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omments6.xml" ContentType="application/vnd.openxmlformats-officedocument.spreadsheetml.comments+xml"/>
  <Override PartName="/xl/drawings/drawing5.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32F" lockStructure="1"/>
  <bookViews>
    <workbookView xWindow="10305" yWindow="4725" windowWidth="5055" windowHeight="3420" tabRatio="833"/>
  </bookViews>
  <sheets>
    <sheet name="Main" sheetId="2" r:id="rId1"/>
    <sheet name="debugChart" sheetId="140" state="hidden" r:id="rId2"/>
    <sheet name="Scenario" sheetId="129" r:id="rId3"/>
    <sheet name="CalibrationAll" sheetId="141" state="hidden" r:id="rId4"/>
    <sheet name="Calibration" sheetId="139" state="hidden" r:id="rId5"/>
    <sheet name="Segmentation" sheetId="132" r:id="rId6"/>
    <sheet name="EnergyPrices" sheetId="133" r:id="rId7"/>
    <sheet name="Policy" sheetId="134" r:id="rId8"/>
    <sheet name="BatteryInfo" sheetId="136" state="hidden" r:id="rId9"/>
    <sheet name="OrigScenario" sheetId="135" state="hidden" r:id="rId10"/>
    <sheet name="ModScenario" sheetId="137" state="hidden" r:id="rId11"/>
    <sheet name="debug" sheetId="36" state="hidden" r:id="rId12"/>
    <sheet name="Beta" sheetId="115" state="hidden" r:id="rId13"/>
    <sheet name="Parameters" sheetId="131" state="hidden" r:id="rId14"/>
    <sheet name="Learning" sheetId="112" state="hidden" r:id="rId15"/>
    <sheet name="Sales_EIA" sheetId="109" state="hidden" r:id="rId16"/>
    <sheet name="DVMT" sheetId="108" state="hidden" r:id="rId17"/>
    <sheet name="Sheet1" sheetId="138" state="hidden" r:id="rId18"/>
  </sheets>
  <functionGroups builtInGroupCount="17"/>
  <definedNames>
    <definedName name="AvgElecRate2004" localSheetId="13">Parameters!$F$173:$AS$205</definedName>
    <definedName name="AvgElecRateYear0">Parameters!$F$321:$AS$353</definedName>
    <definedName name="AvgFirstFE2004" localSheetId="13">Parameters!$F$99:$AS$131</definedName>
    <definedName name="AvgFirstFEYear0">Parameters!$F$247:$AS$279</definedName>
    <definedName name="AvgSecondFE2004" localSheetId="13">Parameters!$F$136:$AS$168</definedName>
    <definedName name="AvgSecondFEYear0">Parameters!$F$284:$AS$316</definedName>
    <definedName name="BatteryAccYear">Scenario!$B$1376</definedName>
    <definedName name="Beta" localSheetId="13">Parameters!$F$29:$W$32</definedName>
    <definedName name="BetaBuy">Parameters!$F$28</definedName>
    <definedName name="Calib_BuyCost">CalibrationAll!$D$118:$AW$118</definedName>
    <definedName name="Calib_ChoiceConstant">CalibrationAll!$D$123:$AW$162</definedName>
    <definedName name="Calib_ConstByYear">CalibrationAll!$D$10:$K$49</definedName>
    <definedName name="Calib_HistSales">CalibrationAll!$D$73:$K$113</definedName>
    <definedName name="Calib_IndexMatrix">CalibrationAll!$D$176:$G$185</definedName>
    <definedName name="Calib_NestConstant">CalibrationAll!$D$167:$U$171</definedName>
    <definedName name="Charger_Cost">Scenario!$B$1392</definedName>
    <definedName name="ChoiceAttributes" localSheetId="13">Parameters!$C$20</definedName>
    <definedName name="ChoiceAttributesByYear1" localSheetId="2">Scenario!$C$11:$AV$40</definedName>
    <definedName name="ChoiceAttributesByYear10" localSheetId="2">Scenario!$C$317:$AV$346</definedName>
    <definedName name="ChoiceAttributesByYear11" localSheetId="2">Scenario!$C$351:$AV$380</definedName>
    <definedName name="ChoiceAttributesByYear12" localSheetId="2">Scenario!$C$385:$AV$414</definedName>
    <definedName name="ChoiceAttributesByYear13" localSheetId="2">Scenario!$C$419:$AV$448</definedName>
    <definedName name="ChoiceAttributesByYear14" localSheetId="2">Scenario!$C$453:$AV$482</definedName>
    <definedName name="ChoiceAttributesByYear15">Scenario!$C$487:$AV$516</definedName>
    <definedName name="ChoiceAttributesByYear16">Scenario!$C$521:$AV$550</definedName>
    <definedName name="ChoiceAttributesByYear17" localSheetId="2">Scenario!$C$555:$AV$584</definedName>
    <definedName name="ChoiceAttributesByYear18">Scenario!$C$589:$AV$618</definedName>
    <definedName name="ChoiceAttributesByYear19">Scenario!$C$623:$AV$652</definedName>
    <definedName name="ChoiceAttributesByYear2" localSheetId="2">Scenario!$C$45:$AV$74</definedName>
    <definedName name="ChoiceAttributesByYear20">Scenario!$C$657:$AV$686</definedName>
    <definedName name="ChoiceAttributesByYear21" localSheetId="2">Scenario!$C$691:$AV$720</definedName>
    <definedName name="ChoiceAttributesByYear22" localSheetId="2">Scenario!$C$725:$AV$754</definedName>
    <definedName name="ChoiceAttributesByYear23">Scenario!$C$759:$AV$788</definedName>
    <definedName name="ChoiceAttributesByYear24" localSheetId="2">Scenario!$C$793:$AV$822</definedName>
    <definedName name="ChoiceAttributesByYear25" localSheetId="2">Scenario!$C$827:$AV$856</definedName>
    <definedName name="ChoiceAttributesByYear26">Scenario!$C$861:$AV$890</definedName>
    <definedName name="ChoiceAttributesByYear27" localSheetId="2">Scenario!$C$895:$AV$924</definedName>
    <definedName name="ChoiceAttributesByYear28" localSheetId="2">Scenario!$C$929:$AV$958</definedName>
    <definedName name="ChoiceAttributesByYear29" localSheetId="2">Scenario!$C$963:$AV$992</definedName>
    <definedName name="ChoiceAttributesByYear3">Scenario!$C$79:$AV$108</definedName>
    <definedName name="ChoiceAttributesByYear30" localSheetId="2">Scenario!$C$997:$AV$1026</definedName>
    <definedName name="ChoiceAttributesByYear31" localSheetId="2">Scenario!$C$1031:$AV$1060</definedName>
    <definedName name="ChoiceAttributesByYear32" localSheetId="2">Scenario!$C$1065:$AV$1094</definedName>
    <definedName name="ChoiceAttributesByYear33" localSheetId="2">Scenario!$C$1099:$AV$1128</definedName>
    <definedName name="ChoiceAttributesByYear34" localSheetId="2">Scenario!$C$1133:$AV$1162</definedName>
    <definedName name="ChoiceAttributesByYear35" localSheetId="2">Scenario!$C$1167:$AV$1196</definedName>
    <definedName name="ChoiceAttributesByYear36">Scenario!$C$1201:$AV$1230</definedName>
    <definedName name="ChoiceAttributesByYear37">Scenario!$C$1235:$AV$1264</definedName>
    <definedName name="ChoiceAttributesByYear38">Scenario!$C$1269:$AV$1298</definedName>
    <definedName name="ChoiceAttributesByYear39">Scenario!$C$1303:$AV$1332</definedName>
    <definedName name="ChoiceAttributesByYear4" localSheetId="2">Scenario!$C$113:$AV$142</definedName>
    <definedName name="ChoiceAttributesByYear40">Scenario!$C$1337:$AV$1366</definedName>
    <definedName name="ChoiceAttributesByYear5" localSheetId="2">Scenario!$C$147:$AV$176</definedName>
    <definedName name="ChoiceAttributesByYear6">Scenario!$C$181:$AV$210</definedName>
    <definedName name="ChoiceAttributesByYear7" localSheetId="2">Scenario!$C$215:$AV$244</definedName>
    <definedName name="ChoiceAttributesByYear8" localSheetId="2">Scenario!$C$249:$AV$278</definedName>
    <definedName name="ChoiceAttributesByYear9" localSheetId="2">Scenario!$C$283:$AV$312</definedName>
    <definedName name="ChoiceName" localSheetId="13">Parameters!$F$3:$BG$6</definedName>
    <definedName name="ColPosArray" localSheetId="13">Parameters!$C$6</definedName>
    <definedName name="ColPosSgl" localSheetId="13">Parameters!$C$5</definedName>
    <definedName name="ConsumerAttributes" localSheetId="13">Parameters!$C$65</definedName>
    <definedName name="dbgSegment">debug!$B$28</definedName>
    <definedName name="dbgYear">debug!$B$29</definedName>
    <definedName name="ElecGHGRate" localSheetId="13">Parameters!$F$57:$N$57</definedName>
    <definedName name="EndYear" localSheetId="13">Parameters!$C$9</definedName>
    <definedName name="FirstGHGRate" localSheetId="13">Parameters!$F$47:$AS$47</definedName>
    <definedName name="GeneralizedCostParameters" localSheetId="13">Parameters!#REF!</definedName>
    <definedName name="GroupDimension" localSheetId="13">Parameters!$C$52</definedName>
    <definedName name="GroupPerGroupForDimension1" localSheetId="13">Parameters!$C$54</definedName>
    <definedName name="GroupPerGroupForDimension2" localSheetId="13">Parameters!$C$56</definedName>
    <definedName name="GroupPerGroupForDimension3" localSheetId="13">Parameters!$C$58</definedName>
    <definedName name="GroupPerGroupForDimension4" localSheetId="13">Parameters!$C$60</definedName>
    <definedName name="GroupPerGroupForDimension5" localSheetId="13">Parameters!$C$62</definedName>
    <definedName name="GroupPerGroupForDimension6" localSheetId="13">Parameters!$C$64</definedName>
    <definedName name="HouseholdNum">Scenario!$C$1399:$AV$1399</definedName>
    <definedName name="IndividualName" localSheetId="13">Parameters!$F$18:$N$23</definedName>
    <definedName name="Infra_Rchg">Scenario!$B$1370</definedName>
    <definedName name="IRR">Scenario!$B$1387</definedName>
    <definedName name="LBDPara">Scenario!$B$1381</definedName>
    <definedName name="MaxDownPercant" localSheetId="13">Parameters!$C$72</definedName>
    <definedName name="MaxUpPercant" localSheetId="13">Parameters!$C$73</definedName>
    <definedName name="NameChoiceAttribute1" localSheetId="13">Parameters!$C$21</definedName>
    <definedName name="NameChoiceAttribute10" localSheetId="13">Parameters!$C$31</definedName>
    <definedName name="NameChoiceAttribute11" localSheetId="13">Parameters!$C$32</definedName>
    <definedName name="NameChoiceAttribute12" localSheetId="13">Parameters!$C$33</definedName>
    <definedName name="NameChoiceAttribute13" localSheetId="13">Parameters!$C$34</definedName>
    <definedName name="NameChoiceAttribute14" localSheetId="13">Parameters!$C$35</definedName>
    <definedName name="NameChoiceAttribute15" localSheetId="13">Parameters!$C$36</definedName>
    <definedName name="NameChoiceAttribute16" localSheetId="13">Parameters!$C$37</definedName>
    <definedName name="NameChoiceAttribute17" localSheetId="13">Parameters!$C$38</definedName>
    <definedName name="NameChoiceAttribute18" localSheetId="13">Parameters!$C$39</definedName>
    <definedName name="NameChoiceAttribute19" localSheetId="13">Parameters!$C$40</definedName>
    <definedName name="NameChoiceAttribute2" localSheetId="13">Parameters!$C$22</definedName>
    <definedName name="NameChoiceAttribute20" localSheetId="13">Parameters!$C$41</definedName>
    <definedName name="NameChoiceAttribute21" localSheetId="13">Parameters!$C$42</definedName>
    <definedName name="NameChoiceAttribute22" localSheetId="13">Parameters!$C$43</definedName>
    <definedName name="NameChoiceAttribute23" localSheetId="13">Parameters!$C$44</definedName>
    <definedName name="NameChoiceAttribute24" localSheetId="13">Parameters!$C$45</definedName>
    <definedName name="NameChoiceAttribute25" localSheetId="13">Parameters!$C$46</definedName>
    <definedName name="NameChoiceAttribute26" localSheetId="13">Parameters!$C$47</definedName>
    <definedName name="NameChoiceAttribute27" localSheetId="13">Parameters!$C$48</definedName>
    <definedName name="NameChoiceAttribute28" localSheetId="13">Parameters!$C$49</definedName>
    <definedName name="NameChoiceAttribute29" localSheetId="13">Parameters!$C$50</definedName>
    <definedName name="NameChoiceAttribute3" localSheetId="13">Parameters!$C$23</definedName>
    <definedName name="NameChoiceAttribute30" localSheetId="13">Parameters!$C$51</definedName>
    <definedName name="NameChoiceAttribute4" localSheetId="13">Parameters!$C$24</definedName>
    <definedName name="NameChoiceAttribute5" localSheetId="13">Parameters!$C$25</definedName>
    <definedName name="NameChoiceAttribute6" localSheetId="13">Parameters!$C$26</definedName>
    <definedName name="NameChoiceAttribute7" localSheetId="13">Parameters!$C$27</definedName>
    <definedName name="NameChoiceAttribute8" localSheetId="13">Parameters!$C$29</definedName>
    <definedName name="NameChoiceAttribute9" localSheetId="13">Parameters!$C$30</definedName>
    <definedName name="NameConsumerAttribute1" localSheetId="13">Parameters!$C$66</definedName>
    <definedName name="NameConsumerAttribute2" localSheetId="13">Parameters!$C$67</definedName>
    <definedName name="NameConsumerAttribute3" localSheetId="13">Parameters!$C$68</definedName>
    <definedName name="NameConsumerAttribute4" localSheetId="13">Parameters!$C$69</definedName>
    <definedName name="NameConsumerAttribute5" localSheetId="13">Parameters!$C$70</definedName>
    <definedName name="NameConsumerAttribute6" localSheetId="13">Parameters!$C$71</definedName>
    <definedName name="NameForDimension1" localSheetId="13">Parameters!$C$53</definedName>
    <definedName name="NameForDimension2" localSheetId="13">Parameters!$C$55</definedName>
    <definedName name="NameForDimension3" localSheetId="13">Parameters!$C$57</definedName>
    <definedName name="NameForDimension4" localSheetId="13">Parameters!$C$59</definedName>
    <definedName name="NameForDimension5" localSheetId="13">Parameters!$C$61</definedName>
    <definedName name="NameForDimension6" localSheetId="13">Parameters!$C$63</definedName>
    <definedName name="NameForLayer1" localSheetId="13">Parameters!$C$12</definedName>
    <definedName name="NameForLayer2" localSheetId="13">Parameters!$C$14</definedName>
    <definedName name="NameForLayer3" localSheetId="13">Parameters!$C$16</definedName>
    <definedName name="NameForLayer4" localSheetId="13">Parameters!$C$18</definedName>
    <definedName name="NationalStock2004" localSheetId="13">Parameters!$F$62:$AS$94</definedName>
    <definedName name="NationalStockYear0">Parameters!$F$210:$AS$242</definedName>
    <definedName name="NestHeterogeneity" localSheetId="13">Parameters!$F$11:$BG$14</definedName>
    <definedName name="NestLayers" localSheetId="13">Parameters!$C$11</definedName>
    <definedName name="NestPerNestForLayer1" localSheetId="13">Parameters!$C$13</definedName>
    <definedName name="NestPerNestForLayer2" localSheetId="13">Parameters!$C$15</definedName>
    <definedName name="NestPerNestForLayer3" localSheetId="13">Parameters!$C$17</definedName>
    <definedName name="NestPerNestForLayer4" localSheetId="13">Parameters!$C$19</definedName>
    <definedName name="NoBuyConst">Calibration!$B$7:$AU$1464</definedName>
    <definedName name="paraBuP">Parameters!$F$416:$F$424</definedName>
    <definedName name="paraCityFraction">Parameters!$F$365:$H$373</definedName>
    <definedName name="paraCompRatio">Learning!$B$4:$AO$7</definedName>
    <definedName name="paraCompSize">Learning!$B$11:$AO$14</definedName>
    <definedName name="paraDailyVMT">Parameters!$F$428:$H$792</definedName>
    <definedName name="paraDieselPrice">EnergyPrices!$D$56:$AW$64</definedName>
    <definedName name="paraDriverGamma">Parameters!$F$383:$G$385</definedName>
    <definedName name="paraDriverWDMile">Parameters!$H$383:$I$385</definedName>
    <definedName name="paraElecPrice">EnergyPrices!$D$30:$AW$38</definedName>
    <definedName name="paraGasPrice">EnergyPrices!$D$4:$AW$12</definedName>
    <definedName name="paraH2Price">EnergyPrices!$D$56:$AW$64</definedName>
    <definedName name="paraHOV">Parameters!$F$390:$F$398</definedName>
    <definedName name="paraInterSalesRatio">Parameters!$F$378:$AY$378</definedName>
    <definedName name="paraParking">Parameters!$F$403:$F$411</definedName>
    <definedName name="Policy_ARRADesign">Policy!$B$263</definedName>
    <definedName name="Policy_Battery">Policy!$B$90</definedName>
    <definedName name="Policy_CAFETarget">Policy!$B$220</definedName>
    <definedName name="Policy_ChgInfScenario">Policy!$B$237</definedName>
    <definedName name="Policy_FbCoef">Policy!$B$226</definedName>
    <definedName name="Policy_HOV">Policy!$B$176</definedName>
    <definedName name="Policy_InstRebate">Policy!$B$2</definedName>
    <definedName name="Policy_Parking">Policy!$B$132</definedName>
    <definedName name="Policy_RefInfScenario">Policy!$B$247</definedName>
    <definedName name="Policy_TaxCdtDsct">Policy!$C$276</definedName>
    <definedName name="Policy_TaxCredit">Policy!$B$46</definedName>
    <definedName name="RangeAnxietyValue">Policy!$C$257:$C$259</definedName>
    <definedName name="RchgExEn">Policy!$C$233</definedName>
    <definedName name="RefMSRP" localSheetId="13">Parameters!$F$358:$AY$359</definedName>
    <definedName name="RowPosArray" localSheetId="13">Parameters!$C$4</definedName>
    <definedName name="RowPosSgl" localSheetId="13">Parameters!$C$3</definedName>
    <definedName name="SalesOutput">Calibration!$B$1466:$AU$1466</definedName>
    <definedName name="ScenarioName" localSheetId="13">Parameters!$C$7</definedName>
    <definedName name="SecondGHGRate" localSheetId="13">Parameters!$F$52:$AS$52</definedName>
    <definedName name="SetupProgress" localSheetId="13">Parameters!$C$2</definedName>
    <definedName name="Share_Area">Segmentation!$C$16:$K$18</definedName>
    <definedName name="Share_Attitude">Segmentation!$C$23:$C$25</definedName>
    <definedName name="Share_Driver">Segmentation!$D$30:$F$56</definedName>
    <definedName name="Share_HMRecharge">Segmentation!$C$62:$E$64</definedName>
    <definedName name="Share_Region">Segmentation!$C$3:$AV$11</definedName>
    <definedName name="Share_WKRecharge">Segmentation!$C$68:$C$69</definedName>
    <definedName name="solver_adj" localSheetId="12" hidden="1">Beta!#REF!</definedName>
    <definedName name="solver_cvg" localSheetId="12" hidden="1">0.0001</definedName>
    <definedName name="solver_drv" localSheetId="12" hidden="1">1</definedName>
    <definedName name="solver_est" localSheetId="12" hidden="1">1</definedName>
    <definedName name="solver_itr" localSheetId="12" hidden="1">100</definedName>
    <definedName name="solver_lin" localSheetId="12" hidden="1">2</definedName>
    <definedName name="solver_neg" localSheetId="12" hidden="1">2</definedName>
    <definedName name="solver_num" localSheetId="12" hidden="1">0</definedName>
    <definedName name="solver_nwt" localSheetId="12" hidden="1">1</definedName>
    <definedName name="solver_opt" localSheetId="12" hidden="1">Beta!#REF!</definedName>
    <definedName name="solver_pre" localSheetId="12" hidden="1">0.000001</definedName>
    <definedName name="solver_scl" localSheetId="12" hidden="1">2</definedName>
    <definedName name="solver_sho" localSheetId="12" hidden="1">2</definedName>
    <definedName name="solver_tim" localSheetId="12" hidden="1">100</definedName>
    <definedName name="solver_tol" localSheetId="12" hidden="1">0.05</definedName>
    <definedName name="solver_typ" localSheetId="12" hidden="1">3</definedName>
    <definedName name="solver_val" localSheetId="12" hidden="1">0</definedName>
    <definedName name="StartYear" localSheetId="13">Parameters!$C$8</definedName>
    <definedName name="SurvivalRate" localSheetId="13">Parameters!$F$37:$AL$37</definedName>
    <definedName name="TotalSalesbyYear" localSheetId="2">Scenario!$C$6:$AV$6</definedName>
    <definedName name="VMTperVeh" localSheetId="13">Parameters!$F$42:$AL$42</definedName>
    <definedName name="YearOnMarket">Scenario!$C$1404:$C$1443</definedName>
    <definedName name="YearPerTimeStep" localSheetId="13">Parameters!$C$10</definedName>
  </definedNames>
  <calcPr calcId="145621"/>
</workbook>
</file>

<file path=xl/calcChain.xml><?xml version="1.0" encoding="utf-8"?>
<calcChain xmlns="http://schemas.openxmlformats.org/spreadsheetml/2006/main">
  <c r="C276" i="134" l="1"/>
  <c r="O222" i="134"/>
  <c r="P222" i="134" s="1"/>
  <c r="Q222" i="134" s="1"/>
  <c r="R222" i="134" s="1"/>
  <c r="S222" i="134" s="1"/>
  <c r="T222" i="134" s="1"/>
  <c r="U222" i="134" s="1"/>
  <c r="V222" i="134" s="1"/>
  <c r="W222" i="134" s="1"/>
  <c r="X222" i="134" s="1"/>
  <c r="Y222" i="134" s="1"/>
  <c r="Z222" i="134" s="1"/>
  <c r="AA222" i="134" s="1"/>
  <c r="AB222" i="134" s="1"/>
  <c r="AC222" i="134" s="1"/>
  <c r="AD222" i="134" s="1"/>
  <c r="AE222" i="134" s="1"/>
  <c r="AF222" i="134" s="1"/>
  <c r="AG222" i="134" s="1"/>
  <c r="AH222" i="134" s="1"/>
  <c r="AI222" i="134" s="1"/>
  <c r="AJ222" i="134" s="1"/>
  <c r="AK222" i="134" s="1"/>
  <c r="AL222" i="134" s="1"/>
  <c r="AM222" i="134" s="1"/>
  <c r="AN222" i="134" s="1"/>
  <c r="AO222" i="134" s="1"/>
  <c r="AP222" i="134" s="1"/>
  <c r="AQ222" i="134" s="1"/>
  <c r="AR222" i="134" s="1"/>
  <c r="AS222" i="134" s="1"/>
  <c r="AT222" i="134" s="1"/>
  <c r="AU222" i="134" s="1"/>
  <c r="AV222" i="134" s="1"/>
  <c r="O221" i="134"/>
  <c r="P221" i="134" s="1"/>
  <c r="Q221" i="134" s="1"/>
  <c r="R221" i="134" s="1"/>
  <c r="S221" i="134" s="1"/>
  <c r="T221" i="134" s="1"/>
  <c r="U221" i="134" s="1"/>
  <c r="V221" i="134" s="1"/>
  <c r="W221" i="134" s="1"/>
  <c r="X221" i="134" s="1"/>
  <c r="Y221" i="134" s="1"/>
  <c r="Z221" i="134" s="1"/>
  <c r="AA221" i="134" s="1"/>
  <c r="AB221" i="134" s="1"/>
  <c r="AC221" i="134" s="1"/>
  <c r="AD221" i="134" s="1"/>
  <c r="AE221" i="134" s="1"/>
  <c r="AF221" i="134" s="1"/>
  <c r="AG221" i="134" s="1"/>
  <c r="AH221" i="134" s="1"/>
  <c r="AI221" i="134" s="1"/>
  <c r="AJ221" i="134" s="1"/>
  <c r="AK221" i="134" s="1"/>
  <c r="AL221" i="134" s="1"/>
  <c r="AM221" i="134" s="1"/>
  <c r="AN221" i="134" s="1"/>
  <c r="AO221" i="134" s="1"/>
  <c r="AP221" i="134" s="1"/>
  <c r="AQ221" i="134" s="1"/>
  <c r="AR221" i="134" s="1"/>
  <c r="AS221" i="134" s="1"/>
  <c r="AT221" i="134" s="1"/>
  <c r="AU221" i="134" s="1"/>
  <c r="AV221" i="134" s="1"/>
  <c r="K179" i="132"/>
  <c r="L179" i="132" s="1"/>
  <c r="M179" i="132" s="1"/>
  <c r="N179" i="132" s="1"/>
  <c r="O179" i="132" s="1"/>
  <c r="P179" i="132" s="1"/>
  <c r="Q179" i="132" s="1"/>
  <c r="R179" i="132" s="1"/>
  <c r="S179" i="132" s="1"/>
  <c r="T179" i="132" s="1"/>
  <c r="U179" i="132" s="1"/>
  <c r="V179" i="132" s="1"/>
  <c r="W179" i="132" s="1"/>
  <c r="J179" i="132"/>
  <c r="Y177" i="132"/>
  <c r="Z177" i="132" s="1"/>
  <c r="AA177" i="132" s="1"/>
  <c r="AB177" i="132" s="1"/>
  <c r="AC177" i="132" s="1"/>
  <c r="AD177" i="132" s="1"/>
  <c r="AE177" i="132" s="1"/>
  <c r="AF177" i="132" s="1"/>
  <c r="AG177" i="132" s="1"/>
  <c r="AH177" i="132" s="1"/>
  <c r="AI177" i="132" s="1"/>
  <c r="AJ177" i="132" s="1"/>
  <c r="AK177" i="132" s="1"/>
  <c r="AL177" i="132" s="1"/>
  <c r="AM177" i="132" s="1"/>
  <c r="AN177" i="132" s="1"/>
  <c r="AO177" i="132" s="1"/>
  <c r="AP177" i="132" s="1"/>
  <c r="AQ177" i="132" s="1"/>
  <c r="AR177" i="132" s="1"/>
  <c r="AS177" i="132" s="1"/>
  <c r="AT177" i="132" s="1"/>
  <c r="AU177" i="132" s="1"/>
  <c r="AV177" i="132" s="1"/>
  <c r="AW177" i="132" s="1"/>
  <c r="J177" i="132"/>
  <c r="K177" i="132" s="1"/>
  <c r="L177" i="132" s="1"/>
  <c r="M177" i="132" s="1"/>
  <c r="N177" i="132" s="1"/>
  <c r="O177" i="132" s="1"/>
  <c r="P177" i="132" s="1"/>
  <c r="Q177" i="132" s="1"/>
  <c r="R177" i="132" s="1"/>
  <c r="S177" i="132" s="1"/>
  <c r="T177" i="132" s="1"/>
  <c r="U177" i="132" s="1"/>
  <c r="V177" i="132" s="1"/>
  <c r="W177" i="132" s="1"/>
  <c r="J175" i="132"/>
  <c r="K175" i="132" s="1"/>
  <c r="L175" i="132" s="1"/>
  <c r="M175" i="132" s="1"/>
  <c r="N175" i="132" s="1"/>
  <c r="O175" i="132" s="1"/>
  <c r="P175" i="132" s="1"/>
  <c r="Q175" i="132" s="1"/>
  <c r="R175" i="132" s="1"/>
  <c r="S175" i="132" s="1"/>
  <c r="T175" i="132" s="1"/>
  <c r="U175" i="132" s="1"/>
  <c r="V175" i="132" s="1"/>
  <c r="W175" i="132" s="1"/>
  <c r="F64" i="132"/>
  <c r="E64" i="132"/>
  <c r="F63" i="132"/>
  <c r="E63" i="132"/>
  <c r="F62" i="132"/>
  <c r="E62" i="132"/>
  <c r="L19" i="132"/>
  <c r="K19" i="132"/>
  <c r="J19" i="132"/>
  <c r="I19" i="132"/>
  <c r="H19" i="132"/>
  <c r="G19" i="132"/>
  <c r="F19" i="132"/>
  <c r="E19" i="132"/>
  <c r="D19" i="132"/>
  <c r="C19" i="132"/>
  <c r="AV1260" i="129"/>
  <c r="AU1260" i="129"/>
  <c r="AT1260" i="129"/>
  <c r="AS1260" i="129"/>
  <c r="AR1260" i="129"/>
  <c r="AQ1260" i="129"/>
  <c r="AP1260" i="129"/>
  <c r="AO1260" i="129"/>
  <c r="AN1260" i="129"/>
  <c r="AM1260" i="129"/>
  <c r="AL1260" i="129"/>
  <c r="AK1260" i="129"/>
  <c r="AJ1260" i="129"/>
  <c r="AI1260" i="129"/>
  <c r="AH1260" i="129"/>
  <c r="AG1260" i="129"/>
  <c r="AF1260" i="129"/>
  <c r="AE1260" i="129"/>
  <c r="AD1260" i="129"/>
  <c r="AC1260" i="129"/>
  <c r="AB1260" i="129"/>
  <c r="AA1260" i="129"/>
  <c r="Z1260" i="129"/>
  <c r="Y1260" i="129"/>
  <c r="X1260" i="129"/>
  <c r="W1260" i="129"/>
  <c r="V1260" i="129"/>
  <c r="U1260" i="129"/>
  <c r="T1260" i="129"/>
  <c r="S1260" i="129"/>
  <c r="R1260" i="129"/>
  <c r="Q1260" i="129"/>
  <c r="P1260" i="129"/>
  <c r="O1260" i="129"/>
  <c r="N1260" i="129"/>
  <c r="M1260" i="129"/>
  <c r="L1260" i="129"/>
  <c r="K1260" i="129"/>
  <c r="J1260" i="129"/>
  <c r="I1260" i="129"/>
  <c r="H1260" i="129"/>
  <c r="G1260" i="129"/>
  <c r="F1260" i="129"/>
  <c r="E1260" i="129"/>
  <c r="D1260" i="129"/>
  <c r="C1260" i="129"/>
  <c r="AV1226" i="129"/>
  <c r="AU1226" i="129"/>
  <c r="AT1226" i="129"/>
  <c r="AS1226" i="129"/>
  <c r="AR1226" i="129"/>
  <c r="AQ1226" i="129"/>
  <c r="AP1226" i="129"/>
  <c r="AO1226" i="129"/>
  <c r="AN1226" i="129"/>
  <c r="AM1226" i="129"/>
  <c r="AL1226" i="129"/>
  <c r="AK1226" i="129"/>
  <c r="AJ1226" i="129"/>
  <c r="AI1226" i="129"/>
  <c r="AH1226" i="129"/>
  <c r="AG1226" i="129"/>
  <c r="AF1226" i="129"/>
  <c r="AE1226" i="129"/>
  <c r="AD1226" i="129"/>
  <c r="AC1226" i="129"/>
  <c r="AB1226" i="129"/>
  <c r="AA1226" i="129"/>
  <c r="Z1226" i="129"/>
  <c r="Y1226" i="129"/>
  <c r="X1226" i="129"/>
  <c r="W1226" i="129"/>
  <c r="V1226" i="129"/>
  <c r="U1226" i="129"/>
  <c r="T1226" i="129"/>
  <c r="S1226" i="129"/>
  <c r="R1226" i="129"/>
  <c r="Q1226" i="129"/>
  <c r="P1226" i="129"/>
  <c r="O1226" i="129"/>
  <c r="N1226" i="129"/>
  <c r="M1226" i="129"/>
  <c r="L1226" i="129"/>
  <c r="K1226" i="129"/>
  <c r="J1226" i="129"/>
  <c r="I1226" i="129"/>
  <c r="H1226" i="129"/>
  <c r="G1226" i="129"/>
  <c r="F1226" i="129"/>
  <c r="E1226" i="129"/>
  <c r="D1226" i="129"/>
  <c r="C1226" i="129"/>
  <c r="AV1192" i="129"/>
  <c r="AU1192" i="129"/>
  <c r="AT1192" i="129"/>
  <c r="AS1192" i="129"/>
  <c r="AR1192" i="129"/>
  <c r="AQ1192" i="129"/>
  <c r="AP1192" i="129"/>
  <c r="AO1192" i="129"/>
  <c r="AN1192" i="129"/>
  <c r="AM1192" i="129"/>
  <c r="AL1192" i="129"/>
  <c r="AK1192" i="129"/>
  <c r="AJ1192" i="129"/>
  <c r="AI1192" i="129"/>
  <c r="AH1192" i="129"/>
  <c r="AG1192" i="129"/>
  <c r="AF1192" i="129"/>
  <c r="AE1192" i="129"/>
  <c r="AD1192" i="129"/>
  <c r="AC1192" i="129"/>
  <c r="AB1192" i="129"/>
  <c r="AA1192" i="129"/>
  <c r="Z1192" i="129"/>
  <c r="Y1192" i="129"/>
  <c r="X1192" i="129"/>
  <c r="W1192" i="129"/>
  <c r="V1192" i="129"/>
  <c r="U1192" i="129"/>
  <c r="T1192" i="129"/>
  <c r="S1192" i="129"/>
  <c r="R1192" i="129"/>
  <c r="Q1192" i="129"/>
  <c r="P1192" i="129"/>
  <c r="O1192" i="129"/>
  <c r="N1192" i="129"/>
  <c r="M1192" i="129"/>
  <c r="L1192" i="129"/>
  <c r="K1192" i="129"/>
  <c r="J1192" i="129"/>
  <c r="I1192" i="129"/>
  <c r="H1192" i="129"/>
  <c r="G1192" i="129"/>
  <c r="F1192" i="129"/>
  <c r="E1192" i="129"/>
  <c r="D1192" i="129"/>
  <c r="C1192" i="129"/>
  <c r="AV1158" i="129"/>
  <c r="AU1158" i="129"/>
  <c r="AT1158" i="129"/>
  <c r="AS1158" i="129"/>
  <c r="AR1158" i="129"/>
  <c r="AQ1158" i="129"/>
  <c r="AP1158" i="129"/>
  <c r="AO1158" i="129"/>
  <c r="AN1158" i="129"/>
  <c r="AM1158" i="129"/>
  <c r="AL1158" i="129"/>
  <c r="AK1158" i="129"/>
  <c r="AJ1158" i="129"/>
  <c r="AI1158" i="129"/>
  <c r="AH1158" i="129"/>
  <c r="AG1158" i="129"/>
  <c r="AF1158" i="129"/>
  <c r="AE1158" i="129"/>
  <c r="AD1158" i="129"/>
  <c r="AC1158" i="129"/>
  <c r="AB1158" i="129"/>
  <c r="AA1158" i="129"/>
  <c r="Z1158" i="129"/>
  <c r="Y1158" i="129"/>
  <c r="X1158" i="129"/>
  <c r="W1158" i="129"/>
  <c r="V1158" i="129"/>
  <c r="U1158" i="129"/>
  <c r="T1158" i="129"/>
  <c r="S1158" i="129"/>
  <c r="R1158" i="129"/>
  <c r="Q1158" i="129"/>
  <c r="P1158" i="129"/>
  <c r="O1158" i="129"/>
  <c r="N1158" i="129"/>
  <c r="M1158" i="129"/>
  <c r="L1158" i="129"/>
  <c r="K1158" i="129"/>
  <c r="J1158" i="129"/>
  <c r="I1158" i="129"/>
  <c r="H1158" i="129"/>
  <c r="G1158" i="129"/>
  <c r="F1158" i="129"/>
  <c r="E1158" i="129"/>
  <c r="D1158" i="129"/>
  <c r="C1158" i="129"/>
  <c r="AV1124" i="129"/>
  <c r="AU1124" i="129"/>
  <c r="AT1124" i="129"/>
  <c r="AS1124" i="129"/>
  <c r="AR1124" i="129"/>
  <c r="AQ1124" i="129"/>
  <c r="AP1124" i="129"/>
  <c r="AO1124" i="129"/>
  <c r="AN1124" i="129"/>
  <c r="AM1124" i="129"/>
  <c r="AL1124" i="129"/>
  <c r="AK1124" i="129"/>
  <c r="AJ1124" i="129"/>
  <c r="AI1124" i="129"/>
  <c r="AH1124" i="129"/>
  <c r="AG1124" i="129"/>
  <c r="AF1124" i="129"/>
  <c r="AE1124" i="129"/>
  <c r="AD1124" i="129"/>
  <c r="AC1124" i="129"/>
  <c r="AB1124" i="129"/>
  <c r="AA1124" i="129"/>
  <c r="Z1124" i="129"/>
  <c r="Y1124" i="129"/>
  <c r="X1124" i="129"/>
  <c r="W1124" i="129"/>
  <c r="V1124" i="129"/>
  <c r="U1124" i="129"/>
  <c r="T1124" i="129"/>
  <c r="S1124" i="129"/>
  <c r="R1124" i="129"/>
  <c r="Q1124" i="129"/>
  <c r="P1124" i="129"/>
  <c r="O1124" i="129"/>
  <c r="N1124" i="129"/>
  <c r="M1124" i="129"/>
  <c r="L1124" i="129"/>
  <c r="K1124" i="129"/>
  <c r="J1124" i="129"/>
  <c r="I1124" i="129"/>
  <c r="H1124" i="129"/>
  <c r="G1124" i="129"/>
  <c r="F1124" i="129"/>
  <c r="E1124" i="129"/>
  <c r="D1124" i="129"/>
  <c r="C1124" i="129"/>
  <c r="AV1090" i="129"/>
  <c r="AU1090" i="129"/>
  <c r="AT1090" i="129"/>
  <c r="AS1090" i="129"/>
  <c r="AR1090" i="129"/>
  <c r="AQ1090" i="129"/>
  <c r="AP1090" i="129"/>
  <c r="AO1090" i="129"/>
  <c r="AN1090" i="129"/>
  <c r="AM1090" i="129"/>
  <c r="AL1090" i="129"/>
  <c r="AK1090" i="129"/>
  <c r="AJ1090" i="129"/>
  <c r="AI1090" i="129"/>
  <c r="AH1090" i="129"/>
  <c r="AG1090" i="129"/>
  <c r="AF1090" i="129"/>
  <c r="AE1090" i="129"/>
  <c r="AD1090" i="129"/>
  <c r="AC1090" i="129"/>
  <c r="AB1090" i="129"/>
  <c r="AA1090" i="129"/>
  <c r="Z1090" i="129"/>
  <c r="Y1090" i="129"/>
  <c r="X1090" i="129"/>
  <c r="W1090" i="129"/>
  <c r="V1090" i="129"/>
  <c r="U1090" i="129"/>
  <c r="T1090" i="129"/>
  <c r="S1090" i="129"/>
  <c r="R1090" i="129"/>
  <c r="Q1090" i="129"/>
  <c r="P1090" i="129"/>
  <c r="O1090" i="129"/>
  <c r="N1090" i="129"/>
  <c r="M1090" i="129"/>
  <c r="L1090" i="129"/>
  <c r="K1090" i="129"/>
  <c r="J1090" i="129"/>
  <c r="I1090" i="129"/>
  <c r="H1090" i="129"/>
  <c r="G1090" i="129"/>
  <c r="F1090" i="129"/>
  <c r="E1090" i="129"/>
  <c r="D1090" i="129"/>
  <c r="C1090" i="129"/>
  <c r="AV1056" i="129"/>
  <c r="AU1056" i="129"/>
  <c r="AT1056" i="129"/>
  <c r="AS1056" i="129"/>
  <c r="AR1056" i="129"/>
  <c r="AQ1056" i="129"/>
  <c r="AP1056" i="129"/>
  <c r="AO1056" i="129"/>
  <c r="AN1056" i="129"/>
  <c r="AM1056" i="129"/>
  <c r="AL1056" i="129"/>
  <c r="AK1056" i="129"/>
  <c r="AJ1056" i="129"/>
  <c r="AI1056" i="129"/>
  <c r="AH1056" i="129"/>
  <c r="AG1056" i="129"/>
  <c r="AF1056" i="129"/>
  <c r="AE1056" i="129"/>
  <c r="AD1056" i="129"/>
  <c r="AC1056" i="129"/>
  <c r="AB1056" i="129"/>
  <c r="AA1056" i="129"/>
  <c r="Z1056" i="129"/>
  <c r="Y1056" i="129"/>
  <c r="X1056" i="129"/>
  <c r="W1056" i="129"/>
  <c r="V1056" i="129"/>
  <c r="U1056" i="129"/>
  <c r="T1056" i="129"/>
  <c r="S1056" i="129"/>
  <c r="R1056" i="129"/>
  <c r="Q1056" i="129"/>
  <c r="P1056" i="129"/>
  <c r="O1056" i="129"/>
  <c r="N1056" i="129"/>
  <c r="M1056" i="129"/>
  <c r="L1056" i="129"/>
  <c r="K1056" i="129"/>
  <c r="J1056" i="129"/>
  <c r="I1056" i="129"/>
  <c r="H1056" i="129"/>
  <c r="G1056" i="129"/>
  <c r="F1056" i="129"/>
  <c r="E1056" i="129"/>
  <c r="D1056" i="129"/>
  <c r="C1056" i="129"/>
  <c r="AV1008" i="129"/>
  <c r="AU1008" i="129"/>
  <c r="AT1008" i="129"/>
  <c r="AS1008" i="129"/>
  <c r="AR1008" i="129"/>
  <c r="AQ1008" i="129"/>
  <c r="AP1008" i="129"/>
  <c r="AO1008" i="129"/>
  <c r="AN1008" i="129"/>
  <c r="AM1008" i="129"/>
  <c r="AL1008" i="129"/>
  <c r="AK1008" i="129"/>
  <c r="AJ1008" i="129"/>
  <c r="AI1008" i="129"/>
  <c r="AH1008" i="129"/>
  <c r="AG1008" i="129"/>
  <c r="AF1008" i="129"/>
  <c r="AE1008" i="129"/>
  <c r="AD1008" i="129"/>
  <c r="AC1008" i="129"/>
  <c r="AB1008" i="129"/>
  <c r="AA1008" i="129"/>
  <c r="Z1008" i="129"/>
  <c r="Y1008" i="129"/>
  <c r="X1008" i="129"/>
  <c r="W1008" i="129"/>
  <c r="V1008" i="129"/>
  <c r="U1008" i="129"/>
  <c r="T1008" i="129"/>
  <c r="S1008" i="129"/>
  <c r="R1008" i="129"/>
  <c r="Q1008" i="129"/>
  <c r="P1008" i="129"/>
  <c r="O1008" i="129"/>
  <c r="N1008" i="129"/>
  <c r="M1008" i="129"/>
  <c r="L1008" i="129"/>
  <c r="K1008" i="129"/>
  <c r="J1008" i="129"/>
  <c r="I1008" i="129"/>
  <c r="H1008" i="129"/>
  <c r="G1008" i="129"/>
  <c r="F1008" i="129"/>
  <c r="E1008" i="129"/>
  <c r="D1008" i="129"/>
  <c r="C1008" i="129"/>
  <c r="AV988" i="129"/>
  <c r="AU988" i="129"/>
  <c r="AT988" i="129"/>
  <c r="AS988" i="129"/>
  <c r="AR988" i="129"/>
  <c r="AQ988" i="129"/>
  <c r="AP988" i="129"/>
  <c r="AO988" i="129"/>
  <c r="AN988" i="129"/>
  <c r="AM988" i="129"/>
  <c r="AL988" i="129"/>
  <c r="AK988" i="129"/>
  <c r="AJ988" i="129"/>
  <c r="AI988" i="129"/>
  <c r="AH988" i="129"/>
  <c r="AG988" i="129"/>
  <c r="AF988" i="129"/>
  <c r="AE988" i="129"/>
  <c r="AD988" i="129"/>
  <c r="AC988" i="129"/>
  <c r="AB988" i="129"/>
  <c r="AA988" i="129"/>
  <c r="Z988" i="129"/>
  <c r="Y988" i="129"/>
  <c r="X988" i="129"/>
  <c r="W988" i="129"/>
  <c r="V988" i="129"/>
  <c r="U988" i="129"/>
  <c r="T988" i="129"/>
  <c r="S988" i="129"/>
  <c r="R988" i="129"/>
  <c r="Q988" i="129"/>
  <c r="P988" i="129"/>
  <c r="O988" i="129"/>
  <c r="N988" i="129"/>
  <c r="M988" i="129"/>
  <c r="L988" i="129"/>
  <c r="K988" i="129"/>
  <c r="J988" i="129"/>
  <c r="I988" i="129"/>
  <c r="H988" i="129"/>
  <c r="G988" i="129"/>
  <c r="F988" i="129"/>
  <c r="E988" i="129"/>
  <c r="D988" i="129"/>
  <c r="C988" i="129"/>
  <c r="AV954" i="129"/>
  <c r="AU954" i="129"/>
  <c r="AT954" i="129"/>
  <c r="AS954" i="129"/>
  <c r="AR954" i="129"/>
  <c r="AQ954" i="129"/>
  <c r="AP954" i="129"/>
  <c r="AO954" i="129"/>
  <c r="AN954" i="129"/>
  <c r="AM954" i="129"/>
  <c r="AL954" i="129"/>
  <c r="AK954" i="129"/>
  <c r="AJ954" i="129"/>
  <c r="AI954" i="129"/>
  <c r="AH954" i="129"/>
  <c r="AG954" i="129"/>
  <c r="AF954" i="129"/>
  <c r="AE954" i="129"/>
  <c r="AD954" i="129"/>
  <c r="AC954" i="129"/>
  <c r="AB954" i="129"/>
  <c r="AA954" i="129"/>
  <c r="Z954" i="129"/>
  <c r="Y954" i="129"/>
  <c r="X954" i="129"/>
  <c r="W954" i="129"/>
  <c r="V954" i="129"/>
  <c r="U954" i="129"/>
  <c r="T954" i="129"/>
  <c r="S954" i="129"/>
  <c r="R954" i="129"/>
  <c r="Q954" i="129"/>
  <c r="P954" i="129"/>
  <c r="O954" i="129"/>
  <c r="N954" i="129"/>
  <c r="M954" i="129"/>
  <c r="L954" i="129"/>
  <c r="K954" i="129"/>
  <c r="J954" i="129"/>
  <c r="I954" i="129"/>
  <c r="H954" i="129"/>
  <c r="G954" i="129"/>
  <c r="F954" i="129"/>
  <c r="E954" i="129"/>
  <c r="D954" i="129"/>
  <c r="C954" i="129"/>
  <c r="AV920" i="129"/>
  <c r="AU920" i="129"/>
  <c r="AT920" i="129"/>
  <c r="AS920" i="129"/>
  <c r="AR920" i="129"/>
  <c r="AQ920" i="129"/>
  <c r="AP920" i="129"/>
  <c r="AO920" i="129"/>
  <c r="AN920" i="129"/>
  <c r="AM920" i="129"/>
  <c r="AL920" i="129"/>
  <c r="AK920" i="129"/>
  <c r="AJ920" i="129"/>
  <c r="AI920" i="129"/>
  <c r="AH920" i="129"/>
  <c r="AG920" i="129"/>
  <c r="AF920" i="129"/>
  <c r="AE920" i="129"/>
  <c r="AD920" i="129"/>
  <c r="AC920" i="129"/>
  <c r="AB920" i="129"/>
  <c r="AA920" i="129"/>
  <c r="Z920" i="129"/>
  <c r="Y920" i="129"/>
  <c r="X920" i="129"/>
  <c r="W920" i="129"/>
  <c r="V920" i="129"/>
  <c r="U920" i="129"/>
  <c r="T920" i="129"/>
  <c r="S920" i="129"/>
  <c r="R920" i="129"/>
  <c r="Q920" i="129"/>
  <c r="P920" i="129"/>
  <c r="O920" i="129"/>
  <c r="N920" i="129"/>
  <c r="M920" i="129"/>
  <c r="L920" i="129"/>
  <c r="K920" i="129"/>
  <c r="J920" i="129"/>
  <c r="I920" i="129"/>
  <c r="H920" i="129"/>
  <c r="G920" i="129"/>
  <c r="F920" i="129"/>
  <c r="E920" i="129"/>
  <c r="D920" i="129"/>
  <c r="C920" i="129"/>
  <c r="AV886" i="129"/>
  <c r="AU886" i="129"/>
  <c r="AT886" i="129"/>
  <c r="AS886" i="129"/>
  <c r="AR886" i="129"/>
  <c r="AQ886" i="129"/>
  <c r="AP886" i="129"/>
  <c r="AO886" i="129"/>
  <c r="AN886" i="129"/>
  <c r="AM886" i="129"/>
  <c r="AL886" i="129"/>
  <c r="AK886" i="129"/>
  <c r="AJ886" i="129"/>
  <c r="AI886" i="129"/>
  <c r="AH886" i="129"/>
  <c r="AG886" i="129"/>
  <c r="AF886" i="129"/>
  <c r="AE886" i="129"/>
  <c r="AD886" i="129"/>
  <c r="AC886" i="129"/>
  <c r="AB886" i="129"/>
  <c r="AA886" i="129"/>
  <c r="Z886" i="129"/>
  <c r="Y886" i="129"/>
  <c r="X886" i="129"/>
  <c r="W886" i="129"/>
  <c r="V886" i="129"/>
  <c r="U886" i="129"/>
  <c r="T886" i="129"/>
  <c r="S886" i="129"/>
  <c r="R886" i="129"/>
  <c r="Q886" i="129"/>
  <c r="P886" i="129"/>
  <c r="O886" i="129"/>
  <c r="N886" i="129"/>
  <c r="M886" i="129"/>
  <c r="L886" i="129"/>
  <c r="K886" i="129"/>
  <c r="J886" i="129"/>
  <c r="I886" i="129"/>
  <c r="H886" i="129"/>
  <c r="G886" i="129"/>
  <c r="F886" i="129"/>
  <c r="E886" i="129"/>
  <c r="D886" i="129"/>
  <c r="C886" i="129"/>
  <c r="C858" i="129"/>
  <c r="AV852" i="129"/>
  <c r="AU852" i="129"/>
  <c r="AT852" i="129"/>
  <c r="AS852" i="129"/>
  <c r="AR852" i="129"/>
  <c r="AQ852" i="129"/>
  <c r="AP852" i="129"/>
  <c r="AO852" i="129"/>
  <c r="AN852" i="129"/>
  <c r="AM852" i="129"/>
  <c r="AL852" i="129"/>
  <c r="AK852" i="129"/>
  <c r="AJ852" i="129"/>
  <c r="AI852" i="129"/>
  <c r="AH852" i="129"/>
  <c r="AG852" i="129"/>
  <c r="AF852" i="129"/>
  <c r="AE852" i="129"/>
  <c r="AD852" i="129"/>
  <c r="AC852" i="129"/>
  <c r="AB852" i="129"/>
  <c r="AA852" i="129"/>
  <c r="Z852" i="129"/>
  <c r="Y852" i="129"/>
  <c r="X852" i="129"/>
  <c r="W852" i="129"/>
  <c r="V852" i="129"/>
  <c r="U852" i="129"/>
  <c r="T852" i="129"/>
  <c r="S852" i="129"/>
  <c r="R852" i="129"/>
  <c r="Q852" i="129"/>
  <c r="P852" i="129"/>
  <c r="O852" i="129"/>
  <c r="N852" i="129"/>
  <c r="M852" i="129"/>
  <c r="L852" i="129"/>
  <c r="K852" i="129"/>
  <c r="J852" i="129"/>
  <c r="I852" i="129"/>
  <c r="H852" i="129"/>
  <c r="G852" i="129"/>
  <c r="F852" i="129"/>
  <c r="E852" i="129"/>
  <c r="D852" i="129"/>
  <c r="C852" i="129"/>
  <c r="AV840" i="129"/>
  <c r="AU840" i="129"/>
  <c r="AT840" i="129"/>
  <c r="AS840" i="129"/>
  <c r="AR840" i="129"/>
  <c r="AQ840" i="129"/>
  <c r="AP840" i="129"/>
  <c r="AO840" i="129"/>
  <c r="AN840" i="129"/>
  <c r="AM840" i="129"/>
  <c r="AL840" i="129"/>
  <c r="AK840" i="129"/>
  <c r="AJ840" i="129"/>
  <c r="AI840" i="129"/>
  <c r="AH840" i="129"/>
  <c r="AG840" i="129"/>
  <c r="AF840" i="129"/>
  <c r="AE840" i="129"/>
  <c r="AD840" i="129"/>
  <c r="AC840" i="129"/>
  <c r="AB840" i="129"/>
  <c r="AA840" i="129"/>
  <c r="Z840" i="129"/>
  <c r="Y840" i="129"/>
  <c r="X840" i="129"/>
  <c r="W840" i="129"/>
  <c r="V840" i="129"/>
  <c r="U840" i="129"/>
  <c r="T840" i="129"/>
  <c r="S840" i="129"/>
  <c r="R840" i="129"/>
  <c r="Q840" i="129"/>
  <c r="P840" i="129"/>
  <c r="O840" i="129"/>
  <c r="N840" i="129"/>
  <c r="M840" i="129"/>
  <c r="L840" i="129"/>
  <c r="K840" i="129"/>
  <c r="J840" i="129"/>
  <c r="I840" i="129"/>
  <c r="H840" i="129"/>
  <c r="G840" i="129"/>
  <c r="F840" i="129"/>
  <c r="E840" i="129"/>
  <c r="D840" i="129"/>
  <c r="C840" i="129"/>
  <c r="AV838" i="129"/>
  <c r="AV872" i="129" s="1"/>
  <c r="AU838" i="129"/>
  <c r="AU872" i="129" s="1"/>
  <c r="AT838" i="129"/>
  <c r="AT872" i="129" s="1"/>
  <c r="AS838" i="129"/>
  <c r="AS872" i="129" s="1"/>
  <c r="AR838" i="129"/>
  <c r="AR872" i="129" s="1"/>
  <c r="AQ838" i="129"/>
  <c r="AQ872" i="129" s="1"/>
  <c r="AP838" i="129"/>
  <c r="AP872" i="129" s="1"/>
  <c r="AO838" i="129"/>
  <c r="AO872" i="129" s="1"/>
  <c r="AN838" i="129"/>
  <c r="AN872" i="129" s="1"/>
  <c r="AM838" i="129"/>
  <c r="AM872" i="129" s="1"/>
  <c r="AL838" i="129"/>
  <c r="AL872" i="129" s="1"/>
  <c r="AK838" i="129"/>
  <c r="AK872" i="129" s="1"/>
  <c r="AJ838" i="129"/>
  <c r="AJ872" i="129" s="1"/>
  <c r="AI838" i="129"/>
  <c r="AI872" i="129" s="1"/>
  <c r="AH838" i="129"/>
  <c r="AH872" i="129" s="1"/>
  <c r="AG838" i="129"/>
  <c r="AG872" i="129" s="1"/>
  <c r="AF838" i="129"/>
  <c r="AF872" i="129" s="1"/>
  <c r="AE838" i="129"/>
  <c r="AE872" i="129" s="1"/>
  <c r="AD838" i="129"/>
  <c r="AD872" i="129" s="1"/>
  <c r="AC838" i="129"/>
  <c r="AC872" i="129" s="1"/>
  <c r="AB838" i="129"/>
  <c r="AB872" i="129" s="1"/>
  <c r="AA838" i="129"/>
  <c r="AA872" i="129" s="1"/>
  <c r="Z838" i="129"/>
  <c r="Z872" i="129" s="1"/>
  <c r="Y838" i="129"/>
  <c r="Y872" i="129" s="1"/>
  <c r="X838" i="129"/>
  <c r="X872" i="129" s="1"/>
  <c r="W838" i="129"/>
  <c r="W872" i="129" s="1"/>
  <c r="V838" i="129"/>
  <c r="V872" i="129" s="1"/>
  <c r="U838" i="129"/>
  <c r="U872" i="129" s="1"/>
  <c r="T838" i="129"/>
  <c r="T872" i="129" s="1"/>
  <c r="S838" i="129"/>
  <c r="S872" i="129" s="1"/>
  <c r="R838" i="129"/>
  <c r="R872" i="129" s="1"/>
  <c r="Q838" i="129"/>
  <c r="Q872" i="129" s="1"/>
  <c r="P838" i="129"/>
  <c r="P872" i="129" s="1"/>
  <c r="O838" i="129"/>
  <c r="O872" i="129" s="1"/>
  <c r="N838" i="129"/>
  <c r="N872" i="129" s="1"/>
  <c r="M838" i="129"/>
  <c r="M872" i="129" s="1"/>
  <c r="L838" i="129"/>
  <c r="L872" i="129" s="1"/>
  <c r="K838" i="129"/>
  <c r="K872" i="129" s="1"/>
  <c r="J838" i="129"/>
  <c r="J872" i="129" s="1"/>
  <c r="I838" i="129"/>
  <c r="I872" i="129" s="1"/>
  <c r="H838" i="129"/>
  <c r="H872" i="129" s="1"/>
  <c r="G838" i="129"/>
  <c r="G872" i="129" s="1"/>
  <c r="F838" i="129"/>
  <c r="F872" i="129" s="1"/>
  <c r="E838" i="129"/>
  <c r="E872" i="129" s="1"/>
  <c r="D838" i="129"/>
  <c r="D872" i="129" s="1"/>
  <c r="C838" i="129"/>
  <c r="C872" i="129" s="1"/>
  <c r="AW443" i="129"/>
  <c r="AW441" i="129"/>
  <c r="AV328" i="129"/>
  <c r="AU328" i="129"/>
  <c r="AT328" i="129"/>
  <c r="AS328" i="129"/>
  <c r="AR328" i="129"/>
  <c r="AQ328" i="129"/>
  <c r="AP328" i="129"/>
  <c r="AO328" i="129"/>
  <c r="AN328" i="129"/>
  <c r="AM328" i="129"/>
  <c r="AL328" i="129"/>
  <c r="AK328" i="129"/>
  <c r="AJ328" i="129"/>
  <c r="AI328" i="129"/>
  <c r="AH328" i="129"/>
  <c r="AG328" i="129"/>
  <c r="AF328" i="129"/>
  <c r="AE328" i="129"/>
  <c r="AD328" i="129"/>
  <c r="AC328" i="129"/>
  <c r="AB328" i="129"/>
  <c r="AA328" i="129"/>
  <c r="Z328" i="129"/>
  <c r="Y328" i="129"/>
  <c r="X328" i="129"/>
  <c r="W328" i="129"/>
  <c r="V328" i="129"/>
  <c r="U328" i="129"/>
  <c r="T328" i="129"/>
  <c r="S328" i="129"/>
  <c r="R328" i="129"/>
  <c r="Q328" i="129"/>
  <c r="P328" i="129"/>
  <c r="O328" i="129"/>
  <c r="N328" i="129"/>
  <c r="M328" i="129"/>
  <c r="L328" i="129"/>
  <c r="K328" i="129"/>
  <c r="J328" i="129"/>
  <c r="I328" i="129"/>
  <c r="H328" i="129"/>
  <c r="G328" i="129"/>
  <c r="F328" i="129"/>
  <c r="E328" i="129"/>
  <c r="D328" i="129"/>
  <c r="C328" i="129"/>
  <c r="AV192" i="129"/>
  <c r="AT192" i="129"/>
  <c r="AR192" i="129"/>
  <c r="AP192" i="129"/>
  <c r="AN192" i="129"/>
  <c r="AL192" i="129"/>
  <c r="AJ192" i="129"/>
  <c r="AH192" i="129"/>
  <c r="AF192" i="129"/>
  <c r="AD192" i="129"/>
  <c r="AB192" i="129"/>
  <c r="Z192" i="129"/>
  <c r="X192" i="129"/>
  <c r="V192" i="129"/>
  <c r="T192" i="129"/>
  <c r="R192" i="129"/>
  <c r="P192" i="129"/>
  <c r="N192" i="129"/>
  <c r="L192" i="129"/>
  <c r="J192" i="129"/>
  <c r="H192" i="129"/>
  <c r="F192" i="129"/>
  <c r="D192" i="129"/>
  <c r="AV160" i="129"/>
  <c r="AU160" i="129"/>
  <c r="AT160" i="129"/>
  <c r="AS160" i="129"/>
  <c r="AR160" i="129"/>
  <c r="AQ160" i="129"/>
  <c r="AP160" i="129"/>
  <c r="AO160" i="129"/>
  <c r="AN160" i="129"/>
  <c r="AM160" i="129"/>
  <c r="AL160" i="129"/>
  <c r="AK160" i="129"/>
  <c r="AJ160" i="129"/>
  <c r="AI160" i="129"/>
  <c r="AH160" i="129"/>
  <c r="AG160" i="129"/>
  <c r="AF160" i="129"/>
  <c r="AE160" i="129"/>
  <c r="AD160" i="129"/>
  <c r="AC160" i="129"/>
  <c r="AB160" i="129"/>
  <c r="AA160" i="129"/>
  <c r="Z160" i="129"/>
  <c r="Y160" i="129"/>
  <c r="X160" i="129"/>
  <c r="W160" i="129"/>
  <c r="V160" i="129"/>
  <c r="U160" i="129"/>
  <c r="T160" i="129"/>
  <c r="S160" i="129"/>
  <c r="R160" i="129"/>
  <c r="Q160" i="129"/>
  <c r="P160" i="129"/>
  <c r="O160" i="129"/>
  <c r="N160" i="129"/>
  <c r="M160" i="129"/>
  <c r="L160" i="129"/>
  <c r="K160" i="129"/>
  <c r="J160" i="129"/>
  <c r="I160" i="129"/>
  <c r="H160" i="129"/>
  <c r="G160" i="129"/>
  <c r="F160" i="129"/>
  <c r="E160" i="129"/>
  <c r="D160" i="129"/>
  <c r="C160" i="129"/>
  <c r="AV158" i="129"/>
  <c r="AU158" i="129"/>
  <c r="AU192" i="129" s="1"/>
  <c r="AT158" i="129"/>
  <c r="AS158" i="129"/>
  <c r="AS192" i="129" s="1"/>
  <c r="AR158" i="129"/>
  <c r="AQ158" i="129"/>
  <c r="AQ192" i="129" s="1"/>
  <c r="AP158" i="129"/>
  <c r="AO158" i="129"/>
  <c r="AO192" i="129" s="1"/>
  <c r="AN158" i="129"/>
  <c r="AM158" i="129"/>
  <c r="AM192" i="129" s="1"/>
  <c r="AL158" i="129"/>
  <c r="AK158" i="129"/>
  <c r="AK192" i="129" s="1"/>
  <c r="AJ158" i="129"/>
  <c r="AI158" i="129"/>
  <c r="AI192" i="129" s="1"/>
  <c r="AH158" i="129"/>
  <c r="AG158" i="129"/>
  <c r="AG192" i="129" s="1"/>
  <c r="AF158" i="129"/>
  <c r="AE158" i="129"/>
  <c r="AE192" i="129" s="1"/>
  <c r="AD158" i="129"/>
  <c r="AC158" i="129"/>
  <c r="AC192" i="129" s="1"/>
  <c r="AB158" i="129"/>
  <c r="AA158" i="129"/>
  <c r="AA192" i="129" s="1"/>
  <c r="Z158" i="129"/>
  <c r="Y158" i="129"/>
  <c r="Y192" i="129" s="1"/>
  <c r="X158" i="129"/>
  <c r="W158" i="129"/>
  <c r="W192" i="129" s="1"/>
  <c r="V158" i="129"/>
  <c r="U158" i="129"/>
  <c r="U192" i="129" s="1"/>
  <c r="T158" i="129"/>
  <c r="S158" i="129"/>
  <c r="S192" i="129" s="1"/>
  <c r="R158" i="129"/>
  <c r="Q158" i="129"/>
  <c r="Q192" i="129" s="1"/>
  <c r="P158" i="129"/>
  <c r="O158" i="129"/>
  <c r="O192" i="129" s="1"/>
  <c r="N158" i="129"/>
  <c r="M158" i="129"/>
  <c r="M192" i="129" s="1"/>
  <c r="L158" i="129"/>
  <c r="K158" i="129"/>
  <c r="K192" i="129" s="1"/>
  <c r="J158" i="129"/>
  <c r="I158" i="129"/>
  <c r="I192" i="129" s="1"/>
  <c r="H158" i="129"/>
  <c r="G158" i="129"/>
  <c r="G192" i="129" s="1"/>
  <c r="F158" i="129"/>
  <c r="E158" i="129"/>
  <c r="E192" i="129" s="1"/>
  <c r="D158" i="129"/>
  <c r="C158" i="129"/>
  <c r="C192" i="129" s="1"/>
  <c r="AV104" i="129"/>
  <c r="AU104" i="129"/>
  <c r="AT104" i="129"/>
  <c r="AS104" i="129"/>
  <c r="AR104" i="129"/>
  <c r="AQ104" i="129"/>
  <c r="AP104" i="129"/>
  <c r="AO104" i="129"/>
  <c r="AN104" i="129"/>
  <c r="AM104" i="129"/>
  <c r="AL104" i="129"/>
  <c r="AK104" i="129"/>
  <c r="AJ104" i="129"/>
  <c r="AI104" i="129"/>
  <c r="AH104" i="129"/>
  <c r="AG104" i="129"/>
  <c r="AF104" i="129"/>
  <c r="AE104" i="129"/>
  <c r="AD104" i="129"/>
  <c r="AC104" i="129"/>
  <c r="AB104" i="129"/>
  <c r="AA104" i="129"/>
  <c r="Z104" i="129"/>
  <c r="Y104" i="129"/>
  <c r="X104" i="129"/>
  <c r="W104" i="129"/>
  <c r="V104" i="129"/>
  <c r="U104" i="129"/>
  <c r="T104" i="129"/>
  <c r="S104" i="129"/>
  <c r="R104" i="129"/>
  <c r="Q104" i="129"/>
  <c r="P104" i="129"/>
  <c r="O104" i="129"/>
  <c r="N104" i="129"/>
  <c r="M104" i="129"/>
  <c r="L104" i="129"/>
  <c r="K104" i="129"/>
  <c r="J104" i="129"/>
  <c r="I104" i="129"/>
  <c r="H104" i="129"/>
  <c r="G104" i="129"/>
  <c r="F104" i="129"/>
  <c r="E104" i="129"/>
  <c r="D104" i="129"/>
  <c r="C104" i="129"/>
  <c r="A43" i="129"/>
  <c r="A77" i="129" s="1"/>
  <c r="A111" i="129" s="1"/>
  <c r="A145" i="129" s="1"/>
  <c r="A179" i="129" s="1"/>
  <c r="A213" i="129" s="1"/>
  <c r="A247" i="129" s="1"/>
  <c r="A281" i="129" s="1"/>
  <c r="A315" i="129" s="1"/>
  <c r="A349" i="129" s="1"/>
  <c r="A383" i="129" s="1"/>
  <c r="A417" i="129" s="1"/>
  <c r="A451" i="129" s="1"/>
  <c r="A485" i="129" s="1"/>
  <c r="A519" i="129" s="1"/>
  <c r="A553" i="129" s="1"/>
  <c r="A587" i="129" s="1"/>
  <c r="A621" i="129" s="1"/>
  <c r="A655" i="129" s="1"/>
  <c r="A689" i="129" s="1"/>
  <c r="A723" i="129" s="1"/>
  <c r="A757" i="129" s="1"/>
  <c r="A791" i="129" s="1"/>
  <c r="A825" i="129" s="1"/>
  <c r="A859" i="129" s="1"/>
  <c r="A893" i="129" s="1"/>
  <c r="A927" i="129" s="1"/>
  <c r="A961" i="129" s="1"/>
  <c r="A995" i="129" s="1"/>
  <c r="A1029" i="129" s="1"/>
  <c r="A1063" i="129" s="1"/>
  <c r="A1097" i="129" s="1"/>
  <c r="A1131" i="129" s="1"/>
  <c r="A1165" i="129" s="1"/>
  <c r="A1199" i="129" s="1"/>
  <c r="A1233" i="129" s="1"/>
  <c r="A1267" i="129" s="1"/>
  <c r="A1301" i="129" s="1"/>
  <c r="A1335" i="129" s="1"/>
  <c r="J174" i="132" l="1"/>
  <c r="K174" i="132" s="1"/>
  <c r="L174" i="132" s="1"/>
  <c r="M174" i="132" s="1"/>
  <c r="N174" i="132" s="1"/>
  <c r="O174" i="132" s="1"/>
  <c r="P174" i="132" s="1"/>
  <c r="Q174" i="132" s="1"/>
  <c r="R174" i="132" s="1"/>
  <c r="S174" i="132" s="1"/>
  <c r="T174" i="132" s="1"/>
  <c r="U174" i="132" s="1"/>
  <c r="V174" i="132" s="1"/>
  <c r="W174" i="132" s="1"/>
  <c r="X174" i="132" s="1"/>
  <c r="E51" i="141" l="1"/>
  <c r="F51" i="141"/>
  <c r="G51" i="141"/>
  <c r="H51" i="141"/>
  <c r="I51" i="141"/>
  <c r="J51" i="141"/>
  <c r="K51" i="141"/>
  <c r="D51" i="141"/>
  <c r="H94" i="141" l="1"/>
  <c r="E95" i="141"/>
  <c r="E94" i="141" s="1"/>
  <c r="F95" i="141"/>
  <c r="G95" i="141"/>
  <c r="H95" i="141"/>
  <c r="I95" i="141"/>
  <c r="I94" i="141" s="1"/>
  <c r="J95" i="141"/>
  <c r="K95" i="141"/>
  <c r="E97" i="141"/>
  <c r="F97" i="141"/>
  <c r="F94" i="141" s="1"/>
  <c r="G97" i="141"/>
  <c r="H97" i="141"/>
  <c r="I97" i="141"/>
  <c r="J97" i="141"/>
  <c r="J94" i="141" s="1"/>
  <c r="K97" i="141"/>
  <c r="E108" i="141"/>
  <c r="F108" i="141"/>
  <c r="G108" i="141"/>
  <c r="G94" i="141" s="1"/>
  <c r="H108" i="141"/>
  <c r="I108" i="141"/>
  <c r="J108" i="141"/>
  <c r="K108" i="141"/>
  <c r="K94" i="141" s="1"/>
  <c r="D108" i="141"/>
  <c r="D97" i="141"/>
  <c r="D95" i="141"/>
  <c r="D94" i="141"/>
  <c r="K75" i="141"/>
  <c r="K60" i="141"/>
  <c r="K59" i="141"/>
  <c r="M59" i="141"/>
  <c r="K74" i="141"/>
  <c r="F74" i="141"/>
  <c r="G74" i="141"/>
  <c r="H74" i="141"/>
  <c r="I74" i="141"/>
  <c r="E74" i="141"/>
  <c r="D74" i="141"/>
  <c r="E88" i="141"/>
  <c r="F88" i="141"/>
  <c r="G88" i="141"/>
  <c r="H88" i="141"/>
  <c r="I88" i="141"/>
  <c r="J88" i="141"/>
  <c r="K88" i="141"/>
  <c r="E89" i="141"/>
  <c r="F89" i="141"/>
  <c r="G89" i="141"/>
  <c r="H89" i="141"/>
  <c r="I89" i="141"/>
  <c r="J89" i="141"/>
  <c r="K89" i="141"/>
  <c r="D89" i="141"/>
  <c r="D88" i="141"/>
  <c r="E82" i="141"/>
  <c r="F82" i="141"/>
  <c r="G82" i="141"/>
  <c r="H82" i="141"/>
  <c r="I82" i="141"/>
  <c r="J82" i="141"/>
  <c r="K82" i="141"/>
  <c r="D82" i="141"/>
  <c r="E81" i="141"/>
  <c r="F81" i="141"/>
  <c r="G81" i="141"/>
  <c r="H81" i="141"/>
  <c r="I81" i="141"/>
  <c r="J81" i="141"/>
  <c r="K81" i="141"/>
  <c r="D81" i="141"/>
  <c r="E80" i="141"/>
  <c r="F80" i="141"/>
  <c r="G80" i="141"/>
  <c r="H80" i="141"/>
  <c r="I80" i="141"/>
  <c r="J80" i="141"/>
  <c r="J74" i="141" s="1"/>
  <c r="K80" i="141"/>
  <c r="D80" i="141"/>
  <c r="F77" i="141"/>
  <c r="G77" i="141"/>
  <c r="H77" i="141"/>
  <c r="I77" i="141"/>
  <c r="J77" i="141"/>
  <c r="K77" i="141"/>
  <c r="E77" i="141"/>
  <c r="D77" i="141"/>
  <c r="H75" i="141"/>
  <c r="I75" i="141"/>
  <c r="J75" i="141"/>
  <c r="F75" i="141"/>
  <c r="G75" i="141"/>
  <c r="E75" i="141"/>
  <c r="D75" i="141"/>
  <c r="G73" i="141"/>
  <c r="H73" i="141"/>
  <c r="I73" i="141"/>
  <c r="J73" i="141"/>
  <c r="K73" i="141"/>
  <c r="F73" i="141"/>
  <c r="E73" i="141"/>
  <c r="D73" i="141"/>
  <c r="K56" i="141" l="1"/>
  <c r="N247" i="131" l="1"/>
  <c r="AC279" i="131"/>
  <c r="I279" i="131"/>
  <c r="AC278" i="131"/>
  <c r="I278" i="131"/>
  <c r="AC277" i="131"/>
  <c r="I277" i="131"/>
  <c r="AC276" i="131"/>
  <c r="I276" i="131"/>
  <c r="AC275" i="131"/>
  <c r="I275" i="131"/>
  <c r="AC274" i="131"/>
  <c r="I274" i="131"/>
  <c r="AC273" i="131"/>
  <c r="I273" i="131"/>
  <c r="AC272" i="131"/>
  <c r="I272" i="131"/>
  <c r="AC271" i="131"/>
  <c r="I271" i="131"/>
  <c r="AC270" i="131"/>
  <c r="I270" i="131"/>
  <c r="AC269" i="131"/>
  <c r="I269" i="131"/>
  <c r="AC268" i="131"/>
  <c r="I268" i="131"/>
  <c r="AC267" i="131"/>
  <c r="I267" i="131"/>
  <c r="AC266" i="131"/>
  <c r="I266" i="131"/>
  <c r="AC265" i="131"/>
  <c r="I265" i="131"/>
  <c r="AC264" i="131"/>
  <c r="I264" i="131"/>
  <c r="AC263" i="131"/>
  <c r="I263" i="131"/>
  <c r="AC262" i="131"/>
  <c r="I262" i="131"/>
  <c r="AC261" i="131"/>
  <c r="I261" i="131"/>
  <c r="AC260" i="131"/>
  <c r="I260" i="131"/>
  <c r="AC259" i="131"/>
  <c r="I259" i="131"/>
  <c r="AC258" i="131"/>
  <c r="I258" i="131"/>
  <c r="AC257" i="131"/>
  <c r="I257" i="131"/>
  <c r="AC256" i="131"/>
  <c r="I256" i="131"/>
  <c r="AC255" i="131"/>
  <c r="I255" i="131"/>
  <c r="AC254" i="131"/>
  <c r="I254" i="131"/>
  <c r="AC253" i="131"/>
  <c r="I253" i="131"/>
  <c r="AC252" i="131"/>
  <c r="I252" i="131"/>
  <c r="AC251" i="131"/>
  <c r="I251" i="131"/>
  <c r="AC250" i="131"/>
  <c r="I250" i="131"/>
  <c r="AC249" i="131"/>
  <c r="I249" i="131"/>
  <c r="AC248" i="131"/>
  <c r="I248" i="131"/>
  <c r="AC247" i="131"/>
  <c r="I247" i="131"/>
  <c r="F7" i="141" l="1"/>
  <c r="G7" i="141" s="1"/>
  <c r="H7" i="141" s="1"/>
  <c r="I7" i="141" s="1"/>
  <c r="J7" i="141" s="1"/>
  <c r="E5" i="141"/>
  <c r="F5" i="141"/>
  <c r="G5" i="141"/>
  <c r="H5" i="141"/>
  <c r="I5" i="141"/>
  <c r="J5" i="141"/>
  <c r="K5" i="141"/>
  <c r="D5" i="141"/>
  <c r="E6" i="141"/>
  <c r="F6" i="141"/>
  <c r="G6" i="141"/>
  <c r="H6" i="141"/>
  <c r="I6" i="141"/>
  <c r="J6" i="141"/>
  <c r="K6" i="141"/>
  <c r="D6" i="141"/>
  <c r="K7" i="141" l="1"/>
  <c r="L7" i="141" l="1"/>
  <c r="M7" i="141" s="1"/>
  <c r="N7" i="141" s="1"/>
  <c r="O7" i="141" s="1"/>
  <c r="P7" i="141" s="1"/>
  <c r="AA24" i="36" l="1"/>
  <c r="X24" i="36"/>
  <c r="G24" i="36"/>
  <c r="D24" i="36"/>
  <c r="AE47" i="131"/>
  <c r="AB47" i="131"/>
  <c r="K47" i="131"/>
  <c r="AS703" i="137"/>
  <c r="AO703" i="137"/>
  <c r="AK703" i="137"/>
  <c r="AG703" i="137"/>
  <c r="AC703" i="137"/>
  <c r="Y703" i="137"/>
  <c r="U703" i="137"/>
  <c r="Q703" i="137"/>
  <c r="M703" i="137"/>
  <c r="I703" i="137"/>
  <c r="E703" i="137"/>
  <c r="AU702" i="137"/>
  <c r="AQ702" i="137"/>
  <c r="AM702" i="137"/>
  <c r="AI702" i="137"/>
  <c r="AE702" i="137"/>
  <c r="AA702" i="137"/>
  <c r="W702" i="137"/>
  <c r="S702" i="137"/>
  <c r="O702" i="137"/>
  <c r="K702" i="137"/>
  <c r="G702" i="137"/>
  <c r="C702" i="137"/>
  <c r="AU260" i="137"/>
  <c r="AQ260" i="137"/>
  <c r="AM260" i="137"/>
  <c r="AI260" i="137"/>
  <c r="AE260" i="137"/>
  <c r="AA260" i="137"/>
  <c r="W260" i="137"/>
  <c r="S260" i="137"/>
  <c r="O260" i="137"/>
  <c r="K260" i="137"/>
  <c r="G260" i="137"/>
  <c r="C260" i="137"/>
  <c r="AO24" i="36"/>
  <c r="AN24" i="36"/>
  <c r="AM24" i="36"/>
  <c r="AL24" i="36"/>
  <c r="AK24" i="36"/>
  <c r="AJ24" i="36"/>
  <c r="AI24" i="36"/>
  <c r="AH24" i="36"/>
  <c r="AG24" i="36"/>
  <c r="AF24" i="36"/>
  <c r="AE24" i="36"/>
  <c r="AD24" i="36"/>
  <c r="AC24" i="36"/>
  <c r="AB24" i="36"/>
  <c r="Z24" i="36"/>
  <c r="Y24" i="36"/>
  <c r="W24" i="36"/>
  <c r="V24" i="36"/>
  <c r="U24" i="36"/>
  <c r="T24" i="36"/>
  <c r="S24" i="36"/>
  <c r="R24" i="36"/>
  <c r="Q24" i="36"/>
  <c r="P24" i="36"/>
  <c r="O24" i="36"/>
  <c r="N24" i="36"/>
  <c r="M24" i="36"/>
  <c r="L24" i="36"/>
  <c r="K24" i="36"/>
  <c r="J24" i="36"/>
  <c r="M28" i="36" s="1"/>
  <c r="I24" i="36"/>
  <c r="L28" i="36" s="1"/>
  <c r="H24" i="36"/>
  <c r="K28" i="36" s="1"/>
  <c r="F24" i="36"/>
  <c r="E24" i="36"/>
  <c r="C24" i="36"/>
  <c r="B24" i="36"/>
  <c r="AC131" i="131"/>
  <c r="I131" i="131"/>
  <c r="AC130" i="131"/>
  <c r="I130" i="131"/>
  <c r="AC129" i="131"/>
  <c r="I129" i="131"/>
  <c r="AC128" i="131"/>
  <c r="I128" i="131"/>
  <c r="AC127" i="131"/>
  <c r="I127" i="131"/>
  <c r="AC126" i="131"/>
  <c r="I126" i="131"/>
  <c r="AC125" i="131"/>
  <c r="I125" i="131"/>
  <c r="AC124" i="131"/>
  <c r="I124" i="131"/>
  <c r="AC123" i="131"/>
  <c r="I123" i="131"/>
  <c r="AC122" i="131"/>
  <c r="I122" i="131"/>
  <c r="AC121" i="131"/>
  <c r="I121" i="131"/>
  <c r="AC120" i="131"/>
  <c r="I120" i="131"/>
  <c r="AC119" i="131"/>
  <c r="I119" i="131"/>
  <c r="AC118" i="131"/>
  <c r="I118" i="131"/>
  <c r="AC117" i="131"/>
  <c r="I117" i="131"/>
  <c r="AC116" i="131"/>
  <c r="I116" i="131"/>
  <c r="AC115" i="131"/>
  <c r="I115" i="131"/>
  <c r="AC114" i="131"/>
  <c r="I114" i="131"/>
  <c r="AC113" i="131"/>
  <c r="I113" i="131"/>
  <c r="AC112" i="131"/>
  <c r="I112" i="131"/>
  <c r="AC111" i="131"/>
  <c r="I111" i="131"/>
  <c r="AC110" i="131"/>
  <c r="I110" i="131"/>
  <c r="AC109" i="131"/>
  <c r="I109" i="131"/>
  <c r="AC108" i="131"/>
  <c r="I108" i="131"/>
  <c r="AC107" i="131"/>
  <c r="I107" i="131"/>
  <c r="AC106" i="131"/>
  <c r="I106" i="131"/>
  <c r="AC105" i="131"/>
  <c r="I105" i="131"/>
  <c r="AC104" i="131"/>
  <c r="I104" i="131"/>
  <c r="AC103" i="131"/>
  <c r="I103" i="131"/>
  <c r="AC102" i="131"/>
  <c r="I102" i="131"/>
  <c r="AC101" i="131"/>
  <c r="I101" i="131"/>
  <c r="AC100" i="131"/>
  <c r="I100" i="131"/>
  <c r="AC99" i="131"/>
  <c r="I99" i="131"/>
  <c r="AV886" i="135"/>
  <c r="AU886" i="135"/>
  <c r="AT886" i="135"/>
  <c r="AS886" i="135"/>
  <c r="AR886" i="135"/>
  <c r="AQ886" i="135"/>
  <c r="AP886" i="135"/>
  <c r="AO886" i="135"/>
  <c r="AN886" i="135"/>
  <c r="AM886" i="135"/>
  <c r="AL886" i="135"/>
  <c r="AK886" i="135"/>
  <c r="AJ886" i="135"/>
  <c r="AI886" i="135"/>
  <c r="AH886" i="135"/>
  <c r="AG886" i="135"/>
  <c r="AF886" i="135"/>
  <c r="AE886" i="135"/>
  <c r="AD886" i="135"/>
  <c r="AC886" i="135"/>
  <c r="AB886" i="135"/>
  <c r="AA886" i="135"/>
  <c r="Z886" i="135"/>
  <c r="Y886" i="135"/>
  <c r="X886" i="135"/>
  <c r="W886" i="135"/>
  <c r="V886" i="135"/>
  <c r="U886" i="135"/>
  <c r="T886" i="135"/>
  <c r="S886" i="135"/>
  <c r="R886" i="135"/>
  <c r="Q886" i="135"/>
  <c r="P886" i="135"/>
  <c r="O886" i="135"/>
  <c r="N886" i="135"/>
  <c r="M886" i="135"/>
  <c r="L886" i="135"/>
  <c r="K886" i="135"/>
  <c r="J886" i="135"/>
  <c r="I886" i="135"/>
  <c r="H886" i="135"/>
  <c r="G886" i="135"/>
  <c r="F886" i="135"/>
  <c r="E886" i="135"/>
  <c r="D886" i="135"/>
  <c r="C886" i="135"/>
  <c r="AV852" i="135"/>
  <c r="AU852" i="135"/>
  <c r="AT852" i="135"/>
  <c r="AS852" i="135"/>
  <c r="AR852" i="135"/>
  <c r="AQ852" i="135"/>
  <c r="AP852" i="135"/>
  <c r="AO852" i="135"/>
  <c r="AN852" i="135"/>
  <c r="AM852" i="135"/>
  <c r="AL852" i="135"/>
  <c r="AK852" i="135"/>
  <c r="AJ852" i="135"/>
  <c r="AI852" i="135"/>
  <c r="AH852" i="135"/>
  <c r="AG852" i="135"/>
  <c r="AF852" i="135"/>
  <c r="AE852" i="135"/>
  <c r="AD852" i="135"/>
  <c r="AC852" i="135"/>
  <c r="AB852" i="135"/>
  <c r="AA852" i="135"/>
  <c r="Z852" i="135"/>
  <c r="Y852" i="135"/>
  <c r="X852" i="135"/>
  <c r="W852" i="135"/>
  <c r="V852" i="135"/>
  <c r="U852" i="135"/>
  <c r="T852" i="135"/>
  <c r="S852" i="135"/>
  <c r="R852" i="135"/>
  <c r="Q852" i="135"/>
  <c r="P852" i="135"/>
  <c r="O852" i="135"/>
  <c r="N852" i="135"/>
  <c r="M852" i="135"/>
  <c r="L852" i="135"/>
  <c r="K852" i="135"/>
  <c r="J852" i="135"/>
  <c r="I852" i="135"/>
  <c r="H852" i="135"/>
  <c r="G852" i="135"/>
  <c r="F852" i="135"/>
  <c r="E852" i="135"/>
  <c r="D852" i="135"/>
  <c r="C852" i="135"/>
  <c r="AV818" i="135"/>
  <c r="AU818" i="135"/>
  <c r="AT818" i="135"/>
  <c r="AS818" i="135"/>
  <c r="AR818" i="135"/>
  <c r="AQ818" i="135"/>
  <c r="AP818" i="135"/>
  <c r="AO818" i="135"/>
  <c r="AN818" i="135"/>
  <c r="AM818" i="135"/>
  <c r="AL818" i="135"/>
  <c r="AK818" i="135"/>
  <c r="AJ818" i="135"/>
  <c r="AI818" i="135"/>
  <c r="AH818" i="135"/>
  <c r="AG818" i="135"/>
  <c r="AF818" i="135"/>
  <c r="AE818" i="135"/>
  <c r="AD818" i="135"/>
  <c r="AC818" i="135"/>
  <c r="AB818" i="135"/>
  <c r="AA818" i="135"/>
  <c r="Z818" i="135"/>
  <c r="Y818" i="135"/>
  <c r="X818" i="135"/>
  <c r="W818" i="135"/>
  <c r="V818" i="135"/>
  <c r="U818" i="135"/>
  <c r="T818" i="135"/>
  <c r="S818" i="135"/>
  <c r="R818" i="135"/>
  <c r="Q818" i="135"/>
  <c r="P818" i="135"/>
  <c r="O818" i="135"/>
  <c r="N818" i="135"/>
  <c r="M818" i="135"/>
  <c r="L818" i="135"/>
  <c r="K818" i="135"/>
  <c r="J818" i="135"/>
  <c r="I818" i="135"/>
  <c r="H818" i="135"/>
  <c r="G818" i="135"/>
  <c r="F818" i="135"/>
  <c r="E818" i="135"/>
  <c r="D818" i="135"/>
  <c r="C818" i="135"/>
  <c r="AV784" i="135"/>
  <c r="AU784" i="135"/>
  <c r="AT784" i="135"/>
  <c r="AS784" i="135"/>
  <c r="AR784" i="135"/>
  <c r="AQ784" i="135"/>
  <c r="AP784" i="135"/>
  <c r="AO784" i="135"/>
  <c r="AN784" i="135"/>
  <c r="AM784" i="135"/>
  <c r="AL784" i="135"/>
  <c r="AK784" i="135"/>
  <c r="AJ784" i="135"/>
  <c r="AI784" i="135"/>
  <c r="AH784" i="135"/>
  <c r="AG784" i="135"/>
  <c r="AF784" i="135"/>
  <c r="AE784" i="135"/>
  <c r="AD784" i="135"/>
  <c r="AC784" i="135"/>
  <c r="AB784" i="135"/>
  <c r="AA784" i="135"/>
  <c r="Z784" i="135"/>
  <c r="Y784" i="135"/>
  <c r="X784" i="135"/>
  <c r="W784" i="135"/>
  <c r="V784" i="135"/>
  <c r="U784" i="135"/>
  <c r="T784" i="135"/>
  <c r="S784" i="135"/>
  <c r="R784" i="135"/>
  <c r="Q784" i="135"/>
  <c r="P784" i="135"/>
  <c r="O784" i="135"/>
  <c r="N784" i="135"/>
  <c r="M784" i="135"/>
  <c r="L784" i="135"/>
  <c r="K784" i="135"/>
  <c r="J784" i="135"/>
  <c r="I784" i="135"/>
  <c r="H784" i="135"/>
  <c r="G784" i="135"/>
  <c r="F784" i="135"/>
  <c r="E784" i="135"/>
  <c r="D784" i="135"/>
  <c r="C784" i="135"/>
  <c r="AV750" i="135"/>
  <c r="AU750" i="135"/>
  <c r="AT750" i="135"/>
  <c r="AS750" i="135"/>
  <c r="AR750" i="135"/>
  <c r="AQ750" i="135"/>
  <c r="AP750" i="135"/>
  <c r="AO750" i="135"/>
  <c r="AN750" i="135"/>
  <c r="AM750" i="135"/>
  <c r="AL750" i="135"/>
  <c r="AK750" i="135"/>
  <c r="AJ750" i="135"/>
  <c r="AI750" i="135"/>
  <c r="AH750" i="135"/>
  <c r="AG750" i="135"/>
  <c r="AF750" i="135"/>
  <c r="AE750" i="135"/>
  <c r="AD750" i="135"/>
  <c r="AC750" i="135"/>
  <c r="AB750" i="135"/>
  <c r="AA750" i="135"/>
  <c r="Z750" i="135"/>
  <c r="Y750" i="135"/>
  <c r="X750" i="135"/>
  <c r="W750" i="135"/>
  <c r="V750" i="135"/>
  <c r="U750" i="135"/>
  <c r="T750" i="135"/>
  <c r="S750" i="135"/>
  <c r="R750" i="135"/>
  <c r="Q750" i="135"/>
  <c r="P750" i="135"/>
  <c r="O750" i="135"/>
  <c r="N750" i="135"/>
  <c r="M750" i="135"/>
  <c r="L750" i="135"/>
  <c r="K750" i="135"/>
  <c r="J750" i="135"/>
  <c r="I750" i="135"/>
  <c r="H750" i="135"/>
  <c r="G750" i="135"/>
  <c r="F750" i="135"/>
  <c r="E750" i="135"/>
  <c r="D750" i="135"/>
  <c r="C750" i="135"/>
  <c r="AV716" i="135"/>
  <c r="AU716" i="135"/>
  <c r="AT716" i="135"/>
  <c r="AS716" i="135"/>
  <c r="AR716" i="135"/>
  <c r="AQ716" i="135"/>
  <c r="AP716" i="135"/>
  <c r="AO716" i="135"/>
  <c r="AN716" i="135"/>
  <c r="AM716" i="135"/>
  <c r="AL716" i="135"/>
  <c r="AK716" i="135"/>
  <c r="AJ716" i="135"/>
  <c r="AI716" i="135"/>
  <c r="AH716" i="135"/>
  <c r="AG716" i="135"/>
  <c r="AF716" i="135"/>
  <c r="AE716" i="135"/>
  <c r="AD716" i="135"/>
  <c r="AC716" i="135"/>
  <c r="AB716" i="135"/>
  <c r="AA716" i="135"/>
  <c r="Z716" i="135"/>
  <c r="Y716" i="135"/>
  <c r="X716" i="135"/>
  <c r="W716" i="135"/>
  <c r="V716" i="135"/>
  <c r="U716" i="135"/>
  <c r="T716" i="135"/>
  <c r="S716" i="135"/>
  <c r="R716" i="135"/>
  <c r="Q716" i="135"/>
  <c r="P716" i="135"/>
  <c r="O716" i="135"/>
  <c r="N716" i="135"/>
  <c r="M716" i="135"/>
  <c r="L716" i="135"/>
  <c r="K716" i="135"/>
  <c r="J716" i="135"/>
  <c r="I716" i="135"/>
  <c r="H716" i="135"/>
  <c r="G716" i="135"/>
  <c r="F716" i="135"/>
  <c r="E716" i="135"/>
  <c r="D716" i="135"/>
  <c r="C716" i="135"/>
  <c r="AV703" i="135"/>
  <c r="AU703" i="135"/>
  <c r="AT703" i="135"/>
  <c r="AS703" i="135"/>
  <c r="AR703" i="135"/>
  <c r="AQ703" i="135"/>
  <c r="AP703" i="135"/>
  <c r="AO703" i="135"/>
  <c r="AN703" i="135"/>
  <c r="AM703" i="135"/>
  <c r="AL703" i="135"/>
  <c r="AK703" i="135"/>
  <c r="AJ703" i="135"/>
  <c r="AI703" i="135"/>
  <c r="AH703" i="135"/>
  <c r="AG703" i="135"/>
  <c r="AF703" i="135"/>
  <c r="AE703" i="135"/>
  <c r="AD703" i="135"/>
  <c r="AC703" i="135"/>
  <c r="AB703" i="135"/>
  <c r="AA703" i="135"/>
  <c r="Z703" i="135"/>
  <c r="Y703" i="135"/>
  <c r="X703" i="135"/>
  <c r="W703" i="135"/>
  <c r="V703" i="135"/>
  <c r="U703" i="135"/>
  <c r="T703" i="135"/>
  <c r="S703" i="135"/>
  <c r="R703" i="135"/>
  <c r="Q703" i="135"/>
  <c r="P703" i="135"/>
  <c r="O703" i="135"/>
  <c r="N703" i="135"/>
  <c r="M703" i="135"/>
  <c r="L703" i="135"/>
  <c r="K703" i="135"/>
  <c r="J703" i="135"/>
  <c r="I703" i="135"/>
  <c r="H703" i="135"/>
  <c r="G703" i="135"/>
  <c r="F703" i="135"/>
  <c r="E703" i="135"/>
  <c r="D703" i="135"/>
  <c r="C703" i="135"/>
  <c r="AV702" i="135"/>
  <c r="AU702" i="135"/>
  <c r="AT702" i="135"/>
  <c r="AS702" i="135"/>
  <c r="AR702" i="135"/>
  <c r="AQ702" i="135"/>
  <c r="AP702" i="135"/>
  <c r="AO702" i="135"/>
  <c r="AN702" i="135"/>
  <c r="AM702" i="135"/>
  <c r="AL702" i="135"/>
  <c r="AK702" i="135"/>
  <c r="AJ702" i="135"/>
  <c r="AI702" i="135"/>
  <c r="AH702" i="135"/>
  <c r="AG702" i="135"/>
  <c r="AF702" i="135"/>
  <c r="AE702" i="135"/>
  <c r="AD702" i="135"/>
  <c r="AC702" i="135"/>
  <c r="AB702" i="135"/>
  <c r="AA702" i="135"/>
  <c r="Z702" i="135"/>
  <c r="Y702" i="135"/>
  <c r="X702" i="135"/>
  <c r="W702" i="135"/>
  <c r="V702" i="135"/>
  <c r="U702" i="135"/>
  <c r="T702" i="135"/>
  <c r="S702" i="135"/>
  <c r="R702" i="135"/>
  <c r="Q702" i="135"/>
  <c r="P702" i="135"/>
  <c r="O702" i="135"/>
  <c r="N702" i="135"/>
  <c r="M702" i="135"/>
  <c r="L702" i="135"/>
  <c r="K702" i="135"/>
  <c r="J702" i="135"/>
  <c r="I702" i="135"/>
  <c r="H702" i="135"/>
  <c r="G702" i="135"/>
  <c r="F702" i="135"/>
  <c r="E702" i="135"/>
  <c r="D702" i="135"/>
  <c r="C702" i="135"/>
  <c r="AV682" i="135"/>
  <c r="AU682" i="135"/>
  <c r="AT682" i="135"/>
  <c r="AS682" i="135"/>
  <c r="AR682" i="135"/>
  <c r="AQ682" i="135"/>
  <c r="AP682" i="135"/>
  <c r="AO682" i="135"/>
  <c r="AN682" i="135"/>
  <c r="AM682" i="135"/>
  <c r="AL682" i="135"/>
  <c r="AK682" i="135"/>
  <c r="AJ682" i="135"/>
  <c r="AI682" i="135"/>
  <c r="AH682" i="135"/>
  <c r="AG682" i="135"/>
  <c r="AF682" i="135"/>
  <c r="AE682" i="135"/>
  <c r="AD682" i="135"/>
  <c r="AC682" i="135"/>
  <c r="AB682" i="135"/>
  <c r="AA682" i="135"/>
  <c r="Z682" i="135"/>
  <c r="Y682" i="135"/>
  <c r="X682" i="135"/>
  <c r="W682" i="135"/>
  <c r="V682" i="135"/>
  <c r="U682" i="135"/>
  <c r="T682" i="135"/>
  <c r="S682" i="135"/>
  <c r="R682" i="135"/>
  <c r="Q682" i="135"/>
  <c r="P682" i="135"/>
  <c r="O682" i="135"/>
  <c r="N682" i="135"/>
  <c r="M682" i="135"/>
  <c r="L682" i="135"/>
  <c r="K682" i="135"/>
  <c r="J682" i="135"/>
  <c r="I682" i="135"/>
  <c r="H682" i="135"/>
  <c r="G682" i="135"/>
  <c r="F682" i="135"/>
  <c r="E682" i="135"/>
  <c r="D682" i="135"/>
  <c r="C682" i="135"/>
  <c r="AV648" i="135"/>
  <c r="AU648" i="135"/>
  <c r="AT648" i="135"/>
  <c r="AS648" i="135"/>
  <c r="AR648" i="135"/>
  <c r="AQ648" i="135"/>
  <c r="AP648" i="135"/>
  <c r="AO648" i="135"/>
  <c r="AN648" i="135"/>
  <c r="AM648" i="135"/>
  <c r="AL648" i="135"/>
  <c r="AK648" i="135"/>
  <c r="AJ648" i="135"/>
  <c r="AI648" i="135"/>
  <c r="AH648" i="135"/>
  <c r="AG648" i="135"/>
  <c r="AF648" i="135"/>
  <c r="AE648" i="135"/>
  <c r="AD648" i="135"/>
  <c r="AC648" i="135"/>
  <c r="AB648" i="135"/>
  <c r="AA648" i="135"/>
  <c r="Z648" i="135"/>
  <c r="Y648" i="135"/>
  <c r="X648" i="135"/>
  <c r="W648" i="135"/>
  <c r="V648" i="135"/>
  <c r="U648" i="135"/>
  <c r="T648" i="135"/>
  <c r="S648" i="135"/>
  <c r="R648" i="135"/>
  <c r="Q648" i="135"/>
  <c r="P648" i="135"/>
  <c r="O648" i="135"/>
  <c r="N648" i="135"/>
  <c r="M648" i="135"/>
  <c r="L648" i="135"/>
  <c r="K648" i="135"/>
  <c r="J648" i="135"/>
  <c r="I648" i="135"/>
  <c r="H648" i="135"/>
  <c r="G648" i="135"/>
  <c r="F648" i="135"/>
  <c r="E648" i="135"/>
  <c r="D648" i="135"/>
  <c r="C648" i="135"/>
  <c r="AV614" i="135"/>
  <c r="AU614" i="135"/>
  <c r="AT614" i="135"/>
  <c r="AS614" i="135"/>
  <c r="AR614" i="135"/>
  <c r="AQ614" i="135"/>
  <c r="AP614" i="135"/>
  <c r="AO614" i="135"/>
  <c r="AN614" i="135"/>
  <c r="AM614" i="135"/>
  <c r="AL614" i="135"/>
  <c r="AK614" i="135"/>
  <c r="AJ614" i="135"/>
  <c r="AI614" i="135"/>
  <c r="AH614" i="135"/>
  <c r="AG614" i="135"/>
  <c r="AF614" i="135"/>
  <c r="AE614" i="135"/>
  <c r="AD614" i="135"/>
  <c r="AC614" i="135"/>
  <c r="AB614" i="135"/>
  <c r="AA614" i="135"/>
  <c r="Z614" i="135"/>
  <c r="Y614" i="135"/>
  <c r="X614" i="135"/>
  <c r="W614" i="135"/>
  <c r="V614" i="135"/>
  <c r="U614" i="135"/>
  <c r="T614" i="135"/>
  <c r="S614" i="135"/>
  <c r="R614" i="135"/>
  <c r="Q614" i="135"/>
  <c r="P614" i="135"/>
  <c r="O614" i="135"/>
  <c r="N614" i="135"/>
  <c r="M614" i="135"/>
  <c r="L614" i="135"/>
  <c r="K614" i="135"/>
  <c r="J614" i="135"/>
  <c r="I614" i="135"/>
  <c r="H614" i="135"/>
  <c r="G614" i="135"/>
  <c r="F614" i="135"/>
  <c r="E614" i="135"/>
  <c r="D614" i="135"/>
  <c r="C614" i="135"/>
  <c r="AV579" i="135"/>
  <c r="AV580" i="135"/>
  <c r="AU579" i="135"/>
  <c r="AU580" i="135"/>
  <c r="AT579" i="135"/>
  <c r="AT580" i="135"/>
  <c r="AS579" i="135"/>
  <c r="AS580" i="135"/>
  <c r="AR579" i="135"/>
  <c r="AR580" i="135"/>
  <c r="AQ579" i="135"/>
  <c r="AQ580" i="135"/>
  <c r="AP579" i="135"/>
  <c r="AP580" i="135"/>
  <c r="AO579" i="135"/>
  <c r="AO580" i="135"/>
  <c r="AN579" i="135"/>
  <c r="AN580" i="135"/>
  <c r="AM579" i="135"/>
  <c r="AM580" i="135"/>
  <c r="AL579" i="135"/>
  <c r="AL580" i="135"/>
  <c r="AK579" i="135"/>
  <c r="AK580" i="135"/>
  <c r="AJ579" i="135"/>
  <c r="AJ580" i="135"/>
  <c r="AI579" i="135"/>
  <c r="AI580" i="135"/>
  <c r="AH579" i="135"/>
  <c r="AH580" i="135"/>
  <c r="AG579" i="135"/>
  <c r="AG580" i="135"/>
  <c r="AF579" i="135"/>
  <c r="AF580" i="135"/>
  <c r="AE579" i="135"/>
  <c r="AE580" i="135"/>
  <c r="AD579" i="135"/>
  <c r="AD580" i="135"/>
  <c r="AC579" i="135"/>
  <c r="AC580" i="135"/>
  <c r="AB579" i="135"/>
  <c r="AB580" i="135"/>
  <c r="AA579" i="135"/>
  <c r="AA580" i="135"/>
  <c r="Z579" i="135"/>
  <c r="Z580" i="135"/>
  <c r="Y579" i="135"/>
  <c r="Y580" i="135"/>
  <c r="X579" i="135"/>
  <c r="X580" i="135"/>
  <c r="W579" i="135"/>
  <c r="W580" i="135"/>
  <c r="V579" i="135"/>
  <c r="V580" i="135"/>
  <c r="U579" i="135"/>
  <c r="U580" i="135"/>
  <c r="T579" i="135"/>
  <c r="T580" i="135"/>
  <c r="S579" i="135"/>
  <c r="S580" i="135"/>
  <c r="R579" i="135"/>
  <c r="R580" i="135"/>
  <c r="Q579" i="135"/>
  <c r="Q580" i="135"/>
  <c r="P579" i="135"/>
  <c r="P580" i="135"/>
  <c r="O579" i="135"/>
  <c r="O580" i="135"/>
  <c r="N579" i="135"/>
  <c r="N580" i="135"/>
  <c r="M579" i="135"/>
  <c r="M580" i="135"/>
  <c r="L579" i="135"/>
  <c r="L580" i="135"/>
  <c r="K579" i="135"/>
  <c r="K580" i="135"/>
  <c r="J579" i="135"/>
  <c r="J580" i="135"/>
  <c r="I579" i="135"/>
  <c r="I580" i="135"/>
  <c r="H579" i="135"/>
  <c r="H580" i="135"/>
  <c r="G579" i="135"/>
  <c r="G580" i="135"/>
  <c r="F579" i="135"/>
  <c r="F580" i="135"/>
  <c r="E579" i="135"/>
  <c r="E580" i="135"/>
  <c r="D579" i="135"/>
  <c r="D580" i="135"/>
  <c r="C579" i="135"/>
  <c r="C580" i="135"/>
  <c r="AV575" i="135"/>
  <c r="AU575" i="135"/>
  <c r="AT575" i="135"/>
  <c r="AS575" i="135"/>
  <c r="AR575" i="135"/>
  <c r="AQ575" i="135"/>
  <c r="AP575" i="135"/>
  <c r="AO575" i="135"/>
  <c r="AN575" i="135"/>
  <c r="AM575" i="135"/>
  <c r="AL575" i="135"/>
  <c r="AK575" i="135"/>
  <c r="AJ575" i="135"/>
  <c r="AI575" i="135"/>
  <c r="AH575" i="135"/>
  <c r="AG575" i="135"/>
  <c r="AF575" i="135"/>
  <c r="AE575" i="135"/>
  <c r="AD575" i="135"/>
  <c r="AC575" i="135"/>
  <c r="AB575" i="135"/>
  <c r="AA575" i="135"/>
  <c r="Z575" i="135"/>
  <c r="Y575" i="135"/>
  <c r="X575" i="135"/>
  <c r="W575" i="135"/>
  <c r="V575" i="135"/>
  <c r="U575" i="135"/>
  <c r="T575" i="135"/>
  <c r="S575" i="135"/>
  <c r="R575" i="135"/>
  <c r="Q575" i="135"/>
  <c r="P575" i="135"/>
  <c r="O575" i="135"/>
  <c r="N575" i="135"/>
  <c r="M575" i="135"/>
  <c r="L575" i="135"/>
  <c r="K575" i="135"/>
  <c r="J575" i="135"/>
  <c r="I575" i="135"/>
  <c r="H575" i="135"/>
  <c r="G575" i="135"/>
  <c r="F575" i="135"/>
  <c r="E575" i="135"/>
  <c r="D575" i="135"/>
  <c r="C575" i="135"/>
  <c r="AV568" i="135"/>
  <c r="AU568" i="135"/>
  <c r="AT568" i="135"/>
  <c r="AS568" i="135"/>
  <c r="AR568" i="135"/>
  <c r="AQ568" i="135"/>
  <c r="AP568" i="135"/>
  <c r="AO568" i="135"/>
  <c r="AN568" i="135"/>
  <c r="AM568" i="135"/>
  <c r="AL568" i="135"/>
  <c r="AK568" i="135"/>
  <c r="AJ568" i="135"/>
  <c r="AI568" i="135"/>
  <c r="AH568" i="135"/>
  <c r="AG568" i="135"/>
  <c r="AF568" i="135"/>
  <c r="AE568" i="135"/>
  <c r="AD568" i="135"/>
  <c r="AC568" i="135"/>
  <c r="AB568" i="135"/>
  <c r="AA568" i="135"/>
  <c r="Z568" i="135"/>
  <c r="Y568" i="135"/>
  <c r="X568" i="135"/>
  <c r="W568" i="135"/>
  <c r="V568" i="135"/>
  <c r="U568" i="135"/>
  <c r="T568" i="135"/>
  <c r="S568" i="135"/>
  <c r="R568" i="135"/>
  <c r="Q568" i="135"/>
  <c r="P568" i="135"/>
  <c r="O568" i="135"/>
  <c r="N568" i="135"/>
  <c r="M568" i="135"/>
  <c r="L568" i="135"/>
  <c r="K568" i="135"/>
  <c r="J568" i="135"/>
  <c r="I568" i="135"/>
  <c r="H568" i="135"/>
  <c r="G568" i="135"/>
  <c r="F568" i="135"/>
  <c r="E568" i="135"/>
  <c r="D568" i="135"/>
  <c r="C568" i="135"/>
  <c r="AV566" i="135"/>
  <c r="AU566" i="135"/>
  <c r="AT566" i="135"/>
  <c r="AS566" i="135"/>
  <c r="AR566" i="135"/>
  <c r="AQ566" i="135"/>
  <c r="AP566" i="135"/>
  <c r="AO566" i="135"/>
  <c r="AN566" i="135"/>
  <c r="AM566" i="135"/>
  <c r="AL566" i="135"/>
  <c r="AK566" i="135"/>
  <c r="AJ566" i="135"/>
  <c r="AI566" i="135"/>
  <c r="AH566" i="135"/>
  <c r="AG566" i="135"/>
  <c r="AF566" i="135"/>
  <c r="AE566" i="135"/>
  <c r="AD566" i="135"/>
  <c r="AC566" i="135"/>
  <c r="AB566" i="135"/>
  <c r="AA566" i="135"/>
  <c r="Z566" i="135"/>
  <c r="Y566" i="135"/>
  <c r="X566" i="135"/>
  <c r="W566" i="135"/>
  <c r="V566" i="135"/>
  <c r="U566" i="135"/>
  <c r="T566" i="135"/>
  <c r="S566" i="135"/>
  <c r="R566" i="135"/>
  <c r="Q566" i="135"/>
  <c r="P566" i="135"/>
  <c r="O566" i="135"/>
  <c r="N566" i="135"/>
  <c r="M566" i="135"/>
  <c r="L566" i="135"/>
  <c r="K566" i="135"/>
  <c r="J566" i="135"/>
  <c r="I566" i="135"/>
  <c r="H566" i="135"/>
  <c r="G566" i="135"/>
  <c r="F566" i="135"/>
  <c r="E566" i="135"/>
  <c r="D566" i="135"/>
  <c r="C566" i="135"/>
  <c r="AV546" i="135"/>
  <c r="AU546" i="135"/>
  <c r="AT546" i="135"/>
  <c r="AS546" i="135"/>
  <c r="AR546" i="135"/>
  <c r="AQ546" i="135"/>
  <c r="AP546" i="135"/>
  <c r="AO546" i="135"/>
  <c r="AN546" i="135"/>
  <c r="AM546" i="135"/>
  <c r="AL546" i="135"/>
  <c r="AK546" i="135"/>
  <c r="AJ546" i="135"/>
  <c r="AI546" i="135"/>
  <c r="AH546" i="135"/>
  <c r="AG546" i="135"/>
  <c r="AF546" i="135"/>
  <c r="AE546" i="135"/>
  <c r="AD546" i="135"/>
  <c r="AC546" i="135"/>
  <c r="AB546" i="135"/>
  <c r="AA546" i="135"/>
  <c r="Z546" i="135"/>
  <c r="Y546" i="135"/>
  <c r="X546" i="135"/>
  <c r="W546" i="135"/>
  <c r="V546" i="135"/>
  <c r="U546" i="135"/>
  <c r="T546" i="135"/>
  <c r="S546" i="135"/>
  <c r="R546" i="135"/>
  <c r="Q546" i="135"/>
  <c r="P546" i="135"/>
  <c r="O546" i="135"/>
  <c r="N546" i="135"/>
  <c r="M546" i="135"/>
  <c r="L546" i="135"/>
  <c r="K546" i="135"/>
  <c r="J546" i="135"/>
  <c r="I546" i="135"/>
  <c r="H546" i="135"/>
  <c r="G546" i="135"/>
  <c r="F546" i="135"/>
  <c r="E546" i="135"/>
  <c r="D546" i="135"/>
  <c r="C546" i="135"/>
  <c r="AV512" i="135"/>
  <c r="AU512" i="135"/>
  <c r="AT512" i="135"/>
  <c r="AS512" i="135"/>
  <c r="AR512" i="135"/>
  <c r="AQ512" i="135"/>
  <c r="AP512" i="135"/>
  <c r="AO512" i="135"/>
  <c r="AN512" i="135"/>
  <c r="AM512" i="135"/>
  <c r="AL512" i="135"/>
  <c r="AK512" i="135"/>
  <c r="AJ512" i="135"/>
  <c r="AI512" i="135"/>
  <c r="AH512" i="135"/>
  <c r="AG512" i="135"/>
  <c r="AF512" i="135"/>
  <c r="AE512" i="135"/>
  <c r="AD512" i="135"/>
  <c r="AC512" i="135"/>
  <c r="AB512" i="135"/>
  <c r="AA512" i="135"/>
  <c r="Z512" i="135"/>
  <c r="Y512" i="135"/>
  <c r="X512" i="135"/>
  <c r="W512" i="135"/>
  <c r="V512" i="135"/>
  <c r="U512" i="135"/>
  <c r="T512" i="135"/>
  <c r="S512" i="135"/>
  <c r="R512" i="135"/>
  <c r="Q512" i="135"/>
  <c r="P512" i="135"/>
  <c r="O512" i="135"/>
  <c r="N512" i="135"/>
  <c r="M512" i="135"/>
  <c r="L512" i="135"/>
  <c r="K512" i="135"/>
  <c r="J512" i="135"/>
  <c r="I512" i="135"/>
  <c r="H512" i="135"/>
  <c r="G512" i="135"/>
  <c r="F512" i="135"/>
  <c r="E512" i="135"/>
  <c r="D512" i="135"/>
  <c r="C512" i="135"/>
  <c r="AV478" i="135"/>
  <c r="AU478" i="135"/>
  <c r="AT478" i="135"/>
  <c r="AS478" i="135"/>
  <c r="AR478" i="135"/>
  <c r="AQ478" i="135"/>
  <c r="AP478" i="135"/>
  <c r="AO478" i="135"/>
  <c r="AN478" i="135"/>
  <c r="AM478" i="135"/>
  <c r="AL478" i="135"/>
  <c r="AK478" i="135"/>
  <c r="AJ478" i="135"/>
  <c r="AI478" i="135"/>
  <c r="AH478" i="135"/>
  <c r="AG478" i="135"/>
  <c r="AF478" i="135"/>
  <c r="AE478" i="135"/>
  <c r="AD478" i="135"/>
  <c r="AC478" i="135"/>
  <c r="AB478" i="135"/>
  <c r="AA478" i="135"/>
  <c r="Z478" i="135"/>
  <c r="Y478" i="135"/>
  <c r="X478" i="135"/>
  <c r="W478" i="135"/>
  <c r="V478" i="135"/>
  <c r="U478" i="135"/>
  <c r="T478" i="135"/>
  <c r="S478" i="135"/>
  <c r="R478" i="135"/>
  <c r="Q478" i="135"/>
  <c r="P478" i="135"/>
  <c r="O478" i="135"/>
  <c r="N478" i="135"/>
  <c r="M478" i="135"/>
  <c r="L478" i="135"/>
  <c r="K478" i="135"/>
  <c r="J478" i="135"/>
  <c r="I478" i="135"/>
  <c r="H478" i="135"/>
  <c r="G478" i="135"/>
  <c r="F478" i="135"/>
  <c r="E478" i="135"/>
  <c r="D478" i="135"/>
  <c r="C478" i="135"/>
  <c r="AV444" i="135"/>
  <c r="AU444" i="135"/>
  <c r="AT444" i="135"/>
  <c r="AS444" i="135"/>
  <c r="AR444" i="135"/>
  <c r="AQ444" i="135"/>
  <c r="AP444" i="135"/>
  <c r="AO444" i="135"/>
  <c r="AN444" i="135"/>
  <c r="AM444" i="135"/>
  <c r="AL444" i="135"/>
  <c r="AK444" i="135"/>
  <c r="AJ444" i="135"/>
  <c r="AI444" i="135"/>
  <c r="AH444" i="135"/>
  <c r="AG444" i="135"/>
  <c r="AF444" i="135"/>
  <c r="AE444" i="135"/>
  <c r="AD444" i="135"/>
  <c r="AC444" i="135"/>
  <c r="AB444" i="135"/>
  <c r="AA444" i="135"/>
  <c r="Z444" i="135"/>
  <c r="Y444" i="135"/>
  <c r="X444" i="135"/>
  <c r="W444" i="135"/>
  <c r="V444" i="135"/>
  <c r="U444" i="135"/>
  <c r="T444" i="135"/>
  <c r="S444" i="135"/>
  <c r="R444" i="135"/>
  <c r="Q444" i="135"/>
  <c r="P444" i="135"/>
  <c r="O444" i="135"/>
  <c r="N444" i="135"/>
  <c r="M444" i="135"/>
  <c r="L444" i="135"/>
  <c r="K444" i="135"/>
  <c r="J444" i="135"/>
  <c r="I444" i="135"/>
  <c r="H444" i="135"/>
  <c r="G444" i="135"/>
  <c r="F444" i="135"/>
  <c r="E444" i="135"/>
  <c r="D444" i="135"/>
  <c r="C444" i="135"/>
  <c r="AV410" i="135"/>
  <c r="AU410" i="135"/>
  <c r="AT410" i="135"/>
  <c r="AS410" i="135"/>
  <c r="AR410" i="135"/>
  <c r="AQ410" i="135"/>
  <c r="AP410" i="135"/>
  <c r="AO410" i="135"/>
  <c r="AN410" i="135"/>
  <c r="AM410" i="135"/>
  <c r="AL410" i="135"/>
  <c r="AK410" i="135"/>
  <c r="AJ410" i="135"/>
  <c r="AI410" i="135"/>
  <c r="AH410" i="135"/>
  <c r="AG410" i="135"/>
  <c r="AF410" i="135"/>
  <c r="AE410" i="135"/>
  <c r="AD410" i="135"/>
  <c r="AC410" i="135"/>
  <c r="AB410" i="135"/>
  <c r="AA410" i="135"/>
  <c r="Z410" i="135"/>
  <c r="Y410" i="135"/>
  <c r="X410" i="135"/>
  <c r="W410" i="135"/>
  <c r="V410" i="135"/>
  <c r="U410" i="135"/>
  <c r="T410" i="135"/>
  <c r="S410" i="135"/>
  <c r="R410" i="135"/>
  <c r="Q410" i="135"/>
  <c r="P410" i="135"/>
  <c r="O410" i="135"/>
  <c r="N410" i="135"/>
  <c r="M410" i="135"/>
  <c r="L410" i="135"/>
  <c r="K410" i="135"/>
  <c r="J410" i="135"/>
  <c r="I410" i="135"/>
  <c r="H410" i="135"/>
  <c r="G410" i="135"/>
  <c r="F410" i="135"/>
  <c r="E410" i="135"/>
  <c r="D410" i="135"/>
  <c r="C410" i="135"/>
  <c r="AV376" i="135"/>
  <c r="AU376" i="135"/>
  <c r="AT376" i="135"/>
  <c r="AS376" i="135"/>
  <c r="AR376" i="135"/>
  <c r="AQ376" i="135"/>
  <c r="AP376" i="135"/>
  <c r="AO376" i="135"/>
  <c r="AN376" i="135"/>
  <c r="AM376" i="135"/>
  <c r="AL376" i="135"/>
  <c r="AK376" i="135"/>
  <c r="AJ376" i="135"/>
  <c r="AI376" i="135"/>
  <c r="AH376" i="135"/>
  <c r="AG376" i="135"/>
  <c r="AF376" i="135"/>
  <c r="AE376" i="135"/>
  <c r="AD376" i="135"/>
  <c r="AC376" i="135"/>
  <c r="AB376" i="135"/>
  <c r="AA376" i="135"/>
  <c r="Z376" i="135"/>
  <c r="Y376" i="135"/>
  <c r="X376" i="135"/>
  <c r="W376" i="135"/>
  <c r="V376" i="135"/>
  <c r="U376" i="135"/>
  <c r="T376" i="135"/>
  <c r="S376" i="135"/>
  <c r="R376" i="135"/>
  <c r="Q376" i="135"/>
  <c r="P376" i="135"/>
  <c r="O376" i="135"/>
  <c r="N376" i="135"/>
  <c r="M376" i="135"/>
  <c r="L376" i="135"/>
  <c r="K376" i="135"/>
  <c r="J376" i="135"/>
  <c r="I376" i="135"/>
  <c r="H376" i="135"/>
  <c r="G376" i="135"/>
  <c r="F376" i="135"/>
  <c r="E376" i="135"/>
  <c r="D376" i="135"/>
  <c r="C376" i="135"/>
  <c r="AV342" i="135"/>
  <c r="AU342" i="135"/>
  <c r="AT342" i="135"/>
  <c r="AS342" i="135"/>
  <c r="AR342" i="135"/>
  <c r="AQ342" i="135"/>
  <c r="AP342" i="135"/>
  <c r="AO342" i="135"/>
  <c r="AN342" i="135"/>
  <c r="AM342" i="135"/>
  <c r="AL342" i="135"/>
  <c r="AK342" i="135"/>
  <c r="AJ342" i="135"/>
  <c r="AI342" i="135"/>
  <c r="AH342" i="135"/>
  <c r="AG342" i="135"/>
  <c r="AF342" i="135"/>
  <c r="AE342" i="135"/>
  <c r="AD342" i="135"/>
  <c r="AC342" i="135"/>
  <c r="AB342" i="135"/>
  <c r="AA342" i="135"/>
  <c r="Z342" i="135"/>
  <c r="Y342" i="135"/>
  <c r="X342" i="135"/>
  <c r="W342" i="135"/>
  <c r="V342" i="135"/>
  <c r="U342" i="135"/>
  <c r="T342" i="135"/>
  <c r="S342" i="135"/>
  <c r="R342" i="135"/>
  <c r="Q342" i="135"/>
  <c r="P342" i="135"/>
  <c r="O342" i="135"/>
  <c r="N342" i="135"/>
  <c r="M342" i="135"/>
  <c r="L342" i="135"/>
  <c r="K342" i="135"/>
  <c r="J342" i="135"/>
  <c r="I342" i="135"/>
  <c r="H342" i="135"/>
  <c r="G342" i="135"/>
  <c r="F342" i="135"/>
  <c r="E342" i="135"/>
  <c r="D342" i="135"/>
  <c r="C342" i="135"/>
  <c r="AV308" i="135"/>
  <c r="AU308" i="135"/>
  <c r="AT308" i="135"/>
  <c r="AS308" i="135"/>
  <c r="AR308" i="135"/>
  <c r="AQ308" i="135"/>
  <c r="AP308" i="135"/>
  <c r="AO308" i="135"/>
  <c r="AN308" i="135"/>
  <c r="AM308" i="135"/>
  <c r="AL308" i="135"/>
  <c r="AK308" i="135"/>
  <c r="AJ308" i="135"/>
  <c r="AI308" i="135"/>
  <c r="AH308" i="135"/>
  <c r="AG308" i="135"/>
  <c r="AF308" i="135"/>
  <c r="AE308" i="135"/>
  <c r="AD308" i="135"/>
  <c r="AC308" i="135"/>
  <c r="AB308" i="135"/>
  <c r="AA308" i="135"/>
  <c r="Z308" i="135"/>
  <c r="Y308" i="135"/>
  <c r="X308" i="135"/>
  <c r="W308" i="135"/>
  <c r="V308" i="135"/>
  <c r="U308" i="135"/>
  <c r="T308" i="135"/>
  <c r="S308" i="135"/>
  <c r="R308" i="135"/>
  <c r="Q308" i="135"/>
  <c r="P308" i="135"/>
  <c r="O308" i="135"/>
  <c r="N308" i="135"/>
  <c r="M308" i="135"/>
  <c r="L308" i="135"/>
  <c r="K308" i="135"/>
  <c r="J308" i="135"/>
  <c r="I308" i="135"/>
  <c r="H308" i="135"/>
  <c r="G308" i="135"/>
  <c r="F308" i="135"/>
  <c r="E308" i="135"/>
  <c r="D308" i="135"/>
  <c r="C308" i="135"/>
  <c r="AV274" i="135"/>
  <c r="AU274" i="135"/>
  <c r="AT274" i="135"/>
  <c r="AS274" i="135"/>
  <c r="AR274" i="135"/>
  <c r="AQ274" i="135"/>
  <c r="AP274" i="135"/>
  <c r="AO274" i="135"/>
  <c r="AN274" i="135"/>
  <c r="AM274" i="135"/>
  <c r="AL274" i="135"/>
  <c r="AK274" i="135"/>
  <c r="AJ274" i="135"/>
  <c r="AI274" i="135"/>
  <c r="AH274" i="135"/>
  <c r="AG274" i="135"/>
  <c r="AF274" i="135"/>
  <c r="AE274" i="135"/>
  <c r="AD274" i="135"/>
  <c r="AC274" i="135"/>
  <c r="AB274" i="135"/>
  <c r="AA274" i="135"/>
  <c r="Z274" i="135"/>
  <c r="Y274" i="135"/>
  <c r="X274" i="135"/>
  <c r="W274" i="135"/>
  <c r="V274" i="135"/>
  <c r="U274" i="135"/>
  <c r="T274" i="135"/>
  <c r="S274" i="135"/>
  <c r="R274" i="135"/>
  <c r="Q274" i="135"/>
  <c r="P274" i="135"/>
  <c r="O274" i="135"/>
  <c r="N274" i="135"/>
  <c r="M274" i="135"/>
  <c r="L274" i="135"/>
  <c r="K274" i="135"/>
  <c r="J274" i="135"/>
  <c r="I274" i="135"/>
  <c r="H274" i="135"/>
  <c r="G274" i="135"/>
  <c r="F274" i="135"/>
  <c r="E274" i="135"/>
  <c r="D274" i="135"/>
  <c r="C274" i="135"/>
  <c r="AV261" i="135"/>
  <c r="AU261" i="135"/>
  <c r="AT261" i="135"/>
  <c r="AS261" i="135"/>
  <c r="AR261" i="135"/>
  <c r="AQ261" i="135"/>
  <c r="AP261" i="135"/>
  <c r="AO261" i="135"/>
  <c r="AN261" i="135"/>
  <c r="AM261" i="135"/>
  <c r="AL261" i="135"/>
  <c r="AK261" i="135"/>
  <c r="AJ261" i="135"/>
  <c r="AI261" i="135"/>
  <c r="AH261" i="135"/>
  <c r="AG261" i="135"/>
  <c r="AF261" i="135"/>
  <c r="AE261" i="135"/>
  <c r="AD261" i="135"/>
  <c r="AC261" i="135"/>
  <c r="AB261" i="135"/>
  <c r="AA261" i="135"/>
  <c r="Z261" i="135"/>
  <c r="Y261" i="135"/>
  <c r="X261" i="135"/>
  <c r="W261" i="135"/>
  <c r="V261" i="135"/>
  <c r="U261" i="135"/>
  <c r="T261" i="135"/>
  <c r="S261" i="135"/>
  <c r="R261" i="135"/>
  <c r="Q261" i="135"/>
  <c r="P261" i="135"/>
  <c r="O261" i="135"/>
  <c r="N261" i="135"/>
  <c r="M261" i="135"/>
  <c r="L261" i="135"/>
  <c r="K261" i="135"/>
  <c r="J261" i="135"/>
  <c r="I261" i="135"/>
  <c r="H261" i="135"/>
  <c r="G261" i="135"/>
  <c r="F261" i="135"/>
  <c r="E261" i="135"/>
  <c r="D261" i="135"/>
  <c r="C261" i="135"/>
  <c r="AV260" i="135"/>
  <c r="AU260" i="135"/>
  <c r="AT260" i="135"/>
  <c r="AS260" i="135"/>
  <c r="AR260" i="135"/>
  <c r="AQ260" i="135"/>
  <c r="AP260" i="135"/>
  <c r="AO260" i="135"/>
  <c r="AN260" i="135"/>
  <c r="AM260" i="135"/>
  <c r="AL260" i="135"/>
  <c r="AK260" i="135"/>
  <c r="AJ260" i="135"/>
  <c r="AI260" i="135"/>
  <c r="AH260" i="135"/>
  <c r="AG260" i="135"/>
  <c r="AF260" i="135"/>
  <c r="AE260" i="135"/>
  <c r="AD260" i="135"/>
  <c r="AC260" i="135"/>
  <c r="AB260" i="135"/>
  <c r="AA260" i="135"/>
  <c r="Z260" i="135"/>
  <c r="Y260" i="135"/>
  <c r="X260" i="135"/>
  <c r="W260" i="135"/>
  <c r="V260" i="135"/>
  <c r="U260" i="135"/>
  <c r="T260" i="135"/>
  <c r="S260" i="135"/>
  <c r="R260" i="135"/>
  <c r="Q260" i="135"/>
  <c r="P260" i="135"/>
  <c r="O260" i="135"/>
  <c r="N260" i="135"/>
  <c r="M260" i="135"/>
  <c r="L260" i="135"/>
  <c r="K260" i="135"/>
  <c r="J260" i="135"/>
  <c r="I260" i="135"/>
  <c r="H260" i="135"/>
  <c r="G260" i="135"/>
  <c r="F260" i="135"/>
  <c r="E260" i="135"/>
  <c r="D260" i="135"/>
  <c r="C260" i="135"/>
  <c r="AV240" i="135"/>
  <c r="AU240" i="135"/>
  <c r="AT240" i="135"/>
  <c r="AS240" i="135"/>
  <c r="AR240" i="135"/>
  <c r="AQ240" i="135"/>
  <c r="AP240" i="135"/>
  <c r="AO240" i="135"/>
  <c r="AN240" i="135"/>
  <c r="AM240" i="135"/>
  <c r="AL240" i="135"/>
  <c r="AK240" i="135"/>
  <c r="AJ240" i="135"/>
  <c r="AI240" i="135"/>
  <c r="AH240" i="135"/>
  <c r="AG240" i="135"/>
  <c r="AF240" i="135"/>
  <c r="AE240" i="135"/>
  <c r="AD240" i="135"/>
  <c r="AC240" i="135"/>
  <c r="AB240" i="135"/>
  <c r="AA240" i="135"/>
  <c r="Z240" i="135"/>
  <c r="Y240" i="135"/>
  <c r="X240" i="135"/>
  <c r="W240" i="135"/>
  <c r="V240" i="135"/>
  <c r="U240" i="135"/>
  <c r="T240" i="135"/>
  <c r="S240" i="135"/>
  <c r="R240" i="135"/>
  <c r="Q240" i="135"/>
  <c r="P240" i="135"/>
  <c r="O240" i="135"/>
  <c r="N240" i="135"/>
  <c r="M240" i="135"/>
  <c r="L240" i="135"/>
  <c r="K240" i="135"/>
  <c r="J240" i="135"/>
  <c r="I240" i="135"/>
  <c r="H240" i="135"/>
  <c r="G240" i="135"/>
  <c r="F240" i="135"/>
  <c r="E240" i="135"/>
  <c r="D240" i="135"/>
  <c r="C240" i="135"/>
  <c r="AV206" i="135"/>
  <c r="AU206" i="135"/>
  <c r="AT206" i="135"/>
  <c r="AS206" i="135"/>
  <c r="AR206" i="135"/>
  <c r="AQ206" i="135"/>
  <c r="AP206" i="135"/>
  <c r="AO206" i="135"/>
  <c r="AN206" i="135"/>
  <c r="AM206" i="135"/>
  <c r="AL206" i="135"/>
  <c r="AK206" i="135"/>
  <c r="AJ206" i="135"/>
  <c r="AI206" i="135"/>
  <c r="AH206" i="135"/>
  <c r="AG206" i="135"/>
  <c r="AF206" i="135"/>
  <c r="AE206" i="135"/>
  <c r="AD206" i="135"/>
  <c r="AC206" i="135"/>
  <c r="AB206" i="135"/>
  <c r="AA206" i="135"/>
  <c r="Z206" i="135"/>
  <c r="Y206" i="135"/>
  <c r="X206" i="135"/>
  <c r="W206" i="135"/>
  <c r="V206" i="135"/>
  <c r="U206" i="135"/>
  <c r="T206" i="135"/>
  <c r="S206" i="135"/>
  <c r="R206" i="135"/>
  <c r="Q206" i="135"/>
  <c r="P206" i="135"/>
  <c r="O206" i="135"/>
  <c r="N206" i="135"/>
  <c r="M206" i="135"/>
  <c r="L206" i="135"/>
  <c r="K206" i="135"/>
  <c r="J206" i="135"/>
  <c r="I206" i="135"/>
  <c r="H206" i="135"/>
  <c r="G206" i="135"/>
  <c r="F206" i="135"/>
  <c r="E206" i="135"/>
  <c r="D206" i="135"/>
  <c r="C206" i="135"/>
  <c r="AV178" i="135"/>
  <c r="AU178" i="135"/>
  <c r="AT178" i="135"/>
  <c r="AS178" i="135"/>
  <c r="AR178" i="135"/>
  <c r="AQ178" i="135"/>
  <c r="AP178" i="135"/>
  <c r="AO178" i="135"/>
  <c r="AN178" i="135"/>
  <c r="AM178" i="135"/>
  <c r="AL178" i="135"/>
  <c r="AK178" i="135"/>
  <c r="AJ178" i="135"/>
  <c r="AI178" i="135"/>
  <c r="AH178" i="135"/>
  <c r="AG178" i="135"/>
  <c r="AF178" i="135"/>
  <c r="AE178" i="135"/>
  <c r="AD178" i="135"/>
  <c r="AC178" i="135"/>
  <c r="AB178" i="135"/>
  <c r="AA178" i="135"/>
  <c r="Z178" i="135"/>
  <c r="Y178" i="135"/>
  <c r="X178" i="135"/>
  <c r="W178" i="135"/>
  <c r="V178" i="135"/>
  <c r="U178" i="135"/>
  <c r="T178" i="135"/>
  <c r="S178" i="135"/>
  <c r="R178" i="135"/>
  <c r="Q178" i="135"/>
  <c r="P178" i="135"/>
  <c r="O178" i="135"/>
  <c r="N178" i="135"/>
  <c r="M178" i="135"/>
  <c r="L178" i="135"/>
  <c r="K178" i="135"/>
  <c r="J178" i="135"/>
  <c r="I178" i="135"/>
  <c r="H178" i="135"/>
  <c r="G178" i="135"/>
  <c r="F178" i="135"/>
  <c r="E178" i="135"/>
  <c r="D178" i="135"/>
  <c r="C178" i="135"/>
  <c r="AV137" i="135"/>
  <c r="AV138" i="135"/>
  <c r="AU137" i="135"/>
  <c r="AU138" i="135"/>
  <c r="AT137" i="135"/>
  <c r="AT138" i="135"/>
  <c r="AS137" i="135"/>
  <c r="AS138" i="135"/>
  <c r="AR137" i="135"/>
  <c r="AR138" i="135"/>
  <c r="AQ137" i="135"/>
  <c r="AQ138" i="135"/>
  <c r="AP137" i="135"/>
  <c r="AP138" i="135"/>
  <c r="AO137" i="135"/>
  <c r="AO138" i="135"/>
  <c r="AN137" i="135"/>
  <c r="AN138" i="135"/>
  <c r="AM137" i="135"/>
  <c r="AM138" i="135"/>
  <c r="AL137" i="135"/>
  <c r="AL138" i="135"/>
  <c r="AK137" i="135"/>
  <c r="AK138" i="135"/>
  <c r="AJ137" i="135"/>
  <c r="AJ138" i="135"/>
  <c r="AI137" i="135"/>
  <c r="AI138" i="135"/>
  <c r="AH137" i="135"/>
  <c r="AH138" i="135"/>
  <c r="AG137" i="135"/>
  <c r="AG138" i="135"/>
  <c r="AF137" i="135"/>
  <c r="AF138" i="135"/>
  <c r="AE137" i="135"/>
  <c r="AE138" i="135"/>
  <c r="AD137" i="135"/>
  <c r="AD138" i="135"/>
  <c r="AC137" i="135"/>
  <c r="AC138" i="135"/>
  <c r="AB137" i="135"/>
  <c r="AB138" i="135"/>
  <c r="AA137" i="135"/>
  <c r="AA138" i="135"/>
  <c r="Z137" i="135"/>
  <c r="Z138" i="135"/>
  <c r="Y137" i="135"/>
  <c r="Y138" i="135"/>
  <c r="X137" i="135"/>
  <c r="X138" i="135"/>
  <c r="W137" i="135"/>
  <c r="W138" i="135"/>
  <c r="V137" i="135"/>
  <c r="V138" i="135"/>
  <c r="U137" i="135"/>
  <c r="U138" i="135"/>
  <c r="T137" i="135"/>
  <c r="T138" i="135"/>
  <c r="S137" i="135"/>
  <c r="S138" i="135"/>
  <c r="R137" i="135"/>
  <c r="R138" i="135"/>
  <c r="Q137" i="135"/>
  <c r="Q138" i="135"/>
  <c r="P137" i="135"/>
  <c r="P138" i="135"/>
  <c r="O137" i="135"/>
  <c r="O138" i="135"/>
  <c r="N137" i="135"/>
  <c r="N138" i="135"/>
  <c r="M137" i="135"/>
  <c r="M138" i="135"/>
  <c r="L137" i="135"/>
  <c r="L138" i="135"/>
  <c r="K137" i="135"/>
  <c r="K138" i="135"/>
  <c r="J137" i="135"/>
  <c r="J138" i="135"/>
  <c r="I137" i="135"/>
  <c r="I138" i="135"/>
  <c r="H137" i="135"/>
  <c r="H138" i="135"/>
  <c r="G137" i="135"/>
  <c r="G138" i="135"/>
  <c r="F137" i="135"/>
  <c r="F138" i="135"/>
  <c r="E137" i="135"/>
  <c r="E138" i="135"/>
  <c r="D137" i="135"/>
  <c r="D138" i="135"/>
  <c r="C137" i="135"/>
  <c r="C138" i="135"/>
  <c r="AV133" i="135"/>
  <c r="AU133" i="135"/>
  <c r="AT133" i="135"/>
  <c r="AS133" i="135"/>
  <c r="AR133" i="135"/>
  <c r="AQ133" i="135"/>
  <c r="AP133" i="135"/>
  <c r="AO133" i="135"/>
  <c r="AN133" i="135"/>
  <c r="AM133" i="135"/>
  <c r="AL133" i="135"/>
  <c r="AK133" i="135"/>
  <c r="AJ133" i="135"/>
  <c r="AI133" i="135"/>
  <c r="AH133" i="135"/>
  <c r="AG133" i="135"/>
  <c r="AF133" i="135"/>
  <c r="AE133" i="135"/>
  <c r="AD133" i="135"/>
  <c r="AC133" i="135"/>
  <c r="AB133" i="135"/>
  <c r="AA133" i="135"/>
  <c r="Z133" i="135"/>
  <c r="Y133" i="135"/>
  <c r="X133" i="135"/>
  <c r="W133" i="135"/>
  <c r="V133" i="135"/>
  <c r="U133" i="135"/>
  <c r="T133" i="135"/>
  <c r="S133" i="135"/>
  <c r="R133" i="135"/>
  <c r="Q133" i="135"/>
  <c r="P133" i="135"/>
  <c r="O133" i="135"/>
  <c r="N133" i="135"/>
  <c r="M133" i="135"/>
  <c r="L133" i="135"/>
  <c r="K133" i="135"/>
  <c r="J133" i="135"/>
  <c r="I133" i="135"/>
  <c r="H133" i="135"/>
  <c r="G133" i="135"/>
  <c r="F133" i="135"/>
  <c r="E133" i="135"/>
  <c r="D133" i="135"/>
  <c r="C133" i="135"/>
  <c r="AV126" i="135"/>
  <c r="AU126" i="135"/>
  <c r="AT126" i="135"/>
  <c r="AS126" i="135"/>
  <c r="AR126" i="135"/>
  <c r="AQ126" i="135"/>
  <c r="AP126" i="135"/>
  <c r="AO126" i="135"/>
  <c r="AN126" i="135"/>
  <c r="AM126" i="135"/>
  <c r="AL126" i="135"/>
  <c r="AK126" i="135"/>
  <c r="AJ126" i="135"/>
  <c r="AI126" i="135"/>
  <c r="AH126" i="135"/>
  <c r="AG126" i="135"/>
  <c r="AF126" i="135"/>
  <c r="AE126" i="135"/>
  <c r="AD126" i="135"/>
  <c r="AC126" i="135"/>
  <c r="AB126" i="135"/>
  <c r="AA126" i="135"/>
  <c r="Z126" i="135"/>
  <c r="Y126" i="135"/>
  <c r="X126" i="135"/>
  <c r="W126" i="135"/>
  <c r="V126" i="135"/>
  <c r="U126" i="135"/>
  <c r="T126" i="135"/>
  <c r="S126" i="135"/>
  <c r="R126" i="135"/>
  <c r="Q126" i="135"/>
  <c r="P126" i="135"/>
  <c r="O126" i="135"/>
  <c r="N126" i="135"/>
  <c r="M126" i="135"/>
  <c r="L126" i="135"/>
  <c r="K126" i="135"/>
  <c r="J126" i="135"/>
  <c r="I126" i="135"/>
  <c r="H126" i="135"/>
  <c r="G126" i="135"/>
  <c r="F126" i="135"/>
  <c r="E126" i="135"/>
  <c r="D126" i="135"/>
  <c r="C126" i="135"/>
  <c r="AV124" i="135"/>
  <c r="AU124" i="135"/>
  <c r="AT124" i="135"/>
  <c r="AS124" i="135"/>
  <c r="AR124" i="135"/>
  <c r="AQ124" i="135"/>
  <c r="AP124" i="135"/>
  <c r="AO124" i="135"/>
  <c r="AN124" i="135"/>
  <c r="AM124" i="135"/>
  <c r="AL124" i="135"/>
  <c r="AK124" i="135"/>
  <c r="AJ124" i="135"/>
  <c r="AI124" i="135"/>
  <c r="AH124" i="135"/>
  <c r="AG124" i="135"/>
  <c r="AF124" i="135"/>
  <c r="AE124" i="135"/>
  <c r="AD124" i="135"/>
  <c r="AC124" i="135"/>
  <c r="AB124" i="135"/>
  <c r="AA124" i="135"/>
  <c r="Z124" i="135"/>
  <c r="Y124" i="135"/>
  <c r="X124" i="135"/>
  <c r="W124" i="135"/>
  <c r="V124" i="135"/>
  <c r="U124" i="135"/>
  <c r="T124" i="135"/>
  <c r="S124" i="135"/>
  <c r="R124" i="135"/>
  <c r="Q124" i="135"/>
  <c r="P124" i="135"/>
  <c r="O124" i="135"/>
  <c r="N124" i="135"/>
  <c r="M124" i="135"/>
  <c r="L124" i="135"/>
  <c r="K124" i="135"/>
  <c r="J124" i="135"/>
  <c r="I124" i="135"/>
  <c r="H124" i="135"/>
  <c r="G124" i="135"/>
  <c r="F124" i="135"/>
  <c r="E124" i="135"/>
  <c r="D124" i="135"/>
  <c r="C124" i="135"/>
  <c r="AV104" i="135"/>
  <c r="AU104" i="135"/>
  <c r="AT104" i="135"/>
  <c r="AS104" i="135"/>
  <c r="AR104" i="135"/>
  <c r="AQ104" i="135"/>
  <c r="AP104" i="135"/>
  <c r="AO104" i="135"/>
  <c r="AN104" i="135"/>
  <c r="AM104" i="135"/>
  <c r="AL104" i="135"/>
  <c r="AK104" i="135"/>
  <c r="AJ104" i="135"/>
  <c r="AI104" i="135"/>
  <c r="AH104" i="135"/>
  <c r="AG104" i="135"/>
  <c r="AF104" i="135"/>
  <c r="AE104" i="135"/>
  <c r="AD104" i="135"/>
  <c r="AC104" i="135"/>
  <c r="AB104" i="135"/>
  <c r="AA104" i="135"/>
  <c r="Z104" i="135"/>
  <c r="Y104" i="135"/>
  <c r="X104" i="135"/>
  <c r="W104" i="135"/>
  <c r="V104" i="135"/>
  <c r="U104" i="135"/>
  <c r="T104" i="135"/>
  <c r="S104" i="135"/>
  <c r="R104" i="135"/>
  <c r="Q104" i="135"/>
  <c r="P104" i="135"/>
  <c r="O104" i="135"/>
  <c r="N104" i="135"/>
  <c r="M104" i="135"/>
  <c r="L104" i="135"/>
  <c r="K104" i="135"/>
  <c r="J104" i="135"/>
  <c r="I104" i="135"/>
  <c r="H104" i="135"/>
  <c r="G104" i="135"/>
  <c r="F104" i="135"/>
  <c r="E104" i="135"/>
  <c r="D104" i="135"/>
  <c r="C104" i="135"/>
  <c r="AV70" i="135"/>
  <c r="AU70" i="135"/>
  <c r="AT70" i="135"/>
  <c r="AS70" i="135"/>
  <c r="AR70" i="135"/>
  <c r="AQ70" i="135"/>
  <c r="AP70" i="135"/>
  <c r="AO70" i="135"/>
  <c r="AN70" i="135"/>
  <c r="AM70" i="135"/>
  <c r="AL70" i="135"/>
  <c r="AK70" i="135"/>
  <c r="AJ70" i="135"/>
  <c r="AI70" i="135"/>
  <c r="AH70" i="135"/>
  <c r="AG70" i="135"/>
  <c r="AF70" i="135"/>
  <c r="AE70" i="135"/>
  <c r="AD70" i="135"/>
  <c r="AC70" i="135"/>
  <c r="AB70" i="135"/>
  <c r="AA70" i="135"/>
  <c r="Z70" i="135"/>
  <c r="Y70" i="135"/>
  <c r="X70" i="135"/>
  <c r="W70" i="135"/>
  <c r="V70" i="135"/>
  <c r="U70" i="135"/>
  <c r="T70" i="135"/>
  <c r="S70" i="135"/>
  <c r="R70" i="135"/>
  <c r="Q70" i="135"/>
  <c r="P70" i="135"/>
  <c r="O70" i="135"/>
  <c r="N70" i="135"/>
  <c r="M70" i="135"/>
  <c r="L70" i="135"/>
  <c r="K70" i="135"/>
  <c r="J70" i="135"/>
  <c r="I70" i="135"/>
  <c r="H70" i="135"/>
  <c r="G70" i="135"/>
  <c r="F70" i="135"/>
  <c r="E70" i="135"/>
  <c r="D70" i="135"/>
  <c r="C70" i="135"/>
  <c r="AU36" i="135"/>
  <c r="AT36" i="135"/>
  <c r="AS36" i="135"/>
  <c r="AR36" i="135"/>
  <c r="AQ36" i="135"/>
  <c r="AP36" i="135"/>
  <c r="AO36" i="135"/>
  <c r="AN36" i="135"/>
  <c r="AM36" i="135"/>
  <c r="AL36" i="135"/>
  <c r="AK36" i="135"/>
  <c r="AJ36" i="135"/>
  <c r="AI36" i="135"/>
  <c r="AH36" i="135"/>
  <c r="AG36" i="135"/>
  <c r="AF36" i="135"/>
  <c r="AE36" i="135"/>
  <c r="AD36" i="135"/>
  <c r="AC36" i="135"/>
  <c r="AB36" i="135"/>
  <c r="AA36" i="135"/>
  <c r="Z36" i="135"/>
  <c r="Y36" i="135"/>
  <c r="X36" i="135"/>
  <c r="W36" i="135"/>
  <c r="V36" i="135"/>
  <c r="U36" i="135"/>
  <c r="T36" i="135"/>
  <c r="S36" i="135"/>
  <c r="R36" i="135"/>
  <c r="Q36" i="135"/>
  <c r="P36" i="135"/>
  <c r="O36" i="135"/>
  <c r="N36" i="135"/>
  <c r="M36" i="135"/>
  <c r="L36" i="135"/>
  <c r="K36" i="135"/>
  <c r="J36" i="135"/>
  <c r="I36" i="135"/>
  <c r="H36" i="135"/>
  <c r="G36" i="135"/>
  <c r="F36" i="135"/>
  <c r="E36" i="135"/>
  <c r="D36" i="135"/>
  <c r="C36" i="135"/>
  <c r="R35" i="115"/>
  <c r="Q35" i="115"/>
  <c r="I35" i="115"/>
  <c r="H35" i="115"/>
  <c r="G34" i="115"/>
  <c r="D34" i="115"/>
  <c r="E16" i="131"/>
  <c r="BE49" i="136"/>
  <c r="BD49" i="136"/>
  <c r="BC49" i="136"/>
  <c r="BB49" i="136"/>
  <c r="BA49" i="136"/>
  <c r="AZ49" i="136"/>
  <c r="AY49" i="136"/>
  <c r="AX49" i="136"/>
  <c r="AW49" i="136"/>
  <c r="AV49" i="136"/>
  <c r="AU49" i="136"/>
  <c r="AT49" i="136"/>
  <c r="AS49" i="136"/>
  <c r="AR49" i="136"/>
  <c r="AQ49" i="136"/>
  <c r="AP49" i="136"/>
  <c r="AO49" i="136"/>
  <c r="AN49" i="136"/>
  <c r="AM49" i="136"/>
  <c r="AL49" i="136"/>
  <c r="AK49" i="136"/>
  <c r="AJ49" i="136"/>
  <c r="AI49" i="136"/>
  <c r="AH49" i="136"/>
  <c r="AG49" i="136"/>
  <c r="AF49" i="136"/>
  <c r="AE49" i="136"/>
  <c r="AD49" i="136"/>
  <c r="AC49" i="136"/>
  <c r="AB49" i="136"/>
  <c r="AA49" i="136"/>
  <c r="Z49" i="136"/>
  <c r="Y49" i="136"/>
  <c r="X49" i="136"/>
  <c r="W49" i="136"/>
  <c r="V49" i="136"/>
  <c r="U49" i="136"/>
  <c r="T49" i="136"/>
  <c r="S49" i="136"/>
  <c r="R49" i="136"/>
  <c r="Q49" i="136"/>
  <c r="P49" i="136"/>
  <c r="O49" i="136"/>
  <c r="N49" i="136"/>
  <c r="M49" i="136"/>
  <c r="BE48" i="136"/>
  <c r="BD48" i="136"/>
  <c r="BC48" i="136"/>
  <c r="BB48" i="136"/>
  <c r="BA48" i="136"/>
  <c r="AZ48" i="136"/>
  <c r="AY48" i="136"/>
  <c r="AX48" i="136"/>
  <c r="AW48" i="136"/>
  <c r="AV48" i="136"/>
  <c r="AU48" i="136"/>
  <c r="AT48" i="136"/>
  <c r="AS48" i="136"/>
  <c r="AR48" i="136"/>
  <c r="AQ48" i="136"/>
  <c r="AP48" i="136"/>
  <c r="AO48" i="136"/>
  <c r="AN48" i="136"/>
  <c r="AM48" i="136"/>
  <c r="AL48" i="136"/>
  <c r="AK48" i="136"/>
  <c r="AJ48" i="136"/>
  <c r="AI48" i="136"/>
  <c r="AH48" i="136"/>
  <c r="AG48" i="136"/>
  <c r="AF48" i="136"/>
  <c r="AE48" i="136"/>
  <c r="AD48" i="136"/>
  <c r="AC48" i="136"/>
  <c r="AB48" i="136"/>
  <c r="AA48" i="136"/>
  <c r="Z48" i="136"/>
  <c r="Y48" i="136"/>
  <c r="X48" i="136"/>
  <c r="W48" i="136"/>
  <c r="V48" i="136"/>
  <c r="U48" i="136"/>
  <c r="T48" i="136"/>
  <c r="S48" i="136"/>
  <c r="R48" i="136"/>
  <c r="Q48" i="136"/>
  <c r="P48" i="136"/>
  <c r="O48" i="136"/>
  <c r="N48" i="136"/>
  <c r="M48" i="136"/>
  <c r="BE47" i="136"/>
  <c r="BD47" i="136"/>
  <c r="BC47" i="136"/>
  <c r="BB47" i="136"/>
  <c r="BA47" i="136"/>
  <c r="AZ47" i="136"/>
  <c r="AY47" i="136"/>
  <c r="AX47" i="136"/>
  <c r="AW47" i="136"/>
  <c r="AV47" i="136"/>
  <c r="AU47" i="136"/>
  <c r="AT47" i="136"/>
  <c r="AS47" i="136"/>
  <c r="AR47" i="136"/>
  <c r="AQ47" i="136"/>
  <c r="AP47" i="136"/>
  <c r="AO47" i="136"/>
  <c r="AN47" i="136"/>
  <c r="AM47" i="136"/>
  <c r="AL47" i="136"/>
  <c r="AK47" i="136"/>
  <c r="AJ47" i="136"/>
  <c r="AI47" i="136"/>
  <c r="AH47" i="136"/>
  <c r="AG47" i="136"/>
  <c r="AF47" i="136"/>
  <c r="AE47" i="136"/>
  <c r="AD47" i="136"/>
  <c r="AC47" i="136"/>
  <c r="AB47" i="136"/>
  <c r="AA47" i="136"/>
  <c r="Z47" i="136"/>
  <c r="Y47" i="136"/>
  <c r="X47" i="136"/>
  <c r="W47" i="136"/>
  <c r="V47" i="136"/>
  <c r="U47" i="136"/>
  <c r="T47" i="136"/>
  <c r="S47" i="136"/>
  <c r="R47" i="136"/>
  <c r="Q47" i="136"/>
  <c r="P47" i="136"/>
  <c r="O47" i="136"/>
  <c r="N47" i="136"/>
  <c r="M47" i="136"/>
  <c r="BE46" i="136"/>
  <c r="BD46" i="136"/>
  <c r="BC46" i="136"/>
  <c r="BB46" i="136"/>
  <c r="BA46" i="136"/>
  <c r="AZ46" i="136"/>
  <c r="AY46" i="136"/>
  <c r="AX46" i="136"/>
  <c r="AW46" i="136"/>
  <c r="AV46" i="136"/>
  <c r="AU46" i="136"/>
  <c r="AT46" i="136"/>
  <c r="AS46" i="136"/>
  <c r="AR46" i="136"/>
  <c r="AQ46" i="136"/>
  <c r="AP46" i="136"/>
  <c r="AO46" i="136"/>
  <c r="AN46" i="136"/>
  <c r="AM46" i="136"/>
  <c r="AL46" i="136"/>
  <c r="AK46" i="136"/>
  <c r="AJ46" i="136"/>
  <c r="AI46" i="136"/>
  <c r="AH46" i="136"/>
  <c r="AG46" i="136"/>
  <c r="AF46" i="136"/>
  <c r="AE46" i="136"/>
  <c r="AD46" i="136"/>
  <c r="AC46" i="136"/>
  <c r="AB46" i="136"/>
  <c r="AA46" i="136"/>
  <c r="Z46" i="136"/>
  <c r="Y46" i="136"/>
  <c r="X46" i="136"/>
  <c r="W46" i="136"/>
  <c r="V46" i="136"/>
  <c r="U46" i="136"/>
  <c r="T46" i="136"/>
  <c r="S46" i="136"/>
  <c r="R46" i="136"/>
  <c r="Q46" i="136"/>
  <c r="P46" i="136"/>
  <c r="O46" i="136"/>
  <c r="N46" i="136"/>
  <c r="M46" i="136"/>
  <c r="BE43" i="136"/>
  <c r="BD43" i="136"/>
  <c r="BC43" i="136"/>
  <c r="BB43" i="136"/>
  <c r="BA43" i="136"/>
  <c r="AZ43" i="136"/>
  <c r="AY43" i="136"/>
  <c r="AX43" i="136"/>
  <c r="AW43" i="136"/>
  <c r="AV43" i="136"/>
  <c r="AU43" i="136"/>
  <c r="AT43" i="136"/>
  <c r="AS43" i="136"/>
  <c r="AR43" i="136"/>
  <c r="AQ43" i="136"/>
  <c r="AP43" i="136"/>
  <c r="AO43" i="136"/>
  <c r="AN43" i="136"/>
  <c r="AM43" i="136"/>
  <c r="AL43" i="136"/>
  <c r="AK43" i="136"/>
  <c r="AJ43" i="136"/>
  <c r="AI43" i="136"/>
  <c r="AH43" i="136"/>
  <c r="AG43" i="136"/>
  <c r="AF43" i="136"/>
  <c r="AE43" i="136"/>
  <c r="AD43" i="136"/>
  <c r="AC43" i="136"/>
  <c r="AB43" i="136"/>
  <c r="AA43" i="136"/>
  <c r="Z43" i="136"/>
  <c r="Y43" i="136"/>
  <c r="X43" i="136"/>
  <c r="W43" i="136"/>
  <c r="V43" i="136"/>
  <c r="U43" i="136"/>
  <c r="T43" i="136"/>
  <c r="S43" i="136"/>
  <c r="R43" i="136"/>
  <c r="Q43" i="136"/>
  <c r="P43" i="136"/>
  <c r="O43" i="136"/>
  <c r="N43" i="136"/>
  <c r="M43" i="136"/>
  <c r="BE42" i="136"/>
  <c r="BD42" i="136"/>
  <c r="BC42" i="136"/>
  <c r="BB42" i="136"/>
  <c r="BA42" i="136"/>
  <c r="AZ42" i="136"/>
  <c r="AY42" i="136"/>
  <c r="AX42" i="136"/>
  <c r="AW42" i="136"/>
  <c r="AV42" i="136"/>
  <c r="AU42" i="136"/>
  <c r="AT42" i="136"/>
  <c r="AS42" i="136"/>
  <c r="AR42" i="136"/>
  <c r="AQ42" i="136"/>
  <c r="AP42" i="136"/>
  <c r="AO42" i="136"/>
  <c r="AN42" i="136"/>
  <c r="AM42" i="136"/>
  <c r="AL42" i="136"/>
  <c r="AK42" i="136"/>
  <c r="AJ42" i="136"/>
  <c r="AI42" i="136"/>
  <c r="AH42" i="136"/>
  <c r="AG42" i="136"/>
  <c r="AF42" i="136"/>
  <c r="AE42" i="136"/>
  <c r="AD42" i="136"/>
  <c r="AC42" i="136"/>
  <c r="AB42" i="136"/>
  <c r="AA42" i="136"/>
  <c r="Z42" i="136"/>
  <c r="Y42" i="136"/>
  <c r="X42" i="136"/>
  <c r="W42" i="136"/>
  <c r="V42" i="136"/>
  <c r="U42" i="136"/>
  <c r="T42" i="136"/>
  <c r="S42" i="136"/>
  <c r="R42" i="136"/>
  <c r="Q42" i="136"/>
  <c r="P42" i="136"/>
  <c r="O42" i="136"/>
  <c r="N42" i="136"/>
  <c r="M42" i="136"/>
  <c r="BE41" i="136"/>
  <c r="BD41" i="136"/>
  <c r="BC41" i="136"/>
  <c r="BB41" i="136"/>
  <c r="BA41" i="136"/>
  <c r="AZ41" i="136"/>
  <c r="AY41" i="136"/>
  <c r="AX41" i="136"/>
  <c r="AW41" i="136"/>
  <c r="AV41" i="136"/>
  <c r="AU41" i="136"/>
  <c r="AT41" i="136"/>
  <c r="AS41" i="136"/>
  <c r="AR41" i="136"/>
  <c r="AQ41" i="136"/>
  <c r="AP41" i="136"/>
  <c r="AO41" i="136"/>
  <c r="AN41" i="136"/>
  <c r="AM41" i="136"/>
  <c r="AL41" i="136"/>
  <c r="AK41" i="136"/>
  <c r="AJ41" i="136"/>
  <c r="AI41" i="136"/>
  <c r="AH41" i="136"/>
  <c r="AG41" i="136"/>
  <c r="AF41" i="136"/>
  <c r="AE41" i="136"/>
  <c r="AD41" i="136"/>
  <c r="AC41" i="136"/>
  <c r="AB41" i="136"/>
  <c r="AA41" i="136"/>
  <c r="Z41" i="136"/>
  <c r="Y41" i="136"/>
  <c r="X41" i="136"/>
  <c r="W41" i="136"/>
  <c r="V41" i="136"/>
  <c r="U41" i="136"/>
  <c r="T41" i="136"/>
  <c r="S41" i="136"/>
  <c r="R41" i="136"/>
  <c r="Q41" i="136"/>
  <c r="P41" i="136"/>
  <c r="O41" i="136"/>
  <c r="N41" i="136"/>
  <c r="M41" i="136"/>
  <c r="BE40" i="136"/>
  <c r="BD40" i="136"/>
  <c r="BC40" i="136"/>
  <c r="BB40" i="136"/>
  <c r="BA40" i="136"/>
  <c r="AZ40" i="136"/>
  <c r="AY40" i="136"/>
  <c r="AX40" i="136"/>
  <c r="AW40" i="136"/>
  <c r="AV40" i="136"/>
  <c r="AU40" i="136"/>
  <c r="AT40" i="136"/>
  <c r="AS40" i="136"/>
  <c r="AR40" i="136"/>
  <c r="AQ40" i="136"/>
  <c r="AP40" i="136"/>
  <c r="AO40" i="136"/>
  <c r="AN40" i="136"/>
  <c r="AM40" i="136"/>
  <c r="AL40" i="136"/>
  <c r="AK40" i="136"/>
  <c r="AJ40" i="136"/>
  <c r="AI40" i="136"/>
  <c r="AH40" i="136"/>
  <c r="AG40" i="136"/>
  <c r="AF40" i="136"/>
  <c r="AE40" i="136"/>
  <c r="AD40" i="136"/>
  <c r="AC40" i="136"/>
  <c r="AB40" i="136"/>
  <c r="AA40" i="136"/>
  <c r="Z40" i="136"/>
  <c r="Y40" i="136"/>
  <c r="X40" i="136"/>
  <c r="W40" i="136"/>
  <c r="V40" i="136"/>
  <c r="U40" i="136"/>
  <c r="T40" i="136"/>
  <c r="S40" i="136"/>
  <c r="R40" i="136"/>
  <c r="Q40" i="136"/>
  <c r="P40" i="136"/>
  <c r="O40" i="136"/>
  <c r="N40" i="136"/>
  <c r="M40" i="136"/>
  <c r="BE37" i="136"/>
  <c r="BD37" i="136"/>
  <c r="BC37" i="136"/>
  <c r="BB37" i="136"/>
  <c r="BA37" i="136"/>
  <c r="AZ37" i="136"/>
  <c r="AY37" i="136"/>
  <c r="AX37" i="136"/>
  <c r="AW37" i="136"/>
  <c r="AV37" i="136"/>
  <c r="AU37" i="136"/>
  <c r="AT37" i="136"/>
  <c r="AS37" i="136"/>
  <c r="AR37" i="136"/>
  <c r="AQ37" i="136"/>
  <c r="AP37" i="136"/>
  <c r="AO37" i="136"/>
  <c r="AN37" i="136"/>
  <c r="AM37" i="136"/>
  <c r="AL37" i="136"/>
  <c r="AK37" i="136"/>
  <c r="AJ37" i="136"/>
  <c r="AI37" i="136"/>
  <c r="AH37" i="136"/>
  <c r="AG37" i="136"/>
  <c r="AF37" i="136"/>
  <c r="AE37" i="136"/>
  <c r="AD37" i="136"/>
  <c r="AC37" i="136"/>
  <c r="AB37" i="136"/>
  <c r="AA37" i="136"/>
  <c r="Z37" i="136"/>
  <c r="Y37" i="136"/>
  <c r="X37" i="136"/>
  <c r="W37" i="136"/>
  <c r="V37" i="136"/>
  <c r="U37" i="136"/>
  <c r="T37" i="136"/>
  <c r="S37" i="136"/>
  <c r="R37" i="136"/>
  <c r="Q37" i="136"/>
  <c r="P37" i="136"/>
  <c r="O37" i="136"/>
  <c r="N37" i="136"/>
  <c r="M37" i="136"/>
  <c r="BE36" i="136"/>
  <c r="BD36" i="136"/>
  <c r="BC36" i="136"/>
  <c r="BB36" i="136"/>
  <c r="BA36" i="136"/>
  <c r="AZ36" i="136"/>
  <c r="AY36" i="136"/>
  <c r="AX36" i="136"/>
  <c r="AW36" i="136"/>
  <c r="AV36" i="136"/>
  <c r="AU36" i="136"/>
  <c r="AT36" i="136"/>
  <c r="AS36" i="136"/>
  <c r="AR36" i="136"/>
  <c r="AQ36" i="136"/>
  <c r="AP36" i="136"/>
  <c r="AO36" i="136"/>
  <c r="AN36" i="136"/>
  <c r="AM36" i="136"/>
  <c r="AL36" i="136"/>
  <c r="AK36" i="136"/>
  <c r="AJ36" i="136"/>
  <c r="AI36" i="136"/>
  <c r="AH36" i="136"/>
  <c r="AG36" i="136"/>
  <c r="AF36" i="136"/>
  <c r="AE36" i="136"/>
  <c r="AD36" i="136"/>
  <c r="AC36" i="136"/>
  <c r="AB36" i="136"/>
  <c r="AA36" i="136"/>
  <c r="Z36" i="136"/>
  <c r="Y36" i="136"/>
  <c r="X36" i="136"/>
  <c r="W36" i="136"/>
  <c r="V36" i="136"/>
  <c r="U36" i="136"/>
  <c r="T36" i="136"/>
  <c r="S36" i="136"/>
  <c r="R36" i="136"/>
  <c r="Q36" i="136"/>
  <c r="P36" i="136"/>
  <c r="O36" i="136"/>
  <c r="N36" i="136"/>
  <c r="M36" i="136"/>
  <c r="BE35" i="136"/>
  <c r="BD35" i="136"/>
  <c r="BC35" i="136"/>
  <c r="BB35" i="136"/>
  <c r="BA35" i="136"/>
  <c r="AZ35" i="136"/>
  <c r="AY35" i="136"/>
  <c r="AX35" i="136"/>
  <c r="AW35" i="136"/>
  <c r="AV35" i="136"/>
  <c r="AU35" i="136"/>
  <c r="AT35" i="136"/>
  <c r="AS35" i="136"/>
  <c r="AR35" i="136"/>
  <c r="AQ35" i="136"/>
  <c r="AP35" i="136"/>
  <c r="AO35" i="136"/>
  <c r="AN35" i="136"/>
  <c r="AM35" i="136"/>
  <c r="AL35" i="136"/>
  <c r="AK35" i="136"/>
  <c r="AJ35" i="136"/>
  <c r="AI35" i="136"/>
  <c r="AH35" i="136"/>
  <c r="AG35" i="136"/>
  <c r="AF35" i="136"/>
  <c r="AE35" i="136"/>
  <c r="AD35" i="136"/>
  <c r="AC35" i="136"/>
  <c r="AB35" i="136"/>
  <c r="AA35" i="136"/>
  <c r="Z35" i="136"/>
  <c r="Y35" i="136"/>
  <c r="X35" i="136"/>
  <c r="W35" i="136"/>
  <c r="V35" i="136"/>
  <c r="U35" i="136"/>
  <c r="T35" i="136"/>
  <c r="S35" i="136"/>
  <c r="R35" i="136"/>
  <c r="Q35" i="136"/>
  <c r="P35" i="136"/>
  <c r="O35" i="136"/>
  <c r="N35" i="136"/>
  <c r="M35" i="136"/>
  <c r="BE34" i="136"/>
  <c r="BD34" i="136"/>
  <c r="BC34" i="136"/>
  <c r="BB34" i="136"/>
  <c r="BA34" i="136"/>
  <c r="AZ34" i="136"/>
  <c r="AY34" i="136"/>
  <c r="AX34" i="136"/>
  <c r="AW34" i="136"/>
  <c r="AV34" i="136"/>
  <c r="AU34" i="136"/>
  <c r="AT34" i="136"/>
  <c r="AS34" i="136"/>
  <c r="AR34" i="136"/>
  <c r="AQ34" i="136"/>
  <c r="AP34" i="136"/>
  <c r="AO34" i="136"/>
  <c r="AN34" i="136"/>
  <c r="AM34" i="136"/>
  <c r="AL34" i="136"/>
  <c r="AK34" i="136"/>
  <c r="AJ34" i="136"/>
  <c r="AI34" i="136"/>
  <c r="AH34" i="136"/>
  <c r="AG34" i="136"/>
  <c r="AF34" i="136"/>
  <c r="AE34" i="136"/>
  <c r="AD34" i="136"/>
  <c r="AC34" i="136"/>
  <c r="AB34" i="136"/>
  <c r="AA34" i="136"/>
  <c r="Z34" i="136"/>
  <c r="Y34" i="136"/>
  <c r="X34" i="136"/>
  <c r="W34" i="136"/>
  <c r="V34" i="136"/>
  <c r="U34" i="136"/>
  <c r="T34" i="136"/>
  <c r="S34" i="136"/>
  <c r="R34" i="136"/>
  <c r="Q34" i="136"/>
  <c r="P34" i="136"/>
  <c r="O34" i="136"/>
  <c r="N34" i="136"/>
  <c r="M34" i="136"/>
  <c r="R28" i="136"/>
  <c r="S28" i="136"/>
  <c r="T28" i="136"/>
  <c r="U28" i="136"/>
  <c r="V28" i="136"/>
  <c r="W28" i="136"/>
  <c r="X28" i="136"/>
  <c r="Y28" i="136"/>
  <c r="Z28" i="136"/>
  <c r="AA28" i="136"/>
  <c r="AB28" i="136"/>
  <c r="AC28" i="136"/>
  <c r="AD28" i="136"/>
  <c r="AE28" i="136"/>
  <c r="AF28" i="136"/>
  <c r="AG28" i="136"/>
  <c r="AH28" i="136"/>
  <c r="AI28" i="136"/>
  <c r="AJ28" i="136"/>
  <c r="AK28" i="136"/>
  <c r="AL28" i="136"/>
  <c r="AM28" i="136"/>
  <c r="AN28" i="136"/>
  <c r="AO28" i="136"/>
  <c r="AP28" i="136"/>
  <c r="AQ28" i="136"/>
  <c r="AR28" i="136"/>
  <c r="AS28" i="136"/>
  <c r="AT28" i="136"/>
  <c r="AU28" i="136"/>
  <c r="AV28" i="136"/>
  <c r="AW28" i="136"/>
  <c r="AX28" i="136"/>
  <c r="AY28" i="136"/>
  <c r="AZ28" i="136"/>
  <c r="BA28" i="136"/>
  <c r="BB28" i="136"/>
  <c r="BC28" i="136"/>
  <c r="BD28" i="136"/>
  <c r="BE28" i="136"/>
  <c r="R29" i="136"/>
  <c r="S29" i="136"/>
  <c r="T29" i="136"/>
  <c r="U29" i="136"/>
  <c r="V29" i="136"/>
  <c r="W29" i="136"/>
  <c r="X29" i="136"/>
  <c r="Y29" i="136"/>
  <c r="Z29" i="136"/>
  <c r="AA29" i="136"/>
  <c r="AB29" i="136"/>
  <c r="AC29" i="136"/>
  <c r="AD29" i="136"/>
  <c r="AE29" i="136"/>
  <c r="AF29" i="136"/>
  <c r="AG29" i="136"/>
  <c r="AH29" i="136"/>
  <c r="AI29" i="136"/>
  <c r="AJ29" i="136"/>
  <c r="AK29" i="136"/>
  <c r="AL29" i="136"/>
  <c r="AM29" i="136"/>
  <c r="AN29" i="136"/>
  <c r="AO29" i="136"/>
  <c r="AP29" i="136"/>
  <c r="AQ29" i="136"/>
  <c r="AR29" i="136"/>
  <c r="AS29" i="136"/>
  <c r="AT29" i="136"/>
  <c r="AU29" i="136"/>
  <c r="AV29" i="136"/>
  <c r="AW29" i="136"/>
  <c r="AX29" i="136"/>
  <c r="AY29" i="136"/>
  <c r="AZ29" i="136"/>
  <c r="BA29" i="136"/>
  <c r="BB29" i="136"/>
  <c r="BC29" i="136"/>
  <c r="BD29" i="136"/>
  <c r="BE29" i="136"/>
  <c r="R30" i="136"/>
  <c r="S30" i="136"/>
  <c r="T30" i="136"/>
  <c r="U30" i="136"/>
  <c r="V30" i="136"/>
  <c r="W30" i="136"/>
  <c r="X30" i="136"/>
  <c r="Y30" i="136"/>
  <c r="Z30" i="136"/>
  <c r="AA30" i="136"/>
  <c r="AB30" i="136"/>
  <c r="AC30" i="136"/>
  <c r="AD30" i="136"/>
  <c r="AE30" i="136"/>
  <c r="AF30" i="136"/>
  <c r="AG30" i="136"/>
  <c r="AH30" i="136"/>
  <c r="AI30" i="136"/>
  <c r="AJ30" i="136"/>
  <c r="AK30" i="136"/>
  <c r="AL30" i="136"/>
  <c r="AM30" i="136"/>
  <c r="AN30" i="136"/>
  <c r="AO30" i="136"/>
  <c r="AP30" i="136"/>
  <c r="AQ30" i="136"/>
  <c r="AR30" i="136"/>
  <c r="AS30" i="136"/>
  <c r="AT30" i="136"/>
  <c r="AU30" i="136"/>
  <c r="AV30" i="136"/>
  <c r="AW30" i="136"/>
  <c r="AX30" i="136"/>
  <c r="AY30" i="136"/>
  <c r="AZ30" i="136"/>
  <c r="BA30" i="136"/>
  <c r="BB30" i="136"/>
  <c r="BC30" i="136"/>
  <c r="BD30" i="136"/>
  <c r="BE30" i="136"/>
  <c r="R31" i="136"/>
  <c r="S31" i="136"/>
  <c r="T31" i="136"/>
  <c r="U31" i="136"/>
  <c r="V31" i="136"/>
  <c r="W31" i="136"/>
  <c r="X31" i="136"/>
  <c r="Y31" i="136"/>
  <c r="Z31" i="136"/>
  <c r="AA31" i="136"/>
  <c r="AB31" i="136"/>
  <c r="AC31" i="136"/>
  <c r="AD31" i="136"/>
  <c r="AE31" i="136"/>
  <c r="AF31" i="136"/>
  <c r="AG31" i="136"/>
  <c r="AH31" i="136"/>
  <c r="AI31" i="136"/>
  <c r="AJ31" i="136"/>
  <c r="AK31" i="136"/>
  <c r="AL31" i="136"/>
  <c r="AM31" i="136"/>
  <c r="AN31" i="136"/>
  <c r="AO31" i="136"/>
  <c r="AP31" i="136"/>
  <c r="AQ31" i="136"/>
  <c r="AR31" i="136"/>
  <c r="AS31" i="136"/>
  <c r="AT31" i="136"/>
  <c r="AU31" i="136"/>
  <c r="AV31" i="136"/>
  <c r="AW31" i="136"/>
  <c r="AX31" i="136"/>
  <c r="AY31" i="136"/>
  <c r="AZ31" i="136"/>
  <c r="BA31" i="136"/>
  <c r="BB31" i="136"/>
  <c r="BC31" i="136"/>
  <c r="BD31" i="136"/>
  <c r="BE31" i="136"/>
  <c r="M28" i="136"/>
  <c r="N28" i="136"/>
  <c r="O28" i="136"/>
  <c r="P28" i="136"/>
  <c r="Q28" i="136"/>
  <c r="M29" i="136"/>
  <c r="N29" i="136"/>
  <c r="O29" i="136"/>
  <c r="P29" i="136"/>
  <c r="Q29" i="136"/>
  <c r="M30" i="136"/>
  <c r="N30" i="136"/>
  <c r="O30" i="136"/>
  <c r="P30" i="136"/>
  <c r="Q30" i="136"/>
  <c r="M31" i="136"/>
  <c r="N31" i="136"/>
  <c r="O31" i="136"/>
  <c r="P31" i="136"/>
  <c r="Q31" i="136"/>
  <c r="BE25" i="136"/>
  <c r="BD25" i="136"/>
  <c r="BC25" i="136"/>
  <c r="BB25" i="136"/>
  <c r="BA25" i="136"/>
  <c r="AZ25" i="136"/>
  <c r="AY25" i="136"/>
  <c r="AX25" i="136"/>
  <c r="AW25" i="136"/>
  <c r="AV25" i="136"/>
  <c r="AU25" i="136"/>
  <c r="AT25" i="136"/>
  <c r="AS25" i="136"/>
  <c r="AR25" i="136"/>
  <c r="AQ25" i="136"/>
  <c r="AP25" i="136"/>
  <c r="AO25" i="136"/>
  <c r="AN25" i="136"/>
  <c r="AM25" i="136"/>
  <c r="AL25" i="136"/>
  <c r="AK25" i="136"/>
  <c r="AJ25" i="136"/>
  <c r="AI25" i="136"/>
  <c r="AH25" i="136"/>
  <c r="AG25" i="136"/>
  <c r="AF25" i="136"/>
  <c r="AE25" i="136"/>
  <c r="AD25" i="136"/>
  <c r="AC25" i="136"/>
  <c r="AB25" i="136"/>
  <c r="AA25" i="136"/>
  <c r="Z25" i="136"/>
  <c r="Y25" i="136"/>
  <c r="X25" i="136"/>
  <c r="W25" i="136"/>
  <c r="V25" i="136"/>
  <c r="U25" i="136"/>
  <c r="T25" i="136"/>
  <c r="S25" i="136"/>
  <c r="R25" i="136"/>
  <c r="Q25" i="136"/>
  <c r="P25" i="136"/>
  <c r="O25" i="136"/>
  <c r="N25" i="136"/>
  <c r="M25" i="136"/>
  <c r="L25" i="136"/>
  <c r="L49" i="136"/>
  <c r="L48" i="136"/>
  <c r="L47" i="136"/>
  <c r="L46" i="136"/>
  <c r="L43" i="136"/>
  <c r="L42" i="136"/>
  <c r="L41" i="136"/>
  <c r="L40" i="136"/>
  <c r="L37" i="136"/>
  <c r="L36" i="136"/>
  <c r="L35" i="136"/>
  <c r="L34" i="136"/>
  <c r="L31" i="136"/>
  <c r="L30" i="136"/>
  <c r="L29" i="136"/>
  <c r="L28" i="136"/>
  <c r="B757" i="137"/>
  <c r="B439" i="137"/>
  <c r="B426" i="137"/>
  <c r="B417" i="137"/>
  <c r="B315" i="137"/>
  <c r="B213" i="137"/>
  <c r="B240" i="137"/>
  <c r="B205" i="137"/>
  <c r="B145" i="137"/>
  <c r="B111" i="137"/>
  <c r="AV891" i="137"/>
  <c r="AU891" i="137"/>
  <c r="AT891" i="137"/>
  <c r="AS891" i="137"/>
  <c r="AR891" i="137"/>
  <c r="AQ891" i="137"/>
  <c r="AP891" i="137"/>
  <c r="AO891" i="137"/>
  <c r="AN891" i="137"/>
  <c r="AM891" i="137"/>
  <c r="AL891" i="137"/>
  <c r="AK891" i="137"/>
  <c r="AJ891" i="137"/>
  <c r="AI891" i="137"/>
  <c r="AH891" i="137"/>
  <c r="AG891" i="137"/>
  <c r="AF891" i="137"/>
  <c r="AE891" i="137"/>
  <c r="AD891" i="137"/>
  <c r="AC891" i="137"/>
  <c r="AB891" i="137"/>
  <c r="AA891" i="137"/>
  <c r="Z891" i="137"/>
  <c r="Y891" i="137"/>
  <c r="X891" i="137"/>
  <c r="W891" i="137"/>
  <c r="V891" i="137"/>
  <c r="U891" i="137"/>
  <c r="T891" i="137"/>
  <c r="S891" i="137"/>
  <c r="R891" i="137"/>
  <c r="Q891" i="137"/>
  <c r="P891" i="137"/>
  <c r="O891" i="137"/>
  <c r="N891" i="137"/>
  <c r="M891" i="137"/>
  <c r="L891" i="137"/>
  <c r="K891" i="137"/>
  <c r="J891" i="137"/>
  <c r="I891" i="137"/>
  <c r="H891" i="137"/>
  <c r="G891" i="137"/>
  <c r="F891" i="137"/>
  <c r="E891" i="137"/>
  <c r="D891" i="137"/>
  <c r="C891" i="137"/>
  <c r="B891" i="137"/>
  <c r="AV890" i="137"/>
  <c r="AU890" i="137"/>
  <c r="AT890" i="137"/>
  <c r="AS890" i="137"/>
  <c r="AR890" i="137"/>
  <c r="AQ890" i="137"/>
  <c r="AP890" i="137"/>
  <c r="AO890" i="137"/>
  <c r="AN890" i="137"/>
  <c r="AM890" i="137"/>
  <c r="AL890" i="137"/>
  <c r="AK890" i="137"/>
  <c r="AJ890" i="137"/>
  <c r="AI890" i="137"/>
  <c r="AH890" i="137"/>
  <c r="AG890" i="137"/>
  <c r="AF890" i="137"/>
  <c r="AE890" i="137"/>
  <c r="AD890" i="137"/>
  <c r="AC890" i="137"/>
  <c r="AB890" i="137"/>
  <c r="AA890" i="137"/>
  <c r="Z890" i="137"/>
  <c r="Y890" i="137"/>
  <c r="X890" i="137"/>
  <c r="W890" i="137"/>
  <c r="V890" i="137"/>
  <c r="U890" i="137"/>
  <c r="T890" i="137"/>
  <c r="S890" i="137"/>
  <c r="R890" i="137"/>
  <c r="Q890" i="137"/>
  <c r="P890" i="137"/>
  <c r="O890" i="137"/>
  <c r="N890" i="137"/>
  <c r="M890" i="137"/>
  <c r="L890" i="137"/>
  <c r="K890" i="137"/>
  <c r="J890" i="137"/>
  <c r="I890" i="137"/>
  <c r="H890" i="137"/>
  <c r="G890" i="137"/>
  <c r="F890" i="137"/>
  <c r="E890" i="137"/>
  <c r="D890" i="137"/>
  <c r="C890" i="137"/>
  <c r="B890" i="137"/>
  <c r="AV889" i="137"/>
  <c r="AU889" i="137"/>
  <c r="AT889" i="137"/>
  <c r="AS889" i="137"/>
  <c r="AR889" i="137"/>
  <c r="AQ889" i="137"/>
  <c r="AP889" i="137"/>
  <c r="AO889" i="137"/>
  <c r="AN889" i="137"/>
  <c r="AM889" i="137"/>
  <c r="AL889" i="137"/>
  <c r="AK889" i="137"/>
  <c r="AJ889" i="137"/>
  <c r="AI889" i="137"/>
  <c r="AH889" i="137"/>
  <c r="AG889" i="137"/>
  <c r="AF889" i="137"/>
  <c r="AE889" i="137"/>
  <c r="AD889" i="137"/>
  <c r="AC889" i="137"/>
  <c r="AB889" i="137"/>
  <c r="AA889" i="137"/>
  <c r="Z889" i="137"/>
  <c r="Y889" i="137"/>
  <c r="X889" i="137"/>
  <c r="W889" i="137"/>
  <c r="V889" i="137"/>
  <c r="U889" i="137"/>
  <c r="T889" i="137"/>
  <c r="S889" i="137"/>
  <c r="R889" i="137"/>
  <c r="Q889" i="137"/>
  <c r="P889" i="137"/>
  <c r="O889" i="137"/>
  <c r="N889" i="137"/>
  <c r="M889" i="137"/>
  <c r="L889" i="137"/>
  <c r="K889" i="137"/>
  <c r="J889" i="137"/>
  <c r="I889" i="137"/>
  <c r="H889" i="137"/>
  <c r="G889" i="137"/>
  <c r="F889" i="137"/>
  <c r="E889" i="137"/>
  <c r="D889" i="137"/>
  <c r="C889" i="137"/>
  <c r="B889" i="137"/>
  <c r="AV888" i="137"/>
  <c r="AU888" i="137"/>
  <c r="AT888" i="137"/>
  <c r="AS888" i="137"/>
  <c r="AR888" i="137"/>
  <c r="AQ888" i="137"/>
  <c r="AP888" i="137"/>
  <c r="AO888" i="137"/>
  <c r="AN888" i="137"/>
  <c r="AM888" i="137"/>
  <c r="AL888" i="137"/>
  <c r="AK888" i="137"/>
  <c r="AJ888" i="137"/>
  <c r="AI888" i="137"/>
  <c r="AH888" i="137"/>
  <c r="AG888" i="137"/>
  <c r="AF888" i="137"/>
  <c r="AE888" i="137"/>
  <c r="AD888" i="137"/>
  <c r="AC888" i="137"/>
  <c r="AB888" i="137"/>
  <c r="AA888" i="137"/>
  <c r="Z888" i="137"/>
  <c r="Y888" i="137"/>
  <c r="X888" i="137"/>
  <c r="W888" i="137"/>
  <c r="V888" i="137"/>
  <c r="U888" i="137"/>
  <c r="T888" i="137"/>
  <c r="S888" i="137"/>
  <c r="R888" i="137"/>
  <c r="Q888" i="137"/>
  <c r="P888" i="137"/>
  <c r="O888" i="137"/>
  <c r="N888" i="137"/>
  <c r="M888" i="137"/>
  <c r="L888" i="137"/>
  <c r="K888" i="137"/>
  <c r="J888" i="137"/>
  <c r="I888" i="137"/>
  <c r="H888" i="137"/>
  <c r="G888" i="137"/>
  <c r="F888" i="137"/>
  <c r="E888" i="137"/>
  <c r="D888" i="137"/>
  <c r="C888" i="137"/>
  <c r="B888" i="137"/>
  <c r="AV887" i="137"/>
  <c r="AU887" i="137"/>
  <c r="AT887" i="137"/>
  <c r="AS887" i="137"/>
  <c r="AR887" i="137"/>
  <c r="AQ887" i="137"/>
  <c r="AP887" i="137"/>
  <c r="AO887" i="137"/>
  <c r="AN887" i="137"/>
  <c r="AM887" i="137"/>
  <c r="AL887" i="137"/>
  <c r="AK887" i="137"/>
  <c r="AJ887" i="137"/>
  <c r="AI887" i="137"/>
  <c r="AH887" i="137"/>
  <c r="AG887" i="137"/>
  <c r="AF887" i="137"/>
  <c r="AE887" i="137"/>
  <c r="AD887" i="137"/>
  <c r="AC887" i="137"/>
  <c r="AB887" i="137"/>
  <c r="AA887" i="137"/>
  <c r="Z887" i="137"/>
  <c r="Y887" i="137"/>
  <c r="X887" i="137"/>
  <c r="W887" i="137"/>
  <c r="V887" i="137"/>
  <c r="U887" i="137"/>
  <c r="T887" i="137"/>
  <c r="S887" i="137"/>
  <c r="R887" i="137"/>
  <c r="Q887" i="137"/>
  <c r="P887" i="137"/>
  <c r="O887" i="137"/>
  <c r="N887" i="137"/>
  <c r="M887" i="137"/>
  <c r="L887" i="137"/>
  <c r="K887" i="137"/>
  <c r="J887" i="137"/>
  <c r="I887" i="137"/>
  <c r="H887" i="137"/>
  <c r="G887" i="137"/>
  <c r="F887" i="137"/>
  <c r="E887" i="137"/>
  <c r="D887" i="137"/>
  <c r="C887" i="137"/>
  <c r="B887" i="137"/>
  <c r="AV886" i="137"/>
  <c r="AU886" i="137"/>
  <c r="AT886" i="137"/>
  <c r="AS886" i="137"/>
  <c r="AR886" i="137"/>
  <c r="AQ886" i="137"/>
  <c r="AP886" i="137"/>
  <c r="AO886" i="137"/>
  <c r="AN886" i="137"/>
  <c r="AM886" i="137"/>
  <c r="AL886" i="137"/>
  <c r="AK886" i="137"/>
  <c r="AJ886" i="137"/>
  <c r="AI886" i="137"/>
  <c r="AH886" i="137"/>
  <c r="AG886" i="137"/>
  <c r="AF886" i="137"/>
  <c r="AE886" i="137"/>
  <c r="AD886" i="137"/>
  <c r="AC886" i="137"/>
  <c r="AB886" i="137"/>
  <c r="AA886" i="137"/>
  <c r="Z886" i="137"/>
  <c r="Y886" i="137"/>
  <c r="X886" i="137"/>
  <c r="W886" i="137"/>
  <c r="V886" i="137"/>
  <c r="U886" i="137"/>
  <c r="T886" i="137"/>
  <c r="S886" i="137"/>
  <c r="R886" i="137"/>
  <c r="Q886" i="137"/>
  <c r="P886" i="137"/>
  <c r="O886" i="137"/>
  <c r="N886" i="137"/>
  <c r="M886" i="137"/>
  <c r="L886" i="137"/>
  <c r="K886" i="137"/>
  <c r="J886" i="137"/>
  <c r="I886" i="137"/>
  <c r="H886" i="137"/>
  <c r="G886" i="137"/>
  <c r="F886" i="137"/>
  <c r="E886" i="137"/>
  <c r="D886" i="137"/>
  <c r="C886" i="137"/>
  <c r="B886" i="137"/>
  <c r="AV885" i="137"/>
  <c r="AU885" i="137"/>
  <c r="AT885" i="137"/>
  <c r="AS885" i="137"/>
  <c r="AR885" i="137"/>
  <c r="AQ885" i="137"/>
  <c r="AP885" i="137"/>
  <c r="AO885" i="137"/>
  <c r="AN885" i="137"/>
  <c r="AM885" i="137"/>
  <c r="AL885" i="137"/>
  <c r="AK885" i="137"/>
  <c r="AJ885" i="137"/>
  <c r="AI885" i="137"/>
  <c r="AH885" i="137"/>
  <c r="AG885" i="137"/>
  <c r="AF885" i="137"/>
  <c r="AE885" i="137"/>
  <c r="AD885" i="137"/>
  <c r="AC885" i="137"/>
  <c r="AB885" i="137"/>
  <c r="AA885" i="137"/>
  <c r="Z885" i="137"/>
  <c r="Y885" i="137"/>
  <c r="X885" i="137"/>
  <c r="W885" i="137"/>
  <c r="V885" i="137"/>
  <c r="U885" i="137"/>
  <c r="T885" i="137"/>
  <c r="S885" i="137"/>
  <c r="R885" i="137"/>
  <c r="Q885" i="137"/>
  <c r="P885" i="137"/>
  <c r="O885" i="137"/>
  <c r="N885" i="137"/>
  <c r="M885" i="137"/>
  <c r="L885" i="137"/>
  <c r="K885" i="137"/>
  <c r="J885" i="137"/>
  <c r="I885" i="137"/>
  <c r="H885" i="137"/>
  <c r="G885" i="137"/>
  <c r="F885" i="137"/>
  <c r="E885" i="137"/>
  <c r="D885" i="137"/>
  <c r="C885" i="137"/>
  <c r="B885" i="137"/>
  <c r="AV884" i="137"/>
  <c r="AU884" i="137"/>
  <c r="AT884" i="137"/>
  <c r="AS884" i="137"/>
  <c r="AR884" i="137"/>
  <c r="AQ884" i="137"/>
  <c r="AP884" i="137"/>
  <c r="AO884" i="137"/>
  <c r="AN884" i="137"/>
  <c r="AM884" i="137"/>
  <c r="AL884" i="137"/>
  <c r="AK884" i="137"/>
  <c r="AJ884" i="137"/>
  <c r="AI884" i="137"/>
  <c r="AH884" i="137"/>
  <c r="AG884" i="137"/>
  <c r="AF884" i="137"/>
  <c r="AE884" i="137"/>
  <c r="AD884" i="137"/>
  <c r="AC884" i="137"/>
  <c r="AB884" i="137"/>
  <c r="AA884" i="137"/>
  <c r="Z884" i="137"/>
  <c r="Y884" i="137"/>
  <c r="X884" i="137"/>
  <c r="W884" i="137"/>
  <c r="V884" i="137"/>
  <c r="U884" i="137"/>
  <c r="T884" i="137"/>
  <c r="S884" i="137"/>
  <c r="R884" i="137"/>
  <c r="Q884" i="137"/>
  <c r="P884" i="137"/>
  <c r="O884" i="137"/>
  <c r="N884" i="137"/>
  <c r="M884" i="137"/>
  <c r="L884" i="137"/>
  <c r="K884" i="137"/>
  <c r="J884" i="137"/>
  <c r="I884" i="137"/>
  <c r="H884" i="137"/>
  <c r="G884" i="137"/>
  <c r="F884" i="137"/>
  <c r="E884" i="137"/>
  <c r="D884" i="137"/>
  <c r="C884" i="137"/>
  <c r="B884" i="137"/>
  <c r="AV883" i="137"/>
  <c r="AU883" i="137"/>
  <c r="AT883" i="137"/>
  <c r="AS883" i="137"/>
  <c r="AR883" i="137"/>
  <c r="AQ883" i="137"/>
  <c r="AP883" i="137"/>
  <c r="AO883" i="137"/>
  <c r="AN883" i="137"/>
  <c r="AM883" i="137"/>
  <c r="AL883" i="137"/>
  <c r="AK883" i="137"/>
  <c r="AJ883" i="137"/>
  <c r="AI883" i="137"/>
  <c r="AH883" i="137"/>
  <c r="AG883" i="137"/>
  <c r="AF883" i="137"/>
  <c r="AE883" i="137"/>
  <c r="AD883" i="137"/>
  <c r="AC883" i="137"/>
  <c r="AB883" i="137"/>
  <c r="AA883" i="137"/>
  <c r="Z883" i="137"/>
  <c r="Y883" i="137"/>
  <c r="X883" i="137"/>
  <c r="W883" i="137"/>
  <c r="V883" i="137"/>
  <c r="U883" i="137"/>
  <c r="T883" i="137"/>
  <c r="S883" i="137"/>
  <c r="R883" i="137"/>
  <c r="Q883" i="137"/>
  <c r="P883" i="137"/>
  <c r="O883" i="137"/>
  <c r="N883" i="137"/>
  <c r="M883" i="137"/>
  <c r="L883" i="137"/>
  <c r="K883" i="137"/>
  <c r="J883" i="137"/>
  <c r="I883" i="137"/>
  <c r="H883" i="137"/>
  <c r="G883" i="137"/>
  <c r="F883" i="137"/>
  <c r="E883" i="137"/>
  <c r="D883" i="137"/>
  <c r="C883" i="137"/>
  <c r="B883" i="137"/>
  <c r="AV882" i="137"/>
  <c r="AU882" i="137"/>
  <c r="AT882" i="137"/>
  <c r="AS882" i="137"/>
  <c r="AR882" i="137"/>
  <c r="AQ882" i="137"/>
  <c r="AP882" i="137"/>
  <c r="AO882" i="137"/>
  <c r="AN882" i="137"/>
  <c r="AM882" i="137"/>
  <c r="AL882" i="137"/>
  <c r="AK882" i="137"/>
  <c r="AJ882" i="137"/>
  <c r="AI882" i="137"/>
  <c r="AH882" i="137"/>
  <c r="AG882" i="137"/>
  <c r="AF882" i="137"/>
  <c r="AE882" i="137"/>
  <c r="AD882" i="137"/>
  <c r="AC882" i="137"/>
  <c r="AB882" i="137"/>
  <c r="AA882" i="137"/>
  <c r="Z882" i="137"/>
  <c r="Y882" i="137"/>
  <c r="X882" i="137"/>
  <c r="W882" i="137"/>
  <c r="V882" i="137"/>
  <c r="U882" i="137"/>
  <c r="T882" i="137"/>
  <c r="S882" i="137"/>
  <c r="R882" i="137"/>
  <c r="Q882" i="137"/>
  <c r="P882" i="137"/>
  <c r="O882" i="137"/>
  <c r="N882" i="137"/>
  <c r="M882" i="137"/>
  <c r="L882" i="137"/>
  <c r="K882" i="137"/>
  <c r="J882" i="137"/>
  <c r="I882" i="137"/>
  <c r="H882" i="137"/>
  <c r="G882" i="137"/>
  <c r="F882" i="137"/>
  <c r="E882" i="137"/>
  <c r="D882" i="137"/>
  <c r="C882" i="137"/>
  <c r="B882" i="137"/>
  <c r="AV881" i="137"/>
  <c r="AU881" i="137"/>
  <c r="AT881" i="137"/>
  <c r="AS881" i="137"/>
  <c r="AR881" i="137"/>
  <c r="AQ881" i="137"/>
  <c r="AP881" i="137"/>
  <c r="AO881" i="137"/>
  <c r="AN881" i="137"/>
  <c r="AM881" i="137"/>
  <c r="AL881" i="137"/>
  <c r="AK881" i="137"/>
  <c r="AJ881" i="137"/>
  <c r="AI881" i="137"/>
  <c r="AH881" i="137"/>
  <c r="AG881" i="137"/>
  <c r="AF881" i="137"/>
  <c r="AE881" i="137"/>
  <c r="AD881" i="137"/>
  <c r="AC881" i="137"/>
  <c r="AB881" i="137"/>
  <c r="AA881" i="137"/>
  <c r="Z881" i="137"/>
  <c r="Y881" i="137"/>
  <c r="X881" i="137"/>
  <c r="W881" i="137"/>
  <c r="V881" i="137"/>
  <c r="U881" i="137"/>
  <c r="T881" i="137"/>
  <c r="S881" i="137"/>
  <c r="R881" i="137"/>
  <c r="Q881" i="137"/>
  <c r="P881" i="137"/>
  <c r="O881" i="137"/>
  <c r="N881" i="137"/>
  <c r="M881" i="137"/>
  <c r="L881" i="137"/>
  <c r="K881" i="137"/>
  <c r="J881" i="137"/>
  <c r="I881" i="137"/>
  <c r="H881" i="137"/>
  <c r="G881" i="137"/>
  <c r="F881" i="137"/>
  <c r="E881" i="137"/>
  <c r="D881" i="137"/>
  <c r="C881" i="137"/>
  <c r="B881" i="137"/>
  <c r="AV880" i="137"/>
  <c r="AU880" i="137"/>
  <c r="AT880" i="137"/>
  <c r="AS880" i="137"/>
  <c r="AR880" i="137"/>
  <c r="AQ880" i="137"/>
  <c r="AP880" i="137"/>
  <c r="AO880" i="137"/>
  <c r="AN880" i="137"/>
  <c r="AM880" i="137"/>
  <c r="AL880" i="137"/>
  <c r="AK880" i="137"/>
  <c r="AJ880" i="137"/>
  <c r="AI880" i="137"/>
  <c r="AH880" i="137"/>
  <c r="AG880" i="137"/>
  <c r="AF880" i="137"/>
  <c r="AE880" i="137"/>
  <c r="AD880" i="137"/>
  <c r="AC880" i="137"/>
  <c r="AB880" i="137"/>
  <c r="AA880" i="137"/>
  <c r="Z880" i="137"/>
  <c r="Y880" i="137"/>
  <c r="X880" i="137"/>
  <c r="W880" i="137"/>
  <c r="V880" i="137"/>
  <c r="U880" i="137"/>
  <c r="T880" i="137"/>
  <c r="S880" i="137"/>
  <c r="R880" i="137"/>
  <c r="Q880" i="137"/>
  <c r="P880" i="137"/>
  <c r="O880" i="137"/>
  <c r="N880" i="137"/>
  <c r="M880" i="137"/>
  <c r="L880" i="137"/>
  <c r="K880" i="137"/>
  <c r="J880" i="137"/>
  <c r="I880" i="137"/>
  <c r="H880" i="137"/>
  <c r="G880" i="137"/>
  <c r="F880" i="137"/>
  <c r="E880" i="137"/>
  <c r="D880" i="137"/>
  <c r="C880" i="137"/>
  <c r="B880" i="137"/>
  <c r="AV879" i="137"/>
  <c r="AU879" i="137"/>
  <c r="AT879" i="137"/>
  <c r="AS879" i="137"/>
  <c r="AR879" i="137"/>
  <c r="AQ879" i="137"/>
  <c r="AP879" i="137"/>
  <c r="AO879" i="137"/>
  <c r="AN879" i="137"/>
  <c r="AM879" i="137"/>
  <c r="AL879" i="137"/>
  <c r="AK879" i="137"/>
  <c r="AJ879" i="137"/>
  <c r="AI879" i="137"/>
  <c r="AH879" i="137"/>
  <c r="AG879" i="137"/>
  <c r="AF879" i="137"/>
  <c r="AE879" i="137"/>
  <c r="AD879" i="137"/>
  <c r="AC879" i="137"/>
  <c r="AB879" i="137"/>
  <c r="AA879" i="137"/>
  <c r="Z879" i="137"/>
  <c r="Y879" i="137"/>
  <c r="X879" i="137"/>
  <c r="W879" i="137"/>
  <c r="V879" i="137"/>
  <c r="U879" i="137"/>
  <c r="T879" i="137"/>
  <c r="S879" i="137"/>
  <c r="R879" i="137"/>
  <c r="Q879" i="137"/>
  <c r="P879" i="137"/>
  <c r="O879" i="137"/>
  <c r="N879" i="137"/>
  <c r="M879" i="137"/>
  <c r="L879" i="137"/>
  <c r="K879" i="137"/>
  <c r="J879" i="137"/>
  <c r="I879" i="137"/>
  <c r="H879" i="137"/>
  <c r="G879" i="137"/>
  <c r="F879" i="137"/>
  <c r="E879" i="137"/>
  <c r="D879" i="137"/>
  <c r="C879" i="137"/>
  <c r="B879" i="137"/>
  <c r="AV878" i="137"/>
  <c r="AU878" i="137"/>
  <c r="AT878" i="137"/>
  <c r="AS878" i="137"/>
  <c r="AR878" i="137"/>
  <c r="AQ878" i="137"/>
  <c r="AP878" i="137"/>
  <c r="AO878" i="137"/>
  <c r="AN878" i="137"/>
  <c r="AM878" i="137"/>
  <c r="AL878" i="137"/>
  <c r="AK878" i="137"/>
  <c r="AJ878" i="137"/>
  <c r="AI878" i="137"/>
  <c r="AH878" i="137"/>
  <c r="AG878" i="137"/>
  <c r="AF878" i="137"/>
  <c r="AE878" i="137"/>
  <c r="AD878" i="137"/>
  <c r="AC878" i="137"/>
  <c r="AB878" i="137"/>
  <c r="AA878" i="137"/>
  <c r="Z878" i="137"/>
  <c r="Y878" i="137"/>
  <c r="X878" i="137"/>
  <c r="W878" i="137"/>
  <c r="V878" i="137"/>
  <c r="U878" i="137"/>
  <c r="T878" i="137"/>
  <c r="S878" i="137"/>
  <c r="R878" i="137"/>
  <c r="Q878" i="137"/>
  <c r="P878" i="137"/>
  <c r="O878" i="137"/>
  <c r="N878" i="137"/>
  <c r="M878" i="137"/>
  <c r="L878" i="137"/>
  <c r="K878" i="137"/>
  <c r="J878" i="137"/>
  <c r="I878" i="137"/>
  <c r="H878" i="137"/>
  <c r="G878" i="137"/>
  <c r="F878" i="137"/>
  <c r="E878" i="137"/>
  <c r="D878" i="137"/>
  <c r="C878" i="137"/>
  <c r="B878" i="137"/>
  <c r="AV877" i="137"/>
  <c r="AU877" i="137"/>
  <c r="AT877" i="137"/>
  <c r="AS877" i="137"/>
  <c r="AR877" i="137"/>
  <c r="AQ877" i="137"/>
  <c r="AP877" i="137"/>
  <c r="AO877" i="137"/>
  <c r="AN877" i="137"/>
  <c r="AM877" i="137"/>
  <c r="AL877" i="137"/>
  <c r="AK877" i="137"/>
  <c r="AJ877" i="137"/>
  <c r="AI877" i="137"/>
  <c r="AH877" i="137"/>
  <c r="AG877" i="137"/>
  <c r="AF877" i="137"/>
  <c r="AE877" i="137"/>
  <c r="AD877" i="137"/>
  <c r="AC877" i="137"/>
  <c r="AB877" i="137"/>
  <c r="AA877" i="137"/>
  <c r="Z877" i="137"/>
  <c r="Y877" i="137"/>
  <c r="X877" i="137"/>
  <c r="W877" i="137"/>
  <c r="V877" i="137"/>
  <c r="U877" i="137"/>
  <c r="T877" i="137"/>
  <c r="S877" i="137"/>
  <c r="R877" i="137"/>
  <c r="Q877" i="137"/>
  <c r="P877" i="137"/>
  <c r="O877" i="137"/>
  <c r="N877" i="137"/>
  <c r="M877" i="137"/>
  <c r="L877" i="137"/>
  <c r="K877" i="137"/>
  <c r="J877" i="137"/>
  <c r="I877" i="137"/>
  <c r="H877" i="137"/>
  <c r="G877" i="137"/>
  <c r="F877" i="137"/>
  <c r="E877" i="137"/>
  <c r="D877" i="137"/>
  <c r="C877" i="137"/>
  <c r="B877" i="137"/>
  <c r="AV876" i="137"/>
  <c r="AU876" i="137"/>
  <c r="AT876" i="137"/>
  <c r="AS876" i="137"/>
  <c r="AR876" i="137"/>
  <c r="AQ876" i="137"/>
  <c r="AP876" i="137"/>
  <c r="AO876" i="137"/>
  <c r="AN876" i="137"/>
  <c r="AM876" i="137"/>
  <c r="AL876" i="137"/>
  <c r="AK876" i="137"/>
  <c r="AJ876" i="137"/>
  <c r="AI876" i="137"/>
  <c r="AH876" i="137"/>
  <c r="AG876" i="137"/>
  <c r="AF876" i="137"/>
  <c r="AE876" i="137"/>
  <c r="AD876" i="137"/>
  <c r="AC876" i="137"/>
  <c r="AB876" i="137"/>
  <c r="AA876" i="137"/>
  <c r="Z876" i="137"/>
  <c r="Y876" i="137"/>
  <c r="X876" i="137"/>
  <c r="W876" i="137"/>
  <c r="V876" i="137"/>
  <c r="U876" i="137"/>
  <c r="T876" i="137"/>
  <c r="S876" i="137"/>
  <c r="R876" i="137"/>
  <c r="Q876" i="137"/>
  <c r="P876" i="137"/>
  <c r="O876" i="137"/>
  <c r="N876" i="137"/>
  <c r="M876" i="137"/>
  <c r="L876" i="137"/>
  <c r="K876" i="137"/>
  <c r="J876" i="137"/>
  <c r="I876" i="137"/>
  <c r="H876" i="137"/>
  <c r="G876" i="137"/>
  <c r="F876" i="137"/>
  <c r="E876" i="137"/>
  <c r="D876" i="137"/>
  <c r="C876" i="137"/>
  <c r="B876" i="137"/>
  <c r="AV875" i="137"/>
  <c r="AU875" i="137"/>
  <c r="AT875" i="137"/>
  <c r="AS875" i="137"/>
  <c r="AR875" i="137"/>
  <c r="AQ875" i="137"/>
  <c r="AP875" i="137"/>
  <c r="AO875" i="137"/>
  <c r="AN875" i="137"/>
  <c r="AM875" i="137"/>
  <c r="AL875" i="137"/>
  <c r="AK875" i="137"/>
  <c r="AJ875" i="137"/>
  <c r="AI875" i="137"/>
  <c r="AH875" i="137"/>
  <c r="AG875" i="137"/>
  <c r="AF875" i="137"/>
  <c r="AE875" i="137"/>
  <c r="AD875" i="137"/>
  <c r="AC875" i="137"/>
  <c r="AB875" i="137"/>
  <c r="AA875" i="137"/>
  <c r="Z875" i="137"/>
  <c r="Y875" i="137"/>
  <c r="X875" i="137"/>
  <c r="W875" i="137"/>
  <c r="V875" i="137"/>
  <c r="U875" i="137"/>
  <c r="T875" i="137"/>
  <c r="S875" i="137"/>
  <c r="R875" i="137"/>
  <c r="Q875" i="137"/>
  <c r="P875" i="137"/>
  <c r="O875" i="137"/>
  <c r="N875" i="137"/>
  <c r="M875" i="137"/>
  <c r="L875" i="137"/>
  <c r="K875" i="137"/>
  <c r="J875" i="137"/>
  <c r="I875" i="137"/>
  <c r="H875" i="137"/>
  <c r="G875" i="137"/>
  <c r="F875" i="137"/>
  <c r="E875" i="137"/>
  <c r="D875" i="137"/>
  <c r="C875" i="137"/>
  <c r="B875" i="137"/>
  <c r="AV874" i="137"/>
  <c r="AU874" i="137"/>
  <c r="AT874" i="137"/>
  <c r="AS874" i="137"/>
  <c r="AR874" i="137"/>
  <c r="AQ874" i="137"/>
  <c r="AP874" i="137"/>
  <c r="AO874" i="137"/>
  <c r="AN874" i="137"/>
  <c r="AM874" i="137"/>
  <c r="AL874" i="137"/>
  <c r="AK874" i="137"/>
  <c r="AJ874" i="137"/>
  <c r="AI874" i="137"/>
  <c r="AH874" i="137"/>
  <c r="AG874" i="137"/>
  <c r="AF874" i="137"/>
  <c r="AE874" i="137"/>
  <c r="AD874" i="137"/>
  <c r="AC874" i="137"/>
  <c r="AB874" i="137"/>
  <c r="AA874" i="137"/>
  <c r="Z874" i="137"/>
  <c r="Y874" i="137"/>
  <c r="X874" i="137"/>
  <c r="W874" i="137"/>
  <c r="V874" i="137"/>
  <c r="U874" i="137"/>
  <c r="T874" i="137"/>
  <c r="S874" i="137"/>
  <c r="R874" i="137"/>
  <c r="Q874" i="137"/>
  <c r="P874" i="137"/>
  <c r="O874" i="137"/>
  <c r="N874" i="137"/>
  <c r="M874" i="137"/>
  <c r="L874" i="137"/>
  <c r="K874" i="137"/>
  <c r="J874" i="137"/>
  <c r="I874" i="137"/>
  <c r="H874" i="137"/>
  <c r="G874" i="137"/>
  <c r="F874" i="137"/>
  <c r="E874" i="137"/>
  <c r="D874" i="137"/>
  <c r="C874" i="137"/>
  <c r="B874" i="137"/>
  <c r="AV873" i="137"/>
  <c r="AU873" i="137"/>
  <c r="AT873" i="137"/>
  <c r="AS873" i="137"/>
  <c r="AR873" i="137"/>
  <c r="AQ873" i="137"/>
  <c r="AP873" i="137"/>
  <c r="AO873" i="137"/>
  <c r="AN873" i="137"/>
  <c r="AM873" i="137"/>
  <c r="AL873" i="137"/>
  <c r="AK873" i="137"/>
  <c r="AJ873" i="137"/>
  <c r="AI873" i="137"/>
  <c r="AH873" i="137"/>
  <c r="AG873" i="137"/>
  <c r="AF873" i="137"/>
  <c r="AE873" i="137"/>
  <c r="AD873" i="137"/>
  <c r="AC873" i="137"/>
  <c r="AB873" i="137"/>
  <c r="AA873" i="137"/>
  <c r="Z873" i="137"/>
  <c r="Y873" i="137"/>
  <c r="X873" i="137"/>
  <c r="W873" i="137"/>
  <c r="V873" i="137"/>
  <c r="U873" i="137"/>
  <c r="T873" i="137"/>
  <c r="S873" i="137"/>
  <c r="R873" i="137"/>
  <c r="Q873" i="137"/>
  <c r="P873" i="137"/>
  <c r="O873" i="137"/>
  <c r="N873" i="137"/>
  <c r="M873" i="137"/>
  <c r="L873" i="137"/>
  <c r="K873" i="137"/>
  <c r="J873" i="137"/>
  <c r="I873" i="137"/>
  <c r="H873" i="137"/>
  <c r="G873" i="137"/>
  <c r="F873" i="137"/>
  <c r="E873" i="137"/>
  <c r="D873" i="137"/>
  <c r="C873" i="137"/>
  <c r="B873" i="137"/>
  <c r="AV872" i="137"/>
  <c r="AU872" i="137"/>
  <c r="AT872" i="137"/>
  <c r="AS872" i="137"/>
  <c r="AR872" i="137"/>
  <c r="AQ872" i="137"/>
  <c r="AP872" i="137"/>
  <c r="AO872" i="137"/>
  <c r="AN872" i="137"/>
  <c r="AM872" i="137"/>
  <c r="AL872" i="137"/>
  <c r="AK872" i="137"/>
  <c r="AJ872" i="137"/>
  <c r="AI872" i="137"/>
  <c r="AH872" i="137"/>
  <c r="AG872" i="137"/>
  <c r="AF872" i="137"/>
  <c r="AE872" i="137"/>
  <c r="AD872" i="137"/>
  <c r="AC872" i="137"/>
  <c r="AB872" i="137"/>
  <c r="AA872" i="137"/>
  <c r="Z872" i="137"/>
  <c r="Y872" i="137"/>
  <c r="X872" i="137"/>
  <c r="W872" i="137"/>
  <c r="V872" i="137"/>
  <c r="U872" i="137"/>
  <c r="T872" i="137"/>
  <c r="S872" i="137"/>
  <c r="R872" i="137"/>
  <c r="Q872" i="137"/>
  <c r="P872" i="137"/>
  <c r="O872" i="137"/>
  <c r="N872" i="137"/>
  <c r="M872" i="137"/>
  <c r="L872" i="137"/>
  <c r="K872" i="137"/>
  <c r="J872" i="137"/>
  <c r="I872" i="137"/>
  <c r="H872" i="137"/>
  <c r="G872" i="137"/>
  <c r="F872" i="137"/>
  <c r="E872" i="137"/>
  <c r="D872" i="137"/>
  <c r="C872" i="137"/>
  <c r="B872" i="137"/>
  <c r="AV871" i="137"/>
  <c r="AU871" i="137"/>
  <c r="AT871" i="137"/>
  <c r="AS871" i="137"/>
  <c r="AR871" i="137"/>
  <c r="AQ871" i="137"/>
  <c r="AP871" i="137"/>
  <c r="AO871" i="137"/>
  <c r="AN871" i="137"/>
  <c r="AM871" i="137"/>
  <c r="AL871" i="137"/>
  <c r="AK871" i="137"/>
  <c r="AJ871" i="137"/>
  <c r="AI871" i="137"/>
  <c r="AH871" i="137"/>
  <c r="AG871" i="137"/>
  <c r="AF871" i="137"/>
  <c r="AE871" i="137"/>
  <c r="AD871" i="137"/>
  <c r="AC871" i="137"/>
  <c r="AB871" i="137"/>
  <c r="AA871" i="137"/>
  <c r="Z871" i="137"/>
  <c r="Y871" i="137"/>
  <c r="X871" i="137"/>
  <c r="W871" i="137"/>
  <c r="V871" i="137"/>
  <c r="U871" i="137"/>
  <c r="T871" i="137"/>
  <c r="S871" i="137"/>
  <c r="R871" i="137"/>
  <c r="Q871" i="137"/>
  <c r="P871" i="137"/>
  <c r="O871" i="137"/>
  <c r="N871" i="137"/>
  <c r="M871" i="137"/>
  <c r="L871" i="137"/>
  <c r="K871" i="137"/>
  <c r="J871" i="137"/>
  <c r="I871" i="137"/>
  <c r="H871" i="137"/>
  <c r="G871" i="137"/>
  <c r="F871" i="137"/>
  <c r="E871" i="137"/>
  <c r="D871" i="137"/>
  <c r="C871" i="137"/>
  <c r="B871" i="137"/>
  <c r="AV870" i="137"/>
  <c r="AU870" i="137"/>
  <c r="AT870" i="137"/>
  <c r="AS870" i="137"/>
  <c r="AR870" i="137"/>
  <c r="AQ870" i="137"/>
  <c r="AP870" i="137"/>
  <c r="AO870" i="137"/>
  <c r="AN870" i="137"/>
  <c r="AM870" i="137"/>
  <c r="AL870" i="137"/>
  <c r="AK870" i="137"/>
  <c r="AJ870" i="137"/>
  <c r="AI870" i="137"/>
  <c r="AH870" i="137"/>
  <c r="AG870" i="137"/>
  <c r="AF870" i="137"/>
  <c r="AE870" i="137"/>
  <c r="AD870" i="137"/>
  <c r="AC870" i="137"/>
  <c r="AB870" i="137"/>
  <c r="AA870" i="137"/>
  <c r="Z870" i="137"/>
  <c r="Y870" i="137"/>
  <c r="X870" i="137"/>
  <c r="W870" i="137"/>
  <c r="V870" i="137"/>
  <c r="U870" i="137"/>
  <c r="T870" i="137"/>
  <c r="S870" i="137"/>
  <c r="R870" i="137"/>
  <c r="Q870" i="137"/>
  <c r="P870" i="137"/>
  <c r="O870" i="137"/>
  <c r="N870" i="137"/>
  <c r="M870" i="137"/>
  <c r="L870" i="137"/>
  <c r="K870" i="137"/>
  <c r="J870" i="137"/>
  <c r="I870" i="137"/>
  <c r="H870" i="137"/>
  <c r="G870" i="137"/>
  <c r="F870" i="137"/>
  <c r="E870" i="137"/>
  <c r="D870" i="137"/>
  <c r="C870" i="137"/>
  <c r="B870" i="137"/>
  <c r="AV869" i="137"/>
  <c r="AU869" i="137"/>
  <c r="AT869" i="137"/>
  <c r="AS869" i="137"/>
  <c r="AR869" i="137"/>
  <c r="AQ869" i="137"/>
  <c r="AP869" i="137"/>
  <c r="AO869" i="137"/>
  <c r="AN869" i="137"/>
  <c r="AM869" i="137"/>
  <c r="AL869" i="137"/>
  <c r="AK869" i="137"/>
  <c r="AJ869" i="137"/>
  <c r="AI869" i="137"/>
  <c r="AH869" i="137"/>
  <c r="AG869" i="137"/>
  <c r="AF869" i="137"/>
  <c r="AE869" i="137"/>
  <c r="AD869" i="137"/>
  <c r="AC869" i="137"/>
  <c r="AB869" i="137"/>
  <c r="AA869" i="137"/>
  <c r="Z869" i="137"/>
  <c r="Y869" i="137"/>
  <c r="X869" i="137"/>
  <c r="W869" i="137"/>
  <c r="V869" i="137"/>
  <c r="U869" i="137"/>
  <c r="T869" i="137"/>
  <c r="S869" i="137"/>
  <c r="R869" i="137"/>
  <c r="Q869" i="137"/>
  <c r="P869" i="137"/>
  <c r="O869" i="137"/>
  <c r="N869" i="137"/>
  <c r="M869" i="137"/>
  <c r="L869" i="137"/>
  <c r="K869" i="137"/>
  <c r="J869" i="137"/>
  <c r="I869" i="137"/>
  <c r="H869" i="137"/>
  <c r="G869" i="137"/>
  <c r="F869" i="137"/>
  <c r="E869" i="137"/>
  <c r="D869" i="137"/>
  <c r="C869" i="137"/>
  <c r="B869" i="137"/>
  <c r="AV868" i="137"/>
  <c r="AU868" i="137"/>
  <c r="AT868" i="137"/>
  <c r="AS868" i="137"/>
  <c r="AR868" i="137"/>
  <c r="AQ868" i="137"/>
  <c r="AP868" i="137"/>
  <c r="AO868" i="137"/>
  <c r="AN868" i="137"/>
  <c r="AM868" i="137"/>
  <c r="AL868" i="137"/>
  <c r="AK868" i="137"/>
  <c r="AJ868" i="137"/>
  <c r="AI868" i="137"/>
  <c r="AH868" i="137"/>
  <c r="AG868" i="137"/>
  <c r="AF868" i="137"/>
  <c r="AE868" i="137"/>
  <c r="AD868" i="137"/>
  <c r="AC868" i="137"/>
  <c r="AB868" i="137"/>
  <c r="AA868" i="137"/>
  <c r="Z868" i="137"/>
  <c r="Y868" i="137"/>
  <c r="X868" i="137"/>
  <c r="W868" i="137"/>
  <c r="V868" i="137"/>
  <c r="U868" i="137"/>
  <c r="T868" i="137"/>
  <c r="S868" i="137"/>
  <c r="R868" i="137"/>
  <c r="Q868" i="137"/>
  <c r="P868" i="137"/>
  <c r="O868" i="137"/>
  <c r="N868" i="137"/>
  <c r="M868" i="137"/>
  <c r="L868" i="137"/>
  <c r="K868" i="137"/>
  <c r="J868" i="137"/>
  <c r="I868" i="137"/>
  <c r="H868" i="137"/>
  <c r="G868" i="137"/>
  <c r="F868" i="137"/>
  <c r="E868" i="137"/>
  <c r="D868" i="137"/>
  <c r="C868" i="137"/>
  <c r="B868" i="137"/>
  <c r="AV867" i="137"/>
  <c r="AU867" i="137"/>
  <c r="AT867" i="137"/>
  <c r="AS867" i="137"/>
  <c r="AR867" i="137"/>
  <c r="AQ867" i="137"/>
  <c r="AP867" i="137"/>
  <c r="AO867" i="137"/>
  <c r="AN867" i="137"/>
  <c r="AM867" i="137"/>
  <c r="AL867" i="137"/>
  <c r="AK867" i="137"/>
  <c r="AJ867" i="137"/>
  <c r="AI867" i="137"/>
  <c r="AH867" i="137"/>
  <c r="AG867" i="137"/>
  <c r="AF867" i="137"/>
  <c r="AE867" i="137"/>
  <c r="AD867" i="137"/>
  <c r="AC867" i="137"/>
  <c r="AB867" i="137"/>
  <c r="AA867" i="137"/>
  <c r="Z867" i="137"/>
  <c r="Y867" i="137"/>
  <c r="X867" i="137"/>
  <c r="W867" i="137"/>
  <c r="V867" i="137"/>
  <c r="U867" i="137"/>
  <c r="T867" i="137"/>
  <c r="S867" i="137"/>
  <c r="R867" i="137"/>
  <c r="Q867" i="137"/>
  <c r="P867" i="137"/>
  <c r="O867" i="137"/>
  <c r="N867" i="137"/>
  <c r="M867" i="137"/>
  <c r="L867" i="137"/>
  <c r="K867" i="137"/>
  <c r="J867" i="137"/>
  <c r="I867" i="137"/>
  <c r="H867" i="137"/>
  <c r="G867" i="137"/>
  <c r="F867" i="137"/>
  <c r="E867" i="137"/>
  <c r="D867" i="137"/>
  <c r="C867" i="137"/>
  <c r="B867" i="137"/>
  <c r="AV866" i="137"/>
  <c r="AU866" i="137"/>
  <c r="AT866" i="137"/>
  <c r="AS866" i="137"/>
  <c r="AR866" i="137"/>
  <c r="AQ866" i="137"/>
  <c r="AP866" i="137"/>
  <c r="AO866" i="137"/>
  <c r="AN866" i="137"/>
  <c r="AM866" i="137"/>
  <c r="AL866" i="137"/>
  <c r="AK866" i="137"/>
  <c r="AJ866" i="137"/>
  <c r="AI866" i="137"/>
  <c r="AH866" i="137"/>
  <c r="AG866" i="137"/>
  <c r="AF866" i="137"/>
  <c r="AE866" i="137"/>
  <c r="AD866" i="137"/>
  <c r="AC866" i="137"/>
  <c r="AB866" i="137"/>
  <c r="AA866" i="137"/>
  <c r="Z866" i="137"/>
  <c r="Y866" i="137"/>
  <c r="X866" i="137"/>
  <c r="W866" i="137"/>
  <c r="V866" i="137"/>
  <c r="U866" i="137"/>
  <c r="T866" i="137"/>
  <c r="S866" i="137"/>
  <c r="R866" i="137"/>
  <c r="Q866" i="137"/>
  <c r="P866" i="137"/>
  <c r="O866" i="137"/>
  <c r="N866" i="137"/>
  <c r="M866" i="137"/>
  <c r="L866" i="137"/>
  <c r="K866" i="137"/>
  <c r="J866" i="137"/>
  <c r="I866" i="137"/>
  <c r="H866" i="137"/>
  <c r="G866" i="137"/>
  <c r="F866" i="137"/>
  <c r="E866" i="137"/>
  <c r="D866" i="137"/>
  <c r="C866" i="137"/>
  <c r="B866" i="137"/>
  <c r="AV865" i="137"/>
  <c r="AU865" i="137"/>
  <c r="AT865" i="137"/>
  <c r="AS865" i="137"/>
  <c r="AR865" i="137"/>
  <c r="AQ865" i="137"/>
  <c r="AP865" i="137"/>
  <c r="AO865" i="137"/>
  <c r="AN865" i="137"/>
  <c r="AM865" i="137"/>
  <c r="AL865" i="137"/>
  <c r="AK865" i="137"/>
  <c r="AJ865" i="137"/>
  <c r="AI865" i="137"/>
  <c r="AH865" i="137"/>
  <c r="AG865" i="137"/>
  <c r="AF865" i="137"/>
  <c r="AE865" i="137"/>
  <c r="AD865" i="137"/>
  <c r="AC865" i="137"/>
  <c r="AB865" i="137"/>
  <c r="AA865" i="137"/>
  <c r="Z865" i="137"/>
  <c r="Y865" i="137"/>
  <c r="X865" i="137"/>
  <c r="W865" i="137"/>
  <c r="V865" i="137"/>
  <c r="U865" i="137"/>
  <c r="T865" i="137"/>
  <c r="S865" i="137"/>
  <c r="R865" i="137"/>
  <c r="Q865" i="137"/>
  <c r="P865" i="137"/>
  <c r="O865" i="137"/>
  <c r="N865" i="137"/>
  <c r="M865" i="137"/>
  <c r="L865" i="137"/>
  <c r="K865" i="137"/>
  <c r="J865" i="137"/>
  <c r="I865" i="137"/>
  <c r="H865" i="137"/>
  <c r="G865" i="137"/>
  <c r="F865" i="137"/>
  <c r="E865" i="137"/>
  <c r="D865" i="137"/>
  <c r="C865" i="137"/>
  <c r="B865" i="137"/>
  <c r="AV864" i="137"/>
  <c r="AU864" i="137"/>
  <c r="AT864" i="137"/>
  <c r="AS864" i="137"/>
  <c r="AR864" i="137"/>
  <c r="AQ864" i="137"/>
  <c r="AP864" i="137"/>
  <c r="AO864" i="137"/>
  <c r="AN864" i="137"/>
  <c r="AM864" i="137"/>
  <c r="AL864" i="137"/>
  <c r="AK864" i="137"/>
  <c r="AJ864" i="137"/>
  <c r="AI864" i="137"/>
  <c r="AH864" i="137"/>
  <c r="AG864" i="137"/>
  <c r="AF864" i="137"/>
  <c r="AE864" i="137"/>
  <c r="AD864" i="137"/>
  <c r="AC864" i="137"/>
  <c r="AB864" i="137"/>
  <c r="AA864" i="137"/>
  <c r="Z864" i="137"/>
  <c r="Y864" i="137"/>
  <c r="X864" i="137"/>
  <c r="W864" i="137"/>
  <c r="V864" i="137"/>
  <c r="U864" i="137"/>
  <c r="T864" i="137"/>
  <c r="S864" i="137"/>
  <c r="R864" i="137"/>
  <c r="Q864" i="137"/>
  <c r="P864" i="137"/>
  <c r="O864" i="137"/>
  <c r="N864" i="137"/>
  <c r="M864" i="137"/>
  <c r="L864" i="137"/>
  <c r="K864" i="137"/>
  <c r="J864" i="137"/>
  <c r="I864" i="137"/>
  <c r="H864" i="137"/>
  <c r="G864" i="137"/>
  <c r="F864" i="137"/>
  <c r="E864" i="137"/>
  <c r="D864" i="137"/>
  <c r="C864" i="137"/>
  <c r="B864" i="137"/>
  <c r="AV863" i="137"/>
  <c r="AU863" i="137"/>
  <c r="AT863" i="137"/>
  <c r="AS863" i="137"/>
  <c r="AR863" i="137"/>
  <c r="AQ863" i="137"/>
  <c r="AP863" i="137"/>
  <c r="AO863" i="137"/>
  <c r="AN863" i="137"/>
  <c r="AM863" i="137"/>
  <c r="AL863" i="137"/>
  <c r="AK863" i="137"/>
  <c r="AJ863" i="137"/>
  <c r="AI863" i="137"/>
  <c r="AH863" i="137"/>
  <c r="AG863" i="137"/>
  <c r="AF863" i="137"/>
  <c r="AE863" i="137"/>
  <c r="AD863" i="137"/>
  <c r="AC863" i="137"/>
  <c r="AB863" i="137"/>
  <c r="AA863" i="137"/>
  <c r="Z863" i="137"/>
  <c r="Y863" i="137"/>
  <c r="X863" i="137"/>
  <c r="W863" i="137"/>
  <c r="V863" i="137"/>
  <c r="U863" i="137"/>
  <c r="T863" i="137"/>
  <c r="S863" i="137"/>
  <c r="R863" i="137"/>
  <c r="Q863" i="137"/>
  <c r="P863" i="137"/>
  <c r="O863" i="137"/>
  <c r="N863" i="137"/>
  <c r="M863" i="137"/>
  <c r="L863" i="137"/>
  <c r="K863" i="137"/>
  <c r="J863" i="137"/>
  <c r="I863" i="137"/>
  <c r="H863" i="137"/>
  <c r="G863" i="137"/>
  <c r="F863" i="137"/>
  <c r="E863" i="137"/>
  <c r="D863" i="137"/>
  <c r="C863" i="137"/>
  <c r="B863" i="137"/>
  <c r="AV862" i="137"/>
  <c r="AU862" i="137"/>
  <c r="AT862" i="137"/>
  <c r="AS862" i="137"/>
  <c r="AR862" i="137"/>
  <c r="AQ862" i="137"/>
  <c r="AP862" i="137"/>
  <c r="AO862" i="137"/>
  <c r="AN862" i="137"/>
  <c r="AM862" i="137"/>
  <c r="AL862" i="137"/>
  <c r="AK862" i="137"/>
  <c r="AJ862" i="137"/>
  <c r="AI862" i="137"/>
  <c r="AH862" i="137"/>
  <c r="AG862" i="137"/>
  <c r="AF862" i="137"/>
  <c r="AE862" i="137"/>
  <c r="AD862" i="137"/>
  <c r="AC862" i="137"/>
  <c r="AB862" i="137"/>
  <c r="AA862" i="137"/>
  <c r="Z862" i="137"/>
  <c r="Y862" i="137"/>
  <c r="X862" i="137"/>
  <c r="W862" i="137"/>
  <c r="V862" i="137"/>
  <c r="U862" i="137"/>
  <c r="T862" i="137"/>
  <c r="S862" i="137"/>
  <c r="R862" i="137"/>
  <c r="Q862" i="137"/>
  <c r="P862" i="137"/>
  <c r="O862" i="137"/>
  <c r="N862" i="137"/>
  <c r="M862" i="137"/>
  <c r="L862" i="137"/>
  <c r="K862" i="137"/>
  <c r="J862" i="137"/>
  <c r="I862" i="137"/>
  <c r="H862" i="137"/>
  <c r="G862" i="137"/>
  <c r="F862" i="137"/>
  <c r="E862" i="137"/>
  <c r="D862" i="137"/>
  <c r="C862" i="137"/>
  <c r="B862" i="137"/>
  <c r="AV861" i="137"/>
  <c r="AU861" i="137"/>
  <c r="AT861" i="137"/>
  <c r="AS861" i="137"/>
  <c r="AR861" i="137"/>
  <c r="AQ861" i="137"/>
  <c r="AP861" i="137"/>
  <c r="AO861" i="137"/>
  <c r="AN861" i="137"/>
  <c r="AM861" i="137"/>
  <c r="AL861" i="137"/>
  <c r="AK861" i="137"/>
  <c r="AJ861" i="137"/>
  <c r="AI861" i="137"/>
  <c r="AH861" i="137"/>
  <c r="AG861" i="137"/>
  <c r="AF861" i="137"/>
  <c r="AE861" i="137"/>
  <c r="AD861" i="137"/>
  <c r="AC861" i="137"/>
  <c r="AB861" i="137"/>
  <c r="AA861" i="137"/>
  <c r="Z861" i="137"/>
  <c r="Y861" i="137"/>
  <c r="X861" i="137"/>
  <c r="W861" i="137"/>
  <c r="V861" i="137"/>
  <c r="U861" i="137"/>
  <c r="T861" i="137"/>
  <c r="S861" i="137"/>
  <c r="R861" i="137"/>
  <c r="Q861" i="137"/>
  <c r="P861" i="137"/>
  <c r="O861" i="137"/>
  <c r="N861" i="137"/>
  <c r="M861" i="137"/>
  <c r="L861" i="137"/>
  <c r="K861" i="137"/>
  <c r="J861" i="137"/>
  <c r="I861" i="137"/>
  <c r="H861" i="137"/>
  <c r="G861" i="137"/>
  <c r="F861" i="137"/>
  <c r="E861" i="137"/>
  <c r="D861" i="137"/>
  <c r="C861" i="137"/>
  <c r="B861" i="137"/>
  <c r="AV860" i="137"/>
  <c r="AU860" i="137"/>
  <c r="AT860" i="137"/>
  <c r="AS860" i="137"/>
  <c r="AR860" i="137"/>
  <c r="AQ860" i="137"/>
  <c r="AP860" i="137"/>
  <c r="AO860" i="137"/>
  <c r="AN860" i="137"/>
  <c r="AM860" i="137"/>
  <c r="AL860" i="137"/>
  <c r="AK860" i="137"/>
  <c r="AJ860" i="137"/>
  <c r="AI860" i="137"/>
  <c r="AH860" i="137"/>
  <c r="AG860" i="137"/>
  <c r="AF860" i="137"/>
  <c r="AE860" i="137"/>
  <c r="AD860" i="137"/>
  <c r="AC860" i="137"/>
  <c r="AB860" i="137"/>
  <c r="AA860" i="137"/>
  <c r="Z860" i="137"/>
  <c r="Y860" i="137"/>
  <c r="X860" i="137"/>
  <c r="W860" i="137"/>
  <c r="V860" i="137"/>
  <c r="U860" i="137"/>
  <c r="T860" i="137"/>
  <c r="S860" i="137"/>
  <c r="R860" i="137"/>
  <c r="Q860" i="137"/>
  <c r="P860" i="137"/>
  <c r="O860" i="137"/>
  <c r="N860" i="137"/>
  <c r="M860" i="137"/>
  <c r="L860" i="137"/>
  <c r="K860" i="137"/>
  <c r="J860" i="137"/>
  <c r="I860" i="137"/>
  <c r="H860" i="137"/>
  <c r="G860" i="137"/>
  <c r="F860" i="137"/>
  <c r="E860" i="137"/>
  <c r="D860" i="137"/>
  <c r="C860" i="137"/>
  <c r="B860" i="137"/>
  <c r="AV859" i="137"/>
  <c r="AU859" i="137"/>
  <c r="AT859" i="137"/>
  <c r="AS859" i="137"/>
  <c r="AR859" i="137"/>
  <c r="AQ859" i="137"/>
  <c r="AP859" i="137"/>
  <c r="AO859" i="137"/>
  <c r="AN859" i="137"/>
  <c r="AM859" i="137"/>
  <c r="AL859" i="137"/>
  <c r="AK859" i="137"/>
  <c r="AJ859" i="137"/>
  <c r="AI859" i="137"/>
  <c r="AH859" i="137"/>
  <c r="AG859" i="137"/>
  <c r="AF859" i="137"/>
  <c r="AE859" i="137"/>
  <c r="AD859" i="137"/>
  <c r="AC859" i="137"/>
  <c r="AB859" i="137"/>
  <c r="AA859" i="137"/>
  <c r="Z859" i="137"/>
  <c r="Y859" i="137"/>
  <c r="X859" i="137"/>
  <c r="W859" i="137"/>
  <c r="V859" i="137"/>
  <c r="U859" i="137"/>
  <c r="T859" i="137"/>
  <c r="S859" i="137"/>
  <c r="R859" i="137"/>
  <c r="Q859" i="137"/>
  <c r="P859" i="137"/>
  <c r="O859" i="137"/>
  <c r="N859" i="137"/>
  <c r="M859" i="137"/>
  <c r="L859" i="137"/>
  <c r="K859" i="137"/>
  <c r="J859" i="137"/>
  <c r="I859" i="137"/>
  <c r="H859" i="137"/>
  <c r="G859" i="137"/>
  <c r="F859" i="137"/>
  <c r="E859" i="137"/>
  <c r="D859" i="137"/>
  <c r="C859" i="137"/>
  <c r="B859" i="137"/>
  <c r="AV858" i="137"/>
  <c r="AU858" i="137"/>
  <c r="AT858" i="137"/>
  <c r="AS858" i="137"/>
  <c r="AR858" i="137"/>
  <c r="AQ858" i="137"/>
  <c r="AP858" i="137"/>
  <c r="AO858" i="137"/>
  <c r="AN858" i="137"/>
  <c r="AM858" i="137"/>
  <c r="AL858" i="137"/>
  <c r="AK858" i="137"/>
  <c r="AJ858" i="137"/>
  <c r="AI858" i="137"/>
  <c r="AH858" i="137"/>
  <c r="AG858" i="137"/>
  <c r="AF858" i="137"/>
  <c r="AE858" i="137"/>
  <c r="AD858" i="137"/>
  <c r="AC858" i="137"/>
  <c r="AB858" i="137"/>
  <c r="AA858" i="137"/>
  <c r="Z858" i="137"/>
  <c r="Y858" i="137"/>
  <c r="X858" i="137"/>
  <c r="W858" i="137"/>
  <c r="V858" i="137"/>
  <c r="U858" i="137"/>
  <c r="T858" i="137"/>
  <c r="S858" i="137"/>
  <c r="R858" i="137"/>
  <c r="Q858" i="137"/>
  <c r="P858" i="137"/>
  <c r="O858" i="137"/>
  <c r="N858" i="137"/>
  <c r="M858" i="137"/>
  <c r="L858" i="137"/>
  <c r="K858" i="137"/>
  <c r="J858" i="137"/>
  <c r="I858" i="137"/>
  <c r="H858" i="137"/>
  <c r="G858" i="137"/>
  <c r="F858" i="137"/>
  <c r="E858" i="137"/>
  <c r="D858" i="137"/>
  <c r="C858" i="137"/>
  <c r="B858" i="137"/>
  <c r="AV857" i="137"/>
  <c r="AU857" i="137"/>
  <c r="AT857" i="137"/>
  <c r="AS857" i="137"/>
  <c r="AR857" i="137"/>
  <c r="AQ857" i="137"/>
  <c r="AP857" i="137"/>
  <c r="AO857" i="137"/>
  <c r="AN857" i="137"/>
  <c r="AM857" i="137"/>
  <c r="AL857" i="137"/>
  <c r="AK857" i="137"/>
  <c r="AJ857" i="137"/>
  <c r="AI857" i="137"/>
  <c r="AH857" i="137"/>
  <c r="AG857" i="137"/>
  <c r="AF857" i="137"/>
  <c r="AE857" i="137"/>
  <c r="AD857" i="137"/>
  <c r="AC857" i="137"/>
  <c r="AB857" i="137"/>
  <c r="AA857" i="137"/>
  <c r="Z857" i="137"/>
  <c r="Y857" i="137"/>
  <c r="X857" i="137"/>
  <c r="W857" i="137"/>
  <c r="V857" i="137"/>
  <c r="U857" i="137"/>
  <c r="T857" i="137"/>
  <c r="S857" i="137"/>
  <c r="R857" i="137"/>
  <c r="Q857" i="137"/>
  <c r="P857" i="137"/>
  <c r="O857" i="137"/>
  <c r="N857" i="137"/>
  <c r="M857" i="137"/>
  <c r="L857" i="137"/>
  <c r="K857" i="137"/>
  <c r="J857" i="137"/>
  <c r="I857" i="137"/>
  <c r="H857" i="137"/>
  <c r="G857" i="137"/>
  <c r="F857" i="137"/>
  <c r="E857" i="137"/>
  <c r="D857" i="137"/>
  <c r="C857" i="137"/>
  <c r="B857" i="137"/>
  <c r="AV856" i="137"/>
  <c r="AU856" i="137"/>
  <c r="AT856" i="137"/>
  <c r="AS856" i="137"/>
  <c r="AR856" i="137"/>
  <c r="AQ856" i="137"/>
  <c r="AP856" i="137"/>
  <c r="AO856" i="137"/>
  <c r="AN856" i="137"/>
  <c r="AM856" i="137"/>
  <c r="AL856" i="137"/>
  <c r="AK856" i="137"/>
  <c r="AJ856" i="137"/>
  <c r="AI856" i="137"/>
  <c r="AH856" i="137"/>
  <c r="AG856" i="137"/>
  <c r="AF856" i="137"/>
  <c r="AE856" i="137"/>
  <c r="AD856" i="137"/>
  <c r="AC856" i="137"/>
  <c r="AB856" i="137"/>
  <c r="AA856" i="137"/>
  <c r="Z856" i="137"/>
  <c r="Y856" i="137"/>
  <c r="X856" i="137"/>
  <c r="W856" i="137"/>
  <c r="V856" i="137"/>
  <c r="U856" i="137"/>
  <c r="T856" i="137"/>
  <c r="S856" i="137"/>
  <c r="R856" i="137"/>
  <c r="Q856" i="137"/>
  <c r="P856" i="137"/>
  <c r="O856" i="137"/>
  <c r="N856" i="137"/>
  <c r="M856" i="137"/>
  <c r="L856" i="137"/>
  <c r="K856" i="137"/>
  <c r="J856" i="137"/>
  <c r="I856" i="137"/>
  <c r="H856" i="137"/>
  <c r="G856" i="137"/>
  <c r="F856" i="137"/>
  <c r="E856" i="137"/>
  <c r="D856" i="137"/>
  <c r="C856" i="137"/>
  <c r="B856" i="137"/>
  <c r="AV855" i="137"/>
  <c r="AU855" i="137"/>
  <c r="AT855" i="137"/>
  <c r="AS855" i="137"/>
  <c r="AR855" i="137"/>
  <c r="AQ855" i="137"/>
  <c r="AP855" i="137"/>
  <c r="AO855" i="137"/>
  <c r="AN855" i="137"/>
  <c r="AM855" i="137"/>
  <c r="AL855" i="137"/>
  <c r="AK855" i="137"/>
  <c r="AJ855" i="137"/>
  <c r="AI855" i="137"/>
  <c r="AH855" i="137"/>
  <c r="AG855" i="137"/>
  <c r="AF855" i="137"/>
  <c r="AE855" i="137"/>
  <c r="AD855" i="137"/>
  <c r="AC855" i="137"/>
  <c r="AB855" i="137"/>
  <c r="AA855" i="137"/>
  <c r="Z855" i="137"/>
  <c r="Y855" i="137"/>
  <c r="X855" i="137"/>
  <c r="W855" i="137"/>
  <c r="V855" i="137"/>
  <c r="U855" i="137"/>
  <c r="T855" i="137"/>
  <c r="S855" i="137"/>
  <c r="R855" i="137"/>
  <c r="Q855" i="137"/>
  <c r="P855" i="137"/>
  <c r="O855" i="137"/>
  <c r="N855" i="137"/>
  <c r="M855" i="137"/>
  <c r="L855" i="137"/>
  <c r="K855" i="137"/>
  <c r="J855" i="137"/>
  <c r="I855" i="137"/>
  <c r="H855" i="137"/>
  <c r="G855" i="137"/>
  <c r="F855" i="137"/>
  <c r="E855" i="137"/>
  <c r="D855" i="137"/>
  <c r="C855" i="137"/>
  <c r="B855" i="137"/>
  <c r="AV854" i="137"/>
  <c r="AU854" i="137"/>
  <c r="AT854" i="137"/>
  <c r="AS854" i="137"/>
  <c r="AR854" i="137"/>
  <c r="AQ854" i="137"/>
  <c r="AP854" i="137"/>
  <c r="AO854" i="137"/>
  <c r="AN854" i="137"/>
  <c r="AM854" i="137"/>
  <c r="AL854" i="137"/>
  <c r="AK854" i="137"/>
  <c r="AJ854" i="137"/>
  <c r="AI854" i="137"/>
  <c r="AH854" i="137"/>
  <c r="AG854" i="137"/>
  <c r="AF854" i="137"/>
  <c r="AE854" i="137"/>
  <c r="AD854" i="137"/>
  <c r="AC854" i="137"/>
  <c r="AB854" i="137"/>
  <c r="AA854" i="137"/>
  <c r="Z854" i="137"/>
  <c r="Y854" i="137"/>
  <c r="X854" i="137"/>
  <c r="W854" i="137"/>
  <c r="V854" i="137"/>
  <c r="U854" i="137"/>
  <c r="T854" i="137"/>
  <c r="S854" i="137"/>
  <c r="R854" i="137"/>
  <c r="Q854" i="137"/>
  <c r="P854" i="137"/>
  <c r="O854" i="137"/>
  <c r="N854" i="137"/>
  <c r="M854" i="137"/>
  <c r="L854" i="137"/>
  <c r="K854" i="137"/>
  <c r="J854" i="137"/>
  <c r="I854" i="137"/>
  <c r="H854" i="137"/>
  <c r="G854" i="137"/>
  <c r="F854" i="137"/>
  <c r="E854" i="137"/>
  <c r="D854" i="137"/>
  <c r="C854" i="137"/>
  <c r="B854" i="137"/>
  <c r="AV853" i="137"/>
  <c r="AU853" i="137"/>
  <c r="AT853" i="137"/>
  <c r="AS853" i="137"/>
  <c r="AR853" i="137"/>
  <c r="AQ853" i="137"/>
  <c r="AP853" i="137"/>
  <c r="AO853" i="137"/>
  <c r="AN853" i="137"/>
  <c r="AM853" i="137"/>
  <c r="AL853" i="137"/>
  <c r="AK853" i="137"/>
  <c r="AJ853" i="137"/>
  <c r="AI853" i="137"/>
  <c r="AH853" i="137"/>
  <c r="AG853" i="137"/>
  <c r="AF853" i="137"/>
  <c r="AE853" i="137"/>
  <c r="AD853" i="137"/>
  <c r="AC853" i="137"/>
  <c r="AB853" i="137"/>
  <c r="AA853" i="137"/>
  <c r="Z853" i="137"/>
  <c r="Y853" i="137"/>
  <c r="X853" i="137"/>
  <c r="W853" i="137"/>
  <c r="V853" i="137"/>
  <c r="U853" i="137"/>
  <c r="T853" i="137"/>
  <c r="S853" i="137"/>
  <c r="R853" i="137"/>
  <c r="Q853" i="137"/>
  <c r="P853" i="137"/>
  <c r="O853" i="137"/>
  <c r="N853" i="137"/>
  <c r="M853" i="137"/>
  <c r="L853" i="137"/>
  <c r="K853" i="137"/>
  <c r="J853" i="137"/>
  <c r="I853" i="137"/>
  <c r="H853" i="137"/>
  <c r="G853" i="137"/>
  <c r="F853" i="137"/>
  <c r="E853" i="137"/>
  <c r="D853" i="137"/>
  <c r="C853" i="137"/>
  <c r="B853" i="137"/>
  <c r="AV852" i="137"/>
  <c r="AU852" i="137"/>
  <c r="AT852" i="137"/>
  <c r="AS852" i="137"/>
  <c r="AR852" i="137"/>
  <c r="AQ852" i="137"/>
  <c r="AP852" i="137"/>
  <c r="AO852" i="137"/>
  <c r="AN852" i="137"/>
  <c r="AM852" i="137"/>
  <c r="AL852" i="137"/>
  <c r="AK852" i="137"/>
  <c r="AJ852" i="137"/>
  <c r="AI852" i="137"/>
  <c r="AH852" i="137"/>
  <c r="AG852" i="137"/>
  <c r="AF852" i="137"/>
  <c r="AE852" i="137"/>
  <c r="AD852" i="137"/>
  <c r="AC852" i="137"/>
  <c r="AB852" i="137"/>
  <c r="AA852" i="137"/>
  <c r="Z852" i="137"/>
  <c r="Y852" i="137"/>
  <c r="X852" i="137"/>
  <c r="W852" i="137"/>
  <c r="V852" i="137"/>
  <c r="U852" i="137"/>
  <c r="T852" i="137"/>
  <c r="S852" i="137"/>
  <c r="R852" i="137"/>
  <c r="Q852" i="137"/>
  <c r="P852" i="137"/>
  <c r="O852" i="137"/>
  <c r="N852" i="137"/>
  <c r="M852" i="137"/>
  <c r="L852" i="137"/>
  <c r="K852" i="137"/>
  <c r="J852" i="137"/>
  <c r="I852" i="137"/>
  <c r="H852" i="137"/>
  <c r="G852" i="137"/>
  <c r="F852" i="137"/>
  <c r="E852" i="137"/>
  <c r="D852" i="137"/>
  <c r="C852" i="137"/>
  <c r="B852" i="137"/>
  <c r="AV851" i="137"/>
  <c r="AU851" i="137"/>
  <c r="AT851" i="137"/>
  <c r="AS851" i="137"/>
  <c r="AR851" i="137"/>
  <c r="AQ851" i="137"/>
  <c r="AP851" i="137"/>
  <c r="AO851" i="137"/>
  <c r="AN851" i="137"/>
  <c r="AM851" i="137"/>
  <c r="AL851" i="137"/>
  <c r="AK851" i="137"/>
  <c r="AJ851" i="137"/>
  <c r="AI851" i="137"/>
  <c r="AH851" i="137"/>
  <c r="AG851" i="137"/>
  <c r="AF851" i="137"/>
  <c r="AE851" i="137"/>
  <c r="AD851" i="137"/>
  <c r="AC851" i="137"/>
  <c r="AB851" i="137"/>
  <c r="AA851" i="137"/>
  <c r="Z851" i="137"/>
  <c r="Y851" i="137"/>
  <c r="X851" i="137"/>
  <c r="W851" i="137"/>
  <c r="V851" i="137"/>
  <c r="U851" i="137"/>
  <c r="T851" i="137"/>
  <c r="S851" i="137"/>
  <c r="R851" i="137"/>
  <c r="Q851" i="137"/>
  <c r="P851" i="137"/>
  <c r="O851" i="137"/>
  <c r="N851" i="137"/>
  <c r="M851" i="137"/>
  <c r="L851" i="137"/>
  <c r="K851" i="137"/>
  <c r="J851" i="137"/>
  <c r="I851" i="137"/>
  <c r="H851" i="137"/>
  <c r="G851" i="137"/>
  <c r="F851" i="137"/>
  <c r="E851" i="137"/>
  <c r="D851" i="137"/>
  <c r="C851" i="137"/>
  <c r="B851" i="137"/>
  <c r="AV850" i="137"/>
  <c r="AU850" i="137"/>
  <c r="AT850" i="137"/>
  <c r="AS850" i="137"/>
  <c r="AR850" i="137"/>
  <c r="AQ850" i="137"/>
  <c r="AP850" i="137"/>
  <c r="AO850" i="137"/>
  <c r="AN850" i="137"/>
  <c r="AM850" i="137"/>
  <c r="AL850" i="137"/>
  <c r="AK850" i="137"/>
  <c r="AJ850" i="137"/>
  <c r="AI850" i="137"/>
  <c r="AH850" i="137"/>
  <c r="AG850" i="137"/>
  <c r="AF850" i="137"/>
  <c r="AE850" i="137"/>
  <c r="AD850" i="137"/>
  <c r="AC850" i="137"/>
  <c r="AB850" i="137"/>
  <c r="AA850" i="137"/>
  <c r="Z850" i="137"/>
  <c r="Y850" i="137"/>
  <c r="X850" i="137"/>
  <c r="W850" i="137"/>
  <c r="V850" i="137"/>
  <c r="U850" i="137"/>
  <c r="T850" i="137"/>
  <c r="S850" i="137"/>
  <c r="R850" i="137"/>
  <c r="Q850" i="137"/>
  <c r="P850" i="137"/>
  <c r="O850" i="137"/>
  <c r="N850" i="137"/>
  <c r="M850" i="137"/>
  <c r="L850" i="137"/>
  <c r="K850" i="137"/>
  <c r="J850" i="137"/>
  <c r="I850" i="137"/>
  <c r="H850" i="137"/>
  <c r="G850" i="137"/>
  <c r="F850" i="137"/>
  <c r="E850" i="137"/>
  <c r="D850" i="137"/>
  <c r="C850" i="137"/>
  <c r="B850" i="137"/>
  <c r="AV849" i="137"/>
  <c r="AU849" i="137"/>
  <c r="AT849" i="137"/>
  <c r="AS849" i="137"/>
  <c r="AR849" i="137"/>
  <c r="AQ849" i="137"/>
  <c r="AP849" i="137"/>
  <c r="AO849" i="137"/>
  <c r="AN849" i="137"/>
  <c r="AM849" i="137"/>
  <c r="AL849" i="137"/>
  <c r="AK849" i="137"/>
  <c r="AJ849" i="137"/>
  <c r="AI849" i="137"/>
  <c r="AH849" i="137"/>
  <c r="AG849" i="137"/>
  <c r="AF849" i="137"/>
  <c r="AE849" i="137"/>
  <c r="AD849" i="137"/>
  <c r="AC849" i="137"/>
  <c r="AB849" i="137"/>
  <c r="AA849" i="137"/>
  <c r="Z849" i="137"/>
  <c r="Y849" i="137"/>
  <c r="X849" i="137"/>
  <c r="W849" i="137"/>
  <c r="V849" i="137"/>
  <c r="U849" i="137"/>
  <c r="T849" i="137"/>
  <c r="S849" i="137"/>
  <c r="R849" i="137"/>
  <c r="Q849" i="137"/>
  <c r="P849" i="137"/>
  <c r="O849" i="137"/>
  <c r="N849" i="137"/>
  <c r="M849" i="137"/>
  <c r="L849" i="137"/>
  <c r="K849" i="137"/>
  <c r="J849" i="137"/>
  <c r="I849" i="137"/>
  <c r="H849" i="137"/>
  <c r="G849" i="137"/>
  <c r="F849" i="137"/>
  <c r="E849" i="137"/>
  <c r="D849" i="137"/>
  <c r="C849" i="137"/>
  <c r="B849" i="137"/>
  <c r="AV848" i="137"/>
  <c r="AU848" i="137"/>
  <c r="AT848" i="137"/>
  <c r="AS848" i="137"/>
  <c r="AR848" i="137"/>
  <c r="AQ848" i="137"/>
  <c r="AP848" i="137"/>
  <c r="AO848" i="137"/>
  <c r="AN848" i="137"/>
  <c r="AM848" i="137"/>
  <c r="AL848" i="137"/>
  <c r="AK848" i="137"/>
  <c r="AJ848" i="137"/>
  <c r="AI848" i="137"/>
  <c r="AH848" i="137"/>
  <c r="AG848" i="137"/>
  <c r="AF848" i="137"/>
  <c r="AE848" i="137"/>
  <c r="AD848" i="137"/>
  <c r="AC848" i="137"/>
  <c r="AB848" i="137"/>
  <c r="AA848" i="137"/>
  <c r="Z848" i="137"/>
  <c r="Y848" i="137"/>
  <c r="X848" i="137"/>
  <c r="W848" i="137"/>
  <c r="V848" i="137"/>
  <c r="U848" i="137"/>
  <c r="T848" i="137"/>
  <c r="S848" i="137"/>
  <c r="R848" i="137"/>
  <c r="Q848" i="137"/>
  <c r="P848" i="137"/>
  <c r="O848" i="137"/>
  <c r="N848" i="137"/>
  <c r="M848" i="137"/>
  <c r="L848" i="137"/>
  <c r="K848" i="137"/>
  <c r="J848" i="137"/>
  <c r="I848" i="137"/>
  <c r="H848" i="137"/>
  <c r="G848" i="137"/>
  <c r="F848" i="137"/>
  <c r="E848" i="137"/>
  <c r="D848" i="137"/>
  <c r="C848" i="137"/>
  <c r="B848" i="137"/>
  <c r="AV847" i="137"/>
  <c r="AU847" i="137"/>
  <c r="AT847" i="137"/>
  <c r="AS847" i="137"/>
  <c r="AR847" i="137"/>
  <c r="AQ847" i="137"/>
  <c r="AP847" i="137"/>
  <c r="AO847" i="137"/>
  <c r="AN847" i="137"/>
  <c r="AM847" i="137"/>
  <c r="AL847" i="137"/>
  <c r="AK847" i="137"/>
  <c r="AJ847" i="137"/>
  <c r="AI847" i="137"/>
  <c r="AH847" i="137"/>
  <c r="AG847" i="137"/>
  <c r="AF847" i="137"/>
  <c r="AE847" i="137"/>
  <c r="AD847" i="137"/>
  <c r="AC847" i="137"/>
  <c r="AB847" i="137"/>
  <c r="AA847" i="137"/>
  <c r="Z847" i="137"/>
  <c r="Y847" i="137"/>
  <c r="X847" i="137"/>
  <c r="W847" i="137"/>
  <c r="V847" i="137"/>
  <c r="U847" i="137"/>
  <c r="T847" i="137"/>
  <c r="S847" i="137"/>
  <c r="R847" i="137"/>
  <c r="Q847" i="137"/>
  <c r="P847" i="137"/>
  <c r="O847" i="137"/>
  <c r="N847" i="137"/>
  <c r="M847" i="137"/>
  <c r="L847" i="137"/>
  <c r="K847" i="137"/>
  <c r="J847" i="137"/>
  <c r="I847" i="137"/>
  <c r="H847" i="137"/>
  <c r="G847" i="137"/>
  <c r="F847" i="137"/>
  <c r="E847" i="137"/>
  <c r="D847" i="137"/>
  <c r="C847" i="137"/>
  <c r="B847" i="137"/>
  <c r="AV846" i="137"/>
  <c r="AU846" i="137"/>
  <c r="AT846" i="137"/>
  <c r="AS846" i="137"/>
  <c r="AR846" i="137"/>
  <c r="AQ846" i="137"/>
  <c r="AP846" i="137"/>
  <c r="AO846" i="137"/>
  <c r="AN846" i="137"/>
  <c r="AM846" i="137"/>
  <c r="AL846" i="137"/>
  <c r="AK846" i="137"/>
  <c r="AJ846" i="137"/>
  <c r="AI846" i="137"/>
  <c r="AH846" i="137"/>
  <c r="AG846" i="137"/>
  <c r="AF846" i="137"/>
  <c r="AE846" i="137"/>
  <c r="AD846" i="137"/>
  <c r="AC846" i="137"/>
  <c r="AB846" i="137"/>
  <c r="AA846" i="137"/>
  <c r="Z846" i="137"/>
  <c r="Y846" i="137"/>
  <c r="X846" i="137"/>
  <c r="W846" i="137"/>
  <c r="V846" i="137"/>
  <c r="U846" i="137"/>
  <c r="T846" i="137"/>
  <c r="S846" i="137"/>
  <c r="R846" i="137"/>
  <c r="Q846" i="137"/>
  <c r="P846" i="137"/>
  <c r="O846" i="137"/>
  <c r="N846" i="137"/>
  <c r="M846" i="137"/>
  <c r="L846" i="137"/>
  <c r="K846" i="137"/>
  <c r="J846" i="137"/>
  <c r="I846" i="137"/>
  <c r="H846" i="137"/>
  <c r="G846" i="137"/>
  <c r="F846" i="137"/>
  <c r="E846" i="137"/>
  <c r="D846" i="137"/>
  <c r="C846" i="137"/>
  <c r="B846" i="137"/>
  <c r="AV845" i="137"/>
  <c r="AU845" i="137"/>
  <c r="AT845" i="137"/>
  <c r="AS845" i="137"/>
  <c r="AR845" i="137"/>
  <c r="AQ845" i="137"/>
  <c r="AP845" i="137"/>
  <c r="AO845" i="137"/>
  <c r="AN845" i="137"/>
  <c r="AM845" i="137"/>
  <c r="AL845" i="137"/>
  <c r="AK845" i="137"/>
  <c r="AJ845" i="137"/>
  <c r="AI845" i="137"/>
  <c r="AH845" i="137"/>
  <c r="AG845" i="137"/>
  <c r="AF845" i="137"/>
  <c r="AE845" i="137"/>
  <c r="AD845" i="137"/>
  <c r="AC845" i="137"/>
  <c r="AB845" i="137"/>
  <c r="AA845" i="137"/>
  <c r="Z845" i="137"/>
  <c r="Y845" i="137"/>
  <c r="X845" i="137"/>
  <c r="W845" i="137"/>
  <c r="V845" i="137"/>
  <c r="U845" i="137"/>
  <c r="T845" i="137"/>
  <c r="S845" i="137"/>
  <c r="R845" i="137"/>
  <c r="Q845" i="137"/>
  <c r="P845" i="137"/>
  <c r="O845" i="137"/>
  <c r="N845" i="137"/>
  <c r="M845" i="137"/>
  <c r="L845" i="137"/>
  <c r="K845" i="137"/>
  <c r="J845" i="137"/>
  <c r="I845" i="137"/>
  <c r="H845" i="137"/>
  <c r="G845" i="137"/>
  <c r="F845" i="137"/>
  <c r="E845" i="137"/>
  <c r="D845" i="137"/>
  <c r="C845" i="137"/>
  <c r="B845" i="137"/>
  <c r="AV844" i="137"/>
  <c r="AU844" i="137"/>
  <c r="AT844" i="137"/>
  <c r="AS844" i="137"/>
  <c r="AR844" i="137"/>
  <c r="AQ844" i="137"/>
  <c r="AP844" i="137"/>
  <c r="AO844" i="137"/>
  <c r="AN844" i="137"/>
  <c r="AM844" i="137"/>
  <c r="AL844" i="137"/>
  <c r="AK844" i="137"/>
  <c r="AJ844" i="137"/>
  <c r="AI844" i="137"/>
  <c r="AH844" i="137"/>
  <c r="AG844" i="137"/>
  <c r="AF844" i="137"/>
  <c r="AE844" i="137"/>
  <c r="AD844" i="137"/>
  <c r="AC844" i="137"/>
  <c r="AB844" i="137"/>
  <c r="AA844" i="137"/>
  <c r="Z844" i="137"/>
  <c r="Y844" i="137"/>
  <c r="X844" i="137"/>
  <c r="W844" i="137"/>
  <c r="V844" i="137"/>
  <c r="U844" i="137"/>
  <c r="T844" i="137"/>
  <c r="S844" i="137"/>
  <c r="R844" i="137"/>
  <c r="Q844" i="137"/>
  <c r="P844" i="137"/>
  <c r="O844" i="137"/>
  <c r="N844" i="137"/>
  <c r="M844" i="137"/>
  <c r="L844" i="137"/>
  <c r="K844" i="137"/>
  <c r="J844" i="137"/>
  <c r="I844" i="137"/>
  <c r="H844" i="137"/>
  <c r="G844" i="137"/>
  <c r="F844" i="137"/>
  <c r="E844" i="137"/>
  <c r="D844" i="137"/>
  <c r="C844" i="137"/>
  <c r="B844" i="137"/>
  <c r="AV843" i="137"/>
  <c r="AU843" i="137"/>
  <c r="AT843" i="137"/>
  <c r="AS843" i="137"/>
  <c r="AR843" i="137"/>
  <c r="AQ843" i="137"/>
  <c r="AP843" i="137"/>
  <c r="AO843" i="137"/>
  <c r="AN843" i="137"/>
  <c r="AM843" i="137"/>
  <c r="AL843" i="137"/>
  <c r="AK843" i="137"/>
  <c r="AJ843" i="137"/>
  <c r="AI843" i="137"/>
  <c r="AH843" i="137"/>
  <c r="AG843" i="137"/>
  <c r="AF843" i="137"/>
  <c r="AE843" i="137"/>
  <c r="AD843" i="137"/>
  <c r="AC843" i="137"/>
  <c r="AB843" i="137"/>
  <c r="AA843" i="137"/>
  <c r="Z843" i="137"/>
  <c r="Y843" i="137"/>
  <c r="X843" i="137"/>
  <c r="W843" i="137"/>
  <c r="V843" i="137"/>
  <c r="U843" i="137"/>
  <c r="T843" i="137"/>
  <c r="S843" i="137"/>
  <c r="R843" i="137"/>
  <c r="Q843" i="137"/>
  <c r="P843" i="137"/>
  <c r="O843" i="137"/>
  <c r="N843" i="137"/>
  <c r="M843" i="137"/>
  <c r="L843" i="137"/>
  <c r="K843" i="137"/>
  <c r="J843" i="137"/>
  <c r="I843" i="137"/>
  <c r="H843" i="137"/>
  <c r="G843" i="137"/>
  <c r="F843" i="137"/>
  <c r="E843" i="137"/>
  <c r="D843" i="137"/>
  <c r="C843" i="137"/>
  <c r="B843" i="137"/>
  <c r="AV842" i="137"/>
  <c r="AU842" i="137"/>
  <c r="AT842" i="137"/>
  <c r="AS842" i="137"/>
  <c r="AR842" i="137"/>
  <c r="AQ842" i="137"/>
  <c r="AP842" i="137"/>
  <c r="AO842" i="137"/>
  <c r="AN842" i="137"/>
  <c r="AM842" i="137"/>
  <c r="AL842" i="137"/>
  <c r="AK842" i="137"/>
  <c r="AJ842" i="137"/>
  <c r="AI842" i="137"/>
  <c r="AH842" i="137"/>
  <c r="AG842" i="137"/>
  <c r="AF842" i="137"/>
  <c r="AE842" i="137"/>
  <c r="AD842" i="137"/>
  <c r="AC842" i="137"/>
  <c r="AB842" i="137"/>
  <c r="AA842" i="137"/>
  <c r="Z842" i="137"/>
  <c r="Y842" i="137"/>
  <c r="X842" i="137"/>
  <c r="W842" i="137"/>
  <c r="V842" i="137"/>
  <c r="U842" i="137"/>
  <c r="T842" i="137"/>
  <c r="S842" i="137"/>
  <c r="R842" i="137"/>
  <c r="Q842" i="137"/>
  <c r="P842" i="137"/>
  <c r="O842" i="137"/>
  <c r="N842" i="137"/>
  <c r="M842" i="137"/>
  <c r="L842" i="137"/>
  <c r="K842" i="137"/>
  <c r="J842" i="137"/>
  <c r="I842" i="137"/>
  <c r="H842" i="137"/>
  <c r="G842" i="137"/>
  <c r="F842" i="137"/>
  <c r="E842" i="137"/>
  <c r="D842" i="137"/>
  <c r="C842" i="137"/>
  <c r="B842" i="137"/>
  <c r="AV841" i="137"/>
  <c r="AU841" i="137"/>
  <c r="AT841" i="137"/>
  <c r="AS841" i="137"/>
  <c r="AR841" i="137"/>
  <c r="AQ841" i="137"/>
  <c r="AP841" i="137"/>
  <c r="AO841" i="137"/>
  <c r="AN841" i="137"/>
  <c r="AM841" i="137"/>
  <c r="AL841" i="137"/>
  <c r="AK841" i="137"/>
  <c r="AJ841" i="137"/>
  <c r="AI841" i="137"/>
  <c r="AH841" i="137"/>
  <c r="AG841" i="137"/>
  <c r="AF841" i="137"/>
  <c r="AE841" i="137"/>
  <c r="AD841" i="137"/>
  <c r="AC841" i="137"/>
  <c r="AB841" i="137"/>
  <c r="AA841" i="137"/>
  <c r="Z841" i="137"/>
  <c r="Y841" i="137"/>
  <c r="X841" i="137"/>
  <c r="W841" i="137"/>
  <c r="V841" i="137"/>
  <c r="U841" i="137"/>
  <c r="T841" i="137"/>
  <c r="S841" i="137"/>
  <c r="R841" i="137"/>
  <c r="Q841" i="137"/>
  <c r="P841" i="137"/>
  <c r="O841" i="137"/>
  <c r="N841" i="137"/>
  <c r="M841" i="137"/>
  <c r="L841" i="137"/>
  <c r="K841" i="137"/>
  <c r="J841" i="137"/>
  <c r="I841" i="137"/>
  <c r="H841" i="137"/>
  <c r="G841" i="137"/>
  <c r="F841" i="137"/>
  <c r="E841" i="137"/>
  <c r="D841" i="137"/>
  <c r="C841" i="137"/>
  <c r="B841" i="137"/>
  <c r="AV840" i="137"/>
  <c r="AU840" i="137"/>
  <c r="AT840" i="137"/>
  <c r="AS840" i="137"/>
  <c r="AR840" i="137"/>
  <c r="AQ840" i="137"/>
  <c r="AP840" i="137"/>
  <c r="AO840" i="137"/>
  <c r="AN840" i="137"/>
  <c r="AM840" i="137"/>
  <c r="AL840" i="137"/>
  <c r="AK840" i="137"/>
  <c r="AJ840" i="137"/>
  <c r="AI840" i="137"/>
  <c r="AH840" i="137"/>
  <c r="AG840" i="137"/>
  <c r="AF840" i="137"/>
  <c r="AE840" i="137"/>
  <c r="AD840" i="137"/>
  <c r="AC840" i="137"/>
  <c r="AB840" i="137"/>
  <c r="AA840" i="137"/>
  <c r="Z840" i="137"/>
  <c r="Y840" i="137"/>
  <c r="X840" i="137"/>
  <c r="W840" i="137"/>
  <c r="V840" i="137"/>
  <c r="U840" i="137"/>
  <c r="T840" i="137"/>
  <c r="S840" i="137"/>
  <c r="R840" i="137"/>
  <c r="Q840" i="137"/>
  <c r="P840" i="137"/>
  <c r="O840" i="137"/>
  <c r="N840" i="137"/>
  <c r="M840" i="137"/>
  <c r="L840" i="137"/>
  <c r="K840" i="137"/>
  <c r="J840" i="137"/>
  <c r="I840" i="137"/>
  <c r="H840" i="137"/>
  <c r="G840" i="137"/>
  <c r="F840" i="137"/>
  <c r="E840" i="137"/>
  <c r="D840" i="137"/>
  <c r="C840" i="137"/>
  <c r="B840" i="137"/>
  <c r="AV839" i="137"/>
  <c r="AU839" i="137"/>
  <c r="AT839" i="137"/>
  <c r="AS839" i="137"/>
  <c r="AR839" i="137"/>
  <c r="AQ839" i="137"/>
  <c r="AP839" i="137"/>
  <c r="AO839" i="137"/>
  <c r="AN839" i="137"/>
  <c r="AM839" i="137"/>
  <c r="AL839" i="137"/>
  <c r="AK839" i="137"/>
  <c r="AJ839" i="137"/>
  <c r="AI839" i="137"/>
  <c r="AH839" i="137"/>
  <c r="AG839" i="137"/>
  <c r="AF839" i="137"/>
  <c r="AE839" i="137"/>
  <c r="AD839" i="137"/>
  <c r="AC839" i="137"/>
  <c r="AB839" i="137"/>
  <c r="AA839" i="137"/>
  <c r="Z839" i="137"/>
  <c r="Y839" i="137"/>
  <c r="X839" i="137"/>
  <c r="W839" i="137"/>
  <c r="V839" i="137"/>
  <c r="U839" i="137"/>
  <c r="T839" i="137"/>
  <c r="S839" i="137"/>
  <c r="R839" i="137"/>
  <c r="Q839" i="137"/>
  <c r="P839" i="137"/>
  <c r="O839" i="137"/>
  <c r="N839" i="137"/>
  <c r="M839" i="137"/>
  <c r="L839" i="137"/>
  <c r="K839" i="137"/>
  <c r="J839" i="137"/>
  <c r="I839" i="137"/>
  <c r="H839" i="137"/>
  <c r="G839" i="137"/>
  <c r="F839" i="137"/>
  <c r="E839" i="137"/>
  <c r="D839" i="137"/>
  <c r="C839" i="137"/>
  <c r="B839" i="137"/>
  <c r="AV838" i="137"/>
  <c r="AU838" i="137"/>
  <c r="AT838" i="137"/>
  <c r="AS838" i="137"/>
  <c r="AR838" i="137"/>
  <c r="AQ838" i="137"/>
  <c r="AP838" i="137"/>
  <c r="AO838" i="137"/>
  <c r="AN838" i="137"/>
  <c r="AM838" i="137"/>
  <c r="AL838" i="137"/>
  <c r="AK838" i="137"/>
  <c r="AJ838" i="137"/>
  <c r="AI838" i="137"/>
  <c r="AH838" i="137"/>
  <c r="AG838" i="137"/>
  <c r="AF838" i="137"/>
  <c r="AE838" i="137"/>
  <c r="AD838" i="137"/>
  <c r="AC838" i="137"/>
  <c r="AB838" i="137"/>
  <c r="AA838" i="137"/>
  <c r="Z838" i="137"/>
  <c r="Y838" i="137"/>
  <c r="X838" i="137"/>
  <c r="W838" i="137"/>
  <c r="V838" i="137"/>
  <c r="U838" i="137"/>
  <c r="T838" i="137"/>
  <c r="S838" i="137"/>
  <c r="R838" i="137"/>
  <c r="Q838" i="137"/>
  <c r="P838" i="137"/>
  <c r="O838" i="137"/>
  <c r="N838" i="137"/>
  <c r="M838" i="137"/>
  <c r="L838" i="137"/>
  <c r="K838" i="137"/>
  <c r="J838" i="137"/>
  <c r="I838" i="137"/>
  <c r="H838" i="137"/>
  <c r="G838" i="137"/>
  <c r="F838" i="137"/>
  <c r="E838" i="137"/>
  <c r="D838" i="137"/>
  <c r="C838" i="137"/>
  <c r="B838" i="137"/>
  <c r="AV837" i="137"/>
  <c r="AU837" i="137"/>
  <c r="AT837" i="137"/>
  <c r="AS837" i="137"/>
  <c r="AR837" i="137"/>
  <c r="AQ837" i="137"/>
  <c r="AP837" i="137"/>
  <c r="AO837" i="137"/>
  <c r="AN837" i="137"/>
  <c r="AM837" i="137"/>
  <c r="AL837" i="137"/>
  <c r="AK837" i="137"/>
  <c r="AJ837" i="137"/>
  <c r="AI837" i="137"/>
  <c r="AH837" i="137"/>
  <c r="AG837" i="137"/>
  <c r="AF837" i="137"/>
  <c r="AE837" i="137"/>
  <c r="AD837" i="137"/>
  <c r="AC837" i="137"/>
  <c r="AB837" i="137"/>
  <c r="AA837" i="137"/>
  <c r="Z837" i="137"/>
  <c r="Y837" i="137"/>
  <c r="X837" i="137"/>
  <c r="W837" i="137"/>
  <c r="V837" i="137"/>
  <c r="U837" i="137"/>
  <c r="T837" i="137"/>
  <c r="S837" i="137"/>
  <c r="R837" i="137"/>
  <c r="Q837" i="137"/>
  <c r="P837" i="137"/>
  <c r="O837" i="137"/>
  <c r="N837" i="137"/>
  <c r="M837" i="137"/>
  <c r="L837" i="137"/>
  <c r="K837" i="137"/>
  <c r="J837" i="137"/>
  <c r="I837" i="137"/>
  <c r="H837" i="137"/>
  <c r="G837" i="137"/>
  <c r="F837" i="137"/>
  <c r="E837" i="137"/>
  <c r="D837" i="137"/>
  <c r="C837" i="137"/>
  <c r="B837" i="137"/>
  <c r="AV836" i="137"/>
  <c r="AU836" i="137"/>
  <c r="AT836" i="137"/>
  <c r="AS836" i="137"/>
  <c r="AR836" i="137"/>
  <c r="AQ836" i="137"/>
  <c r="AP836" i="137"/>
  <c r="AO836" i="137"/>
  <c r="AN836" i="137"/>
  <c r="AM836" i="137"/>
  <c r="AL836" i="137"/>
  <c r="AK836" i="137"/>
  <c r="AJ836" i="137"/>
  <c r="AI836" i="137"/>
  <c r="AH836" i="137"/>
  <c r="AG836" i="137"/>
  <c r="AF836" i="137"/>
  <c r="AE836" i="137"/>
  <c r="AD836" i="137"/>
  <c r="AC836" i="137"/>
  <c r="AB836" i="137"/>
  <c r="AA836" i="137"/>
  <c r="Z836" i="137"/>
  <c r="Y836" i="137"/>
  <c r="X836" i="137"/>
  <c r="W836" i="137"/>
  <c r="V836" i="137"/>
  <c r="U836" i="137"/>
  <c r="T836" i="137"/>
  <c r="S836" i="137"/>
  <c r="R836" i="137"/>
  <c r="Q836" i="137"/>
  <c r="P836" i="137"/>
  <c r="O836" i="137"/>
  <c r="N836" i="137"/>
  <c r="M836" i="137"/>
  <c r="L836" i="137"/>
  <c r="K836" i="137"/>
  <c r="J836" i="137"/>
  <c r="I836" i="137"/>
  <c r="H836" i="137"/>
  <c r="G836" i="137"/>
  <c r="F836" i="137"/>
  <c r="E836" i="137"/>
  <c r="D836" i="137"/>
  <c r="C836" i="137"/>
  <c r="B836" i="137"/>
  <c r="AV835" i="137"/>
  <c r="AU835" i="137"/>
  <c r="AT835" i="137"/>
  <c r="AS835" i="137"/>
  <c r="AR835" i="137"/>
  <c r="AQ835" i="137"/>
  <c r="AP835" i="137"/>
  <c r="AO835" i="137"/>
  <c r="AN835" i="137"/>
  <c r="AM835" i="137"/>
  <c r="AL835" i="137"/>
  <c r="AK835" i="137"/>
  <c r="AJ835" i="137"/>
  <c r="AI835" i="137"/>
  <c r="AH835" i="137"/>
  <c r="AG835" i="137"/>
  <c r="AF835" i="137"/>
  <c r="AE835" i="137"/>
  <c r="AD835" i="137"/>
  <c r="AC835" i="137"/>
  <c r="AB835" i="137"/>
  <c r="AA835" i="137"/>
  <c r="Z835" i="137"/>
  <c r="Y835" i="137"/>
  <c r="X835" i="137"/>
  <c r="W835" i="137"/>
  <c r="V835" i="137"/>
  <c r="U835" i="137"/>
  <c r="T835" i="137"/>
  <c r="S835" i="137"/>
  <c r="R835" i="137"/>
  <c r="Q835" i="137"/>
  <c r="P835" i="137"/>
  <c r="O835" i="137"/>
  <c r="N835" i="137"/>
  <c r="M835" i="137"/>
  <c r="L835" i="137"/>
  <c r="K835" i="137"/>
  <c r="J835" i="137"/>
  <c r="I835" i="137"/>
  <c r="H835" i="137"/>
  <c r="G835" i="137"/>
  <c r="F835" i="137"/>
  <c r="E835" i="137"/>
  <c r="D835" i="137"/>
  <c r="C835" i="137"/>
  <c r="B835" i="137"/>
  <c r="AV834" i="137"/>
  <c r="AU834" i="137"/>
  <c r="AT834" i="137"/>
  <c r="AS834" i="137"/>
  <c r="AR834" i="137"/>
  <c r="AQ834" i="137"/>
  <c r="AP834" i="137"/>
  <c r="AO834" i="137"/>
  <c r="AN834" i="137"/>
  <c r="AM834" i="137"/>
  <c r="AL834" i="137"/>
  <c r="AK834" i="137"/>
  <c r="AJ834" i="137"/>
  <c r="AI834" i="137"/>
  <c r="AH834" i="137"/>
  <c r="AG834" i="137"/>
  <c r="AF834" i="137"/>
  <c r="AE834" i="137"/>
  <c r="AD834" i="137"/>
  <c r="AC834" i="137"/>
  <c r="AB834" i="137"/>
  <c r="AA834" i="137"/>
  <c r="Z834" i="137"/>
  <c r="Y834" i="137"/>
  <c r="X834" i="137"/>
  <c r="W834" i="137"/>
  <c r="V834" i="137"/>
  <c r="U834" i="137"/>
  <c r="T834" i="137"/>
  <c r="S834" i="137"/>
  <c r="R834" i="137"/>
  <c r="Q834" i="137"/>
  <c r="P834" i="137"/>
  <c r="O834" i="137"/>
  <c r="N834" i="137"/>
  <c r="M834" i="137"/>
  <c r="L834" i="137"/>
  <c r="K834" i="137"/>
  <c r="J834" i="137"/>
  <c r="I834" i="137"/>
  <c r="H834" i="137"/>
  <c r="G834" i="137"/>
  <c r="F834" i="137"/>
  <c r="E834" i="137"/>
  <c r="D834" i="137"/>
  <c r="C834" i="137"/>
  <c r="B834" i="137"/>
  <c r="AV833" i="137"/>
  <c r="AU833" i="137"/>
  <c r="AT833" i="137"/>
  <c r="AS833" i="137"/>
  <c r="AR833" i="137"/>
  <c r="AQ833" i="137"/>
  <c r="AP833" i="137"/>
  <c r="AO833" i="137"/>
  <c r="AN833" i="137"/>
  <c r="AM833" i="137"/>
  <c r="AL833" i="137"/>
  <c r="AK833" i="137"/>
  <c r="AJ833" i="137"/>
  <c r="AI833" i="137"/>
  <c r="AH833" i="137"/>
  <c r="AG833" i="137"/>
  <c r="AF833" i="137"/>
  <c r="AE833" i="137"/>
  <c r="AD833" i="137"/>
  <c r="AC833" i="137"/>
  <c r="AB833" i="137"/>
  <c r="AA833" i="137"/>
  <c r="Z833" i="137"/>
  <c r="Y833" i="137"/>
  <c r="X833" i="137"/>
  <c r="W833" i="137"/>
  <c r="V833" i="137"/>
  <c r="U833" i="137"/>
  <c r="T833" i="137"/>
  <c r="S833" i="137"/>
  <c r="R833" i="137"/>
  <c r="Q833" i="137"/>
  <c r="P833" i="137"/>
  <c r="O833" i="137"/>
  <c r="N833" i="137"/>
  <c r="M833" i="137"/>
  <c r="L833" i="137"/>
  <c r="K833" i="137"/>
  <c r="J833" i="137"/>
  <c r="I833" i="137"/>
  <c r="H833" i="137"/>
  <c r="G833" i="137"/>
  <c r="F833" i="137"/>
  <c r="E833" i="137"/>
  <c r="D833" i="137"/>
  <c r="C833" i="137"/>
  <c r="B833" i="137"/>
  <c r="AV832" i="137"/>
  <c r="AU832" i="137"/>
  <c r="AT832" i="137"/>
  <c r="AS832" i="137"/>
  <c r="AR832" i="137"/>
  <c r="AQ832" i="137"/>
  <c r="AP832" i="137"/>
  <c r="AO832" i="137"/>
  <c r="AN832" i="137"/>
  <c r="AM832" i="137"/>
  <c r="AL832" i="137"/>
  <c r="AK832" i="137"/>
  <c r="AJ832" i="137"/>
  <c r="AI832" i="137"/>
  <c r="AH832" i="137"/>
  <c r="AG832" i="137"/>
  <c r="AF832" i="137"/>
  <c r="AE832" i="137"/>
  <c r="AD832" i="137"/>
  <c r="AC832" i="137"/>
  <c r="AB832" i="137"/>
  <c r="AA832" i="137"/>
  <c r="Z832" i="137"/>
  <c r="Y832" i="137"/>
  <c r="X832" i="137"/>
  <c r="W832" i="137"/>
  <c r="V832" i="137"/>
  <c r="U832" i="137"/>
  <c r="T832" i="137"/>
  <c r="S832" i="137"/>
  <c r="R832" i="137"/>
  <c r="Q832" i="137"/>
  <c r="P832" i="137"/>
  <c r="O832" i="137"/>
  <c r="N832" i="137"/>
  <c r="M832" i="137"/>
  <c r="L832" i="137"/>
  <c r="K832" i="137"/>
  <c r="J832" i="137"/>
  <c r="I832" i="137"/>
  <c r="H832" i="137"/>
  <c r="G832" i="137"/>
  <c r="F832" i="137"/>
  <c r="E832" i="137"/>
  <c r="D832" i="137"/>
  <c r="C832" i="137"/>
  <c r="B832" i="137"/>
  <c r="AV831" i="137"/>
  <c r="AU831" i="137"/>
  <c r="AT831" i="137"/>
  <c r="AS831" i="137"/>
  <c r="AR831" i="137"/>
  <c r="AQ831" i="137"/>
  <c r="AP831" i="137"/>
  <c r="AO831" i="137"/>
  <c r="AN831" i="137"/>
  <c r="AM831" i="137"/>
  <c r="AL831" i="137"/>
  <c r="AK831" i="137"/>
  <c r="AJ831" i="137"/>
  <c r="AI831" i="137"/>
  <c r="AH831" i="137"/>
  <c r="AG831" i="137"/>
  <c r="AF831" i="137"/>
  <c r="AE831" i="137"/>
  <c r="AD831" i="137"/>
  <c r="AC831" i="137"/>
  <c r="AB831" i="137"/>
  <c r="AA831" i="137"/>
  <c r="Z831" i="137"/>
  <c r="Y831" i="137"/>
  <c r="X831" i="137"/>
  <c r="W831" i="137"/>
  <c r="V831" i="137"/>
  <c r="U831" i="137"/>
  <c r="T831" i="137"/>
  <c r="S831" i="137"/>
  <c r="R831" i="137"/>
  <c r="Q831" i="137"/>
  <c r="P831" i="137"/>
  <c r="O831" i="137"/>
  <c r="N831" i="137"/>
  <c r="M831" i="137"/>
  <c r="L831" i="137"/>
  <c r="K831" i="137"/>
  <c r="J831" i="137"/>
  <c r="I831" i="137"/>
  <c r="H831" i="137"/>
  <c r="G831" i="137"/>
  <c r="F831" i="137"/>
  <c r="E831" i="137"/>
  <c r="D831" i="137"/>
  <c r="C831" i="137"/>
  <c r="B831" i="137"/>
  <c r="AV830" i="137"/>
  <c r="AU830" i="137"/>
  <c r="AT830" i="137"/>
  <c r="AS830" i="137"/>
  <c r="AR830" i="137"/>
  <c r="AQ830" i="137"/>
  <c r="AP830" i="137"/>
  <c r="AO830" i="137"/>
  <c r="AN830" i="137"/>
  <c r="AM830" i="137"/>
  <c r="AL830" i="137"/>
  <c r="AK830" i="137"/>
  <c r="AJ830" i="137"/>
  <c r="AI830" i="137"/>
  <c r="AH830" i="137"/>
  <c r="AG830" i="137"/>
  <c r="AF830" i="137"/>
  <c r="AE830" i="137"/>
  <c r="AD830" i="137"/>
  <c r="AC830" i="137"/>
  <c r="AB830" i="137"/>
  <c r="AA830" i="137"/>
  <c r="Z830" i="137"/>
  <c r="Y830" i="137"/>
  <c r="X830" i="137"/>
  <c r="W830" i="137"/>
  <c r="V830" i="137"/>
  <c r="U830" i="137"/>
  <c r="T830" i="137"/>
  <c r="S830" i="137"/>
  <c r="R830" i="137"/>
  <c r="Q830" i="137"/>
  <c r="P830" i="137"/>
  <c r="O830" i="137"/>
  <c r="N830" i="137"/>
  <c r="M830" i="137"/>
  <c r="L830" i="137"/>
  <c r="K830" i="137"/>
  <c r="J830" i="137"/>
  <c r="I830" i="137"/>
  <c r="H830" i="137"/>
  <c r="G830" i="137"/>
  <c r="F830" i="137"/>
  <c r="E830" i="137"/>
  <c r="D830" i="137"/>
  <c r="C830" i="137"/>
  <c r="B830" i="137"/>
  <c r="AV829" i="137"/>
  <c r="AU829" i="137"/>
  <c r="AT829" i="137"/>
  <c r="AS829" i="137"/>
  <c r="AR829" i="137"/>
  <c r="AQ829" i="137"/>
  <c r="AP829" i="137"/>
  <c r="AO829" i="137"/>
  <c r="AN829" i="137"/>
  <c r="AM829" i="137"/>
  <c r="AL829" i="137"/>
  <c r="AK829" i="137"/>
  <c r="AJ829" i="137"/>
  <c r="AI829" i="137"/>
  <c r="AH829" i="137"/>
  <c r="AG829" i="137"/>
  <c r="AF829" i="137"/>
  <c r="AE829" i="137"/>
  <c r="AD829" i="137"/>
  <c r="AC829" i="137"/>
  <c r="AB829" i="137"/>
  <c r="AA829" i="137"/>
  <c r="Z829" i="137"/>
  <c r="Y829" i="137"/>
  <c r="X829" i="137"/>
  <c r="W829" i="137"/>
  <c r="V829" i="137"/>
  <c r="U829" i="137"/>
  <c r="T829" i="137"/>
  <c r="S829" i="137"/>
  <c r="R829" i="137"/>
  <c r="Q829" i="137"/>
  <c r="P829" i="137"/>
  <c r="O829" i="137"/>
  <c r="N829" i="137"/>
  <c r="M829" i="137"/>
  <c r="L829" i="137"/>
  <c r="K829" i="137"/>
  <c r="J829" i="137"/>
  <c r="I829" i="137"/>
  <c r="H829" i="137"/>
  <c r="G829" i="137"/>
  <c r="F829" i="137"/>
  <c r="E829" i="137"/>
  <c r="D829" i="137"/>
  <c r="C829" i="137"/>
  <c r="B829" i="137"/>
  <c r="AV828" i="137"/>
  <c r="AU828" i="137"/>
  <c r="AT828" i="137"/>
  <c r="AS828" i="137"/>
  <c r="AR828" i="137"/>
  <c r="AQ828" i="137"/>
  <c r="AP828" i="137"/>
  <c r="AO828" i="137"/>
  <c r="AN828" i="137"/>
  <c r="AM828" i="137"/>
  <c r="AL828" i="137"/>
  <c r="AK828" i="137"/>
  <c r="AJ828" i="137"/>
  <c r="AI828" i="137"/>
  <c r="AH828" i="137"/>
  <c r="AG828" i="137"/>
  <c r="AF828" i="137"/>
  <c r="AE828" i="137"/>
  <c r="AD828" i="137"/>
  <c r="AC828" i="137"/>
  <c r="AB828" i="137"/>
  <c r="AA828" i="137"/>
  <c r="Z828" i="137"/>
  <c r="Y828" i="137"/>
  <c r="X828" i="137"/>
  <c r="W828" i="137"/>
  <c r="V828" i="137"/>
  <c r="U828" i="137"/>
  <c r="T828" i="137"/>
  <c r="S828" i="137"/>
  <c r="R828" i="137"/>
  <c r="Q828" i="137"/>
  <c r="P828" i="137"/>
  <c r="O828" i="137"/>
  <c r="N828" i="137"/>
  <c r="M828" i="137"/>
  <c r="L828" i="137"/>
  <c r="K828" i="137"/>
  <c r="J828" i="137"/>
  <c r="I828" i="137"/>
  <c r="H828" i="137"/>
  <c r="G828" i="137"/>
  <c r="F828" i="137"/>
  <c r="E828" i="137"/>
  <c r="D828" i="137"/>
  <c r="C828" i="137"/>
  <c r="B828" i="137"/>
  <c r="AV827" i="137"/>
  <c r="AU827" i="137"/>
  <c r="AT827" i="137"/>
  <c r="AS827" i="137"/>
  <c r="AR827" i="137"/>
  <c r="AQ827" i="137"/>
  <c r="AP827" i="137"/>
  <c r="AO827" i="137"/>
  <c r="AN827" i="137"/>
  <c r="AM827" i="137"/>
  <c r="AL827" i="137"/>
  <c r="AK827" i="137"/>
  <c r="AJ827" i="137"/>
  <c r="AI827" i="137"/>
  <c r="AH827" i="137"/>
  <c r="AG827" i="137"/>
  <c r="AF827" i="137"/>
  <c r="AE827" i="137"/>
  <c r="AD827" i="137"/>
  <c r="AC827" i="137"/>
  <c r="AB827" i="137"/>
  <c r="AA827" i="137"/>
  <c r="Z827" i="137"/>
  <c r="Y827" i="137"/>
  <c r="X827" i="137"/>
  <c r="W827" i="137"/>
  <c r="V827" i="137"/>
  <c r="U827" i="137"/>
  <c r="T827" i="137"/>
  <c r="S827" i="137"/>
  <c r="R827" i="137"/>
  <c r="Q827" i="137"/>
  <c r="P827" i="137"/>
  <c r="O827" i="137"/>
  <c r="N827" i="137"/>
  <c r="M827" i="137"/>
  <c r="L827" i="137"/>
  <c r="K827" i="137"/>
  <c r="J827" i="137"/>
  <c r="I827" i="137"/>
  <c r="H827" i="137"/>
  <c r="G827" i="137"/>
  <c r="F827" i="137"/>
  <c r="E827" i="137"/>
  <c r="D827" i="137"/>
  <c r="C827" i="137"/>
  <c r="B827" i="137"/>
  <c r="AV826" i="137"/>
  <c r="AU826" i="137"/>
  <c r="AT826" i="137"/>
  <c r="AS826" i="137"/>
  <c r="AR826" i="137"/>
  <c r="AQ826" i="137"/>
  <c r="AP826" i="137"/>
  <c r="AO826" i="137"/>
  <c r="AN826" i="137"/>
  <c r="AM826" i="137"/>
  <c r="AL826" i="137"/>
  <c r="AK826" i="137"/>
  <c r="AJ826" i="137"/>
  <c r="AI826" i="137"/>
  <c r="AH826" i="137"/>
  <c r="AG826" i="137"/>
  <c r="AF826" i="137"/>
  <c r="AE826" i="137"/>
  <c r="AD826" i="137"/>
  <c r="AC826" i="137"/>
  <c r="AB826" i="137"/>
  <c r="AA826" i="137"/>
  <c r="Z826" i="137"/>
  <c r="Y826" i="137"/>
  <c r="X826" i="137"/>
  <c r="W826" i="137"/>
  <c r="V826" i="137"/>
  <c r="U826" i="137"/>
  <c r="T826" i="137"/>
  <c r="S826" i="137"/>
  <c r="R826" i="137"/>
  <c r="Q826" i="137"/>
  <c r="P826" i="137"/>
  <c r="O826" i="137"/>
  <c r="N826" i="137"/>
  <c r="M826" i="137"/>
  <c r="L826" i="137"/>
  <c r="K826" i="137"/>
  <c r="J826" i="137"/>
  <c r="I826" i="137"/>
  <c r="H826" i="137"/>
  <c r="G826" i="137"/>
  <c r="F826" i="137"/>
  <c r="E826" i="137"/>
  <c r="D826" i="137"/>
  <c r="C826" i="137"/>
  <c r="B826" i="137"/>
  <c r="AV825" i="137"/>
  <c r="AU825" i="137"/>
  <c r="AT825" i="137"/>
  <c r="AS825" i="137"/>
  <c r="AR825" i="137"/>
  <c r="AQ825" i="137"/>
  <c r="AP825" i="137"/>
  <c r="AO825" i="137"/>
  <c r="AN825" i="137"/>
  <c r="AM825" i="137"/>
  <c r="AL825" i="137"/>
  <c r="AK825" i="137"/>
  <c r="AJ825" i="137"/>
  <c r="AI825" i="137"/>
  <c r="AH825" i="137"/>
  <c r="AG825" i="137"/>
  <c r="AF825" i="137"/>
  <c r="AE825" i="137"/>
  <c r="AD825" i="137"/>
  <c r="AC825" i="137"/>
  <c r="AB825" i="137"/>
  <c r="AA825" i="137"/>
  <c r="Z825" i="137"/>
  <c r="Y825" i="137"/>
  <c r="X825" i="137"/>
  <c r="W825" i="137"/>
  <c r="V825" i="137"/>
  <c r="U825" i="137"/>
  <c r="T825" i="137"/>
  <c r="S825" i="137"/>
  <c r="R825" i="137"/>
  <c r="Q825" i="137"/>
  <c r="P825" i="137"/>
  <c r="O825" i="137"/>
  <c r="N825" i="137"/>
  <c r="M825" i="137"/>
  <c r="L825" i="137"/>
  <c r="K825" i="137"/>
  <c r="J825" i="137"/>
  <c r="I825" i="137"/>
  <c r="H825" i="137"/>
  <c r="G825" i="137"/>
  <c r="F825" i="137"/>
  <c r="E825" i="137"/>
  <c r="D825" i="137"/>
  <c r="C825" i="137"/>
  <c r="B825" i="137"/>
  <c r="AV824" i="137"/>
  <c r="AU824" i="137"/>
  <c r="AT824" i="137"/>
  <c r="AS824" i="137"/>
  <c r="AR824" i="137"/>
  <c r="AQ824" i="137"/>
  <c r="AP824" i="137"/>
  <c r="AO824" i="137"/>
  <c r="AN824" i="137"/>
  <c r="AM824" i="137"/>
  <c r="AL824" i="137"/>
  <c r="AK824" i="137"/>
  <c r="AJ824" i="137"/>
  <c r="AI824" i="137"/>
  <c r="AH824" i="137"/>
  <c r="AG824" i="137"/>
  <c r="AF824" i="137"/>
  <c r="AE824" i="137"/>
  <c r="AD824" i="137"/>
  <c r="AC824" i="137"/>
  <c r="AB824" i="137"/>
  <c r="AA824" i="137"/>
  <c r="Z824" i="137"/>
  <c r="Y824" i="137"/>
  <c r="X824" i="137"/>
  <c r="W824" i="137"/>
  <c r="V824" i="137"/>
  <c r="U824" i="137"/>
  <c r="T824" i="137"/>
  <c r="S824" i="137"/>
  <c r="R824" i="137"/>
  <c r="Q824" i="137"/>
  <c r="P824" i="137"/>
  <c r="O824" i="137"/>
  <c r="N824" i="137"/>
  <c r="M824" i="137"/>
  <c r="L824" i="137"/>
  <c r="K824" i="137"/>
  <c r="J824" i="137"/>
  <c r="I824" i="137"/>
  <c r="H824" i="137"/>
  <c r="G824" i="137"/>
  <c r="F824" i="137"/>
  <c r="E824" i="137"/>
  <c r="D824" i="137"/>
  <c r="C824" i="137"/>
  <c r="B824" i="137"/>
  <c r="AV823" i="137"/>
  <c r="AU823" i="137"/>
  <c r="AT823" i="137"/>
  <c r="AS823" i="137"/>
  <c r="AR823" i="137"/>
  <c r="AQ823" i="137"/>
  <c r="AP823" i="137"/>
  <c r="AO823" i="137"/>
  <c r="AN823" i="137"/>
  <c r="AM823" i="137"/>
  <c r="AL823" i="137"/>
  <c r="AK823" i="137"/>
  <c r="AJ823" i="137"/>
  <c r="AI823" i="137"/>
  <c r="AH823" i="137"/>
  <c r="AG823" i="137"/>
  <c r="AF823" i="137"/>
  <c r="AE823" i="137"/>
  <c r="AD823" i="137"/>
  <c r="AC823" i="137"/>
  <c r="AB823" i="137"/>
  <c r="AA823" i="137"/>
  <c r="Z823" i="137"/>
  <c r="Y823" i="137"/>
  <c r="X823" i="137"/>
  <c r="W823" i="137"/>
  <c r="V823" i="137"/>
  <c r="U823" i="137"/>
  <c r="T823" i="137"/>
  <c r="S823" i="137"/>
  <c r="R823" i="137"/>
  <c r="Q823" i="137"/>
  <c r="P823" i="137"/>
  <c r="O823" i="137"/>
  <c r="N823" i="137"/>
  <c r="M823" i="137"/>
  <c r="L823" i="137"/>
  <c r="K823" i="137"/>
  <c r="J823" i="137"/>
  <c r="I823" i="137"/>
  <c r="H823" i="137"/>
  <c r="G823" i="137"/>
  <c r="F823" i="137"/>
  <c r="E823" i="137"/>
  <c r="D823" i="137"/>
  <c r="C823" i="137"/>
  <c r="B823" i="137"/>
  <c r="AV822" i="137"/>
  <c r="AU822" i="137"/>
  <c r="AT822" i="137"/>
  <c r="AS822" i="137"/>
  <c r="AR822" i="137"/>
  <c r="AQ822" i="137"/>
  <c r="AP822" i="137"/>
  <c r="AO822" i="137"/>
  <c r="AN822" i="137"/>
  <c r="AM822" i="137"/>
  <c r="AL822" i="137"/>
  <c r="AK822" i="137"/>
  <c r="AJ822" i="137"/>
  <c r="AI822" i="137"/>
  <c r="AH822" i="137"/>
  <c r="AG822" i="137"/>
  <c r="AF822" i="137"/>
  <c r="AE822" i="137"/>
  <c r="AD822" i="137"/>
  <c r="AC822" i="137"/>
  <c r="AB822" i="137"/>
  <c r="AA822" i="137"/>
  <c r="Z822" i="137"/>
  <c r="Y822" i="137"/>
  <c r="X822" i="137"/>
  <c r="W822" i="137"/>
  <c r="V822" i="137"/>
  <c r="U822" i="137"/>
  <c r="T822" i="137"/>
  <c r="S822" i="137"/>
  <c r="R822" i="137"/>
  <c r="Q822" i="137"/>
  <c r="P822" i="137"/>
  <c r="O822" i="137"/>
  <c r="N822" i="137"/>
  <c r="M822" i="137"/>
  <c r="L822" i="137"/>
  <c r="K822" i="137"/>
  <c r="J822" i="137"/>
  <c r="I822" i="137"/>
  <c r="H822" i="137"/>
  <c r="G822" i="137"/>
  <c r="F822" i="137"/>
  <c r="E822" i="137"/>
  <c r="D822" i="137"/>
  <c r="C822" i="137"/>
  <c r="B822" i="137"/>
  <c r="AV821" i="137"/>
  <c r="AU821" i="137"/>
  <c r="AT821" i="137"/>
  <c r="AS821" i="137"/>
  <c r="AR821" i="137"/>
  <c r="AQ821" i="137"/>
  <c r="AP821" i="137"/>
  <c r="AO821" i="137"/>
  <c r="AN821" i="137"/>
  <c r="AM821" i="137"/>
  <c r="AL821" i="137"/>
  <c r="AK821" i="137"/>
  <c r="AJ821" i="137"/>
  <c r="AI821" i="137"/>
  <c r="AH821" i="137"/>
  <c r="AG821" i="137"/>
  <c r="AF821" i="137"/>
  <c r="AE821" i="137"/>
  <c r="AD821" i="137"/>
  <c r="AC821" i="137"/>
  <c r="AB821" i="137"/>
  <c r="AA821" i="137"/>
  <c r="Z821" i="137"/>
  <c r="Y821" i="137"/>
  <c r="X821" i="137"/>
  <c r="W821" i="137"/>
  <c r="V821" i="137"/>
  <c r="U821" i="137"/>
  <c r="T821" i="137"/>
  <c r="S821" i="137"/>
  <c r="R821" i="137"/>
  <c r="Q821" i="137"/>
  <c r="P821" i="137"/>
  <c r="O821" i="137"/>
  <c r="N821" i="137"/>
  <c r="M821" i="137"/>
  <c r="L821" i="137"/>
  <c r="K821" i="137"/>
  <c r="J821" i="137"/>
  <c r="I821" i="137"/>
  <c r="H821" i="137"/>
  <c r="G821" i="137"/>
  <c r="F821" i="137"/>
  <c r="E821" i="137"/>
  <c r="D821" i="137"/>
  <c r="C821" i="137"/>
  <c r="B821" i="137"/>
  <c r="AV820" i="137"/>
  <c r="AU820" i="137"/>
  <c r="AT820" i="137"/>
  <c r="AS820" i="137"/>
  <c r="AR820" i="137"/>
  <c r="AQ820" i="137"/>
  <c r="AP820" i="137"/>
  <c r="AO820" i="137"/>
  <c r="AN820" i="137"/>
  <c r="AM820" i="137"/>
  <c r="AL820" i="137"/>
  <c r="AK820" i="137"/>
  <c r="AJ820" i="137"/>
  <c r="AI820" i="137"/>
  <c r="AH820" i="137"/>
  <c r="AG820" i="137"/>
  <c r="AF820" i="137"/>
  <c r="AE820" i="137"/>
  <c r="AD820" i="137"/>
  <c r="AC820" i="137"/>
  <c r="AB820" i="137"/>
  <c r="AA820" i="137"/>
  <c r="Z820" i="137"/>
  <c r="Y820" i="137"/>
  <c r="X820" i="137"/>
  <c r="W820" i="137"/>
  <c r="V820" i="137"/>
  <c r="U820" i="137"/>
  <c r="T820" i="137"/>
  <c r="S820" i="137"/>
  <c r="R820" i="137"/>
  <c r="Q820" i="137"/>
  <c r="P820" i="137"/>
  <c r="O820" i="137"/>
  <c r="N820" i="137"/>
  <c r="M820" i="137"/>
  <c r="L820" i="137"/>
  <c r="K820" i="137"/>
  <c r="J820" i="137"/>
  <c r="I820" i="137"/>
  <c r="H820" i="137"/>
  <c r="G820" i="137"/>
  <c r="F820" i="137"/>
  <c r="E820" i="137"/>
  <c r="D820" i="137"/>
  <c r="C820" i="137"/>
  <c r="B820" i="137"/>
  <c r="AV819" i="137"/>
  <c r="AU819" i="137"/>
  <c r="AT819" i="137"/>
  <c r="AS819" i="137"/>
  <c r="AR819" i="137"/>
  <c r="AQ819" i="137"/>
  <c r="AP819" i="137"/>
  <c r="AO819" i="137"/>
  <c r="AN819" i="137"/>
  <c r="AM819" i="137"/>
  <c r="AL819" i="137"/>
  <c r="AK819" i="137"/>
  <c r="AJ819" i="137"/>
  <c r="AI819" i="137"/>
  <c r="AH819" i="137"/>
  <c r="AG819" i="137"/>
  <c r="AF819" i="137"/>
  <c r="AE819" i="137"/>
  <c r="AD819" i="137"/>
  <c r="AC819" i="137"/>
  <c r="AB819" i="137"/>
  <c r="AA819" i="137"/>
  <c r="Z819" i="137"/>
  <c r="Y819" i="137"/>
  <c r="X819" i="137"/>
  <c r="W819" i="137"/>
  <c r="V819" i="137"/>
  <c r="U819" i="137"/>
  <c r="T819" i="137"/>
  <c r="S819" i="137"/>
  <c r="R819" i="137"/>
  <c r="Q819" i="137"/>
  <c r="P819" i="137"/>
  <c r="O819" i="137"/>
  <c r="N819" i="137"/>
  <c r="M819" i="137"/>
  <c r="L819" i="137"/>
  <c r="K819" i="137"/>
  <c r="J819" i="137"/>
  <c r="I819" i="137"/>
  <c r="H819" i="137"/>
  <c r="G819" i="137"/>
  <c r="F819" i="137"/>
  <c r="E819" i="137"/>
  <c r="D819" i="137"/>
  <c r="C819" i="137"/>
  <c r="B819" i="137"/>
  <c r="AV818" i="137"/>
  <c r="AU818" i="137"/>
  <c r="AT818" i="137"/>
  <c r="AS818" i="137"/>
  <c r="AR818" i="137"/>
  <c r="AQ818" i="137"/>
  <c r="AP818" i="137"/>
  <c r="AO818" i="137"/>
  <c r="AN818" i="137"/>
  <c r="AM818" i="137"/>
  <c r="AL818" i="137"/>
  <c r="AK818" i="137"/>
  <c r="AJ818" i="137"/>
  <c r="AI818" i="137"/>
  <c r="AH818" i="137"/>
  <c r="AG818" i="137"/>
  <c r="AF818" i="137"/>
  <c r="AE818" i="137"/>
  <c r="AD818" i="137"/>
  <c r="AC818" i="137"/>
  <c r="AB818" i="137"/>
  <c r="AA818" i="137"/>
  <c r="Z818" i="137"/>
  <c r="Y818" i="137"/>
  <c r="X818" i="137"/>
  <c r="W818" i="137"/>
  <c r="V818" i="137"/>
  <c r="U818" i="137"/>
  <c r="T818" i="137"/>
  <c r="S818" i="137"/>
  <c r="R818" i="137"/>
  <c r="Q818" i="137"/>
  <c r="P818" i="137"/>
  <c r="O818" i="137"/>
  <c r="N818" i="137"/>
  <c r="M818" i="137"/>
  <c r="L818" i="137"/>
  <c r="K818" i="137"/>
  <c r="J818" i="137"/>
  <c r="I818" i="137"/>
  <c r="H818" i="137"/>
  <c r="G818" i="137"/>
  <c r="F818" i="137"/>
  <c r="E818" i="137"/>
  <c r="D818" i="137"/>
  <c r="C818" i="137"/>
  <c r="B818" i="137"/>
  <c r="AV817" i="137"/>
  <c r="AU817" i="137"/>
  <c r="AT817" i="137"/>
  <c r="AS817" i="137"/>
  <c r="AR817" i="137"/>
  <c r="AQ817" i="137"/>
  <c r="AP817" i="137"/>
  <c r="AO817" i="137"/>
  <c r="AN817" i="137"/>
  <c r="AM817" i="137"/>
  <c r="AL817" i="137"/>
  <c r="AK817" i="137"/>
  <c r="AJ817" i="137"/>
  <c r="AI817" i="137"/>
  <c r="AH817" i="137"/>
  <c r="AG817" i="137"/>
  <c r="AF817" i="137"/>
  <c r="AE817" i="137"/>
  <c r="AD817" i="137"/>
  <c r="AC817" i="137"/>
  <c r="AB817" i="137"/>
  <c r="AA817" i="137"/>
  <c r="Z817" i="137"/>
  <c r="Y817" i="137"/>
  <c r="X817" i="137"/>
  <c r="W817" i="137"/>
  <c r="V817" i="137"/>
  <c r="U817" i="137"/>
  <c r="T817" i="137"/>
  <c r="S817" i="137"/>
  <c r="R817" i="137"/>
  <c r="Q817" i="137"/>
  <c r="P817" i="137"/>
  <c r="O817" i="137"/>
  <c r="N817" i="137"/>
  <c r="M817" i="137"/>
  <c r="L817" i="137"/>
  <c r="K817" i="137"/>
  <c r="J817" i="137"/>
  <c r="I817" i="137"/>
  <c r="H817" i="137"/>
  <c r="G817" i="137"/>
  <c r="F817" i="137"/>
  <c r="E817" i="137"/>
  <c r="D817" i="137"/>
  <c r="C817" i="137"/>
  <c r="B817" i="137"/>
  <c r="AV816" i="137"/>
  <c r="AU816" i="137"/>
  <c r="AT816" i="137"/>
  <c r="AS816" i="137"/>
  <c r="AR816" i="137"/>
  <c r="AQ816" i="137"/>
  <c r="AP816" i="137"/>
  <c r="AO816" i="137"/>
  <c r="AN816" i="137"/>
  <c r="AM816" i="137"/>
  <c r="AL816" i="137"/>
  <c r="AK816" i="137"/>
  <c r="AJ816" i="137"/>
  <c r="AI816" i="137"/>
  <c r="AH816" i="137"/>
  <c r="AG816" i="137"/>
  <c r="AF816" i="137"/>
  <c r="AE816" i="137"/>
  <c r="AD816" i="137"/>
  <c r="AC816" i="137"/>
  <c r="AB816" i="137"/>
  <c r="AA816" i="137"/>
  <c r="Z816" i="137"/>
  <c r="Y816" i="137"/>
  <c r="X816" i="137"/>
  <c r="W816" i="137"/>
  <c r="V816" i="137"/>
  <c r="U816" i="137"/>
  <c r="T816" i="137"/>
  <c r="S816" i="137"/>
  <c r="R816" i="137"/>
  <c r="Q816" i="137"/>
  <c r="P816" i="137"/>
  <c r="O816" i="137"/>
  <c r="N816" i="137"/>
  <c r="M816" i="137"/>
  <c r="L816" i="137"/>
  <c r="K816" i="137"/>
  <c r="J816" i="137"/>
  <c r="I816" i="137"/>
  <c r="H816" i="137"/>
  <c r="G816" i="137"/>
  <c r="F816" i="137"/>
  <c r="E816" i="137"/>
  <c r="D816" i="137"/>
  <c r="C816" i="137"/>
  <c r="B816" i="137"/>
  <c r="AV815" i="137"/>
  <c r="AU815" i="137"/>
  <c r="AT815" i="137"/>
  <c r="AS815" i="137"/>
  <c r="AR815" i="137"/>
  <c r="AQ815" i="137"/>
  <c r="AP815" i="137"/>
  <c r="AO815" i="137"/>
  <c r="AN815" i="137"/>
  <c r="AM815" i="137"/>
  <c r="AL815" i="137"/>
  <c r="AK815" i="137"/>
  <c r="AJ815" i="137"/>
  <c r="AI815" i="137"/>
  <c r="AH815" i="137"/>
  <c r="AG815" i="137"/>
  <c r="AF815" i="137"/>
  <c r="AE815" i="137"/>
  <c r="AD815" i="137"/>
  <c r="AC815" i="137"/>
  <c r="AB815" i="137"/>
  <c r="AA815" i="137"/>
  <c r="Z815" i="137"/>
  <c r="Y815" i="137"/>
  <c r="X815" i="137"/>
  <c r="W815" i="137"/>
  <c r="V815" i="137"/>
  <c r="U815" i="137"/>
  <c r="T815" i="137"/>
  <c r="S815" i="137"/>
  <c r="R815" i="137"/>
  <c r="Q815" i="137"/>
  <c r="P815" i="137"/>
  <c r="O815" i="137"/>
  <c r="N815" i="137"/>
  <c r="M815" i="137"/>
  <c r="L815" i="137"/>
  <c r="K815" i="137"/>
  <c r="J815" i="137"/>
  <c r="I815" i="137"/>
  <c r="H815" i="137"/>
  <c r="G815" i="137"/>
  <c r="F815" i="137"/>
  <c r="E815" i="137"/>
  <c r="D815" i="137"/>
  <c r="C815" i="137"/>
  <c r="B815" i="137"/>
  <c r="AV814" i="137"/>
  <c r="AU814" i="137"/>
  <c r="AT814" i="137"/>
  <c r="AS814" i="137"/>
  <c r="AR814" i="137"/>
  <c r="AQ814" i="137"/>
  <c r="AP814" i="137"/>
  <c r="AO814" i="137"/>
  <c r="AN814" i="137"/>
  <c r="AM814" i="137"/>
  <c r="AL814" i="137"/>
  <c r="AK814" i="137"/>
  <c r="AJ814" i="137"/>
  <c r="AI814" i="137"/>
  <c r="AH814" i="137"/>
  <c r="AG814" i="137"/>
  <c r="AF814" i="137"/>
  <c r="AE814" i="137"/>
  <c r="AD814" i="137"/>
  <c r="AC814" i="137"/>
  <c r="AB814" i="137"/>
  <c r="AA814" i="137"/>
  <c r="Z814" i="137"/>
  <c r="Y814" i="137"/>
  <c r="X814" i="137"/>
  <c r="W814" i="137"/>
  <c r="V814" i="137"/>
  <c r="U814" i="137"/>
  <c r="T814" i="137"/>
  <c r="S814" i="137"/>
  <c r="R814" i="137"/>
  <c r="Q814" i="137"/>
  <c r="P814" i="137"/>
  <c r="O814" i="137"/>
  <c r="N814" i="137"/>
  <c r="M814" i="137"/>
  <c r="L814" i="137"/>
  <c r="K814" i="137"/>
  <c r="J814" i="137"/>
  <c r="I814" i="137"/>
  <c r="H814" i="137"/>
  <c r="G814" i="137"/>
  <c r="F814" i="137"/>
  <c r="E814" i="137"/>
  <c r="D814" i="137"/>
  <c r="C814" i="137"/>
  <c r="B814" i="137"/>
  <c r="AV813" i="137"/>
  <c r="AU813" i="137"/>
  <c r="AT813" i="137"/>
  <c r="AS813" i="137"/>
  <c r="AR813" i="137"/>
  <c r="AQ813" i="137"/>
  <c r="AP813" i="137"/>
  <c r="AO813" i="137"/>
  <c r="AN813" i="137"/>
  <c r="AM813" i="137"/>
  <c r="AL813" i="137"/>
  <c r="AK813" i="137"/>
  <c r="AJ813" i="137"/>
  <c r="AI813" i="137"/>
  <c r="AH813" i="137"/>
  <c r="AG813" i="137"/>
  <c r="AF813" i="137"/>
  <c r="AE813" i="137"/>
  <c r="AD813" i="137"/>
  <c r="AC813" i="137"/>
  <c r="AB813" i="137"/>
  <c r="AA813" i="137"/>
  <c r="Z813" i="137"/>
  <c r="Y813" i="137"/>
  <c r="X813" i="137"/>
  <c r="W813" i="137"/>
  <c r="V813" i="137"/>
  <c r="U813" i="137"/>
  <c r="T813" i="137"/>
  <c r="S813" i="137"/>
  <c r="R813" i="137"/>
  <c r="Q813" i="137"/>
  <c r="P813" i="137"/>
  <c r="O813" i="137"/>
  <c r="N813" i="137"/>
  <c r="M813" i="137"/>
  <c r="L813" i="137"/>
  <c r="K813" i="137"/>
  <c r="J813" i="137"/>
  <c r="I813" i="137"/>
  <c r="H813" i="137"/>
  <c r="G813" i="137"/>
  <c r="F813" i="137"/>
  <c r="E813" i="137"/>
  <c r="D813" i="137"/>
  <c r="C813" i="137"/>
  <c r="B813" i="137"/>
  <c r="AV812" i="137"/>
  <c r="AU812" i="137"/>
  <c r="AT812" i="137"/>
  <c r="AS812" i="137"/>
  <c r="AR812" i="137"/>
  <c r="AQ812" i="137"/>
  <c r="AP812" i="137"/>
  <c r="AO812" i="137"/>
  <c r="AN812" i="137"/>
  <c r="AM812" i="137"/>
  <c r="AL812" i="137"/>
  <c r="AK812" i="137"/>
  <c r="AJ812" i="137"/>
  <c r="AI812" i="137"/>
  <c r="AH812" i="137"/>
  <c r="AG812" i="137"/>
  <c r="AF812" i="137"/>
  <c r="AE812" i="137"/>
  <c r="AD812" i="137"/>
  <c r="AC812" i="137"/>
  <c r="AB812" i="137"/>
  <c r="AA812" i="137"/>
  <c r="Z812" i="137"/>
  <c r="Y812" i="137"/>
  <c r="X812" i="137"/>
  <c r="W812" i="137"/>
  <c r="V812" i="137"/>
  <c r="U812" i="137"/>
  <c r="T812" i="137"/>
  <c r="S812" i="137"/>
  <c r="R812" i="137"/>
  <c r="Q812" i="137"/>
  <c r="P812" i="137"/>
  <c r="O812" i="137"/>
  <c r="N812" i="137"/>
  <c r="M812" i="137"/>
  <c r="L812" i="137"/>
  <c r="K812" i="137"/>
  <c r="J812" i="137"/>
  <c r="I812" i="137"/>
  <c r="H812" i="137"/>
  <c r="G812" i="137"/>
  <c r="F812" i="137"/>
  <c r="E812" i="137"/>
  <c r="D812" i="137"/>
  <c r="C812" i="137"/>
  <c r="B812" i="137"/>
  <c r="AV811" i="137"/>
  <c r="AU811" i="137"/>
  <c r="AT811" i="137"/>
  <c r="AS811" i="137"/>
  <c r="AR811" i="137"/>
  <c r="AQ811" i="137"/>
  <c r="AP811" i="137"/>
  <c r="AO811" i="137"/>
  <c r="AN811" i="137"/>
  <c r="AM811" i="137"/>
  <c r="AL811" i="137"/>
  <c r="AK811" i="137"/>
  <c r="AJ811" i="137"/>
  <c r="AI811" i="137"/>
  <c r="AH811" i="137"/>
  <c r="AG811" i="137"/>
  <c r="AF811" i="137"/>
  <c r="AE811" i="137"/>
  <c r="AD811" i="137"/>
  <c r="AC811" i="137"/>
  <c r="AB811" i="137"/>
  <c r="AA811" i="137"/>
  <c r="Z811" i="137"/>
  <c r="Y811" i="137"/>
  <c r="X811" i="137"/>
  <c r="W811" i="137"/>
  <c r="V811" i="137"/>
  <c r="U811" i="137"/>
  <c r="T811" i="137"/>
  <c r="S811" i="137"/>
  <c r="R811" i="137"/>
  <c r="Q811" i="137"/>
  <c r="P811" i="137"/>
  <c r="O811" i="137"/>
  <c r="N811" i="137"/>
  <c r="M811" i="137"/>
  <c r="L811" i="137"/>
  <c r="K811" i="137"/>
  <c r="J811" i="137"/>
  <c r="I811" i="137"/>
  <c r="H811" i="137"/>
  <c r="G811" i="137"/>
  <c r="F811" i="137"/>
  <c r="E811" i="137"/>
  <c r="D811" i="137"/>
  <c r="C811" i="137"/>
  <c r="B811" i="137"/>
  <c r="AV810" i="137"/>
  <c r="AU810" i="137"/>
  <c r="AT810" i="137"/>
  <c r="AS810" i="137"/>
  <c r="AR810" i="137"/>
  <c r="AQ810" i="137"/>
  <c r="AP810" i="137"/>
  <c r="AO810" i="137"/>
  <c r="AN810" i="137"/>
  <c r="AM810" i="137"/>
  <c r="AL810" i="137"/>
  <c r="AK810" i="137"/>
  <c r="AJ810" i="137"/>
  <c r="AI810" i="137"/>
  <c r="AH810" i="137"/>
  <c r="AG810" i="137"/>
  <c r="AF810" i="137"/>
  <c r="AE810" i="137"/>
  <c r="AD810" i="137"/>
  <c r="AC810" i="137"/>
  <c r="AB810" i="137"/>
  <c r="AA810" i="137"/>
  <c r="Z810" i="137"/>
  <c r="Y810" i="137"/>
  <c r="X810" i="137"/>
  <c r="W810" i="137"/>
  <c r="V810" i="137"/>
  <c r="U810" i="137"/>
  <c r="T810" i="137"/>
  <c r="S810" i="137"/>
  <c r="R810" i="137"/>
  <c r="Q810" i="137"/>
  <c r="P810" i="137"/>
  <c r="O810" i="137"/>
  <c r="N810" i="137"/>
  <c r="M810" i="137"/>
  <c r="L810" i="137"/>
  <c r="K810" i="137"/>
  <c r="J810" i="137"/>
  <c r="I810" i="137"/>
  <c r="H810" i="137"/>
  <c r="G810" i="137"/>
  <c r="F810" i="137"/>
  <c r="E810" i="137"/>
  <c r="D810" i="137"/>
  <c r="C810" i="137"/>
  <c r="B810" i="137"/>
  <c r="AV809" i="137"/>
  <c r="AU809" i="137"/>
  <c r="AT809" i="137"/>
  <c r="AS809" i="137"/>
  <c r="AR809" i="137"/>
  <c r="AQ809" i="137"/>
  <c r="AP809" i="137"/>
  <c r="AO809" i="137"/>
  <c r="AN809" i="137"/>
  <c r="AM809" i="137"/>
  <c r="AL809" i="137"/>
  <c r="AK809" i="137"/>
  <c r="AJ809" i="137"/>
  <c r="AI809" i="137"/>
  <c r="AH809" i="137"/>
  <c r="AG809" i="137"/>
  <c r="AF809" i="137"/>
  <c r="AE809" i="137"/>
  <c r="AD809" i="137"/>
  <c r="AC809" i="137"/>
  <c r="AB809" i="137"/>
  <c r="AA809" i="137"/>
  <c r="Z809" i="137"/>
  <c r="Y809" i="137"/>
  <c r="X809" i="137"/>
  <c r="W809" i="137"/>
  <c r="V809" i="137"/>
  <c r="U809" i="137"/>
  <c r="T809" i="137"/>
  <c r="S809" i="137"/>
  <c r="R809" i="137"/>
  <c r="Q809" i="137"/>
  <c r="P809" i="137"/>
  <c r="O809" i="137"/>
  <c r="N809" i="137"/>
  <c r="M809" i="137"/>
  <c r="L809" i="137"/>
  <c r="K809" i="137"/>
  <c r="J809" i="137"/>
  <c r="I809" i="137"/>
  <c r="H809" i="137"/>
  <c r="G809" i="137"/>
  <c r="F809" i="137"/>
  <c r="E809" i="137"/>
  <c r="D809" i="137"/>
  <c r="C809" i="137"/>
  <c r="B809" i="137"/>
  <c r="AV808" i="137"/>
  <c r="AU808" i="137"/>
  <c r="AT808" i="137"/>
  <c r="AS808" i="137"/>
  <c r="AR808" i="137"/>
  <c r="AQ808" i="137"/>
  <c r="AP808" i="137"/>
  <c r="AO808" i="137"/>
  <c r="AN808" i="137"/>
  <c r="AM808" i="137"/>
  <c r="AL808" i="137"/>
  <c r="AK808" i="137"/>
  <c r="AJ808" i="137"/>
  <c r="AI808" i="137"/>
  <c r="AH808" i="137"/>
  <c r="AG808" i="137"/>
  <c r="AF808" i="137"/>
  <c r="AE808" i="137"/>
  <c r="AD808" i="137"/>
  <c r="AC808" i="137"/>
  <c r="AB808" i="137"/>
  <c r="AA808" i="137"/>
  <c r="Z808" i="137"/>
  <c r="Y808" i="137"/>
  <c r="X808" i="137"/>
  <c r="W808" i="137"/>
  <c r="V808" i="137"/>
  <c r="U808" i="137"/>
  <c r="T808" i="137"/>
  <c r="S808" i="137"/>
  <c r="R808" i="137"/>
  <c r="Q808" i="137"/>
  <c r="P808" i="137"/>
  <c r="O808" i="137"/>
  <c r="N808" i="137"/>
  <c r="M808" i="137"/>
  <c r="L808" i="137"/>
  <c r="K808" i="137"/>
  <c r="J808" i="137"/>
  <c r="I808" i="137"/>
  <c r="H808" i="137"/>
  <c r="G808" i="137"/>
  <c r="F808" i="137"/>
  <c r="E808" i="137"/>
  <c r="D808" i="137"/>
  <c r="C808" i="137"/>
  <c r="B808" i="137"/>
  <c r="AV807" i="137"/>
  <c r="AU807" i="137"/>
  <c r="AT807" i="137"/>
  <c r="AS807" i="137"/>
  <c r="AR807" i="137"/>
  <c r="AQ807" i="137"/>
  <c r="AP807" i="137"/>
  <c r="AO807" i="137"/>
  <c r="AN807" i="137"/>
  <c r="AM807" i="137"/>
  <c r="AL807" i="137"/>
  <c r="AK807" i="137"/>
  <c r="AJ807" i="137"/>
  <c r="AI807" i="137"/>
  <c r="AH807" i="137"/>
  <c r="AG807" i="137"/>
  <c r="AF807" i="137"/>
  <c r="AE807" i="137"/>
  <c r="AD807" i="137"/>
  <c r="AC807" i="137"/>
  <c r="AB807" i="137"/>
  <c r="AA807" i="137"/>
  <c r="Z807" i="137"/>
  <c r="Y807" i="137"/>
  <c r="X807" i="137"/>
  <c r="W807" i="137"/>
  <c r="V807" i="137"/>
  <c r="U807" i="137"/>
  <c r="T807" i="137"/>
  <c r="S807" i="137"/>
  <c r="R807" i="137"/>
  <c r="Q807" i="137"/>
  <c r="P807" i="137"/>
  <c r="O807" i="137"/>
  <c r="N807" i="137"/>
  <c r="M807" i="137"/>
  <c r="L807" i="137"/>
  <c r="K807" i="137"/>
  <c r="J807" i="137"/>
  <c r="I807" i="137"/>
  <c r="H807" i="137"/>
  <c r="G807" i="137"/>
  <c r="F807" i="137"/>
  <c r="E807" i="137"/>
  <c r="D807" i="137"/>
  <c r="C807" i="137"/>
  <c r="B807" i="137"/>
  <c r="AV806" i="137"/>
  <c r="AU806" i="137"/>
  <c r="AT806" i="137"/>
  <c r="AS806" i="137"/>
  <c r="AR806" i="137"/>
  <c r="AQ806" i="137"/>
  <c r="AP806" i="137"/>
  <c r="AO806" i="137"/>
  <c r="AN806" i="137"/>
  <c r="AM806" i="137"/>
  <c r="AL806" i="137"/>
  <c r="AK806" i="137"/>
  <c r="AJ806" i="137"/>
  <c r="AI806" i="137"/>
  <c r="AH806" i="137"/>
  <c r="AG806" i="137"/>
  <c r="AF806" i="137"/>
  <c r="AE806" i="137"/>
  <c r="AD806" i="137"/>
  <c r="AC806" i="137"/>
  <c r="AB806" i="137"/>
  <c r="AA806" i="137"/>
  <c r="Z806" i="137"/>
  <c r="Y806" i="137"/>
  <c r="X806" i="137"/>
  <c r="W806" i="137"/>
  <c r="V806" i="137"/>
  <c r="U806" i="137"/>
  <c r="T806" i="137"/>
  <c r="S806" i="137"/>
  <c r="R806" i="137"/>
  <c r="Q806" i="137"/>
  <c r="P806" i="137"/>
  <c r="O806" i="137"/>
  <c r="N806" i="137"/>
  <c r="M806" i="137"/>
  <c r="L806" i="137"/>
  <c r="K806" i="137"/>
  <c r="J806" i="137"/>
  <c r="I806" i="137"/>
  <c r="H806" i="137"/>
  <c r="G806" i="137"/>
  <c r="F806" i="137"/>
  <c r="E806" i="137"/>
  <c r="D806" i="137"/>
  <c r="C806" i="137"/>
  <c r="B806" i="137"/>
  <c r="AV805" i="137"/>
  <c r="AU805" i="137"/>
  <c r="AT805" i="137"/>
  <c r="AS805" i="137"/>
  <c r="AR805" i="137"/>
  <c r="AQ805" i="137"/>
  <c r="AP805" i="137"/>
  <c r="AO805" i="137"/>
  <c r="AN805" i="137"/>
  <c r="AM805" i="137"/>
  <c r="AL805" i="137"/>
  <c r="AK805" i="137"/>
  <c r="AJ805" i="137"/>
  <c r="AI805" i="137"/>
  <c r="AH805" i="137"/>
  <c r="AG805" i="137"/>
  <c r="AF805" i="137"/>
  <c r="AE805" i="137"/>
  <c r="AD805" i="137"/>
  <c r="AC805" i="137"/>
  <c r="AB805" i="137"/>
  <c r="AA805" i="137"/>
  <c r="Z805" i="137"/>
  <c r="Y805" i="137"/>
  <c r="X805" i="137"/>
  <c r="W805" i="137"/>
  <c r="V805" i="137"/>
  <c r="U805" i="137"/>
  <c r="T805" i="137"/>
  <c r="S805" i="137"/>
  <c r="R805" i="137"/>
  <c r="Q805" i="137"/>
  <c r="P805" i="137"/>
  <c r="O805" i="137"/>
  <c r="N805" i="137"/>
  <c r="M805" i="137"/>
  <c r="L805" i="137"/>
  <c r="K805" i="137"/>
  <c r="J805" i="137"/>
  <c r="I805" i="137"/>
  <c r="H805" i="137"/>
  <c r="G805" i="137"/>
  <c r="F805" i="137"/>
  <c r="E805" i="137"/>
  <c r="D805" i="137"/>
  <c r="C805" i="137"/>
  <c r="B805" i="137"/>
  <c r="AV804" i="137"/>
  <c r="AU804" i="137"/>
  <c r="AT804" i="137"/>
  <c r="AS804" i="137"/>
  <c r="AR804" i="137"/>
  <c r="AQ804" i="137"/>
  <c r="AP804" i="137"/>
  <c r="AO804" i="137"/>
  <c r="AN804" i="137"/>
  <c r="AM804" i="137"/>
  <c r="AL804" i="137"/>
  <c r="AK804" i="137"/>
  <c r="AJ804" i="137"/>
  <c r="AI804" i="137"/>
  <c r="AH804" i="137"/>
  <c r="AG804" i="137"/>
  <c r="AF804" i="137"/>
  <c r="AE804" i="137"/>
  <c r="AD804" i="137"/>
  <c r="AC804" i="137"/>
  <c r="AB804" i="137"/>
  <c r="AA804" i="137"/>
  <c r="Z804" i="137"/>
  <c r="Y804" i="137"/>
  <c r="X804" i="137"/>
  <c r="W804" i="137"/>
  <c r="V804" i="137"/>
  <c r="U804" i="137"/>
  <c r="T804" i="137"/>
  <c r="S804" i="137"/>
  <c r="R804" i="137"/>
  <c r="Q804" i="137"/>
  <c r="P804" i="137"/>
  <c r="O804" i="137"/>
  <c r="N804" i="137"/>
  <c r="M804" i="137"/>
  <c r="L804" i="137"/>
  <c r="K804" i="137"/>
  <c r="J804" i="137"/>
  <c r="I804" i="137"/>
  <c r="H804" i="137"/>
  <c r="G804" i="137"/>
  <c r="F804" i="137"/>
  <c r="E804" i="137"/>
  <c r="D804" i="137"/>
  <c r="C804" i="137"/>
  <c r="B804" i="137"/>
  <c r="AV803" i="137"/>
  <c r="AU803" i="137"/>
  <c r="AT803" i="137"/>
  <c r="AS803" i="137"/>
  <c r="AR803" i="137"/>
  <c r="AQ803" i="137"/>
  <c r="AP803" i="137"/>
  <c r="AO803" i="137"/>
  <c r="AN803" i="137"/>
  <c r="AM803" i="137"/>
  <c r="AL803" i="137"/>
  <c r="AK803" i="137"/>
  <c r="AJ803" i="137"/>
  <c r="AI803" i="137"/>
  <c r="AH803" i="137"/>
  <c r="AG803" i="137"/>
  <c r="AF803" i="137"/>
  <c r="AE803" i="137"/>
  <c r="AD803" i="137"/>
  <c r="AC803" i="137"/>
  <c r="AB803" i="137"/>
  <c r="AA803" i="137"/>
  <c r="Z803" i="137"/>
  <c r="Y803" i="137"/>
  <c r="X803" i="137"/>
  <c r="W803" i="137"/>
  <c r="V803" i="137"/>
  <c r="U803" i="137"/>
  <c r="T803" i="137"/>
  <c r="S803" i="137"/>
  <c r="R803" i="137"/>
  <c r="Q803" i="137"/>
  <c r="P803" i="137"/>
  <c r="O803" i="137"/>
  <c r="N803" i="137"/>
  <c r="M803" i="137"/>
  <c r="L803" i="137"/>
  <c r="K803" i="137"/>
  <c r="J803" i="137"/>
  <c r="I803" i="137"/>
  <c r="H803" i="137"/>
  <c r="G803" i="137"/>
  <c r="F803" i="137"/>
  <c r="E803" i="137"/>
  <c r="D803" i="137"/>
  <c r="C803" i="137"/>
  <c r="B803" i="137"/>
  <c r="AV802" i="137"/>
  <c r="AU802" i="137"/>
  <c r="AT802" i="137"/>
  <c r="AS802" i="137"/>
  <c r="AR802" i="137"/>
  <c r="AQ802" i="137"/>
  <c r="AP802" i="137"/>
  <c r="AO802" i="137"/>
  <c r="AN802" i="137"/>
  <c r="AM802" i="137"/>
  <c r="AL802" i="137"/>
  <c r="AK802" i="137"/>
  <c r="AJ802" i="137"/>
  <c r="AI802" i="137"/>
  <c r="AH802" i="137"/>
  <c r="AG802" i="137"/>
  <c r="AF802" i="137"/>
  <c r="AE802" i="137"/>
  <c r="AD802" i="137"/>
  <c r="AC802" i="137"/>
  <c r="AB802" i="137"/>
  <c r="AA802" i="137"/>
  <c r="Z802" i="137"/>
  <c r="Y802" i="137"/>
  <c r="X802" i="137"/>
  <c r="W802" i="137"/>
  <c r="V802" i="137"/>
  <c r="U802" i="137"/>
  <c r="T802" i="137"/>
  <c r="S802" i="137"/>
  <c r="R802" i="137"/>
  <c r="Q802" i="137"/>
  <c r="P802" i="137"/>
  <c r="O802" i="137"/>
  <c r="N802" i="137"/>
  <c r="M802" i="137"/>
  <c r="L802" i="137"/>
  <c r="K802" i="137"/>
  <c r="J802" i="137"/>
  <c r="I802" i="137"/>
  <c r="H802" i="137"/>
  <c r="G802" i="137"/>
  <c r="F802" i="137"/>
  <c r="E802" i="137"/>
  <c r="D802" i="137"/>
  <c r="C802" i="137"/>
  <c r="B802" i="137"/>
  <c r="AV801" i="137"/>
  <c r="AU801" i="137"/>
  <c r="AT801" i="137"/>
  <c r="AS801" i="137"/>
  <c r="AR801" i="137"/>
  <c r="AQ801" i="137"/>
  <c r="AP801" i="137"/>
  <c r="AO801" i="137"/>
  <c r="AN801" i="137"/>
  <c r="AM801" i="137"/>
  <c r="AL801" i="137"/>
  <c r="AK801" i="137"/>
  <c r="AJ801" i="137"/>
  <c r="AI801" i="137"/>
  <c r="AH801" i="137"/>
  <c r="AG801" i="137"/>
  <c r="AF801" i="137"/>
  <c r="AE801" i="137"/>
  <c r="AD801" i="137"/>
  <c r="AC801" i="137"/>
  <c r="AB801" i="137"/>
  <c r="AA801" i="137"/>
  <c r="Z801" i="137"/>
  <c r="Y801" i="137"/>
  <c r="X801" i="137"/>
  <c r="W801" i="137"/>
  <c r="V801" i="137"/>
  <c r="U801" i="137"/>
  <c r="T801" i="137"/>
  <c r="S801" i="137"/>
  <c r="R801" i="137"/>
  <c r="Q801" i="137"/>
  <c r="P801" i="137"/>
  <c r="O801" i="137"/>
  <c r="N801" i="137"/>
  <c r="M801" i="137"/>
  <c r="L801" i="137"/>
  <c r="K801" i="137"/>
  <c r="J801" i="137"/>
  <c r="I801" i="137"/>
  <c r="H801" i="137"/>
  <c r="G801" i="137"/>
  <c r="F801" i="137"/>
  <c r="E801" i="137"/>
  <c r="D801" i="137"/>
  <c r="C801" i="137"/>
  <c r="B801" i="137"/>
  <c r="AV800" i="137"/>
  <c r="AU800" i="137"/>
  <c r="AT800" i="137"/>
  <c r="AS800" i="137"/>
  <c r="AR800" i="137"/>
  <c r="AQ800" i="137"/>
  <c r="AP800" i="137"/>
  <c r="AO800" i="137"/>
  <c r="AN800" i="137"/>
  <c r="AM800" i="137"/>
  <c r="AL800" i="137"/>
  <c r="AK800" i="137"/>
  <c r="AJ800" i="137"/>
  <c r="AI800" i="137"/>
  <c r="AH800" i="137"/>
  <c r="AG800" i="137"/>
  <c r="AF800" i="137"/>
  <c r="AE800" i="137"/>
  <c r="AD800" i="137"/>
  <c r="AC800" i="137"/>
  <c r="AB800" i="137"/>
  <c r="AA800" i="137"/>
  <c r="Z800" i="137"/>
  <c r="Y800" i="137"/>
  <c r="X800" i="137"/>
  <c r="W800" i="137"/>
  <c r="V800" i="137"/>
  <c r="U800" i="137"/>
  <c r="T800" i="137"/>
  <c r="S800" i="137"/>
  <c r="R800" i="137"/>
  <c r="Q800" i="137"/>
  <c r="P800" i="137"/>
  <c r="O800" i="137"/>
  <c r="N800" i="137"/>
  <c r="M800" i="137"/>
  <c r="L800" i="137"/>
  <c r="K800" i="137"/>
  <c r="J800" i="137"/>
  <c r="I800" i="137"/>
  <c r="H800" i="137"/>
  <c r="G800" i="137"/>
  <c r="F800" i="137"/>
  <c r="E800" i="137"/>
  <c r="D800" i="137"/>
  <c r="C800" i="137"/>
  <c r="B800" i="137"/>
  <c r="AV799" i="137"/>
  <c r="AU799" i="137"/>
  <c r="AT799" i="137"/>
  <c r="AS799" i="137"/>
  <c r="AR799" i="137"/>
  <c r="AQ799" i="137"/>
  <c r="AP799" i="137"/>
  <c r="AO799" i="137"/>
  <c r="AN799" i="137"/>
  <c r="AM799" i="137"/>
  <c r="AL799" i="137"/>
  <c r="AK799" i="137"/>
  <c r="AJ799" i="137"/>
  <c r="AI799" i="137"/>
  <c r="AH799" i="137"/>
  <c r="AG799" i="137"/>
  <c r="AF799" i="137"/>
  <c r="AE799" i="137"/>
  <c r="AD799" i="137"/>
  <c r="AC799" i="137"/>
  <c r="AB799" i="137"/>
  <c r="AA799" i="137"/>
  <c r="Z799" i="137"/>
  <c r="Y799" i="137"/>
  <c r="X799" i="137"/>
  <c r="W799" i="137"/>
  <c r="V799" i="137"/>
  <c r="U799" i="137"/>
  <c r="T799" i="137"/>
  <c r="S799" i="137"/>
  <c r="R799" i="137"/>
  <c r="Q799" i="137"/>
  <c r="P799" i="137"/>
  <c r="O799" i="137"/>
  <c r="N799" i="137"/>
  <c r="M799" i="137"/>
  <c r="L799" i="137"/>
  <c r="K799" i="137"/>
  <c r="J799" i="137"/>
  <c r="I799" i="137"/>
  <c r="H799" i="137"/>
  <c r="G799" i="137"/>
  <c r="F799" i="137"/>
  <c r="E799" i="137"/>
  <c r="D799" i="137"/>
  <c r="C799" i="137"/>
  <c r="B799" i="137"/>
  <c r="AV798" i="137"/>
  <c r="AU798" i="137"/>
  <c r="AT798" i="137"/>
  <c r="AS798" i="137"/>
  <c r="AR798" i="137"/>
  <c r="AQ798" i="137"/>
  <c r="AP798" i="137"/>
  <c r="AO798" i="137"/>
  <c r="AN798" i="137"/>
  <c r="AM798" i="137"/>
  <c r="AL798" i="137"/>
  <c r="AK798" i="137"/>
  <c r="AJ798" i="137"/>
  <c r="AI798" i="137"/>
  <c r="AH798" i="137"/>
  <c r="AG798" i="137"/>
  <c r="AF798" i="137"/>
  <c r="AE798" i="137"/>
  <c r="AD798" i="137"/>
  <c r="AC798" i="137"/>
  <c r="AB798" i="137"/>
  <c r="AA798" i="137"/>
  <c r="Z798" i="137"/>
  <c r="Y798" i="137"/>
  <c r="X798" i="137"/>
  <c r="W798" i="137"/>
  <c r="V798" i="137"/>
  <c r="U798" i="137"/>
  <c r="T798" i="137"/>
  <c r="S798" i="137"/>
  <c r="R798" i="137"/>
  <c r="Q798" i="137"/>
  <c r="P798" i="137"/>
  <c r="O798" i="137"/>
  <c r="N798" i="137"/>
  <c r="M798" i="137"/>
  <c r="L798" i="137"/>
  <c r="K798" i="137"/>
  <c r="J798" i="137"/>
  <c r="I798" i="137"/>
  <c r="H798" i="137"/>
  <c r="G798" i="137"/>
  <c r="F798" i="137"/>
  <c r="E798" i="137"/>
  <c r="D798" i="137"/>
  <c r="C798" i="137"/>
  <c r="B798" i="137"/>
  <c r="AV797" i="137"/>
  <c r="AU797" i="137"/>
  <c r="AT797" i="137"/>
  <c r="AS797" i="137"/>
  <c r="AR797" i="137"/>
  <c r="AQ797" i="137"/>
  <c r="AP797" i="137"/>
  <c r="AO797" i="137"/>
  <c r="AN797" i="137"/>
  <c r="AM797" i="137"/>
  <c r="AL797" i="137"/>
  <c r="AK797" i="137"/>
  <c r="AJ797" i="137"/>
  <c r="AI797" i="137"/>
  <c r="AH797" i="137"/>
  <c r="AG797" i="137"/>
  <c r="AF797" i="137"/>
  <c r="AE797" i="137"/>
  <c r="AD797" i="137"/>
  <c r="AC797" i="137"/>
  <c r="AB797" i="137"/>
  <c r="AA797" i="137"/>
  <c r="Z797" i="137"/>
  <c r="Y797" i="137"/>
  <c r="X797" i="137"/>
  <c r="W797" i="137"/>
  <c r="V797" i="137"/>
  <c r="U797" i="137"/>
  <c r="T797" i="137"/>
  <c r="S797" i="137"/>
  <c r="R797" i="137"/>
  <c r="Q797" i="137"/>
  <c r="P797" i="137"/>
  <c r="O797" i="137"/>
  <c r="N797" i="137"/>
  <c r="M797" i="137"/>
  <c r="L797" i="137"/>
  <c r="K797" i="137"/>
  <c r="J797" i="137"/>
  <c r="I797" i="137"/>
  <c r="H797" i="137"/>
  <c r="G797" i="137"/>
  <c r="F797" i="137"/>
  <c r="E797" i="137"/>
  <c r="D797" i="137"/>
  <c r="C797" i="137"/>
  <c r="B797" i="137"/>
  <c r="AV796" i="137"/>
  <c r="AU796" i="137"/>
  <c r="AT796" i="137"/>
  <c r="AS796" i="137"/>
  <c r="AR796" i="137"/>
  <c r="AQ796" i="137"/>
  <c r="AP796" i="137"/>
  <c r="AO796" i="137"/>
  <c r="AN796" i="137"/>
  <c r="AM796" i="137"/>
  <c r="AL796" i="137"/>
  <c r="AK796" i="137"/>
  <c r="AJ796" i="137"/>
  <c r="AI796" i="137"/>
  <c r="AH796" i="137"/>
  <c r="AG796" i="137"/>
  <c r="AF796" i="137"/>
  <c r="AE796" i="137"/>
  <c r="AD796" i="137"/>
  <c r="AC796" i="137"/>
  <c r="AB796" i="137"/>
  <c r="AA796" i="137"/>
  <c r="Z796" i="137"/>
  <c r="Y796" i="137"/>
  <c r="X796" i="137"/>
  <c r="W796" i="137"/>
  <c r="V796" i="137"/>
  <c r="U796" i="137"/>
  <c r="T796" i="137"/>
  <c r="S796" i="137"/>
  <c r="R796" i="137"/>
  <c r="Q796" i="137"/>
  <c r="P796" i="137"/>
  <c r="O796" i="137"/>
  <c r="N796" i="137"/>
  <c r="M796" i="137"/>
  <c r="L796" i="137"/>
  <c r="K796" i="137"/>
  <c r="J796" i="137"/>
  <c r="I796" i="137"/>
  <c r="H796" i="137"/>
  <c r="G796" i="137"/>
  <c r="F796" i="137"/>
  <c r="E796" i="137"/>
  <c r="D796" i="137"/>
  <c r="C796" i="137"/>
  <c r="B796" i="137"/>
  <c r="AV795" i="137"/>
  <c r="AU795" i="137"/>
  <c r="AT795" i="137"/>
  <c r="AS795" i="137"/>
  <c r="AR795" i="137"/>
  <c r="AQ795" i="137"/>
  <c r="AP795" i="137"/>
  <c r="AO795" i="137"/>
  <c r="AN795" i="137"/>
  <c r="AM795" i="137"/>
  <c r="AL795" i="137"/>
  <c r="AK795" i="137"/>
  <c r="AJ795" i="137"/>
  <c r="AI795" i="137"/>
  <c r="AH795" i="137"/>
  <c r="AG795" i="137"/>
  <c r="AF795" i="137"/>
  <c r="AE795" i="137"/>
  <c r="AD795" i="137"/>
  <c r="AC795" i="137"/>
  <c r="AB795" i="137"/>
  <c r="AA795" i="137"/>
  <c r="Z795" i="137"/>
  <c r="Y795" i="137"/>
  <c r="X795" i="137"/>
  <c r="W795" i="137"/>
  <c r="V795" i="137"/>
  <c r="U795" i="137"/>
  <c r="T795" i="137"/>
  <c r="S795" i="137"/>
  <c r="R795" i="137"/>
  <c r="Q795" i="137"/>
  <c r="P795" i="137"/>
  <c r="O795" i="137"/>
  <c r="N795" i="137"/>
  <c r="M795" i="137"/>
  <c r="L795" i="137"/>
  <c r="K795" i="137"/>
  <c r="J795" i="137"/>
  <c r="I795" i="137"/>
  <c r="H795" i="137"/>
  <c r="G795" i="137"/>
  <c r="F795" i="137"/>
  <c r="E795" i="137"/>
  <c r="D795" i="137"/>
  <c r="C795" i="137"/>
  <c r="B795" i="137"/>
  <c r="AV794" i="137"/>
  <c r="AU794" i="137"/>
  <c r="AT794" i="137"/>
  <c r="AS794" i="137"/>
  <c r="AR794" i="137"/>
  <c r="AQ794" i="137"/>
  <c r="AP794" i="137"/>
  <c r="AO794" i="137"/>
  <c r="AN794" i="137"/>
  <c r="AM794" i="137"/>
  <c r="AL794" i="137"/>
  <c r="AK794" i="137"/>
  <c r="AJ794" i="137"/>
  <c r="AI794" i="137"/>
  <c r="AH794" i="137"/>
  <c r="AG794" i="137"/>
  <c r="AF794" i="137"/>
  <c r="AE794" i="137"/>
  <c r="AD794" i="137"/>
  <c r="AC794" i="137"/>
  <c r="AB794" i="137"/>
  <c r="AA794" i="137"/>
  <c r="Z794" i="137"/>
  <c r="Y794" i="137"/>
  <c r="X794" i="137"/>
  <c r="W794" i="137"/>
  <c r="V794" i="137"/>
  <c r="U794" i="137"/>
  <c r="T794" i="137"/>
  <c r="S794" i="137"/>
  <c r="R794" i="137"/>
  <c r="Q794" i="137"/>
  <c r="P794" i="137"/>
  <c r="O794" i="137"/>
  <c r="N794" i="137"/>
  <c r="M794" i="137"/>
  <c r="L794" i="137"/>
  <c r="K794" i="137"/>
  <c r="J794" i="137"/>
  <c r="I794" i="137"/>
  <c r="H794" i="137"/>
  <c r="G794" i="137"/>
  <c r="F794" i="137"/>
  <c r="E794" i="137"/>
  <c r="D794" i="137"/>
  <c r="C794" i="137"/>
  <c r="B794" i="137"/>
  <c r="AV793" i="137"/>
  <c r="AU793" i="137"/>
  <c r="AT793" i="137"/>
  <c r="AS793" i="137"/>
  <c r="AR793" i="137"/>
  <c r="AQ793" i="137"/>
  <c r="AP793" i="137"/>
  <c r="AO793" i="137"/>
  <c r="AN793" i="137"/>
  <c r="AM793" i="137"/>
  <c r="AL793" i="137"/>
  <c r="AK793" i="137"/>
  <c r="AJ793" i="137"/>
  <c r="AI793" i="137"/>
  <c r="AH793" i="137"/>
  <c r="AG793" i="137"/>
  <c r="AF793" i="137"/>
  <c r="AE793" i="137"/>
  <c r="AD793" i="137"/>
  <c r="AC793" i="137"/>
  <c r="AB793" i="137"/>
  <c r="AA793" i="137"/>
  <c r="Z793" i="137"/>
  <c r="Y793" i="137"/>
  <c r="X793" i="137"/>
  <c r="W793" i="137"/>
  <c r="V793" i="137"/>
  <c r="U793" i="137"/>
  <c r="T793" i="137"/>
  <c r="S793" i="137"/>
  <c r="R793" i="137"/>
  <c r="Q793" i="137"/>
  <c r="P793" i="137"/>
  <c r="O793" i="137"/>
  <c r="N793" i="137"/>
  <c r="M793" i="137"/>
  <c r="L793" i="137"/>
  <c r="K793" i="137"/>
  <c r="J793" i="137"/>
  <c r="I793" i="137"/>
  <c r="H793" i="137"/>
  <c r="G793" i="137"/>
  <c r="F793" i="137"/>
  <c r="E793" i="137"/>
  <c r="D793" i="137"/>
  <c r="C793" i="137"/>
  <c r="B793" i="137"/>
  <c r="AV792" i="137"/>
  <c r="AU792" i="137"/>
  <c r="AT792" i="137"/>
  <c r="AS792" i="137"/>
  <c r="AR792" i="137"/>
  <c r="AQ792" i="137"/>
  <c r="AP792" i="137"/>
  <c r="AO792" i="137"/>
  <c r="AN792" i="137"/>
  <c r="AM792" i="137"/>
  <c r="AL792" i="137"/>
  <c r="AK792" i="137"/>
  <c r="AJ792" i="137"/>
  <c r="AI792" i="137"/>
  <c r="AH792" i="137"/>
  <c r="AG792" i="137"/>
  <c r="AF792" i="137"/>
  <c r="AE792" i="137"/>
  <c r="AD792" i="137"/>
  <c r="AC792" i="137"/>
  <c r="AB792" i="137"/>
  <c r="AA792" i="137"/>
  <c r="Z792" i="137"/>
  <c r="Y792" i="137"/>
  <c r="X792" i="137"/>
  <c r="W792" i="137"/>
  <c r="V792" i="137"/>
  <c r="U792" i="137"/>
  <c r="T792" i="137"/>
  <c r="S792" i="137"/>
  <c r="R792" i="137"/>
  <c r="Q792" i="137"/>
  <c r="P792" i="137"/>
  <c r="O792" i="137"/>
  <c r="N792" i="137"/>
  <c r="M792" i="137"/>
  <c r="L792" i="137"/>
  <c r="K792" i="137"/>
  <c r="J792" i="137"/>
  <c r="I792" i="137"/>
  <c r="H792" i="137"/>
  <c r="G792" i="137"/>
  <c r="F792" i="137"/>
  <c r="E792" i="137"/>
  <c r="D792" i="137"/>
  <c r="C792" i="137"/>
  <c r="B792" i="137"/>
  <c r="AV791" i="137"/>
  <c r="AU791" i="137"/>
  <c r="AT791" i="137"/>
  <c r="AS791" i="137"/>
  <c r="AR791" i="137"/>
  <c r="AQ791" i="137"/>
  <c r="AP791" i="137"/>
  <c r="AO791" i="137"/>
  <c r="AN791" i="137"/>
  <c r="AM791" i="137"/>
  <c r="AL791" i="137"/>
  <c r="AK791" i="137"/>
  <c r="AJ791" i="137"/>
  <c r="AI791" i="137"/>
  <c r="AH791" i="137"/>
  <c r="AG791" i="137"/>
  <c r="AF791" i="137"/>
  <c r="AE791" i="137"/>
  <c r="AD791" i="137"/>
  <c r="AC791" i="137"/>
  <c r="AB791" i="137"/>
  <c r="AA791" i="137"/>
  <c r="Z791" i="137"/>
  <c r="Y791" i="137"/>
  <c r="X791" i="137"/>
  <c r="W791" i="137"/>
  <c r="V791" i="137"/>
  <c r="U791" i="137"/>
  <c r="T791" i="137"/>
  <c r="S791" i="137"/>
  <c r="R791" i="137"/>
  <c r="Q791" i="137"/>
  <c r="P791" i="137"/>
  <c r="O791" i="137"/>
  <c r="N791" i="137"/>
  <c r="M791" i="137"/>
  <c r="L791" i="137"/>
  <c r="K791" i="137"/>
  <c r="J791" i="137"/>
  <c r="I791" i="137"/>
  <c r="H791" i="137"/>
  <c r="G791" i="137"/>
  <c r="F791" i="137"/>
  <c r="E791" i="137"/>
  <c r="D791" i="137"/>
  <c r="C791" i="137"/>
  <c r="B791" i="137"/>
  <c r="AV790" i="137"/>
  <c r="AU790" i="137"/>
  <c r="AT790" i="137"/>
  <c r="AS790" i="137"/>
  <c r="AR790" i="137"/>
  <c r="AQ790" i="137"/>
  <c r="AP790" i="137"/>
  <c r="AO790" i="137"/>
  <c r="AN790" i="137"/>
  <c r="AM790" i="137"/>
  <c r="AL790" i="137"/>
  <c r="AK790" i="137"/>
  <c r="AJ790" i="137"/>
  <c r="AI790" i="137"/>
  <c r="AH790" i="137"/>
  <c r="AG790" i="137"/>
  <c r="AF790" i="137"/>
  <c r="AE790" i="137"/>
  <c r="AD790" i="137"/>
  <c r="AC790" i="137"/>
  <c r="AB790" i="137"/>
  <c r="AA790" i="137"/>
  <c r="Z790" i="137"/>
  <c r="Y790" i="137"/>
  <c r="X790" i="137"/>
  <c r="W790" i="137"/>
  <c r="V790" i="137"/>
  <c r="U790" i="137"/>
  <c r="T790" i="137"/>
  <c r="S790" i="137"/>
  <c r="R790" i="137"/>
  <c r="Q790" i="137"/>
  <c r="P790" i="137"/>
  <c r="O790" i="137"/>
  <c r="N790" i="137"/>
  <c r="M790" i="137"/>
  <c r="L790" i="137"/>
  <c r="K790" i="137"/>
  <c r="J790" i="137"/>
  <c r="I790" i="137"/>
  <c r="H790" i="137"/>
  <c r="G790" i="137"/>
  <c r="F790" i="137"/>
  <c r="E790" i="137"/>
  <c r="D790" i="137"/>
  <c r="C790" i="137"/>
  <c r="B790" i="137"/>
  <c r="AV789" i="137"/>
  <c r="AU789" i="137"/>
  <c r="AT789" i="137"/>
  <c r="AS789" i="137"/>
  <c r="AR789" i="137"/>
  <c r="AQ789" i="137"/>
  <c r="AP789" i="137"/>
  <c r="AO789" i="137"/>
  <c r="AN789" i="137"/>
  <c r="AM789" i="137"/>
  <c r="AL789" i="137"/>
  <c r="AK789" i="137"/>
  <c r="AJ789" i="137"/>
  <c r="AI789" i="137"/>
  <c r="AH789" i="137"/>
  <c r="AG789" i="137"/>
  <c r="AF789" i="137"/>
  <c r="AE789" i="137"/>
  <c r="AD789" i="137"/>
  <c r="AC789" i="137"/>
  <c r="AB789" i="137"/>
  <c r="AA789" i="137"/>
  <c r="Z789" i="137"/>
  <c r="Y789" i="137"/>
  <c r="X789" i="137"/>
  <c r="W789" i="137"/>
  <c r="V789" i="137"/>
  <c r="U789" i="137"/>
  <c r="T789" i="137"/>
  <c r="S789" i="137"/>
  <c r="R789" i="137"/>
  <c r="Q789" i="137"/>
  <c r="P789" i="137"/>
  <c r="O789" i="137"/>
  <c r="N789" i="137"/>
  <c r="M789" i="137"/>
  <c r="L789" i="137"/>
  <c r="K789" i="137"/>
  <c r="J789" i="137"/>
  <c r="I789" i="137"/>
  <c r="H789" i="137"/>
  <c r="G789" i="137"/>
  <c r="F789" i="137"/>
  <c r="E789" i="137"/>
  <c r="D789" i="137"/>
  <c r="C789" i="137"/>
  <c r="B789" i="137"/>
  <c r="AV788" i="137"/>
  <c r="AU788" i="137"/>
  <c r="AT788" i="137"/>
  <c r="AS788" i="137"/>
  <c r="AR788" i="137"/>
  <c r="AQ788" i="137"/>
  <c r="AP788" i="137"/>
  <c r="AO788" i="137"/>
  <c r="AN788" i="137"/>
  <c r="AM788" i="137"/>
  <c r="AL788" i="137"/>
  <c r="AK788" i="137"/>
  <c r="AJ788" i="137"/>
  <c r="AI788" i="137"/>
  <c r="AH788" i="137"/>
  <c r="AG788" i="137"/>
  <c r="AF788" i="137"/>
  <c r="AE788" i="137"/>
  <c r="AD788" i="137"/>
  <c r="AC788" i="137"/>
  <c r="AB788" i="137"/>
  <c r="AA788" i="137"/>
  <c r="Z788" i="137"/>
  <c r="Y788" i="137"/>
  <c r="X788" i="137"/>
  <c r="W788" i="137"/>
  <c r="V788" i="137"/>
  <c r="U788" i="137"/>
  <c r="T788" i="137"/>
  <c r="S788" i="137"/>
  <c r="R788" i="137"/>
  <c r="Q788" i="137"/>
  <c r="P788" i="137"/>
  <c r="O788" i="137"/>
  <c r="N788" i="137"/>
  <c r="M788" i="137"/>
  <c r="L788" i="137"/>
  <c r="K788" i="137"/>
  <c r="J788" i="137"/>
  <c r="I788" i="137"/>
  <c r="H788" i="137"/>
  <c r="G788" i="137"/>
  <c r="F788" i="137"/>
  <c r="E788" i="137"/>
  <c r="D788" i="137"/>
  <c r="C788" i="137"/>
  <c r="B788" i="137"/>
  <c r="AV787" i="137"/>
  <c r="AU787" i="137"/>
  <c r="AT787" i="137"/>
  <c r="AS787" i="137"/>
  <c r="AR787" i="137"/>
  <c r="AQ787" i="137"/>
  <c r="AP787" i="137"/>
  <c r="AO787" i="137"/>
  <c r="AN787" i="137"/>
  <c r="AM787" i="137"/>
  <c r="AL787" i="137"/>
  <c r="AK787" i="137"/>
  <c r="AJ787" i="137"/>
  <c r="AI787" i="137"/>
  <c r="AH787" i="137"/>
  <c r="AG787" i="137"/>
  <c r="AF787" i="137"/>
  <c r="AE787" i="137"/>
  <c r="AD787" i="137"/>
  <c r="AC787" i="137"/>
  <c r="AB787" i="137"/>
  <c r="AA787" i="137"/>
  <c r="Z787" i="137"/>
  <c r="Y787" i="137"/>
  <c r="X787" i="137"/>
  <c r="W787" i="137"/>
  <c r="V787" i="137"/>
  <c r="U787" i="137"/>
  <c r="T787" i="137"/>
  <c r="S787" i="137"/>
  <c r="R787" i="137"/>
  <c r="Q787" i="137"/>
  <c r="P787" i="137"/>
  <c r="O787" i="137"/>
  <c r="N787" i="137"/>
  <c r="M787" i="137"/>
  <c r="L787" i="137"/>
  <c r="K787" i="137"/>
  <c r="J787" i="137"/>
  <c r="I787" i="137"/>
  <c r="H787" i="137"/>
  <c r="G787" i="137"/>
  <c r="F787" i="137"/>
  <c r="E787" i="137"/>
  <c r="D787" i="137"/>
  <c r="C787" i="137"/>
  <c r="B787" i="137"/>
  <c r="AV786" i="137"/>
  <c r="AU786" i="137"/>
  <c r="AT786" i="137"/>
  <c r="AS786" i="137"/>
  <c r="AR786" i="137"/>
  <c r="AQ786" i="137"/>
  <c r="AP786" i="137"/>
  <c r="AO786" i="137"/>
  <c r="AN786" i="137"/>
  <c r="AM786" i="137"/>
  <c r="AL786" i="137"/>
  <c r="AK786" i="137"/>
  <c r="AJ786" i="137"/>
  <c r="AI786" i="137"/>
  <c r="AH786" i="137"/>
  <c r="AG786" i="137"/>
  <c r="AF786" i="137"/>
  <c r="AE786" i="137"/>
  <c r="AD786" i="137"/>
  <c r="AC786" i="137"/>
  <c r="AB786" i="137"/>
  <c r="AA786" i="137"/>
  <c r="Z786" i="137"/>
  <c r="Y786" i="137"/>
  <c r="X786" i="137"/>
  <c r="W786" i="137"/>
  <c r="V786" i="137"/>
  <c r="U786" i="137"/>
  <c r="T786" i="137"/>
  <c r="S786" i="137"/>
  <c r="R786" i="137"/>
  <c r="Q786" i="137"/>
  <c r="P786" i="137"/>
  <c r="O786" i="137"/>
  <c r="N786" i="137"/>
  <c r="M786" i="137"/>
  <c r="L786" i="137"/>
  <c r="K786" i="137"/>
  <c r="J786" i="137"/>
  <c r="I786" i="137"/>
  <c r="H786" i="137"/>
  <c r="G786" i="137"/>
  <c r="F786" i="137"/>
  <c r="E786" i="137"/>
  <c r="D786" i="137"/>
  <c r="C786" i="137"/>
  <c r="B786" i="137"/>
  <c r="AV785" i="137"/>
  <c r="AU785" i="137"/>
  <c r="AT785" i="137"/>
  <c r="AS785" i="137"/>
  <c r="AR785" i="137"/>
  <c r="AQ785" i="137"/>
  <c r="AP785" i="137"/>
  <c r="AO785" i="137"/>
  <c r="AN785" i="137"/>
  <c r="AM785" i="137"/>
  <c r="AL785" i="137"/>
  <c r="AK785" i="137"/>
  <c r="AJ785" i="137"/>
  <c r="AI785" i="137"/>
  <c r="AH785" i="137"/>
  <c r="AG785" i="137"/>
  <c r="AF785" i="137"/>
  <c r="AE785" i="137"/>
  <c r="AD785" i="137"/>
  <c r="AC785" i="137"/>
  <c r="AB785" i="137"/>
  <c r="AA785" i="137"/>
  <c r="Z785" i="137"/>
  <c r="Y785" i="137"/>
  <c r="X785" i="137"/>
  <c r="W785" i="137"/>
  <c r="V785" i="137"/>
  <c r="U785" i="137"/>
  <c r="T785" i="137"/>
  <c r="S785" i="137"/>
  <c r="R785" i="137"/>
  <c r="Q785" i="137"/>
  <c r="P785" i="137"/>
  <c r="O785" i="137"/>
  <c r="N785" i="137"/>
  <c r="M785" i="137"/>
  <c r="L785" i="137"/>
  <c r="K785" i="137"/>
  <c r="J785" i="137"/>
  <c r="I785" i="137"/>
  <c r="H785" i="137"/>
  <c r="G785" i="137"/>
  <c r="F785" i="137"/>
  <c r="E785" i="137"/>
  <c r="D785" i="137"/>
  <c r="C785" i="137"/>
  <c r="B785" i="137"/>
  <c r="AV784" i="137"/>
  <c r="AU784" i="137"/>
  <c r="AT784" i="137"/>
  <c r="AS784" i="137"/>
  <c r="AR784" i="137"/>
  <c r="AQ784" i="137"/>
  <c r="AP784" i="137"/>
  <c r="AO784" i="137"/>
  <c r="AN784" i="137"/>
  <c r="AM784" i="137"/>
  <c r="AL784" i="137"/>
  <c r="AK784" i="137"/>
  <c r="AJ784" i="137"/>
  <c r="AI784" i="137"/>
  <c r="AH784" i="137"/>
  <c r="AG784" i="137"/>
  <c r="AF784" i="137"/>
  <c r="AE784" i="137"/>
  <c r="AD784" i="137"/>
  <c r="AC784" i="137"/>
  <c r="AB784" i="137"/>
  <c r="AA784" i="137"/>
  <c r="Z784" i="137"/>
  <c r="Y784" i="137"/>
  <c r="X784" i="137"/>
  <c r="W784" i="137"/>
  <c r="V784" i="137"/>
  <c r="U784" i="137"/>
  <c r="T784" i="137"/>
  <c r="S784" i="137"/>
  <c r="R784" i="137"/>
  <c r="Q784" i="137"/>
  <c r="P784" i="137"/>
  <c r="O784" i="137"/>
  <c r="N784" i="137"/>
  <c r="M784" i="137"/>
  <c r="L784" i="137"/>
  <c r="K784" i="137"/>
  <c r="J784" i="137"/>
  <c r="I784" i="137"/>
  <c r="H784" i="137"/>
  <c r="G784" i="137"/>
  <c r="F784" i="137"/>
  <c r="E784" i="137"/>
  <c r="D784" i="137"/>
  <c r="C784" i="137"/>
  <c r="B784" i="137"/>
  <c r="AV783" i="137"/>
  <c r="AU783" i="137"/>
  <c r="AT783" i="137"/>
  <c r="AS783" i="137"/>
  <c r="AR783" i="137"/>
  <c r="AQ783" i="137"/>
  <c r="AP783" i="137"/>
  <c r="AO783" i="137"/>
  <c r="AN783" i="137"/>
  <c r="AM783" i="137"/>
  <c r="AL783" i="137"/>
  <c r="AK783" i="137"/>
  <c r="AJ783" i="137"/>
  <c r="AI783" i="137"/>
  <c r="AH783" i="137"/>
  <c r="AG783" i="137"/>
  <c r="AF783" i="137"/>
  <c r="AE783" i="137"/>
  <c r="AD783" i="137"/>
  <c r="AC783" i="137"/>
  <c r="AB783" i="137"/>
  <c r="AA783" i="137"/>
  <c r="Z783" i="137"/>
  <c r="Y783" i="137"/>
  <c r="X783" i="137"/>
  <c r="W783" i="137"/>
  <c r="V783" i="137"/>
  <c r="U783" i="137"/>
  <c r="T783" i="137"/>
  <c r="S783" i="137"/>
  <c r="R783" i="137"/>
  <c r="Q783" i="137"/>
  <c r="P783" i="137"/>
  <c r="O783" i="137"/>
  <c r="N783" i="137"/>
  <c r="M783" i="137"/>
  <c r="L783" i="137"/>
  <c r="K783" i="137"/>
  <c r="J783" i="137"/>
  <c r="I783" i="137"/>
  <c r="H783" i="137"/>
  <c r="G783" i="137"/>
  <c r="F783" i="137"/>
  <c r="E783" i="137"/>
  <c r="D783" i="137"/>
  <c r="C783" i="137"/>
  <c r="B783" i="137"/>
  <c r="AV782" i="137"/>
  <c r="AU782" i="137"/>
  <c r="AT782" i="137"/>
  <c r="AS782" i="137"/>
  <c r="AR782" i="137"/>
  <c r="AQ782" i="137"/>
  <c r="AP782" i="137"/>
  <c r="AO782" i="137"/>
  <c r="AN782" i="137"/>
  <c r="AM782" i="137"/>
  <c r="AL782" i="137"/>
  <c r="AK782" i="137"/>
  <c r="AJ782" i="137"/>
  <c r="AI782" i="137"/>
  <c r="AH782" i="137"/>
  <c r="AG782" i="137"/>
  <c r="AF782" i="137"/>
  <c r="AE782" i="137"/>
  <c r="AD782" i="137"/>
  <c r="AC782" i="137"/>
  <c r="AB782" i="137"/>
  <c r="AA782" i="137"/>
  <c r="Z782" i="137"/>
  <c r="Y782" i="137"/>
  <c r="X782" i="137"/>
  <c r="W782" i="137"/>
  <c r="V782" i="137"/>
  <c r="U782" i="137"/>
  <c r="T782" i="137"/>
  <c r="S782" i="137"/>
  <c r="R782" i="137"/>
  <c r="Q782" i="137"/>
  <c r="P782" i="137"/>
  <c r="O782" i="137"/>
  <c r="N782" i="137"/>
  <c r="M782" i="137"/>
  <c r="L782" i="137"/>
  <c r="K782" i="137"/>
  <c r="J782" i="137"/>
  <c r="I782" i="137"/>
  <c r="H782" i="137"/>
  <c r="G782" i="137"/>
  <c r="F782" i="137"/>
  <c r="E782" i="137"/>
  <c r="D782" i="137"/>
  <c r="C782" i="137"/>
  <c r="B782" i="137"/>
  <c r="AV781" i="137"/>
  <c r="AU781" i="137"/>
  <c r="AT781" i="137"/>
  <c r="AS781" i="137"/>
  <c r="AR781" i="137"/>
  <c r="AQ781" i="137"/>
  <c r="AP781" i="137"/>
  <c r="AO781" i="137"/>
  <c r="AN781" i="137"/>
  <c r="AM781" i="137"/>
  <c r="AL781" i="137"/>
  <c r="AK781" i="137"/>
  <c r="AJ781" i="137"/>
  <c r="AI781" i="137"/>
  <c r="AH781" i="137"/>
  <c r="AG781" i="137"/>
  <c r="AF781" i="137"/>
  <c r="AE781" i="137"/>
  <c r="AD781" i="137"/>
  <c r="AC781" i="137"/>
  <c r="AB781" i="137"/>
  <c r="AA781" i="137"/>
  <c r="Z781" i="137"/>
  <c r="Y781" i="137"/>
  <c r="X781" i="137"/>
  <c r="W781" i="137"/>
  <c r="V781" i="137"/>
  <c r="U781" i="137"/>
  <c r="T781" i="137"/>
  <c r="S781" i="137"/>
  <c r="R781" i="137"/>
  <c r="Q781" i="137"/>
  <c r="P781" i="137"/>
  <c r="O781" i="137"/>
  <c r="N781" i="137"/>
  <c r="M781" i="137"/>
  <c r="L781" i="137"/>
  <c r="K781" i="137"/>
  <c r="J781" i="137"/>
  <c r="I781" i="137"/>
  <c r="H781" i="137"/>
  <c r="G781" i="137"/>
  <c r="F781" i="137"/>
  <c r="E781" i="137"/>
  <c r="D781" i="137"/>
  <c r="C781" i="137"/>
  <c r="B781" i="137"/>
  <c r="AV780" i="137"/>
  <c r="AU780" i="137"/>
  <c r="AT780" i="137"/>
  <c r="AS780" i="137"/>
  <c r="AR780" i="137"/>
  <c r="AQ780" i="137"/>
  <c r="AP780" i="137"/>
  <c r="AO780" i="137"/>
  <c r="AN780" i="137"/>
  <c r="AM780" i="137"/>
  <c r="AL780" i="137"/>
  <c r="AK780" i="137"/>
  <c r="AJ780" i="137"/>
  <c r="AI780" i="137"/>
  <c r="AH780" i="137"/>
  <c r="AG780" i="137"/>
  <c r="AF780" i="137"/>
  <c r="AE780" i="137"/>
  <c r="AD780" i="137"/>
  <c r="AC780" i="137"/>
  <c r="AB780" i="137"/>
  <c r="AA780" i="137"/>
  <c r="Z780" i="137"/>
  <c r="Y780" i="137"/>
  <c r="X780" i="137"/>
  <c r="W780" i="137"/>
  <c r="V780" i="137"/>
  <c r="U780" i="137"/>
  <c r="T780" i="137"/>
  <c r="S780" i="137"/>
  <c r="R780" i="137"/>
  <c r="Q780" i="137"/>
  <c r="P780" i="137"/>
  <c r="O780" i="137"/>
  <c r="N780" i="137"/>
  <c r="M780" i="137"/>
  <c r="L780" i="137"/>
  <c r="K780" i="137"/>
  <c r="J780" i="137"/>
  <c r="I780" i="137"/>
  <c r="H780" i="137"/>
  <c r="G780" i="137"/>
  <c r="F780" i="137"/>
  <c r="E780" i="137"/>
  <c r="D780" i="137"/>
  <c r="C780" i="137"/>
  <c r="B780" i="137"/>
  <c r="AV779" i="137"/>
  <c r="AU779" i="137"/>
  <c r="AT779" i="137"/>
  <c r="AS779" i="137"/>
  <c r="AR779" i="137"/>
  <c r="AQ779" i="137"/>
  <c r="AP779" i="137"/>
  <c r="AO779" i="137"/>
  <c r="AN779" i="137"/>
  <c r="AM779" i="137"/>
  <c r="AL779" i="137"/>
  <c r="AK779" i="137"/>
  <c r="AJ779" i="137"/>
  <c r="AI779" i="137"/>
  <c r="AH779" i="137"/>
  <c r="AG779" i="137"/>
  <c r="AF779" i="137"/>
  <c r="AE779" i="137"/>
  <c r="AD779" i="137"/>
  <c r="AC779" i="137"/>
  <c r="AB779" i="137"/>
  <c r="AA779" i="137"/>
  <c r="Z779" i="137"/>
  <c r="Y779" i="137"/>
  <c r="X779" i="137"/>
  <c r="W779" i="137"/>
  <c r="V779" i="137"/>
  <c r="U779" i="137"/>
  <c r="T779" i="137"/>
  <c r="S779" i="137"/>
  <c r="R779" i="137"/>
  <c r="Q779" i="137"/>
  <c r="P779" i="137"/>
  <c r="O779" i="137"/>
  <c r="N779" i="137"/>
  <c r="M779" i="137"/>
  <c r="L779" i="137"/>
  <c r="K779" i="137"/>
  <c r="J779" i="137"/>
  <c r="I779" i="137"/>
  <c r="H779" i="137"/>
  <c r="G779" i="137"/>
  <c r="F779" i="137"/>
  <c r="E779" i="137"/>
  <c r="D779" i="137"/>
  <c r="C779" i="137"/>
  <c r="B779" i="137"/>
  <c r="AV778" i="137"/>
  <c r="AU778" i="137"/>
  <c r="AT778" i="137"/>
  <c r="AS778" i="137"/>
  <c r="AR778" i="137"/>
  <c r="AQ778" i="137"/>
  <c r="AP778" i="137"/>
  <c r="AO778" i="137"/>
  <c r="AN778" i="137"/>
  <c r="AM778" i="137"/>
  <c r="AL778" i="137"/>
  <c r="AK778" i="137"/>
  <c r="AJ778" i="137"/>
  <c r="AI778" i="137"/>
  <c r="AH778" i="137"/>
  <c r="AG778" i="137"/>
  <c r="AF778" i="137"/>
  <c r="AE778" i="137"/>
  <c r="AD778" i="137"/>
  <c r="AC778" i="137"/>
  <c r="AB778" i="137"/>
  <c r="AA778" i="137"/>
  <c r="Z778" i="137"/>
  <c r="Y778" i="137"/>
  <c r="X778" i="137"/>
  <c r="W778" i="137"/>
  <c r="V778" i="137"/>
  <c r="U778" i="137"/>
  <c r="T778" i="137"/>
  <c r="S778" i="137"/>
  <c r="R778" i="137"/>
  <c r="Q778" i="137"/>
  <c r="P778" i="137"/>
  <c r="O778" i="137"/>
  <c r="N778" i="137"/>
  <c r="M778" i="137"/>
  <c r="L778" i="137"/>
  <c r="K778" i="137"/>
  <c r="J778" i="137"/>
  <c r="I778" i="137"/>
  <c r="H778" i="137"/>
  <c r="G778" i="137"/>
  <c r="F778" i="137"/>
  <c r="E778" i="137"/>
  <c r="D778" i="137"/>
  <c r="C778" i="137"/>
  <c r="B778" i="137"/>
  <c r="AV777" i="137"/>
  <c r="AU777" i="137"/>
  <c r="AT777" i="137"/>
  <c r="AS777" i="137"/>
  <c r="AR777" i="137"/>
  <c r="AQ777" i="137"/>
  <c r="AP777" i="137"/>
  <c r="AO777" i="137"/>
  <c r="AN777" i="137"/>
  <c r="AM777" i="137"/>
  <c r="AL777" i="137"/>
  <c r="AK777" i="137"/>
  <c r="AJ777" i="137"/>
  <c r="AI777" i="137"/>
  <c r="AH777" i="137"/>
  <c r="AG777" i="137"/>
  <c r="AF777" i="137"/>
  <c r="AE777" i="137"/>
  <c r="AD777" i="137"/>
  <c r="AC777" i="137"/>
  <c r="AB777" i="137"/>
  <c r="AA777" i="137"/>
  <c r="Z777" i="137"/>
  <c r="Y777" i="137"/>
  <c r="X777" i="137"/>
  <c r="W777" i="137"/>
  <c r="V777" i="137"/>
  <c r="U777" i="137"/>
  <c r="T777" i="137"/>
  <c r="S777" i="137"/>
  <c r="R777" i="137"/>
  <c r="Q777" i="137"/>
  <c r="P777" i="137"/>
  <c r="O777" i="137"/>
  <c r="N777" i="137"/>
  <c r="M777" i="137"/>
  <c r="L777" i="137"/>
  <c r="K777" i="137"/>
  <c r="J777" i="137"/>
  <c r="I777" i="137"/>
  <c r="H777" i="137"/>
  <c r="G777" i="137"/>
  <c r="F777" i="137"/>
  <c r="E777" i="137"/>
  <c r="D777" i="137"/>
  <c r="C777" i="137"/>
  <c r="B777" i="137"/>
  <c r="AV776" i="137"/>
  <c r="AU776" i="137"/>
  <c r="AT776" i="137"/>
  <c r="AS776" i="137"/>
  <c r="AR776" i="137"/>
  <c r="AQ776" i="137"/>
  <c r="AP776" i="137"/>
  <c r="AO776" i="137"/>
  <c r="AN776" i="137"/>
  <c r="AM776" i="137"/>
  <c r="AL776" i="137"/>
  <c r="AK776" i="137"/>
  <c r="AJ776" i="137"/>
  <c r="AI776" i="137"/>
  <c r="AH776" i="137"/>
  <c r="AG776" i="137"/>
  <c r="AF776" i="137"/>
  <c r="AE776" i="137"/>
  <c r="AD776" i="137"/>
  <c r="AC776" i="137"/>
  <c r="AB776" i="137"/>
  <c r="AA776" i="137"/>
  <c r="Z776" i="137"/>
  <c r="Y776" i="137"/>
  <c r="X776" i="137"/>
  <c r="W776" i="137"/>
  <c r="V776" i="137"/>
  <c r="U776" i="137"/>
  <c r="T776" i="137"/>
  <c r="S776" i="137"/>
  <c r="R776" i="137"/>
  <c r="Q776" i="137"/>
  <c r="P776" i="137"/>
  <c r="O776" i="137"/>
  <c r="N776" i="137"/>
  <c r="M776" i="137"/>
  <c r="L776" i="137"/>
  <c r="K776" i="137"/>
  <c r="J776" i="137"/>
  <c r="I776" i="137"/>
  <c r="H776" i="137"/>
  <c r="G776" i="137"/>
  <c r="F776" i="137"/>
  <c r="E776" i="137"/>
  <c r="D776" i="137"/>
  <c r="C776" i="137"/>
  <c r="B776" i="137"/>
  <c r="AV775" i="137"/>
  <c r="AU775" i="137"/>
  <c r="AT775" i="137"/>
  <c r="AS775" i="137"/>
  <c r="AR775" i="137"/>
  <c r="AQ775" i="137"/>
  <c r="AP775" i="137"/>
  <c r="AO775" i="137"/>
  <c r="AN775" i="137"/>
  <c r="AM775" i="137"/>
  <c r="AL775" i="137"/>
  <c r="AK775" i="137"/>
  <c r="AJ775" i="137"/>
  <c r="AI775" i="137"/>
  <c r="AH775" i="137"/>
  <c r="AG775" i="137"/>
  <c r="AF775" i="137"/>
  <c r="AE775" i="137"/>
  <c r="AD775" i="137"/>
  <c r="AC775" i="137"/>
  <c r="AB775" i="137"/>
  <c r="AA775" i="137"/>
  <c r="Z775" i="137"/>
  <c r="Y775" i="137"/>
  <c r="X775" i="137"/>
  <c r="W775" i="137"/>
  <c r="V775" i="137"/>
  <c r="U775" i="137"/>
  <c r="T775" i="137"/>
  <c r="S775" i="137"/>
  <c r="R775" i="137"/>
  <c r="Q775" i="137"/>
  <c r="P775" i="137"/>
  <c r="O775" i="137"/>
  <c r="N775" i="137"/>
  <c r="M775" i="137"/>
  <c r="L775" i="137"/>
  <c r="K775" i="137"/>
  <c r="J775" i="137"/>
  <c r="I775" i="137"/>
  <c r="H775" i="137"/>
  <c r="G775" i="137"/>
  <c r="F775" i="137"/>
  <c r="E775" i="137"/>
  <c r="D775" i="137"/>
  <c r="C775" i="137"/>
  <c r="B775" i="137"/>
  <c r="AV774" i="137"/>
  <c r="AU774" i="137"/>
  <c r="AT774" i="137"/>
  <c r="AS774" i="137"/>
  <c r="AR774" i="137"/>
  <c r="AQ774" i="137"/>
  <c r="AP774" i="137"/>
  <c r="AO774" i="137"/>
  <c r="AN774" i="137"/>
  <c r="AM774" i="137"/>
  <c r="AL774" i="137"/>
  <c r="AK774" i="137"/>
  <c r="AJ774" i="137"/>
  <c r="AI774" i="137"/>
  <c r="AH774" i="137"/>
  <c r="AG774" i="137"/>
  <c r="AF774" i="137"/>
  <c r="AE774" i="137"/>
  <c r="AD774" i="137"/>
  <c r="AC774" i="137"/>
  <c r="AB774" i="137"/>
  <c r="AA774" i="137"/>
  <c r="Z774" i="137"/>
  <c r="Y774" i="137"/>
  <c r="X774" i="137"/>
  <c r="W774" i="137"/>
  <c r="V774" i="137"/>
  <c r="U774" i="137"/>
  <c r="T774" i="137"/>
  <c r="S774" i="137"/>
  <c r="R774" i="137"/>
  <c r="Q774" i="137"/>
  <c r="P774" i="137"/>
  <c r="O774" i="137"/>
  <c r="N774" i="137"/>
  <c r="M774" i="137"/>
  <c r="L774" i="137"/>
  <c r="K774" i="137"/>
  <c r="J774" i="137"/>
  <c r="I774" i="137"/>
  <c r="H774" i="137"/>
  <c r="G774" i="137"/>
  <c r="F774" i="137"/>
  <c r="E774" i="137"/>
  <c r="D774" i="137"/>
  <c r="C774" i="137"/>
  <c r="B774" i="137"/>
  <c r="AV773" i="137"/>
  <c r="AU773" i="137"/>
  <c r="AT773" i="137"/>
  <c r="AS773" i="137"/>
  <c r="AR773" i="137"/>
  <c r="AQ773" i="137"/>
  <c r="AP773" i="137"/>
  <c r="AO773" i="137"/>
  <c r="AN773" i="137"/>
  <c r="AM773" i="137"/>
  <c r="AL773" i="137"/>
  <c r="AK773" i="137"/>
  <c r="AJ773" i="137"/>
  <c r="AI773" i="137"/>
  <c r="AH773" i="137"/>
  <c r="AG773" i="137"/>
  <c r="AF773" i="137"/>
  <c r="AE773" i="137"/>
  <c r="AD773" i="137"/>
  <c r="AC773" i="137"/>
  <c r="AB773" i="137"/>
  <c r="AA773" i="137"/>
  <c r="Z773" i="137"/>
  <c r="Y773" i="137"/>
  <c r="X773" i="137"/>
  <c r="W773" i="137"/>
  <c r="V773" i="137"/>
  <c r="U773" i="137"/>
  <c r="T773" i="137"/>
  <c r="S773" i="137"/>
  <c r="R773" i="137"/>
  <c r="Q773" i="137"/>
  <c r="P773" i="137"/>
  <c r="O773" i="137"/>
  <c r="N773" i="137"/>
  <c r="M773" i="137"/>
  <c r="L773" i="137"/>
  <c r="K773" i="137"/>
  <c r="J773" i="137"/>
  <c r="I773" i="137"/>
  <c r="H773" i="137"/>
  <c r="G773" i="137"/>
  <c r="F773" i="137"/>
  <c r="E773" i="137"/>
  <c r="D773" i="137"/>
  <c r="C773" i="137"/>
  <c r="B773" i="137"/>
  <c r="AV772" i="137"/>
  <c r="AU772" i="137"/>
  <c r="AT772" i="137"/>
  <c r="AS772" i="137"/>
  <c r="AR772" i="137"/>
  <c r="AQ772" i="137"/>
  <c r="AP772" i="137"/>
  <c r="AO772" i="137"/>
  <c r="AN772" i="137"/>
  <c r="AM772" i="137"/>
  <c r="AL772" i="137"/>
  <c r="AK772" i="137"/>
  <c r="AJ772" i="137"/>
  <c r="AI772" i="137"/>
  <c r="AH772" i="137"/>
  <c r="AG772" i="137"/>
  <c r="AF772" i="137"/>
  <c r="AE772" i="137"/>
  <c r="AD772" i="137"/>
  <c r="AC772" i="137"/>
  <c r="AB772" i="137"/>
  <c r="AA772" i="137"/>
  <c r="Z772" i="137"/>
  <c r="Y772" i="137"/>
  <c r="X772" i="137"/>
  <c r="W772" i="137"/>
  <c r="V772" i="137"/>
  <c r="U772" i="137"/>
  <c r="T772" i="137"/>
  <c r="S772" i="137"/>
  <c r="R772" i="137"/>
  <c r="Q772" i="137"/>
  <c r="P772" i="137"/>
  <c r="O772" i="137"/>
  <c r="N772" i="137"/>
  <c r="M772" i="137"/>
  <c r="L772" i="137"/>
  <c r="K772" i="137"/>
  <c r="J772" i="137"/>
  <c r="I772" i="137"/>
  <c r="H772" i="137"/>
  <c r="G772" i="137"/>
  <c r="F772" i="137"/>
  <c r="E772" i="137"/>
  <c r="D772" i="137"/>
  <c r="C772" i="137"/>
  <c r="B772" i="137"/>
  <c r="AV771" i="137"/>
  <c r="AU771" i="137"/>
  <c r="AT771" i="137"/>
  <c r="AS771" i="137"/>
  <c r="AR771" i="137"/>
  <c r="AQ771" i="137"/>
  <c r="AP771" i="137"/>
  <c r="AO771" i="137"/>
  <c r="AN771" i="137"/>
  <c r="AM771" i="137"/>
  <c r="AL771" i="137"/>
  <c r="AK771" i="137"/>
  <c r="AJ771" i="137"/>
  <c r="AI771" i="137"/>
  <c r="AH771" i="137"/>
  <c r="AG771" i="137"/>
  <c r="AF771" i="137"/>
  <c r="AE771" i="137"/>
  <c r="AD771" i="137"/>
  <c r="AC771" i="137"/>
  <c r="AB771" i="137"/>
  <c r="AA771" i="137"/>
  <c r="Z771" i="137"/>
  <c r="Y771" i="137"/>
  <c r="X771" i="137"/>
  <c r="W771" i="137"/>
  <c r="V771" i="137"/>
  <c r="U771" i="137"/>
  <c r="T771" i="137"/>
  <c r="S771" i="137"/>
  <c r="R771" i="137"/>
  <c r="Q771" i="137"/>
  <c r="P771" i="137"/>
  <c r="O771" i="137"/>
  <c r="N771" i="137"/>
  <c r="M771" i="137"/>
  <c r="L771" i="137"/>
  <c r="K771" i="137"/>
  <c r="J771" i="137"/>
  <c r="I771" i="137"/>
  <c r="H771" i="137"/>
  <c r="G771" i="137"/>
  <c r="F771" i="137"/>
  <c r="E771" i="137"/>
  <c r="D771" i="137"/>
  <c r="C771" i="137"/>
  <c r="B771" i="137"/>
  <c r="AV770" i="137"/>
  <c r="AU770" i="137"/>
  <c r="AT770" i="137"/>
  <c r="AS770" i="137"/>
  <c r="AR770" i="137"/>
  <c r="AQ770" i="137"/>
  <c r="AP770" i="137"/>
  <c r="AO770" i="137"/>
  <c r="AN770" i="137"/>
  <c r="AM770" i="137"/>
  <c r="AL770" i="137"/>
  <c r="AK770" i="137"/>
  <c r="AJ770" i="137"/>
  <c r="AI770" i="137"/>
  <c r="AH770" i="137"/>
  <c r="AG770" i="137"/>
  <c r="AF770" i="137"/>
  <c r="AE770" i="137"/>
  <c r="AD770" i="137"/>
  <c r="AC770" i="137"/>
  <c r="AB770" i="137"/>
  <c r="AA770" i="137"/>
  <c r="Z770" i="137"/>
  <c r="Y770" i="137"/>
  <c r="X770" i="137"/>
  <c r="W770" i="137"/>
  <c r="V770" i="137"/>
  <c r="U770" i="137"/>
  <c r="T770" i="137"/>
  <c r="S770" i="137"/>
  <c r="R770" i="137"/>
  <c r="Q770" i="137"/>
  <c r="P770" i="137"/>
  <c r="O770" i="137"/>
  <c r="N770" i="137"/>
  <c r="M770" i="137"/>
  <c r="L770" i="137"/>
  <c r="K770" i="137"/>
  <c r="J770" i="137"/>
  <c r="I770" i="137"/>
  <c r="H770" i="137"/>
  <c r="G770" i="137"/>
  <c r="F770" i="137"/>
  <c r="E770" i="137"/>
  <c r="D770" i="137"/>
  <c r="C770" i="137"/>
  <c r="B770" i="137"/>
  <c r="AV769" i="137"/>
  <c r="AU769" i="137"/>
  <c r="AT769" i="137"/>
  <c r="AS769" i="137"/>
  <c r="AR769" i="137"/>
  <c r="AQ769" i="137"/>
  <c r="AP769" i="137"/>
  <c r="AO769" i="137"/>
  <c r="AN769" i="137"/>
  <c r="AM769" i="137"/>
  <c r="AL769" i="137"/>
  <c r="AK769" i="137"/>
  <c r="AJ769" i="137"/>
  <c r="AI769" i="137"/>
  <c r="AH769" i="137"/>
  <c r="AG769" i="137"/>
  <c r="AF769" i="137"/>
  <c r="AE769" i="137"/>
  <c r="AD769" i="137"/>
  <c r="AC769" i="137"/>
  <c r="AB769" i="137"/>
  <c r="AA769" i="137"/>
  <c r="Z769" i="137"/>
  <c r="Y769" i="137"/>
  <c r="X769" i="137"/>
  <c r="W769" i="137"/>
  <c r="V769" i="137"/>
  <c r="U769" i="137"/>
  <c r="T769" i="137"/>
  <c r="S769" i="137"/>
  <c r="R769" i="137"/>
  <c r="Q769" i="137"/>
  <c r="P769" i="137"/>
  <c r="O769" i="137"/>
  <c r="N769" i="137"/>
  <c r="M769" i="137"/>
  <c r="L769" i="137"/>
  <c r="K769" i="137"/>
  <c r="J769" i="137"/>
  <c r="I769" i="137"/>
  <c r="H769" i="137"/>
  <c r="G769" i="137"/>
  <c r="F769" i="137"/>
  <c r="E769" i="137"/>
  <c r="D769" i="137"/>
  <c r="C769" i="137"/>
  <c r="B769" i="137"/>
  <c r="AV768" i="137"/>
  <c r="AU768" i="137"/>
  <c r="AT768" i="137"/>
  <c r="AS768" i="137"/>
  <c r="AR768" i="137"/>
  <c r="AQ768" i="137"/>
  <c r="AP768" i="137"/>
  <c r="AO768" i="137"/>
  <c r="AN768" i="137"/>
  <c r="AM768" i="137"/>
  <c r="AL768" i="137"/>
  <c r="AK768" i="137"/>
  <c r="AJ768" i="137"/>
  <c r="AI768" i="137"/>
  <c r="AH768" i="137"/>
  <c r="AG768" i="137"/>
  <c r="AF768" i="137"/>
  <c r="AE768" i="137"/>
  <c r="AD768" i="137"/>
  <c r="AC768" i="137"/>
  <c r="AB768" i="137"/>
  <c r="AA768" i="137"/>
  <c r="Z768" i="137"/>
  <c r="Y768" i="137"/>
  <c r="X768" i="137"/>
  <c r="W768" i="137"/>
  <c r="V768" i="137"/>
  <c r="U768" i="137"/>
  <c r="T768" i="137"/>
  <c r="S768" i="137"/>
  <c r="R768" i="137"/>
  <c r="Q768" i="137"/>
  <c r="P768" i="137"/>
  <c r="O768" i="137"/>
  <c r="N768" i="137"/>
  <c r="M768" i="137"/>
  <c r="L768" i="137"/>
  <c r="K768" i="137"/>
  <c r="J768" i="137"/>
  <c r="I768" i="137"/>
  <c r="H768" i="137"/>
  <c r="G768" i="137"/>
  <c r="F768" i="137"/>
  <c r="E768" i="137"/>
  <c r="D768" i="137"/>
  <c r="C768" i="137"/>
  <c r="B768" i="137"/>
  <c r="AV767" i="137"/>
  <c r="AU767" i="137"/>
  <c r="AT767" i="137"/>
  <c r="AS767" i="137"/>
  <c r="AR767" i="137"/>
  <c r="AQ767" i="137"/>
  <c r="AP767" i="137"/>
  <c r="AO767" i="137"/>
  <c r="AN767" i="137"/>
  <c r="AM767" i="137"/>
  <c r="AL767" i="137"/>
  <c r="AK767" i="137"/>
  <c r="AJ767" i="137"/>
  <c r="AI767" i="137"/>
  <c r="AH767" i="137"/>
  <c r="AG767" i="137"/>
  <c r="AF767" i="137"/>
  <c r="AE767" i="137"/>
  <c r="AD767" i="137"/>
  <c r="AC767" i="137"/>
  <c r="AB767" i="137"/>
  <c r="AA767" i="137"/>
  <c r="Z767" i="137"/>
  <c r="Y767" i="137"/>
  <c r="X767" i="137"/>
  <c r="W767" i="137"/>
  <c r="V767" i="137"/>
  <c r="U767" i="137"/>
  <c r="T767" i="137"/>
  <c r="S767" i="137"/>
  <c r="R767" i="137"/>
  <c r="Q767" i="137"/>
  <c r="P767" i="137"/>
  <c r="O767" i="137"/>
  <c r="N767" i="137"/>
  <c r="M767" i="137"/>
  <c r="L767" i="137"/>
  <c r="K767" i="137"/>
  <c r="J767" i="137"/>
  <c r="I767" i="137"/>
  <c r="H767" i="137"/>
  <c r="G767" i="137"/>
  <c r="F767" i="137"/>
  <c r="E767" i="137"/>
  <c r="D767" i="137"/>
  <c r="C767" i="137"/>
  <c r="B767" i="137"/>
  <c r="AV766" i="137"/>
  <c r="AU766" i="137"/>
  <c r="AT766" i="137"/>
  <c r="AS766" i="137"/>
  <c r="AR766" i="137"/>
  <c r="AQ766" i="137"/>
  <c r="AP766" i="137"/>
  <c r="AO766" i="137"/>
  <c r="AN766" i="137"/>
  <c r="AM766" i="137"/>
  <c r="AL766" i="137"/>
  <c r="AK766" i="137"/>
  <c r="AJ766" i="137"/>
  <c r="AI766" i="137"/>
  <c r="AH766" i="137"/>
  <c r="AG766" i="137"/>
  <c r="AF766" i="137"/>
  <c r="AE766" i="137"/>
  <c r="AD766" i="137"/>
  <c r="AC766" i="137"/>
  <c r="AB766" i="137"/>
  <c r="AA766" i="137"/>
  <c r="Z766" i="137"/>
  <c r="Y766" i="137"/>
  <c r="X766" i="137"/>
  <c r="W766" i="137"/>
  <c r="V766" i="137"/>
  <c r="U766" i="137"/>
  <c r="T766" i="137"/>
  <c r="S766" i="137"/>
  <c r="R766" i="137"/>
  <c r="Q766" i="137"/>
  <c r="P766" i="137"/>
  <c r="O766" i="137"/>
  <c r="N766" i="137"/>
  <c r="M766" i="137"/>
  <c r="L766" i="137"/>
  <c r="K766" i="137"/>
  <c r="J766" i="137"/>
  <c r="I766" i="137"/>
  <c r="H766" i="137"/>
  <c r="G766" i="137"/>
  <c r="F766" i="137"/>
  <c r="E766" i="137"/>
  <c r="D766" i="137"/>
  <c r="C766" i="137"/>
  <c r="B766" i="137"/>
  <c r="AV765" i="137"/>
  <c r="AU765" i="137"/>
  <c r="AT765" i="137"/>
  <c r="AS765" i="137"/>
  <c r="AR765" i="137"/>
  <c r="AQ765" i="137"/>
  <c r="AP765" i="137"/>
  <c r="AO765" i="137"/>
  <c r="AN765" i="137"/>
  <c r="AM765" i="137"/>
  <c r="AL765" i="137"/>
  <c r="AK765" i="137"/>
  <c r="AJ765" i="137"/>
  <c r="AI765" i="137"/>
  <c r="AH765" i="137"/>
  <c r="AG765" i="137"/>
  <c r="AF765" i="137"/>
  <c r="AE765" i="137"/>
  <c r="AD765" i="137"/>
  <c r="AC765" i="137"/>
  <c r="AB765" i="137"/>
  <c r="AA765" i="137"/>
  <c r="Z765" i="137"/>
  <c r="Y765" i="137"/>
  <c r="X765" i="137"/>
  <c r="W765" i="137"/>
  <c r="V765" i="137"/>
  <c r="U765" i="137"/>
  <c r="T765" i="137"/>
  <c r="S765" i="137"/>
  <c r="R765" i="137"/>
  <c r="Q765" i="137"/>
  <c r="P765" i="137"/>
  <c r="O765" i="137"/>
  <c r="N765" i="137"/>
  <c r="M765" i="137"/>
  <c r="L765" i="137"/>
  <c r="K765" i="137"/>
  <c r="J765" i="137"/>
  <c r="I765" i="137"/>
  <c r="H765" i="137"/>
  <c r="G765" i="137"/>
  <c r="F765" i="137"/>
  <c r="E765" i="137"/>
  <c r="D765" i="137"/>
  <c r="C765" i="137"/>
  <c r="B765" i="137"/>
  <c r="AV764" i="137"/>
  <c r="AU764" i="137"/>
  <c r="AT764" i="137"/>
  <c r="AS764" i="137"/>
  <c r="AR764" i="137"/>
  <c r="AQ764" i="137"/>
  <c r="AP764" i="137"/>
  <c r="AO764" i="137"/>
  <c r="AN764" i="137"/>
  <c r="AM764" i="137"/>
  <c r="AL764" i="137"/>
  <c r="AK764" i="137"/>
  <c r="AJ764" i="137"/>
  <c r="AI764" i="137"/>
  <c r="AH764" i="137"/>
  <c r="AG764" i="137"/>
  <c r="AF764" i="137"/>
  <c r="AE764" i="137"/>
  <c r="AD764" i="137"/>
  <c r="AC764" i="137"/>
  <c r="AB764" i="137"/>
  <c r="AA764" i="137"/>
  <c r="Z764" i="137"/>
  <c r="Y764" i="137"/>
  <c r="X764" i="137"/>
  <c r="W764" i="137"/>
  <c r="V764" i="137"/>
  <c r="U764" i="137"/>
  <c r="T764" i="137"/>
  <c r="S764" i="137"/>
  <c r="R764" i="137"/>
  <c r="Q764" i="137"/>
  <c r="P764" i="137"/>
  <c r="O764" i="137"/>
  <c r="N764" i="137"/>
  <c r="M764" i="137"/>
  <c r="L764" i="137"/>
  <c r="K764" i="137"/>
  <c r="J764" i="137"/>
  <c r="I764" i="137"/>
  <c r="H764" i="137"/>
  <c r="G764" i="137"/>
  <c r="F764" i="137"/>
  <c r="E764" i="137"/>
  <c r="D764" i="137"/>
  <c r="C764" i="137"/>
  <c r="B764" i="137"/>
  <c r="AV763" i="137"/>
  <c r="AU763" i="137"/>
  <c r="AT763" i="137"/>
  <c r="AS763" i="137"/>
  <c r="AR763" i="137"/>
  <c r="AQ763" i="137"/>
  <c r="AP763" i="137"/>
  <c r="AO763" i="137"/>
  <c r="AN763" i="137"/>
  <c r="AM763" i="137"/>
  <c r="AL763" i="137"/>
  <c r="AK763" i="137"/>
  <c r="AJ763" i="137"/>
  <c r="AI763" i="137"/>
  <c r="AH763" i="137"/>
  <c r="AG763" i="137"/>
  <c r="AF763" i="137"/>
  <c r="AE763" i="137"/>
  <c r="AD763" i="137"/>
  <c r="AC763" i="137"/>
  <c r="AB763" i="137"/>
  <c r="AA763" i="137"/>
  <c r="Z763" i="137"/>
  <c r="Y763" i="137"/>
  <c r="X763" i="137"/>
  <c r="W763" i="137"/>
  <c r="V763" i="137"/>
  <c r="U763" i="137"/>
  <c r="T763" i="137"/>
  <c r="S763" i="137"/>
  <c r="R763" i="137"/>
  <c r="Q763" i="137"/>
  <c r="P763" i="137"/>
  <c r="O763" i="137"/>
  <c r="N763" i="137"/>
  <c r="M763" i="137"/>
  <c r="L763" i="137"/>
  <c r="K763" i="137"/>
  <c r="J763" i="137"/>
  <c r="I763" i="137"/>
  <c r="H763" i="137"/>
  <c r="G763" i="137"/>
  <c r="F763" i="137"/>
  <c r="E763" i="137"/>
  <c r="D763" i="137"/>
  <c r="C763" i="137"/>
  <c r="B763" i="137"/>
  <c r="AV762" i="137"/>
  <c r="AU762" i="137"/>
  <c r="AT762" i="137"/>
  <c r="AS762" i="137"/>
  <c r="AR762" i="137"/>
  <c r="AQ762" i="137"/>
  <c r="AP762" i="137"/>
  <c r="AO762" i="137"/>
  <c r="AN762" i="137"/>
  <c r="AM762" i="137"/>
  <c r="AL762" i="137"/>
  <c r="AK762" i="137"/>
  <c r="AJ762" i="137"/>
  <c r="AI762" i="137"/>
  <c r="AH762" i="137"/>
  <c r="AG762" i="137"/>
  <c r="AF762" i="137"/>
  <c r="AE762" i="137"/>
  <c r="AD762" i="137"/>
  <c r="AC762" i="137"/>
  <c r="AB762" i="137"/>
  <c r="AA762" i="137"/>
  <c r="Z762" i="137"/>
  <c r="Y762" i="137"/>
  <c r="X762" i="137"/>
  <c r="W762" i="137"/>
  <c r="V762" i="137"/>
  <c r="U762" i="137"/>
  <c r="T762" i="137"/>
  <c r="S762" i="137"/>
  <c r="R762" i="137"/>
  <c r="Q762" i="137"/>
  <c r="P762" i="137"/>
  <c r="O762" i="137"/>
  <c r="N762" i="137"/>
  <c r="M762" i="137"/>
  <c r="L762" i="137"/>
  <c r="K762" i="137"/>
  <c r="J762" i="137"/>
  <c r="I762" i="137"/>
  <c r="H762" i="137"/>
  <c r="G762" i="137"/>
  <c r="F762" i="137"/>
  <c r="E762" i="137"/>
  <c r="D762" i="137"/>
  <c r="C762" i="137"/>
  <c r="B762" i="137"/>
  <c r="AV761" i="137"/>
  <c r="AU761" i="137"/>
  <c r="AT761" i="137"/>
  <c r="AS761" i="137"/>
  <c r="AR761" i="137"/>
  <c r="AQ761" i="137"/>
  <c r="AP761" i="137"/>
  <c r="AO761" i="137"/>
  <c r="AN761" i="137"/>
  <c r="AM761" i="137"/>
  <c r="AL761" i="137"/>
  <c r="AK761" i="137"/>
  <c r="AJ761" i="137"/>
  <c r="AI761" i="137"/>
  <c r="AH761" i="137"/>
  <c r="AG761" i="137"/>
  <c r="AF761" i="137"/>
  <c r="AE761" i="137"/>
  <c r="AD761" i="137"/>
  <c r="AC761" i="137"/>
  <c r="AB761" i="137"/>
  <c r="AA761" i="137"/>
  <c r="Z761" i="137"/>
  <c r="Y761" i="137"/>
  <c r="X761" i="137"/>
  <c r="W761" i="137"/>
  <c r="V761" i="137"/>
  <c r="U761" i="137"/>
  <c r="T761" i="137"/>
  <c r="S761" i="137"/>
  <c r="R761" i="137"/>
  <c r="Q761" i="137"/>
  <c r="P761" i="137"/>
  <c r="O761" i="137"/>
  <c r="N761" i="137"/>
  <c r="M761" i="137"/>
  <c r="L761" i="137"/>
  <c r="K761" i="137"/>
  <c r="J761" i="137"/>
  <c r="I761" i="137"/>
  <c r="H761" i="137"/>
  <c r="G761" i="137"/>
  <c r="F761" i="137"/>
  <c r="E761" i="137"/>
  <c r="D761" i="137"/>
  <c r="C761" i="137"/>
  <c r="B761" i="137"/>
  <c r="AV760" i="137"/>
  <c r="AU760" i="137"/>
  <c r="AT760" i="137"/>
  <c r="AS760" i="137"/>
  <c r="AR760" i="137"/>
  <c r="AQ760" i="137"/>
  <c r="AP760" i="137"/>
  <c r="AO760" i="137"/>
  <c r="AN760" i="137"/>
  <c r="AM760" i="137"/>
  <c r="AL760" i="137"/>
  <c r="AK760" i="137"/>
  <c r="AJ760" i="137"/>
  <c r="AI760" i="137"/>
  <c r="AH760" i="137"/>
  <c r="AG760" i="137"/>
  <c r="AF760" i="137"/>
  <c r="AE760" i="137"/>
  <c r="AD760" i="137"/>
  <c r="AC760" i="137"/>
  <c r="AB760" i="137"/>
  <c r="AA760" i="137"/>
  <c r="Z760" i="137"/>
  <c r="Y760" i="137"/>
  <c r="X760" i="137"/>
  <c r="W760" i="137"/>
  <c r="V760" i="137"/>
  <c r="U760" i="137"/>
  <c r="T760" i="137"/>
  <c r="S760" i="137"/>
  <c r="R760" i="137"/>
  <c r="Q760" i="137"/>
  <c r="P760" i="137"/>
  <c r="O760" i="137"/>
  <c r="N760" i="137"/>
  <c r="M760" i="137"/>
  <c r="L760" i="137"/>
  <c r="K760" i="137"/>
  <c r="J760" i="137"/>
  <c r="I760" i="137"/>
  <c r="H760" i="137"/>
  <c r="G760" i="137"/>
  <c r="F760" i="137"/>
  <c r="E760" i="137"/>
  <c r="D760" i="137"/>
  <c r="C760" i="137"/>
  <c r="B760" i="137"/>
  <c r="AV759" i="137"/>
  <c r="AU759" i="137"/>
  <c r="AT759" i="137"/>
  <c r="AS759" i="137"/>
  <c r="AR759" i="137"/>
  <c r="AQ759" i="137"/>
  <c r="AP759" i="137"/>
  <c r="AO759" i="137"/>
  <c r="AN759" i="137"/>
  <c r="AM759" i="137"/>
  <c r="AL759" i="137"/>
  <c r="AK759" i="137"/>
  <c r="AJ759" i="137"/>
  <c r="AI759" i="137"/>
  <c r="AH759" i="137"/>
  <c r="AG759" i="137"/>
  <c r="AF759" i="137"/>
  <c r="AE759" i="137"/>
  <c r="AD759" i="137"/>
  <c r="AC759" i="137"/>
  <c r="AB759" i="137"/>
  <c r="AA759" i="137"/>
  <c r="Z759" i="137"/>
  <c r="Y759" i="137"/>
  <c r="X759" i="137"/>
  <c r="W759" i="137"/>
  <c r="V759" i="137"/>
  <c r="U759" i="137"/>
  <c r="T759" i="137"/>
  <c r="S759" i="137"/>
  <c r="R759" i="137"/>
  <c r="Q759" i="137"/>
  <c r="P759" i="137"/>
  <c r="O759" i="137"/>
  <c r="N759" i="137"/>
  <c r="M759" i="137"/>
  <c r="L759" i="137"/>
  <c r="K759" i="137"/>
  <c r="J759" i="137"/>
  <c r="I759" i="137"/>
  <c r="H759" i="137"/>
  <c r="G759" i="137"/>
  <c r="F759" i="137"/>
  <c r="E759" i="137"/>
  <c r="D759" i="137"/>
  <c r="C759" i="137"/>
  <c r="B759" i="137"/>
  <c r="AV758" i="137"/>
  <c r="AU758" i="137"/>
  <c r="AT758" i="137"/>
  <c r="AS758" i="137"/>
  <c r="AR758" i="137"/>
  <c r="AQ758" i="137"/>
  <c r="AP758" i="137"/>
  <c r="AO758" i="137"/>
  <c r="AN758" i="137"/>
  <c r="AM758" i="137"/>
  <c r="AL758" i="137"/>
  <c r="AK758" i="137"/>
  <c r="AJ758" i="137"/>
  <c r="AI758" i="137"/>
  <c r="AH758" i="137"/>
  <c r="AG758" i="137"/>
  <c r="AF758" i="137"/>
  <c r="AE758" i="137"/>
  <c r="AD758" i="137"/>
  <c r="AC758" i="137"/>
  <c r="AB758" i="137"/>
  <c r="AA758" i="137"/>
  <c r="Z758" i="137"/>
  <c r="Y758" i="137"/>
  <c r="X758" i="137"/>
  <c r="W758" i="137"/>
  <c r="V758" i="137"/>
  <c r="U758" i="137"/>
  <c r="T758" i="137"/>
  <c r="S758" i="137"/>
  <c r="R758" i="137"/>
  <c r="Q758" i="137"/>
  <c r="P758" i="137"/>
  <c r="O758" i="137"/>
  <c r="N758" i="137"/>
  <c r="M758" i="137"/>
  <c r="L758" i="137"/>
  <c r="K758" i="137"/>
  <c r="J758" i="137"/>
  <c r="I758" i="137"/>
  <c r="H758" i="137"/>
  <c r="G758" i="137"/>
  <c r="F758" i="137"/>
  <c r="E758" i="137"/>
  <c r="D758" i="137"/>
  <c r="C758" i="137"/>
  <c r="B758" i="137"/>
  <c r="AV757" i="137"/>
  <c r="AU757" i="137"/>
  <c r="AT757" i="137"/>
  <c r="AS757" i="137"/>
  <c r="AR757" i="137"/>
  <c r="AQ757" i="137"/>
  <c r="AP757" i="137"/>
  <c r="AO757" i="137"/>
  <c r="AN757" i="137"/>
  <c r="AM757" i="137"/>
  <c r="AL757" i="137"/>
  <c r="AK757" i="137"/>
  <c r="AJ757" i="137"/>
  <c r="AI757" i="137"/>
  <c r="AH757" i="137"/>
  <c r="AG757" i="137"/>
  <c r="AF757" i="137"/>
  <c r="AE757" i="137"/>
  <c r="AD757" i="137"/>
  <c r="AC757" i="137"/>
  <c r="AB757" i="137"/>
  <c r="AA757" i="137"/>
  <c r="Z757" i="137"/>
  <c r="Y757" i="137"/>
  <c r="X757" i="137"/>
  <c r="W757" i="137"/>
  <c r="V757" i="137"/>
  <c r="U757" i="137"/>
  <c r="T757" i="137"/>
  <c r="S757" i="137"/>
  <c r="R757" i="137"/>
  <c r="Q757" i="137"/>
  <c r="P757" i="137"/>
  <c r="O757" i="137"/>
  <c r="N757" i="137"/>
  <c r="M757" i="137"/>
  <c r="L757" i="137"/>
  <c r="K757" i="137"/>
  <c r="J757" i="137"/>
  <c r="I757" i="137"/>
  <c r="H757" i="137"/>
  <c r="G757" i="137"/>
  <c r="F757" i="137"/>
  <c r="E757" i="137"/>
  <c r="D757" i="137"/>
  <c r="C757" i="137"/>
  <c r="AV756" i="137"/>
  <c r="AU756" i="137"/>
  <c r="AT756" i="137"/>
  <c r="AS756" i="137"/>
  <c r="AR756" i="137"/>
  <c r="AQ756" i="137"/>
  <c r="AP756" i="137"/>
  <c r="AO756" i="137"/>
  <c r="AN756" i="137"/>
  <c r="AM756" i="137"/>
  <c r="AL756" i="137"/>
  <c r="AK756" i="137"/>
  <c r="AJ756" i="137"/>
  <c r="AI756" i="137"/>
  <c r="AH756" i="137"/>
  <c r="AG756" i="137"/>
  <c r="AF756" i="137"/>
  <c r="AE756" i="137"/>
  <c r="AD756" i="137"/>
  <c r="AC756" i="137"/>
  <c r="AB756" i="137"/>
  <c r="AA756" i="137"/>
  <c r="Z756" i="137"/>
  <c r="Y756" i="137"/>
  <c r="X756" i="137"/>
  <c r="W756" i="137"/>
  <c r="V756" i="137"/>
  <c r="U756" i="137"/>
  <c r="T756" i="137"/>
  <c r="S756" i="137"/>
  <c r="R756" i="137"/>
  <c r="Q756" i="137"/>
  <c r="P756" i="137"/>
  <c r="O756" i="137"/>
  <c r="N756" i="137"/>
  <c r="M756" i="137"/>
  <c r="L756" i="137"/>
  <c r="K756" i="137"/>
  <c r="J756" i="137"/>
  <c r="I756" i="137"/>
  <c r="H756" i="137"/>
  <c r="G756" i="137"/>
  <c r="F756" i="137"/>
  <c r="E756" i="137"/>
  <c r="D756" i="137"/>
  <c r="C756" i="137"/>
  <c r="B756" i="137"/>
  <c r="AV755" i="137"/>
  <c r="AU755" i="137"/>
  <c r="AT755" i="137"/>
  <c r="AS755" i="137"/>
  <c r="AR755" i="137"/>
  <c r="AQ755" i="137"/>
  <c r="AP755" i="137"/>
  <c r="AO755" i="137"/>
  <c r="AN755" i="137"/>
  <c r="AM755" i="137"/>
  <c r="AL755" i="137"/>
  <c r="AK755" i="137"/>
  <c r="AJ755" i="137"/>
  <c r="AI755" i="137"/>
  <c r="AH755" i="137"/>
  <c r="AG755" i="137"/>
  <c r="AF755" i="137"/>
  <c r="AE755" i="137"/>
  <c r="AD755" i="137"/>
  <c r="AC755" i="137"/>
  <c r="AB755" i="137"/>
  <c r="AA755" i="137"/>
  <c r="Z755" i="137"/>
  <c r="Y755" i="137"/>
  <c r="X755" i="137"/>
  <c r="W755" i="137"/>
  <c r="V755" i="137"/>
  <c r="U755" i="137"/>
  <c r="T755" i="137"/>
  <c r="S755" i="137"/>
  <c r="R755" i="137"/>
  <c r="Q755" i="137"/>
  <c r="P755" i="137"/>
  <c r="O755" i="137"/>
  <c r="N755" i="137"/>
  <c r="M755" i="137"/>
  <c r="L755" i="137"/>
  <c r="K755" i="137"/>
  <c r="J755" i="137"/>
  <c r="I755" i="137"/>
  <c r="H755" i="137"/>
  <c r="G755" i="137"/>
  <c r="F755" i="137"/>
  <c r="E755" i="137"/>
  <c r="D755" i="137"/>
  <c r="C755" i="137"/>
  <c r="B755" i="137"/>
  <c r="AV754" i="137"/>
  <c r="AU754" i="137"/>
  <c r="AT754" i="137"/>
  <c r="AS754" i="137"/>
  <c r="AR754" i="137"/>
  <c r="AQ754" i="137"/>
  <c r="AP754" i="137"/>
  <c r="AO754" i="137"/>
  <c r="AN754" i="137"/>
  <c r="AM754" i="137"/>
  <c r="AL754" i="137"/>
  <c r="AK754" i="137"/>
  <c r="AJ754" i="137"/>
  <c r="AI754" i="137"/>
  <c r="AH754" i="137"/>
  <c r="AG754" i="137"/>
  <c r="AF754" i="137"/>
  <c r="AE754" i="137"/>
  <c r="AD754" i="137"/>
  <c r="AC754" i="137"/>
  <c r="AB754" i="137"/>
  <c r="AA754" i="137"/>
  <c r="Z754" i="137"/>
  <c r="Y754" i="137"/>
  <c r="X754" i="137"/>
  <c r="W754" i="137"/>
  <c r="V754" i="137"/>
  <c r="U754" i="137"/>
  <c r="T754" i="137"/>
  <c r="S754" i="137"/>
  <c r="R754" i="137"/>
  <c r="Q754" i="137"/>
  <c r="P754" i="137"/>
  <c r="O754" i="137"/>
  <c r="N754" i="137"/>
  <c r="M754" i="137"/>
  <c r="L754" i="137"/>
  <c r="K754" i="137"/>
  <c r="J754" i="137"/>
  <c r="I754" i="137"/>
  <c r="H754" i="137"/>
  <c r="G754" i="137"/>
  <c r="F754" i="137"/>
  <c r="E754" i="137"/>
  <c r="D754" i="137"/>
  <c r="C754" i="137"/>
  <c r="B754" i="137"/>
  <c r="AV753" i="137"/>
  <c r="AU753" i="137"/>
  <c r="AT753" i="137"/>
  <c r="AS753" i="137"/>
  <c r="AR753" i="137"/>
  <c r="AQ753" i="137"/>
  <c r="AP753" i="137"/>
  <c r="AO753" i="137"/>
  <c r="AN753" i="137"/>
  <c r="AM753" i="137"/>
  <c r="AL753" i="137"/>
  <c r="AK753" i="137"/>
  <c r="AJ753" i="137"/>
  <c r="AI753" i="137"/>
  <c r="AH753" i="137"/>
  <c r="AG753" i="137"/>
  <c r="AF753" i="137"/>
  <c r="AE753" i="137"/>
  <c r="AD753" i="137"/>
  <c r="AC753" i="137"/>
  <c r="AB753" i="137"/>
  <c r="AA753" i="137"/>
  <c r="Z753" i="137"/>
  <c r="Y753" i="137"/>
  <c r="X753" i="137"/>
  <c r="W753" i="137"/>
  <c r="V753" i="137"/>
  <c r="U753" i="137"/>
  <c r="T753" i="137"/>
  <c r="S753" i="137"/>
  <c r="R753" i="137"/>
  <c r="Q753" i="137"/>
  <c r="P753" i="137"/>
  <c r="O753" i="137"/>
  <c r="N753" i="137"/>
  <c r="M753" i="137"/>
  <c r="L753" i="137"/>
  <c r="K753" i="137"/>
  <c r="J753" i="137"/>
  <c r="I753" i="137"/>
  <c r="H753" i="137"/>
  <c r="G753" i="137"/>
  <c r="F753" i="137"/>
  <c r="E753" i="137"/>
  <c r="D753" i="137"/>
  <c r="C753" i="137"/>
  <c r="B753" i="137"/>
  <c r="AV752" i="137"/>
  <c r="AU752" i="137"/>
  <c r="AT752" i="137"/>
  <c r="AS752" i="137"/>
  <c r="AR752" i="137"/>
  <c r="AQ752" i="137"/>
  <c r="AP752" i="137"/>
  <c r="AO752" i="137"/>
  <c r="AN752" i="137"/>
  <c r="AM752" i="137"/>
  <c r="AL752" i="137"/>
  <c r="AK752" i="137"/>
  <c r="AJ752" i="137"/>
  <c r="AI752" i="137"/>
  <c r="AH752" i="137"/>
  <c r="AG752" i="137"/>
  <c r="AF752" i="137"/>
  <c r="AE752" i="137"/>
  <c r="AD752" i="137"/>
  <c r="AC752" i="137"/>
  <c r="AB752" i="137"/>
  <c r="AA752" i="137"/>
  <c r="Z752" i="137"/>
  <c r="Y752" i="137"/>
  <c r="X752" i="137"/>
  <c r="W752" i="137"/>
  <c r="V752" i="137"/>
  <c r="U752" i="137"/>
  <c r="T752" i="137"/>
  <c r="S752" i="137"/>
  <c r="R752" i="137"/>
  <c r="Q752" i="137"/>
  <c r="P752" i="137"/>
  <c r="O752" i="137"/>
  <c r="N752" i="137"/>
  <c r="M752" i="137"/>
  <c r="L752" i="137"/>
  <c r="K752" i="137"/>
  <c r="J752" i="137"/>
  <c r="I752" i="137"/>
  <c r="H752" i="137"/>
  <c r="G752" i="137"/>
  <c r="F752" i="137"/>
  <c r="E752" i="137"/>
  <c r="D752" i="137"/>
  <c r="C752" i="137"/>
  <c r="B752" i="137"/>
  <c r="AV751" i="137"/>
  <c r="AU751" i="137"/>
  <c r="AT751" i="137"/>
  <c r="AS751" i="137"/>
  <c r="AR751" i="137"/>
  <c r="AQ751" i="137"/>
  <c r="AP751" i="137"/>
  <c r="AO751" i="137"/>
  <c r="AN751" i="137"/>
  <c r="AM751" i="137"/>
  <c r="AL751" i="137"/>
  <c r="AK751" i="137"/>
  <c r="AJ751" i="137"/>
  <c r="AI751" i="137"/>
  <c r="AH751" i="137"/>
  <c r="AG751" i="137"/>
  <c r="AF751" i="137"/>
  <c r="AE751" i="137"/>
  <c r="AD751" i="137"/>
  <c r="AC751" i="137"/>
  <c r="AB751" i="137"/>
  <c r="AA751" i="137"/>
  <c r="Z751" i="137"/>
  <c r="Y751" i="137"/>
  <c r="X751" i="137"/>
  <c r="W751" i="137"/>
  <c r="V751" i="137"/>
  <c r="U751" i="137"/>
  <c r="T751" i="137"/>
  <c r="S751" i="137"/>
  <c r="R751" i="137"/>
  <c r="Q751" i="137"/>
  <c r="P751" i="137"/>
  <c r="O751" i="137"/>
  <c r="N751" i="137"/>
  <c r="M751" i="137"/>
  <c r="L751" i="137"/>
  <c r="K751" i="137"/>
  <c r="J751" i="137"/>
  <c r="I751" i="137"/>
  <c r="H751" i="137"/>
  <c r="G751" i="137"/>
  <c r="F751" i="137"/>
  <c r="E751" i="137"/>
  <c r="D751" i="137"/>
  <c r="C751" i="137"/>
  <c r="B751" i="137"/>
  <c r="AV750" i="137"/>
  <c r="AU750" i="137"/>
  <c r="AT750" i="137"/>
  <c r="AS750" i="137"/>
  <c r="AR750" i="137"/>
  <c r="AQ750" i="137"/>
  <c r="AP750" i="137"/>
  <c r="AO750" i="137"/>
  <c r="AN750" i="137"/>
  <c r="AM750" i="137"/>
  <c r="AL750" i="137"/>
  <c r="AK750" i="137"/>
  <c r="AJ750" i="137"/>
  <c r="AI750" i="137"/>
  <c r="AH750" i="137"/>
  <c r="AG750" i="137"/>
  <c r="AF750" i="137"/>
  <c r="AE750" i="137"/>
  <c r="AD750" i="137"/>
  <c r="AC750" i="137"/>
  <c r="AB750" i="137"/>
  <c r="AA750" i="137"/>
  <c r="Z750" i="137"/>
  <c r="Y750" i="137"/>
  <c r="X750" i="137"/>
  <c r="W750" i="137"/>
  <c r="V750" i="137"/>
  <c r="U750" i="137"/>
  <c r="T750" i="137"/>
  <c r="S750" i="137"/>
  <c r="R750" i="137"/>
  <c r="Q750" i="137"/>
  <c r="P750" i="137"/>
  <c r="O750" i="137"/>
  <c r="N750" i="137"/>
  <c r="M750" i="137"/>
  <c r="L750" i="137"/>
  <c r="K750" i="137"/>
  <c r="J750" i="137"/>
  <c r="I750" i="137"/>
  <c r="H750" i="137"/>
  <c r="G750" i="137"/>
  <c r="F750" i="137"/>
  <c r="E750" i="137"/>
  <c r="D750" i="137"/>
  <c r="C750" i="137"/>
  <c r="B750" i="137"/>
  <c r="AV749" i="137"/>
  <c r="AU749" i="137"/>
  <c r="AT749" i="137"/>
  <c r="AS749" i="137"/>
  <c r="AR749" i="137"/>
  <c r="AQ749" i="137"/>
  <c r="AP749" i="137"/>
  <c r="AO749" i="137"/>
  <c r="AN749" i="137"/>
  <c r="AM749" i="137"/>
  <c r="AL749" i="137"/>
  <c r="AK749" i="137"/>
  <c r="AJ749" i="137"/>
  <c r="AI749" i="137"/>
  <c r="AH749" i="137"/>
  <c r="AG749" i="137"/>
  <c r="AF749" i="137"/>
  <c r="AE749" i="137"/>
  <c r="AD749" i="137"/>
  <c r="AC749" i="137"/>
  <c r="AB749" i="137"/>
  <c r="AA749" i="137"/>
  <c r="Z749" i="137"/>
  <c r="Y749" i="137"/>
  <c r="X749" i="137"/>
  <c r="W749" i="137"/>
  <c r="V749" i="137"/>
  <c r="U749" i="137"/>
  <c r="T749" i="137"/>
  <c r="S749" i="137"/>
  <c r="R749" i="137"/>
  <c r="Q749" i="137"/>
  <c r="P749" i="137"/>
  <c r="O749" i="137"/>
  <c r="N749" i="137"/>
  <c r="M749" i="137"/>
  <c r="L749" i="137"/>
  <c r="K749" i="137"/>
  <c r="J749" i="137"/>
  <c r="I749" i="137"/>
  <c r="H749" i="137"/>
  <c r="G749" i="137"/>
  <c r="F749" i="137"/>
  <c r="E749" i="137"/>
  <c r="D749" i="137"/>
  <c r="C749" i="137"/>
  <c r="B749" i="137"/>
  <c r="AV748" i="137"/>
  <c r="AU748" i="137"/>
  <c r="AT748" i="137"/>
  <c r="AS748" i="137"/>
  <c r="AR748" i="137"/>
  <c r="AQ748" i="137"/>
  <c r="AP748" i="137"/>
  <c r="AO748" i="137"/>
  <c r="AN748" i="137"/>
  <c r="AM748" i="137"/>
  <c r="AL748" i="137"/>
  <c r="AK748" i="137"/>
  <c r="AJ748" i="137"/>
  <c r="AI748" i="137"/>
  <c r="AH748" i="137"/>
  <c r="AG748" i="137"/>
  <c r="AF748" i="137"/>
  <c r="AE748" i="137"/>
  <c r="AD748" i="137"/>
  <c r="AC748" i="137"/>
  <c r="AB748" i="137"/>
  <c r="AA748" i="137"/>
  <c r="Z748" i="137"/>
  <c r="Y748" i="137"/>
  <c r="X748" i="137"/>
  <c r="W748" i="137"/>
  <c r="V748" i="137"/>
  <c r="U748" i="137"/>
  <c r="T748" i="137"/>
  <c r="S748" i="137"/>
  <c r="R748" i="137"/>
  <c r="Q748" i="137"/>
  <c r="P748" i="137"/>
  <c r="O748" i="137"/>
  <c r="N748" i="137"/>
  <c r="M748" i="137"/>
  <c r="L748" i="137"/>
  <c r="K748" i="137"/>
  <c r="J748" i="137"/>
  <c r="I748" i="137"/>
  <c r="H748" i="137"/>
  <c r="G748" i="137"/>
  <c r="F748" i="137"/>
  <c r="E748" i="137"/>
  <c r="D748" i="137"/>
  <c r="C748" i="137"/>
  <c r="B748" i="137"/>
  <c r="AV747" i="137"/>
  <c r="AU747" i="137"/>
  <c r="AT747" i="137"/>
  <c r="AS747" i="137"/>
  <c r="AR747" i="137"/>
  <c r="AQ747" i="137"/>
  <c r="AP747" i="137"/>
  <c r="AO747" i="137"/>
  <c r="AN747" i="137"/>
  <c r="AM747" i="137"/>
  <c r="AL747" i="137"/>
  <c r="AK747" i="137"/>
  <c r="AJ747" i="137"/>
  <c r="AI747" i="137"/>
  <c r="AH747" i="137"/>
  <c r="AG747" i="137"/>
  <c r="AF747" i="137"/>
  <c r="AE747" i="137"/>
  <c r="AD747" i="137"/>
  <c r="AC747" i="137"/>
  <c r="AB747" i="137"/>
  <c r="AA747" i="137"/>
  <c r="Z747" i="137"/>
  <c r="Y747" i="137"/>
  <c r="X747" i="137"/>
  <c r="W747" i="137"/>
  <c r="V747" i="137"/>
  <c r="U747" i="137"/>
  <c r="T747" i="137"/>
  <c r="S747" i="137"/>
  <c r="R747" i="137"/>
  <c r="Q747" i="137"/>
  <c r="P747" i="137"/>
  <c r="O747" i="137"/>
  <c r="N747" i="137"/>
  <c r="M747" i="137"/>
  <c r="L747" i="137"/>
  <c r="K747" i="137"/>
  <c r="J747" i="137"/>
  <c r="I747" i="137"/>
  <c r="H747" i="137"/>
  <c r="G747" i="137"/>
  <c r="F747" i="137"/>
  <c r="E747" i="137"/>
  <c r="D747" i="137"/>
  <c r="C747" i="137"/>
  <c r="B747" i="137"/>
  <c r="AV746" i="137"/>
  <c r="AU746" i="137"/>
  <c r="AT746" i="137"/>
  <c r="AS746" i="137"/>
  <c r="AR746" i="137"/>
  <c r="AQ746" i="137"/>
  <c r="AP746" i="137"/>
  <c r="AO746" i="137"/>
  <c r="AN746" i="137"/>
  <c r="AM746" i="137"/>
  <c r="AL746" i="137"/>
  <c r="AK746" i="137"/>
  <c r="AJ746" i="137"/>
  <c r="AI746" i="137"/>
  <c r="AH746" i="137"/>
  <c r="AG746" i="137"/>
  <c r="AF746" i="137"/>
  <c r="AE746" i="137"/>
  <c r="AD746" i="137"/>
  <c r="AC746" i="137"/>
  <c r="AB746" i="137"/>
  <c r="AA746" i="137"/>
  <c r="Z746" i="137"/>
  <c r="Y746" i="137"/>
  <c r="X746" i="137"/>
  <c r="W746" i="137"/>
  <c r="V746" i="137"/>
  <c r="U746" i="137"/>
  <c r="T746" i="137"/>
  <c r="S746" i="137"/>
  <c r="R746" i="137"/>
  <c r="Q746" i="137"/>
  <c r="P746" i="137"/>
  <c r="O746" i="137"/>
  <c r="N746" i="137"/>
  <c r="M746" i="137"/>
  <c r="L746" i="137"/>
  <c r="K746" i="137"/>
  <c r="J746" i="137"/>
  <c r="I746" i="137"/>
  <c r="H746" i="137"/>
  <c r="G746" i="137"/>
  <c r="F746" i="137"/>
  <c r="E746" i="137"/>
  <c r="D746" i="137"/>
  <c r="C746" i="137"/>
  <c r="B746" i="137"/>
  <c r="AV745" i="137"/>
  <c r="AU745" i="137"/>
  <c r="AT745" i="137"/>
  <c r="AS745" i="137"/>
  <c r="AR745" i="137"/>
  <c r="AQ745" i="137"/>
  <c r="AP745" i="137"/>
  <c r="AO745" i="137"/>
  <c r="AN745" i="137"/>
  <c r="AM745" i="137"/>
  <c r="AL745" i="137"/>
  <c r="AK745" i="137"/>
  <c r="AJ745" i="137"/>
  <c r="AI745" i="137"/>
  <c r="AH745" i="137"/>
  <c r="AG745" i="137"/>
  <c r="AF745" i="137"/>
  <c r="AE745" i="137"/>
  <c r="AD745" i="137"/>
  <c r="AC745" i="137"/>
  <c r="AB745" i="137"/>
  <c r="AA745" i="137"/>
  <c r="Z745" i="137"/>
  <c r="Y745" i="137"/>
  <c r="X745" i="137"/>
  <c r="W745" i="137"/>
  <c r="V745" i="137"/>
  <c r="U745" i="137"/>
  <c r="T745" i="137"/>
  <c r="S745" i="137"/>
  <c r="R745" i="137"/>
  <c r="Q745" i="137"/>
  <c r="P745" i="137"/>
  <c r="O745" i="137"/>
  <c r="N745" i="137"/>
  <c r="M745" i="137"/>
  <c r="L745" i="137"/>
  <c r="K745" i="137"/>
  <c r="J745" i="137"/>
  <c r="I745" i="137"/>
  <c r="H745" i="137"/>
  <c r="G745" i="137"/>
  <c r="F745" i="137"/>
  <c r="E745" i="137"/>
  <c r="D745" i="137"/>
  <c r="C745" i="137"/>
  <c r="B745" i="137"/>
  <c r="AV744" i="137"/>
  <c r="AU744" i="137"/>
  <c r="AT744" i="137"/>
  <c r="AS744" i="137"/>
  <c r="AR744" i="137"/>
  <c r="AQ744" i="137"/>
  <c r="AP744" i="137"/>
  <c r="AO744" i="137"/>
  <c r="AN744" i="137"/>
  <c r="AM744" i="137"/>
  <c r="AL744" i="137"/>
  <c r="AK744" i="137"/>
  <c r="AJ744" i="137"/>
  <c r="AI744" i="137"/>
  <c r="AH744" i="137"/>
  <c r="AG744" i="137"/>
  <c r="AF744" i="137"/>
  <c r="AE744" i="137"/>
  <c r="AD744" i="137"/>
  <c r="AC744" i="137"/>
  <c r="AB744" i="137"/>
  <c r="AA744" i="137"/>
  <c r="Z744" i="137"/>
  <c r="Y744" i="137"/>
  <c r="X744" i="137"/>
  <c r="W744" i="137"/>
  <c r="V744" i="137"/>
  <c r="U744" i="137"/>
  <c r="T744" i="137"/>
  <c r="S744" i="137"/>
  <c r="R744" i="137"/>
  <c r="Q744" i="137"/>
  <c r="P744" i="137"/>
  <c r="O744" i="137"/>
  <c r="N744" i="137"/>
  <c r="M744" i="137"/>
  <c r="L744" i="137"/>
  <c r="K744" i="137"/>
  <c r="J744" i="137"/>
  <c r="I744" i="137"/>
  <c r="H744" i="137"/>
  <c r="G744" i="137"/>
  <c r="F744" i="137"/>
  <c r="E744" i="137"/>
  <c r="D744" i="137"/>
  <c r="C744" i="137"/>
  <c r="B744" i="137"/>
  <c r="AV743" i="137"/>
  <c r="AU743" i="137"/>
  <c r="AT743" i="137"/>
  <c r="AS743" i="137"/>
  <c r="AR743" i="137"/>
  <c r="AQ743" i="137"/>
  <c r="AP743" i="137"/>
  <c r="AO743" i="137"/>
  <c r="AN743" i="137"/>
  <c r="AM743" i="137"/>
  <c r="AL743" i="137"/>
  <c r="AK743" i="137"/>
  <c r="AJ743" i="137"/>
  <c r="AI743" i="137"/>
  <c r="AH743" i="137"/>
  <c r="AG743" i="137"/>
  <c r="AF743" i="137"/>
  <c r="AE743" i="137"/>
  <c r="AD743" i="137"/>
  <c r="AC743" i="137"/>
  <c r="AB743" i="137"/>
  <c r="AA743" i="137"/>
  <c r="Z743" i="137"/>
  <c r="Y743" i="137"/>
  <c r="X743" i="137"/>
  <c r="W743" i="137"/>
  <c r="V743" i="137"/>
  <c r="U743" i="137"/>
  <c r="T743" i="137"/>
  <c r="S743" i="137"/>
  <c r="R743" i="137"/>
  <c r="Q743" i="137"/>
  <c r="P743" i="137"/>
  <c r="O743" i="137"/>
  <c r="N743" i="137"/>
  <c r="M743" i="137"/>
  <c r="L743" i="137"/>
  <c r="K743" i="137"/>
  <c r="J743" i="137"/>
  <c r="I743" i="137"/>
  <c r="H743" i="137"/>
  <c r="G743" i="137"/>
  <c r="F743" i="137"/>
  <c r="E743" i="137"/>
  <c r="D743" i="137"/>
  <c r="C743" i="137"/>
  <c r="B743" i="137"/>
  <c r="AV742" i="137"/>
  <c r="AU742" i="137"/>
  <c r="AT742" i="137"/>
  <c r="AS742" i="137"/>
  <c r="AR742" i="137"/>
  <c r="AQ742" i="137"/>
  <c r="AP742" i="137"/>
  <c r="AO742" i="137"/>
  <c r="AN742" i="137"/>
  <c r="AM742" i="137"/>
  <c r="AL742" i="137"/>
  <c r="AK742" i="137"/>
  <c r="AJ742" i="137"/>
  <c r="AI742" i="137"/>
  <c r="AH742" i="137"/>
  <c r="AG742" i="137"/>
  <c r="AF742" i="137"/>
  <c r="AE742" i="137"/>
  <c r="AD742" i="137"/>
  <c r="AC742" i="137"/>
  <c r="AB742" i="137"/>
  <c r="AA742" i="137"/>
  <c r="Z742" i="137"/>
  <c r="Y742" i="137"/>
  <c r="X742" i="137"/>
  <c r="W742" i="137"/>
  <c r="V742" i="137"/>
  <c r="U742" i="137"/>
  <c r="T742" i="137"/>
  <c r="S742" i="137"/>
  <c r="R742" i="137"/>
  <c r="Q742" i="137"/>
  <c r="P742" i="137"/>
  <c r="O742" i="137"/>
  <c r="N742" i="137"/>
  <c r="M742" i="137"/>
  <c r="L742" i="137"/>
  <c r="K742" i="137"/>
  <c r="J742" i="137"/>
  <c r="I742" i="137"/>
  <c r="H742" i="137"/>
  <c r="G742" i="137"/>
  <c r="F742" i="137"/>
  <c r="E742" i="137"/>
  <c r="D742" i="137"/>
  <c r="C742" i="137"/>
  <c r="B742" i="137"/>
  <c r="AV741" i="137"/>
  <c r="AU741" i="137"/>
  <c r="AT741" i="137"/>
  <c r="AS741" i="137"/>
  <c r="AR741" i="137"/>
  <c r="AQ741" i="137"/>
  <c r="AP741" i="137"/>
  <c r="AO741" i="137"/>
  <c r="AN741" i="137"/>
  <c r="AM741" i="137"/>
  <c r="AL741" i="137"/>
  <c r="AK741" i="137"/>
  <c r="AJ741" i="137"/>
  <c r="AI741" i="137"/>
  <c r="AH741" i="137"/>
  <c r="AG741" i="137"/>
  <c r="AF741" i="137"/>
  <c r="AE741" i="137"/>
  <c r="AD741" i="137"/>
  <c r="AC741" i="137"/>
  <c r="AB741" i="137"/>
  <c r="AA741" i="137"/>
  <c r="Z741" i="137"/>
  <c r="Y741" i="137"/>
  <c r="X741" i="137"/>
  <c r="W741" i="137"/>
  <c r="V741" i="137"/>
  <c r="U741" i="137"/>
  <c r="T741" i="137"/>
  <c r="S741" i="137"/>
  <c r="R741" i="137"/>
  <c r="Q741" i="137"/>
  <c r="P741" i="137"/>
  <c r="O741" i="137"/>
  <c r="N741" i="137"/>
  <c r="M741" i="137"/>
  <c r="L741" i="137"/>
  <c r="K741" i="137"/>
  <c r="J741" i="137"/>
  <c r="I741" i="137"/>
  <c r="H741" i="137"/>
  <c r="G741" i="137"/>
  <c r="F741" i="137"/>
  <c r="E741" i="137"/>
  <c r="D741" i="137"/>
  <c r="C741" i="137"/>
  <c r="B741" i="137"/>
  <c r="AV740" i="137"/>
  <c r="AU740" i="137"/>
  <c r="AT740" i="137"/>
  <c r="AS740" i="137"/>
  <c r="AR740" i="137"/>
  <c r="AQ740" i="137"/>
  <c r="AP740" i="137"/>
  <c r="AO740" i="137"/>
  <c r="AN740" i="137"/>
  <c r="AM740" i="137"/>
  <c r="AL740" i="137"/>
  <c r="AK740" i="137"/>
  <c r="AJ740" i="137"/>
  <c r="AI740" i="137"/>
  <c r="AH740" i="137"/>
  <c r="AG740" i="137"/>
  <c r="AF740" i="137"/>
  <c r="AE740" i="137"/>
  <c r="AD740" i="137"/>
  <c r="AC740" i="137"/>
  <c r="AB740" i="137"/>
  <c r="AA740" i="137"/>
  <c r="Z740" i="137"/>
  <c r="Y740" i="137"/>
  <c r="X740" i="137"/>
  <c r="W740" i="137"/>
  <c r="V740" i="137"/>
  <c r="U740" i="137"/>
  <c r="T740" i="137"/>
  <c r="S740" i="137"/>
  <c r="R740" i="137"/>
  <c r="Q740" i="137"/>
  <c r="P740" i="137"/>
  <c r="O740" i="137"/>
  <c r="N740" i="137"/>
  <c r="M740" i="137"/>
  <c r="L740" i="137"/>
  <c r="K740" i="137"/>
  <c r="J740" i="137"/>
  <c r="I740" i="137"/>
  <c r="H740" i="137"/>
  <c r="G740" i="137"/>
  <c r="F740" i="137"/>
  <c r="E740" i="137"/>
  <c r="D740" i="137"/>
  <c r="C740" i="137"/>
  <c r="B740" i="137"/>
  <c r="AV739" i="137"/>
  <c r="AU739" i="137"/>
  <c r="AT739" i="137"/>
  <c r="AS739" i="137"/>
  <c r="AR739" i="137"/>
  <c r="AQ739" i="137"/>
  <c r="AP739" i="137"/>
  <c r="AO739" i="137"/>
  <c r="AN739" i="137"/>
  <c r="AM739" i="137"/>
  <c r="AL739" i="137"/>
  <c r="AK739" i="137"/>
  <c r="AJ739" i="137"/>
  <c r="AI739" i="137"/>
  <c r="AH739" i="137"/>
  <c r="AG739" i="137"/>
  <c r="AF739" i="137"/>
  <c r="AE739" i="137"/>
  <c r="AD739" i="137"/>
  <c r="AC739" i="137"/>
  <c r="AB739" i="137"/>
  <c r="AA739" i="137"/>
  <c r="Z739" i="137"/>
  <c r="Y739" i="137"/>
  <c r="X739" i="137"/>
  <c r="W739" i="137"/>
  <c r="V739" i="137"/>
  <c r="U739" i="137"/>
  <c r="T739" i="137"/>
  <c r="S739" i="137"/>
  <c r="R739" i="137"/>
  <c r="Q739" i="137"/>
  <c r="P739" i="137"/>
  <c r="O739" i="137"/>
  <c r="N739" i="137"/>
  <c r="M739" i="137"/>
  <c r="L739" i="137"/>
  <c r="K739" i="137"/>
  <c r="J739" i="137"/>
  <c r="I739" i="137"/>
  <c r="H739" i="137"/>
  <c r="G739" i="137"/>
  <c r="F739" i="137"/>
  <c r="E739" i="137"/>
  <c r="D739" i="137"/>
  <c r="C739" i="137"/>
  <c r="B739" i="137"/>
  <c r="AV738" i="137"/>
  <c r="AU738" i="137"/>
  <c r="AT738" i="137"/>
  <c r="AS738" i="137"/>
  <c r="AR738" i="137"/>
  <c r="AQ738" i="137"/>
  <c r="AP738" i="137"/>
  <c r="AO738" i="137"/>
  <c r="AN738" i="137"/>
  <c r="AM738" i="137"/>
  <c r="AL738" i="137"/>
  <c r="AK738" i="137"/>
  <c r="AJ738" i="137"/>
  <c r="AI738" i="137"/>
  <c r="AH738" i="137"/>
  <c r="AG738" i="137"/>
  <c r="AF738" i="137"/>
  <c r="AE738" i="137"/>
  <c r="AD738" i="137"/>
  <c r="AC738" i="137"/>
  <c r="AB738" i="137"/>
  <c r="AA738" i="137"/>
  <c r="Z738" i="137"/>
  <c r="Y738" i="137"/>
  <c r="X738" i="137"/>
  <c r="W738" i="137"/>
  <c r="V738" i="137"/>
  <c r="U738" i="137"/>
  <c r="T738" i="137"/>
  <c r="S738" i="137"/>
  <c r="R738" i="137"/>
  <c r="Q738" i="137"/>
  <c r="P738" i="137"/>
  <c r="O738" i="137"/>
  <c r="N738" i="137"/>
  <c r="M738" i="137"/>
  <c r="L738" i="137"/>
  <c r="K738" i="137"/>
  <c r="J738" i="137"/>
  <c r="I738" i="137"/>
  <c r="H738" i="137"/>
  <c r="G738" i="137"/>
  <c r="F738" i="137"/>
  <c r="E738" i="137"/>
  <c r="D738" i="137"/>
  <c r="C738" i="137"/>
  <c r="B738" i="137"/>
  <c r="AV737" i="137"/>
  <c r="AU737" i="137"/>
  <c r="AT737" i="137"/>
  <c r="AS737" i="137"/>
  <c r="AR737" i="137"/>
  <c r="AQ737" i="137"/>
  <c r="AP737" i="137"/>
  <c r="AO737" i="137"/>
  <c r="AN737" i="137"/>
  <c r="AM737" i="137"/>
  <c r="AL737" i="137"/>
  <c r="AK737" i="137"/>
  <c r="AJ737" i="137"/>
  <c r="AI737" i="137"/>
  <c r="AH737" i="137"/>
  <c r="AG737" i="137"/>
  <c r="AF737" i="137"/>
  <c r="AE737" i="137"/>
  <c r="AD737" i="137"/>
  <c r="AC737" i="137"/>
  <c r="AB737" i="137"/>
  <c r="AA737" i="137"/>
  <c r="Z737" i="137"/>
  <c r="Y737" i="137"/>
  <c r="X737" i="137"/>
  <c r="W737" i="137"/>
  <c r="V737" i="137"/>
  <c r="U737" i="137"/>
  <c r="T737" i="137"/>
  <c r="S737" i="137"/>
  <c r="R737" i="137"/>
  <c r="Q737" i="137"/>
  <c r="P737" i="137"/>
  <c r="O737" i="137"/>
  <c r="N737" i="137"/>
  <c r="M737" i="137"/>
  <c r="L737" i="137"/>
  <c r="K737" i="137"/>
  <c r="J737" i="137"/>
  <c r="I737" i="137"/>
  <c r="H737" i="137"/>
  <c r="G737" i="137"/>
  <c r="F737" i="137"/>
  <c r="E737" i="137"/>
  <c r="D737" i="137"/>
  <c r="C737" i="137"/>
  <c r="B737" i="137"/>
  <c r="AV736" i="137"/>
  <c r="AU736" i="137"/>
  <c r="AT736" i="137"/>
  <c r="AS736" i="137"/>
  <c r="AR736" i="137"/>
  <c r="AQ736" i="137"/>
  <c r="AP736" i="137"/>
  <c r="AO736" i="137"/>
  <c r="AN736" i="137"/>
  <c r="AM736" i="137"/>
  <c r="AL736" i="137"/>
  <c r="AK736" i="137"/>
  <c r="AJ736" i="137"/>
  <c r="AI736" i="137"/>
  <c r="AH736" i="137"/>
  <c r="AG736" i="137"/>
  <c r="AF736" i="137"/>
  <c r="AE736" i="137"/>
  <c r="AD736" i="137"/>
  <c r="AC736" i="137"/>
  <c r="AB736" i="137"/>
  <c r="AA736" i="137"/>
  <c r="Z736" i="137"/>
  <c r="Y736" i="137"/>
  <c r="X736" i="137"/>
  <c r="W736" i="137"/>
  <c r="V736" i="137"/>
  <c r="U736" i="137"/>
  <c r="T736" i="137"/>
  <c r="S736" i="137"/>
  <c r="R736" i="137"/>
  <c r="Q736" i="137"/>
  <c r="P736" i="137"/>
  <c r="O736" i="137"/>
  <c r="N736" i="137"/>
  <c r="M736" i="137"/>
  <c r="L736" i="137"/>
  <c r="K736" i="137"/>
  <c r="J736" i="137"/>
  <c r="I736" i="137"/>
  <c r="H736" i="137"/>
  <c r="G736" i="137"/>
  <c r="F736" i="137"/>
  <c r="E736" i="137"/>
  <c r="D736" i="137"/>
  <c r="C736" i="137"/>
  <c r="B736" i="137"/>
  <c r="AV735" i="137"/>
  <c r="AU735" i="137"/>
  <c r="AT735" i="137"/>
  <c r="AS735" i="137"/>
  <c r="AR735" i="137"/>
  <c r="AQ735" i="137"/>
  <c r="AP735" i="137"/>
  <c r="AO735" i="137"/>
  <c r="AN735" i="137"/>
  <c r="AM735" i="137"/>
  <c r="AL735" i="137"/>
  <c r="AK735" i="137"/>
  <c r="AJ735" i="137"/>
  <c r="AI735" i="137"/>
  <c r="AH735" i="137"/>
  <c r="AG735" i="137"/>
  <c r="AF735" i="137"/>
  <c r="AE735" i="137"/>
  <c r="AD735" i="137"/>
  <c r="AC735" i="137"/>
  <c r="AB735" i="137"/>
  <c r="AA735" i="137"/>
  <c r="Z735" i="137"/>
  <c r="Y735" i="137"/>
  <c r="X735" i="137"/>
  <c r="W735" i="137"/>
  <c r="V735" i="137"/>
  <c r="U735" i="137"/>
  <c r="T735" i="137"/>
  <c r="S735" i="137"/>
  <c r="R735" i="137"/>
  <c r="Q735" i="137"/>
  <c r="P735" i="137"/>
  <c r="O735" i="137"/>
  <c r="N735" i="137"/>
  <c r="M735" i="137"/>
  <c r="L735" i="137"/>
  <c r="K735" i="137"/>
  <c r="J735" i="137"/>
  <c r="I735" i="137"/>
  <c r="H735" i="137"/>
  <c r="G735" i="137"/>
  <c r="F735" i="137"/>
  <c r="E735" i="137"/>
  <c r="D735" i="137"/>
  <c r="C735" i="137"/>
  <c r="B735" i="137"/>
  <c r="AV734" i="137"/>
  <c r="AU734" i="137"/>
  <c r="AT734" i="137"/>
  <c r="AS734" i="137"/>
  <c r="AR734" i="137"/>
  <c r="AQ734" i="137"/>
  <c r="AP734" i="137"/>
  <c r="AO734" i="137"/>
  <c r="AN734" i="137"/>
  <c r="AM734" i="137"/>
  <c r="AL734" i="137"/>
  <c r="AK734" i="137"/>
  <c r="AJ734" i="137"/>
  <c r="AI734" i="137"/>
  <c r="AH734" i="137"/>
  <c r="AG734" i="137"/>
  <c r="AF734" i="137"/>
  <c r="AE734" i="137"/>
  <c r="AD734" i="137"/>
  <c r="AC734" i="137"/>
  <c r="AB734" i="137"/>
  <c r="AA734" i="137"/>
  <c r="Z734" i="137"/>
  <c r="Y734" i="137"/>
  <c r="X734" i="137"/>
  <c r="W734" i="137"/>
  <c r="V734" i="137"/>
  <c r="U734" i="137"/>
  <c r="T734" i="137"/>
  <c r="S734" i="137"/>
  <c r="R734" i="137"/>
  <c r="Q734" i="137"/>
  <c r="P734" i="137"/>
  <c r="O734" i="137"/>
  <c r="N734" i="137"/>
  <c r="M734" i="137"/>
  <c r="L734" i="137"/>
  <c r="K734" i="137"/>
  <c r="J734" i="137"/>
  <c r="I734" i="137"/>
  <c r="H734" i="137"/>
  <c r="G734" i="137"/>
  <c r="F734" i="137"/>
  <c r="E734" i="137"/>
  <c r="D734" i="137"/>
  <c r="C734" i="137"/>
  <c r="B734" i="137"/>
  <c r="AV733" i="137"/>
  <c r="AU733" i="137"/>
  <c r="AT733" i="137"/>
  <c r="AS733" i="137"/>
  <c r="AR733" i="137"/>
  <c r="AQ733" i="137"/>
  <c r="AP733" i="137"/>
  <c r="AO733" i="137"/>
  <c r="AN733" i="137"/>
  <c r="AM733" i="137"/>
  <c r="AL733" i="137"/>
  <c r="AK733" i="137"/>
  <c r="AJ733" i="137"/>
  <c r="AI733" i="137"/>
  <c r="AH733" i="137"/>
  <c r="AG733" i="137"/>
  <c r="AF733" i="137"/>
  <c r="AE733" i="137"/>
  <c r="AD733" i="137"/>
  <c r="AC733" i="137"/>
  <c r="AB733" i="137"/>
  <c r="AA733" i="137"/>
  <c r="Z733" i="137"/>
  <c r="Y733" i="137"/>
  <c r="X733" i="137"/>
  <c r="W733" i="137"/>
  <c r="V733" i="137"/>
  <c r="U733" i="137"/>
  <c r="T733" i="137"/>
  <c r="S733" i="137"/>
  <c r="R733" i="137"/>
  <c r="Q733" i="137"/>
  <c r="P733" i="137"/>
  <c r="O733" i="137"/>
  <c r="N733" i="137"/>
  <c r="M733" i="137"/>
  <c r="L733" i="137"/>
  <c r="K733" i="137"/>
  <c r="J733" i="137"/>
  <c r="I733" i="137"/>
  <c r="H733" i="137"/>
  <c r="G733" i="137"/>
  <c r="F733" i="137"/>
  <c r="E733" i="137"/>
  <c r="D733" i="137"/>
  <c r="C733" i="137"/>
  <c r="B733" i="137"/>
  <c r="AV732" i="137"/>
  <c r="AU732" i="137"/>
  <c r="AT732" i="137"/>
  <c r="AS732" i="137"/>
  <c r="AR732" i="137"/>
  <c r="AQ732" i="137"/>
  <c r="AP732" i="137"/>
  <c r="AO732" i="137"/>
  <c r="AN732" i="137"/>
  <c r="AM732" i="137"/>
  <c r="AL732" i="137"/>
  <c r="AK732" i="137"/>
  <c r="AJ732" i="137"/>
  <c r="AI732" i="137"/>
  <c r="AH732" i="137"/>
  <c r="AG732" i="137"/>
  <c r="AF732" i="137"/>
  <c r="AE732" i="137"/>
  <c r="AD732" i="137"/>
  <c r="AC732" i="137"/>
  <c r="AB732" i="137"/>
  <c r="AA732" i="137"/>
  <c r="Z732" i="137"/>
  <c r="Y732" i="137"/>
  <c r="X732" i="137"/>
  <c r="W732" i="137"/>
  <c r="V732" i="137"/>
  <c r="U732" i="137"/>
  <c r="T732" i="137"/>
  <c r="S732" i="137"/>
  <c r="R732" i="137"/>
  <c r="Q732" i="137"/>
  <c r="P732" i="137"/>
  <c r="O732" i="137"/>
  <c r="N732" i="137"/>
  <c r="M732" i="137"/>
  <c r="L732" i="137"/>
  <c r="K732" i="137"/>
  <c r="J732" i="137"/>
  <c r="I732" i="137"/>
  <c r="H732" i="137"/>
  <c r="G732" i="137"/>
  <c r="F732" i="137"/>
  <c r="E732" i="137"/>
  <c r="D732" i="137"/>
  <c r="C732" i="137"/>
  <c r="B732" i="137"/>
  <c r="AV731" i="137"/>
  <c r="AU731" i="137"/>
  <c r="AT731" i="137"/>
  <c r="AS731" i="137"/>
  <c r="AR731" i="137"/>
  <c r="AQ731" i="137"/>
  <c r="AP731" i="137"/>
  <c r="AO731" i="137"/>
  <c r="AN731" i="137"/>
  <c r="AM731" i="137"/>
  <c r="AL731" i="137"/>
  <c r="AK731" i="137"/>
  <c r="AJ731" i="137"/>
  <c r="AI731" i="137"/>
  <c r="AH731" i="137"/>
  <c r="AG731" i="137"/>
  <c r="AF731" i="137"/>
  <c r="AE731" i="137"/>
  <c r="AD731" i="137"/>
  <c r="AC731" i="137"/>
  <c r="AB731" i="137"/>
  <c r="AA731" i="137"/>
  <c r="Z731" i="137"/>
  <c r="Y731" i="137"/>
  <c r="X731" i="137"/>
  <c r="W731" i="137"/>
  <c r="V731" i="137"/>
  <c r="U731" i="137"/>
  <c r="T731" i="137"/>
  <c r="S731" i="137"/>
  <c r="R731" i="137"/>
  <c r="Q731" i="137"/>
  <c r="P731" i="137"/>
  <c r="O731" i="137"/>
  <c r="N731" i="137"/>
  <c r="M731" i="137"/>
  <c r="L731" i="137"/>
  <c r="K731" i="137"/>
  <c r="J731" i="137"/>
  <c r="I731" i="137"/>
  <c r="H731" i="137"/>
  <c r="G731" i="137"/>
  <c r="F731" i="137"/>
  <c r="E731" i="137"/>
  <c r="D731" i="137"/>
  <c r="C731" i="137"/>
  <c r="B731" i="137"/>
  <c r="AV730" i="137"/>
  <c r="AU730" i="137"/>
  <c r="AT730" i="137"/>
  <c r="AS730" i="137"/>
  <c r="AR730" i="137"/>
  <c r="AQ730" i="137"/>
  <c r="AP730" i="137"/>
  <c r="AO730" i="137"/>
  <c r="AN730" i="137"/>
  <c r="AM730" i="137"/>
  <c r="AL730" i="137"/>
  <c r="AK730" i="137"/>
  <c r="AJ730" i="137"/>
  <c r="AI730" i="137"/>
  <c r="AH730" i="137"/>
  <c r="AG730" i="137"/>
  <c r="AF730" i="137"/>
  <c r="AE730" i="137"/>
  <c r="AD730" i="137"/>
  <c r="AC730" i="137"/>
  <c r="AB730" i="137"/>
  <c r="AA730" i="137"/>
  <c r="Z730" i="137"/>
  <c r="Y730" i="137"/>
  <c r="X730" i="137"/>
  <c r="W730" i="137"/>
  <c r="V730" i="137"/>
  <c r="U730" i="137"/>
  <c r="T730" i="137"/>
  <c r="S730" i="137"/>
  <c r="R730" i="137"/>
  <c r="Q730" i="137"/>
  <c r="P730" i="137"/>
  <c r="O730" i="137"/>
  <c r="N730" i="137"/>
  <c r="M730" i="137"/>
  <c r="L730" i="137"/>
  <c r="K730" i="137"/>
  <c r="J730" i="137"/>
  <c r="I730" i="137"/>
  <c r="H730" i="137"/>
  <c r="G730" i="137"/>
  <c r="F730" i="137"/>
  <c r="E730" i="137"/>
  <c r="D730" i="137"/>
  <c r="C730" i="137"/>
  <c r="B730" i="137"/>
  <c r="AV729" i="137"/>
  <c r="AU729" i="137"/>
  <c r="AT729" i="137"/>
  <c r="AS729" i="137"/>
  <c r="AR729" i="137"/>
  <c r="AQ729" i="137"/>
  <c r="AP729" i="137"/>
  <c r="AO729" i="137"/>
  <c r="AN729" i="137"/>
  <c r="AM729" i="137"/>
  <c r="AL729" i="137"/>
  <c r="AK729" i="137"/>
  <c r="AJ729" i="137"/>
  <c r="AI729" i="137"/>
  <c r="AH729" i="137"/>
  <c r="AG729" i="137"/>
  <c r="AF729" i="137"/>
  <c r="AE729" i="137"/>
  <c r="AD729" i="137"/>
  <c r="AC729" i="137"/>
  <c r="AB729" i="137"/>
  <c r="AA729" i="137"/>
  <c r="Z729" i="137"/>
  <c r="Y729" i="137"/>
  <c r="X729" i="137"/>
  <c r="W729" i="137"/>
  <c r="V729" i="137"/>
  <c r="U729" i="137"/>
  <c r="T729" i="137"/>
  <c r="S729" i="137"/>
  <c r="R729" i="137"/>
  <c r="Q729" i="137"/>
  <c r="P729" i="137"/>
  <c r="O729" i="137"/>
  <c r="N729" i="137"/>
  <c r="M729" i="137"/>
  <c r="L729" i="137"/>
  <c r="K729" i="137"/>
  <c r="J729" i="137"/>
  <c r="I729" i="137"/>
  <c r="H729" i="137"/>
  <c r="G729" i="137"/>
  <c r="F729" i="137"/>
  <c r="E729" i="137"/>
  <c r="D729" i="137"/>
  <c r="C729" i="137"/>
  <c r="B729" i="137"/>
  <c r="AV728" i="137"/>
  <c r="AU728" i="137"/>
  <c r="AT728" i="137"/>
  <c r="AS728" i="137"/>
  <c r="AR728" i="137"/>
  <c r="AQ728" i="137"/>
  <c r="AP728" i="137"/>
  <c r="AO728" i="137"/>
  <c r="AN728" i="137"/>
  <c r="AM728" i="137"/>
  <c r="AL728" i="137"/>
  <c r="AK728" i="137"/>
  <c r="AJ728" i="137"/>
  <c r="AI728" i="137"/>
  <c r="AH728" i="137"/>
  <c r="AG728" i="137"/>
  <c r="AF728" i="137"/>
  <c r="AE728" i="137"/>
  <c r="AD728" i="137"/>
  <c r="AC728" i="137"/>
  <c r="AB728" i="137"/>
  <c r="AA728" i="137"/>
  <c r="Z728" i="137"/>
  <c r="Y728" i="137"/>
  <c r="X728" i="137"/>
  <c r="W728" i="137"/>
  <c r="V728" i="137"/>
  <c r="U728" i="137"/>
  <c r="T728" i="137"/>
  <c r="S728" i="137"/>
  <c r="R728" i="137"/>
  <c r="Q728" i="137"/>
  <c r="P728" i="137"/>
  <c r="O728" i="137"/>
  <c r="N728" i="137"/>
  <c r="M728" i="137"/>
  <c r="L728" i="137"/>
  <c r="K728" i="137"/>
  <c r="J728" i="137"/>
  <c r="I728" i="137"/>
  <c r="H728" i="137"/>
  <c r="G728" i="137"/>
  <c r="F728" i="137"/>
  <c r="E728" i="137"/>
  <c r="D728" i="137"/>
  <c r="C728" i="137"/>
  <c r="B728" i="137"/>
  <c r="AV727" i="137"/>
  <c r="AU727" i="137"/>
  <c r="AT727" i="137"/>
  <c r="AS727" i="137"/>
  <c r="AR727" i="137"/>
  <c r="AQ727" i="137"/>
  <c r="AP727" i="137"/>
  <c r="AO727" i="137"/>
  <c r="AN727" i="137"/>
  <c r="AM727" i="137"/>
  <c r="AL727" i="137"/>
  <c r="AK727" i="137"/>
  <c r="AJ727" i="137"/>
  <c r="AI727" i="137"/>
  <c r="AH727" i="137"/>
  <c r="AG727" i="137"/>
  <c r="AF727" i="137"/>
  <c r="AE727" i="137"/>
  <c r="AD727" i="137"/>
  <c r="AC727" i="137"/>
  <c r="AB727" i="137"/>
  <c r="AA727" i="137"/>
  <c r="Z727" i="137"/>
  <c r="Y727" i="137"/>
  <c r="X727" i="137"/>
  <c r="W727" i="137"/>
  <c r="V727" i="137"/>
  <c r="U727" i="137"/>
  <c r="T727" i="137"/>
  <c r="S727" i="137"/>
  <c r="R727" i="137"/>
  <c r="Q727" i="137"/>
  <c r="P727" i="137"/>
  <c r="O727" i="137"/>
  <c r="N727" i="137"/>
  <c r="M727" i="137"/>
  <c r="L727" i="137"/>
  <c r="K727" i="137"/>
  <c r="J727" i="137"/>
  <c r="I727" i="137"/>
  <c r="H727" i="137"/>
  <c r="G727" i="137"/>
  <c r="F727" i="137"/>
  <c r="E727" i="137"/>
  <c r="D727" i="137"/>
  <c r="C727" i="137"/>
  <c r="B727" i="137"/>
  <c r="AV726" i="137"/>
  <c r="AU726" i="137"/>
  <c r="AT726" i="137"/>
  <c r="AS726" i="137"/>
  <c r="AR726" i="137"/>
  <c r="AQ726" i="137"/>
  <c r="AP726" i="137"/>
  <c r="AO726" i="137"/>
  <c r="AN726" i="137"/>
  <c r="AM726" i="137"/>
  <c r="AL726" i="137"/>
  <c r="AK726" i="137"/>
  <c r="AJ726" i="137"/>
  <c r="AI726" i="137"/>
  <c r="AH726" i="137"/>
  <c r="AG726" i="137"/>
  <c r="AF726" i="137"/>
  <c r="AE726" i="137"/>
  <c r="AD726" i="137"/>
  <c r="AC726" i="137"/>
  <c r="AB726" i="137"/>
  <c r="AA726" i="137"/>
  <c r="Z726" i="137"/>
  <c r="Y726" i="137"/>
  <c r="X726" i="137"/>
  <c r="W726" i="137"/>
  <c r="V726" i="137"/>
  <c r="U726" i="137"/>
  <c r="T726" i="137"/>
  <c r="S726" i="137"/>
  <c r="R726" i="137"/>
  <c r="Q726" i="137"/>
  <c r="P726" i="137"/>
  <c r="O726" i="137"/>
  <c r="N726" i="137"/>
  <c r="M726" i="137"/>
  <c r="L726" i="137"/>
  <c r="K726" i="137"/>
  <c r="J726" i="137"/>
  <c r="I726" i="137"/>
  <c r="H726" i="137"/>
  <c r="G726" i="137"/>
  <c r="F726" i="137"/>
  <c r="E726" i="137"/>
  <c r="D726" i="137"/>
  <c r="C726" i="137"/>
  <c r="B726" i="137"/>
  <c r="AV725" i="137"/>
  <c r="AU725" i="137"/>
  <c r="AT725" i="137"/>
  <c r="AS725" i="137"/>
  <c r="AR725" i="137"/>
  <c r="AQ725" i="137"/>
  <c r="AP725" i="137"/>
  <c r="AO725" i="137"/>
  <c r="AN725" i="137"/>
  <c r="AM725" i="137"/>
  <c r="AL725" i="137"/>
  <c r="AK725" i="137"/>
  <c r="AJ725" i="137"/>
  <c r="AI725" i="137"/>
  <c r="AH725" i="137"/>
  <c r="AG725" i="137"/>
  <c r="AF725" i="137"/>
  <c r="AE725" i="137"/>
  <c r="AD725" i="137"/>
  <c r="AC725" i="137"/>
  <c r="AB725" i="137"/>
  <c r="AA725" i="137"/>
  <c r="Z725" i="137"/>
  <c r="Y725" i="137"/>
  <c r="X725" i="137"/>
  <c r="W725" i="137"/>
  <c r="V725" i="137"/>
  <c r="U725" i="137"/>
  <c r="T725" i="137"/>
  <c r="S725" i="137"/>
  <c r="R725" i="137"/>
  <c r="Q725" i="137"/>
  <c r="P725" i="137"/>
  <c r="O725" i="137"/>
  <c r="N725" i="137"/>
  <c r="M725" i="137"/>
  <c r="L725" i="137"/>
  <c r="K725" i="137"/>
  <c r="J725" i="137"/>
  <c r="I725" i="137"/>
  <c r="H725" i="137"/>
  <c r="G725" i="137"/>
  <c r="F725" i="137"/>
  <c r="E725" i="137"/>
  <c r="D725" i="137"/>
  <c r="C725" i="137"/>
  <c r="B725" i="137"/>
  <c r="AV724" i="137"/>
  <c r="AU724" i="137"/>
  <c r="AT724" i="137"/>
  <c r="AS724" i="137"/>
  <c r="AR724" i="137"/>
  <c r="AQ724" i="137"/>
  <c r="AP724" i="137"/>
  <c r="AO724" i="137"/>
  <c r="AN724" i="137"/>
  <c r="AM724" i="137"/>
  <c r="AL724" i="137"/>
  <c r="AK724" i="137"/>
  <c r="AJ724" i="137"/>
  <c r="AI724" i="137"/>
  <c r="AH724" i="137"/>
  <c r="AG724" i="137"/>
  <c r="AF724" i="137"/>
  <c r="AE724" i="137"/>
  <c r="AD724" i="137"/>
  <c r="AC724" i="137"/>
  <c r="AB724" i="137"/>
  <c r="AA724" i="137"/>
  <c r="Z724" i="137"/>
  <c r="Y724" i="137"/>
  <c r="X724" i="137"/>
  <c r="W724" i="137"/>
  <c r="V724" i="137"/>
  <c r="U724" i="137"/>
  <c r="T724" i="137"/>
  <c r="S724" i="137"/>
  <c r="R724" i="137"/>
  <c r="Q724" i="137"/>
  <c r="P724" i="137"/>
  <c r="O724" i="137"/>
  <c r="N724" i="137"/>
  <c r="M724" i="137"/>
  <c r="L724" i="137"/>
  <c r="K724" i="137"/>
  <c r="J724" i="137"/>
  <c r="I724" i="137"/>
  <c r="H724" i="137"/>
  <c r="G724" i="137"/>
  <c r="F724" i="137"/>
  <c r="E724" i="137"/>
  <c r="D724" i="137"/>
  <c r="C724" i="137"/>
  <c r="B724" i="137"/>
  <c r="AV723" i="137"/>
  <c r="AU723" i="137"/>
  <c r="AT723" i="137"/>
  <c r="AS723" i="137"/>
  <c r="AR723" i="137"/>
  <c r="AQ723" i="137"/>
  <c r="AP723" i="137"/>
  <c r="AO723" i="137"/>
  <c r="AN723" i="137"/>
  <c r="AM723" i="137"/>
  <c r="AL723" i="137"/>
  <c r="AK723" i="137"/>
  <c r="AJ723" i="137"/>
  <c r="AI723" i="137"/>
  <c r="AH723" i="137"/>
  <c r="AG723" i="137"/>
  <c r="AF723" i="137"/>
  <c r="AE723" i="137"/>
  <c r="AD723" i="137"/>
  <c r="AC723" i="137"/>
  <c r="AB723" i="137"/>
  <c r="AA723" i="137"/>
  <c r="Z723" i="137"/>
  <c r="Y723" i="137"/>
  <c r="X723" i="137"/>
  <c r="W723" i="137"/>
  <c r="V723" i="137"/>
  <c r="U723" i="137"/>
  <c r="T723" i="137"/>
  <c r="S723" i="137"/>
  <c r="R723" i="137"/>
  <c r="Q723" i="137"/>
  <c r="P723" i="137"/>
  <c r="O723" i="137"/>
  <c r="N723" i="137"/>
  <c r="M723" i="137"/>
  <c r="L723" i="137"/>
  <c r="K723" i="137"/>
  <c r="J723" i="137"/>
  <c r="I723" i="137"/>
  <c r="H723" i="137"/>
  <c r="G723" i="137"/>
  <c r="F723" i="137"/>
  <c r="E723" i="137"/>
  <c r="D723" i="137"/>
  <c r="C723" i="137"/>
  <c r="B723" i="137"/>
  <c r="AV722" i="137"/>
  <c r="AU722" i="137"/>
  <c r="AT722" i="137"/>
  <c r="AS722" i="137"/>
  <c r="AR722" i="137"/>
  <c r="AQ722" i="137"/>
  <c r="AP722" i="137"/>
  <c r="AO722" i="137"/>
  <c r="AN722" i="137"/>
  <c r="AM722" i="137"/>
  <c r="AL722" i="137"/>
  <c r="AK722" i="137"/>
  <c r="AJ722" i="137"/>
  <c r="AI722" i="137"/>
  <c r="AH722" i="137"/>
  <c r="AG722" i="137"/>
  <c r="AF722" i="137"/>
  <c r="AE722" i="137"/>
  <c r="AD722" i="137"/>
  <c r="AC722" i="137"/>
  <c r="AB722" i="137"/>
  <c r="AA722" i="137"/>
  <c r="Z722" i="137"/>
  <c r="Y722" i="137"/>
  <c r="X722" i="137"/>
  <c r="W722" i="137"/>
  <c r="V722" i="137"/>
  <c r="U722" i="137"/>
  <c r="T722" i="137"/>
  <c r="S722" i="137"/>
  <c r="R722" i="137"/>
  <c r="Q722" i="137"/>
  <c r="P722" i="137"/>
  <c r="O722" i="137"/>
  <c r="N722" i="137"/>
  <c r="M722" i="137"/>
  <c r="L722" i="137"/>
  <c r="K722" i="137"/>
  <c r="J722" i="137"/>
  <c r="I722" i="137"/>
  <c r="H722" i="137"/>
  <c r="G722" i="137"/>
  <c r="F722" i="137"/>
  <c r="E722" i="137"/>
  <c r="D722" i="137"/>
  <c r="C722" i="137"/>
  <c r="B722" i="137"/>
  <c r="AV721" i="137"/>
  <c r="AU721" i="137"/>
  <c r="AT721" i="137"/>
  <c r="AS721" i="137"/>
  <c r="AR721" i="137"/>
  <c r="AQ721" i="137"/>
  <c r="AP721" i="137"/>
  <c r="AO721" i="137"/>
  <c r="AN721" i="137"/>
  <c r="AM721" i="137"/>
  <c r="AL721" i="137"/>
  <c r="AK721" i="137"/>
  <c r="AJ721" i="137"/>
  <c r="AI721" i="137"/>
  <c r="AH721" i="137"/>
  <c r="AG721" i="137"/>
  <c r="AF721" i="137"/>
  <c r="AE721" i="137"/>
  <c r="AD721" i="137"/>
  <c r="AC721" i="137"/>
  <c r="AB721" i="137"/>
  <c r="AA721" i="137"/>
  <c r="Z721" i="137"/>
  <c r="Y721" i="137"/>
  <c r="X721" i="137"/>
  <c r="W721" i="137"/>
  <c r="V721" i="137"/>
  <c r="U721" i="137"/>
  <c r="T721" i="137"/>
  <c r="S721" i="137"/>
  <c r="R721" i="137"/>
  <c r="Q721" i="137"/>
  <c r="P721" i="137"/>
  <c r="O721" i="137"/>
  <c r="N721" i="137"/>
  <c r="M721" i="137"/>
  <c r="L721" i="137"/>
  <c r="K721" i="137"/>
  <c r="J721" i="137"/>
  <c r="I721" i="137"/>
  <c r="H721" i="137"/>
  <c r="G721" i="137"/>
  <c r="F721" i="137"/>
  <c r="E721" i="137"/>
  <c r="D721" i="137"/>
  <c r="C721" i="137"/>
  <c r="B721" i="137"/>
  <c r="AV720" i="137"/>
  <c r="AU720" i="137"/>
  <c r="AT720" i="137"/>
  <c r="AS720" i="137"/>
  <c r="AR720" i="137"/>
  <c r="AQ720" i="137"/>
  <c r="AP720" i="137"/>
  <c r="AO720" i="137"/>
  <c r="AN720" i="137"/>
  <c r="AM720" i="137"/>
  <c r="AL720" i="137"/>
  <c r="AK720" i="137"/>
  <c r="AJ720" i="137"/>
  <c r="AI720" i="137"/>
  <c r="AH720" i="137"/>
  <c r="AG720" i="137"/>
  <c r="AF720" i="137"/>
  <c r="AE720" i="137"/>
  <c r="AD720" i="137"/>
  <c r="AC720" i="137"/>
  <c r="AB720" i="137"/>
  <c r="AA720" i="137"/>
  <c r="Z720" i="137"/>
  <c r="Y720" i="137"/>
  <c r="X720" i="137"/>
  <c r="W720" i="137"/>
  <c r="V720" i="137"/>
  <c r="U720" i="137"/>
  <c r="T720" i="137"/>
  <c r="S720" i="137"/>
  <c r="R720" i="137"/>
  <c r="Q720" i="137"/>
  <c r="P720" i="137"/>
  <c r="O720" i="137"/>
  <c r="N720" i="137"/>
  <c r="M720" i="137"/>
  <c r="L720" i="137"/>
  <c r="K720" i="137"/>
  <c r="J720" i="137"/>
  <c r="I720" i="137"/>
  <c r="H720" i="137"/>
  <c r="G720" i="137"/>
  <c r="F720" i="137"/>
  <c r="E720" i="137"/>
  <c r="D720" i="137"/>
  <c r="C720" i="137"/>
  <c r="B720" i="137"/>
  <c r="AV719" i="137"/>
  <c r="AU719" i="137"/>
  <c r="AT719" i="137"/>
  <c r="AS719" i="137"/>
  <c r="AR719" i="137"/>
  <c r="AQ719" i="137"/>
  <c r="AP719" i="137"/>
  <c r="AO719" i="137"/>
  <c r="AN719" i="137"/>
  <c r="AM719" i="137"/>
  <c r="AL719" i="137"/>
  <c r="AK719" i="137"/>
  <c r="AJ719" i="137"/>
  <c r="AI719" i="137"/>
  <c r="AH719" i="137"/>
  <c r="AG719" i="137"/>
  <c r="AF719" i="137"/>
  <c r="AE719" i="137"/>
  <c r="AD719" i="137"/>
  <c r="AC719" i="137"/>
  <c r="AB719" i="137"/>
  <c r="AA719" i="137"/>
  <c r="Z719" i="137"/>
  <c r="Y719" i="137"/>
  <c r="X719" i="137"/>
  <c r="W719" i="137"/>
  <c r="V719" i="137"/>
  <c r="U719" i="137"/>
  <c r="T719" i="137"/>
  <c r="S719" i="137"/>
  <c r="R719" i="137"/>
  <c r="Q719" i="137"/>
  <c r="P719" i="137"/>
  <c r="O719" i="137"/>
  <c r="N719" i="137"/>
  <c r="M719" i="137"/>
  <c r="L719" i="137"/>
  <c r="K719" i="137"/>
  <c r="J719" i="137"/>
  <c r="I719" i="137"/>
  <c r="H719" i="137"/>
  <c r="G719" i="137"/>
  <c r="F719" i="137"/>
  <c r="E719" i="137"/>
  <c r="D719" i="137"/>
  <c r="C719" i="137"/>
  <c r="B719" i="137"/>
  <c r="AV718" i="137"/>
  <c r="AU718" i="137"/>
  <c r="AT718" i="137"/>
  <c r="AS718" i="137"/>
  <c r="AR718" i="137"/>
  <c r="AQ718" i="137"/>
  <c r="AP718" i="137"/>
  <c r="AO718" i="137"/>
  <c r="AN718" i="137"/>
  <c r="AM718" i="137"/>
  <c r="AL718" i="137"/>
  <c r="AK718" i="137"/>
  <c r="AJ718" i="137"/>
  <c r="AI718" i="137"/>
  <c r="AH718" i="137"/>
  <c r="AG718" i="137"/>
  <c r="AF718" i="137"/>
  <c r="AE718" i="137"/>
  <c r="AD718" i="137"/>
  <c r="AC718" i="137"/>
  <c r="AB718" i="137"/>
  <c r="AA718" i="137"/>
  <c r="Z718" i="137"/>
  <c r="Y718" i="137"/>
  <c r="X718" i="137"/>
  <c r="W718" i="137"/>
  <c r="V718" i="137"/>
  <c r="U718" i="137"/>
  <c r="T718" i="137"/>
  <c r="S718" i="137"/>
  <c r="R718" i="137"/>
  <c r="Q718" i="137"/>
  <c r="P718" i="137"/>
  <c r="O718" i="137"/>
  <c r="N718" i="137"/>
  <c r="M718" i="137"/>
  <c r="L718" i="137"/>
  <c r="K718" i="137"/>
  <c r="J718" i="137"/>
  <c r="I718" i="137"/>
  <c r="H718" i="137"/>
  <c r="G718" i="137"/>
  <c r="F718" i="137"/>
  <c r="E718" i="137"/>
  <c r="D718" i="137"/>
  <c r="C718" i="137"/>
  <c r="B718" i="137"/>
  <c r="AV717" i="137"/>
  <c r="AU717" i="137"/>
  <c r="AT717" i="137"/>
  <c r="AS717" i="137"/>
  <c r="AR717" i="137"/>
  <c r="AQ717" i="137"/>
  <c r="AP717" i="137"/>
  <c r="AO717" i="137"/>
  <c r="AN717" i="137"/>
  <c r="AM717" i="137"/>
  <c r="AL717" i="137"/>
  <c r="AK717" i="137"/>
  <c r="AJ717" i="137"/>
  <c r="AI717" i="137"/>
  <c r="AH717" i="137"/>
  <c r="AG717" i="137"/>
  <c r="AF717" i="137"/>
  <c r="AE717" i="137"/>
  <c r="AD717" i="137"/>
  <c r="AC717" i="137"/>
  <c r="AB717" i="137"/>
  <c r="AA717" i="137"/>
  <c r="Z717" i="137"/>
  <c r="Y717" i="137"/>
  <c r="X717" i="137"/>
  <c r="W717" i="137"/>
  <c r="V717" i="137"/>
  <c r="U717" i="137"/>
  <c r="T717" i="137"/>
  <c r="S717" i="137"/>
  <c r="R717" i="137"/>
  <c r="Q717" i="137"/>
  <c r="P717" i="137"/>
  <c r="O717" i="137"/>
  <c r="N717" i="137"/>
  <c r="M717" i="137"/>
  <c r="L717" i="137"/>
  <c r="K717" i="137"/>
  <c r="J717" i="137"/>
  <c r="I717" i="137"/>
  <c r="H717" i="137"/>
  <c r="G717" i="137"/>
  <c r="F717" i="137"/>
  <c r="E717" i="137"/>
  <c r="D717" i="137"/>
  <c r="C717" i="137"/>
  <c r="B717" i="137"/>
  <c r="AV716" i="137"/>
  <c r="AU716" i="137"/>
  <c r="AT716" i="137"/>
  <c r="AS716" i="137"/>
  <c r="AR716" i="137"/>
  <c r="AQ716" i="137"/>
  <c r="AP716" i="137"/>
  <c r="AO716" i="137"/>
  <c r="AN716" i="137"/>
  <c r="AM716" i="137"/>
  <c r="AL716" i="137"/>
  <c r="AK716" i="137"/>
  <c r="AJ716" i="137"/>
  <c r="AI716" i="137"/>
  <c r="AH716" i="137"/>
  <c r="AG716" i="137"/>
  <c r="AF716" i="137"/>
  <c r="AE716" i="137"/>
  <c r="AD716" i="137"/>
  <c r="AC716" i="137"/>
  <c r="AB716" i="137"/>
  <c r="AA716" i="137"/>
  <c r="Z716" i="137"/>
  <c r="Y716" i="137"/>
  <c r="X716" i="137"/>
  <c r="W716" i="137"/>
  <c r="V716" i="137"/>
  <c r="U716" i="137"/>
  <c r="T716" i="137"/>
  <c r="S716" i="137"/>
  <c r="R716" i="137"/>
  <c r="Q716" i="137"/>
  <c r="P716" i="137"/>
  <c r="O716" i="137"/>
  <c r="N716" i="137"/>
  <c r="M716" i="137"/>
  <c r="L716" i="137"/>
  <c r="K716" i="137"/>
  <c r="J716" i="137"/>
  <c r="I716" i="137"/>
  <c r="H716" i="137"/>
  <c r="G716" i="137"/>
  <c r="F716" i="137"/>
  <c r="E716" i="137"/>
  <c r="D716" i="137"/>
  <c r="C716" i="137"/>
  <c r="B716" i="137"/>
  <c r="AV715" i="137"/>
  <c r="AU715" i="137"/>
  <c r="AT715" i="137"/>
  <c r="AS715" i="137"/>
  <c r="AR715" i="137"/>
  <c r="AQ715" i="137"/>
  <c r="AP715" i="137"/>
  <c r="AO715" i="137"/>
  <c r="AN715" i="137"/>
  <c r="AM715" i="137"/>
  <c r="AL715" i="137"/>
  <c r="AK715" i="137"/>
  <c r="AJ715" i="137"/>
  <c r="AI715" i="137"/>
  <c r="AH715" i="137"/>
  <c r="AG715" i="137"/>
  <c r="AF715" i="137"/>
  <c r="AE715" i="137"/>
  <c r="AD715" i="137"/>
  <c r="AC715" i="137"/>
  <c r="AB715" i="137"/>
  <c r="AA715" i="137"/>
  <c r="Z715" i="137"/>
  <c r="Y715" i="137"/>
  <c r="X715" i="137"/>
  <c r="W715" i="137"/>
  <c r="V715" i="137"/>
  <c r="U715" i="137"/>
  <c r="T715" i="137"/>
  <c r="S715" i="137"/>
  <c r="R715" i="137"/>
  <c r="Q715" i="137"/>
  <c r="P715" i="137"/>
  <c r="O715" i="137"/>
  <c r="N715" i="137"/>
  <c r="M715" i="137"/>
  <c r="L715" i="137"/>
  <c r="K715" i="137"/>
  <c r="J715" i="137"/>
  <c r="I715" i="137"/>
  <c r="H715" i="137"/>
  <c r="G715" i="137"/>
  <c r="F715" i="137"/>
  <c r="E715" i="137"/>
  <c r="D715" i="137"/>
  <c r="C715" i="137"/>
  <c r="B715" i="137"/>
  <c r="AV714" i="137"/>
  <c r="AU714" i="137"/>
  <c r="AT714" i="137"/>
  <c r="AS714" i="137"/>
  <c r="AR714" i="137"/>
  <c r="AQ714" i="137"/>
  <c r="AP714" i="137"/>
  <c r="AO714" i="137"/>
  <c r="AN714" i="137"/>
  <c r="AM714" i="137"/>
  <c r="AL714" i="137"/>
  <c r="AK714" i="137"/>
  <c r="AJ714" i="137"/>
  <c r="AI714" i="137"/>
  <c r="AH714" i="137"/>
  <c r="AG714" i="137"/>
  <c r="AF714" i="137"/>
  <c r="AE714" i="137"/>
  <c r="AD714" i="137"/>
  <c r="AC714" i="137"/>
  <c r="AB714" i="137"/>
  <c r="AA714" i="137"/>
  <c r="Z714" i="137"/>
  <c r="Y714" i="137"/>
  <c r="X714" i="137"/>
  <c r="W714" i="137"/>
  <c r="V714" i="137"/>
  <c r="U714" i="137"/>
  <c r="T714" i="137"/>
  <c r="S714" i="137"/>
  <c r="R714" i="137"/>
  <c r="Q714" i="137"/>
  <c r="P714" i="137"/>
  <c r="O714" i="137"/>
  <c r="N714" i="137"/>
  <c r="M714" i="137"/>
  <c r="L714" i="137"/>
  <c r="K714" i="137"/>
  <c r="J714" i="137"/>
  <c r="I714" i="137"/>
  <c r="H714" i="137"/>
  <c r="G714" i="137"/>
  <c r="F714" i="137"/>
  <c r="E714" i="137"/>
  <c r="D714" i="137"/>
  <c r="C714" i="137"/>
  <c r="B714" i="137"/>
  <c r="AV713" i="137"/>
  <c r="AU713" i="137"/>
  <c r="AT713" i="137"/>
  <c r="AS713" i="137"/>
  <c r="AR713" i="137"/>
  <c r="AQ713" i="137"/>
  <c r="AP713" i="137"/>
  <c r="AO713" i="137"/>
  <c r="AN713" i="137"/>
  <c r="AM713" i="137"/>
  <c r="AL713" i="137"/>
  <c r="AK713" i="137"/>
  <c r="AJ713" i="137"/>
  <c r="AI713" i="137"/>
  <c r="AH713" i="137"/>
  <c r="AG713" i="137"/>
  <c r="AF713" i="137"/>
  <c r="AE713" i="137"/>
  <c r="AD713" i="137"/>
  <c r="AC713" i="137"/>
  <c r="AB713" i="137"/>
  <c r="AA713" i="137"/>
  <c r="Z713" i="137"/>
  <c r="Y713" i="137"/>
  <c r="X713" i="137"/>
  <c r="W713" i="137"/>
  <c r="V713" i="137"/>
  <c r="U713" i="137"/>
  <c r="T713" i="137"/>
  <c r="S713" i="137"/>
  <c r="R713" i="137"/>
  <c r="Q713" i="137"/>
  <c r="P713" i="137"/>
  <c r="O713" i="137"/>
  <c r="N713" i="137"/>
  <c r="M713" i="137"/>
  <c r="L713" i="137"/>
  <c r="K713" i="137"/>
  <c r="J713" i="137"/>
  <c r="I713" i="137"/>
  <c r="H713" i="137"/>
  <c r="G713" i="137"/>
  <c r="F713" i="137"/>
  <c r="E713" i="137"/>
  <c r="D713" i="137"/>
  <c r="C713" i="137"/>
  <c r="B713" i="137"/>
  <c r="AV712" i="137"/>
  <c r="AU712" i="137"/>
  <c r="AT712" i="137"/>
  <c r="AS712" i="137"/>
  <c r="AR712" i="137"/>
  <c r="AQ712" i="137"/>
  <c r="AP712" i="137"/>
  <c r="AO712" i="137"/>
  <c r="AN712" i="137"/>
  <c r="AM712" i="137"/>
  <c r="AL712" i="137"/>
  <c r="AK712" i="137"/>
  <c r="AJ712" i="137"/>
  <c r="AI712" i="137"/>
  <c r="AH712" i="137"/>
  <c r="AG712" i="137"/>
  <c r="AF712" i="137"/>
  <c r="AE712" i="137"/>
  <c r="AD712" i="137"/>
  <c r="AC712" i="137"/>
  <c r="AB712" i="137"/>
  <c r="AA712" i="137"/>
  <c r="Z712" i="137"/>
  <c r="Y712" i="137"/>
  <c r="X712" i="137"/>
  <c r="W712" i="137"/>
  <c r="V712" i="137"/>
  <c r="U712" i="137"/>
  <c r="T712" i="137"/>
  <c r="S712" i="137"/>
  <c r="R712" i="137"/>
  <c r="Q712" i="137"/>
  <c r="P712" i="137"/>
  <c r="O712" i="137"/>
  <c r="N712" i="137"/>
  <c r="M712" i="137"/>
  <c r="L712" i="137"/>
  <c r="K712" i="137"/>
  <c r="J712" i="137"/>
  <c r="I712" i="137"/>
  <c r="H712" i="137"/>
  <c r="G712" i="137"/>
  <c r="F712" i="137"/>
  <c r="E712" i="137"/>
  <c r="D712" i="137"/>
  <c r="C712" i="137"/>
  <c r="B712" i="137"/>
  <c r="AV711" i="137"/>
  <c r="AU711" i="137"/>
  <c r="AT711" i="137"/>
  <c r="AS711" i="137"/>
  <c r="AR711" i="137"/>
  <c r="AQ711" i="137"/>
  <c r="AP711" i="137"/>
  <c r="AO711" i="137"/>
  <c r="AN711" i="137"/>
  <c r="AM711" i="137"/>
  <c r="AL711" i="137"/>
  <c r="AK711" i="137"/>
  <c r="AJ711" i="137"/>
  <c r="AI711" i="137"/>
  <c r="AH711" i="137"/>
  <c r="AG711" i="137"/>
  <c r="AF711" i="137"/>
  <c r="AE711" i="137"/>
  <c r="AD711" i="137"/>
  <c r="AC711" i="137"/>
  <c r="AB711" i="137"/>
  <c r="AA711" i="137"/>
  <c r="Z711" i="137"/>
  <c r="Y711" i="137"/>
  <c r="X711" i="137"/>
  <c r="W711" i="137"/>
  <c r="V711" i="137"/>
  <c r="U711" i="137"/>
  <c r="T711" i="137"/>
  <c r="S711" i="137"/>
  <c r="R711" i="137"/>
  <c r="Q711" i="137"/>
  <c r="P711" i="137"/>
  <c r="O711" i="137"/>
  <c r="N711" i="137"/>
  <c r="M711" i="137"/>
  <c r="L711" i="137"/>
  <c r="K711" i="137"/>
  <c r="J711" i="137"/>
  <c r="I711" i="137"/>
  <c r="H711" i="137"/>
  <c r="G711" i="137"/>
  <c r="F711" i="137"/>
  <c r="E711" i="137"/>
  <c r="D711" i="137"/>
  <c r="C711" i="137"/>
  <c r="B711" i="137"/>
  <c r="AV710" i="137"/>
  <c r="AU710" i="137"/>
  <c r="AT710" i="137"/>
  <c r="AS710" i="137"/>
  <c r="AR710" i="137"/>
  <c r="AQ710" i="137"/>
  <c r="AP710" i="137"/>
  <c r="AO710" i="137"/>
  <c r="AN710" i="137"/>
  <c r="AM710" i="137"/>
  <c r="AL710" i="137"/>
  <c r="AK710" i="137"/>
  <c r="AJ710" i="137"/>
  <c r="AI710" i="137"/>
  <c r="AH710" i="137"/>
  <c r="AG710" i="137"/>
  <c r="AF710" i="137"/>
  <c r="AE710" i="137"/>
  <c r="AD710" i="137"/>
  <c r="AC710" i="137"/>
  <c r="AB710" i="137"/>
  <c r="AA710" i="137"/>
  <c r="Z710" i="137"/>
  <c r="Y710" i="137"/>
  <c r="X710" i="137"/>
  <c r="W710" i="137"/>
  <c r="V710" i="137"/>
  <c r="U710" i="137"/>
  <c r="T710" i="137"/>
  <c r="S710" i="137"/>
  <c r="R710" i="137"/>
  <c r="Q710" i="137"/>
  <c r="P710" i="137"/>
  <c r="O710" i="137"/>
  <c r="N710" i="137"/>
  <c r="M710" i="137"/>
  <c r="L710" i="137"/>
  <c r="K710" i="137"/>
  <c r="J710" i="137"/>
  <c r="I710" i="137"/>
  <c r="H710" i="137"/>
  <c r="G710" i="137"/>
  <c r="F710" i="137"/>
  <c r="E710" i="137"/>
  <c r="D710" i="137"/>
  <c r="C710" i="137"/>
  <c r="B710" i="137"/>
  <c r="AV709" i="137"/>
  <c r="AU709" i="137"/>
  <c r="AT709" i="137"/>
  <c r="AS709" i="137"/>
  <c r="AR709" i="137"/>
  <c r="AQ709" i="137"/>
  <c r="AP709" i="137"/>
  <c r="AO709" i="137"/>
  <c r="AN709" i="137"/>
  <c r="AM709" i="137"/>
  <c r="AL709" i="137"/>
  <c r="AK709" i="137"/>
  <c r="AJ709" i="137"/>
  <c r="AI709" i="137"/>
  <c r="AH709" i="137"/>
  <c r="AG709" i="137"/>
  <c r="AF709" i="137"/>
  <c r="AE709" i="137"/>
  <c r="AD709" i="137"/>
  <c r="AC709" i="137"/>
  <c r="AB709" i="137"/>
  <c r="AA709" i="137"/>
  <c r="Z709" i="137"/>
  <c r="Y709" i="137"/>
  <c r="X709" i="137"/>
  <c r="W709" i="137"/>
  <c r="V709" i="137"/>
  <c r="U709" i="137"/>
  <c r="T709" i="137"/>
  <c r="S709" i="137"/>
  <c r="R709" i="137"/>
  <c r="Q709" i="137"/>
  <c r="P709" i="137"/>
  <c r="O709" i="137"/>
  <c r="N709" i="137"/>
  <c r="M709" i="137"/>
  <c r="L709" i="137"/>
  <c r="K709" i="137"/>
  <c r="J709" i="137"/>
  <c r="I709" i="137"/>
  <c r="H709" i="137"/>
  <c r="G709" i="137"/>
  <c r="F709" i="137"/>
  <c r="E709" i="137"/>
  <c r="D709" i="137"/>
  <c r="C709" i="137"/>
  <c r="B709" i="137"/>
  <c r="AV708" i="137"/>
  <c r="AU708" i="137"/>
  <c r="AT708" i="137"/>
  <c r="AS708" i="137"/>
  <c r="AR708" i="137"/>
  <c r="AQ708" i="137"/>
  <c r="AP708" i="137"/>
  <c r="AO708" i="137"/>
  <c r="AN708" i="137"/>
  <c r="AM708" i="137"/>
  <c r="AL708" i="137"/>
  <c r="AK708" i="137"/>
  <c r="AJ708" i="137"/>
  <c r="AI708" i="137"/>
  <c r="AH708" i="137"/>
  <c r="AG708" i="137"/>
  <c r="AF708" i="137"/>
  <c r="AE708" i="137"/>
  <c r="AD708" i="137"/>
  <c r="AC708" i="137"/>
  <c r="AB708" i="137"/>
  <c r="AA708" i="137"/>
  <c r="Z708" i="137"/>
  <c r="Y708" i="137"/>
  <c r="X708" i="137"/>
  <c r="W708" i="137"/>
  <c r="V708" i="137"/>
  <c r="U708" i="137"/>
  <c r="T708" i="137"/>
  <c r="S708" i="137"/>
  <c r="R708" i="137"/>
  <c r="Q708" i="137"/>
  <c r="P708" i="137"/>
  <c r="O708" i="137"/>
  <c r="N708" i="137"/>
  <c r="M708" i="137"/>
  <c r="L708" i="137"/>
  <c r="K708" i="137"/>
  <c r="J708" i="137"/>
  <c r="I708" i="137"/>
  <c r="H708" i="137"/>
  <c r="G708" i="137"/>
  <c r="F708" i="137"/>
  <c r="E708" i="137"/>
  <c r="D708" i="137"/>
  <c r="C708" i="137"/>
  <c r="B708" i="137"/>
  <c r="AV707" i="137"/>
  <c r="AU707" i="137"/>
  <c r="AT707" i="137"/>
  <c r="AS707" i="137"/>
  <c r="AR707" i="137"/>
  <c r="AQ707" i="137"/>
  <c r="AP707" i="137"/>
  <c r="AO707" i="137"/>
  <c r="AN707" i="137"/>
  <c r="AM707" i="137"/>
  <c r="AL707" i="137"/>
  <c r="AK707" i="137"/>
  <c r="AJ707" i="137"/>
  <c r="AI707" i="137"/>
  <c r="AH707" i="137"/>
  <c r="AG707" i="137"/>
  <c r="AF707" i="137"/>
  <c r="AE707" i="137"/>
  <c r="AD707" i="137"/>
  <c r="AC707" i="137"/>
  <c r="AB707" i="137"/>
  <c r="AA707" i="137"/>
  <c r="Z707" i="137"/>
  <c r="Y707" i="137"/>
  <c r="X707" i="137"/>
  <c r="W707" i="137"/>
  <c r="V707" i="137"/>
  <c r="U707" i="137"/>
  <c r="T707" i="137"/>
  <c r="S707" i="137"/>
  <c r="R707" i="137"/>
  <c r="Q707" i="137"/>
  <c r="P707" i="137"/>
  <c r="O707" i="137"/>
  <c r="N707" i="137"/>
  <c r="M707" i="137"/>
  <c r="L707" i="137"/>
  <c r="K707" i="137"/>
  <c r="J707" i="137"/>
  <c r="I707" i="137"/>
  <c r="H707" i="137"/>
  <c r="G707" i="137"/>
  <c r="F707" i="137"/>
  <c r="E707" i="137"/>
  <c r="D707" i="137"/>
  <c r="C707" i="137"/>
  <c r="B707" i="137"/>
  <c r="AV706" i="137"/>
  <c r="AU706" i="137"/>
  <c r="AT706" i="137"/>
  <c r="AS706" i="137"/>
  <c r="AR706" i="137"/>
  <c r="AQ706" i="137"/>
  <c r="AP706" i="137"/>
  <c r="AO706" i="137"/>
  <c r="AN706" i="137"/>
  <c r="AM706" i="137"/>
  <c r="AL706" i="137"/>
  <c r="AK706" i="137"/>
  <c r="AJ706" i="137"/>
  <c r="AI706" i="137"/>
  <c r="AH706" i="137"/>
  <c r="AG706" i="137"/>
  <c r="AF706" i="137"/>
  <c r="AE706" i="137"/>
  <c r="AD706" i="137"/>
  <c r="AC706" i="137"/>
  <c r="AB706" i="137"/>
  <c r="AA706" i="137"/>
  <c r="Z706" i="137"/>
  <c r="Y706" i="137"/>
  <c r="X706" i="137"/>
  <c r="W706" i="137"/>
  <c r="V706" i="137"/>
  <c r="U706" i="137"/>
  <c r="T706" i="137"/>
  <c r="S706" i="137"/>
  <c r="R706" i="137"/>
  <c r="Q706" i="137"/>
  <c r="P706" i="137"/>
  <c r="O706" i="137"/>
  <c r="N706" i="137"/>
  <c r="M706" i="137"/>
  <c r="L706" i="137"/>
  <c r="K706" i="137"/>
  <c r="J706" i="137"/>
  <c r="I706" i="137"/>
  <c r="H706" i="137"/>
  <c r="G706" i="137"/>
  <c r="F706" i="137"/>
  <c r="E706" i="137"/>
  <c r="D706" i="137"/>
  <c r="C706" i="137"/>
  <c r="B706" i="137"/>
  <c r="AV705" i="137"/>
  <c r="AU705" i="137"/>
  <c r="AT705" i="137"/>
  <c r="AS705" i="137"/>
  <c r="AR705" i="137"/>
  <c r="AQ705" i="137"/>
  <c r="AP705" i="137"/>
  <c r="AO705" i="137"/>
  <c r="AN705" i="137"/>
  <c r="AM705" i="137"/>
  <c r="AL705" i="137"/>
  <c r="AK705" i="137"/>
  <c r="AJ705" i="137"/>
  <c r="AI705" i="137"/>
  <c r="AH705" i="137"/>
  <c r="AG705" i="137"/>
  <c r="AF705" i="137"/>
  <c r="AE705" i="137"/>
  <c r="AD705" i="137"/>
  <c r="AC705" i="137"/>
  <c r="AB705" i="137"/>
  <c r="AA705" i="137"/>
  <c r="Z705" i="137"/>
  <c r="Y705" i="137"/>
  <c r="X705" i="137"/>
  <c r="W705" i="137"/>
  <c r="V705" i="137"/>
  <c r="U705" i="137"/>
  <c r="T705" i="137"/>
  <c r="S705" i="137"/>
  <c r="R705" i="137"/>
  <c r="Q705" i="137"/>
  <c r="P705" i="137"/>
  <c r="O705" i="137"/>
  <c r="N705" i="137"/>
  <c r="M705" i="137"/>
  <c r="L705" i="137"/>
  <c r="K705" i="137"/>
  <c r="J705" i="137"/>
  <c r="I705" i="137"/>
  <c r="H705" i="137"/>
  <c r="G705" i="137"/>
  <c r="F705" i="137"/>
  <c r="E705" i="137"/>
  <c r="D705" i="137"/>
  <c r="C705" i="137"/>
  <c r="B705" i="137"/>
  <c r="AV704" i="137"/>
  <c r="AU704" i="137"/>
  <c r="AT704" i="137"/>
  <c r="AS704" i="137"/>
  <c r="AR704" i="137"/>
  <c r="AQ704" i="137"/>
  <c r="AP704" i="137"/>
  <c r="AO704" i="137"/>
  <c r="AN704" i="137"/>
  <c r="AM704" i="137"/>
  <c r="AL704" i="137"/>
  <c r="AK704" i="137"/>
  <c r="AJ704" i="137"/>
  <c r="AI704" i="137"/>
  <c r="AH704" i="137"/>
  <c r="AG704" i="137"/>
  <c r="AF704" i="137"/>
  <c r="AE704" i="137"/>
  <c r="AD704" i="137"/>
  <c r="AC704" i="137"/>
  <c r="AB704" i="137"/>
  <c r="AA704" i="137"/>
  <c r="Z704" i="137"/>
  <c r="Y704" i="137"/>
  <c r="X704" i="137"/>
  <c r="W704" i="137"/>
  <c r="V704" i="137"/>
  <c r="U704" i="137"/>
  <c r="T704" i="137"/>
  <c r="S704" i="137"/>
  <c r="R704" i="137"/>
  <c r="Q704" i="137"/>
  <c r="P704" i="137"/>
  <c r="O704" i="137"/>
  <c r="N704" i="137"/>
  <c r="M704" i="137"/>
  <c r="L704" i="137"/>
  <c r="K704" i="137"/>
  <c r="J704" i="137"/>
  <c r="I704" i="137"/>
  <c r="H704" i="137"/>
  <c r="G704" i="137"/>
  <c r="F704" i="137"/>
  <c r="E704" i="137"/>
  <c r="D704" i="137"/>
  <c r="C704" i="137"/>
  <c r="B704" i="137"/>
  <c r="AV703" i="137"/>
  <c r="AU703" i="137"/>
  <c r="AT703" i="137"/>
  <c r="AR703" i="137"/>
  <c r="AQ703" i="137"/>
  <c r="AP703" i="137"/>
  <c r="AN703" i="137"/>
  <c r="AM703" i="137"/>
  <c r="AL703" i="137"/>
  <c r="AJ703" i="137"/>
  <c r="AI703" i="137"/>
  <c r="AH703" i="137"/>
  <c r="AF703" i="137"/>
  <c r="AE703" i="137"/>
  <c r="AD703" i="137"/>
  <c r="AB703" i="137"/>
  <c r="AA703" i="137"/>
  <c r="Z703" i="137"/>
  <c r="X703" i="137"/>
  <c r="W703" i="137"/>
  <c r="V703" i="137"/>
  <c r="T703" i="137"/>
  <c r="S703" i="137"/>
  <c r="R703" i="137"/>
  <c r="P703" i="137"/>
  <c r="O703" i="137"/>
  <c r="N703" i="137"/>
  <c r="L703" i="137"/>
  <c r="K703" i="137"/>
  <c r="J703" i="137"/>
  <c r="H703" i="137"/>
  <c r="G703" i="137"/>
  <c r="F703" i="137"/>
  <c r="D703" i="137"/>
  <c r="C703" i="137"/>
  <c r="B703" i="137"/>
  <c r="AV702" i="137"/>
  <c r="AT702" i="137"/>
  <c r="AS702" i="137"/>
  <c r="AR702" i="137"/>
  <c r="AP702" i="137"/>
  <c r="AO702" i="137"/>
  <c r="AN702" i="137"/>
  <c r="AL702" i="137"/>
  <c r="AK702" i="137"/>
  <c r="AJ702" i="137"/>
  <c r="AH702" i="137"/>
  <c r="AG702" i="137"/>
  <c r="AF702" i="137"/>
  <c r="AD702" i="137"/>
  <c r="AC702" i="137"/>
  <c r="AB702" i="137"/>
  <c r="Z702" i="137"/>
  <c r="Y702" i="137"/>
  <c r="X702" i="137"/>
  <c r="V702" i="137"/>
  <c r="U702" i="137"/>
  <c r="T702" i="137"/>
  <c r="R702" i="137"/>
  <c r="Q702" i="137"/>
  <c r="P702" i="137"/>
  <c r="N702" i="137"/>
  <c r="M702" i="137"/>
  <c r="L702" i="137"/>
  <c r="J702" i="137"/>
  <c r="I702" i="137"/>
  <c r="H702" i="137"/>
  <c r="F702" i="137"/>
  <c r="E702" i="137"/>
  <c r="D702" i="137"/>
  <c r="B702" i="137"/>
  <c r="AV701" i="137"/>
  <c r="AU701" i="137"/>
  <c r="AT701" i="137"/>
  <c r="AS701" i="137"/>
  <c r="AR701" i="137"/>
  <c r="AQ701" i="137"/>
  <c r="AP701" i="137"/>
  <c r="AO701" i="137"/>
  <c r="AN701" i="137"/>
  <c r="AM701" i="137"/>
  <c r="AL701" i="137"/>
  <c r="AK701" i="137"/>
  <c r="AJ701" i="137"/>
  <c r="AI701" i="137"/>
  <c r="AH701" i="137"/>
  <c r="AG701" i="137"/>
  <c r="AF701" i="137"/>
  <c r="AE701" i="137"/>
  <c r="AD701" i="137"/>
  <c r="AC701" i="137"/>
  <c r="AB701" i="137"/>
  <c r="AA701" i="137"/>
  <c r="Z701" i="137"/>
  <c r="Y701" i="137"/>
  <c r="X701" i="137"/>
  <c r="W701" i="137"/>
  <c r="V701" i="137"/>
  <c r="U701" i="137"/>
  <c r="T701" i="137"/>
  <c r="S701" i="137"/>
  <c r="R701" i="137"/>
  <c r="Q701" i="137"/>
  <c r="P701" i="137"/>
  <c r="O701" i="137"/>
  <c r="N701" i="137"/>
  <c r="M701" i="137"/>
  <c r="L701" i="137"/>
  <c r="K701" i="137"/>
  <c r="J701" i="137"/>
  <c r="I701" i="137"/>
  <c r="H701" i="137"/>
  <c r="G701" i="137"/>
  <c r="F701" i="137"/>
  <c r="E701" i="137"/>
  <c r="D701" i="137"/>
  <c r="C701" i="137"/>
  <c r="B701" i="137"/>
  <c r="AV700" i="137"/>
  <c r="AU700" i="137"/>
  <c r="AT700" i="137"/>
  <c r="AS700" i="137"/>
  <c r="AR700" i="137"/>
  <c r="AQ700" i="137"/>
  <c r="AP700" i="137"/>
  <c r="AO700" i="137"/>
  <c r="AN700" i="137"/>
  <c r="AM700" i="137"/>
  <c r="AL700" i="137"/>
  <c r="AK700" i="137"/>
  <c r="AJ700" i="137"/>
  <c r="AI700" i="137"/>
  <c r="AH700" i="137"/>
  <c r="AG700" i="137"/>
  <c r="AF700" i="137"/>
  <c r="AE700" i="137"/>
  <c r="AD700" i="137"/>
  <c r="AC700" i="137"/>
  <c r="AB700" i="137"/>
  <c r="AA700" i="137"/>
  <c r="Z700" i="137"/>
  <c r="Y700" i="137"/>
  <c r="X700" i="137"/>
  <c r="W700" i="137"/>
  <c r="V700" i="137"/>
  <c r="U700" i="137"/>
  <c r="T700" i="137"/>
  <c r="S700" i="137"/>
  <c r="R700" i="137"/>
  <c r="Q700" i="137"/>
  <c r="P700" i="137"/>
  <c r="O700" i="137"/>
  <c r="N700" i="137"/>
  <c r="M700" i="137"/>
  <c r="L700" i="137"/>
  <c r="K700" i="137"/>
  <c r="J700" i="137"/>
  <c r="I700" i="137"/>
  <c r="H700" i="137"/>
  <c r="G700" i="137"/>
  <c r="F700" i="137"/>
  <c r="E700" i="137"/>
  <c r="D700" i="137"/>
  <c r="C700" i="137"/>
  <c r="B700" i="137"/>
  <c r="AV699" i="137"/>
  <c r="AU699" i="137"/>
  <c r="AT699" i="137"/>
  <c r="AS699" i="137"/>
  <c r="AR699" i="137"/>
  <c r="AQ699" i="137"/>
  <c r="AP699" i="137"/>
  <c r="AO699" i="137"/>
  <c r="AN699" i="137"/>
  <c r="AM699" i="137"/>
  <c r="AL699" i="137"/>
  <c r="AK699" i="137"/>
  <c r="AJ699" i="137"/>
  <c r="AI699" i="137"/>
  <c r="AH699" i="137"/>
  <c r="AG699" i="137"/>
  <c r="AF699" i="137"/>
  <c r="AE699" i="137"/>
  <c r="AD699" i="137"/>
  <c r="AC699" i="137"/>
  <c r="AB699" i="137"/>
  <c r="AA699" i="137"/>
  <c r="Z699" i="137"/>
  <c r="Y699" i="137"/>
  <c r="X699" i="137"/>
  <c r="W699" i="137"/>
  <c r="V699" i="137"/>
  <c r="U699" i="137"/>
  <c r="T699" i="137"/>
  <c r="S699" i="137"/>
  <c r="R699" i="137"/>
  <c r="Q699" i="137"/>
  <c r="P699" i="137"/>
  <c r="O699" i="137"/>
  <c r="N699" i="137"/>
  <c r="M699" i="137"/>
  <c r="L699" i="137"/>
  <c r="K699" i="137"/>
  <c r="J699" i="137"/>
  <c r="I699" i="137"/>
  <c r="H699" i="137"/>
  <c r="G699" i="137"/>
  <c r="F699" i="137"/>
  <c r="E699" i="137"/>
  <c r="D699" i="137"/>
  <c r="C699" i="137"/>
  <c r="B699" i="137"/>
  <c r="AV698" i="137"/>
  <c r="AU698" i="137"/>
  <c r="AT698" i="137"/>
  <c r="AS698" i="137"/>
  <c r="AR698" i="137"/>
  <c r="AQ698" i="137"/>
  <c r="AP698" i="137"/>
  <c r="AO698" i="137"/>
  <c r="AN698" i="137"/>
  <c r="AM698" i="137"/>
  <c r="AL698" i="137"/>
  <c r="AK698" i="137"/>
  <c r="AJ698" i="137"/>
  <c r="AI698" i="137"/>
  <c r="AH698" i="137"/>
  <c r="AG698" i="137"/>
  <c r="AF698" i="137"/>
  <c r="AE698" i="137"/>
  <c r="AD698" i="137"/>
  <c r="AC698" i="137"/>
  <c r="AB698" i="137"/>
  <c r="AA698" i="137"/>
  <c r="Z698" i="137"/>
  <c r="Y698" i="137"/>
  <c r="X698" i="137"/>
  <c r="W698" i="137"/>
  <c r="V698" i="137"/>
  <c r="U698" i="137"/>
  <c r="T698" i="137"/>
  <c r="S698" i="137"/>
  <c r="R698" i="137"/>
  <c r="Q698" i="137"/>
  <c r="P698" i="137"/>
  <c r="O698" i="137"/>
  <c r="N698" i="137"/>
  <c r="M698" i="137"/>
  <c r="L698" i="137"/>
  <c r="K698" i="137"/>
  <c r="J698" i="137"/>
  <c r="I698" i="137"/>
  <c r="H698" i="137"/>
  <c r="G698" i="137"/>
  <c r="F698" i="137"/>
  <c r="E698" i="137"/>
  <c r="D698" i="137"/>
  <c r="C698" i="137"/>
  <c r="B698" i="137"/>
  <c r="AV697" i="137"/>
  <c r="AU697" i="137"/>
  <c r="AT697" i="137"/>
  <c r="AS697" i="137"/>
  <c r="AR697" i="137"/>
  <c r="AQ697" i="137"/>
  <c r="AP697" i="137"/>
  <c r="AO697" i="137"/>
  <c r="AN697" i="137"/>
  <c r="AM697" i="137"/>
  <c r="AL697" i="137"/>
  <c r="AK697" i="137"/>
  <c r="AJ697" i="137"/>
  <c r="AI697" i="137"/>
  <c r="AH697" i="137"/>
  <c r="AG697" i="137"/>
  <c r="AF697" i="137"/>
  <c r="AE697" i="137"/>
  <c r="AD697" i="137"/>
  <c r="AC697" i="137"/>
  <c r="AB697" i="137"/>
  <c r="AA697" i="137"/>
  <c r="Z697" i="137"/>
  <c r="Y697" i="137"/>
  <c r="X697" i="137"/>
  <c r="W697" i="137"/>
  <c r="V697" i="137"/>
  <c r="U697" i="137"/>
  <c r="T697" i="137"/>
  <c r="S697" i="137"/>
  <c r="R697" i="137"/>
  <c r="Q697" i="137"/>
  <c r="P697" i="137"/>
  <c r="O697" i="137"/>
  <c r="N697" i="137"/>
  <c r="M697" i="137"/>
  <c r="L697" i="137"/>
  <c r="K697" i="137"/>
  <c r="J697" i="137"/>
  <c r="I697" i="137"/>
  <c r="H697" i="137"/>
  <c r="G697" i="137"/>
  <c r="F697" i="137"/>
  <c r="E697" i="137"/>
  <c r="D697" i="137"/>
  <c r="C697" i="137"/>
  <c r="B697" i="137"/>
  <c r="AV696" i="137"/>
  <c r="AU696" i="137"/>
  <c r="AT696" i="137"/>
  <c r="AS696" i="137"/>
  <c r="AR696" i="137"/>
  <c r="AQ696" i="137"/>
  <c r="AP696" i="137"/>
  <c r="AO696" i="137"/>
  <c r="AN696" i="137"/>
  <c r="AM696" i="137"/>
  <c r="AL696" i="137"/>
  <c r="AK696" i="137"/>
  <c r="AJ696" i="137"/>
  <c r="AI696" i="137"/>
  <c r="AH696" i="137"/>
  <c r="AG696" i="137"/>
  <c r="AF696" i="137"/>
  <c r="AE696" i="137"/>
  <c r="AD696" i="137"/>
  <c r="AC696" i="137"/>
  <c r="AB696" i="137"/>
  <c r="AA696" i="137"/>
  <c r="Z696" i="137"/>
  <c r="Y696" i="137"/>
  <c r="X696" i="137"/>
  <c r="W696" i="137"/>
  <c r="V696" i="137"/>
  <c r="U696" i="137"/>
  <c r="T696" i="137"/>
  <c r="S696" i="137"/>
  <c r="R696" i="137"/>
  <c r="Q696" i="137"/>
  <c r="P696" i="137"/>
  <c r="O696" i="137"/>
  <c r="N696" i="137"/>
  <c r="M696" i="137"/>
  <c r="L696" i="137"/>
  <c r="K696" i="137"/>
  <c r="J696" i="137"/>
  <c r="I696" i="137"/>
  <c r="H696" i="137"/>
  <c r="G696" i="137"/>
  <c r="F696" i="137"/>
  <c r="E696" i="137"/>
  <c r="D696" i="137"/>
  <c r="C696" i="137"/>
  <c r="B696" i="137"/>
  <c r="AV695" i="137"/>
  <c r="AU695" i="137"/>
  <c r="AT695" i="137"/>
  <c r="AS695" i="137"/>
  <c r="AR695" i="137"/>
  <c r="AQ695" i="137"/>
  <c r="AP695" i="137"/>
  <c r="AO695" i="137"/>
  <c r="AN695" i="137"/>
  <c r="AM695" i="137"/>
  <c r="AL695" i="137"/>
  <c r="AK695" i="137"/>
  <c r="AJ695" i="137"/>
  <c r="AI695" i="137"/>
  <c r="AH695" i="137"/>
  <c r="AG695" i="137"/>
  <c r="AF695" i="137"/>
  <c r="AE695" i="137"/>
  <c r="AD695" i="137"/>
  <c r="AC695" i="137"/>
  <c r="AB695" i="137"/>
  <c r="AA695" i="137"/>
  <c r="Z695" i="137"/>
  <c r="Y695" i="137"/>
  <c r="X695" i="137"/>
  <c r="W695" i="137"/>
  <c r="V695" i="137"/>
  <c r="U695" i="137"/>
  <c r="T695" i="137"/>
  <c r="S695" i="137"/>
  <c r="R695" i="137"/>
  <c r="Q695" i="137"/>
  <c r="P695" i="137"/>
  <c r="O695" i="137"/>
  <c r="N695" i="137"/>
  <c r="M695" i="137"/>
  <c r="L695" i="137"/>
  <c r="K695" i="137"/>
  <c r="J695" i="137"/>
  <c r="I695" i="137"/>
  <c r="H695" i="137"/>
  <c r="G695" i="137"/>
  <c r="F695" i="137"/>
  <c r="E695" i="137"/>
  <c r="D695" i="137"/>
  <c r="C695" i="137"/>
  <c r="B695" i="137"/>
  <c r="AV694" i="137"/>
  <c r="AU694" i="137"/>
  <c r="AT694" i="137"/>
  <c r="AS694" i="137"/>
  <c r="AR694" i="137"/>
  <c r="AQ694" i="137"/>
  <c r="AP694" i="137"/>
  <c r="AO694" i="137"/>
  <c r="AN694" i="137"/>
  <c r="AM694" i="137"/>
  <c r="AL694" i="137"/>
  <c r="AK694" i="137"/>
  <c r="AJ694" i="137"/>
  <c r="AI694" i="137"/>
  <c r="AH694" i="137"/>
  <c r="AG694" i="137"/>
  <c r="AF694" i="137"/>
  <c r="AE694" i="137"/>
  <c r="AD694" i="137"/>
  <c r="AC694" i="137"/>
  <c r="AB694" i="137"/>
  <c r="AA694" i="137"/>
  <c r="Z694" i="137"/>
  <c r="Y694" i="137"/>
  <c r="X694" i="137"/>
  <c r="W694" i="137"/>
  <c r="V694" i="137"/>
  <c r="U694" i="137"/>
  <c r="T694" i="137"/>
  <c r="S694" i="137"/>
  <c r="R694" i="137"/>
  <c r="Q694" i="137"/>
  <c r="P694" i="137"/>
  <c r="O694" i="137"/>
  <c r="N694" i="137"/>
  <c r="M694" i="137"/>
  <c r="L694" i="137"/>
  <c r="K694" i="137"/>
  <c r="J694" i="137"/>
  <c r="I694" i="137"/>
  <c r="H694" i="137"/>
  <c r="G694" i="137"/>
  <c r="F694" i="137"/>
  <c r="E694" i="137"/>
  <c r="D694" i="137"/>
  <c r="C694" i="137"/>
  <c r="B694" i="137"/>
  <c r="AV693" i="137"/>
  <c r="AU693" i="137"/>
  <c r="AT693" i="137"/>
  <c r="AS693" i="137"/>
  <c r="AR693" i="137"/>
  <c r="AQ693" i="137"/>
  <c r="AP693" i="137"/>
  <c r="AO693" i="137"/>
  <c r="AN693" i="137"/>
  <c r="AM693" i="137"/>
  <c r="AL693" i="137"/>
  <c r="AK693" i="137"/>
  <c r="AJ693" i="137"/>
  <c r="AI693" i="137"/>
  <c r="AH693" i="137"/>
  <c r="AG693" i="137"/>
  <c r="AF693" i="137"/>
  <c r="AE693" i="137"/>
  <c r="AD693" i="137"/>
  <c r="AC693" i="137"/>
  <c r="AB693" i="137"/>
  <c r="AA693" i="137"/>
  <c r="Z693" i="137"/>
  <c r="Y693" i="137"/>
  <c r="X693" i="137"/>
  <c r="W693" i="137"/>
  <c r="V693" i="137"/>
  <c r="U693" i="137"/>
  <c r="T693" i="137"/>
  <c r="S693" i="137"/>
  <c r="R693" i="137"/>
  <c r="Q693" i="137"/>
  <c r="P693" i="137"/>
  <c r="O693" i="137"/>
  <c r="N693" i="137"/>
  <c r="M693" i="137"/>
  <c r="L693" i="137"/>
  <c r="K693" i="137"/>
  <c r="J693" i="137"/>
  <c r="I693" i="137"/>
  <c r="H693" i="137"/>
  <c r="G693" i="137"/>
  <c r="F693" i="137"/>
  <c r="E693" i="137"/>
  <c r="D693" i="137"/>
  <c r="C693" i="137"/>
  <c r="B693" i="137"/>
  <c r="AV692" i="137"/>
  <c r="AU692" i="137"/>
  <c r="AT692" i="137"/>
  <c r="AS692" i="137"/>
  <c r="AR692" i="137"/>
  <c r="AQ692" i="137"/>
  <c r="AP692" i="137"/>
  <c r="AO692" i="137"/>
  <c r="AN692" i="137"/>
  <c r="AM692" i="137"/>
  <c r="AL692" i="137"/>
  <c r="AK692" i="137"/>
  <c r="AJ692" i="137"/>
  <c r="AI692" i="137"/>
  <c r="AH692" i="137"/>
  <c r="AG692" i="137"/>
  <c r="AF692" i="137"/>
  <c r="AE692" i="137"/>
  <c r="AD692" i="137"/>
  <c r="AC692" i="137"/>
  <c r="AB692" i="137"/>
  <c r="AA692" i="137"/>
  <c r="Z692" i="137"/>
  <c r="Y692" i="137"/>
  <c r="X692" i="137"/>
  <c r="W692" i="137"/>
  <c r="V692" i="137"/>
  <c r="U692" i="137"/>
  <c r="T692" i="137"/>
  <c r="S692" i="137"/>
  <c r="R692" i="137"/>
  <c r="Q692" i="137"/>
  <c r="P692" i="137"/>
  <c r="O692" i="137"/>
  <c r="N692" i="137"/>
  <c r="M692" i="137"/>
  <c r="L692" i="137"/>
  <c r="K692" i="137"/>
  <c r="J692" i="137"/>
  <c r="I692" i="137"/>
  <c r="H692" i="137"/>
  <c r="G692" i="137"/>
  <c r="F692" i="137"/>
  <c r="E692" i="137"/>
  <c r="D692" i="137"/>
  <c r="C692" i="137"/>
  <c r="B692" i="137"/>
  <c r="AV691" i="137"/>
  <c r="AU691" i="137"/>
  <c r="AT691" i="137"/>
  <c r="AS691" i="137"/>
  <c r="AR691" i="137"/>
  <c r="AQ691" i="137"/>
  <c r="AP691" i="137"/>
  <c r="AO691" i="137"/>
  <c r="AN691" i="137"/>
  <c r="AM691" i="137"/>
  <c r="AL691" i="137"/>
  <c r="AK691" i="137"/>
  <c r="AJ691" i="137"/>
  <c r="AI691" i="137"/>
  <c r="AH691" i="137"/>
  <c r="AG691" i="137"/>
  <c r="AF691" i="137"/>
  <c r="AE691" i="137"/>
  <c r="AD691" i="137"/>
  <c r="AC691" i="137"/>
  <c r="AB691" i="137"/>
  <c r="AA691" i="137"/>
  <c r="Z691" i="137"/>
  <c r="Y691" i="137"/>
  <c r="X691" i="137"/>
  <c r="W691" i="137"/>
  <c r="V691" i="137"/>
  <c r="U691" i="137"/>
  <c r="T691" i="137"/>
  <c r="S691" i="137"/>
  <c r="R691" i="137"/>
  <c r="Q691" i="137"/>
  <c r="P691" i="137"/>
  <c r="O691" i="137"/>
  <c r="N691" i="137"/>
  <c r="M691" i="137"/>
  <c r="L691" i="137"/>
  <c r="K691" i="137"/>
  <c r="J691" i="137"/>
  <c r="I691" i="137"/>
  <c r="H691" i="137"/>
  <c r="G691" i="137"/>
  <c r="F691" i="137"/>
  <c r="E691" i="137"/>
  <c r="D691" i="137"/>
  <c r="C691" i="137"/>
  <c r="B691" i="137"/>
  <c r="AV690" i="137"/>
  <c r="AU690" i="137"/>
  <c r="AT690" i="137"/>
  <c r="AS690" i="137"/>
  <c r="AR690" i="137"/>
  <c r="AQ690" i="137"/>
  <c r="AP690" i="137"/>
  <c r="AO690" i="137"/>
  <c r="AN690" i="137"/>
  <c r="AM690" i="137"/>
  <c r="AL690" i="137"/>
  <c r="AK690" i="137"/>
  <c r="AJ690" i="137"/>
  <c r="AI690" i="137"/>
  <c r="AH690" i="137"/>
  <c r="AG690" i="137"/>
  <c r="AF690" i="137"/>
  <c r="AE690" i="137"/>
  <c r="AD690" i="137"/>
  <c r="AC690" i="137"/>
  <c r="AB690" i="137"/>
  <c r="AA690" i="137"/>
  <c r="Z690" i="137"/>
  <c r="Y690" i="137"/>
  <c r="X690" i="137"/>
  <c r="W690" i="137"/>
  <c r="V690" i="137"/>
  <c r="U690" i="137"/>
  <c r="T690" i="137"/>
  <c r="S690" i="137"/>
  <c r="R690" i="137"/>
  <c r="Q690" i="137"/>
  <c r="P690" i="137"/>
  <c r="O690" i="137"/>
  <c r="N690" i="137"/>
  <c r="M690" i="137"/>
  <c r="L690" i="137"/>
  <c r="K690" i="137"/>
  <c r="J690" i="137"/>
  <c r="I690" i="137"/>
  <c r="H690" i="137"/>
  <c r="G690" i="137"/>
  <c r="F690" i="137"/>
  <c r="E690" i="137"/>
  <c r="D690" i="137"/>
  <c r="C690" i="137"/>
  <c r="B690" i="137"/>
  <c r="AV689" i="137"/>
  <c r="AU689" i="137"/>
  <c r="AT689" i="137"/>
  <c r="AS689" i="137"/>
  <c r="AR689" i="137"/>
  <c r="AQ689" i="137"/>
  <c r="AP689" i="137"/>
  <c r="AO689" i="137"/>
  <c r="AN689" i="137"/>
  <c r="AM689" i="137"/>
  <c r="AL689" i="137"/>
  <c r="AK689" i="137"/>
  <c r="AJ689" i="137"/>
  <c r="AI689" i="137"/>
  <c r="AH689" i="137"/>
  <c r="AG689" i="137"/>
  <c r="AF689" i="137"/>
  <c r="AE689" i="137"/>
  <c r="AD689" i="137"/>
  <c r="AC689" i="137"/>
  <c r="AB689" i="137"/>
  <c r="AA689" i="137"/>
  <c r="Z689" i="137"/>
  <c r="Y689" i="137"/>
  <c r="X689" i="137"/>
  <c r="W689" i="137"/>
  <c r="V689" i="137"/>
  <c r="U689" i="137"/>
  <c r="T689" i="137"/>
  <c r="S689" i="137"/>
  <c r="R689" i="137"/>
  <c r="Q689" i="137"/>
  <c r="P689" i="137"/>
  <c r="O689" i="137"/>
  <c r="N689" i="137"/>
  <c r="M689" i="137"/>
  <c r="L689" i="137"/>
  <c r="K689" i="137"/>
  <c r="J689" i="137"/>
  <c r="I689" i="137"/>
  <c r="H689" i="137"/>
  <c r="G689" i="137"/>
  <c r="F689" i="137"/>
  <c r="E689" i="137"/>
  <c r="D689" i="137"/>
  <c r="C689" i="137"/>
  <c r="B689" i="137"/>
  <c r="AV688" i="137"/>
  <c r="AU688" i="137"/>
  <c r="AT688" i="137"/>
  <c r="AS688" i="137"/>
  <c r="AR688" i="137"/>
  <c r="AQ688" i="137"/>
  <c r="AP688" i="137"/>
  <c r="AO688" i="137"/>
  <c r="AN688" i="137"/>
  <c r="AM688" i="137"/>
  <c r="AL688" i="137"/>
  <c r="AK688" i="137"/>
  <c r="AJ688" i="137"/>
  <c r="AI688" i="137"/>
  <c r="AH688" i="137"/>
  <c r="AG688" i="137"/>
  <c r="AF688" i="137"/>
  <c r="AE688" i="137"/>
  <c r="AD688" i="137"/>
  <c r="AC688" i="137"/>
  <c r="AB688" i="137"/>
  <c r="AA688" i="137"/>
  <c r="Z688" i="137"/>
  <c r="Y688" i="137"/>
  <c r="X688" i="137"/>
  <c r="W688" i="137"/>
  <c r="V688" i="137"/>
  <c r="U688" i="137"/>
  <c r="T688" i="137"/>
  <c r="S688" i="137"/>
  <c r="R688" i="137"/>
  <c r="Q688" i="137"/>
  <c r="P688" i="137"/>
  <c r="O688" i="137"/>
  <c r="N688" i="137"/>
  <c r="M688" i="137"/>
  <c r="L688" i="137"/>
  <c r="K688" i="137"/>
  <c r="J688" i="137"/>
  <c r="I688" i="137"/>
  <c r="H688" i="137"/>
  <c r="G688" i="137"/>
  <c r="F688" i="137"/>
  <c r="E688" i="137"/>
  <c r="D688" i="137"/>
  <c r="C688" i="137"/>
  <c r="B688" i="137"/>
  <c r="AV687" i="137"/>
  <c r="AU687" i="137"/>
  <c r="AT687" i="137"/>
  <c r="AS687" i="137"/>
  <c r="AR687" i="137"/>
  <c r="AQ687" i="137"/>
  <c r="AP687" i="137"/>
  <c r="AO687" i="137"/>
  <c r="AN687" i="137"/>
  <c r="AM687" i="137"/>
  <c r="AL687" i="137"/>
  <c r="AK687" i="137"/>
  <c r="AJ687" i="137"/>
  <c r="AI687" i="137"/>
  <c r="AH687" i="137"/>
  <c r="AG687" i="137"/>
  <c r="AF687" i="137"/>
  <c r="AE687" i="137"/>
  <c r="AD687" i="137"/>
  <c r="AC687" i="137"/>
  <c r="AB687" i="137"/>
  <c r="AA687" i="137"/>
  <c r="Z687" i="137"/>
  <c r="Y687" i="137"/>
  <c r="X687" i="137"/>
  <c r="W687" i="137"/>
  <c r="V687" i="137"/>
  <c r="U687" i="137"/>
  <c r="T687" i="137"/>
  <c r="S687" i="137"/>
  <c r="R687" i="137"/>
  <c r="Q687" i="137"/>
  <c r="P687" i="137"/>
  <c r="O687" i="137"/>
  <c r="N687" i="137"/>
  <c r="M687" i="137"/>
  <c r="L687" i="137"/>
  <c r="K687" i="137"/>
  <c r="J687" i="137"/>
  <c r="I687" i="137"/>
  <c r="H687" i="137"/>
  <c r="G687" i="137"/>
  <c r="F687" i="137"/>
  <c r="E687" i="137"/>
  <c r="D687" i="137"/>
  <c r="C687" i="137"/>
  <c r="B687" i="137"/>
  <c r="AV686" i="137"/>
  <c r="AU686" i="137"/>
  <c r="AT686" i="137"/>
  <c r="AS686" i="137"/>
  <c r="AR686" i="137"/>
  <c r="AQ686" i="137"/>
  <c r="AP686" i="137"/>
  <c r="AO686" i="137"/>
  <c r="AN686" i="137"/>
  <c r="AM686" i="137"/>
  <c r="AL686" i="137"/>
  <c r="AK686" i="137"/>
  <c r="AJ686" i="137"/>
  <c r="AI686" i="137"/>
  <c r="AH686" i="137"/>
  <c r="AG686" i="137"/>
  <c r="AF686" i="137"/>
  <c r="AE686" i="137"/>
  <c r="AD686" i="137"/>
  <c r="AC686" i="137"/>
  <c r="AB686" i="137"/>
  <c r="AA686" i="137"/>
  <c r="Z686" i="137"/>
  <c r="Y686" i="137"/>
  <c r="X686" i="137"/>
  <c r="W686" i="137"/>
  <c r="V686" i="137"/>
  <c r="U686" i="137"/>
  <c r="T686" i="137"/>
  <c r="S686" i="137"/>
  <c r="R686" i="137"/>
  <c r="Q686" i="137"/>
  <c r="P686" i="137"/>
  <c r="O686" i="137"/>
  <c r="N686" i="137"/>
  <c r="M686" i="137"/>
  <c r="L686" i="137"/>
  <c r="K686" i="137"/>
  <c r="J686" i="137"/>
  <c r="I686" i="137"/>
  <c r="H686" i="137"/>
  <c r="G686" i="137"/>
  <c r="F686" i="137"/>
  <c r="E686" i="137"/>
  <c r="D686" i="137"/>
  <c r="C686" i="137"/>
  <c r="B686" i="137"/>
  <c r="AV685" i="137"/>
  <c r="AU685" i="137"/>
  <c r="AT685" i="137"/>
  <c r="AS685" i="137"/>
  <c r="AR685" i="137"/>
  <c r="AQ685" i="137"/>
  <c r="AP685" i="137"/>
  <c r="AO685" i="137"/>
  <c r="AN685" i="137"/>
  <c r="AM685" i="137"/>
  <c r="AL685" i="137"/>
  <c r="AK685" i="137"/>
  <c r="AJ685" i="137"/>
  <c r="AI685" i="137"/>
  <c r="AH685" i="137"/>
  <c r="AG685" i="137"/>
  <c r="AF685" i="137"/>
  <c r="AE685" i="137"/>
  <c r="AD685" i="137"/>
  <c r="AC685" i="137"/>
  <c r="AB685" i="137"/>
  <c r="AA685" i="137"/>
  <c r="Z685" i="137"/>
  <c r="Y685" i="137"/>
  <c r="X685" i="137"/>
  <c r="W685" i="137"/>
  <c r="V685" i="137"/>
  <c r="U685" i="137"/>
  <c r="T685" i="137"/>
  <c r="S685" i="137"/>
  <c r="R685" i="137"/>
  <c r="Q685" i="137"/>
  <c r="P685" i="137"/>
  <c r="O685" i="137"/>
  <c r="N685" i="137"/>
  <c r="M685" i="137"/>
  <c r="L685" i="137"/>
  <c r="K685" i="137"/>
  <c r="J685" i="137"/>
  <c r="I685" i="137"/>
  <c r="H685" i="137"/>
  <c r="G685" i="137"/>
  <c r="F685" i="137"/>
  <c r="E685" i="137"/>
  <c r="D685" i="137"/>
  <c r="C685" i="137"/>
  <c r="B685" i="137"/>
  <c r="AV684" i="137"/>
  <c r="AU684" i="137"/>
  <c r="AT684" i="137"/>
  <c r="AS684" i="137"/>
  <c r="AR684" i="137"/>
  <c r="AQ684" i="137"/>
  <c r="AP684" i="137"/>
  <c r="AO684" i="137"/>
  <c r="AN684" i="137"/>
  <c r="AM684" i="137"/>
  <c r="AL684" i="137"/>
  <c r="AK684" i="137"/>
  <c r="AJ684" i="137"/>
  <c r="AI684" i="137"/>
  <c r="AH684" i="137"/>
  <c r="AG684" i="137"/>
  <c r="AF684" i="137"/>
  <c r="AE684" i="137"/>
  <c r="AD684" i="137"/>
  <c r="AC684" i="137"/>
  <c r="AB684" i="137"/>
  <c r="AA684" i="137"/>
  <c r="Z684" i="137"/>
  <c r="Y684" i="137"/>
  <c r="X684" i="137"/>
  <c r="W684" i="137"/>
  <c r="V684" i="137"/>
  <c r="U684" i="137"/>
  <c r="T684" i="137"/>
  <c r="S684" i="137"/>
  <c r="R684" i="137"/>
  <c r="Q684" i="137"/>
  <c r="P684" i="137"/>
  <c r="O684" i="137"/>
  <c r="N684" i="137"/>
  <c r="M684" i="137"/>
  <c r="L684" i="137"/>
  <c r="K684" i="137"/>
  <c r="J684" i="137"/>
  <c r="I684" i="137"/>
  <c r="H684" i="137"/>
  <c r="G684" i="137"/>
  <c r="F684" i="137"/>
  <c r="E684" i="137"/>
  <c r="D684" i="137"/>
  <c r="C684" i="137"/>
  <c r="B684" i="137"/>
  <c r="AV683" i="137"/>
  <c r="AU683" i="137"/>
  <c r="AT683" i="137"/>
  <c r="AS683" i="137"/>
  <c r="AR683" i="137"/>
  <c r="AQ683" i="137"/>
  <c r="AP683" i="137"/>
  <c r="AO683" i="137"/>
  <c r="AN683" i="137"/>
  <c r="AM683" i="137"/>
  <c r="AL683" i="137"/>
  <c r="AK683" i="137"/>
  <c r="AJ683" i="137"/>
  <c r="AI683" i="137"/>
  <c r="AH683" i="137"/>
  <c r="AG683" i="137"/>
  <c r="AF683" i="137"/>
  <c r="AE683" i="137"/>
  <c r="AD683" i="137"/>
  <c r="AC683" i="137"/>
  <c r="AB683" i="137"/>
  <c r="AA683" i="137"/>
  <c r="Z683" i="137"/>
  <c r="Y683" i="137"/>
  <c r="X683" i="137"/>
  <c r="W683" i="137"/>
  <c r="V683" i="137"/>
  <c r="U683" i="137"/>
  <c r="T683" i="137"/>
  <c r="S683" i="137"/>
  <c r="R683" i="137"/>
  <c r="Q683" i="137"/>
  <c r="P683" i="137"/>
  <c r="O683" i="137"/>
  <c r="N683" i="137"/>
  <c r="M683" i="137"/>
  <c r="L683" i="137"/>
  <c r="K683" i="137"/>
  <c r="J683" i="137"/>
  <c r="I683" i="137"/>
  <c r="H683" i="137"/>
  <c r="G683" i="137"/>
  <c r="F683" i="137"/>
  <c r="E683" i="137"/>
  <c r="D683" i="137"/>
  <c r="C683" i="137"/>
  <c r="B683" i="137"/>
  <c r="AV682" i="137"/>
  <c r="AU682" i="137"/>
  <c r="AT682" i="137"/>
  <c r="AS682" i="137"/>
  <c r="AR682" i="137"/>
  <c r="AQ682" i="137"/>
  <c r="AP682" i="137"/>
  <c r="AO682" i="137"/>
  <c r="AN682" i="137"/>
  <c r="AM682" i="137"/>
  <c r="AL682" i="137"/>
  <c r="AK682" i="137"/>
  <c r="AJ682" i="137"/>
  <c r="AI682" i="137"/>
  <c r="AH682" i="137"/>
  <c r="AG682" i="137"/>
  <c r="AF682" i="137"/>
  <c r="AE682" i="137"/>
  <c r="AD682" i="137"/>
  <c r="AC682" i="137"/>
  <c r="AB682" i="137"/>
  <c r="AA682" i="137"/>
  <c r="Z682" i="137"/>
  <c r="Y682" i="137"/>
  <c r="X682" i="137"/>
  <c r="W682" i="137"/>
  <c r="V682" i="137"/>
  <c r="U682" i="137"/>
  <c r="T682" i="137"/>
  <c r="S682" i="137"/>
  <c r="R682" i="137"/>
  <c r="Q682" i="137"/>
  <c r="P682" i="137"/>
  <c r="O682" i="137"/>
  <c r="N682" i="137"/>
  <c r="M682" i="137"/>
  <c r="L682" i="137"/>
  <c r="K682" i="137"/>
  <c r="J682" i="137"/>
  <c r="I682" i="137"/>
  <c r="H682" i="137"/>
  <c r="G682" i="137"/>
  <c r="F682" i="137"/>
  <c r="E682" i="137"/>
  <c r="D682" i="137"/>
  <c r="C682" i="137"/>
  <c r="B682" i="137"/>
  <c r="AV681" i="137"/>
  <c r="AU681" i="137"/>
  <c r="AT681" i="137"/>
  <c r="AS681" i="137"/>
  <c r="AR681" i="137"/>
  <c r="AQ681" i="137"/>
  <c r="AP681" i="137"/>
  <c r="AO681" i="137"/>
  <c r="AN681" i="137"/>
  <c r="AM681" i="137"/>
  <c r="AL681" i="137"/>
  <c r="AK681" i="137"/>
  <c r="AJ681" i="137"/>
  <c r="AI681" i="137"/>
  <c r="AH681" i="137"/>
  <c r="AG681" i="137"/>
  <c r="AF681" i="137"/>
  <c r="AE681" i="137"/>
  <c r="AD681" i="137"/>
  <c r="AC681" i="137"/>
  <c r="AB681" i="137"/>
  <c r="AA681" i="137"/>
  <c r="Z681" i="137"/>
  <c r="Y681" i="137"/>
  <c r="X681" i="137"/>
  <c r="W681" i="137"/>
  <c r="V681" i="137"/>
  <c r="U681" i="137"/>
  <c r="T681" i="137"/>
  <c r="S681" i="137"/>
  <c r="R681" i="137"/>
  <c r="Q681" i="137"/>
  <c r="P681" i="137"/>
  <c r="O681" i="137"/>
  <c r="N681" i="137"/>
  <c r="M681" i="137"/>
  <c r="L681" i="137"/>
  <c r="K681" i="137"/>
  <c r="J681" i="137"/>
  <c r="I681" i="137"/>
  <c r="H681" i="137"/>
  <c r="G681" i="137"/>
  <c r="F681" i="137"/>
  <c r="E681" i="137"/>
  <c r="D681" i="137"/>
  <c r="C681" i="137"/>
  <c r="B681" i="137"/>
  <c r="AV680" i="137"/>
  <c r="AU680" i="137"/>
  <c r="AT680" i="137"/>
  <c r="AS680" i="137"/>
  <c r="AR680" i="137"/>
  <c r="AQ680" i="137"/>
  <c r="AP680" i="137"/>
  <c r="AO680" i="137"/>
  <c r="AN680" i="137"/>
  <c r="AM680" i="137"/>
  <c r="AL680" i="137"/>
  <c r="AK680" i="137"/>
  <c r="AJ680" i="137"/>
  <c r="AI680" i="137"/>
  <c r="AH680" i="137"/>
  <c r="AG680" i="137"/>
  <c r="AF680" i="137"/>
  <c r="AE680" i="137"/>
  <c r="AD680" i="137"/>
  <c r="AC680" i="137"/>
  <c r="AB680" i="137"/>
  <c r="AA680" i="137"/>
  <c r="Z680" i="137"/>
  <c r="Y680" i="137"/>
  <c r="X680" i="137"/>
  <c r="W680" i="137"/>
  <c r="V680" i="137"/>
  <c r="U680" i="137"/>
  <c r="T680" i="137"/>
  <c r="S680" i="137"/>
  <c r="R680" i="137"/>
  <c r="Q680" i="137"/>
  <c r="P680" i="137"/>
  <c r="O680" i="137"/>
  <c r="N680" i="137"/>
  <c r="M680" i="137"/>
  <c r="L680" i="137"/>
  <c r="K680" i="137"/>
  <c r="J680" i="137"/>
  <c r="I680" i="137"/>
  <c r="H680" i="137"/>
  <c r="G680" i="137"/>
  <c r="F680" i="137"/>
  <c r="E680" i="137"/>
  <c r="D680" i="137"/>
  <c r="C680" i="137"/>
  <c r="B680" i="137"/>
  <c r="AV679" i="137"/>
  <c r="AU679" i="137"/>
  <c r="AT679" i="137"/>
  <c r="AS679" i="137"/>
  <c r="AR679" i="137"/>
  <c r="AQ679" i="137"/>
  <c r="AP679" i="137"/>
  <c r="AO679" i="137"/>
  <c r="AN679" i="137"/>
  <c r="AM679" i="137"/>
  <c r="AL679" i="137"/>
  <c r="AK679" i="137"/>
  <c r="AJ679" i="137"/>
  <c r="AI679" i="137"/>
  <c r="AH679" i="137"/>
  <c r="AG679" i="137"/>
  <c r="AF679" i="137"/>
  <c r="AE679" i="137"/>
  <c r="AD679" i="137"/>
  <c r="AC679" i="137"/>
  <c r="AB679" i="137"/>
  <c r="AA679" i="137"/>
  <c r="Z679" i="137"/>
  <c r="Y679" i="137"/>
  <c r="X679" i="137"/>
  <c r="W679" i="137"/>
  <c r="V679" i="137"/>
  <c r="U679" i="137"/>
  <c r="T679" i="137"/>
  <c r="S679" i="137"/>
  <c r="R679" i="137"/>
  <c r="Q679" i="137"/>
  <c r="P679" i="137"/>
  <c r="O679" i="137"/>
  <c r="N679" i="137"/>
  <c r="M679" i="137"/>
  <c r="L679" i="137"/>
  <c r="K679" i="137"/>
  <c r="J679" i="137"/>
  <c r="I679" i="137"/>
  <c r="H679" i="137"/>
  <c r="G679" i="137"/>
  <c r="F679" i="137"/>
  <c r="E679" i="137"/>
  <c r="D679" i="137"/>
  <c r="C679" i="137"/>
  <c r="B679" i="137"/>
  <c r="AV678" i="137"/>
  <c r="AU678" i="137"/>
  <c r="AT678" i="137"/>
  <c r="AS678" i="137"/>
  <c r="AR678" i="137"/>
  <c r="AQ678" i="137"/>
  <c r="AP678" i="137"/>
  <c r="AO678" i="137"/>
  <c r="AN678" i="137"/>
  <c r="AM678" i="137"/>
  <c r="AL678" i="137"/>
  <c r="AK678" i="137"/>
  <c r="AJ678" i="137"/>
  <c r="AI678" i="137"/>
  <c r="AH678" i="137"/>
  <c r="AG678" i="137"/>
  <c r="AF678" i="137"/>
  <c r="AE678" i="137"/>
  <c r="AD678" i="137"/>
  <c r="AC678" i="137"/>
  <c r="AB678" i="137"/>
  <c r="AA678" i="137"/>
  <c r="Z678" i="137"/>
  <c r="Y678" i="137"/>
  <c r="X678" i="137"/>
  <c r="W678" i="137"/>
  <c r="V678" i="137"/>
  <c r="U678" i="137"/>
  <c r="T678" i="137"/>
  <c r="S678" i="137"/>
  <c r="R678" i="137"/>
  <c r="Q678" i="137"/>
  <c r="P678" i="137"/>
  <c r="O678" i="137"/>
  <c r="N678" i="137"/>
  <c r="M678" i="137"/>
  <c r="L678" i="137"/>
  <c r="K678" i="137"/>
  <c r="J678" i="137"/>
  <c r="I678" i="137"/>
  <c r="H678" i="137"/>
  <c r="G678" i="137"/>
  <c r="F678" i="137"/>
  <c r="E678" i="137"/>
  <c r="D678" i="137"/>
  <c r="C678" i="137"/>
  <c r="B678" i="137"/>
  <c r="AV677" i="137"/>
  <c r="AU677" i="137"/>
  <c r="AT677" i="137"/>
  <c r="AS677" i="137"/>
  <c r="AR677" i="137"/>
  <c r="AQ677" i="137"/>
  <c r="AP677" i="137"/>
  <c r="AO677" i="137"/>
  <c r="AN677" i="137"/>
  <c r="AM677" i="137"/>
  <c r="AL677" i="137"/>
  <c r="AK677" i="137"/>
  <c r="AJ677" i="137"/>
  <c r="AI677" i="137"/>
  <c r="AH677" i="137"/>
  <c r="AG677" i="137"/>
  <c r="AF677" i="137"/>
  <c r="AE677" i="137"/>
  <c r="AD677" i="137"/>
  <c r="AC677" i="137"/>
  <c r="AB677" i="137"/>
  <c r="AA677" i="137"/>
  <c r="Z677" i="137"/>
  <c r="Y677" i="137"/>
  <c r="X677" i="137"/>
  <c r="W677" i="137"/>
  <c r="V677" i="137"/>
  <c r="U677" i="137"/>
  <c r="T677" i="137"/>
  <c r="S677" i="137"/>
  <c r="R677" i="137"/>
  <c r="Q677" i="137"/>
  <c r="P677" i="137"/>
  <c r="O677" i="137"/>
  <c r="N677" i="137"/>
  <c r="M677" i="137"/>
  <c r="L677" i="137"/>
  <c r="K677" i="137"/>
  <c r="J677" i="137"/>
  <c r="I677" i="137"/>
  <c r="H677" i="137"/>
  <c r="G677" i="137"/>
  <c r="F677" i="137"/>
  <c r="E677" i="137"/>
  <c r="D677" i="137"/>
  <c r="C677" i="137"/>
  <c r="B677" i="137"/>
  <c r="AV676" i="137"/>
  <c r="AU676" i="137"/>
  <c r="AT676" i="137"/>
  <c r="AS676" i="137"/>
  <c r="AR676" i="137"/>
  <c r="AQ676" i="137"/>
  <c r="AP676" i="137"/>
  <c r="AO676" i="137"/>
  <c r="AN676" i="137"/>
  <c r="AM676" i="137"/>
  <c r="AL676" i="137"/>
  <c r="AK676" i="137"/>
  <c r="AJ676" i="137"/>
  <c r="AI676" i="137"/>
  <c r="AH676" i="137"/>
  <c r="AG676" i="137"/>
  <c r="AF676" i="137"/>
  <c r="AE676" i="137"/>
  <c r="AD676" i="137"/>
  <c r="AC676" i="137"/>
  <c r="AB676" i="137"/>
  <c r="AA676" i="137"/>
  <c r="Z676" i="137"/>
  <c r="Y676" i="137"/>
  <c r="X676" i="137"/>
  <c r="W676" i="137"/>
  <c r="V676" i="137"/>
  <c r="U676" i="137"/>
  <c r="T676" i="137"/>
  <c r="S676" i="137"/>
  <c r="R676" i="137"/>
  <c r="Q676" i="137"/>
  <c r="P676" i="137"/>
  <c r="O676" i="137"/>
  <c r="N676" i="137"/>
  <c r="M676" i="137"/>
  <c r="L676" i="137"/>
  <c r="K676" i="137"/>
  <c r="J676" i="137"/>
  <c r="I676" i="137"/>
  <c r="H676" i="137"/>
  <c r="G676" i="137"/>
  <c r="F676" i="137"/>
  <c r="E676" i="137"/>
  <c r="D676" i="137"/>
  <c r="C676" i="137"/>
  <c r="B676" i="137"/>
  <c r="AV675" i="137"/>
  <c r="AU675" i="137"/>
  <c r="AT675" i="137"/>
  <c r="AS675" i="137"/>
  <c r="AR675" i="137"/>
  <c r="AQ675" i="137"/>
  <c r="AP675" i="137"/>
  <c r="AO675" i="137"/>
  <c r="AN675" i="137"/>
  <c r="AM675" i="137"/>
  <c r="AL675" i="137"/>
  <c r="AK675" i="137"/>
  <c r="AJ675" i="137"/>
  <c r="AI675" i="137"/>
  <c r="AH675" i="137"/>
  <c r="AG675" i="137"/>
  <c r="AF675" i="137"/>
  <c r="AE675" i="137"/>
  <c r="AD675" i="137"/>
  <c r="AC675" i="137"/>
  <c r="AB675" i="137"/>
  <c r="AA675" i="137"/>
  <c r="Z675" i="137"/>
  <c r="Y675" i="137"/>
  <c r="X675" i="137"/>
  <c r="W675" i="137"/>
  <c r="V675" i="137"/>
  <c r="U675" i="137"/>
  <c r="T675" i="137"/>
  <c r="S675" i="137"/>
  <c r="R675" i="137"/>
  <c r="Q675" i="137"/>
  <c r="P675" i="137"/>
  <c r="O675" i="137"/>
  <c r="N675" i="137"/>
  <c r="M675" i="137"/>
  <c r="L675" i="137"/>
  <c r="K675" i="137"/>
  <c r="J675" i="137"/>
  <c r="I675" i="137"/>
  <c r="H675" i="137"/>
  <c r="G675" i="137"/>
  <c r="F675" i="137"/>
  <c r="E675" i="137"/>
  <c r="D675" i="137"/>
  <c r="C675" i="137"/>
  <c r="B675" i="137"/>
  <c r="AV674" i="137"/>
  <c r="AU674" i="137"/>
  <c r="AT674" i="137"/>
  <c r="AS674" i="137"/>
  <c r="AR674" i="137"/>
  <c r="AQ674" i="137"/>
  <c r="AP674" i="137"/>
  <c r="AO674" i="137"/>
  <c r="AN674" i="137"/>
  <c r="AM674" i="137"/>
  <c r="AL674" i="137"/>
  <c r="AK674" i="137"/>
  <c r="AJ674" i="137"/>
  <c r="AI674" i="137"/>
  <c r="AH674" i="137"/>
  <c r="AG674" i="137"/>
  <c r="AF674" i="137"/>
  <c r="AE674" i="137"/>
  <c r="AD674" i="137"/>
  <c r="AC674" i="137"/>
  <c r="AB674" i="137"/>
  <c r="AA674" i="137"/>
  <c r="Z674" i="137"/>
  <c r="Y674" i="137"/>
  <c r="X674" i="137"/>
  <c r="W674" i="137"/>
  <c r="V674" i="137"/>
  <c r="U674" i="137"/>
  <c r="T674" i="137"/>
  <c r="S674" i="137"/>
  <c r="R674" i="137"/>
  <c r="Q674" i="137"/>
  <c r="P674" i="137"/>
  <c r="O674" i="137"/>
  <c r="N674" i="137"/>
  <c r="M674" i="137"/>
  <c r="L674" i="137"/>
  <c r="K674" i="137"/>
  <c r="J674" i="137"/>
  <c r="I674" i="137"/>
  <c r="H674" i="137"/>
  <c r="G674" i="137"/>
  <c r="F674" i="137"/>
  <c r="E674" i="137"/>
  <c r="D674" i="137"/>
  <c r="C674" i="137"/>
  <c r="B674" i="137"/>
  <c r="AV673" i="137"/>
  <c r="AU673" i="137"/>
  <c r="AT673" i="137"/>
  <c r="AS673" i="137"/>
  <c r="AR673" i="137"/>
  <c r="AQ673" i="137"/>
  <c r="AP673" i="137"/>
  <c r="AO673" i="137"/>
  <c r="AN673" i="137"/>
  <c r="AM673" i="137"/>
  <c r="AL673" i="137"/>
  <c r="AK673" i="137"/>
  <c r="AJ673" i="137"/>
  <c r="AI673" i="137"/>
  <c r="AH673" i="137"/>
  <c r="AG673" i="137"/>
  <c r="AF673" i="137"/>
  <c r="AE673" i="137"/>
  <c r="AD673" i="137"/>
  <c r="AC673" i="137"/>
  <c r="AB673" i="137"/>
  <c r="AA673" i="137"/>
  <c r="Z673" i="137"/>
  <c r="Y673" i="137"/>
  <c r="X673" i="137"/>
  <c r="W673" i="137"/>
  <c r="V673" i="137"/>
  <c r="U673" i="137"/>
  <c r="T673" i="137"/>
  <c r="S673" i="137"/>
  <c r="R673" i="137"/>
  <c r="Q673" i="137"/>
  <c r="P673" i="137"/>
  <c r="O673" i="137"/>
  <c r="N673" i="137"/>
  <c r="M673" i="137"/>
  <c r="L673" i="137"/>
  <c r="K673" i="137"/>
  <c r="J673" i="137"/>
  <c r="I673" i="137"/>
  <c r="H673" i="137"/>
  <c r="G673" i="137"/>
  <c r="F673" i="137"/>
  <c r="E673" i="137"/>
  <c r="D673" i="137"/>
  <c r="C673" i="137"/>
  <c r="B673" i="137"/>
  <c r="AV672" i="137"/>
  <c r="AU672" i="137"/>
  <c r="AT672" i="137"/>
  <c r="AS672" i="137"/>
  <c r="AR672" i="137"/>
  <c r="AQ672" i="137"/>
  <c r="AP672" i="137"/>
  <c r="AO672" i="137"/>
  <c r="AN672" i="137"/>
  <c r="AM672" i="137"/>
  <c r="AL672" i="137"/>
  <c r="AK672" i="137"/>
  <c r="AJ672" i="137"/>
  <c r="AI672" i="137"/>
  <c r="AH672" i="137"/>
  <c r="AG672" i="137"/>
  <c r="AF672" i="137"/>
  <c r="AE672" i="137"/>
  <c r="AD672" i="137"/>
  <c r="AC672" i="137"/>
  <c r="AB672" i="137"/>
  <c r="AA672" i="137"/>
  <c r="Z672" i="137"/>
  <c r="Y672" i="137"/>
  <c r="X672" i="137"/>
  <c r="W672" i="137"/>
  <c r="V672" i="137"/>
  <c r="U672" i="137"/>
  <c r="T672" i="137"/>
  <c r="S672" i="137"/>
  <c r="R672" i="137"/>
  <c r="Q672" i="137"/>
  <c r="P672" i="137"/>
  <c r="O672" i="137"/>
  <c r="N672" i="137"/>
  <c r="M672" i="137"/>
  <c r="L672" i="137"/>
  <c r="K672" i="137"/>
  <c r="J672" i="137"/>
  <c r="I672" i="137"/>
  <c r="H672" i="137"/>
  <c r="G672" i="137"/>
  <c r="F672" i="137"/>
  <c r="E672" i="137"/>
  <c r="D672" i="137"/>
  <c r="C672" i="137"/>
  <c r="B672" i="137"/>
  <c r="AV671" i="137"/>
  <c r="AU671" i="137"/>
  <c r="AT671" i="137"/>
  <c r="AS671" i="137"/>
  <c r="AR671" i="137"/>
  <c r="AQ671" i="137"/>
  <c r="AP671" i="137"/>
  <c r="AO671" i="137"/>
  <c r="AN671" i="137"/>
  <c r="AM671" i="137"/>
  <c r="AL671" i="137"/>
  <c r="AK671" i="137"/>
  <c r="AJ671" i="137"/>
  <c r="AI671" i="137"/>
  <c r="AH671" i="137"/>
  <c r="AG671" i="137"/>
  <c r="AF671" i="137"/>
  <c r="AE671" i="137"/>
  <c r="AD671" i="137"/>
  <c r="AC671" i="137"/>
  <c r="AB671" i="137"/>
  <c r="AA671" i="137"/>
  <c r="Z671" i="137"/>
  <c r="Y671" i="137"/>
  <c r="X671" i="137"/>
  <c r="W671" i="137"/>
  <c r="V671" i="137"/>
  <c r="U671" i="137"/>
  <c r="T671" i="137"/>
  <c r="S671" i="137"/>
  <c r="R671" i="137"/>
  <c r="Q671" i="137"/>
  <c r="P671" i="137"/>
  <c r="O671" i="137"/>
  <c r="N671" i="137"/>
  <c r="M671" i="137"/>
  <c r="L671" i="137"/>
  <c r="K671" i="137"/>
  <c r="J671" i="137"/>
  <c r="I671" i="137"/>
  <c r="H671" i="137"/>
  <c r="G671" i="137"/>
  <c r="F671" i="137"/>
  <c r="E671" i="137"/>
  <c r="D671" i="137"/>
  <c r="C671" i="137"/>
  <c r="B671" i="137"/>
  <c r="AV670" i="137"/>
  <c r="AU670" i="137"/>
  <c r="AT670" i="137"/>
  <c r="AS670" i="137"/>
  <c r="AR670" i="137"/>
  <c r="AQ670" i="137"/>
  <c r="AP670" i="137"/>
  <c r="AO670" i="137"/>
  <c r="AN670" i="137"/>
  <c r="AM670" i="137"/>
  <c r="AL670" i="137"/>
  <c r="AK670" i="137"/>
  <c r="AJ670" i="137"/>
  <c r="AI670" i="137"/>
  <c r="AH670" i="137"/>
  <c r="AG670" i="137"/>
  <c r="AF670" i="137"/>
  <c r="AE670" i="137"/>
  <c r="AD670" i="137"/>
  <c r="AC670" i="137"/>
  <c r="AB670" i="137"/>
  <c r="AA670" i="137"/>
  <c r="Z670" i="137"/>
  <c r="Y670" i="137"/>
  <c r="X670" i="137"/>
  <c r="W670" i="137"/>
  <c r="V670" i="137"/>
  <c r="U670" i="137"/>
  <c r="T670" i="137"/>
  <c r="S670" i="137"/>
  <c r="R670" i="137"/>
  <c r="Q670" i="137"/>
  <c r="P670" i="137"/>
  <c r="O670" i="137"/>
  <c r="N670" i="137"/>
  <c r="M670" i="137"/>
  <c r="L670" i="137"/>
  <c r="K670" i="137"/>
  <c r="J670" i="137"/>
  <c r="I670" i="137"/>
  <c r="H670" i="137"/>
  <c r="G670" i="137"/>
  <c r="F670" i="137"/>
  <c r="E670" i="137"/>
  <c r="D670" i="137"/>
  <c r="C670" i="137"/>
  <c r="B670" i="137"/>
  <c r="AV669" i="137"/>
  <c r="AU669" i="137"/>
  <c r="AT669" i="137"/>
  <c r="AS669" i="137"/>
  <c r="AR669" i="137"/>
  <c r="AQ669" i="137"/>
  <c r="AP669" i="137"/>
  <c r="AO669" i="137"/>
  <c r="AN669" i="137"/>
  <c r="AM669" i="137"/>
  <c r="AL669" i="137"/>
  <c r="AK669" i="137"/>
  <c r="AJ669" i="137"/>
  <c r="AI669" i="137"/>
  <c r="AH669" i="137"/>
  <c r="AG669" i="137"/>
  <c r="AF669" i="137"/>
  <c r="AE669" i="137"/>
  <c r="AD669" i="137"/>
  <c r="AC669" i="137"/>
  <c r="AB669" i="137"/>
  <c r="AA669" i="137"/>
  <c r="Z669" i="137"/>
  <c r="Y669" i="137"/>
  <c r="X669" i="137"/>
  <c r="W669" i="137"/>
  <c r="V669" i="137"/>
  <c r="U669" i="137"/>
  <c r="T669" i="137"/>
  <c r="S669" i="137"/>
  <c r="R669" i="137"/>
  <c r="Q669" i="137"/>
  <c r="P669" i="137"/>
  <c r="O669" i="137"/>
  <c r="N669" i="137"/>
  <c r="M669" i="137"/>
  <c r="L669" i="137"/>
  <c r="K669" i="137"/>
  <c r="J669" i="137"/>
  <c r="I669" i="137"/>
  <c r="H669" i="137"/>
  <c r="G669" i="137"/>
  <c r="F669" i="137"/>
  <c r="E669" i="137"/>
  <c r="D669" i="137"/>
  <c r="C669" i="137"/>
  <c r="B669" i="137"/>
  <c r="AV668" i="137"/>
  <c r="AU668" i="137"/>
  <c r="AT668" i="137"/>
  <c r="AS668" i="137"/>
  <c r="AR668" i="137"/>
  <c r="AQ668" i="137"/>
  <c r="AP668" i="137"/>
  <c r="AO668" i="137"/>
  <c r="AN668" i="137"/>
  <c r="AM668" i="137"/>
  <c r="AL668" i="137"/>
  <c r="AK668" i="137"/>
  <c r="AJ668" i="137"/>
  <c r="AI668" i="137"/>
  <c r="AH668" i="137"/>
  <c r="AG668" i="137"/>
  <c r="AF668" i="137"/>
  <c r="AE668" i="137"/>
  <c r="AD668" i="137"/>
  <c r="AC668" i="137"/>
  <c r="AB668" i="137"/>
  <c r="AA668" i="137"/>
  <c r="Z668" i="137"/>
  <c r="Y668" i="137"/>
  <c r="X668" i="137"/>
  <c r="W668" i="137"/>
  <c r="V668" i="137"/>
  <c r="U668" i="137"/>
  <c r="T668" i="137"/>
  <c r="S668" i="137"/>
  <c r="R668" i="137"/>
  <c r="Q668" i="137"/>
  <c r="P668" i="137"/>
  <c r="O668" i="137"/>
  <c r="N668" i="137"/>
  <c r="M668" i="137"/>
  <c r="L668" i="137"/>
  <c r="K668" i="137"/>
  <c r="J668" i="137"/>
  <c r="I668" i="137"/>
  <c r="H668" i="137"/>
  <c r="G668" i="137"/>
  <c r="F668" i="137"/>
  <c r="E668" i="137"/>
  <c r="D668" i="137"/>
  <c r="C668" i="137"/>
  <c r="B668" i="137"/>
  <c r="AV667" i="137"/>
  <c r="AU667" i="137"/>
  <c r="AT667" i="137"/>
  <c r="AS667" i="137"/>
  <c r="AR667" i="137"/>
  <c r="AQ667" i="137"/>
  <c r="AP667" i="137"/>
  <c r="AO667" i="137"/>
  <c r="AN667" i="137"/>
  <c r="AM667" i="137"/>
  <c r="AL667" i="137"/>
  <c r="AK667" i="137"/>
  <c r="AJ667" i="137"/>
  <c r="AI667" i="137"/>
  <c r="AH667" i="137"/>
  <c r="AG667" i="137"/>
  <c r="AF667" i="137"/>
  <c r="AE667" i="137"/>
  <c r="AD667" i="137"/>
  <c r="AC667" i="137"/>
  <c r="AB667" i="137"/>
  <c r="AA667" i="137"/>
  <c r="Z667" i="137"/>
  <c r="Y667" i="137"/>
  <c r="X667" i="137"/>
  <c r="W667" i="137"/>
  <c r="V667" i="137"/>
  <c r="U667" i="137"/>
  <c r="T667" i="137"/>
  <c r="S667" i="137"/>
  <c r="R667" i="137"/>
  <c r="Q667" i="137"/>
  <c r="P667" i="137"/>
  <c r="O667" i="137"/>
  <c r="N667" i="137"/>
  <c r="M667" i="137"/>
  <c r="L667" i="137"/>
  <c r="K667" i="137"/>
  <c r="J667" i="137"/>
  <c r="I667" i="137"/>
  <c r="H667" i="137"/>
  <c r="G667" i="137"/>
  <c r="F667" i="137"/>
  <c r="E667" i="137"/>
  <c r="D667" i="137"/>
  <c r="C667" i="137"/>
  <c r="B667" i="137"/>
  <c r="AV666" i="137"/>
  <c r="AU666" i="137"/>
  <c r="AT666" i="137"/>
  <c r="AS666" i="137"/>
  <c r="AR666" i="137"/>
  <c r="AQ666" i="137"/>
  <c r="AP666" i="137"/>
  <c r="AO666" i="137"/>
  <c r="AN666" i="137"/>
  <c r="AM666" i="137"/>
  <c r="AL666" i="137"/>
  <c r="AK666" i="137"/>
  <c r="AJ666" i="137"/>
  <c r="AI666" i="137"/>
  <c r="AH666" i="137"/>
  <c r="AG666" i="137"/>
  <c r="AF666" i="137"/>
  <c r="AE666" i="137"/>
  <c r="AD666" i="137"/>
  <c r="AC666" i="137"/>
  <c r="AB666" i="137"/>
  <c r="AA666" i="137"/>
  <c r="Z666" i="137"/>
  <c r="Y666" i="137"/>
  <c r="X666" i="137"/>
  <c r="W666" i="137"/>
  <c r="V666" i="137"/>
  <c r="U666" i="137"/>
  <c r="T666" i="137"/>
  <c r="S666" i="137"/>
  <c r="R666" i="137"/>
  <c r="Q666" i="137"/>
  <c r="P666" i="137"/>
  <c r="O666" i="137"/>
  <c r="N666" i="137"/>
  <c r="M666" i="137"/>
  <c r="L666" i="137"/>
  <c r="K666" i="137"/>
  <c r="J666" i="137"/>
  <c r="I666" i="137"/>
  <c r="H666" i="137"/>
  <c r="G666" i="137"/>
  <c r="F666" i="137"/>
  <c r="E666" i="137"/>
  <c r="D666" i="137"/>
  <c r="C666" i="137"/>
  <c r="B666" i="137"/>
  <c r="AV665" i="137"/>
  <c r="AU665" i="137"/>
  <c r="AT665" i="137"/>
  <c r="AS665" i="137"/>
  <c r="AR665" i="137"/>
  <c r="AQ665" i="137"/>
  <c r="AP665" i="137"/>
  <c r="AO665" i="137"/>
  <c r="AN665" i="137"/>
  <c r="AM665" i="137"/>
  <c r="AL665" i="137"/>
  <c r="AK665" i="137"/>
  <c r="AJ665" i="137"/>
  <c r="AI665" i="137"/>
  <c r="AH665" i="137"/>
  <c r="AG665" i="137"/>
  <c r="AF665" i="137"/>
  <c r="AE665" i="137"/>
  <c r="AD665" i="137"/>
  <c r="AC665" i="137"/>
  <c r="AB665" i="137"/>
  <c r="AA665" i="137"/>
  <c r="Z665" i="137"/>
  <c r="Y665" i="137"/>
  <c r="X665" i="137"/>
  <c r="W665" i="137"/>
  <c r="V665" i="137"/>
  <c r="U665" i="137"/>
  <c r="T665" i="137"/>
  <c r="S665" i="137"/>
  <c r="R665" i="137"/>
  <c r="Q665" i="137"/>
  <c r="P665" i="137"/>
  <c r="O665" i="137"/>
  <c r="N665" i="137"/>
  <c r="M665" i="137"/>
  <c r="L665" i="137"/>
  <c r="K665" i="137"/>
  <c r="J665" i="137"/>
  <c r="I665" i="137"/>
  <c r="H665" i="137"/>
  <c r="G665" i="137"/>
  <c r="F665" i="137"/>
  <c r="E665" i="137"/>
  <c r="D665" i="137"/>
  <c r="C665" i="137"/>
  <c r="B665" i="137"/>
  <c r="AV664" i="137"/>
  <c r="AU664" i="137"/>
  <c r="AT664" i="137"/>
  <c r="AS664" i="137"/>
  <c r="AR664" i="137"/>
  <c r="AQ664" i="137"/>
  <c r="AP664" i="137"/>
  <c r="AO664" i="137"/>
  <c r="AN664" i="137"/>
  <c r="AM664" i="137"/>
  <c r="AL664" i="137"/>
  <c r="AK664" i="137"/>
  <c r="AJ664" i="137"/>
  <c r="AI664" i="137"/>
  <c r="AH664" i="137"/>
  <c r="AG664" i="137"/>
  <c r="AF664" i="137"/>
  <c r="AE664" i="137"/>
  <c r="AD664" i="137"/>
  <c r="AC664" i="137"/>
  <c r="AB664" i="137"/>
  <c r="AA664" i="137"/>
  <c r="Z664" i="137"/>
  <c r="Y664" i="137"/>
  <c r="X664" i="137"/>
  <c r="W664" i="137"/>
  <c r="V664" i="137"/>
  <c r="U664" i="137"/>
  <c r="T664" i="137"/>
  <c r="S664" i="137"/>
  <c r="R664" i="137"/>
  <c r="Q664" i="137"/>
  <c r="P664" i="137"/>
  <c r="O664" i="137"/>
  <c r="N664" i="137"/>
  <c r="M664" i="137"/>
  <c r="L664" i="137"/>
  <c r="K664" i="137"/>
  <c r="J664" i="137"/>
  <c r="I664" i="137"/>
  <c r="H664" i="137"/>
  <c r="G664" i="137"/>
  <c r="F664" i="137"/>
  <c r="E664" i="137"/>
  <c r="D664" i="137"/>
  <c r="C664" i="137"/>
  <c r="B664" i="137"/>
  <c r="AV663" i="137"/>
  <c r="AU663" i="137"/>
  <c r="AT663" i="137"/>
  <c r="AS663" i="137"/>
  <c r="AR663" i="137"/>
  <c r="AQ663" i="137"/>
  <c r="AP663" i="137"/>
  <c r="AO663" i="137"/>
  <c r="AN663" i="137"/>
  <c r="AM663" i="137"/>
  <c r="AL663" i="137"/>
  <c r="AK663" i="137"/>
  <c r="AJ663" i="137"/>
  <c r="AI663" i="137"/>
  <c r="AH663" i="137"/>
  <c r="AG663" i="137"/>
  <c r="AF663" i="137"/>
  <c r="AE663" i="137"/>
  <c r="AD663" i="137"/>
  <c r="AC663" i="137"/>
  <c r="AB663" i="137"/>
  <c r="AA663" i="137"/>
  <c r="Z663" i="137"/>
  <c r="Y663" i="137"/>
  <c r="X663" i="137"/>
  <c r="W663" i="137"/>
  <c r="V663" i="137"/>
  <c r="U663" i="137"/>
  <c r="T663" i="137"/>
  <c r="S663" i="137"/>
  <c r="R663" i="137"/>
  <c r="Q663" i="137"/>
  <c r="P663" i="137"/>
  <c r="O663" i="137"/>
  <c r="N663" i="137"/>
  <c r="M663" i="137"/>
  <c r="L663" i="137"/>
  <c r="K663" i="137"/>
  <c r="J663" i="137"/>
  <c r="I663" i="137"/>
  <c r="H663" i="137"/>
  <c r="G663" i="137"/>
  <c r="F663" i="137"/>
  <c r="E663" i="137"/>
  <c r="D663" i="137"/>
  <c r="C663" i="137"/>
  <c r="B663" i="137"/>
  <c r="AV662" i="137"/>
  <c r="AU662" i="137"/>
  <c r="AT662" i="137"/>
  <c r="AS662" i="137"/>
  <c r="AR662" i="137"/>
  <c r="AQ662" i="137"/>
  <c r="AP662" i="137"/>
  <c r="AO662" i="137"/>
  <c r="AN662" i="137"/>
  <c r="AM662" i="137"/>
  <c r="AL662" i="137"/>
  <c r="AK662" i="137"/>
  <c r="AJ662" i="137"/>
  <c r="AI662" i="137"/>
  <c r="AH662" i="137"/>
  <c r="AG662" i="137"/>
  <c r="AF662" i="137"/>
  <c r="AE662" i="137"/>
  <c r="AD662" i="137"/>
  <c r="AC662" i="137"/>
  <c r="AB662" i="137"/>
  <c r="AA662" i="137"/>
  <c r="Z662" i="137"/>
  <c r="Y662" i="137"/>
  <c r="X662" i="137"/>
  <c r="W662" i="137"/>
  <c r="V662" i="137"/>
  <c r="U662" i="137"/>
  <c r="T662" i="137"/>
  <c r="S662" i="137"/>
  <c r="R662" i="137"/>
  <c r="Q662" i="137"/>
  <c r="P662" i="137"/>
  <c r="O662" i="137"/>
  <c r="N662" i="137"/>
  <c r="M662" i="137"/>
  <c r="L662" i="137"/>
  <c r="K662" i="137"/>
  <c r="J662" i="137"/>
  <c r="I662" i="137"/>
  <c r="H662" i="137"/>
  <c r="G662" i="137"/>
  <c r="F662" i="137"/>
  <c r="E662" i="137"/>
  <c r="D662" i="137"/>
  <c r="C662" i="137"/>
  <c r="B662" i="137"/>
  <c r="AV661" i="137"/>
  <c r="AU661" i="137"/>
  <c r="AT661" i="137"/>
  <c r="AS661" i="137"/>
  <c r="AR661" i="137"/>
  <c r="AQ661" i="137"/>
  <c r="AP661" i="137"/>
  <c r="AO661" i="137"/>
  <c r="AN661" i="137"/>
  <c r="AM661" i="137"/>
  <c r="AL661" i="137"/>
  <c r="AK661" i="137"/>
  <c r="AJ661" i="137"/>
  <c r="AI661" i="137"/>
  <c r="AH661" i="137"/>
  <c r="AG661" i="137"/>
  <c r="AF661" i="137"/>
  <c r="AE661" i="137"/>
  <c r="AD661" i="137"/>
  <c r="AC661" i="137"/>
  <c r="AB661" i="137"/>
  <c r="AA661" i="137"/>
  <c r="Z661" i="137"/>
  <c r="Y661" i="137"/>
  <c r="X661" i="137"/>
  <c r="W661" i="137"/>
  <c r="V661" i="137"/>
  <c r="U661" i="137"/>
  <c r="T661" i="137"/>
  <c r="S661" i="137"/>
  <c r="R661" i="137"/>
  <c r="Q661" i="137"/>
  <c r="P661" i="137"/>
  <c r="O661" i="137"/>
  <c r="N661" i="137"/>
  <c r="M661" i="137"/>
  <c r="L661" i="137"/>
  <c r="K661" i="137"/>
  <c r="J661" i="137"/>
  <c r="I661" i="137"/>
  <c r="H661" i="137"/>
  <c r="G661" i="137"/>
  <c r="F661" i="137"/>
  <c r="E661" i="137"/>
  <c r="D661" i="137"/>
  <c r="C661" i="137"/>
  <c r="B661" i="137"/>
  <c r="AV660" i="137"/>
  <c r="AU660" i="137"/>
  <c r="AT660" i="137"/>
  <c r="AS660" i="137"/>
  <c r="AR660" i="137"/>
  <c r="AQ660" i="137"/>
  <c r="AP660" i="137"/>
  <c r="AO660" i="137"/>
  <c r="AN660" i="137"/>
  <c r="AM660" i="137"/>
  <c r="AL660" i="137"/>
  <c r="AK660" i="137"/>
  <c r="AJ660" i="137"/>
  <c r="AI660" i="137"/>
  <c r="AH660" i="137"/>
  <c r="AG660" i="137"/>
  <c r="AF660" i="137"/>
  <c r="AE660" i="137"/>
  <c r="AD660" i="137"/>
  <c r="AC660" i="137"/>
  <c r="AB660" i="137"/>
  <c r="AA660" i="137"/>
  <c r="Z660" i="137"/>
  <c r="Y660" i="137"/>
  <c r="X660" i="137"/>
  <c r="W660" i="137"/>
  <c r="V660" i="137"/>
  <c r="U660" i="137"/>
  <c r="T660" i="137"/>
  <c r="S660" i="137"/>
  <c r="R660" i="137"/>
  <c r="Q660" i="137"/>
  <c r="P660" i="137"/>
  <c r="O660" i="137"/>
  <c r="N660" i="137"/>
  <c r="M660" i="137"/>
  <c r="L660" i="137"/>
  <c r="K660" i="137"/>
  <c r="J660" i="137"/>
  <c r="I660" i="137"/>
  <c r="H660" i="137"/>
  <c r="G660" i="137"/>
  <c r="F660" i="137"/>
  <c r="E660" i="137"/>
  <c r="D660" i="137"/>
  <c r="C660" i="137"/>
  <c r="B660" i="137"/>
  <c r="AV659" i="137"/>
  <c r="AU659" i="137"/>
  <c r="AT659" i="137"/>
  <c r="AS659" i="137"/>
  <c r="AR659" i="137"/>
  <c r="AQ659" i="137"/>
  <c r="AP659" i="137"/>
  <c r="AO659" i="137"/>
  <c r="AN659" i="137"/>
  <c r="AM659" i="137"/>
  <c r="AL659" i="137"/>
  <c r="AK659" i="137"/>
  <c r="AJ659" i="137"/>
  <c r="AI659" i="137"/>
  <c r="AH659" i="137"/>
  <c r="AG659" i="137"/>
  <c r="AF659" i="137"/>
  <c r="AE659" i="137"/>
  <c r="AD659" i="137"/>
  <c r="AC659" i="137"/>
  <c r="AB659" i="137"/>
  <c r="AA659" i="137"/>
  <c r="Z659" i="137"/>
  <c r="Y659" i="137"/>
  <c r="X659" i="137"/>
  <c r="W659" i="137"/>
  <c r="V659" i="137"/>
  <c r="U659" i="137"/>
  <c r="T659" i="137"/>
  <c r="S659" i="137"/>
  <c r="R659" i="137"/>
  <c r="Q659" i="137"/>
  <c r="P659" i="137"/>
  <c r="O659" i="137"/>
  <c r="N659" i="137"/>
  <c r="M659" i="137"/>
  <c r="L659" i="137"/>
  <c r="K659" i="137"/>
  <c r="J659" i="137"/>
  <c r="I659" i="137"/>
  <c r="H659" i="137"/>
  <c r="G659" i="137"/>
  <c r="F659" i="137"/>
  <c r="E659" i="137"/>
  <c r="D659" i="137"/>
  <c r="C659" i="137"/>
  <c r="B659" i="137"/>
  <c r="AV658" i="137"/>
  <c r="AU658" i="137"/>
  <c r="AT658" i="137"/>
  <c r="AS658" i="137"/>
  <c r="AR658" i="137"/>
  <c r="AQ658" i="137"/>
  <c r="AP658" i="137"/>
  <c r="AO658" i="137"/>
  <c r="AN658" i="137"/>
  <c r="AM658" i="137"/>
  <c r="AL658" i="137"/>
  <c r="AK658" i="137"/>
  <c r="AJ658" i="137"/>
  <c r="AI658" i="137"/>
  <c r="AH658" i="137"/>
  <c r="AG658" i="137"/>
  <c r="AF658" i="137"/>
  <c r="AE658" i="137"/>
  <c r="AD658" i="137"/>
  <c r="AC658" i="137"/>
  <c r="AB658" i="137"/>
  <c r="AA658" i="137"/>
  <c r="Z658" i="137"/>
  <c r="Y658" i="137"/>
  <c r="X658" i="137"/>
  <c r="W658" i="137"/>
  <c r="V658" i="137"/>
  <c r="U658" i="137"/>
  <c r="T658" i="137"/>
  <c r="S658" i="137"/>
  <c r="R658" i="137"/>
  <c r="Q658" i="137"/>
  <c r="P658" i="137"/>
  <c r="O658" i="137"/>
  <c r="N658" i="137"/>
  <c r="M658" i="137"/>
  <c r="L658" i="137"/>
  <c r="K658" i="137"/>
  <c r="J658" i="137"/>
  <c r="I658" i="137"/>
  <c r="H658" i="137"/>
  <c r="G658" i="137"/>
  <c r="F658" i="137"/>
  <c r="E658" i="137"/>
  <c r="D658" i="137"/>
  <c r="C658" i="137"/>
  <c r="B658" i="137"/>
  <c r="AV657" i="137"/>
  <c r="AU657" i="137"/>
  <c r="AT657" i="137"/>
  <c r="AS657" i="137"/>
  <c r="AR657" i="137"/>
  <c r="AQ657" i="137"/>
  <c r="AP657" i="137"/>
  <c r="AO657" i="137"/>
  <c r="AN657" i="137"/>
  <c r="AM657" i="137"/>
  <c r="AL657" i="137"/>
  <c r="AK657" i="137"/>
  <c r="AJ657" i="137"/>
  <c r="AI657" i="137"/>
  <c r="AH657" i="137"/>
  <c r="AG657" i="137"/>
  <c r="AF657" i="137"/>
  <c r="AE657" i="137"/>
  <c r="AD657" i="137"/>
  <c r="AC657" i="137"/>
  <c r="AB657" i="137"/>
  <c r="AA657" i="137"/>
  <c r="Z657" i="137"/>
  <c r="Y657" i="137"/>
  <c r="X657" i="137"/>
  <c r="W657" i="137"/>
  <c r="V657" i="137"/>
  <c r="U657" i="137"/>
  <c r="T657" i="137"/>
  <c r="S657" i="137"/>
  <c r="R657" i="137"/>
  <c r="Q657" i="137"/>
  <c r="P657" i="137"/>
  <c r="O657" i="137"/>
  <c r="N657" i="137"/>
  <c r="M657" i="137"/>
  <c r="L657" i="137"/>
  <c r="K657" i="137"/>
  <c r="J657" i="137"/>
  <c r="I657" i="137"/>
  <c r="H657" i="137"/>
  <c r="G657" i="137"/>
  <c r="F657" i="137"/>
  <c r="E657" i="137"/>
  <c r="D657" i="137"/>
  <c r="C657" i="137"/>
  <c r="B657" i="137"/>
  <c r="AV656" i="137"/>
  <c r="AU656" i="137"/>
  <c r="AT656" i="137"/>
  <c r="AS656" i="137"/>
  <c r="AR656" i="137"/>
  <c r="AQ656" i="137"/>
  <c r="AP656" i="137"/>
  <c r="AO656" i="137"/>
  <c r="AN656" i="137"/>
  <c r="AM656" i="137"/>
  <c r="AL656" i="137"/>
  <c r="AK656" i="137"/>
  <c r="AJ656" i="137"/>
  <c r="AI656" i="137"/>
  <c r="AH656" i="137"/>
  <c r="AG656" i="137"/>
  <c r="AF656" i="137"/>
  <c r="AE656" i="137"/>
  <c r="AD656" i="137"/>
  <c r="AC656" i="137"/>
  <c r="AB656" i="137"/>
  <c r="AA656" i="137"/>
  <c r="Z656" i="137"/>
  <c r="Y656" i="137"/>
  <c r="X656" i="137"/>
  <c r="W656" i="137"/>
  <c r="V656" i="137"/>
  <c r="U656" i="137"/>
  <c r="T656" i="137"/>
  <c r="S656" i="137"/>
  <c r="R656" i="137"/>
  <c r="Q656" i="137"/>
  <c r="P656" i="137"/>
  <c r="O656" i="137"/>
  <c r="N656" i="137"/>
  <c r="M656" i="137"/>
  <c r="L656" i="137"/>
  <c r="K656" i="137"/>
  <c r="J656" i="137"/>
  <c r="I656" i="137"/>
  <c r="H656" i="137"/>
  <c r="G656" i="137"/>
  <c r="F656" i="137"/>
  <c r="E656" i="137"/>
  <c r="D656" i="137"/>
  <c r="C656" i="137"/>
  <c r="B656" i="137"/>
  <c r="AV655" i="137"/>
  <c r="AU655" i="137"/>
  <c r="AT655" i="137"/>
  <c r="AS655" i="137"/>
  <c r="AR655" i="137"/>
  <c r="AQ655" i="137"/>
  <c r="AP655" i="137"/>
  <c r="AO655" i="137"/>
  <c r="AN655" i="137"/>
  <c r="AM655" i="137"/>
  <c r="AL655" i="137"/>
  <c r="AK655" i="137"/>
  <c r="AJ655" i="137"/>
  <c r="AI655" i="137"/>
  <c r="AH655" i="137"/>
  <c r="AG655" i="137"/>
  <c r="AF655" i="137"/>
  <c r="AE655" i="137"/>
  <c r="AD655" i="137"/>
  <c r="AC655" i="137"/>
  <c r="AB655" i="137"/>
  <c r="AA655" i="137"/>
  <c r="Z655" i="137"/>
  <c r="Y655" i="137"/>
  <c r="X655" i="137"/>
  <c r="W655" i="137"/>
  <c r="V655" i="137"/>
  <c r="U655" i="137"/>
  <c r="T655" i="137"/>
  <c r="S655" i="137"/>
  <c r="R655" i="137"/>
  <c r="Q655" i="137"/>
  <c r="P655" i="137"/>
  <c r="O655" i="137"/>
  <c r="N655" i="137"/>
  <c r="M655" i="137"/>
  <c r="L655" i="137"/>
  <c r="K655" i="137"/>
  <c r="J655" i="137"/>
  <c r="I655" i="137"/>
  <c r="H655" i="137"/>
  <c r="G655" i="137"/>
  <c r="F655" i="137"/>
  <c r="E655" i="137"/>
  <c r="D655" i="137"/>
  <c r="C655" i="137"/>
  <c r="B655" i="137"/>
  <c r="AV654" i="137"/>
  <c r="AU654" i="137"/>
  <c r="AT654" i="137"/>
  <c r="AS654" i="137"/>
  <c r="AR654" i="137"/>
  <c r="AQ654" i="137"/>
  <c r="AP654" i="137"/>
  <c r="AO654" i="137"/>
  <c r="AN654" i="137"/>
  <c r="AM654" i="137"/>
  <c r="AL654" i="137"/>
  <c r="AK654" i="137"/>
  <c r="AJ654" i="137"/>
  <c r="AI654" i="137"/>
  <c r="AH654" i="137"/>
  <c r="AG654" i="137"/>
  <c r="AF654" i="137"/>
  <c r="AE654" i="137"/>
  <c r="AD654" i="137"/>
  <c r="AC654" i="137"/>
  <c r="AB654" i="137"/>
  <c r="AA654" i="137"/>
  <c r="Z654" i="137"/>
  <c r="Y654" i="137"/>
  <c r="X654" i="137"/>
  <c r="W654" i="137"/>
  <c r="V654" i="137"/>
  <c r="U654" i="137"/>
  <c r="T654" i="137"/>
  <c r="S654" i="137"/>
  <c r="R654" i="137"/>
  <c r="Q654" i="137"/>
  <c r="P654" i="137"/>
  <c r="O654" i="137"/>
  <c r="N654" i="137"/>
  <c r="M654" i="137"/>
  <c r="L654" i="137"/>
  <c r="K654" i="137"/>
  <c r="J654" i="137"/>
  <c r="I654" i="137"/>
  <c r="H654" i="137"/>
  <c r="G654" i="137"/>
  <c r="F654" i="137"/>
  <c r="E654" i="137"/>
  <c r="D654" i="137"/>
  <c r="C654" i="137"/>
  <c r="B654" i="137"/>
  <c r="AV653" i="137"/>
  <c r="AU653" i="137"/>
  <c r="AT653" i="137"/>
  <c r="AS653" i="137"/>
  <c r="AR653" i="137"/>
  <c r="AQ653" i="137"/>
  <c r="AP653" i="137"/>
  <c r="AO653" i="137"/>
  <c r="AN653" i="137"/>
  <c r="AM653" i="137"/>
  <c r="AL653" i="137"/>
  <c r="AK653" i="137"/>
  <c r="AJ653" i="137"/>
  <c r="AI653" i="137"/>
  <c r="AH653" i="137"/>
  <c r="AG653" i="137"/>
  <c r="AF653" i="137"/>
  <c r="AE653" i="137"/>
  <c r="AD653" i="137"/>
  <c r="AC653" i="137"/>
  <c r="AB653" i="137"/>
  <c r="AA653" i="137"/>
  <c r="Z653" i="137"/>
  <c r="Y653" i="137"/>
  <c r="X653" i="137"/>
  <c r="W653" i="137"/>
  <c r="V653" i="137"/>
  <c r="U653" i="137"/>
  <c r="T653" i="137"/>
  <c r="S653" i="137"/>
  <c r="R653" i="137"/>
  <c r="Q653" i="137"/>
  <c r="P653" i="137"/>
  <c r="O653" i="137"/>
  <c r="N653" i="137"/>
  <c r="M653" i="137"/>
  <c r="L653" i="137"/>
  <c r="K653" i="137"/>
  <c r="J653" i="137"/>
  <c r="I653" i="137"/>
  <c r="H653" i="137"/>
  <c r="G653" i="137"/>
  <c r="F653" i="137"/>
  <c r="E653" i="137"/>
  <c r="D653" i="137"/>
  <c r="C653" i="137"/>
  <c r="B653" i="137"/>
  <c r="AV652" i="137"/>
  <c r="AU652" i="137"/>
  <c r="AT652" i="137"/>
  <c r="AS652" i="137"/>
  <c r="AR652" i="137"/>
  <c r="AQ652" i="137"/>
  <c r="AP652" i="137"/>
  <c r="AO652" i="137"/>
  <c r="AN652" i="137"/>
  <c r="AM652" i="137"/>
  <c r="AL652" i="137"/>
  <c r="AK652" i="137"/>
  <c r="AJ652" i="137"/>
  <c r="AI652" i="137"/>
  <c r="AH652" i="137"/>
  <c r="AG652" i="137"/>
  <c r="AF652" i="137"/>
  <c r="AE652" i="137"/>
  <c r="AD652" i="137"/>
  <c r="AC652" i="137"/>
  <c r="AB652" i="137"/>
  <c r="AA652" i="137"/>
  <c r="Z652" i="137"/>
  <c r="Y652" i="137"/>
  <c r="X652" i="137"/>
  <c r="W652" i="137"/>
  <c r="V652" i="137"/>
  <c r="U652" i="137"/>
  <c r="T652" i="137"/>
  <c r="S652" i="137"/>
  <c r="R652" i="137"/>
  <c r="Q652" i="137"/>
  <c r="P652" i="137"/>
  <c r="O652" i="137"/>
  <c r="N652" i="137"/>
  <c r="M652" i="137"/>
  <c r="L652" i="137"/>
  <c r="K652" i="137"/>
  <c r="J652" i="137"/>
  <c r="I652" i="137"/>
  <c r="H652" i="137"/>
  <c r="G652" i="137"/>
  <c r="F652" i="137"/>
  <c r="E652" i="137"/>
  <c r="D652" i="137"/>
  <c r="C652" i="137"/>
  <c r="B652" i="137"/>
  <c r="AV651" i="137"/>
  <c r="AU651" i="137"/>
  <c r="AT651" i="137"/>
  <c r="AS651" i="137"/>
  <c r="AR651" i="137"/>
  <c r="AQ651" i="137"/>
  <c r="AP651" i="137"/>
  <c r="AO651" i="137"/>
  <c r="AN651" i="137"/>
  <c r="AM651" i="137"/>
  <c r="AL651" i="137"/>
  <c r="AK651" i="137"/>
  <c r="AJ651" i="137"/>
  <c r="AI651" i="137"/>
  <c r="AH651" i="137"/>
  <c r="AG651" i="137"/>
  <c r="AF651" i="137"/>
  <c r="AE651" i="137"/>
  <c r="AD651" i="137"/>
  <c r="AC651" i="137"/>
  <c r="AB651" i="137"/>
  <c r="AA651" i="137"/>
  <c r="Z651" i="137"/>
  <c r="Y651" i="137"/>
  <c r="X651" i="137"/>
  <c r="W651" i="137"/>
  <c r="V651" i="137"/>
  <c r="U651" i="137"/>
  <c r="T651" i="137"/>
  <c r="S651" i="137"/>
  <c r="R651" i="137"/>
  <c r="Q651" i="137"/>
  <c r="P651" i="137"/>
  <c r="O651" i="137"/>
  <c r="N651" i="137"/>
  <c r="M651" i="137"/>
  <c r="L651" i="137"/>
  <c r="K651" i="137"/>
  <c r="J651" i="137"/>
  <c r="I651" i="137"/>
  <c r="H651" i="137"/>
  <c r="G651" i="137"/>
  <c r="F651" i="137"/>
  <c r="E651" i="137"/>
  <c r="D651" i="137"/>
  <c r="C651" i="137"/>
  <c r="B651" i="137"/>
  <c r="AV650" i="137"/>
  <c r="AU650" i="137"/>
  <c r="AT650" i="137"/>
  <c r="AS650" i="137"/>
  <c r="AR650" i="137"/>
  <c r="AQ650" i="137"/>
  <c r="AP650" i="137"/>
  <c r="AO650" i="137"/>
  <c r="AN650" i="137"/>
  <c r="AM650" i="137"/>
  <c r="AL650" i="137"/>
  <c r="AK650" i="137"/>
  <c r="AJ650" i="137"/>
  <c r="AI650" i="137"/>
  <c r="AH650" i="137"/>
  <c r="AG650" i="137"/>
  <c r="AF650" i="137"/>
  <c r="AE650" i="137"/>
  <c r="AD650" i="137"/>
  <c r="AC650" i="137"/>
  <c r="AB650" i="137"/>
  <c r="AA650" i="137"/>
  <c r="Z650" i="137"/>
  <c r="Y650" i="137"/>
  <c r="X650" i="137"/>
  <c r="W650" i="137"/>
  <c r="V650" i="137"/>
  <c r="U650" i="137"/>
  <c r="T650" i="137"/>
  <c r="S650" i="137"/>
  <c r="R650" i="137"/>
  <c r="Q650" i="137"/>
  <c r="P650" i="137"/>
  <c r="O650" i="137"/>
  <c r="N650" i="137"/>
  <c r="M650" i="137"/>
  <c r="L650" i="137"/>
  <c r="K650" i="137"/>
  <c r="J650" i="137"/>
  <c r="I650" i="137"/>
  <c r="H650" i="137"/>
  <c r="G650" i="137"/>
  <c r="F650" i="137"/>
  <c r="E650" i="137"/>
  <c r="D650" i="137"/>
  <c r="C650" i="137"/>
  <c r="B650" i="137"/>
  <c r="AV649" i="137"/>
  <c r="AU649" i="137"/>
  <c r="AT649" i="137"/>
  <c r="AS649" i="137"/>
  <c r="AR649" i="137"/>
  <c r="AQ649" i="137"/>
  <c r="AP649" i="137"/>
  <c r="AO649" i="137"/>
  <c r="AN649" i="137"/>
  <c r="AM649" i="137"/>
  <c r="AL649" i="137"/>
  <c r="AK649" i="137"/>
  <c r="AJ649" i="137"/>
  <c r="AI649" i="137"/>
  <c r="AH649" i="137"/>
  <c r="AG649" i="137"/>
  <c r="AF649" i="137"/>
  <c r="AE649" i="137"/>
  <c r="AD649" i="137"/>
  <c r="AC649" i="137"/>
  <c r="AB649" i="137"/>
  <c r="AA649" i="137"/>
  <c r="Z649" i="137"/>
  <c r="Y649" i="137"/>
  <c r="X649" i="137"/>
  <c r="W649" i="137"/>
  <c r="V649" i="137"/>
  <c r="U649" i="137"/>
  <c r="T649" i="137"/>
  <c r="S649" i="137"/>
  <c r="R649" i="137"/>
  <c r="Q649" i="137"/>
  <c r="P649" i="137"/>
  <c r="O649" i="137"/>
  <c r="N649" i="137"/>
  <c r="M649" i="137"/>
  <c r="L649" i="137"/>
  <c r="K649" i="137"/>
  <c r="J649" i="137"/>
  <c r="I649" i="137"/>
  <c r="H649" i="137"/>
  <c r="G649" i="137"/>
  <c r="F649" i="137"/>
  <c r="E649" i="137"/>
  <c r="D649" i="137"/>
  <c r="C649" i="137"/>
  <c r="B649" i="137"/>
  <c r="AV648" i="137"/>
  <c r="AU648" i="137"/>
  <c r="AT648" i="137"/>
  <c r="AS648" i="137"/>
  <c r="AR648" i="137"/>
  <c r="AQ648" i="137"/>
  <c r="AP648" i="137"/>
  <c r="AO648" i="137"/>
  <c r="AN648" i="137"/>
  <c r="AM648" i="137"/>
  <c r="AL648" i="137"/>
  <c r="AK648" i="137"/>
  <c r="AJ648" i="137"/>
  <c r="AI648" i="137"/>
  <c r="AH648" i="137"/>
  <c r="AG648" i="137"/>
  <c r="AF648" i="137"/>
  <c r="AE648" i="137"/>
  <c r="AD648" i="137"/>
  <c r="AC648" i="137"/>
  <c r="AB648" i="137"/>
  <c r="AA648" i="137"/>
  <c r="Z648" i="137"/>
  <c r="Y648" i="137"/>
  <c r="X648" i="137"/>
  <c r="W648" i="137"/>
  <c r="V648" i="137"/>
  <c r="U648" i="137"/>
  <c r="T648" i="137"/>
  <c r="S648" i="137"/>
  <c r="R648" i="137"/>
  <c r="Q648" i="137"/>
  <c r="P648" i="137"/>
  <c r="O648" i="137"/>
  <c r="N648" i="137"/>
  <c r="M648" i="137"/>
  <c r="L648" i="137"/>
  <c r="K648" i="137"/>
  <c r="J648" i="137"/>
  <c r="I648" i="137"/>
  <c r="H648" i="137"/>
  <c r="G648" i="137"/>
  <c r="F648" i="137"/>
  <c r="E648" i="137"/>
  <c r="D648" i="137"/>
  <c r="C648" i="137"/>
  <c r="B648" i="137"/>
  <c r="AV647" i="137"/>
  <c r="AU647" i="137"/>
  <c r="AT647" i="137"/>
  <c r="AS647" i="137"/>
  <c r="AR647" i="137"/>
  <c r="AQ647" i="137"/>
  <c r="AP647" i="137"/>
  <c r="AO647" i="137"/>
  <c r="AN647" i="137"/>
  <c r="AM647" i="137"/>
  <c r="AL647" i="137"/>
  <c r="AK647" i="137"/>
  <c r="AJ647" i="137"/>
  <c r="AI647" i="137"/>
  <c r="AH647" i="137"/>
  <c r="AG647" i="137"/>
  <c r="AF647" i="137"/>
  <c r="AE647" i="137"/>
  <c r="AD647" i="137"/>
  <c r="AC647" i="137"/>
  <c r="AB647" i="137"/>
  <c r="AA647" i="137"/>
  <c r="Z647" i="137"/>
  <c r="Y647" i="137"/>
  <c r="X647" i="137"/>
  <c r="W647" i="137"/>
  <c r="V647" i="137"/>
  <c r="U647" i="137"/>
  <c r="T647" i="137"/>
  <c r="S647" i="137"/>
  <c r="R647" i="137"/>
  <c r="Q647" i="137"/>
  <c r="P647" i="137"/>
  <c r="O647" i="137"/>
  <c r="N647" i="137"/>
  <c r="M647" i="137"/>
  <c r="L647" i="137"/>
  <c r="K647" i="137"/>
  <c r="J647" i="137"/>
  <c r="I647" i="137"/>
  <c r="H647" i="137"/>
  <c r="G647" i="137"/>
  <c r="F647" i="137"/>
  <c r="E647" i="137"/>
  <c r="D647" i="137"/>
  <c r="C647" i="137"/>
  <c r="B647" i="137"/>
  <c r="AV646" i="137"/>
  <c r="AU646" i="137"/>
  <c r="AT646" i="137"/>
  <c r="AS646" i="137"/>
  <c r="AR646" i="137"/>
  <c r="AQ646" i="137"/>
  <c r="AP646" i="137"/>
  <c r="AO646" i="137"/>
  <c r="AN646" i="137"/>
  <c r="AM646" i="137"/>
  <c r="AL646" i="137"/>
  <c r="AK646" i="137"/>
  <c r="AJ646" i="137"/>
  <c r="AI646" i="137"/>
  <c r="AH646" i="137"/>
  <c r="AG646" i="137"/>
  <c r="AF646" i="137"/>
  <c r="AE646" i="137"/>
  <c r="AD646" i="137"/>
  <c r="AC646" i="137"/>
  <c r="AB646" i="137"/>
  <c r="AA646" i="137"/>
  <c r="Z646" i="137"/>
  <c r="Y646" i="137"/>
  <c r="X646" i="137"/>
  <c r="W646" i="137"/>
  <c r="V646" i="137"/>
  <c r="U646" i="137"/>
  <c r="T646" i="137"/>
  <c r="S646" i="137"/>
  <c r="R646" i="137"/>
  <c r="Q646" i="137"/>
  <c r="P646" i="137"/>
  <c r="O646" i="137"/>
  <c r="N646" i="137"/>
  <c r="M646" i="137"/>
  <c r="L646" i="137"/>
  <c r="K646" i="137"/>
  <c r="J646" i="137"/>
  <c r="I646" i="137"/>
  <c r="H646" i="137"/>
  <c r="G646" i="137"/>
  <c r="F646" i="137"/>
  <c r="E646" i="137"/>
  <c r="D646" i="137"/>
  <c r="C646" i="137"/>
  <c r="B646" i="137"/>
  <c r="AV645" i="137"/>
  <c r="AU645" i="137"/>
  <c r="AT645" i="137"/>
  <c r="AS645" i="137"/>
  <c r="AR645" i="137"/>
  <c r="AQ645" i="137"/>
  <c r="AP645" i="137"/>
  <c r="AO645" i="137"/>
  <c r="AN645" i="137"/>
  <c r="AM645" i="137"/>
  <c r="AL645" i="137"/>
  <c r="AK645" i="137"/>
  <c r="AJ645" i="137"/>
  <c r="AI645" i="137"/>
  <c r="AH645" i="137"/>
  <c r="AG645" i="137"/>
  <c r="AF645" i="137"/>
  <c r="AE645" i="137"/>
  <c r="AD645" i="137"/>
  <c r="AC645" i="137"/>
  <c r="AB645" i="137"/>
  <c r="AA645" i="137"/>
  <c r="Z645" i="137"/>
  <c r="Y645" i="137"/>
  <c r="X645" i="137"/>
  <c r="W645" i="137"/>
  <c r="V645" i="137"/>
  <c r="U645" i="137"/>
  <c r="T645" i="137"/>
  <c r="S645" i="137"/>
  <c r="R645" i="137"/>
  <c r="Q645" i="137"/>
  <c r="P645" i="137"/>
  <c r="O645" i="137"/>
  <c r="N645" i="137"/>
  <c r="M645" i="137"/>
  <c r="L645" i="137"/>
  <c r="K645" i="137"/>
  <c r="J645" i="137"/>
  <c r="I645" i="137"/>
  <c r="H645" i="137"/>
  <c r="G645" i="137"/>
  <c r="F645" i="137"/>
  <c r="E645" i="137"/>
  <c r="D645" i="137"/>
  <c r="C645" i="137"/>
  <c r="B645" i="137"/>
  <c r="AV644" i="137"/>
  <c r="AU644" i="137"/>
  <c r="AT644" i="137"/>
  <c r="AS644" i="137"/>
  <c r="AR644" i="137"/>
  <c r="AQ644" i="137"/>
  <c r="AP644" i="137"/>
  <c r="AO644" i="137"/>
  <c r="AN644" i="137"/>
  <c r="AM644" i="137"/>
  <c r="AL644" i="137"/>
  <c r="AK644" i="137"/>
  <c r="AJ644" i="137"/>
  <c r="AI644" i="137"/>
  <c r="AH644" i="137"/>
  <c r="AG644" i="137"/>
  <c r="AF644" i="137"/>
  <c r="AE644" i="137"/>
  <c r="AD644" i="137"/>
  <c r="AC644" i="137"/>
  <c r="AB644" i="137"/>
  <c r="AA644" i="137"/>
  <c r="Z644" i="137"/>
  <c r="Y644" i="137"/>
  <c r="X644" i="137"/>
  <c r="W644" i="137"/>
  <c r="V644" i="137"/>
  <c r="U644" i="137"/>
  <c r="T644" i="137"/>
  <c r="S644" i="137"/>
  <c r="R644" i="137"/>
  <c r="Q644" i="137"/>
  <c r="P644" i="137"/>
  <c r="O644" i="137"/>
  <c r="N644" i="137"/>
  <c r="M644" i="137"/>
  <c r="L644" i="137"/>
  <c r="K644" i="137"/>
  <c r="J644" i="137"/>
  <c r="I644" i="137"/>
  <c r="H644" i="137"/>
  <c r="G644" i="137"/>
  <c r="F644" i="137"/>
  <c r="E644" i="137"/>
  <c r="D644" i="137"/>
  <c r="C644" i="137"/>
  <c r="B644" i="137"/>
  <c r="AV643" i="137"/>
  <c r="AU643" i="137"/>
  <c r="AT643" i="137"/>
  <c r="AS643" i="137"/>
  <c r="AR643" i="137"/>
  <c r="AQ643" i="137"/>
  <c r="AP643" i="137"/>
  <c r="AO643" i="137"/>
  <c r="AN643" i="137"/>
  <c r="AM643" i="137"/>
  <c r="AL643" i="137"/>
  <c r="AK643" i="137"/>
  <c r="AJ643" i="137"/>
  <c r="AI643" i="137"/>
  <c r="AH643" i="137"/>
  <c r="AG643" i="137"/>
  <c r="AF643" i="137"/>
  <c r="AE643" i="137"/>
  <c r="AD643" i="137"/>
  <c r="AC643" i="137"/>
  <c r="AB643" i="137"/>
  <c r="AA643" i="137"/>
  <c r="Z643" i="137"/>
  <c r="Y643" i="137"/>
  <c r="X643" i="137"/>
  <c r="W643" i="137"/>
  <c r="V643" i="137"/>
  <c r="U643" i="137"/>
  <c r="T643" i="137"/>
  <c r="S643" i="137"/>
  <c r="R643" i="137"/>
  <c r="Q643" i="137"/>
  <c r="P643" i="137"/>
  <c r="O643" i="137"/>
  <c r="N643" i="137"/>
  <c r="M643" i="137"/>
  <c r="L643" i="137"/>
  <c r="K643" i="137"/>
  <c r="J643" i="137"/>
  <c r="I643" i="137"/>
  <c r="H643" i="137"/>
  <c r="G643" i="137"/>
  <c r="F643" i="137"/>
  <c r="E643" i="137"/>
  <c r="D643" i="137"/>
  <c r="C643" i="137"/>
  <c r="B643" i="137"/>
  <c r="AV642" i="137"/>
  <c r="AU642" i="137"/>
  <c r="AT642" i="137"/>
  <c r="AS642" i="137"/>
  <c r="AR642" i="137"/>
  <c r="AQ642" i="137"/>
  <c r="AP642" i="137"/>
  <c r="AO642" i="137"/>
  <c r="AN642" i="137"/>
  <c r="AM642" i="137"/>
  <c r="AL642" i="137"/>
  <c r="AK642" i="137"/>
  <c r="AJ642" i="137"/>
  <c r="AI642" i="137"/>
  <c r="AH642" i="137"/>
  <c r="AG642" i="137"/>
  <c r="AF642" i="137"/>
  <c r="AE642" i="137"/>
  <c r="AD642" i="137"/>
  <c r="AC642" i="137"/>
  <c r="AB642" i="137"/>
  <c r="AA642" i="137"/>
  <c r="Z642" i="137"/>
  <c r="Y642" i="137"/>
  <c r="X642" i="137"/>
  <c r="W642" i="137"/>
  <c r="V642" i="137"/>
  <c r="U642" i="137"/>
  <c r="T642" i="137"/>
  <c r="S642" i="137"/>
  <c r="R642" i="137"/>
  <c r="Q642" i="137"/>
  <c r="P642" i="137"/>
  <c r="O642" i="137"/>
  <c r="N642" i="137"/>
  <c r="M642" i="137"/>
  <c r="L642" i="137"/>
  <c r="K642" i="137"/>
  <c r="J642" i="137"/>
  <c r="I642" i="137"/>
  <c r="H642" i="137"/>
  <c r="G642" i="137"/>
  <c r="F642" i="137"/>
  <c r="E642" i="137"/>
  <c r="D642" i="137"/>
  <c r="C642" i="137"/>
  <c r="B642" i="137"/>
  <c r="AV641" i="137"/>
  <c r="AU641" i="137"/>
  <c r="AT641" i="137"/>
  <c r="AS641" i="137"/>
  <c r="AR641" i="137"/>
  <c r="AQ641" i="137"/>
  <c r="AP641" i="137"/>
  <c r="AO641" i="137"/>
  <c r="AN641" i="137"/>
  <c r="AM641" i="137"/>
  <c r="AL641" i="137"/>
  <c r="AK641" i="137"/>
  <c r="AJ641" i="137"/>
  <c r="AI641" i="137"/>
  <c r="AH641" i="137"/>
  <c r="AG641" i="137"/>
  <c r="AF641" i="137"/>
  <c r="AE641" i="137"/>
  <c r="AD641" i="137"/>
  <c r="AC641" i="137"/>
  <c r="AB641" i="137"/>
  <c r="AA641" i="137"/>
  <c r="Z641" i="137"/>
  <c r="Y641" i="137"/>
  <c r="X641" i="137"/>
  <c r="W641" i="137"/>
  <c r="V641" i="137"/>
  <c r="U641" i="137"/>
  <c r="T641" i="137"/>
  <c r="S641" i="137"/>
  <c r="R641" i="137"/>
  <c r="Q641" i="137"/>
  <c r="P641" i="137"/>
  <c r="O641" i="137"/>
  <c r="N641" i="137"/>
  <c r="M641" i="137"/>
  <c r="L641" i="137"/>
  <c r="K641" i="137"/>
  <c r="J641" i="137"/>
  <c r="I641" i="137"/>
  <c r="H641" i="137"/>
  <c r="G641" i="137"/>
  <c r="F641" i="137"/>
  <c r="E641" i="137"/>
  <c r="D641" i="137"/>
  <c r="C641" i="137"/>
  <c r="B641" i="137"/>
  <c r="AV640" i="137"/>
  <c r="AU640" i="137"/>
  <c r="AT640" i="137"/>
  <c r="AS640" i="137"/>
  <c r="AR640" i="137"/>
  <c r="AQ640" i="137"/>
  <c r="AP640" i="137"/>
  <c r="AO640" i="137"/>
  <c r="AN640" i="137"/>
  <c r="AM640" i="137"/>
  <c r="AL640" i="137"/>
  <c r="AK640" i="137"/>
  <c r="AJ640" i="137"/>
  <c r="AI640" i="137"/>
  <c r="AH640" i="137"/>
  <c r="AG640" i="137"/>
  <c r="AF640" i="137"/>
  <c r="AE640" i="137"/>
  <c r="AD640" i="137"/>
  <c r="AC640" i="137"/>
  <c r="AB640" i="137"/>
  <c r="AA640" i="137"/>
  <c r="Z640" i="137"/>
  <c r="Y640" i="137"/>
  <c r="X640" i="137"/>
  <c r="W640" i="137"/>
  <c r="V640" i="137"/>
  <c r="U640" i="137"/>
  <c r="T640" i="137"/>
  <c r="S640" i="137"/>
  <c r="R640" i="137"/>
  <c r="Q640" i="137"/>
  <c r="P640" i="137"/>
  <c r="O640" i="137"/>
  <c r="N640" i="137"/>
  <c r="M640" i="137"/>
  <c r="L640" i="137"/>
  <c r="K640" i="137"/>
  <c r="J640" i="137"/>
  <c r="I640" i="137"/>
  <c r="H640" i="137"/>
  <c r="G640" i="137"/>
  <c r="F640" i="137"/>
  <c r="E640" i="137"/>
  <c r="D640" i="137"/>
  <c r="C640" i="137"/>
  <c r="B640" i="137"/>
  <c r="AV639" i="137"/>
  <c r="AU639" i="137"/>
  <c r="AT639" i="137"/>
  <c r="AS639" i="137"/>
  <c r="AR639" i="137"/>
  <c r="AQ639" i="137"/>
  <c r="AP639" i="137"/>
  <c r="AO639" i="137"/>
  <c r="AN639" i="137"/>
  <c r="AM639" i="137"/>
  <c r="AL639" i="137"/>
  <c r="AK639" i="137"/>
  <c r="AJ639" i="137"/>
  <c r="AI639" i="137"/>
  <c r="AH639" i="137"/>
  <c r="AG639" i="137"/>
  <c r="AF639" i="137"/>
  <c r="AE639" i="137"/>
  <c r="AD639" i="137"/>
  <c r="AC639" i="137"/>
  <c r="AB639" i="137"/>
  <c r="AA639" i="137"/>
  <c r="Z639" i="137"/>
  <c r="Y639" i="137"/>
  <c r="X639" i="137"/>
  <c r="W639" i="137"/>
  <c r="V639" i="137"/>
  <c r="U639" i="137"/>
  <c r="T639" i="137"/>
  <c r="S639" i="137"/>
  <c r="R639" i="137"/>
  <c r="Q639" i="137"/>
  <c r="P639" i="137"/>
  <c r="O639" i="137"/>
  <c r="N639" i="137"/>
  <c r="M639" i="137"/>
  <c r="L639" i="137"/>
  <c r="K639" i="137"/>
  <c r="J639" i="137"/>
  <c r="I639" i="137"/>
  <c r="H639" i="137"/>
  <c r="G639" i="137"/>
  <c r="F639" i="137"/>
  <c r="E639" i="137"/>
  <c r="D639" i="137"/>
  <c r="C639" i="137"/>
  <c r="B639" i="137"/>
  <c r="AV638" i="137"/>
  <c r="AU638" i="137"/>
  <c r="AT638" i="137"/>
  <c r="AS638" i="137"/>
  <c r="AR638" i="137"/>
  <c r="AQ638" i="137"/>
  <c r="AP638" i="137"/>
  <c r="AO638" i="137"/>
  <c r="AN638" i="137"/>
  <c r="AM638" i="137"/>
  <c r="AL638" i="137"/>
  <c r="AK638" i="137"/>
  <c r="AJ638" i="137"/>
  <c r="AI638" i="137"/>
  <c r="AH638" i="137"/>
  <c r="AG638" i="137"/>
  <c r="AF638" i="137"/>
  <c r="AE638" i="137"/>
  <c r="AD638" i="137"/>
  <c r="AC638" i="137"/>
  <c r="AB638" i="137"/>
  <c r="AA638" i="137"/>
  <c r="Z638" i="137"/>
  <c r="Y638" i="137"/>
  <c r="X638" i="137"/>
  <c r="W638" i="137"/>
  <c r="V638" i="137"/>
  <c r="U638" i="137"/>
  <c r="T638" i="137"/>
  <c r="S638" i="137"/>
  <c r="R638" i="137"/>
  <c r="Q638" i="137"/>
  <c r="P638" i="137"/>
  <c r="O638" i="137"/>
  <c r="N638" i="137"/>
  <c r="M638" i="137"/>
  <c r="L638" i="137"/>
  <c r="K638" i="137"/>
  <c r="J638" i="137"/>
  <c r="I638" i="137"/>
  <c r="H638" i="137"/>
  <c r="G638" i="137"/>
  <c r="F638" i="137"/>
  <c r="E638" i="137"/>
  <c r="D638" i="137"/>
  <c r="C638" i="137"/>
  <c r="B638" i="137"/>
  <c r="AV637" i="137"/>
  <c r="AU637" i="137"/>
  <c r="AT637" i="137"/>
  <c r="AS637" i="137"/>
  <c r="AR637" i="137"/>
  <c r="AQ637" i="137"/>
  <c r="AP637" i="137"/>
  <c r="AO637" i="137"/>
  <c r="AN637" i="137"/>
  <c r="AM637" i="137"/>
  <c r="AL637" i="137"/>
  <c r="AK637" i="137"/>
  <c r="AJ637" i="137"/>
  <c r="AI637" i="137"/>
  <c r="AH637" i="137"/>
  <c r="AG637" i="137"/>
  <c r="AF637" i="137"/>
  <c r="AE637" i="137"/>
  <c r="AD637" i="137"/>
  <c r="AC637" i="137"/>
  <c r="AB637" i="137"/>
  <c r="AA637" i="137"/>
  <c r="Z637" i="137"/>
  <c r="Y637" i="137"/>
  <c r="X637" i="137"/>
  <c r="W637" i="137"/>
  <c r="V637" i="137"/>
  <c r="U637" i="137"/>
  <c r="T637" i="137"/>
  <c r="S637" i="137"/>
  <c r="R637" i="137"/>
  <c r="Q637" i="137"/>
  <c r="P637" i="137"/>
  <c r="O637" i="137"/>
  <c r="N637" i="137"/>
  <c r="M637" i="137"/>
  <c r="L637" i="137"/>
  <c r="K637" i="137"/>
  <c r="J637" i="137"/>
  <c r="I637" i="137"/>
  <c r="H637" i="137"/>
  <c r="G637" i="137"/>
  <c r="F637" i="137"/>
  <c r="E637" i="137"/>
  <c r="D637" i="137"/>
  <c r="C637" i="137"/>
  <c r="B637" i="137"/>
  <c r="AV636" i="137"/>
  <c r="AU636" i="137"/>
  <c r="AT636" i="137"/>
  <c r="AS636" i="137"/>
  <c r="AR636" i="137"/>
  <c r="AQ636" i="137"/>
  <c r="AP636" i="137"/>
  <c r="AO636" i="137"/>
  <c r="AN636" i="137"/>
  <c r="AM636" i="137"/>
  <c r="AL636" i="137"/>
  <c r="AK636" i="137"/>
  <c r="AJ636" i="137"/>
  <c r="AI636" i="137"/>
  <c r="AH636" i="137"/>
  <c r="AG636" i="137"/>
  <c r="AF636" i="137"/>
  <c r="AE636" i="137"/>
  <c r="AD636" i="137"/>
  <c r="AC636" i="137"/>
  <c r="AB636" i="137"/>
  <c r="AA636" i="137"/>
  <c r="Z636" i="137"/>
  <c r="Y636" i="137"/>
  <c r="X636" i="137"/>
  <c r="W636" i="137"/>
  <c r="V636" i="137"/>
  <c r="U636" i="137"/>
  <c r="T636" i="137"/>
  <c r="S636" i="137"/>
  <c r="R636" i="137"/>
  <c r="Q636" i="137"/>
  <c r="P636" i="137"/>
  <c r="O636" i="137"/>
  <c r="N636" i="137"/>
  <c r="M636" i="137"/>
  <c r="L636" i="137"/>
  <c r="K636" i="137"/>
  <c r="J636" i="137"/>
  <c r="I636" i="137"/>
  <c r="H636" i="137"/>
  <c r="G636" i="137"/>
  <c r="F636" i="137"/>
  <c r="E636" i="137"/>
  <c r="D636" i="137"/>
  <c r="C636" i="137"/>
  <c r="B636" i="137"/>
  <c r="AV635" i="137"/>
  <c r="AU635" i="137"/>
  <c r="AT635" i="137"/>
  <c r="AS635" i="137"/>
  <c r="AR635" i="137"/>
  <c r="AQ635" i="137"/>
  <c r="AP635" i="137"/>
  <c r="AO635" i="137"/>
  <c r="AN635" i="137"/>
  <c r="AM635" i="137"/>
  <c r="AL635" i="137"/>
  <c r="AK635" i="137"/>
  <c r="AJ635" i="137"/>
  <c r="AI635" i="137"/>
  <c r="AH635" i="137"/>
  <c r="AG635" i="137"/>
  <c r="AF635" i="137"/>
  <c r="AE635" i="137"/>
  <c r="AD635" i="137"/>
  <c r="AC635" i="137"/>
  <c r="AB635" i="137"/>
  <c r="AA635" i="137"/>
  <c r="Z635" i="137"/>
  <c r="Y635" i="137"/>
  <c r="X635" i="137"/>
  <c r="W635" i="137"/>
  <c r="V635" i="137"/>
  <c r="U635" i="137"/>
  <c r="T635" i="137"/>
  <c r="S635" i="137"/>
  <c r="R635" i="137"/>
  <c r="Q635" i="137"/>
  <c r="P635" i="137"/>
  <c r="O635" i="137"/>
  <c r="N635" i="137"/>
  <c r="M635" i="137"/>
  <c r="L635" i="137"/>
  <c r="K635" i="137"/>
  <c r="J635" i="137"/>
  <c r="I635" i="137"/>
  <c r="H635" i="137"/>
  <c r="G635" i="137"/>
  <c r="F635" i="137"/>
  <c r="E635" i="137"/>
  <c r="D635" i="137"/>
  <c r="C635" i="137"/>
  <c r="B635" i="137"/>
  <c r="AV634" i="137"/>
  <c r="AU634" i="137"/>
  <c r="AT634" i="137"/>
  <c r="AS634" i="137"/>
  <c r="AR634" i="137"/>
  <c r="AQ634" i="137"/>
  <c r="AP634" i="137"/>
  <c r="AO634" i="137"/>
  <c r="AN634" i="137"/>
  <c r="AM634" i="137"/>
  <c r="AL634" i="137"/>
  <c r="AK634" i="137"/>
  <c r="AJ634" i="137"/>
  <c r="AI634" i="137"/>
  <c r="AH634" i="137"/>
  <c r="AG634" i="137"/>
  <c r="AF634" i="137"/>
  <c r="AE634" i="137"/>
  <c r="AD634" i="137"/>
  <c r="AC634" i="137"/>
  <c r="AB634" i="137"/>
  <c r="AA634" i="137"/>
  <c r="Z634" i="137"/>
  <c r="Y634" i="137"/>
  <c r="X634" i="137"/>
  <c r="W634" i="137"/>
  <c r="V634" i="137"/>
  <c r="U634" i="137"/>
  <c r="T634" i="137"/>
  <c r="S634" i="137"/>
  <c r="R634" i="137"/>
  <c r="Q634" i="137"/>
  <c r="P634" i="137"/>
  <c r="O634" i="137"/>
  <c r="N634" i="137"/>
  <c r="M634" i="137"/>
  <c r="L634" i="137"/>
  <c r="K634" i="137"/>
  <c r="J634" i="137"/>
  <c r="I634" i="137"/>
  <c r="H634" i="137"/>
  <c r="G634" i="137"/>
  <c r="F634" i="137"/>
  <c r="E634" i="137"/>
  <c r="D634" i="137"/>
  <c r="C634" i="137"/>
  <c r="B634" i="137"/>
  <c r="AV633" i="137"/>
  <c r="AU633" i="137"/>
  <c r="AT633" i="137"/>
  <c r="AS633" i="137"/>
  <c r="AR633" i="137"/>
  <c r="AQ633" i="137"/>
  <c r="AP633" i="137"/>
  <c r="AO633" i="137"/>
  <c r="AN633" i="137"/>
  <c r="AM633" i="137"/>
  <c r="AL633" i="137"/>
  <c r="AK633" i="137"/>
  <c r="AJ633" i="137"/>
  <c r="AI633" i="137"/>
  <c r="AH633" i="137"/>
  <c r="AG633" i="137"/>
  <c r="AF633" i="137"/>
  <c r="AE633" i="137"/>
  <c r="AD633" i="137"/>
  <c r="AC633" i="137"/>
  <c r="AB633" i="137"/>
  <c r="AA633" i="137"/>
  <c r="Z633" i="137"/>
  <c r="Y633" i="137"/>
  <c r="X633" i="137"/>
  <c r="W633" i="137"/>
  <c r="V633" i="137"/>
  <c r="U633" i="137"/>
  <c r="T633" i="137"/>
  <c r="S633" i="137"/>
  <c r="R633" i="137"/>
  <c r="Q633" i="137"/>
  <c r="P633" i="137"/>
  <c r="O633" i="137"/>
  <c r="N633" i="137"/>
  <c r="M633" i="137"/>
  <c r="L633" i="137"/>
  <c r="K633" i="137"/>
  <c r="J633" i="137"/>
  <c r="I633" i="137"/>
  <c r="H633" i="137"/>
  <c r="G633" i="137"/>
  <c r="F633" i="137"/>
  <c r="E633" i="137"/>
  <c r="D633" i="137"/>
  <c r="C633" i="137"/>
  <c r="B633" i="137"/>
  <c r="AV632" i="137"/>
  <c r="AU632" i="137"/>
  <c r="AT632" i="137"/>
  <c r="AS632" i="137"/>
  <c r="AR632" i="137"/>
  <c r="AQ632" i="137"/>
  <c r="AP632" i="137"/>
  <c r="AO632" i="137"/>
  <c r="AN632" i="137"/>
  <c r="AM632" i="137"/>
  <c r="AL632" i="137"/>
  <c r="AK632" i="137"/>
  <c r="AJ632" i="137"/>
  <c r="AI632" i="137"/>
  <c r="AH632" i="137"/>
  <c r="AG632" i="137"/>
  <c r="AF632" i="137"/>
  <c r="AE632" i="137"/>
  <c r="AD632" i="137"/>
  <c r="AC632" i="137"/>
  <c r="AB632" i="137"/>
  <c r="AA632" i="137"/>
  <c r="Z632" i="137"/>
  <c r="Y632" i="137"/>
  <c r="X632" i="137"/>
  <c r="W632" i="137"/>
  <c r="V632" i="137"/>
  <c r="U632" i="137"/>
  <c r="T632" i="137"/>
  <c r="S632" i="137"/>
  <c r="R632" i="137"/>
  <c r="Q632" i="137"/>
  <c r="P632" i="137"/>
  <c r="O632" i="137"/>
  <c r="N632" i="137"/>
  <c r="M632" i="137"/>
  <c r="L632" i="137"/>
  <c r="K632" i="137"/>
  <c r="J632" i="137"/>
  <c r="I632" i="137"/>
  <c r="H632" i="137"/>
  <c r="G632" i="137"/>
  <c r="F632" i="137"/>
  <c r="E632" i="137"/>
  <c r="D632" i="137"/>
  <c r="C632" i="137"/>
  <c r="B632" i="137"/>
  <c r="AV631" i="137"/>
  <c r="AU631" i="137"/>
  <c r="AT631" i="137"/>
  <c r="AS631" i="137"/>
  <c r="AR631" i="137"/>
  <c r="AQ631" i="137"/>
  <c r="AP631" i="137"/>
  <c r="AO631" i="137"/>
  <c r="AN631" i="137"/>
  <c r="AM631" i="137"/>
  <c r="AL631" i="137"/>
  <c r="AK631" i="137"/>
  <c r="AJ631" i="137"/>
  <c r="AI631" i="137"/>
  <c r="AH631" i="137"/>
  <c r="AG631" i="137"/>
  <c r="AF631" i="137"/>
  <c r="AE631" i="137"/>
  <c r="AD631" i="137"/>
  <c r="AC631" i="137"/>
  <c r="AB631" i="137"/>
  <c r="AA631" i="137"/>
  <c r="Z631" i="137"/>
  <c r="Y631" i="137"/>
  <c r="X631" i="137"/>
  <c r="W631" i="137"/>
  <c r="V631" i="137"/>
  <c r="U631" i="137"/>
  <c r="T631" i="137"/>
  <c r="S631" i="137"/>
  <c r="R631" i="137"/>
  <c r="Q631" i="137"/>
  <c r="P631" i="137"/>
  <c r="O631" i="137"/>
  <c r="N631" i="137"/>
  <c r="M631" i="137"/>
  <c r="L631" i="137"/>
  <c r="K631" i="137"/>
  <c r="J631" i="137"/>
  <c r="I631" i="137"/>
  <c r="H631" i="137"/>
  <c r="G631" i="137"/>
  <c r="F631" i="137"/>
  <c r="E631" i="137"/>
  <c r="D631" i="137"/>
  <c r="C631" i="137"/>
  <c r="B631" i="137"/>
  <c r="AV630" i="137"/>
  <c r="AU630" i="137"/>
  <c r="AT630" i="137"/>
  <c r="AS630" i="137"/>
  <c r="AR630" i="137"/>
  <c r="AQ630" i="137"/>
  <c r="AP630" i="137"/>
  <c r="AO630" i="137"/>
  <c r="AN630" i="137"/>
  <c r="AM630" i="137"/>
  <c r="AL630" i="137"/>
  <c r="AK630" i="137"/>
  <c r="AJ630" i="137"/>
  <c r="AI630" i="137"/>
  <c r="AH630" i="137"/>
  <c r="AG630" i="137"/>
  <c r="AF630" i="137"/>
  <c r="AE630" i="137"/>
  <c r="AD630" i="137"/>
  <c r="AC630" i="137"/>
  <c r="AB630" i="137"/>
  <c r="AA630" i="137"/>
  <c r="Z630" i="137"/>
  <c r="Y630" i="137"/>
  <c r="X630" i="137"/>
  <c r="W630" i="137"/>
  <c r="V630" i="137"/>
  <c r="U630" i="137"/>
  <c r="T630" i="137"/>
  <c r="S630" i="137"/>
  <c r="R630" i="137"/>
  <c r="Q630" i="137"/>
  <c r="P630" i="137"/>
  <c r="O630" i="137"/>
  <c r="N630" i="137"/>
  <c r="M630" i="137"/>
  <c r="L630" i="137"/>
  <c r="K630" i="137"/>
  <c r="J630" i="137"/>
  <c r="I630" i="137"/>
  <c r="H630" i="137"/>
  <c r="G630" i="137"/>
  <c r="F630" i="137"/>
  <c r="E630" i="137"/>
  <c r="D630" i="137"/>
  <c r="C630" i="137"/>
  <c r="B630" i="137"/>
  <c r="AV629" i="137"/>
  <c r="AU629" i="137"/>
  <c r="AT629" i="137"/>
  <c r="AS629" i="137"/>
  <c r="AR629" i="137"/>
  <c r="AQ629" i="137"/>
  <c r="AP629" i="137"/>
  <c r="AO629" i="137"/>
  <c r="AN629" i="137"/>
  <c r="AM629" i="137"/>
  <c r="AL629" i="137"/>
  <c r="AK629" i="137"/>
  <c r="AJ629" i="137"/>
  <c r="AI629" i="137"/>
  <c r="AH629" i="137"/>
  <c r="AG629" i="137"/>
  <c r="AF629" i="137"/>
  <c r="AE629" i="137"/>
  <c r="AD629" i="137"/>
  <c r="AC629" i="137"/>
  <c r="AB629" i="137"/>
  <c r="AA629" i="137"/>
  <c r="Z629" i="137"/>
  <c r="Y629" i="137"/>
  <c r="X629" i="137"/>
  <c r="W629" i="137"/>
  <c r="V629" i="137"/>
  <c r="U629" i="137"/>
  <c r="T629" i="137"/>
  <c r="S629" i="137"/>
  <c r="R629" i="137"/>
  <c r="Q629" i="137"/>
  <c r="P629" i="137"/>
  <c r="O629" i="137"/>
  <c r="N629" i="137"/>
  <c r="M629" i="137"/>
  <c r="L629" i="137"/>
  <c r="K629" i="137"/>
  <c r="J629" i="137"/>
  <c r="I629" i="137"/>
  <c r="H629" i="137"/>
  <c r="G629" i="137"/>
  <c r="F629" i="137"/>
  <c r="E629" i="137"/>
  <c r="D629" i="137"/>
  <c r="C629" i="137"/>
  <c r="B629" i="137"/>
  <c r="AV628" i="137"/>
  <c r="AU628" i="137"/>
  <c r="AT628" i="137"/>
  <c r="AS628" i="137"/>
  <c r="AR628" i="137"/>
  <c r="AQ628" i="137"/>
  <c r="AP628" i="137"/>
  <c r="AO628" i="137"/>
  <c r="AN628" i="137"/>
  <c r="AM628" i="137"/>
  <c r="AL628" i="137"/>
  <c r="AK628" i="137"/>
  <c r="AJ628" i="137"/>
  <c r="AI628" i="137"/>
  <c r="AH628" i="137"/>
  <c r="AG628" i="137"/>
  <c r="AF628" i="137"/>
  <c r="AE628" i="137"/>
  <c r="AD628" i="137"/>
  <c r="AC628" i="137"/>
  <c r="AB628" i="137"/>
  <c r="AA628" i="137"/>
  <c r="Z628" i="137"/>
  <c r="Y628" i="137"/>
  <c r="X628" i="137"/>
  <c r="W628" i="137"/>
  <c r="V628" i="137"/>
  <c r="U628" i="137"/>
  <c r="T628" i="137"/>
  <c r="S628" i="137"/>
  <c r="R628" i="137"/>
  <c r="Q628" i="137"/>
  <c r="P628" i="137"/>
  <c r="O628" i="137"/>
  <c r="N628" i="137"/>
  <c r="M628" i="137"/>
  <c r="L628" i="137"/>
  <c r="K628" i="137"/>
  <c r="J628" i="137"/>
  <c r="I628" i="137"/>
  <c r="H628" i="137"/>
  <c r="G628" i="137"/>
  <c r="F628" i="137"/>
  <c r="E628" i="137"/>
  <c r="D628" i="137"/>
  <c r="C628" i="137"/>
  <c r="B628" i="137"/>
  <c r="AV627" i="137"/>
  <c r="AU627" i="137"/>
  <c r="AT627" i="137"/>
  <c r="AS627" i="137"/>
  <c r="AR627" i="137"/>
  <c r="AQ627" i="137"/>
  <c r="AP627" i="137"/>
  <c r="AO627" i="137"/>
  <c r="AN627" i="137"/>
  <c r="AM627" i="137"/>
  <c r="AL627" i="137"/>
  <c r="AK627" i="137"/>
  <c r="AJ627" i="137"/>
  <c r="AI627" i="137"/>
  <c r="AH627" i="137"/>
  <c r="AG627" i="137"/>
  <c r="AF627" i="137"/>
  <c r="AE627" i="137"/>
  <c r="AD627" i="137"/>
  <c r="AC627" i="137"/>
  <c r="AB627" i="137"/>
  <c r="AA627" i="137"/>
  <c r="Z627" i="137"/>
  <c r="Y627" i="137"/>
  <c r="X627" i="137"/>
  <c r="W627" i="137"/>
  <c r="V627" i="137"/>
  <c r="U627" i="137"/>
  <c r="T627" i="137"/>
  <c r="S627" i="137"/>
  <c r="R627" i="137"/>
  <c r="Q627" i="137"/>
  <c r="P627" i="137"/>
  <c r="O627" i="137"/>
  <c r="N627" i="137"/>
  <c r="M627" i="137"/>
  <c r="L627" i="137"/>
  <c r="K627" i="137"/>
  <c r="J627" i="137"/>
  <c r="I627" i="137"/>
  <c r="H627" i="137"/>
  <c r="G627" i="137"/>
  <c r="F627" i="137"/>
  <c r="E627" i="137"/>
  <c r="D627" i="137"/>
  <c r="C627" i="137"/>
  <c r="B627" i="137"/>
  <c r="AV626" i="137"/>
  <c r="AU626" i="137"/>
  <c r="AT626" i="137"/>
  <c r="AS626" i="137"/>
  <c r="AR626" i="137"/>
  <c r="AQ626" i="137"/>
  <c r="AP626" i="137"/>
  <c r="AO626" i="137"/>
  <c r="AN626" i="137"/>
  <c r="AM626" i="137"/>
  <c r="AL626" i="137"/>
  <c r="AK626" i="137"/>
  <c r="AJ626" i="137"/>
  <c r="AI626" i="137"/>
  <c r="AH626" i="137"/>
  <c r="AG626" i="137"/>
  <c r="AF626" i="137"/>
  <c r="AE626" i="137"/>
  <c r="AD626" i="137"/>
  <c r="AC626" i="137"/>
  <c r="AB626" i="137"/>
  <c r="AA626" i="137"/>
  <c r="Z626" i="137"/>
  <c r="Y626" i="137"/>
  <c r="X626" i="137"/>
  <c r="W626" i="137"/>
  <c r="V626" i="137"/>
  <c r="U626" i="137"/>
  <c r="T626" i="137"/>
  <c r="S626" i="137"/>
  <c r="R626" i="137"/>
  <c r="Q626" i="137"/>
  <c r="P626" i="137"/>
  <c r="O626" i="137"/>
  <c r="N626" i="137"/>
  <c r="M626" i="137"/>
  <c r="L626" i="137"/>
  <c r="K626" i="137"/>
  <c r="J626" i="137"/>
  <c r="I626" i="137"/>
  <c r="H626" i="137"/>
  <c r="G626" i="137"/>
  <c r="F626" i="137"/>
  <c r="E626" i="137"/>
  <c r="D626" i="137"/>
  <c r="C626" i="137"/>
  <c r="B626" i="137"/>
  <c r="AV625" i="137"/>
  <c r="AU625" i="137"/>
  <c r="AT625" i="137"/>
  <c r="AS625" i="137"/>
  <c r="AR625" i="137"/>
  <c r="AQ625" i="137"/>
  <c r="AP625" i="137"/>
  <c r="AO625" i="137"/>
  <c r="AN625" i="137"/>
  <c r="AM625" i="137"/>
  <c r="AL625" i="137"/>
  <c r="AK625" i="137"/>
  <c r="AJ625" i="137"/>
  <c r="AI625" i="137"/>
  <c r="AH625" i="137"/>
  <c r="AG625" i="137"/>
  <c r="AF625" i="137"/>
  <c r="AE625" i="137"/>
  <c r="AD625" i="137"/>
  <c r="AC625" i="137"/>
  <c r="AB625" i="137"/>
  <c r="AA625" i="137"/>
  <c r="Z625" i="137"/>
  <c r="Y625" i="137"/>
  <c r="X625" i="137"/>
  <c r="W625" i="137"/>
  <c r="V625" i="137"/>
  <c r="U625" i="137"/>
  <c r="T625" i="137"/>
  <c r="S625" i="137"/>
  <c r="R625" i="137"/>
  <c r="Q625" i="137"/>
  <c r="P625" i="137"/>
  <c r="O625" i="137"/>
  <c r="N625" i="137"/>
  <c r="M625" i="137"/>
  <c r="L625" i="137"/>
  <c r="K625" i="137"/>
  <c r="J625" i="137"/>
  <c r="I625" i="137"/>
  <c r="H625" i="137"/>
  <c r="G625" i="137"/>
  <c r="F625" i="137"/>
  <c r="E625" i="137"/>
  <c r="D625" i="137"/>
  <c r="C625" i="137"/>
  <c r="B625" i="137"/>
  <c r="AV624" i="137"/>
  <c r="AU624" i="137"/>
  <c r="AT624" i="137"/>
  <c r="AS624" i="137"/>
  <c r="AR624" i="137"/>
  <c r="AQ624" i="137"/>
  <c r="AP624" i="137"/>
  <c r="AO624" i="137"/>
  <c r="AN624" i="137"/>
  <c r="AM624" i="137"/>
  <c r="AL624" i="137"/>
  <c r="AK624" i="137"/>
  <c r="AJ624" i="137"/>
  <c r="AI624" i="137"/>
  <c r="AH624" i="137"/>
  <c r="AG624" i="137"/>
  <c r="AF624" i="137"/>
  <c r="AE624" i="137"/>
  <c r="AD624" i="137"/>
  <c r="AC624" i="137"/>
  <c r="AB624" i="137"/>
  <c r="AA624" i="137"/>
  <c r="Z624" i="137"/>
  <c r="Y624" i="137"/>
  <c r="X624" i="137"/>
  <c r="W624" i="137"/>
  <c r="V624" i="137"/>
  <c r="U624" i="137"/>
  <c r="T624" i="137"/>
  <c r="S624" i="137"/>
  <c r="R624" i="137"/>
  <c r="Q624" i="137"/>
  <c r="P624" i="137"/>
  <c r="O624" i="137"/>
  <c r="N624" i="137"/>
  <c r="M624" i="137"/>
  <c r="L624" i="137"/>
  <c r="K624" i="137"/>
  <c r="J624" i="137"/>
  <c r="I624" i="137"/>
  <c r="H624" i="137"/>
  <c r="G624" i="137"/>
  <c r="F624" i="137"/>
  <c r="E624" i="137"/>
  <c r="D624" i="137"/>
  <c r="C624" i="137"/>
  <c r="B624" i="137"/>
  <c r="AV623" i="137"/>
  <c r="AU623" i="137"/>
  <c r="AT623" i="137"/>
  <c r="AS623" i="137"/>
  <c r="AR623" i="137"/>
  <c r="AQ623" i="137"/>
  <c r="AP623" i="137"/>
  <c r="AO623" i="137"/>
  <c r="AN623" i="137"/>
  <c r="AM623" i="137"/>
  <c r="AL623" i="137"/>
  <c r="AK623" i="137"/>
  <c r="AJ623" i="137"/>
  <c r="AI623" i="137"/>
  <c r="AH623" i="137"/>
  <c r="AG623" i="137"/>
  <c r="AF623" i="137"/>
  <c r="AE623" i="137"/>
  <c r="AD623" i="137"/>
  <c r="AC623" i="137"/>
  <c r="AB623" i="137"/>
  <c r="AA623" i="137"/>
  <c r="Z623" i="137"/>
  <c r="Y623" i="137"/>
  <c r="X623" i="137"/>
  <c r="W623" i="137"/>
  <c r="V623" i="137"/>
  <c r="U623" i="137"/>
  <c r="T623" i="137"/>
  <c r="S623" i="137"/>
  <c r="R623" i="137"/>
  <c r="Q623" i="137"/>
  <c r="P623" i="137"/>
  <c r="O623" i="137"/>
  <c r="N623" i="137"/>
  <c r="M623" i="137"/>
  <c r="L623" i="137"/>
  <c r="K623" i="137"/>
  <c r="J623" i="137"/>
  <c r="I623" i="137"/>
  <c r="H623" i="137"/>
  <c r="G623" i="137"/>
  <c r="F623" i="137"/>
  <c r="E623" i="137"/>
  <c r="D623" i="137"/>
  <c r="C623" i="137"/>
  <c r="B623" i="137"/>
  <c r="AV622" i="137"/>
  <c r="AU622" i="137"/>
  <c r="AT622" i="137"/>
  <c r="AS622" i="137"/>
  <c r="AR622" i="137"/>
  <c r="AQ622" i="137"/>
  <c r="AP622" i="137"/>
  <c r="AO622" i="137"/>
  <c r="AN622" i="137"/>
  <c r="AM622" i="137"/>
  <c r="AL622" i="137"/>
  <c r="AK622" i="137"/>
  <c r="AJ622" i="137"/>
  <c r="AI622" i="137"/>
  <c r="AH622" i="137"/>
  <c r="AG622" i="137"/>
  <c r="AF622" i="137"/>
  <c r="AE622" i="137"/>
  <c r="AD622" i="137"/>
  <c r="AC622" i="137"/>
  <c r="AB622" i="137"/>
  <c r="AA622" i="137"/>
  <c r="Z622" i="137"/>
  <c r="Y622" i="137"/>
  <c r="X622" i="137"/>
  <c r="W622" i="137"/>
  <c r="V622" i="137"/>
  <c r="U622" i="137"/>
  <c r="T622" i="137"/>
  <c r="S622" i="137"/>
  <c r="R622" i="137"/>
  <c r="Q622" i="137"/>
  <c r="P622" i="137"/>
  <c r="O622" i="137"/>
  <c r="N622" i="137"/>
  <c r="M622" i="137"/>
  <c r="L622" i="137"/>
  <c r="K622" i="137"/>
  <c r="J622" i="137"/>
  <c r="I622" i="137"/>
  <c r="H622" i="137"/>
  <c r="G622" i="137"/>
  <c r="F622" i="137"/>
  <c r="E622" i="137"/>
  <c r="D622" i="137"/>
  <c r="C622" i="137"/>
  <c r="B622" i="137"/>
  <c r="AV621" i="137"/>
  <c r="AU621" i="137"/>
  <c r="AT621" i="137"/>
  <c r="AS621" i="137"/>
  <c r="AR621" i="137"/>
  <c r="AQ621" i="137"/>
  <c r="AP621" i="137"/>
  <c r="AO621" i="137"/>
  <c r="AN621" i="137"/>
  <c r="AM621" i="137"/>
  <c r="AL621" i="137"/>
  <c r="AK621" i="137"/>
  <c r="AJ621" i="137"/>
  <c r="AI621" i="137"/>
  <c r="AH621" i="137"/>
  <c r="AG621" i="137"/>
  <c r="AF621" i="137"/>
  <c r="AE621" i="137"/>
  <c r="AD621" i="137"/>
  <c r="AC621" i="137"/>
  <c r="AB621" i="137"/>
  <c r="AA621" i="137"/>
  <c r="Z621" i="137"/>
  <c r="Y621" i="137"/>
  <c r="X621" i="137"/>
  <c r="W621" i="137"/>
  <c r="V621" i="137"/>
  <c r="U621" i="137"/>
  <c r="T621" i="137"/>
  <c r="S621" i="137"/>
  <c r="R621" i="137"/>
  <c r="Q621" i="137"/>
  <c r="P621" i="137"/>
  <c r="O621" i="137"/>
  <c r="N621" i="137"/>
  <c r="M621" i="137"/>
  <c r="L621" i="137"/>
  <c r="K621" i="137"/>
  <c r="J621" i="137"/>
  <c r="I621" i="137"/>
  <c r="H621" i="137"/>
  <c r="G621" i="137"/>
  <c r="F621" i="137"/>
  <c r="E621" i="137"/>
  <c r="D621" i="137"/>
  <c r="C621" i="137"/>
  <c r="B621" i="137"/>
  <c r="AV620" i="137"/>
  <c r="AU620" i="137"/>
  <c r="AT620" i="137"/>
  <c r="AS620" i="137"/>
  <c r="AR620" i="137"/>
  <c r="AQ620" i="137"/>
  <c r="AP620" i="137"/>
  <c r="AO620" i="137"/>
  <c r="AN620" i="137"/>
  <c r="AM620" i="137"/>
  <c r="AL620" i="137"/>
  <c r="AK620" i="137"/>
  <c r="AJ620" i="137"/>
  <c r="AI620" i="137"/>
  <c r="AH620" i="137"/>
  <c r="AG620" i="137"/>
  <c r="AF620" i="137"/>
  <c r="AE620" i="137"/>
  <c r="AD620" i="137"/>
  <c r="AC620" i="137"/>
  <c r="AB620" i="137"/>
  <c r="AA620" i="137"/>
  <c r="Z620" i="137"/>
  <c r="Y620" i="137"/>
  <c r="X620" i="137"/>
  <c r="W620" i="137"/>
  <c r="V620" i="137"/>
  <c r="U620" i="137"/>
  <c r="T620" i="137"/>
  <c r="S620" i="137"/>
  <c r="R620" i="137"/>
  <c r="Q620" i="137"/>
  <c r="P620" i="137"/>
  <c r="O620" i="137"/>
  <c r="N620" i="137"/>
  <c r="M620" i="137"/>
  <c r="L620" i="137"/>
  <c r="K620" i="137"/>
  <c r="J620" i="137"/>
  <c r="I620" i="137"/>
  <c r="H620" i="137"/>
  <c r="G620" i="137"/>
  <c r="F620" i="137"/>
  <c r="E620" i="137"/>
  <c r="D620" i="137"/>
  <c r="C620" i="137"/>
  <c r="B620" i="137"/>
  <c r="AV619" i="137"/>
  <c r="AU619" i="137"/>
  <c r="AT619" i="137"/>
  <c r="AS619" i="137"/>
  <c r="AR619" i="137"/>
  <c r="AQ619" i="137"/>
  <c r="AP619" i="137"/>
  <c r="AO619" i="137"/>
  <c r="AN619" i="137"/>
  <c r="AM619" i="137"/>
  <c r="AL619" i="137"/>
  <c r="AK619" i="137"/>
  <c r="AJ619" i="137"/>
  <c r="AI619" i="137"/>
  <c r="AH619" i="137"/>
  <c r="AG619" i="137"/>
  <c r="AF619" i="137"/>
  <c r="AE619" i="137"/>
  <c r="AD619" i="137"/>
  <c r="AC619" i="137"/>
  <c r="AB619" i="137"/>
  <c r="AA619" i="137"/>
  <c r="Z619" i="137"/>
  <c r="Y619" i="137"/>
  <c r="X619" i="137"/>
  <c r="W619" i="137"/>
  <c r="V619" i="137"/>
  <c r="U619" i="137"/>
  <c r="T619" i="137"/>
  <c r="S619" i="137"/>
  <c r="R619" i="137"/>
  <c r="Q619" i="137"/>
  <c r="P619" i="137"/>
  <c r="O619" i="137"/>
  <c r="N619" i="137"/>
  <c r="M619" i="137"/>
  <c r="L619" i="137"/>
  <c r="K619" i="137"/>
  <c r="J619" i="137"/>
  <c r="I619" i="137"/>
  <c r="H619" i="137"/>
  <c r="G619" i="137"/>
  <c r="F619" i="137"/>
  <c r="E619" i="137"/>
  <c r="D619" i="137"/>
  <c r="C619" i="137"/>
  <c r="B619" i="137"/>
  <c r="AV618" i="137"/>
  <c r="AU618" i="137"/>
  <c r="AT618" i="137"/>
  <c r="AS618" i="137"/>
  <c r="AR618" i="137"/>
  <c r="AQ618" i="137"/>
  <c r="AP618" i="137"/>
  <c r="AO618" i="137"/>
  <c r="AN618" i="137"/>
  <c r="AM618" i="137"/>
  <c r="AL618" i="137"/>
  <c r="AK618" i="137"/>
  <c r="AJ618" i="137"/>
  <c r="AI618" i="137"/>
  <c r="AH618" i="137"/>
  <c r="AG618" i="137"/>
  <c r="AF618" i="137"/>
  <c r="AE618" i="137"/>
  <c r="AD618" i="137"/>
  <c r="AC618" i="137"/>
  <c r="AB618" i="137"/>
  <c r="AA618" i="137"/>
  <c r="Z618" i="137"/>
  <c r="Y618" i="137"/>
  <c r="X618" i="137"/>
  <c r="W618" i="137"/>
  <c r="V618" i="137"/>
  <c r="U618" i="137"/>
  <c r="T618" i="137"/>
  <c r="S618" i="137"/>
  <c r="R618" i="137"/>
  <c r="Q618" i="137"/>
  <c r="P618" i="137"/>
  <c r="O618" i="137"/>
  <c r="N618" i="137"/>
  <c r="M618" i="137"/>
  <c r="L618" i="137"/>
  <c r="K618" i="137"/>
  <c r="J618" i="137"/>
  <c r="I618" i="137"/>
  <c r="H618" i="137"/>
  <c r="G618" i="137"/>
  <c r="F618" i="137"/>
  <c r="E618" i="137"/>
  <c r="D618" i="137"/>
  <c r="C618" i="137"/>
  <c r="B618" i="137"/>
  <c r="AV617" i="137"/>
  <c r="AU617" i="137"/>
  <c r="AT617" i="137"/>
  <c r="AS617" i="137"/>
  <c r="AR617" i="137"/>
  <c r="AQ617" i="137"/>
  <c r="AP617" i="137"/>
  <c r="AO617" i="137"/>
  <c r="AN617" i="137"/>
  <c r="AM617" i="137"/>
  <c r="AL617" i="137"/>
  <c r="AK617" i="137"/>
  <c r="AJ617" i="137"/>
  <c r="AI617" i="137"/>
  <c r="AH617" i="137"/>
  <c r="AG617" i="137"/>
  <c r="AF617" i="137"/>
  <c r="AE617" i="137"/>
  <c r="AD617" i="137"/>
  <c r="AC617" i="137"/>
  <c r="AB617" i="137"/>
  <c r="AA617" i="137"/>
  <c r="Z617" i="137"/>
  <c r="Y617" i="137"/>
  <c r="X617" i="137"/>
  <c r="W617" i="137"/>
  <c r="V617" i="137"/>
  <c r="U617" i="137"/>
  <c r="T617" i="137"/>
  <c r="S617" i="137"/>
  <c r="R617" i="137"/>
  <c r="Q617" i="137"/>
  <c r="P617" i="137"/>
  <c r="O617" i="137"/>
  <c r="N617" i="137"/>
  <c r="M617" i="137"/>
  <c r="L617" i="137"/>
  <c r="K617" i="137"/>
  <c r="J617" i="137"/>
  <c r="I617" i="137"/>
  <c r="H617" i="137"/>
  <c r="G617" i="137"/>
  <c r="F617" i="137"/>
  <c r="E617" i="137"/>
  <c r="D617" i="137"/>
  <c r="C617" i="137"/>
  <c r="B617" i="137"/>
  <c r="AV616" i="137"/>
  <c r="AU616" i="137"/>
  <c r="AT616" i="137"/>
  <c r="AS616" i="137"/>
  <c r="AR616" i="137"/>
  <c r="AQ616" i="137"/>
  <c r="AP616" i="137"/>
  <c r="AO616" i="137"/>
  <c r="AN616" i="137"/>
  <c r="AM616" i="137"/>
  <c r="AL616" i="137"/>
  <c r="AK616" i="137"/>
  <c r="AJ616" i="137"/>
  <c r="AI616" i="137"/>
  <c r="AH616" i="137"/>
  <c r="AG616" i="137"/>
  <c r="AF616" i="137"/>
  <c r="AE616" i="137"/>
  <c r="AD616" i="137"/>
  <c r="AC616" i="137"/>
  <c r="AB616" i="137"/>
  <c r="AA616" i="137"/>
  <c r="Z616" i="137"/>
  <c r="Y616" i="137"/>
  <c r="X616" i="137"/>
  <c r="W616" i="137"/>
  <c r="V616" i="137"/>
  <c r="U616" i="137"/>
  <c r="T616" i="137"/>
  <c r="S616" i="137"/>
  <c r="R616" i="137"/>
  <c r="Q616" i="137"/>
  <c r="P616" i="137"/>
  <c r="O616" i="137"/>
  <c r="N616" i="137"/>
  <c r="M616" i="137"/>
  <c r="L616" i="137"/>
  <c r="K616" i="137"/>
  <c r="J616" i="137"/>
  <c r="I616" i="137"/>
  <c r="H616" i="137"/>
  <c r="G616" i="137"/>
  <c r="F616" i="137"/>
  <c r="E616" i="137"/>
  <c r="D616" i="137"/>
  <c r="C616" i="137"/>
  <c r="B616" i="137"/>
  <c r="AV615" i="137"/>
  <c r="AU615" i="137"/>
  <c r="AT615" i="137"/>
  <c r="AS615" i="137"/>
  <c r="AR615" i="137"/>
  <c r="AQ615" i="137"/>
  <c r="AP615" i="137"/>
  <c r="AO615" i="137"/>
  <c r="AN615" i="137"/>
  <c r="AM615" i="137"/>
  <c r="AL615" i="137"/>
  <c r="AK615" i="137"/>
  <c r="AJ615" i="137"/>
  <c r="AI615" i="137"/>
  <c r="AH615" i="137"/>
  <c r="AG615" i="137"/>
  <c r="AF615" i="137"/>
  <c r="AE615" i="137"/>
  <c r="AD615" i="137"/>
  <c r="AC615" i="137"/>
  <c r="AB615" i="137"/>
  <c r="AA615" i="137"/>
  <c r="Z615" i="137"/>
  <c r="Y615" i="137"/>
  <c r="X615" i="137"/>
  <c r="W615" i="137"/>
  <c r="V615" i="137"/>
  <c r="U615" i="137"/>
  <c r="T615" i="137"/>
  <c r="S615" i="137"/>
  <c r="R615" i="137"/>
  <c r="Q615" i="137"/>
  <c r="P615" i="137"/>
  <c r="O615" i="137"/>
  <c r="N615" i="137"/>
  <c r="M615" i="137"/>
  <c r="L615" i="137"/>
  <c r="K615" i="137"/>
  <c r="J615" i="137"/>
  <c r="I615" i="137"/>
  <c r="H615" i="137"/>
  <c r="G615" i="137"/>
  <c r="F615" i="137"/>
  <c r="E615" i="137"/>
  <c r="D615" i="137"/>
  <c r="C615" i="137"/>
  <c r="B615" i="137"/>
  <c r="AV614" i="137"/>
  <c r="AU614" i="137"/>
  <c r="AT614" i="137"/>
  <c r="AS614" i="137"/>
  <c r="AR614" i="137"/>
  <c r="AQ614" i="137"/>
  <c r="AP614" i="137"/>
  <c r="AO614" i="137"/>
  <c r="AN614" i="137"/>
  <c r="AM614" i="137"/>
  <c r="AL614" i="137"/>
  <c r="AK614" i="137"/>
  <c r="AJ614" i="137"/>
  <c r="AI614" i="137"/>
  <c r="AH614" i="137"/>
  <c r="AG614" i="137"/>
  <c r="AF614" i="137"/>
  <c r="AE614" i="137"/>
  <c r="AD614" i="137"/>
  <c r="AC614" i="137"/>
  <c r="AB614" i="137"/>
  <c r="AA614" i="137"/>
  <c r="Z614" i="137"/>
  <c r="Y614" i="137"/>
  <c r="X614" i="137"/>
  <c r="W614" i="137"/>
  <c r="V614" i="137"/>
  <c r="U614" i="137"/>
  <c r="T614" i="137"/>
  <c r="S614" i="137"/>
  <c r="R614" i="137"/>
  <c r="Q614" i="137"/>
  <c r="P614" i="137"/>
  <c r="O614" i="137"/>
  <c r="N614" i="137"/>
  <c r="M614" i="137"/>
  <c r="L614" i="137"/>
  <c r="K614" i="137"/>
  <c r="J614" i="137"/>
  <c r="I614" i="137"/>
  <c r="H614" i="137"/>
  <c r="G614" i="137"/>
  <c r="F614" i="137"/>
  <c r="E614" i="137"/>
  <c r="D614" i="137"/>
  <c r="C614" i="137"/>
  <c r="B614" i="137"/>
  <c r="AV613" i="137"/>
  <c r="AU613" i="137"/>
  <c r="AT613" i="137"/>
  <c r="AS613" i="137"/>
  <c r="AR613" i="137"/>
  <c r="AQ613" i="137"/>
  <c r="AP613" i="137"/>
  <c r="AO613" i="137"/>
  <c r="AN613" i="137"/>
  <c r="AM613" i="137"/>
  <c r="AL613" i="137"/>
  <c r="AK613" i="137"/>
  <c r="AJ613" i="137"/>
  <c r="AI613" i="137"/>
  <c r="AH613" i="137"/>
  <c r="AG613" i="137"/>
  <c r="AF613" i="137"/>
  <c r="AE613" i="137"/>
  <c r="AD613" i="137"/>
  <c r="AC613" i="137"/>
  <c r="AB613" i="137"/>
  <c r="AA613" i="137"/>
  <c r="Z613" i="137"/>
  <c r="Y613" i="137"/>
  <c r="X613" i="137"/>
  <c r="W613" i="137"/>
  <c r="V613" i="137"/>
  <c r="U613" i="137"/>
  <c r="T613" i="137"/>
  <c r="S613" i="137"/>
  <c r="R613" i="137"/>
  <c r="Q613" i="137"/>
  <c r="P613" i="137"/>
  <c r="O613" i="137"/>
  <c r="N613" i="137"/>
  <c r="M613" i="137"/>
  <c r="L613" i="137"/>
  <c r="K613" i="137"/>
  <c r="J613" i="137"/>
  <c r="I613" i="137"/>
  <c r="H613" i="137"/>
  <c r="G613" i="137"/>
  <c r="F613" i="137"/>
  <c r="E613" i="137"/>
  <c r="D613" i="137"/>
  <c r="C613" i="137"/>
  <c r="B613" i="137"/>
  <c r="AV612" i="137"/>
  <c r="AU612" i="137"/>
  <c r="AT612" i="137"/>
  <c r="AS612" i="137"/>
  <c r="AR612" i="137"/>
  <c r="AQ612" i="137"/>
  <c r="AP612" i="137"/>
  <c r="AO612" i="137"/>
  <c r="AN612" i="137"/>
  <c r="AM612" i="137"/>
  <c r="AL612" i="137"/>
  <c r="AK612" i="137"/>
  <c r="AJ612" i="137"/>
  <c r="AI612" i="137"/>
  <c r="AH612" i="137"/>
  <c r="AG612" i="137"/>
  <c r="AF612" i="137"/>
  <c r="AE612" i="137"/>
  <c r="AD612" i="137"/>
  <c r="AC612" i="137"/>
  <c r="AB612" i="137"/>
  <c r="AA612" i="137"/>
  <c r="Z612" i="137"/>
  <c r="Y612" i="137"/>
  <c r="X612" i="137"/>
  <c r="W612" i="137"/>
  <c r="V612" i="137"/>
  <c r="U612" i="137"/>
  <c r="T612" i="137"/>
  <c r="S612" i="137"/>
  <c r="R612" i="137"/>
  <c r="Q612" i="137"/>
  <c r="P612" i="137"/>
  <c r="O612" i="137"/>
  <c r="N612" i="137"/>
  <c r="M612" i="137"/>
  <c r="L612" i="137"/>
  <c r="K612" i="137"/>
  <c r="J612" i="137"/>
  <c r="I612" i="137"/>
  <c r="H612" i="137"/>
  <c r="G612" i="137"/>
  <c r="F612" i="137"/>
  <c r="E612" i="137"/>
  <c r="D612" i="137"/>
  <c r="C612" i="137"/>
  <c r="B612" i="137"/>
  <c r="AV611" i="137"/>
  <c r="AU611" i="137"/>
  <c r="AT611" i="137"/>
  <c r="AS611" i="137"/>
  <c r="AR611" i="137"/>
  <c r="AQ611" i="137"/>
  <c r="AP611" i="137"/>
  <c r="AO611" i="137"/>
  <c r="AN611" i="137"/>
  <c r="AM611" i="137"/>
  <c r="AL611" i="137"/>
  <c r="AK611" i="137"/>
  <c r="AJ611" i="137"/>
  <c r="AI611" i="137"/>
  <c r="AH611" i="137"/>
  <c r="AG611" i="137"/>
  <c r="AF611" i="137"/>
  <c r="AE611" i="137"/>
  <c r="AD611" i="137"/>
  <c r="AC611" i="137"/>
  <c r="AB611" i="137"/>
  <c r="AA611" i="137"/>
  <c r="Z611" i="137"/>
  <c r="Y611" i="137"/>
  <c r="X611" i="137"/>
  <c r="W611" i="137"/>
  <c r="V611" i="137"/>
  <c r="U611" i="137"/>
  <c r="T611" i="137"/>
  <c r="S611" i="137"/>
  <c r="R611" i="137"/>
  <c r="Q611" i="137"/>
  <c r="P611" i="137"/>
  <c r="O611" i="137"/>
  <c r="N611" i="137"/>
  <c r="M611" i="137"/>
  <c r="L611" i="137"/>
  <c r="K611" i="137"/>
  <c r="J611" i="137"/>
  <c r="I611" i="137"/>
  <c r="H611" i="137"/>
  <c r="G611" i="137"/>
  <c r="F611" i="137"/>
  <c r="E611" i="137"/>
  <c r="D611" i="137"/>
  <c r="C611" i="137"/>
  <c r="B611" i="137"/>
  <c r="AV610" i="137"/>
  <c r="AU610" i="137"/>
  <c r="AT610" i="137"/>
  <c r="AS610" i="137"/>
  <c r="AR610" i="137"/>
  <c r="AQ610" i="137"/>
  <c r="AP610" i="137"/>
  <c r="AO610" i="137"/>
  <c r="AN610" i="137"/>
  <c r="AM610" i="137"/>
  <c r="AL610" i="137"/>
  <c r="AK610" i="137"/>
  <c r="AJ610" i="137"/>
  <c r="AI610" i="137"/>
  <c r="AH610" i="137"/>
  <c r="AG610" i="137"/>
  <c r="AF610" i="137"/>
  <c r="AE610" i="137"/>
  <c r="AD610" i="137"/>
  <c r="AC610" i="137"/>
  <c r="AB610" i="137"/>
  <c r="AA610" i="137"/>
  <c r="Z610" i="137"/>
  <c r="Y610" i="137"/>
  <c r="X610" i="137"/>
  <c r="W610" i="137"/>
  <c r="V610" i="137"/>
  <c r="U610" i="137"/>
  <c r="T610" i="137"/>
  <c r="S610" i="137"/>
  <c r="R610" i="137"/>
  <c r="Q610" i="137"/>
  <c r="P610" i="137"/>
  <c r="O610" i="137"/>
  <c r="N610" i="137"/>
  <c r="M610" i="137"/>
  <c r="L610" i="137"/>
  <c r="K610" i="137"/>
  <c r="J610" i="137"/>
  <c r="I610" i="137"/>
  <c r="H610" i="137"/>
  <c r="G610" i="137"/>
  <c r="F610" i="137"/>
  <c r="E610" i="137"/>
  <c r="D610" i="137"/>
  <c r="C610" i="137"/>
  <c r="B610" i="137"/>
  <c r="AV609" i="137"/>
  <c r="AU609" i="137"/>
  <c r="AT609" i="137"/>
  <c r="AS609" i="137"/>
  <c r="AR609" i="137"/>
  <c r="AQ609" i="137"/>
  <c r="AP609" i="137"/>
  <c r="AO609" i="137"/>
  <c r="AN609" i="137"/>
  <c r="AM609" i="137"/>
  <c r="AL609" i="137"/>
  <c r="AK609" i="137"/>
  <c r="AJ609" i="137"/>
  <c r="AI609" i="137"/>
  <c r="AH609" i="137"/>
  <c r="AG609" i="137"/>
  <c r="AF609" i="137"/>
  <c r="AE609" i="137"/>
  <c r="AD609" i="137"/>
  <c r="AC609" i="137"/>
  <c r="AB609" i="137"/>
  <c r="AA609" i="137"/>
  <c r="Z609" i="137"/>
  <c r="Y609" i="137"/>
  <c r="X609" i="137"/>
  <c r="W609" i="137"/>
  <c r="V609" i="137"/>
  <c r="U609" i="137"/>
  <c r="T609" i="137"/>
  <c r="S609" i="137"/>
  <c r="R609" i="137"/>
  <c r="Q609" i="137"/>
  <c r="P609" i="137"/>
  <c r="O609" i="137"/>
  <c r="N609" i="137"/>
  <c r="M609" i="137"/>
  <c r="L609" i="137"/>
  <c r="K609" i="137"/>
  <c r="J609" i="137"/>
  <c r="I609" i="137"/>
  <c r="H609" i="137"/>
  <c r="G609" i="137"/>
  <c r="F609" i="137"/>
  <c r="E609" i="137"/>
  <c r="D609" i="137"/>
  <c r="C609" i="137"/>
  <c r="B609" i="137"/>
  <c r="AV608" i="137"/>
  <c r="AU608" i="137"/>
  <c r="AT608" i="137"/>
  <c r="AS608" i="137"/>
  <c r="AR608" i="137"/>
  <c r="AQ608" i="137"/>
  <c r="AP608" i="137"/>
  <c r="AO608" i="137"/>
  <c r="AN608" i="137"/>
  <c r="AM608" i="137"/>
  <c r="AL608" i="137"/>
  <c r="AK608" i="137"/>
  <c r="AJ608" i="137"/>
  <c r="AI608" i="137"/>
  <c r="AH608" i="137"/>
  <c r="AG608" i="137"/>
  <c r="AF608" i="137"/>
  <c r="AE608" i="137"/>
  <c r="AD608" i="137"/>
  <c r="AC608" i="137"/>
  <c r="AB608" i="137"/>
  <c r="AA608" i="137"/>
  <c r="Z608" i="137"/>
  <c r="Y608" i="137"/>
  <c r="X608" i="137"/>
  <c r="W608" i="137"/>
  <c r="V608" i="137"/>
  <c r="U608" i="137"/>
  <c r="T608" i="137"/>
  <c r="S608" i="137"/>
  <c r="R608" i="137"/>
  <c r="Q608" i="137"/>
  <c r="P608" i="137"/>
  <c r="O608" i="137"/>
  <c r="N608" i="137"/>
  <c r="M608" i="137"/>
  <c r="L608" i="137"/>
  <c r="K608" i="137"/>
  <c r="J608" i="137"/>
  <c r="I608" i="137"/>
  <c r="H608" i="137"/>
  <c r="G608" i="137"/>
  <c r="F608" i="137"/>
  <c r="E608" i="137"/>
  <c r="D608" i="137"/>
  <c r="C608" i="137"/>
  <c r="B608" i="137"/>
  <c r="AV607" i="137"/>
  <c r="AU607" i="137"/>
  <c r="AT607" i="137"/>
  <c r="AS607" i="137"/>
  <c r="AR607" i="137"/>
  <c r="AQ607" i="137"/>
  <c r="AP607" i="137"/>
  <c r="AO607" i="137"/>
  <c r="AN607" i="137"/>
  <c r="AM607" i="137"/>
  <c r="AL607" i="137"/>
  <c r="AK607" i="137"/>
  <c r="AJ607" i="137"/>
  <c r="AI607" i="137"/>
  <c r="AH607" i="137"/>
  <c r="AG607" i="137"/>
  <c r="AF607" i="137"/>
  <c r="AE607" i="137"/>
  <c r="AD607" i="137"/>
  <c r="AC607" i="137"/>
  <c r="AB607" i="137"/>
  <c r="AA607" i="137"/>
  <c r="Z607" i="137"/>
  <c r="Y607" i="137"/>
  <c r="X607" i="137"/>
  <c r="W607" i="137"/>
  <c r="V607" i="137"/>
  <c r="U607" i="137"/>
  <c r="T607" i="137"/>
  <c r="S607" i="137"/>
  <c r="R607" i="137"/>
  <c r="Q607" i="137"/>
  <c r="P607" i="137"/>
  <c r="O607" i="137"/>
  <c r="N607" i="137"/>
  <c r="M607" i="137"/>
  <c r="L607" i="137"/>
  <c r="K607" i="137"/>
  <c r="J607" i="137"/>
  <c r="I607" i="137"/>
  <c r="H607" i="137"/>
  <c r="G607" i="137"/>
  <c r="F607" i="137"/>
  <c r="E607" i="137"/>
  <c r="D607" i="137"/>
  <c r="C607" i="137"/>
  <c r="B607" i="137"/>
  <c r="AV606" i="137"/>
  <c r="AU606" i="137"/>
  <c r="AT606" i="137"/>
  <c r="AS606" i="137"/>
  <c r="AR606" i="137"/>
  <c r="AQ606" i="137"/>
  <c r="AP606" i="137"/>
  <c r="AO606" i="137"/>
  <c r="AN606" i="137"/>
  <c r="AM606" i="137"/>
  <c r="AL606" i="137"/>
  <c r="AK606" i="137"/>
  <c r="AJ606" i="137"/>
  <c r="AI606" i="137"/>
  <c r="AH606" i="137"/>
  <c r="AG606" i="137"/>
  <c r="AF606" i="137"/>
  <c r="AE606" i="137"/>
  <c r="AD606" i="137"/>
  <c r="AC606" i="137"/>
  <c r="AB606" i="137"/>
  <c r="AA606" i="137"/>
  <c r="Z606" i="137"/>
  <c r="Y606" i="137"/>
  <c r="X606" i="137"/>
  <c r="W606" i="137"/>
  <c r="V606" i="137"/>
  <c r="U606" i="137"/>
  <c r="T606" i="137"/>
  <c r="S606" i="137"/>
  <c r="R606" i="137"/>
  <c r="Q606" i="137"/>
  <c r="P606" i="137"/>
  <c r="O606" i="137"/>
  <c r="N606" i="137"/>
  <c r="M606" i="137"/>
  <c r="L606" i="137"/>
  <c r="K606" i="137"/>
  <c r="J606" i="137"/>
  <c r="I606" i="137"/>
  <c r="H606" i="137"/>
  <c r="G606" i="137"/>
  <c r="F606" i="137"/>
  <c r="E606" i="137"/>
  <c r="D606" i="137"/>
  <c r="C606" i="137"/>
  <c r="B606" i="137"/>
  <c r="AV605" i="137"/>
  <c r="AU605" i="137"/>
  <c r="AT605" i="137"/>
  <c r="AS605" i="137"/>
  <c r="AR605" i="137"/>
  <c r="AQ605" i="137"/>
  <c r="AP605" i="137"/>
  <c r="AO605" i="137"/>
  <c r="AN605" i="137"/>
  <c r="AM605" i="137"/>
  <c r="AL605" i="137"/>
  <c r="AK605" i="137"/>
  <c r="AJ605" i="137"/>
  <c r="AI605" i="137"/>
  <c r="AH605" i="137"/>
  <c r="AG605" i="137"/>
  <c r="AF605" i="137"/>
  <c r="AE605" i="137"/>
  <c r="AD605" i="137"/>
  <c r="AC605" i="137"/>
  <c r="AB605" i="137"/>
  <c r="AA605" i="137"/>
  <c r="Z605" i="137"/>
  <c r="Y605" i="137"/>
  <c r="X605" i="137"/>
  <c r="W605" i="137"/>
  <c r="V605" i="137"/>
  <c r="U605" i="137"/>
  <c r="T605" i="137"/>
  <c r="S605" i="137"/>
  <c r="R605" i="137"/>
  <c r="Q605" i="137"/>
  <c r="P605" i="137"/>
  <c r="O605" i="137"/>
  <c r="N605" i="137"/>
  <c r="M605" i="137"/>
  <c r="L605" i="137"/>
  <c r="K605" i="137"/>
  <c r="J605" i="137"/>
  <c r="I605" i="137"/>
  <c r="H605" i="137"/>
  <c r="G605" i="137"/>
  <c r="F605" i="137"/>
  <c r="E605" i="137"/>
  <c r="D605" i="137"/>
  <c r="C605" i="137"/>
  <c r="B605" i="137"/>
  <c r="AV604" i="137"/>
  <c r="AU604" i="137"/>
  <c r="AT604" i="137"/>
  <c r="AS604" i="137"/>
  <c r="AR604" i="137"/>
  <c r="AQ604" i="137"/>
  <c r="AP604" i="137"/>
  <c r="AO604" i="137"/>
  <c r="AN604" i="137"/>
  <c r="AM604" i="137"/>
  <c r="AL604" i="137"/>
  <c r="AK604" i="137"/>
  <c r="AJ604" i="137"/>
  <c r="AI604" i="137"/>
  <c r="AH604" i="137"/>
  <c r="AG604" i="137"/>
  <c r="AF604" i="137"/>
  <c r="AE604" i="137"/>
  <c r="AD604" i="137"/>
  <c r="AC604" i="137"/>
  <c r="AB604" i="137"/>
  <c r="AA604" i="137"/>
  <c r="Z604" i="137"/>
  <c r="Y604" i="137"/>
  <c r="X604" i="137"/>
  <c r="W604" i="137"/>
  <c r="V604" i="137"/>
  <c r="U604" i="137"/>
  <c r="T604" i="137"/>
  <c r="S604" i="137"/>
  <c r="R604" i="137"/>
  <c r="Q604" i="137"/>
  <c r="P604" i="137"/>
  <c r="O604" i="137"/>
  <c r="N604" i="137"/>
  <c r="M604" i="137"/>
  <c r="L604" i="137"/>
  <c r="K604" i="137"/>
  <c r="J604" i="137"/>
  <c r="I604" i="137"/>
  <c r="H604" i="137"/>
  <c r="G604" i="137"/>
  <c r="F604" i="137"/>
  <c r="E604" i="137"/>
  <c r="D604" i="137"/>
  <c r="C604" i="137"/>
  <c r="B604" i="137"/>
  <c r="AV603" i="137"/>
  <c r="AU603" i="137"/>
  <c r="AT603" i="137"/>
  <c r="AS603" i="137"/>
  <c r="AR603" i="137"/>
  <c r="AQ603" i="137"/>
  <c r="AP603" i="137"/>
  <c r="AO603" i="137"/>
  <c r="AN603" i="137"/>
  <c r="AM603" i="137"/>
  <c r="AL603" i="137"/>
  <c r="AK603" i="137"/>
  <c r="AJ603" i="137"/>
  <c r="AI603" i="137"/>
  <c r="AH603" i="137"/>
  <c r="AG603" i="137"/>
  <c r="AF603" i="137"/>
  <c r="AE603" i="137"/>
  <c r="AD603" i="137"/>
  <c r="AC603" i="137"/>
  <c r="AB603" i="137"/>
  <c r="AA603" i="137"/>
  <c r="Z603" i="137"/>
  <c r="Y603" i="137"/>
  <c r="X603" i="137"/>
  <c r="W603" i="137"/>
  <c r="V603" i="137"/>
  <c r="U603" i="137"/>
  <c r="T603" i="137"/>
  <c r="S603" i="137"/>
  <c r="R603" i="137"/>
  <c r="Q603" i="137"/>
  <c r="P603" i="137"/>
  <c r="O603" i="137"/>
  <c r="N603" i="137"/>
  <c r="M603" i="137"/>
  <c r="L603" i="137"/>
  <c r="K603" i="137"/>
  <c r="J603" i="137"/>
  <c r="I603" i="137"/>
  <c r="H603" i="137"/>
  <c r="G603" i="137"/>
  <c r="F603" i="137"/>
  <c r="E603" i="137"/>
  <c r="D603" i="137"/>
  <c r="C603" i="137"/>
  <c r="B603" i="137"/>
  <c r="AV602" i="137"/>
  <c r="AU602" i="137"/>
  <c r="AT602" i="137"/>
  <c r="AS602" i="137"/>
  <c r="AR602" i="137"/>
  <c r="AQ602" i="137"/>
  <c r="AP602" i="137"/>
  <c r="AO602" i="137"/>
  <c r="AN602" i="137"/>
  <c r="AM602" i="137"/>
  <c r="AL602" i="137"/>
  <c r="AK602" i="137"/>
  <c r="AJ602" i="137"/>
  <c r="AI602" i="137"/>
  <c r="AH602" i="137"/>
  <c r="AG602" i="137"/>
  <c r="AF602" i="137"/>
  <c r="AE602" i="137"/>
  <c r="AD602" i="137"/>
  <c r="AC602" i="137"/>
  <c r="AB602" i="137"/>
  <c r="AA602" i="137"/>
  <c r="Z602" i="137"/>
  <c r="Y602" i="137"/>
  <c r="X602" i="137"/>
  <c r="W602" i="137"/>
  <c r="V602" i="137"/>
  <c r="U602" i="137"/>
  <c r="T602" i="137"/>
  <c r="S602" i="137"/>
  <c r="R602" i="137"/>
  <c r="Q602" i="137"/>
  <c r="P602" i="137"/>
  <c r="O602" i="137"/>
  <c r="N602" i="137"/>
  <c r="M602" i="137"/>
  <c r="L602" i="137"/>
  <c r="K602" i="137"/>
  <c r="J602" i="137"/>
  <c r="I602" i="137"/>
  <c r="H602" i="137"/>
  <c r="G602" i="137"/>
  <c r="F602" i="137"/>
  <c r="E602" i="137"/>
  <c r="D602" i="137"/>
  <c r="C602" i="137"/>
  <c r="B602" i="137"/>
  <c r="AV601" i="137"/>
  <c r="AU601" i="137"/>
  <c r="AT601" i="137"/>
  <c r="AS601" i="137"/>
  <c r="AR601" i="137"/>
  <c r="AQ601" i="137"/>
  <c r="AP601" i="137"/>
  <c r="AO601" i="137"/>
  <c r="AN601" i="137"/>
  <c r="AM601" i="137"/>
  <c r="AL601" i="137"/>
  <c r="AK601" i="137"/>
  <c r="AJ601" i="137"/>
  <c r="AI601" i="137"/>
  <c r="AH601" i="137"/>
  <c r="AG601" i="137"/>
  <c r="AF601" i="137"/>
  <c r="AE601" i="137"/>
  <c r="AD601" i="137"/>
  <c r="AC601" i="137"/>
  <c r="AB601" i="137"/>
  <c r="AA601" i="137"/>
  <c r="Z601" i="137"/>
  <c r="Y601" i="137"/>
  <c r="X601" i="137"/>
  <c r="W601" i="137"/>
  <c r="V601" i="137"/>
  <c r="U601" i="137"/>
  <c r="T601" i="137"/>
  <c r="S601" i="137"/>
  <c r="R601" i="137"/>
  <c r="Q601" i="137"/>
  <c r="P601" i="137"/>
  <c r="O601" i="137"/>
  <c r="N601" i="137"/>
  <c r="M601" i="137"/>
  <c r="L601" i="137"/>
  <c r="K601" i="137"/>
  <c r="J601" i="137"/>
  <c r="I601" i="137"/>
  <c r="H601" i="137"/>
  <c r="G601" i="137"/>
  <c r="F601" i="137"/>
  <c r="E601" i="137"/>
  <c r="D601" i="137"/>
  <c r="C601" i="137"/>
  <c r="B601" i="137"/>
  <c r="AV600" i="137"/>
  <c r="AU600" i="137"/>
  <c r="AT600" i="137"/>
  <c r="AS600" i="137"/>
  <c r="AR600" i="137"/>
  <c r="AQ600" i="137"/>
  <c r="AP600" i="137"/>
  <c r="AO600" i="137"/>
  <c r="AN600" i="137"/>
  <c r="AM600" i="137"/>
  <c r="AL600" i="137"/>
  <c r="AK600" i="137"/>
  <c r="AJ600" i="137"/>
  <c r="AI600" i="137"/>
  <c r="AH600" i="137"/>
  <c r="AG600" i="137"/>
  <c r="AF600" i="137"/>
  <c r="AE600" i="137"/>
  <c r="AD600" i="137"/>
  <c r="AC600" i="137"/>
  <c r="AB600" i="137"/>
  <c r="AA600" i="137"/>
  <c r="Z600" i="137"/>
  <c r="Y600" i="137"/>
  <c r="X600" i="137"/>
  <c r="W600" i="137"/>
  <c r="V600" i="137"/>
  <c r="U600" i="137"/>
  <c r="T600" i="137"/>
  <c r="S600" i="137"/>
  <c r="R600" i="137"/>
  <c r="Q600" i="137"/>
  <c r="P600" i="137"/>
  <c r="O600" i="137"/>
  <c r="N600" i="137"/>
  <c r="M600" i="137"/>
  <c r="L600" i="137"/>
  <c r="K600" i="137"/>
  <c r="J600" i="137"/>
  <c r="I600" i="137"/>
  <c r="H600" i="137"/>
  <c r="G600" i="137"/>
  <c r="F600" i="137"/>
  <c r="E600" i="137"/>
  <c r="D600" i="137"/>
  <c r="C600" i="137"/>
  <c r="B600" i="137"/>
  <c r="AV599" i="137"/>
  <c r="AU599" i="137"/>
  <c r="AT599" i="137"/>
  <c r="AS599" i="137"/>
  <c r="AR599" i="137"/>
  <c r="AQ599" i="137"/>
  <c r="AP599" i="137"/>
  <c r="AO599" i="137"/>
  <c r="AN599" i="137"/>
  <c r="AM599" i="137"/>
  <c r="AL599" i="137"/>
  <c r="AK599" i="137"/>
  <c r="AJ599" i="137"/>
  <c r="AI599" i="137"/>
  <c r="AH599" i="137"/>
  <c r="AG599" i="137"/>
  <c r="AF599" i="137"/>
  <c r="AE599" i="137"/>
  <c r="AD599" i="137"/>
  <c r="AC599" i="137"/>
  <c r="AB599" i="137"/>
  <c r="AA599" i="137"/>
  <c r="Z599" i="137"/>
  <c r="Y599" i="137"/>
  <c r="X599" i="137"/>
  <c r="W599" i="137"/>
  <c r="V599" i="137"/>
  <c r="U599" i="137"/>
  <c r="T599" i="137"/>
  <c r="S599" i="137"/>
  <c r="R599" i="137"/>
  <c r="Q599" i="137"/>
  <c r="P599" i="137"/>
  <c r="O599" i="137"/>
  <c r="N599" i="137"/>
  <c r="M599" i="137"/>
  <c r="L599" i="137"/>
  <c r="K599" i="137"/>
  <c r="J599" i="137"/>
  <c r="I599" i="137"/>
  <c r="H599" i="137"/>
  <c r="G599" i="137"/>
  <c r="F599" i="137"/>
  <c r="E599" i="137"/>
  <c r="D599" i="137"/>
  <c r="C599" i="137"/>
  <c r="B599" i="137"/>
  <c r="AV598" i="137"/>
  <c r="AU598" i="137"/>
  <c r="AT598" i="137"/>
  <c r="AS598" i="137"/>
  <c r="AR598" i="137"/>
  <c r="AQ598" i="137"/>
  <c r="AP598" i="137"/>
  <c r="AO598" i="137"/>
  <c r="AN598" i="137"/>
  <c r="AM598" i="137"/>
  <c r="AL598" i="137"/>
  <c r="AK598" i="137"/>
  <c r="AJ598" i="137"/>
  <c r="AI598" i="137"/>
  <c r="AH598" i="137"/>
  <c r="AG598" i="137"/>
  <c r="AF598" i="137"/>
  <c r="AE598" i="137"/>
  <c r="AD598" i="137"/>
  <c r="AC598" i="137"/>
  <c r="AB598" i="137"/>
  <c r="AA598" i="137"/>
  <c r="Z598" i="137"/>
  <c r="Y598" i="137"/>
  <c r="X598" i="137"/>
  <c r="W598" i="137"/>
  <c r="V598" i="137"/>
  <c r="U598" i="137"/>
  <c r="T598" i="137"/>
  <c r="S598" i="137"/>
  <c r="R598" i="137"/>
  <c r="Q598" i="137"/>
  <c r="P598" i="137"/>
  <c r="O598" i="137"/>
  <c r="N598" i="137"/>
  <c r="M598" i="137"/>
  <c r="L598" i="137"/>
  <c r="K598" i="137"/>
  <c r="J598" i="137"/>
  <c r="I598" i="137"/>
  <c r="H598" i="137"/>
  <c r="G598" i="137"/>
  <c r="F598" i="137"/>
  <c r="E598" i="137"/>
  <c r="D598" i="137"/>
  <c r="C598" i="137"/>
  <c r="B598" i="137"/>
  <c r="AV597" i="137"/>
  <c r="AU597" i="137"/>
  <c r="AT597" i="137"/>
  <c r="AS597" i="137"/>
  <c r="AR597" i="137"/>
  <c r="AQ597" i="137"/>
  <c r="AP597" i="137"/>
  <c r="AO597" i="137"/>
  <c r="AN597" i="137"/>
  <c r="AM597" i="137"/>
  <c r="AL597" i="137"/>
  <c r="AK597" i="137"/>
  <c r="AJ597" i="137"/>
  <c r="AI597" i="137"/>
  <c r="AH597" i="137"/>
  <c r="AG597" i="137"/>
  <c r="AF597" i="137"/>
  <c r="AE597" i="137"/>
  <c r="AD597" i="137"/>
  <c r="AC597" i="137"/>
  <c r="AB597" i="137"/>
  <c r="AA597" i="137"/>
  <c r="Z597" i="137"/>
  <c r="Y597" i="137"/>
  <c r="X597" i="137"/>
  <c r="W597" i="137"/>
  <c r="V597" i="137"/>
  <c r="U597" i="137"/>
  <c r="T597" i="137"/>
  <c r="S597" i="137"/>
  <c r="R597" i="137"/>
  <c r="Q597" i="137"/>
  <c r="P597" i="137"/>
  <c r="O597" i="137"/>
  <c r="N597" i="137"/>
  <c r="M597" i="137"/>
  <c r="L597" i="137"/>
  <c r="K597" i="137"/>
  <c r="J597" i="137"/>
  <c r="I597" i="137"/>
  <c r="H597" i="137"/>
  <c r="G597" i="137"/>
  <c r="F597" i="137"/>
  <c r="E597" i="137"/>
  <c r="D597" i="137"/>
  <c r="C597" i="137"/>
  <c r="B597" i="137"/>
  <c r="AV596" i="137"/>
  <c r="AU596" i="137"/>
  <c r="AT596" i="137"/>
  <c r="AS596" i="137"/>
  <c r="AR596" i="137"/>
  <c r="AQ596" i="137"/>
  <c r="AP596" i="137"/>
  <c r="AO596" i="137"/>
  <c r="AN596" i="137"/>
  <c r="AM596" i="137"/>
  <c r="AL596" i="137"/>
  <c r="AK596" i="137"/>
  <c r="AJ596" i="137"/>
  <c r="AI596" i="137"/>
  <c r="AH596" i="137"/>
  <c r="AG596" i="137"/>
  <c r="AF596" i="137"/>
  <c r="AE596" i="137"/>
  <c r="AD596" i="137"/>
  <c r="AC596" i="137"/>
  <c r="AB596" i="137"/>
  <c r="AA596" i="137"/>
  <c r="Z596" i="137"/>
  <c r="Y596" i="137"/>
  <c r="X596" i="137"/>
  <c r="W596" i="137"/>
  <c r="V596" i="137"/>
  <c r="U596" i="137"/>
  <c r="T596" i="137"/>
  <c r="S596" i="137"/>
  <c r="R596" i="137"/>
  <c r="Q596" i="137"/>
  <c r="P596" i="137"/>
  <c r="O596" i="137"/>
  <c r="N596" i="137"/>
  <c r="M596" i="137"/>
  <c r="L596" i="137"/>
  <c r="K596" i="137"/>
  <c r="J596" i="137"/>
  <c r="I596" i="137"/>
  <c r="H596" i="137"/>
  <c r="G596" i="137"/>
  <c r="F596" i="137"/>
  <c r="E596" i="137"/>
  <c r="D596" i="137"/>
  <c r="C596" i="137"/>
  <c r="B596" i="137"/>
  <c r="AV595" i="137"/>
  <c r="AU595" i="137"/>
  <c r="AT595" i="137"/>
  <c r="AS595" i="137"/>
  <c r="AR595" i="137"/>
  <c r="AQ595" i="137"/>
  <c r="AP595" i="137"/>
  <c r="AO595" i="137"/>
  <c r="AN595" i="137"/>
  <c r="AM595" i="137"/>
  <c r="AL595" i="137"/>
  <c r="AK595" i="137"/>
  <c r="AJ595" i="137"/>
  <c r="AI595" i="137"/>
  <c r="AH595" i="137"/>
  <c r="AG595" i="137"/>
  <c r="AF595" i="137"/>
  <c r="AE595" i="137"/>
  <c r="AD595" i="137"/>
  <c r="AC595" i="137"/>
  <c r="AB595" i="137"/>
  <c r="AA595" i="137"/>
  <c r="Z595" i="137"/>
  <c r="Y595" i="137"/>
  <c r="X595" i="137"/>
  <c r="W595" i="137"/>
  <c r="V595" i="137"/>
  <c r="U595" i="137"/>
  <c r="T595" i="137"/>
  <c r="S595" i="137"/>
  <c r="R595" i="137"/>
  <c r="Q595" i="137"/>
  <c r="P595" i="137"/>
  <c r="O595" i="137"/>
  <c r="N595" i="137"/>
  <c r="M595" i="137"/>
  <c r="L595" i="137"/>
  <c r="K595" i="137"/>
  <c r="J595" i="137"/>
  <c r="I595" i="137"/>
  <c r="H595" i="137"/>
  <c r="G595" i="137"/>
  <c r="F595" i="137"/>
  <c r="E595" i="137"/>
  <c r="D595" i="137"/>
  <c r="C595" i="137"/>
  <c r="B595" i="137"/>
  <c r="AV594" i="137"/>
  <c r="AU594" i="137"/>
  <c r="AT594" i="137"/>
  <c r="AS594" i="137"/>
  <c r="AR594" i="137"/>
  <c r="AQ594" i="137"/>
  <c r="AP594" i="137"/>
  <c r="AO594" i="137"/>
  <c r="AN594" i="137"/>
  <c r="AM594" i="137"/>
  <c r="AL594" i="137"/>
  <c r="AK594" i="137"/>
  <c r="AJ594" i="137"/>
  <c r="AI594" i="137"/>
  <c r="AH594" i="137"/>
  <c r="AG594" i="137"/>
  <c r="AF594" i="137"/>
  <c r="AE594" i="137"/>
  <c r="AD594" i="137"/>
  <c r="AC594" i="137"/>
  <c r="AB594" i="137"/>
  <c r="AA594" i="137"/>
  <c r="Z594" i="137"/>
  <c r="Y594" i="137"/>
  <c r="X594" i="137"/>
  <c r="W594" i="137"/>
  <c r="V594" i="137"/>
  <c r="U594" i="137"/>
  <c r="T594" i="137"/>
  <c r="S594" i="137"/>
  <c r="R594" i="137"/>
  <c r="Q594" i="137"/>
  <c r="P594" i="137"/>
  <c r="O594" i="137"/>
  <c r="N594" i="137"/>
  <c r="M594" i="137"/>
  <c r="L594" i="137"/>
  <c r="K594" i="137"/>
  <c r="J594" i="137"/>
  <c r="I594" i="137"/>
  <c r="H594" i="137"/>
  <c r="G594" i="137"/>
  <c r="F594" i="137"/>
  <c r="E594" i="137"/>
  <c r="D594" i="137"/>
  <c r="C594" i="137"/>
  <c r="B594" i="137"/>
  <c r="AV593" i="137"/>
  <c r="AU593" i="137"/>
  <c r="AT593" i="137"/>
  <c r="AS593" i="137"/>
  <c r="AR593" i="137"/>
  <c r="AQ593" i="137"/>
  <c r="AP593" i="137"/>
  <c r="AO593" i="137"/>
  <c r="AN593" i="137"/>
  <c r="AM593" i="137"/>
  <c r="AL593" i="137"/>
  <c r="AK593" i="137"/>
  <c r="AJ593" i="137"/>
  <c r="AI593" i="137"/>
  <c r="AH593" i="137"/>
  <c r="AG593" i="137"/>
  <c r="AF593" i="137"/>
  <c r="AE593" i="137"/>
  <c r="AD593" i="137"/>
  <c r="AC593" i="137"/>
  <c r="AB593" i="137"/>
  <c r="AA593" i="137"/>
  <c r="Z593" i="137"/>
  <c r="Y593" i="137"/>
  <c r="X593" i="137"/>
  <c r="W593" i="137"/>
  <c r="V593" i="137"/>
  <c r="U593" i="137"/>
  <c r="T593" i="137"/>
  <c r="S593" i="137"/>
  <c r="R593" i="137"/>
  <c r="Q593" i="137"/>
  <c r="P593" i="137"/>
  <c r="O593" i="137"/>
  <c r="N593" i="137"/>
  <c r="M593" i="137"/>
  <c r="L593" i="137"/>
  <c r="K593" i="137"/>
  <c r="J593" i="137"/>
  <c r="I593" i="137"/>
  <c r="H593" i="137"/>
  <c r="G593" i="137"/>
  <c r="F593" i="137"/>
  <c r="E593" i="137"/>
  <c r="D593" i="137"/>
  <c r="C593" i="137"/>
  <c r="B593" i="137"/>
  <c r="AV592" i="137"/>
  <c r="AU592" i="137"/>
  <c r="AT592" i="137"/>
  <c r="AS592" i="137"/>
  <c r="AR592" i="137"/>
  <c r="AQ592" i="137"/>
  <c r="AP592" i="137"/>
  <c r="AO592" i="137"/>
  <c r="AN592" i="137"/>
  <c r="AM592" i="137"/>
  <c r="AL592" i="137"/>
  <c r="AK592" i="137"/>
  <c r="AJ592" i="137"/>
  <c r="AI592" i="137"/>
  <c r="AH592" i="137"/>
  <c r="AG592" i="137"/>
  <c r="AF592" i="137"/>
  <c r="AE592" i="137"/>
  <c r="AD592" i="137"/>
  <c r="AC592" i="137"/>
  <c r="AB592" i="137"/>
  <c r="AA592" i="137"/>
  <c r="Z592" i="137"/>
  <c r="Y592" i="137"/>
  <c r="X592" i="137"/>
  <c r="W592" i="137"/>
  <c r="V592" i="137"/>
  <c r="U592" i="137"/>
  <c r="T592" i="137"/>
  <c r="S592" i="137"/>
  <c r="R592" i="137"/>
  <c r="Q592" i="137"/>
  <c r="P592" i="137"/>
  <c r="O592" i="137"/>
  <c r="N592" i="137"/>
  <c r="M592" i="137"/>
  <c r="L592" i="137"/>
  <c r="K592" i="137"/>
  <c r="J592" i="137"/>
  <c r="I592" i="137"/>
  <c r="H592" i="137"/>
  <c r="G592" i="137"/>
  <c r="F592" i="137"/>
  <c r="E592" i="137"/>
  <c r="D592" i="137"/>
  <c r="C592" i="137"/>
  <c r="B592" i="137"/>
  <c r="AV591" i="137"/>
  <c r="AU591" i="137"/>
  <c r="AT591" i="137"/>
  <c r="AS591" i="137"/>
  <c r="AR591" i="137"/>
  <c r="AQ591" i="137"/>
  <c r="AP591" i="137"/>
  <c r="AO591" i="137"/>
  <c r="AN591" i="137"/>
  <c r="AM591" i="137"/>
  <c r="AL591" i="137"/>
  <c r="AK591" i="137"/>
  <c r="AJ591" i="137"/>
  <c r="AI591" i="137"/>
  <c r="AH591" i="137"/>
  <c r="AG591" i="137"/>
  <c r="AF591" i="137"/>
  <c r="AE591" i="137"/>
  <c r="AD591" i="137"/>
  <c r="AC591" i="137"/>
  <c r="AB591" i="137"/>
  <c r="AA591" i="137"/>
  <c r="Z591" i="137"/>
  <c r="Y591" i="137"/>
  <c r="X591" i="137"/>
  <c r="W591" i="137"/>
  <c r="V591" i="137"/>
  <c r="U591" i="137"/>
  <c r="T591" i="137"/>
  <c r="S591" i="137"/>
  <c r="R591" i="137"/>
  <c r="Q591" i="137"/>
  <c r="P591" i="137"/>
  <c r="O591" i="137"/>
  <c r="N591" i="137"/>
  <c r="M591" i="137"/>
  <c r="L591" i="137"/>
  <c r="K591" i="137"/>
  <c r="J591" i="137"/>
  <c r="I591" i="137"/>
  <c r="H591" i="137"/>
  <c r="G591" i="137"/>
  <c r="F591" i="137"/>
  <c r="E591" i="137"/>
  <c r="D591" i="137"/>
  <c r="C591" i="137"/>
  <c r="B591" i="137"/>
  <c r="AV590" i="137"/>
  <c r="AU590" i="137"/>
  <c r="AT590" i="137"/>
  <c r="AS590" i="137"/>
  <c r="AR590" i="137"/>
  <c r="AQ590" i="137"/>
  <c r="AP590" i="137"/>
  <c r="AO590" i="137"/>
  <c r="AN590" i="137"/>
  <c r="AM590" i="137"/>
  <c r="AL590" i="137"/>
  <c r="AK590" i="137"/>
  <c r="AJ590" i="137"/>
  <c r="AI590" i="137"/>
  <c r="AH590" i="137"/>
  <c r="AG590" i="137"/>
  <c r="AF590" i="137"/>
  <c r="AE590" i="137"/>
  <c r="AD590" i="137"/>
  <c r="AC590" i="137"/>
  <c r="AB590" i="137"/>
  <c r="AA590" i="137"/>
  <c r="Z590" i="137"/>
  <c r="Y590" i="137"/>
  <c r="X590" i="137"/>
  <c r="W590" i="137"/>
  <c r="V590" i="137"/>
  <c r="U590" i="137"/>
  <c r="T590" i="137"/>
  <c r="S590" i="137"/>
  <c r="R590" i="137"/>
  <c r="Q590" i="137"/>
  <c r="P590" i="137"/>
  <c r="O590" i="137"/>
  <c r="N590" i="137"/>
  <c r="M590" i="137"/>
  <c r="L590" i="137"/>
  <c r="K590" i="137"/>
  <c r="J590" i="137"/>
  <c r="I590" i="137"/>
  <c r="H590" i="137"/>
  <c r="G590" i="137"/>
  <c r="F590" i="137"/>
  <c r="E590" i="137"/>
  <c r="D590" i="137"/>
  <c r="C590" i="137"/>
  <c r="B590" i="137"/>
  <c r="AV589" i="137"/>
  <c r="AU589" i="137"/>
  <c r="AT589" i="137"/>
  <c r="AS589" i="137"/>
  <c r="AR589" i="137"/>
  <c r="AQ589" i="137"/>
  <c r="AP589" i="137"/>
  <c r="AO589" i="137"/>
  <c r="AN589" i="137"/>
  <c r="AM589" i="137"/>
  <c r="AL589" i="137"/>
  <c r="AK589" i="137"/>
  <c r="AJ589" i="137"/>
  <c r="AI589" i="137"/>
  <c r="AH589" i="137"/>
  <c r="AG589" i="137"/>
  <c r="AF589" i="137"/>
  <c r="AE589" i="137"/>
  <c r="AD589" i="137"/>
  <c r="AC589" i="137"/>
  <c r="AB589" i="137"/>
  <c r="AA589" i="137"/>
  <c r="Z589" i="137"/>
  <c r="Y589" i="137"/>
  <c r="X589" i="137"/>
  <c r="W589" i="137"/>
  <c r="V589" i="137"/>
  <c r="U589" i="137"/>
  <c r="T589" i="137"/>
  <c r="S589" i="137"/>
  <c r="R589" i="137"/>
  <c r="Q589" i="137"/>
  <c r="P589" i="137"/>
  <c r="O589" i="137"/>
  <c r="N589" i="137"/>
  <c r="M589" i="137"/>
  <c r="L589" i="137"/>
  <c r="K589" i="137"/>
  <c r="J589" i="137"/>
  <c r="I589" i="137"/>
  <c r="H589" i="137"/>
  <c r="G589" i="137"/>
  <c r="F589" i="137"/>
  <c r="E589" i="137"/>
  <c r="D589" i="137"/>
  <c r="C589" i="137"/>
  <c r="B589" i="137"/>
  <c r="AV588" i="137"/>
  <c r="AU588" i="137"/>
  <c r="AT588" i="137"/>
  <c r="AS588" i="137"/>
  <c r="AR588" i="137"/>
  <c r="AQ588" i="137"/>
  <c r="AP588" i="137"/>
  <c r="AO588" i="137"/>
  <c r="AN588" i="137"/>
  <c r="AM588" i="137"/>
  <c r="AL588" i="137"/>
  <c r="AK588" i="137"/>
  <c r="AJ588" i="137"/>
  <c r="AI588" i="137"/>
  <c r="AH588" i="137"/>
  <c r="AG588" i="137"/>
  <c r="AF588" i="137"/>
  <c r="AE588" i="137"/>
  <c r="AD588" i="137"/>
  <c r="AC588" i="137"/>
  <c r="AB588" i="137"/>
  <c r="AA588" i="137"/>
  <c r="Z588" i="137"/>
  <c r="Y588" i="137"/>
  <c r="X588" i="137"/>
  <c r="W588" i="137"/>
  <c r="V588" i="137"/>
  <c r="U588" i="137"/>
  <c r="T588" i="137"/>
  <c r="S588" i="137"/>
  <c r="R588" i="137"/>
  <c r="Q588" i="137"/>
  <c r="P588" i="137"/>
  <c r="O588" i="137"/>
  <c r="N588" i="137"/>
  <c r="M588" i="137"/>
  <c r="L588" i="137"/>
  <c r="K588" i="137"/>
  <c r="J588" i="137"/>
  <c r="I588" i="137"/>
  <c r="H588" i="137"/>
  <c r="G588" i="137"/>
  <c r="F588" i="137"/>
  <c r="E588" i="137"/>
  <c r="D588" i="137"/>
  <c r="C588" i="137"/>
  <c r="B588" i="137"/>
  <c r="AV587" i="137"/>
  <c r="AU587" i="137"/>
  <c r="AT587" i="137"/>
  <c r="AS587" i="137"/>
  <c r="AR587" i="137"/>
  <c r="AQ587" i="137"/>
  <c r="AP587" i="137"/>
  <c r="AO587" i="137"/>
  <c r="AN587" i="137"/>
  <c r="AM587" i="137"/>
  <c r="AL587" i="137"/>
  <c r="AK587" i="137"/>
  <c r="AJ587" i="137"/>
  <c r="AI587" i="137"/>
  <c r="AH587" i="137"/>
  <c r="AG587" i="137"/>
  <c r="AF587" i="137"/>
  <c r="AE587" i="137"/>
  <c r="AD587" i="137"/>
  <c r="AC587" i="137"/>
  <c r="AB587" i="137"/>
  <c r="AA587" i="137"/>
  <c r="Z587" i="137"/>
  <c r="Y587" i="137"/>
  <c r="X587" i="137"/>
  <c r="W587" i="137"/>
  <c r="V587" i="137"/>
  <c r="U587" i="137"/>
  <c r="T587" i="137"/>
  <c r="S587" i="137"/>
  <c r="R587" i="137"/>
  <c r="Q587" i="137"/>
  <c r="P587" i="137"/>
  <c r="O587" i="137"/>
  <c r="N587" i="137"/>
  <c r="M587" i="137"/>
  <c r="L587" i="137"/>
  <c r="K587" i="137"/>
  <c r="J587" i="137"/>
  <c r="I587" i="137"/>
  <c r="H587" i="137"/>
  <c r="G587" i="137"/>
  <c r="F587" i="137"/>
  <c r="E587" i="137"/>
  <c r="D587" i="137"/>
  <c r="C587" i="137"/>
  <c r="B587" i="137"/>
  <c r="AV586" i="137"/>
  <c r="AU586" i="137"/>
  <c r="AT586" i="137"/>
  <c r="AS586" i="137"/>
  <c r="AR586" i="137"/>
  <c r="AQ586" i="137"/>
  <c r="AP586" i="137"/>
  <c r="AO586" i="137"/>
  <c r="AN586" i="137"/>
  <c r="AM586" i="137"/>
  <c r="AL586" i="137"/>
  <c r="AK586" i="137"/>
  <c r="AJ586" i="137"/>
  <c r="AI586" i="137"/>
  <c r="AH586" i="137"/>
  <c r="AG586" i="137"/>
  <c r="AF586" i="137"/>
  <c r="AE586" i="137"/>
  <c r="AD586" i="137"/>
  <c r="AC586" i="137"/>
  <c r="AB586" i="137"/>
  <c r="AA586" i="137"/>
  <c r="Z586" i="137"/>
  <c r="Y586" i="137"/>
  <c r="X586" i="137"/>
  <c r="W586" i="137"/>
  <c r="V586" i="137"/>
  <c r="U586" i="137"/>
  <c r="T586" i="137"/>
  <c r="S586" i="137"/>
  <c r="R586" i="137"/>
  <c r="Q586" i="137"/>
  <c r="P586" i="137"/>
  <c r="O586" i="137"/>
  <c r="N586" i="137"/>
  <c r="M586" i="137"/>
  <c r="L586" i="137"/>
  <c r="K586" i="137"/>
  <c r="J586" i="137"/>
  <c r="I586" i="137"/>
  <c r="H586" i="137"/>
  <c r="G586" i="137"/>
  <c r="F586" i="137"/>
  <c r="E586" i="137"/>
  <c r="D586" i="137"/>
  <c r="C586" i="137"/>
  <c r="B586" i="137"/>
  <c r="AV585" i="137"/>
  <c r="AU585" i="137"/>
  <c r="AT585" i="137"/>
  <c r="AS585" i="137"/>
  <c r="AR585" i="137"/>
  <c r="AQ585" i="137"/>
  <c r="AP585" i="137"/>
  <c r="AO585" i="137"/>
  <c r="AN585" i="137"/>
  <c r="AM585" i="137"/>
  <c r="AL585" i="137"/>
  <c r="AK585" i="137"/>
  <c r="AJ585" i="137"/>
  <c r="AI585" i="137"/>
  <c r="AH585" i="137"/>
  <c r="AG585" i="137"/>
  <c r="AF585" i="137"/>
  <c r="AE585" i="137"/>
  <c r="AD585" i="137"/>
  <c r="AC585" i="137"/>
  <c r="AB585" i="137"/>
  <c r="AA585" i="137"/>
  <c r="Z585" i="137"/>
  <c r="Y585" i="137"/>
  <c r="X585" i="137"/>
  <c r="W585" i="137"/>
  <c r="V585" i="137"/>
  <c r="U585" i="137"/>
  <c r="T585" i="137"/>
  <c r="S585" i="137"/>
  <c r="R585" i="137"/>
  <c r="Q585" i="137"/>
  <c r="P585" i="137"/>
  <c r="O585" i="137"/>
  <c r="N585" i="137"/>
  <c r="M585" i="137"/>
  <c r="L585" i="137"/>
  <c r="K585" i="137"/>
  <c r="J585" i="137"/>
  <c r="I585" i="137"/>
  <c r="H585" i="137"/>
  <c r="G585" i="137"/>
  <c r="F585" i="137"/>
  <c r="E585" i="137"/>
  <c r="D585" i="137"/>
  <c r="C585" i="137"/>
  <c r="B585" i="137"/>
  <c r="AV584" i="137"/>
  <c r="AU584" i="137"/>
  <c r="AT584" i="137"/>
  <c r="AS584" i="137"/>
  <c r="AR584" i="137"/>
  <c r="AQ584" i="137"/>
  <c r="AP584" i="137"/>
  <c r="AO584" i="137"/>
  <c r="AN584" i="137"/>
  <c r="AM584" i="137"/>
  <c r="AL584" i="137"/>
  <c r="AK584" i="137"/>
  <c r="AJ584" i="137"/>
  <c r="AI584" i="137"/>
  <c r="AH584" i="137"/>
  <c r="AG584" i="137"/>
  <c r="AF584" i="137"/>
  <c r="AE584" i="137"/>
  <c r="AD584" i="137"/>
  <c r="AC584" i="137"/>
  <c r="AB584" i="137"/>
  <c r="AA584" i="137"/>
  <c r="Z584" i="137"/>
  <c r="Y584" i="137"/>
  <c r="X584" i="137"/>
  <c r="W584" i="137"/>
  <c r="V584" i="137"/>
  <c r="U584" i="137"/>
  <c r="T584" i="137"/>
  <c r="S584" i="137"/>
  <c r="R584" i="137"/>
  <c r="Q584" i="137"/>
  <c r="P584" i="137"/>
  <c r="O584" i="137"/>
  <c r="N584" i="137"/>
  <c r="M584" i="137"/>
  <c r="L584" i="137"/>
  <c r="K584" i="137"/>
  <c r="J584" i="137"/>
  <c r="I584" i="137"/>
  <c r="H584" i="137"/>
  <c r="G584" i="137"/>
  <c r="F584" i="137"/>
  <c r="E584" i="137"/>
  <c r="D584" i="137"/>
  <c r="C584" i="137"/>
  <c r="B584" i="137"/>
  <c r="AV583" i="137"/>
  <c r="AU583" i="137"/>
  <c r="AT583" i="137"/>
  <c r="AS583" i="137"/>
  <c r="AR583" i="137"/>
  <c r="AQ583" i="137"/>
  <c r="AP583" i="137"/>
  <c r="AO583" i="137"/>
  <c r="AN583" i="137"/>
  <c r="AM583" i="137"/>
  <c r="AL583" i="137"/>
  <c r="AK583" i="137"/>
  <c r="AJ583" i="137"/>
  <c r="AI583" i="137"/>
  <c r="AH583" i="137"/>
  <c r="AG583" i="137"/>
  <c r="AF583" i="137"/>
  <c r="AE583" i="137"/>
  <c r="AD583" i="137"/>
  <c r="AC583" i="137"/>
  <c r="AB583" i="137"/>
  <c r="AA583" i="137"/>
  <c r="Z583" i="137"/>
  <c r="Y583" i="137"/>
  <c r="X583" i="137"/>
  <c r="W583" i="137"/>
  <c r="V583" i="137"/>
  <c r="U583" i="137"/>
  <c r="T583" i="137"/>
  <c r="S583" i="137"/>
  <c r="R583" i="137"/>
  <c r="Q583" i="137"/>
  <c r="P583" i="137"/>
  <c r="O583" i="137"/>
  <c r="N583" i="137"/>
  <c r="M583" i="137"/>
  <c r="L583" i="137"/>
  <c r="K583" i="137"/>
  <c r="J583" i="137"/>
  <c r="I583" i="137"/>
  <c r="H583" i="137"/>
  <c r="G583" i="137"/>
  <c r="F583" i="137"/>
  <c r="E583" i="137"/>
  <c r="D583" i="137"/>
  <c r="C583" i="137"/>
  <c r="B583" i="137"/>
  <c r="AV582" i="137"/>
  <c r="AU582" i="137"/>
  <c r="AT582" i="137"/>
  <c r="AS582" i="137"/>
  <c r="AR582" i="137"/>
  <c r="AQ582" i="137"/>
  <c r="AP582" i="137"/>
  <c r="AO582" i="137"/>
  <c r="AN582" i="137"/>
  <c r="AM582" i="137"/>
  <c r="AL582" i="137"/>
  <c r="AK582" i="137"/>
  <c r="AJ582" i="137"/>
  <c r="AI582" i="137"/>
  <c r="AH582" i="137"/>
  <c r="AG582" i="137"/>
  <c r="AF582" i="137"/>
  <c r="AE582" i="137"/>
  <c r="AD582" i="137"/>
  <c r="AC582" i="137"/>
  <c r="AB582" i="137"/>
  <c r="AA582" i="137"/>
  <c r="Z582" i="137"/>
  <c r="Y582" i="137"/>
  <c r="X582" i="137"/>
  <c r="W582" i="137"/>
  <c r="V582" i="137"/>
  <c r="U582" i="137"/>
  <c r="T582" i="137"/>
  <c r="S582" i="137"/>
  <c r="R582" i="137"/>
  <c r="Q582" i="137"/>
  <c r="P582" i="137"/>
  <c r="O582" i="137"/>
  <c r="N582" i="137"/>
  <c r="M582" i="137"/>
  <c r="L582" i="137"/>
  <c r="K582" i="137"/>
  <c r="J582" i="137"/>
  <c r="I582" i="137"/>
  <c r="H582" i="137"/>
  <c r="G582" i="137"/>
  <c r="F582" i="137"/>
  <c r="E582" i="137"/>
  <c r="D582" i="137"/>
  <c r="C582" i="137"/>
  <c r="B582" i="137"/>
  <c r="AV581" i="137"/>
  <c r="AU581" i="137"/>
  <c r="AT581" i="137"/>
  <c r="AS581" i="137"/>
  <c r="AR581" i="137"/>
  <c r="AQ581" i="137"/>
  <c r="AP581" i="137"/>
  <c r="AO581" i="137"/>
  <c r="AN581" i="137"/>
  <c r="AM581" i="137"/>
  <c r="AL581" i="137"/>
  <c r="AK581" i="137"/>
  <c r="AJ581" i="137"/>
  <c r="AI581" i="137"/>
  <c r="AH581" i="137"/>
  <c r="AG581" i="137"/>
  <c r="AF581" i="137"/>
  <c r="AE581" i="137"/>
  <c r="AD581" i="137"/>
  <c r="AC581" i="137"/>
  <c r="AB581" i="137"/>
  <c r="AA581" i="137"/>
  <c r="Z581" i="137"/>
  <c r="Y581" i="137"/>
  <c r="X581" i="137"/>
  <c r="W581" i="137"/>
  <c r="V581" i="137"/>
  <c r="U581" i="137"/>
  <c r="T581" i="137"/>
  <c r="S581" i="137"/>
  <c r="R581" i="137"/>
  <c r="Q581" i="137"/>
  <c r="P581" i="137"/>
  <c r="O581" i="137"/>
  <c r="N581" i="137"/>
  <c r="M581" i="137"/>
  <c r="L581" i="137"/>
  <c r="K581" i="137"/>
  <c r="J581" i="137"/>
  <c r="I581" i="137"/>
  <c r="H581" i="137"/>
  <c r="G581" i="137"/>
  <c r="F581" i="137"/>
  <c r="E581" i="137"/>
  <c r="D581" i="137"/>
  <c r="C581" i="137"/>
  <c r="B581" i="137"/>
  <c r="AV580" i="137"/>
  <c r="AU580" i="137"/>
  <c r="AT580" i="137"/>
  <c r="AS580" i="137"/>
  <c r="AR580" i="137"/>
  <c r="AQ580" i="137"/>
  <c r="AP580" i="137"/>
  <c r="AO580" i="137"/>
  <c r="AN580" i="137"/>
  <c r="AM580" i="137"/>
  <c r="AL580" i="137"/>
  <c r="AK580" i="137"/>
  <c r="AJ580" i="137"/>
  <c r="AI580" i="137"/>
  <c r="AH580" i="137"/>
  <c r="AG580" i="137"/>
  <c r="AF580" i="137"/>
  <c r="AE580" i="137"/>
  <c r="AD580" i="137"/>
  <c r="AC580" i="137"/>
  <c r="AB580" i="137"/>
  <c r="AA580" i="137"/>
  <c r="Z580" i="137"/>
  <c r="Y580" i="137"/>
  <c r="X580" i="137"/>
  <c r="W580" i="137"/>
  <c r="V580" i="137"/>
  <c r="U580" i="137"/>
  <c r="T580" i="137"/>
  <c r="S580" i="137"/>
  <c r="R580" i="137"/>
  <c r="Q580" i="137"/>
  <c r="P580" i="137"/>
  <c r="O580" i="137"/>
  <c r="N580" i="137"/>
  <c r="M580" i="137"/>
  <c r="L580" i="137"/>
  <c r="K580" i="137"/>
  <c r="J580" i="137"/>
  <c r="I580" i="137"/>
  <c r="H580" i="137"/>
  <c r="G580" i="137"/>
  <c r="F580" i="137"/>
  <c r="E580" i="137"/>
  <c r="D580" i="137"/>
  <c r="C580" i="137"/>
  <c r="B580" i="137"/>
  <c r="AV579" i="137"/>
  <c r="AU579" i="137"/>
  <c r="AT579" i="137"/>
  <c r="AS579" i="137"/>
  <c r="AR579" i="137"/>
  <c r="AQ579" i="137"/>
  <c r="AP579" i="137"/>
  <c r="AO579" i="137"/>
  <c r="AN579" i="137"/>
  <c r="AM579" i="137"/>
  <c r="AL579" i="137"/>
  <c r="AK579" i="137"/>
  <c r="AJ579" i="137"/>
  <c r="AI579" i="137"/>
  <c r="AH579" i="137"/>
  <c r="AG579" i="137"/>
  <c r="AF579" i="137"/>
  <c r="AE579" i="137"/>
  <c r="AD579" i="137"/>
  <c r="AC579" i="137"/>
  <c r="AB579" i="137"/>
  <c r="AA579" i="137"/>
  <c r="Z579" i="137"/>
  <c r="Y579" i="137"/>
  <c r="X579" i="137"/>
  <c r="W579" i="137"/>
  <c r="V579" i="137"/>
  <c r="U579" i="137"/>
  <c r="T579" i="137"/>
  <c r="S579" i="137"/>
  <c r="R579" i="137"/>
  <c r="Q579" i="137"/>
  <c r="P579" i="137"/>
  <c r="O579" i="137"/>
  <c r="N579" i="137"/>
  <c r="M579" i="137"/>
  <c r="L579" i="137"/>
  <c r="K579" i="137"/>
  <c r="J579" i="137"/>
  <c r="I579" i="137"/>
  <c r="H579" i="137"/>
  <c r="G579" i="137"/>
  <c r="F579" i="137"/>
  <c r="E579" i="137"/>
  <c r="D579" i="137"/>
  <c r="C579" i="137"/>
  <c r="B579" i="137"/>
  <c r="AV578" i="137"/>
  <c r="AU578" i="137"/>
  <c r="AT578" i="137"/>
  <c r="AS578" i="137"/>
  <c r="AR578" i="137"/>
  <c r="AQ578" i="137"/>
  <c r="AP578" i="137"/>
  <c r="AO578" i="137"/>
  <c r="AN578" i="137"/>
  <c r="AM578" i="137"/>
  <c r="AL578" i="137"/>
  <c r="AK578" i="137"/>
  <c r="AJ578" i="137"/>
  <c r="AI578" i="137"/>
  <c r="AH578" i="137"/>
  <c r="AG578" i="137"/>
  <c r="AF578" i="137"/>
  <c r="AE578" i="137"/>
  <c r="AD578" i="137"/>
  <c r="AC578" i="137"/>
  <c r="AB578" i="137"/>
  <c r="AA578" i="137"/>
  <c r="Z578" i="137"/>
  <c r="Y578" i="137"/>
  <c r="X578" i="137"/>
  <c r="W578" i="137"/>
  <c r="V578" i="137"/>
  <c r="U578" i="137"/>
  <c r="T578" i="137"/>
  <c r="S578" i="137"/>
  <c r="R578" i="137"/>
  <c r="Q578" i="137"/>
  <c r="P578" i="137"/>
  <c r="O578" i="137"/>
  <c r="N578" i="137"/>
  <c r="M578" i="137"/>
  <c r="L578" i="137"/>
  <c r="K578" i="137"/>
  <c r="J578" i="137"/>
  <c r="I578" i="137"/>
  <c r="H578" i="137"/>
  <c r="G578" i="137"/>
  <c r="F578" i="137"/>
  <c r="E578" i="137"/>
  <c r="D578" i="137"/>
  <c r="C578" i="137"/>
  <c r="B578" i="137"/>
  <c r="AV577" i="137"/>
  <c r="AU577" i="137"/>
  <c r="AT577" i="137"/>
  <c r="AS577" i="137"/>
  <c r="AR577" i="137"/>
  <c r="AQ577" i="137"/>
  <c r="AP577" i="137"/>
  <c r="AO577" i="137"/>
  <c r="AN577" i="137"/>
  <c r="AM577" i="137"/>
  <c r="AL577" i="137"/>
  <c r="AK577" i="137"/>
  <c r="AJ577" i="137"/>
  <c r="AI577" i="137"/>
  <c r="AH577" i="137"/>
  <c r="AG577" i="137"/>
  <c r="AF577" i="137"/>
  <c r="AE577" i="137"/>
  <c r="AD577" i="137"/>
  <c r="AC577" i="137"/>
  <c r="AB577" i="137"/>
  <c r="AA577" i="137"/>
  <c r="Z577" i="137"/>
  <c r="Y577" i="137"/>
  <c r="X577" i="137"/>
  <c r="W577" i="137"/>
  <c r="V577" i="137"/>
  <c r="U577" i="137"/>
  <c r="T577" i="137"/>
  <c r="S577" i="137"/>
  <c r="R577" i="137"/>
  <c r="Q577" i="137"/>
  <c r="P577" i="137"/>
  <c r="O577" i="137"/>
  <c r="N577" i="137"/>
  <c r="M577" i="137"/>
  <c r="L577" i="137"/>
  <c r="K577" i="137"/>
  <c r="J577" i="137"/>
  <c r="I577" i="137"/>
  <c r="H577" i="137"/>
  <c r="G577" i="137"/>
  <c r="F577" i="137"/>
  <c r="E577" i="137"/>
  <c r="D577" i="137"/>
  <c r="C577" i="137"/>
  <c r="B577" i="137"/>
  <c r="AV576" i="137"/>
  <c r="AU576" i="137"/>
  <c r="AT576" i="137"/>
  <c r="AS576" i="137"/>
  <c r="AR576" i="137"/>
  <c r="AQ576" i="137"/>
  <c r="AP576" i="137"/>
  <c r="AO576" i="137"/>
  <c r="AN576" i="137"/>
  <c r="AM576" i="137"/>
  <c r="AL576" i="137"/>
  <c r="AK576" i="137"/>
  <c r="AJ576" i="137"/>
  <c r="AI576" i="137"/>
  <c r="AH576" i="137"/>
  <c r="AG576" i="137"/>
  <c r="AF576" i="137"/>
  <c r="AE576" i="137"/>
  <c r="AD576" i="137"/>
  <c r="AC576" i="137"/>
  <c r="AB576" i="137"/>
  <c r="AA576" i="137"/>
  <c r="Z576" i="137"/>
  <c r="Y576" i="137"/>
  <c r="X576" i="137"/>
  <c r="W576" i="137"/>
  <c r="V576" i="137"/>
  <c r="U576" i="137"/>
  <c r="T576" i="137"/>
  <c r="S576" i="137"/>
  <c r="R576" i="137"/>
  <c r="Q576" i="137"/>
  <c r="P576" i="137"/>
  <c r="O576" i="137"/>
  <c r="N576" i="137"/>
  <c r="M576" i="137"/>
  <c r="L576" i="137"/>
  <c r="K576" i="137"/>
  <c r="J576" i="137"/>
  <c r="I576" i="137"/>
  <c r="H576" i="137"/>
  <c r="G576" i="137"/>
  <c r="F576" i="137"/>
  <c r="E576" i="137"/>
  <c r="D576" i="137"/>
  <c r="C576" i="137"/>
  <c r="B576" i="137"/>
  <c r="AV575" i="137"/>
  <c r="AU575" i="137"/>
  <c r="AT575" i="137"/>
  <c r="AS575" i="137"/>
  <c r="AR575" i="137"/>
  <c r="AQ575" i="137"/>
  <c r="AP575" i="137"/>
  <c r="AO575" i="137"/>
  <c r="AN575" i="137"/>
  <c r="AM575" i="137"/>
  <c r="AL575" i="137"/>
  <c r="AK575" i="137"/>
  <c r="AJ575" i="137"/>
  <c r="AI575" i="137"/>
  <c r="AH575" i="137"/>
  <c r="AG575" i="137"/>
  <c r="AF575" i="137"/>
  <c r="AE575" i="137"/>
  <c r="AD575" i="137"/>
  <c r="AC575" i="137"/>
  <c r="AB575" i="137"/>
  <c r="AA575" i="137"/>
  <c r="Z575" i="137"/>
  <c r="Y575" i="137"/>
  <c r="X575" i="137"/>
  <c r="W575" i="137"/>
  <c r="V575" i="137"/>
  <c r="U575" i="137"/>
  <c r="T575" i="137"/>
  <c r="S575" i="137"/>
  <c r="R575" i="137"/>
  <c r="Q575" i="137"/>
  <c r="P575" i="137"/>
  <c r="O575" i="137"/>
  <c r="N575" i="137"/>
  <c r="M575" i="137"/>
  <c r="L575" i="137"/>
  <c r="K575" i="137"/>
  <c r="J575" i="137"/>
  <c r="I575" i="137"/>
  <c r="H575" i="137"/>
  <c r="G575" i="137"/>
  <c r="F575" i="137"/>
  <c r="E575" i="137"/>
  <c r="D575" i="137"/>
  <c r="C575" i="137"/>
  <c r="B575" i="137"/>
  <c r="AV574" i="137"/>
  <c r="AU574" i="137"/>
  <c r="AT574" i="137"/>
  <c r="AS574" i="137"/>
  <c r="AR574" i="137"/>
  <c r="AQ574" i="137"/>
  <c r="AP574" i="137"/>
  <c r="AO574" i="137"/>
  <c r="AN574" i="137"/>
  <c r="AM574" i="137"/>
  <c r="AL574" i="137"/>
  <c r="AK574" i="137"/>
  <c r="AJ574" i="137"/>
  <c r="AI574" i="137"/>
  <c r="AH574" i="137"/>
  <c r="AG574" i="137"/>
  <c r="AF574" i="137"/>
  <c r="AE574" i="137"/>
  <c r="AD574" i="137"/>
  <c r="AC574" i="137"/>
  <c r="AB574" i="137"/>
  <c r="AA574" i="137"/>
  <c r="Z574" i="137"/>
  <c r="Y574" i="137"/>
  <c r="X574" i="137"/>
  <c r="W574" i="137"/>
  <c r="V574" i="137"/>
  <c r="U574" i="137"/>
  <c r="T574" i="137"/>
  <c r="S574" i="137"/>
  <c r="R574" i="137"/>
  <c r="Q574" i="137"/>
  <c r="P574" i="137"/>
  <c r="O574" i="137"/>
  <c r="N574" i="137"/>
  <c r="M574" i="137"/>
  <c r="L574" i="137"/>
  <c r="K574" i="137"/>
  <c r="J574" i="137"/>
  <c r="I574" i="137"/>
  <c r="H574" i="137"/>
  <c r="G574" i="137"/>
  <c r="F574" i="137"/>
  <c r="E574" i="137"/>
  <c r="D574" i="137"/>
  <c r="C574" i="137"/>
  <c r="B574" i="137"/>
  <c r="AV573" i="137"/>
  <c r="AU573" i="137"/>
  <c r="AT573" i="137"/>
  <c r="AS573" i="137"/>
  <c r="AR573" i="137"/>
  <c r="AQ573" i="137"/>
  <c r="AP573" i="137"/>
  <c r="AO573" i="137"/>
  <c r="AN573" i="137"/>
  <c r="AM573" i="137"/>
  <c r="AL573" i="137"/>
  <c r="AK573" i="137"/>
  <c r="AJ573" i="137"/>
  <c r="AI573" i="137"/>
  <c r="AH573" i="137"/>
  <c r="AG573" i="137"/>
  <c r="AF573" i="137"/>
  <c r="AE573" i="137"/>
  <c r="AD573" i="137"/>
  <c r="AC573" i="137"/>
  <c r="AB573" i="137"/>
  <c r="AA573" i="137"/>
  <c r="Z573" i="137"/>
  <c r="Y573" i="137"/>
  <c r="X573" i="137"/>
  <c r="W573" i="137"/>
  <c r="V573" i="137"/>
  <c r="U573" i="137"/>
  <c r="T573" i="137"/>
  <c r="S573" i="137"/>
  <c r="R573" i="137"/>
  <c r="Q573" i="137"/>
  <c r="P573" i="137"/>
  <c r="O573" i="137"/>
  <c r="N573" i="137"/>
  <c r="M573" i="137"/>
  <c r="L573" i="137"/>
  <c r="K573" i="137"/>
  <c r="J573" i="137"/>
  <c r="I573" i="137"/>
  <c r="H573" i="137"/>
  <c r="G573" i="137"/>
  <c r="F573" i="137"/>
  <c r="E573" i="137"/>
  <c r="D573" i="137"/>
  <c r="C573" i="137"/>
  <c r="B573" i="137"/>
  <c r="AV572" i="137"/>
  <c r="AU572" i="137"/>
  <c r="AT572" i="137"/>
  <c r="AS572" i="137"/>
  <c r="AR572" i="137"/>
  <c r="AQ572" i="137"/>
  <c r="AP572" i="137"/>
  <c r="AO572" i="137"/>
  <c r="AN572" i="137"/>
  <c r="AM572" i="137"/>
  <c r="AL572" i="137"/>
  <c r="AK572" i="137"/>
  <c r="AJ572" i="137"/>
  <c r="AI572" i="137"/>
  <c r="AH572" i="137"/>
  <c r="AG572" i="137"/>
  <c r="AF572" i="137"/>
  <c r="AE572" i="137"/>
  <c r="AD572" i="137"/>
  <c r="AC572" i="137"/>
  <c r="AB572" i="137"/>
  <c r="AA572" i="137"/>
  <c r="Z572" i="137"/>
  <c r="Y572" i="137"/>
  <c r="X572" i="137"/>
  <c r="W572" i="137"/>
  <c r="V572" i="137"/>
  <c r="U572" i="137"/>
  <c r="T572" i="137"/>
  <c r="S572" i="137"/>
  <c r="R572" i="137"/>
  <c r="Q572" i="137"/>
  <c r="P572" i="137"/>
  <c r="O572" i="137"/>
  <c r="N572" i="137"/>
  <c r="M572" i="137"/>
  <c r="L572" i="137"/>
  <c r="K572" i="137"/>
  <c r="J572" i="137"/>
  <c r="I572" i="137"/>
  <c r="H572" i="137"/>
  <c r="G572" i="137"/>
  <c r="F572" i="137"/>
  <c r="E572" i="137"/>
  <c r="D572" i="137"/>
  <c r="C572" i="137"/>
  <c r="B572" i="137"/>
  <c r="AV571" i="137"/>
  <c r="AU571" i="137"/>
  <c r="AT571" i="137"/>
  <c r="AS571" i="137"/>
  <c r="AR571" i="137"/>
  <c r="AQ571" i="137"/>
  <c r="AP571" i="137"/>
  <c r="AO571" i="137"/>
  <c r="AN571" i="137"/>
  <c r="AM571" i="137"/>
  <c r="AL571" i="137"/>
  <c r="AK571" i="137"/>
  <c r="AJ571" i="137"/>
  <c r="AI571" i="137"/>
  <c r="AH571" i="137"/>
  <c r="AG571" i="137"/>
  <c r="AF571" i="137"/>
  <c r="AE571" i="137"/>
  <c r="AD571" i="137"/>
  <c r="AC571" i="137"/>
  <c r="AB571" i="137"/>
  <c r="AA571" i="137"/>
  <c r="Z571" i="137"/>
  <c r="Y571" i="137"/>
  <c r="X571" i="137"/>
  <c r="W571" i="137"/>
  <c r="V571" i="137"/>
  <c r="U571" i="137"/>
  <c r="T571" i="137"/>
  <c r="S571" i="137"/>
  <c r="R571" i="137"/>
  <c r="Q571" i="137"/>
  <c r="P571" i="137"/>
  <c r="O571" i="137"/>
  <c r="N571" i="137"/>
  <c r="M571" i="137"/>
  <c r="L571" i="137"/>
  <c r="K571" i="137"/>
  <c r="J571" i="137"/>
  <c r="I571" i="137"/>
  <c r="H571" i="137"/>
  <c r="G571" i="137"/>
  <c r="F571" i="137"/>
  <c r="E571" i="137"/>
  <c r="D571" i="137"/>
  <c r="C571" i="137"/>
  <c r="B571" i="137"/>
  <c r="AV570" i="137"/>
  <c r="AU570" i="137"/>
  <c r="AT570" i="137"/>
  <c r="AS570" i="137"/>
  <c r="AR570" i="137"/>
  <c r="AQ570" i="137"/>
  <c r="AP570" i="137"/>
  <c r="AO570" i="137"/>
  <c r="AN570" i="137"/>
  <c r="AM570" i="137"/>
  <c r="AL570" i="137"/>
  <c r="AK570" i="137"/>
  <c r="AJ570" i="137"/>
  <c r="AI570" i="137"/>
  <c r="AH570" i="137"/>
  <c r="AG570" i="137"/>
  <c r="AF570" i="137"/>
  <c r="AE570" i="137"/>
  <c r="AD570" i="137"/>
  <c r="AC570" i="137"/>
  <c r="AB570" i="137"/>
  <c r="AA570" i="137"/>
  <c r="Z570" i="137"/>
  <c r="Y570" i="137"/>
  <c r="X570" i="137"/>
  <c r="W570" i="137"/>
  <c r="V570" i="137"/>
  <c r="U570" i="137"/>
  <c r="T570" i="137"/>
  <c r="S570" i="137"/>
  <c r="R570" i="137"/>
  <c r="Q570" i="137"/>
  <c r="P570" i="137"/>
  <c r="O570" i="137"/>
  <c r="N570" i="137"/>
  <c r="M570" i="137"/>
  <c r="L570" i="137"/>
  <c r="K570" i="137"/>
  <c r="J570" i="137"/>
  <c r="I570" i="137"/>
  <c r="H570" i="137"/>
  <c r="G570" i="137"/>
  <c r="F570" i="137"/>
  <c r="E570" i="137"/>
  <c r="D570" i="137"/>
  <c r="C570" i="137"/>
  <c r="B570" i="137"/>
  <c r="AV569" i="137"/>
  <c r="AU569" i="137"/>
  <c r="AT569" i="137"/>
  <c r="AS569" i="137"/>
  <c r="AR569" i="137"/>
  <c r="AQ569" i="137"/>
  <c r="AP569" i="137"/>
  <c r="AO569" i="137"/>
  <c r="AN569" i="137"/>
  <c r="AM569" i="137"/>
  <c r="AL569" i="137"/>
  <c r="AK569" i="137"/>
  <c r="AJ569" i="137"/>
  <c r="AI569" i="137"/>
  <c r="AH569" i="137"/>
  <c r="AG569" i="137"/>
  <c r="AF569" i="137"/>
  <c r="AE569" i="137"/>
  <c r="AD569" i="137"/>
  <c r="AC569" i="137"/>
  <c r="AB569" i="137"/>
  <c r="AA569" i="137"/>
  <c r="Z569" i="137"/>
  <c r="Y569" i="137"/>
  <c r="X569" i="137"/>
  <c r="W569" i="137"/>
  <c r="V569" i="137"/>
  <c r="U569" i="137"/>
  <c r="T569" i="137"/>
  <c r="S569" i="137"/>
  <c r="R569" i="137"/>
  <c r="Q569" i="137"/>
  <c r="P569" i="137"/>
  <c r="O569" i="137"/>
  <c r="N569" i="137"/>
  <c r="M569" i="137"/>
  <c r="L569" i="137"/>
  <c r="K569" i="137"/>
  <c r="J569" i="137"/>
  <c r="I569" i="137"/>
  <c r="H569" i="137"/>
  <c r="G569" i="137"/>
  <c r="F569" i="137"/>
  <c r="E569" i="137"/>
  <c r="D569" i="137"/>
  <c r="C569" i="137"/>
  <c r="B569" i="137"/>
  <c r="AV568" i="137"/>
  <c r="AU568" i="137"/>
  <c r="AT568" i="137"/>
  <c r="AS568" i="137"/>
  <c r="AR568" i="137"/>
  <c r="AQ568" i="137"/>
  <c r="AP568" i="137"/>
  <c r="AO568" i="137"/>
  <c r="AN568" i="137"/>
  <c r="AM568" i="137"/>
  <c r="AL568" i="137"/>
  <c r="AK568" i="137"/>
  <c r="AJ568" i="137"/>
  <c r="AI568" i="137"/>
  <c r="AH568" i="137"/>
  <c r="AG568" i="137"/>
  <c r="AF568" i="137"/>
  <c r="AE568" i="137"/>
  <c r="AD568" i="137"/>
  <c r="AC568" i="137"/>
  <c r="AB568" i="137"/>
  <c r="AA568" i="137"/>
  <c r="Z568" i="137"/>
  <c r="Y568" i="137"/>
  <c r="X568" i="137"/>
  <c r="W568" i="137"/>
  <c r="V568" i="137"/>
  <c r="U568" i="137"/>
  <c r="T568" i="137"/>
  <c r="S568" i="137"/>
  <c r="R568" i="137"/>
  <c r="Q568" i="137"/>
  <c r="P568" i="137"/>
  <c r="O568" i="137"/>
  <c r="N568" i="137"/>
  <c r="M568" i="137"/>
  <c r="L568" i="137"/>
  <c r="K568" i="137"/>
  <c r="J568" i="137"/>
  <c r="I568" i="137"/>
  <c r="H568" i="137"/>
  <c r="G568" i="137"/>
  <c r="F568" i="137"/>
  <c r="E568" i="137"/>
  <c r="D568" i="137"/>
  <c r="C568" i="137"/>
  <c r="B568" i="137"/>
  <c r="AV567" i="137"/>
  <c r="AU567" i="137"/>
  <c r="AT567" i="137"/>
  <c r="AS567" i="137"/>
  <c r="AR567" i="137"/>
  <c r="AQ567" i="137"/>
  <c r="AP567" i="137"/>
  <c r="AO567" i="137"/>
  <c r="AN567" i="137"/>
  <c r="AM567" i="137"/>
  <c r="AL567" i="137"/>
  <c r="AK567" i="137"/>
  <c r="AJ567" i="137"/>
  <c r="AI567" i="137"/>
  <c r="AH567" i="137"/>
  <c r="AG567" i="137"/>
  <c r="AF567" i="137"/>
  <c r="AE567" i="137"/>
  <c r="AD567" i="137"/>
  <c r="AC567" i="137"/>
  <c r="AB567" i="137"/>
  <c r="AA567" i="137"/>
  <c r="Z567" i="137"/>
  <c r="Y567" i="137"/>
  <c r="X567" i="137"/>
  <c r="W567" i="137"/>
  <c r="V567" i="137"/>
  <c r="U567" i="137"/>
  <c r="T567" i="137"/>
  <c r="S567" i="137"/>
  <c r="R567" i="137"/>
  <c r="Q567" i="137"/>
  <c r="P567" i="137"/>
  <c r="O567" i="137"/>
  <c r="N567" i="137"/>
  <c r="M567" i="137"/>
  <c r="L567" i="137"/>
  <c r="K567" i="137"/>
  <c r="J567" i="137"/>
  <c r="I567" i="137"/>
  <c r="H567" i="137"/>
  <c r="G567" i="137"/>
  <c r="F567" i="137"/>
  <c r="E567" i="137"/>
  <c r="D567" i="137"/>
  <c r="C567" i="137"/>
  <c r="B567" i="137"/>
  <c r="AV566" i="137"/>
  <c r="AU566" i="137"/>
  <c r="AT566" i="137"/>
  <c r="AS566" i="137"/>
  <c r="AR566" i="137"/>
  <c r="AQ566" i="137"/>
  <c r="AP566" i="137"/>
  <c r="AO566" i="137"/>
  <c r="AN566" i="137"/>
  <c r="AM566" i="137"/>
  <c r="AL566" i="137"/>
  <c r="AK566" i="137"/>
  <c r="AJ566" i="137"/>
  <c r="AI566" i="137"/>
  <c r="AH566" i="137"/>
  <c r="AG566" i="137"/>
  <c r="AF566" i="137"/>
  <c r="AE566" i="137"/>
  <c r="AD566" i="137"/>
  <c r="AC566" i="137"/>
  <c r="AB566" i="137"/>
  <c r="AA566" i="137"/>
  <c r="Z566" i="137"/>
  <c r="Y566" i="137"/>
  <c r="X566" i="137"/>
  <c r="W566" i="137"/>
  <c r="V566" i="137"/>
  <c r="U566" i="137"/>
  <c r="T566" i="137"/>
  <c r="S566" i="137"/>
  <c r="R566" i="137"/>
  <c r="Q566" i="137"/>
  <c r="P566" i="137"/>
  <c r="O566" i="137"/>
  <c r="N566" i="137"/>
  <c r="M566" i="137"/>
  <c r="L566" i="137"/>
  <c r="K566" i="137"/>
  <c r="J566" i="137"/>
  <c r="I566" i="137"/>
  <c r="H566" i="137"/>
  <c r="G566" i="137"/>
  <c r="F566" i="137"/>
  <c r="E566" i="137"/>
  <c r="D566" i="137"/>
  <c r="C566" i="137"/>
  <c r="B566" i="137"/>
  <c r="AV565" i="137"/>
  <c r="AU565" i="137"/>
  <c r="AT565" i="137"/>
  <c r="AS565" i="137"/>
  <c r="AR565" i="137"/>
  <c r="AQ565" i="137"/>
  <c r="AP565" i="137"/>
  <c r="AO565" i="137"/>
  <c r="AN565" i="137"/>
  <c r="AM565" i="137"/>
  <c r="AL565" i="137"/>
  <c r="AK565" i="137"/>
  <c r="AJ565" i="137"/>
  <c r="AI565" i="137"/>
  <c r="AH565" i="137"/>
  <c r="AG565" i="137"/>
  <c r="AF565" i="137"/>
  <c r="AE565" i="137"/>
  <c r="AD565" i="137"/>
  <c r="AC565" i="137"/>
  <c r="AB565" i="137"/>
  <c r="AA565" i="137"/>
  <c r="Z565" i="137"/>
  <c r="Y565" i="137"/>
  <c r="X565" i="137"/>
  <c r="W565" i="137"/>
  <c r="V565" i="137"/>
  <c r="U565" i="137"/>
  <c r="T565" i="137"/>
  <c r="S565" i="137"/>
  <c r="R565" i="137"/>
  <c r="Q565" i="137"/>
  <c r="P565" i="137"/>
  <c r="O565" i="137"/>
  <c r="N565" i="137"/>
  <c r="M565" i="137"/>
  <c r="L565" i="137"/>
  <c r="K565" i="137"/>
  <c r="J565" i="137"/>
  <c r="I565" i="137"/>
  <c r="H565" i="137"/>
  <c r="G565" i="137"/>
  <c r="F565" i="137"/>
  <c r="E565" i="137"/>
  <c r="D565" i="137"/>
  <c r="C565" i="137"/>
  <c r="B565" i="137"/>
  <c r="AV564" i="137"/>
  <c r="AU564" i="137"/>
  <c r="AT564" i="137"/>
  <c r="AS564" i="137"/>
  <c r="AR564" i="137"/>
  <c r="AQ564" i="137"/>
  <c r="AP564" i="137"/>
  <c r="AO564" i="137"/>
  <c r="AN564" i="137"/>
  <c r="AM564" i="137"/>
  <c r="AL564" i="137"/>
  <c r="AK564" i="137"/>
  <c r="AJ564" i="137"/>
  <c r="AI564" i="137"/>
  <c r="AH564" i="137"/>
  <c r="AG564" i="137"/>
  <c r="AF564" i="137"/>
  <c r="AE564" i="137"/>
  <c r="AD564" i="137"/>
  <c r="AC564" i="137"/>
  <c r="AB564" i="137"/>
  <c r="AA564" i="137"/>
  <c r="Z564" i="137"/>
  <c r="Y564" i="137"/>
  <c r="X564" i="137"/>
  <c r="W564" i="137"/>
  <c r="V564" i="137"/>
  <c r="U564" i="137"/>
  <c r="T564" i="137"/>
  <c r="S564" i="137"/>
  <c r="R564" i="137"/>
  <c r="Q564" i="137"/>
  <c r="P564" i="137"/>
  <c r="O564" i="137"/>
  <c r="N564" i="137"/>
  <c r="M564" i="137"/>
  <c r="L564" i="137"/>
  <c r="K564" i="137"/>
  <c r="J564" i="137"/>
  <c r="I564" i="137"/>
  <c r="H564" i="137"/>
  <c r="G564" i="137"/>
  <c r="F564" i="137"/>
  <c r="E564" i="137"/>
  <c r="D564" i="137"/>
  <c r="C564" i="137"/>
  <c r="B564" i="137"/>
  <c r="AV563" i="137"/>
  <c r="AU563" i="137"/>
  <c r="AT563" i="137"/>
  <c r="AS563" i="137"/>
  <c r="AR563" i="137"/>
  <c r="AQ563" i="137"/>
  <c r="AP563" i="137"/>
  <c r="AO563" i="137"/>
  <c r="AN563" i="137"/>
  <c r="AM563" i="137"/>
  <c r="AL563" i="137"/>
  <c r="AK563" i="137"/>
  <c r="AJ563" i="137"/>
  <c r="AI563" i="137"/>
  <c r="AH563" i="137"/>
  <c r="AG563" i="137"/>
  <c r="AF563" i="137"/>
  <c r="AE563" i="137"/>
  <c r="AD563" i="137"/>
  <c r="AC563" i="137"/>
  <c r="AB563" i="137"/>
  <c r="AA563" i="137"/>
  <c r="Z563" i="137"/>
  <c r="Y563" i="137"/>
  <c r="X563" i="137"/>
  <c r="W563" i="137"/>
  <c r="V563" i="137"/>
  <c r="U563" i="137"/>
  <c r="T563" i="137"/>
  <c r="S563" i="137"/>
  <c r="R563" i="137"/>
  <c r="Q563" i="137"/>
  <c r="P563" i="137"/>
  <c r="O563" i="137"/>
  <c r="N563" i="137"/>
  <c r="M563" i="137"/>
  <c r="L563" i="137"/>
  <c r="K563" i="137"/>
  <c r="J563" i="137"/>
  <c r="I563" i="137"/>
  <c r="H563" i="137"/>
  <c r="G563" i="137"/>
  <c r="F563" i="137"/>
  <c r="E563" i="137"/>
  <c r="D563" i="137"/>
  <c r="C563" i="137"/>
  <c r="B563" i="137"/>
  <c r="AV562" i="137"/>
  <c r="AU562" i="137"/>
  <c r="AT562" i="137"/>
  <c r="AS562" i="137"/>
  <c r="AR562" i="137"/>
  <c r="AQ562" i="137"/>
  <c r="AP562" i="137"/>
  <c r="AO562" i="137"/>
  <c r="AN562" i="137"/>
  <c r="AM562" i="137"/>
  <c r="AL562" i="137"/>
  <c r="AK562" i="137"/>
  <c r="AJ562" i="137"/>
  <c r="AI562" i="137"/>
  <c r="AH562" i="137"/>
  <c r="AG562" i="137"/>
  <c r="AF562" i="137"/>
  <c r="AE562" i="137"/>
  <c r="AD562" i="137"/>
  <c r="AC562" i="137"/>
  <c r="AB562" i="137"/>
  <c r="AA562" i="137"/>
  <c r="Z562" i="137"/>
  <c r="Y562" i="137"/>
  <c r="X562" i="137"/>
  <c r="W562" i="137"/>
  <c r="V562" i="137"/>
  <c r="U562" i="137"/>
  <c r="T562" i="137"/>
  <c r="S562" i="137"/>
  <c r="R562" i="137"/>
  <c r="Q562" i="137"/>
  <c r="P562" i="137"/>
  <c r="O562" i="137"/>
  <c r="N562" i="137"/>
  <c r="M562" i="137"/>
  <c r="L562" i="137"/>
  <c r="K562" i="137"/>
  <c r="J562" i="137"/>
  <c r="I562" i="137"/>
  <c r="H562" i="137"/>
  <c r="G562" i="137"/>
  <c r="F562" i="137"/>
  <c r="E562" i="137"/>
  <c r="D562" i="137"/>
  <c r="C562" i="137"/>
  <c r="B562" i="137"/>
  <c r="AV561" i="137"/>
  <c r="AU561" i="137"/>
  <c r="AT561" i="137"/>
  <c r="AS561" i="137"/>
  <c r="AR561" i="137"/>
  <c r="AQ561" i="137"/>
  <c r="AP561" i="137"/>
  <c r="AO561" i="137"/>
  <c r="AN561" i="137"/>
  <c r="AM561" i="137"/>
  <c r="AL561" i="137"/>
  <c r="AK561" i="137"/>
  <c r="AJ561" i="137"/>
  <c r="AI561" i="137"/>
  <c r="AH561" i="137"/>
  <c r="AG561" i="137"/>
  <c r="AF561" i="137"/>
  <c r="AE561" i="137"/>
  <c r="AD561" i="137"/>
  <c r="AC561" i="137"/>
  <c r="AB561" i="137"/>
  <c r="AA561" i="137"/>
  <c r="Z561" i="137"/>
  <c r="Y561" i="137"/>
  <c r="X561" i="137"/>
  <c r="W561" i="137"/>
  <c r="V561" i="137"/>
  <c r="U561" i="137"/>
  <c r="T561" i="137"/>
  <c r="S561" i="137"/>
  <c r="R561" i="137"/>
  <c r="Q561" i="137"/>
  <c r="P561" i="137"/>
  <c r="O561" i="137"/>
  <c r="N561" i="137"/>
  <c r="M561" i="137"/>
  <c r="L561" i="137"/>
  <c r="K561" i="137"/>
  <c r="J561" i="137"/>
  <c r="I561" i="137"/>
  <c r="H561" i="137"/>
  <c r="G561" i="137"/>
  <c r="F561" i="137"/>
  <c r="E561" i="137"/>
  <c r="D561" i="137"/>
  <c r="C561" i="137"/>
  <c r="B561" i="137"/>
  <c r="AV560" i="137"/>
  <c r="AU560" i="137"/>
  <c r="AT560" i="137"/>
  <c r="AS560" i="137"/>
  <c r="AR560" i="137"/>
  <c r="AQ560" i="137"/>
  <c r="AP560" i="137"/>
  <c r="AO560" i="137"/>
  <c r="AN560" i="137"/>
  <c r="AM560" i="137"/>
  <c r="AL560" i="137"/>
  <c r="AK560" i="137"/>
  <c r="AJ560" i="137"/>
  <c r="AI560" i="137"/>
  <c r="AH560" i="137"/>
  <c r="AG560" i="137"/>
  <c r="AF560" i="137"/>
  <c r="AE560" i="137"/>
  <c r="AD560" i="137"/>
  <c r="AC560" i="137"/>
  <c r="AB560" i="137"/>
  <c r="AA560" i="137"/>
  <c r="Z560" i="137"/>
  <c r="Y560" i="137"/>
  <c r="X560" i="137"/>
  <c r="W560" i="137"/>
  <c r="V560" i="137"/>
  <c r="U560" i="137"/>
  <c r="T560" i="137"/>
  <c r="S560" i="137"/>
  <c r="R560" i="137"/>
  <c r="Q560" i="137"/>
  <c r="P560" i="137"/>
  <c r="O560" i="137"/>
  <c r="N560" i="137"/>
  <c r="M560" i="137"/>
  <c r="L560" i="137"/>
  <c r="K560" i="137"/>
  <c r="J560" i="137"/>
  <c r="I560" i="137"/>
  <c r="H560" i="137"/>
  <c r="G560" i="137"/>
  <c r="F560" i="137"/>
  <c r="E560" i="137"/>
  <c r="D560" i="137"/>
  <c r="C560" i="137"/>
  <c r="B560" i="137"/>
  <c r="AV559" i="137"/>
  <c r="AU559" i="137"/>
  <c r="AT559" i="137"/>
  <c r="AS559" i="137"/>
  <c r="AR559" i="137"/>
  <c r="AQ559" i="137"/>
  <c r="AP559" i="137"/>
  <c r="AO559" i="137"/>
  <c r="AN559" i="137"/>
  <c r="AM559" i="137"/>
  <c r="AL559" i="137"/>
  <c r="AK559" i="137"/>
  <c r="AJ559" i="137"/>
  <c r="AI559" i="137"/>
  <c r="AH559" i="137"/>
  <c r="AG559" i="137"/>
  <c r="AF559" i="137"/>
  <c r="AE559" i="137"/>
  <c r="AD559" i="137"/>
  <c r="AC559" i="137"/>
  <c r="AB559" i="137"/>
  <c r="AA559" i="137"/>
  <c r="Z559" i="137"/>
  <c r="Y559" i="137"/>
  <c r="X559" i="137"/>
  <c r="W559" i="137"/>
  <c r="V559" i="137"/>
  <c r="U559" i="137"/>
  <c r="T559" i="137"/>
  <c r="S559" i="137"/>
  <c r="R559" i="137"/>
  <c r="Q559" i="137"/>
  <c r="P559" i="137"/>
  <c r="O559" i="137"/>
  <c r="N559" i="137"/>
  <c r="M559" i="137"/>
  <c r="L559" i="137"/>
  <c r="K559" i="137"/>
  <c r="J559" i="137"/>
  <c r="I559" i="137"/>
  <c r="H559" i="137"/>
  <c r="G559" i="137"/>
  <c r="F559" i="137"/>
  <c r="E559" i="137"/>
  <c r="D559" i="137"/>
  <c r="C559" i="137"/>
  <c r="B559" i="137"/>
  <c r="AV558" i="137"/>
  <c r="AU558" i="137"/>
  <c r="AT558" i="137"/>
  <c r="AS558" i="137"/>
  <c r="AR558" i="137"/>
  <c r="AQ558" i="137"/>
  <c r="AP558" i="137"/>
  <c r="AO558" i="137"/>
  <c r="AN558" i="137"/>
  <c r="AM558" i="137"/>
  <c r="AL558" i="137"/>
  <c r="AK558" i="137"/>
  <c r="AJ558" i="137"/>
  <c r="AI558" i="137"/>
  <c r="AH558" i="137"/>
  <c r="AG558" i="137"/>
  <c r="AF558" i="137"/>
  <c r="AE558" i="137"/>
  <c r="AD558" i="137"/>
  <c r="AC558" i="137"/>
  <c r="AB558" i="137"/>
  <c r="AA558" i="137"/>
  <c r="Z558" i="137"/>
  <c r="Y558" i="137"/>
  <c r="X558" i="137"/>
  <c r="W558" i="137"/>
  <c r="V558" i="137"/>
  <c r="U558" i="137"/>
  <c r="T558" i="137"/>
  <c r="S558" i="137"/>
  <c r="R558" i="137"/>
  <c r="Q558" i="137"/>
  <c r="P558" i="137"/>
  <c r="O558" i="137"/>
  <c r="N558" i="137"/>
  <c r="M558" i="137"/>
  <c r="L558" i="137"/>
  <c r="K558" i="137"/>
  <c r="J558" i="137"/>
  <c r="I558" i="137"/>
  <c r="H558" i="137"/>
  <c r="G558" i="137"/>
  <c r="F558" i="137"/>
  <c r="E558" i="137"/>
  <c r="D558" i="137"/>
  <c r="C558" i="137"/>
  <c r="B558" i="137"/>
  <c r="AV557" i="137"/>
  <c r="AU557" i="137"/>
  <c r="AT557" i="137"/>
  <c r="AS557" i="137"/>
  <c r="AR557" i="137"/>
  <c r="AQ557" i="137"/>
  <c r="AP557" i="137"/>
  <c r="AO557" i="137"/>
  <c r="AN557" i="137"/>
  <c r="AM557" i="137"/>
  <c r="AL557" i="137"/>
  <c r="AK557" i="137"/>
  <c r="AJ557" i="137"/>
  <c r="AI557" i="137"/>
  <c r="AH557" i="137"/>
  <c r="AG557" i="137"/>
  <c r="AF557" i="137"/>
  <c r="AE557" i="137"/>
  <c r="AD557" i="137"/>
  <c r="AC557" i="137"/>
  <c r="AB557" i="137"/>
  <c r="AA557" i="137"/>
  <c r="Z557" i="137"/>
  <c r="Y557" i="137"/>
  <c r="X557" i="137"/>
  <c r="W557" i="137"/>
  <c r="V557" i="137"/>
  <c r="U557" i="137"/>
  <c r="T557" i="137"/>
  <c r="S557" i="137"/>
  <c r="R557" i="137"/>
  <c r="Q557" i="137"/>
  <c r="P557" i="137"/>
  <c r="O557" i="137"/>
  <c r="N557" i="137"/>
  <c r="M557" i="137"/>
  <c r="L557" i="137"/>
  <c r="K557" i="137"/>
  <c r="J557" i="137"/>
  <c r="I557" i="137"/>
  <c r="H557" i="137"/>
  <c r="G557" i="137"/>
  <c r="F557" i="137"/>
  <c r="E557" i="137"/>
  <c r="D557" i="137"/>
  <c r="C557" i="137"/>
  <c r="B557" i="137"/>
  <c r="AV556" i="137"/>
  <c r="AU556" i="137"/>
  <c r="AT556" i="137"/>
  <c r="AS556" i="137"/>
  <c r="AR556" i="137"/>
  <c r="AQ556" i="137"/>
  <c r="AP556" i="137"/>
  <c r="AO556" i="137"/>
  <c r="AN556" i="137"/>
  <c r="AM556" i="137"/>
  <c r="AL556" i="137"/>
  <c r="AK556" i="137"/>
  <c r="AJ556" i="137"/>
  <c r="AI556" i="137"/>
  <c r="AH556" i="137"/>
  <c r="AG556" i="137"/>
  <c r="AF556" i="137"/>
  <c r="AE556" i="137"/>
  <c r="AD556" i="137"/>
  <c r="AC556" i="137"/>
  <c r="AB556" i="137"/>
  <c r="AA556" i="137"/>
  <c r="Z556" i="137"/>
  <c r="Y556" i="137"/>
  <c r="X556" i="137"/>
  <c r="W556" i="137"/>
  <c r="V556" i="137"/>
  <c r="U556" i="137"/>
  <c r="T556" i="137"/>
  <c r="S556" i="137"/>
  <c r="R556" i="137"/>
  <c r="Q556" i="137"/>
  <c r="P556" i="137"/>
  <c r="O556" i="137"/>
  <c r="N556" i="137"/>
  <c r="M556" i="137"/>
  <c r="L556" i="137"/>
  <c r="K556" i="137"/>
  <c r="J556" i="137"/>
  <c r="I556" i="137"/>
  <c r="H556" i="137"/>
  <c r="G556" i="137"/>
  <c r="F556" i="137"/>
  <c r="E556" i="137"/>
  <c r="D556" i="137"/>
  <c r="C556" i="137"/>
  <c r="B556" i="137"/>
  <c r="AV555" i="137"/>
  <c r="AU555" i="137"/>
  <c r="AT555" i="137"/>
  <c r="AS555" i="137"/>
  <c r="AR555" i="137"/>
  <c r="AQ555" i="137"/>
  <c r="AP555" i="137"/>
  <c r="AO555" i="137"/>
  <c r="AN555" i="137"/>
  <c r="AM555" i="137"/>
  <c r="AL555" i="137"/>
  <c r="AK555" i="137"/>
  <c r="AJ555" i="137"/>
  <c r="AI555" i="137"/>
  <c r="AH555" i="137"/>
  <c r="AG555" i="137"/>
  <c r="AF555" i="137"/>
  <c r="AE555" i="137"/>
  <c r="AD555" i="137"/>
  <c r="AC555" i="137"/>
  <c r="AB555" i="137"/>
  <c r="AA555" i="137"/>
  <c r="Z555" i="137"/>
  <c r="Y555" i="137"/>
  <c r="X555" i="137"/>
  <c r="W555" i="137"/>
  <c r="V555" i="137"/>
  <c r="U555" i="137"/>
  <c r="T555" i="137"/>
  <c r="S555" i="137"/>
  <c r="R555" i="137"/>
  <c r="Q555" i="137"/>
  <c r="P555" i="137"/>
  <c r="O555" i="137"/>
  <c r="N555" i="137"/>
  <c r="M555" i="137"/>
  <c r="L555" i="137"/>
  <c r="K555" i="137"/>
  <c r="J555" i="137"/>
  <c r="I555" i="137"/>
  <c r="H555" i="137"/>
  <c r="G555" i="137"/>
  <c r="F555" i="137"/>
  <c r="E555" i="137"/>
  <c r="D555" i="137"/>
  <c r="C555" i="137"/>
  <c r="B555" i="137"/>
  <c r="AV554" i="137"/>
  <c r="AU554" i="137"/>
  <c r="AT554" i="137"/>
  <c r="AS554" i="137"/>
  <c r="AR554" i="137"/>
  <c r="AQ554" i="137"/>
  <c r="AP554" i="137"/>
  <c r="AO554" i="137"/>
  <c r="AN554" i="137"/>
  <c r="AM554" i="137"/>
  <c r="AL554" i="137"/>
  <c r="AK554" i="137"/>
  <c r="AJ554" i="137"/>
  <c r="AI554" i="137"/>
  <c r="AH554" i="137"/>
  <c r="AG554" i="137"/>
  <c r="AF554" i="137"/>
  <c r="AE554" i="137"/>
  <c r="AD554" i="137"/>
  <c r="AC554" i="137"/>
  <c r="AB554" i="137"/>
  <c r="AA554" i="137"/>
  <c r="Z554" i="137"/>
  <c r="Y554" i="137"/>
  <c r="X554" i="137"/>
  <c r="W554" i="137"/>
  <c r="V554" i="137"/>
  <c r="U554" i="137"/>
  <c r="T554" i="137"/>
  <c r="S554" i="137"/>
  <c r="R554" i="137"/>
  <c r="Q554" i="137"/>
  <c r="P554" i="137"/>
  <c r="O554" i="137"/>
  <c r="N554" i="137"/>
  <c r="M554" i="137"/>
  <c r="L554" i="137"/>
  <c r="K554" i="137"/>
  <c r="J554" i="137"/>
  <c r="I554" i="137"/>
  <c r="H554" i="137"/>
  <c r="G554" i="137"/>
  <c r="F554" i="137"/>
  <c r="E554" i="137"/>
  <c r="D554" i="137"/>
  <c r="C554" i="137"/>
  <c r="B554" i="137"/>
  <c r="AV553" i="137"/>
  <c r="AU553" i="137"/>
  <c r="AT553" i="137"/>
  <c r="AS553" i="137"/>
  <c r="AR553" i="137"/>
  <c r="AQ553" i="137"/>
  <c r="AP553" i="137"/>
  <c r="AO553" i="137"/>
  <c r="AN553" i="137"/>
  <c r="AM553" i="137"/>
  <c r="AL553" i="137"/>
  <c r="AK553" i="137"/>
  <c r="AJ553" i="137"/>
  <c r="AI553" i="137"/>
  <c r="AH553" i="137"/>
  <c r="AG553" i="137"/>
  <c r="AF553" i="137"/>
  <c r="AE553" i="137"/>
  <c r="AD553" i="137"/>
  <c r="AC553" i="137"/>
  <c r="AB553" i="137"/>
  <c r="AA553" i="137"/>
  <c r="Z553" i="137"/>
  <c r="Y553" i="137"/>
  <c r="X553" i="137"/>
  <c r="W553" i="137"/>
  <c r="V553" i="137"/>
  <c r="U553" i="137"/>
  <c r="T553" i="137"/>
  <c r="S553" i="137"/>
  <c r="R553" i="137"/>
  <c r="Q553" i="137"/>
  <c r="P553" i="137"/>
  <c r="O553" i="137"/>
  <c r="N553" i="137"/>
  <c r="M553" i="137"/>
  <c r="L553" i="137"/>
  <c r="K553" i="137"/>
  <c r="J553" i="137"/>
  <c r="I553" i="137"/>
  <c r="H553" i="137"/>
  <c r="G553" i="137"/>
  <c r="F553" i="137"/>
  <c r="E553" i="137"/>
  <c r="D553" i="137"/>
  <c r="C553" i="137"/>
  <c r="B553" i="137"/>
  <c r="AV552" i="137"/>
  <c r="AU552" i="137"/>
  <c r="AT552" i="137"/>
  <c r="AS552" i="137"/>
  <c r="AR552" i="137"/>
  <c r="AQ552" i="137"/>
  <c r="AP552" i="137"/>
  <c r="AO552" i="137"/>
  <c r="AN552" i="137"/>
  <c r="AM552" i="137"/>
  <c r="AL552" i="137"/>
  <c r="AK552" i="137"/>
  <c r="AJ552" i="137"/>
  <c r="AI552" i="137"/>
  <c r="AH552" i="137"/>
  <c r="AG552" i="137"/>
  <c r="AF552" i="137"/>
  <c r="AE552" i="137"/>
  <c r="AD552" i="137"/>
  <c r="AC552" i="137"/>
  <c r="AB552" i="137"/>
  <c r="AA552" i="137"/>
  <c r="Z552" i="137"/>
  <c r="Y552" i="137"/>
  <c r="X552" i="137"/>
  <c r="W552" i="137"/>
  <c r="V552" i="137"/>
  <c r="U552" i="137"/>
  <c r="T552" i="137"/>
  <c r="S552" i="137"/>
  <c r="R552" i="137"/>
  <c r="Q552" i="137"/>
  <c r="P552" i="137"/>
  <c r="O552" i="137"/>
  <c r="N552" i="137"/>
  <c r="M552" i="137"/>
  <c r="L552" i="137"/>
  <c r="K552" i="137"/>
  <c r="J552" i="137"/>
  <c r="I552" i="137"/>
  <c r="H552" i="137"/>
  <c r="G552" i="137"/>
  <c r="F552" i="137"/>
  <c r="E552" i="137"/>
  <c r="D552" i="137"/>
  <c r="C552" i="137"/>
  <c r="B552" i="137"/>
  <c r="AV551" i="137"/>
  <c r="AU551" i="137"/>
  <c r="AT551" i="137"/>
  <c r="AS551" i="137"/>
  <c r="AR551" i="137"/>
  <c r="AQ551" i="137"/>
  <c r="AP551" i="137"/>
  <c r="AO551" i="137"/>
  <c r="AN551" i="137"/>
  <c r="AM551" i="137"/>
  <c r="AL551" i="137"/>
  <c r="AK551" i="137"/>
  <c r="AJ551" i="137"/>
  <c r="AI551" i="137"/>
  <c r="AH551" i="137"/>
  <c r="AG551" i="137"/>
  <c r="AF551" i="137"/>
  <c r="AE551" i="137"/>
  <c r="AD551" i="137"/>
  <c r="AC551" i="137"/>
  <c r="AB551" i="137"/>
  <c r="AA551" i="137"/>
  <c r="Z551" i="137"/>
  <c r="Y551" i="137"/>
  <c r="X551" i="137"/>
  <c r="W551" i="137"/>
  <c r="V551" i="137"/>
  <c r="U551" i="137"/>
  <c r="T551" i="137"/>
  <c r="S551" i="137"/>
  <c r="R551" i="137"/>
  <c r="Q551" i="137"/>
  <c r="P551" i="137"/>
  <c r="O551" i="137"/>
  <c r="N551" i="137"/>
  <c r="M551" i="137"/>
  <c r="L551" i="137"/>
  <c r="K551" i="137"/>
  <c r="J551" i="137"/>
  <c r="I551" i="137"/>
  <c r="H551" i="137"/>
  <c r="G551" i="137"/>
  <c r="F551" i="137"/>
  <c r="E551" i="137"/>
  <c r="D551" i="137"/>
  <c r="C551" i="137"/>
  <c r="B551" i="137"/>
  <c r="AV550" i="137"/>
  <c r="AU550" i="137"/>
  <c r="AT550" i="137"/>
  <c r="AS550" i="137"/>
  <c r="AR550" i="137"/>
  <c r="AQ550" i="137"/>
  <c r="AP550" i="137"/>
  <c r="AO550" i="137"/>
  <c r="AN550" i="137"/>
  <c r="AM550" i="137"/>
  <c r="AL550" i="137"/>
  <c r="AK550" i="137"/>
  <c r="AJ550" i="137"/>
  <c r="AI550" i="137"/>
  <c r="AH550" i="137"/>
  <c r="AG550" i="137"/>
  <c r="AF550" i="137"/>
  <c r="AE550" i="137"/>
  <c r="AD550" i="137"/>
  <c r="AC550" i="137"/>
  <c r="AB550" i="137"/>
  <c r="AA550" i="137"/>
  <c r="Z550" i="137"/>
  <c r="Y550" i="137"/>
  <c r="X550" i="137"/>
  <c r="W550" i="137"/>
  <c r="V550" i="137"/>
  <c r="U550" i="137"/>
  <c r="T550" i="137"/>
  <c r="S550" i="137"/>
  <c r="R550" i="137"/>
  <c r="Q550" i="137"/>
  <c r="P550" i="137"/>
  <c r="O550" i="137"/>
  <c r="N550" i="137"/>
  <c r="M550" i="137"/>
  <c r="L550" i="137"/>
  <c r="K550" i="137"/>
  <c r="J550" i="137"/>
  <c r="I550" i="137"/>
  <c r="H550" i="137"/>
  <c r="G550" i="137"/>
  <c r="F550" i="137"/>
  <c r="E550" i="137"/>
  <c r="D550" i="137"/>
  <c r="C550" i="137"/>
  <c r="B550" i="137"/>
  <c r="AV549" i="137"/>
  <c r="AU549" i="137"/>
  <c r="AT549" i="137"/>
  <c r="AS549" i="137"/>
  <c r="AR549" i="137"/>
  <c r="AQ549" i="137"/>
  <c r="AP549" i="137"/>
  <c r="AO549" i="137"/>
  <c r="AN549" i="137"/>
  <c r="AM549" i="137"/>
  <c r="AL549" i="137"/>
  <c r="AK549" i="137"/>
  <c r="AJ549" i="137"/>
  <c r="AI549" i="137"/>
  <c r="AH549" i="137"/>
  <c r="AG549" i="137"/>
  <c r="AF549" i="137"/>
  <c r="AE549" i="137"/>
  <c r="AD549" i="137"/>
  <c r="AC549" i="137"/>
  <c r="AB549" i="137"/>
  <c r="AA549" i="137"/>
  <c r="Z549" i="137"/>
  <c r="Y549" i="137"/>
  <c r="X549" i="137"/>
  <c r="W549" i="137"/>
  <c r="V549" i="137"/>
  <c r="U549" i="137"/>
  <c r="T549" i="137"/>
  <c r="S549" i="137"/>
  <c r="R549" i="137"/>
  <c r="Q549" i="137"/>
  <c r="P549" i="137"/>
  <c r="O549" i="137"/>
  <c r="N549" i="137"/>
  <c r="M549" i="137"/>
  <c r="L549" i="137"/>
  <c r="K549" i="137"/>
  <c r="J549" i="137"/>
  <c r="I549" i="137"/>
  <c r="H549" i="137"/>
  <c r="G549" i="137"/>
  <c r="F549" i="137"/>
  <c r="E549" i="137"/>
  <c r="D549" i="137"/>
  <c r="C549" i="137"/>
  <c r="B549" i="137"/>
  <c r="AV548" i="137"/>
  <c r="AU548" i="137"/>
  <c r="AT548" i="137"/>
  <c r="AS548" i="137"/>
  <c r="AR548" i="137"/>
  <c r="AQ548" i="137"/>
  <c r="AP548" i="137"/>
  <c r="AO548" i="137"/>
  <c r="AN548" i="137"/>
  <c r="AM548" i="137"/>
  <c r="AL548" i="137"/>
  <c r="AK548" i="137"/>
  <c r="AJ548" i="137"/>
  <c r="AI548" i="137"/>
  <c r="AH548" i="137"/>
  <c r="AG548" i="137"/>
  <c r="AF548" i="137"/>
  <c r="AE548" i="137"/>
  <c r="AD548" i="137"/>
  <c r="AC548" i="137"/>
  <c r="AB548" i="137"/>
  <c r="AA548" i="137"/>
  <c r="Z548" i="137"/>
  <c r="Y548" i="137"/>
  <c r="X548" i="137"/>
  <c r="W548" i="137"/>
  <c r="V548" i="137"/>
  <c r="U548" i="137"/>
  <c r="T548" i="137"/>
  <c r="S548" i="137"/>
  <c r="R548" i="137"/>
  <c r="Q548" i="137"/>
  <c r="P548" i="137"/>
  <c r="O548" i="137"/>
  <c r="N548" i="137"/>
  <c r="M548" i="137"/>
  <c r="L548" i="137"/>
  <c r="K548" i="137"/>
  <c r="J548" i="137"/>
  <c r="I548" i="137"/>
  <c r="H548" i="137"/>
  <c r="G548" i="137"/>
  <c r="F548" i="137"/>
  <c r="E548" i="137"/>
  <c r="D548" i="137"/>
  <c r="C548" i="137"/>
  <c r="B548" i="137"/>
  <c r="AV547" i="137"/>
  <c r="AU547" i="137"/>
  <c r="AT547" i="137"/>
  <c r="AS547" i="137"/>
  <c r="AR547" i="137"/>
  <c r="AQ547" i="137"/>
  <c r="AP547" i="137"/>
  <c r="AO547" i="137"/>
  <c r="AN547" i="137"/>
  <c r="AM547" i="137"/>
  <c r="AL547" i="137"/>
  <c r="AK547" i="137"/>
  <c r="AJ547" i="137"/>
  <c r="AI547" i="137"/>
  <c r="AH547" i="137"/>
  <c r="AG547" i="137"/>
  <c r="AF547" i="137"/>
  <c r="AE547" i="137"/>
  <c r="AD547" i="137"/>
  <c r="AC547" i="137"/>
  <c r="AB547" i="137"/>
  <c r="AA547" i="137"/>
  <c r="Z547" i="137"/>
  <c r="Y547" i="137"/>
  <c r="X547" i="137"/>
  <c r="W547" i="137"/>
  <c r="V547" i="137"/>
  <c r="U547" i="137"/>
  <c r="T547" i="137"/>
  <c r="S547" i="137"/>
  <c r="R547" i="137"/>
  <c r="Q547" i="137"/>
  <c r="P547" i="137"/>
  <c r="O547" i="137"/>
  <c r="N547" i="137"/>
  <c r="M547" i="137"/>
  <c r="L547" i="137"/>
  <c r="K547" i="137"/>
  <c r="J547" i="137"/>
  <c r="I547" i="137"/>
  <c r="H547" i="137"/>
  <c r="G547" i="137"/>
  <c r="F547" i="137"/>
  <c r="E547" i="137"/>
  <c r="D547" i="137"/>
  <c r="C547" i="137"/>
  <c r="B547" i="137"/>
  <c r="AV546" i="137"/>
  <c r="AU546" i="137"/>
  <c r="AT546" i="137"/>
  <c r="AS546" i="137"/>
  <c r="AR546" i="137"/>
  <c r="AQ546" i="137"/>
  <c r="AP546" i="137"/>
  <c r="AO546" i="137"/>
  <c r="AN546" i="137"/>
  <c r="AM546" i="137"/>
  <c r="AL546" i="137"/>
  <c r="AK546" i="137"/>
  <c r="AJ546" i="137"/>
  <c r="AI546" i="137"/>
  <c r="AH546" i="137"/>
  <c r="AG546" i="137"/>
  <c r="AF546" i="137"/>
  <c r="AE546" i="137"/>
  <c r="AD546" i="137"/>
  <c r="AC546" i="137"/>
  <c r="AB546" i="137"/>
  <c r="AA546" i="137"/>
  <c r="Z546" i="137"/>
  <c r="Y546" i="137"/>
  <c r="X546" i="137"/>
  <c r="W546" i="137"/>
  <c r="V546" i="137"/>
  <c r="U546" i="137"/>
  <c r="T546" i="137"/>
  <c r="S546" i="137"/>
  <c r="R546" i="137"/>
  <c r="Q546" i="137"/>
  <c r="P546" i="137"/>
  <c r="O546" i="137"/>
  <c r="N546" i="137"/>
  <c r="M546" i="137"/>
  <c r="L546" i="137"/>
  <c r="K546" i="137"/>
  <c r="J546" i="137"/>
  <c r="I546" i="137"/>
  <c r="H546" i="137"/>
  <c r="G546" i="137"/>
  <c r="F546" i="137"/>
  <c r="E546" i="137"/>
  <c r="D546" i="137"/>
  <c r="C546" i="137"/>
  <c r="B546" i="137"/>
  <c r="AV545" i="137"/>
  <c r="AU545" i="137"/>
  <c r="AT545" i="137"/>
  <c r="AS545" i="137"/>
  <c r="AR545" i="137"/>
  <c r="AQ545" i="137"/>
  <c r="AP545" i="137"/>
  <c r="AO545" i="137"/>
  <c r="AN545" i="137"/>
  <c r="AM545" i="137"/>
  <c r="AL545" i="137"/>
  <c r="AK545" i="137"/>
  <c r="AJ545" i="137"/>
  <c r="AI545" i="137"/>
  <c r="AH545" i="137"/>
  <c r="AG545" i="137"/>
  <c r="AF545" i="137"/>
  <c r="AE545" i="137"/>
  <c r="AD545" i="137"/>
  <c r="AC545" i="137"/>
  <c r="AB545" i="137"/>
  <c r="AA545" i="137"/>
  <c r="Z545" i="137"/>
  <c r="Y545" i="137"/>
  <c r="X545" i="137"/>
  <c r="W545" i="137"/>
  <c r="V545" i="137"/>
  <c r="U545" i="137"/>
  <c r="T545" i="137"/>
  <c r="S545" i="137"/>
  <c r="R545" i="137"/>
  <c r="Q545" i="137"/>
  <c r="P545" i="137"/>
  <c r="O545" i="137"/>
  <c r="N545" i="137"/>
  <c r="M545" i="137"/>
  <c r="L545" i="137"/>
  <c r="K545" i="137"/>
  <c r="J545" i="137"/>
  <c r="I545" i="137"/>
  <c r="H545" i="137"/>
  <c r="G545" i="137"/>
  <c r="F545" i="137"/>
  <c r="E545" i="137"/>
  <c r="D545" i="137"/>
  <c r="C545" i="137"/>
  <c r="B545" i="137"/>
  <c r="AV544" i="137"/>
  <c r="AU544" i="137"/>
  <c r="AT544" i="137"/>
  <c r="AS544" i="137"/>
  <c r="AR544" i="137"/>
  <c r="AQ544" i="137"/>
  <c r="AP544" i="137"/>
  <c r="AO544" i="137"/>
  <c r="AN544" i="137"/>
  <c r="AM544" i="137"/>
  <c r="AL544" i="137"/>
  <c r="AK544" i="137"/>
  <c r="AJ544" i="137"/>
  <c r="AI544" i="137"/>
  <c r="AH544" i="137"/>
  <c r="AG544" i="137"/>
  <c r="AF544" i="137"/>
  <c r="AE544" i="137"/>
  <c r="AD544" i="137"/>
  <c r="AC544" i="137"/>
  <c r="AB544" i="137"/>
  <c r="AA544" i="137"/>
  <c r="Z544" i="137"/>
  <c r="Y544" i="137"/>
  <c r="X544" i="137"/>
  <c r="W544" i="137"/>
  <c r="V544" i="137"/>
  <c r="U544" i="137"/>
  <c r="T544" i="137"/>
  <c r="S544" i="137"/>
  <c r="R544" i="137"/>
  <c r="Q544" i="137"/>
  <c r="P544" i="137"/>
  <c r="O544" i="137"/>
  <c r="N544" i="137"/>
  <c r="M544" i="137"/>
  <c r="L544" i="137"/>
  <c r="K544" i="137"/>
  <c r="J544" i="137"/>
  <c r="I544" i="137"/>
  <c r="H544" i="137"/>
  <c r="G544" i="137"/>
  <c r="F544" i="137"/>
  <c r="E544" i="137"/>
  <c r="D544" i="137"/>
  <c r="C544" i="137"/>
  <c r="B544" i="137"/>
  <c r="AV543" i="137"/>
  <c r="AU543" i="137"/>
  <c r="AT543" i="137"/>
  <c r="AS543" i="137"/>
  <c r="AR543" i="137"/>
  <c r="AQ543" i="137"/>
  <c r="AP543" i="137"/>
  <c r="AO543" i="137"/>
  <c r="AN543" i="137"/>
  <c r="AM543" i="137"/>
  <c r="AL543" i="137"/>
  <c r="AK543" i="137"/>
  <c r="AJ543" i="137"/>
  <c r="AI543" i="137"/>
  <c r="AH543" i="137"/>
  <c r="AG543" i="137"/>
  <c r="AF543" i="137"/>
  <c r="AE543" i="137"/>
  <c r="AD543" i="137"/>
  <c r="AC543" i="137"/>
  <c r="AB543" i="137"/>
  <c r="AA543" i="137"/>
  <c r="Z543" i="137"/>
  <c r="Y543" i="137"/>
  <c r="X543" i="137"/>
  <c r="W543" i="137"/>
  <c r="V543" i="137"/>
  <c r="U543" i="137"/>
  <c r="T543" i="137"/>
  <c r="S543" i="137"/>
  <c r="R543" i="137"/>
  <c r="Q543" i="137"/>
  <c r="P543" i="137"/>
  <c r="O543" i="137"/>
  <c r="N543" i="137"/>
  <c r="M543" i="137"/>
  <c r="L543" i="137"/>
  <c r="K543" i="137"/>
  <c r="J543" i="137"/>
  <c r="I543" i="137"/>
  <c r="H543" i="137"/>
  <c r="G543" i="137"/>
  <c r="F543" i="137"/>
  <c r="E543" i="137"/>
  <c r="D543" i="137"/>
  <c r="C543" i="137"/>
  <c r="B543" i="137"/>
  <c r="AV542" i="137"/>
  <c r="AU542" i="137"/>
  <c r="AT542" i="137"/>
  <c r="AS542" i="137"/>
  <c r="AR542" i="137"/>
  <c r="AQ542" i="137"/>
  <c r="AP542" i="137"/>
  <c r="AO542" i="137"/>
  <c r="AN542" i="137"/>
  <c r="AM542" i="137"/>
  <c r="AL542" i="137"/>
  <c r="AK542" i="137"/>
  <c r="AJ542" i="137"/>
  <c r="AI542" i="137"/>
  <c r="AH542" i="137"/>
  <c r="AG542" i="137"/>
  <c r="AF542" i="137"/>
  <c r="AE542" i="137"/>
  <c r="AD542" i="137"/>
  <c r="AC542" i="137"/>
  <c r="AB542" i="137"/>
  <c r="AA542" i="137"/>
  <c r="Z542" i="137"/>
  <c r="Y542" i="137"/>
  <c r="X542" i="137"/>
  <c r="W542" i="137"/>
  <c r="V542" i="137"/>
  <c r="U542" i="137"/>
  <c r="T542" i="137"/>
  <c r="S542" i="137"/>
  <c r="R542" i="137"/>
  <c r="Q542" i="137"/>
  <c r="P542" i="137"/>
  <c r="O542" i="137"/>
  <c r="N542" i="137"/>
  <c r="M542" i="137"/>
  <c r="L542" i="137"/>
  <c r="K542" i="137"/>
  <c r="J542" i="137"/>
  <c r="I542" i="137"/>
  <c r="H542" i="137"/>
  <c r="G542" i="137"/>
  <c r="F542" i="137"/>
  <c r="E542" i="137"/>
  <c r="D542" i="137"/>
  <c r="C542" i="137"/>
  <c r="B542" i="137"/>
  <c r="AV541" i="137"/>
  <c r="AU541" i="137"/>
  <c r="AT541" i="137"/>
  <c r="AS541" i="137"/>
  <c r="AR541" i="137"/>
  <c r="AQ541" i="137"/>
  <c r="AP541" i="137"/>
  <c r="AO541" i="137"/>
  <c r="AN541" i="137"/>
  <c r="AM541" i="137"/>
  <c r="AL541" i="137"/>
  <c r="AK541" i="137"/>
  <c r="AJ541" i="137"/>
  <c r="AI541" i="137"/>
  <c r="AH541" i="137"/>
  <c r="AG541" i="137"/>
  <c r="AF541" i="137"/>
  <c r="AE541" i="137"/>
  <c r="AD541" i="137"/>
  <c r="AC541" i="137"/>
  <c r="AB541" i="137"/>
  <c r="AA541" i="137"/>
  <c r="Z541" i="137"/>
  <c r="Y541" i="137"/>
  <c r="X541" i="137"/>
  <c r="W541" i="137"/>
  <c r="V541" i="137"/>
  <c r="U541" i="137"/>
  <c r="T541" i="137"/>
  <c r="S541" i="137"/>
  <c r="R541" i="137"/>
  <c r="Q541" i="137"/>
  <c r="P541" i="137"/>
  <c r="O541" i="137"/>
  <c r="N541" i="137"/>
  <c r="M541" i="137"/>
  <c r="L541" i="137"/>
  <c r="K541" i="137"/>
  <c r="J541" i="137"/>
  <c r="I541" i="137"/>
  <c r="H541" i="137"/>
  <c r="G541" i="137"/>
  <c r="F541" i="137"/>
  <c r="E541" i="137"/>
  <c r="D541" i="137"/>
  <c r="C541" i="137"/>
  <c r="B541" i="137"/>
  <c r="AV540" i="137"/>
  <c r="AU540" i="137"/>
  <c r="AT540" i="137"/>
  <c r="AS540" i="137"/>
  <c r="AR540" i="137"/>
  <c r="AQ540" i="137"/>
  <c r="AP540" i="137"/>
  <c r="AO540" i="137"/>
  <c r="AN540" i="137"/>
  <c r="AM540" i="137"/>
  <c r="AL540" i="137"/>
  <c r="AK540" i="137"/>
  <c r="AJ540" i="137"/>
  <c r="AI540" i="137"/>
  <c r="AH540" i="137"/>
  <c r="AG540" i="137"/>
  <c r="AF540" i="137"/>
  <c r="AE540" i="137"/>
  <c r="AD540" i="137"/>
  <c r="AC540" i="137"/>
  <c r="AB540" i="137"/>
  <c r="AA540" i="137"/>
  <c r="Z540" i="137"/>
  <c r="Y540" i="137"/>
  <c r="X540" i="137"/>
  <c r="W540" i="137"/>
  <c r="V540" i="137"/>
  <c r="U540" i="137"/>
  <c r="T540" i="137"/>
  <c r="S540" i="137"/>
  <c r="R540" i="137"/>
  <c r="Q540" i="137"/>
  <c r="P540" i="137"/>
  <c r="O540" i="137"/>
  <c r="N540" i="137"/>
  <c r="M540" i="137"/>
  <c r="L540" i="137"/>
  <c r="K540" i="137"/>
  <c r="J540" i="137"/>
  <c r="I540" i="137"/>
  <c r="H540" i="137"/>
  <c r="G540" i="137"/>
  <c r="F540" i="137"/>
  <c r="E540" i="137"/>
  <c r="D540" i="137"/>
  <c r="C540" i="137"/>
  <c r="B540" i="137"/>
  <c r="AV539" i="137"/>
  <c r="AU539" i="137"/>
  <c r="AT539" i="137"/>
  <c r="AS539" i="137"/>
  <c r="AR539" i="137"/>
  <c r="AQ539" i="137"/>
  <c r="AP539" i="137"/>
  <c r="AO539" i="137"/>
  <c r="AN539" i="137"/>
  <c r="AM539" i="137"/>
  <c r="AL539" i="137"/>
  <c r="AK539" i="137"/>
  <c r="AJ539" i="137"/>
  <c r="AI539" i="137"/>
  <c r="AH539" i="137"/>
  <c r="AG539" i="137"/>
  <c r="AF539" i="137"/>
  <c r="AE539" i="137"/>
  <c r="AD539" i="137"/>
  <c r="AC539" i="137"/>
  <c r="AB539" i="137"/>
  <c r="AA539" i="137"/>
  <c r="Z539" i="137"/>
  <c r="Y539" i="137"/>
  <c r="X539" i="137"/>
  <c r="W539" i="137"/>
  <c r="V539" i="137"/>
  <c r="U539" i="137"/>
  <c r="T539" i="137"/>
  <c r="S539" i="137"/>
  <c r="R539" i="137"/>
  <c r="Q539" i="137"/>
  <c r="P539" i="137"/>
  <c r="O539" i="137"/>
  <c r="N539" i="137"/>
  <c r="M539" i="137"/>
  <c r="L539" i="137"/>
  <c r="K539" i="137"/>
  <c r="J539" i="137"/>
  <c r="I539" i="137"/>
  <c r="H539" i="137"/>
  <c r="G539" i="137"/>
  <c r="F539" i="137"/>
  <c r="E539" i="137"/>
  <c r="D539" i="137"/>
  <c r="C539" i="137"/>
  <c r="B539" i="137"/>
  <c r="AV538" i="137"/>
  <c r="AU538" i="137"/>
  <c r="AT538" i="137"/>
  <c r="AS538" i="137"/>
  <c r="AR538" i="137"/>
  <c r="AQ538" i="137"/>
  <c r="AP538" i="137"/>
  <c r="AO538" i="137"/>
  <c r="AN538" i="137"/>
  <c r="AM538" i="137"/>
  <c r="AL538" i="137"/>
  <c r="AK538" i="137"/>
  <c r="AJ538" i="137"/>
  <c r="AI538" i="137"/>
  <c r="AH538" i="137"/>
  <c r="AG538" i="137"/>
  <c r="AF538" i="137"/>
  <c r="AE538" i="137"/>
  <c r="AD538" i="137"/>
  <c r="AC538" i="137"/>
  <c r="AB538" i="137"/>
  <c r="AA538" i="137"/>
  <c r="Z538" i="137"/>
  <c r="Y538" i="137"/>
  <c r="X538" i="137"/>
  <c r="W538" i="137"/>
  <c r="V538" i="137"/>
  <c r="U538" i="137"/>
  <c r="T538" i="137"/>
  <c r="S538" i="137"/>
  <c r="R538" i="137"/>
  <c r="Q538" i="137"/>
  <c r="P538" i="137"/>
  <c r="O538" i="137"/>
  <c r="N538" i="137"/>
  <c r="M538" i="137"/>
  <c r="L538" i="137"/>
  <c r="K538" i="137"/>
  <c r="J538" i="137"/>
  <c r="I538" i="137"/>
  <c r="H538" i="137"/>
  <c r="G538" i="137"/>
  <c r="F538" i="137"/>
  <c r="E538" i="137"/>
  <c r="D538" i="137"/>
  <c r="C538" i="137"/>
  <c r="B538" i="137"/>
  <c r="AV537" i="137"/>
  <c r="AU537" i="137"/>
  <c r="AT537" i="137"/>
  <c r="AS537" i="137"/>
  <c r="AR537" i="137"/>
  <c r="AQ537" i="137"/>
  <c r="AP537" i="137"/>
  <c r="AO537" i="137"/>
  <c r="AN537" i="137"/>
  <c r="AM537" i="137"/>
  <c r="AL537" i="137"/>
  <c r="AK537" i="137"/>
  <c r="AJ537" i="137"/>
  <c r="AI537" i="137"/>
  <c r="AH537" i="137"/>
  <c r="AG537" i="137"/>
  <c r="AF537" i="137"/>
  <c r="AE537" i="137"/>
  <c r="AD537" i="137"/>
  <c r="AC537" i="137"/>
  <c r="AB537" i="137"/>
  <c r="AA537" i="137"/>
  <c r="Z537" i="137"/>
  <c r="Y537" i="137"/>
  <c r="X537" i="137"/>
  <c r="W537" i="137"/>
  <c r="V537" i="137"/>
  <c r="U537" i="137"/>
  <c r="T537" i="137"/>
  <c r="S537" i="137"/>
  <c r="R537" i="137"/>
  <c r="Q537" i="137"/>
  <c r="P537" i="137"/>
  <c r="O537" i="137"/>
  <c r="N537" i="137"/>
  <c r="M537" i="137"/>
  <c r="L537" i="137"/>
  <c r="K537" i="137"/>
  <c r="J537" i="137"/>
  <c r="I537" i="137"/>
  <c r="H537" i="137"/>
  <c r="G537" i="137"/>
  <c r="F537" i="137"/>
  <c r="E537" i="137"/>
  <c r="D537" i="137"/>
  <c r="C537" i="137"/>
  <c r="B537" i="137"/>
  <c r="AV536" i="137"/>
  <c r="AU536" i="137"/>
  <c r="AT536" i="137"/>
  <c r="AS536" i="137"/>
  <c r="AR536" i="137"/>
  <c r="AQ536" i="137"/>
  <c r="AP536" i="137"/>
  <c r="AO536" i="137"/>
  <c r="AN536" i="137"/>
  <c r="AM536" i="137"/>
  <c r="AL536" i="137"/>
  <c r="AK536" i="137"/>
  <c r="AJ536" i="137"/>
  <c r="AI536" i="137"/>
  <c r="AH536" i="137"/>
  <c r="AG536" i="137"/>
  <c r="AF536" i="137"/>
  <c r="AE536" i="137"/>
  <c r="AD536" i="137"/>
  <c r="AC536" i="137"/>
  <c r="AB536" i="137"/>
  <c r="AA536" i="137"/>
  <c r="Z536" i="137"/>
  <c r="Y536" i="137"/>
  <c r="X536" i="137"/>
  <c r="W536" i="137"/>
  <c r="V536" i="137"/>
  <c r="U536" i="137"/>
  <c r="T536" i="137"/>
  <c r="S536" i="137"/>
  <c r="R536" i="137"/>
  <c r="Q536" i="137"/>
  <c r="P536" i="137"/>
  <c r="O536" i="137"/>
  <c r="N536" i="137"/>
  <c r="M536" i="137"/>
  <c r="L536" i="137"/>
  <c r="K536" i="137"/>
  <c r="J536" i="137"/>
  <c r="I536" i="137"/>
  <c r="H536" i="137"/>
  <c r="G536" i="137"/>
  <c r="F536" i="137"/>
  <c r="E536" i="137"/>
  <c r="D536" i="137"/>
  <c r="C536" i="137"/>
  <c r="B536" i="137"/>
  <c r="AV535" i="137"/>
  <c r="AU535" i="137"/>
  <c r="AT535" i="137"/>
  <c r="AS535" i="137"/>
  <c r="AR535" i="137"/>
  <c r="AQ535" i="137"/>
  <c r="AP535" i="137"/>
  <c r="AO535" i="137"/>
  <c r="AN535" i="137"/>
  <c r="AM535" i="137"/>
  <c r="AL535" i="137"/>
  <c r="AK535" i="137"/>
  <c r="AJ535" i="137"/>
  <c r="AI535" i="137"/>
  <c r="AH535" i="137"/>
  <c r="AG535" i="137"/>
  <c r="AF535" i="137"/>
  <c r="AE535" i="137"/>
  <c r="AD535" i="137"/>
  <c r="AC535" i="137"/>
  <c r="AB535" i="137"/>
  <c r="AA535" i="137"/>
  <c r="Z535" i="137"/>
  <c r="Y535" i="137"/>
  <c r="X535" i="137"/>
  <c r="W535" i="137"/>
  <c r="V535" i="137"/>
  <c r="U535" i="137"/>
  <c r="T535" i="137"/>
  <c r="S535" i="137"/>
  <c r="R535" i="137"/>
  <c r="Q535" i="137"/>
  <c r="P535" i="137"/>
  <c r="O535" i="137"/>
  <c r="N535" i="137"/>
  <c r="M535" i="137"/>
  <c r="L535" i="137"/>
  <c r="K535" i="137"/>
  <c r="J535" i="137"/>
  <c r="I535" i="137"/>
  <c r="H535" i="137"/>
  <c r="G535" i="137"/>
  <c r="F535" i="137"/>
  <c r="E535" i="137"/>
  <c r="D535" i="137"/>
  <c r="C535" i="137"/>
  <c r="B535" i="137"/>
  <c r="AV534" i="137"/>
  <c r="AU534" i="137"/>
  <c r="AT534" i="137"/>
  <c r="AS534" i="137"/>
  <c r="AR534" i="137"/>
  <c r="AQ534" i="137"/>
  <c r="AP534" i="137"/>
  <c r="AO534" i="137"/>
  <c r="AN534" i="137"/>
  <c r="AM534" i="137"/>
  <c r="AL534" i="137"/>
  <c r="AK534" i="137"/>
  <c r="AJ534" i="137"/>
  <c r="AI534" i="137"/>
  <c r="AH534" i="137"/>
  <c r="AG534" i="137"/>
  <c r="AF534" i="137"/>
  <c r="AE534" i="137"/>
  <c r="AD534" i="137"/>
  <c r="AC534" i="137"/>
  <c r="AB534" i="137"/>
  <c r="AA534" i="137"/>
  <c r="Z534" i="137"/>
  <c r="Y534" i="137"/>
  <c r="X534" i="137"/>
  <c r="W534" i="137"/>
  <c r="V534" i="137"/>
  <c r="U534" i="137"/>
  <c r="T534" i="137"/>
  <c r="S534" i="137"/>
  <c r="R534" i="137"/>
  <c r="Q534" i="137"/>
  <c r="P534" i="137"/>
  <c r="O534" i="137"/>
  <c r="N534" i="137"/>
  <c r="M534" i="137"/>
  <c r="L534" i="137"/>
  <c r="K534" i="137"/>
  <c r="J534" i="137"/>
  <c r="I534" i="137"/>
  <c r="H534" i="137"/>
  <c r="G534" i="137"/>
  <c r="F534" i="137"/>
  <c r="E534" i="137"/>
  <c r="D534" i="137"/>
  <c r="C534" i="137"/>
  <c r="B534" i="137"/>
  <c r="AV533" i="137"/>
  <c r="AU533" i="137"/>
  <c r="AT533" i="137"/>
  <c r="AS533" i="137"/>
  <c r="AR533" i="137"/>
  <c r="AQ533" i="137"/>
  <c r="AP533" i="137"/>
  <c r="AO533" i="137"/>
  <c r="AN533" i="137"/>
  <c r="AM533" i="137"/>
  <c r="AL533" i="137"/>
  <c r="AK533" i="137"/>
  <c r="AJ533" i="137"/>
  <c r="AI533" i="137"/>
  <c r="AH533" i="137"/>
  <c r="AG533" i="137"/>
  <c r="AF533" i="137"/>
  <c r="AE533" i="137"/>
  <c r="AD533" i="137"/>
  <c r="AC533" i="137"/>
  <c r="AB533" i="137"/>
  <c r="AA533" i="137"/>
  <c r="Z533" i="137"/>
  <c r="Y533" i="137"/>
  <c r="X533" i="137"/>
  <c r="W533" i="137"/>
  <c r="V533" i="137"/>
  <c r="U533" i="137"/>
  <c r="T533" i="137"/>
  <c r="S533" i="137"/>
  <c r="R533" i="137"/>
  <c r="Q533" i="137"/>
  <c r="P533" i="137"/>
  <c r="O533" i="137"/>
  <c r="N533" i="137"/>
  <c r="M533" i="137"/>
  <c r="L533" i="137"/>
  <c r="K533" i="137"/>
  <c r="J533" i="137"/>
  <c r="I533" i="137"/>
  <c r="H533" i="137"/>
  <c r="G533" i="137"/>
  <c r="F533" i="137"/>
  <c r="E533" i="137"/>
  <c r="D533" i="137"/>
  <c r="C533" i="137"/>
  <c r="B533" i="137"/>
  <c r="AV532" i="137"/>
  <c r="AU532" i="137"/>
  <c r="AT532" i="137"/>
  <c r="AS532" i="137"/>
  <c r="AR532" i="137"/>
  <c r="AQ532" i="137"/>
  <c r="AP532" i="137"/>
  <c r="AO532" i="137"/>
  <c r="AN532" i="137"/>
  <c r="AM532" i="137"/>
  <c r="AL532" i="137"/>
  <c r="AK532" i="137"/>
  <c r="AJ532" i="137"/>
  <c r="AI532" i="137"/>
  <c r="AH532" i="137"/>
  <c r="AG532" i="137"/>
  <c r="AF532" i="137"/>
  <c r="AE532" i="137"/>
  <c r="AD532" i="137"/>
  <c r="AC532" i="137"/>
  <c r="AB532" i="137"/>
  <c r="AA532" i="137"/>
  <c r="Z532" i="137"/>
  <c r="Y532" i="137"/>
  <c r="X532" i="137"/>
  <c r="W532" i="137"/>
  <c r="V532" i="137"/>
  <c r="U532" i="137"/>
  <c r="T532" i="137"/>
  <c r="S532" i="137"/>
  <c r="R532" i="137"/>
  <c r="Q532" i="137"/>
  <c r="P532" i="137"/>
  <c r="O532" i="137"/>
  <c r="N532" i="137"/>
  <c r="M532" i="137"/>
  <c r="L532" i="137"/>
  <c r="K532" i="137"/>
  <c r="J532" i="137"/>
  <c r="I532" i="137"/>
  <c r="H532" i="137"/>
  <c r="G532" i="137"/>
  <c r="F532" i="137"/>
  <c r="E532" i="137"/>
  <c r="D532" i="137"/>
  <c r="C532" i="137"/>
  <c r="B532" i="137"/>
  <c r="AV531" i="137"/>
  <c r="AU531" i="137"/>
  <c r="AT531" i="137"/>
  <c r="AS531" i="137"/>
  <c r="AR531" i="137"/>
  <c r="AQ531" i="137"/>
  <c r="AP531" i="137"/>
  <c r="AO531" i="137"/>
  <c r="AN531" i="137"/>
  <c r="AM531" i="137"/>
  <c r="AL531" i="137"/>
  <c r="AK531" i="137"/>
  <c r="AJ531" i="137"/>
  <c r="AI531" i="137"/>
  <c r="AH531" i="137"/>
  <c r="AG531" i="137"/>
  <c r="AF531" i="137"/>
  <c r="AE531" i="137"/>
  <c r="AD531" i="137"/>
  <c r="AC531" i="137"/>
  <c r="AB531" i="137"/>
  <c r="AA531" i="137"/>
  <c r="Z531" i="137"/>
  <c r="Y531" i="137"/>
  <c r="X531" i="137"/>
  <c r="W531" i="137"/>
  <c r="V531" i="137"/>
  <c r="U531" i="137"/>
  <c r="T531" i="137"/>
  <c r="S531" i="137"/>
  <c r="R531" i="137"/>
  <c r="Q531" i="137"/>
  <c r="P531" i="137"/>
  <c r="O531" i="137"/>
  <c r="N531" i="137"/>
  <c r="M531" i="137"/>
  <c r="L531" i="137"/>
  <c r="K531" i="137"/>
  <c r="J531" i="137"/>
  <c r="I531" i="137"/>
  <c r="H531" i="137"/>
  <c r="G531" i="137"/>
  <c r="F531" i="137"/>
  <c r="E531" i="137"/>
  <c r="D531" i="137"/>
  <c r="C531" i="137"/>
  <c r="B531" i="137"/>
  <c r="AV530" i="137"/>
  <c r="AU530" i="137"/>
  <c r="AT530" i="137"/>
  <c r="AS530" i="137"/>
  <c r="AR530" i="137"/>
  <c r="AQ530" i="137"/>
  <c r="AP530" i="137"/>
  <c r="AO530" i="137"/>
  <c r="AN530" i="137"/>
  <c r="AM530" i="137"/>
  <c r="AL530" i="137"/>
  <c r="AK530" i="137"/>
  <c r="AJ530" i="137"/>
  <c r="AI530" i="137"/>
  <c r="AH530" i="137"/>
  <c r="AG530" i="137"/>
  <c r="AF530" i="137"/>
  <c r="AE530" i="137"/>
  <c r="AD530" i="137"/>
  <c r="AC530" i="137"/>
  <c r="AB530" i="137"/>
  <c r="AA530" i="137"/>
  <c r="Z530" i="137"/>
  <c r="Y530" i="137"/>
  <c r="X530" i="137"/>
  <c r="W530" i="137"/>
  <c r="V530" i="137"/>
  <c r="U530" i="137"/>
  <c r="T530" i="137"/>
  <c r="S530" i="137"/>
  <c r="R530" i="137"/>
  <c r="Q530" i="137"/>
  <c r="P530" i="137"/>
  <c r="O530" i="137"/>
  <c r="N530" i="137"/>
  <c r="M530" i="137"/>
  <c r="L530" i="137"/>
  <c r="K530" i="137"/>
  <c r="J530" i="137"/>
  <c r="I530" i="137"/>
  <c r="H530" i="137"/>
  <c r="G530" i="137"/>
  <c r="F530" i="137"/>
  <c r="E530" i="137"/>
  <c r="D530" i="137"/>
  <c r="C530" i="137"/>
  <c r="B530" i="137"/>
  <c r="AV529" i="137"/>
  <c r="AU529" i="137"/>
  <c r="AT529" i="137"/>
  <c r="AS529" i="137"/>
  <c r="AR529" i="137"/>
  <c r="AQ529" i="137"/>
  <c r="AP529" i="137"/>
  <c r="AO529" i="137"/>
  <c r="AN529" i="137"/>
  <c r="AM529" i="137"/>
  <c r="AL529" i="137"/>
  <c r="AK529" i="137"/>
  <c r="AJ529" i="137"/>
  <c r="AI529" i="137"/>
  <c r="AH529" i="137"/>
  <c r="AG529" i="137"/>
  <c r="AF529" i="137"/>
  <c r="AE529" i="137"/>
  <c r="AD529" i="137"/>
  <c r="AC529" i="137"/>
  <c r="AB529" i="137"/>
  <c r="AA529" i="137"/>
  <c r="Z529" i="137"/>
  <c r="Y529" i="137"/>
  <c r="X529" i="137"/>
  <c r="W529" i="137"/>
  <c r="V529" i="137"/>
  <c r="U529" i="137"/>
  <c r="T529" i="137"/>
  <c r="S529" i="137"/>
  <c r="R529" i="137"/>
  <c r="Q529" i="137"/>
  <c r="P529" i="137"/>
  <c r="O529" i="137"/>
  <c r="N529" i="137"/>
  <c r="M529" i="137"/>
  <c r="L529" i="137"/>
  <c r="K529" i="137"/>
  <c r="J529" i="137"/>
  <c r="I529" i="137"/>
  <c r="H529" i="137"/>
  <c r="G529" i="137"/>
  <c r="F529" i="137"/>
  <c r="E529" i="137"/>
  <c r="D529" i="137"/>
  <c r="C529" i="137"/>
  <c r="B529" i="137"/>
  <c r="AV528" i="137"/>
  <c r="AU528" i="137"/>
  <c r="AT528" i="137"/>
  <c r="AS528" i="137"/>
  <c r="AR528" i="137"/>
  <c r="AQ528" i="137"/>
  <c r="AP528" i="137"/>
  <c r="AO528" i="137"/>
  <c r="AN528" i="137"/>
  <c r="AM528" i="137"/>
  <c r="AL528" i="137"/>
  <c r="AK528" i="137"/>
  <c r="AJ528" i="137"/>
  <c r="AI528" i="137"/>
  <c r="AH528" i="137"/>
  <c r="AG528" i="137"/>
  <c r="AF528" i="137"/>
  <c r="AE528" i="137"/>
  <c r="AD528" i="137"/>
  <c r="AC528" i="137"/>
  <c r="AB528" i="137"/>
  <c r="AA528" i="137"/>
  <c r="Z528" i="137"/>
  <c r="Y528" i="137"/>
  <c r="X528" i="137"/>
  <c r="W528" i="137"/>
  <c r="V528" i="137"/>
  <c r="U528" i="137"/>
  <c r="T528" i="137"/>
  <c r="S528" i="137"/>
  <c r="R528" i="137"/>
  <c r="Q528" i="137"/>
  <c r="P528" i="137"/>
  <c r="O528" i="137"/>
  <c r="N528" i="137"/>
  <c r="M528" i="137"/>
  <c r="L528" i="137"/>
  <c r="K528" i="137"/>
  <c r="J528" i="137"/>
  <c r="I528" i="137"/>
  <c r="H528" i="137"/>
  <c r="G528" i="137"/>
  <c r="F528" i="137"/>
  <c r="E528" i="137"/>
  <c r="D528" i="137"/>
  <c r="C528" i="137"/>
  <c r="B528" i="137"/>
  <c r="AV527" i="137"/>
  <c r="AU527" i="137"/>
  <c r="AT527" i="137"/>
  <c r="AS527" i="137"/>
  <c r="AR527" i="137"/>
  <c r="AQ527" i="137"/>
  <c r="AP527" i="137"/>
  <c r="AO527" i="137"/>
  <c r="AN527" i="137"/>
  <c r="AM527" i="137"/>
  <c r="AL527" i="137"/>
  <c r="AK527" i="137"/>
  <c r="AJ527" i="137"/>
  <c r="AI527" i="137"/>
  <c r="AH527" i="137"/>
  <c r="AG527" i="137"/>
  <c r="AF527" i="137"/>
  <c r="AE527" i="137"/>
  <c r="AD527" i="137"/>
  <c r="AC527" i="137"/>
  <c r="AB527" i="137"/>
  <c r="AA527" i="137"/>
  <c r="Z527" i="137"/>
  <c r="Y527" i="137"/>
  <c r="X527" i="137"/>
  <c r="W527" i="137"/>
  <c r="V527" i="137"/>
  <c r="U527" i="137"/>
  <c r="T527" i="137"/>
  <c r="S527" i="137"/>
  <c r="R527" i="137"/>
  <c r="Q527" i="137"/>
  <c r="P527" i="137"/>
  <c r="O527" i="137"/>
  <c r="N527" i="137"/>
  <c r="M527" i="137"/>
  <c r="L527" i="137"/>
  <c r="K527" i="137"/>
  <c r="J527" i="137"/>
  <c r="I527" i="137"/>
  <c r="H527" i="137"/>
  <c r="G527" i="137"/>
  <c r="F527" i="137"/>
  <c r="E527" i="137"/>
  <c r="D527" i="137"/>
  <c r="C527" i="137"/>
  <c r="B527" i="137"/>
  <c r="AV526" i="137"/>
  <c r="AU526" i="137"/>
  <c r="AT526" i="137"/>
  <c r="AS526" i="137"/>
  <c r="AR526" i="137"/>
  <c r="AQ526" i="137"/>
  <c r="AP526" i="137"/>
  <c r="AO526" i="137"/>
  <c r="AN526" i="137"/>
  <c r="AM526" i="137"/>
  <c r="AL526" i="137"/>
  <c r="AK526" i="137"/>
  <c r="AJ526" i="137"/>
  <c r="AI526" i="137"/>
  <c r="AH526" i="137"/>
  <c r="AG526" i="137"/>
  <c r="AF526" i="137"/>
  <c r="AE526" i="137"/>
  <c r="AD526" i="137"/>
  <c r="AC526" i="137"/>
  <c r="AB526" i="137"/>
  <c r="AA526" i="137"/>
  <c r="Z526" i="137"/>
  <c r="Y526" i="137"/>
  <c r="X526" i="137"/>
  <c r="W526" i="137"/>
  <c r="V526" i="137"/>
  <c r="U526" i="137"/>
  <c r="T526" i="137"/>
  <c r="S526" i="137"/>
  <c r="R526" i="137"/>
  <c r="Q526" i="137"/>
  <c r="P526" i="137"/>
  <c r="O526" i="137"/>
  <c r="N526" i="137"/>
  <c r="M526" i="137"/>
  <c r="L526" i="137"/>
  <c r="K526" i="137"/>
  <c r="J526" i="137"/>
  <c r="I526" i="137"/>
  <c r="H526" i="137"/>
  <c r="G526" i="137"/>
  <c r="F526" i="137"/>
  <c r="E526" i="137"/>
  <c r="D526" i="137"/>
  <c r="C526" i="137"/>
  <c r="B526" i="137"/>
  <c r="AV525" i="137"/>
  <c r="AU525" i="137"/>
  <c r="AT525" i="137"/>
  <c r="AS525" i="137"/>
  <c r="AR525" i="137"/>
  <c r="AQ525" i="137"/>
  <c r="AP525" i="137"/>
  <c r="AO525" i="137"/>
  <c r="AN525" i="137"/>
  <c r="AM525" i="137"/>
  <c r="AL525" i="137"/>
  <c r="AK525" i="137"/>
  <c r="AJ525" i="137"/>
  <c r="AI525" i="137"/>
  <c r="AH525" i="137"/>
  <c r="AG525" i="137"/>
  <c r="AF525" i="137"/>
  <c r="AE525" i="137"/>
  <c r="AD525" i="137"/>
  <c r="AC525" i="137"/>
  <c r="AB525" i="137"/>
  <c r="AA525" i="137"/>
  <c r="Z525" i="137"/>
  <c r="Y525" i="137"/>
  <c r="X525" i="137"/>
  <c r="W525" i="137"/>
  <c r="V525" i="137"/>
  <c r="U525" i="137"/>
  <c r="T525" i="137"/>
  <c r="S525" i="137"/>
  <c r="R525" i="137"/>
  <c r="Q525" i="137"/>
  <c r="P525" i="137"/>
  <c r="O525" i="137"/>
  <c r="N525" i="137"/>
  <c r="M525" i="137"/>
  <c r="L525" i="137"/>
  <c r="K525" i="137"/>
  <c r="J525" i="137"/>
  <c r="I525" i="137"/>
  <c r="H525" i="137"/>
  <c r="G525" i="137"/>
  <c r="F525" i="137"/>
  <c r="E525" i="137"/>
  <c r="D525" i="137"/>
  <c r="C525" i="137"/>
  <c r="B525" i="137"/>
  <c r="AV524" i="137"/>
  <c r="AU524" i="137"/>
  <c r="AT524" i="137"/>
  <c r="AS524" i="137"/>
  <c r="AR524" i="137"/>
  <c r="AQ524" i="137"/>
  <c r="AP524" i="137"/>
  <c r="AO524" i="137"/>
  <c r="AN524" i="137"/>
  <c r="AM524" i="137"/>
  <c r="AL524" i="137"/>
  <c r="AK524" i="137"/>
  <c r="AJ524" i="137"/>
  <c r="AI524" i="137"/>
  <c r="AH524" i="137"/>
  <c r="AG524" i="137"/>
  <c r="AF524" i="137"/>
  <c r="AE524" i="137"/>
  <c r="AD524" i="137"/>
  <c r="AC524" i="137"/>
  <c r="AB524" i="137"/>
  <c r="AA524" i="137"/>
  <c r="Z524" i="137"/>
  <c r="Y524" i="137"/>
  <c r="X524" i="137"/>
  <c r="W524" i="137"/>
  <c r="V524" i="137"/>
  <c r="U524" i="137"/>
  <c r="T524" i="137"/>
  <c r="S524" i="137"/>
  <c r="R524" i="137"/>
  <c r="Q524" i="137"/>
  <c r="P524" i="137"/>
  <c r="O524" i="137"/>
  <c r="N524" i="137"/>
  <c r="M524" i="137"/>
  <c r="L524" i="137"/>
  <c r="K524" i="137"/>
  <c r="J524" i="137"/>
  <c r="I524" i="137"/>
  <c r="H524" i="137"/>
  <c r="G524" i="137"/>
  <c r="F524" i="137"/>
  <c r="E524" i="137"/>
  <c r="D524" i="137"/>
  <c r="C524" i="137"/>
  <c r="B524" i="137"/>
  <c r="AV523" i="137"/>
  <c r="AU523" i="137"/>
  <c r="AT523" i="137"/>
  <c r="AS523" i="137"/>
  <c r="AR523" i="137"/>
  <c r="AQ523" i="137"/>
  <c r="AP523" i="137"/>
  <c r="AO523" i="137"/>
  <c r="AN523" i="137"/>
  <c r="AM523" i="137"/>
  <c r="AL523" i="137"/>
  <c r="AK523" i="137"/>
  <c r="AJ523" i="137"/>
  <c r="AI523" i="137"/>
  <c r="AH523" i="137"/>
  <c r="AG523" i="137"/>
  <c r="AF523" i="137"/>
  <c r="AE523" i="137"/>
  <c r="AD523" i="137"/>
  <c r="AC523" i="137"/>
  <c r="AB523" i="137"/>
  <c r="AA523" i="137"/>
  <c r="Z523" i="137"/>
  <c r="Y523" i="137"/>
  <c r="X523" i="137"/>
  <c r="W523" i="137"/>
  <c r="V523" i="137"/>
  <c r="U523" i="137"/>
  <c r="T523" i="137"/>
  <c r="S523" i="137"/>
  <c r="R523" i="137"/>
  <c r="Q523" i="137"/>
  <c r="P523" i="137"/>
  <c r="O523" i="137"/>
  <c r="N523" i="137"/>
  <c r="M523" i="137"/>
  <c r="L523" i="137"/>
  <c r="K523" i="137"/>
  <c r="J523" i="137"/>
  <c r="I523" i="137"/>
  <c r="H523" i="137"/>
  <c r="G523" i="137"/>
  <c r="F523" i="137"/>
  <c r="E523" i="137"/>
  <c r="D523" i="137"/>
  <c r="C523" i="137"/>
  <c r="B523" i="137"/>
  <c r="AV522" i="137"/>
  <c r="AU522" i="137"/>
  <c r="AT522" i="137"/>
  <c r="AS522" i="137"/>
  <c r="AR522" i="137"/>
  <c r="AQ522" i="137"/>
  <c r="AP522" i="137"/>
  <c r="AO522" i="137"/>
  <c r="AN522" i="137"/>
  <c r="AM522" i="137"/>
  <c r="AL522" i="137"/>
  <c r="AK522" i="137"/>
  <c r="AJ522" i="137"/>
  <c r="AI522" i="137"/>
  <c r="AH522" i="137"/>
  <c r="AG522" i="137"/>
  <c r="AF522" i="137"/>
  <c r="AE522" i="137"/>
  <c r="AD522" i="137"/>
  <c r="AC522" i="137"/>
  <c r="AB522" i="137"/>
  <c r="AA522" i="137"/>
  <c r="Z522" i="137"/>
  <c r="Y522" i="137"/>
  <c r="X522" i="137"/>
  <c r="W522" i="137"/>
  <c r="V522" i="137"/>
  <c r="U522" i="137"/>
  <c r="T522" i="137"/>
  <c r="S522" i="137"/>
  <c r="R522" i="137"/>
  <c r="Q522" i="137"/>
  <c r="P522" i="137"/>
  <c r="O522" i="137"/>
  <c r="N522" i="137"/>
  <c r="M522" i="137"/>
  <c r="L522" i="137"/>
  <c r="K522" i="137"/>
  <c r="J522" i="137"/>
  <c r="I522" i="137"/>
  <c r="H522" i="137"/>
  <c r="G522" i="137"/>
  <c r="F522" i="137"/>
  <c r="E522" i="137"/>
  <c r="D522" i="137"/>
  <c r="C522" i="137"/>
  <c r="B522" i="137"/>
  <c r="AV521" i="137"/>
  <c r="AU521" i="137"/>
  <c r="AT521" i="137"/>
  <c r="AS521" i="137"/>
  <c r="AR521" i="137"/>
  <c r="AQ521" i="137"/>
  <c r="AP521" i="137"/>
  <c r="AO521" i="137"/>
  <c r="AN521" i="137"/>
  <c r="AM521" i="137"/>
  <c r="AL521" i="137"/>
  <c r="AK521" i="137"/>
  <c r="AJ521" i="137"/>
  <c r="AI521" i="137"/>
  <c r="AH521" i="137"/>
  <c r="AG521" i="137"/>
  <c r="AF521" i="137"/>
  <c r="AE521" i="137"/>
  <c r="AD521" i="137"/>
  <c r="AC521" i="137"/>
  <c r="AB521" i="137"/>
  <c r="AA521" i="137"/>
  <c r="Z521" i="137"/>
  <c r="Y521" i="137"/>
  <c r="X521" i="137"/>
  <c r="W521" i="137"/>
  <c r="V521" i="137"/>
  <c r="U521" i="137"/>
  <c r="T521" i="137"/>
  <c r="S521" i="137"/>
  <c r="R521" i="137"/>
  <c r="Q521" i="137"/>
  <c r="P521" i="137"/>
  <c r="O521" i="137"/>
  <c r="N521" i="137"/>
  <c r="M521" i="137"/>
  <c r="L521" i="137"/>
  <c r="K521" i="137"/>
  <c r="J521" i="137"/>
  <c r="I521" i="137"/>
  <c r="H521" i="137"/>
  <c r="G521" i="137"/>
  <c r="F521" i="137"/>
  <c r="E521" i="137"/>
  <c r="D521" i="137"/>
  <c r="C521" i="137"/>
  <c r="B521" i="137"/>
  <c r="AV520" i="137"/>
  <c r="AU520" i="137"/>
  <c r="AT520" i="137"/>
  <c r="AS520" i="137"/>
  <c r="AR520" i="137"/>
  <c r="AQ520" i="137"/>
  <c r="AP520" i="137"/>
  <c r="AO520" i="137"/>
  <c r="AN520" i="137"/>
  <c r="AM520" i="137"/>
  <c r="AL520" i="137"/>
  <c r="AK520" i="137"/>
  <c r="AJ520" i="137"/>
  <c r="AI520" i="137"/>
  <c r="AH520" i="137"/>
  <c r="AG520" i="137"/>
  <c r="AF520" i="137"/>
  <c r="AE520" i="137"/>
  <c r="AD520" i="137"/>
  <c r="AC520" i="137"/>
  <c r="AB520" i="137"/>
  <c r="AA520" i="137"/>
  <c r="Z520" i="137"/>
  <c r="Y520" i="137"/>
  <c r="X520" i="137"/>
  <c r="W520" i="137"/>
  <c r="V520" i="137"/>
  <c r="U520" i="137"/>
  <c r="T520" i="137"/>
  <c r="S520" i="137"/>
  <c r="R520" i="137"/>
  <c r="Q520" i="137"/>
  <c r="P520" i="137"/>
  <c r="O520" i="137"/>
  <c r="N520" i="137"/>
  <c r="M520" i="137"/>
  <c r="L520" i="137"/>
  <c r="K520" i="137"/>
  <c r="J520" i="137"/>
  <c r="I520" i="137"/>
  <c r="H520" i="137"/>
  <c r="G520" i="137"/>
  <c r="F520" i="137"/>
  <c r="E520" i="137"/>
  <c r="D520" i="137"/>
  <c r="C520" i="137"/>
  <c r="B520" i="137"/>
  <c r="AV519" i="137"/>
  <c r="AU519" i="137"/>
  <c r="AT519" i="137"/>
  <c r="AS519" i="137"/>
  <c r="AR519" i="137"/>
  <c r="AQ519" i="137"/>
  <c r="AP519" i="137"/>
  <c r="AO519" i="137"/>
  <c r="AN519" i="137"/>
  <c r="AM519" i="137"/>
  <c r="AL519" i="137"/>
  <c r="AK519" i="137"/>
  <c r="AJ519" i="137"/>
  <c r="AI519" i="137"/>
  <c r="AH519" i="137"/>
  <c r="AG519" i="137"/>
  <c r="AF519" i="137"/>
  <c r="AE519" i="137"/>
  <c r="AD519" i="137"/>
  <c r="AC519" i="137"/>
  <c r="AB519" i="137"/>
  <c r="AA519" i="137"/>
  <c r="Z519" i="137"/>
  <c r="Y519" i="137"/>
  <c r="X519" i="137"/>
  <c r="W519" i="137"/>
  <c r="V519" i="137"/>
  <c r="U519" i="137"/>
  <c r="T519" i="137"/>
  <c r="S519" i="137"/>
  <c r="R519" i="137"/>
  <c r="Q519" i="137"/>
  <c r="P519" i="137"/>
  <c r="O519" i="137"/>
  <c r="N519" i="137"/>
  <c r="M519" i="137"/>
  <c r="L519" i="137"/>
  <c r="K519" i="137"/>
  <c r="J519" i="137"/>
  <c r="I519" i="137"/>
  <c r="H519" i="137"/>
  <c r="G519" i="137"/>
  <c r="F519" i="137"/>
  <c r="E519" i="137"/>
  <c r="D519" i="137"/>
  <c r="C519" i="137"/>
  <c r="B519" i="137"/>
  <c r="AV518" i="137"/>
  <c r="AU518" i="137"/>
  <c r="AT518" i="137"/>
  <c r="AS518" i="137"/>
  <c r="AR518" i="137"/>
  <c r="AQ518" i="137"/>
  <c r="AP518" i="137"/>
  <c r="AO518" i="137"/>
  <c r="AN518" i="137"/>
  <c r="AM518" i="137"/>
  <c r="AL518" i="137"/>
  <c r="AK518" i="137"/>
  <c r="AJ518" i="137"/>
  <c r="AI518" i="137"/>
  <c r="AH518" i="137"/>
  <c r="AG518" i="137"/>
  <c r="AF518" i="137"/>
  <c r="AE518" i="137"/>
  <c r="AD518" i="137"/>
  <c r="AC518" i="137"/>
  <c r="AB518" i="137"/>
  <c r="AA518" i="137"/>
  <c r="Z518" i="137"/>
  <c r="Y518" i="137"/>
  <c r="X518" i="137"/>
  <c r="W518" i="137"/>
  <c r="V518" i="137"/>
  <c r="U518" i="137"/>
  <c r="T518" i="137"/>
  <c r="S518" i="137"/>
  <c r="R518" i="137"/>
  <c r="Q518" i="137"/>
  <c r="P518" i="137"/>
  <c r="O518" i="137"/>
  <c r="N518" i="137"/>
  <c r="M518" i="137"/>
  <c r="L518" i="137"/>
  <c r="K518" i="137"/>
  <c r="J518" i="137"/>
  <c r="I518" i="137"/>
  <c r="H518" i="137"/>
  <c r="G518" i="137"/>
  <c r="F518" i="137"/>
  <c r="E518" i="137"/>
  <c r="D518" i="137"/>
  <c r="C518" i="137"/>
  <c r="B518" i="137"/>
  <c r="AV517" i="137"/>
  <c r="AU517" i="137"/>
  <c r="AT517" i="137"/>
  <c r="AS517" i="137"/>
  <c r="AR517" i="137"/>
  <c r="AQ517" i="137"/>
  <c r="AP517" i="137"/>
  <c r="AO517" i="137"/>
  <c r="AN517" i="137"/>
  <c r="AM517" i="137"/>
  <c r="AL517" i="137"/>
  <c r="AK517" i="137"/>
  <c r="AJ517" i="137"/>
  <c r="AI517" i="137"/>
  <c r="AH517" i="137"/>
  <c r="AG517" i="137"/>
  <c r="AF517" i="137"/>
  <c r="AE517" i="137"/>
  <c r="AD517" i="137"/>
  <c r="AC517" i="137"/>
  <c r="AB517" i="137"/>
  <c r="AA517" i="137"/>
  <c r="Z517" i="137"/>
  <c r="Y517" i="137"/>
  <c r="X517" i="137"/>
  <c r="W517" i="137"/>
  <c r="V517" i="137"/>
  <c r="U517" i="137"/>
  <c r="T517" i="137"/>
  <c r="S517" i="137"/>
  <c r="R517" i="137"/>
  <c r="Q517" i="137"/>
  <c r="P517" i="137"/>
  <c r="O517" i="137"/>
  <c r="N517" i="137"/>
  <c r="M517" i="137"/>
  <c r="L517" i="137"/>
  <c r="K517" i="137"/>
  <c r="J517" i="137"/>
  <c r="I517" i="137"/>
  <c r="H517" i="137"/>
  <c r="G517" i="137"/>
  <c r="F517" i="137"/>
  <c r="E517" i="137"/>
  <c r="D517" i="137"/>
  <c r="C517" i="137"/>
  <c r="B517" i="137"/>
  <c r="AV516" i="137"/>
  <c r="AU516" i="137"/>
  <c r="AT516" i="137"/>
  <c r="AS516" i="137"/>
  <c r="AR516" i="137"/>
  <c r="AQ516" i="137"/>
  <c r="AP516" i="137"/>
  <c r="AO516" i="137"/>
  <c r="AN516" i="137"/>
  <c r="AM516" i="137"/>
  <c r="AL516" i="137"/>
  <c r="AK516" i="137"/>
  <c r="AJ516" i="137"/>
  <c r="AI516" i="137"/>
  <c r="AH516" i="137"/>
  <c r="AG516" i="137"/>
  <c r="AF516" i="137"/>
  <c r="AE516" i="137"/>
  <c r="AD516" i="137"/>
  <c r="AC516" i="137"/>
  <c r="AB516" i="137"/>
  <c r="AA516" i="137"/>
  <c r="Z516" i="137"/>
  <c r="Y516" i="137"/>
  <c r="X516" i="137"/>
  <c r="W516" i="137"/>
  <c r="V516" i="137"/>
  <c r="U516" i="137"/>
  <c r="T516" i="137"/>
  <c r="S516" i="137"/>
  <c r="R516" i="137"/>
  <c r="Q516" i="137"/>
  <c r="P516" i="137"/>
  <c r="O516" i="137"/>
  <c r="N516" i="137"/>
  <c r="M516" i="137"/>
  <c r="L516" i="137"/>
  <c r="K516" i="137"/>
  <c r="J516" i="137"/>
  <c r="I516" i="137"/>
  <c r="H516" i="137"/>
  <c r="G516" i="137"/>
  <c r="F516" i="137"/>
  <c r="E516" i="137"/>
  <c r="D516" i="137"/>
  <c r="C516" i="137"/>
  <c r="B516" i="137"/>
  <c r="AV515" i="137"/>
  <c r="AU515" i="137"/>
  <c r="AT515" i="137"/>
  <c r="AS515" i="137"/>
  <c r="AR515" i="137"/>
  <c r="AQ515" i="137"/>
  <c r="AP515" i="137"/>
  <c r="AO515" i="137"/>
  <c r="AN515" i="137"/>
  <c r="AM515" i="137"/>
  <c r="AL515" i="137"/>
  <c r="AK515" i="137"/>
  <c r="AJ515" i="137"/>
  <c r="AI515" i="137"/>
  <c r="AH515" i="137"/>
  <c r="AG515" i="137"/>
  <c r="AF515" i="137"/>
  <c r="AE515" i="137"/>
  <c r="AD515" i="137"/>
  <c r="AC515" i="137"/>
  <c r="AB515" i="137"/>
  <c r="AA515" i="137"/>
  <c r="Z515" i="137"/>
  <c r="Y515" i="137"/>
  <c r="X515" i="137"/>
  <c r="W515" i="137"/>
  <c r="V515" i="137"/>
  <c r="U515" i="137"/>
  <c r="T515" i="137"/>
  <c r="S515" i="137"/>
  <c r="R515" i="137"/>
  <c r="Q515" i="137"/>
  <c r="P515" i="137"/>
  <c r="O515" i="137"/>
  <c r="N515" i="137"/>
  <c r="M515" i="137"/>
  <c r="L515" i="137"/>
  <c r="K515" i="137"/>
  <c r="J515" i="137"/>
  <c r="I515" i="137"/>
  <c r="H515" i="137"/>
  <c r="G515" i="137"/>
  <c r="F515" i="137"/>
  <c r="E515" i="137"/>
  <c r="D515" i="137"/>
  <c r="C515" i="137"/>
  <c r="B515" i="137"/>
  <c r="AV514" i="137"/>
  <c r="AU514" i="137"/>
  <c r="AT514" i="137"/>
  <c r="AS514" i="137"/>
  <c r="AR514" i="137"/>
  <c r="AQ514" i="137"/>
  <c r="AP514" i="137"/>
  <c r="AO514" i="137"/>
  <c r="AN514" i="137"/>
  <c r="AM514" i="137"/>
  <c r="AL514" i="137"/>
  <c r="AK514" i="137"/>
  <c r="AJ514" i="137"/>
  <c r="AI514" i="137"/>
  <c r="AH514" i="137"/>
  <c r="AG514" i="137"/>
  <c r="AF514" i="137"/>
  <c r="AE514" i="137"/>
  <c r="AD514" i="137"/>
  <c r="AC514" i="137"/>
  <c r="AB514" i="137"/>
  <c r="AA514" i="137"/>
  <c r="Z514" i="137"/>
  <c r="Y514" i="137"/>
  <c r="X514" i="137"/>
  <c r="W514" i="137"/>
  <c r="V514" i="137"/>
  <c r="U514" i="137"/>
  <c r="T514" i="137"/>
  <c r="S514" i="137"/>
  <c r="R514" i="137"/>
  <c r="Q514" i="137"/>
  <c r="P514" i="137"/>
  <c r="O514" i="137"/>
  <c r="N514" i="137"/>
  <c r="M514" i="137"/>
  <c r="L514" i="137"/>
  <c r="K514" i="137"/>
  <c r="J514" i="137"/>
  <c r="I514" i="137"/>
  <c r="H514" i="137"/>
  <c r="G514" i="137"/>
  <c r="F514" i="137"/>
  <c r="E514" i="137"/>
  <c r="D514" i="137"/>
  <c r="C514" i="137"/>
  <c r="B514" i="137"/>
  <c r="AV513" i="137"/>
  <c r="AU513" i="137"/>
  <c r="AT513" i="137"/>
  <c r="AS513" i="137"/>
  <c r="AR513" i="137"/>
  <c r="AQ513" i="137"/>
  <c r="AP513" i="137"/>
  <c r="AO513" i="137"/>
  <c r="AN513" i="137"/>
  <c r="AM513" i="137"/>
  <c r="AL513" i="137"/>
  <c r="AK513" i="137"/>
  <c r="AJ513" i="137"/>
  <c r="AI513" i="137"/>
  <c r="AH513" i="137"/>
  <c r="AG513" i="137"/>
  <c r="AF513" i="137"/>
  <c r="AE513" i="137"/>
  <c r="AD513" i="137"/>
  <c r="AC513" i="137"/>
  <c r="AB513" i="137"/>
  <c r="AA513" i="137"/>
  <c r="Z513" i="137"/>
  <c r="Y513" i="137"/>
  <c r="X513" i="137"/>
  <c r="W513" i="137"/>
  <c r="V513" i="137"/>
  <c r="U513" i="137"/>
  <c r="T513" i="137"/>
  <c r="S513" i="137"/>
  <c r="R513" i="137"/>
  <c r="Q513" i="137"/>
  <c r="P513" i="137"/>
  <c r="O513" i="137"/>
  <c r="N513" i="137"/>
  <c r="M513" i="137"/>
  <c r="L513" i="137"/>
  <c r="K513" i="137"/>
  <c r="J513" i="137"/>
  <c r="I513" i="137"/>
  <c r="H513" i="137"/>
  <c r="G513" i="137"/>
  <c r="F513" i="137"/>
  <c r="E513" i="137"/>
  <c r="D513" i="137"/>
  <c r="C513" i="137"/>
  <c r="B513" i="137"/>
  <c r="AV512" i="137"/>
  <c r="AU512" i="137"/>
  <c r="AT512" i="137"/>
  <c r="AS512" i="137"/>
  <c r="AR512" i="137"/>
  <c r="AQ512" i="137"/>
  <c r="AP512" i="137"/>
  <c r="AO512" i="137"/>
  <c r="AN512" i="137"/>
  <c r="AM512" i="137"/>
  <c r="AL512" i="137"/>
  <c r="AK512" i="137"/>
  <c r="AJ512" i="137"/>
  <c r="AI512" i="137"/>
  <c r="AH512" i="137"/>
  <c r="AG512" i="137"/>
  <c r="AF512" i="137"/>
  <c r="AE512" i="137"/>
  <c r="AD512" i="137"/>
  <c r="AC512" i="137"/>
  <c r="AB512" i="137"/>
  <c r="AA512" i="137"/>
  <c r="Z512" i="137"/>
  <c r="Y512" i="137"/>
  <c r="X512" i="137"/>
  <c r="W512" i="137"/>
  <c r="V512" i="137"/>
  <c r="U512" i="137"/>
  <c r="T512" i="137"/>
  <c r="S512" i="137"/>
  <c r="R512" i="137"/>
  <c r="Q512" i="137"/>
  <c r="P512" i="137"/>
  <c r="O512" i="137"/>
  <c r="N512" i="137"/>
  <c r="M512" i="137"/>
  <c r="L512" i="137"/>
  <c r="K512" i="137"/>
  <c r="J512" i="137"/>
  <c r="I512" i="137"/>
  <c r="H512" i="137"/>
  <c r="G512" i="137"/>
  <c r="F512" i="137"/>
  <c r="E512" i="137"/>
  <c r="D512" i="137"/>
  <c r="C512" i="137"/>
  <c r="B512" i="137"/>
  <c r="AV511" i="137"/>
  <c r="AU511" i="137"/>
  <c r="AT511" i="137"/>
  <c r="AS511" i="137"/>
  <c r="AR511" i="137"/>
  <c r="AQ511" i="137"/>
  <c r="AP511" i="137"/>
  <c r="AO511" i="137"/>
  <c r="AN511" i="137"/>
  <c r="AM511" i="137"/>
  <c r="AL511" i="137"/>
  <c r="AK511" i="137"/>
  <c r="AJ511" i="137"/>
  <c r="AI511" i="137"/>
  <c r="AH511" i="137"/>
  <c r="AG511" i="137"/>
  <c r="AF511" i="137"/>
  <c r="AE511" i="137"/>
  <c r="AD511" i="137"/>
  <c r="AC511" i="137"/>
  <c r="AB511" i="137"/>
  <c r="AA511" i="137"/>
  <c r="Z511" i="137"/>
  <c r="Y511" i="137"/>
  <c r="X511" i="137"/>
  <c r="W511" i="137"/>
  <c r="V511" i="137"/>
  <c r="U511" i="137"/>
  <c r="T511" i="137"/>
  <c r="S511" i="137"/>
  <c r="R511" i="137"/>
  <c r="Q511" i="137"/>
  <c r="P511" i="137"/>
  <c r="O511" i="137"/>
  <c r="N511" i="137"/>
  <c r="M511" i="137"/>
  <c r="L511" i="137"/>
  <c r="K511" i="137"/>
  <c r="J511" i="137"/>
  <c r="I511" i="137"/>
  <c r="H511" i="137"/>
  <c r="G511" i="137"/>
  <c r="F511" i="137"/>
  <c r="E511" i="137"/>
  <c r="D511" i="137"/>
  <c r="C511" i="137"/>
  <c r="B511" i="137"/>
  <c r="AV510" i="137"/>
  <c r="AU510" i="137"/>
  <c r="AT510" i="137"/>
  <c r="AS510" i="137"/>
  <c r="AR510" i="137"/>
  <c r="AQ510" i="137"/>
  <c r="AP510" i="137"/>
  <c r="AO510" i="137"/>
  <c r="AN510" i="137"/>
  <c r="AM510" i="137"/>
  <c r="AL510" i="137"/>
  <c r="AK510" i="137"/>
  <c r="AJ510" i="137"/>
  <c r="AI510" i="137"/>
  <c r="AH510" i="137"/>
  <c r="AG510" i="137"/>
  <c r="AF510" i="137"/>
  <c r="AE510" i="137"/>
  <c r="AD510" i="137"/>
  <c r="AC510" i="137"/>
  <c r="AB510" i="137"/>
  <c r="AA510" i="137"/>
  <c r="Z510" i="137"/>
  <c r="Y510" i="137"/>
  <c r="X510" i="137"/>
  <c r="W510" i="137"/>
  <c r="V510" i="137"/>
  <c r="U510" i="137"/>
  <c r="T510" i="137"/>
  <c r="S510" i="137"/>
  <c r="R510" i="137"/>
  <c r="Q510" i="137"/>
  <c r="P510" i="137"/>
  <c r="O510" i="137"/>
  <c r="N510" i="137"/>
  <c r="M510" i="137"/>
  <c r="L510" i="137"/>
  <c r="K510" i="137"/>
  <c r="J510" i="137"/>
  <c r="I510" i="137"/>
  <c r="H510" i="137"/>
  <c r="G510" i="137"/>
  <c r="F510" i="137"/>
  <c r="E510" i="137"/>
  <c r="D510" i="137"/>
  <c r="C510" i="137"/>
  <c r="B510" i="137"/>
  <c r="AV509" i="137"/>
  <c r="AU509" i="137"/>
  <c r="AT509" i="137"/>
  <c r="AS509" i="137"/>
  <c r="AR509" i="137"/>
  <c r="AQ509" i="137"/>
  <c r="AP509" i="137"/>
  <c r="AO509" i="137"/>
  <c r="AN509" i="137"/>
  <c r="AM509" i="137"/>
  <c r="AL509" i="137"/>
  <c r="AK509" i="137"/>
  <c r="AJ509" i="137"/>
  <c r="AI509" i="137"/>
  <c r="AH509" i="137"/>
  <c r="AG509" i="137"/>
  <c r="AF509" i="137"/>
  <c r="AE509" i="137"/>
  <c r="AD509" i="137"/>
  <c r="AC509" i="137"/>
  <c r="AB509" i="137"/>
  <c r="AA509" i="137"/>
  <c r="Z509" i="137"/>
  <c r="Y509" i="137"/>
  <c r="X509" i="137"/>
  <c r="W509" i="137"/>
  <c r="V509" i="137"/>
  <c r="U509" i="137"/>
  <c r="T509" i="137"/>
  <c r="S509" i="137"/>
  <c r="R509" i="137"/>
  <c r="Q509" i="137"/>
  <c r="P509" i="137"/>
  <c r="O509" i="137"/>
  <c r="N509" i="137"/>
  <c r="M509" i="137"/>
  <c r="L509" i="137"/>
  <c r="K509" i="137"/>
  <c r="J509" i="137"/>
  <c r="I509" i="137"/>
  <c r="H509" i="137"/>
  <c r="G509" i="137"/>
  <c r="F509" i="137"/>
  <c r="E509" i="137"/>
  <c r="D509" i="137"/>
  <c r="C509" i="137"/>
  <c r="B509" i="137"/>
  <c r="AV508" i="137"/>
  <c r="AU508" i="137"/>
  <c r="AT508" i="137"/>
  <c r="AS508" i="137"/>
  <c r="AR508" i="137"/>
  <c r="AQ508" i="137"/>
  <c r="AP508" i="137"/>
  <c r="AO508" i="137"/>
  <c r="AN508" i="137"/>
  <c r="AM508" i="137"/>
  <c r="AL508" i="137"/>
  <c r="AK508" i="137"/>
  <c r="AJ508" i="137"/>
  <c r="AI508" i="137"/>
  <c r="AH508" i="137"/>
  <c r="AG508" i="137"/>
  <c r="AF508" i="137"/>
  <c r="AE508" i="137"/>
  <c r="AD508" i="137"/>
  <c r="AC508" i="137"/>
  <c r="AB508" i="137"/>
  <c r="AA508" i="137"/>
  <c r="Z508" i="137"/>
  <c r="Y508" i="137"/>
  <c r="X508" i="137"/>
  <c r="W508" i="137"/>
  <c r="V508" i="137"/>
  <c r="U508" i="137"/>
  <c r="T508" i="137"/>
  <c r="S508" i="137"/>
  <c r="R508" i="137"/>
  <c r="Q508" i="137"/>
  <c r="P508" i="137"/>
  <c r="O508" i="137"/>
  <c r="N508" i="137"/>
  <c r="M508" i="137"/>
  <c r="L508" i="137"/>
  <c r="K508" i="137"/>
  <c r="J508" i="137"/>
  <c r="I508" i="137"/>
  <c r="H508" i="137"/>
  <c r="G508" i="137"/>
  <c r="F508" i="137"/>
  <c r="E508" i="137"/>
  <c r="D508" i="137"/>
  <c r="C508" i="137"/>
  <c r="B508" i="137"/>
  <c r="AV507" i="137"/>
  <c r="AU507" i="137"/>
  <c r="AT507" i="137"/>
  <c r="AS507" i="137"/>
  <c r="AR507" i="137"/>
  <c r="AQ507" i="137"/>
  <c r="AP507" i="137"/>
  <c r="AO507" i="137"/>
  <c r="AN507" i="137"/>
  <c r="AM507" i="137"/>
  <c r="AL507" i="137"/>
  <c r="AK507" i="137"/>
  <c r="AJ507" i="137"/>
  <c r="AI507" i="137"/>
  <c r="AH507" i="137"/>
  <c r="AG507" i="137"/>
  <c r="AF507" i="137"/>
  <c r="AE507" i="137"/>
  <c r="AD507" i="137"/>
  <c r="AC507" i="137"/>
  <c r="AB507" i="137"/>
  <c r="AA507" i="137"/>
  <c r="Z507" i="137"/>
  <c r="Y507" i="137"/>
  <c r="X507" i="137"/>
  <c r="W507" i="137"/>
  <c r="V507" i="137"/>
  <c r="U507" i="137"/>
  <c r="T507" i="137"/>
  <c r="S507" i="137"/>
  <c r="R507" i="137"/>
  <c r="Q507" i="137"/>
  <c r="P507" i="137"/>
  <c r="O507" i="137"/>
  <c r="N507" i="137"/>
  <c r="M507" i="137"/>
  <c r="L507" i="137"/>
  <c r="K507" i="137"/>
  <c r="J507" i="137"/>
  <c r="I507" i="137"/>
  <c r="H507" i="137"/>
  <c r="G507" i="137"/>
  <c r="F507" i="137"/>
  <c r="E507" i="137"/>
  <c r="D507" i="137"/>
  <c r="C507" i="137"/>
  <c r="B507" i="137"/>
  <c r="AV506" i="137"/>
  <c r="AU506" i="137"/>
  <c r="AT506" i="137"/>
  <c r="AS506" i="137"/>
  <c r="AR506" i="137"/>
  <c r="AQ506" i="137"/>
  <c r="AP506" i="137"/>
  <c r="AO506" i="137"/>
  <c r="AN506" i="137"/>
  <c r="AM506" i="137"/>
  <c r="AL506" i="137"/>
  <c r="AK506" i="137"/>
  <c r="AJ506" i="137"/>
  <c r="AI506" i="137"/>
  <c r="AH506" i="137"/>
  <c r="AG506" i="137"/>
  <c r="AF506" i="137"/>
  <c r="AE506" i="137"/>
  <c r="AD506" i="137"/>
  <c r="AC506" i="137"/>
  <c r="AB506" i="137"/>
  <c r="AA506" i="137"/>
  <c r="Z506" i="137"/>
  <c r="Y506" i="137"/>
  <c r="X506" i="137"/>
  <c r="W506" i="137"/>
  <c r="V506" i="137"/>
  <c r="U506" i="137"/>
  <c r="T506" i="137"/>
  <c r="S506" i="137"/>
  <c r="R506" i="137"/>
  <c r="Q506" i="137"/>
  <c r="P506" i="137"/>
  <c r="O506" i="137"/>
  <c r="N506" i="137"/>
  <c r="M506" i="137"/>
  <c r="L506" i="137"/>
  <c r="K506" i="137"/>
  <c r="J506" i="137"/>
  <c r="I506" i="137"/>
  <c r="H506" i="137"/>
  <c r="G506" i="137"/>
  <c r="F506" i="137"/>
  <c r="E506" i="137"/>
  <c r="D506" i="137"/>
  <c r="C506" i="137"/>
  <c r="B506" i="137"/>
  <c r="AV505" i="137"/>
  <c r="AU505" i="137"/>
  <c r="AT505" i="137"/>
  <c r="AS505" i="137"/>
  <c r="AR505" i="137"/>
  <c r="AQ505" i="137"/>
  <c r="AP505" i="137"/>
  <c r="AO505" i="137"/>
  <c r="AN505" i="137"/>
  <c r="AM505" i="137"/>
  <c r="AL505" i="137"/>
  <c r="AK505" i="137"/>
  <c r="AJ505" i="137"/>
  <c r="AI505" i="137"/>
  <c r="AH505" i="137"/>
  <c r="AG505" i="137"/>
  <c r="AF505" i="137"/>
  <c r="AE505" i="137"/>
  <c r="AD505" i="137"/>
  <c r="AC505" i="137"/>
  <c r="AB505" i="137"/>
  <c r="AA505" i="137"/>
  <c r="Z505" i="137"/>
  <c r="Y505" i="137"/>
  <c r="X505" i="137"/>
  <c r="W505" i="137"/>
  <c r="V505" i="137"/>
  <c r="U505" i="137"/>
  <c r="T505" i="137"/>
  <c r="S505" i="137"/>
  <c r="R505" i="137"/>
  <c r="Q505" i="137"/>
  <c r="P505" i="137"/>
  <c r="O505" i="137"/>
  <c r="N505" i="137"/>
  <c r="M505" i="137"/>
  <c r="L505" i="137"/>
  <c r="K505" i="137"/>
  <c r="J505" i="137"/>
  <c r="I505" i="137"/>
  <c r="H505" i="137"/>
  <c r="G505" i="137"/>
  <c r="F505" i="137"/>
  <c r="E505" i="137"/>
  <c r="D505" i="137"/>
  <c r="C505" i="137"/>
  <c r="B505" i="137"/>
  <c r="AV504" i="137"/>
  <c r="AU504" i="137"/>
  <c r="AT504" i="137"/>
  <c r="AS504" i="137"/>
  <c r="AR504" i="137"/>
  <c r="AQ504" i="137"/>
  <c r="AP504" i="137"/>
  <c r="AO504" i="137"/>
  <c r="AN504" i="137"/>
  <c r="AM504" i="137"/>
  <c r="AL504" i="137"/>
  <c r="AK504" i="137"/>
  <c r="AJ504" i="137"/>
  <c r="AI504" i="137"/>
  <c r="AH504" i="137"/>
  <c r="AG504" i="137"/>
  <c r="AF504" i="137"/>
  <c r="AE504" i="137"/>
  <c r="AD504" i="137"/>
  <c r="AC504" i="137"/>
  <c r="AB504" i="137"/>
  <c r="AA504" i="137"/>
  <c r="Z504" i="137"/>
  <c r="Y504" i="137"/>
  <c r="X504" i="137"/>
  <c r="W504" i="137"/>
  <c r="V504" i="137"/>
  <c r="U504" i="137"/>
  <c r="T504" i="137"/>
  <c r="S504" i="137"/>
  <c r="R504" i="137"/>
  <c r="Q504" i="137"/>
  <c r="P504" i="137"/>
  <c r="O504" i="137"/>
  <c r="N504" i="137"/>
  <c r="M504" i="137"/>
  <c r="L504" i="137"/>
  <c r="K504" i="137"/>
  <c r="J504" i="137"/>
  <c r="I504" i="137"/>
  <c r="H504" i="137"/>
  <c r="G504" i="137"/>
  <c r="F504" i="137"/>
  <c r="E504" i="137"/>
  <c r="D504" i="137"/>
  <c r="C504" i="137"/>
  <c r="B504" i="137"/>
  <c r="AV503" i="137"/>
  <c r="AU503" i="137"/>
  <c r="AT503" i="137"/>
  <c r="AS503" i="137"/>
  <c r="AR503" i="137"/>
  <c r="AQ503" i="137"/>
  <c r="AP503" i="137"/>
  <c r="AO503" i="137"/>
  <c r="AN503" i="137"/>
  <c r="AM503" i="137"/>
  <c r="AL503" i="137"/>
  <c r="AK503" i="137"/>
  <c r="AJ503" i="137"/>
  <c r="AI503" i="137"/>
  <c r="AH503" i="137"/>
  <c r="AG503" i="137"/>
  <c r="AF503" i="137"/>
  <c r="AE503" i="137"/>
  <c r="AD503" i="137"/>
  <c r="AC503" i="137"/>
  <c r="AB503" i="137"/>
  <c r="AA503" i="137"/>
  <c r="Z503" i="137"/>
  <c r="Y503" i="137"/>
  <c r="X503" i="137"/>
  <c r="W503" i="137"/>
  <c r="V503" i="137"/>
  <c r="U503" i="137"/>
  <c r="T503" i="137"/>
  <c r="S503" i="137"/>
  <c r="R503" i="137"/>
  <c r="Q503" i="137"/>
  <c r="P503" i="137"/>
  <c r="O503" i="137"/>
  <c r="N503" i="137"/>
  <c r="M503" i="137"/>
  <c r="L503" i="137"/>
  <c r="K503" i="137"/>
  <c r="J503" i="137"/>
  <c r="I503" i="137"/>
  <c r="H503" i="137"/>
  <c r="G503" i="137"/>
  <c r="F503" i="137"/>
  <c r="E503" i="137"/>
  <c r="D503" i="137"/>
  <c r="C503" i="137"/>
  <c r="B503" i="137"/>
  <c r="AV502" i="137"/>
  <c r="AU502" i="137"/>
  <c r="AT502" i="137"/>
  <c r="AS502" i="137"/>
  <c r="AR502" i="137"/>
  <c r="AQ502" i="137"/>
  <c r="AP502" i="137"/>
  <c r="AO502" i="137"/>
  <c r="AN502" i="137"/>
  <c r="AM502" i="137"/>
  <c r="AL502" i="137"/>
  <c r="AK502" i="137"/>
  <c r="AJ502" i="137"/>
  <c r="AI502" i="137"/>
  <c r="AH502" i="137"/>
  <c r="AG502" i="137"/>
  <c r="AF502" i="137"/>
  <c r="AE502" i="137"/>
  <c r="AD502" i="137"/>
  <c r="AC502" i="137"/>
  <c r="AB502" i="137"/>
  <c r="AA502" i="137"/>
  <c r="Z502" i="137"/>
  <c r="Y502" i="137"/>
  <c r="X502" i="137"/>
  <c r="W502" i="137"/>
  <c r="V502" i="137"/>
  <c r="U502" i="137"/>
  <c r="T502" i="137"/>
  <c r="S502" i="137"/>
  <c r="R502" i="137"/>
  <c r="Q502" i="137"/>
  <c r="P502" i="137"/>
  <c r="O502" i="137"/>
  <c r="N502" i="137"/>
  <c r="M502" i="137"/>
  <c r="L502" i="137"/>
  <c r="K502" i="137"/>
  <c r="J502" i="137"/>
  <c r="I502" i="137"/>
  <c r="H502" i="137"/>
  <c r="G502" i="137"/>
  <c r="F502" i="137"/>
  <c r="E502" i="137"/>
  <c r="D502" i="137"/>
  <c r="C502" i="137"/>
  <c r="B502" i="137"/>
  <c r="AV501" i="137"/>
  <c r="AU501" i="137"/>
  <c r="AT501" i="137"/>
  <c r="AS501" i="137"/>
  <c r="AR501" i="137"/>
  <c r="AQ501" i="137"/>
  <c r="AP501" i="137"/>
  <c r="AO501" i="137"/>
  <c r="AN501" i="137"/>
  <c r="AM501" i="137"/>
  <c r="AL501" i="137"/>
  <c r="AK501" i="137"/>
  <c r="AJ501" i="137"/>
  <c r="AI501" i="137"/>
  <c r="AH501" i="137"/>
  <c r="AG501" i="137"/>
  <c r="AF501" i="137"/>
  <c r="AE501" i="137"/>
  <c r="AD501" i="137"/>
  <c r="AC501" i="137"/>
  <c r="AB501" i="137"/>
  <c r="AA501" i="137"/>
  <c r="Z501" i="137"/>
  <c r="Y501" i="137"/>
  <c r="X501" i="137"/>
  <c r="W501" i="137"/>
  <c r="V501" i="137"/>
  <c r="U501" i="137"/>
  <c r="T501" i="137"/>
  <c r="S501" i="137"/>
  <c r="R501" i="137"/>
  <c r="Q501" i="137"/>
  <c r="P501" i="137"/>
  <c r="O501" i="137"/>
  <c r="N501" i="137"/>
  <c r="M501" i="137"/>
  <c r="L501" i="137"/>
  <c r="K501" i="137"/>
  <c r="J501" i="137"/>
  <c r="I501" i="137"/>
  <c r="H501" i="137"/>
  <c r="G501" i="137"/>
  <c r="F501" i="137"/>
  <c r="E501" i="137"/>
  <c r="D501" i="137"/>
  <c r="C501" i="137"/>
  <c r="B501" i="137"/>
  <c r="AV500" i="137"/>
  <c r="AU500" i="137"/>
  <c r="AT500" i="137"/>
  <c r="AS500" i="137"/>
  <c r="AR500" i="137"/>
  <c r="AQ500" i="137"/>
  <c r="AP500" i="137"/>
  <c r="AO500" i="137"/>
  <c r="AN500" i="137"/>
  <c r="AM500" i="137"/>
  <c r="AL500" i="137"/>
  <c r="AK500" i="137"/>
  <c r="AJ500" i="137"/>
  <c r="AI500" i="137"/>
  <c r="AH500" i="137"/>
  <c r="AG500" i="137"/>
  <c r="AF500" i="137"/>
  <c r="AE500" i="137"/>
  <c r="AD500" i="137"/>
  <c r="AC500" i="137"/>
  <c r="AB500" i="137"/>
  <c r="AA500" i="137"/>
  <c r="Z500" i="137"/>
  <c r="Y500" i="137"/>
  <c r="X500" i="137"/>
  <c r="W500" i="137"/>
  <c r="V500" i="137"/>
  <c r="U500" i="137"/>
  <c r="T500" i="137"/>
  <c r="S500" i="137"/>
  <c r="R500" i="137"/>
  <c r="Q500" i="137"/>
  <c r="P500" i="137"/>
  <c r="O500" i="137"/>
  <c r="N500" i="137"/>
  <c r="M500" i="137"/>
  <c r="L500" i="137"/>
  <c r="K500" i="137"/>
  <c r="J500" i="137"/>
  <c r="I500" i="137"/>
  <c r="H500" i="137"/>
  <c r="G500" i="137"/>
  <c r="F500" i="137"/>
  <c r="E500" i="137"/>
  <c r="D500" i="137"/>
  <c r="C500" i="137"/>
  <c r="B500" i="137"/>
  <c r="AV499" i="137"/>
  <c r="AU499" i="137"/>
  <c r="AT499" i="137"/>
  <c r="AS499" i="137"/>
  <c r="AR499" i="137"/>
  <c r="AQ499" i="137"/>
  <c r="AP499" i="137"/>
  <c r="AO499" i="137"/>
  <c r="AN499" i="137"/>
  <c r="AM499" i="137"/>
  <c r="AL499" i="137"/>
  <c r="AK499" i="137"/>
  <c r="AJ499" i="137"/>
  <c r="AI499" i="137"/>
  <c r="AH499" i="137"/>
  <c r="AG499" i="137"/>
  <c r="AF499" i="137"/>
  <c r="AE499" i="137"/>
  <c r="AD499" i="137"/>
  <c r="AC499" i="137"/>
  <c r="AB499" i="137"/>
  <c r="AA499" i="137"/>
  <c r="Z499" i="137"/>
  <c r="Y499" i="137"/>
  <c r="X499" i="137"/>
  <c r="W499" i="137"/>
  <c r="V499" i="137"/>
  <c r="U499" i="137"/>
  <c r="T499" i="137"/>
  <c r="S499" i="137"/>
  <c r="R499" i="137"/>
  <c r="Q499" i="137"/>
  <c r="P499" i="137"/>
  <c r="O499" i="137"/>
  <c r="N499" i="137"/>
  <c r="M499" i="137"/>
  <c r="L499" i="137"/>
  <c r="K499" i="137"/>
  <c r="J499" i="137"/>
  <c r="I499" i="137"/>
  <c r="H499" i="137"/>
  <c r="G499" i="137"/>
  <c r="F499" i="137"/>
  <c r="E499" i="137"/>
  <c r="D499" i="137"/>
  <c r="C499" i="137"/>
  <c r="B499" i="137"/>
  <c r="AV498" i="137"/>
  <c r="AU498" i="137"/>
  <c r="AT498" i="137"/>
  <c r="AS498" i="137"/>
  <c r="AR498" i="137"/>
  <c r="AQ498" i="137"/>
  <c r="AP498" i="137"/>
  <c r="AO498" i="137"/>
  <c r="AN498" i="137"/>
  <c r="AM498" i="137"/>
  <c r="AL498" i="137"/>
  <c r="AK498" i="137"/>
  <c r="AJ498" i="137"/>
  <c r="AI498" i="137"/>
  <c r="AH498" i="137"/>
  <c r="AG498" i="137"/>
  <c r="AF498" i="137"/>
  <c r="AE498" i="137"/>
  <c r="AD498" i="137"/>
  <c r="AC498" i="137"/>
  <c r="AB498" i="137"/>
  <c r="AA498" i="137"/>
  <c r="Z498" i="137"/>
  <c r="Y498" i="137"/>
  <c r="X498" i="137"/>
  <c r="W498" i="137"/>
  <c r="V498" i="137"/>
  <c r="U498" i="137"/>
  <c r="T498" i="137"/>
  <c r="S498" i="137"/>
  <c r="R498" i="137"/>
  <c r="Q498" i="137"/>
  <c r="P498" i="137"/>
  <c r="O498" i="137"/>
  <c r="N498" i="137"/>
  <c r="M498" i="137"/>
  <c r="L498" i="137"/>
  <c r="K498" i="137"/>
  <c r="J498" i="137"/>
  <c r="I498" i="137"/>
  <c r="H498" i="137"/>
  <c r="G498" i="137"/>
  <c r="F498" i="137"/>
  <c r="E498" i="137"/>
  <c r="D498" i="137"/>
  <c r="C498" i="137"/>
  <c r="B498" i="137"/>
  <c r="AV497" i="137"/>
  <c r="AU497" i="137"/>
  <c r="AT497" i="137"/>
  <c r="AS497" i="137"/>
  <c r="AR497" i="137"/>
  <c r="AQ497" i="137"/>
  <c r="AP497" i="137"/>
  <c r="AO497" i="137"/>
  <c r="AN497" i="137"/>
  <c r="AM497" i="137"/>
  <c r="AL497" i="137"/>
  <c r="AK497" i="137"/>
  <c r="AJ497" i="137"/>
  <c r="AI497" i="137"/>
  <c r="AH497" i="137"/>
  <c r="AG497" i="137"/>
  <c r="AF497" i="137"/>
  <c r="AE497" i="137"/>
  <c r="AD497" i="137"/>
  <c r="AC497" i="137"/>
  <c r="AB497" i="137"/>
  <c r="AA497" i="137"/>
  <c r="Z497" i="137"/>
  <c r="Y497" i="137"/>
  <c r="X497" i="137"/>
  <c r="W497" i="137"/>
  <c r="V497" i="137"/>
  <c r="U497" i="137"/>
  <c r="T497" i="137"/>
  <c r="S497" i="137"/>
  <c r="R497" i="137"/>
  <c r="Q497" i="137"/>
  <c r="P497" i="137"/>
  <c r="O497" i="137"/>
  <c r="N497" i="137"/>
  <c r="M497" i="137"/>
  <c r="L497" i="137"/>
  <c r="K497" i="137"/>
  <c r="J497" i="137"/>
  <c r="I497" i="137"/>
  <c r="H497" i="137"/>
  <c r="G497" i="137"/>
  <c r="F497" i="137"/>
  <c r="E497" i="137"/>
  <c r="D497" i="137"/>
  <c r="C497" i="137"/>
  <c r="B497" i="137"/>
  <c r="AV496" i="137"/>
  <c r="AU496" i="137"/>
  <c r="AT496" i="137"/>
  <c r="AS496" i="137"/>
  <c r="AR496" i="137"/>
  <c r="AQ496" i="137"/>
  <c r="AP496" i="137"/>
  <c r="AO496" i="137"/>
  <c r="AN496" i="137"/>
  <c r="AM496" i="137"/>
  <c r="AL496" i="137"/>
  <c r="AK496" i="137"/>
  <c r="AJ496" i="137"/>
  <c r="AI496" i="137"/>
  <c r="AH496" i="137"/>
  <c r="AG496" i="137"/>
  <c r="AF496" i="137"/>
  <c r="AE496" i="137"/>
  <c r="AD496" i="137"/>
  <c r="AC496" i="137"/>
  <c r="AB496" i="137"/>
  <c r="AA496" i="137"/>
  <c r="Z496" i="137"/>
  <c r="Y496" i="137"/>
  <c r="X496" i="137"/>
  <c r="W496" i="137"/>
  <c r="V496" i="137"/>
  <c r="U496" i="137"/>
  <c r="T496" i="137"/>
  <c r="S496" i="137"/>
  <c r="R496" i="137"/>
  <c r="Q496" i="137"/>
  <c r="P496" i="137"/>
  <c r="O496" i="137"/>
  <c r="N496" i="137"/>
  <c r="M496" i="137"/>
  <c r="L496" i="137"/>
  <c r="K496" i="137"/>
  <c r="J496" i="137"/>
  <c r="I496" i="137"/>
  <c r="H496" i="137"/>
  <c r="G496" i="137"/>
  <c r="F496" i="137"/>
  <c r="E496" i="137"/>
  <c r="D496" i="137"/>
  <c r="C496" i="137"/>
  <c r="B496" i="137"/>
  <c r="AV495" i="137"/>
  <c r="AU495" i="137"/>
  <c r="AT495" i="137"/>
  <c r="AS495" i="137"/>
  <c r="AR495" i="137"/>
  <c r="AQ495" i="137"/>
  <c r="AP495" i="137"/>
  <c r="AO495" i="137"/>
  <c r="AN495" i="137"/>
  <c r="AM495" i="137"/>
  <c r="AL495" i="137"/>
  <c r="AK495" i="137"/>
  <c r="AJ495" i="137"/>
  <c r="AI495" i="137"/>
  <c r="AH495" i="137"/>
  <c r="AG495" i="137"/>
  <c r="AF495" i="137"/>
  <c r="AE495" i="137"/>
  <c r="AD495" i="137"/>
  <c r="AC495" i="137"/>
  <c r="AB495" i="137"/>
  <c r="AA495" i="137"/>
  <c r="Z495" i="137"/>
  <c r="Y495" i="137"/>
  <c r="X495" i="137"/>
  <c r="W495" i="137"/>
  <c r="V495" i="137"/>
  <c r="U495" i="137"/>
  <c r="T495" i="137"/>
  <c r="S495" i="137"/>
  <c r="R495" i="137"/>
  <c r="Q495" i="137"/>
  <c r="P495" i="137"/>
  <c r="O495" i="137"/>
  <c r="N495" i="137"/>
  <c r="M495" i="137"/>
  <c r="L495" i="137"/>
  <c r="K495" i="137"/>
  <c r="J495" i="137"/>
  <c r="I495" i="137"/>
  <c r="H495" i="137"/>
  <c r="G495" i="137"/>
  <c r="F495" i="137"/>
  <c r="E495" i="137"/>
  <c r="D495" i="137"/>
  <c r="C495" i="137"/>
  <c r="B495" i="137"/>
  <c r="AV494" i="137"/>
  <c r="AU494" i="137"/>
  <c r="AT494" i="137"/>
  <c r="AS494" i="137"/>
  <c r="AR494" i="137"/>
  <c r="AQ494" i="137"/>
  <c r="AP494" i="137"/>
  <c r="AO494" i="137"/>
  <c r="AN494" i="137"/>
  <c r="AM494" i="137"/>
  <c r="AL494" i="137"/>
  <c r="AK494" i="137"/>
  <c r="AJ494" i="137"/>
  <c r="AI494" i="137"/>
  <c r="AH494" i="137"/>
  <c r="AG494" i="137"/>
  <c r="AF494" i="137"/>
  <c r="AE494" i="137"/>
  <c r="AD494" i="137"/>
  <c r="AC494" i="137"/>
  <c r="AB494" i="137"/>
  <c r="AA494" i="137"/>
  <c r="Z494" i="137"/>
  <c r="Y494" i="137"/>
  <c r="X494" i="137"/>
  <c r="W494" i="137"/>
  <c r="V494" i="137"/>
  <c r="U494" i="137"/>
  <c r="T494" i="137"/>
  <c r="S494" i="137"/>
  <c r="R494" i="137"/>
  <c r="Q494" i="137"/>
  <c r="P494" i="137"/>
  <c r="O494" i="137"/>
  <c r="N494" i="137"/>
  <c r="M494" i="137"/>
  <c r="L494" i="137"/>
  <c r="K494" i="137"/>
  <c r="J494" i="137"/>
  <c r="I494" i="137"/>
  <c r="H494" i="137"/>
  <c r="G494" i="137"/>
  <c r="F494" i="137"/>
  <c r="E494" i="137"/>
  <c r="D494" i="137"/>
  <c r="C494" i="137"/>
  <c r="B494" i="137"/>
  <c r="AV493" i="137"/>
  <c r="AU493" i="137"/>
  <c r="AT493" i="137"/>
  <c r="AS493" i="137"/>
  <c r="AR493" i="137"/>
  <c r="AQ493" i="137"/>
  <c r="AP493" i="137"/>
  <c r="AO493" i="137"/>
  <c r="AN493" i="137"/>
  <c r="AM493" i="137"/>
  <c r="AL493" i="137"/>
  <c r="AK493" i="137"/>
  <c r="AJ493" i="137"/>
  <c r="AI493" i="137"/>
  <c r="AH493" i="137"/>
  <c r="AG493" i="137"/>
  <c r="AF493" i="137"/>
  <c r="AE493" i="137"/>
  <c r="AD493" i="137"/>
  <c r="AC493" i="137"/>
  <c r="AB493" i="137"/>
  <c r="AA493" i="137"/>
  <c r="Z493" i="137"/>
  <c r="Y493" i="137"/>
  <c r="X493" i="137"/>
  <c r="W493" i="137"/>
  <c r="V493" i="137"/>
  <c r="U493" i="137"/>
  <c r="T493" i="137"/>
  <c r="S493" i="137"/>
  <c r="R493" i="137"/>
  <c r="Q493" i="137"/>
  <c r="P493" i="137"/>
  <c r="O493" i="137"/>
  <c r="N493" i="137"/>
  <c r="M493" i="137"/>
  <c r="L493" i="137"/>
  <c r="K493" i="137"/>
  <c r="J493" i="137"/>
  <c r="I493" i="137"/>
  <c r="H493" i="137"/>
  <c r="G493" i="137"/>
  <c r="F493" i="137"/>
  <c r="E493" i="137"/>
  <c r="D493" i="137"/>
  <c r="C493" i="137"/>
  <c r="B493" i="137"/>
  <c r="AV492" i="137"/>
  <c r="AU492" i="137"/>
  <c r="AT492" i="137"/>
  <c r="AS492" i="137"/>
  <c r="AR492" i="137"/>
  <c r="AQ492" i="137"/>
  <c r="AP492" i="137"/>
  <c r="AO492" i="137"/>
  <c r="AN492" i="137"/>
  <c r="AM492" i="137"/>
  <c r="AL492" i="137"/>
  <c r="AK492" i="137"/>
  <c r="AJ492" i="137"/>
  <c r="AI492" i="137"/>
  <c r="AH492" i="137"/>
  <c r="AG492" i="137"/>
  <c r="AF492" i="137"/>
  <c r="AE492" i="137"/>
  <c r="AD492" i="137"/>
  <c r="AC492" i="137"/>
  <c r="AB492" i="137"/>
  <c r="AA492" i="137"/>
  <c r="Z492" i="137"/>
  <c r="Y492" i="137"/>
  <c r="X492" i="137"/>
  <c r="W492" i="137"/>
  <c r="V492" i="137"/>
  <c r="U492" i="137"/>
  <c r="T492" i="137"/>
  <c r="S492" i="137"/>
  <c r="R492" i="137"/>
  <c r="Q492" i="137"/>
  <c r="P492" i="137"/>
  <c r="O492" i="137"/>
  <c r="N492" i="137"/>
  <c r="M492" i="137"/>
  <c r="L492" i="137"/>
  <c r="K492" i="137"/>
  <c r="J492" i="137"/>
  <c r="I492" i="137"/>
  <c r="H492" i="137"/>
  <c r="G492" i="137"/>
  <c r="F492" i="137"/>
  <c r="E492" i="137"/>
  <c r="D492" i="137"/>
  <c r="C492" i="137"/>
  <c r="B492" i="137"/>
  <c r="AV491" i="137"/>
  <c r="AU491" i="137"/>
  <c r="AT491" i="137"/>
  <c r="AS491" i="137"/>
  <c r="AR491" i="137"/>
  <c r="AQ491" i="137"/>
  <c r="AP491" i="137"/>
  <c r="AO491" i="137"/>
  <c r="AN491" i="137"/>
  <c r="AM491" i="137"/>
  <c r="AL491" i="137"/>
  <c r="AK491" i="137"/>
  <c r="AJ491" i="137"/>
  <c r="AI491" i="137"/>
  <c r="AH491" i="137"/>
  <c r="AG491" i="137"/>
  <c r="AF491" i="137"/>
  <c r="AE491" i="137"/>
  <c r="AD491" i="137"/>
  <c r="AC491" i="137"/>
  <c r="AB491" i="137"/>
  <c r="AA491" i="137"/>
  <c r="Z491" i="137"/>
  <c r="Y491" i="137"/>
  <c r="X491" i="137"/>
  <c r="W491" i="137"/>
  <c r="V491" i="137"/>
  <c r="U491" i="137"/>
  <c r="T491" i="137"/>
  <c r="S491" i="137"/>
  <c r="R491" i="137"/>
  <c r="Q491" i="137"/>
  <c r="P491" i="137"/>
  <c r="O491" i="137"/>
  <c r="N491" i="137"/>
  <c r="M491" i="137"/>
  <c r="L491" i="137"/>
  <c r="K491" i="137"/>
  <c r="J491" i="137"/>
  <c r="I491" i="137"/>
  <c r="H491" i="137"/>
  <c r="G491" i="137"/>
  <c r="F491" i="137"/>
  <c r="E491" i="137"/>
  <c r="D491" i="137"/>
  <c r="C491" i="137"/>
  <c r="B491" i="137"/>
  <c r="AV490" i="137"/>
  <c r="AU490" i="137"/>
  <c r="AT490" i="137"/>
  <c r="AS490" i="137"/>
  <c r="AR490" i="137"/>
  <c r="AQ490" i="137"/>
  <c r="AP490" i="137"/>
  <c r="AO490" i="137"/>
  <c r="AN490" i="137"/>
  <c r="AM490" i="137"/>
  <c r="AL490" i="137"/>
  <c r="AK490" i="137"/>
  <c r="AJ490" i="137"/>
  <c r="AI490" i="137"/>
  <c r="AH490" i="137"/>
  <c r="AG490" i="137"/>
  <c r="AF490" i="137"/>
  <c r="AE490" i="137"/>
  <c r="AD490" i="137"/>
  <c r="AC490" i="137"/>
  <c r="AB490" i="137"/>
  <c r="AA490" i="137"/>
  <c r="Z490" i="137"/>
  <c r="Y490" i="137"/>
  <c r="X490" i="137"/>
  <c r="W490" i="137"/>
  <c r="V490" i="137"/>
  <c r="U490" i="137"/>
  <c r="T490" i="137"/>
  <c r="S490" i="137"/>
  <c r="R490" i="137"/>
  <c r="Q490" i="137"/>
  <c r="P490" i="137"/>
  <c r="O490" i="137"/>
  <c r="N490" i="137"/>
  <c r="M490" i="137"/>
  <c r="L490" i="137"/>
  <c r="K490" i="137"/>
  <c r="J490" i="137"/>
  <c r="I490" i="137"/>
  <c r="H490" i="137"/>
  <c r="G490" i="137"/>
  <c r="F490" i="137"/>
  <c r="E490" i="137"/>
  <c r="D490" i="137"/>
  <c r="C490" i="137"/>
  <c r="B490" i="137"/>
  <c r="AV489" i="137"/>
  <c r="AU489" i="137"/>
  <c r="AT489" i="137"/>
  <c r="AS489" i="137"/>
  <c r="AR489" i="137"/>
  <c r="AQ489" i="137"/>
  <c r="AP489" i="137"/>
  <c r="AO489" i="137"/>
  <c r="AN489" i="137"/>
  <c r="AM489" i="137"/>
  <c r="AL489" i="137"/>
  <c r="AK489" i="137"/>
  <c r="AJ489" i="137"/>
  <c r="AI489" i="137"/>
  <c r="AH489" i="137"/>
  <c r="AG489" i="137"/>
  <c r="AF489" i="137"/>
  <c r="AE489" i="137"/>
  <c r="AD489" i="137"/>
  <c r="AC489" i="137"/>
  <c r="AB489" i="137"/>
  <c r="AA489" i="137"/>
  <c r="Z489" i="137"/>
  <c r="Y489" i="137"/>
  <c r="X489" i="137"/>
  <c r="W489" i="137"/>
  <c r="V489" i="137"/>
  <c r="U489" i="137"/>
  <c r="T489" i="137"/>
  <c r="S489" i="137"/>
  <c r="R489" i="137"/>
  <c r="Q489" i="137"/>
  <c r="P489" i="137"/>
  <c r="O489" i="137"/>
  <c r="N489" i="137"/>
  <c r="M489" i="137"/>
  <c r="L489" i="137"/>
  <c r="K489" i="137"/>
  <c r="J489" i="137"/>
  <c r="I489" i="137"/>
  <c r="H489" i="137"/>
  <c r="G489" i="137"/>
  <c r="F489" i="137"/>
  <c r="E489" i="137"/>
  <c r="D489" i="137"/>
  <c r="C489" i="137"/>
  <c r="B489" i="137"/>
  <c r="AV488" i="137"/>
  <c r="AU488" i="137"/>
  <c r="AT488" i="137"/>
  <c r="AS488" i="137"/>
  <c r="AR488" i="137"/>
  <c r="AQ488" i="137"/>
  <c r="AP488" i="137"/>
  <c r="AO488" i="137"/>
  <c r="AN488" i="137"/>
  <c r="AM488" i="137"/>
  <c r="AL488" i="137"/>
  <c r="AK488" i="137"/>
  <c r="AJ488" i="137"/>
  <c r="AI488" i="137"/>
  <c r="AH488" i="137"/>
  <c r="AG488" i="137"/>
  <c r="AF488" i="137"/>
  <c r="AE488" i="137"/>
  <c r="AD488" i="137"/>
  <c r="AC488" i="137"/>
  <c r="AB488" i="137"/>
  <c r="AA488" i="137"/>
  <c r="Z488" i="137"/>
  <c r="Y488" i="137"/>
  <c r="X488" i="137"/>
  <c r="W488" i="137"/>
  <c r="V488" i="137"/>
  <c r="U488" i="137"/>
  <c r="T488" i="137"/>
  <c r="S488" i="137"/>
  <c r="R488" i="137"/>
  <c r="Q488" i="137"/>
  <c r="P488" i="137"/>
  <c r="O488" i="137"/>
  <c r="N488" i="137"/>
  <c r="M488" i="137"/>
  <c r="L488" i="137"/>
  <c r="K488" i="137"/>
  <c r="J488" i="137"/>
  <c r="I488" i="137"/>
  <c r="H488" i="137"/>
  <c r="G488" i="137"/>
  <c r="F488" i="137"/>
  <c r="E488" i="137"/>
  <c r="D488" i="137"/>
  <c r="C488" i="137"/>
  <c r="B488" i="137"/>
  <c r="AV487" i="137"/>
  <c r="AU487" i="137"/>
  <c r="AT487" i="137"/>
  <c r="AS487" i="137"/>
  <c r="AR487" i="137"/>
  <c r="AQ487" i="137"/>
  <c r="AP487" i="137"/>
  <c r="AO487" i="137"/>
  <c r="AN487" i="137"/>
  <c r="AM487" i="137"/>
  <c r="AL487" i="137"/>
  <c r="AK487" i="137"/>
  <c r="AJ487" i="137"/>
  <c r="AI487" i="137"/>
  <c r="AH487" i="137"/>
  <c r="AG487" i="137"/>
  <c r="AF487" i="137"/>
  <c r="AE487" i="137"/>
  <c r="AD487" i="137"/>
  <c r="AC487" i="137"/>
  <c r="AB487" i="137"/>
  <c r="AA487" i="137"/>
  <c r="Z487" i="137"/>
  <c r="Y487" i="137"/>
  <c r="X487" i="137"/>
  <c r="W487" i="137"/>
  <c r="V487" i="137"/>
  <c r="U487" i="137"/>
  <c r="T487" i="137"/>
  <c r="S487" i="137"/>
  <c r="R487" i="137"/>
  <c r="Q487" i="137"/>
  <c r="P487" i="137"/>
  <c r="O487" i="137"/>
  <c r="N487" i="137"/>
  <c r="M487" i="137"/>
  <c r="L487" i="137"/>
  <c r="K487" i="137"/>
  <c r="J487" i="137"/>
  <c r="I487" i="137"/>
  <c r="H487" i="137"/>
  <c r="G487" i="137"/>
  <c r="F487" i="137"/>
  <c r="E487" i="137"/>
  <c r="D487" i="137"/>
  <c r="C487" i="137"/>
  <c r="B487" i="137"/>
  <c r="AV486" i="137"/>
  <c r="AU486" i="137"/>
  <c r="AT486" i="137"/>
  <c r="AS486" i="137"/>
  <c r="AR486" i="137"/>
  <c r="AQ486" i="137"/>
  <c r="AP486" i="137"/>
  <c r="AO486" i="137"/>
  <c r="AN486" i="137"/>
  <c r="AM486" i="137"/>
  <c r="AL486" i="137"/>
  <c r="AK486" i="137"/>
  <c r="AJ486" i="137"/>
  <c r="AI486" i="137"/>
  <c r="AH486" i="137"/>
  <c r="AG486" i="137"/>
  <c r="AF486" i="137"/>
  <c r="AE486" i="137"/>
  <c r="AD486" i="137"/>
  <c r="AC486" i="137"/>
  <c r="AB486" i="137"/>
  <c r="AA486" i="137"/>
  <c r="Z486" i="137"/>
  <c r="Y486" i="137"/>
  <c r="X486" i="137"/>
  <c r="W486" i="137"/>
  <c r="V486" i="137"/>
  <c r="U486" i="137"/>
  <c r="T486" i="137"/>
  <c r="S486" i="137"/>
  <c r="R486" i="137"/>
  <c r="Q486" i="137"/>
  <c r="P486" i="137"/>
  <c r="O486" i="137"/>
  <c r="N486" i="137"/>
  <c r="M486" i="137"/>
  <c r="L486" i="137"/>
  <c r="K486" i="137"/>
  <c r="J486" i="137"/>
  <c r="I486" i="137"/>
  <c r="H486" i="137"/>
  <c r="G486" i="137"/>
  <c r="F486" i="137"/>
  <c r="E486" i="137"/>
  <c r="D486" i="137"/>
  <c r="C486" i="137"/>
  <c r="B486" i="137"/>
  <c r="AV485" i="137"/>
  <c r="AU485" i="137"/>
  <c r="AT485" i="137"/>
  <c r="AS485" i="137"/>
  <c r="AR485" i="137"/>
  <c r="AQ485" i="137"/>
  <c r="AP485" i="137"/>
  <c r="AO485" i="137"/>
  <c r="AN485" i="137"/>
  <c r="AM485" i="137"/>
  <c r="AL485" i="137"/>
  <c r="AK485" i="137"/>
  <c r="AJ485" i="137"/>
  <c r="AI485" i="137"/>
  <c r="AH485" i="137"/>
  <c r="AG485" i="137"/>
  <c r="AF485" i="137"/>
  <c r="AE485" i="137"/>
  <c r="AD485" i="137"/>
  <c r="AC485" i="137"/>
  <c r="AB485" i="137"/>
  <c r="AA485" i="137"/>
  <c r="Z485" i="137"/>
  <c r="Y485" i="137"/>
  <c r="X485" i="137"/>
  <c r="W485" i="137"/>
  <c r="V485" i="137"/>
  <c r="U485" i="137"/>
  <c r="T485" i="137"/>
  <c r="S485" i="137"/>
  <c r="R485" i="137"/>
  <c r="Q485" i="137"/>
  <c r="P485" i="137"/>
  <c r="O485" i="137"/>
  <c r="N485" i="137"/>
  <c r="M485" i="137"/>
  <c r="L485" i="137"/>
  <c r="K485" i="137"/>
  <c r="J485" i="137"/>
  <c r="I485" i="137"/>
  <c r="H485" i="137"/>
  <c r="G485" i="137"/>
  <c r="F485" i="137"/>
  <c r="E485" i="137"/>
  <c r="D485" i="137"/>
  <c r="C485" i="137"/>
  <c r="B485" i="137"/>
  <c r="AV484" i="137"/>
  <c r="AU484" i="137"/>
  <c r="AT484" i="137"/>
  <c r="AS484" i="137"/>
  <c r="AR484" i="137"/>
  <c r="AQ484" i="137"/>
  <c r="AP484" i="137"/>
  <c r="AO484" i="137"/>
  <c r="AN484" i="137"/>
  <c r="AM484" i="137"/>
  <c r="AL484" i="137"/>
  <c r="AK484" i="137"/>
  <c r="AJ484" i="137"/>
  <c r="AI484" i="137"/>
  <c r="AH484" i="137"/>
  <c r="AG484" i="137"/>
  <c r="AF484" i="137"/>
  <c r="AE484" i="137"/>
  <c r="AD484" i="137"/>
  <c r="AC484" i="137"/>
  <c r="AB484" i="137"/>
  <c r="AA484" i="137"/>
  <c r="Z484" i="137"/>
  <c r="Y484" i="137"/>
  <c r="X484" i="137"/>
  <c r="W484" i="137"/>
  <c r="V484" i="137"/>
  <c r="U484" i="137"/>
  <c r="T484" i="137"/>
  <c r="S484" i="137"/>
  <c r="R484" i="137"/>
  <c r="Q484" i="137"/>
  <c r="P484" i="137"/>
  <c r="O484" i="137"/>
  <c r="N484" i="137"/>
  <c r="M484" i="137"/>
  <c r="L484" i="137"/>
  <c r="K484" i="137"/>
  <c r="J484" i="137"/>
  <c r="I484" i="137"/>
  <c r="H484" i="137"/>
  <c r="G484" i="137"/>
  <c r="F484" i="137"/>
  <c r="E484" i="137"/>
  <c r="D484" i="137"/>
  <c r="C484" i="137"/>
  <c r="B484" i="137"/>
  <c r="AV483" i="137"/>
  <c r="AU483" i="137"/>
  <c r="AT483" i="137"/>
  <c r="AS483" i="137"/>
  <c r="AR483" i="137"/>
  <c r="AQ483" i="137"/>
  <c r="AP483" i="137"/>
  <c r="AO483" i="137"/>
  <c r="AN483" i="137"/>
  <c r="AM483" i="137"/>
  <c r="AL483" i="137"/>
  <c r="AK483" i="137"/>
  <c r="AJ483" i="137"/>
  <c r="AI483" i="137"/>
  <c r="AH483" i="137"/>
  <c r="AG483" i="137"/>
  <c r="AF483" i="137"/>
  <c r="AE483" i="137"/>
  <c r="AD483" i="137"/>
  <c r="AC483" i="137"/>
  <c r="AB483" i="137"/>
  <c r="AA483" i="137"/>
  <c r="Z483" i="137"/>
  <c r="Y483" i="137"/>
  <c r="X483" i="137"/>
  <c r="W483" i="137"/>
  <c r="V483" i="137"/>
  <c r="U483" i="137"/>
  <c r="T483" i="137"/>
  <c r="S483" i="137"/>
  <c r="R483" i="137"/>
  <c r="Q483" i="137"/>
  <c r="P483" i="137"/>
  <c r="O483" i="137"/>
  <c r="N483" i="137"/>
  <c r="M483" i="137"/>
  <c r="L483" i="137"/>
  <c r="K483" i="137"/>
  <c r="J483" i="137"/>
  <c r="I483" i="137"/>
  <c r="H483" i="137"/>
  <c r="G483" i="137"/>
  <c r="F483" i="137"/>
  <c r="E483" i="137"/>
  <c r="D483" i="137"/>
  <c r="C483" i="137"/>
  <c r="B483" i="137"/>
  <c r="AV482" i="137"/>
  <c r="AU482" i="137"/>
  <c r="AT482" i="137"/>
  <c r="AS482" i="137"/>
  <c r="AR482" i="137"/>
  <c r="AQ482" i="137"/>
  <c r="AP482" i="137"/>
  <c r="AO482" i="137"/>
  <c r="AN482" i="137"/>
  <c r="AM482" i="137"/>
  <c r="AL482" i="137"/>
  <c r="AK482" i="137"/>
  <c r="AJ482" i="137"/>
  <c r="AI482" i="137"/>
  <c r="AH482" i="137"/>
  <c r="AG482" i="137"/>
  <c r="AF482" i="137"/>
  <c r="AE482" i="137"/>
  <c r="AD482" i="137"/>
  <c r="AC482" i="137"/>
  <c r="AB482" i="137"/>
  <c r="AA482" i="137"/>
  <c r="Z482" i="137"/>
  <c r="Y482" i="137"/>
  <c r="X482" i="137"/>
  <c r="W482" i="137"/>
  <c r="V482" i="137"/>
  <c r="U482" i="137"/>
  <c r="T482" i="137"/>
  <c r="S482" i="137"/>
  <c r="R482" i="137"/>
  <c r="Q482" i="137"/>
  <c r="P482" i="137"/>
  <c r="O482" i="137"/>
  <c r="N482" i="137"/>
  <c r="M482" i="137"/>
  <c r="L482" i="137"/>
  <c r="K482" i="137"/>
  <c r="J482" i="137"/>
  <c r="I482" i="137"/>
  <c r="H482" i="137"/>
  <c r="G482" i="137"/>
  <c r="F482" i="137"/>
  <c r="E482" i="137"/>
  <c r="D482" i="137"/>
  <c r="C482" i="137"/>
  <c r="B482" i="137"/>
  <c r="AV481" i="137"/>
  <c r="AU481" i="137"/>
  <c r="AT481" i="137"/>
  <c r="AS481" i="137"/>
  <c r="AR481" i="137"/>
  <c r="AQ481" i="137"/>
  <c r="AP481" i="137"/>
  <c r="AO481" i="137"/>
  <c r="AN481" i="137"/>
  <c r="AM481" i="137"/>
  <c r="AL481" i="137"/>
  <c r="AK481" i="137"/>
  <c r="AJ481" i="137"/>
  <c r="AI481" i="137"/>
  <c r="AH481" i="137"/>
  <c r="AG481" i="137"/>
  <c r="AF481" i="137"/>
  <c r="AE481" i="137"/>
  <c r="AD481" i="137"/>
  <c r="AC481" i="137"/>
  <c r="AB481" i="137"/>
  <c r="AA481" i="137"/>
  <c r="Z481" i="137"/>
  <c r="Y481" i="137"/>
  <c r="X481" i="137"/>
  <c r="W481" i="137"/>
  <c r="V481" i="137"/>
  <c r="U481" i="137"/>
  <c r="T481" i="137"/>
  <c r="S481" i="137"/>
  <c r="R481" i="137"/>
  <c r="Q481" i="137"/>
  <c r="P481" i="137"/>
  <c r="O481" i="137"/>
  <c r="N481" i="137"/>
  <c r="M481" i="137"/>
  <c r="L481" i="137"/>
  <c r="K481" i="137"/>
  <c r="J481" i="137"/>
  <c r="I481" i="137"/>
  <c r="H481" i="137"/>
  <c r="G481" i="137"/>
  <c r="F481" i="137"/>
  <c r="E481" i="137"/>
  <c r="D481" i="137"/>
  <c r="C481" i="137"/>
  <c r="B481" i="137"/>
  <c r="AV480" i="137"/>
  <c r="AU480" i="137"/>
  <c r="AT480" i="137"/>
  <c r="AS480" i="137"/>
  <c r="AR480" i="137"/>
  <c r="AQ480" i="137"/>
  <c r="AP480" i="137"/>
  <c r="AO480" i="137"/>
  <c r="AN480" i="137"/>
  <c r="AM480" i="137"/>
  <c r="AL480" i="137"/>
  <c r="AK480" i="137"/>
  <c r="AJ480" i="137"/>
  <c r="AI480" i="137"/>
  <c r="AH480" i="137"/>
  <c r="AG480" i="137"/>
  <c r="AF480" i="137"/>
  <c r="AE480" i="137"/>
  <c r="AD480" i="137"/>
  <c r="AC480" i="137"/>
  <c r="AB480" i="137"/>
  <c r="AA480" i="137"/>
  <c r="Z480" i="137"/>
  <c r="Y480" i="137"/>
  <c r="X480" i="137"/>
  <c r="W480" i="137"/>
  <c r="V480" i="137"/>
  <c r="U480" i="137"/>
  <c r="T480" i="137"/>
  <c r="S480" i="137"/>
  <c r="R480" i="137"/>
  <c r="Q480" i="137"/>
  <c r="P480" i="137"/>
  <c r="O480" i="137"/>
  <c r="N480" i="137"/>
  <c r="M480" i="137"/>
  <c r="L480" i="137"/>
  <c r="K480" i="137"/>
  <c r="J480" i="137"/>
  <c r="I480" i="137"/>
  <c r="H480" i="137"/>
  <c r="G480" i="137"/>
  <c r="F480" i="137"/>
  <c r="E480" i="137"/>
  <c r="D480" i="137"/>
  <c r="C480" i="137"/>
  <c r="B480" i="137"/>
  <c r="AV479" i="137"/>
  <c r="AU479" i="137"/>
  <c r="AT479" i="137"/>
  <c r="AS479" i="137"/>
  <c r="AR479" i="137"/>
  <c r="AQ479" i="137"/>
  <c r="AP479" i="137"/>
  <c r="AO479" i="137"/>
  <c r="AN479" i="137"/>
  <c r="AM479" i="137"/>
  <c r="AL479" i="137"/>
  <c r="AK479" i="137"/>
  <c r="AJ479" i="137"/>
  <c r="AI479" i="137"/>
  <c r="AH479" i="137"/>
  <c r="AG479" i="137"/>
  <c r="AF479" i="137"/>
  <c r="AE479" i="137"/>
  <c r="AD479" i="137"/>
  <c r="AC479" i="137"/>
  <c r="AB479" i="137"/>
  <c r="AA479" i="137"/>
  <c r="Z479" i="137"/>
  <c r="Y479" i="137"/>
  <c r="X479" i="137"/>
  <c r="W479" i="137"/>
  <c r="V479" i="137"/>
  <c r="U479" i="137"/>
  <c r="T479" i="137"/>
  <c r="S479" i="137"/>
  <c r="R479" i="137"/>
  <c r="Q479" i="137"/>
  <c r="P479" i="137"/>
  <c r="O479" i="137"/>
  <c r="N479" i="137"/>
  <c r="M479" i="137"/>
  <c r="L479" i="137"/>
  <c r="K479" i="137"/>
  <c r="J479" i="137"/>
  <c r="I479" i="137"/>
  <c r="H479" i="137"/>
  <c r="G479" i="137"/>
  <c r="F479" i="137"/>
  <c r="E479" i="137"/>
  <c r="D479" i="137"/>
  <c r="C479" i="137"/>
  <c r="B479" i="137"/>
  <c r="AV478" i="137"/>
  <c r="AU478" i="137"/>
  <c r="AT478" i="137"/>
  <c r="AS478" i="137"/>
  <c r="AR478" i="137"/>
  <c r="AQ478" i="137"/>
  <c r="AP478" i="137"/>
  <c r="AO478" i="137"/>
  <c r="AN478" i="137"/>
  <c r="AM478" i="137"/>
  <c r="AL478" i="137"/>
  <c r="AK478" i="137"/>
  <c r="AJ478" i="137"/>
  <c r="AI478" i="137"/>
  <c r="AH478" i="137"/>
  <c r="AG478" i="137"/>
  <c r="AF478" i="137"/>
  <c r="AE478" i="137"/>
  <c r="AD478" i="137"/>
  <c r="AC478" i="137"/>
  <c r="AB478" i="137"/>
  <c r="AA478" i="137"/>
  <c r="Z478" i="137"/>
  <c r="Y478" i="137"/>
  <c r="X478" i="137"/>
  <c r="W478" i="137"/>
  <c r="V478" i="137"/>
  <c r="U478" i="137"/>
  <c r="T478" i="137"/>
  <c r="S478" i="137"/>
  <c r="R478" i="137"/>
  <c r="Q478" i="137"/>
  <c r="P478" i="137"/>
  <c r="O478" i="137"/>
  <c r="N478" i="137"/>
  <c r="M478" i="137"/>
  <c r="L478" i="137"/>
  <c r="K478" i="137"/>
  <c r="J478" i="137"/>
  <c r="I478" i="137"/>
  <c r="H478" i="137"/>
  <c r="G478" i="137"/>
  <c r="F478" i="137"/>
  <c r="E478" i="137"/>
  <c r="D478" i="137"/>
  <c r="C478" i="137"/>
  <c r="B478" i="137"/>
  <c r="AV477" i="137"/>
  <c r="AU477" i="137"/>
  <c r="AT477" i="137"/>
  <c r="AS477" i="137"/>
  <c r="AR477" i="137"/>
  <c r="AQ477" i="137"/>
  <c r="AP477" i="137"/>
  <c r="AO477" i="137"/>
  <c r="AN477" i="137"/>
  <c r="AM477" i="137"/>
  <c r="AL477" i="137"/>
  <c r="AK477" i="137"/>
  <c r="AJ477" i="137"/>
  <c r="AI477" i="137"/>
  <c r="AH477" i="137"/>
  <c r="AG477" i="137"/>
  <c r="AF477" i="137"/>
  <c r="AE477" i="137"/>
  <c r="AD477" i="137"/>
  <c r="AC477" i="137"/>
  <c r="AB477" i="137"/>
  <c r="AA477" i="137"/>
  <c r="Z477" i="137"/>
  <c r="Y477" i="137"/>
  <c r="X477" i="137"/>
  <c r="W477" i="137"/>
  <c r="V477" i="137"/>
  <c r="U477" i="137"/>
  <c r="T477" i="137"/>
  <c r="S477" i="137"/>
  <c r="R477" i="137"/>
  <c r="Q477" i="137"/>
  <c r="P477" i="137"/>
  <c r="O477" i="137"/>
  <c r="N477" i="137"/>
  <c r="M477" i="137"/>
  <c r="L477" i="137"/>
  <c r="K477" i="137"/>
  <c r="J477" i="137"/>
  <c r="I477" i="137"/>
  <c r="H477" i="137"/>
  <c r="G477" i="137"/>
  <c r="F477" i="137"/>
  <c r="E477" i="137"/>
  <c r="D477" i="137"/>
  <c r="C477" i="137"/>
  <c r="B477" i="137"/>
  <c r="AV476" i="137"/>
  <c r="AU476" i="137"/>
  <c r="AT476" i="137"/>
  <c r="AS476" i="137"/>
  <c r="AR476" i="137"/>
  <c r="AQ476" i="137"/>
  <c r="AP476" i="137"/>
  <c r="AO476" i="137"/>
  <c r="AN476" i="137"/>
  <c r="AM476" i="137"/>
  <c r="AL476" i="137"/>
  <c r="AK476" i="137"/>
  <c r="AJ476" i="137"/>
  <c r="AI476" i="137"/>
  <c r="AH476" i="137"/>
  <c r="AG476" i="137"/>
  <c r="AF476" i="137"/>
  <c r="AE476" i="137"/>
  <c r="AD476" i="137"/>
  <c r="AC476" i="137"/>
  <c r="AB476" i="137"/>
  <c r="AA476" i="137"/>
  <c r="Z476" i="137"/>
  <c r="Y476" i="137"/>
  <c r="X476" i="137"/>
  <c r="W476" i="137"/>
  <c r="V476" i="137"/>
  <c r="U476" i="137"/>
  <c r="T476" i="137"/>
  <c r="S476" i="137"/>
  <c r="R476" i="137"/>
  <c r="Q476" i="137"/>
  <c r="P476" i="137"/>
  <c r="O476" i="137"/>
  <c r="N476" i="137"/>
  <c r="M476" i="137"/>
  <c r="L476" i="137"/>
  <c r="K476" i="137"/>
  <c r="J476" i="137"/>
  <c r="I476" i="137"/>
  <c r="H476" i="137"/>
  <c r="G476" i="137"/>
  <c r="F476" i="137"/>
  <c r="E476" i="137"/>
  <c r="D476" i="137"/>
  <c r="C476" i="137"/>
  <c r="B476" i="137"/>
  <c r="AV475" i="137"/>
  <c r="AU475" i="137"/>
  <c r="AT475" i="137"/>
  <c r="AS475" i="137"/>
  <c r="AR475" i="137"/>
  <c r="AQ475" i="137"/>
  <c r="AP475" i="137"/>
  <c r="AO475" i="137"/>
  <c r="AN475" i="137"/>
  <c r="AM475" i="137"/>
  <c r="AL475" i="137"/>
  <c r="AK475" i="137"/>
  <c r="AJ475" i="137"/>
  <c r="AI475" i="137"/>
  <c r="AH475" i="137"/>
  <c r="AG475" i="137"/>
  <c r="AF475" i="137"/>
  <c r="AE475" i="137"/>
  <c r="AD475" i="137"/>
  <c r="AC475" i="137"/>
  <c r="AB475" i="137"/>
  <c r="AA475" i="137"/>
  <c r="Z475" i="137"/>
  <c r="Y475" i="137"/>
  <c r="X475" i="137"/>
  <c r="W475" i="137"/>
  <c r="V475" i="137"/>
  <c r="U475" i="137"/>
  <c r="T475" i="137"/>
  <c r="S475" i="137"/>
  <c r="R475" i="137"/>
  <c r="Q475" i="137"/>
  <c r="P475" i="137"/>
  <c r="O475" i="137"/>
  <c r="N475" i="137"/>
  <c r="M475" i="137"/>
  <c r="L475" i="137"/>
  <c r="K475" i="137"/>
  <c r="J475" i="137"/>
  <c r="I475" i="137"/>
  <c r="H475" i="137"/>
  <c r="G475" i="137"/>
  <c r="F475" i="137"/>
  <c r="E475" i="137"/>
  <c r="D475" i="137"/>
  <c r="C475" i="137"/>
  <c r="B475" i="137"/>
  <c r="AV474" i="137"/>
  <c r="AU474" i="137"/>
  <c r="AT474" i="137"/>
  <c r="AS474" i="137"/>
  <c r="AR474" i="137"/>
  <c r="AQ474" i="137"/>
  <c r="AP474" i="137"/>
  <c r="AO474" i="137"/>
  <c r="AN474" i="137"/>
  <c r="AM474" i="137"/>
  <c r="AL474" i="137"/>
  <c r="AK474" i="137"/>
  <c r="AJ474" i="137"/>
  <c r="AI474" i="137"/>
  <c r="AH474" i="137"/>
  <c r="AG474" i="137"/>
  <c r="AF474" i="137"/>
  <c r="AE474" i="137"/>
  <c r="AD474" i="137"/>
  <c r="AC474" i="137"/>
  <c r="AB474" i="137"/>
  <c r="AA474" i="137"/>
  <c r="Z474" i="137"/>
  <c r="Y474" i="137"/>
  <c r="X474" i="137"/>
  <c r="W474" i="137"/>
  <c r="V474" i="137"/>
  <c r="U474" i="137"/>
  <c r="T474" i="137"/>
  <c r="S474" i="137"/>
  <c r="R474" i="137"/>
  <c r="Q474" i="137"/>
  <c r="P474" i="137"/>
  <c r="O474" i="137"/>
  <c r="N474" i="137"/>
  <c r="M474" i="137"/>
  <c r="L474" i="137"/>
  <c r="K474" i="137"/>
  <c r="J474" i="137"/>
  <c r="I474" i="137"/>
  <c r="H474" i="137"/>
  <c r="G474" i="137"/>
  <c r="F474" i="137"/>
  <c r="E474" i="137"/>
  <c r="D474" i="137"/>
  <c r="C474" i="137"/>
  <c r="B474" i="137"/>
  <c r="AV473" i="137"/>
  <c r="AU473" i="137"/>
  <c r="AT473" i="137"/>
  <c r="AS473" i="137"/>
  <c r="AR473" i="137"/>
  <c r="AQ473" i="137"/>
  <c r="AP473" i="137"/>
  <c r="AO473" i="137"/>
  <c r="AN473" i="137"/>
  <c r="AM473" i="137"/>
  <c r="AL473" i="137"/>
  <c r="AK473" i="137"/>
  <c r="AJ473" i="137"/>
  <c r="AI473" i="137"/>
  <c r="AH473" i="137"/>
  <c r="AG473" i="137"/>
  <c r="AF473" i="137"/>
  <c r="AE473" i="137"/>
  <c r="AD473" i="137"/>
  <c r="AC473" i="137"/>
  <c r="AB473" i="137"/>
  <c r="AA473" i="137"/>
  <c r="Z473" i="137"/>
  <c r="Y473" i="137"/>
  <c r="X473" i="137"/>
  <c r="W473" i="137"/>
  <c r="V473" i="137"/>
  <c r="U473" i="137"/>
  <c r="T473" i="137"/>
  <c r="S473" i="137"/>
  <c r="R473" i="137"/>
  <c r="Q473" i="137"/>
  <c r="P473" i="137"/>
  <c r="O473" i="137"/>
  <c r="N473" i="137"/>
  <c r="M473" i="137"/>
  <c r="L473" i="137"/>
  <c r="K473" i="137"/>
  <c r="J473" i="137"/>
  <c r="I473" i="137"/>
  <c r="H473" i="137"/>
  <c r="G473" i="137"/>
  <c r="F473" i="137"/>
  <c r="E473" i="137"/>
  <c r="D473" i="137"/>
  <c r="C473" i="137"/>
  <c r="B473" i="137"/>
  <c r="AV472" i="137"/>
  <c r="AU472" i="137"/>
  <c r="AT472" i="137"/>
  <c r="AS472" i="137"/>
  <c r="AR472" i="137"/>
  <c r="AQ472" i="137"/>
  <c r="AP472" i="137"/>
  <c r="AO472" i="137"/>
  <c r="AN472" i="137"/>
  <c r="AM472" i="137"/>
  <c r="AL472" i="137"/>
  <c r="AK472" i="137"/>
  <c r="AJ472" i="137"/>
  <c r="AI472" i="137"/>
  <c r="AH472" i="137"/>
  <c r="AG472" i="137"/>
  <c r="AF472" i="137"/>
  <c r="AE472" i="137"/>
  <c r="AD472" i="137"/>
  <c r="AC472" i="137"/>
  <c r="AB472" i="137"/>
  <c r="AA472" i="137"/>
  <c r="Z472" i="137"/>
  <c r="Y472" i="137"/>
  <c r="X472" i="137"/>
  <c r="W472" i="137"/>
  <c r="V472" i="137"/>
  <c r="U472" i="137"/>
  <c r="T472" i="137"/>
  <c r="S472" i="137"/>
  <c r="R472" i="137"/>
  <c r="Q472" i="137"/>
  <c r="P472" i="137"/>
  <c r="O472" i="137"/>
  <c r="N472" i="137"/>
  <c r="M472" i="137"/>
  <c r="L472" i="137"/>
  <c r="K472" i="137"/>
  <c r="J472" i="137"/>
  <c r="I472" i="137"/>
  <c r="H472" i="137"/>
  <c r="G472" i="137"/>
  <c r="F472" i="137"/>
  <c r="E472" i="137"/>
  <c r="D472" i="137"/>
  <c r="C472" i="137"/>
  <c r="B472" i="137"/>
  <c r="AV471" i="137"/>
  <c r="AU471" i="137"/>
  <c r="AT471" i="137"/>
  <c r="AS471" i="137"/>
  <c r="AR471" i="137"/>
  <c r="AQ471" i="137"/>
  <c r="AP471" i="137"/>
  <c r="AO471" i="137"/>
  <c r="AN471" i="137"/>
  <c r="AM471" i="137"/>
  <c r="AL471" i="137"/>
  <c r="AK471" i="137"/>
  <c r="AJ471" i="137"/>
  <c r="AI471" i="137"/>
  <c r="AH471" i="137"/>
  <c r="AG471" i="137"/>
  <c r="AF471" i="137"/>
  <c r="AE471" i="137"/>
  <c r="AD471" i="137"/>
  <c r="AC471" i="137"/>
  <c r="AB471" i="137"/>
  <c r="AA471" i="137"/>
  <c r="Z471" i="137"/>
  <c r="Y471" i="137"/>
  <c r="X471" i="137"/>
  <c r="W471" i="137"/>
  <c r="V471" i="137"/>
  <c r="U471" i="137"/>
  <c r="T471" i="137"/>
  <c r="S471" i="137"/>
  <c r="R471" i="137"/>
  <c r="Q471" i="137"/>
  <c r="P471" i="137"/>
  <c r="O471" i="137"/>
  <c r="N471" i="137"/>
  <c r="M471" i="137"/>
  <c r="L471" i="137"/>
  <c r="K471" i="137"/>
  <c r="J471" i="137"/>
  <c r="I471" i="137"/>
  <c r="H471" i="137"/>
  <c r="G471" i="137"/>
  <c r="F471" i="137"/>
  <c r="E471" i="137"/>
  <c r="D471" i="137"/>
  <c r="C471" i="137"/>
  <c r="B471" i="137"/>
  <c r="AV470" i="137"/>
  <c r="AU470" i="137"/>
  <c r="AT470" i="137"/>
  <c r="AS470" i="137"/>
  <c r="AR470" i="137"/>
  <c r="AQ470" i="137"/>
  <c r="AP470" i="137"/>
  <c r="AO470" i="137"/>
  <c r="AN470" i="137"/>
  <c r="AM470" i="137"/>
  <c r="AL470" i="137"/>
  <c r="AK470" i="137"/>
  <c r="AJ470" i="137"/>
  <c r="AI470" i="137"/>
  <c r="AH470" i="137"/>
  <c r="AG470" i="137"/>
  <c r="AF470" i="137"/>
  <c r="AE470" i="137"/>
  <c r="AD470" i="137"/>
  <c r="AC470" i="137"/>
  <c r="AB470" i="137"/>
  <c r="AA470" i="137"/>
  <c r="Z470" i="137"/>
  <c r="Y470" i="137"/>
  <c r="X470" i="137"/>
  <c r="W470" i="137"/>
  <c r="V470" i="137"/>
  <c r="U470" i="137"/>
  <c r="T470" i="137"/>
  <c r="S470" i="137"/>
  <c r="R470" i="137"/>
  <c r="Q470" i="137"/>
  <c r="P470" i="137"/>
  <c r="O470" i="137"/>
  <c r="N470" i="137"/>
  <c r="M470" i="137"/>
  <c r="L470" i="137"/>
  <c r="K470" i="137"/>
  <c r="J470" i="137"/>
  <c r="I470" i="137"/>
  <c r="H470" i="137"/>
  <c r="G470" i="137"/>
  <c r="F470" i="137"/>
  <c r="E470" i="137"/>
  <c r="D470" i="137"/>
  <c r="C470" i="137"/>
  <c r="B470" i="137"/>
  <c r="AV469" i="137"/>
  <c r="AU469" i="137"/>
  <c r="AT469" i="137"/>
  <c r="AS469" i="137"/>
  <c r="AR469" i="137"/>
  <c r="AQ469" i="137"/>
  <c r="AP469" i="137"/>
  <c r="AO469" i="137"/>
  <c r="AN469" i="137"/>
  <c r="AM469" i="137"/>
  <c r="AL469" i="137"/>
  <c r="AK469" i="137"/>
  <c r="AJ469" i="137"/>
  <c r="AI469" i="137"/>
  <c r="AH469" i="137"/>
  <c r="AG469" i="137"/>
  <c r="AF469" i="137"/>
  <c r="AE469" i="137"/>
  <c r="AD469" i="137"/>
  <c r="AC469" i="137"/>
  <c r="AB469" i="137"/>
  <c r="AA469" i="137"/>
  <c r="Z469" i="137"/>
  <c r="Y469" i="137"/>
  <c r="X469" i="137"/>
  <c r="W469" i="137"/>
  <c r="V469" i="137"/>
  <c r="U469" i="137"/>
  <c r="T469" i="137"/>
  <c r="S469" i="137"/>
  <c r="R469" i="137"/>
  <c r="Q469" i="137"/>
  <c r="P469" i="137"/>
  <c r="O469" i="137"/>
  <c r="N469" i="137"/>
  <c r="M469" i="137"/>
  <c r="L469" i="137"/>
  <c r="K469" i="137"/>
  <c r="J469" i="137"/>
  <c r="I469" i="137"/>
  <c r="H469" i="137"/>
  <c r="G469" i="137"/>
  <c r="F469" i="137"/>
  <c r="E469" i="137"/>
  <c r="D469" i="137"/>
  <c r="C469" i="137"/>
  <c r="B469" i="137"/>
  <c r="AV468" i="137"/>
  <c r="AU468" i="137"/>
  <c r="AT468" i="137"/>
  <c r="AS468" i="137"/>
  <c r="AR468" i="137"/>
  <c r="AQ468" i="137"/>
  <c r="AP468" i="137"/>
  <c r="AO468" i="137"/>
  <c r="AN468" i="137"/>
  <c r="AM468" i="137"/>
  <c r="AL468" i="137"/>
  <c r="AK468" i="137"/>
  <c r="AJ468" i="137"/>
  <c r="AI468" i="137"/>
  <c r="AH468" i="137"/>
  <c r="AG468" i="137"/>
  <c r="AF468" i="137"/>
  <c r="AE468" i="137"/>
  <c r="AD468" i="137"/>
  <c r="AC468" i="137"/>
  <c r="AB468" i="137"/>
  <c r="AA468" i="137"/>
  <c r="Z468" i="137"/>
  <c r="Y468" i="137"/>
  <c r="X468" i="137"/>
  <c r="W468" i="137"/>
  <c r="V468" i="137"/>
  <c r="U468" i="137"/>
  <c r="T468" i="137"/>
  <c r="S468" i="137"/>
  <c r="R468" i="137"/>
  <c r="Q468" i="137"/>
  <c r="P468" i="137"/>
  <c r="O468" i="137"/>
  <c r="N468" i="137"/>
  <c r="M468" i="137"/>
  <c r="L468" i="137"/>
  <c r="K468" i="137"/>
  <c r="J468" i="137"/>
  <c r="I468" i="137"/>
  <c r="H468" i="137"/>
  <c r="G468" i="137"/>
  <c r="F468" i="137"/>
  <c r="E468" i="137"/>
  <c r="D468" i="137"/>
  <c r="C468" i="137"/>
  <c r="B468" i="137"/>
  <c r="AV467" i="137"/>
  <c r="AU467" i="137"/>
  <c r="AT467" i="137"/>
  <c r="AS467" i="137"/>
  <c r="AR467" i="137"/>
  <c r="AQ467" i="137"/>
  <c r="AP467" i="137"/>
  <c r="AO467" i="137"/>
  <c r="AN467" i="137"/>
  <c r="AM467" i="137"/>
  <c r="AL467" i="137"/>
  <c r="AK467" i="137"/>
  <c r="AJ467" i="137"/>
  <c r="AI467" i="137"/>
  <c r="AH467" i="137"/>
  <c r="AG467" i="137"/>
  <c r="AF467" i="137"/>
  <c r="AE467" i="137"/>
  <c r="AD467" i="137"/>
  <c r="AC467" i="137"/>
  <c r="AB467" i="137"/>
  <c r="AA467" i="137"/>
  <c r="Z467" i="137"/>
  <c r="Y467" i="137"/>
  <c r="X467" i="137"/>
  <c r="W467" i="137"/>
  <c r="V467" i="137"/>
  <c r="U467" i="137"/>
  <c r="T467" i="137"/>
  <c r="S467" i="137"/>
  <c r="R467" i="137"/>
  <c r="Q467" i="137"/>
  <c r="P467" i="137"/>
  <c r="O467" i="137"/>
  <c r="N467" i="137"/>
  <c r="M467" i="137"/>
  <c r="L467" i="137"/>
  <c r="K467" i="137"/>
  <c r="J467" i="137"/>
  <c r="I467" i="137"/>
  <c r="H467" i="137"/>
  <c r="G467" i="137"/>
  <c r="F467" i="137"/>
  <c r="E467" i="137"/>
  <c r="D467" i="137"/>
  <c r="C467" i="137"/>
  <c r="B467" i="137"/>
  <c r="AV466" i="137"/>
  <c r="AU466" i="137"/>
  <c r="AT466" i="137"/>
  <c r="AS466" i="137"/>
  <c r="AR466" i="137"/>
  <c r="AQ466" i="137"/>
  <c r="AP466" i="137"/>
  <c r="AO466" i="137"/>
  <c r="AN466" i="137"/>
  <c r="AM466" i="137"/>
  <c r="AL466" i="137"/>
  <c r="AK466" i="137"/>
  <c r="AJ466" i="137"/>
  <c r="AI466" i="137"/>
  <c r="AH466" i="137"/>
  <c r="AG466" i="137"/>
  <c r="AF466" i="137"/>
  <c r="AE466" i="137"/>
  <c r="AD466" i="137"/>
  <c r="AC466" i="137"/>
  <c r="AB466" i="137"/>
  <c r="AA466" i="137"/>
  <c r="Z466" i="137"/>
  <c r="Y466" i="137"/>
  <c r="X466" i="137"/>
  <c r="W466" i="137"/>
  <c r="V466" i="137"/>
  <c r="U466" i="137"/>
  <c r="T466" i="137"/>
  <c r="S466" i="137"/>
  <c r="R466" i="137"/>
  <c r="Q466" i="137"/>
  <c r="P466" i="137"/>
  <c r="O466" i="137"/>
  <c r="N466" i="137"/>
  <c r="M466" i="137"/>
  <c r="L466" i="137"/>
  <c r="K466" i="137"/>
  <c r="J466" i="137"/>
  <c r="I466" i="137"/>
  <c r="H466" i="137"/>
  <c r="G466" i="137"/>
  <c r="F466" i="137"/>
  <c r="E466" i="137"/>
  <c r="D466" i="137"/>
  <c r="C466" i="137"/>
  <c r="B466" i="137"/>
  <c r="AV465" i="137"/>
  <c r="AU465" i="137"/>
  <c r="AT465" i="137"/>
  <c r="AS465" i="137"/>
  <c r="AR465" i="137"/>
  <c r="AQ465" i="137"/>
  <c r="AP465" i="137"/>
  <c r="AO465" i="137"/>
  <c r="AN465" i="137"/>
  <c r="AM465" i="137"/>
  <c r="AL465" i="137"/>
  <c r="AK465" i="137"/>
  <c r="AJ465" i="137"/>
  <c r="AI465" i="137"/>
  <c r="AH465" i="137"/>
  <c r="AG465" i="137"/>
  <c r="AF465" i="137"/>
  <c r="AE465" i="137"/>
  <c r="AD465" i="137"/>
  <c r="AC465" i="137"/>
  <c r="AB465" i="137"/>
  <c r="AA465" i="137"/>
  <c r="Z465" i="137"/>
  <c r="Y465" i="137"/>
  <c r="X465" i="137"/>
  <c r="W465" i="137"/>
  <c r="V465" i="137"/>
  <c r="U465" i="137"/>
  <c r="T465" i="137"/>
  <c r="S465" i="137"/>
  <c r="R465" i="137"/>
  <c r="Q465" i="137"/>
  <c r="P465" i="137"/>
  <c r="O465" i="137"/>
  <c r="N465" i="137"/>
  <c r="M465" i="137"/>
  <c r="L465" i="137"/>
  <c r="K465" i="137"/>
  <c r="J465" i="137"/>
  <c r="I465" i="137"/>
  <c r="H465" i="137"/>
  <c r="G465" i="137"/>
  <c r="F465" i="137"/>
  <c r="E465" i="137"/>
  <c r="D465" i="137"/>
  <c r="C465" i="137"/>
  <c r="B465" i="137"/>
  <c r="AV464" i="137"/>
  <c r="AU464" i="137"/>
  <c r="AT464" i="137"/>
  <c r="AS464" i="137"/>
  <c r="AR464" i="137"/>
  <c r="AQ464" i="137"/>
  <c r="AP464" i="137"/>
  <c r="AO464" i="137"/>
  <c r="AN464" i="137"/>
  <c r="AM464" i="137"/>
  <c r="AL464" i="137"/>
  <c r="AK464" i="137"/>
  <c r="AJ464" i="137"/>
  <c r="AI464" i="137"/>
  <c r="AH464" i="137"/>
  <c r="AG464" i="137"/>
  <c r="AF464" i="137"/>
  <c r="AE464" i="137"/>
  <c r="AD464" i="137"/>
  <c r="AC464" i="137"/>
  <c r="AB464" i="137"/>
  <c r="AA464" i="137"/>
  <c r="Z464" i="137"/>
  <c r="Y464" i="137"/>
  <c r="X464" i="137"/>
  <c r="W464" i="137"/>
  <c r="V464" i="137"/>
  <c r="U464" i="137"/>
  <c r="T464" i="137"/>
  <c r="S464" i="137"/>
  <c r="R464" i="137"/>
  <c r="Q464" i="137"/>
  <c r="P464" i="137"/>
  <c r="O464" i="137"/>
  <c r="N464" i="137"/>
  <c r="M464" i="137"/>
  <c r="L464" i="137"/>
  <c r="K464" i="137"/>
  <c r="J464" i="137"/>
  <c r="I464" i="137"/>
  <c r="H464" i="137"/>
  <c r="G464" i="137"/>
  <c r="F464" i="137"/>
  <c r="E464" i="137"/>
  <c r="D464" i="137"/>
  <c r="C464" i="137"/>
  <c r="B464" i="137"/>
  <c r="AV463" i="137"/>
  <c r="AU463" i="137"/>
  <c r="AT463" i="137"/>
  <c r="AS463" i="137"/>
  <c r="AR463" i="137"/>
  <c r="AQ463" i="137"/>
  <c r="AP463" i="137"/>
  <c r="AO463" i="137"/>
  <c r="AN463" i="137"/>
  <c r="AM463" i="137"/>
  <c r="AL463" i="137"/>
  <c r="AK463" i="137"/>
  <c r="AJ463" i="137"/>
  <c r="AI463" i="137"/>
  <c r="AH463" i="137"/>
  <c r="AG463" i="137"/>
  <c r="AF463" i="137"/>
  <c r="AE463" i="137"/>
  <c r="AD463" i="137"/>
  <c r="AC463" i="137"/>
  <c r="AB463" i="137"/>
  <c r="AA463" i="137"/>
  <c r="Z463" i="137"/>
  <c r="Y463" i="137"/>
  <c r="X463" i="137"/>
  <c r="W463" i="137"/>
  <c r="V463" i="137"/>
  <c r="U463" i="137"/>
  <c r="T463" i="137"/>
  <c r="S463" i="137"/>
  <c r="R463" i="137"/>
  <c r="Q463" i="137"/>
  <c r="P463" i="137"/>
  <c r="O463" i="137"/>
  <c r="N463" i="137"/>
  <c r="M463" i="137"/>
  <c r="L463" i="137"/>
  <c r="K463" i="137"/>
  <c r="J463" i="137"/>
  <c r="I463" i="137"/>
  <c r="H463" i="137"/>
  <c r="G463" i="137"/>
  <c r="F463" i="137"/>
  <c r="E463" i="137"/>
  <c r="D463" i="137"/>
  <c r="C463" i="137"/>
  <c r="B463" i="137"/>
  <c r="AV462" i="137"/>
  <c r="AU462" i="137"/>
  <c r="AT462" i="137"/>
  <c r="AS462" i="137"/>
  <c r="AR462" i="137"/>
  <c r="AQ462" i="137"/>
  <c r="AP462" i="137"/>
  <c r="AO462" i="137"/>
  <c r="AN462" i="137"/>
  <c r="AM462" i="137"/>
  <c r="AL462" i="137"/>
  <c r="AK462" i="137"/>
  <c r="AJ462" i="137"/>
  <c r="AI462" i="137"/>
  <c r="AH462" i="137"/>
  <c r="AG462" i="137"/>
  <c r="AF462" i="137"/>
  <c r="AE462" i="137"/>
  <c r="AD462" i="137"/>
  <c r="AC462" i="137"/>
  <c r="AB462" i="137"/>
  <c r="AA462" i="137"/>
  <c r="Z462" i="137"/>
  <c r="Y462" i="137"/>
  <c r="X462" i="137"/>
  <c r="W462" i="137"/>
  <c r="V462" i="137"/>
  <c r="U462" i="137"/>
  <c r="T462" i="137"/>
  <c r="S462" i="137"/>
  <c r="R462" i="137"/>
  <c r="Q462" i="137"/>
  <c r="P462" i="137"/>
  <c r="O462" i="137"/>
  <c r="N462" i="137"/>
  <c r="M462" i="137"/>
  <c r="L462" i="137"/>
  <c r="K462" i="137"/>
  <c r="J462" i="137"/>
  <c r="I462" i="137"/>
  <c r="H462" i="137"/>
  <c r="G462" i="137"/>
  <c r="F462" i="137"/>
  <c r="E462" i="137"/>
  <c r="D462" i="137"/>
  <c r="C462" i="137"/>
  <c r="B462" i="137"/>
  <c r="AV461" i="137"/>
  <c r="AU461" i="137"/>
  <c r="AT461" i="137"/>
  <c r="AS461" i="137"/>
  <c r="AR461" i="137"/>
  <c r="AQ461" i="137"/>
  <c r="AP461" i="137"/>
  <c r="AO461" i="137"/>
  <c r="AN461" i="137"/>
  <c r="AM461" i="137"/>
  <c r="AL461" i="137"/>
  <c r="AK461" i="137"/>
  <c r="AJ461" i="137"/>
  <c r="AI461" i="137"/>
  <c r="AH461" i="137"/>
  <c r="AG461" i="137"/>
  <c r="AF461" i="137"/>
  <c r="AE461" i="137"/>
  <c r="AD461" i="137"/>
  <c r="AC461" i="137"/>
  <c r="AB461" i="137"/>
  <c r="AA461" i="137"/>
  <c r="Z461" i="137"/>
  <c r="Y461" i="137"/>
  <c r="X461" i="137"/>
  <c r="W461" i="137"/>
  <c r="V461" i="137"/>
  <c r="U461" i="137"/>
  <c r="T461" i="137"/>
  <c r="S461" i="137"/>
  <c r="R461" i="137"/>
  <c r="Q461" i="137"/>
  <c r="P461" i="137"/>
  <c r="O461" i="137"/>
  <c r="N461" i="137"/>
  <c r="M461" i="137"/>
  <c r="L461" i="137"/>
  <c r="K461" i="137"/>
  <c r="J461" i="137"/>
  <c r="I461" i="137"/>
  <c r="H461" i="137"/>
  <c r="G461" i="137"/>
  <c r="F461" i="137"/>
  <c r="E461" i="137"/>
  <c r="D461" i="137"/>
  <c r="C461" i="137"/>
  <c r="B461" i="137"/>
  <c r="AV460" i="137"/>
  <c r="AU460" i="137"/>
  <c r="AT460" i="137"/>
  <c r="AS460" i="137"/>
  <c r="AR460" i="137"/>
  <c r="AQ460" i="137"/>
  <c r="AP460" i="137"/>
  <c r="AO460" i="137"/>
  <c r="AN460" i="137"/>
  <c r="AM460" i="137"/>
  <c r="AL460" i="137"/>
  <c r="AK460" i="137"/>
  <c r="AJ460" i="137"/>
  <c r="AI460" i="137"/>
  <c r="AH460" i="137"/>
  <c r="AG460" i="137"/>
  <c r="AF460" i="137"/>
  <c r="AE460" i="137"/>
  <c r="AD460" i="137"/>
  <c r="AC460" i="137"/>
  <c r="AB460" i="137"/>
  <c r="AA460" i="137"/>
  <c r="Z460" i="137"/>
  <c r="Y460" i="137"/>
  <c r="X460" i="137"/>
  <c r="W460" i="137"/>
  <c r="V460" i="137"/>
  <c r="U460" i="137"/>
  <c r="T460" i="137"/>
  <c r="S460" i="137"/>
  <c r="R460" i="137"/>
  <c r="Q460" i="137"/>
  <c r="P460" i="137"/>
  <c r="O460" i="137"/>
  <c r="N460" i="137"/>
  <c r="M460" i="137"/>
  <c r="L460" i="137"/>
  <c r="K460" i="137"/>
  <c r="J460" i="137"/>
  <c r="I460" i="137"/>
  <c r="H460" i="137"/>
  <c r="G460" i="137"/>
  <c r="F460" i="137"/>
  <c r="E460" i="137"/>
  <c r="D460" i="137"/>
  <c r="C460" i="137"/>
  <c r="B460" i="137"/>
  <c r="AV459" i="137"/>
  <c r="AU459" i="137"/>
  <c r="AT459" i="137"/>
  <c r="AS459" i="137"/>
  <c r="AR459" i="137"/>
  <c r="AQ459" i="137"/>
  <c r="AP459" i="137"/>
  <c r="AO459" i="137"/>
  <c r="AN459" i="137"/>
  <c r="AM459" i="137"/>
  <c r="AL459" i="137"/>
  <c r="AK459" i="137"/>
  <c r="AJ459" i="137"/>
  <c r="AI459" i="137"/>
  <c r="AH459" i="137"/>
  <c r="AG459" i="137"/>
  <c r="AF459" i="137"/>
  <c r="AE459" i="137"/>
  <c r="AD459" i="137"/>
  <c r="AC459" i="137"/>
  <c r="AB459" i="137"/>
  <c r="AA459" i="137"/>
  <c r="Z459" i="137"/>
  <c r="Y459" i="137"/>
  <c r="X459" i="137"/>
  <c r="W459" i="137"/>
  <c r="V459" i="137"/>
  <c r="U459" i="137"/>
  <c r="T459" i="137"/>
  <c r="S459" i="137"/>
  <c r="R459" i="137"/>
  <c r="Q459" i="137"/>
  <c r="P459" i="137"/>
  <c r="O459" i="137"/>
  <c r="N459" i="137"/>
  <c r="M459" i="137"/>
  <c r="L459" i="137"/>
  <c r="K459" i="137"/>
  <c r="J459" i="137"/>
  <c r="I459" i="137"/>
  <c r="H459" i="137"/>
  <c r="G459" i="137"/>
  <c r="F459" i="137"/>
  <c r="E459" i="137"/>
  <c r="D459" i="137"/>
  <c r="C459" i="137"/>
  <c r="B459" i="137"/>
  <c r="AV458" i="137"/>
  <c r="AU458" i="137"/>
  <c r="AT458" i="137"/>
  <c r="AS458" i="137"/>
  <c r="AR458" i="137"/>
  <c r="AQ458" i="137"/>
  <c r="AP458" i="137"/>
  <c r="AO458" i="137"/>
  <c r="AN458" i="137"/>
  <c r="AM458" i="137"/>
  <c r="AL458" i="137"/>
  <c r="AK458" i="137"/>
  <c r="AJ458" i="137"/>
  <c r="AI458" i="137"/>
  <c r="AH458" i="137"/>
  <c r="AG458" i="137"/>
  <c r="AF458" i="137"/>
  <c r="AE458" i="137"/>
  <c r="AD458" i="137"/>
  <c r="AC458" i="137"/>
  <c r="AB458" i="137"/>
  <c r="AA458" i="137"/>
  <c r="Z458" i="137"/>
  <c r="Y458" i="137"/>
  <c r="X458" i="137"/>
  <c r="W458" i="137"/>
  <c r="V458" i="137"/>
  <c r="U458" i="137"/>
  <c r="T458" i="137"/>
  <c r="S458" i="137"/>
  <c r="R458" i="137"/>
  <c r="Q458" i="137"/>
  <c r="P458" i="137"/>
  <c r="O458" i="137"/>
  <c r="N458" i="137"/>
  <c r="M458" i="137"/>
  <c r="L458" i="137"/>
  <c r="K458" i="137"/>
  <c r="J458" i="137"/>
  <c r="I458" i="137"/>
  <c r="H458" i="137"/>
  <c r="G458" i="137"/>
  <c r="F458" i="137"/>
  <c r="E458" i="137"/>
  <c r="D458" i="137"/>
  <c r="C458" i="137"/>
  <c r="B458" i="137"/>
  <c r="AV457" i="137"/>
  <c r="AU457" i="137"/>
  <c r="AT457" i="137"/>
  <c r="AS457" i="137"/>
  <c r="AR457" i="137"/>
  <c r="AQ457" i="137"/>
  <c r="AP457" i="137"/>
  <c r="AO457" i="137"/>
  <c r="AN457" i="137"/>
  <c r="AM457" i="137"/>
  <c r="AL457" i="137"/>
  <c r="AK457" i="137"/>
  <c r="AJ457" i="137"/>
  <c r="AI457" i="137"/>
  <c r="AH457" i="137"/>
  <c r="AG457" i="137"/>
  <c r="AF457" i="137"/>
  <c r="AE457" i="137"/>
  <c r="AD457" i="137"/>
  <c r="AC457" i="137"/>
  <c r="AB457" i="137"/>
  <c r="AA457" i="137"/>
  <c r="Z457" i="137"/>
  <c r="Y457" i="137"/>
  <c r="X457" i="137"/>
  <c r="W457" i="137"/>
  <c r="V457" i="137"/>
  <c r="U457" i="137"/>
  <c r="T457" i="137"/>
  <c r="S457" i="137"/>
  <c r="R457" i="137"/>
  <c r="Q457" i="137"/>
  <c r="P457" i="137"/>
  <c r="O457" i="137"/>
  <c r="N457" i="137"/>
  <c r="M457" i="137"/>
  <c r="L457" i="137"/>
  <c r="K457" i="137"/>
  <c r="J457" i="137"/>
  <c r="I457" i="137"/>
  <c r="H457" i="137"/>
  <c r="G457" i="137"/>
  <c r="F457" i="137"/>
  <c r="E457" i="137"/>
  <c r="D457" i="137"/>
  <c r="C457" i="137"/>
  <c r="B457" i="137"/>
  <c r="AV456" i="137"/>
  <c r="AU456" i="137"/>
  <c r="AT456" i="137"/>
  <c r="AS456" i="137"/>
  <c r="AR456" i="137"/>
  <c r="AQ456" i="137"/>
  <c r="AP456" i="137"/>
  <c r="AO456" i="137"/>
  <c r="AN456" i="137"/>
  <c r="AM456" i="137"/>
  <c r="AL456" i="137"/>
  <c r="AK456" i="137"/>
  <c r="AJ456" i="137"/>
  <c r="AI456" i="137"/>
  <c r="AH456" i="137"/>
  <c r="AG456" i="137"/>
  <c r="AF456" i="137"/>
  <c r="AE456" i="137"/>
  <c r="AD456" i="137"/>
  <c r="AC456" i="137"/>
  <c r="AB456" i="137"/>
  <c r="AA456" i="137"/>
  <c r="Z456" i="137"/>
  <c r="Y456" i="137"/>
  <c r="X456" i="137"/>
  <c r="W456" i="137"/>
  <c r="V456" i="137"/>
  <c r="U456" i="137"/>
  <c r="T456" i="137"/>
  <c r="S456" i="137"/>
  <c r="R456" i="137"/>
  <c r="Q456" i="137"/>
  <c r="P456" i="137"/>
  <c r="O456" i="137"/>
  <c r="N456" i="137"/>
  <c r="M456" i="137"/>
  <c r="L456" i="137"/>
  <c r="K456" i="137"/>
  <c r="J456" i="137"/>
  <c r="I456" i="137"/>
  <c r="H456" i="137"/>
  <c r="G456" i="137"/>
  <c r="F456" i="137"/>
  <c r="E456" i="137"/>
  <c r="D456" i="137"/>
  <c r="C456" i="137"/>
  <c r="B456" i="137"/>
  <c r="AV455" i="137"/>
  <c r="AU455" i="137"/>
  <c r="AT455" i="137"/>
  <c r="AS455" i="137"/>
  <c r="AR455" i="137"/>
  <c r="AQ455" i="137"/>
  <c r="AP455" i="137"/>
  <c r="AO455" i="137"/>
  <c r="AN455" i="137"/>
  <c r="AM455" i="137"/>
  <c r="AL455" i="137"/>
  <c r="AK455" i="137"/>
  <c r="AJ455" i="137"/>
  <c r="AI455" i="137"/>
  <c r="AH455" i="137"/>
  <c r="AG455" i="137"/>
  <c r="AF455" i="137"/>
  <c r="AE455" i="137"/>
  <c r="AD455" i="137"/>
  <c r="AC455" i="137"/>
  <c r="AB455" i="137"/>
  <c r="AA455" i="137"/>
  <c r="Z455" i="137"/>
  <c r="Y455" i="137"/>
  <c r="X455" i="137"/>
  <c r="W455" i="137"/>
  <c r="V455" i="137"/>
  <c r="U455" i="137"/>
  <c r="T455" i="137"/>
  <c r="S455" i="137"/>
  <c r="R455" i="137"/>
  <c r="Q455" i="137"/>
  <c r="P455" i="137"/>
  <c r="O455" i="137"/>
  <c r="N455" i="137"/>
  <c r="M455" i="137"/>
  <c r="L455" i="137"/>
  <c r="K455" i="137"/>
  <c r="J455" i="137"/>
  <c r="I455" i="137"/>
  <c r="H455" i="137"/>
  <c r="G455" i="137"/>
  <c r="F455" i="137"/>
  <c r="E455" i="137"/>
  <c r="D455" i="137"/>
  <c r="C455" i="137"/>
  <c r="B455" i="137"/>
  <c r="AV454" i="137"/>
  <c r="AU454" i="137"/>
  <c r="AT454" i="137"/>
  <c r="AS454" i="137"/>
  <c r="AR454" i="137"/>
  <c r="AQ454" i="137"/>
  <c r="AP454" i="137"/>
  <c r="AO454" i="137"/>
  <c r="AN454" i="137"/>
  <c r="AM454" i="137"/>
  <c r="AL454" i="137"/>
  <c r="AK454" i="137"/>
  <c r="AJ454" i="137"/>
  <c r="AI454" i="137"/>
  <c r="AH454" i="137"/>
  <c r="AG454" i="137"/>
  <c r="AF454" i="137"/>
  <c r="AE454" i="137"/>
  <c r="AD454" i="137"/>
  <c r="AC454" i="137"/>
  <c r="AB454" i="137"/>
  <c r="AA454" i="137"/>
  <c r="Z454" i="137"/>
  <c r="Y454" i="137"/>
  <c r="X454" i="137"/>
  <c r="W454" i="137"/>
  <c r="V454" i="137"/>
  <c r="U454" i="137"/>
  <c r="T454" i="137"/>
  <c r="S454" i="137"/>
  <c r="R454" i="137"/>
  <c r="Q454" i="137"/>
  <c r="P454" i="137"/>
  <c r="O454" i="137"/>
  <c r="N454" i="137"/>
  <c r="M454" i="137"/>
  <c r="L454" i="137"/>
  <c r="K454" i="137"/>
  <c r="J454" i="137"/>
  <c r="I454" i="137"/>
  <c r="H454" i="137"/>
  <c r="G454" i="137"/>
  <c r="F454" i="137"/>
  <c r="E454" i="137"/>
  <c r="D454" i="137"/>
  <c r="C454" i="137"/>
  <c r="B454" i="137"/>
  <c r="AV453" i="137"/>
  <c r="AU453" i="137"/>
  <c r="AT453" i="137"/>
  <c r="AS453" i="137"/>
  <c r="AR453" i="137"/>
  <c r="AQ453" i="137"/>
  <c r="AP453" i="137"/>
  <c r="AO453" i="137"/>
  <c r="AN453" i="137"/>
  <c r="AM453" i="137"/>
  <c r="AL453" i="137"/>
  <c r="AK453" i="137"/>
  <c r="AJ453" i="137"/>
  <c r="AI453" i="137"/>
  <c r="AH453" i="137"/>
  <c r="AG453" i="137"/>
  <c r="AF453" i="137"/>
  <c r="AE453" i="137"/>
  <c r="AD453" i="137"/>
  <c r="AC453" i="137"/>
  <c r="AB453" i="137"/>
  <c r="AA453" i="137"/>
  <c r="Z453" i="137"/>
  <c r="Y453" i="137"/>
  <c r="X453" i="137"/>
  <c r="W453" i="137"/>
  <c r="V453" i="137"/>
  <c r="U453" i="137"/>
  <c r="T453" i="137"/>
  <c r="S453" i="137"/>
  <c r="R453" i="137"/>
  <c r="Q453" i="137"/>
  <c r="P453" i="137"/>
  <c r="O453" i="137"/>
  <c r="N453" i="137"/>
  <c r="M453" i="137"/>
  <c r="L453" i="137"/>
  <c r="K453" i="137"/>
  <c r="J453" i="137"/>
  <c r="I453" i="137"/>
  <c r="H453" i="137"/>
  <c r="G453" i="137"/>
  <c r="F453" i="137"/>
  <c r="E453" i="137"/>
  <c r="D453" i="137"/>
  <c r="C453" i="137"/>
  <c r="B453" i="137"/>
  <c r="AV452" i="137"/>
  <c r="AU452" i="137"/>
  <c r="AT452" i="137"/>
  <c r="AS452" i="137"/>
  <c r="AR452" i="137"/>
  <c r="AQ452" i="137"/>
  <c r="AP452" i="137"/>
  <c r="AO452" i="137"/>
  <c r="AN452" i="137"/>
  <c r="AM452" i="137"/>
  <c r="AL452" i="137"/>
  <c r="AK452" i="137"/>
  <c r="AJ452" i="137"/>
  <c r="AI452" i="137"/>
  <c r="AH452" i="137"/>
  <c r="AG452" i="137"/>
  <c r="AF452" i="137"/>
  <c r="AE452" i="137"/>
  <c r="AD452" i="137"/>
  <c r="AC452" i="137"/>
  <c r="AB452" i="137"/>
  <c r="AA452" i="137"/>
  <c r="Z452" i="137"/>
  <c r="Y452" i="137"/>
  <c r="X452" i="137"/>
  <c r="W452" i="137"/>
  <c r="V452" i="137"/>
  <c r="U452" i="137"/>
  <c r="T452" i="137"/>
  <c r="S452" i="137"/>
  <c r="R452" i="137"/>
  <c r="Q452" i="137"/>
  <c r="P452" i="137"/>
  <c r="O452" i="137"/>
  <c r="N452" i="137"/>
  <c r="M452" i="137"/>
  <c r="L452" i="137"/>
  <c r="K452" i="137"/>
  <c r="J452" i="137"/>
  <c r="I452" i="137"/>
  <c r="H452" i="137"/>
  <c r="G452" i="137"/>
  <c r="F452" i="137"/>
  <c r="E452" i="137"/>
  <c r="D452" i="137"/>
  <c r="C452" i="137"/>
  <c r="B452" i="137"/>
  <c r="AV451" i="137"/>
  <c r="AU451" i="137"/>
  <c r="AT451" i="137"/>
  <c r="AS451" i="137"/>
  <c r="AR451" i="137"/>
  <c r="AQ451" i="137"/>
  <c r="AP451" i="137"/>
  <c r="AO451" i="137"/>
  <c r="AN451" i="137"/>
  <c r="AM451" i="137"/>
  <c r="AL451" i="137"/>
  <c r="AK451" i="137"/>
  <c r="AJ451" i="137"/>
  <c r="AI451" i="137"/>
  <c r="AH451" i="137"/>
  <c r="AG451" i="137"/>
  <c r="AF451" i="137"/>
  <c r="AE451" i="137"/>
  <c r="AD451" i="137"/>
  <c r="AC451" i="137"/>
  <c r="AB451" i="137"/>
  <c r="AA451" i="137"/>
  <c r="Z451" i="137"/>
  <c r="Y451" i="137"/>
  <c r="X451" i="137"/>
  <c r="W451" i="137"/>
  <c r="V451" i="137"/>
  <c r="U451" i="137"/>
  <c r="T451" i="137"/>
  <c r="S451" i="137"/>
  <c r="R451" i="137"/>
  <c r="Q451" i="137"/>
  <c r="P451" i="137"/>
  <c r="O451" i="137"/>
  <c r="N451" i="137"/>
  <c r="M451" i="137"/>
  <c r="L451" i="137"/>
  <c r="K451" i="137"/>
  <c r="J451" i="137"/>
  <c r="I451" i="137"/>
  <c r="H451" i="137"/>
  <c r="G451" i="137"/>
  <c r="F451" i="137"/>
  <c r="E451" i="137"/>
  <c r="D451" i="137"/>
  <c r="C451" i="137"/>
  <c r="B451" i="137"/>
  <c r="AV450" i="137"/>
  <c r="AU450" i="137"/>
  <c r="AT450" i="137"/>
  <c r="AS450" i="137"/>
  <c r="AR450" i="137"/>
  <c r="AQ450" i="137"/>
  <c r="AP450" i="137"/>
  <c r="AO450" i="137"/>
  <c r="AN450" i="137"/>
  <c r="AM450" i="137"/>
  <c r="AL450" i="137"/>
  <c r="AK450" i="137"/>
  <c r="AJ450" i="137"/>
  <c r="AI450" i="137"/>
  <c r="AH450" i="137"/>
  <c r="AG450" i="137"/>
  <c r="AF450" i="137"/>
  <c r="AE450" i="137"/>
  <c r="AD450" i="137"/>
  <c r="AC450" i="137"/>
  <c r="AB450" i="137"/>
  <c r="AA450" i="137"/>
  <c r="Z450" i="137"/>
  <c r="Y450" i="137"/>
  <c r="X450" i="137"/>
  <c r="W450" i="137"/>
  <c r="V450" i="137"/>
  <c r="U450" i="137"/>
  <c r="T450" i="137"/>
  <c r="S450" i="137"/>
  <c r="R450" i="137"/>
  <c r="Q450" i="137"/>
  <c r="P450" i="137"/>
  <c r="O450" i="137"/>
  <c r="N450" i="137"/>
  <c r="M450" i="137"/>
  <c r="L450" i="137"/>
  <c r="K450" i="137"/>
  <c r="J450" i="137"/>
  <c r="I450" i="137"/>
  <c r="H450" i="137"/>
  <c r="G450" i="137"/>
  <c r="F450" i="137"/>
  <c r="E450" i="137"/>
  <c r="D450" i="137"/>
  <c r="C450" i="137"/>
  <c r="B450" i="137"/>
  <c r="AV449" i="137"/>
  <c r="AU449" i="137"/>
  <c r="AT449" i="137"/>
  <c r="AS449" i="137"/>
  <c r="AR449" i="137"/>
  <c r="AQ449" i="137"/>
  <c r="AP449" i="137"/>
  <c r="AO449" i="137"/>
  <c r="AN449" i="137"/>
  <c r="AM449" i="137"/>
  <c r="AL449" i="137"/>
  <c r="AK449" i="137"/>
  <c r="AJ449" i="137"/>
  <c r="AI449" i="137"/>
  <c r="AH449" i="137"/>
  <c r="AG449" i="137"/>
  <c r="AF449" i="137"/>
  <c r="AE449" i="137"/>
  <c r="AD449" i="137"/>
  <c r="AC449" i="137"/>
  <c r="AB449" i="137"/>
  <c r="AA449" i="137"/>
  <c r="Z449" i="137"/>
  <c r="Y449" i="137"/>
  <c r="X449" i="137"/>
  <c r="W449" i="137"/>
  <c r="V449" i="137"/>
  <c r="U449" i="137"/>
  <c r="T449" i="137"/>
  <c r="S449" i="137"/>
  <c r="R449" i="137"/>
  <c r="Q449" i="137"/>
  <c r="P449" i="137"/>
  <c r="O449" i="137"/>
  <c r="N449" i="137"/>
  <c r="M449" i="137"/>
  <c r="L449" i="137"/>
  <c r="K449" i="137"/>
  <c r="J449" i="137"/>
  <c r="I449" i="137"/>
  <c r="H449" i="137"/>
  <c r="G449" i="137"/>
  <c r="F449" i="137"/>
  <c r="E449" i="137"/>
  <c r="D449" i="137"/>
  <c r="C449" i="137"/>
  <c r="B449" i="137"/>
  <c r="AV448" i="137"/>
  <c r="AU448" i="137"/>
  <c r="AT448" i="137"/>
  <c r="AS448" i="137"/>
  <c r="AR448" i="137"/>
  <c r="AQ448" i="137"/>
  <c r="AP448" i="137"/>
  <c r="AO448" i="137"/>
  <c r="AN448" i="137"/>
  <c r="AM448" i="137"/>
  <c r="AL448" i="137"/>
  <c r="AK448" i="137"/>
  <c r="AJ448" i="137"/>
  <c r="AI448" i="137"/>
  <c r="AH448" i="137"/>
  <c r="AG448" i="137"/>
  <c r="AF448" i="137"/>
  <c r="AE448" i="137"/>
  <c r="AD448" i="137"/>
  <c r="AC448" i="137"/>
  <c r="AB448" i="137"/>
  <c r="AA448" i="137"/>
  <c r="Z448" i="137"/>
  <c r="Y448" i="137"/>
  <c r="X448" i="137"/>
  <c r="W448" i="137"/>
  <c r="V448" i="137"/>
  <c r="U448" i="137"/>
  <c r="T448" i="137"/>
  <c r="S448" i="137"/>
  <c r="R448" i="137"/>
  <c r="Q448" i="137"/>
  <c r="P448" i="137"/>
  <c r="O448" i="137"/>
  <c r="N448" i="137"/>
  <c r="M448" i="137"/>
  <c r="L448" i="137"/>
  <c r="K448" i="137"/>
  <c r="J448" i="137"/>
  <c r="I448" i="137"/>
  <c r="H448" i="137"/>
  <c r="G448" i="137"/>
  <c r="F448" i="137"/>
  <c r="E448" i="137"/>
  <c r="D448" i="137"/>
  <c r="C448" i="137"/>
  <c r="B448" i="137"/>
  <c r="AV447" i="137"/>
  <c r="AU447" i="137"/>
  <c r="AT447" i="137"/>
  <c r="AS447" i="137"/>
  <c r="AR447" i="137"/>
  <c r="AQ447" i="137"/>
  <c r="AP447" i="137"/>
  <c r="AO447" i="137"/>
  <c r="AN447" i="137"/>
  <c r="AM447" i="137"/>
  <c r="AL447" i="137"/>
  <c r="AK447" i="137"/>
  <c r="AJ447" i="137"/>
  <c r="AI447" i="137"/>
  <c r="AH447" i="137"/>
  <c r="AG447" i="137"/>
  <c r="AF447" i="137"/>
  <c r="AE447" i="137"/>
  <c r="AD447" i="137"/>
  <c r="AC447" i="137"/>
  <c r="AB447" i="137"/>
  <c r="AA447" i="137"/>
  <c r="Z447" i="137"/>
  <c r="Y447" i="137"/>
  <c r="X447" i="137"/>
  <c r="W447" i="137"/>
  <c r="V447" i="137"/>
  <c r="U447" i="137"/>
  <c r="T447" i="137"/>
  <c r="S447" i="137"/>
  <c r="R447" i="137"/>
  <c r="Q447" i="137"/>
  <c r="P447" i="137"/>
  <c r="O447" i="137"/>
  <c r="N447" i="137"/>
  <c r="M447" i="137"/>
  <c r="L447" i="137"/>
  <c r="K447" i="137"/>
  <c r="J447" i="137"/>
  <c r="I447" i="137"/>
  <c r="H447" i="137"/>
  <c r="G447" i="137"/>
  <c r="F447" i="137"/>
  <c r="E447" i="137"/>
  <c r="D447" i="137"/>
  <c r="C447" i="137"/>
  <c r="B447" i="137"/>
  <c r="AV446" i="137"/>
  <c r="AU446" i="137"/>
  <c r="AT446" i="137"/>
  <c r="AS446" i="137"/>
  <c r="AR446" i="137"/>
  <c r="AQ446" i="137"/>
  <c r="AP446" i="137"/>
  <c r="AO446" i="137"/>
  <c r="AN446" i="137"/>
  <c r="AM446" i="137"/>
  <c r="AL446" i="137"/>
  <c r="AK446" i="137"/>
  <c r="AJ446" i="137"/>
  <c r="AI446" i="137"/>
  <c r="AH446" i="137"/>
  <c r="AG446" i="137"/>
  <c r="AF446" i="137"/>
  <c r="AE446" i="137"/>
  <c r="AD446" i="137"/>
  <c r="AC446" i="137"/>
  <c r="AB446" i="137"/>
  <c r="AA446" i="137"/>
  <c r="Z446" i="137"/>
  <c r="Y446" i="137"/>
  <c r="X446" i="137"/>
  <c r="W446" i="137"/>
  <c r="V446" i="137"/>
  <c r="U446" i="137"/>
  <c r="T446" i="137"/>
  <c r="S446" i="137"/>
  <c r="R446" i="137"/>
  <c r="Q446" i="137"/>
  <c r="P446" i="137"/>
  <c r="O446" i="137"/>
  <c r="N446" i="137"/>
  <c r="M446" i="137"/>
  <c r="L446" i="137"/>
  <c r="K446" i="137"/>
  <c r="J446" i="137"/>
  <c r="I446" i="137"/>
  <c r="H446" i="137"/>
  <c r="G446" i="137"/>
  <c r="F446" i="137"/>
  <c r="E446" i="137"/>
  <c r="D446" i="137"/>
  <c r="C446" i="137"/>
  <c r="B446" i="137"/>
  <c r="AV445" i="137"/>
  <c r="AU445" i="137"/>
  <c r="AT445" i="137"/>
  <c r="AS445" i="137"/>
  <c r="AR445" i="137"/>
  <c r="AQ445" i="137"/>
  <c r="AP445" i="137"/>
  <c r="AO445" i="137"/>
  <c r="AN445" i="137"/>
  <c r="AM445" i="137"/>
  <c r="AL445" i="137"/>
  <c r="AK445" i="137"/>
  <c r="AJ445" i="137"/>
  <c r="AI445" i="137"/>
  <c r="AH445" i="137"/>
  <c r="AG445" i="137"/>
  <c r="AF445" i="137"/>
  <c r="AE445" i="137"/>
  <c r="AD445" i="137"/>
  <c r="AC445" i="137"/>
  <c r="AB445" i="137"/>
  <c r="AA445" i="137"/>
  <c r="Z445" i="137"/>
  <c r="Y445" i="137"/>
  <c r="X445" i="137"/>
  <c r="W445" i="137"/>
  <c r="V445" i="137"/>
  <c r="U445" i="137"/>
  <c r="T445" i="137"/>
  <c r="S445" i="137"/>
  <c r="R445" i="137"/>
  <c r="Q445" i="137"/>
  <c r="P445" i="137"/>
  <c r="O445" i="137"/>
  <c r="N445" i="137"/>
  <c r="M445" i="137"/>
  <c r="L445" i="137"/>
  <c r="K445" i="137"/>
  <c r="J445" i="137"/>
  <c r="I445" i="137"/>
  <c r="H445" i="137"/>
  <c r="G445" i="137"/>
  <c r="F445" i="137"/>
  <c r="E445" i="137"/>
  <c r="D445" i="137"/>
  <c r="C445" i="137"/>
  <c r="B445" i="137"/>
  <c r="AV444" i="137"/>
  <c r="AU444" i="137"/>
  <c r="AT444" i="137"/>
  <c r="AS444" i="137"/>
  <c r="AR444" i="137"/>
  <c r="AQ444" i="137"/>
  <c r="AP444" i="137"/>
  <c r="AO444" i="137"/>
  <c r="AN444" i="137"/>
  <c r="AM444" i="137"/>
  <c r="AL444" i="137"/>
  <c r="AK444" i="137"/>
  <c r="AJ444" i="137"/>
  <c r="AI444" i="137"/>
  <c r="AH444" i="137"/>
  <c r="AG444" i="137"/>
  <c r="AF444" i="137"/>
  <c r="AE444" i="137"/>
  <c r="AD444" i="137"/>
  <c r="AC444" i="137"/>
  <c r="AB444" i="137"/>
  <c r="AA444" i="137"/>
  <c r="Z444" i="137"/>
  <c r="Y444" i="137"/>
  <c r="X444" i="137"/>
  <c r="W444" i="137"/>
  <c r="V444" i="137"/>
  <c r="U444" i="137"/>
  <c r="T444" i="137"/>
  <c r="S444" i="137"/>
  <c r="R444" i="137"/>
  <c r="Q444" i="137"/>
  <c r="P444" i="137"/>
  <c r="O444" i="137"/>
  <c r="N444" i="137"/>
  <c r="M444" i="137"/>
  <c r="L444" i="137"/>
  <c r="K444" i="137"/>
  <c r="J444" i="137"/>
  <c r="I444" i="137"/>
  <c r="H444" i="137"/>
  <c r="G444" i="137"/>
  <c r="F444" i="137"/>
  <c r="E444" i="137"/>
  <c r="D444" i="137"/>
  <c r="C444" i="137"/>
  <c r="B444" i="137"/>
  <c r="AV443" i="137"/>
  <c r="AU443" i="137"/>
  <c r="AT443" i="137"/>
  <c r="AS443" i="137"/>
  <c r="AR443" i="137"/>
  <c r="AQ443" i="137"/>
  <c r="AP443" i="137"/>
  <c r="AO443" i="137"/>
  <c r="AN443" i="137"/>
  <c r="AM443" i="137"/>
  <c r="AL443" i="137"/>
  <c r="AK443" i="137"/>
  <c r="AJ443" i="137"/>
  <c r="AI443" i="137"/>
  <c r="AH443" i="137"/>
  <c r="AG443" i="137"/>
  <c r="AF443" i="137"/>
  <c r="AE443" i="137"/>
  <c r="AD443" i="137"/>
  <c r="AC443" i="137"/>
  <c r="AB443" i="137"/>
  <c r="AA443" i="137"/>
  <c r="Z443" i="137"/>
  <c r="Y443" i="137"/>
  <c r="X443" i="137"/>
  <c r="W443" i="137"/>
  <c r="V443" i="137"/>
  <c r="U443" i="137"/>
  <c r="T443" i="137"/>
  <c r="S443" i="137"/>
  <c r="R443" i="137"/>
  <c r="Q443" i="137"/>
  <c r="P443" i="137"/>
  <c r="O443" i="137"/>
  <c r="N443" i="137"/>
  <c r="M443" i="137"/>
  <c r="L443" i="137"/>
  <c r="K443" i="137"/>
  <c r="J443" i="137"/>
  <c r="I443" i="137"/>
  <c r="H443" i="137"/>
  <c r="G443" i="137"/>
  <c r="F443" i="137"/>
  <c r="E443" i="137"/>
  <c r="D443" i="137"/>
  <c r="C443" i="137"/>
  <c r="B443" i="137"/>
  <c r="AV442" i="137"/>
  <c r="AU442" i="137"/>
  <c r="AT442" i="137"/>
  <c r="AS442" i="137"/>
  <c r="AR442" i="137"/>
  <c r="AQ442" i="137"/>
  <c r="AP442" i="137"/>
  <c r="AO442" i="137"/>
  <c r="AN442" i="137"/>
  <c r="AM442" i="137"/>
  <c r="AL442" i="137"/>
  <c r="AK442" i="137"/>
  <c r="AJ442" i="137"/>
  <c r="AI442" i="137"/>
  <c r="AH442" i="137"/>
  <c r="AG442" i="137"/>
  <c r="AF442" i="137"/>
  <c r="AE442" i="137"/>
  <c r="AD442" i="137"/>
  <c r="AC442" i="137"/>
  <c r="AB442" i="137"/>
  <c r="AA442" i="137"/>
  <c r="Z442" i="137"/>
  <c r="Y442" i="137"/>
  <c r="X442" i="137"/>
  <c r="W442" i="137"/>
  <c r="V442" i="137"/>
  <c r="U442" i="137"/>
  <c r="T442" i="137"/>
  <c r="S442" i="137"/>
  <c r="R442" i="137"/>
  <c r="Q442" i="137"/>
  <c r="P442" i="137"/>
  <c r="O442" i="137"/>
  <c r="N442" i="137"/>
  <c r="M442" i="137"/>
  <c r="L442" i="137"/>
  <c r="K442" i="137"/>
  <c r="J442" i="137"/>
  <c r="I442" i="137"/>
  <c r="H442" i="137"/>
  <c r="G442" i="137"/>
  <c r="F442" i="137"/>
  <c r="E442" i="137"/>
  <c r="D442" i="137"/>
  <c r="C442" i="137"/>
  <c r="B442" i="137"/>
  <c r="AV441" i="137"/>
  <c r="AU441" i="137"/>
  <c r="AT441" i="137"/>
  <c r="AS441" i="137"/>
  <c r="AR441" i="137"/>
  <c r="AQ441" i="137"/>
  <c r="AP441" i="137"/>
  <c r="AO441" i="137"/>
  <c r="AN441" i="137"/>
  <c r="AM441" i="137"/>
  <c r="AL441" i="137"/>
  <c r="AK441" i="137"/>
  <c r="AJ441" i="137"/>
  <c r="AI441" i="137"/>
  <c r="AH441" i="137"/>
  <c r="AG441" i="137"/>
  <c r="AF441" i="137"/>
  <c r="AE441" i="137"/>
  <c r="AD441" i="137"/>
  <c r="AC441" i="137"/>
  <c r="AB441" i="137"/>
  <c r="AA441" i="137"/>
  <c r="Z441" i="137"/>
  <c r="Y441" i="137"/>
  <c r="X441" i="137"/>
  <c r="W441" i="137"/>
  <c r="V441" i="137"/>
  <c r="U441" i="137"/>
  <c r="T441" i="137"/>
  <c r="S441" i="137"/>
  <c r="R441" i="137"/>
  <c r="Q441" i="137"/>
  <c r="P441" i="137"/>
  <c r="O441" i="137"/>
  <c r="N441" i="137"/>
  <c r="M441" i="137"/>
  <c r="L441" i="137"/>
  <c r="K441" i="137"/>
  <c r="J441" i="137"/>
  <c r="I441" i="137"/>
  <c r="H441" i="137"/>
  <c r="G441" i="137"/>
  <c r="F441" i="137"/>
  <c r="E441" i="137"/>
  <c r="D441" i="137"/>
  <c r="C441" i="137"/>
  <c r="B441" i="137"/>
  <c r="AV440" i="137"/>
  <c r="AU440" i="137"/>
  <c r="AT440" i="137"/>
  <c r="AS440" i="137"/>
  <c r="AR440" i="137"/>
  <c r="AQ440" i="137"/>
  <c r="AP440" i="137"/>
  <c r="AO440" i="137"/>
  <c r="AN440" i="137"/>
  <c r="AM440" i="137"/>
  <c r="AL440" i="137"/>
  <c r="AK440" i="137"/>
  <c r="AJ440" i="137"/>
  <c r="AI440" i="137"/>
  <c r="AH440" i="137"/>
  <c r="AG440" i="137"/>
  <c r="AF440" i="137"/>
  <c r="AE440" i="137"/>
  <c r="AD440" i="137"/>
  <c r="AC440" i="137"/>
  <c r="AB440" i="137"/>
  <c r="AA440" i="137"/>
  <c r="Z440" i="137"/>
  <c r="Y440" i="137"/>
  <c r="X440" i="137"/>
  <c r="W440" i="137"/>
  <c r="V440" i="137"/>
  <c r="U440" i="137"/>
  <c r="T440" i="137"/>
  <c r="S440" i="137"/>
  <c r="R440" i="137"/>
  <c r="Q440" i="137"/>
  <c r="P440" i="137"/>
  <c r="O440" i="137"/>
  <c r="N440" i="137"/>
  <c r="M440" i="137"/>
  <c r="L440" i="137"/>
  <c r="K440" i="137"/>
  <c r="J440" i="137"/>
  <c r="I440" i="137"/>
  <c r="H440" i="137"/>
  <c r="G440" i="137"/>
  <c r="F440" i="137"/>
  <c r="E440" i="137"/>
  <c r="D440" i="137"/>
  <c r="C440" i="137"/>
  <c r="B440" i="137"/>
  <c r="AV439" i="137"/>
  <c r="AU439" i="137"/>
  <c r="AT439" i="137"/>
  <c r="AS439" i="137"/>
  <c r="AR439" i="137"/>
  <c r="AQ439" i="137"/>
  <c r="AP439" i="137"/>
  <c r="AO439" i="137"/>
  <c r="AN439" i="137"/>
  <c r="AM439" i="137"/>
  <c r="AL439" i="137"/>
  <c r="AK439" i="137"/>
  <c r="AJ439" i="137"/>
  <c r="AI439" i="137"/>
  <c r="AH439" i="137"/>
  <c r="AG439" i="137"/>
  <c r="AF439" i="137"/>
  <c r="AE439" i="137"/>
  <c r="AD439" i="137"/>
  <c r="AC439" i="137"/>
  <c r="AB439" i="137"/>
  <c r="AA439" i="137"/>
  <c r="Z439" i="137"/>
  <c r="Y439" i="137"/>
  <c r="X439" i="137"/>
  <c r="W439" i="137"/>
  <c r="V439" i="137"/>
  <c r="U439" i="137"/>
  <c r="T439" i="137"/>
  <c r="S439" i="137"/>
  <c r="R439" i="137"/>
  <c r="Q439" i="137"/>
  <c r="P439" i="137"/>
  <c r="O439" i="137"/>
  <c r="N439" i="137"/>
  <c r="M439" i="137"/>
  <c r="L439" i="137"/>
  <c r="K439" i="137"/>
  <c r="J439" i="137"/>
  <c r="I439" i="137"/>
  <c r="H439" i="137"/>
  <c r="G439" i="137"/>
  <c r="F439" i="137"/>
  <c r="E439" i="137"/>
  <c r="D439" i="137"/>
  <c r="C439" i="137"/>
  <c r="AV438" i="137"/>
  <c r="AU438" i="137"/>
  <c r="AT438" i="137"/>
  <c r="AS438" i="137"/>
  <c r="AR438" i="137"/>
  <c r="AQ438" i="137"/>
  <c r="AP438" i="137"/>
  <c r="AO438" i="137"/>
  <c r="AN438" i="137"/>
  <c r="AM438" i="137"/>
  <c r="AL438" i="137"/>
  <c r="AK438" i="137"/>
  <c r="AJ438" i="137"/>
  <c r="AI438" i="137"/>
  <c r="AH438" i="137"/>
  <c r="AG438" i="137"/>
  <c r="AF438" i="137"/>
  <c r="AE438" i="137"/>
  <c r="AD438" i="137"/>
  <c r="AC438" i="137"/>
  <c r="AB438" i="137"/>
  <c r="AA438" i="137"/>
  <c r="Z438" i="137"/>
  <c r="Y438" i="137"/>
  <c r="X438" i="137"/>
  <c r="W438" i="137"/>
  <c r="V438" i="137"/>
  <c r="U438" i="137"/>
  <c r="T438" i="137"/>
  <c r="S438" i="137"/>
  <c r="R438" i="137"/>
  <c r="Q438" i="137"/>
  <c r="P438" i="137"/>
  <c r="O438" i="137"/>
  <c r="N438" i="137"/>
  <c r="M438" i="137"/>
  <c r="L438" i="137"/>
  <c r="K438" i="137"/>
  <c r="J438" i="137"/>
  <c r="I438" i="137"/>
  <c r="H438" i="137"/>
  <c r="G438" i="137"/>
  <c r="F438" i="137"/>
  <c r="E438" i="137"/>
  <c r="D438" i="137"/>
  <c r="C438" i="137"/>
  <c r="B438" i="137"/>
  <c r="AV437" i="137"/>
  <c r="AU437" i="137"/>
  <c r="AT437" i="137"/>
  <c r="AS437" i="137"/>
  <c r="AR437" i="137"/>
  <c r="AQ437" i="137"/>
  <c r="AP437" i="137"/>
  <c r="AO437" i="137"/>
  <c r="AN437" i="137"/>
  <c r="AM437" i="137"/>
  <c r="AL437" i="137"/>
  <c r="AK437" i="137"/>
  <c r="AJ437" i="137"/>
  <c r="AI437" i="137"/>
  <c r="AH437" i="137"/>
  <c r="AG437" i="137"/>
  <c r="AF437" i="137"/>
  <c r="AE437" i="137"/>
  <c r="AD437" i="137"/>
  <c r="AC437" i="137"/>
  <c r="AB437" i="137"/>
  <c r="AA437" i="137"/>
  <c r="Z437" i="137"/>
  <c r="Y437" i="137"/>
  <c r="X437" i="137"/>
  <c r="W437" i="137"/>
  <c r="V437" i="137"/>
  <c r="U437" i="137"/>
  <c r="T437" i="137"/>
  <c r="S437" i="137"/>
  <c r="R437" i="137"/>
  <c r="Q437" i="137"/>
  <c r="P437" i="137"/>
  <c r="O437" i="137"/>
  <c r="N437" i="137"/>
  <c r="M437" i="137"/>
  <c r="L437" i="137"/>
  <c r="K437" i="137"/>
  <c r="J437" i="137"/>
  <c r="I437" i="137"/>
  <c r="H437" i="137"/>
  <c r="G437" i="137"/>
  <c r="F437" i="137"/>
  <c r="E437" i="137"/>
  <c r="D437" i="137"/>
  <c r="C437" i="137"/>
  <c r="B437" i="137"/>
  <c r="AV436" i="137"/>
  <c r="AU436" i="137"/>
  <c r="AT436" i="137"/>
  <c r="AS436" i="137"/>
  <c r="AR436" i="137"/>
  <c r="AQ436" i="137"/>
  <c r="AP436" i="137"/>
  <c r="AO436" i="137"/>
  <c r="AN436" i="137"/>
  <c r="AM436" i="137"/>
  <c r="AL436" i="137"/>
  <c r="AK436" i="137"/>
  <c r="AJ436" i="137"/>
  <c r="AI436" i="137"/>
  <c r="AH436" i="137"/>
  <c r="AG436" i="137"/>
  <c r="AF436" i="137"/>
  <c r="AE436" i="137"/>
  <c r="AD436" i="137"/>
  <c r="AC436" i="137"/>
  <c r="AB436" i="137"/>
  <c r="AA436" i="137"/>
  <c r="Z436" i="137"/>
  <c r="Y436" i="137"/>
  <c r="X436" i="137"/>
  <c r="W436" i="137"/>
  <c r="V436" i="137"/>
  <c r="U436" i="137"/>
  <c r="T436" i="137"/>
  <c r="S436" i="137"/>
  <c r="R436" i="137"/>
  <c r="Q436" i="137"/>
  <c r="P436" i="137"/>
  <c r="O436" i="137"/>
  <c r="N436" i="137"/>
  <c r="M436" i="137"/>
  <c r="L436" i="137"/>
  <c r="K436" i="137"/>
  <c r="J436" i="137"/>
  <c r="I436" i="137"/>
  <c r="H436" i="137"/>
  <c r="G436" i="137"/>
  <c r="F436" i="137"/>
  <c r="E436" i="137"/>
  <c r="D436" i="137"/>
  <c r="C436" i="137"/>
  <c r="B436" i="137"/>
  <c r="AV435" i="137"/>
  <c r="AU435" i="137"/>
  <c r="AT435" i="137"/>
  <c r="AS435" i="137"/>
  <c r="AR435" i="137"/>
  <c r="AQ435" i="137"/>
  <c r="AP435" i="137"/>
  <c r="AO435" i="137"/>
  <c r="AN435" i="137"/>
  <c r="AM435" i="137"/>
  <c r="AL435" i="137"/>
  <c r="AK435" i="137"/>
  <c r="AJ435" i="137"/>
  <c r="AI435" i="137"/>
  <c r="AH435" i="137"/>
  <c r="AG435" i="137"/>
  <c r="AF435" i="137"/>
  <c r="AE435" i="137"/>
  <c r="AD435" i="137"/>
  <c r="AC435" i="137"/>
  <c r="AB435" i="137"/>
  <c r="AA435" i="137"/>
  <c r="Z435" i="137"/>
  <c r="Y435" i="137"/>
  <c r="X435" i="137"/>
  <c r="W435" i="137"/>
  <c r="V435" i="137"/>
  <c r="U435" i="137"/>
  <c r="T435" i="137"/>
  <c r="S435" i="137"/>
  <c r="R435" i="137"/>
  <c r="Q435" i="137"/>
  <c r="P435" i="137"/>
  <c r="O435" i="137"/>
  <c r="N435" i="137"/>
  <c r="M435" i="137"/>
  <c r="L435" i="137"/>
  <c r="K435" i="137"/>
  <c r="J435" i="137"/>
  <c r="I435" i="137"/>
  <c r="H435" i="137"/>
  <c r="G435" i="137"/>
  <c r="F435" i="137"/>
  <c r="E435" i="137"/>
  <c r="D435" i="137"/>
  <c r="C435" i="137"/>
  <c r="B435" i="137"/>
  <c r="AV434" i="137"/>
  <c r="AU434" i="137"/>
  <c r="AT434" i="137"/>
  <c r="AS434" i="137"/>
  <c r="AR434" i="137"/>
  <c r="AQ434" i="137"/>
  <c r="AP434" i="137"/>
  <c r="AO434" i="137"/>
  <c r="AN434" i="137"/>
  <c r="AM434" i="137"/>
  <c r="AL434" i="137"/>
  <c r="AK434" i="137"/>
  <c r="AJ434" i="137"/>
  <c r="AI434" i="137"/>
  <c r="AH434" i="137"/>
  <c r="AG434" i="137"/>
  <c r="AF434" i="137"/>
  <c r="AE434" i="137"/>
  <c r="AD434" i="137"/>
  <c r="AC434" i="137"/>
  <c r="AB434" i="137"/>
  <c r="AA434" i="137"/>
  <c r="Z434" i="137"/>
  <c r="Y434" i="137"/>
  <c r="X434" i="137"/>
  <c r="W434" i="137"/>
  <c r="V434" i="137"/>
  <c r="U434" i="137"/>
  <c r="T434" i="137"/>
  <c r="S434" i="137"/>
  <c r="R434" i="137"/>
  <c r="Q434" i="137"/>
  <c r="P434" i="137"/>
  <c r="O434" i="137"/>
  <c r="N434" i="137"/>
  <c r="M434" i="137"/>
  <c r="L434" i="137"/>
  <c r="K434" i="137"/>
  <c r="J434" i="137"/>
  <c r="I434" i="137"/>
  <c r="H434" i="137"/>
  <c r="G434" i="137"/>
  <c r="F434" i="137"/>
  <c r="E434" i="137"/>
  <c r="D434" i="137"/>
  <c r="C434" i="137"/>
  <c r="B434" i="137"/>
  <c r="AV433" i="137"/>
  <c r="AU433" i="137"/>
  <c r="AT433" i="137"/>
  <c r="AS433" i="137"/>
  <c r="AR433" i="137"/>
  <c r="AQ433" i="137"/>
  <c r="AP433" i="137"/>
  <c r="AO433" i="137"/>
  <c r="AN433" i="137"/>
  <c r="AM433" i="137"/>
  <c r="AL433" i="137"/>
  <c r="AK433" i="137"/>
  <c r="AJ433" i="137"/>
  <c r="AI433" i="137"/>
  <c r="AH433" i="137"/>
  <c r="AG433" i="137"/>
  <c r="AF433" i="137"/>
  <c r="AE433" i="137"/>
  <c r="AD433" i="137"/>
  <c r="AC433" i="137"/>
  <c r="AB433" i="137"/>
  <c r="AA433" i="137"/>
  <c r="Z433" i="137"/>
  <c r="Y433" i="137"/>
  <c r="X433" i="137"/>
  <c r="W433" i="137"/>
  <c r="V433" i="137"/>
  <c r="U433" i="137"/>
  <c r="T433" i="137"/>
  <c r="S433" i="137"/>
  <c r="R433" i="137"/>
  <c r="Q433" i="137"/>
  <c r="P433" i="137"/>
  <c r="O433" i="137"/>
  <c r="N433" i="137"/>
  <c r="M433" i="137"/>
  <c r="L433" i="137"/>
  <c r="K433" i="137"/>
  <c r="J433" i="137"/>
  <c r="I433" i="137"/>
  <c r="H433" i="137"/>
  <c r="G433" i="137"/>
  <c r="F433" i="137"/>
  <c r="E433" i="137"/>
  <c r="D433" i="137"/>
  <c r="C433" i="137"/>
  <c r="B433" i="137"/>
  <c r="AV432" i="137"/>
  <c r="AU432" i="137"/>
  <c r="AT432" i="137"/>
  <c r="AS432" i="137"/>
  <c r="AR432" i="137"/>
  <c r="AQ432" i="137"/>
  <c r="AP432" i="137"/>
  <c r="AO432" i="137"/>
  <c r="AN432" i="137"/>
  <c r="AM432" i="137"/>
  <c r="AL432" i="137"/>
  <c r="AK432" i="137"/>
  <c r="AJ432" i="137"/>
  <c r="AI432" i="137"/>
  <c r="AH432" i="137"/>
  <c r="AG432" i="137"/>
  <c r="AF432" i="137"/>
  <c r="AE432" i="137"/>
  <c r="AD432" i="137"/>
  <c r="AC432" i="137"/>
  <c r="AB432" i="137"/>
  <c r="AA432" i="137"/>
  <c r="Z432" i="137"/>
  <c r="Y432" i="137"/>
  <c r="X432" i="137"/>
  <c r="W432" i="137"/>
  <c r="V432" i="137"/>
  <c r="U432" i="137"/>
  <c r="T432" i="137"/>
  <c r="S432" i="137"/>
  <c r="R432" i="137"/>
  <c r="Q432" i="137"/>
  <c r="P432" i="137"/>
  <c r="O432" i="137"/>
  <c r="N432" i="137"/>
  <c r="M432" i="137"/>
  <c r="L432" i="137"/>
  <c r="K432" i="137"/>
  <c r="J432" i="137"/>
  <c r="I432" i="137"/>
  <c r="H432" i="137"/>
  <c r="G432" i="137"/>
  <c r="F432" i="137"/>
  <c r="E432" i="137"/>
  <c r="D432" i="137"/>
  <c r="C432" i="137"/>
  <c r="B432" i="137"/>
  <c r="AV431" i="137"/>
  <c r="AU431" i="137"/>
  <c r="AT431" i="137"/>
  <c r="AS431" i="137"/>
  <c r="AR431" i="137"/>
  <c r="AQ431" i="137"/>
  <c r="AP431" i="137"/>
  <c r="AO431" i="137"/>
  <c r="AN431" i="137"/>
  <c r="AM431" i="137"/>
  <c r="AL431" i="137"/>
  <c r="AK431" i="137"/>
  <c r="AJ431" i="137"/>
  <c r="AI431" i="137"/>
  <c r="AH431" i="137"/>
  <c r="AG431" i="137"/>
  <c r="AF431" i="137"/>
  <c r="AE431" i="137"/>
  <c r="AD431" i="137"/>
  <c r="AC431" i="137"/>
  <c r="AB431" i="137"/>
  <c r="AA431" i="137"/>
  <c r="Z431" i="137"/>
  <c r="Y431" i="137"/>
  <c r="X431" i="137"/>
  <c r="W431" i="137"/>
  <c r="V431" i="137"/>
  <c r="U431" i="137"/>
  <c r="T431" i="137"/>
  <c r="S431" i="137"/>
  <c r="R431" i="137"/>
  <c r="Q431" i="137"/>
  <c r="P431" i="137"/>
  <c r="O431" i="137"/>
  <c r="N431" i="137"/>
  <c r="M431" i="137"/>
  <c r="L431" i="137"/>
  <c r="K431" i="137"/>
  <c r="J431" i="137"/>
  <c r="I431" i="137"/>
  <c r="H431" i="137"/>
  <c r="G431" i="137"/>
  <c r="F431" i="137"/>
  <c r="E431" i="137"/>
  <c r="D431" i="137"/>
  <c r="C431" i="137"/>
  <c r="B431" i="137"/>
  <c r="AV430" i="137"/>
  <c r="AU430" i="137"/>
  <c r="AT430" i="137"/>
  <c r="AS430" i="137"/>
  <c r="AR430" i="137"/>
  <c r="AQ430" i="137"/>
  <c r="AP430" i="137"/>
  <c r="AO430" i="137"/>
  <c r="AN430" i="137"/>
  <c r="AM430" i="137"/>
  <c r="AL430" i="137"/>
  <c r="AK430" i="137"/>
  <c r="AJ430" i="137"/>
  <c r="AI430" i="137"/>
  <c r="AH430" i="137"/>
  <c r="AG430" i="137"/>
  <c r="AF430" i="137"/>
  <c r="AE430" i="137"/>
  <c r="AD430" i="137"/>
  <c r="AC430" i="137"/>
  <c r="AB430" i="137"/>
  <c r="AA430" i="137"/>
  <c r="Z430" i="137"/>
  <c r="Y430" i="137"/>
  <c r="X430" i="137"/>
  <c r="W430" i="137"/>
  <c r="V430" i="137"/>
  <c r="U430" i="137"/>
  <c r="T430" i="137"/>
  <c r="S430" i="137"/>
  <c r="R430" i="137"/>
  <c r="Q430" i="137"/>
  <c r="P430" i="137"/>
  <c r="O430" i="137"/>
  <c r="N430" i="137"/>
  <c r="M430" i="137"/>
  <c r="L430" i="137"/>
  <c r="K430" i="137"/>
  <c r="J430" i="137"/>
  <c r="I430" i="137"/>
  <c r="H430" i="137"/>
  <c r="G430" i="137"/>
  <c r="F430" i="137"/>
  <c r="E430" i="137"/>
  <c r="D430" i="137"/>
  <c r="C430" i="137"/>
  <c r="B430" i="137"/>
  <c r="AV429" i="137"/>
  <c r="AU429" i="137"/>
  <c r="AT429" i="137"/>
  <c r="AS429" i="137"/>
  <c r="AR429" i="137"/>
  <c r="AQ429" i="137"/>
  <c r="AP429" i="137"/>
  <c r="AO429" i="137"/>
  <c r="AN429" i="137"/>
  <c r="AM429" i="137"/>
  <c r="AL429" i="137"/>
  <c r="AK429" i="137"/>
  <c r="AJ429" i="137"/>
  <c r="AI429" i="137"/>
  <c r="AH429" i="137"/>
  <c r="AG429" i="137"/>
  <c r="AF429" i="137"/>
  <c r="AE429" i="137"/>
  <c r="AD429" i="137"/>
  <c r="AC429" i="137"/>
  <c r="AB429" i="137"/>
  <c r="AA429" i="137"/>
  <c r="Z429" i="137"/>
  <c r="Y429" i="137"/>
  <c r="X429" i="137"/>
  <c r="W429" i="137"/>
  <c r="V429" i="137"/>
  <c r="U429" i="137"/>
  <c r="T429" i="137"/>
  <c r="S429" i="137"/>
  <c r="R429" i="137"/>
  <c r="Q429" i="137"/>
  <c r="P429" i="137"/>
  <c r="O429" i="137"/>
  <c r="N429" i="137"/>
  <c r="M429" i="137"/>
  <c r="L429" i="137"/>
  <c r="K429" i="137"/>
  <c r="J429" i="137"/>
  <c r="I429" i="137"/>
  <c r="H429" i="137"/>
  <c r="G429" i="137"/>
  <c r="F429" i="137"/>
  <c r="E429" i="137"/>
  <c r="D429" i="137"/>
  <c r="C429" i="137"/>
  <c r="B429" i="137"/>
  <c r="AV428" i="137"/>
  <c r="AU428" i="137"/>
  <c r="AT428" i="137"/>
  <c r="AS428" i="137"/>
  <c r="AR428" i="137"/>
  <c r="AQ428" i="137"/>
  <c r="AP428" i="137"/>
  <c r="AO428" i="137"/>
  <c r="AN428" i="137"/>
  <c r="AM428" i="137"/>
  <c r="AL428" i="137"/>
  <c r="AK428" i="137"/>
  <c r="AJ428" i="137"/>
  <c r="AI428" i="137"/>
  <c r="AH428" i="137"/>
  <c r="AG428" i="137"/>
  <c r="AF428" i="137"/>
  <c r="AE428" i="137"/>
  <c r="AD428" i="137"/>
  <c r="AC428" i="137"/>
  <c r="AB428" i="137"/>
  <c r="AA428" i="137"/>
  <c r="Z428" i="137"/>
  <c r="Y428" i="137"/>
  <c r="X428" i="137"/>
  <c r="W428" i="137"/>
  <c r="V428" i="137"/>
  <c r="U428" i="137"/>
  <c r="T428" i="137"/>
  <c r="S428" i="137"/>
  <c r="R428" i="137"/>
  <c r="Q428" i="137"/>
  <c r="P428" i="137"/>
  <c r="O428" i="137"/>
  <c r="N428" i="137"/>
  <c r="M428" i="137"/>
  <c r="L428" i="137"/>
  <c r="K428" i="137"/>
  <c r="J428" i="137"/>
  <c r="I428" i="137"/>
  <c r="H428" i="137"/>
  <c r="G428" i="137"/>
  <c r="F428" i="137"/>
  <c r="E428" i="137"/>
  <c r="D428" i="137"/>
  <c r="C428" i="137"/>
  <c r="B428" i="137"/>
  <c r="AV427" i="137"/>
  <c r="AU427" i="137"/>
  <c r="AT427" i="137"/>
  <c r="AS427" i="137"/>
  <c r="AR427" i="137"/>
  <c r="AQ427" i="137"/>
  <c r="AP427" i="137"/>
  <c r="AO427" i="137"/>
  <c r="AN427" i="137"/>
  <c r="AM427" i="137"/>
  <c r="AL427" i="137"/>
  <c r="AK427" i="137"/>
  <c r="AJ427" i="137"/>
  <c r="AI427" i="137"/>
  <c r="AH427" i="137"/>
  <c r="AG427" i="137"/>
  <c r="AF427" i="137"/>
  <c r="AE427" i="137"/>
  <c r="AD427" i="137"/>
  <c r="AC427" i="137"/>
  <c r="AB427" i="137"/>
  <c r="AA427" i="137"/>
  <c r="Z427" i="137"/>
  <c r="Y427" i="137"/>
  <c r="X427" i="137"/>
  <c r="W427" i="137"/>
  <c r="V427" i="137"/>
  <c r="U427" i="137"/>
  <c r="T427" i="137"/>
  <c r="S427" i="137"/>
  <c r="R427" i="137"/>
  <c r="Q427" i="137"/>
  <c r="P427" i="137"/>
  <c r="O427" i="137"/>
  <c r="N427" i="137"/>
  <c r="M427" i="137"/>
  <c r="L427" i="137"/>
  <c r="K427" i="137"/>
  <c r="J427" i="137"/>
  <c r="I427" i="137"/>
  <c r="H427" i="137"/>
  <c r="G427" i="137"/>
  <c r="F427" i="137"/>
  <c r="E427" i="137"/>
  <c r="D427" i="137"/>
  <c r="C427" i="137"/>
  <c r="B427" i="137"/>
  <c r="AV426" i="137"/>
  <c r="AU426" i="137"/>
  <c r="AT426" i="137"/>
  <c r="AS426" i="137"/>
  <c r="AR426" i="137"/>
  <c r="AQ426" i="137"/>
  <c r="AP426" i="137"/>
  <c r="AO426" i="137"/>
  <c r="AN426" i="137"/>
  <c r="AM426" i="137"/>
  <c r="AL426" i="137"/>
  <c r="AK426" i="137"/>
  <c r="AJ426" i="137"/>
  <c r="AI426" i="137"/>
  <c r="AH426" i="137"/>
  <c r="AG426" i="137"/>
  <c r="AF426" i="137"/>
  <c r="AE426" i="137"/>
  <c r="AD426" i="137"/>
  <c r="AC426" i="137"/>
  <c r="AB426" i="137"/>
  <c r="AA426" i="137"/>
  <c r="Z426" i="137"/>
  <c r="Y426" i="137"/>
  <c r="X426" i="137"/>
  <c r="W426" i="137"/>
  <c r="V426" i="137"/>
  <c r="U426" i="137"/>
  <c r="T426" i="137"/>
  <c r="S426" i="137"/>
  <c r="R426" i="137"/>
  <c r="Q426" i="137"/>
  <c r="P426" i="137"/>
  <c r="O426" i="137"/>
  <c r="N426" i="137"/>
  <c r="M426" i="137"/>
  <c r="L426" i="137"/>
  <c r="K426" i="137"/>
  <c r="J426" i="137"/>
  <c r="I426" i="137"/>
  <c r="H426" i="137"/>
  <c r="G426" i="137"/>
  <c r="F426" i="137"/>
  <c r="E426" i="137"/>
  <c r="D426" i="137"/>
  <c r="C426" i="137"/>
  <c r="AV425" i="137"/>
  <c r="AU425" i="137"/>
  <c r="AT425" i="137"/>
  <c r="AS425" i="137"/>
  <c r="AR425" i="137"/>
  <c r="AQ425" i="137"/>
  <c r="AP425" i="137"/>
  <c r="AO425" i="137"/>
  <c r="AN425" i="137"/>
  <c r="AM425" i="137"/>
  <c r="AL425" i="137"/>
  <c r="AK425" i="137"/>
  <c r="AJ425" i="137"/>
  <c r="AI425" i="137"/>
  <c r="AH425" i="137"/>
  <c r="AG425" i="137"/>
  <c r="AF425" i="137"/>
  <c r="AE425" i="137"/>
  <c r="AD425" i="137"/>
  <c r="AC425" i="137"/>
  <c r="AB425" i="137"/>
  <c r="AA425" i="137"/>
  <c r="Z425" i="137"/>
  <c r="Y425" i="137"/>
  <c r="X425" i="137"/>
  <c r="W425" i="137"/>
  <c r="V425" i="137"/>
  <c r="U425" i="137"/>
  <c r="T425" i="137"/>
  <c r="S425" i="137"/>
  <c r="R425" i="137"/>
  <c r="Q425" i="137"/>
  <c r="P425" i="137"/>
  <c r="O425" i="137"/>
  <c r="N425" i="137"/>
  <c r="M425" i="137"/>
  <c r="L425" i="137"/>
  <c r="K425" i="137"/>
  <c r="J425" i="137"/>
  <c r="I425" i="137"/>
  <c r="H425" i="137"/>
  <c r="G425" i="137"/>
  <c r="F425" i="137"/>
  <c r="E425" i="137"/>
  <c r="D425" i="137"/>
  <c r="C425" i="137"/>
  <c r="B425" i="137"/>
  <c r="AV424" i="137"/>
  <c r="AU424" i="137"/>
  <c r="AT424" i="137"/>
  <c r="AS424" i="137"/>
  <c r="AR424" i="137"/>
  <c r="AQ424" i="137"/>
  <c r="AP424" i="137"/>
  <c r="AO424" i="137"/>
  <c r="AN424" i="137"/>
  <c r="AM424" i="137"/>
  <c r="AL424" i="137"/>
  <c r="AK424" i="137"/>
  <c r="AJ424" i="137"/>
  <c r="AI424" i="137"/>
  <c r="AH424" i="137"/>
  <c r="AG424" i="137"/>
  <c r="AF424" i="137"/>
  <c r="AE424" i="137"/>
  <c r="AD424" i="137"/>
  <c r="AC424" i="137"/>
  <c r="AB424" i="137"/>
  <c r="AA424" i="137"/>
  <c r="Z424" i="137"/>
  <c r="Y424" i="137"/>
  <c r="X424" i="137"/>
  <c r="W424" i="137"/>
  <c r="V424" i="137"/>
  <c r="U424" i="137"/>
  <c r="T424" i="137"/>
  <c r="S424" i="137"/>
  <c r="R424" i="137"/>
  <c r="Q424" i="137"/>
  <c r="P424" i="137"/>
  <c r="O424" i="137"/>
  <c r="N424" i="137"/>
  <c r="M424" i="137"/>
  <c r="L424" i="137"/>
  <c r="K424" i="137"/>
  <c r="J424" i="137"/>
  <c r="I424" i="137"/>
  <c r="H424" i="137"/>
  <c r="G424" i="137"/>
  <c r="F424" i="137"/>
  <c r="E424" i="137"/>
  <c r="D424" i="137"/>
  <c r="C424" i="137"/>
  <c r="B424" i="137"/>
  <c r="AV423" i="137"/>
  <c r="AU423" i="137"/>
  <c r="AT423" i="137"/>
  <c r="AS423" i="137"/>
  <c r="AR423" i="137"/>
  <c r="AQ423" i="137"/>
  <c r="AP423" i="137"/>
  <c r="AO423" i="137"/>
  <c r="AN423" i="137"/>
  <c r="AM423" i="137"/>
  <c r="AL423" i="137"/>
  <c r="AK423" i="137"/>
  <c r="AJ423" i="137"/>
  <c r="AI423" i="137"/>
  <c r="AH423" i="137"/>
  <c r="AG423" i="137"/>
  <c r="AF423" i="137"/>
  <c r="AE423" i="137"/>
  <c r="AD423" i="137"/>
  <c r="AC423" i="137"/>
  <c r="AB423" i="137"/>
  <c r="AA423" i="137"/>
  <c r="Z423" i="137"/>
  <c r="Y423" i="137"/>
  <c r="X423" i="137"/>
  <c r="W423" i="137"/>
  <c r="V423" i="137"/>
  <c r="U423" i="137"/>
  <c r="T423" i="137"/>
  <c r="S423" i="137"/>
  <c r="R423" i="137"/>
  <c r="Q423" i="137"/>
  <c r="P423" i="137"/>
  <c r="O423" i="137"/>
  <c r="N423" i="137"/>
  <c r="M423" i="137"/>
  <c r="L423" i="137"/>
  <c r="K423" i="137"/>
  <c r="J423" i="137"/>
  <c r="I423" i="137"/>
  <c r="H423" i="137"/>
  <c r="G423" i="137"/>
  <c r="F423" i="137"/>
  <c r="E423" i="137"/>
  <c r="D423" i="137"/>
  <c r="C423" i="137"/>
  <c r="B423" i="137"/>
  <c r="AV422" i="137"/>
  <c r="AU422" i="137"/>
  <c r="AT422" i="137"/>
  <c r="AS422" i="137"/>
  <c r="AR422" i="137"/>
  <c r="AQ422" i="137"/>
  <c r="AP422" i="137"/>
  <c r="AO422" i="137"/>
  <c r="AN422" i="137"/>
  <c r="AM422" i="137"/>
  <c r="AL422" i="137"/>
  <c r="AK422" i="137"/>
  <c r="AJ422" i="137"/>
  <c r="AI422" i="137"/>
  <c r="AH422" i="137"/>
  <c r="AG422" i="137"/>
  <c r="AF422" i="137"/>
  <c r="AE422" i="137"/>
  <c r="AD422" i="137"/>
  <c r="AC422" i="137"/>
  <c r="AB422" i="137"/>
  <c r="AA422" i="137"/>
  <c r="Z422" i="137"/>
  <c r="Y422" i="137"/>
  <c r="X422" i="137"/>
  <c r="W422" i="137"/>
  <c r="V422" i="137"/>
  <c r="U422" i="137"/>
  <c r="T422" i="137"/>
  <c r="S422" i="137"/>
  <c r="R422" i="137"/>
  <c r="Q422" i="137"/>
  <c r="P422" i="137"/>
  <c r="O422" i="137"/>
  <c r="N422" i="137"/>
  <c r="M422" i="137"/>
  <c r="L422" i="137"/>
  <c r="K422" i="137"/>
  <c r="J422" i="137"/>
  <c r="I422" i="137"/>
  <c r="H422" i="137"/>
  <c r="G422" i="137"/>
  <c r="F422" i="137"/>
  <c r="E422" i="137"/>
  <c r="D422" i="137"/>
  <c r="C422" i="137"/>
  <c r="B422" i="137"/>
  <c r="AV421" i="137"/>
  <c r="AU421" i="137"/>
  <c r="AT421" i="137"/>
  <c r="AS421" i="137"/>
  <c r="AR421" i="137"/>
  <c r="AQ421" i="137"/>
  <c r="AP421" i="137"/>
  <c r="AO421" i="137"/>
  <c r="AN421" i="137"/>
  <c r="AM421" i="137"/>
  <c r="AL421" i="137"/>
  <c r="AK421" i="137"/>
  <c r="AJ421" i="137"/>
  <c r="AI421" i="137"/>
  <c r="AH421" i="137"/>
  <c r="AG421" i="137"/>
  <c r="AF421" i="137"/>
  <c r="AE421" i="137"/>
  <c r="AD421" i="137"/>
  <c r="AC421" i="137"/>
  <c r="AB421" i="137"/>
  <c r="AA421" i="137"/>
  <c r="Z421" i="137"/>
  <c r="Y421" i="137"/>
  <c r="X421" i="137"/>
  <c r="W421" i="137"/>
  <c r="V421" i="137"/>
  <c r="U421" i="137"/>
  <c r="T421" i="137"/>
  <c r="S421" i="137"/>
  <c r="R421" i="137"/>
  <c r="Q421" i="137"/>
  <c r="P421" i="137"/>
  <c r="O421" i="137"/>
  <c r="N421" i="137"/>
  <c r="M421" i="137"/>
  <c r="L421" i="137"/>
  <c r="K421" i="137"/>
  <c r="J421" i="137"/>
  <c r="I421" i="137"/>
  <c r="H421" i="137"/>
  <c r="G421" i="137"/>
  <c r="F421" i="137"/>
  <c r="E421" i="137"/>
  <c r="D421" i="137"/>
  <c r="C421" i="137"/>
  <c r="B421" i="137"/>
  <c r="AV420" i="137"/>
  <c r="AU420" i="137"/>
  <c r="AT420" i="137"/>
  <c r="AS420" i="137"/>
  <c r="AR420" i="137"/>
  <c r="AQ420" i="137"/>
  <c r="AP420" i="137"/>
  <c r="AO420" i="137"/>
  <c r="AN420" i="137"/>
  <c r="AM420" i="137"/>
  <c r="AL420" i="137"/>
  <c r="AK420" i="137"/>
  <c r="AJ420" i="137"/>
  <c r="AI420" i="137"/>
  <c r="AH420" i="137"/>
  <c r="AG420" i="137"/>
  <c r="AF420" i="137"/>
  <c r="AE420" i="137"/>
  <c r="AD420" i="137"/>
  <c r="AC420" i="137"/>
  <c r="AB420" i="137"/>
  <c r="AA420" i="137"/>
  <c r="Z420" i="137"/>
  <c r="Y420" i="137"/>
  <c r="X420" i="137"/>
  <c r="W420" i="137"/>
  <c r="V420" i="137"/>
  <c r="U420" i="137"/>
  <c r="T420" i="137"/>
  <c r="S420" i="137"/>
  <c r="R420" i="137"/>
  <c r="Q420" i="137"/>
  <c r="P420" i="137"/>
  <c r="O420" i="137"/>
  <c r="N420" i="137"/>
  <c r="M420" i="137"/>
  <c r="L420" i="137"/>
  <c r="K420" i="137"/>
  <c r="J420" i="137"/>
  <c r="I420" i="137"/>
  <c r="H420" i="137"/>
  <c r="G420" i="137"/>
  <c r="F420" i="137"/>
  <c r="E420" i="137"/>
  <c r="D420" i="137"/>
  <c r="C420" i="137"/>
  <c r="B420" i="137"/>
  <c r="AV419" i="137"/>
  <c r="AU419" i="137"/>
  <c r="AT419" i="137"/>
  <c r="AS419" i="137"/>
  <c r="AR419" i="137"/>
  <c r="AQ419" i="137"/>
  <c r="AP419" i="137"/>
  <c r="AO419" i="137"/>
  <c r="AN419" i="137"/>
  <c r="AM419" i="137"/>
  <c r="AL419" i="137"/>
  <c r="AK419" i="137"/>
  <c r="AJ419" i="137"/>
  <c r="AI419" i="137"/>
  <c r="AH419" i="137"/>
  <c r="AG419" i="137"/>
  <c r="AF419" i="137"/>
  <c r="AE419" i="137"/>
  <c r="AD419" i="137"/>
  <c r="AC419" i="137"/>
  <c r="AB419" i="137"/>
  <c r="AA419" i="137"/>
  <c r="Z419" i="137"/>
  <c r="Y419" i="137"/>
  <c r="X419" i="137"/>
  <c r="W419" i="137"/>
  <c r="V419" i="137"/>
  <c r="U419" i="137"/>
  <c r="T419" i="137"/>
  <c r="S419" i="137"/>
  <c r="R419" i="137"/>
  <c r="Q419" i="137"/>
  <c r="P419" i="137"/>
  <c r="O419" i="137"/>
  <c r="N419" i="137"/>
  <c r="M419" i="137"/>
  <c r="L419" i="137"/>
  <c r="K419" i="137"/>
  <c r="J419" i="137"/>
  <c r="I419" i="137"/>
  <c r="H419" i="137"/>
  <c r="G419" i="137"/>
  <c r="F419" i="137"/>
  <c r="E419" i="137"/>
  <c r="D419" i="137"/>
  <c r="C419" i="137"/>
  <c r="B419" i="137"/>
  <c r="AV418" i="137"/>
  <c r="AU418" i="137"/>
  <c r="AT418" i="137"/>
  <c r="AS418" i="137"/>
  <c r="AR418" i="137"/>
  <c r="AQ418" i="137"/>
  <c r="AP418" i="137"/>
  <c r="AO418" i="137"/>
  <c r="AN418" i="137"/>
  <c r="AM418" i="137"/>
  <c r="AL418" i="137"/>
  <c r="AK418" i="137"/>
  <c r="AJ418" i="137"/>
  <c r="AI418" i="137"/>
  <c r="AH418" i="137"/>
  <c r="AG418" i="137"/>
  <c r="AF418" i="137"/>
  <c r="AE418" i="137"/>
  <c r="AD418" i="137"/>
  <c r="AC418" i="137"/>
  <c r="AB418" i="137"/>
  <c r="AA418" i="137"/>
  <c r="Z418" i="137"/>
  <c r="Y418" i="137"/>
  <c r="X418" i="137"/>
  <c r="W418" i="137"/>
  <c r="V418" i="137"/>
  <c r="U418" i="137"/>
  <c r="T418" i="137"/>
  <c r="S418" i="137"/>
  <c r="R418" i="137"/>
  <c r="Q418" i="137"/>
  <c r="P418" i="137"/>
  <c r="O418" i="137"/>
  <c r="N418" i="137"/>
  <c r="M418" i="137"/>
  <c r="L418" i="137"/>
  <c r="K418" i="137"/>
  <c r="J418" i="137"/>
  <c r="I418" i="137"/>
  <c r="H418" i="137"/>
  <c r="G418" i="137"/>
  <c r="F418" i="137"/>
  <c r="E418" i="137"/>
  <c r="D418" i="137"/>
  <c r="C418" i="137"/>
  <c r="B418" i="137"/>
  <c r="AV417" i="137"/>
  <c r="AU417" i="137"/>
  <c r="AT417" i="137"/>
  <c r="AS417" i="137"/>
  <c r="AR417" i="137"/>
  <c r="AQ417" i="137"/>
  <c r="AP417" i="137"/>
  <c r="AO417" i="137"/>
  <c r="AN417" i="137"/>
  <c r="AM417" i="137"/>
  <c r="AL417" i="137"/>
  <c r="AK417" i="137"/>
  <c r="AJ417" i="137"/>
  <c r="AI417" i="137"/>
  <c r="AH417" i="137"/>
  <c r="AG417" i="137"/>
  <c r="AF417" i="137"/>
  <c r="AE417" i="137"/>
  <c r="AD417" i="137"/>
  <c r="AC417" i="137"/>
  <c r="AB417" i="137"/>
  <c r="AA417" i="137"/>
  <c r="Z417" i="137"/>
  <c r="Y417" i="137"/>
  <c r="X417" i="137"/>
  <c r="W417" i="137"/>
  <c r="V417" i="137"/>
  <c r="U417" i="137"/>
  <c r="T417" i="137"/>
  <c r="S417" i="137"/>
  <c r="R417" i="137"/>
  <c r="Q417" i="137"/>
  <c r="P417" i="137"/>
  <c r="O417" i="137"/>
  <c r="N417" i="137"/>
  <c r="M417" i="137"/>
  <c r="L417" i="137"/>
  <c r="K417" i="137"/>
  <c r="J417" i="137"/>
  <c r="I417" i="137"/>
  <c r="H417" i="137"/>
  <c r="G417" i="137"/>
  <c r="F417" i="137"/>
  <c r="E417" i="137"/>
  <c r="D417" i="137"/>
  <c r="C417" i="137"/>
  <c r="AV416" i="137"/>
  <c r="AU416" i="137"/>
  <c r="AT416" i="137"/>
  <c r="AS416" i="137"/>
  <c r="AR416" i="137"/>
  <c r="AQ416" i="137"/>
  <c r="AP416" i="137"/>
  <c r="AO416" i="137"/>
  <c r="AN416" i="137"/>
  <c r="AM416" i="137"/>
  <c r="AL416" i="137"/>
  <c r="AK416" i="137"/>
  <c r="AJ416" i="137"/>
  <c r="AI416" i="137"/>
  <c r="AH416" i="137"/>
  <c r="AG416" i="137"/>
  <c r="AF416" i="137"/>
  <c r="AE416" i="137"/>
  <c r="AD416" i="137"/>
  <c r="AC416" i="137"/>
  <c r="AB416" i="137"/>
  <c r="AA416" i="137"/>
  <c r="Z416" i="137"/>
  <c r="Y416" i="137"/>
  <c r="X416" i="137"/>
  <c r="W416" i="137"/>
  <c r="V416" i="137"/>
  <c r="U416" i="137"/>
  <c r="T416" i="137"/>
  <c r="S416" i="137"/>
  <c r="R416" i="137"/>
  <c r="Q416" i="137"/>
  <c r="P416" i="137"/>
  <c r="O416" i="137"/>
  <c r="N416" i="137"/>
  <c r="M416" i="137"/>
  <c r="L416" i="137"/>
  <c r="K416" i="137"/>
  <c r="J416" i="137"/>
  <c r="I416" i="137"/>
  <c r="H416" i="137"/>
  <c r="G416" i="137"/>
  <c r="F416" i="137"/>
  <c r="E416" i="137"/>
  <c r="D416" i="137"/>
  <c r="C416" i="137"/>
  <c r="B416" i="137"/>
  <c r="AV415" i="137"/>
  <c r="AU415" i="137"/>
  <c r="AT415" i="137"/>
  <c r="AS415" i="137"/>
  <c r="AR415" i="137"/>
  <c r="AQ415" i="137"/>
  <c r="AP415" i="137"/>
  <c r="AO415" i="137"/>
  <c r="AN415" i="137"/>
  <c r="AM415" i="137"/>
  <c r="AL415" i="137"/>
  <c r="AK415" i="137"/>
  <c r="AJ415" i="137"/>
  <c r="AI415" i="137"/>
  <c r="AH415" i="137"/>
  <c r="AG415" i="137"/>
  <c r="AF415" i="137"/>
  <c r="AE415" i="137"/>
  <c r="AD415" i="137"/>
  <c r="AC415" i="137"/>
  <c r="AB415" i="137"/>
  <c r="AA415" i="137"/>
  <c r="Z415" i="137"/>
  <c r="Y415" i="137"/>
  <c r="X415" i="137"/>
  <c r="W415" i="137"/>
  <c r="V415" i="137"/>
  <c r="U415" i="137"/>
  <c r="T415" i="137"/>
  <c r="S415" i="137"/>
  <c r="R415" i="137"/>
  <c r="Q415" i="137"/>
  <c r="P415" i="137"/>
  <c r="O415" i="137"/>
  <c r="N415" i="137"/>
  <c r="M415" i="137"/>
  <c r="L415" i="137"/>
  <c r="K415" i="137"/>
  <c r="J415" i="137"/>
  <c r="I415" i="137"/>
  <c r="H415" i="137"/>
  <c r="G415" i="137"/>
  <c r="F415" i="137"/>
  <c r="E415" i="137"/>
  <c r="D415" i="137"/>
  <c r="C415" i="137"/>
  <c r="B415" i="137"/>
  <c r="AV414" i="137"/>
  <c r="AU414" i="137"/>
  <c r="AT414" i="137"/>
  <c r="AS414" i="137"/>
  <c r="AR414" i="137"/>
  <c r="AQ414" i="137"/>
  <c r="AP414" i="137"/>
  <c r="AO414" i="137"/>
  <c r="AN414" i="137"/>
  <c r="AM414" i="137"/>
  <c r="AL414" i="137"/>
  <c r="AK414" i="137"/>
  <c r="AJ414" i="137"/>
  <c r="AI414" i="137"/>
  <c r="AH414" i="137"/>
  <c r="AG414" i="137"/>
  <c r="AF414" i="137"/>
  <c r="AE414" i="137"/>
  <c r="AD414" i="137"/>
  <c r="AC414" i="137"/>
  <c r="AB414" i="137"/>
  <c r="AA414" i="137"/>
  <c r="Z414" i="137"/>
  <c r="Y414" i="137"/>
  <c r="X414" i="137"/>
  <c r="W414" i="137"/>
  <c r="V414" i="137"/>
  <c r="U414" i="137"/>
  <c r="T414" i="137"/>
  <c r="S414" i="137"/>
  <c r="R414" i="137"/>
  <c r="Q414" i="137"/>
  <c r="P414" i="137"/>
  <c r="O414" i="137"/>
  <c r="N414" i="137"/>
  <c r="M414" i="137"/>
  <c r="L414" i="137"/>
  <c r="K414" i="137"/>
  <c r="J414" i="137"/>
  <c r="I414" i="137"/>
  <c r="H414" i="137"/>
  <c r="G414" i="137"/>
  <c r="F414" i="137"/>
  <c r="E414" i="137"/>
  <c r="D414" i="137"/>
  <c r="C414" i="137"/>
  <c r="B414" i="137"/>
  <c r="AV413" i="137"/>
  <c r="AU413" i="137"/>
  <c r="AT413" i="137"/>
  <c r="AS413" i="137"/>
  <c r="AR413" i="137"/>
  <c r="AQ413" i="137"/>
  <c r="AP413" i="137"/>
  <c r="AO413" i="137"/>
  <c r="AN413" i="137"/>
  <c r="AM413" i="137"/>
  <c r="AL413" i="137"/>
  <c r="AK413" i="137"/>
  <c r="AJ413" i="137"/>
  <c r="AI413" i="137"/>
  <c r="AH413" i="137"/>
  <c r="AG413" i="137"/>
  <c r="AF413" i="137"/>
  <c r="AE413" i="137"/>
  <c r="AD413" i="137"/>
  <c r="AC413" i="137"/>
  <c r="AB413" i="137"/>
  <c r="AA413" i="137"/>
  <c r="Z413" i="137"/>
  <c r="Y413" i="137"/>
  <c r="X413" i="137"/>
  <c r="W413" i="137"/>
  <c r="V413" i="137"/>
  <c r="U413" i="137"/>
  <c r="T413" i="137"/>
  <c r="S413" i="137"/>
  <c r="R413" i="137"/>
  <c r="Q413" i="137"/>
  <c r="P413" i="137"/>
  <c r="O413" i="137"/>
  <c r="N413" i="137"/>
  <c r="M413" i="137"/>
  <c r="L413" i="137"/>
  <c r="K413" i="137"/>
  <c r="J413" i="137"/>
  <c r="I413" i="137"/>
  <c r="H413" i="137"/>
  <c r="G413" i="137"/>
  <c r="F413" i="137"/>
  <c r="E413" i="137"/>
  <c r="D413" i="137"/>
  <c r="C413" i="137"/>
  <c r="B413" i="137"/>
  <c r="AV412" i="137"/>
  <c r="AU412" i="137"/>
  <c r="AT412" i="137"/>
  <c r="AS412" i="137"/>
  <c r="AR412" i="137"/>
  <c r="AQ412" i="137"/>
  <c r="AP412" i="137"/>
  <c r="AO412" i="137"/>
  <c r="AN412" i="137"/>
  <c r="AM412" i="137"/>
  <c r="AL412" i="137"/>
  <c r="AK412" i="137"/>
  <c r="AJ412" i="137"/>
  <c r="AI412" i="137"/>
  <c r="AH412" i="137"/>
  <c r="AG412" i="137"/>
  <c r="AF412" i="137"/>
  <c r="AE412" i="137"/>
  <c r="AD412" i="137"/>
  <c r="AC412" i="137"/>
  <c r="AB412" i="137"/>
  <c r="AA412" i="137"/>
  <c r="Z412" i="137"/>
  <c r="Y412" i="137"/>
  <c r="X412" i="137"/>
  <c r="W412" i="137"/>
  <c r="V412" i="137"/>
  <c r="U412" i="137"/>
  <c r="T412" i="137"/>
  <c r="S412" i="137"/>
  <c r="R412" i="137"/>
  <c r="Q412" i="137"/>
  <c r="P412" i="137"/>
  <c r="O412" i="137"/>
  <c r="N412" i="137"/>
  <c r="M412" i="137"/>
  <c r="L412" i="137"/>
  <c r="K412" i="137"/>
  <c r="J412" i="137"/>
  <c r="I412" i="137"/>
  <c r="H412" i="137"/>
  <c r="G412" i="137"/>
  <c r="F412" i="137"/>
  <c r="E412" i="137"/>
  <c r="D412" i="137"/>
  <c r="C412" i="137"/>
  <c r="B412" i="137"/>
  <c r="AV411" i="137"/>
  <c r="AU411" i="137"/>
  <c r="AT411" i="137"/>
  <c r="AS411" i="137"/>
  <c r="AR411" i="137"/>
  <c r="AQ411" i="137"/>
  <c r="AP411" i="137"/>
  <c r="AO411" i="137"/>
  <c r="AN411" i="137"/>
  <c r="AM411" i="137"/>
  <c r="AL411" i="137"/>
  <c r="AK411" i="137"/>
  <c r="AJ411" i="137"/>
  <c r="AI411" i="137"/>
  <c r="AH411" i="137"/>
  <c r="AG411" i="137"/>
  <c r="AF411" i="137"/>
  <c r="AE411" i="137"/>
  <c r="AD411" i="137"/>
  <c r="AC411" i="137"/>
  <c r="AB411" i="137"/>
  <c r="AA411" i="137"/>
  <c r="Z411" i="137"/>
  <c r="Y411" i="137"/>
  <c r="X411" i="137"/>
  <c r="W411" i="137"/>
  <c r="V411" i="137"/>
  <c r="U411" i="137"/>
  <c r="T411" i="137"/>
  <c r="S411" i="137"/>
  <c r="R411" i="137"/>
  <c r="Q411" i="137"/>
  <c r="P411" i="137"/>
  <c r="O411" i="137"/>
  <c r="N411" i="137"/>
  <c r="M411" i="137"/>
  <c r="L411" i="137"/>
  <c r="K411" i="137"/>
  <c r="J411" i="137"/>
  <c r="I411" i="137"/>
  <c r="H411" i="137"/>
  <c r="G411" i="137"/>
  <c r="F411" i="137"/>
  <c r="E411" i="137"/>
  <c r="D411" i="137"/>
  <c r="C411" i="137"/>
  <c r="B411" i="137"/>
  <c r="AV410" i="137"/>
  <c r="AU410" i="137"/>
  <c r="AT410" i="137"/>
  <c r="AS410" i="137"/>
  <c r="AR410" i="137"/>
  <c r="AQ410" i="137"/>
  <c r="AP410" i="137"/>
  <c r="AO410" i="137"/>
  <c r="AN410" i="137"/>
  <c r="AM410" i="137"/>
  <c r="AL410" i="137"/>
  <c r="AK410" i="137"/>
  <c r="AJ410" i="137"/>
  <c r="AI410" i="137"/>
  <c r="AH410" i="137"/>
  <c r="AG410" i="137"/>
  <c r="AF410" i="137"/>
  <c r="AE410" i="137"/>
  <c r="AD410" i="137"/>
  <c r="AC410" i="137"/>
  <c r="AB410" i="137"/>
  <c r="AA410" i="137"/>
  <c r="Z410" i="137"/>
  <c r="Y410" i="137"/>
  <c r="X410" i="137"/>
  <c r="W410" i="137"/>
  <c r="V410" i="137"/>
  <c r="U410" i="137"/>
  <c r="T410" i="137"/>
  <c r="S410" i="137"/>
  <c r="R410" i="137"/>
  <c r="Q410" i="137"/>
  <c r="P410" i="137"/>
  <c r="O410" i="137"/>
  <c r="N410" i="137"/>
  <c r="M410" i="137"/>
  <c r="L410" i="137"/>
  <c r="K410" i="137"/>
  <c r="J410" i="137"/>
  <c r="I410" i="137"/>
  <c r="H410" i="137"/>
  <c r="G410" i="137"/>
  <c r="F410" i="137"/>
  <c r="E410" i="137"/>
  <c r="D410" i="137"/>
  <c r="C410" i="137"/>
  <c r="B410" i="137"/>
  <c r="AV409" i="137"/>
  <c r="AU409" i="137"/>
  <c r="AT409" i="137"/>
  <c r="AS409" i="137"/>
  <c r="AR409" i="137"/>
  <c r="AQ409" i="137"/>
  <c r="AP409" i="137"/>
  <c r="AO409" i="137"/>
  <c r="AN409" i="137"/>
  <c r="AM409" i="137"/>
  <c r="AL409" i="137"/>
  <c r="AK409" i="137"/>
  <c r="AJ409" i="137"/>
  <c r="AI409" i="137"/>
  <c r="AH409" i="137"/>
  <c r="AG409" i="137"/>
  <c r="AF409" i="137"/>
  <c r="AE409" i="137"/>
  <c r="AD409" i="137"/>
  <c r="AC409" i="137"/>
  <c r="AB409" i="137"/>
  <c r="AA409" i="137"/>
  <c r="Z409" i="137"/>
  <c r="Y409" i="137"/>
  <c r="X409" i="137"/>
  <c r="W409" i="137"/>
  <c r="V409" i="137"/>
  <c r="U409" i="137"/>
  <c r="T409" i="137"/>
  <c r="S409" i="137"/>
  <c r="R409" i="137"/>
  <c r="Q409" i="137"/>
  <c r="P409" i="137"/>
  <c r="O409" i="137"/>
  <c r="N409" i="137"/>
  <c r="M409" i="137"/>
  <c r="L409" i="137"/>
  <c r="K409" i="137"/>
  <c r="J409" i="137"/>
  <c r="I409" i="137"/>
  <c r="H409" i="137"/>
  <c r="G409" i="137"/>
  <c r="F409" i="137"/>
  <c r="E409" i="137"/>
  <c r="D409" i="137"/>
  <c r="C409" i="137"/>
  <c r="B409" i="137"/>
  <c r="AV408" i="137"/>
  <c r="AU408" i="137"/>
  <c r="AT408" i="137"/>
  <c r="AS408" i="137"/>
  <c r="AR408" i="137"/>
  <c r="AQ408" i="137"/>
  <c r="AP408" i="137"/>
  <c r="AO408" i="137"/>
  <c r="AN408" i="137"/>
  <c r="AM408" i="137"/>
  <c r="AL408" i="137"/>
  <c r="AK408" i="137"/>
  <c r="AJ408" i="137"/>
  <c r="AI408" i="137"/>
  <c r="AH408" i="137"/>
  <c r="AG408" i="137"/>
  <c r="AF408" i="137"/>
  <c r="AE408" i="137"/>
  <c r="AD408" i="137"/>
  <c r="AC408" i="137"/>
  <c r="AB408" i="137"/>
  <c r="AA408" i="137"/>
  <c r="Z408" i="137"/>
  <c r="Y408" i="137"/>
  <c r="X408" i="137"/>
  <c r="W408" i="137"/>
  <c r="V408" i="137"/>
  <c r="U408" i="137"/>
  <c r="T408" i="137"/>
  <c r="S408" i="137"/>
  <c r="R408" i="137"/>
  <c r="Q408" i="137"/>
  <c r="P408" i="137"/>
  <c r="O408" i="137"/>
  <c r="N408" i="137"/>
  <c r="M408" i="137"/>
  <c r="L408" i="137"/>
  <c r="K408" i="137"/>
  <c r="J408" i="137"/>
  <c r="I408" i="137"/>
  <c r="H408" i="137"/>
  <c r="G408" i="137"/>
  <c r="F408" i="137"/>
  <c r="E408" i="137"/>
  <c r="D408" i="137"/>
  <c r="C408" i="137"/>
  <c r="B408" i="137"/>
  <c r="AV407" i="137"/>
  <c r="AU407" i="137"/>
  <c r="AT407" i="137"/>
  <c r="AS407" i="137"/>
  <c r="AR407" i="137"/>
  <c r="AQ407" i="137"/>
  <c r="AP407" i="137"/>
  <c r="AO407" i="137"/>
  <c r="AN407" i="137"/>
  <c r="AM407" i="137"/>
  <c r="AL407" i="137"/>
  <c r="AK407" i="137"/>
  <c r="AJ407" i="137"/>
  <c r="AI407" i="137"/>
  <c r="AH407" i="137"/>
  <c r="AG407" i="137"/>
  <c r="AF407" i="137"/>
  <c r="AE407" i="137"/>
  <c r="AD407" i="137"/>
  <c r="AC407" i="137"/>
  <c r="AB407" i="137"/>
  <c r="AA407" i="137"/>
  <c r="Z407" i="137"/>
  <c r="Y407" i="137"/>
  <c r="X407" i="137"/>
  <c r="W407" i="137"/>
  <c r="V407" i="137"/>
  <c r="U407" i="137"/>
  <c r="T407" i="137"/>
  <c r="S407" i="137"/>
  <c r="R407" i="137"/>
  <c r="Q407" i="137"/>
  <c r="P407" i="137"/>
  <c r="O407" i="137"/>
  <c r="N407" i="137"/>
  <c r="M407" i="137"/>
  <c r="L407" i="137"/>
  <c r="K407" i="137"/>
  <c r="J407" i="137"/>
  <c r="I407" i="137"/>
  <c r="H407" i="137"/>
  <c r="G407" i="137"/>
  <c r="F407" i="137"/>
  <c r="E407" i="137"/>
  <c r="D407" i="137"/>
  <c r="C407" i="137"/>
  <c r="B407" i="137"/>
  <c r="AV406" i="137"/>
  <c r="AU406" i="137"/>
  <c r="AT406" i="137"/>
  <c r="AS406" i="137"/>
  <c r="AR406" i="137"/>
  <c r="AQ406" i="137"/>
  <c r="AP406" i="137"/>
  <c r="AO406" i="137"/>
  <c r="AN406" i="137"/>
  <c r="AM406" i="137"/>
  <c r="AL406" i="137"/>
  <c r="AK406" i="137"/>
  <c r="AJ406" i="137"/>
  <c r="AI406" i="137"/>
  <c r="AH406" i="137"/>
  <c r="AG406" i="137"/>
  <c r="AF406" i="137"/>
  <c r="AE406" i="137"/>
  <c r="AD406" i="137"/>
  <c r="AC406" i="137"/>
  <c r="AB406" i="137"/>
  <c r="AA406" i="137"/>
  <c r="Z406" i="137"/>
  <c r="Y406" i="137"/>
  <c r="X406" i="137"/>
  <c r="W406" i="137"/>
  <c r="V406" i="137"/>
  <c r="U406" i="137"/>
  <c r="T406" i="137"/>
  <c r="S406" i="137"/>
  <c r="R406" i="137"/>
  <c r="Q406" i="137"/>
  <c r="P406" i="137"/>
  <c r="O406" i="137"/>
  <c r="N406" i="137"/>
  <c r="M406" i="137"/>
  <c r="L406" i="137"/>
  <c r="K406" i="137"/>
  <c r="J406" i="137"/>
  <c r="I406" i="137"/>
  <c r="H406" i="137"/>
  <c r="G406" i="137"/>
  <c r="F406" i="137"/>
  <c r="E406" i="137"/>
  <c r="D406" i="137"/>
  <c r="C406" i="137"/>
  <c r="B406" i="137"/>
  <c r="AV405" i="137"/>
  <c r="AU405" i="137"/>
  <c r="AT405" i="137"/>
  <c r="AS405" i="137"/>
  <c r="AR405" i="137"/>
  <c r="AQ405" i="137"/>
  <c r="AP405" i="137"/>
  <c r="AO405" i="137"/>
  <c r="AN405" i="137"/>
  <c r="AM405" i="137"/>
  <c r="AL405" i="137"/>
  <c r="AK405" i="137"/>
  <c r="AJ405" i="137"/>
  <c r="AI405" i="137"/>
  <c r="AH405" i="137"/>
  <c r="AG405" i="137"/>
  <c r="AF405" i="137"/>
  <c r="AE405" i="137"/>
  <c r="AD405" i="137"/>
  <c r="AC405" i="137"/>
  <c r="AB405" i="137"/>
  <c r="AA405" i="137"/>
  <c r="Z405" i="137"/>
  <c r="Y405" i="137"/>
  <c r="X405" i="137"/>
  <c r="W405" i="137"/>
  <c r="V405" i="137"/>
  <c r="U405" i="137"/>
  <c r="T405" i="137"/>
  <c r="S405" i="137"/>
  <c r="R405" i="137"/>
  <c r="Q405" i="137"/>
  <c r="P405" i="137"/>
  <c r="O405" i="137"/>
  <c r="N405" i="137"/>
  <c r="M405" i="137"/>
  <c r="L405" i="137"/>
  <c r="K405" i="137"/>
  <c r="J405" i="137"/>
  <c r="I405" i="137"/>
  <c r="H405" i="137"/>
  <c r="G405" i="137"/>
  <c r="F405" i="137"/>
  <c r="E405" i="137"/>
  <c r="D405" i="137"/>
  <c r="C405" i="137"/>
  <c r="B405" i="137"/>
  <c r="AV404" i="137"/>
  <c r="AU404" i="137"/>
  <c r="AT404" i="137"/>
  <c r="AS404" i="137"/>
  <c r="AR404" i="137"/>
  <c r="AQ404" i="137"/>
  <c r="AP404" i="137"/>
  <c r="AO404" i="137"/>
  <c r="AN404" i="137"/>
  <c r="AM404" i="137"/>
  <c r="AL404" i="137"/>
  <c r="AK404" i="137"/>
  <c r="AJ404" i="137"/>
  <c r="AI404" i="137"/>
  <c r="AH404" i="137"/>
  <c r="AG404" i="137"/>
  <c r="AF404" i="137"/>
  <c r="AE404" i="137"/>
  <c r="AD404" i="137"/>
  <c r="AC404" i="137"/>
  <c r="AB404" i="137"/>
  <c r="AA404" i="137"/>
  <c r="Z404" i="137"/>
  <c r="Y404" i="137"/>
  <c r="X404" i="137"/>
  <c r="W404" i="137"/>
  <c r="V404" i="137"/>
  <c r="U404" i="137"/>
  <c r="T404" i="137"/>
  <c r="S404" i="137"/>
  <c r="R404" i="137"/>
  <c r="Q404" i="137"/>
  <c r="P404" i="137"/>
  <c r="O404" i="137"/>
  <c r="N404" i="137"/>
  <c r="M404" i="137"/>
  <c r="L404" i="137"/>
  <c r="K404" i="137"/>
  <c r="J404" i="137"/>
  <c r="I404" i="137"/>
  <c r="H404" i="137"/>
  <c r="G404" i="137"/>
  <c r="F404" i="137"/>
  <c r="E404" i="137"/>
  <c r="D404" i="137"/>
  <c r="C404" i="137"/>
  <c r="B404" i="137"/>
  <c r="AV403" i="137"/>
  <c r="AU403" i="137"/>
  <c r="AT403" i="137"/>
  <c r="AS403" i="137"/>
  <c r="AR403" i="137"/>
  <c r="AQ403" i="137"/>
  <c r="AP403" i="137"/>
  <c r="AO403" i="137"/>
  <c r="AN403" i="137"/>
  <c r="AM403" i="137"/>
  <c r="AL403" i="137"/>
  <c r="AK403" i="137"/>
  <c r="AJ403" i="137"/>
  <c r="AI403" i="137"/>
  <c r="AH403" i="137"/>
  <c r="AG403" i="137"/>
  <c r="AF403" i="137"/>
  <c r="AE403" i="137"/>
  <c r="AD403" i="137"/>
  <c r="AC403" i="137"/>
  <c r="AB403" i="137"/>
  <c r="AA403" i="137"/>
  <c r="Z403" i="137"/>
  <c r="Y403" i="137"/>
  <c r="X403" i="137"/>
  <c r="W403" i="137"/>
  <c r="V403" i="137"/>
  <c r="U403" i="137"/>
  <c r="T403" i="137"/>
  <c r="S403" i="137"/>
  <c r="R403" i="137"/>
  <c r="Q403" i="137"/>
  <c r="P403" i="137"/>
  <c r="O403" i="137"/>
  <c r="N403" i="137"/>
  <c r="M403" i="137"/>
  <c r="L403" i="137"/>
  <c r="K403" i="137"/>
  <c r="J403" i="137"/>
  <c r="I403" i="137"/>
  <c r="H403" i="137"/>
  <c r="G403" i="137"/>
  <c r="F403" i="137"/>
  <c r="E403" i="137"/>
  <c r="D403" i="137"/>
  <c r="C403" i="137"/>
  <c r="B403" i="137"/>
  <c r="AV402" i="137"/>
  <c r="AU402" i="137"/>
  <c r="AT402" i="137"/>
  <c r="AS402" i="137"/>
  <c r="AR402" i="137"/>
  <c r="AQ402" i="137"/>
  <c r="AP402" i="137"/>
  <c r="AO402" i="137"/>
  <c r="AN402" i="137"/>
  <c r="AM402" i="137"/>
  <c r="AL402" i="137"/>
  <c r="AK402" i="137"/>
  <c r="AJ402" i="137"/>
  <c r="AI402" i="137"/>
  <c r="AH402" i="137"/>
  <c r="AG402" i="137"/>
  <c r="AF402" i="137"/>
  <c r="AE402" i="137"/>
  <c r="AD402" i="137"/>
  <c r="AC402" i="137"/>
  <c r="AB402" i="137"/>
  <c r="AA402" i="137"/>
  <c r="Z402" i="137"/>
  <c r="Y402" i="137"/>
  <c r="X402" i="137"/>
  <c r="W402" i="137"/>
  <c r="V402" i="137"/>
  <c r="U402" i="137"/>
  <c r="T402" i="137"/>
  <c r="S402" i="137"/>
  <c r="R402" i="137"/>
  <c r="Q402" i="137"/>
  <c r="P402" i="137"/>
  <c r="O402" i="137"/>
  <c r="N402" i="137"/>
  <c r="M402" i="137"/>
  <c r="L402" i="137"/>
  <c r="K402" i="137"/>
  <c r="J402" i="137"/>
  <c r="I402" i="137"/>
  <c r="H402" i="137"/>
  <c r="G402" i="137"/>
  <c r="F402" i="137"/>
  <c r="E402" i="137"/>
  <c r="D402" i="137"/>
  <c r="C402" i="137"/>
  <c r="B402" i="137"/>
  <c r="AV401" i="137"/>
  <c r="AU401" i="137"/>
  <c r="AT401" i="137"/>
  <c r="AS401" i="137"/>
  <c r="AR401" i="137"/>
  <c r="AQ401" i="137"/>
  <c r="AP401" i="137"/>
  <c r="AO401" i="137"/>
  <c r="AN401" i="137"/>
  <c r="AM401" i="137"/>
  <c r="AL401" i="137"/>
  <c r="AK401" i="137"/>
  <c r="AJ401" i="137"/>
  <c r="AI401" i="137"/>
  <c r="AH401" i="137"/>
  <c r="AG401" i="137"/>
  <c r="AF401" i="137"/>
  <c r="AE401" i="137"/>
  <c r="AD401" i="137"/>
  <c r="AC401" i="137"/>
  <c r="AB401" i="137"/>
  <c r="AA401" i="137"/>
  <c r="Z401" i="137"/>
  <c r="Y401" i="137"/>
  <c r="X401" i="137"/>
  <c r="W401" i="137"/>
  <c r="V401" i="137"/>
  <c r="U401" i="137"/>
  <c r="T401" i="137"/>
  <c r="S401" i="137"/>
  <c r="R401" i="137"/>
  <c r="Q401" i="137"/>
  <c r="P401" i="137"/>
  <c r="O401" i="137"/>
  <c r="N401" i="137"/>
  <c r="M401" i="137"/>
  <c r="L401" i="137"/>
  <c r="K401" i="137"/>
  <c r="J401" i="137"/>
  <c r="I401" i="137"/>
  <c r="H401" i="137"/>
  <c r="G401" i="137"/>
  <c r="F401" i="137"/>
  <c r="E401" i="137"/>
  <c r="D401" i="137"/>
  <c r="C401" i="137"/>
  <c r="B401" i="137"/>
  <c r="AV400" i="137"/>
  <c r="AU400" i="137"/>
  <c r="AT400" i="137"/>
  <c r="AS400" i="137"/>
  <c r="AR400" i="137"/>
  <c r="AQ400" i="137"/>
  <c r="AP400" i="137"/>
  <c r="AO400" i="137"/>
  <c r="AN400" i="137"/>
  <c r="AM400" i="137"/>
  <c r="AL400" i="137"/>
  <c r="AK400" i="137"/>
  <c r="AJ400" i="137"/>
  <c r="AI400" i="137"/>
  <c r="AH400" i="137"/>
  <c r="AG400" i="137"/>
  <c r="AF400" i="137"/>
  <c r="AE400" i="137"/>
  <c r="AD400" i="137"/>
  <c r="AC400" i="137"/>
  <c r="AB400" i="137"/>
  <c r="AA400" i="137"/>
  <c r="Z400" i="137"/>
  <c r="Y400" i="137"/>
  <c r="X400" i="137"/>
  <c r="W400" i="137"/>
  <c r="V400" i="137"/>
  <c r="U400" i="137"/>
  <c r="T400" i="137"/>
  <c r="S400" i="137"/>
  <c r="R400" i="137"/>
  <c r="Q400" i="137"/>
  <c r="P400" i="137"/>
  <c r="O400" i="137"/>
  <c r="N400" i="137"/>
  <c r="M400" i="137"/>
  <c r="L400" i="137"/>
  <c r="K400" i="137"/>
  <c r="J400" i="137"/>
  <c r="I400" i="137"/>
  <c r="H400" i="137"/>
  <c r="G400" i="137"/>
  <c r="F400" i="137"/>
  <c r="E400" i="137"/>
  <c r="D400" i="137"/>
  <c r="C400" i="137"/>
  <c r="B400" i="137"/>
  <c r="AV399" i="137"/>
  <c r="AU399" i="137"/>
  <c r="AT399" i="137"/>
  <c r="AS399" i="137"/>
  <c r="AR399" i="137"/>
  <c r="AQ399" i="137"/>
  <c r="AP399" i="137"/>
  <c r="AO399" i="137"/>
  <c r="AN399" i="137"/>
  <c r="AM399" i="137"/>
  <c r="AL399" i="137"/>
  <c r="AK399" i="137"/>
  <c r="AJ399" i="137"/>
  <c r="AI399" i="137"/>
  <c r="AH399" i="137"/>
  <c r="AG399" i="137"/>
  <c r="AF399" i="137"/>
  <c r="AE399" i="137"/>
  <c r="AD399" i="137"/>
  <c r="AC399" i="137"/>
  <c r="AB399" i="137"/>
  <c r="AA399" i="137"/>
  <c r="Z399" i="137"/>
  <c r="Y399" i="137"/>
  <c r="X399" i="137"/>
  <c r="W399" i="137"/>
  <c r="V399" i="137"/>
  <c r="U399" i="137"/>
  <c r="T399" i="137"/>
  <c r="S399" i="137"/>
  <c r="R399" i="137"/>
  <c r="Q399" i="137"/>
  <c r="P399" i="137"/>
  <c r="O399" i="137"/>
  <c r="N399" i="137"/>
  <c r="M399" i="137"/>
  <c r="L399" i="137"/>
  <c r="K399" i="137"/>
  <c r="J399" i="137"/>
  <c r="I399" i="137"/>
  <c r="H399" i="137"/>
  <c r="G399" i="137"/>
  <c r="F399" i="137"/>
  <c r="E399" i="137"/>
  <c r="D399" i="137"/>
  <c r="C399" i="137"/>
  <c r="B399" i="137"/>
  <c r="AV398" i="137"/>
  <c r="AU398" i="137"/>
  <c r="AT398" i="137"/>
  <c r="AS398" i="137"/>
  <c r="AR398" i="137"/>
  <c r="AQ398" i="137"/>
  <c r="AP398" i="137"/>
  <c r="AO398" i="137"/>
  <c r="AN398" i="137"/>
  <c r="AM398" i="137"/>
  <c r="AL398" i="137"/>
  <c r="AK398" i="137"/>
  <c r="AJ398" i="137"/>
  <c r="AI398" i="137"/>
  <c r="AH398" i="137"/>
  <c r="AG398" i="137"/>
  <c r="AF398" i="137"/>
  <c r="AE398" i="137"/>
  <c r="AD398" i="137"/>
  <c r="AC398" i="137"/>
  <c r="AB398" i="137"/>
  <c r="AA398" i="137"/>
  <c r="Z398" i="137"/>
  <c r="Y398" i="137"/>
  <c r="X398" i="137"/>
  <c r="W398" i="137"/>
  <c r="V398" i="137"/>
  <c r="U398" i="137"/>
  <c r="T398" i="137"/>
  <c r="S398" i="137"/>
  <c r="R398" i="137"/>
  <c r="Q398" i="137"/>
  <c r="P398" i="137"/>
  <c r="O398" i="137"/>
  <c r="N398" i="137"/>
  <c r="M398" i="137"/>
  <c r="L398" i="137"/>
  <c r="K398" i="137"/>
  <c r="J398" i="137"/>
  <c r="I398" i="137"/>
  <c r="H398" i="137"/>
  <c r="G398" i="137"/>
  <c r="F398" i="137"/>
  <c r="E398" i="137"/>
  <c r="D398" i="137"/>
  <c r="C398" i="137"/>
  <c r="B398" i="137"/>
  <c r="AV397" i="137"/>
  <c r="AU397" i="137"/>
  <c r="AT397" i="137"/>
  <c r="AS397" i="137"/>
  <c r="AR397" i="137"/>
  <c r="AQ397" i="137"/>
  <c r="AP397" i="137"/>
  <c r="AO397" i="137"/>
  <c r="AN397" i="137"/>
  <c r="AM397" i="137"/>
  <c r="AL397" i="137"/>
  <c r="AK397" i="137"/>
  <c r="AJ397" i="137"/>
  <c r="AI397" i="137"/>
  <c r="AH397" i="137"/>
  <c r="AG397" i="137"/>
  <c r="AF397" i="137"/>
  <c r="AE397" i="137"/>
  <c r="AD397" i="137"/>
  <c r="AC397" i="137"/>
  <c r="AB397" i="137"/>
  <c r="AA397" i="137"/>
  <c r="Z397" i="137"/>
  <c r="Y397" i="137"/>
  <c r="X397" i="137"/>
  <c r="W397" i="137"/>
  <c r="V397" i="137"/>
  <c r="U397" i="137"/>
  <c r="T397" i="137"/>
  <c r="S397" i="137"/>
  <c r="R397" i="137"/>
  <c r="Q397" i="137"/>
  <c r="P397" i="137"/>
  <c r="O397" i="137"/>
  <c r="N397" i="137"/>
  <c r="M397" i="137"/>
  <c r="L397" i="137"/>
  <c r="K397" i="137"/>
  <c r="J397" i="137"/>
  <c r="I397" i="137"/>
  <c r="H397" i="137"/>
  <c r="G397" i="137"/>
  <c r="F397" i="137"/>
  <c r="E397" i="137"/>
  <c r="D397" i="137"/>
  <c r="C397" i="137"/>
  <c r="B397" i="137"/>
  <c r="AV396" i="137"/>
  <c r="AU396" i="137"/>
  <c r="AT396" i="137"/>
  <c r="AS396" i="137"/>
  <c r="AR396" i="137"/>
  <c r="AQ396" i="137"/>
  <c r="AP396" i="137"/>
  <c r="AO396" i="137"/>
  <c r="AN396" i="137"/>
  <c r="AM396" i="137"/>
  <c r="AL396" i="137"/>
  <c r="AK396" i="137"/>
  <c r="AJ396" i="137"/>
  <c r="AI396" i="137"/>
  <c r="AH396" i="137"/>
  <c r="AG396" i="137"/>
  <c r="AF396" i="137"/>
  <c r="AE396" i="137"/>
  <c r="AD396" i="137"/>
  <c r="AC396" i="137"/>
  <c r="AB396" i="137"/>
  <c r="AA396" i="137"/>
  <c r="Z396" i="137"/>
  <c r="Y396" i="137"/>
  <c r="X396" i="137"/>
  <c r="W396" i="137"/>
  <c r="V396" i="137"/>
  <c r="U396" i="137"/>
  <c r="T396" i="137"/>
  <c r="S396" i="137"/>
  <c r="R396" i="137"/>
  <c r="Q396" i="137"/>
  <c r="P396" i="137"/>
  <c r="O396" i="137"/>
  <c r="N396" i="137"/>
  <c r="M396" i="137"/>
  <c r="L396" i="137"/>
  <c r="K396" i="137"/>
  <c r="J396" i="137"/>
  <c r="I396" i="137"/>
  <c r="H396" i="137"/>
  <c r="G396" i="137"/>
  <c r="F396" i="137"/>
  <c r="E396" i="137"/>
  <c r="D396" i="137"/>
  <c r="C396" i="137"/>
  <c r="B396" i="137"/>
  <c r="AV395" i="137"/>
  <c r="AU395" i="137"/>
  <c r="AT395" i="137"/>
  <c r="AS395" i="137"/>
  <c r="AR395" i="137"/>
  <c r="AQ395" i="137"/>
  <c r="AP395" i="137"/>
  <c r="AO395" i="137"/>
  <c r="AN395" i="137"/>
  <c r="AM395" i="137"/>
  <c r="AL395" i="137"/>
  <c r="AK395" i="137"/>
  <c r="AJ395" i="137"/>
  <c r="AI395" i="137"/>
  <c r="AH395" i="137"/>
  <c r="AG395" i="137"/>
  <c r="AF395" i="137"/>
  <c r="AE395" i="137"/>
  <c r="AD395" i="137"/>
  <c r="AC395" i="137"/>
  <c r="AB395" i="137"/>
  <c r="AA395" i="137"/>
  <c r="Z395" i="137"/>
  <c r="Y395" i="137"/>
  <c r="X395" i="137"/>
  <c r="W395" i="137"/>
  <c r="V395" i="137"/>
  <c r="U395" i="137"/>
  <c r="T395" i="137"/>
  <c r="S395" i="137"/>
  <c r="R395" i="137"/>
  <c r="Q395" i="137"/>
  <c r="P395" i="137"/>
  <c r="O395" i="137"/>
  <c r="N395" i="137"/>
  <c r="M395" i="137"/>
  <c r="L395" i="137"/>
  <c r="K395" i="137"/>
  <c r="J395" i="137"/>
  <c r="I395" i="137"/>
  <c r="H395" i="137"/>
  <c r="G395" i="137"/>
  <c r="F395" i="137"/>
  <c r="E395" i="137"/>
  <c r="D395" i="137"/>
  <c r="C395" i="137"/>
  <c r="B395" i="137"/>
  <c r="AV394" i="137"/>
  <c r="AU394" i="137"/>
  <c r="AT394" i="137"/>
  <c r="AS394" i="137"/>
  <c r="AR394" i="137"/>
  <c r="AQ394" i="137"/>
  <c r="AP394" i="137"/>
  <c r="AO394" i="137"/>
  <c r="AN394" i="137"/>
  <c r="AM394" i="137"/>
  <c r="AL394" i="137"/>
  <c r="AK394" i="137"/>
  <c r="AJ394" i="137"/>
  <c r="AI394" i="137"/>
  <c r="AH394" i="137"/>
  <c r="AG394" i="137"/>
  <c r="AF394" i="137"/>
  <c r="AE394" i="137"/>
  <c r="AD394" i="137"/>
  <c r="AC394" i="137"/>
  <c r="AB394" i="137"/>
  <c r="AA394" i="137"/>
  <c r="Z394" i="137"/>
  <c r="Y394" i="137"/>
  <c r="X394" i="137"/>
  <c r="W394" i="137"/>
  <c r="V394" i="137"/>
  <c r="U394" i="137"/>
  <c r="T394" i="137"/>
  <c r="S394" i="137"/>
  <c r="R394" i="137"/>
  <c r="Q394" i="137"/>
  <c r="P394" i="137"/>
  <c r="O394" i="137"/>
  <c r="N394" i="137"/>
  <c r="M394" i="137"/>
  <c r="L394" i="137"/>
  <c r="K394" i="137"/>
  <c r="J394" i="137"/>
  <c r="I394" i="137"/>
  <c r="H394" i="137"/>
  <c r="G394" i="137"/>
  <c r="F394" i="137"/>
  <c r="E394" i="137"/>
  <c r="D394" i="137"/>
  <c r="C394" i="137"/>
  <c r="B394" i="137"/>
  <c r="AV393" i="137"/>
  <c r="AU393" i="137"/>
  <c r="AT393" i="137"/>
  <c r="AS393" i="137"/>
  <c r="AR393" i="137"/>
  <c r="AQ393" i="137"/>
  <c r="AP393" i="137"/>
  <c r="AO393" i="137"/>
  <c r="AN393" i="137"/>
  <c r="AM393" i="137"/>
  <c r="AL393" i="137"/>
  <c r="AK393" i="137"/>
  <c r="AJ393" i="137"/>
  <c r="AI393" i="137"/>
  <c r="AH393" i="137"/>
  <c r="AG393" i="137"/>
  <c r="AF393" i="137"/>
  <c r="AE393" i="137"/>
  <c r="AD393" i="137"/>
  <c r="AC393" i="137"/>
  <c r="AB393" i="137"/>
  <c r="AA393" i="137"/>
  <c r="Z393" i="137"/>
  <c r="Y393" i="137"/>
  <c r="X393" i="137"/>
  <c r="W393" i="137"/>
  <c r="V393" i="137"/>
  <c r="U393" i="137"/>
  <c r="T393" i="137"/>
  <c r="S393" i="137"/>
  <c r="R393" i="137"/>
  <c r="Q393" i="137"/>
  <c r="P393" i="137"/>
  <c r="O393" i="137"/>
  <c r="N393" i="137"/>
  <c r="M393" i="137"/>
  <c r="L393" i="137"/>
  <c r="K393" i="137"/>
  <c r="J393" i="137"/>
  <c r="I393" i="137"/>
  <c r="H393" i="137"/>
  <c r="G393" i="137"/>
  <c r="F393" i="137"/>
  <c r="E393" i="137"/>
  <c r="D393" i="137"/>
  <c r="C393" i="137"/>
  <c r="B393" i="137"/>
  <c r="AV392" i="137"/>
  <c r="AU392" i="137"/>
  <c r="AT392" i="137"/>
  <c r="AS392" i="137"/>
  <c r="AR392" i="137"/>
  <c r="AQ392" i="137"/>
  <c r="AP392" i="137"/>
  <c r="AO392" i="137"/>
  <c r="AN392" i="137"/>
  <c r="AM392" i="137"/>
  <c r="AL392" i="137"/>
  <c r="AK392" i="137"/>
  <c r="AJ392" i="137"/>
  <c r="AI392" i="137"/>
  <c r="AH392" i="137"/>
  <c r="AG392" i="137"/>
  <c r="AF392" i="137"/>
  <c r="AE392" i="137"/>
  <c r="AD392" i="137"/>
  <c r="AC392" i="137"/>
  <c r="AB392" i="137"/>
  <c r="AA392" i="137"/>
  <c r="Z392" i="137"/>
  <c r="Y392" i="137"/>
  <c r="X392" i="137"/>
  <c r="W392" i="137"/>
  <c r="V392" i="137"/>
  <c r="U392" i="137"/>
  <c r="T392" i="137"/>
  <c r="S392" i="137"/>
  <c r="R392" i="137"/>
  <c r="Q392" i="137"/>
  <c r="P392" i="137"/>
  <c r="O392" i="137"/>
  <c r="N392" i="137"/>
  <c r="M392" i="137"/>
  <c r="L392" i="137"/>
  <c r="K392" i="137"/>
  <c r="J392" i="137"/>
  <c r="I392" i="137"/>
  <c r="H392" i="137"/>
  <c r="G392" i="137"/>
  <c r="F392" i="137"/>
  <c r="E392" i="137"/>
  <c r="D392" i="137"/>
  <c r="C392" i="137"/>
  <c r="B392" i="137"/>
  <c r="AV391" i="137"/>
  <c r="AU391" i="137"/>
  <c r="AT391" i="137"/>
  <c r="AS391" i="137"/>
  <c r="AR391" i="137"/>
  <c r="AQ391" i="137"/>
  <c r="AP391" i="137"/>
  <c r="AO391" i="137"/>
  <c r="AN391" i="137"/>
  <c r="AM391" i="137"/>
  <c r="AL391" i="137"/>
  <c r="AK391" i="137"/>
  <c r="AJ391" i="137"/>
  <c r="AI391" i="137"/>
  <c r="AH391" i="137"/>
  <c r="AG391" i="137"/>
  <c r="AF391" i="137"/>
  <c r="AE391" i="137"/>
  <c r="AD391" i="137"/>
  <c r="AC391" i="137"/>
  <c r="AB391" i="137"/>
  <c r="AA391" i="137"/>
  <c r="Z391" i="137"/>
  <c r="Y391" i="137"/>
  <c r="X391" i="137"/>
  <c r="W391" i="137"/>
  <c r="V391" i="137"/>
  <c r="U391" i="137"/>
  <c r="T391" i="137"/>
  <c r="S391" i="137"/>
  <c r="R391" i="137"/>
  <c r="Q391" i="137"/>
  <c r="P391" i="137"/>
  <c r="O391" i="137"/>
  <c r="N391" i="137"/>
  <c r="M391" i="137"/>
  <c r="L391" i="137"/>
  <c r="K391" i="137"/>
  <c r="J391" i="137"/>
  <c r="I391" i="137"/>
  <c r="H391" i="137"/>
  <c r="G391" i="137"/>
  <c r="F391" i="137"/>
  <c r="E391" i="137"/>
  <c r="D391" i="137"/>
  <c r="C391" i="137"/>
  <c r="B391" i="137"/>
  <c r="AV390" i="137"/>
  <c r="AU390" i="137"/>
  <c r="AT390" i="137"/>
  <c r="AS390" i="137"/>
  <c r="AR390" i="137"/>
  <c r="AQ390" i="137"/>
  <c r="AP390" i="137"/>
  <c r="AO390" i="137"/>
  <c r="AN390" i="137"/>
  <c r="AM390" i="137"/>
  <c r="AL390" i="137"/>
  <c r="AK390" i="137"/>
  <c r="AJ390" i="137"/>
  <c r="AI390" i="137"/>
  <c r="AH390" i="137"/>
  <c r="AG390" i="137"/>
  <c r="AF390" i="137"/>
  <c r="AE390" i="137"/>
  <c r="AD390" i="137"/>
  <c r="AC390" i="137"/>
  <c r="AB390" i="137"/>
  <c r="AA390" i="137"/>
  <c r="Z390" i="137"/>
  <c r="Y390" i="137"/>
  <c r="X390" i="137"/>
  <c r="W390" i="137"/>
  <c r="V390" i="137"/>
  <c r="U390" i="137"/>
  <c r="T390" i="137"/>
  <c r="S390" i="137"/>
  <c r="R390" i="137"/>
  <c r="Q390" i="137"/>
  <c r="P390" i="137"/>
  <c r="O390" i="137"/>
  <c r="N390" i="137"/>
  <c r="M390" i="137"/>
  <c r="L390" i="137"/>
  <c r="K390" i="137"/>
  <c r="J390" i="137"/>
  <c r="I390" i="137"/>
  <c r="H390" i="137"/>
  <c r="G390" i="137"/>
  <c r="F390" i="137"/>
  <c r="E390" i="137"/>
  <c r="D390" i="137"/>
  <c r="C390" i="137"/>
  <c r="B390" i="137"/>
  <c r="AV389" i="137"/>
  <c r="AU389" i="137"/>
  <c r="AT389" i="137"/>
  <c r="AS389" i="137"/>
  <c r="AR389" i="137"/>
  <c r="AQ389" i="137"/>
  <c r="AP389" i="137"/>
  <c r="AO389" i="137"/>
  <c r="AN389" i="137"/>
  <c r="AM389" i="137"/>
  <c r="AL389" i="137"/>
  <c r="AK389" i="137"/>
  <c r="AJ389" i="137"/>
  <c r="AI389" i="137"/>
  <c r="AH389" i="137"/>
  <c r="AG389" i="137"/>
  <c r="AF389" i="137"/>
  <c r="AE389" i="137"/>
  <c r="AD389" i="137"/>
  <c r="AC389" i="137"/>
  <c r="AB389" i="137"/>
  <c r="AA389" i="137"/>
  <c r="Z389" i="137"/>
  <c r="Y389" i="137"/>
  <c r="X389" i="137"/>
  <c r="W389" i="137"/>
  <c r="V389" i="137"/>
  <c r="U389" i="137"/>
  <c r="T389" i="137"/>
  <c r="S389" i="137"/>
  <c r="R389" i="137"/>
  <c r="Q389" i="137"/>
  <c r="P389" i="137"/>
  <c r="O389" i="137"/>
  <c r="N389" i="137"/>
  <c r="M389" i="137"/>
  <c r="L389" i="137"/>
  <c r="K389" i="137"/>
  <c r="J389" i="137"/>
  <c r="I389" i="137"/>
  <c r="H389" i="137"/>
  <c r="G389" i="137"/>
  <c r="F389" i="137"/>
  <c r="E389" i="137"/>
  <c r="D389" i="137"/>
  <c r="C389" i="137"/>
  <c r="B389" i="137"/>
  <c r="AV388" i="137"/>
  <c r="AU388" i="137"/>
  <c r="AT388" i="137"/>
  <c r="AS388" i="137"/>
  <c r="AR388" i="137"/>
  <c r="AQ388" i="137"/>
  <c r="AP388" i="137"/>
  <c r="AO388" i="137"/>
  <c r="AN388" i="137"/>
  <c r="AM388" i="137"/>
  <c r="AL388" i="137"/>
  <c r="AK388" i="137"/>
  <c r="AJ388" i="137"/>
  <c r="AI388" i="137"/>
  <c r="AH388" i="137"/>
  <c r="AG388" i="137"/>
  <c r="AF388" i="137"/>
  <c r="AE388" i="137"/>
  <c r="AD388" i="137"/>
  <c r="AC388" i="137"/>
  <c r="AB388" i="137"/>
  <c r="AA388" i="137"/>
  <c r="Z388" i="137"/>
  <c r="Y388" i="137"/>
  <c r="X388" i="137"/>
  <c r="W388" i="137"/>
  <c r="V388" i="137"/>
  <c r="U388" i="137"/>
  <c r="T388" i="137"/>
  <c r="S388" i="137"/>
  <c r="R388" i="137"/>
  <c r="Q388" i="137"/>
  <c r="P388" i="137"/>
  <c r="O388" i="137"/>
  <c r="N388" i="137"/>
  <c r="M388" i="137"/>
  <c r="L388" i="137"/>
  <c r="K388" i="137"/>
  <c r="J388" i="137"/>
  <c r="I388" i="137"/>
  <c r="H388" i="137"/>
  <c r="G388" i="137"/>
  <c r="F388" i="137"/>
  <c r="E388" i="137"/>
  <c r="D388" i="137"/>
  <c r="C388" i="137"/>
  <c r="B388" i="137"/>
  <c r="AV387" i="137"/>
  <c r="AU387" i="137"/>
  <c r="AT387" i="137"/>
  <c r="AS387" i="137"/>
  <c r="AR387" i="137"/>
  <c r="AQ387" i="137"/>
  <c r="AP387" i="137"/>
  <c r="AO387" i="137"/>
  <c r="AN387" i="137"/>
  <c r="AM387" i="137"/>
  <c r="AL387" i="137"/>
  <c r="AK387" i="137"/>
  <c r="AJ387" i="137"/>
  <c r="AI387" i="137"/>
  <c r="AH387" i="137"/>
  <c r="AG387" i="137"/>
  <c r="AF387" i="137"/>
  <c r="AE387" i="137"/>
  <c r="AD387" i="137"/>
  <c r="AC387" i="137"/>
  <c r="AB387" i="137"/>
  <c r="AA387" i="137"/>
  <c r="Z387" i="137"/>
  <c r="Y387" i="137"/>
  <c r="X387" i="137"/>
  <c r="W387" i="137"/>
  <c r="V387" i="137"/>
  <c r="U387" i="137"/>
  <c r="T387" i="137"/>
  <c r="S387" i="137"/>
  <c r="R387" i="137"/>
  <c r="Q387" i="137"/>
  <c r="P387" i="137"/>
  <c r="O387" i="137"/>
  <c r="N387" i="137"/>
  <c r="M387" i="137"/>
  <c r="L387" i="137"/>
  <c r="K387" i="137"/>
  <c r="J387" i="137"/>
  <c r="I387" i="137"/>
  <c r="H387" i="137"/>
  <c r="G387" i="137"/>
  <c r="F387" i="137"/>
  <c r="E387" i="137"/>
  <c r="D387" i="137"/>
  <c r="C387" i="137"/>
  <c r="B387" i="137"/>
  <c r="AV386" i="137"/>
  <c r="AU386" i="137"/>
  <c r="AT386" i="137"/>
  <c r="AS386" i="137"/>
  <c r="AR386" i="137"/>
  <c r="AQ386" i="137"/>
  <c r="AP386" i="137"/>
  <c r="AO386" i="137"/>
  <c r="AN386" i="137"/>
  <c r="AM386" i="137"/>
  <c r="AL386" i="137"/>
  <c r="AK386" i="137"/>
  <c r="AJ386" i="137"/>
  <c r="AI386" i="137"/>
  <c r="AH386" i="137"/>
  <c r="AG386" i="137"/>
  <c r="AF386" i="137"/>
  <c r="AE386" i="137"/>
  <c r="AD386" i="137"/>
  <c r="AC386" i="137"/>
  <c r="AB386" i="137"/>
  <c r="AA386" i="137"/>
  <c r="Z386" i="137"/>
  <c r="Y386" i="137"/>
  <c r="X386" i="137"/>
  <c r="W386" i="137"/>
  <c r="V386" i="137"/>
  <c r="U386" i="137"/>
  <c r="T386" i="137"/>
  <c r="S386" i="137"/>
  <c r="R386" i="137"/>
  <c r="Q386" i="137"/>
  <c r="P386" i="137"/>
  <c r="O386" i="137"/>
  <c r="N386" i="137"/>
  <c r="M386" i="137"/>
  <c r="L386" i="137"/>
  <c r="K386" i="137"/>
  <c r="J386" i="137"/>
  <c r="I386" i="137"/>
  <c r="H386" i="137"/>
  <c r="G386" i="137"/>
  <c r="F386" i="137"/>
  <c r="E386" i="137"/>
  <c r="D386" i="137"/>
  <c r="C386" i="137"/>
  <c r="B386" i="137"/>
  <c r="AV385" i="137"/>
  <c r="AU385" i="137"/>
  <c r="AT385" i="137"/>
  <c r="AS385" i="137"/>
  <c r="AR385" i="137"/>
  <c r="AQ385" i="137"/>
  <c r="AP385" i="137"/>
  <c r="AO385" i="137"/>
  <c r="AN385" i="137"/>
  <c r="AM385" i="137"/>
  <c r="AL385" i="137"/>
  <c r="AK385" i="137"/>
  <c r="AJ385" i="137"/>
  <c r="AI385" i="137"/>
  <c r="AH385" i="137"/>
  <c r="AG385" i="137"/>
  <c r="AF385" i="137"/>
  <c r="AE385" i="137"/>
  <c r="AD385" i="137"/>
  <c r="AC385" i="137"/>
  <c r="AB385" i="137"/>
  <c r="AA385" i="137"/>
  <c r="Z385" i="137"/>
  <c r="Y385" i="137"/>
  <c r="X385" i="137"/>
  <c r="W385" i="137"/>
  <c r="V385" i="137"/>
  <c r="U385" i="137"/>
  <c r="T385" i="137"/>
  <c r="S385" i="137"/>
  <c r="R385" i="137"/>
  <c r="Q385" i="137"/>
  <c r="P385" i="137"/>
  <c r="O385" i="137"/>
  <c r="N385" i="137"/>
  <c r="M385" i="137"/>
  <c r="L385" i="137"/>
  <c r="K385" i="137"/>
  <c r="J385" i="137"/>
  <c r="I385" i="137"/>
  <c r="H385" i="137"/>
  <c r="G385" i="137"/>
  <c r="F385" i="137"/>
  <c r="E385" i="137"/>
  <c r="D385" i="137"/>
  <c r="C385" i="137"/>
  <c r="B385" i="137"/>
  <c r="AV384" i="137"/>
  <c r="AU384" i="137"/>
  <c r="AT384" i="137"/>
  <c r="AS384" i="137"/>
  <c r="AR384" i="137"/>
  <c r="AQ384" i="137"/>
  <c r="AP384" i="137"/>
  <c r="AO384" i="137"/>
  <c r="AN384" i="137"/>
  <c r="AM384" i="137"/>
  <c r="AL384" i="137"/>
  <c r="AK384" i="137"/>
  <c r="AJ384" i="137"/>
  <c r="AI384" i="137"/>
  <c r="AH384" i="137"/>
  <c r="AG384" i="137"/>
  <c r="AF384" i="137"/>
  <c r="AE384" i="137"/>
  <c r="AD384" i="137"/>
  <c r="AC384" i="137"/>
  <c r="AB384" i="137"/>
  <c r="AA384" i="137"/>
  <c r="Z384" i="137"/>
  <c r="Y384" i="137"/>
  <c r="X384" i="137"/>
  <c r="W384" i="137"/>
  <c r="V384" i="137"/>
  <c r="U384" i="137"/>
  <c r="T384" i="137"/>
  <c r="S384" i="137"/>
  <c r="R384" i="137"/>
  <c r="Q384" i="137"/>
  <c r="P384" i="137"/>
  <c r="O384" i="137"/>
  <c r="N384" i="137"/>
  <c r="M384" i="137"/>
  <c r="L384" i="137"/>
  <c r="K384" i="137"/>
  <c r="J384" i="137"/>
  <c r="I384" i="137"/>
  <c r="H384" i="137"/>
  <c r="G384" i="137"/>
  <c r="F384" i="137"/>
  <c r="E384" i="137"/>
  <c r="D384" i="137"/>
  <c r="C384" i="137"/>
  <c r="B384" i="137"/>
  <c r="AV383" i="137"/>
  <c r="AU383" i="137"/>
  <c r="AT383" i="137"/>
  <c r="AS383" i="137"/>
  <c r="AR383" i="137"/>
  <c r="AQ383" i="137"/>
  <c r="AP383" i="137"/>
  <c r="AO383" i="137"/>
  <c r="AN383" i="137"/>
  <c r="AM383" i="137"/>
  <c r="AL383" i="137"/>
  <c r="AK383" i="137"/>
  <c r="AJ383" i="137"/>
  <c r="AI383" i="137"/>
  <c r="AH383" i="137"/>
  <c r="AG383" i="137"/>
  <c r="AF383" i="137"/>
  <c r="AE383" i="137"/>
  <c r="AD383" i="137"/>
  <c r="AC383" i="137"/>
  <c r="AB383" i="137"/>
  <c r="AA383" i="137"/>
  <c r="Z383" i="137"/>
  <c r="Y383" i="137"/>
  <c r="X383" i="137"/>
  <c r="W383" i="137"/>
  <c r="V383" i="137"/>
  <c r="U383" i="137"/>
  <c r="T383" i="137"/>
  <c r="S383" i="137"/>
  <c r="R383" i="137"/>
  <c r="Q383" i="137"/>
  <c r="P383" i="137"/>
  <c r="O383" i="137"/>
  <c r="N383" i="137"/>
  <c r="M383" i="137"/>
  <c r="L383" i="137"/>
  <c r="K383" i="137"/>
  <c r="J383" i="137"/>
  <c r="I383" i="137"/>
  <c r="H383" i="137"/>
  <c r="G383" i="137"/>
  <c r="F383" i="137"/>
  <c r="E383" i="137"/>
  <c r="D383" i="137"/>
  <c r="C383" i="137"/>
  <c r="B383" i="137"/>
  <c r="AV382" i="137"/>
  <c r="AU382" i="137"/>
  <c r="AT382" i="137"/>
  <c r="AS382" i="137"/>
  <c r="AR382" i="137"/>
  <c r="AQ382" i="137"/>
  <c r="AP382" i="137"/>
  <c r="AO382" i="137"/>
  <c r="AN382" i="137"/>
  <c r="AM382" i="137"/>
  <c r="AL382" i="137"/>
  <c r="AK382" i="137"/>
  <c r="AJ382" i="137"/>
  <c r="AI382" i="137"/>
  <c r="AH382" i="137"/>
  <c r="AG382" i="137"/>
  <c r="AF382" i="137"/>
  <c r="AE382" i="137"/>
  <c r="AD382" i="137"/>
  <c r="AC382" i="137"/>
  <c r="AB382" i="137"/>
  <c r="AA382" i="137"/>
  <c r="Z382" i="137"/>
  <c r="Y382" i="137"/>
  <c r="X382" i="137"/>
  <c r="W382" i="137"/>
  <c r="V382" i="137"/>
  <c r="U382" i="137"/>
  <c r="T382" i="137"/>
  <c r="S382" i="137"/>
  <c r="R382" i="137"/>
  <c r="Q382" i="137"/>
  <c r="P382" i="137"/>
  <c r="O382" i="137"/>
  <c r="N382" i="137"/>
  <c r="M382" i="137"/>
  <c r="L382" i="137"/>
  <c r="K382" i="137"/>
  <c r="J382" i="137"/>
  <c r="I382" i="137"/>
  <c r="H382" i="137"/>
  <c r="G382" i="137"/>
  <c r="F382" i="137"/>
  <c r="E382" i="137"/>
  <c r="D382" i="137"/>
  <c r="C382" i="137"/>
  <c r="B382" i="137"/>
  <c r="AV381" i="137"/>
  <c r="AU381" i="137"/>
  <c r="AT381" i="137"/>
  <c r="AS381" i="137"/>
  <c r="AR381" i="137"/>
  <c r="AQ381" i="137"/>
  <c r="AP381" i="137"/>
  <c r="AO381" i="137"/>
  <c r="AN381" i="137"/>
  <c r="AM381" i="137"/>
  <c r="AL381" i="137"/>
  <c r="AK381" i="137"/>
  <c r="AJ381" i="137"/>
  <c r="AI381" i="137"/>
  <c r="AH381" i="137"/>
  <c r="AG381" i="137"/>
  <c r="AF381" i="137"/>
  <c r="AE381" i="137"/>
  <c r="AD381" i="137"/>
  <c r="AC381" i="137"/>
  <c r="AB381" i="137"/>
  <c r="AA381" i="137"/>
  <c r="Z381" i="137"/>
  <c r="Y381" i="137"/>
  <c r="X381" i="137"/>
  <c r="W381" i="137"/>
  <c r="V381" i="137"/>
  <c r="U381" i="137"/>
  <c r="T381" i="137"/>
  <c r="S381" i="137"/>
  <c r="R381" i="137"/>
  <c r="Q381" i="137"/>
  <c r="P381" i="137"/>
  <c r="O381" i="137"/>
  <c r="N381" i="137"/>
  <c r="M381" i="137"/>
  <c r="L381" i="137"/>
  <c r="K381" i="137"/>
  <c r="J381" i="137"/>
  <c r="I381" i="137"/>
  <c r="H381" i="137"/>
  <c r="G381" i="137"/>
  <c r="F381" i="137"/>
  <c r="E381" i="137"/>
  <c r="D381" i="137"/>
  <c r="C381" i="137"/>
  <c r="B381" i="137"/>
  <c r="AV380" i="137"/>
  <c r="AU380" i="137"/>
  <c r="AT380" i="137"/>
  <c r="AS380" i="137"/>
  <c r="AR380" i="137"/>
  <c r="AQ380" i="137"/>
  <c r="AP380" i="137"/>
  <c r="AO380" i="137"/>
  <c r="AN380" i="137"/>
  <c r="AM380" i="137"/>
  <c r="AL380" i="137"/>
  <c r="AK380" i="137"/>
  <c r="AJ380" i="137"/>
  <c r="AI380" i="137"/>
  <c r="AH380" i="137"/>
  <c r="AG380" i="137"/>
  <c r="AF380" i="137"/>
  <c r="AE380" i="137"/>
  <c r="AD380" i="137"/>
  <c r="AC380" i="137"/>
  <c r="AB380" i="137"/>
  <c r="AA380" i="137"/>
  <c r="Z380" i="137"/>
  <c r="Y380" i="137"/>
  <c r="X380" i="137"/>
  <c r="W380" i="137"/>
  <c r="V380" i="137"/>
  <c r="U380" i="137"/>
  <c r="T380" i="137"/>
  <c r="S380" i="137"/>
  <c r="R380" i="137"/>
  <c r="Q380" i="137"/>
  <c r="P380" i="137"/>
  <c r="O380" i="137"/>
  <c r="N380" i="137"/>
  <c r="M380" i="137"/>
  <c r="L380" i="137"/>
  <c r="K380" i="137"/>
  <c r="J380" i="137"/>
  <c r="I380" i="137"/>
  <c r="H380" i="137"/>
  <c r="G380" i="137"/>
  <c r="F380" i="137"/>
  <c r="E380" i="137"/>
  <c r="D380" i="137"/>
  <c r="C380" i="137"/>
  <c r="B380" i="137"/>
  <c r="AV379" i="137"/>
  <c r="AU379" i="137"/>
  <c r="AT379" i="137"/>
  <c r="AS379" i="137"/>
  <c r="AR379" i="137"/>
  <c r="AQ379" i="137"/>
  <c r="AP379" i="137"/>
  <c r="AO379" i="137"/>
  <c r="AN379" i="137"/>
  <c r="AM379" i="137"/>
  <c r="AL379" i="137"/>
  <c r="AK379" i="137"/>
  <c r="AJ379" i="137"/>
  <c r="AI379" i="137"/>
  <c r="AH379" i="137"/>
  <c r="AG379" i="137"/>
  <c r="AF379" i="137"/>
  <c r="AE379" i="137"/>
  <c r="AD379" i="137"/>
  <c r="AC379" i="137"/>
  <c r="AB379" i="137"/>
  <c r="AA379" i="137"/>
  <c r="Z379" i="137"/>
  <c r="Y379" i="137"/>
  <c r="X379" i="137"/>
  <c r="W379" i="137"/>
  <c r="V379" i="137"/>
  <c r="U379" i="137"/>
  <c r="T379" i="137"/>
  <c r="S379" i="137"/>
  <c r="R379" i="137"/>
  <c r="Q379" i="137"/>
  <c r="P379" i="137"/>
  <c r="O379" i="137"/>
  <c r="N379" i="137"/>
  <c r="M379" i="137"/>
  <c r="L379" i="137"/>
  <c r="K379" i="137"/>
  <c r="J379" i="137"/>
  <c r="I379" i="137"/>
  <c r="H379" i="137"/>
  <c r="G379" i="137"/>
  <c r="F379" i="137"/>
  <c r="E379" i="137"/>
  <c r="D379" i="137"/>
  <c r="C379" i="137"/>
  <c r="B379" i="137"/>
  <c r="AV378" i="137"/>
  <c r="AU378" i="137"/>
  <c r="AT378" i="137"/>
  <c r="AS378" i="137"/>
  <c r="AR378" i="137"/>
  <c r="AQ378" i="137"/>
  <c r="AP378" i="137"/>
  <c r="AO378" i="137"/>
  <c r="AN378" i="137"/>
  <c r="AM378" i="137"/>
  <c r="AL378" i="137"/>
  <c r="AK378" i="137"/>
  <c r="AJ378" i="137"/>
  <c r="AI378" i="137"/>
  <c r="AH378" i="137"/>
  <c r="AG378" i="137"/>
  <c r="AF378" i="137"/>
  <c r="AE378" i="137"/>
  <c r="AD378" i="137"/>
  <c r="AC378" i="137"/>
  <c r="AB378" i="137"/>
  <c r="AA378" i="137"/>
  <c r="Z378" i="137"/>
  <c r="Y378" i="137"/>
  <c r="X378" i="137"/>
  <c r="W378" i="137"/>
  <c r="V378" i="137"/>
  <c r="U378" i="137"/>
  <c r="T378" i="137"/>
  <c r="S378" i="137"/>
  <c r="R378" i="137"/>
  <c r="Q378" i="137"/>
  <c r="P378" i="137"/>
  <c r="O378" i="137"/>
  <c r="N378" i="137"/>
  <c r="M378" i="137"/>
  <c r="L378" i="137"/>
  <c r="K378" i="137"/>
  <c r="J378" i="137"/>
  <c r="I378" i="137"/>
  <c r="H378" i="137"/>
  <c r="G378" i="137"/>
  <c r="F378" i="137"/>
  <c r="E378" i="137"/>
  <c r="D378" i="137"/>
  <c r="C378" i="137"/>
  <c r="B378" i="137"/>
  <c r="AV377" i="137"/>
  <c r="AU377" i="137"/>
  <c r="AT377" i="137"/>
  <c r="AS377" i="137"/>
  <c r="AR377" i="137"/>
  <c r="AQ377" i="137"/>
  <c r="AP377" i="137"/>
  <c r="AO377" i="137"/>
  <c r="AN377" i="137"/>
  <c r="AM377" i="137"/>
  <c r="AL377" i="137"/>
  <c r="AK377" i="137"/>
  <c r="AJ377" i="137"/>
  <c r="AI377" i="137"/>
  <c r="AH377" i="137"/>
  <c r="AG377" i="137"/>
  <c r="AF377" i="137"/>
  <c r="AE377" i="137"/>
  <c r="AD377" i="137"/>
  <c r="AC377" i="137"/>
  <c r="AB377" i="137"/>
  <c r="AA377" i="137"/>
  <c r="Z377" i="137"/>
  <c r="Y377" i="137"/>
  <c r="X377" i="137"/>
  <c r="W377" i="137"/>
  <c r="V377" i="137"/>
  <c r="U377" i="137"/>
  <c r="T377" i="137"/>
  <c r="S377" i="137"/>
  <c r="R377" i="137"/>
  <c r="Q377" i="137"/>
  <c r="P377" i="137"/>
  <c r="O377" i="137"/>
  <c r="N377" i="137"/>
  <c r="M377" i="137"/>
  <c r="L377" i="137"/>
  <c r="K377" i="137"/>
  <c r="J377" i="137"/>
  <c r="I377" i="137"/>
  <c r="H377" i="137"/>
  <c r="G377" i="137"/>
  <c r="F377" i="137"/>
  <c r="E377" i="137"/>
  <c r="D377" i="137"/>
  <c r="C377" i="137"/>
  <c r="B377" i="137"/>
  <c r="AV376" i="137"/>
  <c r="AU376" i="137"/>
  <c r="AT376" i="137"/>
  <c r="AS376" i="137"/>
  <c r="AR376" i="137"/>
  <c r="AQ376" i="137"/>
  <c r="AP376" i="137"/>
  <c r="AO376" i="137"/>
  <c r="AN376" i="137"/>
  <c r="AM376" i="137"/>
  <c r="AL376" i="137"/>
  <c r="AK376" i="137"/>
  <c r="AJ376" i="137"/>
  <c r="AI376" i="137"/>
  <c r="AH376" i="137"/>
  <c r="AG376" i="137"/>
  <c r="AF376" i="137"/>
  <c r="AE376" i="137"/>
  <c r="AD376" i="137"/>
  <c r="AC376" i="137"/>
  <c r="AB376" i="137"/>
  <c r="AA376" i="137"/>
  <c r="Z376" i="137"/>
  <c r="Y376" i="137"/>
  <c r="X376" i="137"/>
  <c r="W376" i="137"/>
  <c r="V376" i="137"/>
  <c r="U376" i="137"/>
  <c r="T376" i="137"/>
  <c r="S376" i="137"/>
  <c r="R376" i="137"/>
  <c r="Q376" i="137"/>
  <c r="P376" i="137"/>
  <c r="O376" i="137"/>
  <c r="N376" i="137"/>
  <c r="M376" i="137"/>
  <c r="L376" i="137"/>
  <c r="K376" i="137"/>
  <c r="J376" i="137"/>
  <c r="I376" i="137"/>
  <c r="H376" i="137"/>
  <c r="G376" i="137"/>
  <c r="F376" i="137"/>
  <c r="E376" i="137"/>
  <c r="D376" i="137"/>
  <c r="C376" i="137"/>
  <c r="B376" i="137"/>
  <c r="AV375" i="137"/>
  <c r="AU375" i="137"/>
  <c r="AT375" i="137"/>
  <c r="AS375" i="137"/>
  <c r="AR375" i="137"/>
  <c r="AQ375" i="137"/>
  <c r="AP375" i="137"/>
  <c r="AO375" i="137"/>
  <c r="AN375" i="137"/>
  <c r="AM375" i="137"/>
  <c r="AL375" i="137"/>
  <c r="AK375" i="137"/>
  <c r="AJ375" i="137"/>
  <c r="AI375" i="137"/>
  <c r="AH375" i="137"/>
  <c r="AG375" i="137"/>
  <c r="AF375" i="137"/>
  <c r="AE375" i="137"/>
  <c r="AD375" i="137"/>
  <c r="AC375" i="137"/>
  <c r="AB375" i="137"/>
  <c r="AA375" i="137"/>
  <c r="Z375" i="137"/>
  <c r="Y375" i="137"/>
  <c r="X375" i="137"/>
  <c r="W375" i="137"/>
  <c r="V375" i="137"/>
  <c r="U375" i="137"/>
  <c r="T375" i="137"/>
  <c r="S375" i="137"/>
  <c r="R375" i="137"/>
  <c r="Q375" i="137"/>
  <c r="P375" i="137"/>
  <c r="O375" i="137"/>
  <c r="N375" i="137"/>
  <c r="M375" i="137"/>
  <c r="L375" i="137"/>
  <c r="K375" i="137"/>
  <c r="J375" i="137"/>
  <c r="I375" i="137"/>
  <c r="H375" i="137"/>
  <c r="G375" i="137"/>
  <c r="F375" i="137"/>
  <c r="E375" i="137"/>
  <c r="D375" i="137"/>
  <c r="C375" i="137"/>
  <c r="B375" i="137"/>
  <c r="AV374" i="137"/>
  <c r="AU374" i="137"/>
  <c r="AT374" i="137"/>
  <c r="AS374" i="137"/>
  <c r="AR374" i="137"/>
  <c r="AQ374" i="137"/>
  <c r="AP374" i="137"/>
  <c r="AO374" i="137"/>
  <c r="AN374" i="137"/>
  <c r="AM374" i="137"/>
  <c r="AL374" i="137"/>
  <c r="AK374" i="137"/>
  <c r="AJ374" i="137"/>
  <c r="AI374" i="137"/>
  <c r="AH374" i="137"/>
  <c r="AG374" i="137"/>
  <c r="AF374" i="137"/>
  <c r="AE374" i="137"/>
  <c r="AD374" i="137"/>
  <c r="AC374" i="137"/>
  <c r="AB374" i="137"/>
  <c r="AA374" i="137"/>
  <c r="Z374" i="137"/>
  <c r="Y374" i="137"/>
  <c r="X374" i="137"/>
  <c r="W374" i="137"/>
  <c r="V374" i="137"/>
  <c r="U374" i="137"/>
  <c r="T374" i="137"/>
  <c r="S374" i="137"/>
  <c r="R374" i="137"/>
  <c r="Q374" i="137"/>
  <c r="P374" i="137"/>
  <c r="O374" i="137"/>
  <c r="N374" i="137"/>
  <c r="M374" i="137"/>
  <c r="L374" i="137"/>
  <c r="K374" i="137"/>
  <c r="J374" i="137"/>
  <c r="I374" i="137"/>
  <c r="H374" i="137"/>
  <c r="G374" i="137"/>
  <c r="F374" i="137"/>
  <c r="E374" i="137"/>
  <c r="D374" i="137"/>
  <c r="C374" i="137"/>
  <c r="B374" i="137"/>
  <c r="AV373" i="137"/>
  <c r="AU373" i="137"/>
  <c r="AT373" i="137"/>
  <c r="AS373" i="137"/>
  <c r="AR373" i="137"/>
  <c r="AQ373" i="137"/>
  <c r="AP373" i="137"/>
  <c r="AO373" i="137"/>
  <c r="AN373" i="137"/>
  <c r="AM373" i="137"/>
  <c r="AL373" i="137"/>
  <c r="AK373" i="137"/>
  <c r="AJ373" i="137"/>
  <c r="AI373" i="137"/>
  <c r="AH373" i="137"/>
  <c r="AG373" i="137"/>
  <c r="AF373" i="137"/>
  <c r="AE373" i="137"/>
  <c r="AD373" i="137"/>
  <c r="AC373" i="137"/>
  <c r="AB373" i="137"/>
  <c r="AA373" i="137"/>
  <c r="Z373" i="137"/>
  <c r="Y373" i="137"/>
  <c r="X373" i="137"/>
  <c r="W373" i="137"/>
  <c r="V373" i="137"/>
  <c r="U373" i="137"/>
  <c r="T373" i="137"/>
  <c r="S373" i="137"/>
  <c r="R373" i="137"/>
  <c r="Q373" i="137"/>
  <c r="P373" i="137"/>
  <c r="O373" i="137"/>
  <c r="N373" i="137"/>
  <c r="M373" i="137"/>
  <c r="L373" i="137"/>
  <c r="K373" i="137"/>
  <c r="J373" i="137"/>
  <c r="I373" i="137"/>
  <c r="H373" i="137"/>
  <c r="G373" i="137"/>
  <c r="F373" i="137"/>
  <c r="E373" i="137"/>
  <c r="D373" i="137"/>
  <c r="C373" i="137"/>
  <c r="B373" i="137"/>
  <c r="AV372" i="137"/>
  <c r="AU372" i="137"/>
  <c r="AT372" i="137"/>
  <c r="AS372" i="137"/>
  <c r="AR372" i="137"/>
  <c r="AQ372" i="137"/>
  <c r="AP372" i="137"/>
  <c r="AO372" i="137"/>
  <c r="AN372" i="137"/>
  <c r="AM372" i="137"/>
  <c r="AL372" i="137"/>
  <c r="AK372" i="137"/>
  <c r="AJ372" i="137"/>
  <c r="AI372" i="137"/>
  <c r="AH372" i="137"/>
  <c r="AG372" i="137"/>
  <c r="AF372" i="137"/>
  <c r="AE372" i="137"/>
  <c r="AD372" i="137"/>
  <c r="AC372" i="137"/>
  <c r="AB372" i="137"/>
  <c r="AA372" i="137"/>
  <c r="Z372" i="137"/>
  <c r="Y372" i="137"/>
  <c r="X372" i="137"/>
  <c r="W372" i="137"/>
  <c r="V372" i="137"/>
  <c r="U372" i="137"/>
  <c r="T372" i="137"/>
  <c r="S372" i="137"/>
  <c r="R372" i="137"/>
  <c r="Q372" i="137"/>
  <c r="P372" i="137"/>
  <c r="O372" i="137"/>
  <c r="N372" i="137"/>
  <c r="M372" i="137"/>
  <c r="L372" i="137"/>
  <c r="K372" i="137"/>
  <c r="J372" i="137"/>
  <c r="I372" i="137"/>
  <c r="H372" i="137"/>
  <c r="G372" i="137"/>
  <c r="F372" i="137"/>
  <c r="E372" i="137"/>
  <c r="D372" i="137"/>
  <c r="C372" i="137"/>
  <c r="B372" i="137"/>
  <c r="AV371" i="137"/>
  <c r="AU371" i="137"/>
  <c r="AT371" i="137"/>
  <c r="AS371" i="137"/>
  <c r="AR371" i="137"/>
  <c r="AQ371" i="137"/>
  <c r="AP371" i="137"/>
  <c r="AO371" i="137"/>
  <c r="AN371" i="137"/>
  <c r="AM371" i="137"/>
  <c r="AL371" i="137"/>
  <c r="AK371" i="137"/>
  <c r="AJ371" i="137"/>
  <c r="AI371" i="137"/>
  <c r="AH371" i="137"/>
  <c r="AG371" i="137"/>
  <c r="AF371" i="137"/>
  <c r="AE371" i="137"/>
  <c r="AD371" i="137"/>
  <c r="AC371" i="137"/>
  <c r="AB371" i="137"/>
  <c r="AA371" i="137"/>
  <c r="Z371" i="137"/>
  <c r="Y371" i="137"/>
  <c r="X371" i="137"/>
  <c r="W371" i="137"/>
  <c r="V371" i="137"/>
  <c r="U371" i="137"/>
  <c r="T371" i="137"/>
  <c r="S371" i="137"/>
  <c r="R371" i="137"/>
  <c r="Q371" i="137"/>
  <c r="P371" i="137"/>
  <c r="O371" i="137"/>
  <c r="N371" i="137"/>
  <c r="M371" i="137"/>
  <c r="L371" i="137"/>
  <c r="K371" i="137"/>
  <c r="J371" i="137"/>
  <c r="I371" i="137"/>
  <c r="H371" i="137"/>
  <c r="G371" i="137"/>
  <c r="F371" i="137"/>
  <c r="E371" i="137"/>
  <c r="D371" i="137"/>
  <c r="C371" i="137"/>
  <c r="B371" i="137"/>
  <c r="AV370" i="137"/>
  <c r="AU370" i="137"/>
  <c r="AT370" i="137"/>
  <c r="AS370" i="137"/>
  <c r="AR370" i="137"/>
  <c r="AQ370" i="137"/>
  <c r="AP370" i="137"/>
  <c r="AO370" i="137"/>
  <c r="AN370" i="137"/>
  <c r="AM370" i="137"/>
  <c r="AL370" i="137"/>
  <c r="AK370" i="137"/>
  <c r="AJ370" i="137"/>
  <c r="AI370" i="137"/>
  <c r="AH370" i="137"/>
  <c r="AG370" i="137"/>
  <c r="AF370" i="137"/>
  <c r="AE370" i="137"/>
  <c r="AD370" i="137"/>
  <c r="AC370" i="137"/>
  <c r="AB370" i="137"/>
  <c r="AA370" i="137"/>
  <c r="Z370" i="137"/>
  <c r="Y370" i="137"/>
  <c r="X370" i="137"/>
  <c r="W370" i="137"/>
  <c r="V370" i="137"/>
  <c r="U370" i="137"/>
  <c r="T370" i="137"/>
  <c r="S370" i="137"/>
  <c r="R370" i="137"/>
  <c r="Q370" i="137"/>
  <c r="P370" i="137"/>
  <c r="O370" i="137"/>
  <c r="N370" i="137"/>
  <c r="M370" i="137"/>
  <c r="L370" i="137"/>
  <c r="K370" i="137"/>
  <c r="J370" i="137"/>
  <c r="I370" i="137"/>
  <c r="H370" i="137"/>
  <c r="G370" i="137"/>
  <c r="F370" i="137"/>
  <c r="E370" i="137"/>
  <c r="D370" i="137"/>
  <c r="C370" i="137"/>
  <c r="B370" i="137"/>
  <c r="AV369" i="137"/>
  <c r="AU369" i="137"/>
  <c r="AT369" i="137"/>
  <c r="AS369" i="137"/>
  <c r="AR369" i="137"/>
  <c r="AQ369" i="137"/>
  <c r="AP369" i="137"/>
  <c r="AO369" i="137"/>
  <c r="AN369" i="137"/>
  <c r="AM369" i="137"/>
  <c r="AL369" i="137"/>
  <c r="AK369" i="137"/>
  <c r="AJ369" i="137"/>
  <c r="AI369" i="137"/>
  <c r="AH369" i="137"/>
  <c r="AG369" i="137"/>
  <c r="AF369" i="137"/>
  <c r="AE369" i="137"/>
  <c r="AD369" i="137"/>
  <c r="AC369" i="137"/>
  <c r="AB369" i="137"/>
  <c r="AA369" i="137"/>
  <c r="Z369" i="137"/>
  <c r="Y369" i="137"/>
  <c r="X369" i="137"/>
  <c r="W369" i="137"/>
  <c r="V369" i="137"/>
  <c r="U369" i="137"/>
  <c r="T369" i="137"/>
  <c r="S369" i="137"/>
  <c r="R369" i="137"/>
  <c r="Q369" i="137"/>
  <c r="P369" i="137"/>
  <c r="O369" i="137"/>
  <c r="N369" i="137"/>
  <c r="M369" i="137"/>
  <c r="L369" i="137"/>
  <c r="K369" i="137"/>
  <c r="J369" i="137"/>
  <c r="I369" i="137"/>
  <c r="H369" i="137"/>
  <c r="G369" i="137"/>
  <c r="F369" i="137"/>
  <c r="E369" i="137"/>
  <c r="D369" i="137"/>
  <c r="C369" i="137"/>
  <c r="B369" i="137"/>
  <c r="AV368" i="137"/>
  <c r="AU368" i="137"/>
  <c r="AT368" i="137"/>
  <c r="AS368" i="137"/>
  <c r="AR368" i="137"/>
  <c r="AQ368" i="137"/>
  <c r="AP368" i="137"/>
  <c r="AO368" i="137"/>
  <c r="AN368" i="137"/>
  <c r="AM368" i="137"/>
  <c r="AL368" i="137"/>
  <c r="AK368" i="137"/>
  <c r="AJ368" i="137"/>
  <c r="AI368" i="137"/>
  <c r="AH368" i="137"/>
  <c r="AG368" i="137"/>
  <c r="AF368" i="137"/>
  <c r="AE368" i="137"/>
  <c r="AD368" i="137"/>
  <c r="AC368" i="137"/>
  <c r="AB368" i="137"/>
  <c r="AA368" i="137"/>
  <c r="Z368" i="137"/>
  <c r="Y368" i="137"/>
  <c r="X368" i="137"/>
  <c r="W368" i="137"/>
  <c r="V368" i="137"/>
  <c r="U368" i="137"/>
  <c r="T368" i="137"/>
  <c r="S368" i="137"/>
  <c r="R368" i="137"/>
  <c r="Q368" i="137"/>
  <c r="P368" i="137"/>
  <c r="O368" i="137"/>
  <c r="N368" i="137"/>
  <c r="M368" i="137"/>
  <c r="L368" i="137"/>
  <c r="K368" i="137"/>
  <c r="J368" i="137"/>
  <c r="I368" i="137"/>
  <c r="H368" i="137"/>
  <c r="G368" i="137"/>
  <c r="F368" i="137"/>
  <c r="E368" i="137"/>
  <c r="D368" i="137"/>
  <c r="C368" i="137"/>
  <c r="B368" i="137"/>
  <c r="AV367" i="137"/>
  <c r="AU367" i="137"/>
  <c r="AT367" i="137"/>
  <c r="AS367" i="137"/>
  <c r="AR367" i="137"/>
  <c r="AQ367" i="137"/>
  <c r="AP367" i="137"/>
  <c r="AO367" i="137"/>
  <c r="AN367" i="137"/>
  <c r="AM367" i="137"/>
  <c r="AL367" i="137"/>
  <c r="AK367" i="137"/>
  <c r="AJ367" i="137"/>
  <c r="AI367" i="137"/>
  <c r="AH367" i="137"/>
  <c r="AG367" i="137"/>
  <c r="AF367" i="137"/>
  <c r="AE367" i="137"/>
  <c r="AD367" i="137"/>
  <c r="AC367" i="137"/>
  <c r="AB367" i="137"/>
  <c r="AA367" i="137"/>
  <c r="Z367" i="137"/>
  <c r="Y367" i="137"/>
  <c r="X367" i="137"/>
  <c r="W367" i="137"/>
  <c r="V367" i="137"/>
  <c r="U367" i="137"/>
  <c r="T367" i="137"/>
  <c r="S367" i="137"/>
  <c r="R367" i="137"/>
  <c r="Q367" i="137"/>
  <c r="P367" i="137"/>
  <c r="O367" i="137"/>
  <c r="N367" i="137"/>
  <c r="M367" i="137"/>
  <c r="L367" i="137"/>
  <c r="K367" i="137"/>
  <c r="J367" i="137"/>
  <c r="I367" i="137"/>
  <c r="H367" i="137"/>
  <c r="G367" i="137"/>
  <c r="F367" i="137"/>
  <c r="E367" i="137"/>
  <c r="D367" i="137"/>
  <c r="C367" i="137"/>
  <c r="B367" i="137"/>
  <c r="AV366" i="137"/>
  <c r="AU366" i="137"/>
  <c r="AT366" i="137"/>
  <c r="AS366" i="137"/>
  <c r="AR366" i="137"/>
  <c r="AQ366" i="137"/>
  <c r="AP366" i="137"/>
  <c r="AO366" i="137"/>
  <c r="AN366" i="137"/>
  <c r="AM366" i="137"/>
  <c r="AL366" i="137"/>
  <c r="AK366" i="137"/>
  <c r="AJ366" i="137"/>
  <c r="AI366" i="137"/>
  <c r="AH366" i="137"/>
  <c r="AG366" i="137"/>
  <c r="AF366" i="137"/>
  <c r="AE366" i="137"/>
  <c r="AD366" i="137"/>
  <c r="AC366" i="137"/>
  <c r="AB366" i="137"/>
  <c r="AA366" i="137"/>
  <c r="Z366" i="137"/>
  <c r="Y366" i="137"/>
  <c r="X366" i="137"/>
  <c r="W366" i="137"/>
  <c r="V366" i="137"/>
  <c r="U366" i="137"/>
  <c r="T366" i="137"/>
  <c r="S366" i="137"/>
  <c r="R366" i="137"/>
  <c r="Q366" i="137"/>
  <c r="P366" i="137"/>
  <c r="O366" i="137"/>
  <c r="N366" i="137"/>
  <c r="M366" i="137"/>
  <c r="L366" i="137"/>
  <c r="K366" i="137"/>
  <c r="J366" i="137"/>
  <c r="I366" i="137"/>
  <c r="H366" i="137"/>
  <c r="G366" i="137"/>
  <c r="F366" i="137"/>
  <c r="E366" i="137"/>
  <c r="D366" i="137"/>
  <c r="C366" i="137"/>
  <c r="B366" i="137"/>
  <c r="AV365" i="137"/>
  <c r="AU365" i="137"/>
  <c r="AT365" i="137"/>
  <c r="AS365" i="137"/>
  <c r="AR365" i="137"/>
  <c r="AQ365" i="137"/>
  <c r="AP365" i="137"/>
  <c r="AO365" i="137"/>
  <c r="AN365" i="137"/>
  <c r="AM365" i="137"/>
  <c r="AL365" i="137"/>
  <c r="AK365" i="137"/>
  <c r="AJ365" i="137"/>
  <c r="AI365" i="137"/>
  <c r="AH365" i="137"/>
  <c r="AG365" i="137"/>
  <c r="AF365" i="137"/>
  <c r="AE365" i="137"/>
  <c r="AD365" i="137"/>
  <c r="AC365" i="137"/>
  <c r="AB365" i="137"/>
  <c r="AA365" i="137"/>
  <c r="Z365" i="137"/>
  <c r="Y365" i="137"/>
  <c r="X365" i="137"/>
  <c r="W365" i="137"/>
  <c r="V365" i="137"/>
  <c r="U365" i="137"/>
  <c r="T365" i="137"/>
  <c r="S365" i="137"/>
  <c r="R365" i="137"/>
  <c r="Q365" i="137"/>
  <c r="P365" i="137"/>
  <c r="O365" i="137"/>
  <c r="N365" i="137"/>
  <c r="M365" i="137"/>
  <c r="L365" i="137"/>
  <c r="K365" i="137"/>
  <c r="J365" i="137"/>
  <c r="I365" i="137"/>
  <c r="H365" i="137"/>
  <c r="G365" i="137"/>
  <c r="F365" i="137"/>
  <c r="E365" i="137"/>
  <c r="D365" i="137"/>
  <c r="C365" i="137"/>
  <c r="B365" i="137"/>
  <c r="AV364" i="137"/>
  <c r="AU364" i="137"/>
  <c r="AT364" i="137"/>
  <c r="AS364" i="137"/>
  <c r="AR364" i="137"/>
  <c r="AQ364" i="137"/>
  <c r="AP364" i="137"/>
  <c r="AO364" i="137"/>
  <c r="AN364" i="137"/>
  <c r="AM364" i="137"/>
  <c r="AL364" i="137"/>
  <c r="AK364" i="137"/>
  <c r="AJ364" i="137"/>
  <c r="AI364" i="137"/>
  <c r="AH364" i="137"/>
  <c r="AG364" i="137"/>
  <c r="AF364" i="137"/>
  <c r="AE364" i="137"/>
  <c r="AD364" i="137"/>
  <c r="AC364" i="137"/>
  <c r="AB364" i="137"/>
  <c r="AA364" i="137"/>
  <c r="Z364" i="137"/>
  <c r="Y364" i="137"/>
  <c r="X364" i="137"/>
  <c r="W364" i="137"/>
  <c r="V364" i="137"/>
  <c r="U364" i="137"/>
  <c r="T364" i="137"/>
  <c r="S364" i="137"/>
  <c r="R364" i="137"/>
  <c r="Q364" i="137"/>
  <c r="P364" i="137"/>
  <c r="O364" i="137"/>
  <c r="N364" i="137"/>
  <c r="M364" i="137"/>
  <c r="L364" i="137"/>
  <c r="K364" i="137"/>
  <c r="J364" i="137"/>
  <c r="I364" i="137"/>
  <c r="H364" i="137"/>
  <c r="G364" i="137"/>
  <c r="F364" i="137"/>
  <c r="E364" i="137"/>
  <c r="D364" i="137"/>
  <c r="C364" i="137"/>
  <c r="B364" i="137"/>
  <c r="AV363" i="137"/>
  <c r="AU363" i="137"/>
  <c r="AT363" i="137"/>
  <c r="AS363" i="137"/>
  <c r="AR363" i="137"/>
  <c r="AQ363" i="137"/>
  <c r="AP363" i="137"/>
  <c r="AO363" i="137"/>
  <c r="AN363" i="137"/>
  <c r="AM363" i="137"/>
  <c r="AL363" i="137"/>
  <c r="AK363" i="137"/>
  <c r="AJ363" i="137"/>
  <c r="AI363" i="137"/>
  <c r="AH363" i="137"/>
  <c r="AG363" i="137"/>
  <c r="AF363" i="137"/>
  <c r="AE363" i="137"/>
  <c r="AD363" i="137"/>
  <c r="AC363" i="137"/>
  <c r="AB363" i="137"/>
  <c r="AA363" i="137"/>
  <c r="Z363" i="137"/>
  <c r="Y363" i="137"/>
  <c r="X363" i="137"/>
  <c r="W363" i="137"/>
  <c r="V363" i="137"/>
  <c r="U363" i="137"/>
  <c r="T363" i="137"/>
  <c r="S363" i="137"/>
  <c r="R363" i="137"/>
  <c r="Q363" i="137"/>
  <c r="P363" i="137"/>
  <c r="O363" i="137"/>
  <c r="N363" i="137"/>
  <c r="M363" i="137"/>
  <c r="L363" i="137"/>
  <c r="K363" i="137"/>
  <c r="J363" i="137"/>
  <c r="I363" i="137"/>
  <c r="H363" i="137"/>
  <c r="G363" i="137"/>
  <c r="F363" i="137"/>
  <c r="E363" i="137"/>
  <c r="D363" i="137"/>
  <c r="C363" i="137"/>
  <c r="B363" i="137"/>
  <c r="AV362" i="137"/>
  <c r="AU362" i="137"/>
  <c r="AT362" i="137"/>
  <c r="AS362" i="137"/>
  <c r="AR362" i="137"/>
  <c r="AQ362" i="137"/>
  <c r="AP362" i="137"/>
  <c r="AO362" i="137"/>
  <c r="AN362" i="137"/>
  <c r="AM362" i="137"/>
  <c r="AL362" i="137"/>
  <c r="AK362" i="137"/>
  <c r="AJ362" i="137"/>
  <c r="AI362" i="137"/>
  <c r="AH362" i="137"/>
  <c r="AG362" i="137"/>
  <c r="AF362" i="137"/>
  <c r="AE362" i="137"/>
  <c r="AD362" i="137"/>
  <c r="AC362" i="137"/>
  <c r="AB362" i="137"/>
  <c r="AA362" i="137"/>
  <c r="Z362" i="137"/>
  <c r="Y362" i="137"/>
  <c r="X362" i="137"/>
  <c r="W362" i="137"/>
  <c r="V362" i="137"/>
  <c r="U362" i="137"/>
  <c r="T362" i="137"/>
  <c r="S362" i="137"/>
  <c r="R362" i="137"/>
  <c r="Q362" i="137"/>
  <c r="P362" i="137"/>
  <c r="O362" i="137"/>
  <c r="N362" i="137"/>
  <c r="M362" i="137"/>
  <c r="L362" i="137"/>
  <c r="K362" i="137"/>
  <c r="J362" i="137"/>
  <c r="I362" i="137"/>
  <c r="H362" i="137"/>
  <c r="G362" i="137"/>
  <c r="F362" i="137"/>
  <c r="E362" i="137"/>
  <c r="D362" i="137"/>
  <c r="C362" i="137"/>
  <c r="B362" i="137"/>
  <c r="AV361" i="137"/>
  <c r="AU361" i="137"/>
  <c r="AT361" i="137"/>
  <c r="AS361" i="137"/>
  <c r="AR361" i="137"/>
  <c r="AQ361" i="137"/>
  <c r="AP361" i="137"/>
  <c r="AO361" i="137"/>
  <c r="AN361" i="137"/>
  <c r="AM361" i="137"/>
  <c r="AL361" i="137"/>
  <c r="AK361" i="137"/>
  <c r="AJ361" i="137"/>
  <c r="AI361" i="137"/>
  <c r="AH361" i="137"/>
  <c r="AG361" i="137"/>
  <c r="AF361" i="137"/>
  <c r="AE361" i="137"/>
  <c r="AD361" i="137"/>
  <c r="AC361" i="137"/>
  <c r="AB361" i="137"/>
  <c r="AA361" i="137"/>
  <c r="Z361" i="137"/>
  <c r="Y361" i="137"/>
  <c r="X361" i="137"/>
  <c r="W361" i="137"/>
  <c r="V361" i="137"/>
  <c r="U361" i="137"/>
  <c r="T361" i="137"/>
  <c r="S361" i="137"/>
  <c r="R361" i="137"/>
  <c r="Q361" i="137"/>
  <c r="P361" i="137"/>
  <c r="O361" i="137"/>
  <c r="N361" i="137"/>
  <c r="M361" i="137"/>
  <c r="L361" i="137"/>
  <c r="K361" i="137"/>
  <c r="J361" i="137"/>
  <c r="I361" i="137"/>
  <c r="H361" i="137"/>
  <c r="G361" i="137"/>
  <c r="F361" i="137"/>
  <c r="E361" i="137"/>
  <c r="D361" i="137"/>
  <c r="C361" i="137"/>
  <c r="B361" i="137"/>
  <c r="AV360" i="137"/>
  <c r="AU360" i="137"/>
  <c r="AT360" i="137"/>
  <c r="AS360" i="137"/>
  <c r="AR360" i="137"/>
  <c r="AQ360" i="137"/>
  <c r="AP360" i="137"/>
  <c r="AO360" i="137"/>
  <c r="AN360" i="137"/>
  <c r="AM360" i="137"/>
  <c r="AL360" i="137"/>
  <c r="AK360" i="137"/>
  <c r="AJ360" i="137"/>
  <c r="AI360" i="137"/>
  <c r="AH360" i="137"/>
  <c r="AG360" i="137"/>
  <c r="AF360" i="137"/>
  <c r="AE360" i="137"/>
  <c r="AD360" i="137"/>
  <c r="AC360" i="137"/>
  <c r="AB360" i="137"/>
  <c r="AA360" i="137"/>
  <c r="Z360" i="137"/>
  <c r="Y360" i="137"/>
  <c r="X360" i="137"/>
  <c r="W360" i="137"/>
  <c r="V360" i="137"/>
  <c r="U360" i="137"/>
  <c r="T360" i="137"/>
  <c r="S360" i="137"/>
  <c r="R360" i="137"/>
  <c r="Q360" i="137"/>
  <c r="P360" i="137"/>
  <c r="O360" i="137"/>
  <c r="N360" i="137"/>
  <c r="M360" i="137"/>
  <c r="L360" i="137"/>
  <c r="K360" i="137"/>
  <c r="J360" i="137"/>
  <c r="I360" i="137"/>
  <c r="H360" i="137"/>
  <c r="G360" i="137"/>
  <c r="F360" i="137"/>
  <c r="E360" i="137"/>
  <c r="D360" i="137"/>
  <c r="C360" i="137"/>
  <c r="B360" i="137"/>
  <c r="AV359" i="137"/>
  <c r="AU359" i="137"/>
  <c r="AT359" i="137"/>
  <c r="AS359" i="137"/>
  <c r="AR359" i="137"/>
  <c r="AQ359" i="137"/>
  <c r="AP359" i="137"/>
  <c r="AO359" i="137"/>
  <c r="AN359" i="137"/>
  <c r="AM359" i="137"/>
  <c r="AL359" i="137"/>
  <c r="AK359" i="137"/>
  <c r="AJ359" i="137"/>
  <c r="AI359" i="137"/>
  <c r="AH359" i="137"/>
  <c r="AG359" i="137"/>
  <c r="AF359" i="137"/>
  <c r="AE359" i="137"/>
  <c r="AD359" i="137"/>
  <c r="AC359" i="137"/>
  <c r="AB359" i="137"/>
  <c r="AA359" i="137"/>
  <c r="Z359" i="137"/>
  <c r="Y359" i="137"/>
  <c r="X359" i="137"/>
  <c r="W359" i="137"/>
  <c r="V359" i="137"/>
  <c r="U359" i="137"/>
  <c r="T359" i="137"/>
  <c r="S359" i="137"/>
  <c r="R359" i="137"/>
  <c r="Q359" i="137"/>
  <c r="P359" i="137"/>
  <c r="O359" i="137"/>
  <c r="N359" i="137"/>
  <c r="M359" i="137"/>
  <c r="L359" i="137"/>
  <c r="K359" i="137"/>
  <c r="J359" i="137"/>
  <c r="I359" i="137"/>
  <c r="H359" i="137"/>
  <c r="G359" i="137"/>
  <c r="F359" i="137"/>
  <c r="E359" i="137"/>
  <c r="D359" i="137"/>
  <c r="C359" i="137"/>
  <c r="B359" i="137"/>
  <c r="AV358" i="137"/>
  <c r="AU358" i="137"/>
  <c r="AT358" i="137"/>
  <c r="AS358" i="137"/>
  <c r="AR358" i="137"/>
  <c r="AQ358" i="137"/>
  <c r="AP358" i="137"/>
  <c r="AO358" i="137"/>
  <c r="AN358" i="137"/>
  <c r="AM358" i="137"/>
  <c r="AL358" i="137"/>
  <c r="AK358" i="137"/>
  <c r="AJ358" i="137"/>
  <c r="AI358" i="137"/>
  <c r="AH358" i="137"/>
  <c r="AG358" i="137"/>
  <c r="AF358" i="137"/>
  <c r="AE358" i="137"/>
  <c r="AD358" i="137"/>
  <c r="AC358" i="137"/>
  <c r="AB358" i="137"/>
  <c r="AA358" i="137"/>
  <c r="Z358" i="137"/>
  <c r="Y358" i="137"/>
  <c r="X358" i="137"/>
  <c r="W358" i="137"/>
  <c r="V358" i="137"/>
  <c r="U358" i="137"/>
  <c r="T358" i="137"/>
  <c r="S358" i="137"/>
  <c r="R358" i="137"/>
  <c r="Q358" i="137"/>
  <c r="P358" i="137"/>
  <c r="O358" i="137"/>
  <c r="N358" i="137"/>
  <c r="M358" i="137"/>
  <c r="L358" i="137"/>
  <c r="K358" i="137"/>
  <c r="J358" i="137"/>
  <c r="I358" i="137"/>
  <c r="H358" i="137"/>
  <c r="G358" i="137"/>
  <c r="F358" i="137"/>
  <c r="E358" i="137"/>
  <c r="D358" i="137"/>
  <c r="C358" i="137"/>
  <c r="B358" i="137"/>
  <c r="AV357" i="137"/>
  <c r="AU357" i="137"/>
  <c r="AT357" i="137"/>
  <c r="AS357" i="137"/>
  <c r="AR357" i="137"/>
  <c r="AQ357" i="137"/>
  <c r="AP357" i="137"/>
  <c r="AO357" i="137"/>
  <c r="AN357" i="137"/>
  <c r="AM357" i="137"/>
  <c r="AL357" i="137"/>
  <c r="AK357" i="137"/>
  <c r="AJ357" i="137"/>
  <c r="AI357" i="137"/>
  <c r="AH357" i="137"/>
  <c r="AG357" i="137"/>
  <c r="AF357" i="137"/>
  <c r="AE357" i="137"/>
  <c r="AD357" i="137"/>
  <c r="AC357" i="137"/>
  <c r="AB357" i="137"/>
  <c r="AA357" i="137"/>
  <c r="Z357" i="137"/>
  <c r="Y357" i="137"/>
  <c r="X357" i="137"/>
  <c r="W357" i="137"/>
  <c r="V357" i="137"/>
  <c r="U357" i="137"/>
  <c r="T357" i="137"/>
  <c r="S357" i="137"/>
  <c r="R357" i="137"/>
  <c r="Q357" i="137"/>
  <c r="P357" i="137"/>
  <c r="O357" i="137"/>
  <c r="N357" i="137"/>
  <c r="M357" i="137"/>
  <c r="L357" i="137"/>
  <c r="K357" i="137"/>
  <c r="J357" i="137"/>
  <c r="I357" i="137"/>
  <c r="H357" i="137"/>
  <c r="G357" i="137"/>
  <c r="F357" i="137"/>
  <c r="E357" i="137"/>
  <c r="D357" i="137"/>
  <c r="C357" i="137"/>
  <c r="B357" i="137"/>
  <c r="AV356" i="137"/>
  <c r="AU356" i="137"/>
  <c r="AT356" i="137"/>
  <c r="AS356" i="137"/>
  <c r="AR356" i="137"/>
  <c r="AQ356" i="137"/>
  <c r="AP356" i="137"/>
  <c r="AO356" i="137"/>
  <c r="AN356" i="137"/>
  <c r="AM356" i="137"/>
  <c r="AL356" i="137"/>
  <c r="AK356" i="137"/>
  <c r="AJ356" i="137"/>
  <c r="AI356" i="137"/>
  <c r="AH356" i="137"/>
  <c r="AG356" i="137"/>
  <c r="AF356" i="137"/>
  <c r="AE356" i="137"/>
  <c r="AD356" i="137"/>
  <c r="AC356" i="137"/>
  <c r="AB356" i="137"/>
  <c r="AA356" i="137"/>
  <c r="Z356" i="137"/>
  <c r="Y356" i="137"/>
  <c r="X356" i="137"/>
  <c r="W356" i="137"/>
  <c r="V356" i="137"/>
  <c r="U356" i="137"/>
  <c r="T356" i="137"/>
  <c r="S356" i="137"/>
  <c r="R356" i="137"/>
  <c r="Q356" i="137"/>
  <c r="P356" i="137"/>
  <c r="O356" i="137"/>
  <c r="N356" i="137"/>
  <c r="M356" i="137"/>
  <c r="L356" i="137"/>
  <c r="K356" i="137"/>
  <c r="J356" i="137"/>
  <c r="I356" i="137"/>
  <c r="H356" i="137"/>
  <c r="G356" i="137"/>
  <c r="F356" i="137"/>
  <c r="E356" i="137"/>
  <c r="D356" i="137"/>
  <c r="C356" i="137"/>
  <c r="B356" i="137"/>
  <c r="AV355" i="137"/>
  <c r="AU355" i="137"/>
  <c r="AT355" i="137"/>
  <c r="AS355" i="137"/>
  <c r="AR355" i="137"/>
  <c r="AQ355" i="137"/>
  <c r="AP355" i="137"/>
  <c r="AO355" i="137"/>
  <c r="AN355" i="137"/>
  <c r="AM355" i="137"/>
  <c r="AL355" i="137"/>
  <c r="AK355" i="137"/>
  <c r="AJ355" i="137"/>
  <c r="AI355" i="137"/>
  <c r="AH355" i="137"/>
  <c r="AG355" i="137"/>
  <c r="AF355" i="137"/>
  <c r="AE355" i="137"/>
  <c r="AD355" i="137"/>
  <c r="AC355" i="137"/>
  <c r="AB355" i="137"/>
  <c r="AA355" i="137"/>
  <c r="Z355" i="137"/>
  <c r="Y355" i="137"/>
  <c r="X355" i="137"/>
  <c r="W355" i="137"/>
  <c r="V355" i="137"/>
  <c r="U355" i="137"/>
  <c r="T355" i="137"/>
  <c r="S355" i="137"/>
  <c r="R355" i="137"/>
  <c r="Q355" i="137"/>
  <c r="P355" i="137"/>
  <c r="O355" i="137"/>
  <c r="N355" i="137"/>
  <c r="M355" i="137"/>
  <c r="L355" i="137"/>
  <c r="K355" i="137"/>
  <c r="J355" i="137"/>
  <c r="I355" i="137"/>
  <c r="H355" i="137"/>
  <c r="G355" i="137"/>
  <c r="F355" i="137"/>
  <c r="E355" i="137"/>
  <c r="D355" i="137"/>
  <c r="C355" i="137"/>
  <c r="B355" i="137"/>
  <c r="AV354" i="137"/>
  <c r="AU354" i="137"/>
  <c r="AT354" i="137"/>
  <c r="AS354" i="137"/>
  <c r="AR354" i="137"/>
  <c r="AQ354" i="137"/>
  <c r="AP354" i="137"/>
  <c r="AO354" i="137"/>
  <c r="AN354" i="137"/>
  <c r="AM354" i="137"/>
  <c r="AL354" i="137"/>
  <c r="AK354" i="137"/>
  <c r="AJ354" i="137"/>
  <c r="AI354" i="137"/>
  <c r="AH354" i="137"/>
  <c r="AG354" i="137"/>
  <c r="AF354" i="137"/>
  <c r="AE354" i="137"/>
  <c r="AD354" i="137"/>
  <c r="AC354" i="137"/>
  <c r="AB354" i="137"/>
  <c r="AA354" i="137"/>
  <c r="Z354" i="137"/>
  <c r="Y354" i="137"/>
  <c r="X354" i="137"/>
  <c r="W354" i="137"/>
  <c r="V354" i="137"/>
  <c r="U354" i="137"/>
  <c r="T354" i="137"/>
  <c r="S354" i="137"/>
  <c r="R354" i="137"/>
  <c r="Q354" i="137"/>
  <c r="P354" i="137"/>
  <c r="O354" i="137"/>
  <c r="N354" i="137"/>
  <c r="M354" i="137"/>
  <c r="L354" i="137"/>
  <c r="K354" i="137"/>
  <c r="J354" i="137"/>
  <c r="I354" i="137"/>
  <c r="H354" i="137"/>
  <c r="G354" i="137"/>
  <c r="F354" i="137"/>
  <c r="E354" i="137"/>
  <c r="D354" i="137"/>
  <c r="C354" i="137"/>
  <c r="B354" i="137"/>
  <c r="AV353" i="137"/>
  <c r="AU353" i="137"/>
  <c r="AT353" i="137"/>
  <c r="AS353" i="137"/>
  <c r="AR353" i="137"/>
  <c r="AQ353" i="137"/>
  <c r="AP353" i="137"/>
  <c r="AO353" i="137"/>
  <c r="AN353" i="137"/>
  <c r="AM353" i="137"/>
  <c r="AL353" i="137"/>
  <c r="AK353" i="137"/>
  <c r="AJ353" i="137"/>
  <c r="AI353" i="137"/>
  <c r="AH353" i="137"/>
  <c r="AG353" i="137"/>
  <c r="AF353" i="137"/>
  <c r="AE353" i="137"/>
  <c r="AD353" i="137"/>
  <c r="AC353" i="137"/>
  <c r="AB353" i="137"/>
  <c r="AA353" i="137"/>
  <c r="Z353" i="137"/>
  <c r="Y353" i="137"/>
  <c r="X353" i="137"/>
  <c r="W353" i="137"/>
  <c r="V353" i="137"/>
  <c r="U353" i="137"/>
  <c r="T353" i="137"/>
  <c r="S353" i="137"/>
  <c r="R353" i="137"/>
  <c r="Q353" i="137"/>
  <c r="P353" i="137"/>
  <c r="O353" i="137"/>
  <c r="N353" i="137"/>
  <c r="M353" i="137"/>
  <c r="L353" i="137"/>
  <c r="K353" i="137"/>
  <c r="J353" i="137"/>
  <c r="I353" i="137"/>
  <c r="H353" i="137"/>
  <c r="G353" i="137"/>
  <c r="F353" i="137"/>
  <c r="E353" i="137"/>
  <c r="D353" i="137"/>
  <c r="C353" i="137"/>
  <c r="B353" i="137"/>
  <c r="AV352" i="137"/>
  <c r="AU352" i="137"/>
  <c r="AT352" i="137"/>
  <c r="AS352" i="137"/>
  <c r="AR352" i="137"/>
  <c r="AQ352" i="137"/>
  <c r="AP352" i="137"/>
  <c r="AO352" i="137"/>
  <c r="AN352" i="137"/>
  <c r="AM352" i="137"/>
  <c r="AL352" i="137"/>
  <c r="AK352" i="137"/>
  <c r="AJ352" i="137"/>
  <c r="AI352" i="137"/>
  <c r="AH352" i="137"/>
  <c r="AG352" i="137"/>
  <c r="AF352" i="137"/>
  <c r="AE352" i="137"/>
  <c r="AD352" i="137"/>
  <c r="AC352" i="137"/>
  <c r="AB352" i="137"/>
  <c r="AA352" i="137"/>
  <c r="Z352" i="137"/>
  <c r="Y352" i="137"/>
  <c r="X352" i="137"/>
  <c r="W352" i="137"/>
  <c r="V352" i="137"/>
  <c r="U352" i="137"/>
  <c r="T352" i="137"/>
  <c r="S352" i="137"/>
  <c r="R352" i="137"/>
  <c r="Q352" i="137"/>
  <c r="P352" i="137"/>
  <c r="O352" i="137"/>
  <c r="N352" i="137"/>
  <c r="M352" i="137"/>
  <c r="L352" i="137"/>
  <c r="K352" i="137"/>
  <c r="J352" i="137"/>
  <c r="I352" i="137"/>
  <c r="H352" i="137"/>
  <c r="G352" i="137"/>
  <c r="F352" i="137"/>
  <c r="E352" i="137"/>
  <c r="D352" i="137"/>
  <c r="C352" i="137"/>
  <c r="B352" i="137"/>
  <c r="AV351" i="137"/>
  <c r="AU351" i="137"/>
  <c r="AT351" i="137"/>
  <c r="AS351" i="137"/>
  <c r="AR351" i="137"/>
  <c r="AQ351" i="137"/>
  <c r="AP351" i="137"/>
  <c r="AO351" i="137"/>
  <c r="AN351" i="137"/>
  <c r="AM351" i="137"/>
  <c r="AL351" i="137"/>
  <c r="AK351" i="137"/>
  <c r="AJ351" i="137"/>
  <c r="AI351" i="137"/>
  <c r="AH351" i="137"/>
  <c r="AG351" i="137"/>
  <c r="AF351" i="137"/>
  <c r="AE351" i="137"/>
  <c r="AD351" i="137"/>
  <c r="AC351" i="137"/>
  <c r="AB351" i="137"/>
  <c r="AA351" i="137"/>
  <c r="Z351" i="137"/>
  <c r="Y351" i="137"/>
  <c r="X351" i="137"/>
  <c r="W351" i="137"/>
  <c r="V351" i="137"/>
  <c r="U351" i="137"/>
  <c r="T351" i="137"/>
  <c r="S351" i="137"/>
  <c r="R351" i="137"/>
  <c r="Q351" i="137"/>
  <c r="P351" i="137"/>
  <c r="O351" i="137"/>
  <c r="N351" i="137"/>
  <c r="M351" i="137"/>
  <c r="L351" i="137"/>
  <c r="K351" i="137"/>
  <c r="J351" i="137"/>
  <c r="I351" i="137"/>
  <c r="H351" i="137"/>
  <c r="G351" i="137"/>
  <c r="F351" i="137"/>
  <c r="E351" i="137"/>
  <c r="D351" i="137"/>
  <c r="C351" i="137"/>
  <c r="B351" i="137"/>
  <c r="AV350" i="137"/>
  <c r="AU350" i="137"/>
  <c r="AT350" i="137"/>
  <c r="AS350" i="137"/>
  <c r="AR350" i="137"/>
  <c r="AQ350" i="137"/>
  <c r="AP350" i="137"/>
  <c r="AO350" i="137"/>
  <c r="AN350" i="137"/>
  <c r="AM350" i="137"/>
  <c r="AL350" i="137"/>
  <c r="AK350" i="137"/>
  <c r="AJ350" i="137"/>
  <c r="AI350" i="137"/>
  <c r="AH350" i="137"/>
  <c r="AG350" i="137"/>
  <c r="AF350" i="137"/>
  <c r="AE350" i="137"/>
  <c r="AD350" i="137"/>
  <c r="AC350" i="137"/>
  <c r="AB350" i="137"/>
  <c r="AA350" i="137"/>
  <c r="Z350" i="137"/>
  <c r="Y350" i="137"/>
  <c r="X350" i="137"/>
  <c r="W350" i="137"/>
  <c r="V350" i="137"/>
  <c r="U350" i="137"/>
  <c r="T350" i="137"/>
  <c r="S350" i="137"/>
  <c r="R350" i="137"/>
  <c r="Q350" i="137"/>
  <c r="P350" i="137"/>
  <c r="O350" i="137"/>
  <c r="N350" i="137"/>
  <c r="M350" i="137"/>
  <c r="L350" i="137"/>
  <c r="K350" i="137"/>
  <c r="J350" i="137"/>
  <c r="I350" i="137"/>
  <c r="H350" i="137"/>
  <c r="G350" i="137"/>
  <c r="F350" i="137"/>
  <c r="E350" i="137"/>
  <c r="D350" i="137"/>
  <c r="C350" i="137"/>
  <c r="B350" i="137"/>
  <c r="AV349" i="137"/>
  <c r="AU349" i="137"/>
  <c r="AT349" i="137"/>
  <c r="AS349" i="137"/>
  <c r="AR349" i="137"/>
  <c r="AQ349" i="137"/>
  <c r="AP349" i="137"/>
  <c r="AO349" i="137"/>
  <c r="AN349" i="137"/>
  <c r="AM349" i="137"/>
  <c r="AL349" i="137"/>
  <c r="AK349" i="137"/>
  <c r="AJ349" i="137"/>
  <c r="AI349" i="137"/>
  <c r="AH349" i="137"/>
  <c r="AG349" i="137"/>
  <c r="AF349" i="137"/>
  <c r="AE349" i="137"/>
  <c r="AD349" i="137"/>
  <c r="AC349" i="137"/>
  <c r="AB349" i="137"/>
  <c r="AA349" i="137"/>
  <c r="Z349" i="137"/>
  <c r="Y349" i="137"/>
  <c r="X349" i="137"/>
  <c r="W349" i="137"/>
  <c r="V349" i="137"/>
  <c r="U349" i="137"/>
  <c r="T349" i="137"/>
  <c r="S349" i="137"/>
  <c r="R349" i="137"/>
  <c r="Q349" i="137"/>
  <c r="P349" i="137"/>
  <c r="O349" i="137"/>
  <c r="N349" i="137"/>
  <c r="M349" i="137"/>
  <c r="L349" i="137"/>
  <c r="K349" i="137"/>
  <c r="J349" i="137"/>
  <c r="I349" i="137"/>
  <c r="H349" i="137"/>
  <c r="G349" i="137"/>
  <c r="F349" i="137"/>
  <c r="E349" i="137"/>
  <c r="D349" i="137"/>
  <c r="C349" i="137"/>
  <c r="B349" i="137"/>
  <c r="AV348" i="137"/>
  <c r="AU348" i="137"/>
  <c r="AT348" i="137"/>
  <c r="AS348" i="137"/>
  <c r="AR348" i="137"/>
  <c r="AQ348" i="137"/>
  <c r="AP348" i="137"/>
  <c r="AO348" i="137"/>
  <c r="AN348" i="137"/>
  <c r="AM348" i="137"/>
  <c r="AL348" i="137"/>
  <c r="AK348" i="137"/>
  <c r="AJ348" i="137"/>
  <c r="AI348" i="137"/>
  <c r="AH348" i="137"/>
  <c r="AG348" i="137"/>
  <c r="AF348" i="137"/>
  <c r="AE348" i="137"/>
  <c r="AD348" i="137"/>
  <c r="AC348" i="137"/>
  <c r="AB348" i="137"/>
  <c r="AA348" i="137"/>
  <c r="Z348" i="137"/>
  <c r="Y348" i="137"/>
  <c r="X348" i="137"/>
  <c r="W348" i="137"/>
  <c r="V348" i="137"/>
  <c r="U348" i="137"/>
  <c r="T348" i="137"/>
  <c r="S348" i="137"/>
  <c r="R348" i="137"/>
  <c r="Q348" i="137"/>
  <c r="P348" i="137"/>
  <c r="O348" i="137"/>
  <c r="N348" i="137"/>
  <c r="M348" i="137"/>
  <c r="L348" i="137"/>
  <c r="K348" i="137"/>
  <c r="J348" i="137"/>
  <c r="I348" i="137"/>
  <c r="H348" i="137"/>
  <c r="G348" i="137"/>
  <c r="F348" i="137"/>
  <c r="E348" i="137"/>
  <c r="D348" i="137"/>
  <c r="C348" i="137"/>
  <c r="B348" i="137"/>
  <c r="AV347" i="137"/>
  <c r="AU347" i="137"/>
  <c r="AT347" i="137"/>
  <c r="AS347" i="137"/>
  <c r="AR347" i="137"/>
  <c r="AQ347" i="137"/>
  <c r="AP347" i="137"/>
  <c r="AO347" i="137"/>
  <c r="AN347" i="137"/>
  <c r="AM347" i="137"/>
  <c r="AL347" i="137"/>
  <c r="AK347" i="137"/>
  <c r="AJ347" i="137"/>
  <c r="AI347" i="137"/>
  <c r="AH347" i="137"/>
  <c r="AG347" i="137"/>
  <c r="AF347" i="137"/>
  <c r="AE347" i="137"/>
  <c r="AD347" i="137"/>
  <c r="AC347" i="137"/>
  <c r="AB347" i="137"/>
  <c r="AA347" i="137"/>
  <c r="Z347" i="137"/>
  <c r="Y347" i="137"/>
  <c r="X347" i="137"/>
  <c r="W347" i="137"/>
  <c r="V347" i="137"/>
  <c r="U347" i="137"/>
  <c r="T347" i="137"/>
  <c r="S347" i="137"/>
  <c r="R347" i="137"/>
  <c r="Q347" i="137"/>
  <c r="P347" i="137"/>
  <c r="O347" i="137"/>
  <c r="N347" i="137"/>
  <c r="M347" i="137"/>
  <c r="L347" i="137"/>
  <c r="K347" i="137"/>
  <c r="J347" i="137"/>
  <c r="I347" i="137"/>
  <c r="H347" i="137"/>
  <c r="G347" i="137"/>
  <c r="F347" i="137"/>
  <c r="E347" i="137"/>
  <c r="D347" i="137"/>
  <c r="C347" i="137"/>
  <c r="B347" i="137"/>
  <c r="AV346" i="137"/>
  <c r="AU346" i="137"/>
  <c r="AT346" i="137"/>
  <c r="AS346" i="137"/>
  <c r="AR346" i="137"/>
  <c r="AQ346" i="137"/>
  <c r="AP346" i="137"/>
  <c r="AO346" i="137"/>
  <c r="AN346" i="137"/>
  <c r="AM346" i="137"/>
  <c r="AL346" i="137"/>
  <c r="AK346" i="137"/>
  <c r="AJ346" i="137"/>
  <c r="AI346" i="137"/>
  <c r="AH346" i="137"/>
  <c r="AG346" i="137"/>
  <c r="AF346" i="137"/>
  <c r="AE346" i="137"/>
  <c r="AD346" i="137"/>
  <c r="AC346" i="137"/>
  <c r="AB346" i="137"/>
  <c r="AA346" i="137"/>
  <c r="Z346" i="137"/>
  <c r="Y346" i="137"/>
  <c r="X346" i="137"/>
  <c r="W346" i="137"/>
  <c r="V346" i="137"/>
  <c r="U346" i="137"/>
  <c r="T346" i="137"/>
  <c r="S346" i="137"/>
  <c r="R346" i="137"/>
  <c r="Q346" i="137"/>
  <c r="P346" i="137"/>
  <c r="O346" i="137"/>
  <c r="N346" i="137"/>
  <c r="M346" i="137"/>
  <c r="L346" i="137"/>
  <c r="K346" i="137"/>
  <c r="J346" i="137"/>
  <c r="I346" i="137"/>
  <c r="H346" i="137"/>
  <c r="G346" i="137"/>
  <c r="F346" i="137"/>
  <c r="E346" i="137"/>
  <c r="D346" i="137"/>
  <c r="C346" i="137"/>
  <c r="B346" i="137"/>
  <c r="AV345" i="137"/>
  <c r="AU345" i="137"/>
  <c r="AT345" i="137"/>
  <c r="AS345" i="137"/>
  <c r="AR345" i="137"/>
  <c r="AQ345" i="137"/>
  <c r="AP345" i="137"/>
  <c r="AO345" i="137"/>
  <c r="AN345" i="137"/>
  <c r="AM345" i="137"/>
  <c r="AL345" i="137"/>
  <c r="AK345" i="137"/>
  <c r="AJ345" i="137"/>
  <c r="AI345" i="137"/>
  <c r="AH345" i="137"/>
  <c r="AG345" i="137"/>
  <c r="AF345" i="137"/>
  <c r="AE345" i="137"/>
  <c r="AD345" i="137"/>
  <c r="AC345" i="137"/>
  <c r="AB345" i="137"/>
  <c r="AA345" i="137"/>
  <c r="Z345" i="137"/>
  <c r="Y345" i="137"/>
  <c r="X345" i="137"/>
  <c r="W345" i="137"/>
  <c r="V345" i="137"/>
  <c r="U345" i="137"/>
  <c r="T345" i="137"/>
  <c r="S345" i="137"/>
  <c r="R345" i="137"/>
  <c r="Q345" i="137"/>
  <c r="P345" i="137"/>
  <c r="O345" i="137"/>
  <c r="N345" i="137"/>
  <c r="M345" i="137"/>
  <c r="L345" i="137"/>
  <c r="K345" i="137"/>
  <c r="J345" i="137"/>
  <c r="I345" i="137"/>
  <c r="H345" i="137"/>
  <c r="G345" i="137"/>
  <c r="F345" i="137"/>
  <c r="E345" i="137"/>
  <c r="D345" i="137"/>
  <c r="C345" i="137"/>
  <c r="B345" i="137"/>
  <c r="AV344" i="137"/>
  <c r="AU344" i="137"/>
  <c r="AT344" i="137"/>
  <c r="AS344" i="137"/>
  <c r="AR344" i="137"/>
  <c r="AQ344" i="137"/>
  <c r="AP344" i="137"/>
  <c r="AO344" i="137"/>
  <c r="AN344" i="137"/>
  <c r="AM344" i="137"/>
  <c r="AL344" i="137"/>
  <c r="AK344" i="137"/>
  <c r="AJ344" i="137"/>
  <c r="AI344" i="137"/>
  <c r="AH344" i="137"/>
  <c r="AG344" i="137"/>
  <c r="AF344" i="137"/>
  <c r="AE344" i="137"/>
  <c r="AD344" i="137"/>
  <c r="AC344" i="137"/>
  <c r="AB344" i="137"/>
  <c r="AA344" i="137"/>
  <c r="Z344" i="137"/>
  <c r="Y344" i="137"/>
  <c r="X344" i="137"/>
  <c r="W344" i="137"/>
  <c r="V344" i="137"/>
  <c r="U344" i="137"/>
  <c r="T344" i="137"/>
  <c r="S344" i="137"/>
  <c r="R344" i="137"/>
  <c r="Q344" i="137"/>
  <c r="P344" i="137"/>
  <c r="O344" i="137"/>
  <c r="N344" i="137"/>
  <c r="M344" i="137"/>
  <c r="L344" i="137"/>
  <c r="K344" i="137"/>
  <c r="J344" i="137"/>
  <c r="I344" i="137"/>
  <c r="H344" i="137"/>
  <c r="G344" i="137"/>
  <c r="F344" i="137"/>
  <c r="E344" i="137"/>
  <c r="D344" i="137"/>
  <c r="C344" i="137"/>
  <c r="B344" i="137"/>
  <c r="AV343" i="137"/>
  <c r="AU343" i="137"/>
  <c r="AT343" i="137"/>
  <c r="AS343" i="137"/>
  <c r="AR343" i="137"/>
  <c r="AQ343" i="137"/>
  <c r="AP343" i="137"/>
  <c r="AO343" i="137"/>
  <c r="AN343" i="137"/>
  <c r="AM343" i="137"/>
  <c r="AL343" i="137"/>
  <c r="AK343" i="137"/>
  <c r="AJ343" i="137"/>
  <c r="AI343" i="137"/>
  <c r="AH343" i="137"/>
  <c r="AG343" i="137"/>
  <c r="AF343" i="137"/>
  <c r="AE343" i="137"/>
  <c r="AD343" i="137"/>
  <c r="AC343" i="137"/>
  <c r="AB343" i="137"/>
  <c r="AA343" i="137"/>
  <c r="Z343" i="137"/>
  <c r="Y343" i="137"/>
  <c r="X343" i="137"/>
  <c r="W343" i="137"/>
  <c r="V343" i="137"/>
  <c r="U343" i="137"/>
  <c r="T343" i="137"/>
  <c r="S343" i="137"/>
  <c r="R343" i="137"/>
  <c r="Q343" i="137"/>
  <c r="P343" i="137"/>
  <c r="O343" i="137"/>
  <c r="N343" i="137"/>
  <c r="M343" i="137"/>
  <c r="L343" i="137"/>
  <c r="K343" i="137"/>
  <c r="J343" i="137"/>
  <c r="I343" i="137"/>
  <c r="H343" i="137"/>
  <c r="G343" i="137"/>
  <c r="F343" i="137"/>
  <c r="E343" i="137"/>
  <c r="D343" i="137"/>
  <c r="C343" i="137"/>
  <c r="B343" i="137"/>
  <c r="AV342" i="137"/>
  <c r="AU342" i="137"/>
  <c r="AT342" i="137"/>
  <c r="AS342" i="137"/>
  <c r="AR342" i="137"/>
  <c r="AQ342" i="137"/>
  <c r="AP342" i="137"/>
  <c r="AO342" i="137"/>
  <c r="AN342" i="137"/>
  <c r="AM342" i="137"/>
  <c r="AL342" i="137"/>
  <c r="AK342" i="137"/>
  <c r="AJ342" i="137"/>
  <c r="AI342" i="137"/>
  <c r="AH342" i="137"/>
  <c r="AG342" i="137"/>
  <c r="AF342" i="137"/>
  <c r="AE342" i="137"/>
  <c r="AD342" i="137"/>
  <c r="AC342" i="137"/>
  <c r="AB342" i="137"/>
  <c r="AA342" i="137"/>
  <c r="Z342" i="137"/>
  <c r="Y342" i="137"/>
  <c r="X342" i="137"/>
  <c r="W342" i="137"/>
  <c r="V342" i="137"/>
  <c r="U342" i="137"/>
  <c r="T342" i="137"/>
  <c r="S342" i="137"/>
  <c r="R342" i="137"/>
  <c r="Q342" i="137"/>
  <c r="P342" i="137"/>
  <c r="O342" i="137"/>
  <c r="N342" i="137"/>
  <c r="M342" i="137"/>
  <c r="L342" i="137"/>
  <c r="K342" i="137"/>
  <c r="J342" i="137"/>
  <c r="I342" i="137"/>
  <c r="H342" i="137"/>
  <c r="G342" i="137"/>
  <c r="F342" i="137"/>
  <c r="E342" i="137"/>
  <c r="D342" i="137"/>
  <c r="C342" i="137"/>
  <c r="B342" i="137"/>
  <c r="AV341" i="137"/>
  <c r="AU341" i="137"/>
  <c r="AT341" i="137"/>
  <c r="AS341" i="137"/>
  <c r="AR341" i="137"/>
  <c r="AQ341" i="137"/>
  <c r="AP341" i="137"/>
  <c r="AO341" i="137"/>
  <c r="AN341" i="137"/>
  <c r="AM341" i="137"/>
  <c r="AL341" i="137"/>
  <c r="AK341" i="137"/>
  <c r="AJ341" i="137"/>
  <c r="AI341" i="137"/>
  <c r="AH341" i="137"/>
  <c r="AG341" i="137"/>
  <c r="AF341" i="137"/>
  <c r="AE341" i="137"/>
  <c r="AD341" i="137"/>
  <c r="AC341" i="137"/>
  <c r="AB341" i="137"/>
  <c r="AA341" i="137"/>
  <c r="Z341" i="137"/>
  <c r="Y341" i="137"/>
  <c r="X341" i="137"/>
  <c r="W341" i="137"/>
  <c r="V341" i="137"/>
  <c r="U341" i="137"/>
  <c r="T341" i="137"/>
  <c r="S341" i="137"/>
  <c r="R341" i="137"/>
  <c r="Q341" i="137"/>
  <c r="P341" i="137"/>
  <c r="O341" i="137"/>
  <c r="N341" i="137"/>
  <c r="M341" i="137"/>
  <c r="L341" i="137"/>
  <c r="K341" i="137"/>
  <c r="J341" i="137"/>
  <c r="I341" i="137"/>
  <c r="H341" i="137"/>
  <c r="G341" i="137"/>
  <c r="F341" i="137"/>
  <c r="E341" i="137"/>
  <c r="D341" i="137"/>
  <c r="C341" i="137"/>
  <c r="B341" i="137"/>
  <c r="AV340" i="137"/>
  <c r="AU340" i="137"/>
  <c r="AT340" i="137"/>
  <c r="AS340" i="137"/>
  <c r="AR340" i="137"/>
  <c r="AQ340" i="137"/>
  <c r="AP340" i="137"/>
  <c r="AO340" i="137"/>
  <c r="AN340" i="137"/>
  <c r="AM340" i="137"/>
  <c r="AL340" i="137"/>
  <c r="AK340" i="137"/>
  <c r="AJ340" i="137"/>
  <c r="AI340" i="137"/>
  <c r="AH340" i="137"/>
  <c r="AG340" i="137"/>
  <c r="AF340" i="137"/>
  <c r="AE340" i="137"/>
  <c r="AD340" i="137"/>
  <c r="AC340" i="137"/>
  <c r="AB340" i="137"/>
  <c r="AA340" i="137"/>
  <c r="Z340" i="137"/>
  <c r="Y340" i="137"/>
  <c r="X340" i="137"/>
  <c r="W340" i="137"/>
  <c r="V340" i="137"/>
  <c r="U340" i="137"/>
  <c r="T340" i="137"/>
  <c r="S340" i="137"/>
  <c r="R340" i="137"/>
  <c r="Q340" i="137"/>
  <c r="P340" i="137"/>
  <c r="O340" i="137"/>
  <c r="N340" i="137"/>
  <c r="M340" i="137"/>
  <c r="L340" i="137"/>
  <c r="K340" i="137"/>
  <c r="J340" i="137"/>
  <c r="I340" i="137"/>
  <c r="H340" i="137"/>
  <c r="G340" i="137"/>
  <c r="F340" i="137"/>
  <c r="E340" i="137"/>
  <c r="D340" i="137"/>
  <c r="C340" i="137"/>
  <c r="B340" i="137"/>
  <c r="AV339" i="137"/>
  <c r="AU339" i="137"/>
  <c r="AT339" i="137"/>
  <c r="AS339" i="137"/>
  <c r="AR339" i="137"/>
  <c r="AQ339" i="137"/>
  <c r="AP339" i="137"/>
  <c r="AO339" i="137"/>
  <c r="AN339" i="137"/>
  <c r="AM339" i="137"/>
  <c r="AL339" i="137"/>
  <c r="AK339" i="137"/>
  <c r="AJ339" i="137"/>
  <c r="AI339" i="137"/>
  <c r="AH339" i="137"/>
  <c r="AG339" i="137"/>
  <c r="AF339" i="137"/>
  <c r="AE339" i="137"/>
  <c r="AD339" i="137"/>
  <c r="AC339" i="137"/>
  <c r="AB339" i="137"/>
  <c r="AA339" i="137"/>
  <c r="Z339" i="137"/>
  <c r="Y339" i="137"/>
  <c r="X339" i="137"/>
  <c r="W339" i="137"/>
  <c r="V339" i="137"/>
  <c r="U339" i="137"/>
  <c r="T339" i="137"/>
  <c r="S339" i="137"/>
  <c r="R339" i="137"/>
  <c r="Q339" i="137"/>
  <c r="P339" i="137"/>
  <c r="O339" i="137"/>
  <c r="N339" i="137"/>
  <c r="M339" i="137"/>
  <c r="L339" i="137"/>
  <c r="K339" i="137"/>
  <c r="J339" i="137"/>
  <c r="I339" i="137"/>
  <c r="H339" i="137"/>
  <c r="G339" i="137"/>
  <c r="F339" i="137"/>
  <c r="E339" i="137"/>
  <c r="D339" i="137"/>
  <c r="C339" i="137"/>
  <c r="B339" i="137"/>
  <c r="AV338" i="137"/>
  <c r="AU338" i="137"/>
  <c r="AT338" i="137"/>
  <c r="AS338" i="137"/>
  <c r="AR338" i="137"/>
  <c r="AQ338" i="137"/>
  <c r="AP338" i="137"/>
  <c r="AO338" i="137"/>
  <c r="AN338" i="137"/>
  <c r="AM338" i="137"/>
  <c r="AL338" i="137"/>
  <c r="AK338" i="137"/>
  <c r="AJ338" i="137"/>
  <c r="AI338" i="137"/>
  <c r="AH338" i="137"/>
  <c r="AG338" i="137"/>
  <c r="AF338" i="137"/>
  <c r="AE338" i="137"/>
  <c r="AD338" i="137"/>
  <c r="AC338" i="137"/>
  <c r="AB338" i="137"/>
  <c r="AA338" i="137"/>
  <c r="Z338" i="137"/>
  <c r="Y338" i="137"/>
  <c r="X338" i="137"/>
  <c r="W338" i="137"/>
  <c r="V338" i="137"/>
  <c r="U338" i="137"/>
  <c r="T338" i="137"/>
  <c r="S338" i="137"/>
  <c r="R338" i="137"/>
  <c r="Q338" i="137"/>
  <c r="P338" i="137"/>
  <c r="O338" i="137"/>
  <c r="N338" i="137"/>
  <c r="M338" i="137"/>
  <c r="L338" i="137"/>
  <c r="K338" i="137"/>
  <c r="J338" i="137"/>
  <c r="I338" i="137"/>
  <c r="H338" i="137"/>
  <c r="G338" i="137"/>
  <c r="F338" i="137"/>
  <c r="E338" i="137"/>
  <c r="D338" i="137"/>
  <c r="C338" i="137"/>
  <c r="B338" i="137"/>
  <c r="AV337" i="137"/>
  <c r="AU337" i="137"/>
  <c r="AT337" i="137"/>
  <c r="AS337" i="137"/>
  <c r="AR337" i="137"/>
  <c r="AQ337" i="137"/>
  <c r="AP337" i="137"/>
  <c r="AO337" i="137"/>
  <c r="AN337" i="137"/>
  <c r="AM337" i="137"/>
  <c r="AL337" i="137"/>
  <c r="AK337" i="137"/>
  <c r="AJ337" i="137"/>
  <c r="AI337" i="137"/>
  <c r="AH337" i="137"/>
  <c r="AG337" i="137"/>
  <c r="AF337" i="137"/>
  <c r="AE337" i="137"/>
  <c r="AD337" i="137"/>
  <c r="AC337" i="137"/>
  <c r="AB337" i="137"/>
  <c r="AA337" i="137"/>
  <c r="Z337" i="137"/>
  <c r="Y337" i="137"/>
  <c r="X337" i="137"/>
  <c r="W337" i="137"/>
  <c r="V337" i="137"/>
  <c r="U337" i="137"/>
  <c r="T337" i="137"/>
  <c r="S337" i="137"/>
  <c r="R337" i="137"/>
  <c r="Q337" i="137"/>
  <c r="P337" i="137"/>
  <c r="O337" i="137"/>
  <c r="N337" i="137"/>
  <c r="M337" i="137"/>
  <c r="L337" i="137"/>
  <c r="K337" i="137"/>
  <c r="J337" i="137"/>
  <c r="I337" i="137"/>
  <c r="H337" i="137"/>
  <c r="G337" i="137"/>
  <c r="F337" i="137"/>
  <c r="E337" i="137"/>
  <c r="D337" i="137"/>
  <c r="C337" i="137"/>
  <c r="B337" i="137"/>
  <c r="AV336" i="137"/>
  <c r="AU336" i="137"/>
  <c r="AT336" i="137"/>
  <c r="AS336" i="137"/>
  <c r="AR336" i="137"/>
  <c r="AQ336" i="137"/>
  <c r="AP336" i="137"/>
  <c r="AO336" i="137"/>
  <c r="AN336" i="137"/>
  <c r="AM336" i="137"/>
  <c r="AL336" i="137"/>
  <c r="AK336" i="137"/>
  <c r="AJ336" i="137"/>
  <c r="AI336" i="137"/>
  <c r="AH336" i="137"/>
  <c r="AG336" i="137"/>
  <c r="AF336" i="137"/>
  <c r="AE336" i="137"/>
  <c r="AD336" i="137"/>
  <c r="AC336" i="137"/>
  <c r="AB336" i="137"/>
  <c r="AA336" i="137"/>
  <c r="Z336" i="137"/>
  <c r="Y336" i="137"/>
  <c r="X336" i="137"/>
  <c r="W336" i="137"/>
  <c r="V336" i="137"/>
  <c r="U336" i="137"/>
  <c r="T336" i="137"/>
  <c r="S336" i="137"/>
  <c r="R336" i="137"/>
  <c r="Q336" i="137"/>
  <c r="P336" i="137"/>
  <c r="O336" i="137"/>
  <c r="N336" i="137"/>
  <c r="M336" i="137"/>
  <c r="L336" i="137"/>
  <c r="K336" i="137"/>
  <c r="J336" i="137"/>
  <c r="I336" i="137"/>
  <c r="H336" i="137"/>
  <c r="G336" i="137"/>
  <c r="F336" i="137"/>
  <c r="E336" i="137"/>
  <c r="D336" i="137"/>
  <c r="C336" i="137"/>
  <c r="B336" i="137"/>
  <c r="AV335" i="137"/>
  <c r="AU335" i="137"/>
  <c r="AT335" i="137"/>
  <c r="AS335" i="137"/>
  <c r="AR335" i="137"/>
  <c r="AQ335" i="137"/>
  <c r="AP335" i="137"/>
  <c r="AO335" i="137"/>
  <c r="AN335" i="137"/>
  <c r="AM335" i="137"/>
  <c r="AL335" i="137"/>
  <c r="AK335" i="137"/>
  <c r="AJ335" i="137"/>
  <c r="AI335" i="137"/>
  <c r="AH335" i="137"/>
  <c r="AG335" i="137"/>
  <c r="AF335" i="137"/>
  <c r="AE335" i="137"/>
  <c r="AD335" i="137"/>
  <c r="AC335" i="137"/>
  <c r="AB335" i="137"/>
  <c r="AA335" i="137"/>
  <c r="Z335" i="137"/>
  <c r="Y335" i="137"/>
  <c r="X335" i="137"/>
  <c r="W335" i="137"/>
  <c r="V335" i="137"/>
  <c r="U335" i="137"/>
  <c r="T335" i="137"/>
  <c r="S335" i="137"/>
  <c r="R335" i="137"/>
  <c r="Q335" i="137"/>
  <c r="P335" i="137"/>
  <c r="O335" i="137"/>
  <c r="N335" i="137"/>
  <c r="M335" i="137"/>
  <c r="L335" i="137"/>
  <c r="K335" i="137"/>
  <c r="J335" i="137"/>
  <c r="I335" i="137"/>
  <c r="H335" i="137"/>
  <c r="G335" i="137"/>
  <c r="F335" i="137"/>
  <c r="E335" i="137"/>
  <c r="D335" i="137"/>
  <c r="C335" i="137"/>
  <c r="B335" i="137"/>
  <c r="AV334" i="137"/>
  <c r="AU334" i="137"/>
  <c r="AT334" i="137"/>
  <c r="AS334" i="137"/>
  <c r="AR334" i="137"/>
  <c r="AQ334" i="137"/>
  <c r="AP334" i="137"/>
  <c r="AO334" i="137"/>
  <c r="AN334" i="137"/>
  <c r="AM334" i="137"/>
  <c r="AL334" i="137"/>
  <c r="AK334" i="137"/>
  <c r="AJ334" i="137"/>
  <c r="AI334" i="137"/>
  <c r="AH334" i="137"/>
  <c r="AG334" i="137"/>
  <c r="AF334" i="137"/>
  <c r="AE334" i="137"/>
  <c r="AD334" i="137"/>
  <c r="AC334" i="137"/>
  <c r="AB334" i="137"/>
  <c r="AA334" i="137"/>
  <c r="Z334" i="137"/>
  <c r="Y334" i="137"/>
  <c r="X334" i="137"/>
  <c r="W334" i="137"/>
  <c r="V334" i="137"/>
  <c r="U334" i="137"/>
  <c r="T334" i="137"/>
  <c r="S334" i="137"/>
  <c r="R334" i="137"/>
  <c r="Q334" i="137"/>
  <c r="P334" i="137"/>
  <c r="O334" i="137"/>
  <c r="N334" i="137"/>
  <c r="M334" i="137"/>
  <c r="L334" i="137"/>
  <c r="K334" i="137"/>
  <c r="J334" i="137"/>
  <c r="I334" i="137"/>
  <c r="H334" i="137"/>
  <c r="G334" i="137"/>
  <c r="F334" i="137"/>
  <c r="E334" i="137"/>
  <c r="D334" i="137"/>
  <c r="C334" i="137"/>
  <c r="B334" i="137"/>
  <c r="AV333" i="137"/>
  <c r="AU333" i="137"/>
  <c r="AT333" i="137"/>
  <c r="AS333" i="137"/>
  <c r="AR333" i="137"/>
  <c r="AQ333" i="137"/>
  <c r="AP333" i="137"/>
  <c r="AO333" i="137"/>
  <c r="AN333" i="137"/>
  <c r="AM333" i="137"/>
  <c r="AL333" i="137"/>
  <c r="AK333" i="137"/>
  <c r="AJ333" i="137"/>
  <c r="AI333" i="137"/>
  <c r="AH333" i="137"/>
  <c r="AG333" i="137"/>
  <c r="AF333" i="137"/>
  <c r="AE333" i="137"/>
  <c r="AD333" i="137"/>
  <c r="AC333" i="137"/>
  <c r="AB333" i="137"/>
  <c r="AA333" i="137"/>
  <c r="Z333" i="137"/>
  <c r="Y333" i="137"/>
  <c r="X333" i="137"/>
  <c r="W333" i="137"/>
  <c r="V333" i="137"/>
  <c r="U333" i="137"/>
  <c r="T333" i="137"/>
  <c r="S333" i="137"/>
  <c r="R333" i="137"/>
  <c r="Q333" i="137"/>
  <c r="P333" i="137"/>
  <c r="O333" i="137"/>
  <c r="N333" i="137"/>
  <c r="M333" i="137"/>
  <c r="L333" i="137"/>
  <c r="K333" i="137"/>
  <c r="J333" i="137"/>
  <c r="I333" i="137"/>
  <c r="H333" i="137"/>
  <c r="G333" i="137"/>
  <c r="F333" i="137"/>
  <c r="E333" i="137"/>
  <c r="D333" i="137"/>
  <c r="C333" i="137"/>
  <c r="B333" i="137"/>
  <c r="AV332" i="137"/>
  <c r="AU332" i="137"/>
  <c r="AT332" i="137"/>
  <c r="AS332" i="137"/>
  <c r="AR332" i="137"/>
  <c r="AQ332" i="137"/>
  <c r="AP332" i="137"/>
  <c r="AO332" i="137"/>
  <c r="AN332" i="137"/>
  <c r="AM332" i="137"/>
  <c r="AL332" i="137"/>
  <c r="AK332" i="137"/>
  <c r="AJ332" i="137"/>
  <c r="AI332" i="137"/>
  <c r="AH332" i="137"/>
  <c r="AG332" i="137"/>
  <c r="AF332" i="137"/>
  <c r="AE332" i="137"/>
  <c r="AD332" i="137"/>
  <c r="AC332" i="137"/>
  <c r="AB332" i="137"/>
  <c r="AA332" i="137"/>
  <c r="Z332" i="137"/>
  <c r="Y332" i="137"/>
  <c r="X332" i="137"/>
  <c r="W332" i="137"/>
  <c r="V332" i="137"/>
  <c r="U332" i="137"/>
  <c r="T332" i="137"/>
  <c r="S332" i="137"/>
  <c r="R332" i="137"/>
  <c r="Q332" i="137"/>
  <c r="P332" i="137"/>
  <c r="O332" i="137"/>
  <c r="N332" i="137"/>
  <c r="M332" i="137"/>
  <c r="L332" i="137"/>
  <c r="K332" i="137"/>
  <c r="J332" i="137"/>
  <c r="I332" i="137"/>
  <c r="H332" i="137"/>
  <c r="G332" i="137"/>
  <c r="F332" i="137"/>
  <c r="E332" i="137"/>
  <c r="D332" i="137"/>
  <c r="C332" i="137"/>
  <c r="B332" i="137"/>
  <c r="AV331" i="137"/>
  <c r="AU331" i="137"/>
  <c r="AT331" i="137"/>
  <c r="AS331" i="137"/>
  <c r="AR331" i="137"/>
  <c r="AQ331" i="137"/>
  <c r="AP331" i="137"/>
  <c r="AO331" i="137"/>
  <c r="AN331" i="137"/>
  <c r="AM331" i="137"/>
  <c r="AL331" i="137"/>
  <c r="AK331" i="137"/>
  <c r="AJ331" i="137"/>
  <c r="AI331" i="137"/>
  <c r="AH331" i="137"/>
  <c r="AG331" i="137"/>
  <c r="AF331" i="137"/>
  <c r="AE331" i="137"/>
  <c r="AD331" i="137"/>
  <c r="AC331" i="137"/>
  <c r="AB331" i="137"/>
  <c r="AA331" i="137"/>
  <c r="Z331" i="137"/>
  <c r="Y331" i="137"/>
  <c r="X331" i="137"/>
  <c r="W331" i="137"/>
  <c r="V331" i="137"/>
  <c r="U331" i="137"/>
  <c r="T331" i="137"/>
  <c r="S331" i="137"/>
  <c r="R331" i="137"/>
  <c r="Q331" i="137"/>
  <c r="P331" i="137"/>
  <c r="O331" i="137"/>
  <c r="N331" i="137"/>
  <c r="M331" i="137"/>
  <c r="L331" i="137"/>
  <c r="K331" i="137"/>
  <c r="J331" i="137"/>
  <c r="I331" i="137"/>
  <c r="H331" i="137"/>
  <c r="G331" i="137"/>
  <c r="F331" i="137"/>
  <c r="E331" i="137"/>
  <c r="D331" i="137"/>
  <c r="C331" i="137"/>
  <c r="B331" i="137"/>
  <c r="AV330" i="137"/>
  <c r="AU330" i="137"/>
  <c r="AT330" i="137"/>
  <c r="AS330" i="137"/>
  <c r="AR330" i="137"/>
  <c r="AQ330" i="137"/>
  <c r="AP330" i="137"/>
  <c r="AO330" i="137"/>
  <c r="AN330" i="137"/>
  <c r="AM330" i="137"/>
  <c r="AL330" i="137"/>
  <c r="AK330" i="137"/>
  <c r="AJ330" i="137"/>
  <c r="AI330" i="137"/>
  <c r="AH330" i="137"/>
  <c r="AG330" i="137"/>
  <c r="AF330" i="137"/>
  <c r="AE330" i="137"/>
  <c r="AD330" i="137"/>
  <c r="AC330" i="137"/>
  <c r="AB330" i="137"/>
  <c r="AA330" i="137"/>
  <c r="Z330" i="137"/>
  <c r="Y330" i="137"/>
  <c r="X330" i="137"/>
  <c r="W330" i="137"/>
  <c r="V330" i="137"/>
  <c r="U330" i="137"/>
  <c r="T330" i="137"/>
  <c r="S330" i="137"/>
  <c r="R330" i="137"/>
  <c r="Q330" i="137"/>
  <c r="P330" i="137"/>
  <c r="O330" i="137"/>
  <c r="N330" i="137"/>
  <c r="M330" i="137"/>
  <c r="L330" i="137"/>
  <c r="K330" i="137"/>
  <c r="J330" i="137"/>
  <c r="I330" i="137"/>
  <c r="H330" i="137"/>
  <c r="G330" i="137"/>
  <c r="F330" i="137"/>
  <c r="E330" i="137"/>
  <c r="D330" i="137"/>
  <c r="C330" i="137"/>
  <c r="B330" i="137"/>
  <c r="AV329" i="137"/>
  <c r="AU329" i="137"/>
  <c r="AT329" i="137"/>
  <c r="AS329" i="137"/>
  <c r="AR329" i="137"/>
  <c r="AQ329" i="137"/>
  <c r="AP329" i="137"/>
  <c r="AO329" i="137"/>
  <c r="AN329" i="137"/>
  <c r="AM329" i="137"/>
  <c r="AL329" i="137"/>
  <c r="AK329" i="137"/>
  <c r="AJ329" i="137"/>
  <c r="AI329" i="137"/>
  <c r="AH329" i="137"/>
  <c r="AG329" i="137"/>
  <c r="AF329" i="137"/>
  <c r="AE329" i="137"/>
  <c r="AD329" i="137"/>
  <c r="AC329" i="137"/>
  <c r="AB329" i="137"/>
  <c r="AA329" i="137"/>
  <c r="Z329" i="137"/>
  <c r="Y329" i="137"/>
  <c r="X329" i="137"/>
  <c r="W329" i="137"/>
  <c r="V329" i="137"/>
  <c r="U329" i="137"/>
  <c r="T329" i="137"/>
  <c r="S329" i="137"/>
  <c r="R329" i="137"/>
  <c r="Q329" i="137"/>
  <c r="P329" i="137"/>
  <c r="O329" i="137"/>
  <c r="N329" i="137"/>
  <c r="M329" i="137"/>
  <c r="L329" i="137"/>
  <c r="K329" i="137"/>
  <c r="J329" i="137"/>
  <c r="I329" i="137"/>
  <c r="H329" i="137"/>
  <c r="G329" i="137"/>
  <c r="F329" i="137"/>
  <c r="E329" i="137"/>
  <c r="D329" i="137"/>
  <c r="C329" i="137"/>
  <c r="B329" i="137"/>
  <c r="AV328" i="137"/>
  <c r="AU328" i="137"/>
  <c r="AT328" i="137"/>
  <c r="AS328" i="137"/>
  <c r="AR328" i="137"/>
  <c r="AQ328" i="137"/>
  <c r="AP328" i="137"/>
  <c r="AO328" i="137"/>
  <c r="AN328" i="137"/>
  <c r="AM328" i="137"/>
  <c r="AL328" i="137"/>
  <c r="AK328" i="137"/>
  <c r="AJ328" i="137"/>
  <c r="AI328" i="137"/>
  <c r="AH328" i="137"/>
  <c r="AG328" i="137"/>
  <c r="AF328" i="137"/>
  <c r="AE328" i="137"/>
  <c r="AD328" i="137"/>
  <c r="AC328" i="137"/>
  <c r="AB328" i="137"/>
  <c r="AA328" i="137"/>
  <c r="Z328" i="137"/>
  <c r="Y328" i="137"/>
  <c r="X328" i="137"/>
  <c r="W328" i="137"/>
  <c r="V328" i="137"/>
  <c r="U328" i="137"/>
  <c r="T328" i="137"/>
  <c r="S328" i="137"/>
  <c r="R328" i="137"/>
  <c r="Q328" i="137"/>
  <c r="P328" i="137"/>
  <c r="O328" i="137"/>
  <c r="N328" i="137"/>
  <c r="M328" i="137"/>
  <c r="L328" i="137"/>
  <c r="K328" i="137"/>
  <c r="J328" i="137"/>
  <c r="I328" i="137"/>
  <c r="H328" i="137"/>
  <c r="G328" i="137"/>
  <c r="F328" i="137"/>
  <c r="E328" i="137"/>
  <c r="D328" i="137"/>
  <c r="C328" i="137"/>
  <c r="B328" i="137"/>
  <c r="AV327" i="137"/>
  <c r="AU327" i="137"/>
  <c r="AT327" i="137"/>
  <c r="AS327" i="137"/>
  <c r="AR327" i="137"/>
  <c r="AQ327" i="137"/>
  <c r="AP327" i="137"/>
  <c r="AO327" i="137"/>
  <c r="AN327" i="137"/>
  <c r="AM327" i="137"/>
  <c r="AL327" i="137"/>
  <c r="AK327" i="137"/>
  <c r="AJ327" i="137"/>
  <c r="AI327" i="137"/>
  <c r="AH327" i="137"/>
  <c r="AG327" i="137"/>
  <c r="AF327" i="137"/>
  <c r="AE327" i="137"/>
  <c r="AD327" i="137"/>
  <c r="AC327" i="137"/>
  <c r="AB327" i="137"/>
  <c r="AA327" i="137"/>
  <c r="Z327" i="137"/>
  <c r="Y327" i="137"/>
  <c r="X327" i="137"/>
  <c r="W327" i="137"/>
  <c r="V327" i="137"/>
  <c r="U327" i="137"/>
  <c r="T327" i="137"/>
  <c r="S327" i="137"/>
  <c r="R327" i="137"/>
  <c r="Q327" i="137"/>
  <c r="P327" i="137"/>
  <c r="O327" i="137"/>
  <c r="N327" i="137"/>
  <c r="M327" i="137"/>
  <c r="L327" i="137"/>
  <c r="K327" i="137"/>
  <c r="J327" i="137"/>
  <c r="I327" i="137"/>
  <c r="H327" i="137"/>
  <c r="G327" i="137"/>
  <c r="F327" i="137"/>
  <c r="E327" i="137"/>
  <c r="D327" i="137"/>
  <c r="C327" i="137"/>
  <c r="B327" i="137"/>
  <c r="AV326" i="137"/>
  <c r="AU326" i="137"/>
  <c r="AT326" i="137"/>
  <c r="AS326" i="137"/>
  <c r="AR326" i="137"/>
  <c r="AQ326" i="137"/>
  <c r="AP326" i="137"/>
  <c r="AO326" i="137"/>
  <c r="AN326" i="137"/>
  <c r="AM326" i="137"/>
  <c r="AL326" i="137"/>
  <c r="AK326" i="137"/>
  <c r="AJ326" i="137"/>
  <c r="AI326" i="137"/>
  <c r="AH326" i="137"/>
  <c r="AG326" i="137"/>
  <c r="AF326" i="137"/>
  <c r="AE326" i="137"/>
  <c r="AD326" i="137"/>
  <c r="AC326" i="137"/>
  <c r="AB326" i="137"/>
  <c r="AA326" i="137"/>
  <c r="Z326" i="137"/>
  <c r="Y326" i="137"/>
  <c r="X326" i="137"/>
  <c r="W326" i="137"/>
  <c r="V326" i="137"/>
  <c r="U326" i="137"/>
  <c r="T326" i="137"/>
  <c r="S326" i="137"/>
  <c r="R326" i="137"/>
  <c r="Q326" i="137"/>
  <c r="P326" i="137"/>
  <c r="O326" i="137"/>
  <c r="N326" i="137"/>
  <c r="M326" i="137"/>
  <c r="L326" i="137"/>
  <c r="K326" i="137"/>
  <c r="J326" i="137"/>
  <c r="I326" i="137"/>
  <c r="H326" i="137"/>
  <c r="G326" i="137"/>
  <c r="F326" i="137"/>
  <c r="E326" i="137"/>
  <c r="D326" i="137"/>
  <c r="C326" i="137"/>
  <c r="B326" i="137"/>
  <c r="AV325" i="137"/>
  <c r="AU325" i="137"/>
  <c r="AT325" i="137"/>
  <c r="AS325" i="137"/>
  <c r="AR325" i="137"/>
  <c r="AQ325" i="137"/>
  <c r="AP325" i="137"/>
  <c r="AO325" i="137"/>
  <c r="AN325" i="137"/>
  <c r="AM325" i="137"/>
  <c r="AL325" i="137"/>
  <c r="AK325" i="137"/>
  <c r="AJ325" i="137"/>
  <c r="AI325" i="137"/>
  <c r="AH325" i="137"/>
  <c r="AG325" i="137"/>
  <c r="AF325" i="137"/>
  <c r="AE325" i="137"/>
  <c r="AD325" i="137"/>
  <c r="AC325" i="137"/>
  <c r="AB325" i="137"/>
  <c r="AA325" i="137"/>
  <c r="Z325" i="137"/>
  <c r="Y325" i="137"/>
  <c r="X325" i="137"/>
  <c r="W325" i="137"/>
  <c r="V325" i="137"/>
  <c r="U325" i="137"/>
  <c r="T325" i="137"/>
  <c r="S325" i="137"/>
  <c r="R325" i="137"/>
  <c r="Q325" i="137"/>
  <c r="P325" i="137"/>
  <c r="O325" i="137"/>
  <c r="N325" i="137"/>
  <c r="M325" i="137"/>
  <c r="L325" i="137"/>
  <c r="K325" i="137"/>
  <c r="J325" i="137"/>
  <c r="I325" i="137"/>
  <c r="H325" i="137"/>
  <c r="G325" i="137"/>
  <c r="F325" i="137"/>
  <c r="E325" i="137"/>
  <c r="D325" i="137"/>
  <c r="C325" i="137"/>
  <c r="B325" i="137"/>
  <c r="AV324" i="137"/>
  <c r="AU324" i="137"/>
  <c r="AT324" i="137"/>
  <c r="AS324" i="137"/>
  <c r="AR324" i="137"/>
  <c r="AQ324" i="137"/>
  <c r="AP324" i="137"/>
  <c r="AO324" i="137"/>
  <c r="AN324" i="137"/>
  <c r="AM324" i="137"/>
  <c r="AL324" i="137"/>
  <c r="AK324" i="137"/>
  <c r="AJ324" i="137"/>
  <c r="AI324" i="137"/>
  <c r="AH324" i="137"/>
  <c r="AG324" i="137"/>
  <c r="AF324" i="137"/>
  <c r="AE324" i="137"/>
  <c r="AD324" i="137"/>
  <c r="AC324" i="137"/>
  <c r="AB324" i="137"/>
  <c r="AA324" i="137"/>
  <c r="Z324" i="137"/>
  <c r="Y324" i="137"/>
  <c r="X324" i="137"/>
  <c r="W324" i="137"/>
  <c r="V324" i="137"/>
  <c r="U324" i="137"/>
  <c r="T324" i="137"/>
  <c r="S324" i="137"/>
  <c r="R324" i="137"/>
  <c r="Q324" i="137"/>
  <c r="P324" i="137"/>
  <c r="O324" i="137"/>
  <c r="N324" i="137"/>
  <c r="M324" i="137"/>
  <c r="L324" i="137"/>
  <c r="K324" i="137"/>
  <c r="J324" i="137"/>
  <c r="I324" i="137"/>
  <c r="H324" i="137"/>
  <c r="G324" i="137"/>
  <c r="F324" i="137"/>
  <c r="E324" i="137"/>
  <c r="D324" i="137"/>
  <c r="C324" i="137"/>
  <c r="B324" i="137"/>
  <c r="AV323" i="137"/>
  <c r="AU323" i="137"/>
  <c r="AT323" i="137"/>
  <c r="AS323" i="137"/>
  <c r="AR323" i="137"/>
  <c r="AQ323" i="137"/>
  <c r="AP323" i="137"/>
  <c r="AO323" i="137"/>
  <c r="AN323" i="137"/>
  <c r="AM323" i="137"/>
  <c r="AL323" i="137"/>
  <c r="AK323" i="137"/>
  <c r="AJ323" i="137"/>
  <c r="AI323" i="137"/>
  <c r="AH323" i="137"/>
  <c r="AG323" i="137"/>
  <c r="AF323" i="137"/>
  <c r="AE323" i="137"/>
  <c r="AD323" i="137"/>
  <c r="AC323" i="137"/>
  <c r="AB323" i="137"/>
  <c r="AA323" i="137"/>
  <c r="Z323" i="137"/>
  <c r="Y323" i="137"/>
  <c r="X323" i="137"/>
  <c r="W323" i="137"/>
  <c r="V323" i="137"/>
  <c r="U323" i="137"/>
  <c r="T323" i="137"/>
  <c r="S323" i="137"/>
  <c r="R323" i="137"/>
  <c r="Q323" i="137"/>
  <c r="P323" i="137"/>
  <c r="O323" i="137"/>
  <c r="N323" i="137"/>
  <c r="M323" i="137"/>
  <c r="L323" i="137"/>
  <c r="K323" i="137"/>
  <c r="J323" i="137"/>
  <c r="I323" i="137"/>
  <c r="H323" i="137"/>
  <c r="G323" i="137"/>
  <c r="F323" i="137"/>
  <c r="E323" i="137"/>
  <c r="D323" i="137"/>
  <c r="C323" i="137"/>
  <c r="B323" i="137"/>
  <c r="AV322" i="137"/>
  <c r="AU322" i="137"/>
  <c r="AT322" i="137"/>
  <c r="AS322" i="137"/>
  <c r="AR322" i="137"/>
  <c r="AQ322" i="137"/>
  <c r="AP322" i="137"/>
  <c r="AO322" i="137"/>
  <c r="AN322" i="137"/>
  <c r="AM322" i="137"/>
  <c r="AL322" i="137"/>
  <c r="AK322" i="137"/>
  <c r="AJ322" i="137"/>
  <c r="AI322" i="137"/>
  <c r="AH322" i="137"/>
  <c r="AG322" i="137"/>
  <c r="AF322" i="137"/>
  <c r="AE322" i="137"/>
  <c r="AD322" i="137"/>
  <c r="AC322" i="137"/>
  <c r="AB322" i="137"/>
  <c r="AA322" i="137"/>
  <c r="Z322" i="137"/>
  <c r="Y322" i="137"/>
  <c r="X322" i="137"/>
  <c r="W322" i="137"/>
  <c r="V322" i="137"/>
  <c r="U322" i="137"/>
  <c r="T322" i="137"/>
  <c r="S322" i="137"/>
  <c r="R322" i="137"/>
  <c r="Q322" i="137"/>
  <c r="P322" i="137"/>
  <c r="O322" i="137"/>
  <c r="N322" i="137"/>
  <c r="M322" i="137"/>
  <c r="L322" i="137"/>
  <c r="K322" i="137"/>
  <c r="J322" i="137"/>
  <c r="I322" i="137"/>
  <c r="H322" i="137"/>
  <c r="G322" i="137"/>
  <c r="F322" i="137"/>
  <c r="E322" i="137"/>
  <c r="D322" i="137"/>
  <c r="C322" i="137"/>
  <c r="B322" i="137"/>
  <c r="AV321" i="137"/>
  <c r="AU321" i="137"/>
  <c r="AT321" i="137"/>
  <c r="AS321" i="137"/>
  <c r="AR321" i="137"/>
  <c r="AQ321" i="137"/>
  <c r="AP321" i="137"/>
  <c r="AO321" i="137"/>
  <c r="AN321" i="137"/>
  <c r="AM321" i="137"/>
  <c r="AL321" i="137"/>
  <c r="AK321" i="137"/>
  <c r="AJ321" i="137"/>
  <c r="AI321" i="137"/>
  <c r="AH321" i="137"/>
  <c r="AG321" i="137"/>
  <c r="AF321" i="137"/>
  <c r="AE321" i="137"/>
  <c r="AD321" i="137"/>
  <c r="AC321" i="137"/>
  <c r="AB321" i="137"/>
  <c r="AA321" i="137"/>
  <c r="Z321" i="137"/>
  <c r="Y321" i="137"/>
  <c r="X321" i="137"/>
  <c r="W321" i="137"/>
  <c r="V321" i="137"/>
  <c r="U321" i="137"/>
  <c r="T321" i="137"/>
  <c r="S321" i="137"/>
  <c r="R321" i="137"/>
  <c r="Q321" i="137"/>
  <c r="P321" i="137"/>
  <c r="O321" i="137"/>
  <c r="N321" i="137"/>
  <c r="M321" i="137"/>
  <c r="L321" i="137"/>
  <c r="K321" i="137"/>
  <c r="J321" i="137"/>
  <c r="I321" i="137"/>
  <c r="H321" i="137"/>
  <c r="G321" i="137"/>
  <c r="F321" i="137"/>
  <c r="E321" i="137"/>
  <c r="D321" i="137"/>
  <c r="C321" i="137"/>
  <c r="B321" i="137"/>
  <c r="AV320" i="137"/>
  <c r="AU320" i="137"/>
  <c r="AT320" i="137"/>
  <c r="AS320" i="137"/>
  <c r="AR320" i="137"/>
  <c r="AQ320" i="137"/>
  <c r="AP320" i="137"/>
  <c r="AO320" i="137"/>
  <c r="AN320" i="137"/>
  <c r="AM320" i="137"/>
  <c r="AL320" i="137"/>
  <c r="AK320" i="137"/>
  <c r="AJ320" i="137"/>
  <c r="AI320" i="137"/>
  <c r="AH320" i="137"/>
  <c r="AG320" i="137"/>
  <c r="AF320" i="137"/>
  <c r="AE320" i="137"/>
  <c r="AD320" i="137"/>
  <c r="AC320" i="137"/>
  <c r="AB320" i="137"/>
  <c r="AA320" i="137"/>
  <c r="Z320" i="137"/>
  <c r="Y320" i="137"/>
  <c r="X320" i="137"/>
  <c r="W320" i="137"/>
  <c r="V320" i="137"/>
  <c r="U320" i="137"/>
  <c r="T320" i="137"/>
  <c r="S320" i="137"/>
  <c r="R320" i="137"/>
  <c r="Q320" i="137"/>
  <c r="P320" i="137"/>
  <c r="O320" i="137"/>
  <c r="N320" i="137"/>
  <c r="M320" i="137"/>
  <c r="L320" i="137"/>
  <c r="K320" i="137"/>
  <c r="J320" i="137"/>
  <c r="I320" i="137"/>
  <c r="H320" i="137"/>
  <c r="G320" i="137"/>
  <c r="F320" i="137"/>
  <c r="E320" i="137"/>
  <c r="D320" i="137"/>
  <c r="C320" i="137"/>
  <c r="B320" i="137"/>
  <c r="AV319" i="137"/>
  <c r="AU319" i="137"/>
  <c r="AT319" i="137"/>
  <c r="AS319" i="137"/>
  <c r="AR319" i="137"/>
  <c r="AQ319" i="137"/>
  <c r="AP319" i="137"/>
  <c r="AO319" i="137"/>
  <c r="AN319" i="137"/>
  <c r="AM319" i="137"/>
  <c r="AL319" i="137"/>
  <c r="AK319" i="137"/>
  <c r="AJ319" i="137"/>
  <c r="AI319" i="137"/>
  <c r="AH319" i="137"/>
  <c r="AG319" i="137"/>
  <c r="AF319" i="137"/>
  <c r="AE319" i="137"/>
  <c r="AD319" i="137"/>
  <c r="AC319" i="137"/>
  <c r="AB319" i="137"/>
  <c r="AA319" i="137"/>
  <c r="Z319" i="137"/>
  <c r="Y319" i="137"/>
  <c r="X319" i="137"/>
  <c r="W319" i="137"/>
  <c r="V319" i="137"/>
  <c r="U319" i="137"/>
  <c r="T319" i="137"/>
  <c r="S319" i="137"/>
  <c r="R319" i="137"/>
  <c r="Q319" i="137"/>
  <c r="P319" i="137"/>
  <c r="O319" i="137"/>
  <c r="N319" i="137"/>
  <c r="M319" i="137"/>
  <c r="L319" i="137"/>
  <c r="K319" i="137"/>
  <c r="J319" i="137"/>
  <c r="I319" i="137"/>
  <c r="H319" i="137"/>
  <c r="G319" i="137"/>
  <c r="F319" i="137"/>
  <c r="E319" i="137"/>
  <c r="D319" i="137"/>
  <c r="C319" i="137"/>
  <c r="B319" i="137"/>
  <c r="AV318" i="137"/>
  <c r="AU318" i="137"/>
  <c r="AT318" i="137"/>
  <c r="AS318" i="137"/>
  <c r="AR318" i="137"/>
  <c r="AQ318" i="137"/>
  <c r="AP318" i="137"/>
  <c r="AO318" i="137"/>
  <c r="AN318" i="137"/>
  <c r="AM318" i="137"/>
  <c r="AL318" i="137"/>
  <c r="AK318" i="137"/>
  <c r="AJ318" i="137"/>
  <c r="AI318" i="137"/>
  <c r="AH318" i="137"/>
  <c r="AG318" i="137"/>
  <c r="AF318" i="137"/>
  <c r="AE318" i="137"/>
  <c r="AD318" i="137"/>
  <c r="AC318" i="137"/>
  <c r="AB318" i="137"/>
  <c r="AA318" i="137"/>
  <c r="Z318" i="137"/>
  <c r="Y318" i="137"/>
  <c r="X318" i="137"/>
  <c r="W318" i="137"/>
  <c r="V318" i="137"/>
  <c r="U318" i="137"/>
  <c r="T318" i="137"/>
  <c r="S318" i="137"/>
  <c r="R318" i="137"/>
  <c r="Q318" i="137"/>
  <c r="P318" i="137"/>
  <c r="O318" i="137"/>
  <c r="N318" i="137"/>
  <c r="M318" i="137"/>
  <c r="L318" i="137"/>
  <c r="K318" i="137"/>
  <c r="J318" i="137"/>
  <c r="I318" i="137"/>
  <c r="H318" i="137"/>
  <c r="G318" i="137"/>
  <c r="F318" i="137"/>
  <c r="E318" i="137"/>
  <c r="D318" i="137"/>
  <c r="C318" i="137"/>
  <c r="B318" i="137"/>
  <c r="AV317" i="137"/>
  <c r="AU317" i="137"/>
  <c r="AT317" i="137"/>
  <c r="AS317" i="137"/>
  <c r="AR317" i="137"/>
  <c r="AQ317" i="137"/>
  <c r="AP317" i="137"/>
  <c r="AO317" i="137"/>
  <c r="AN317" i="137"/>
  <c r="AM317" i="137"/>
  <c r="AL317" i="137"/>
  <c r="AK317" i="137"/>
  <c r="AJ317" i="137"/>
  <c r="AI317" i="137"/>
  <c r="AH317" i="137"/>
  <c r="AG317" i="137"/>
  <c r="AF317" i="137"/>
  <c r="AE317" i="137"/>
  <c r="AD317" i="137"/>
  <c r="AC317" i="137"/>
  <c r="AB317" i="137"/>
  <c r="AA317" i="137"/>
  <c r="Z317" i="137"/>
  <c r="Y317" i="137"/>
  <c r="X317" i="137"/>
  <c r="W317" i="137"/>
  <c r="V317" i="137"/>
  <c r="U317" i="137"/>
  <c r="T317" i="137"/>
  <c r="S317" i="137"/>
  <c r="R317" i="137"/>
  <c r="Q317" i="137"/>
  <c r="P317" i="137"/>
  <c r="O317" i="137"/>
  <c r="N317" i="137"/>
  <c r="M317" i="137"/>
  <c r="L317" i="137"/>
  <c r="K317" i="137"/>
  <c r="J317" i="137"/>
  <c r="I317" i="137"/>
  <c r="H317" i="137"/>
  <c r="G317" i="137"/>
  <c r="F317" i="137"/>
  <c r="E317" i="137"/>
  <c r="D317" i="137"/>
  <c r="C317" i="137"/>
  <c r="B317" i="137"/>
  <c r="AV316" i="137"/>
  <c r="AU316" i="137"/>
  <c r="AT316" i="137"/>
  <c r="AS316" i="137"/>
  <c r="AR316" i="137"/>
  <c r="AQ316" i="137"/>
  <c r="AP316" i="137"/>
  <c r="AO316" i="137"/>
  <c r="AN316" i="137"/>
  <c r="AM316" i="137"/>
  <c r="AL316" i="137"/>
  <c r="AK316" i="137"/>
  <c r="AJ316" i="137"/>
  <c r="AI316" i="137"/>
  <c r="AH316" i="137"/>
  <c r="AG316" i="137"/>
  <c r="AF316" i="137"/>
  <c r="AE316" i="137"/>
  <c r="AD316" i="137"/>
  <c r="AC316" i="137"/>
  <c r="AB316" i="137"/>
  <c r="AA316" i="137"/>
  <c r="Z316" i="137"/>
  <c r="Y316" i="137"/>
  <c r="X316" i="137"/>
  <c r="W316" i="137"/>
  <c r="V316" i="137"/>
  <c r="U316" i="137"/>
  <c r="T316" i="137"/>
  <c r="S316" i="137"/>
  <c r="R316" i="137"/>
  <c r="Q316" i="137"/>
  <c r="P316" i="137"/>
  <c r="O316" i="137"/>
  <c r="N316" i="137"/>
  <c r="M316" i="137"/>
  <c r="L316" i="137"/>
  <c r="K316" i="137"/>
  <c r="J316" i="137"/>
  <c r="I316" i="137"/>
  <c r="H316" i="137"/>
  <c r="G316" i="137"/>
  <c r="F316" i="137"/>
  <c r="E316" i="137"/>
  <c r="D316" i="137"/>
  <c r="C316" i="137"/>
  <c r="B316" i="137"/>
  <c r="AV315" i="137"/>
  <c r="AU315" i="137"/>
  <c r="AT315" i="137"/>
  <c r="AS315" i="137"/>
  <c r="AR315" i="137"/>
  <c r="AQ315" i="137"/>
  <c r="AP315" i="137"/>
  <c r="AO315" i="137"/>
  <c r="AN315" i="137"/>
  <c r="AM315" i="137"/>
  <c r="AL315" i="137"/>
  <c r="AK315" i="137"/>
  <c r="AJ315" i="137"/>
  <c r="AI315" i="137"/>
  <c r="AH315" i="137"/>
  <c r="AG315" i="137"/>
  <c r="AF315" i="137"/>
  <c r="AE315" i="137"/>
  <c r="AD315" i="137"/>
  <c r="AC315" i="137"/>
  <c r="AB315" i="137"/>
  <c r="AA315" i="137"/>
  <c r="Z315" i="137"/>
  <c r="Y315" i="137"/>
  <c r="X315" i="137"/>
  <c r="W315" i="137"/>
  <c r="V315" i="137"/>
  <c r="U315" i="137"/>
  <c r="T315" i="137"/>
  <c r="S315" i="137"/>
  <c r="R315" i="137"/>
  <c r="Q315" i="137"/>
  <c r="P315" i="137"/>
  <c r="O315" i="137"/>
  <c r="N315" i="137"/>
  <c r="M315" i="137"/>
  <c r="L315" i="137"/>
  <c r="K315" i="137"/>
  <c r="J315" i="137"/>
  <c r="I315" i="137"/>
  <c r="H315" i="137"/>
  <c r="G315" i="137"/>
  <c r="F315" i="137"/>
  <c r="E315" i="137"/>
  <c r="D315" i="137"/>
  <c r="C315" i="137"/>
  <c r="AV314" i="137"/>
  <c r="AU314" i="137"/>
  <c r="AT314" i="137"/>
  <c r="AS314" i="137"/>
  <c r="AR314" i="137"/>
  <c r="AQ314" i="137"/>
  <c r="AP314" i="137"/>
  <c r="AO314" i="137"/>
  <c r="AN314" i="137"/>
  <c r="AM314" i="137"/>
  <c r="AL314" i="137"/>
  <c r="AK314" i="137"/>
  <c r="AJ314" i="137"/>
  <c r="AI314" i="137"/>
  <c r="AH314" i="137"/>
  <c r="AG314" i="137"/>
  <c r="AF314" i="137"/>
  <c r="AE314" i="137"/>
  <c r="AD314" i="137"/>
  <c r="AC314" i="137"/>
  <c r="AB314" i="137"/>
  <c r="AA314" i="137"/>
  <c r="Z314" i="137"/>
  <c r="Y314" i="137"/>
  <c r="X314" i="137"/>
  <c r="W314" i="137"/>
  <c r="V314" i="137"/>
  <c r="U314" i="137"/>
  <c r="T314" i="137"/>
  <c r="S314" i="137"/>
  <c r="R314" i="137"/>
  <c r="Q314" i="137"/>
  <c r="P314" i="137"/>
  <c r="O314" i="137"/>
  <c r="N314" i="137"/>
  <c r="M314" i="137"/>
  <c r="L314" i="137"/>
  <c r="K314" i="137"/>
  <c r="J314" i="137"/>
  <c r="I314" i="137"/>
  <c r="H314" i="137"/>
  <c r="G314" i="137"/>
  <c r="F314" i="137"/>
  <c r="E314" i="137"/>
  <c r="D314" i="137"/>
  <c r="C314" i="137"/>
  <c r="B314" i="137"/>
  <c r="AV313" i="137"/>
  <c r="AU313" i="137"/>
  <c r="AT313" i="137"/>
  <c r="AS313" i="137"/>
  <c r="AR313" i="137"/>
  <c r="AQ313" i="137"/>
  <c r="AP313" i="137"/>
  <c r="AO313" i="137"/>
  <c r="AN313" i="137"/>
  <c r="AM313" i="137"/>
  <c r="AL313" i="137"/>
  <c r="AK313" i="137"/>
  <c r="AJ313" i="137"/>
  <c r="AI313" i="137"/>
  <c r="AH313" i="137"/>
  <c r="AG313" i="137"/>
  <c r="AF313" i="137"/>
  <c r="AE313" i="137"/>
  <c r="AD313" i="137"/>
  <c r="AC313" i="137"/>
  <c r="AB313" i="137"/>
  <c r="AA313" i="137"/>
  <c r="Z313" i="137"/>
  <c r="Y313" i="137"/>
  <c r="X313" i="137"/>
  <c r="W313" i="137"/>
  <c r="V313" i="137"/>
  <c r="U313" i="137"/>
  <c r="T313" i="137"/>
  <c r="S313" i="137"/>
  <c r="R313" i="137"/>
  <c r="Q313" i="137"/>
  <c r="P313" i="137"/>
  <c r="O313" i="137"/>
  <c r="N313" i="137"/>
  <c r="M313" i="137"/>
  <c r="L313" i="137"/>
  <c r="K313" i="137"/>
  <c r="J313" i="137"/>
  <c r="I313" i="137"/>
  <c r="H313" i="137"/>
  <c r="G313" i="137"/>
  <c r="F313" i="137"/>
  <c r="E313" i="137"/>
  <c r="D313" i="137"/>
  <c r="C313" i="137"/>
  <c r="B313" i="137"/>
  <c r="AV312" i="137"/>
  <c r="AU312" i="137"/>
  <c r="AT312" i="137"/>
  <c r="AS312" i="137"/>
  <c r="AR312" i="137"/>
  <c r="AQ312" i="137"/>
  <c r="AP312" i="137"/>
  <c r="AO312" i="137"/>
  <c r="AN312" i="137"/>
  <c r="AM312" i="137"/>
  <c r="AL312" i="137"/>
  <c r="AK312" i="137"/>
  <c r="AJ312" i="137"/>
  <c r="AI312" i="137"/>
  <c r="AH312" i="137"/>
  <c r="AG312" i="137"/>
  <c r="AF312" i="137"/>
  <c r="AE312" i="137"/>
  <c r="AD312" i="137"/>
  <c r="AC312" i="137"/>
  <c r="AB312" i="137"/>
  <c r="AA312" i="137"/>
  <c r="Z312" i="137"/>
  <c r="Y312" i="137"/>
  <c r="X312" i="137"/>
  <c r="W312" i="137"/>
  <c r="V312" i="137"/>
  <c r="U312" i="137"/>
  <c r="T312" i="137"/>
  <c r="S312" i="137"/>
  <c r="R312" i="137"/>
  <c r="Q312" i="137"/>
  <c r="P312" i="137"/>
  <c r="O312" i="137"/>
  <c r="N312" i="137"/>
  <c r="M312" i="137"/>
  <c r="L312" i="137"/>
  <c r="K312" i="137"/>
  <c r="J312" i="137"/>
  <c r="I312" i="137"/>
  <c r="H312" i="137"/>
  <c r="G312" i="137"/>
  <c r="F312" i="137"/>
  <c r="E312" i="137"/>
  <c r="D312" i="137"/>
  <c r="C312" i="137"/>
  <c r="B312" i="137"/>
  <c r="AV311" i="137"/>
  <c r="AU311" i="137"/>
  <c r="AT311" i="137"/>
  <c r="AS311" i="137"/>
  <c r="AR311" i="137"/>
  <c r="AQ311" i="137"/>
  <c r="AP311" i="137"/>
  <c r="AO311" i="137"/>
  <c r="AN311" i="137"/>
  <c r="AM311" i="137"/>
  <c r="AL311" i="137"/>
  <c r="AK311" i="137"/>
  <c r="AJ311" i="137"/>
  <c r="AI311" i="137"/>
  <c r="AH311" i="137"/>
  <c r="AG311" i="137"/>
  <c r="AF311" i="137"/>
  <c r="AE311" i="137"/>
  <c r="AD311" i="137"/>
  <c r="AC311" i="137"/>
  <c r="AB311" i="137"/>
  <c r="AA311" i="137"/>
  <c r="Z311" i="137"/>
  <c r="Y311" i="137"/>
  <c r="X311" i="137"/>
  <c r="W311" i="137"/>
  <c r="V311" i="137"/>
  <c r="U311" i="137"/>
  <c r="T311" i="137"/>
  <c r="S311" i="137"/>
  <c r="R311" i="137"/>
  <c r="Q311" i="137"/>
  <c r="P311" i="137"/>
  <c r="O311" i="137"/>
  <c r="N311" i="137"/>
  <c r="M311" i="137"/>
  <c r="L311" i="137"/>
  <c r="K311" i="137"/>
  <c r="J311" i="137"/>
  <c r="I311" i="137"/>
  <c r="H311" i="137"/>
  <c r="G311" i="137"/>
  <c r="F311" i="137"/>
  <c r="E311" i="137"/>
  <c r="D311" i="137"/>
  <c r="C311" i="137"/>
  <c r="B311" i="137"/>
  <c r="AV310" i="137"/>
  <c r="AU310" i="137"/>
  <c r="AT310" i="137"/>
  <c r="AS310" i="137"/>
  <c r="AR310" i="137"/>
  <c r="AQ310" i="137"/>
  <c r="AP310" i="137"/>
  <c r="AO310" i="137"/>
  <c r="AN310" i="137"/>
  <c r="AM310" i="137"/>
  <c r="AL310" i="137"/>
  <c r="AK310" i="137"/>
  <c r="AJ310" i="137"/>
  <c r="AI310" i="137"/>
  <c r="AH310" i="137"/>
  <c r="AG310" i="137"/>
  <c r="AF310" i="137"/>
  <c r="AE310" i="137"/>
  <c r="AD310" i="137"/>
  <c r="AC310" i="137"/>
  <c r="AB310" i="137"/>
  <c r="AA310" i="137"/>
  <c r="Z310" i="137"/>
  <c r="Y310" i="137"/>
  <c r="X310" i="137"/>
  <c r="W310" i="137"/>
  <c r="V310" i="137"/>
  <c r="U310" i="137"/>
  <c r="T310" i="137"/>
  <c r="S310" i="137"/>
  <c r="R310" i="137"/>
  <c r="Q310" i="137"/>
  <c r="P310" i="137"/>
  <c r="O310" i="137"/>
  <c r="N310" i="137"/>
  <c r="M310" i="137"/>
  <c r="L310" i="137"/>
  <c r="K310" i="137"/>
  <c r="J310" i="137"/>
  <c r="I310" i="137"/>
  <c r="H310" i="137"/>
  <c r="G310" i="137"/>
  <c r="F310" i="137"/>
  <c r="E310" i="137"/>
  <c r="D310" i="137"/>
  <c r="C310" i="137"/>
  <c r="B310" i="137"/>
  <c r="AV309" i="137"/>
  <c r="AU309" i="137"/>
  <c r="AT309" i="137"/>
  <c r="AS309" i="137"/>
  <c r="AR309" i="137"/>
  <c r="AQ309" i="137"/>
  <c r="AP309" i="137"/>
  <c r="AO309" i="137"/>
  <c r="AN309" i="137"/>
  <c r="AM309" i="137"/>
  <c r="AL309" i="137"/>
  <c r="AK309" i="137"/>
  <c r="AJ309" i="137"/>
  <c r="AI309" i="137"/>
  <c r="AH309" i="137"/>
  <c r="AG309" i="137"/>
  <c r="AF309" i="137"/>
  <c r="AE309" i="137"/>
  <c r="AD309" i="137"/>
  <c r="AC309" i="137"/>
  <c r="AB309" i="137"/>
  <c r="AA309" i="137"/>
  <c r="Z309" i="137"/>
  <c r="Y309" i="137"/>
  <c r="X309" i="137"/>
  <c r="W309" i="137"/>
  <c r="V309" i="137"/>
  <c r="U309" i="137"/>
  <c r="T309" i="137"/>
  <c r="S309" i="137"/>
  <c r="R309" i="137"/>
  <c r="Q309" i="137"/>
  <c r="P309" i="137"/>
  <c r="O309" i="137"/>
  <c r="N309" i="137"/>
  <c r="M309" i="137"/>
  <c r="L309" i="137"/>
  <c r="K309" i="137"/>
  <c r="J309" i="137"/>
  <c r="I309" i="137"/>
  <c r="H309" i="137"/>
  <c r="G309" i="137"/>
  <c r="F309" i="137"/>
  <c r="E309" i="137"/>
  <c r="D309" i="137"/>
  <c r="C309" i="137"/>
  <c r="B309" i="137"/>
  <c r="AV308" i="137"/>
  <c r="AU308" i="137"/>
  <c r="AT308" i="137"/>
  <c r="AS308" i="137"/>
  <c r="AR308" i="137"/>
  <c r="AQ308" i="137"/>
  <c r="AP308" i="137"/>
  <c r="AO308" i="137"/>
  <c r="AN308" i="137"/>
  <c r="AM308" i="137"/>
  <c r="AL308" i="137"/>
  <c r="AK308" i="137"/>
  <c r="AJ308" i="137"/>
  <c r="AI308" i="137"/>
  <c r="AH308" i="137"/>
  <c r="AG308" i="137"/>
  <c r="AF308" i="137"/>
  <c r="AE308" i="137"/>
  <c r="AD308" i="137"/>
  <c r="AC308" i="137"/>
  <c r="AB308" i="137"/>
  <c r="AA308" i="137"/>
  <c r="Z308" i="137"/>
  <c r="Y308" i="137"/>
  <c r="X308" i="137"/>
  <c r="W308" i="137"/>
  <c r="V308" i="137"/>
  <c r="U308" i="137"/>
  <c r="T308" i="137"/>
  <c r="S308" i="137"/>
  <c r="R308" i="137"/>
  <c r="Q308" i="137"/>
  <c r="P308" i="137"/>
  <c r="O308" i="137"/>
  <c r="N308" i="137"/>
  <c r="M308" i="137"/>
  <c r="L308" i="137"/>
  <c r="K308" i="137"/>
  <c r="J308" i="137"/>
  <c r="I308" i="137"/>
  <c r="H308" i="137"/>
  <c r="G308" i="137"/>
  <c r="F308" i="137"/>
  <c r="E308" i="137"/>
  <c r="D308" i="137"/>
  <c r="C308" i="137"/>
  <c r="B308" i="137"/>
  <c r="AV307" i="137"/>
  <c r="AU307" i="137"/>
  <c r="AT307" i="137"/>
  <c r="AS307" i="137"/>
  <c r="AR307" i="137"/>
  <c r="AQ307" i="137"/>
  <c r="AP307" i="137"/>
  <c r="AO307" i="137"/>
  <c r="AN307" i="137"/>
  <c r="AM307" i="137"/>
  <c r="AL307" i="137"/>
  <c r="AK307" i="137"/>
  <c r="AJ307" i="137"/>
  <c r="AI307" i="137"/>
  <c r="AH307" i="137"/>
  <c r="AG307" i="137"/>
  <c r="AF307" i="137"/>
  <c r="AE307" i="137"/>
  <c r="AD307" i="137"/>
  <c r="AC307" i="137"/>
  <c r="AB307" i="137"/>
  <c r="AA307" i="137"/>
  <c r="Z307" i="137"/>
  <c r="Y307" i="137"/>
  <c r="X307" i="137"/>
  <c r="W307" i="137"/>
  <c r="V307" i="137"/>
  <c r="U307" i="137"/>
  <c r="T307" i="137"/>
  <c r="S307" i="137"/>
  <c r="R307" i="137"/>
  <c r="Q307" i="137"/>
  <c r="P307" i="137"/>
  <c r="O307" i="137"/>
  <c r="N307" i="137"/>
  <c r="M307" i="137"/>
  <c r="L307" i="137"/>
  <c r="K307" i="137"/>
  <c r="J307" i="137"/>
  <c r="I307" i="137"/>
  <c r="H307" i="137"/>
  <c r="G307" i="137"/>
  <c r="F307" i="137"/>
  <c r="E307" i="137"/>
  <c r="D307" i="137"/>
  <c r="C307" i="137"/>
  <c r="B307" i="137"/>
  <c r="AV306" i="137"/>
  <c r="AU306" i="137"/>
  <c r="AT306" i="137"/>
  <c r="AS306" i="137"/>
  <c r="AR306" i="137"/>
  <c r="AQ306" i="137"/>
  <c r="AP306" i="137"/>
  <c r="AO306" i="137"/>
  <c r="AN306" i="137"/>
  <c r="AM306" i="137"/>
  <c r="AL306" i="137"/>
  <c r="AK306" i="137"/>
  <c r="AJ306" i="137"/>
  <c r="AI306" i="137"/>
  <c r="AH306" i="137"/>
  <c r="AG306" i="137"/>
  <c r="AF306" i="137"/>
  <c r="AE306" i="137"/>
  <c r="AD306" i="137"/>
  <c r="AC306" i="137"/>
  <c r="AB306" i="137"/>
  <c r="AA306" i="137"/>
  <c r="Z306" i="137"/>
  <c r="Y306" i="137"/>
  <c r="X306" i="137"/>
  <c r="W306" i="137"/>
  <c r="V306" i="137"/>
  <c r="U306" i="137"/>
  <c r="T306" i="137"/>
  <c r="S306" i="137"/>
  <c r="R306" i="137"/>
  <c r="Q306" i="137"/>
  <c r="P306" i="137"/>
  <c r="O306" i="137"/>
  <c r="N306" i="137"/>
  <c r="M306" i="137"/>
  <c r="L306" i="137"/>
  <c r="K306" i="137"/>
  <c r="J306" i="137"/>
  <c r="I306" i="137"/>
  <c r="H306" i="137"/>
  <c r="G306" i="137"/>
  <c r="F306" i="137"/>
  <c r="E306" i="137"/>
  <c r="D306" i="137"/>
  <c r="C306" i="137"/>
  <c r="B306" i="137"/>
  <c r="AV305" i="137"/>
  <c r="AU305" i="137"/>
  <c r="AT305" i="137"/>
  <c r="AS305" i="137"/>
  <c r="AR305" i="137"/>
  <c r="AQ305" i="137"/>
  <c r="AP305" i="137"/>
  <c r="AO305" i="137"/>
  <c r="AN305" i="137"/>
  <c r="AM305" i="137"/>
  <c r="AL305" i="137"/>
  <c r="AK305" i="137"/>
  <c r="AJ305" i="137"/>
  <c r="AI305" i="137"/>
  <c r="AH305" i="137"/>
  <c r="AG305" i="137"/>
  <c r="AF305" i="137"/>
  <c r="AE305" i="137"/>
  <c r="AD305" i="137"/>
  <c r="AC305" i="137"/>
  <c r="AB305" i="137"/>
  <c r="AA305" i="137"/>
  <c r="Z305" i="137"/>
  <c r="Y305" i="137"/>
  <c r="X305" i="137"/>
  <c r="W305" i="137"/>
  <c r="V305" i="137"/>
  <c r="U305" i="137"/>
  <c r="T305" i="137"/>
  <c r="S305" i="137"/>
  <c r="R305" i="137"/>
  <c r="Q305" i="137"/>
  <c r="P305" i="137"/>
  <c r="O305" i="137"/>
  <c r="N305" i="137"/>
  <c r="M305" i="137"/>
  <c r="L305" i="137"/>
  <c r="K305" i="137"/>
  <c r="J305" i="137"/>
  <c r="I305" i="137"/>
  <c r="H305" i="137"/>
  <c r="G305" i="137"/>
  <c r="F305" i="137"/>
  <c r="E305" i="137"/>
  <c r="D305" i="137"/>
  <c r="C305" i="137"/>
  <c r="B305" i="137"/>
  <c r="AV304" i="137"/>
  <c r="AU304" i="137"/>
  <c r="AT304" i="137"/>
  <c r="AS304" i="137"/>
  <c r="AR304" i="137"/>
  <c r="AQ304" i="137"/>
  <c r="AP304" i="137"/>
  <c r="AO304" i="137"/>
  <c r="AN304" i="137"/>
  <c r="AM304" i="137"/>
  <c r="AL304" i="137"/>
  <c r="AK304" i="137"/>
  <c r="AJ304" i="137"/>
  <c r="AI304" i="137"/>
  <c r="AH304" i="137"/>
  <c r="AG304" i="137"/>
  <c r="AF304" i="137"/>
  <c r="AE304" i="137"/>
  <c r="AD304" i="137"/>
  <c r="AC304" i="137"/>
  <c r="AB304" i="137"/>
  <c r="AA304" i="137"/>
  <c r="Z304" i="137"/>
  <c r="Y304" i="137"/>
  <c r="X304" i="137"/>
  <c r="W304" i="137"/>
  <c r="V304" i="137"/>
  <c r="U304" i="137"/>
  <c r="T304" i="137"/>
  <c r="S304" i="137"/>
  <c r="R304" i="137"/>
  <c r="Q304" i="137"/>
  <c r="P304" i="137"/>
  <c r="O304" i="137"/>
  <c r="N304" i="137"/>
  <c r="M304" i="137"/>
  <c r="L304" i="137"/>
  <c r="K304" i="137"/>
  <c r="J304" i="137"/>
  <c r="I304" i="137"/>
  <c r="H304" i="137"/>
  <c r="G304" i="137"/>
  <c r="F304" i="137"/>
  <c r="E304" i="137"/>
  <c r="D304" i="137"/>
  <c r="C304" i="137"/>
  <c r="B304" i="137"/>
  <c r="AV303" i="137"/>
  <c r="AU303" i="137"/>
  <c r="AT303" i="137"/>
  <c r="AS303" i="137"/>
  <c r="AR303" i="137"/>
  <c r="AQ303" i="137"/>
  <c r="AP303" i="137"/>
  <c r="AO303" i="137"/>
  <c r="AN303" i="137"/>
  <c r="AM303" i="137"/>
  <c r="AL303" i="137"/>
  <c r="AK303" i="137"/>
  <c r="AJ303" i="137"/>
  <c r="AI303" i="137"/>
  <c r="AH303" i="137"/>
  <c r="AG303" i="137"/>
  <c r="AF303" i="137"/>
  <c r="AE303" i="137"/>
  <c r="AD303" i="137"/>
  <c r="AC303" i="137"/>
  <c r="AB303" i="137"/>
  <c r="AA303" i="137"/>
  <c r="Z303" i="137"/>
  <c r="Y303" i="137"/>
  <c r="X303" i="137"/>
  <c r="W303" i="137"/>
  <c r="V303" i="137"/>
  <c r="U303" i="137"/>
  <c r="T303" i="137"/>
  <c r="S303" i="137"/>
  <c r="R303" i="137"/>
  <c r="Q303" i="137"/>
  <c r="P303" i="137"/>
  <c r="O303" i="137"/>
  <c r="N303" i="137"/>
  <c r="M303" i="137"/>
  <c r="L303" i="137"/>
  <c r="K303" i="137"/>
  <c r="J303" i="137"/>
  <c r="I303" i="137"/>
  <c r="H303" i="137"/>
  <c r="G303" i="137"/>
  <c r="F303" i="137"/>
  <c r="E303" i="137"/>
  <c r="D303" i="137"/>
  <c r="C303" i="137"/>
  <c r="B303" i="137"/>
  <c r="AV302" i="137"/>
  <c r="AU302" i="137"/>
  <c r="AT302" i="137"/>
  <c r="AS302" i="137"/>
  <c r="AR302" i="137"/>
  <c r="AQ302" i="137"/>
  <c r="AP302" i="137"/>
  <c r="AO302" i="137"/>
  <c r="AN302" i="137"/>
  <c r="AM302" i="137"/>
  <c r="AL302" i="137"/>
  <c r="AK302" i="137"/>
  <c r="AJ302" i="137"/>
  <c r="AI302" i="137"/>
  <c r="AH302" i="137"/>
  <c r="AG302" i="137"/>
  <c r="AF302" i="137"/>
  <c r="AE302" i="137"/>
  <c r="AD302" i="137"/>
  <c r="AC302" i="137"/>
  <c r="AB302" i="137"/>
  <c r="AA302" i="137"/>
  <c r="Z302" i="137"/>
  <c r="Y302" i="137"/>
  <c r="X302" i="137"/>
  <c r="W302" i="137"/>
  <c r="V302" i="137"/>
  <c r="U302" i="137"/>
  <c r="T302" i="137"/>
  <c r="S302" i="137"/>
  <c r="R302" i="137"/>
  <c r="Q302" i="137"/>
  <c r="P302" i="137"/>
  <c r="O302" i="137"/>
  <c r="N302" i="137"/>
  <c r="M302" i="137"/>
  <c r="L302" i="137"/>
  <c r="K302" i="137"/>
  <c r="J302" i="137"/>
  <c r="I302" i="137"/>
  <c r="H302" i="137"/>
  <c r="G302" i="137"/>
  <c r="F302" i="137"/>
  <c r="E302" i="137"/>
  <c r="D302" i="137"/>
  <c r="C302" i="137"/>
  <c r="B302" i="137"/>
  <c r="AV301" i="137"/>
  <c r="AU301" i="137"/>
  <c r="AT301" i="137"/>
  <c r="AS301" i="137"/>
  <c r="AR301" i="137"/>
  <c r="AQ301" i="137"/>
  <c r="AP301" i="137"/>
  <c r="AO301" i="137"/>
  <c r="AN301" i="137"/>
  <c r="AM301" i="137"/>
  <c r="AL301" i="137"/>
  <c r="AK301" i="137"/>
  <c r="AJ301" i="137"/>
  <c r="AI301" i="137"/>
  <c r="AH301" i="137"/>
  <c r="AG301" i="137"/>
  <c r="AF301" i="137"/>
  <c r="AE301" i="137"/>
  <c r="AD301" i="137"/>
  <c r="AC301" i="137"/>
  <c r="AB301" i="137"/>
  <c r="AA301" i="137"/>
  <c r="Z301" i="137"/>
  <c r="Y301" i="137"/>
  <c r="X301" i="137"/>
  <c r="W301" i="137"/>
  <c r="V301" i="137"/>
  <c r="U301" i="137"/>
  <c r="T301" i="137"/>
  <c r="S301" i="137"/>
  <c r="R301" i="137"/>
  <c r="Q301" i="137"/>
  <c r="P301" i="137"/>
  <c r="O301" i="137"/>
  <c r="N301" i="137"/>
  <c r="M301" i="137"/>
  <c r="L301" i="137"/>
  <c r="K301" i="137"/>
  <c r="J301" i="137"/>
  <c r="I301" i="137"/>
  <c r="H301" i="137"/>
  <c r="G301" i="137"/>
  <c r="F301" i="137"/>
  <c r="E301" i="137"/>
  <c r="D301" i="137"/>
  <c r="C301" i="137"/>
  <c r="B301" i="137"/>
  <c r="AV300" i="137"/>
  <c r="AU300" i="137"/>
  <c r="AT300" i="137"/>
  <c r="AS300" i="137"/>
  <c r="AR300" i="137"/>
  <c r="AQ300" i="137"/>
  <c r="AP300" i="137"/>
  <c r="AO300" i="137"/>
  <c r="AN300" i="137"/>
  <c r="AM300" i="137"/>
  <c r="AL300" i="137"/>
  <c r="AK300" i="137"/>
  <c r="AJ300" i="137"/>
  <c r="AI300" i="137"/>
  <c r="AH300" i="137"/>
  <c r="AG300" i="137"/>
  <c r="AF300" i="137"/>
  <c r="AE300" i="137"/>
  <c r="AD300" i="137"/>
  <c r="AC300" i="137"/>
  <c r="AB300" i="137"/>
  <c r="AA300" i="137"/>
  <c r="Z300" i="137"/>
  <c r="Y300" i="137"/>
  <c r="X300" i="137"/>
  <c r="W300" i="137"/>
  <c r="V300" i="137"/>
  <c r="U300" i="137"/>
  <c r="T300" i="137"/>
  <c r="S300" i="137"/>
  <c r="R300" i="137"/>
  <c r="Q300" i="137"/>
  <c r="P300" i="137"/>
  <c r="O300" i="137"/>
  <c r="N300" i="137"/>
  <c r="M300" i="137"/>
  <c r="L300" i="137"/>
  <c r="K300" i="137"/>
  <c r="J300" i="137"/>
  <c r="I300" i="137"/>
  <c r="H300" i="137"/>
  <c r="G300" i="137"/>
  <c r="F300" i="137"/>
  <c r="E300" i="137"/>
  <c r="D300" i="137"/>
  <c r="C300" i="137"/>
  <c r="B300" i="137"/>
  <c r="AV299" i="137"/>
  <c r="AU299" i="137"/>
  <c r="AT299" i="137"/>
  <c r="AS299" i="137"/>
  <c r="AR299" i="137"/>
  <c r="AQ299" i="137"/>
  <c r="AP299" i="137"/>
  <c r="AO299" i="137"/>
  <c r="AN299" i="137"/>
  <c r="AM299" i="137"/>
  <c r="AL299" i="137"/>
  <c r="AK299" i="137"/>
  <c r="AJ299" i="137"/>
  <c r="AI299" i="137"/>
  <c r="AH299" i="137"/>
  <c r="AG299" i="137"/>
  <c r="AF299" i="137"/>
  <c r="AE299" i="137"/>
  <c r="AD299" i="137"/>
  <c r="AC299" i="137"/>
  <c r="AB299" i="137"/>
  <c r="AA299" i="137"/>
  <c r="Z299" i="137"/>
  <c r="Y299" i="137"/>
  <c r="X299" i="137"/>
  <c r="W299" i="137"/>
  <c r="V299" i="137"/>
  <c r="U299" i="137"/>
  <c r="T299" i="137"/>
  <c r="S299" i="137"/>
  <c r="R299" i="137"/>
  <c r="Q299" i="137"/>
  <c r="P299" i="137"/>
  <c r="O299" i="137"/>
  <c r="N299" i="137"/>
  <c r="M299" i="137"/>
  <c r="L299" i="137"/>
  <c r="K299" i="137"/>
  <c r="J299" i="137"/>
  <c r="I299" i="137"/>
  <c r="H299" i="137"/>
  <c r="G299" i="137"/>
  <c r="F299" i="137"/>
  <c r="E299" i="137"/>
  <c r="D299" i="137"/>
  <c r="C299" i="137"/>
  <c r="B299" i="137"/>
  <c r="AV298" i="137"/>
  <c r="AU298" i="137"/>
  <c r="AT298" i="137"/>
  <c r="AS298" i="137"/>
  <c r="AR298" i="137"/>
  <c r="AQ298" i="137"/>
  <c r="AP298" i="137"/>
  <c r="AO298" i="137"/>
  <c r="AN298" i="137"/>
  <c r="AM298" i="137"/>
  <c r="AL298" i="137"/>
  <c r="AK298" i="137"/>
  <c r="AJ298" i="137"/>
  <c r="AI298" i="137"/>
  <c r="AH298" i="137"/>
  <c r="AG298" i="137"/>
  <c r="AF298" i="137"/>
  <c r="AE298" i="137"/>
  <c r="AD298" i="137"/>
  <c r="AC298" i="137"/>
  <c r="AB298" i="137"/>
  <c r="AA298" i="137"/>
  <c r="Z298" i="137"/>
  <c r="Y298" i="137"/>
  <c r="X298" i="137"/>
  <c r="W298" i="137"/>
  <c r="V298" i="137"/>
  <c r="U298" i="137"/>
  <c r="T298" i="137"/>
  <c r="S298" i="137"/>
  <c r="R298" i="137"/>
  <c r="Q298" i="137"/>
  <c r="P298" i="137"/>
  <c r="O298" i="137"/>
  <c r="N298" i="137"/>
  <c r="M298" i="137"/>
  <c r="L298" i="137"/>
  <c r="K298" i="137"/>
  <c r="J298" i="137"/>
  <c r="I298" i="137"/>
  <c r="H298" i="137"/>
  <c r="G298" i="137"/>
  <c r="F298" i="137"/>
  <c r="E298" i="137"/>
  <c r="D298" i="137"/>
  <c r="C298" i="137"/>
  <c r="B298" i="137"/>
  <c r="AV297" i="137"/>
  <c r="AU297" i="137"/>
  <c r="AT297" i="137"/>
  <c r="AS297" i="137"/>
  <c r="AR297" i="137"/>
  <c r="AQ297" i="137"/>
  <c r="AP297" i="137"/>
  <c r="AO297" i="137"/>
  <c r="AN297" i="137"/>
  <c r="AM297" i="137"/>
  <c r="AL297" i="137"/>
  <c r="AK297" i="137"/>
  <c r="AJ297" i="137"/>
  <c r="AI297" i="137"/>
  <c r="AH297" i="137"/>
  <c r="AG297" i="137"/>
  <c r="AF297" i="137"/>
  <c r="AE297" i="137"/>
  <c r="AD297" i="137"/>
  <c r="AC297" i="137"/>
  <c r="AB297" i="137"/>
  <c r="AA297" i="137"/>
  <c r="Z297" i="137"/>
  <c r="Y297" i="137"/>
  <c r="X297" i="137"/>
  <c r="W297" i="137"/>
  <c r="V297" i="137"/>
  <c r="U297" i="137"/>
  <c r="T297" i="137"/>
  <c r="S297" i="137"/>
  <c r="R297" i="137"/>
  <c r="Q297" i="137"/>
  <c r="P297" i="137"/>
  <c r="O297" i="137"/>
  <c r="N297" i="137"/>
  <c r="M297" i="137"/>
  <c r="L297" i="137"/>
  <c r="K297" i="137"/>
  <c r="J297" i="137"/>
  <c r="I297" i="137"/>
  <c r="H297" i="137"/>
  <c r="G297" i="137"/>
  <c r="F297" i="137"/>
  <c r="E297" i="137"/>
  <c r="D297" i="137"/>
  <c r="C297" i="137"/>
  <c r="B297" i="137"/>
  <c r="AV296" i="137"/>
  <c r="AU296" i="137"/>
  <c r="AT296" i="137"/>
  <c r="AS296" i="137"/>
  <c r="AR296" i="137"/>
  <c r="AQ296" i="137"/>
  <c r="AP296" i="137"/>
  <c r="AO296" i="137"/>
  <c r="AN296" i="137"/>
  <c r="AM296" i="137"/>
  <c r="AL296" i="137"/>
  <c r="AK296" i="137"/>
  <c r="AJ296" i="137"/>
  <c r="AI296" i="137"/>
  <c r="AH296" i="137"/>
  <c r="AG296" i="137"/>
  <c r="AF296" i="137"/>
  <c r="AE296" i="137"/>
  <c r="AD296" i="137"/>
  <c r="AC296" i="137"/>
  <c r="AB296" i="137"/>
  <c r="AA296" i="137"/>
  <c r="Z296" i="137"/>
  <c r="Y296" i="137"/>
  <c r="X296" i="137"/>
  <c r="W296" i="137"/>
  <c r="V296" i="137"/>
  <c r="U296" i="137"/>
  <c r="T296" i="137"/>
  <c r="S296" i="137"/>
  <c r="R296" i="137"/>
  <c r="Q296" i="137"/>
  <c r="P296" i="137"/>
  <c r="O296" i="137"/>
  <c r="N296" i="137"/>
  <c r="M296" i="137"/>
  <c r="L296" i="137"/>
  <c r="K296" i="137"/>
  <c r="J296" i="137"/>
  <c r="I296" i="137"/>
  <c r="H296" i="137"/>
  <c r="G296" i="137"/>
  <c r="F296" i="137"/>
  <c r="E296" i="137"/>
  <c r="D296" i="137"/>
  <c r="C296" i="137"/>
  <c r="B296" i="137"/>
  <c r="AV295" i="137"/>
  <c r="AU295" i="137"/>
  <c r="AT295" i="137"/>
  <c r="AS295" i="137"/>
  <c r="AR295" i="137"/>
  <c r="AQ295" i="137"/>
  <c r="AP295" i="137"/>
  <c r="AO295" i="137"/>
  <c r="AN295" i="137"/>
  <c r="AM295" i="137"/>
  <c r="AL295" i="137"/>
  <c r="AK295" i="137"/>
  <c r="AJ295" i="137"/>
  <c r="AI295" i="137"/>
  <c r="AH295" i="137"/>
  <c r="AG295" i="137"/>
  <c r="AF295" i="137"/>
  <c r="AE295" i="137"/>
  <c r="AD295" i="137"/>
  <c r="AC295" i="137"/>
  <c r="AB295" i="137"/>
  <c r="AA295" i="137"/>
  <c r="Z295" i="137"/>
  <c r="Y295" i="137"/>
  <c r="X295" i="137"/>
  <c r="W295" i="137"/>
  <c r="V295" i="137"/>
  <c r="U295" i="137"/>
  <c r="T295" i="137"/>
  <c r="S295" i="137"/>
  <c r="R295" i="137"/>
  <c r="Q295" i="137"/>
  <c r="P295" i="137"/>
  <c r="O295" i="137"/>
  <c r="N295" i="137"/>
  <c r="M295" i="137"/>
  <c r="L295" i="137"/>
  <c r="K295" i="137"/>
  <c r="J295" i="137"/>
  <c r="I295" i="137"/>
  <c r="H295" i="137"/>
  <c r="G295" i="137"/>
  <c r="F295" i="137"/>
  <c r="E295" i="137"/>
  <c r="D295" i="137"/>
  <c r="C295" i="137"/>
  <c r="B295" i="137"/>
  <c r="AV294" i="137"/>
  <c r="AU294" i="137"/>
  <c r="AT294" i="137"/>
  <c r="AS294" i="137"/>
  <c r="AR294" i="137"/>
  <c r="AQ294" i="137"/>
  <c r="AP294" i="137"/>
  <c r="AO294" i="137"/>
  <c r="AN294" i="137"/>
  <c r="AM294" i="137"/>
  <c r="AL294" i="137"/>
  <c r="AK294" i="137"/>
  <c r="AJ294" i="137"/>
  <c r="AI294" i="137"/>
  <c r="AH294" i="137"/>
  <c r="AG294" i="137"/>
  <c r="AF294" i="137"/>
  <c r="AE294" i="137"/>
  <c r="AD294" i="137"/>
  <c r="AC294" i="137"/>
  <c r="AB294" i="137"/>
  <c r="AA294" i="137"/>
  <c r="Z294" i="137"/>
  <c r="Y294" i="137"/>
  <c r="X294" i="137"/>
  <c r="W294" i="137"/>
  <c r="V294" i="137"/>
  <c r="U294" i="137"/>
  <c r="T294" i="137"/>
  <c r="S294" i="137"/>
  <c r="R294" i="137"/>
  <c r="Q294" i="137"/>
  <c r="P294" i="137"/>
  <c r="O294" i="137"/>
  <c r="N294" i="137"/>
  <c r="M294" i="137"/>
  <c r="L294" i="137"/>
  <c r="K294" i="137"/>
  <c r="J294" i="137"/>
  <c r="I294" i="137"/>
  <c r="H294" i="137"/>
  <c r="G294" i="137"/>
  <c r="F294" i="137"/>
  <c r="E294" i="137"/>
  <c r="D294" i="137"/>
  <c r="C294" i="137"/>
  <c r="B294" i="137"/>
  <c r="AV293" i="137"/>
  <c r="AU293" i="137"/>
  <c r="AT293" i="137"/>
  <c r="AS293" i="137"/>
  <c r="AR293" i="137"/>
  <c r="AQ293" i="137"/>
  <c r="AP293" i="137"/>
  <c r="AO293" i="137"/>
  <c r="AN293" i="137"/>
  <c r="AM293" i="137"/>
  <c r="AL293" i="137"/>
  <c r="AK293" i="137"/>
  <c r="AJ293" i="137"/>
  <c r="AI293" i="137"/>
  <c r="AH293" i="137"/>
  <c r="AG293" i="137"/>
  <c r="AF293" i="137"/>
  <c r="AE293" i="137"/>
  <c r="AD293" i="137"/>
  <c r="AC293" i="137"/>
  <c r="AB293" i="137"/>
  <c r="AA293" i="137"/>
  <c r="Z293" i="137"/>
  <c r="Y293" i="137"/>
  <c r="X293" i="137"/>
  <c r="W293" i="137"/>
  <c r="V293" i="137"/>
  <c r="U293" i="137"/>
  <c r="T293" i="137"/>
  <c r="S293" i="137"/>
  <c r="R293" i="137"/>
  <c r="Q293" i="137"/>
  <c r="P293" i="137"/>
  <c r="O293" i="137"/>
  <c r="N293" i="137"/>
  <c r="M293" i="137"/>
  <c r="L293" i="137"/>
  <c r="K293" i="137"/>
  <c r="J293" i="137"/>
  <c r="I293" i="137"/>
  <c r="H293" i="137"/>
  <c r="G293" i="137"/>
  <c r="F293" i="137"/>
  <c r="E293" i="137"/>
  <c r="D293" i="137"/>
  <c r="C293" i="137"/>
  <c r="B293" i="137"/>
  <c r="AV292" i="137"/>
  <c r="AU292" i="137"/>
  <c r="AT292" i="137"/>
  <c r="AS292" i="137"/>
  <c r="AR292" i="137"/>
  <c r="AQ292" i="137"/>
  <c r="AP292" i="137"/>
  <c r="AO292" i="137"/>
  <c r="AN292" i="137"/>
  <c r="AM292" i="137"/>
  <c r="AL292" i="137"/>
  <c r="AK292" i="137"/>
  <c r="AJ292" i="137"/>
  <c r="AI292" i="137"/>
  <c r="AH292" i="137"/>
  <c r="AG292" i="137"/>
  <c r="AF292" i="137"/>
  <c r="AE292" i="137"/>
  <c r="AD292" i="137"/>
  <c r="AC292" i="137"/>
  <c r="AB292" i="137"/>
  <c r="AA292" i="137"/>
  <c r="Z292" i="137"/>
  <c r="Y292" i="137"/>
  <c r="X292" i="137"/>
  <c r="W292" i="137"/>
  <c r="V292" i="137"/>
  <c r="U292" i="137"/>
  <c r="T292" i="137"/>
  <c r="S292" i="137"/>
  <c r="R292" i="137"/>
  <c r="Q292" i="137"/>
  <c r="P292" i="137"/>
  <c r="O292" i="137"/>
  <c r="N292" i="137"/>
  <c r="M292" i="137"/>
  <c r="L292" i="137"/>
  <c r="K292" i="137"/>
  <c r="J292" i="137"/>
  <c r="I292" i="137"/>
  <c r="H292" i="137"/>
  <c r="G292" i="137"/>
  <c r="F292" i="137"/>
  <c r="E292" i="137"/>
  <c r="D292" i="137"/>
  <c r="C292" i="137"/>
  <c r="B292" i="137"/>
  <c r="AV291" i="137"/>
  <c r="AU291" i="137"/>
  <c r="AT291" i="137"/>
  <c r="AS291" i="137"/>
  <c r="AR291" i="137"/>
  <c r="AQ291" i="137"/>
  <c r="AP291" i="137"/>
  <c r="AO291" i="137"/>
  <c r="AN291" i="137"/>
  <c r="AM291" i="137"/>
  <c r="AL291" i="137"/>
  <c r="AK291" i="137"/>
  <c r="AJ291" i="137"/>
  <c r="AI291" i="137"/>
  <c r="AH291" i="137"/>
  <c r="AG291" i="137"/>
  <c r="AF291" i="137"/>
  <c r="AE291" i="137"/>
  <c r="AD291" i="137"/>
  <c r="AC291" i="137"/>
  <c r="AB291" i="137"/>
  <c r="AA291" i="137"/>
  <c r="Z291" i="137"/>
  <c r="Y291" i="137"/>
  <c r="X291" i="137"/>
  <c r="W291" i="137"/>
  <c r="V291" i="137"/>
  <c r="U291" i="137"/>
  <c r="T291" i="137"/>
  <c r="S291" i="137"/>
  <c r="R291" i="137"/>
  <c r="Q291" i="137"/>
  <c r="P291" i="137"/>
  <c r="O291" i="137"/>
  <c r="N291" i="137"/>
  <c r="M291" i="137"/>
  <c r="L291" i="137"/>
  <c r="K291" i="137"/>
  <c r="J291" i="137"/>
  <c r="I291" i="137"/>
  <c r="H291" i="137"/>
  <c r="G291" i="137"/>
  <c r="F291" i="137"/>
  <c r="E291" i="137"/>
  <c r="D291" i="137"/>
  <c r="C291" i="137"/>
  <c r="B291" i="137"/>
  <c r="AV290" i="137"/>
  <c r="AU290" i="137"/>
  <c r="AT290" i="137"/>
  <c r="AS290" i="137"/>
  <c r="AR290" i="137"/>
  <c r="AQ290" i="137"/>
  <c r="AP290" i="137"/>
  <c r="AO290" i="137"/>
  <c r="AN290" i="137"/>
  <c r="AM290" i="137"/>
  <c r="AL290" i="137"/>
  <c r="AK290" i="137"/>
  <c r="AJ290" i="137"/>
  <c r="AI290" i="137"/>
  <c r="AH290" i="137"/>
  <c r="AG290" i="137"/>
  <c r="AF290" i="137"/>
  <c r="AE290" i="137"/>
  <c r="AD290" i="137"/>
  <c r="AC290" i="137"/>
  <c r="AB290" i="137"/>
  <c r="AA290" i="137"/>
  <c r="Z290" i="137"/>
  <c r="Y290" i="137"/>
  <c r="X290" i="137"/>
  <c r="W290" i="137"/>
  <c r="V290" i="137"/>
  <c r="U290" i="137"/>
  <c r="T290" i="137"/>
  <c r="S290" i="137"/>
  <c r="R290" i="137"/>
  <c r="Q290" i="137"/>
  <c r="P290" i="137"/>
  <c r="O290" i="137"/>
  <c r="N290" i="137"/>
  <c r="M290" i="137"/>
  <c r="L290" i="137"/>
  <c r="K290" i="137"/>
  <c r="J290" i="137"/>
  <c r="I290" i="137"/>
  <c r="H290" i="137"/>
  <c r="G290" i="137"/>
  <c r="F290" i="137"/>
  <c r="E290" i="137"/>
  <c r="D290" i="137"/>
  <c r="C290" i="137"/>
  <c r="B290" i="137"/>
  <c r="AV289" i="137"/>
  <c r="AU289" i="137"/>
  <c r="AT289" i="137"/>
  <c r="AS289" i="137"/>
  <c r="AR289" i="137"/>
  <c r="AQ289" i="137"/>
  <c r="AP289" i="137"/>
  <c r="AO289" i="137"/>
  <c r="AN289" i="137"/>
  <c r="AM289" i="137"/>
  <c r="AL289" i="137"/>
  <c r="AK289" i="137"/>
  <c r="AJ289" i="137"/>
  <c r="AI289" i="137"/>
  <c r="AH289" i="137"/>
  <c r="AG289" i="137"/>
  <c r="AF289" i="137"/>
  <c r="AE289" i="137"/>
  <c r="AD289" i="137"/>
  <c r="AC289" i="137"/>
  <c r="AB289" i="137"/>
  <c r="AA289" i="137"/>
  <c r="Z289" i="137"/>
  <c r="Y289" i="137"/>
  <c r="X289" i="137"/>
  <c r="W289" i="137"/>
  <c r="V289" i="137"/>
  <c r="U289" i="137"/>
  <c r="T289" i="137"/>
  <c r="S289" i="137"/>
  <c r="R289" i="137"/>
  <c r="Q289" i="137"/>
  <c r="P289" i="137"/>
  <c r="O289" i="137"/>
  <c r="N289" i="137"/>
  <c r="M289" i="137"/>
  <c r="L289" i="137"/>
  <c r="K289" i="137"/>
  <c r="J289" i="137"/>
  <c r="I289" i="137"/>
  <c r="H289" i="137"/>
  <c r="G289" i="137"/>
  <c r="F289" i="137"/>
  <c r="E289" i="137"/>
  <c r="D289" i="137"/>
  <c r="C289" i="137"/>
  <c r="B289" i="137"/>
  <c r="AV288" i="137"/>
  <c r="AU288" i="137"/>
  <c r="AT288" i="137"/>
  <c r="AS288" i="137"/>
  <c r="AR288" i="137"/>
  <c r="AQ288" i="137"/>
  <c r="AP288" i="137"/>
  <c r="AO288" i="137"/>
  <c r="AN288" i="137"/>
  <c r="AM288" i="137"/>
  <c r="AL288" i="137"/>
  <c r="AK288" i="137"/>
  <c r="AJ288" i="137"/>
  <c r="AI288" i="137"/>
  <c r="AH288" i="137"/>
  <c r="AG288" i="137"/>
  <c r="AF288" i="137"/>
  <c r="AE288" i="137"/>
  <c r="AD288" i="137"/>
  <c r="AC288" i="137"/>
  <c r="AB288" i="137"/>
  <c r="AA288" i="137"/>
  <c r="Z288" i="137"/>
  <c r="Y288" i="137"/>
  <c r="X288" i="137"/>
  <c r="W288" i="137"/>
  <c r="V288" i="137"/>
  <c r="U288" i="137"/>
  <c r="T288" i="137"/>
  <c r="S288" i="137"/>
  <c r="R288" i="137"/>
  <c r="Q288" i="137"/>
  <c r="P288" i="137"/>
  <c r="O288" i="137"/>
  <c r="N288" i="137"/>
  <c r="M288" i="137"/>
  <c r="L288" i="137"/>
  <c r="K288" i="137"/>
  <c r="J288" i="137"/>
  <c r="I288" i="137"/>
  <c r="H288" i="137"/>
  <c r="G288" i="137"/>
  <c r="F288" i="137"/>
  <c r="E288" i="137"/>
  <c r="D288" i="137"/>
  <c r="C288" i="137"/>
  <c r="B288" i="137"/>
  <c r="AV287" i="137"/>
  <c r="AU287" i="137"/>
  <c r="AT287" i="137"/>
  <c r="AS287" i="137"/>
  <c r="AR287" i="137"/>
  <c r="AQ287" i="137"/>
  <c r="AP287" i="137"/>
  <c r="AO287" i="137"/>
  <c r="AN287" i="137"/>
  <c r="AM287" i="137"/>
  <c r="AL287" i="137"/>
  <c r="AK287" i="137"/>
  <c r="AJ287" i="137"/>
  <c r="AI287" i="137"/>
  <c r="AH287" i="137"/>
  <c r="AG287" i="137"/>
  <c r="AF287" i="137"/>
  <c r="AE287" i="137"/>
  <c r="AD287" i="137"/>
  <c r="AC287" i="137"/>
  <c r="AB287" i="137"/>
  <c r="AA287" i="137"/>
  <c r="Z287" i="137"/>
  <c r="Y287" i="137"/>
  <c r="X287" i="137"/>
  <c r="W287" i="137"/>
  <c r="V287" i="137"/>
  <c r="U287" i="137"/>
  <c r="T287" i="137"/>
  <c r="S287" i="137"/>
  <c r="R287" i="137"/>
  <c r="Q287" i="137"/>
  <c r="P287" i="137"/>
  <c r="O287" i="137"/>
  <c r="N287" i="137"/>
  <c r="M287" i="137"/>
  <c r="L287" i="137"/>
  <c r="K287" i="137"/>
  <c r="J287" i="137"/>
  <c r="I287" i="137"/>
  <c r="H287" i="137"/>
  <c r="G287" i="137"/>
  <c r="F287" i="137"/>
  <c r="E287" i="137"/>
  <c r="D287" i="137"/>
  <c r="C287" i="137"/>
  <c r="B287" i="137"/>
  <c r="AV286" i="137"/>
  <c r="AU286" i="137"/>
  <c r="AT286" i="137"/>
  <c r="AS286" i="137"/>
  <c r="AR286" i="137"/>
  <c r="AQ286" i="137"/>
  <c r="AP286" i="137"/>
  <c r="AO286" i="137"/>
  <c r="AN286" i="137"/>
  <c r="AM286" i="137"/>
  <c r="AL286" i="137"/>
  <c r="AK286" i="137"/>
  <c r="AJ286" i="137"/>
  <c r="AI286" i="137"/>
  <c r="AH286" i="137"/>
  <c r="AG286" i="137"/>
  <c r="AF286" i="137"/>
  <c r="AE286" i="137"/>
  <c r="AD286" i="137"/>
  <c r="AC286" i="137"/>
  <c r="AB286" i="137"/>
  <c r="AA286" i="137"/>
  <c r="Z286" i="137"/>
  <c r="Y286" i="137"/>
  <c r="X286" i="137"/>
  <c r="W286" i="137"/>
  <c r="V286" i="137"/>
  <c r="U286" i="137"/>
  <c r="T286" i="137"/>
  <c r="S286" i="137"/>
  <c r="R286" i="137"/>
  <c r="Q286" i="137"/>
  <c r="P286" i="137"/>
  <c r="O286" i="137"/>
  <c r="N286" i="137"/>
  <c r="M286" i="137"/>
  <c r="L286" i="137"/>
  <c r="K286" i="137"/>
  <c r="J286" i="137"/>
  <c r="I286" i="137"/>
  <c r="H286" i="137"/>
  <c r="G286" i="137"/>
  <c r="F286" i="137"/>
  <c r="E286" i="137"/>
  <c r="D286" i="137"/>
  <c r="C286" i="137"/>
  <c r="B286" i="137"/>
  <c r="AV285" i="137"/>
  <c r="AU285" i="137"/>
  <c r="AT285" i="137"/>
  <c r="AS285" i="137"/>
  <c r="AR285" i="137"/>
  <c r="AQ285" i="137"/>
  <c r="AP285" i="137"/>
  <c r="AO285" i="137"/>
  <c r="AN285" i="137"/>
  <c r="AM285" i="137"/>
  <c r="AL285" i="137"/>
  <c r="AK285" i="137"/>
  <c r="AJ285" i="137"/>
  <c r="AI285" i="137"/>
  <c r="AH285" i="137"/>
  <c r="AG285" i="137"/>
  <c r="AF285" i="137"/>
  <c r="AE285" i="137"/>
  <c r="AD285" i="137"/>
  <c r="AC285" i="137"/>
  <c r="AB285" i="137"/>
  <c r="AA285" i="137"/>
  <c r="Z285" i="137"/>
  <c r="Y285" i="137"/>
  <c r="X285" i="137"/>
  <c r="W285" i="137"/>
  <c r="V285" i="137"/>
  <c r="U285" i="137"/>
  <c r="T285" i="137"/>
  <c r="S285" i="137"/>
  <c r="R285" i="137"/>
  <c r="Q285" i="137"/>
  <c r="P285" i="137"/>
  <c r="O285" i="137"/>
  <c r="N285" i="137"/>
  <c r="M285" i="137"/>
  <c r="L285" i="137"/>
  <c r="K285" i="137"/>
  <c r="J285" i="137"/>
  <c r="I285" i="137"/>
  <c r="H285" i="137"/>
  <c r="G285" i="137"/>
  <c r="F285" i="137"/>
  <c r="E285" i="137"/>
  <c r="D285" i="137"/>
  <c r="C285" i="137"/>
  <c r="B285" i="137"/>
  <c r="AV284" i="137"/>
  <c r="AU284" i="137"/>
  <c r="AT284" i="137"/>
  <c r="AS284" i="137"/>
  <c r="AR284" i="137"/>
  <c r="AQ284" i="137"/>
  <c r="AP284" i="137"/>
  <c r="AO284" i="137"/>
  <c r="AN284" i="137"/>
  <c r="AM284" i="137"/>
  <c r="AL284" i="137"/>
  <c r="AK284" i="137"/>
  <c r="AJ284" i="137"/>
  <c r="AI284" i="137"/>
  <c r="AH284" i="137"/>
  <c r="AG284" i="137"/>
  <c r="AF284" i="137"/>
  <c r="AE284" i="137"/>
  <c r="AD284" i="137"/>
  <c r="AC284" i="137"/>
  <c r="AB284" i="137"/>
  <c r="AA284" i="137"/>
  <c r="Z284" i="137"/>
  <c r="Y284" i="137"/>
  <c r="X284" i="137"/>
  <c r="W284" i="137"/>
  <c r="V284" i="137"/>
  <c r="U284" i="137"/>
  <c r="T284" i="137"/>
  <c r="S284" i="137"/>
  <c r="R284" i="137"/>
  <c r="Q284" i="137"/>
  <c r="P284" i="137"/>
  <c r="O284" i="137"/>
  <c r="N284" i="137"/>
  <c r="M284" i="137"/>
  <c r="L284" i="137"/>
  <c r="K284" i="137"/>
  <c r="J284" i="137"/>
  <c r="I284" i="137"/>
  <c r="H284" i="137"/>
  <c r="G284" i="137"/>
  <c r="F284" i="137"/>
  <c r="E284" i="137"/>
  <c r="D284" i="137"/>
  <c r="C284" i="137"/>
  <c r="B284" i="137"/>
  <c r="AV283" i="137"/>
  <c r="AU283" i="137"/>
  <c r="AT283" i="137"/>
  <c r="AS283" i="137"/>
  <c r="AR283" i="137"/>
  <c r="AQ283" i="137"/>
  <c r="AP283" i="137"/>
  <c r="AO283" i="137"/>
  <c r="AN283" i="137"/>
  <c r="AM283" i="137"/>
  <c r="AL283" i="137"/>
  <c r="AK283" i="137"/>
  <c r="AJ283" i="137"/>
  <c r="AI283" i="137"/>
  <c r="AH283" i="137"/>
  <c r="AG283" i="137"/>
  <c r="AF283" i="137"/>
  <c r="AE283" i="137"/>
  <c r="AD283" i="137"/>
  <c r="AC283" i="137"/>
  <c r="AB283" i="137"/>
  <c r="AA283" i="137"/>
  <c r="Z283" i="137"/>
  <c r="Y283" i="137"/>
  <c r="X283" i="137"/>
  <c r="W283" i="137"/>
  <c r="V283" i="137"/>
  <c r="U283" i="137"/>
  <c r="T283" i="137"/>
  <c r="S283" i="137"/>
  <c r="R283" i="137"/>
  <c r="Q283" i="137"/>
  <c r="P283" i="137"/>
  <c r="O283" i="137"/>
  <c r="N283" i="137"/>
  <c r="M283" i="137"/>
  <c r="L283" i="137"/>
  <c r="K283" i="137"/>
  <c r="J283" i="137"/>
  <c r="I283" i="137"/>
  <c r="H283" i="137"/>
  <c r="G283" i="137"/>
  <c r="F283" i="137"/>
  <c r="E283" i="137"/>
  <c r="D283" i="137"/>
  <c r="C283" i="137"/>
  <c r="B283" i="137"/>
  <c r="AV282" i="137"/>
  <c r="AU282" i="137"/>
  <c r="AT282" i="137"/>
  <c r="AS282" i="137"/>
  <c r="AR282" i="137"/>
  <c r="AQ282" i="137"/>
  <c r="AP282" i="137"/>
  <c r="AO282" i="137"/>
  <c r="AN282" i="137"/>
  <c r="AM282" i="137"/>
  <c r="AL282" i="137"/>
  <c r="AK282" i="137"/>
  <c r="AJ282" i="137"/>
  <c r="AI282" i="137"/>
  <c r="AH282" i="137"/>
  <c r="AG282" i="137"/>
  <c r="AF282" i="137"/>
  <c r="AE282" i="137"/>
  <c r="AD282" i="137"/>
  <c r="AC282" i="137"/>
  <c r="AB282" i="137"/>
  <c r="AA282" i="137"/>
  <c r="Z282" i="137"/>
  <c r="Y282" i="137"/>
  <c r="X282" i="137"/>
  <c r="W282" i="137"/>
  <c r="V282" i="137"/>
  <c r="U282" i="137"/>
  <c r="T282" i="137"/>
  <c r="S282" i="137"/>
  <c r="R282" i="137"/>
  <c r="Q282" i="137"/>
  <c r="P282" i="137"/>
  <c r="O282" i="137"/>
  <c r="N282" i="137"/>
  <c r="M282" i="137"/>
  <c r="L282" i="137"/>
  <c r="K282" i="137"/>
  <c r="J282" i="137"/>
  <c r="I282" i="137"/>
  <c r="H282" i="137"/>
  <c r="G282" i="137"/>
  <c r="F282" i="137"/>
  <c r="E282" i="137"/>
  <c r="D282" i="137"/>
  <c r="C282" i="137"/>
  <c r="B282" i="137"/>
  <c r="AV281" i="137"/>
  <c r="AU281" i="137"/>
  <c r="AT281" i="137"/>
  <c r="AS281" i="137"/>
  <c r="AR281" i="137"/>
  <c r="AQ281" i="137"/>
  <c r="AP281" i="137"/>
  <c r="AO281" i="137"/>
  <c r="AN281" i="137"/>
  <c r="AM281" i="137"/>
  <c r="AL281" i="137"/>
  <c r="AK281" i="137"/>
  <c r="AJ281" i="137"/>
  <c r="AI281" i="137"/>
  <c r="AH281" i="137"/>
  <c r="AG281" i="137"/>
  <c r="AF281" i="137"/>
  <c r="AE281" i="137"/>
  <c r="AD281" i="137"/>
  <c r="AC281" i="137"/>
  <c r="AB281" i="137"/>
  <c r="AA281" i="137"/>
  <c r="Z281" i="137"/>
  <c r="Y281" i="137"/>
  <c r="X281" i="137"/>
  <c r="W281" i="137"/>
  <c r="V281" i="137"/>
  <c r="U281" i="137"/>
  <c r="T281" i="137"/>
  <c r="S281" i="137"/>
  <c r="R281" i="137"/>
  <c r="Q281" i="137"/>
  <c r="P281" i="137"/>
  <c r="O281" i="137"/>
  <c r="N281" i="137"/>
  <c r="M281" i="137"/>
  <c r="L281" i="137"/>
  <c r="K281" i="137"/>
  <c r="J281" i="137"/>
  <c r="I281" i="137"/>
  <c r="H281" i="137"/>
  <c r="G281" i="137"/>
  <c r="F281" i="137"/>
  <c r="E281" i="137"/>
  <c r="D281" i="137"/>
  <c r="C281" i="137"/>
  <c r="B281" i="137"/>
  <c r="AV280" i="137"/>
  <c r="AU280" i="137"/>
  <c r="AT280" i="137"/>
  <c r="AS280" i="137"/>
  <c r="AR280" i="137"/>
  <c r="AQ280" i="137"/>
  <c r="AP280" i="137"/>
  <c r="AO280" i="137"/>
  <c r="AN280" i="137"/>
  <c r="AM280" i="137"/>
  <c r="AL280" i="137"/>
  <c r="AK280" i="137"/>
  <c r="AJ280" i="137"/>
  <c r="AI280" i="137"/>
  <c r="AH280" i="137"/>
  <c r="AG280" i="137"/>
  <c r="AF280" i="137"/>
  <c r="AE280" i="137"/>
  <c r="AD280" i="137"/>
  <c r="AC280" i="137"/>
  <c r="AB280" i="137"/>
  <c r="AA280" i="137"/>
  <c r="Z280" i="137"/>
  <c r="Y280" i="137"/>
  <c r="X280" i="137"/>
  <c r="W280" i="137"/>
  <c r="V280" i="137"/>
  <c r="U280" i="137"/>
  <c r="T280" i="137"/>
  <c r="S280" i="137"/>
  <c r="R280" i="137"/>
  <c r="Q280" i="137"/>
  <c r="P280" i="137"/>
  <c r="O280" i="137"/>
  <c r="N280" i="137"/>
  <c r="M280" i="137"/>
  <c r="L280" i="137"/>
  <c r="K280" i="137"/>
  <c r="J280" i="137"/>
  <c r="I280" i="137"/>
  <c r="H280" i="137"/>
  <c r="G280" i="137"/>
  <c r="F280" i="137"/>
  <c r="E280" i="137"/>
  <c r="D280" i="137"/>
  <c r="C280" i="137"/>
  <c r="B280" i="137"/>
  <c r="AV279" i="137"/>
  <c r="AU279" i="137"/>
  <c r="AT279" i="137"/>
  <c r="AS279" i="137"/>
  <c r="AR279" i="137"/>
  <c r="AQ279" i="137"/>
  <c r="AP279" i="137"/>
  <c r="AO279" i="137"/>
  <c r="AN279" i="137"/>
  <c r="AM279" i="137"/>
  <c r="AL279" i="137"/>
  <c r="AK279" i="137"/>
  <c r="AJ279" i="137"/>
  <c r="AI279" i="137"/>
  <c r="AH279" i="137"/>
  <c r="AG279" i="137"/>
  <c r="AF279" i="137"/>
  <c r="AE279" i="137"/>
  <c r="AD279" i="137"/>
  <c r="AC279" i="137"/>
  <c r="AB279" i="137"/>
  <c r="AA279" i="137"/>
  <c r="Z279" i="137"/>
  <c r="Y279" i="137"/>
  <c r="X279" i="137"/>
  <c r="W279" i="137"/>
  <c r="V279" i="137"/>
  <c r="U279" i="137"/>
  <c r="T279" i="137"/>
  <c r="S279" i="137"/>
  <c r="R279" i="137"/>
  <c r="Q279" i="137"/>
  <c r="P279" i="137"/>
  <c r="O279" i="137"/>
  <c r="N279" i="137"/>
  <c r="M279" i="137"/>
  <c r="L279" i="137"/>
  <c r="K279" i="137"/>
  <c r="J279" i="137"/>
  <c r="I279" i="137"/>
  <c r="H279" i="137"/>
  <c r="G279" i="137"/>
  <c r="F279" i="137"/>
  <c r="E279" i="137"/>
  <c r="D279" i="137"/>
  <c r="C279" i="137"/>
  <c r="B279" i="137"/>
  <c r="AV278" i="137"/>
  <c r="AU278" i="137"/>
  <c r="AT278" i="137"/>
  <c r="AS278" i="137"/>
  <c r="AR278" i="137"/>
  <c r="AQ278" i="137"/>
  <c r="AP278" i="137"/>
  <c r="AO278" i="137"/>
  <c r="AN278" i="137"/>
  <c r="AM278" i="137"/>
  <c r="AL278" i="137"/>
  <c r="AK278" i="137"/>
  <c r="AJ278" i="137"/>
  <c r="AI278" i="137"/>
  <c r="AH278" i="137"/>
  <c r="AG278" i="137"/>
  <c r="AF278" i="137"/>
  <c r="AE278" i="137"/>
  <c r="AD278" i="137"/>
  <c r="AC278" i="137"/>
  <c r="AB278" i="137"/>
  <c r="AA278" i="137"/>
  <c r="Z278" i="137"/>
  <c r="Y278" i="137"/>
  <c r="X278" i="137"/>
  <c r="W278" i="137"/>
  <c r="V278" i="137"/>
  <c r="U278" i="137"/>
  <c r="T278" i="137"/>
  <c r="S278" i="137"/>
  <c r="R278" i="137"/>
  <c r="Q278" i="137"/>
  <c r="P278" i="137"/>
  <c r="O278" i="137"/>
  <c r="N278" i="137"/>
  <c r="M278" i="137"/>
  <c r="L278" i="137"/>
  <c r="K278" i="137"/>
  <c r="J278" i="137"/>
  <c r="I278" i="137"/>
  <c r="H278" i="137"/>
  <c r="G278" i="137"/>
  <c r="F278" i="137"/>
  <c r="E278" i="137"/>
  <c r="D278" i="137"/>
  <c r="C278" i="137"/>
  <c r="B278" i="137"/>
  <c r="AV277" i="137"/>
  <c r="AU277" i="137"/>
  <c r="AT277" i="137"/>
  <c r="AS277" i="137"/>
  <c r="AR277" i="137"/>
  <c r="AQ277" i="137"/>
  <c r="AP277" i="137"/>
  <c r="AO277" i="137"/>
  <c r="AN277" i="137"/>
  <c r="AM277" i="137"/>
  <c r="AL277" i="137"/>
  <c r="AK277" i="137"/>
  <c r="AJ277" i="137"/>
  <c r="AI277" i="137"/>
  <c r="AH277" i="137"/>
  <c r="AG277" i="137"/>
  <c r="AF277" i="137"/>
  <c r="AE277" i="137"/>
  <c r="AD277" i="137"/>
  <c r="AC277" i="137"/>
  <c r="AB277" i="137"/>
  <c r="AA277" i="137"/>
  <c r="Z277" i="137"/>
  <c r="Y277" i="137"/>
  <c r="X277" i="137"/>
  <c r="W277" i="137"/>
  <c r="V277" i="137"/>
  <c r="U277" i="137"/>
  <c r="T277" i="137"/>
  <c r="S277" i="137"/>
  <c r="R277" i="137"/>
  <c r="Q277" i="137"/>
  <c r="P277" i="137"/>
  <c r="O277" i="137"/>
  <c r="N277" i="137"/>
  <c r="M277" i="137"/>
  <c r="L277" i="137"/>
  <c r="K277" i="137"/>
  <c r="J277" i="137"/>
  <c r="I277" i="137"/>
  <c r="H277" i="137"/>
  <c r="G277" i="137"/>
  <c r="F277" i="137"/>
  <c r="E277" i="137"/>
  <c r="D277" i="137"/>
  <c r="C277" i="137"/>
  <c r="B277" i="137"/>
  <c r="AV276" i="137"/>
  <c r="AU276" i="137"/>
  <c r="AT276" i="137"/>
  <c r="AS276" i="137"/>
  <c r="AR276" i="137"/>
  <c r="AQ276" i="137"/>
  <c r="AP276" i="137"/>
  <c r="AO276" i="137"/>
  <c r="AN276" i="137"/>
  <c r="AM276" i="137"/>
  <c r="AL276" i="137"/>
  <c r="AK276" i="137"/>
  <c r="AJ276" i="137"/>
  <c r="AI276" i="137"/>
  <c r="AH276" i="137"/>
  <c r="AG276" i="137"/>
  <c r="AF276" i="137"/>
  <c r="AE276" i="137"/>
  <c r="AD276" i="137"/>
  <c r="AC276" i="137"/>
  <c r="AB276" i="137"/>
  <c r="AA276" i="137"/>
  <c r="Z276" i="137"/>
  <c r="Y276" i="137"/>
  <c r="X276" i="137"/>
  <c r="W276" i="137"/>
  <c r="V276" i="137"/>
  <c r="U276" i="137"/>
  <c r="T276" i="137"/>
  <c r="S276" i="137"/>
  <c r="R276" i="137"/>
  <c r="Q276" i="137"/>
  <c r="P276" i="137"/>
  <c r="O276" i="137"/>
  <c r="N276" i="137"/>
  <c r="M276" i="137"/>
  <c r="L276" i="137"/>
  <c r="K276" i="137"/>
  <c r="J276" i="137"/>
  <c r="I276" i="137"/>
  <c r="H276" i="137"/>
  <c r="G276" i="137"/>
  <c r="F276" i="137"/>
  <c r="E276" i="137"/>
  <c r="D276" i="137"/>
  <c r="C276" i="137"/>
  <c r="B276" i="137"/>
  <c r="AV275" i="137"/>
  <c r="AU275" i="137"/>
  <c r="AT275" i="137"/>
  <c r="AS275" i="137"/>
  <c r="AR275" i="137"/>
  <c r="AQ275" i="137"/>
  <c r="AP275" i="137"/>
  <c r="AO275" i="137"/>
  <c r="AN275" i="137"/>
  <c r="AM275" i="137"/>
  <c r="AL275" i="137"/>
  <c r="AK275" i="137"/>
  <c r="AJ275" i="137"/>
  <c r="AI275" i="137"/>
  <c r="AH275" i="137"/>
  <c r="AG275" i="137"/>
  <c r="AF275" i="137"/>
  <c r="AE275" i="137"/>
  <c r="AD275" i="137"/>
  <c r="AC275" i="137"/>
  <c r="AB275" i="137"/>
  <c r="AA275" i="137"/>
  <c r="Z275" i="137"/>
  <c r="Y275" i="137"/>
  <c r="X275" i="137"/>
  <c r="W275" i="137"/>
  <c r="V275" i="137"/>
  <c r="U275" i="137"/>
  <c r="T275" i="137"/>
  <c r="S275" i="137"/>
  <c r="R275" i="137"/>
  <c r="Q275" i="137"/>
  <c r="P275" i="137"/>
  <c r="O275" i="137"/>
  <c r="N275" i="137"/>
  <c r="M275" i="137"/>
  <c r="L275" i="137"/>
  <c r="K275" i="137"/>
  <c r="J275" i="137"/>
  <c r="I275" i="137"/>
  <c r="H275" i="137"/>
  <c r="G275" i="137"/>
  <c r="F275" i="137"/>
  <c r="E275" i="137"/>
  <c r="D275" i="137"/>
  <c r="C275" i="137"/>
  <c r="B275" i="137"/>
  <c r="AV274" i="137"/>
  <c r="AU274" i="137"/>
  <c r="AT274" i="137"/>
  <c r="AS274" i="137"/>
  <c r="AR274" i="137"/>
  <c r="AQ274" i="137"/>
  <c r="AP274" i="137"/>
  <c r="AO274" i="137"/>
  <c r="AN274" i="137"/>
  <c r="AM274" i="137"/>
  <c r="AL274" i="137"/>
  <c r="AK274" i="137"/>
  <c r="AJ274" i="137"/>
  <c r="AI274" i="137"/>
  <c r="AH274" i="137"/>
  <c r="AG274" i="137"/>
  <c r="AF274" i="137"/>
  <c r="AE274" i="137"/>
  <c r="AD274" i="137"/>
  <c r="AC274" i="137"/>
  <c r="AB274" i="137"/>
  <c r="AA274" i="137"/>
  <c r="Z274" i="137"/>
  <c r="Y274" i="137"/>
  <c r="X274" i="137"/>
  <c r="W274" i="137"/>
  <c r="V274" i="137"/>
  <c r="U274" i="137"/>
  <c r="T274" i="137"/>
  <c r="S274" i="137"/>
  <c r="R274" i="137"/>
  <c r="Q274" i="137"/>
  <c r="P274" i="137"/>
  <c r="O274" i="137"/>
  <c r="N274" i="137"/>
  <c r="M274" i="137"/>
  <c r="L274" i="137"/>
  <c r="K274" i="137"/>
  <c r="J274" i="137"/>
  <c r="I274" i="137"/>
  <c r="H274" i="137"/>
  <c r="G274" i="137"/>
  <c r="F274" i="137"/>
  <c r="E274" i="137"/>
  <c r="D274" i="137"/>
  <c r="C274" i="137"/>
  <c r="B274" i="137"/>
  <c r="AV273" i="137"/>
  <c r="AU273" i="137"/>
  <c r="AT273" i="137"/>
  <c r="AS273" i="137"/>
  <c r="AR273" i="137"/>
  <c r="AQ273" i="137"/>
  <c r="AP273" i="137"/>
  <c r="AO273" i="137"/>
  <c r="AN273" i="137"/>
  <c r="AM273" i="137"/>
  <c r="AL273" i="137"/>
  <c r="AK273" i="137"/>
  <c r="AJ273" i="137"/>
  <c r="AI273" i="137"/>
  <c r="AH273" i="137"/>
  <c r="AG273" i="137"/>
  <c r="AF273" i="137"/>
  <c r="AE273" i="137"/>
  <c r="AD273" i="137"/>
  <c r="AC273" i="137"/>
  <c r="AB273" i="137"/>
  <c r="AA273" i="137"/>
  <c r="Z273" i="137"/>
  <c r="Y273" i="137"/>
  <c r="X273" i="137"/>
  <c r="W273" i="137"/>
  <c r="V273" i="137"/>
  <c r="U273" i="137"/>
  <c r="T273" i="137"/>
  <c r="S273" i="137"/>
  <c r="R273" i="137"/>
  <c r="Q273" i="137"/>
  <c r="P273" i="137"/>
  <c r="O273" i="137"/>
  <c r="N273" i="137"/>
  <c r="M273" i="137"/>
  <c r="L273" i="137"/>
  <c r="K273" i="137"/>
  <c r="J273" i="137"/>
  <c r="I273" i="137"/>
  <c r="H273" i="137"/>
  <c r="G273" i="137"/>
  <c r="F273" i="137"/>
  <c r="E273" i="137"/>
  <c r="D273" i="137"/>
  <c r="C273" i="137"/>
  <c r="B273" i="137"/>
  <c r="AV272" i="137"/>
  <c r="AU272" i="137"/>
  <c r="AT272" i="137"/>
  <c r="AS272" i="137"/>
  <c r="AR272" i="137"/>
  <c r="AQ272" i="137"/>
  <c r="AP272" i="137"/>
  <c r="AO272" i="137"/>
  <c r="AN272" i="137"/>
  <c r="AM272" i="137"/>
  <c r="AL272" i="137"/>
  <c r="AK272" i="137"/>
  <c r="AJ272" i="137"/>
  <c r="AI272" i="137"/>
  <c r="AH272" i="137"/>
  <c r="AG272" i="137"/>
  <c r="AF272" i="137"/>
  <c r="AE272" i="137"/>
  <c r="AD272" i="137"/>
  <c r="AC272" i="137"/>
  <c r="AB272" i="137"/>
  <c r="AA272" i="137"/>
  <c r="Z272" i="137"/>
  <c r="Y272" i="137"/>
  <c r="X272" i="137"/>
  <c r="W272" i="137"/>
  <c r="V272" i="137"/>
  <c r="U272" i="137"/>
  <c r="T272" i="137"/>
  <c r="S272" i="137"/>
  <c r="R272" i="137"/>
  <c r="Q272" i="137"/>
  <c r="P272" i="137"/>
  <c r="O272" i="137"/>
  <c r="N272" i="137"/>
  <c r="M272" i="137"/>
  <c r="L272" i="137"/>
  <c r="K272" i="137"/>
  <c r="J272" i="137"/>
  <c r="I272" i="137"/>
  <c r="H272" i="137"/>
  <c r="G272" i="137"/>
  <c r="F272" i="137"/>
  <c r="E272" i="137"/>
  <c r="D272" i="137"/>
  <c r="C272" i="137"/>
  <c r="B272" i="137"/>
  <c r="AV271" i="137"/>
  <c r="AU271" i="137"/>
  <c r="AT271" i="137"/>
  <c r="AS271" i="137"/>
  <c r="AR271" i="137"/>
  <c r="AQ271" i="137"/>
  <c r="AP271" i="137"/>
  <c r="AO271" i="137"/>
  <c r="AN271" i="137"/>
  <c r="AM271" i="137"/>
  <c r="AL271" i="137"/>
  <c r="AK271" i="137"/>
  <c r="AJ271" i="137"/>
  <c r="AI271" i="137"/>
  <c r="AH271" i="137"/>
  <c r="AG271" i="137"/>
  <c r="AF271" i="137"/>
  <c r="AE271" i="137"/>
  <c r="AD271" i="137"/>
  <c r="AC271" i="137"/>
  <c r="AB271" i="137"/>
  <c r="AA271" i="137"/>
  <c r="Z271" i="137"/>
  <c r="Y271" i="137"/>
  <c r="X271" i="137"/>
  <c r="W271" i="137"/>
  <c r="V271" i="137"/>
  <c r="U271" i="137"/>
  <c r="T271" i="137"/>
  <c r="S271" i="137"/>
  <c r="R271" i="137"/>
  <c r="Q271" i="137"/>
  <c r="P271" i="137"/>
  <c r="O271" i="137"/>
  <c r="N271" i="137"/>
  <c r="M271" i="137"/>
  <c r="L271" i="137"/>
  <c r="K271" i="137"/>
  <c r="J271" i="137"/>
  <c r="I271" i="137"/>
  <c r="H271" i="137"/>
  <c r="G271" i="137"/>
  <c r="F271" i="137"/>
  <c r="E271" i="137"/>
  <c r="D271" i="137"/>
  <c r="C271" i="137"/>
  <c r="B271" i="137"/>
  <c r="AV270" i="137"/>
  <c r="AU270" i="137"/>
  <c r="AT270" i="137"/>
  <c r="AS270" i="137"/>
  <c r="AR270" i="137"/>
  <c r="AQ270" i="137"/>
  <c r="AP270" i="137"/>
  <c r="AO270" i="137"/>
  <c r="AN270" i="137"/>
  <c r="AM270" i="137"/>
  <c r="AL270" i="137"/>
  <c r="AK270" i="137"/>
  <c r="AJ270" i="137"/>
  <c r="AI270" i="137"/>
  <c r="AH270" i="137"/>
  <c r="AG270" i="137"/>
  <c r="AF270" i="137"/>
  <c r="AE270" i="137"/>
  <c r="AD270" i="137"/>
  <c r="AC270" i="137"/>
  <c r="AB270" i="137"/>
  <c r="AA270" i="137"/>
  <c r="Z270" i="137"/>
  <c r="Y270" i="137"/>
  <c r="X270" i="137"/>
  <c r="W270" i="137"/>
  <c r="V270" i="137"/>
  <c r="U270" i="137"/>
  <c r="T270" i="137"/>
  <c r="S270" i="137"/>
  <c r="R270" i="137"/>
  <c r="Q270" i="137"/>
  <c r="P270" i="137"/>
  <c r="O270" i="137"/>
  <c r="N270" i="137"/>
  <c r="M270" i="137"/>
  <c r="L270" i="137"/>
  <c r="K270" i="137"/>
  <c r="J270" i="137"/>
  <c r="I270" i="137"/>
  <c r="H270" i="137"/>
  <c r="G270" i="137"/>
  <c r="F270" i="137"/>
  <c r="E270" i="137"/>
  <c r="D270" i="137"/>
  <c r="C270" i="137"/>
  <c r="B270" i="137"/>
  <c r="AV269" i="137"/>
  <c r="AU269" i="137"/>
  <c r="AT269" i="137"/>
  <c r="AS269" i="137"/>
  <c r="AR269" i="137"/>
  <c r="AQ269" i="137"/>
  <c r="AP269" i="137"/>
  <c r="AO269" i="137"/>
  <c r="AN269" i="137"/>
  <c r="AM269" i="137"/>
  <c r="AL269" i="137"/>
  <c r="AK269" i="137"/>
  <c r="AJ269" i="137"/>
  <c r="AI269" i="137"/>
  <c r="AH269" i="137"/>
  <c r="AG269" i="137"/>
  <c r="AF269" i="137"/>
  <c r="AE269" i="137"/>
  <c r="AD269" i="137"/>
  <c r="AC269" i="137"/>
  <c r="AB269" i="137"/>
  <c r="AA269" i="137"/>
  <c r="Z269" i="137"/>
  <c r="Y269" i="137"/>
  <c r="X269" i="137"/>
  <c r="W269" i="137"/>
  <c r="V269" i="137"/>
  <c r="U269" i="137"/>
  <c r="T269" i="137"/>
  <c r="S269" i="137"/>
  <c r="R269" i="137"/>
  <c r="Q269" i="137"/>
  <c r="P269" i="137"/>
  <c r="O269" i="137"/>
  <c r="N269" i="137"/>
  <c r="M269" i="137"/>
  <c r="L269" i="137"/>
  <c r="K269" i="137"/>
  <c r="J269" i="137"/>
  <c r="I269" i="137"/>
  <c r="H269" i="137"/>
  <c r="G269" i="137"/>
  <c r="F269" i="137"/>
  <c r="E269" i="137"/>
  <c r="D269" i="137"/>
  <c r="C269" i="137"/>
  <c r="B269" i="137"/>
  <c r="AV268" i="137"/>
  <c r="AU268" i="137"/>
  <c r="AT268" i="137"/>
  <c r="AS268" i="137"/>
  <c r="AR268" i="137"/>
  <c r="AQ268" i="137"/>
  <c r="AP268" i="137"/>
  <c r="AO268" i="137"/>
  <c r="AN268" i="137"/>
  <c r="AM268" i="137"/>
  <c r="AL268" i="137"/>
  <c r="AK268" i="137"/>
  <c r="AJ268" i="137"/>
  <c r="AI268" i="137"/>
  <c r="AH268" i="137"/>
  <c r="AG268" i="137"/>
  <c r="AF268" i="137"/>
  <c r="AE268" i="137"/>
  <c r="AD268" i="137"/>
  <c r="AC268" i="137"/>
  <c r="AB268" i="137"/>
  <c r="AA268" i="137"/>
  <c r="Z268" i="137"/>
  <c r="Y268" i="137"/>
  <c r="X268" i="137"/>
  <c r="W268" i="137"/>
  <c r="V268" i="137"/>
  <c r="U268" i="137"/>
  <c r="T268" i="137"/>
  <c r="S268" i="137"/>
  <c r="R268" i="137"/>
  <c r="Q268" i="137"/>
  <c r="P268" i="137"/>
  <c r="O268" i="137"/>
  <c r="N268" i="137"/>
  <c r="M268" i="137"/>
  <c r="L268" i="137"/>
  <c r="K268" i="137"/>
  <c r="J268" i="137"/>
  <c r="I268" i="137"/>
  <c r="H268" i="137"/>
  <c r="G268" i="137"/>
  <c r="F268" i="137"/>
  <c r="E268" i="137"/>
  <c r="D268" i="137"/>
  <c r="C268" i="137"/>
  <c r="B268" i="137"/>
  <c r="AV267" i="137"/>
  <c r="AU267" i="137"/>
  <c r="AT267" i="137"/>
  <c r="AS267" i="137"/>
  <c r="AR267" i="137"/>
  <c r="AQ267" i="137"/>
  <c r="AP267" i="137"/>
  <c r="AO267" i="137"/>
  <c r="AN267" i="137"/>
  <c r="AM267" i="137"/>
  <c r="AL267" i="137"/>
  <c r="AK267" i="137"/>
  <c r="AJ267" i="137"/>
  <c r="AI267" i="137"/>
  <c r="AH267" i="137"/>
  <c r="AG267" i="137"/>
  <c r="AF267" i="137"/>
  <c r="AE267" i="137"/>
  <c r="AD267" i="137"/>
  <c r="AC267" i="137"/>
  <c r="AB267" i="137"/>
  <c r="AA267" i="137"/>
  <c r="Z267" i="137"/>
  <c r="Y267" i="137"/>
  <c r="X267" i="137"/>
  <c r="W267" i="137"/>
  <c r="V267" i="137"/>
  <c r="U267" i="137"/>
  <c r="T267" i="137"/>
  <c r="S267" i="137"/>
  <c r="R267" i="137"/>
  <c r="Q267" i="137"/>
  <c r="P267" i="137"/>
  <c r="O267" i="137"/>
  <c r="N267" i="137"/>
  <c r="M267" i="137"/>
  <c r="L267" i="137"/>
  <c r="K267" i="137"/>
  <c r="J267" i="137"/>
  <c r="I267" i="137"/>
  <c r="H267" i="137"/>
  <c r="G267" i="137"/>
  <c r="F267" i="137"/>
  <c r="E267" i="137"/>
  <c r="D267" i="137"/>
  <c r="C267" i="137"/>
  <c r="B267" i="137"/>
  <c r="AV266" i="137"/>
  <c r="AU266" i="137"/>
  <c r="AT266" i="137"/>
  <c r="AS266" i="137"/>
  <c r="AR266" i="137"/>
  <c r="AQ266" i="137"/>
  <c r="AP266" i="137"/>
  <c r="AO266" i="137"/>
  <c r="AN266" i="137"/>
  <c r="AM266" i="137"/>
  <c r="AL266" i="137"/>
  <c r="AK266" i="137"/>
  <c r="AJ266" i="137"/>
  <c r="AI266" i="137"/>
  <c r="AH266" i="137"/>
  <c r="AG266" i="137"/>
  <c r="AF266" i="137"/>
  <c r="AE266" i="137"/>
  <c r="AD266" i="137"/>
  <c r="AC266" i="137"/>
  <c r="AB266" i="137"/>
  <c r="AA266" i="137"/>
  <c r="Z266" i="137"/>
  <c r="Y266" i="137"/>
  <c r="X266" i="137"/>
  <c r="W266" i="137"/>
  <c r="V266" i="137"/>
  <c r="U266" i="137"/>
  <c r="T266" i="137"/>
  <c r="S266" i="137"/>
  <c r="R266" i="137"/>
  <c r="Q266" i="137"/>
  <c r="P266" i="137"/>
  <c r="O266" i="137"/>
  <c r="N266" i="137"/>
  <c r="M266" i="137"/>
  <c r="L266" i="137"/>
  <c r="K266" i="137"/>
  <c r="J266" i="137"/>
  <c r="I266" i="137"/>
  <c r="H266" i="137"/>
  <c r="G266" i="137"/>
  <c r="F266" i="137"/>
  <c r="E266" i="137"/>
  <c r="D266" i="137"/>
  <c r="C266" i="137"/>
  <c r="B266" i="137"/>
  <c r="AV265" i="137"/>
  <c r="AU265" i="137"/>
  <c r="AT265" i="137"/>
  <c r="AS265" i="137"/>
  <c r="AR265" i="137"/>
  <c r="AQ265" i="137"/>
  <c r="AP265" i="137"/>
  <c r="AO265" i="137"/>
  <c r="AN265" i="137"/>
  <c r="AM265" i="137"/>
  <c r="AL265" i="137"/>
  <c r="AK265" i="137"/>
  <c r="AJ265" i="137"/>
  <c r="AI265" i="137"/>
  <c r="AH265" i="137"/>
  <c r="AG265" i="137"/>
  <c r="AF265" i="137"/>
  <c r="AE265" i="137"/>
  <c r="AD265" i="137"/>
  <c r="AC265" i="137"/>
  <c r="AB265" i="137"/>
  <c r="AA265" i="137"/>
  <c r="Z265" i="137"/>
  <c r="Y265" i="137"/>
  <c r="X265" i="137"/>
  <c r="W265" i="137"/>
  <c r="V265" i="137"/>
  <c r="U265" i="137"/>
  <c r="T265" i="137"/>
  <c r="S265" i="137"/>
  <c r="R265" i="137"/>
  <c r="Q265" i="137"/>
  <c r="P265" i="137"/>
  <c r="O265" i="137"/>
  <c r="N265" i="137"/>
  <c r="M265" i="137"/>
  <c r="L265" i="137"/>
  <c r="K265" i="137"/>
  <c r="J265" i="137"/>
  <c r="I265" i="137"/>
  <c r="H265" i="137"/>
  <c r="G265" i="137"/>
  <c r="F265" i="137"/>
  <c r="E265" i="137"/>
  <c r="D265" i="137"/>
  <c r="C265" i="137"/>
  <c r="B265" i="137"/>
  <c r="AV264" i="137"/>
  <c r="AU264" i="137"/>
  <c r="AT264" i="137"/>
  <c r="AS264" i="137"/>
  <c r="AR264" i="137"/>
  <c r="AQ264" i="137"/>
  <c r="AP264" i="137"/>
  <c r="AO264" i="137"/>
  <c r="AN264" i="137"/>
  <c r="AM264" i="137"/>
  <c r="AL264" i="137"/>
  <c r="AK264" i="137"/>
  <c r="AJ264" i="137"/>
  <c r="AI264" i="137"/>
  <c r="AH264" i="137"/>
  <c r="AG264" i="137"/>
  <c r="AF264" i="137"/>
  <c r="AE264" i="137"/>
  <c r="AD264" i="137"/>
  <c r="AC264" i="137"/>
  <c r="AB264" i="137"/>
  <c r="AA264" i="137"/>
  <c r="Z264" i="137"/>
  <c r="Y264" i="137"/>
  <c r="X264" i="137"/>
  <c r="W264" i="137"/>
  <c r="V264" i="137"/>
  <c r="U264" i="137"/>
  <c r="T264" i="137"/>
  <c r="S264" i="137"/>
  <c r="R264" i="137"/>
  <c r="Q264" i="137"/>
  <c r="P264" i="137"/>
  <c r="O264" i="137"/>
  <c r="N264" i="137"/>
  <c r="M264" i="137"/>
  <c r="L264" i="137"/>
  <c r="K264" i="137"/>
  <c r="J264" i="137"/>
  <c r="I264" i="137"/>
  <c r="H264" i="137"/>
  <c r="G264" i="137"/>
  <c r="F264" i="137"/>
  <c r="E264" i="137"/>
  <c r="D264" i="137"/>
  <c r="C264" i="137"/>
  <c r="B264" i="137"/>
  <c r="AV263" i="137"/>
  <c r="AU263" i="137"/>
  <c r="AT263" i="137"/>
  <c r="AS263" i="137"/>
  <c r="AR263" i="137"/>
  <c r="AQ263" i="137"/>
  <c r="AP263" i="137"/>
  <c r="AO263" i="137"/>
  <c r="AN263" i="137"/>
  <c r="AM263" i="137"/>
  <c r="AL263" i="137"/>
  <c r="AK263" i="137"/>
  <c r="AJ263" i="137"/>
  <c r="AI263" i="137"/>
  <c r="AH263" i="137"/>
  <c r="AG263" i="137"/>
  <c r="AF263" i="137"/>
  <c r="AE263" i="137"/>
  <c r="AD263" i="137"/>
  <c r="AC263" i="137"/>
  <c r="AB263" i="137"/>
  <c r="AA263" i="137"/>
  <c r="Z263" i="137"/>
  <c r="Y263" i="137"/>
  <c r="X263" i="137"/>
  <c r="W263" i="137"/>
  <c r="V263" i="137"/>
  <c r="U263" i="137"/>
  <c r="T263" i="137"/>
  <c r="S263" i="137"/>
  <c r="R263" i="137"/>
  <c r="Q263" i="137"/>
  <c r="P263" i="137"/>
  <c r="O263" i="137"/>
  <c r="N263" i="137"/>
  <c r="M263" i="137"/>
  <c r="L263" i="137"/>
  <c r="K263" i="137"/>
  <c r="J263" i="137"/>
  <c r="I263" i="137"/>
  <c r="H263" i="137"/>
  <c r="G263" i="137"/>
  <c r="F263" i="137"/>
  <c r="E263" i="137"/>
  <c r="D263" i="137"/>
  <c r="C263" i="137"/>
  <c r="B263" i="137"/>
  <c r="AV262" i="137"/>
  <c r="AU262" i="137"/>
  <c r="AT262" i="137"/>
  <c r="AS262" i="137"/>
  <c r="AR262" i="137"/>
  <c r="AQ262" i="137"/>
  <c r="AP262" i="137"/>
  <c r="AO262" i="137"/>
  <c r="AN262" i="137"/>
  <c r="AM262" i="137"/>
  <c r="AL262" i="137"/>
  <c r="AK262" i="137"/>
  <c r="AJ262" i="137"/>
  <c r="AI262" i="137"/>
  <c r="AH262" i="137"/>
  <c r="AG262" i="137"/>
  <c r="AF262" i="137"/>
  <c r="AE262" i="137"/>
  <c r="AD262" i="137"/>
  <c r="AC262" i="137"/>
  <c r="AB262" i="137"/>
  <c r="AA262" i="137"/>
  <c r="Z262" i="137"/>
  <c r="Y262" i="137"/>
  <c r="X262" i="137"/>
  <c r="W262" i="137"/>
  <c r="V262" i="137"/>
  <c r="U262" i="137"/>
  <c r="T262" i="137"/>
  <c r="S262" i="137"/>
  <c r="R262" i="137"/>
  <c r="Q262" i="137"/>
  <c r="P262" i="137"/>
  <c r="O262" i="137"/>
  <c r="N262" i="137"/>
  <c r="M262" i="137"/>
  <c r="L262" i="137"/>
  <c r="K262" i="137"/>
  <c r="J262" i="137"/>
  <c r="I262" i="137"/>
  <c r="H262" i="137"/>
  <c r="G262" i="137"/>
  <c r="F262" i="137"/>
  <c r="E262" i="137"/>
  <c r="D262" i="137"/>
  <c r="C262" i="137"/>
  <c r="B262" i="137"/>
  <c r="AV261" i="137"/>
  <c r="AU261" i="137"/>
  <c r="AT261" i="137"/>
  <c r="AS261" i="137"/>
  <c r="AR261" i="137"/>
  <c r="AQ261" i="137"/>
  <c r="AP261" i="137"/>
  <c r="AO261" i="137"/>
  <c r="AN261" i="137"/>
  <c r="AM261" i="137"/>
  <c r="AL261" i="137"/>
  <c r="AK261" i="137"/>
  <c r="AJ261" i="137"/>
  <c r="AI261" i="137"/>
  <c r="AH261" i="137"/>
  <c r="AG261" i="137"/>
  <c r="AF261" i="137"/>
  <c r="AE261" i="137"/>
  <c r="AD261" i="137"/>
  <c r="AC261" i="137"/>
  <c r="AB261" i="137"/>
  <c r="AA261" i="137"/>
  <c r="Z261" i="137"/>
  <c r="Y261" i="137"/>
  <c r="X261" i="137"/>
  <c r="W261" i="137"/>
  <c r="V261" i="137"/>
  <c r="U261" i="137"/>
  <c r="T261" i="137"/>
  <c r="S261" i="137"/>
  <c r="R261" i="137"/>
  <c r="Q261" i="137"/>
  <c r="P261" i="137"/>
  <c r="O261" i="137"/>
  <c r="N261" i="137"/>
  <c r="M261" i="137"/>
  <c r="L261" i="137"/>
  <c r="K261" i="137"/>
  <c r="J261" i="137"/>
  <c r="I261" i="137"/>
  <c r="H261" i="137"/>
  <c r="G261" i="137"/>
  <c r="F261" i="137"/>
  <c r="E261" i="137"/>
  <c r="D261" i="137"/>
  <c r="C261" i="137"/>
  <c r="B261" i="137"/>
  <c r="AV260" i="137"/>
  <c r="AT260" i="137"/>
  <c r="AS260" i="137"/>
  <c r="AR260" i="137"/>
  <c r="AP260" i="137"/>
  <c r="AO260" i="137"/>
  <c r="AN260" i="137"/>
  <c r="AL260" i="137"/>
  <c r="AK260" i="137"/>
  <c r="AJ260" i="137"/>
  <c r="AH260" i="137"/>
  <c r="AG260" i="137"/>
  <c r="AF260" i="137"/>
  <c r="AD260" i="137"/>
  <c r="AC260" i="137"/>
  <c r="AB260" i="137"/>
  <c r="Z260" i="137"/>
  <c r="Y260" i="137"/>
  <c r="X260" i="137"/>
  <c r="V260" i="137"/>
  <c r="U260" i="137"/>
  <c r="T260" i="137"/>
  <c r="R260" i="137"/>
  <c r="Q260" i="137"/>
  <c r="P260" i="137"/>
  <c r="N260" i="137"/>
  <c r="M260" i="137"/>
  <c r="L260" i="137"/>
  <c r="J260" i="137"/>
  <c r="I260" i="137"/>
  <c r="H260" i="137"/>
  <c r="F260" i="137"/>
  <c r="E260" i="137"/>
  <c r="D260" i="137"/>
  <c r="B260" i="137"/>
  <c r="AV259" i="137"/>
  <c r="AU259" i="137"/>
  <c r="AT259" i="137"/>
  <c r="AS259" i="137"/>
  <c r="AR259" i="137"/>
  <c r="AQ259" i="137"/>
  <c r="AP259" i="137"/>
  <c r="AO259" i="137"/>
  <c r="AN259" i="137"/>
  <c r="AM259" i="137"/>
  <c r="AL259" i="137"/>
  <c r="AK259" i="137"/>
  <c r="AJ259" i="137"/>
  <c r="AI259" i="137"/>
  <c r="AH259" i="137"/>
  <c r="AG259" i="137"/>
  <c r="AF259" i="137"/>
  <c r="AE259" i="137"/>
  <c r="AD259" i="137"/>
  <c r="AC259" i="137"/>
  <c r="AB259" i="137"/>
  <c r="AA259" i="137"/>
  <c r="Z259" i="137"/>
  <c r="Y259" i="137"/>
  <c r="X259" i="137"/>
  <c r="W259" i="137"/>
  <c r="V259" i="137"/>
  <c r="U259" i="137"/>
  <c r="T259" i="137"/>
  <c r="S259" i="137"/>
  <c r="R259" i="137"/>
  <c r="Q259" i="137"/>
  <c r="P259" i="137"/>
  <c r="O259" i="137"/>
  <c r="N259" i="137"/>
  <c r="M259" i="137"/>
  <c r="L259" i="137"/>
  <c r="K259" i="137"/>
  <c r="J259" i="137"/>
  <c r="I259" i="137"/>
  <c r="H259" i="137"/>
  <c r="G259" i="137"/>
  <c r="F259" i="137"/>
  <c r="E259" i="137"/>
  <c r="D259" i="137"/>
  <c r="C259" i="137"/>
  <c r="B259" i="137"/>
  <c r="AV258" i="137"/>
  <c r="AU258" i="137"/>
  <c r="AT258" i="137"/>
  <c r="AS258" i="137"/>
  <c r="AR258" i="137"/>
  <c r="AQ258" i="137"/>
  <c r="AP258" i="137"/>
  <c r="AO258" i="137"/>
  <c r="AN258" i="137"/>
  <c r="AM258" i="137"/>
  <c r="AL258" i="137"/>
  <c r="AK258" i="137"/>
  <c r="AJ258" i="137"/>
  <c r="AI258" i="137"/>
  <c r="AH258" i="137"/>
  <c r="AG258" i="137"/>
  <c r="AF258" i="137"/>
  <c r="AE258" i="137"/>
  <c r="AD258" i="137"/>
  <c r="AC258" i="137"/>
  <c r="AB258" i="137"/>
  <c r="AA258" i="137"/>
  <c r="Z258" i="137"/>
  <c r="Y258" i="137"/>
  <c r="X258" i="137"/>
  <c r="W258" i="137"/>
  <c r="V258" i="137"/>
  <c r="U258" i="137"/>
  <c r="T258" i="137"/>
  <c r="S258" i="137"/>
  <c r="R258" i="137"/>
  <c r="Q258" i="137"/>
  <c r="P258" i="137"/>
  <c r="O258" i="137"/>
  <c r="N258" i="137"/>
  <c r="M258" i="137"/>
  <c r="L258" i="137"/>
  <c r="K258" i="137"/>
  <c r="J258" i="137"/>
  <c r="I258" i="137"/>
  <c r="H258" i="137"/>
  <c r="G258" i="137"/>
  <c r="F258" i="137"/>
  <c r="E258" i="137"/>
  <c r="D258" i="137"/>
  <c r="C258" i="137"/>
  <c r="B258" i="137"/>
  <c r="AV257" i="137"/>
  <c r="AU257" i="137"/>
  <c r="AT257" i="137"/>
  <c r="AS257" i="137"/>
  <c r="AR257" i="137"/>
  <c r="AQ257" i="137"/>
  <c r="AP257" i="137"/>
  <c r="AO257" i="137"/>
  <c r="AN257" i="137"/>
  <c r="AM257" i="137"/>
  <c r="AL257" i="137"/>
  <c r="AK257" i="137"/>
  <c r="AJ257" i="137"/>
  <c r="AI257" i="137"/>
  <c r="AH257" i="137"/>
  <c r="AG257" i="137"/>
  <c r="AF257" i="137"/>
  <c r="AE257" i="137"/>
  <c r="AD257" i="137"/>
  <c r="AC257" i="137"/>
  <c r="AB257" i="137"/>
  <c r="AA257" i="137"/>
  <c r="Z257" i="137"/>
  <c r="Y257" i="137"/>
  <c r="X257" i="137"/>
  <c r="W257" i="137"/>
  <c r="V257" i="137"/>
  <c r="U257" i="137"/>
  <c r="T257" i="137"/>
  <c r="S257" i="137"/>
  <c r="R257" i="137"/>
  <c r="Q257" i="137"/>
  <c r="P257" i="137"/>
  <c r="O257" i="137"/>
  <c r="N257" i="137"/>
  <c r="M257" i="137"/>
  <c r="L257" i="137"/>
  <c r="K257" i="137"/>
  <c r="J257" i="137"/>
  <c r="I257" i="137"/>
  <c r="H257" i="137"/>
  <c r="G257" i="137"/>
  <c r="F257" i="137"/>
  <c r="E257" i="137"/>
  <c r="D257" i="137"/>
  <c r="C257" i="137"/>
  <c r="B257" i="137"/>
  <c r="AV256" i="137"/>
  <c r="AU256" i="137"/>
  <c r="AT256" i="137"/>
  <c r="AS256" i="137"/>
  <c r="AR256" i="137"/>
  <c r="AQ256" i="137"/>
  <c r="AP256" i="137"/>
  <c r="AO256" i="137"/>
  <c r="AN256" i="137"/>
  <c r="AM256" i="137"/>
  <c r="AL256" i="137"/>
  <c r="AK256" i="137"/>
  <c r="AJ256" i="137"/>
  <c r="AI256" i="137"/>
  <c r="AH256" i="137"/>
  <c r="AG256" i="137"/>
  <c r="AF256" i="137"/>
  <c r="AE256" i="137"/>
  <c r="AD256" i="137"/>
  <c r="AC256" i="137"/>
  <c r="AB256" i="137"/>
  <c r="AA256" i="137"/>
  <c r="Z256" i="137"/>
  <c r="Y256" i="137"/>
  <c r="X256" i="137"/>
  <c r="W256" i="137"/>
  <c r="V256" i="137"/>
  <c r="U256" i="137"/>
  <c r="T256" i="137"/>
  <c r="S256" i="137"/>
  <c r="R256" i="137"/>
  <c r="Q256" i="137"/>
  <c r="P256" i="137"/>
  <c r="O256" i="137"/>
  <c r="N256" i="137"/>
  <c r="M256" i="137"/>
  <c r="L256" i="137"/>
  <c r="K256" i="137"/>
  <c r="J256" i="137"/>
  <c r="I256" i="137"/>
  <c r="H256" i="137"/>
  <c r="G256" i="137"/>
  <c r="F256" i="137"/>
  <c r="E256" i="137"/>
  <c r="D256" i="137"/>
  <c r="C256" i="137"/>
  <c r="B256" i="137"/>
  <c r="AV255" i="137"/>
  <c r="AU255" i="137"/>
  <c r="AT255" i="137"/>
  <c r="AS255" i="137"/>
  <c r="AR255" i="137"/>
  <c r="AQ255" i="137"/>
  <c r="AP255" i="137"/>
  <c r="AO255" i="137"/>
  <c r="AN255" i="137"/>
  <c r="AM255" i="137"/>
  <c r="AL255" i="137"/>
  <c r="AK255" i="137"/>
  <c r="AJ255" i="137"/>
  <c r="AI255" i="137"/>
  <c r="AH255" i="137"/>
  <c r="AG255" i="137"/>
  <c r="AF255" i="137"/>
  <c r="AE255" i="137"/>
  <c r="AD255" i="137"/>
  <c r="AC255" i="137"/>
  <c r="AB255" i="137"/>
  <c r="AA255" i="137"/>
  <c r="Z255" i="137"/>
  <c r="Y255" i="137"/>
  <c r="X255" i="137"/>
  <c r="W255" i="137"/>
  <c r="V255" i="137"/>
  <c r="U255" i="137"/>
  <c r="T255" i="137"/>
  <c r="S255" i="137"/>
  <c r="R255" i="137"/>
  <c r="Q255" i="137"/>
  <c r="P255" i="137"/>
  <c r="O255" i="137"/>
  <c r="N255" i="137"/>
  <c r="M255" i="137"/>
  <c r="L255" i="137"/>
  <c r="K255" i="137"/>
  <c r="J255" i="137"/>
  <c r="I255" i="137"/>
  <c r="H255" i="137"/>
  <c r="G255" i="137"/>
  <c r="F255" i="137"/>
  <c r="E255" i="137"/>
  <c r="D255" i="137"/>
  <c r="C255" i="137"/>
  <c r="B255" i="137"/>
  <c r="AV254" i="137"/>
  <c r="AU254" i="137"/>
  <c r="AT254" i="137"/>
  <c r="AS254" i="137"/>
  <c r="AR254" i="137"/>
  <c r="AQ254" i="137"/>
  <c r="AP254" i="137"/>
  <c r="AO254" i="137"/>
  <c r="AN254" i="137"/>
  <c r="AM254" i="137"/>
  <c r="AL254" i="137"/>
  <c r="AK254" i="137"/>
  <c r="AJ254" i="137"/>
  <c r="AI254" i="137"/>
  <c r="AH254" i="137"/>
  <c r="AG254" i="137"/>
  <c r="AF254" i="137"/>
  <c r="AE254" i="137"/>
  <c r="AD254" i="137"/>
  <c r="AC254" i="137"/>
  <c r="AB254" i="137"/>
  <c r="AA254" i="137"/>
  <c r="Z254" i="137"/>
  <c r="Y254" i="137"/>
  <c r="X254" i="137"/>
  <c r="W254" i="137"/>
  <c r="V254" i="137"/>
  <c r="U254" i="137"/>
  <c r="T254" i="137"/>
  <c r="S254" i="137"/>
  <c r="R254" i="137"/>
  <c r="Q254" i="137"/>
  <c r="P254" i="137"/>
  <c r="O254" i="137"/>
  <c r="N254" i="137"/>
  <c r="M254" i="137"/>
  <c r="L254" i="137"/>
  <c r="K254" i="137"/>
  <c r="J254" i="137"/>
  <c r="I254" i="137"/>
  <c r="H254" i="137"/>
  <c r="G254" i="137"/>
  <c r="F254" i="137"/>
  <c r="E254" i="137"/>
  <c r="D254" i="137"/>
  <c r="C254" i="137"/>
  <c r="B254" i="137"/>
  <c r="AV253" i="137"/>
  <c r="AU253" i="137"/>
  <c r="AT253" i="137"/>
  <c r="AS253" i="137"/>
  <c r="AR253" i="137"/>
  <c r="AQ253" i="137"/>
  <c r="AP253" i="137"/>
  <c r="AO253" i="137"/>
  <c r="AN253" i="137"/>
  <c r="AM253" i="137"/>
  <c r="AL253" i="137"/>
  <c r="AK253" i="137"/>
  <c r="AJ253" i="137"/>
  <c r="AI253" i="137"/>
  <c r="AH253" i="137"/>
  <c r="AG253" i="137"/>
  <c r="AF253" i="137"/>
  <c r="AE253" i="137"/>
  <c r="AD253" i="137"/>
  <c r="AC253" i="137"/>
  <c r="AB253" i="137"/>
  <c r="AA253" i="137"/>
  <c r="Z253" i="137"/>
  <c r="Y253" i="137"/>
  <c r="X253" i="137"/>
  <c r="W253" i="137"/>
  <c r="V253" i="137"/>
  <c r="U253" i="137"/>
  <c r="T253" i="137"/>
  <c r="S253" i="137"/>
  <c r="R253" i="137"/>
  <c r="Q253" i="137"/>
  <c r="P253" i="137"/>
  <c r="O253" i="137"/>
  <c r="N253" i="137"/>
  <c r="M253" i="137"/>
  <c r="L253" i="137"/>
  <c r="K253" i="137"/>
  <c r="J253" i="137"/>
  <c r="I253" i="137"/>
  <c r="H253" i="137"/>
  <c r="G253" i="137"/>
  <c r="F253" i="137"/>
  <c r="E253" i="137"/>
  <c r="D253" i="137"/>
  <c r="C253" i="137"/>
  <c r="B253" i="137"/>
  <c r="AV252" i="137"/>
  <c r="AU252" i="137"/>
  <c r="AT252" i="137"/>
  <c r="AS252" i="137"/>
  <c r="AR252" i="137"/>
  <c r="AQ252" i="137"/>
  <c r="AP252" i="137"/>
  <c r="AO252" i="137"/>
  <c r="AN252" i="137"/>
  <c r="AM252" i="137"/>
  <c r="AL252" i="137"/>
  <c r="AK252" i="137"/>
  <c r="AJ252" i="137"/>
  <c r="AI252" i="137"/>
  <c r="AH252" i="137"/>
  <c r="AG252" i="137"/>
  <c r="AF252" i="137"/>
  <c r="AE252" i="137"/>
  <c r="AD252" i="137"/>
  <c r="AC252" i="137"/>
  <c r="AB252" i="137"/>
  <c r="AA252" i="137"/>
  <c r="Z252" i="137"/>
  <c r="Y252" i="137"/>
  <c r="X252" i="137"/>
  <c r="W252" i="137"/>
  <c r="V252" i="137"/>
  <c r="U252" i="137"/>
  <c r="T252" i="137"/>
  <c r="S252" i="137"/>
  <c r="R252" i="137"/>
  <c r="Q252" i="137"/>
  <c r="P252" i="137"/>
  <c r="O252" i="137"/>
  <c r="N252" i="137"/>
  <c r="M252" i="137"/>
  <c r="L252" i="137"/>
  <c r="K252" i="137"/>
  <c r="J252" i="137"/>
  <c r="I252" i="137"/>
  <c r="H252" i="137"/>
  <c r="G252" i="137"/>
  <c r="F252" i="137"/>
  <c r="E252" i="137"/>
  <c r="D252" i="137"/>
  <c r="C252" i="137"/>
  <c r="B252" i="137"/>
  <c r="AV251" i="137"/>
  <c r="AU251" i="137"/>
  <c r="AT251" i="137"/>
  <c r="AS251" i="137"/>
  <c r="AR251" i="137"/>
  <c r="AQ251" i="137"/>
  <c r="AP251" i="137"/>
  <c r="AO251" i="137"/>
  <c r="AN251" i="137"/>
  <c r="AM251" i="137"/>
  <c r="AL251" i="137"/>
  <c r="AK251" i="137"/>
  <c r="AJ251" i="137"/>
  <c r="AI251" i="137"/>
  <c r="AH251" i="137"/>
  <c r="AG251" i="137"/>
  <c r="AF251" i="137"/>
  <c r="AE251" i="137"/>
  <c r="AD251" i="137"/>
  <c r="AC251" i="137"/>
  <c r="AB251" i="137"/>
  <c r="AA251" i="137"/>
  <c r="Z251" i="137"/>
  <c r="Y251" i="137"/>
  <c r="X251" i="137"/>
  <c r="W251" i="137"/>
  <c r="V251" i="137"/>
  <c r="U251" i="137"/>
  <c r="T251" i="137"/>
  <c r="S251" i="137"/>
  <c r="R251" i="137"/>
  <c r="Q251" i="137"/>
  <c r="P251" i="137"/>
  <c r="O251" i="137"/>
  <c r="N251" i="137"/>
  <c r="M251" i="137"/>
  <c r="L251" i="137"/>
  <c r="K251" i="137"/>
  <c r="J251" i="137"/>
  <c r="I251" i="137"/>
  <c r="H251" i="137"/>
  <c r="G251" i="137"/>
  <c r="F251" i="137"/>
  <c r="E251" i="137"/>
  <c r="D251" i="137"/>
  <c r="C251" i="137"/>
  <c r="B251" i="137"/>
  <c r="AV250" i="137"/>
  <c r="AU250" i="137"/>
  <c r="AT250" i="137"/>
  <c r="AS250" i="137"/>
  <c r="AR250" i="137"/>
  <c r="AQ250" i="137"/>
  <c r="AP250" i="137"/>
  <c r="AO250" i="137"/>
  <c r="AN250" i="137"/>
  <c r="AM250" i="137"/>
  <c r="AL250" i="137"/>
  <c r="AK250" i="137"/>
  <c r="AJ250" i="137"/>
  <c r="AI250" i="137"/>
  <c r="AH250" i="137"/>
  <c r="AG250" i="137"/>
  <c r="AF250" i="137"/>
  <c r="AE250" i="137"/>
  <c r="AD250" i="137"/>
  <c r="AC250" i="137"/>
  <c r="AB250" i="137"/>
  <c r="AA250" i="137"/>
  <c r="Z250" i="137"/>
  <c r="Y250" i="137"/>
  <c r="X250" i="137"/>
  <c r="W250" i="137"/>
  <c r="V250" i="137"/>
  <c r="U250" i="137"/>
  <c r="T250" i="137"/>
  <c r="S250" i="137"/>
  <c r="R250" i="137"/>
  <c r="Q250" i="137"/>
  <c r="P250" i="137"/>
  <c r="O250" i="137"/>
  <c r="N250" i="137"/>
  <c r="M250" i="137"/>
  <c r="L250" i="137"/>
  <c r="K250" i="137"/>
  <c r="J250" i="137"/>
  <c r="I250" i="137"/>
  <c r="H250" i="137"/>
  <c r="G250" i="137"/>
  <c r="F250" i="137"/>
  <c r="E250" i="137"/>
  <c r="D250" i="137"/>
  <c r="C250" i="137"/>
  <c r="B250" i="137"/>
  <c r="AV249" i="137"/>
  <c r="AU249" i="137"/>
  <c r="AT249" i="137"/>
  <c r="AS249" i="137"/>
  <c r="AR249" i="137"/>
  <c r="AQ249" i="137"/>
  <c r="AP249" i="137"/>
  <c r="AO249" i="137"/>
  <c r="AN249" i="137"/>
  <c r="AM249" i="137"/>
  <c r="AL249" i="137"/>
  <c r="AK249" i="137"/>
  <c r="AJ249" i="137"/>
  <c r="AI249" i="137"/>
  <c r="AH249" i="137"/>
  <c r="AG249" i="137"/>
  <c r="AF249" i="137"/>
  <c r="AE249" i="137"/>
  <c r="AD249" i="137"/>
  <c r="AC249" i="137"/>
  <c r="AB249" i="137"/>
  <c r="AA249" i="137"/>
  <c r="Z249" i="137"/>
  <c r="Y249" i="137"/>
  <c r="X249" i="137"/>
  <c r="W249" i="137"/>
  <c r="V249" i="137"/>
  <c r="U249" i="137"/>
  <c r="T249" i="137"/>
  <c r="S249" i="137"/>
  <c r="R249" i="137"/>
  <c r="Q249" i="137"/>
  <c r="P249" i="137"/>
  <c r="O249" i="137"/>
  <c r="N249" i="137"/>
  <c r="M249" i="137"/>
  <c r="L249" i="137"/>
  <c r="K249" i="137"/>
  <c r="J249" i="137"/>
  <c r="I249" i="137"/>
  <c r="H249" i="137"/>
  <c r="G249" i="137"/>
  <c r="F249" i="137"/>
  <c r="E249" i="137"/>
  <c r="D249" i="137"/>
  <c r="C249" i="137"/>
  <c r="B249" i="137"/>
  <c r="AV248" i="137"/>
  <c r="AU248" i="137"/>
  <c r="AT248" i="137"/>
  <c r="AS248" i="137"/>
  <c r="AR248" i="137"/>
  <c r="AQ248" i="137"/>
  <c r="AP248" i="137"/>
  <c r="AO248" i="137"/>
  <c r="AN248" i="137"/>
  <c r="AM248" i="137"/>
  <c r="AL248" i="137"/>
  <c r="AK248" i="137"/>
  <c r="AJ248" i="137"/>
  <c r="AI248" i="137"/>
  <c r="AH248" i="137"/>
  <c r="AG248" i="137"/>
  <c r="AF248" i="137"/>
  <c r="AE248" i="137"/>
  <c r="AD248" i="137"/>
  <c r="AC248" i="137"/>
  <c r="AB248" i="137"/>
  <c r="AA248" i="137"/>
  <c r="Z248" i="137"/>
  <c r="Y248" i="137"/>
  <c r="X248" i="137"/>
  <c r="W248" i="137"/>
  <c r="V248" i="137"/>
  <c r="U248" i="137"/>
  <c r="T248" i="137"/>
  <c r="S248" i="137"/>
  <c r="R248" i="137"/>
  <c r="Q248" i="137"/>
  <c r="P248" i="137"/>
  <c r="O248" i="137"/>
  <c r="N248" i="137"/>
  <c r="M248" i="137"/>
  <c r="L248" i="137"/>
  <c r="K248" i="137"/>
  <c r="J248" i="137"/>
  <c r="I248" i="137"/>
  <c r="H248" i="137"/>
  <c r="G248" i="137"/>
  <c r="F248" i="137"/>
  <c r="E248" i="137"/>
  <c r="D248" i="137"/>
  <c r="C248" i="137"/>
  <c r="B248" i="137"/>
  <c r="AV247" i="137"/>
  <c r="AU247" i="137"/>
  <c r="AT247" i="137"/>
  <c r="AS247" i="137"/>
  <c r="AR247" i="137"/>
  <c r="AQ247" i="137"/>
  <c r="AP247" i="137"/>
  <c r="AO247" i="137"/>
  <c r="AN247" i="137"/>
  <c r="AM247" i="137"/>
  <c r="AL247" i="137"/>
  <c r="AK247" i="137"/>
  <c r="AJ247" i="137"/>
  <c r="AI247" i="137"/>
  <c r="AH247" i="137"/>
  <c r="AG247" i="137"/>
  <c r="AF247" i="137"/>
  <c r="AE247" i="137"/>
  <c r="AD247" i="137"/>
  <c r="AC247" i="137"/>
  <c r="AB247" i="137"/>
  <c r="AA247" i="137"/>
  <c r="Z247" i="137"/>
  <c r="Y247" i="137"/>
  <c r="X247" i="137"/>
  <c r="W247" i="137"/>
  <c r="V247" i="137"/>
  <c r="U247" i="137"/>
  <c r="T247" i="137"/>
  <c r="S247" i="137"/>
  <c r="R247" i="137"/>
  <c r="Q247" i="137"/>
  <c r="P247" i="137"/>
  <c r="O247" i="137"/>
  <c r="N247" i="137"/>
  <c r="M247" i="137"/>
  <c r="L247" i="137"/>
  <c r="K247" i="137"/>
  <c r="J247" i="137"/>
  <c r="I247" i="137"/>
  <c r="H247" i="137"/>
  <c r="G247" i="137"/>
  <c r="F247" i="137"/>
  <c r="E247" i="137"/>
  <c r="D247" i="137"/>
  <c r="C247" i="137"/>
  <c r="B247" i="137"/>
  <c r="AV246" i="137"/>
  <c r="AU246" i="137"/>
  <c r="AT246" i="137"/>
  <c r="AS246" i="137"/>
  <c r="AR246" i="137"/>
  <c r="AQ246" i="137"/>
  <c r="AP246" i="137"/>
  <c r="AO246" i="137"/>
  <c r="AN246" i="137"/>
  <c r="AM246" i="137"/>
  <c r="AL246" i="137"/>
  <c r="AK246" i="137"/>
  <c r="AJ246" i="137"/>
  <c r="AI246" i="137"/>
  <c r="AH246" i="137"/>
  <c r="AG246" i="137"/>
  <c r="AF246" i="137"/>
  <c r="AE246" i="137"/>
  <c r="AD246" i="137"/>
  <c r="AC246" i="137"/>
  <c r="AB246" i="137"/>
  <c r="AA246" i="137"/>
  <c r="Z246" i="137"/>
  <c r="Y246" i="137"/>
  <c r="X246" i="137"/>
  <c r="W246" i="137"/>
  <c r="V246" i="137"/>
  <c r="U246" i="137"/>
  <c r="T246" i="137"/>
  <c r="S246" i="137"/>
  <c r="R246" i="137"/>
  <c r="Q246" i="137"/>
  <c r="P246" i="137"/>
  <c r="O246" i="137"/>
  <c r="N246" i="137"/>
  <c r="M246" i="137"/>
  <c r="L246" i="137"/>
  <c r="K246" i="137"/>
  <c r="J246" i="137"/>
  <c r="I246" i="137"/>
  <c r="H246" i="137"/>
  <c r="G246" i="137"/>
  <c r="F246" i="137"/>
  <c r="E246" i="137"/>
  <c r="D246" i="137"/>
  <c r="C246" i="137"/>
  <c r="B246" i="137"/>
  <c r="AV245" i="137"/>
  <c r="AU245" i="137"/>
  <c r="AT245" i="137"/>
  <c r="AS245" i="137"/>
  <c r="AR245" i="137"/>
  <c r="AQ245" i="137"/>
  <c r="AP245" i="137"/>
  <c r="AO245" i="137"/>
  <c r="AN245" i="137"/>
  <c r="AM245" i="137"/>
  <c r="AL245" i="137"/>
  <c r="AK245" i="137"/>
  <c r="AJ245" i="137"/>
  <c r="AI245" i="137"/>
  <c r="AH245" i="137"/>
  <c r="AG245" i="137"/>
  <c r="AF245" i="137"/>
  <c r="AE245" i="137"/>
  <c r="AD245" i="137"/>
  <c r="AC245" i="137"/>
  <c r="AB245" i="137"/>
  <c r="AA245" i="137"/>
  <c r="Z245" i="137"/>
  <c r="Y245" i="137"/>
  <c r="X245" i="137"/>
  <c r="W245" i="137"/>
  <c r="V245" i="137"/>
  <c r="U245" i="137"/>
  <c r="T245" i="137"/>
  <c r="S245" i="137"/>
  <c r="R245" i="137"/>
  <c r="Q245" i="137"/>
  <c r="P245" i="137"/>
  <c r="O245" i="137"/>
  <c r="N245" i="137"/>
  <c r="M245" i="137"/>
  <c r="L245" i="137"/>
  <c r="K245" i="137"/>
  <c r="J245" i="137"/>
  <c r="I245" i="137"/>
  <c r="H245" i="137"/>
  <c r="G245" i="137"/>
  <c r="F245" i="137"/>
  <c r="E245" i="137"/>
  <c r="D245" i="137"/>
  <c r="C245" i="137"/>
  <c r="B245" i="137"/>
  <c r="AV244" i="137"/>
  <c r="AU244" i="137"/>
  <c r="AT244" i="137"/>
  <c r="AS244" i="137"/>
  <c r="AR244" i="137"/>
  <c r="AQ244" i="137"/>
  <c r="AP244" i="137"/>
  <c r="AO244" i="137"/>
  <c r="AN244" i="137"/>
  <c r="AM244" i="137"/>
  <c r="AL244" i="137"/>
  <c r="AK244" i="137"/>
  <c r="AJ244" i="137"/>
  <c r="AI244" i="137"/>
  <c r="AH244" i="137"/>
  <c r="AG244" i="137"/>
  <c r="AF244" i="137"/>
  <c r="AE244" i="137"/>
  <c r="AD244" i="137"/>
  <c r="AC244" i="137"/>
  <c r="AB244" i="137"/>
  <c r="AA244" i="137"/>
  <c r="Z244" i="137"/>
  <c r="Y244" i="137"/>
  <c r="X244" i="137"/>
  <c r="W244" i="137"/>
  <c r="V244" i="137"/>
  <c r="U244" i="137"/>
  <c r="T244" i="137"/>
  <c r="S244" i="137"/>
  <c r="R244" i="137"/>
  <c r="Q244" i="137"/>
  <c r="P244" i="137"/>
  <c r="O244" i="137"/>
  <c r="N244" i="137"/>
  <c r="M244" i="137"/>
  <c r="L244" i="137"/>
  <c r="K244" i="137"/>
  <c r="J244" i="137"/>
  <c r="I244" i="137"/>
  <c r="H244" i="137"/>
  <c r="G244" i="137"/>
  <c r="F244" i="137"/>
  <c r="E244" i="137"/>
  <c r="D244" i="137"/>
  <c r="C244" i="137"/>
  <c r="B244" i="137"/>
  <c r="AV243" i="137"/>
  <c r="AU243" i="137"/>
  <c r="AT243" i="137"/>
  <c r="AS243" i="137"/>
  <c r="AR243" i="137"/>
  <c r="AQ243" i="137"/>
  <c r="AP243" i="137"/>
  <c r="AO243" i="137"/>
  <c r="AN243" i="137"/>
  <c r="AM243" i="137"/>
  <c r="AL243" i="137"/>
  <c r="AK243" i="137"/>
  <c r="AJ243" i="137"/>
  <c r="AI243" i="137"/>
  <c r="AH243" i="137"/>
  <c r="AG243" i="137"/>
  <c r="AF243" i="137"/>
  <c r="AE243" i="137"/>
  <c r="AD243" i="137"/>
  <c r="AC243" i="137"/>
  <c r="AB243" i="137"/>
  <c r="AA243" i="137"/>
  <c r="Z243" i="137"/>
  <c r="Y243" i="137"/>
  <c r="X243" i="137"/>
  <c r="W243" i="137"/>
  <c r="V243" i="137"/>
  <c r="U243" i="137"/>
  <c r="T243" i="137"/>
  <c r="S243" i="137"/>
  <c r="R243" i="137"/>
  <c r="Q243" i="137"/>
  <c r="P243" i="137"/>
  <c r="O243" i="137"/>
  <c r="N243" i="137"/>
  <c r="M243" i="137"/>
  <c r="L243" i="137"/>
  <c r="K243" i="137"/>
  <c r="J243" i="137"/>
  <c r="I243" i="137"/>
  <c r="H243" i="137"/>
  <c r="G243" i="137"/>
  <c r="F243" i="137"/>
  <c r="E243" i="137"/>
  <c r="D243" i="137"/>
  <c r="C243" i="137"/>
  <c r="B243" i="137"/>
  <c r="AV242" i="137"/>
  <c r="AU242" i="137"/>
  <c r="AT242" i="137"/>
  <c r="AS242" i="137"/>
  <c r="AR242" i="137"/>
  <c r="AQ242" i="137"/>
  <c r="AP242" i="137"/>
  <c r="AO242" i="137"/>
  <c r="AN242" i="137"/>
  <c r="AM242" i="137"/>
  <c r="AL242" i="137"/>
  <c r="AK242" i="137"/>
  <c r="AJ242" i="137"/>
  <c r="AI242" i="137"/>
  <c r="AH242" i="137"/>
  <c r="AG242" i="137"/>
  <c r="AF242" i="137"/>
  <c r="AE242" i="137"/>
  <c r="AD242" i="137"/>
  <c r="AC242" i="137"/>
  <c r="AB242" i="137"/>
  <c r="AA242" i="137"/>
  <c r="Z242" i="137"/>
  <c r="Y242" i="137"/>
  <c r="X242" i="137"/>
  <c r="W242" i="137"/>
  <c r="V242" i="137"/>
  <c r="U242" i="137"/>
  <c r="T242" i="137"/>
  <c r="S242" i="137"/>
  <c r="R242" i="137"/>
  <c r="Q242" i="137"/>
  <c r="P242" i="137"/>
  <c r="O242" i="137"/>
  <c r="N242" i="137"/>
  <c r="M242" i="137"/>
  <c r="L242" i="137"/>
  <c r="K242" i="137"/>
  <c r="J242" i="137"/>
  <c r="I242" i="137"/>
  <c r="H242" i="137"/>
  <c r="G242" i="137"/>
  <c r="F242" i="137"/>
  <c r="E242" i="137"/>
  <c r="D242" i="137"/>
  <c r="C242" i="137"/>
  <c r="B242" i="137"/>
  <c r="AV241" i="137"/>
  <c r="AU241" i="137"/>
  <c r="AT241" i="137"/>
  <c r="AS241" i="137"/>
  <c r="AR241" i="137"/>
  <c r="AQ241" i="137"/>
  <c r="AP241" i="137"/>
  <c r="AO241" i="137"/>
  <c r="AN241" i="137"/>
  <c r="AM241" i="137"/>
  <c r="AL241" i="137"/>
  <c r="AK241" i="137"/>
  <c r="AJ241" i="137"/>
  <c r="AI241" i="137"/>
  <c r="AH241" i="137"/>
  <c r="AG241" i="137"/>
  <c r="AF241" i="137"/>
  <c r="AE241" i="137"/>
  <c r="AD241" i="137"/>
  <c r="AC241" i="137"/>
  <c r="AB241" i="137"/>
  <c r="AA241" i="137"/>
  <c r="Z241" i="137"/>
  <c r="Y241" i="137"/>
  <c r="X241" i="137"/>
  <c r="W241" i="137"/>
  <c r="V241" i="137"/>
  <c r="U241" i="137"/>
  <c r="T241" i="137"/>
  <c r="S241" i="137"/>
  <c r="R241" i="137"/>
  <c r="Q241" i="137"/>
  <c r="P241" i="137"/>
  <c r="O241" i="137"/>
  <c r="N241" i="137"/>
  <c r="M241" i="137"/>
  <c r="L241" i="137"/>
  <c r="K241" i="137"/>
  <c r="J241" i="137"/>
  <c r="I241" i="137"/>
  <c r="H241" i="137"/>
  <c r="G241" i="137"/>
  <c r="F241" i="137"/>
  <c r="E241" i="137"/>
  <c r="D241" i="137"/>
  <c r="C241" i="137"/>
  <c r="B241" i="137"/>
  <c r="AV240" i="137"/>
  <c r="AU240" i="137"/>
  <c r="AT240" i="137"/>
  <c r="AS240" i="137"/>
  <c r="AR240" i="137"/>
  <c r="AQ240" i="137"/>
  <c r="AP240" i="137"/>
  <c r="AO240" i="137"/>
  <c r="AN240" i="137"/>
  <c r="AM240" i="137"/>
  <c r="AL240" i="137"/>
  <c r="AK240" i="137"/>
  <c r="AJ240" i="137"/>
  <c r="AI240" i="137"/>
  <c r="AH240" i="137"/>
  <c r="AG240" i="137"/>
  <c r="AF240" i="137"/>
  <c r="AE240" i="137"/>
  <c r="AD240" i="137"/>
  <c r="AC240" i="137"/>
  <c r="AB240" i="137"/>
  <c r="AA240" i="137"/>
  <c r="Z240" i="137"/>
  <c r="Y240" i="137"/>
  <c r="X240" i="137"/>
  <c r="W240" i="137"/>
  <c r="V240" i="137"/>
  <c r="U240" i="137"/>
  <c r="T240" i="137"/>
  <c r="S240" i="137"/>
  <c r="R240" i="137"/>
  <c r="Q240" i="137"/>
  <c r="P240" i="137"/>
  <c r="O240" i="137"/>
  <c r="N240" i="137"/>
  <c r="M240" i="137"/>
  <c r="L240" i="137"/>
  <c r="K240" i="137"/>
  <c r="J240" i="137"/>
  <c r="I240" i="137"/>
  <c r="H240" i="137"/>
  <c r="G240" i="137"/>
  <c r="F240" i="137"/>
  <c r="E240" i="137"/>
  <c r="D240" i="137"/>
  <c r="C240" i="137"/>
  <c r="AV239" i="137"/>
  <c r="AU239" i="137"/>
  <c r="AT239" i="137"/>
  <c r="AS239" i="137"/>
  <c r="AR239" i="137"/>
  <c r="AQ239" i="137"/>
  <c r="AP239" i="137"/>
  <c r="AO239" i="137"/>
  <c r="AN239" i="137"/>
  <c r="AM239" i="137"/>
  <c r="AL239" i="137"/>
  <c r="AK239" i="137"/>
  <c r="AJ239" i="137"/>
  <c r="AI239" i="137"/>
  <c r="AH239" i="137"/>
  <c r="AG239" i="137"/>
  <c r="AF239" i="137"/>
  <c r="AE239" i="137"/>
  <c r="AD239" i="137"/>
  <c r="AC239" i="137"/>
  <c r="AB239" i="137"/>
  <c r="AA239" i="137"/>
  <c r="Z239" i="137"/>
  <c r="Y239" i="137"/>
  <c r="X239" i="137"/>
  <c r="W239" i="137"/>
  <c r="V239" i="137"/>
  <c r="U239" i="137"/>
  <c r="T239" i="137"/>
  <c r="S239" i="137"/>
  <c r="R239" i="137"/>
  <c r="Q239" i="137"/>
  <c r="P239" i="137"/>
  <c r="O239" i="137"/>
  <c r="N239" i="137"/>
  <c r="M239" i="137"/>
  <c r="L239" i="137"/>
  <c r="K239" i="137"/>
  <c r="J239" i="137"/>
  <c r="I239" i="137"/>
  <c r="H239" i="137"/>
  <c r="G239" i="137"/>
  <c r="F239" i="137"/>
  <c r="E239" i="137"/>
  <c r="D239" i="137"/>
  <c r="C239" i="137"/>
  <c r="B239" i="137"/>
  <c r="AV238" i="137"/>
  <c r="AU238" i="137"/>
  <c r="AT238" i="137"/>
  <c r="AS238" i="137"/>
  <c r="AR238" i="137"/>
  <c r="AQ238" i="137"/>
  <c r="AP238" i="137"/>
  <c r="AO238" i="137"/>
  <c r="AN238" i="137"/>
  <c r="AM238" i="137"/>
  <c r="AL238" i="137"/>
  <c r="AK238" i="137"/>
  <c r="AJ238" i="137"/>
  <c r="AI238" i="137"/>
  <c r="AH238" i="137"/>
  <c r="AG238" i="137"/>
  <c r="AF238" i="137"/>
  <c r="AE238" i="137"/>
  <c r="AD238" i="137"/>
  <c r="AC238" i="137"/>
  <c r="AB238" i="137"/>
  <c r="AA238" i="137"/>
  <c r="Z238" i="137"/>
  <c r="Y238" i="137"/>
  <c r="X238" i="137"/>
  <c r="W238" i="137"/>
  <c r="V238" i="137"/>
  <c r="U238" i="137"/>
  <c r="T238" i="137"/>
  <c r="S238" i="137"/>
  <c r="R238" i="137"/>
  <c r="Q238" i="137"/>
  <c r="P238" i="137"/>
  <c r="O238" i="137"/>
  <c r="N238" i="137"/>
  <c r="M238" i="137"/>
  <c r="L238" i="137"/>
  <c r="K238" i="137"/>
  <c r="J238" i="137"/>
  <c r="I238" i="137"/>
  <c r="H238" i="137"/>
  <c r="G238" i="137"/>
  <c r="F238" i="137"/>
  <c r="E238" i="137"/>
  <c r="D238" i="137"/>
  <c r="C238" i="137"/>
  <c r="B238" i="137"/>
  <c r="AV237" i="137"/>
  <c r="AU237" i="137"/>
  <c r="AT237" i="137"/>
  <c r="AS237" i="137"/>
  <c r="AR237" i="137"/>
  <c r="AQ237" i="137"/>
  <c r="AP237" i="137"/>
  <c r="AO237" i="137"/>
  <c r="AN237" i="137"/>
  <c r="AM237" i="137"/>
  <c r="AL237" i="137"/>
  <c r="AK237" i="137"/>
  <c r="AJ237" i="137"/>
  <c r="AI237" i="137"/>
  <c r="AH237" i="137"/>
  <c r="AG237" i="137"/>
  <c r="AF237" i="137"/>
  <c r="AE237" i="137"/>
  <c r="AD237" i="137"/>
  <c r="AC237" i="137"/>
  <c r="AB237" i="137"/>
  <c r="AA237" i="137"/>
  <c r="Z237" i="137"/>
  <c r="Y237" i="137"/>
  <c r="X237" i="137"/>
  <c r="W237" i="137"/>
  <c r="V237" i="137"/>
  <c r="U237" i="137"/>
  <c r="T237" i="137"/>
  <c r="S237" i="137"/>
  <c r="R237" i="137"/>
  <c r="Q237" i="137"/>
  <c r="P237" i="137"/>
  <c r="O237" i="137"/>
  <c r="N237" i="137"/>
  <c r="M237" i="137"/>
  <c r="L237" i="137"/>
  <c r="K237" i="137"/>
  <c r="J237" i="137"/>
  <c r="I237" i="137"/>
  <c r="H237" i="137"/>
  <c r="G237" i="137"/>
  <c r="F237" i="137"/>
  <c r="E237" i="137"/>
  <c r="D237" i="137"/>
  <c r="C237" i="137"/>
  <c r="B237" i="137"/>
  <c r="AV236" i="137"/>
  <c r="AU236" i="137"/>
  <c r="AT236" i="137"/>
  <c r="AS236" i="137"/>
  <c r="AR236" i="137"/>
  <c r="AQ236" i="137"/>
  <c r="AP236" i="137"/>
  <c r="AO236" i="137"/>
  <c r="AN236" i="137"/>
  <c r="AM236" i="137"/>
  <c r="AL236" i="137"/>
  <c r="AK236" i="137"/>
  <c r="AJ236" i="137"/>
  <c r="AI236" i="137"/>
  <c r="AH236" i="137"/>
  <c r="AG236" i="137"/>
  <c r="AF236" i="137"/>
  <c r="AE236" i="137"/>
  <c r="AD236" i="137"/>
  <c r="AC236" i="137"/>
  <c r="AB236" i="137"/>
  <c r="AA236" i="137"/>
  <c r="Z236" i="137"/>
  <c r="Y236" i="137"/>
  <c r="X236" i="137"/>
  <c r="W236" i="137"/>
  <c r="V236" i="137"/>
  <c r="U236" i="137"/>
  <c r="T236" i="137"/>
  <c r="S236" i="137"/>
  <c r="R236" i="137"/>
  <c r="Q236" i="137"/>
  <c r="P236" i="137"/>
  <c r="O236" i="137"/>
  <c r="N236" i="137"/>
  <c r="M236" i="137"/>
  <c r="L236" i="137"/>
  <c r="K236" i="137"/>
  <c r="J236" i="137"/>
  <c r="I236" i="137"/>
  <c r="H236" i="137"/>
  <c r="G236" i="137"/>
  <c r="F236" i="137"/>
  <c r="E236" i="137"/>
  <c r="D236" i="137"/>
  <c r="C236" i="137"/>
  <c r="B236" i="137"/>
  <c r="AV235" i="137"/>
  <c r="AU235" i="137"/>
  <c r="AT235" i="137"/>
  <c r="AS235" i="137"/>
  <c r="AR235" i="137"/>
  <c r="AQ235" i="137"/>
  <c r="AP235" i="137"/>
  <c r="AO235" i="137"/>
  <c r="AN235" i="137"/>
  <c r="AM235" i="137"/>
  <c r="AL235" i="137"/>
  <c r="AK235" i="137"/>
  <c r="AJ235" i="137"/>
  <c r="AI235" i="137"/>
  <c r="AH235" i="137"/>
  <c r="AG235" i="137"/>
  <c r="AF235" i="137"/>
  <c r="AE235" i="137"/>
  <c r="AD235" i="137"/>
  <c r="AC235" i="137"/>
  <c r="AB235" i="137"/>
  <c r="AA235" i="137"/>
  <c r="Z235" i="137"/>
  <c r="Y235" i="137"/>
  <c r="X235" i="137"/>
  <c r="W235" i="137"/>
  <c r="V235" i="137"/>
  <c r="U235" i="137"/>
  <c r="T235" i="137"/>
  <c r="S235" i="137"/>
  <c r="R235" i="137"/>
  <c r="Q235" i="137"/>
  <c r="P235" i="137"/>
  <c r="O235" i="137"/>
  <c r="N235" i="137"/>
  <c r="M235" i="137"/>
  <c r="L235" i="137"/>
  <c r="K235" i="137"/>
  <c r="J235" i="137"/>
  <c r="I235" i="137"/>
  <c r="H235" i="137"/>
  <c r="G235" i="137"/>
  <c r="F235" i="137"/>
  <c r="E235" i="137"/>
  <c r="D235" i="137"/>
  <c r="C235" i="137"/>
  <c r="B235" i="137"/>
  <c r="AV234" i="137"/>
  <c r="AU234" i="137"/>
  <c r="AT234" i="137"/>
  <c r="AS234" i="137"/>
  <c r="AR234" i="137"/>
  <c r="AQ234" i="137"/>
  <c r="AP234" i="137"/>
  <c r="AO234" i="137"/>
  <c r="AN234" i="137"/>
  <c r="AM234" i="137"/>
  <c r="AL234" i="137"/>
  <c r="AK234" i="137"/>
  <c r="AJ234" i="137"/>
  <c r="AI234" i="137"/>
  <c r="AH234" i="137"/>
  <c r="AG234" i="137"/>
  <c r="AF234" i="137"/>
  <c r="AE234" i="137"/>
  <c r="AD234" i="137"/>
  <c r="AC234" i="137"/>
  <c r="AB234" i="137"/>
  <c r="AA234" i="137"/>
  <c r="Z234" i="137"/>
  <c r="Y234" i="137"/>
  <c r="X234" i="137"/>
  <c r="W234" i="137"/>
  <c r="V234" i="137"/>
  <c r="U234" i="137"/>
  <c r="T234" i="137"/>
  <c r="S234" i="137"/>
  <c r="R234" i="137"/>
  <c r="Q234" i="137"/>
  <c r="P234" i="137"/>
  <c r="O234" i="137"/>
  <c r="N234" i="137"/>
  <c r="M234" i="137"/>
  <c r="L234" i="137"/>
  <c r="K234" i="137"/>
  <c r="J234" i="137"/>
  <c r="I234" i="137"/>
  <c r="H234" i="137"/>
  <c r="G234" i="137"/>
  <c r="F234" i="137"/>
  <c r="E234" i="137"/>
  <c r="D234" i="137"/>
  <c r="C234" i="137"/>
  <c r="B234" i="137"/>
  <c r="AV233" i="137"/>
  <c r="AU233" i="137"/>
  <c r="AT233" i="137"/>
  <c r="AS233" i="137"/>
  <c r="AR233" i="137"/>
  <c r="AQ233" i="137"/>
  <c r="AP233" i="137"/>
  <c r="AO233" i="137"/>
  <c r="AN233" i="137"/>
  <c r="AM233" i="137"/>
  <c r="AL233" i="137"/>
  <c r="AK233" i="137"/>
  <c r="AJ233" i="137"/>
  <c r="AI233" i="137"/>
  <c r="AH233" i="137"/>
  <c r="AG233" i="137"/>
  <c r="AF233" i="137"/>
  <c r="AE233" i="137"/>
  <c r="AD233" i="137"/>
  <c r="AC233" i="137"/>
  <c r="AB233" i="137"/>
  <c r="AA233" i="137"/>
  <c r="Z233" i="137"/>
  <c r="Y233" i="137"/>
  <c r="X233" i="137"/>
  <c r="W233" i="137"/>
  <c r="V233" i="137"/>
  <c r="U233" i="137"/>
  <c r="T233" i="137"/>
  <c r="S233" i="137"/>
  <c r="R233" i="137"/>
  <c r="Q233" i="137"/>
  <c r="P233" i="137"/>
  <c r="O233" i="137"/>
  <c r="N233" i="137"/>
  <c r="M233" i="137"/>
  <c r="L233" i="137"/>
  <c r="K233" i="137"/>
  <c r="J233" i="137"/>
  <c r="I233" i="137"/>
  <c r="H233" i="137"/>
  <c r="G233" i="137"/>
  <c r="F233" i="137"/>
  <c r="E233" i="137"/>
  <c r="D233" i="137"/>
  <c r="C233" i="137"/>
  <c r="B233" i="137"/>
  <c r="AV232" i="137"/>
  <c r="AU232" i="137"/>
  <c r="AT232" i="137"/>
  <c r="AS232" i="137"/>
  <c r="AR232" i="137"/>
  <c r="AQ232" i="137"/>
  <c r="AP232" i="137"/>
  <c r="AO232" i="137"/>
  <c r="AN232" i="137"/>
  <c r="AM232" i="137"/>
  <c r="AL232" i="137"/>
  <c r="AK232" i="137"/>
  <c r="AJ232" i="137"/>
  <c r="AI232" i="137"/>
  <c r="AH232" i="137"/>
  <c r="AG232" i="137"/>
  <c r="AF232" i="137"/>
  <c r="AE232" i="137"/>
  <c r="AD232" i="137"/>
  <c r="AC232" i="137"/>
  <c r="AB232" i="137"/>
  <c r="AA232" i="137"/>
  <c r="Z232" i="137"/>
  <c r="Y232" i="137"/>
  <c r="X232" i="137"/>
  <c r="W232" i="137"/>
  <c r="V232" i="137"/>
  <c r="U232" i="137"/>
  <c r="T232" i="137"/>
  <c r="S232" i="137"/>
  <c r="R232" i="137"/>
  <c r="Q232" i="137"/>
  <c r="P232" i="137"/>
  <c r="O232" i="137"/>
  <c r="N232" i="137"/>
  <c r="M232" i="137"/>
  <c r="L232" i="137"/>
  <c r="K232" i="137"/>
  <c r="J232" i="137"/>
  <c r="I232" i="137"/>
  <c r="H232" i="137"/>
  <c r="G232" i="137"/>
  <c r="F232" i="137"/>
  <c r="E232" i="137"/>
  <c r="D232" i="137"/>
  <c r="C232" i="137"/>
  <c r="B232" i="137"/>
  <c r="AV231" i="137"/>
  <c r="AU231" i="137"/>
  <c r="AT231" i="137"/>
  <c r="AS231" i="137"/>
  <c r="AR231" i="137"/>
  <c r="AQ231" i="137"/>
  <c r="AP231" i="137"/>
  <c r="AO231" i="137"/>
  <c r="AN231" i="137"/>
  <c r="AM231" i="137"/>
  <c r="AL231" i="137"/>
  <c r="AK231" i="137"/>
  <c r="AJ231" i="137"/>
  <c r="AI231" i="137"/>
  <c r="AH231" i="137"/>
  <c r="AG231" i="137"/>
  <c r="AF231" i="137"/>
  <c r="AE231" i="137"/>
  <c r="AD231" i="137"/>
  <c r="AC231" i="137"/>
  <c r="AB231" i="137"/>
  <c r="AA231" i="137"/>
  <c r="Z231" i="137"/>
  <c r="Y231" i="137"/>
  <c r="X231" i="137"/>
  <c r="W231" i="137"/>
  <c r="V231" i="137"/>
  <c r="U231" i="137"/>
  <c r="T231" i="137"/>
  <c r="S231" i="137"/>
  <c r="R231" i="137"/>
  <c r="Q231" i="137"/>
  <c r="P231" i="137"/>
  <c r="O231" i="137"/>
  <c r="N231" i="137"/>
  <c r="M231" i="137"/>
  <c r="L231" i="137"/>
  <c r="K231" i="137"/>
  <c r="J231" i="137"/>
  <c r="I231" i="137"/>
  <c r="H231" i="137"/>
  <c r="G231" i="137"/>
  <c r="F231" i="137"/>
  <c r="E231" i="137"/>
  <c r="D231" i="137"/>
  <c r="C231" i="137"/>
  <c r="B231" i="137"/>
  <c r="AV230" i="137"/>
  <c r="AU230" i="137"/>
  <c r="AT230" i="137"/>
  <c r="AS230" i="137"/>
  <c r="AR230" i="137"/>
  <c r="AQ230" i="137"/>
  <c r="AP230" i="137"/>
  <c r="AO230" i="137"/>
  <c r="AN230" i="137"/>
  <c r="AM230" i="137"/>
  <c r="AL230" i="137"/>
  <c r="AK230" i="137"/>
  <c r="AJ230" i="137"/>
  <c r="AI230" i="137"/>
  <c r="AH230" i="137"/>
  <c r="AG230" i="137"/>
  <c r="AF230" i="137"/>
  <c r="AE230" i="137"/>
  <c r="AD230" i="137"/>
  <c r="AC230" i="137"/>
  <c r="AB230" i="137"/>
  <c r="AA230" i="137"/>
  <c r="Z230" i="137"/>
  <c r="Y230" i="137"/>
  <c r="X230" i="137"/>
  <c r="W230" i="137"/>
  <c r="V230" i="137"/>
  <c r="U230" i="137"/>
  <c r="T230" i="137"/>
  <c r="S230" i="137"/>
  <c r="R230" i="137"/>
  <c r="Q230" i="137"/>
  <c r="P230" i="137"/>
  <c r="O230" i="137"/>
  <c r="N230" i="137"/>
  <c r="M230" i="137"/>
  <c r="L230" i="137"/>
  <c r="K230" i="137"/>
  <c r="J230" i="137"/>
  <c r="I230" i="137"/>
  <c r="H230" i="137"/>
  <c r="G230" i="137"/>
  <c r="F230" i="137"/>
  <c r="E230" i="137"/>
  <c r="D230" i="137"/>
  <c r="C230" i="137"/>
  <c r="B230" i="137"/>
  <c r="AV229" i="137"/>
  <c r="AU229" i="137"/>
  <c r="AT229" i="137"/>
  <c r="AS229" i="137"/>
  <c r="AR229" i="137"/>
  <c r="AQ229" i="137"/>
  <c r="AP229" i="137"/>
  <c r="AO229" i="137"/>
  <c r="AN229" i="137"/>
  <c r="AM229" i="137"/>
  <c r="AL229" i="137"/>
  <c r="AK229" i="137"/>
  <c r="AJ229" i="137"/>
  <c r="AI229" i="137"/>
  <c r="AH229" i="137"/>
  <c r="AG229" i="137"/>
  <c r="AF229" i="137"/>
  <c r="AE229" i="137"/>
  <c r="AD229" i="137"/>
  <c r="AC229" i="137"/>
  <c r="AB229" i="137"/>
  <c r="AA229" i="137"/>
  <c r="Z229" i="137"/>
  <c r="Y229" i="137"/>
  <c r="X229" i="137"/>
  <c r="W229" i="137"/>
  <c r="V229" i="137"/>
  <c r="U229" i="137"/>
  <c r="T229" i="137"/>
  <c r="S229" i="137"/>
  <c r="R229" i="137"/>
  <c r="Q229" i="137"/>
  <c r="P229" i="137"/>
  <c r="O229" i="137"/>
  <c r="N229" i="137"/>
  <c r="M229" i="137"/>
  <c r="L229" i="137"/>
  <c r="K229" i="137"/>
  <c r="J229" i="137"/>
  <c r="I229" i="137"/>
  <c r="H229" i="137"/>
  <c r="G229" i="137"/>
  <c r="F229" i="137"/>
  <c r="E229" i="137"/>
  <c r="D229" i="137"/>
  <c r="C229" i="137"/>
  <c r="B229" i="137"/>
  <c r="AV228" i="137"/>
  <c r="AU228" i="137"/>
  <c r="AT228" i="137"/>
  <c r="AS228" i="137"/>
  <c r="AR228" i="137"/>
  <c r="AQ228" i="137"/>
  <c r="AP228" i="137"/>
  <c r="AO228" i="137"/>
  <c r="AN228" i="137"/>
  <c r="AM228" i="137"/>
  <c r="AL228" i="137"/>
  <c r="AK228" i="137"/>
  <c r="AJ228" i="137"/>
  <c r="AI228" i="137"/>
  <c r="AH228" i="137"/>
  <c r="AG228" i="137"/>
  <c r="AF228" i="137"/>
  <c r="AE228" i="137"/>
  <c r="AD228" i="137"/>
  <c r="AC228" i="137"/>
  <c r="AB228" i="137"/>
  <c r="AA228" i="137"/>
  <c r="Z228" i="137"/>
  <c r="Y228" i="137"/>
  <c r="X228" i="137"/>
  <c r="W228" i="137"/>
  <c r="V228" i="137"/>
  <c r="U228" i="137"/>
  <c r="T228" i="137"/>
  <c r="S228" i="137"/>
  <c r="R228" i="137"/>
  <c r="Q228" i="137"/>
  <c r="P228" i="137"/>
  <c r="O228" i="137"/>
  <c r="N228" i="137"/>
  <c r="M228" i="137"/>
  <c r="L228" i="137"/>
  <c r="K228" i="137"/>
  <c r="J228" i="137"/>
  <c r="I228" i="137"/>
  <c r="H228" i="137"/>
  <c r="G228" i="137"/>
  <c r="F228" i="137"/>
  <c r="E228" i="137"/>
  <c r="D228" i="137"/>
  <c r="C228" i="137"/>
  <c r="B228" i="137"/>
  <c r="AV227" i="137"/>
  <c r="AU227" i="137"/>
  <c r="AT227" i="137"/>
  <c r="AS227" i="137"/>
  <c r="AR227" i="137"/>
  <c r="AQ227" i="137"/>
  <c r="AP227" i="137"/>
  <c r="AO227" i="137"/>
  <c r="AN227" i="137"/>
  <c r="AM227" i="137"/>
  <c r="AL227" i="137"/>
  <c r="AK227" i="137"/>
  <c r="AJ227" i="137"/>
  <c r="AI227" i="137"/>
  <c r="AH227" i="137"/>
  <c r="AG227" i="137"/>
  <c r="AF227" i="137"/>
  <c r="AE227" i="137"/>
  <c r="AD227" i="137"/>
  <c r="AC227" i="137"/>
  <c r="AB227" i="137"/>
  <c r="AA227" i="137"/>
  <c r="Z227" i="137"/>
  <c r="Y227" i="137"/>
  <c r="X227" i="137"/>
  <c r="W227" i="137"/>
  <c r="V227" i="137"/>
  <c r="U227" i="137"/>
  <c r="T227" i="137"/>
  <c r="S227" i="137"/>
  <c r="R227" i="137"/>
  <c r="Q227" i="137"/>
  <c r="P227" i="137"/>
  <c r="O227" i="137"/>
  <c r="N227" i="137"/>
  <c r="M227" i="137"/>
  <c r="L227" i="137"/>
  <c r="K227" i="137"/>
  <c r="J227" i="137"/>
  <c r="I227" i="137"/>
  <c r="H227" i="137"/>
  <c r="G227" i="137"/>
  <c r="F227" i="137"/>
  <c r="E227" i="137"/>
  <c r="D227" i="137"/>
  <c r="C227" i="137"/>
  <c r="B227" i="137"/>
  <c r="AV226" i="137"/>
  <c r="AU226" i="137"/>
  <c r="AT226" i="137"/>
  <c r="AS226" i="137"/>
  <c r="AR226" i="137"/>
  <c r="AQ226" i="137"/>
  <c r="AP226" i="137"/>
  <c r="AO226" i="137"/>
  <c r="AN226" i="137"/>
  <c r="AM226" i="137"/>
  <c r="AL226" i="137"/>
  <c r="AK226" i="137"/>
  <c r="AJ226" i="137"/>
  <c r="AI226" i="137"/>
  <c r="AH226" i="137"/>
  <c r="AG226" i="137"/>
  <c r="AF226" i="137"/>
  <c r="AE226" i="137"/>
  <c r="AD226" i="137"/>
  <c r="AC226" i="137"/>
  <c r="AB226" i="137"/>
  <c r="AA226" i="137"/>
  <c r="Z226" i="137"/>
  <c r="Y226" i="137"/>
  <c r="X226" i="137"/>
  <c r="W226" i="137"/>
  <c r="V226" i="137"/>
  <c r="U226" i="137"/>
  <c r="T226" i="137"/>
  <c r="S226" i="137"/>
  <c r="R226" i="137"/>
  <c r="Q226" i="137"/>
  <c r="P226" i="137"/>
  <c r="O226" i="137"/>
  <c r="N226" i="137"/>
  <c r="M226" i="137"/>
  <c r="L226" i="137"/>
  <c r="K226" i="137"/>
  <c r="J226" i="137"/>
  <c r="I226" i="137"/>
  <c r="H226" i="137"/>
  <c r="G226" i="137"/>
  <c r="F226" i="137"/>
  <c r="E226" i="137"/>
  <c r="D226" i="137"/>
  <c r="C226" i="137"/>
  <c r="B226" i="137"/>
  <c r="AV225" i="137"/>
  <c r="AU225" i="137"/>
  <c r="AT225" i="137"/>
  <c r="AS225" i="137"/>
  <c r="AR225" i="137"/>
  <c r="AQ225" i="137"/>
  <c r="AP225" i="137"/>
  <c r="AO225" i="137"/>
  <c r="AN225" i="137"/>
  <c r="AM225" i="137"/>
  <c r="AL225" i="137"/>
  <c r="AK225" i="137"/>
  <c r="AJ225" i="137"/>
  <c r="AI225" i="137"/>
  <c r="AH225" i="137"/>
  <c r="AG225" i="137"/>
  <c r="AF225" i="137"/>
  <c r="AE225" i="137"/>
  <c r="AD225" i="137"/>
  <c r="AC225" i="137"/>
  <c r="AB225" i="137"/>
  <c r="AA225" i="137"/>
  <c r="Z225" i="137"/>
  <c r="Y225" i="137"/>
  <c r="X225" i="137"/>
  <c r="W225" i="137"/>
  <c r="V225" i="137"/>
  <c r="U225" i="137"/>
  <c r="T225" i="137"/>
  <c r="S225" i="137"/>
  <c r="R225" i="137"/>
  <c r="Q225" i="137"/>
  <c r="P225" i="137"/>
  <c r="O225" i="137"/>
  <c r="N225" i="137"/>
  <c r="M225" i="137"/>
  <c r="L225" i="137"/>
  <c r="K225" i="137"/>
  <c r="J225" i="137"/>
  <c r="I225" i="137"/>
  <c r="H225" i="137"/>
  <c r="G225" i="137"/>
  <c r="F225" i="137"/>
  <c r="E225" i="137"/>
  <c r="D225" i="137"/>
  <c r="C225" i="137"/>
  <c r="B225" i="137"/>
  <c r="AV224" i="137"/>
  <c r="AU224" i="137"/>
  <c r="AT224" i="137"/>
  <c r="AS224" i="137"/>
  <c r="AR224" i="137"/>
  <c r="AQ224" i="137"/>
  <c r="AP224" i="137"/>
  <c r="AO224" i="137"/>
  <c r="AN224" i="137"/>
  <c r="AM224" i="137"/>
  <c r="AL224" i="137"/>
  <c r="AK224" i="137"/>
  <c r="AJ224" i="137"/>
  <c r="AI224" i="137"/>
  <c r="AH224" i="137"/>
  <c r="AG224" i="137"/>
  <c r="AF224" i="137"/>
  <c r="AE224" i="137"/>
  <c r="AD224" i="137"/>
  <c r="AC224" i="137"/>
  <c r="AB224" i="137"/>
  <c r="AA224" i="137"/>
  <c r="Z224" i="137"/>
  <c r="Y224" i="137"/>
  <c r="X224" i="137"/>
  <c r="W224" i="137"/>
  <c r="V224" i="137"/>
  <c r="U224" i="137"/>
  <c r="T224" i="137"/>
  <c r="S224" i="137"/>
  <c r="R224" i="137"/>
  <c r="Q224" i="137"/>
  <c r="P224" i="137"/>
  <c r="O224" i="137"/>
  <c r="N224" i="137"/>
  <c r="M224" i="137"/>
  <c r="L224" i="137"/>
  <c r="K224" i="137"/>
  <c r="J224" i="137"/>
  <c r="I224" i="137"/>
  <c r="H224" i="137"/>
  <c r="G224" i="137"/>
  <c r="F224" i="137"/>
  <c r="E224" i="137"/>
  <c r="D224" i="137"/>
  <c r="C224" i="137"/>
  <c r="B224" i="137"/>
  <c r="AV223" i="137"/>
  <c r="AU223" i="137"/>
  <c r="AT223" i="137"/>
  <c r="AS223" i="137"/>
  <c r="AR223" i="137"/>
  <c r="AQ223" i="137"/>
  <c r="AP223" i="137"/>
  <c r="AO223" i="137"/>
  <c r="AN223" i="137"/>
  <c r="AM223" i="137"/>
  <c r="AL223" i="137"/>
  <c r="AK223" i="137"/>
  <c r="AJ223" i="137"/>
  <c r="AI223" i="137"/>
  <c r="AH223" i="137"/>
  <c r="AG223" i="137"/>
  <c r="AF223" i="137"/>
  <c r="AE223" i="137"/>
  <c r="AD223" i="137"/>
  <c r="AC223" i="137"/>
  <c r="AB223" i="137"/>
  <c r="AA223" i="137"/>
  <c r="Z223" i="137"/>
  <c r="Y223" i="137"/>
  <c r="X223" i="137"/>
  <c r="W223" i="137"/>
  <c r="V223" i="137"/>
  <c r="U223" i="137"/>
  <c r="T223" i="137"/>
  <c r="S223" i="137"/>
  <c r="R223" i="137"/>
  <c r="Q223" i="137"/>
  <c r="P223" i="137"/>
  <c r="O223" i="137"/>
  <c r="N223" i="137"/>
  <c r="M223" i="137"/>
  <c r="L223" i="137"/>
  <c r="K223" i="137"/>
  <c r="J223" i="137"/>
  <c r="I223" i="137"/>
  <c r="H223" i="137"/>
  <c r="G223" i="137"/>
  <c r="F223" i="137"/>
  <c r="E223" i="137"/>
  <c r="D223" i="137"/>
  <c r="C223" i="137"/>
  <c r="B223" i="137"/>
  <c r="AV222" i="137"/>
  <c r="AU222" i="137"/>
  <c r="AT222" i="137"/>
  <c r="AS222" i="137"/>
  <c r="AR222" i="137"/>
  <c r="AQ222" i="137"/>
  <c r="AP222" i="137"/>
  <c r="AO222" i="137"/>
  <c r="AN222" i="137"/>
  <c r="AM222" i="137"/>
  <c r="AL222" i="137"/>
  <c r="AK222" i="137"/>
  <c r="AJ222" i="137"/>
  <c r="AI222" i="137"/>
  <c r="AH222" i="137"/>
  <c r="AG222" i="137"/>
  <c r="AF222" i="137"/>
  <c r="AE222" i="137"/>
  <c r="AD222" i="137"/>
  <c r="AC222" i="137"/>
  <c r="AB222" i="137"/>
  <c r="AA222" i="137"/>
  <c r="Z222" i="137"/>
  <c r="Y222" i="137"/>
  <c r="X222" i="137"/>
  <c r="W222" i="137"/>
  <c r="V222" i="137"/>
  <c r="U222" i="137"/>
  <c r="T222" i="137"/>
  <c r="S222" i="137"/>
  <c r="R222" i="137"/>
  <c r="Q222" i="137"/>
  <c r="P222" i="137"/>
  <c r="O222" i="137"/>
  <c r="N222" i="137"/>
  <c r="M222" i="137"/>
  <c r="L222" i="137"/>
  <c r="K222" i="137"/>
  <c r="J222" i="137"/>
  <c r="I222" i="137"/>
  <c r="H222" i="137"/>
  <c r="G222" i="137"/>
  <c r="F222" i="137"/>
  <c r="E222" i="137"/>
  <c r="D222" i="137"/>
  <c r="C222" i="137"/>
  <c r="B222" i="137"/>
  <c r="AV221" i="137"/>
  <c r="AU221" i="137"/>
  <c r="AT221" i="137"/>
  <c r="AS221" i="137"/>
  <c r="AR221" i="137"/>
  <c r="AQ221" i="137"/>
  <c r="AP221" i="137"/>
  <c r="AO221" i="137"/>
  <c r="AN221" i="137"/>
  <c r="AM221" i="137"/>
  <c r="AL221" i="137"/>
  <c r="AK221" i="137"/>
  <c r="AJ221" i="137"/>
  <c r="AI221" i="137"/>
  <c r="AH221" i="137"/>
  <c r="AG221" i="137"/>
  <c r="AF221" i="137"/>
  <c r="AE221" i="137"/>
  <c r="AD221" i="137"/>
  <c r="AC221" i="137"/>
  <c r="AB221" i="137"/>
  <c r="AA221" i="137"/>
  <c r="Z221" i="137"/>
  <c r="Y221" i="137"/>
  <c r="X221" i="137"/>
  <c r="W221" i="137"/>
  <c r="V221" i="137"/>
  <c r="U221" i="137"/>
  <c r="T221" i="137"/>
  <c r="S221" i="137"/>
  <c r="R221" i="137"/>
  <c r="Q221" i="137"/>
  <c r="P221" i="137"/>
  <c r="O221" i="137"/>
  <c r="N221" i="137"/>
  <c r="M221" i="137"/>
  <c r="L221" i="137"/>
  <c r="K221" i="137"/>
  <c r="J221" i="137"/>
  <c r="I221" i="137"/>
  <c r="H221" i="137"/>
  <c r="G221" i="137"/>
  <c r="F221" i="137"/>
  <c r="E221" i="137"/>
  <c r="D221" i="137"/>
  <c r="C221" i="137"/>
  <c r="B221" i="137"/>
  <c r="AV220" i="137"/>
  <c r="AU220" i="137"/>
  <c r="AT220" i="137"/>
  <c r="AS220" i="137"/>
  <c r="AR220" i="137"/>
  <c r="AQ220" i="137"/>
  <c r="AP220" i="137"/>
  <c r="AO220" i="137"/>
  <c r="AN220" i="137"/>
  <c r="AM220" i="137"/>
  <c r="AL220" i="137"/>
  <c r="AK220" i="137"/>
  <c r="AJ220" i="137"/>
  <c r="AI220" i="137"/>
  <c r="AH220" i="137"/>
  <c r="AG220" i="137"/>
  <c r="AF220" i="137"/>
  <c r="AE220" i="137"/>
  <c r="AD220" i="137"/>
  <c r="AC220" i="137"/>
  <c r="AB220" i="137"/>
  <c r="AA220" i="137"/>
  <c r="Z220" i="137"/>
  <c r="Y220" i="137"/>
  <c r="X220" i="137"/>
  <c r="W220" i="137"/>
  <c r="V220" i="137"/>
  <c r="U220" i="137"/>
  <c r="T220" i="137"/>
  <c r="S220" i="137"/>
  <c r="R220" i="137"/>
  <c r="Q220" i="137"/>
  <c r="P220" i="137"/>
  <c r="O220" i="137"/>
  <c r="N220" i="137"/>
  <c r="M220" i="137"/>
  <c r="L220" i="137"/>
  <c r="K220" i="137"/>
  <c r="J220" i="137"/>
  <c r="I220" i="137"/>
  <c r="H220" i="137"/>
  <c r="G220" i="137"/>
  <c r="F220" i="137"/>
  <c r="E220" i="137"/>
  <c r="D220" i="137"/>
  <c r="C220" i="137"/>
  <c r="B220" i="137"/>
  <c r="AV219" i="137"/>
  <c r="AU219" i="137"/>
  <c r="AT219" i="137"/>
  <c r="AS219" i="137"/>
  <c r="AR219" i="137"/>
  <c r="AQ219" i="137"/>
  <c r="AP219" i="137"/>
  <c r="AO219" i="137"/>
  <c r="AN219" i="137"/>
  <c r="AM219" i="137"/>
  <c r="AL219" i="137"/>
  <c r="AK219" i="137"/>
  <c r="AJ219" i="137"/>
  <c r="AI219" i="137"/>
  <c r="AH219" i="137"/>
  <c r="AG219" i="137"/>
  <c r="AF219" i="137"/>
  <c r="AE219" i="137"/>
  <c r="AD219" i="137"/>
  <c r="AC219" i="137"/>
  <c r="AB219" i="137"/>
  <c r="AA219" i="137"/>
  <c r="Z219" i="137"/>
  <c r="Y219" i="137"/>
  <c r="X219" i="137"/>
  <c r="W219" i="137"/>
  <c r="V219" i="137"/>
  <c r="U219" i="137"/>
  <c r="T219" i="137"/>
  <c r="S219" i="137"/>
  <c r="R219" i="137"/>
  <c r="Q219" i="137"/>
  <c r="P219" i="137"/>
  <c r="O219" i="137"/>
  <c r="N219" i="137"/>
  <c r="M219" i="137"/>
  <c r="L219" i="137"/>
  <c r="K219" i="137"/>
  <c r="J219" i="137"/>
  <c r="I219" i="137"/>
  <c r="H219" i="137"/>
  <c r="G219" i="137"/>
  <c r="F219" i="137"/>
  <c r="E219" i="137"/>
  <c r="D219" i="137"/>
  <c r="C219" i="137"/>
  <c r="B219" i="137"/>
  <c r="AV218" i="137"/>
  <c r="AU218" i="137"/>
  <c r="AT218" i="137"/>
  <c r="AS218" i="137"/>
  <c r="AR218" i="137"/>
  <c r="AQ218" i="137"/>
  <c r="AP218" i="137"/>
  <c r="AO218" i="137"/>
  <c r="AN218" i="137"/>
  <c r="AM218" i="137"/>
  <c r="AL218" i="137"/>
  <c r="AK218" i="137"/>
  <c r="AJ218" i="137"/>
  <c r="AI218" i="137"/>
  <c r="AH218" i="137"/>
  <c r="AG218" i="137"/>
  <c r="AF218" i="137"/>
  <c r="AE218" i="137"/>
  <c r="AD218" i="137"/>
  <c r="AC218" i="137"/>
  <c r="AB218" i="137"/>
  <c r="AA218" i="137"/>
  <c r="Z218" i="137"/>
  <c r="Y218" i="137"/>
  <c r="X218" i="137"/>
  <c r="W218" i="137"/>
  <c r="V218" i="137"/>
  <c r="U218" i="137"/>
  <c r="T218" i="137"/>
  <c r="S218" i="137"/>
  <c r="R218" i="137"/>
  <c r="Q218" i="137"/>
  <c r="P218" i="137"/>
  <c r="O218" i="137"/>
  <c r="N218" i="137"/>
  <c r="M218" i="137"/>
  <c r="L218" i="137"/>
  <c r="K218" i="137"/>
  <c r="J218" i="137"/>
  <c r="I218" i="137"/>
  <c r="H218" i="137"/>
  <c r="G218" i="137"/>
  <c r="F218" i="137"/>
  <c r="E218" i="137"/>
  <c r="D218" i="137"/>
  <c r="C218" i="137"/>
  <c r="B218" i="137"/>
  <c r="AV217" i="137"/>
  <c r="AU217" i="137"/>
  <c r="AT217" i="137"/>
  <c r="AS217" i="137"/>
  <c r="AR217" i="137"/>
  <c r="AQ217" i="137"/>
  <c r="AP217" i="137"/>
  <c r="AO217" i="137"/>
  <c r="AN217" i="137"/>
  <c r="AM217" i="137"/>
  <c r="AL217" i="137"/>
  <c r="AK217" i="137"/>
  <c r="AJ217" i="137"/>
  <c r="AI217" i="137"/>
  <c r="AH217" i="137"/>
  <c r="AG217" i="137"/>
  <c r="AF217" i="137"/>
  <c r="AE217" i="137"/>
  <c r="AD217" i="137"/>
  <c r="AC217" i="137"/>
  <c r="AB217" i="137"/>
  <c r="AA217" i="137"/>
  <c r="Z217" i="137"/>
  <c r="Y217" i="137"/>
  <c r="X217" i="137"/>
  <c r="W217" i="137"/>
  <c r="V217" i="137"/>
  <c r="U217" i="137"/>
  <c r="T217" i="137"/>
  <c r="S217" i="137"/>
  <c r="R217" i="137"/>
  <c r="Q217" i="137"/>
  <c r="P217" i="137"/>
  <c r="O217" i="137"/>
  <c r="N217" i="137"/>
  <c r="M217" i="137"/>
  <c r="L217" i="137"/>
  <c r="K217" i="137"/>
  <c r="J217" i="137"/>
  <c r="I217" i="137"/>
  <c r="H217" i="137"/>
  <c r="G217" i="137"/>
  <c r="F217" i="137"/>
  <c r="E217" i="137"/>
  <c r="D217" i="137"/>
  <c r="C217" i="137"/>
  <c r="B217" i="137"/>
  <c r="AV216" i="137"/>
  <c r="AU216" i="137"/>
  <c r="AT216" i="137"/>
  <c r="AS216" i="137"/>
  <c r="AR216" i="137"/>
  <c r="AQ216" i="137"/>
  <c r="AP216" i="137"/>
  <c r="AO216" i="137"/>
  <c r="AN216" i="137"/>
  <c r="AM216" i="137"/>
  <c r="AL216" i="137"/>
  <c r="AK216" i="137"/>
  <c r="AJ216" i="137"/>
  <c r="AI216" i="137"/>
  <c r="AH216" i="137"/>
  <c r="AG216" i="137"/>
  <c r="AF216" i="137"/>
  <c r="AE216" i="137"/>
  <c r="AD216" i="137"/>
  <c r="AC216" i="137"/>
  <c r="AB216" i="137"/>
  <c r="AA216" i="137"/>
  <c r="Z216" i="137"/>
  <c r="Y216" i="137"/>
  <c r="X216" i="137"/>
  <c r="W216" i="137"/>
  <c r="V216" i="137"/>
  <c r="U216" i="137"/>
  <c r="T216" i="137"/>
  <c r="S216" i="137"/>
  <c r="R216" i="137"/>
  <c r="Q216" i="137"/>
  <c r="P216" i="137"/>
  <c r="O216" i="137"/>
  <c r="N216" i="137"/>
  <c r="M216" i="137"/>
  <c r="L216" i="137"/>
  <c r="K216" i="137"/>
  <c r="J216" i="137"/>
  <c r="I216" i="137"/>
  <c r="H216" i="137"/>
  <c r="G216" i="137"/>
  <c r="F216" i="137"/>
  <c r="E216" i="137"/>
  <c r="D216" i="137"/>
  <c r="C216" i="137"/>
  <c r="B216" i="137"/>
  <c r="AV215" i="137"/>
  <c r="AU215" i="137"/>
  <c r="AT215" i="137"/>
  <c r="AS215" i="137"/>
  <c r="AR215" i="137"/>
  <c r="AQ215" i="137"/>
  <c r="AP215" i="137"/>
  <c r="AO215" i="137"/>
  <c r="AN215" i="137"/>
  <c r="AM215" i="137"/>
  <c r="AL215" i="137"/>
  <c r="AK215" i="137"/>
  <c r="AJ215" i="137"/>
  <c r="AI215" i="137"/>
  <c r="AH215" i="137"/>
  <c r="AG215" i="137"/>
  <c r="AF215" i="137"/>
  <c r="AE215" i="137"/>
  <c r="AD215" i="137"/>
  <c r="AC215" i="137"/>
  <c r="AB215" i="137"/>
  <c r="AA215" i="137"/>
  <c r="Z215" i="137"/>
  <c r="Y215" i="137"/>
  <c r="X215" i="137"/>
  <c r="W215" i="137"/>
  <c r="V215" i="137"/>
  <c r="U215" i="137"/>
  <c r="T215" i="137"/>
  <c r="S215" i="137"/>
  <c r="R215" i="137"/>
  <c r="Q215" i="137"/>
  <c r="P215" i="137"/>
  <c r="O215" i="137"/>
  <c r="N215" i="137"/>
  <c r="M215" i="137"/>
  <c r="L215" i="137"/>
  <c r="K215" i="137"/>
  <c r="J215" i="137"/>
  <c r="I215" i="137"/>
  <c r="H215" i="137"/>
  <c r="G215" i="137"/>
  <c r="F215" i="137"/>
  <c r="E215" i="137"/>
  <c r="D215" i="137"/>
  <c r="C215" i="137"/>
  <c r="B215" i="137"/>
  <c r="AV214" i="137"/>
  <c r="AU214" i="137"/>
  <c r="AT214" i="137"/>
  <c r="AS214" i="137"/>
  <c r="AR214" i="137"/>
  <c r="AQ214" i="137"/>
  <c r="AP214" i="137"/>
  <c r="AO214" i="137"/>
  <c r="AN214" i="137"/>
  <c r="AM214" i="137"/>
  <c r="AL214" i="137"/>
  <c r="AK214" i="137"/>
  <c r="AJ214" i="137"/>
  <c r="AI214" i="137"/>
  <c r="AH214" i="137"/>
  <c r="AG214" i="137"/>
  <c r="AF214" i="137"/>
  <c r="AE214" i="137"/>
  <c r="AD214" i="137"/>
  <c r="AC214" i="137"/>
  <c r="AB214" i="137"/>
  <c r="AA214" i="137"/>
  <c r="Z214" i="137"/>
  <c r="Y214" i="137"/>
  <c r="X214" i="137"/>
  <c r="W214" i="137"/>
  <c r="V214" i="137"/>
  <c r="U214" i="137"/>
  <c r="T214" i="137"/>
  <c r="S214" i="137"/>
  <c r="R214" i="137"/>
  <c r="Q214" i="137"/>
  <c r="P214" i="137"/>
  <c r="O214" i="137"/>
  <c r="N214" i="137"/>
  <c r="M214" i="137"/>
  <c r="L214" i="137"/>
  <c r="K214" i="137"/>
  <c r="J214" i="137"/>
  <c r="I214" i="137"/>
  <c r="H214" i="137"/>
  <c r="G214" i="137"/>
  <c r="F214" i="137"/>
  <c r="E214" i="137"/>
  <c r="D214" i="137"/>
  <c r="C214" i="137"/>
  <c r="B214" i="137"/>
  <c r="AV213" i="137"/>
  <c r="AU213" i="137"/>
  <c r="AT213" i="137"/>
  <c r="AS213" i="137"/>
  <c r="AR213" i="137"/>
  <c r="AQ213" i="137"/>
  <c r="AP213" i="137"/>
  <c r="AO213" i="137"/>
  <c r="AN213" i="137"/>
  <c r="AM213" i="137"/>
  <c r="AL213" i="137"/>
  <c r="AK213" i="137"/>
  <c r="AJ213" i="137"/>
  <c r="AI213" i="137"/>
  <c r="AH213" i="137"/>
  <c r="AG213" i="137"/>
  <c r="AF213" i="137"/>
  <c r="AE213" i="137"/>
  <c r="AD213" i="137"/>
  <c r="AC213" i="137"/>
  <c r="AB213" i="137"/>
  <c r="AA213" i="137"/>
  <c r="Z213" i="137"/>
  <c r="Y213" i="137"/>
  <c r="X213" i="137"/>
  <c r="W213" i="137"/>
  <c r="V213" i="137"/>
  <c r="U213" i="137"/>
  <c r="T213" i="137"/>
  <c r="S213" i="137"/>
  <c r="R213" i="137"/>
  <c r="Q213" i="137"/>
  <c r="P213" i="137"/>
  <c r="O213" i="137"/>
  <c r="N213" i="137"/>
  <c r="M213" i="137"/>
  <c r="L213" i="137"/>
  <c r="K213" i="137"/>
  <c r="J213" i="137"/>
  <c r="I213" i="137"/>
  <c r="H213" i="137"/>
  <c r="G213" i="137"/>
  <c r="F213" i="137"/>
  <c r="E213" i="137"/>
  <c r="D213" i="137"/>
  <c r="C213" i="137"/>
  <c r="AV212" i="137"/>
  <c r="AU212" i="137"/>
  <c r="AT212" i="137"/>
  <c r="AS212" i="137"/>
  <c r="AR212" i="137"/>
  <c r="AQ212" i="137"/>
  <c r="AP212" i="137"/>
  <c r="AO212" i="137"/>
  <c r="AN212" i="137"/>
  <c r="AM212" i="137"/>
  <c r="AL212" i="137"/>
  <c r="AK212" i="137"/>
  <c r="AJ212" i="137"/>
  <c r="AI212" i="137"/>
  <c r="AH212" i="137"/>
  <c r="AG212" i="137"/>
  <c r="AF212" i="137"/>
  <c r="AE212" i="137"/>
  <c r="AD212" i="137"/>
  <c r="AC212" i="137"/>
  <c r="AB212" i="137"/>
  <c r="AA212" i="137"/>
  <c r="Z212" i="137"/>
  <c r="Y212" i="137"/>
  <c r="X212" i="137"/>
  <c r="W212" i="137"/>
  <c r="V212" i="137"/>
  <c r="U212" i="137"/>
  <c r="T212" i="137"/>
  <c r="S212" i="137"/>
  <c r="R212" i="137"/>
  <c r="Q212" i="137"/>
  <c r="P212" i="137"/>
  <c r="O212" i="137"/>
  <c r="N212" i="137"/>
  <c r="M212" i="137"/>
  <c r="L212" i="137"/>
  <c r="K212" i="137"/>
  <c r="J212" i="137"/>
  <c r="I212" i="137"/>
  <c r="H212" i="137"/>
  <c r="G212" i="137"/>
  <c r="F212" i="137"/>
  <c r="E212" i="137"/>
  <c r="D212" i="137"/>
  <c r="C212" i="137"/>
  <c r="B212" i="137"/>
  <c r="AV211" i="137"/>
  <c r="AU211" i="137"/>
  <c r="AT211" i="137"/>
  <c r="AS211" i="137"/>
  <c r="AR211" i="137"/>
  <c r="AQ211" i="137"/>
  <c r="AP211" i="137"/>
  <c r="AO211" i="137"/>
  <c r="AN211" i="137"/>
  <c r="AM211" i="137"/>
  <c r="AL211" i="137"/>
  <c r="AK211" i="137"/>
  <c r="AJ211" i="137"/>
  <c r="AI211" i="137"/>
  <c r="AH211" i="137"/>
  <c r="AG211" i="137"/>
  <c r="AF211" i="137"/>
  <c r="AE211" i="137"/>
  <c r="AD211" i="137"/>
  <c r="AC211" i="137"/>
  <c r="AB211" i="137"/>
  <c r="AA211" i="137"/>
  <c r="Z211" i="137"/>
  <c r="Y211" i="137"/>
  <c r="X211" i="137"/>
  <c r="W211" i="137"/>
  <c r="V211" i="137"/>
  <c r="U211" i="137"/>
  <c r="T211" i="137"/>
  <c r="S211" i="137"/>
  <c r="R211" i="137"/>
  <c r="Q211" i="137"/>
  <c r="P211" i="137"/>
  <c r="O211" i="137"/>
  <c r="N211" i="137"/>
  <c r="M211" i="137"/>
  <c r="L211" i="137"/>
  <c r="K211" i="137"/>
  <c r="J211" i="137"/>
  <c r="I211" i="137"/>
  <c r="H211" i="137"/>
  <c r="G211" i="137"/>
  <c r="F211" i="137"/>
  <c r="E211" i="137"/>
  <c r="D211" i="137"/>
  <c r="C211" i="137"/>
  <c r="B211" i="137"/>
  <c r="AV210" i="137"/>
  <c r="AU210" i="137"/>
  <c r="AT210" i="137"/>
  <c r="AS210" i="137"/>
  <c r="AR210" i="137"/>
  <c r="AQ210" i="137"/>
  <c r="AP210" i="137"/>
  <c r="AO210" i="137"/>
  <c r="AN210" i="137"/>
  <c r="AM210" i="137"/>
  <c r="AL210" i="137"/>
  <c r="AK210" i="137"/>
  <c r="AJ210" i="137"/>
  <c r="AI210" i="137"/>
  <c r="AH210" i="137"/>
  <c r="AG210" i="137"/>
  <c r="AF210" i="137"/>
  <c r="AE210" i="137"/>
  <c r="AD210" i="137"/>
  <c r="AC210" i="137"/>
  <c r="AB210" i="137"/>
  <c r="AA210" i="137"/>
  <c r="Z210" i="137"/>
  <c r="Y210" i="137"/>
  <c r="X210" i="137"/>
  <c r="W210" i="137"/>
  <c r="V210" i="137"/>
  <c r="U210" i="137"/>
  <c r="T210" i="137"/>
  <c r="S210" i="137"/>
  <c r="R210" i="137"/>
  <c r="Q210" i="137"/>
  <c r="P210" i="137"/>
  <c r="O210" i="137"/>
  <c r="N210" i="137"/>
  <c r="M210" i="137"/>
  <c r="L210" i="137"/>
  <c r="K210" i="137"/>
  <c r="J210" i="137"/>
  <c r="I210" i="137"/>
  <c r="H210" i="137"/>
  <c r="G210" i="137"/>
  <c r="F210" i="137"/>
  <c r="E210" i="137"/>
  <c r="D210" i="137"/>
  <c r="C210" i="137"/>
  <c r="B210" i="137"/>
  <c r="AV209" i="137"/>
  <c r="AU209" i="137"/>
  <c r="AT209" i="137"/>
  <c r="AS209" i="137"/>
  <c r="AR209" i="137"/>
  <c r="AQ209" i="137"/>
  <c r="AP209" i="137"/>
  <c r="AO209" i="137"/>
  <c r="AN209" i="137"/>
  <c r="AM209" i="137"/>
  <c r="AL209" i="137"/>
  <c r="AK209" i="137"/>
  <c r="AJ209" i="137"/>
  <c r="AI209" i="137"/>
  <c r="AH209" i="137"/>
  <c r="AG209" i="137"/>
  <c r="AF209" i="137"/>
  <c r="AE209" i="137"/>
  <c r="AD209" i="137"/>
  <c r="AC209" i="137"/>
  <c r="AB209" i="137"/>
  <c r="AA209" i="137"/>
  <c r="Z209" i="137"/>
  <c r="Y209" i="137"/>
  <c r="X209" i="137"/>
  <c r="W209" i="137"/>
  <c r="V209" i="137"/>
  <c r="U209" i="137"/>
  <c r="T209" i="137"/>
  <c r="S209" i="137"/>
  <c r="R209" i="137"/>
  <c r="Q209" i="137"/>
  <c r="P209" i="137"/>
  <c r="O209" i="137"/>
  <c r="N209" i="137"/>
  <c r="M209" i="137"/>
  <c r="L209" i="137"/>
  <c r="K209" i="137"/>
  <c r="J209" i="137"/>
  <c r="I209" i="137"/>
  <c r="H209" i="137"/>
  <c r="G209" i="137"/>
  <c r="F209" i="137"/>
  <c r="E209" i="137"/>
  <c r="D209" i="137"/>
  <c r="C209" i="137"/>
  <c r="B209" i="137"/>
  <c r="AV208" i="137"/>
  <c r="AU208" i="137"/>
  <c r="AT208" i="137"/>
  <c r="AS208" i="137"/>
  <c r="AR208" i="137"/>
  <c r="AQ208" i="137"/>
  <c r="AP208" i="137"/>
  <c r="AO208" i="137"/>
  <c r="AN208" i="137"/>
  <c r="AM208" i="137"/>
  <c r="AL208" i="137"/>
  <c r="AK208" i="137"/>
  <c r="AJ208" i="137"/>
  <c r="AI208" i="137"/>
  <c r="AH208" i="137"/>
  <c r="AG208" i="137"/>
  <c r="AF208" i="137"/>
  <c r="AE208" i="137"/>
  <c r="AD208" i="137"/>
  <c r="AC208" i="137"/>
  <c r="AB208" i="137"/>
  <c r="AA208" i="137"/>
  <c r="Z208" i="137"/>
  <c r="Y208" i="137"/>
  <c r="X208" i="137"/>
  <c r="W208" i="137"/>
  <c r="V208" i="137"/>
  <c r="U208" i="137"/>
  <c r="T208" i="137"/>
  <c r="S208" i="137"/>
  <c r="R208" i="137"/>
  <c r="Q208" i="137"/>
  <c r="P208" i="137"/>
  <c r="O208" i="137"/>
  <c r="N208" i="137"/>
  <c r="M208" i="137"/>
  <c r="L208" i="137"/>
  <c r="K208" i="137"/>
  <c r="J208" i="137"/>
  <c r="I208" i="137"/>
  <c r="H208" i="137"/>
  <c r="G208" i="137"/>
  <c r="F208" i="137"/>
  <c r="E208" i="137"/>
  <c r="D208" i="137"/>
  <c r="C208" i="137"/>
  <c r="B208" i="137"/>
  <c r="AV207" i="137"/>
  <c r="AU207" i="137"/>
  <c r="AT207" i="137"/>
  <c r="AS207" i="137"/>
  <c r="AR207" i="137"/>
  <c r="AQ207" i="137"/>
  <c r="AP207" i="137"/>
  <c r="AO207" i="137"/>
  <c r="AN207" i="137"/>
  <c r="AM207" i="137"/>
  <c r="AL207" i="137"/>
  <c r="AK207" i="137"/>
  <c r="AJ207" i="137"/>
  <c r="AI207" i="137"/>
  <c r="AH207" i="137"/>
  <c r="AG207" i="137"/>
  <c r="AF207" i="137"/>
  <c r="AE207" i="137"/>
  <c r="AD207" i="137"/>
  <c r="AC207" i="137"/>
  <c r="AB207" i="137"/>
  <c r="AA207" i="137"/>
  <c r="Z207" i="137"/>
  <c r="Y207" i="137"/>
  <c r="X207" i="137"/>
  <c r="W207" i="137"/>
  <c r="V207" i="137"/>
  <c r="U207" i="137"/>
  <c r="T207" i="137"/>
  <c r="S207" i="137"/>
  <c r="R207" i="137"/>
  <c r="Q207" i="137"/>
  <c r="P207" i="137"/>
  <c r="O207" i="137"/>
  <c r="N207" i="137"/>
  <c r="M207" i="137"/>
  <c r="L207" i="137"/>
  <c r="K207" i="137"/>
  <c r="J207" i="137"/>
  <c r="I207" i="137"/>
  <c r="H207" i="137"/>
  <c r="G207" i="137"/>
  <c r="F207" i="137"/>
  <c r="E207" i="137"/>
  <c r="D207" i="137"/>
  <c r="C207" i="137"/>
  <c r="B207" i="137"/>
  <c r="AV206" i="137"/>
  <c r="AU206" i="137"/>
  <c r="AT206" i="137"/>
  <c r="AS206" i="137"/>
  <c r="AR206" i="137"/>
  <c r="AQ206" i="137"/>
  <c r="AP206" i="137"/>
  <c r="AO206" i="137"/>
  <c r="AN206" i="137"/>
  <c r="AM206" i="137"/>
  <c r="AL206" i="137"/>
  <c r="AK206" i="137"/>
  <c r="AJ206" i="137"/>
  <c r="AI206" i="137"/>
  <c r="AH206" i="137"/>
  <c r="AG206" i="137"/>
  <c r="AF206" i="137"/>
  <c r="AE206" i="137"/>
  <c r="AD206" i="137"/>
  <c r="AC206" i="137"/>
  <c r="AB206" i="137"/>
  <c r="AA206" i="137"/>
  <c r="Z206" i="137"/>
  <c r="Y206" i="137"/>
  <c r="X206" i="137"/>
  <c r="W206" i="137"/>
  <c r="V206" i="137"/>
  <c r="U206" i="137"/>
  <c r="T206" i="137"/>
  <c r="S206" i="137"/>
  <c r="R206" i="137"/>
  <c r="Q206" i="137"/>
  <c r="P206" i="137"/>
  <c r="O206" i="137"/>
  <c r="N206" i="137"/>
  <c r="M206" i="137"/>
  <c r="L206" i="137"/>
  <c r="K206" i="137"/>
  <c r="J206" i="137"/>
  <c r="I206" i="137"/>
  <c r="H206" i="137"/>
  <c r="G206" i="137"/>
  <c r="F206" i="137"/>
  <c r="E206" i="137"/>
  <c r="D206" i="137"/>
  <c r="C206" i="137"/>
  <c r="B206" i="137"/>
  <c r="AV205" i="137"/>
  <c r="AU205" i="137"/>
  <c r="AT205" i="137"/>
  <c r="AS205" i="137"/>
  <c r="AR205" i="137"/>
  <c r="AQ205" i="137"/>
  <c r="AP205" i="137"/>
  <c r="AO205" i="137"/>
  <c r="AN205" i="137"/>
  <c r="AM205" i="137"/>
  <c r="AL205" i="137"/>
  <c r="AK205" i="137"/>
  <c r="AJ205" i="137"/>
  <c r="AI205" i="137"/>
  <c r="AH205" i="137"/>
  <c r="AG205" i="137"/>
  <c r="AF205" i="137"/>
  <c r="AE205" i="137"/>
  <c r="AD205" i="137"/>
  <c r="AC205" i="137"/>
  <c r="AB205" i="137"/>
  <c r="AA205" i="137"/>
  <c r="Z205" i="137"/>
  <c r="Y205" i="137"/>
  <c r="X205" i="137"/>
  <c r="W205" i="137"/>
  <c r="V205" i="137"/>
  <c r="U205" i="137"/>
  <c r="T205" i="137"/>
  <c r="S205" i="137"/>
  <c r="R205" i="137"/>
  <c r="Q205" i="137"/>
  <c r="P205" i="137"/>
  <c r="O205" i="137"/>
  <c r="N205" i="137"/>
  <c r="M205" i="137"/>
  <c r="L205" i="137"/>
  <c r="K205" i="137"/>
  <c r="J205" i="137"/>
  <c r="I205" i="137"/>
  <c r="H205" i="137"/>
  <c r="G205" i="137"/>
  <c r="F205" i="137"/>
  <c r="E205" i="137"/>
  <c r="D205" i="137"/>
  <c r="C205" i="137"/>
  <c r="AV204" i="137"/>
  <c r="AU204" i="137"/>
  <c r="AT204" i="137"/>
  <c r="AS204" i="137"/>
  <c r="AR204" i="137"/>
  <c r="AQ204" i="137"/>
  <c r="AP204" i="137"/>
  <c r="AO204" i="137"/>
  <c r="AN204" i="137"/>
  <c r="AM204" i="137"/>
  <c r="AL204" i="137"/>
  <c r="AK204" i="137"/>
  <c r="AJ204" i="137"/>
  <c r="AI204" i="137"/>
  <c r="AH204" i="137"/>
  <c r="AG204" i="137"/>
  <c r="AF204" i="137"/>
  <c r="AE204" i="137"/>
  <c r="AD204" i="137"/>
  <c r="AC204" i="137"/>
  <c r="AB204" i="137"/>
  <c r="AA204" i="137"/>
  <c r="Z204" i="137"/>
  <c r="Y204" i="137"/>
  <c r="X204" i="137"/>
  <c r="W204" i="137"/>
  <c r="V204" i="137"/>
  <c r="U204" i="137"/>
  <c r="T204" i="137"/>
  <c r="S204" i="137"/>
  <c r="R204" i="137"/>
  <c r="Q204" i="137"/>
  <c r="P204" i="137"/>
  <c r="O204" i="137"/>
  <c r="N204" i="137"/>
  <c r="M204" i="137"/>
  <c r="L204" i="137"/>
  <c r="K204" i="137"/>
  <c r="J204" i="137"/>
  <c r="I204" i="137"/>
  <c r="H204" i="137"/>
  <c r="G204" i="137"/>
  <c r="F204" i="137"/>
  <c r="E204" i="137"/>
  <c r="D204" i="137"/>
  <c r="C204" i="137"/>
  <c r="B204" i="137"/>
  <c r="AV203" i="137"/>
  <c r="AU203" i="137"/>
  <c r="AT203" i="137"/>
  <c r="AS203" i="137"/>
  <c r="AR203" i="137"/>
  <c r="AQ203" i="137"/>
  <c r="AP203" i="137"/>
  <c r="AO203" i="137"/>
  <c r="AN203" i="137"/>
  <c r="AM203" i="137"/>
  <c r="AL203" i="137"/>
  <c r="AK203" i="137"/>
  <c r="AJ203" i="137"/>
  <c r="AI203" i="137"/>
  <c r="AH203" i="137"/>
  <c r="AG203" i="137"/>
  <c r="AF203" i="137"/>
  <c r="AE203" i="137"/>
  <c r="AD203" i="137"/>
  <c r="AC203" i="137"/>
  <c r="AB203" i="137"/>
  <c r="AA203" i="137"/>
  <c r="Z203" i="137"/>
  <c r="Y203" i="137"/>
  <c r="X203" i="137"/>
  <c r="W203" i="137"/>
  <c r="V203" i="137"/>
  <c r="U203" i="137"/>
  <c r="T203" i="137"/>
  <c r="S203" i="137"/>
  <c r="R203" i="137"/>
  <c r="Q203" i="137"/>
  <c r="P203" i="137"/>
  <c r="O203" i="137"/>
  <c r="N203" i="137"/>
  <c r="M203" i="137"/>
  <c r="L203" i="137"/>
  <c r="K203" i="137"/>
  <c r="J203" i="137"/>
  <c r="I203" i="137"/>
  <c r="H203" i="137"/>
  <c r="G203" i="137"/>
  <c r="F203" i="137"/>
  <c r="E203" i="137"/>
  <c r="D203" i="137"/>
  <c r="C203" i="137"/>
  <c r="B203" i="137"/>
  <c r="AV202" i="137"/>
  <c r="AU202" i="137"/>
  <c r="AT202" i="137"/>
  <c r="AS202" i="137"/>
  <c r="AR202" i="137"/>
  <c r="AQ202" i="137"/>
  <c r="AP202" i="137"/>
  <c r="AO202" i="137"/>
  <c r="AN202" i="137"/>
  <c r="AM202" i="137"/>
  <c r="AL202" i="137"/>
  <c r="AK202" i="137"/>
  <c r="AJ202" i="137"/>
  <c r="AI202" i="137"/>
  <c r="AH202" i="137"/>
  <c r="AG202" i="137"/>
  <c r="AF202" i="137"/>
  <c r="AE202" i="137"/>
  <c r="AD202" i="137"/>
  <c r="AC202" i="137"/>
  <c r="AB202" i="137"/>
  <c r="AA202" i="137"/>
  <c r="Z202" i="137"/>
  <c r="Y202" i="137"/>
  <c r="X202" i="137"/>
  <c r="W202" i="137"/>
  <c r="V202" i="137"/>
  <c r="U202" i="137"/>
  <c r="T202" i="137"/>
  <c r="S202" i="137"/>
  <c r="R202" i="137"/>
  <c r="Q202" i="137"/>
  <c r="P202" i="137"/>
  <c r="O202" i="137"/>
  <c r="N202" i="137"/>
  <c r="M202" i="137"/>
  <c r="L202" i="137"/>
  <c r="K202" i="137"/>
  <c r="J202" i="137"/>
  <c r="I202" i="137"/>
  <c r="H202" i="137"/>
  <c r="G202" i="137"/>
  <c r="F202" i="137"/>
  <c r="E202" i="137"/>
  <c r="D202" i="137"/>
  <c r="C202" i="137"/>
  <c r="B202" i="137"/>
  <c r="AV201" i="137"/>
  <c r="AU201" i="137"/>
  <c r="AT201" i="137"/>
  <c r="AS201" i="137"/>
  <c r="AR201" i="137"/>
  <c r="AQ201" i="137"/>
  <c r="AP201" i="137"/>
  <c r="AO201" i="137"/>
  <c r="AN201" i="137"/>
  <c r="AM201" i="137"/>
  <c r="AL201" i="137"/>
  <c r="AK201" i="137"/>
  <c r="AJ201" i="137"/>
  <c r="AI201" i="137"/>
  <c r="AH201" i="137"/>
  <c r="AG201" i="137"/>
  <c r="AF201" i="137"/>
  <c r="AE201" i="137"/>
  <c r="AD201" i="137"/>
  <c r="AC201" i="137"/>
  <c r="AB201" i="137"/>
  <c r="AA201" i="137"/>
  <c r="Z201" i="137"/>
  <c r="Y201" i="137"/>
  <c r="X201" i="137"/>
  <c r="W201" i="137"/>
  <c r="V201" i="137"/>
  <c r="U201" i="137"/>
  <c r="T201" i="137"/>
  <c r="S201" i="137"/>
  <c r="R201" i="137"/>
  <c r="Q201" i="137"/>
  <c r="P201" i="137"/>
  <c r="O201" i="137"/>
  <c r="N201" i="137"/>
  <c r="M201" i="137"/>
  <c r="L201" i="137"/>
  <c r="K201" i="137"/>
  <c r="J201" i="137"/>
  <c r="I201" i="137"/>
  <c r="H201" i="137"/>
  <c r="G201" i="137"/>
  <c r="F201" i="137"/>
  <c r="E201" i="137"/>
  <c r="D201" i="137"/>
  <c r="C201" i="137"/>
  <c r="B201" i="137"/>
  <c r="AV200" i="137"/>
  <c r="AU200" i="137"/>
  <c r="AT200" i="137"/>
  <c r="AS200" i="137"/>
  <c r="AR200" i="137"/>
  <c r="AQ200" i="137"/>
  <c r="AP200" i="137"/>
  <c r="AO200" i="137"/>
  <c r="AN200" i="137"/>
  <c r="AM200" i="137"/>
  <c r="AL200" i="137"/>
  <c r="AK200" i="137"/>
  <c r="AJ200" i="137"/>
  <c r="AI200" i="137"/>
  <c r="AH200" i="137"/>
  <c r="AG200" i="137"/>
  <c r="AF200" i="137"/>
  <c r="AE200" i="137"/>
  <c r="AD200" i="137"/>
  <c r="AC200" i="137"/>
  <c r="AB200" i="137"/>
  <c r="AA200" i="137"/>
  <c r="Z200" i="137"/>
  <c r="Y200" i="137"/>
  <c r="X200" i="137"/>
  <c r="W200" i="137"/>
  <c r="V200" i="137"/>
  <c r="U200" i="137"/>
  <c r="T200" i="137"/>
  <c r="S200" i="137"/>
  <c r="R200" i="137"/>
  <c r="Q200" i="137"/>
  <c r="P200" i="137"/>
  <c r="O200" i="137"/>
  <c r="N200" i="137"/>
  <c r="M200" i="137"/>
  <c r="L200" i="137"/>
  <c r="K200" i="137"/>
  <c r="J200" i="137"/>
  <c r="I200" i="137"/>
  <c r="H200" i="137"/>
  <c r="G200" i="137"/>
  <c r="F200" i="137"/>
  <c r="E200" i="137"/>
  <c r="D200" i="137"/>
  <c r="C200" i="137"/>
  <c r="B200" i="137"/>
  <c r="AV199" i="137"/>
  <c r="AU199" i="137"/>
  <c r="AT199" i="137"/>
  <c r="AS199" i="137"/>
  <c r="AR199" i="137"/>
  <c r="AQ199" i="137"/>
  <c r="AP199" i="137"/>
  <c r="AO199" i="137"/>
  <c r="AN199" i="137"/>
  <c r="AM199" i="137"/>
  <c r="AL199" i="137"/>
  <c r="AK199" i="137"/>
  <c r="AJ199" i="137"/>
  <c r="AI199" i="137"/>
  <c r="AH199" i="137"/>
  <c r="AG199" i="137"/>
  <c r="AF199" i="137"/>
  <c r="AE199" i="137"/>
  <c r="AD199" i="137"/>
  <c r="AC199" i="137"/>
  <c r="AB199" i="137"/>
  <c r="AA199" i="137"/>
  <c r="Z199" i="137"/>
  <c r="Y199" i="137"/>
  <c r="X199" i="137"/>
  <c r="W199" i="137"/>
  <c r="V199" i="137"/>
  <c r="U199" i="137"/>
  <c r="T199" i="137"/>
  <c r="S199" i="137"/>
  <c r="R199" i="137"/>
  <c r="Q199" i="137"/>
  <c r="P199" i="137"/>
  <c r="O199" i="137"/>
  <c r="N199" i="137"/>
  <c r="M199" i="137"/>
  <c r="L199" i="137"/>
  <c r="K199" i="137"/>
  <c r="J199" i="137"/>
  <c r="I199" i="137"/>
  <c r="H199" i="137"/>
  <c r="G199" i="137"/>
  <c r="F199" i="137"/>
  <c r="E199" i="137"/>
  <c r="D199" i="137"/>
  <c r="C199" i="137"/>
  <c r="B199" i="137"/>
  <c r="AV198" i="137"/>
  <c r="AU198" i="137"/>
  <c r="AT198" i="137"/>
  <c r="AS198" i="137"/>
  <c r="AR198" i="137"/>
  <c r="AQ198" i="137"/>
  <c r="AP198" i="137"/>
  <c r="AO198" i="137"/>
  <c r="AN198" i="137"/>
  <c r="AM198" i="137"/>
  <c r="AL198" i="137"/>
  <c r="AK198" i="137"/>
  <c r="AJ198" i="137"/>
  <c r="AI198" i="137"/>
  <c r="AH198" i="137"/>
  <c r="AG198" i="137"/>
  <c r="AF198" i="137"/>
  <c r="AE198" i="137"/>
  <c r="AD198" i="137"/>
  <c r="AC198" i="137"/>
  <c r="AB198" i="137"/>
  <c r="AA198" i="137"/>
  <c r="Z198" i="137"/>
  <c r="Y198" i="137"/>
  <c r="X198" i="137"/>
  <c r="W198" i="137"/>
  <c r="V198" i="137"/>
  <c r="U198" i="137"/>
  <c r="T198" i="137"/>
  <c r="S198" i="137"/>
  <c r="R198" i="137"/>
  <c r="Q198" i="137"/>
  <c r="P198" i="137"/>
  <c r="O198" i="137"/>
  <c r="N198" i="137"/>
  <c r="M198" i="137"/>
  <c r="L198" i="137"/>
  <c r="K198" i="137"/>
  <c r="J198" i="137"/>
  <c r="I198" i="137"/>
  <c r="H198" i="137"/>
  <c r="G198" i="137"/>
  <c r="F198" i="137"/>
  <c r="E198" i="137"/>
  <c r="D198" i="137"/>
  <c r="C198" i="137"/>
  <c r="B198" i="137"/>
  <c r="AV197" i="137"/>
  <c r="AU197" i="137"/>
  <c r="AT197" i="137"/>
  <c r="AS197" i="137"/>
  <c r="AR197" i="137"/>
  <c r="AQ197" i="137"/>
  <c r="AP197" i="137"/>
  <c r="AO197" i="137"/>
  <c r="AN197" i="137"/>
  <c r="AM197" i="137"/>
  <c r="AL197" i="137"/>
  <c r="AK197" i="137"/>
  <c r="AJ197" i="137"/>
  <c r="AI197" i="137"/>
  <c r="AH197" i="137"/>
  <c r="AG197" i="137"/>
  <c r="AF197" i="137"/>
  <c r="AE197" i="137"/>
  <c r="AD197" i="137"/>
  <c r="AC197" i="137"/>
  <c r="AB197" i="137"/>
  <c r="AA197" i="137"/>
  <c r="Z197" i="137"/>
  <c r="Y197" i="137"/>
  <c r="X197" i="137"/>
  <c r="W197" i="137"/>
  <c r="V197" i="137"/>
  <c r="U197" i="137"/>
  <c r="T197" i="137"/>
  <c r="S197" i="137"/>
  <c r="R197" i="137"/>
  <c r="Q197" i="137"/>
  <c r="P197" i="137"/>
  <c r="O197" i="137"/>
  <c r="N197" i="137"/>
  <c r="M197" i="137"/>
  <c r="L197" i="137"/>
  <c r="K197" i="137"/>
  <c r="J197" i="137"/>
  <c r="I197" i="137"/>
  <c r="H197" i="137"/>
  <c r="G197" i="137"/>
  <c r="F197" i="137"/>
  <c r="E197" i="137"/>
  <c r="D197" i="137"/>
  <c r="C197" i="137"/>
  <c r="B197" i="137"/>
  <c r="AV196" i="137"/>
  <c r="AU196" i="137"/>
  <c r="AT196" i="137"/>
  <c r="AS196" i="137"/>
  <c r="AR196" i="137"/>
  <c r="AQ196" i="137"/>
  <c r="AP196" i="137"/>
  <c r="AO196" i="137"/>
  <c r="AN196" i="137"/>
  <c r="AM196" i="137"/>
  <c r="AL196" i="137"/>
  <c r="AK196" i="137"/>
  <c r="AJ196" i="137"/>
  <c r="AI196" i="137"/>
  <c r="AH196" i="137"/>
  <c r="AG196" i="137"/>
  <c r="AF196" i="137"/>
  <c r="AE196" i="137"/>
  <c r="AD196" i="137"/>
  <c r="AC196" i="137"/>
  <c r="AB196" i="137"/>
  <c r="AA196" i="137"/>
  <c r="Z196" i="137"/>
  <c r="Y196" i="137"/>
  <c r="X196" i="137"/>
  <c r="W196" i="137"/>
  <c r="V196" i="137"/>
  <c r="U196" i="137"/>
  <c r="T196" i="137"/>
  <c r="S196" i="137"/>
  <c r="R196" i="137"/>
  <c r="Q196" i="137"/>
  <c r="P196" i="137"/>
  <c r="O196" i="137"/>
  <c r="N196" i="137"/>
  <c r="M196" i="137"/>
  <c r="L196" i="137"/>
  <c r="K196" i="137"/>
  <c r="J196" i="137"/>
  <c r="I196" i="137"/>
  <c r="H196" i="137"/>
  <c r="G196" i="137"/>
  <c r="F196" i="137"/>
  <c r="E196" i="137"/>
  <c r="D196" i="137"/>
  <c r="C196" i="137"/>
  <c r="B196" i="137"/>
  <c r="AV195" i="137"/>
  <c r="AU195" i="137"/>
  <c r="AT195" i="137"/>
  <c r="AS195" i="137"/>
  <c r="AR195" i="137"/>
  <c r="AQ195" i="137"/>
  <c r="AP195" i="137"/>
  <c r="AO195" i="137"/>
  <c r="AN195" i="137"/>
  <c r="AM195" i="137"/>
  <c r="AL195" i="137"/>
  <c r="AK195" i="137"/>
  <c r="AJ195" i="137"/>
  <c r="AI195" i="137"/>
  <c r="AH195" i="137"/>
  <c r="AG195" i="137"/>
  <c r="AF195" i="137"/>
  <c r="AE195" i="137"/>
  <c r="AD195" i="137"/>
  <c r="AC195" i="137"/>
  <c r="AB195" i="137"/>
  <c r="AA195" i="137"/>
  <c r="Z195" i="137"/>
  <c r="Y195" i="137"/>
  <c r="X195" i="137"/>
  <c r="W195" i="137"/>
  <c r="V195" i="137"/>
  <c r="U195" i="137"/>
  <c r="T195" i="137"/>
  <c r="S195" i="137"/>
  <c r="R195" i="137"/>
  <c r="Q195" i="137"/>
  <c r="P195" i="137"/>
  <c r="O195" i="137"/>
  <c r="N195" i="137"/>
  <c r="M195" i="137"/>
  <c r="L195" i="137"/>
  <c r="K195" i="137"/>
  <c r="J195" i="137"/>
  <c r="I195" i="137"/>
  <c r="H195" i="137"/>
  <c r="G195" i="137"/>
  <c r="F195" i="137"/>
  <c r="E195" i="137"/>
  <c r="D195" i="137"/>
  <c r="C195" i="137"/>
  <c r="B195" i="137"/>
  <c r="AV194" i="137"/>
  <c r="AU194" i="137"/>
  <c r="AT194" i="137"/>
  <c r="AS194" i="137"/>
  <c r="AR194" i="137"/>
  <c r="AQ194" i="137"/>
  <c r="AP194" i="137"/>
  <c r="AO194" i="137"/>
  <c r="AN194" i="137"/>
  <c r="AM194" i="137"/>
  <c r="AL194" i="137"/>
  <c r="AK194" i="137"/>
  <c r="AJ194" i="137"/>
  <c r="AI194" i="137"/>
  <c r="AH194" i="137"/>
  <c r="AG194" i="137"/>
  <c r="AF194" i="137"/>
  <c r="AE194" i="137"/>
  <c r="AD194" i="137"/>
  <c r="AC194" i="137"/>
  <c r="AB194" i="137"/>
  <c r="AA194" i="137"/>
  <c r="Z194" i="137"/>
  <c r="Y194" i="137"/>
  <c r="X194" i="137"/>
  <c r="W194" i="137"/>
  <c r="V194" i="137"/>
  <c r="U194" i="137"/>
  <c r="T194" i="137"/>
  <c r="S194" i="137"/>
  <c r="R194" i="137"/>
  <c r="Q194" i="137"/>
  <c r="P194" i="137"/>
  <c r="O194" i="137"/>
  <c r="N194" i="137"/>
  <c r="M194" i="137"/>
  <c r="L194" i="137"/>
  <c r="K194" i="137"/>
  <c r="J194" i="137"/>
  <c r="I194" i="137"/>
  <c r="H194" i="137"/>
  <c r="G194" i="137"/>
  <c r="F194" i="137"/>
  <c r="E194" i="137"/>
  <c r="D194" i="137"/>
  <c r="C194" i="137"/>
  <c r="B194" i="137"/>
  <c r="AV193" i="137"/>
  <c r="AU193" i="137"/>
  <c r="AT193" i="137"/>
  <c r="AS193" i="137"/>
  <c r="AR193" i="137"/>
  <c r="AQ193" i="137"/>
  <c r="AP193" i="137"/>
  <c r="AO193" i="137"/>
  <c r="AN193" i="137"/>
  <c r="AM193" i="137"/>
  <c r="AL193" i="137"/>
  <c r="AK193" i="137"/>
  <c r="AJ193" i="137"/>
  <c r="AI193" i="137"/>
  <c r="AH193" i="137"/>
  <c r="AG193" i="137"/>
  <c r="AF193" i="137"/>
  <c r="AE193" i="137"/>
  <c r="AD193" i="137"/>
  <c r="AC193" i="137"/>
  <c r="AB193" i="137"/>
  <c r="AA193" i="137"/>
  <c r="Z193" i="137"/>
  <c r="Y193" i="137"/>
  <c r="X193" i="137"/>
  <c r="W193" i="137"/>
  <c r="V193" i="137"/>
  <c r="U193" i="137"/>
  <c r="T193" i="137"/>
  <c r="S193" i="137"/>
  <c r="R193" i="137"/>
  <c r="Q193" i="137"/>
  <c r="P193" i="137"/>
  <c r="O193" i="137"/>
  <c r="N193" i="137"/>
  <c r="M193" i="137"/>
  <c r="L193" i="137"/>
  <c r="K193" i="137"/>
  <c r="J193" i="137"/>
  <c r="I193" i="137"/>
  <c r="H193" i="137"/>
  <c r="G193" i="137"/>
  <c r="F193" i="137"/>
  <c r="E193" i="137"/>
  <c r="D193" i="137"/>
  <c r="C193" i="137"/>
  <c r="B193" i="137"/>
  <c r="AV192" i="137"/>
  <c r="AU192" i="137"/>
  <c r="AT192" i="137"/>
  <c r="AS192" i="137"/>
  <c r="AR192" i="137"/>
  <c r="AQ192" i="137"/>
  <c r="AP192" i="137"/>
  <c r="AO192" i="137"/>
  <c r="AN192" i="137"/>
  <c r="AM192" i="137"/>
  <c r="AL192" i="137"/>
  <c r="AK192" i="137"/>
  <c r="AJ192" i="137"/>
  <c r="AI192" i="137"/>
  <c r="AH192" i="137"/>
  <c r="AG192" i="137"/>
  <c r="AF192" i="137"/>
  <c r="AE192" i="137"/>
  <c r="AD192" i="137"/>
  <c r="AC192" i="137"/>
  <c r="AB192" i="137"/>
  <c r="AA192" i="137"/>
  <c r="Z192" i="137"/>
  <c r="Y192" i="137"/>
  <c r="X192" i="137"/>
  <c r="W192" i="137"/>
  <c r="V192" i="137"/>
  <c r="U192" i="137"/>
  <c r="T192" i="137"/>
  <c r="S192" i="137"/>
  <c r="R192" i="137"/>
  <c r="Q192" i="137"/>
  <c r="P192" i="137"/>
  <c r="O192" i="137"/>
  <c r="N192" i="137"/>
  <c r="M192" i="137"/>
  <c r="L192" i="137"/>
  <c r="K192" i="137"/>
  <c r="J192" i="137"/>
  <c r="I192" i="137"/>
  <c r="H192" i="137"/>
  <c r="G192" i="137"/>
  <c r="F192" i="137"/>
  <c r="E192" i="137"/>
  <c r="D192" i="137"/>
  <c r="C192" i="137"/>
  <c r="B192" i="137"/>
  <c r="AV191" i="137"/>
  <c r="AU191" i="137"/>
  <c r="AT191" i="137"/>
  <c r="AS191" i="137"/>
  <c r="AR191" i="137"/>
  <c r="AQ191" i="137"/>
  <c r="AP191" i="137"/>
  <c r="AO191" i="137"/>
  <c r="AN191" i="137"/>
  <c r="AM191" i="137"/>
  <c r="AL191" i="137"/>
  <c r="AK191" i="137"/>
  <c r="AJ191" i="137"/>
  <c r="AI191" i="137"/>
  <c r="AH191" i="137"/>
  <c r="AG191" i="137"/>
  <c r="AF191" i="137"/>
  <c r="AE191" i="137"/>
  <c r="AD191" i="137"/>
  <c r="AC191" i="137"/>
  <c r="AB191" i="137"/>
  <c r="AA191" i="137"/>
  <c r="Z191" i="137"/>
  <c r="Y191" i="137"/>
  <c r="X191" i="137"/>
  <c r="W191" i="137"/>
  <c r="V191" i="137"/>
  <c r="U191" i="137"/>
  <c r="T191" i="137"/>
  <c r="S191" i="137"/>
  <c r="R191" i="137"/>
  <c r="Q191" i="137"/>
  <c r="P191" i="137"/>
  <c r="O191" i="137"/>
  <c r="N191" i="137"/>
  <c r="M191" i="137"/>
  <c r="L191" i="137"/>
  <c r="K191" i="137"/>
  <c r="J191" i="137"/>
  <c r="I191" i="137"/>
  <c r="H191" i="137"/>
  <c r="G191" i="137"/>
  <c r="F191" i="137"/>
  <c r="E191" i="137"/>
  <c r="D191" i="137"/>
  <c r="C191" i="137"/>
  <c r="B191" i="137"/>
  <c r="AV190" i="137"/>
  <c r="AU190" i="137"/>
  <c r="AT190" i="137"/>
  <c r="AS190" i="137"/>
  <c r="AR190" i="137"/>
  <c r="AQ190" i="137"/>
  <c r="AP190" i="137"/>
  <c r="AO190" i="137"/>
  <c r="AN190" i="137"/>
  <c r="AM190" i="137"/>
  <c r="AL190" i="137"/>
  <c r="AK190" i="137"/>
  <c r="AJ190" i="137"/>
  <c r="AI190" i="137"/>
  <c r="AH190" i="137"/>
  <c r="AG190" i="137"/>
  <c r="AF190" i="137"/>
  <c r="AE190" i="137"/>
  <c r="AD190" i="137"/>
  <c r="AC190" i="137"/>
  <c r="AB190" i="137"/>
  <c r="AA190" i="137"/>
  <c r="Z190" i="137"/>
  <c r="Y190" i="137"/>
  <c r="X190" i="137"/>
  <c r="W190" i="137"/>
  <c r="V190" i="137"/>
  <c r="U190" i="137"/>
  <c r="T190" i="137"/>
  <c r="S190" i="137"/>
  <c r="R190" i="137"/>
  <c r="Q190" i="137"/>
  <c r="P190" i="137"/>
  <c r="O190" i="137"/>
  <c r="N190" i="137"/>
  <c r="M190" i="137"/>
  <c r="L190" i="137"/>
  <c r="K190" i="137"/>
  <c r="J190" i="137"/>
  <c r="I190" i="137"/>
  <c r="H190" i="137"/>
  <c r="G190" i="137"/>
  <c r="F190" i="137"/>
  <c r="E190" i="137"/>
  <c r="D190" i="137"/>
  <c r="C190" i="137"/>
  <c r="B190" i="137"/>
  <c r="AV189" i="137"/>
  <c r="AU189" i="137"/>
  <c r="AT189" i="137"/>
  <c r="AS189" i="137"/>
  <c r="AR189" i="137"/>
  <c r="AQ189" i="137"/>
  <c r="AP189" i="137"/>
  <c r="AO189" i="137"/>
  <c r="AN189" i="137"/>
  <c r="AM189" i="137"/>
  <c r="AL189" i="137"/>
  <c r="AK189" i="137"/>
  <c r="AJ189" i="137"/>
  <c r="AI189" i="137"/>
  <c r="AH189" i="137"/>
  <c r="AG189" i="137"/>
  <c r="AF189" i="137"/>
  <c r="AE189" i="137"/>
  <c r="AD189" i="137"/>
  <c r="AC189" i="137"/>
  <c r="AB189" i="137"/>
  <c r="AA189" i="137"/>
  <c r="Z189" i="137"/>
  <c r="Y189" i="137"/>
  <c r="X189" i="137"/>
  <c r="W189" i="137"/>
  <c r="V189" i="137"/>
  <c r="U189" i="137"/>
  <c r="T189" i="137"/>
  <c r="S189" i="137"/>
  <c r="R189" i="137"/>
  <c r="Q189" i="137"/>
  <c r="P189" i="137"/>
  <c r="O189" i="137"/>
  <c r="N189" i="137"/>
  <c r="M189" i="137"/>
  <c r="L189" i="137"/>
  <c r="K189" i="137"/>
  <c r="J189" i="137"/>
  <c r="I189" i="137"/>
  <c r="H189" i="137"/>
  <c r="G189" i="137"/>
  <c r="F189" i="137"/>
  <c r="E189" i="137"/>
  <c r="D189" i="137"/>
  <c r="C189" i="137"/>
  <c r="B189" i="137"/>
  <c r="AV188" i="137"/>
  <c r="AU188" i="137"/>
  <c r="AT188" i="137"/>
  <c r="AS188" i="137"/>
  <c r="AR188" i="137"/>
  <c r="AQ188" i="137"/>
  <c r="AP188" i="137"/>
  <c r="AO188" i="137"/>
  <c r="AN188" i="137"/>
  <c r="AM188" i="137"/>
  <c r="AL188" i="137"/>
  <c r="AK188" i="137"/>
  <c r="AJ188" i="137"/>
  <c r="AI188" i="137"/>
  <c r="AH188" i="137"/>
  <c r="AG188" i="137"/>
  <c r="AF188" i="137"/>
  <c r="AE188" i="137"/>
  <c r="AD188" i="137"/>
  <c r="AC188" i="137"/>
  <c r="AB188" i="137"/>
  <c r="AA188" i="137"/>
  <c r="Z188" i="137"/>
  <c r="Y188" i="137"/>
  <c r="X188" i="137"/>
  <c r="W188" i="137"/>
  <c r="V188" i="137"/>
  <c r="U188" i="137"/>
  <c r="T188" i="137"/>
  <c r="S188" i="137"/>
  <c r="R188" i="137"/>
  <c r="Q188" i="137"/>
  <c r="P188" i="137"/>
  <c r="O188" i="137"/>
  <c r="N188" i="137"/>
  <c r="M188" i="137"/>
  <c r="L188" i="137"/>
  <c r="K188" i="137"/>
  <c r="J188" i="137"/>
  <c r="I188" i="137"/>
  <c r="H188" i="137"/>
  <c r="G188" i="137"/>
  <c r="F188" i="137"/>
  <c r="E188" i="137"/>
  <c r="D188" i="137"/>
  <c r="C188" i="137"/>
  <c r="B188" i="137"/>
  <c r="AV187" i="137"/>
  <c r="AU187" i="137"/>
  <c r="AT187" i="137"/>
  <c r="AS187" i="137"/>
  <c r="AR187" i="137"/>
  <c r="AQ187" i="137"/>
  <c r="AP187" i="137"/>
  <c r="AO187" i="137"/>
  <c r="AN187" i="137"/>
  <c r="AM187" i="137"/>
  <c r="AL187" i="137"/>
  <c r="AK187" i="137"/>
  <c r="AJ187" i="137"/>
  <c r="AI187" i="137"/>
  <c r="AH187" i="137"/>
  <c r="AG187" i="137"/>
  <c r="AF187" i="137"/>
  <c r="AE187" i="137"/>
  <c r="AD187" i="137"/>
  <c r="AC187" i="137"/>
  <c r="AB187" i="137"/>
  <c r="AA187" i="137"/>
  <c r="Z187" i="137"/>
  <c r="Y187" i="137"/>
  <c r="X187" i="137"/>
  <c r="W187" i="137"/>
  <c r="V187" i="137"/>
  <c r="U187" i="137"/>
  <c r="T187" i="137"/>
  <c r="S187" i="137"/>
  <c r="R187" i="137"/>
  <c r="Q187" i="137"/>
  <c r="P187" i="137"/>
  <c r="O187" i="137"/>
  <c r="N187" i="137"/>
  <c r="M187" i="137"/>
  <c r="L187" i="137"/>
  <c r="K187" i="137"/>
  <c r="J187" i="137"/>
  <c r="I187" i="137"/>
  <c r="H187" i="137"/>
  <c r="G187" i="137"/>
  <c r="F187" i="137"/>
  <c r="E187" i="137"/>
  <c r="D187" i="137"/>
  <c r="C187" i="137"/>
  <c r="B187" i="137"/>
  <c r="AV186" i="137"/>
  <c r="AU186" i="137"/>
  <c r="AT186" i="137"/>
  <c r="AS186" i="137"/>
  <c r="AR186" i="137"/>
  <c r="AQ186" i="137"/>
  <c r="AP186" i="137"/>
  <c r="AO186" i="137"/>
  <c r="AN186" i="137"/>
  <c r="AM186" i="137"/>
  <c r="AL186" i="137"/>
  <c r="AK186" i="137"/>
  <c r="AJ186" i="137"/>
  <c r="AI186" i="137"/>
  <c r="AH186" i="137"/>
  <c r="AG186" i="137"/>
  <c r="AF186" i="137"/>
  <c r="AE186" i="137"/>
  <c r="AD186" i="137"/>
  <c r="AC186" i="137"/>
  <c r="AB186" i="137"/>
  <c r="AA186" i="137"/>
  <c r="Z186" i="137"/>
  <c r="Y186" i="137"/>
  <c r="X186" i="137"/>
  <c r="W186" i="137"/>
  <c r="V186" i="137"/>
  <c r="U186" i="137"/>
  <c r="T186" i="137"/>
  <c r="S186" i="137"/>
  <c r="R186" i="137"/>
  <c r="Q186" i="137"/>
  <c r="P186" i="137"/>
  <c r="O186" i="137"/>
  <c r="N186" i="137"/>
  <c r="M186" i="137"/>
  <c r="L186" i="137"/>
  <c r="K186" i="137"/>
  <c r="J186" i="137"/>
  <c r="I186" i="137"/>
  <c r="H186" i="137"/>
  <c r="G186" i="137"/>
  <c r="F186" i="137"/>
  <c r="E186" i="137"/>
  <c r="D186" i="137"/>
  <c r="C186" i="137"/>
  <c r="B186" i="137"/>
  <c r="AV185" i="137"/>
  <c r="AU185" i="137"/>
  <c r="AT185" i="137"/>
  <c r="AS185" i="137"/>
  <c r="AR185" i="137"/>
  <c r="AQ185" i="137"/>
  <c r="AP185" i="137"/>
  <c r="AO185" i="137"/>
  <c r="AN185" i="137"/>
  <c r="AM185" i="137"/>
  <c r="AL185" i="137"/>
  <c r="AK185" i="137"/>
  <c r="AJ185" i="137"/>
  <c r="AI185" i="137"/>
  <c r="AH185" i="137"/>
  <c r="AG185" i="137"/>
  <c r="AF185" i="137"/>
  <c r="AE185" i="137"/>
  <c r="AD185" i="137"/>
  <c r="AC185" i="137"/>
  <c r="AB185" i="137"/>
  <c r="AA185" i="137"/>
  <c r="Z185" i="137"/>
  <c r="Y185" i="137"/>
  <c r="X185" i="137"/>
  <c r="W185" i="137"/>
  <c r="V185" i="137"/>
  <c r="U185" i="137"/>
  <c r="T185" i="137"/>
  <c r="S185" i="137"/>
  <c r="R185" i="137"/>
  <c r="Q185" i="137"/>
  <c r="P185" i="137"/>
  <c r="O185" i="137"/>
  <c r="N185" i="137"/>
  <c r="M185" i="137"/>
  <c r="L185" i="137"/>
  <c r="K185" i="137"/>
  <c r="J185" i="137"/>
  <c r="I185" i="137"/>
  <c r="H185" i="137"/>
  <c r="G185" i="137"/>
  <c r="F185" i="137"/>
  <c r="E185" i="137"/>
  <c r="D185" i="137"/>
  <c r="C185" i="137"/>
  <c r="B185" i="137"/>
  <c r="AV184" i="137"/>
  <c r="AU184" i="137"/>
  <c r="AT184" i="137"/>
  <c r="AS184" i="137"/>
  <c r="AR184" i="137"/>
  <c r="AQ184" i="137"/>
  <c r="AP184" i="137"/>
  <c r="AO184" i="137"/>
  <c r="AN184" i="137"/>
  <c r="AM184" i="137"/>
  <c r="AL184" i="137"/>
  <c r="AK184" i="137"/>
  <c r="AJ184" i="137"/>
  <c r="AI184" i="137"/>
  <c r="AH184" i="137"/>
  <c r="AG184" i="137"/>
  <c r="AF184" i="137"/>
  <c r="AE184" i="137"/>
  <c r="AD184" i="137"/>
  <c r="AC184" i="137"/>
  <c r="AB184" i="137"/>
  <c r="AA184" i="137"/>
  <c r="Z184" i="137"/>
  <c r="Y184" i="137"/>
  <c r="X184" i="137"/>
  <c r="W184" i="137"/>
  <c r="V184" i="137"/>
  <c r="U184" i="137"/>
  <c r="T184" i="137"/>
  <c r="S184" i="137"/>
  <c r="R184" i="137"/>
  <c r="Q184" i="137"/>
  <c r="P184" i="137"/>
  <c r="O184" i="137"/>
  <c r="N184" i="137"/>
  <c r="M184" i="137"/>
  <c r="L184" i="137"/>
  <c r="K184" i="137"/>
  <c r="J184" i="137"/>
  <c r="I184" i="137"/>
  <c r="H184" i="137"/>
  <c r="G184" i="137"/>
  <c r="F184" i="137"/>
  <c r="E184" i="137"/>
  <c r="D184" i="137"/>
  <c r="C184" i="137"/>
  <c r="B184" i="137"/>
  <c r="AV183" i="137"/>
  <c r="AU183" i="137"/>
  <c r="AT183" i="137"/>
  <c r="AS183" i="137"/>
  <c r="AR183" i="137"/>
  <c r="AQ183" i="137"/>
  <c r="AP183" i="137"/>
  <c r="AO183" i="137"/>
  <c r="AN183" i="137"/>
  <c r="AM183" i="137"/>
  <c r="AL183" i="137"/>
  <c r="AK183" i="137"/>
  <c r="AJ183" i="137"/>
  <c r="AI183" i="137"/>
  <c r="AH183" i="137"/>
  <c r="AG183" i="137"/>
  <c r="AF183" i="137"/>
  <c r="AE183" i="137"/>
  <c r="AD183" i="137"/>
  <c r="AC183" i="137"/>
  <c r="AB183" i="137"/>
  <c r="AA183" i="137"/>
  <c r="Z183" i="137"/>
  <c r="Y183" i="137"/>
  <c r="X183" i="137"/>
  <c r="W183" i="137"/>
  <c r="V183" i="137"/>
  <c r="U183" i="137"/>
  <c r="T183" i="137"/>
  <c r="S183" i="137"/>
  <c r="R183" i="137"/>
  <c r="Q183" i="137"/>
  <c r="P183" i="137"/>
  <c r="O183" i="137"/>
  <c r="N183" i="137"/>
  <c r="M183" i="137"/>
  <c r="L183" i="137"/>
  <c r="K183" i="137"/>
  <c r="J183" i="137"/>
  <c r="I183" i="137"/>
  <c r="H183" i="137"/>
  <c r="G183" i="137"/>
  <c r="F183" i="137"/>
  <c r="E183" i="137"/>
  <c r="D183" i="137"/>
  <c r="C183" i="137"/>
  <c r="B183" i="137"/>
  <c r="AV182" i="137"/>
  <c r="AU182" i="137"/>
  <c r="AT182" i="137"/>
  <c r="AS182" i="137"/>
  <c r="AR182" i="137"/>
  <c r="AQ182" i="137"/>
  <c r="AP182" i="137"/>
  <c r="AO182" i="137"/>
  <c r="AN182" i="137"/>
  <c r="AM182" i="137"/>
  <c r="AL182" i="137"/>
  <c r="AK182" i="137"/>
  <c r="AJ182" i="137"/>
  <c r="AI182" i="137"/>
  <c r="AH182" i="137"/>
  <c r="AG182" i="137"/>
  <c r="AF182" i="137"/>
  <c r="AE182" i="137"/>
  <c r="AD182" i="137"/>
  <c r="AC182" i="137"/>
  <c r="AB182" i="137"/>
  <c r="AA182" i="137"/>
  <c r="Z182" i="137"/>
  <c r="Y182" i="137"/>
  <c r="X182" i="137"/>
  <c r="W182" i="137"/>
  <c r="V182" i="137"/>
  <c r="U182" i="137"/>
  <c r="T182" i="137"/>
  <c r="S182" i="137"/>
  <c r="R182" i="137"/>
  <c r="Q182" i="137"/>
  <c r="P182" i="137"/>
  <c r="O182" i="137"/>
  <c r="N182" i="137"/>
  <c r="M182" i="137"/>
  <c r="L182" i="137"/>
  <c r="K182" i="137"/>
  <c r="J182" i="137"/>
  <c r="I182" i="137"/>
  <c r="H182" i="137"/>
  <c r="G182" i="137"/>
  <c r="F182" i="137"/>
  <c r="E182" i="137"/>
  <c r="D182" i="137"/>
  <c r="C182" i="137"/>
  <c r="B182" i="137"/>
  <c r="AV181" i="137"/>
  <c r="AU181" i="137"/>
  <c r="AT181" i="137"/>
  <c r="AS181" i="137"/>
  <c r="AR181" i="137"/>
  <c r="AQ181" i="137"/>
  <c r="AP181" i="137"/>
  <c r="AO181" i="137"/>
  <c r="AN181" i="137"/>
  <c r="AM181" i="137"/>
  <c r="AL181" i="137"/>
  <c r="AK181" i="137"/>
  <c r="AJ181" i="137"/>
  <c r="AI181" i="137"/>
  <c r="AH181" i="137"/>
  <c r="AG181" i="137"/>
  <c r="AF181" i="137"/>
  <c r="AE181" i="137"/>
  <c r="AD181" i="137"/>
  <c r="AC181" i="137"/>
  <c r="AB181" i="137"/>
  <c r="AA181" i="137"/>
  <c r="Z181" i="137"/>
  <c r="Y181" i="137"/>
  <c r="X181" i="137"/>
  <c r="W181" i="137"/>
  <c r="V181" i="137"/>
  <c r="U181" i="137"/>
  <c r="T181" i="137"/>
  <c r="S181" i="137"/>
  <c r="R181" i="137"/>
  <c r="Q181" i="137"/>
  <c r="P181" i="137"/>
  <c r="O181" i="137"/>
  <c r="N181" i="137"/>
  <c r="M181" i="137"/>
  <c r="L181" i="137"/>
  <c r="K181" i="137"/>
  <c r="J181" i="137"/>
  <c r="I181" i="137"/>
  <c r="H181" i="137"/>
  <c r="G181" i="137"/>
  <c r="F181" i="137"/>
  <c r="E181" i="137"/>
  <c r="D181" i="137"/>
  <c r="C181" i="137"/>
  <c r="B181" i="137"/>
  <c r="AV180" i="137"/>
  <c r="AU180" i="137"/>
  <c r="AT180" i="137"/>
  <c r="AS180" i="137"/>
  <c r="AR180" i="137"/>
  <c r="AQ180" i="137"/>
  <c r="AP180" i="137"/>
  <c r="AO180" i="137"/>
  <c r="AN180" i="137"/>
  <c r="AM180" i="137"/>
  <c r="AL180" i="137"/>
  <c r="AK180" i="137"/>
  <c r="AJ180" i="137"/>
  <c r="AI180" i="137"/>
  <c r="AH180" i="137"/>
  <c r="AG180" i="137"/>
  <c r="AF180" i="137"/>
  <c r="AE180" i="137"/>
  <c r="AD180" i="137"/>
  <c r="AC180" i="137"/>
  <c r="AB180" i="137"/>
  <c r="AA180" i="137"/>
  <c r="Z180" i="137"/>
  <c r="Y180" i="137"/>
  <c r="X180" i="137"/>
  <c r="W180" i="137"/>
  <c r="V180" i="137"/>
  <c r="U180" i="137"/>
  <c r="T180" i="137"/>
  <c r="S180" i="137"/>
  <c r="R180" i="137"/>
  <c r="Q180" i="137"/>
  <c r="P180" i="137"/>
  <c r="O180" i="137"/>
  <c r="N180" i="137"/>
  <c r="M180" i="137"/>
  <c r="L180" i="137"/>
  <c r="K180" i="137"/>
  <c r="J180" i="137"/>
  <c r="I180" i="137"/>
  <c r="H180" i="137"/>
  <c r="G180" i="137"/>
  <c r="F180" i="137"/>
  <c r="E180" i="137"/>
  <c r="D180" i="137"/>
  <c r="C180" i="137"/>
  <c r="B180" i="137"/>
  <c r="AV179" i="137"/>
  <c r="AU179" i="137"/>
  <c r="AT179" i="137"/>
  <c r="AS179" i="137"/>
  <c r="AR179" i="137"/>
  <c r="AQ179" i="137"/>
  <c r="AP179" i="137"/>
  <c r="AO179" i="137"/>
  <c r="AN179" i="137"/>
  <c r="AM179" i="137"/>
  <c r="AL179" i="137"/>
  <c r="AK179" i="137"/>
  <c r="AJ179" i="137"/>
  <c r="AI179" i="137"/>
  <c r="AH179" i="137"/>
  <c r="AG179" i="137"/>
  <c r="AF179" i="137"/>
  <c r="AE179" i="137"/>
  <c r="AD179" i="137"/>
  <c r="AC179" i="137"/>
  <c r="AB179" i="137"/>
  <c r="AA179" i="137"/>
  <c r="Z179" i="137"/>
  <c r="Y179" i="137"/>
  <c r="X179" i="137"/>
  <c r="W179" i="137"/>
  <c r="V179" i="137"/>
  <c r="U179" i="137"/>
  <c r="T179" i="137"/>
  <c r="S179" i="137"/>
  <c r="R179" i="137"/>
  <c r="Q179" i="137"/>
  <c r="P179" i="137"/>
  <c r="O179" i="137"/>
  <c r="N179" i="137"/>
  <c r="M179" i="137"/>
  <c r="L179" i="137"/>
  <c r="K179" i="137"/>
  <c r="J179" i="137"/>
  <c r="I179" i="137"/>
  <c r="H179" i="137"/>
  <c r="G179" i="137"/>
  <c r="F179" i="137"/>
  <c r="E179" i="137"/>
  <c r="D179" i="137"/>
  <c r="C179" i="137"/>
  <c r="B179" i="137"/>
  <c r="AV178" i="137"/>
  <c r="AU178" i="137"/>
  <c r="AT178" i="137"/>
  <c r="AS178" i="137"/>
  <c r="AR178" i="137"/>
  <c r="AQ178" i="137"/>
  <c r="AP178" i="137"/>
  <c r="AO178" i="137"/>
  <c r="AN178" i="137"/>
  <c r="AM178" i="137"/>
  <c r="AL178" i="137"/>
  <c r="AK178" i="137"/>
  <c r="AJ178" i="137"/>
  <c r="AI178" i="137"/>
  <c r="AH178" i="137"/>
  <c r="AG178" i="137"/>
  <c r="AF178" i="137"/>
  <c r="AE178" i="137"/>
  <c r="AD178" i="137"/>
  <c r="AC178" i="137"/>
  <c r="AB178" i="137"/>
  <c r="AA178" i="137"/>
  <c r="Z178" i="137"/>
  <c r="Y178" i="137"/>
  <c r="X178" i="137"/>
  <c r="W178" i="137"/>
  <c r="V178" i="137"/>
  <c r="U178" i="137"/>
  <c r="T178" i="137"/>
  <c r="S178" i="137"/>
  <c r="R178" i="137"/>
  <c r="Q178" i="137"/>
  <c r="P178" i="137"/>
  <c r="O178" i="137"/>
  <c r="N178" i="137"/>
  <c r="M178" i="137"/>
  <c r="L178" i="137"/>
  <c r="K178" i="137"/>
  <c r="J178" i="137"/>
  <c r="I178" i="137"/>
  <c r="H178" i="137"/>
  <c r="G178" i="137"/>
  <c r="F178" i="137"/>
  <c r="E178" i="137"/>
  <c r="D178" i="137"/>
  <c r="C178" i="137"/>
  <c r="B178" i="137"/>
  <c r="AV177" i="137"/>
  <c r="AU177" i="137"/>
  <c r="AT177" i="137"/>
  <c r="AS177" i="137"/>
  <c r="AR177" i="137"/>
  <c r="AQ177" i="137"/>
  <c r="AP177" i="137"/>
  <c r="AO177" i="137"/>
  <c r="AN177" i="137"/>
  <c r="AM177" i="137"/>
  <c r="AL177" i="137"/>
  <c r="AK177" i="137"/>
  <c r="AJ177" i="137"/>
  <c r="AI177" i="137"/>
  <c r="AH177" i="137"/>
  <c r="AG177" i="137"/>
  <c r="AF177" i="137"/>
  <c r="AE177" i="137"/>
  <c r="AD177" i="137"/>
  <c r="AC177" i="137"/>
  <c r="AB177" i="137"/>
  <c r="AA177" i="137"/>
  <c r="Z177" i="137"/>
  <c r="Y177" i="137"/>
  <c r="X177" i="137"/>
  <c r="W177" i="137"/>
  <c r="V177" i="137"/>
  <c r="U177" i="137"/>
  <c r="T177" i="137"/>
  <c r="S177" i="137"/>
  <c r="R177" i="137"/>
  <c r="Q177" i="137"/>
  <c r="P177" i="137"/>
  <c r="O177" i="137"/>
  <c r="N177" i="137"/>
  <c r="M177" i="137"/>
  <c r="L177" i="137"/>
  <c r="K177" i="137"/>
  <c r="J177" i="137"/>
  <c r="I177" i="137"/>
  <c r="H177" i="137"/>
  <c r="G177" i="137"/>
  <c r="F177" i="137"/>
  <c r="E177" i="137"/>
  <c r="D177" i="137"/>
  <c r="C177" i="137"/>
  <c r="B177" i="137"/>
  <c r="AV176" i="137"/>
  <c r="AU176" i="137"/>
  <c r="AT176" i="137"/>
  <c r="AS176" i="137"/>
  <c r="AR176" i="137"/>
  <c r="AQ176" i="137"/>
  <c r="AP176" i="137"/>
  <c r="AO176" i="137"/>
  <c r="AN176" i="137"/>
  <c r="AM176" i="137"/>
  <c r="AL176" i="137"/>
  <c r="AK176" i="137"/>
  <c r="AJ176" i="137"/>
  <c r="AI176" i="137"/>
  <c r="AH176" i="137"/>
  <c r="AG176" i="137"/>
  <c r="AF176" i="137"/>
  <c r="AE176" i="137"/>
  <c r="AD176" i="137"/>
  <c r="AC176" i="137"/>
  <c r="AB176" i="137"/>
  <c r="AA176" i="137"/>
  <c r="Z176" i="137"/>
  <c r="Y176" i="137"/>
  <c r="X176" i="137"/>
  <c r="W176" i="137"/>
  <c r="V176" i="137"/>
  <c r="U176" i="137"/>
  <c r="T176" i="137"/>
  <c r="S176" i="137"/>
  <c r="R176" i="137"/>
  <c r="Q176" i="137"/>
  <c r="P176" i="137"/>
  <c r="O176" i="137"/>
  <c r="N176" i="137"/>
  <c r="M176" i="137"/>
  <c r="L176" i="137"/>
  <c r="K176" i="137"/>
  <c r="J176" i="137"/>
  <c r="I176" i="137"/>
  <c r="H176" i="137"/>
  <c r="G176" i="137"/>
  <c r="F176" i="137"/>
  <c r="E176" i="137"/>
  <c r="D176" i="137"/>
  <c r="C176" i="137"/>
  <c r="B176" i="137"/>
  <c r="AV175" i="137"/>
  <c r="AU175" i="137"/>
  <c r="AT175" i="137"/>
  <c r="AS175" i="137"/>
  <c r="AR175" i="137"/>
  <c r="AQ175" i="137"/>
  <c r="AP175" i="137"/>
  <c r="AO175" i="137"/>
  <c r="AN175" i="137"/>
  <c r="AM175" i="137"/>
  <c r="AL175" i="137"/>
  <c r="AK175" i="137"/>
  <c r="AJ175" i="137"/>
  <c r="AI175" i="137"/>
  <c r="AH175" i="137"/>
  <c r="AG175" i="137"/>
  <c r="AF175" i="137"/>
  <c r="AE175" i="137"/>
  <c r="AD175" i="137"/>
  <c r="AC175" i="137"/>
  <c r="AB175" i="137"/>
  <c r="AA175" i="137"/>
  <c r="Z175" i="137"/>
  <c r="Y175" i="137"/>
  <c r="X175" i="137"/>
  <c r="W175" i="137"/>
  <c r="V175" i="137"/>
  <c r="U175" i="137"/>
  <c r="T175" i="137"/>
  <c r="S175" i="137"/>
  <c r="R175" i="137"/>
  <c r="Q175" i="137"/>
  <c r="P175" i="137"/>
  <c r="O175" i="137"/>
  <c r="N175" i="137"/>
  <c r="M175" i="137"/>
  <c r="L175" i="137"/>
  <c r="K175" i="137"/>
  <c r="J175" i="137"/>
  <c r="I175" i="137"/>
  <c r="H175" i="137"/>
  <c r="G175" i="137"/>
  <c r="F175" i="137"/>
  <c r="E175" i="137"/>
  <c r="D175" i="137"/>
  <c r="C175" i="137"/>
  <c r="B175" i="137"/>
  <c r="AV174" i="137"/>
  <c r="AU174" i="137"/>
  <c r="AT174" i="137"/>
  <c r="AS174" i="137"/>
  <c r="AR174" i="137"/>
  <c r="AQ174" i="137"/>
  <c r="AP174" i="137"/>
  <c r="AO174" i="137"/>
  <c r="AN174" i="137"/>
  <c r="AM174" i="137"/>
  <c r="AL174" i="137"/>
  <c r="AK174" i="137"/>
  <c r="AJ174" i="137"/>
  <c r="AI174" i="137"/>
  <c r="AH174" i="137"/>
  <c r="AG174" i="137"/>
  <c r="AF174" i="137"/>
  <c r="AE174" i="137"/>
  <c r="AD174" i="137"/>
  <c r="AC174" i="137"/>
  <c r="AB174" i="137"/>
  <c r="AA174" i="137"/>
  <c r="Z174" i="137"/>
  <c r="Y174" i="137"/>
  <c r="X174" i="137"/>
  <c r="W174" i="137"/>
  <c r="V174" i="137"/>
  <c r="U174" i="137"/>
  <c r="T174" i="137"/>
  <c r="S174" i="137"/>
  <c r="R174" i="137"/>
  <c r="Q174" i="137"/>
  <c r="P174" i="137"/>
  <c r="O174" i="137"/>
  <c r="N174" i="137"/>
  <c r="M174" i="137"/>
  <c r="L174" i="137"/>
  <c r="K174" i="137"/>
  <c r="J174" i="137"/>
  <c r="I174" i="137"/>
  <c r="H174" i="137"/>
  <c r="G174" i="137"/>
  <c r="F174" i="137"/>
  <c r="E174" i="137"/>
  <c r="D174" i="137"/>
  <c r="C174" i="137"/>
  <c r="B174" i="137"/>
  <c r="AV173" i="137"/>
  <c r="AU173" i="137"/>
  <c r="AT173" i="137"/>
  <c r="AS173" i="137"/>
  <c r="AR173" i="137"/>
  <c r="AQ173" i="137"/>
  <c r="AP173" i="137"/>
  <c r="AO173" i="137"/>
  <c r="AN173" i="137"/>
  <c r="AM173" i="137"/>
  <c r="AL173" i="137"/>
  <c r="AK173" i="137"/>
  <c r="AJ173" i="137"/>
  <c r="AI173" i="137"/>
  <c r="AH173" i="137"/>
  <c r="AG173" i="137"/>
  <c r="AF173" i="137"/>
  <c r="AE173" i="137"/>
  <c r="AD173" i="137"/>
  <c r="AC173" i="137"/>
  <c r="AB173" i="137"/>
  <c r="AA173" i="137"/>
  <c r="Z173" i="137"/>
  <c r="Y173" i="137"/>
  <c r="X173" i="137"/>
  <c r="W173" i="137"/>
  <c r="V173" i="137"/>
  <c r="U173" i="137"/>
  <c r="T173" i="137"/>
  <c r="S173" i="137"/>
  <c r="R173" i="137"/>
  <c r="Q173" i="137"/>
  <c r="P173" i="137"/>
  <c r="O173" i="137"/>
  <c r="N173" i="137"/>
  <c r="M173" i="137"/>
  <c r="L173" i="137"/>
  <c r="K173" i="137"/>
  <c r="J173" i="137"/>
  <c r="I173" i="137"/>
  <c r="H173" i="137"/>
  <c r="G173" i="137"/>
  <c r="F173" i="137"/>
  <c r="E173" i="137"/>
  <c r="D173" i="137"/>
  <c r="C173" i="137"/>
  <c r="B173" i="137"/>
  <c r="AV172" i="137"/>
  <c r="AU172" i="137"/>
  <c r="AT172" i="137"/>
  <c r="AS172" i="137"/>
  <c r="AR172" i="137"/>
  <c r="AQ172" i="137"/>
  <c r="AP172" i="137"/>
  <c r="AO172" i="137"/>
  <c r="AN172" i="137"/>
  <c r="AM172" i="137"/>
  <c r="AL172" i="137"/>
  <c r="AK172" i="137"/>
  <c r="AJ172" i="137"/>
  <c r="AI172" i="137"/>
  <c r="AH172" i="137"/>
  <c r="AG172" i="137"/>
  <c r="AF172" i="137"/>
  <c r="AE172" i="137"/>
  <c r="AD172" i="137"/>
  <c r="AC172" i="137"/>
  <c r="AB172" i="137"/>
  <c r="AA172" i="137"/>
  <c r="Z172" i="137"/>
  <c r="Y172" i="137"/>
  <c r="X172" i="137"/>
  <c r="W172" i="137"/>
  <c r="V172" i="137"/>
  <c r="U172" i="137"/>
  <c r="T172" i="137"/>
  <c r="S172" i="137"/>
  <c r="R172" i="137"/>
  <c r="Q172" i="137"/>
  <c r="P172" i="137"/>
  <c r="O172" i="137"/>
  <c r="N172" i="137"/>
  <c r="M172" i="137"/>
  <c r="L172" i="137"/>
  <c r="K172" i="137"/>
  <c r="J172" i="137"/>
  <c r="I172" i="137"/>
  <c r="H172" i="137"/>
  <c r="G172" i="137"/>
  <c r="F172" i="137"/>
  <c r="E172" i="137"/>
  <c r="D172" i="137"/>
  <c r="C172" i="137"/>
  <c r="B172" i="137"/>
  <c r="AV171" i="137"/>
  <c r="AU171" i="137"/>
  <c r="AT171" i="137"/>
  <c r="AS171" i="137"/>
  <c r="AR171" i="137"/>
  <c r="AQ171" i="137"/>
  <c r="AP171" i="137"/>
  <c r="AO171" i="137"/>
  <c r="AN171" i="137"/>
  <c r="AM171" i="137"/>
  <c r="AL171" i="137"/>
  <c r="AK171" i="137"/>
  <c r="AJ171" i="137"/>
  <c r="AI171" i="137"/>
  <c r="AH171" i="137"/>
  <c r="AG171" i="137"/>
  <c r="AF171" i="137"/>
  <c r="AE171" i="137"/>
  <c r="AD171" i="137"/>
  <c r="AC171" i="137"/>
  <c r="AB171" i="137"/>
  <c r="AA171" i="137"/>
  <c r="Z171" i="137"/>
  <c r="Y171" i="137"/>
  <c r="X171" i="137"/>
  <c r="W171" i="137"/>
  <c r="V171" i="137"/>
  <c r="U171" i="137"/>
  <c r="T171" i="137"/>
  <c r="S171" i="137"/>
  <c r="R171" i="137"/>
  <c r="Q171" i="137"/>
  <c r="P171" i="137"/>
  <c r="O171" i="137"/>
  <c r="N171" i="137"/>
  <c r="M171" i="137"/>
  <c r="L171" i="137"/>
  <c r="K171" i="137"/>
  <c r="J171" i="137"/>
  <c r="I171" i="137"/>
  <c r="H171" i="137"/>
  <c r="G171" i="137"/>
  <c r="F171" i="137"/>
  <c r="E171" i="137"/>
  <c r="D171" i="137"/>
  <c r="C171" i="137"/>
  <c r="B171" i="137"/>
  <c r="AV170" i="137"/>
  <c r="AU170" i="137"/>
  <c r="AT170" i="137"/>
  <c r="AS170" i="137"/>
  <c r="AR170" i="137"/>
  <c r="AQ170" i="137"/>
  <c r="AP170" i="137"/>
  <c r="AO170" i="137"/>
  <c r="AN170" i="137"/>
  <c r="AM170" i="137"/>
  <c r="AL170" i="137"/>
  <c r="AK170" i="137"/>
  <c r="AJ170" i="137"/>
  <c r="AI170" i="137"/>
  <c r="AH170" i="137"/>
  <c r="AG170" i="137"/>
  <c r="AF170" i="137"/>
  <c r="AE170" i="137"/>
  <c r="AD170" i="137"/>
  <c r="AC170" i="137"/>
  <c r="AB170" i="137"/>
  <c r="AA170" i="137"/>
  <c r="Z170" i="137"/>
  <c r="Y170" i="137"/>
  <c r="X170" i="137"/>
  <c r="W170" i="137"/>
  <c r="V170" i="137"/>
  <c r="U170" i="137"/>
  <c r="T170" i="137"/>
  <c r="S170" i="137"/>
  <c r="R170" i="137"/>
  <c r="Q170" i="137"/>
  <c r="P170" i="137"/>
  <c r="O170" i="137"/>
  <c r="N170" i="137"/>
  <c r="M170" i="137"/>
  <c r="L170" i="137"/>
  <c r="K170" i="137"/>
  <c r="J170" i="137"/>
  <c r="I170" i="137"/>
  <c r="H170" i="137"/>
  <c r="G170" i="137"/>
  <c r="F170" i="137"/>
  <c r="E170" i="137"/>
  <c r="D170" i="137"/>
  <c r="C170" i="137"/>
  <c r="B170" i="137"/>
  <c r="AV169" i="137"/>
  <c r="AU169" i="137"/>
  <c r="AT169" i="137"/>
  <c r="AS169" i="137"/>
  <c r="AR169" i="137"/>
  <c r="AQ169" i="137"/>
  <c r="AP169" i="137"/>
  <c r="AO169" i="137"/>
  <c r="AN169" i="137"/>
  <c r="AM169" i="137"/>
  <c r="AL169" i="137"/>
  <c r="AK169" i="137"/>
  <c r="AJ169" i="137"/>
  <c r="AI169" i="137"/>
  <c r="AH169" i="137"/>
  <c r="AG169" i="137"/>
  <c r="AF169" i="137"/>
  <c r="AE169" i="137"/>
  <c r="AD169" i="137"/>
  <c r="AC169" i="137"/>
  <c r="AB169" i="137"/>
  <c r="AA169" i="137"/>
  <c r="Z169" i="137"/>
  <c r="Y169" i="137"/>
  <c r="X169" i="137"/>
  <c r="W169" i="137"/>
  <c r="V169" i="137"/>
  <c r="U169" i="137"/>
  <c r="T169" i="137"/>
  <c r="S169" i="137"/>
  <c r="R169" i="137"/>
  <c r="Q169" i="137"/>
  <c r="P169" i="137"/>
  <c r="O169" i="137"/>
  <c r="N169" i="137"/>
  <c r="M169" i="137"/>
  <c r="L169" i="137"/>
  <c r="K169" i="137"/>
  <c r="J169" i="137"/>
  <c r="I169" i="137"/>
  <c r="H169" i="137"/>
  <c r="G169" i="137"/>
  <c r="F169" i="137"/>
  <c r="E169" i="137"/>
  <c r="D169" i="137"/>
  <c r="C169" i="137"/>
  <c r="B169" i="137"/>
  <c r="AV168" i="137"/>
  <c r="AU168" i="137"/>
  <c r="AT168" i="137"/>
  <c r="AS168" i="137"/>
  <c r="AR168" i="137"/>
  <c r="AQ168" i="137"/>
  <c r="AP168" i="137"/>
  <c r="AO168" i="137"/>
  <c r="AN168" i="137"/>
  <c r="AM168" i="137"/>
  <c r="AL168" i="137"/>
  <c r="AK168" i="137"/>
  <c r="AJ168" i="137"/>
  <c r="AI168" i="137"/>
  <c r="AH168" i="137"/>
  <c r="AG168" i="137"/>
  <c r="AF168" i="137"/>
  <c r="AE168" i="137"/>
  <c r="AD168" i="137"/>
  <c r="AC168" i="137"/>
  <c r="AB168" i="137"/>
  <c r="AA168" i="137"/>
  <c r="Z168" i="137"/>
  <c r="Y168" i="137"/>
  <c r="X168" i="137"/>
  <c r="W168" i="137"/>
  <c r="V168" i="137"/>
  <c r="U168" i="137"/>
  <c r="T168" i="137"/>
  <c r="S168" i="137"/>
  <c r="R168" i="137"/>
  <c r="Q168" i="137"/>
  <c r="P168" i="137"/>
  <c r="O168" i="137"/>
  <c r="N168" i="137"/>
  <c r="M168" i="137"/>
  <c r="L168" i="137"/>
  <c r="K168" i="137"/>
  <c r="J168" i="137"/>
  <c r="I168" i="137"/>
  <c r="H168" i="137"/>
  <c r="G168" i="137"/>
  <c r="F168" i="137"/>
  <c r="E168" i="137"/>
  <c r="D168" i="137"/>
  <c r="C168" i="137"/>
  <c r="B168" i="137"/>
  <c r="AV167" i="137"/>
  <c r="AU167" i="137"/>
  <c r="AT167" i="137"/>
  <c r="AS167" i="137"/>
  <c r="AR167" i="137"/>
  <c r="AQ167" i="137"/>
  <c r="AP167" i="137"/>
  <c r="AO167" i="137"/>
  <c r="AN167" i="137"/>
  <c r="AM167" i="137"/>
  <c r="AL167" i="137"/>
  <c r="AK167" i="137"/>
  <c r="AJ167" i="137"/>
  <c r="AI167" i="137"/>
  <c r="AH167" i="137"/>
  <c r="AG167" i="137"/>
  <c r="AF167" i="137"/>
  <c r="AE167" i="137"/>
  <c r="AD167" i="137"/>
  <c r="AC167" i="137"/>
  <c r="AB167" i="137"/>
  <c r="AA167" i="137"/>
  <c r="Z167" i="137"/>
  <c r="Y167" i="137"/>
  <c r="X167" i="137"/>
  <c r="W167" i="137"/>
  <c r="V167" i="137"/>
  <c r="U167" i="137"/>
  <c r="T167" i="137"/>
  <c r="S167" i="137"/>
  <c r="R167" i="137"/>
  <c r="Q167" i="137"/>
  <c r="P167" i="137"/>
  <c r="O167" i="137"/>
  <c r="N167" i="137"/>
  <c r="M167" i="137"/>
  <c r="L167" i="137"/>
  <c r="K167" i="137"/>
  <c r="J167" i="137"/>
  <c r="I167" i="137"/>
  <c r="H167" i="137"/>
  <c r="G167" i="137"/>
  <c r="F167" i="137"/>
  <c r="E167" i="137"/>
  <c r="D167" i="137"/>
  <c r="C167" i="137"/>
  <c r="B167" i="137"/>
  <c r="AV166" i="137"/>
  <c r="AU166" i="137"/>
  <c r="AT166" i="137"/>
  <c r="AS166" i="137"/>
  <c r="AR166" i="137"/>
  <c r="AQ166" i="137"/>
  <c r="AP166" i="137"/>
  <c r="AO166" i="137"/>
  <c r="AN166" i="137"/>
  <c r="AM166" i="137"/>
  <c r="AL166" i="137"/>
  <c r="AK166" i="137"/>
  <c r="AJ166" i="137"/>
  <c r="AI166" i="137"/>
  <c r="AH166" i="137"/>
  <c r="AG166" i="137"/>
  <c r="AF166" i="137"/>
  <c r="AE166" i="137"/>
  <c r="AD166" i="137"/>
  <c r="AC166" i="137"/>
  <c r="AB166" i="137"/>
  <c r="AA166" i="137"/>
  <c r="Z166" i="137"/>
  <c r="Y166" i="137"/>
  <c r="X166" i="137"/>
  <c r="W166" i="137"/>
  <c r="V166" i="137"/>
  <c r="U166" i="137"/>
  <c r="T166" i="137"/>
  <c r="S166" i="137"/>
  <c r="R166" i="137"/>
  <c r="Q166" i="137"/>
  <c r="P166" i="137"/>
  <c r="O166" i="137"/>
  <c r="N166" i="137"/>
  <c r="M166" i="137"/>
  <c r="L166" i="137"/>
  <c r="K166" i="137"/>
  <c r="J166" i="137"/>
  <c r="I166" i="137"/>
  <c r="H166" i="137"/>
  <c r="G166" i="137"/>
  <c r="F166" i="137"/>
  <c r="E166" i="137"/>
  <c r="D166" i="137"/>
  <c r="C166" i="137"/>
  <c r="B166" i="137"/>
  <c r="AV165" i="137"/>
  <c r="AU165" i="137"/>
  <c r="AT165" i="137"/>
  <c r="AS165" i="137"/>
  <c r="AR165" i="137"/>
  <c r="AQ165" i="137"/>
  <c r="AP165" i="137"/>
  <c r="AO165" i="137"/>
  <c r="AN165" i="137"/>
  <c r="AM165" i="137"/>
  <c r="AL165" i="137"/>
  <c r="AK165" i="137"/>
  <c r="AJ165" i="137"/>
  <c r="AI165" i="137"/>
  <c r="AH165" i="137"/>
  <c r="AG165" i="137"/>
  <c r="AF165" i="137"/>
  <c r="AE165" i="137"/>
  <c r="AD165" i="137"/>
  <c r="AC165" i="137"/>
  <c r="AB165" i="137"/>
  <c r="AA165" i="137"/>
  <c r="Z165" i="137"/>
  <c r="Y165" i="137"/>
  <c r="X165" i="137"/>
  <c r="W165" i="137"/>
  <c r="V165" i="137"/>
  <c r="U165" i="137"/>
  <c r="T165" i="137"/>
  <c r="S165" i="137"/>
  <c r="R165" i="137"/>
  <c r="Q165" i="137"/>
  <c r="P165" i="137"/>
  <c r="O165" i="137"/>
  <c r="N165" i="137"/>
  <c r="M165" i="137"/>
  <c r="L165" i="137"/>
  <c r="K165" i="137"/>
  <c r="J165" i="137"/>
  <c r="I165" i="137"/>
  <c r="H165" i="137"/>
  <c r="G165" i="137"/>
  <c r="F165" i="137"/>
  <c r="E165" i="137"/>
  <c r="D165" i="137"/>
  <c r="C165" i="137"/>
  <c r="B165" i="137"/>
  <c r="AV164" i="137"/>
  <c r="AU164" i="137"/>
  <c r="AT164" i="137"/>
  <c r="AS164" i="137"/>
  <c r="AR164" i="137"/>
  <c r="AQ164" i="137"/>
  <c r="AP164" i="137"/>
  <c r="AO164" i="137"/>
  <c r="AN164" i="137"/>
  <c r="AM164" i="137"/>
  <c r="AL164" i="137"/>
  <c r="AK164" i="137"/>
  <c r="AJ164" i="137"/>
  <c r="AI164" i="137"/>
  <c r="AH164" i="137"/>
  <c r="AG164" i="137"/>
  <c r="AF164" i="137"/>
  <c r="AE164" i="137"/>
  <c r="AD164" i="137"/>
  <c r="AC164" i="137"/>
  <c r="AB164" i="137"/>
  <c r="AA164" i="137"/>
  <c r="Z164" i="137"/>
  <c r="Y164" i="137"/>
  <c r="X164" i="137"/>
  <c r="W164" i="137"/>
  <c r="V164" i="137"/>
  <c r="U164" i="137"/>
  <c r="T164" i="137"/>
  <c r="S164" i="137"/>
  <c r="R164" i="137"/>
  <c r="Q164" i="137"/>
  <c r="P164" i="137"/>
  <c r="O164" i="137"/>
  <c r="N164" i="137"/>
  <c r="M164" i="137"/>
  <c r="L164" i="137"/>
  <c r="K164" i="137"/>
  <c r="J164" i="137"/>
  <c r="I164" i="137"/>
  <c r="H164" i="137"/>
  <c r="G164" i="137"/>
  <c r="F164" i="137"/>
  <c r="E164" i="137"/>
  <c r="D164" i="137"/>
  <c r="C164" i="137"/>
  <c r="B164" i="137"/>
  <c r="AV163" i="137"/>
  <c r="AU163" i="137"/>
  <c r="AT163" i="137"/>
  <c r="AS163" i="137"/>
  <c r="AR163" i="137"/>
  <c r="AQ163" i="137"/>
  <c r="AP163" i="137"/>
  <c r="AO163" i="137"/>
  <c r="AN163" i="137"/>
  <c r="AM163" i="137"/>
  <c r="AL163" i="137"/>
  <c r="AK163" i="137"/>
  <c r="AJ163" i="137"/>
  <c r="AI163" i="137"/>
  <c r="AH163" i="137"/>
  <c r="AG163" i="137"/>
  <c r="AF163" i="137"/>
  <c r="AE163" i="137"/>
  <c r="AD163" i="137"/>
  <c r="AC163" i="137"/>
  <c r="AB163" i="137"/>
  <c r="AA163" i="137"/>
  <c r="Z163" i="137"/>
  <c r="Y163" i="137"/>
  <c r="X163" i="137"/>
  <c r="W163" i="137"/>
  <c r="V163" i="137"/>
  <c r="U163" i="137"/>
  <c r="T163" i="137"/>
  <c r="S163" i="137"/>
  <c r="R163" i="137"/>
  <c r="Q163" i="137"/>
  <c r="P163" i="137"/>
  <c r="O163" i="137"/>
  <c r="N163" i="137"/>
  <c r="M163" i="137"/>
  <c r="L163" i="137"/>
  <c r="K163" i="137"/>
  <c r="J163" i="137"/>
  <c r="I163" i="137"/>
  <c r="H163" i="137"/>
  <c r="G163" i="137"/>
  <c r="F163" i="137"/>
  <c r="E163" i="137"/>
  <c r="D163" i="137"/>
  <c r="C163" i="137"/>
  <c r="B163" i="137"/>
  <c r="AV162" i="137"/>
  <c r="AU162" i="137"/>
  <c r="AT162" i="137"/>
  <c r="AS162" i="137"/>
  <c r="AR162" i="137"/>
  <c r="AQ162" i="137"/>
  <c r="AP162" i="137"/>
  <c r="AO162" i="137"/>
  <c r="AN162" i="137"/>
  <c r="AM162" i="137"/>
  <c r="AL162" i="137"/>
  <c r="AK162" i="137"/>
  <c r="AJ162" i="137"/>
  <c r="AI162" i="137"/>
  <c r="AH162" i="137"/>
  <c r="AG162" i="137"/>
  <c r="AF162" i="137"/>
  <c r="AE162" i="137"/>
  <c r="AD162" i="137"/>
  <c r="AC162" i="137"/>
  <c r="AB162" i="137"/>
  <c r="AA162" i="137"/>
  <c r="Z162" i="137"/>
  <c r="Y162" i="137"/>
  <c r="X162" i="137"/>
  <c r="W162" i="137"/>
  <c r="V162" i="137"/>
  <c r="U162" i="137"/>
  <c r="T162" i="137"/>
  <c r="S162" i="137"/>
  <c r="R162" i="137"/>
  <c r="Q162" i="137"/>
  <c r="P162" i="137"/>
  <c r="O162" i="137"/>
  <c r="N162" i="137"/>
  <c r="M162" i="137"/>
  <c r="L162" i="137"/>
  <c r="K162" i="137"/>
  <c r="J162" i="137"/>
  <c r="I162" i="137"/>
  <c r="H162" i="137"/>
  <c r="G162" i="137"/>
  <c r="F162" i="137"/>
  <c r="E162" i="137"/>
  <c r="D162" i="137"/>
  <c r="C162" i="137"/>
  <c r="B162" i="137"/>
  <c r="AV161" i="137"/>
  <c r="AU161" i="137"/>
  <c r="AT161" i="137"/>
  <c r="AS161" i="137"/>
  <c r="AR161" i="137"/>
  <c r="AQ161" i="137"/>
  <c r="AP161" i="137"/>
  <c r="AO161" i="137"/>
  <c r="AN161" i="137"/>
  <c r="AM161" i="137"/>
  <c r="AL161" i="137"/>
  <c r="AK161" i="137"/>
  <c r="AJ161" i="137"/>
  <c r="AI161" i="137"/>
  <c r="AH161" i="137"/>
  <c r="AG161" i="137"/>
  <c r="AF161" i="137"/>
  <c r="AE161" i="137"/>
  <c r="AD161" i="137"/>
  <c r="AC161" i="137"/>
  <c r="AB161" i="137"/>
  <c r="AA161" i="137"/>
  <c r="Z161" i="137"/>
  <c r="Y161" i="137"/>
  <c r="X161" i="137"/>
  <c r="W161" i="137"/>
  <c r="V161" i="137"/>
  <c r="U161" i="137"/>
  <c r="T161" i="137"/>
  <c r="S161" i="137"/>
  <c r="R161" i="137"/>
  <c r="Q161" i="137"/>
  <c r="P161" i="137"/>
  <c r="O161" i="137"/>
  <c r="N161" i="137"/>
  <c r="M161" i="137"/>
  <c r="L161" i="137"/>
  <c r="K161" i="137"/>
  <c r="J161" i="137"/>
  <c r="I161" i="137"/>
  <c r="H161" i="137"/>
  <c r="G161" i="137"/>
  <c r="F161" i="137"/>
  <c r="E161" i="137"/>
  <c r="D161" i="137"/>
  <c r="C161" i="137"/>
  <c r="B161" i="137"/>
  <c r="AV160" i="137"/>
  <c r="AU160" i="137"/>
  <c r="AT160" i="137"/>
  <c r="AS160" i="137"/>
  <c r="AR160" i="137"/>
  <c r="AQ160" i="137"/>
  <c r="AP160" i="137"/>
  <c r="AO160" i="137"/>
  <c r="AN160" i="137"/>
  <c r="AM160" i="137"/>
  <c r="AL160" i="137"/>
  <c r="AK160" i="137"/>
  <c r="AJ160" i="137"/>
  <c r="AI160" i="137"/>
  <c r="AH160" i="137"/>
  <c r="AG160" i="137"/>
  <c r="AF160" i="137"/>
  <c r="AE160" i="137"/>
  <c r="AD160" i="137"/>
  <c r="AC160" i="137"/>
  <c r="AB160" i="137"/>
  <c r="AA160" i="137"/>
  <c r="Z160" i="137"/>
  <c r="Y160" i="137"/>
  <c r="X160" i="137"/>
  <c r="W160" i="137"/>
  <c r="V160" i="137"/>
  <c r="U160" i="137"/>
  <c r="T160" i="137"/>
  <c r="S160" i="137"/>
  <c r="R160" i="137"/>
  <c r="Q160" i="137"/>
  <c r="P160" i="137"/>
  <c r="O160" i="137"/>
  <c r="N160" i="137"/>
  <c r="M160" i="137"/>
  <c r="L160" i="137"/>
  <c r="K160" i="137"/>
  <c r="J160" i="137"/>
  <c r="I160" i="137"/>
  <c r="H160" i="137"/>
  <c r="G160" i="137"/>
  <c r="F160" i="137"/>
  <c r="E160" i="137"/>
  <c r="D160" i="137"/>
  <c r="C160" i="137"/>
  <c r="B160" i="137"/>
  <c r="AV159" i="137"/>
  <c r="AU159" i="137"/>
  <c r="AT159" i="137"/>
  <c r="AS159" i="137"/>
  <c r="AR159" i="137"/>
  <c r="AQ159" i="137"/>
  <c r="AP159" i="137"/>
  <c r="AO159" i="137"/>
  <c r="AN159" i="137"/>
  <c r="AM159" i="137"/>
  <c r="AL159" i="137"/>
  <c r="AK159" i="137"/>
  <c r="AJ159" i="137"/>
  <c r="AI159" i="137"/>
  <c r="AH159" i="137"/>
  <c r="AG159" i="137"/>
  <c r="AF159" i="137"/>
  <c r="AE159" i="137"/>
  <c r="AD159" i="137"/>
  <c r="AC159" i="137"/>
  <c r="AB159" i="137"/>
  <c r="AA159" i="137"/>
  <c r="Z159" i="137"/>
  <c r="Y159" i="137"/>
  <c r="X159" i="137"/>
  <c r="W159" i="137"/>
  <c r="V159" i="137"/>
  <c r="U159" i="137"/>
  <c r="T159" i="137"/>
  <c r="S159" i="137"/>
  <c r="R159" i="137"/>
  <c r="Q159" i="137"/>
  <c r="P159" i="137"/>
  <c r="O159" i="137"/>
  <c r="N159" i="137"/>
  <c r="M159" i="137"/>
  <c r="L159" i="137"/>
  <c r="K159" i="137"/>
  <c r="J159" i="137"/>
  <c r="I159" i="137"/>
  <c r="H159" i="137"/>
  <c r="G159" i="137"/>
  <c r="F159" i="137"/>
  <c r="E159" i="137"/>
  <c r="D159" i="137"/>
  <c r="C159" i="137"/>
  <c r="B159" i="137"/>
  <c r="AV158" i="137"/>
  <c r="AU158" i="137"/>
  <c r="AT158" i="137"/>
  <c r="AS158" i="137"/>
  <c r="AR158" i="137"/>
  <c r="AQ158" i="137"/>
  <c r="AP158" i="137"/>
  <c r="AO158" i="137"/>
  <c r="AN158" i="137"/>
  <c r="AM158" i="137"/>
  <c r="AL158" i="137"/>
  <c r="AK158" i="137"/>
  <c r="AJ158" i="137"/>
  <c r="AI158" i="137"/>
  <c r="AH158" i="137"/>
  <c r="AG158" i="137"/>
  <c r="AF158" i="137"/>
  <c r="AE158" i="137"/>
  <c r="AD158" i="137"/>
  <c r="AC158" i="137"/>
  <c r="AB158" i="137"/>
  <c r="AA158" i="137"/>
  <c r="Z158" i="137"/>
  <c r="Y158" i="137"/>
  <c r="X158" i="137"/>
  <c r="W158" i="137"/>
  <c r="V158" i="137"/>
  <c r="U158" i="137"/>
  <c r="T158" i="137"/>
  <c r="S158" i="137"/>
  <c r="R158" i="137"/>
  <c r="Q158" i="137"/>
  <c r="P158" i="137"/>
  <c r="O158" i="137"/>
  <c r="N158" i="137"/>
  <c r="M158" i="137"/>
  <c r="L158" i="137"/>
  <c r="K158" i="137"/>
  <c r="J158" i="137"/>
  <c r="I158" i="137"/>
  <c r="H158" i="137"/>
  <c r="G158" i="137"/>
  <c r="F158" i="137"/>
  <c r="E158" i="137"/>
  <c r="D158" i="137"/>
  <c r="C158" i="137"/>
  <c r="B158" i="137"/>
  <c r="AV157" i="137"/>
  <c r="AU157" i="137"/>
  <c r="AT157" i="137"/>
  <c r="AS157" i="137"/>
  <c r="AR157" i="137"/>
  <c r="AQ157" i="137"/>
  <c r="AP157" i="137"/>
  <c r="AO157" i="137"/>
  <c r="AN157" i="137"/>
  <c r="AM157" i="137"/>
  <c r="AL157" i="137"/>
  <c r="AK157" i="137"/>
  <c r="AJ157" i="137"/>
  <c r="AI157" i="137"/>
  <c r="AH157" i="137"/>
  <c r="AG157" i="137"/>
  <c r="AF157" i="137"/>
  <c r="AE157" i="137"/>
  <c r="AD157" i="137"/>
  <c r="AC157" i="137"/>
  <c r="AB157" i="137"/>
  <c r="AA157" i="137"/>
  <c r="Z157" i="137"/>
  <c r="Y157" i="137"/>
  <c r="X157" i="137"/>
  <c r="W157" i="137"/>
  <c r="V157" i="137"/>
  <c r="U157" i="137"/>
  <c r="T157" i="137"/>
  <c r="S157" i="137"/>
  <c r="R157" i="137"/>
  <c r="Q157" i="137"/>
  <c r="P157" i="137"/>
  <c r="O157" i="137"/>
  <c r="N157" i="137"/>
  <c r="M157" i="137"/>
  <c r="L157" i="137"/>
  <c r="K157" i="137"/>
  <c r="J157" i="137"/>
  <c r="I157" i="137"/>
  <c r="H157" i="137"/>
  <c r="G157" i="137"/>
  <c r="F157" i="137"/>
  <c r="E157" i="137"/>
  <c r="D157" i="137"/>
  <c r="C157" i="137"/>
  <c r="B157" i="137"/>
  <c r="AV156" i="137"/>
  <c r="AU156" i="137"/>
  <c r="AT156" i="137"/>
  <c r="AS156" i="137"/>
  <c r="AR156" i="137"/>
  <c r="AQ156" i="137"/>
  <c r="AP156" i="137"/>
  <c r="AO156" i="137"/>
  <c r="AN156" i="137"/>
  <c r="AM156" i="137"/>
  <c r="AL156" i="137"/>
  <c r="AK156" i="137"/>
  <c r="AJ156" i="137"/>
  <c r="AI156" i="137"/>
  <c r="AH156" i="137"/>
  <c r="AG156" i="137"/>
  <c r="AF156" i="137"/>
  <c r="AE156" i="137"/>
  <c r="AD156" i="137"/>
  <c r="AC156" i="137"/>
  <c r="AB156" i="137"/>
  <c r="AA156" i="137"/>
  <c r="Z156" i="137"/>
  <c r="Y156" i="137"/>
  <c r="X156" i="137"/>
  <c r="W156" i="137"/>
  <c r="V156" i="137"/>
  <c r="U156" i="137"/>
  <c r="T156" i="137"/>
  <c r="S156" i="137"/>
  <c r="R156" i="137"/>
  <c r="Q156" i="137"/>
  <c r="P156" i="137"/>
  <c r="O156" i="137"/>
  <c r="N156" i="137"/>
  <c r="M156" i="137"/>
  <c r="L156" i="137"/>
  <c r="K156" i="137"/>
  <c r="J156" i="137"/>
  <c r="I156" i="137"/>
  <c r="H156" i="137"/>
  <c r="G156" i="137"/>
  <c r="F156" i="137"/>
  <c r="E156" i="137"/>
  <c r="D156" i="137"/>
  <c r="C156" i="137"/>
  <c r="B156" i="137"/>
  <c r="AV155" i="137"/>
  <c r="AU155" i="137"/>
  <c r="AT155" i="137"/>
  <c r="AS155" i="137"/>
  <c r="AR155" i="137"/>
  <c r="AQ155" i="137"/>
  <c r="AP155" i="137"/>
  <c r="AO155" i="137"/>
  <c r="AN155" i="137"/>
  <c r="AM155" i="137"/>
  <c r="AL155" i="137"/>
  <c r="AK155" i="137"/>
  <c r="AJ155" i="137"/>
  <c r="AI155" i="137"/>
  <c r="AH155" i="137"/>
  <c r="AG155" i="137"/>
  <c r="AF155" i="137"/>
  <c r="AE155" i="137"/>
  <c r="AD155" i="137"/>
  <c r="AC155" i="137"/>
  <c r="AB155" i="137"/>
  <c r="AA155" i="137"/>
  <c r="Z155" i="137"/>
  <c r="Y155" i="137"/>
  <c r="X155" i="137"/>
  <c r="W155" i="137"/>
  <c r="V155" i="137"/>
  <c r="U155" i="137"/>
  <c r="T155" i="137"/>
  <c r="S155" i="137"/>
  <c r="R155" i="137"/>
  <c r="Q155" i="137"/>
  <c r="P155" i="137"/>
  <c r="O155" i="137"/>
  <c r="N155" i="137"/>
  <c r="M155" i="137"/>
  <c r="L155" i="137"/>
  <c r="K155" i="137"/>
  <c r="J155" i="137"/>
  <c r="I155" i="137"/>
  <c r="H155" i="137"/>
  <c r="G155" i="137"/>
  <c r="F155" i="137"/>
  <c r="E155" i="137"/>
  <c r="D155" i="137"/>
  <c r="C155" i="137"/>
  <c r="B155" i="137"/>
  <c r="AV154" i="137"/>
  <c r="AU154" i="137"/>
  <c r="AT154" i="137"/>
  <c r="AS154" i="137"/>
  <c r="AR154" i="137"/>
  <c r="AQ154" i="137"/>
  <c r="AP154" i="137"/>
  <c r="AO154" i="137"/>
  <c r="AN154" i="137"/>
  <c r="AM154" i="137"/>
  <c r="AL154" i="137"/>
  <c r="AK154" i="137"/>
  <c r="AJ154" i="137"/>
  <c r="AI154" i="137"/>
  <c r="AH154" i="137"/>
  <c r="AG154" i="137"/>
  <c r="AF154" i="137"/>
  <c r="AE154" i="137"/>
  <c r="AD154" i="137"/>
  <c r="AC154" i="137"/>
  <c r="AB154" i="137"/>
  <c r="AA154" i="137"/>
  <c r="Z154" i="137"/>
  <c r="Y154" i="137"/>
  <c r="X154" i="137"/>
  <c r="W154" i="137"/>
  <c r="V154" i="137"/>
  <c r="U154" i="137"/>
  <c r="T154" i="137"/>
  <c r="S154" i="137"/>
  <c r="R154" i="137"/>
  <c r="Q154" i="137"/>
  <c r="P154" i="137"/>
  <c r="O154" i="137"/>
  <c r="N154" i="137"/>
  <c r="M154" i="137"/>
  <c r="L154" i="137"/>
  <c r="K154" i="137"/>
  <c r="J154" i="137"/>
  <c r="I154" i="137"/>
  <c r="H154" i="137"/>
  <c r="G154" i="137"/>
  <c r="F154" i="137"/>
  <c r="E154" i="137"/>
  <c r="D154" i="137"/>
  <c r="C154" i="137"/>
  <c r="B154" i="137"/>
  <c r="AV153" i="137"/>
  <c r="AU153" i="137"/>
  <c r="AT153" i="137"/>
  <c r="AS153" i="137"/>
  <c r="AR153" i="137"/>
  <c r="AQ153" i="137"/>
  <c r="AP153" i="137"/>
  <c r="AO153" i="137"/>
  <c r="AN153" i="137"/>
  <c r="AM153" i="137"/>
  <c r="AL153" i="137"/>
  <c r="AK153" i="137"/>
  <c r="AJ153" i="137"/>
  <c r="AI153" i="137"/>
  <c r="AH153" i="137"/>
  <c r="AG153" i="137"/>
  <c r="AF153" i="137"/>
  <c r="AE153" i="137"/>
  <c r="AD153" i="137"/>
  <c r="AC153" i="137"/>
  <c r="AB153" i="137"/>
  <c r="AA153" i="137"/>
  <c r="Z153" i="137"/>
  <c r="Y153" i="137"/>
  <c r="X153" i="137"/>
  <c r="W153" i="137"/>
  <c r="V153" i="137"/>
  <c r="U153" i="137"/>
  <c r="T153" i="137"/>
  <c r="S153" i="137"/>
  <c r="R153" i="137"/>
  <c r="Q153" i="137"/>
  <c r="P153" i="137"/>
  <c r="O153" i="137"/>
  <c r="N153" i="137"/>
  <c r="M153" i="137"/>
  <c r="L153" i="137"/>
  <c r="K153" i="137"/>
  <c r="J153" i="137"/>
  <c r="I153" i="137"/>
  <c r="H153" i="137"/>
  <c r="G153" i="137"/>
  <c r="F153" i="137"/>
  <c r="E153" i="137"/>
  <c r="D153" i="137"/>
  <c r="C153" i="137"/>
  <c r="B153" i="137"/>
  <c r="AV152" i="137"/>
  <c r="AU152" i="137"/>
  <c r="AT152" i="137"/>
  <c r="AS152" i="137"/>
  <c r="AR152" i="137"/>
  <c r="AQ152" i="137"/>
  <c r="AP152" i="137"/>
  <c r="AO152" i="137"/>
  <c r="AN152" i="137"/>
  <c r="AM152" i="137"/>
  <c r="AL152" i="137"/>
  <c r="AK152" i="137"/>
  <c r="AJ152" i="137"/>
  <c r="AI152" i="137"/>
  <c r="AH152" i="137"/>
  <c r="AG152" i="137"/>
  <c r="AF152" i="137"/>
  <c r="AE152" i="137"/>
  <c r="AD152" i="137"/>
  <c r="AC152" i="137"/>
  <c r="AB152" i="137"/>
  <c r="AA152" i="137"/>
  <c r="Z152" i="137"/>
  <c r="Y152" i="137"/>
  <c r="X152" i="137"/>
  <c r="W152" i="137"/>
  <c r="V152" i="137"/>
  <c r="U152" i="137"/>
  <c r="T152" i="137"/>
  <c r="S152" i="137"/>
  <c r="R152" i="137"/>
  <c r="Q152" i="137"/>
  <c r="P152" i="137"/>
  <c r="O152" i="137"/>
  <c r="N152" i="137"/>
  <c r="M152" i="137"/>
  <c r="L152" i="137"/>
  <c r="K152" i="137"/>
  <c r="J152" i="137"/>
  <c r="I152" i="137"/>
  <c r="H152" i="137"/>
  <c r="G152" i="137"/>
  <c r="F152" i="137"/>
  <c r="E152" i="137"/>
  <c r="D152" i="137"/>
  <c r="C152" i="137"/>
  <c r="B152" i="137"/>
  <c r="AV151" i="137"/>
  <c r="AU151" i="137"/>
  <c r="AT151" i="137"/>
  <c r="AS151" i="137"/>
  <c r="AR151" i="137"/>
  <c r="AQ151" i="137"/>
  <c r="AP151" i="137"/>
  <c r="AO151" i="137"/>
  <c r="AN151" i="137"/>
  <c r="AM151" i="137"/>
  <c r="AL151" i="137"/>
  <c r="AK151" i="137"/>
  <c r="AJ151" i="137"/>
  <c r="AI151" i="137"/>
  <c r="AH151" i="137"/>
  <c r="AG151" i="137"/>
  <c r="AF151" i="137"/>
  <c r="AE151" i="137"/>
  <c r="AD151" i="137"/>
  <c r="AC151" i="137"/>
  <c r="AB151" i="137"/>
  <c r="AA151" i="137"/>
  <c r="Z151" i="137"/>
  <c r="Y151" i="137"/>
  <c r="X151" i="137"/>
  <c r="W151" i="137"/>
  <c r="V151" i="137"/>
  <c r="U151" i="137"/>
  <c r="T151" i="137"/>
  <c r="S151" i="137"/>
  <c r="R151" i="137"/>
  <c r="Q151" i="137"/>
  <c r="P151" i="137"/>
  <c r="O151" i="137"/>
  <c r="N151" i="137"/>
  <c r="M151" i="137"/>
  <c r="L151" i="137"/>
  <c r="K151" i="137"/>
  <c r="J151" i="137"/>
  <c r="I151" i="137"/>
  <c r="H151" i="137"/>
  <c r="G151" i="137"/>
  <c r="F151" i="137"/>
  <c r="E151" i="137"/>
  <c r="D151" i="137"/>
  <c r="C151" i="137"/>
  <c r="B151" i="137"/>
  <c r="AV150" i="137"/>
  <c r="AU150" i="137"/>
  <c r="AT150" i="137"/>
  <c r="AS150" i="137"/>
  <c r="AR150" i="137"/>
  <c r="AQ150" i="137"/>
  <c r="AP150" i="137"/>
  <c r="AO150" i="137"/>
  <c r="AN150" i="137"/>
  <c r="AM150" i="137"/>
  <c r="AL150" i="137"/>
  <c r="AK150" i="137"/>
  <c r="AJ150" i="137"/>
  <c r="AI150" i="137"/>
  <c r="AH150" i="137"/>
  <c r="AG150" i="137"/>
  <c r="AF150" i="137"/>
  <c r="AE150" i="137"/>
  <c r="AD150" i="137"/>
  <c r="AC150" i="137"/>
  <c r="AB150" i="137"/>
  <c r="AA150" i="137"/>
  <c r="Z150" i="137"/>
  <c r="Y150" i="137"/>
  <c r="X150" i="137"/>
  <c r="W150" i="137"/>
  <c r="V150" i="137"/>
  <c r="U150" i="137"/>
  <c r="T150" i="137"/>
  <c r="S150" i="137"/>
  <c r="R150" i="137"/>
  <c r="Q150" i="137"/>
  <c r="P150" i="137"/>
  <c r="O150" i="137"/>
  <c r="N150" i="137"/>
  <c r="M150" i="137"/>
  <c r="L150" i="137"/>
  <c r="K150" i="137"/>
  <c r="J150" i="137"/>
  <c r="I150" i="137"/>
  <c r="H150" i="137"/>
  <c r="G150" i="137"/>
  <c r="F150" i="137"/>
  <c r="E150" i="137"/>
  <c r="D150" i="137"/>
  <c r="C150" i="137"/>
  <c r="B150" i="137"/>
  <c r="AV149" i="137"/>
  <c r="AU149" i="137"/>
  <c r="AT149" i="137"/>
  <c r="AS149" i="137"/>
  <c r="AR149" i="137"/>
  <c r="AQ149" i="137"/>
  <c r="AP149" i="137"/>
  <c r="AO149" i="137"/>
  <c r="AN149" i="137"/>
  <c r="AM149" i="137"/>
  <c r="AL149" i="137"/>
  <c r="AK149" i="137"/>
  <c r="AJ149" i="137"/>
  <c r="AI149" i="137"/>
  <c r="AH149" i="137"/>
  <c r="AG149" i="137"/>
  <c r="AF149" i="137"/>
  <c r="AE149" i="137"/>
  <c r="AD149" i="137"/>
  <c r="AC149" i="137"/>
  <c r="AB149" i="137"/>
  <c r="AA149" i="137"/>
  <c r="Z149" i="137"/>
  <c r="Y149" i="137"/>
  <c r="X149" i="137"/>
  <c r="W149" i="137"/>
  <c r="V149" i="137"/>
  <c r="U149" i="137"/>
  <c r="T149" i="137"/>
  <c r="S149" i="137"/>
  <c r="R149" i="137"/>
  <c r="Q149" i="137"/>
  <c r="P149" i="137"/>
  <c r="O149" i="137"/>
  <c r="N149" i="137"/>
  <c r="M149" i="137"/>
  <c r="L149" i="137"/>
  <c r="K149" i="137"/>
  <c r="J149" i="137"/>
  <c r="I149" i="137"/>
  <c r="H149" i="137"/>
  <c r="G149" i="137"/>
  <c r="F149" i="137"/>
  <c r="E149" i="137"/>
  <c r="D149" i="137"/>
  <c r="C149" i="137"/>
  <c r="B149" i="137"/>
  <c r="AV148" i="137"/>
  <c r="AU148" i="137"/>
  <c r="AT148" i="137"/>
  <c r="AS148" i="137"/>
  <c r="AR148" i="137"/>
  <c r="AQ148" i="137"/>
  <c r="AP148" i="137"/>
  <c r="AO148" i="137"/>
  <c r="AN148" i="137"/>
  <c r="AM148" i="137"/>
  <c r="AL148" i="137"/>
  <c r="AK148" i="137"/>
  <c r="AJ148" i="137"/>
  <c r="AI148" i="137"/>
  <c r="AH148" i="137"/>
  <c r="AG148" i="137"/>
  <c r="AF148" i="137"/>
  <c r="AE148" i="137"/>
  <c r="AD148" i="137"/>
  <c r="AC148" i="137"/>
  <c r="AB148" i="137"/>
  <c r="AA148" i="137"/>
  <c r="Z148" i="137"/>
  <c r="Y148" i="137"/>
  <c r="X148" i="137"/>
  <c r="W148" i="137"/>
  <c r="V148" i="137"/>
  <c r="U148" i="137"/>
  <c r="T148" i="137"/>
  <c r="S148" i="137"/>
  <c r="R148" i="137"/>
  <c r="Q148" i="137"/>
  <c r="P148" i="137"/>
  <c r="O148" i="137"/>
  <c r="N148" i="137"/>
  <c r="M148" i="137"/>
  <c r="L148" i="137"/>
  <c r="K148" i="137"/>
  <c r="J148" i="137"/>
  <c r="I148" i="137"/>
  <c r="H148" i="137"/>
  <c r="G148" i="137"/>
  <c r="F148" i="137"/>
  <c r="E148" i="137"/>
  <c r="D148" i="137"/>
  <c r="C148" i="137"/>
  <c r="B148" i="137"/>
  <c r="AV147" i="137"/>
  <c r="AU147" i="137"/>
  <c r="AT147" i="137"/>
  <c r="AS147" i="137"/>
  <c r="AR147" i="137"/>
  <c r="AQ147" i="137"/>
  <c r="AP147" i="137"/>
  <c r="AO147" i="137"/>
  <c r="AN147" i="137"/>
  <c r="AM147" i="137"/>
  <c r="AL147" i="137"/>
  <c r="AK147" i="137"/>
  <c r="AJ147" i="137"/>
  <c r="AI147" i="137"/>
  <c r="AH147" i="137"/>
  <c r="AG147" i="137"/>
  <c r="AF147" i="137"/>
  <c r="AE147" i="137"/>
  <c r="AD147" i="137"/>
  <c r="AC147" i="137"/>
  <c r="AB147" i="137"/>
  <c r="AA147" i="137"/>
  <c r="Z147" i="137"/>
  <c r="Y147" i="137"/>
  <c r="X147" i="137"/>
  <c r="W147" i="137"/>
  <c r="V147" i="137"/>
  <c r="U147" i="137"/>
  <c r="T147" i="137"/>
  <c r="S147" i="137"/>
  <c r="R147" i="137"/>
  <c r="Q147" i="137"/>
  <c r="P147" i="137"/>
  <c r="O147" i="137"/>
  <c r="N147" i="137"/>
  <c r="M147" i="137"/>
  <c r="L147" i="137"/>
  <c r="K147" i="137"/>
  <c r="J147" i="137"/>
  <c r="I147" i="137"/>
  <c r="H147" i="137"/>
  <c r="G147" i="137"/>
  <c r="F147" i="137"/>
  <c r="E147" i="137"/>
  <c r="D147" i="137"/>
  <c r="C147" i="137"/>
  <c r="B147" i="137"/>
  <c r="AV146" i="137"/>
  <c r="AU146" i="137"/>
  <c r="AT146" i="137"/>
  <c r="AS146" i="137"/>
  <c r="AR146" i="137"/>
  <c r="AQ146" i="137"/>
  <c r="AP146" i="137"/>
  <c r="AO146" i="137"/>
  <c r="AN146" i="137"/>
  <c r="AM146" i="137"/>
  <c r="AL146" i="137"/>
  <c r="AK146" i="137"/>
  <c r="AJ146" i="137"/>
  <c r="AI146" i="137"/>
  <c r="AH146" i="137"/>
  <c r="AG146" i="137"/>
  <c r="AF146" i="137"/>
  <c r="AE146" i="137"/>
  <c r="AD146" i="137"/>
  <c r="AC146" i="137"/>
  <c r="AB146" i="137"/>
  <c r="AA146" i="137"/>
  <c r="Z146" i="137"/>
  <c r="Y146" i="137"/>
  <c r="X146" i="137"/>
  <c r="W146" i="137"/>
  <c r="V146" i="137"/>
  <c r="U146" i="137"/>
  <c r="T146" i="137"/>
  <c r="S146" i="137"/>
  <c r="R146" i="137"/>
  <c r="Q146" i="137"/>
  <c r="P146" i="137"/>
  <c r="O146" i="137"/>
  <c r="N146" i="137"/>
  <c r="M146" i="137"/>
  <c r="L146" i="137"/>
  <c r="K146" i="137"/>
  <c r="J146" i="137"/>
  <c r="I146" i="137"/>
  <c r="H146" i="137"/>
  <c r="G146" i="137"/>
  <c r="F146" i="137"/>
  <c r="E146" i="137"/>
  <c r="D146" i="137"/>
  <c r="C146" i="137"/>
  <c r="B146" i="137"/>
  <c r="AV145" i="137"/>
  <c r="AU145" i="137"/>
  <c r="AT145" i="137"/>
  <c r="AS145" i="137"/>
  <c r="AR145" i="137"/>
  <c r="AQ145" i="137"/>
  <c r="AP145" i="137"/>
  <c r="AO145" i="137"/>
  <c r="AN145" i="137"/>
  <c r="AM145" i="137"/>
  <c r="AL145" i="137"/>
  <c r="AK145" i="137"/>
  <c r="AJ145" i="137"/>
  <c r="AI145" i="137"/>
  <c r="AH145" i="137"/>
  <c r="AG145" i="137"/>
  <c r="AF145" i="137"/>
  <c r="AE145" i="137"/>
  <c r="AD145" i="137"/>
  <c r="AC145" i="137"/>
  <c r="AB145" i="137"/>
  <c r="AA145" i="137"/>
  <c r="Z145" i="137"/>
  <c r="Y145" i="137"/>
  <c r="X145" i="137"/>
  <c r="W145" i="137"/>
  <c r="V145" i="137"/>
  <c r="U145" i="137"/>
  <c r="T145" i="137"/>
  <c r="S145" i="137"/>
  <c r="R145" i="137"/>
  <c r="Q145" i="137"/>
  <c r="P145" i="137"/>
  <c r="O145" i="137"/>
  <c r="N145" i="137"/>
  <c r="M145" i="137"/>
  <c r="L145" i="137"/>
  <c r="K145" i="137"/>
  <c r="J145" i="137"/>
  <c r="I145" i="137"/>
  <c r="H145" i="137"/>
  <c r="G145" i="137"/>
  <c r="F145" i="137"/>
  <c r="E145" i="137"/>
  <c r="D145" i="137"/>
  <c r="C145" i="137"/>
  <c r="AV144" i="137"/>
  <c r="AU144" i="137"/>
  <c r="AT144" i="137"/>
  <c r="AS144" i="137"/>
  <c r="AR144" i="137"/>
  <c r="AQ144" i="137"/>
  <c r="AP144" i="137"/>
  <c r="AO144" i="137"/>
  <c r="AN144" i="137"/>
  <c r="AM144" i="137"/>
  <c r="AL144" i="137"/>
  <c r="AK144" i="137"/>
  <c r="AJ144" i="137"/>
  <c r="AI144" i="137"/>
  <c r="AH144" i="137"/>
  <c r="AG144" i="137"/>
  <c r="AF144" i="137"/>
  <c r="AE144" i="137"/>
  <c r="AD144" i="137"/>
  <c r="AC144" i="137"/>
  <c r="AB144" i="137"/>
  <c r="AA144" i="137"/>
  <c r="Z144" i="137"/>
  <c r="Y144" i="137"/>
  <c r="X144" i="137"/>
  <c r="W144" i="137"/>
  <c r="V144" i="137"/>
  <c r="U144" i="137"/>
  <c r="T144" i="137"/>
  <c r="S144" i="137"/>
  <c r="R144" i="137"/>
  <c r="Q144" i="137"/>
  <c r="P144" i="137"/>
  <c r="O144" i="137"/>
  <c r="N144" i="137"/>
  <c r="M144" i="137"/>
  <c r="L144" i="137"/>
  <c r="K144" i="137"/>
  <c r="J144" i="137"/>
  <c r="I144" i="137"/>
  <c r="H144" i="137"/>
  <c r="G144" i="137"/>
  <c r="F144" i="137"/>
  <c r="E144" i="137"/>
  <c r="D144" i="137"/>
  <c r="C144" i="137"/>
  <c r="B144" i="137"/>
  <c r="AV143" i="137"/>
  <c r="AU143" i="137"/>
  <c r="AT143" i="137"/>
  <c r="AS143" i="137"/>
  <c r="AR143" i="137"/>
  <c r="AQ143" i="137"/>
  <c r="AP143" i="137"/>
  <c r="AO143" i="137"/>
  <c r="AN143" i="137"/>
  <c r="AM143" i="137"/>
  <c r="AL143" i="137"/>
  <c r="AK143" i="137"/>
  <c r="AJ143" i="137"/>
  <c r="AI143" i="137"/>
  <c r="AH143" i="137"/>
  <c r="AG143" i="137"/>
  <c r="AF143" i="137"/>
  <c r="AE143" i="137"/>
  <c r="AD143" i="137"/>
  <c r="AC143" i="137"/>
  <c r="AB143" i="137"/>
  <c r="AA143" i="137"/>
  <c r="Z143" i="137"/>
  <c r="Y143" i="137"/>
  <c r="X143" i="137"/>
  <c r="W143" i="137"/>
  <c r="V143" i="137"/>
  <c r="U143" i="137"/>
  <c r="T143" i="137"/>
  <c r="S143" i="137"/>
  <c r="R143" i="137"/>
  <c r="Q143" i="137"/>
  <c r="P143" i="137"/>
  <c r="O143" i="137"/>
  <c r="N143" i="137"/>
  <c r="M143" i="137"/>
  <c r="L143" i="137"/>
  <c r="K143" i="137"/>
  <c r="J143" i="137"/>
  <c r="I143" i="137"/>
  <c r="H143" i="137"/>
  <c r="G143" i="137"/>
  <c r="F143" i="137"/>
  <c r="E143" i="137"/>
  <c r="D143" i="137"/>
  <c r="C143" i="137"/>
  <c r="B143" i="137"/>
  <c r="AV142" i="137"/>
  <c r="AU142" i="137"/>
  <c r="AT142" i="137"/>
  <c r="AS142" i="137"/>
  <c r="AR142" i="137"/>
  <c r="AQ142" i="137"/>
  <c r="AP142" i="137"/>
  <c r="AO142" i="137"/>
  <c r="AN142" i="137"/>
  <c r="AM142" i="137"/>
  <c r="AL142" i="137"/>
  <c r="AK142" i="137"/>
  <c r="AJ142" i="137"/>
  <c r="AI142" i="137"/>
  <c r="AH142" i="137"/>
  <c r="AG142" i="137"/>
  <c r="AF142" i="137"/>
  <c r="AE142" i="137"/>
  <c r="AD142" i="137"/>
  <c r="AC142" i="137"/>
  <c r="AB142" i="137"/>
  <c r="AA142" i="137"/>
  <c r="Z142" i="137"/>
  <c r="Y142" i="137"/>
  <c r="X142" i="137"/>
  <c r="W142" i="137"/>
  <c r="V142" i="137"/>
  <c r="U142" i="137"/>
  <c r="T142" i="137"/>
  <c r="S142" i="137"/>
  <c r="R142" i="137"/>
  <c r="Q142" i="137"/>
  <c r="P142" i="137"/>
  <c r="O142" i="137"/>
  <c r="N142" i="137"/>
  <c r="M142" i="137"/>
  <c r="L142" i="137"/>
  <c r="K142" i="137"/>
  <c r="J142" i="137"/>
  <c r="I142" i="137"/>
  <c r="H142" i="137"/>
  <c r="G142" i="137"/>
  <c r="F142" i="137"/>
  <c r="E142" i="137"/>
  <c r="D142" i="137"/>
  <c r="C142" i="137"/>
  <c r="B142" i="137"/>
  <c r="AV141" i="137"/>
  <c r="AU141" i="137"/>
  <c r="AT141" i="137"/>
  <c r="AS141" i="137"/>
  <c r="AR141" i="137"/>
  <c r="AQ141" i="137"/>
  <c r="AP141" i="137"/>
  <c r="AO141" i="137"/>
  <c r="AN141" i="137"/>
  <c r="AM141" i="137"/>
  <c r="AL141" i="137"/>
  <c r="AK141" i="137"/>
  <c r="AJ141" i="137"/>
  <c r="AI141" i="137"/>
  <c r="AH141" i="137"/>
  <c r="AG141" i="137"/>
  <c r="AF141" i="137"/>
  <c r="AE141" i="137"/>
  <c r="AD141" i="137"/>
  <c r="AC141" i="137"/>
  <c r="AB141" i="137"/>
  <c r="AA141" i="137"/>
  <c r="Z141" i="137"/>
  <c r="Y141" i="137"/>
  <c r="X141" i="137"/>
  <c r="W141" i="137"/>
  <c r="V141" i="137"/>
  <c r="U141" i="137"/>
  <c r="T141" i="137"/>
  <c r="S141" i="137"/>
  <c r="R141" i="137"/>
  <c r="Q141" i="137"/>
  <c r="P141" i="137"/>
  <c r="O141" i="137"/>
  <c r="N141" i="137"/>
  <c r="M141" i="137"/>
  <c r="L141" i="137"/>
  <c r="K141" i="137"/>
  <c r="J141" i="137"/>
  <c r="I141" i="137"/>
  <c r="H141" i="137"/>
  <c r="G141" i="137"/>
  <c r="F141" i="137"/>
  <c r="E141" i="137"/>
  <c r="D141" i="137"/>
  <c r="C141" i="137"/>
  <c r="B141" i="137"/>
  <c r="AV140" i="137"/>
  <c r="AU140" i="137"/>
  <c r="AT140" i="137"/>
  <c r="AS140" i="137"/>
  <c r="AR140" i="137"/>
  <c r="AQ140" i="137"/>
  <c r="AP140" i="137"/>
  <c r="AO140" i="137"/>
  <c r="AN140" i="137"/>
  <c r="AM140" i="137"/>
  <c r="AL140" i="137"/>
  <c r="AK140" i="137"/>
  <c r="AJ140" i="137"/>
  <c r="AI140" i="137"/>
  <c r="AH140" i="137"/>
  <c r="AG140" i="137"/>
  <c r="AF140" i="137"/>
  <c r="AE140" i="137"/>
  <c r="AD140" i="137"/>
  <c r="AC140" i="137"/>
  <c r="AB140" i="137"/>
  <c r="AA140" i="137"/>
  <c r="Z140" i="137"/>
  <c r="Y140" i="137"/>
  <c r="X140" i="137"/>
  <c r="W140" i="137"/>
  <c r="V140" i="137"/>
  <c r="U140" i="137"/>
  <c r="T140" i="137"/>
  <c r="S140" i="137"/>
  <c r="R140" i="137"/>
  <c r="Q140" i="137"/>
  <c r="P140" i="137"/>
  <c r="O140" i="137"/>
  <c r="N140" i="137"/>
  <c r="M140" i="137"/>
  <c r="L140" i="137"/>
  <c r="K140" i="137"/>
  <c r="J140" i="137"/>
  <c r="I140" i="137"/>
  <c r="H140" i="137"/>
  <c r="G140" i="137"/>
  <c r="F140" i="137"/>
  <c r="E140" i="137"/>
  <c r="D140" i="137"/>
  <c r="C140" i="137"/>
  <c r="B140" i="137"/>
  <c r="AV139" i="137"/>
  <c r="AU139" i="137"/>
  <c r="AT139" i="137"/>
  <c r="AS139" i="137"/>
  <c r="AR139" i="137"/>
  <c r="AQ139" i="137"/>
  <c r="AP139" i="137"/>
  <c r="AO139" i="137"/>
  <c r="AN139" i="137"/>
  <c r="AM139" i="137"/>
  <c r="AL139" i="137"/>
  <c r="AK139" i="137"/>
  <c r="AJ139" i="137"/>
  <c r="AI139" i="137"/>
  <c r="AH139" i="137"/>
  <c r="AG139" i="137"/>
  <c r="AF139" i="137"/>
  <c r="AE139" i="137"/>
  <c r="AD139" i="137"/>
  <c r="AC139" i="137"/>
  <c r="AB139" i="137"/>
  <c r="AA139" i="137"/>
  <c r="Z139" i="137"/>
  <c r="Y139" i="137"/>
  <c r="X139" i="137"/>
  <c r="W139" i="137"/>
  <c r="V139" i="137"/>
  <c r="U139" i="137"/>
  <c r="T139" i="137"/>
  <c r="S139" i="137"/>
  <c r="R139" i="137"/>
  <c r="Q139" i="137"/>
  <c r="P139" i="137"/>
  <c r="O139" i="137"/>
  <c r="N139" i="137"/>
  <c r="M139" i="137"/>
  <c r="L139" i="137"/>
  <c r="K139" i="137"/>
  <c r="J139" i="137"/>
  <c r="I139" i="137"/>
  <c r="H139" i="137"/>
  <c r="G139" i="137"/>
  <c r="F139" i="137"/>
  <c r="E139" i="137"/>
  <c r="D139" i="137"/>
  <c r="C139" i="137"/>
  <c r="B139" i="137"/>
  <c r="AV138" i="137"/>
  <c r="AU138" i="137"/>
  <c r="AT138" i="137"/>
  <c r="AS138" i="137"/>
  <c r="AR138" i="137"/>
  <c r="AQ138" i="137"/>
  <c r="AP138" i="137"/>
  <c r="AO138" i="137"/>
  <c r="AN138" i="137"/>
  <c r="AM138" i="137"/>
  <c r="AL138" i="137"/>
  <c r="AK138" i="137"/>
  <c r="AJ138" i="137"/>
  <c r="AI138" i="137"/>
  <c r="AH138" i="137"/>
  <c r="AG138" i="137"/>
  <c r="AF138" i="137"/>
  <c r="AE138" i="137"/>
  <c r="AD138" i="137"/>
  <c r="AC138" i="137"/>
  <c r="AB138" i="137"/>
  <c r="AA138" i="137"/>
  <c r="Z138" i="137"/>
  <c r="Y138" i="137"/>
  <c r="X138" i="137"/>
  <c r="W138" i="137"/>
  <c r="V138" i="137"/>
  <c r="U138" i="137"/>
  <c r="T138" i="137"/>
  <c r="S138" i="137"/>
  <c r="R138" i="137"/>
  <c r="Q138" i="137"/>
  <c r="P138" i="137"/>
  <c r="O138" i="137"/>
  <c r="N138" i="137"/>
  <c r="M138" i="137"/>
  <c r="L138" i="137"/>
  <c r="K138" i="137"/>
  <c r="J138" i="137"/>
  <c r="I138" i="137"/>
  <c r="H138" i="137"/>
  <c r="G138" i="137"/>
  <c r="F138" i="137"/>
  <c r="E138" i="137"/>
  <c r="D138" i="137"/>
  <c r="C138" i="137"/>
  <c r="B138" i="137"/>
  <c r="AV137" i="137"/>
  <c r="AU137" i="137"/>
  <c r="AT137" i="137"/>
  <c r="AS137" i="137"/>
  <c r="AR137" i="137"/>
  <c r="AQ137" i="137"/>
  <c r="AP137" i="137"/>
  <c r="AO137" i="137"/>
  <c r="AN137" i="137"/>
  <c r="AM137" i="137"/>
  <c r="AL137" i="137"/>
  <c r="AK137" i="137"/>
  <c r="AJ137" i="137"/>
  <c r="AI137" i="137"/>
  <c r="AH137" i="137"/>
  <c r="AG137" i="137"/>
  <c r="AF137" i="137"/>
  <c r="AE137" i="137"/>
  <c r="AD137" i="137"/>
  <c r="AC137" i="137"/>
  <c r="AB137" i="137"/>
  <c r="AA137" i="137"/>
  <c r="Z137" i="137"/>
  <c r="Y137" i="137"/>
  <c r="X137" i="137"/>
  <c r="W137" i="137"/>
  <c r="V137" i="137"/>
  <c r="U137" i="137"/>
  <c r="T137" i="137"/>
  <c r="S137" i="137"/>
  <c r="R137" i="137"/>
  <c r="Q137" i="137"/>
  <c r="P137" i="137"/>
  <c r="O137" i="137"/>
  <c r="N137" i="137"/>
  <c r="M137" i="137"/>
  <c r="L137" i="137"/>
  <c r="K137" i="137"/>
  <c r="J137" i="137"/>
  <c r="I137" i="137"/>
  <c r="H137" i="137"/>
  <c r="G137" i="137"/>
  <c r="F137" i="137"/>
  <c r="E137" i="137"/>
  <c r="D137" i="137"/>
  <c r="C137" i="137"/>
  <c r="B137" i="137"/>
  <c r="AV136" i="137"/>
  <c r="AU136" i="137"/>
  <c r="AT136" i="137"/>
  <c r="AS136" i="137"/>
  <c r="AR136" i="137"/>
  <c r="AQ136" i="137"/>
  <c r="AP136" i="137"/>
  <c r="AO136" i="137"/>
  <c r="AN136" i="137"/>
  <c r="AM136" i="137"/>
  <c r="AL136" i="137"/>
  <c r="AK136" i="137"/>
  <c r="AJ136" i="137"/>
  <c r="AI136" i="137"/>
  <c r="AH136" i="137"/>
  <c r="AG136" i="137"/>
  <c r="AF136" i="137"/>
  <c r="AE136" i="137"/>
  <c r="AD136" i="137"/>
  <c r="AC136" i="137"/>
  <c r="AB136" i="137"/>
  <c r="AA136" i="137"/>
  <c r="Z136" i="137"/>
  <c r="Y136" i="137"/>
  <c r="X136" i="137"/>
  <c r="W136" i="137"/>
  <c r="V136" i="137"/>
  <c r="U136" i="137"/>
  <c r="T136" i="137"/>
  <c r="S136" i="137"/>
  <c r="R136" i="137"/>
  <c r="Q136" i="137"/>
  <c r="P136" i="137"/>
  <c r="O136" i="137"/>
  <c r="N136" i="137"/>
  <c r="M136" i="137"/>
  <c r="L136" i="137"/>
  <c r="K136" i="137"/>
  <c r="J136" i="137"/>
  <c r="I136" i="137"/>
  <c r="H136" i="137"/>
  <c r="G136" i="137"/>
  <c r="F136" i="137"/>
  <c r="E136" i="137"/>
  <c r="D136" i="137"/>
  <c r="C136" i="137"/>
  <c r="B136" i="137"/>
  <c r="AV135" i="137"/>
  <c r="AU135" i="137"/>
  <c r="AT135" i="137"/>
  <c r="AS135" i="137"/>
  <c r="AR135" i="137"/>
  <c r="AQ135" i="137"/>
  <c r="AP135" i="137"/>
  <c r="AO135" i="137"/>
  <c r="AN135" i="137"/>
  <c r="AM135" i="137"/>
  <c r="AL135" i="137"/>
  <c r="AK135" i="137"/>
  <c r="AJ135" i="137"/>
  <c r="AI135" i="137"/>
  <c r="AH135" i="137"/>
  <c r="AG135" i="137"/>
  <c r="AF135" i="137"/>
  <c r="AE135" i="137"/>
  <c r="AD135" i="137"/>
  <c r="AC135" i="137"/>
  <c r="AB135" i="137"/>
  <c r="AA135" i="137"/>
  <c r="Z135" i="137"/>
  <c r="Y135" i="137"/>
  <c r="X135" i="137"/>
  <c r="W135" i="137"/>
  <c r="V135" i="137"/>
  <c r="U135" i="137"/>
  <c r="T135" i="137"/>
  <c r="S135" i="137"/>
  <c r="R135" i="137"/>
  <c r="Q135" i="137"/>
  <c r="P135" i="137"/>
  <c r="O135" i="137"/>
  <c r="N135" i="137"/>
  <c r="M135" i="137"/>
  <c r="L135" i="137"/>
  <c r="K135" i="137"/>
  <c r="J135" i="137"/>
  <c r="I135" i="137"/>
  <c r="H135" i="137"/>
  <c r="G135" i="137"/>
  <c r="F135" i="137"/>
  <c r="E135" i="137"/>
  <c r="D135" i="137"/>
  <c r="C135" i="137"/>
  <c r="B135" i="137"/>
  <c r="AV134" i="137"/>
  <c r="AU134" i="137"/>
  <c r="AT134" i="137"/>
  <c r="AS134" i="137"/>
  <c r="AR134" i="137"/>
  <c r="AQ134" i="137"/>
  <c r="AP134" i="137"/>
  <c r="AO134" i="137"/>
  <c r="AN134" i="137"/>
  <c r="AM134" i="137"/>
  <c r="AL134" i="137"/>
  <c r="AK134" i="137"/>
  <c r="AJ134" i="137"/>
  <c r="AI134" i="137"/>
  <c r="AH134" i="137"/>
  <c r="AG134" i="137"/>
  <c r="AF134" i="137"/>
  <c r="AE134" i="137"/>
  <c r="AD134" i="137"/>
  <c r="AC134" i="137"/>
  <c r="AB134" i="137"/>
  <c r="AA134" i="137"/>
  <c r="Z134" i="137"/>
  <c r="Y134" i="137"/>
  <c r="X134" i="137"/>
  <c r="W134" i="137"/>
  <c r="V134" i="137"/>
  <c r="U134" i="137"/>
  <c r="T134" i="137"/>
  <c r="S134" i="137"/>
  <c r="R134" i="137"/>
  <c r="Q134" i="137"/>
  <c r="P134" i="137"/>
  <c r="O134" i="137"/>
  <c r="N134" i="137"/>
  <c r="M134" i="137"/>
  <c r="L134" i="137"/>
  <c r="K134" i="137"/>
  <c r="J134" i="137"/>
  <c r="I134" i="137"/>
  <c r="H134" i="137"/>
  <c r="G134" i="137"/>
  <c r="F134" i="137"/>
  <c r="E134" i="137"/>
  <c r="D134" i="137"/>
  <c r="C134" i="137"/>
  <c r="B134" i="137"/>
  <c r="AV133" i="137"/>
  <c r="AU133" i="137"/>
  <c r="AT133" i="137"/>
  <c r="AS133" i="137"/>
  <c r="AR133" i="137"/>
  <c r="AQ133" i="137"/>
  <c r="AP133" i="137"/>
  <c r="AO133" i="137"/>
  <c r="AN133" i="137"/>
  <c r="AM133" i="137"/>
  <c r="AL133" i="137"/>
  <c r="AK133" i="137"/>
  <c r="AJ133" i="137"/>
  <c r="AI133" i="137"/>
  <c r="AH133" i="137"/>
  <c r="AG133" i="137"/>
  <c r="AF133" i="137"/>
  <c r="AE133" i="137"/>
  <c r="AD133" i="137"/>
  <c r="AC133" i="137"/>
  <c r="AB133" i="137"/>
  <c r="AA133" i="137"/>
  <c r="Z133" i="137"/>
  <c r="Y133" i="137"/>
  <c r="X133" i="137"/>
  <c r="W133" i="137"/>
  <c r="V133" i="137"/>
  <c r="U133" i="137"/>
  <c r="T133" i="137"/>
  <c r="S133" i="137"/>
  <c r="R133" i="137"/>
  <c r="Q133" i="137"/>
  <c r="P133" i="137"/>
  <c r="O133" i="137"/>
  <c r="N133" i="137"/>
  <c r="M133" i="137"/>
  <c r="L133" i="137"/>
  <c r="K133" i="137"/>
  <c r="J133" i="137"/>
  <c r="I133" i="137"/>
  <c r="H133" i="137"/>
  <c r="G133" i="137"/>
  <c r="F133" i="137"/>
  <c r="E133" i="137"/>
  <c r="D133" i="137"/>
  <c r="C133" i="137"/>
  <c r="B133" i="137"/>
  <c r="AV132" i="137"/>
  <c r="AU132" i="137"/>
  <c r="AT132" i="137"/>
  <c r="AS132" i="137"/>
  <c r="AR132" i="137"/>
  <c r="AQ132" i="137"/>
  <c r="AP132" i="137"/>
  <c r="AO132" i="137"/>
  <c r="AN132" i="137"/>
  <c r="AM132" i="137"/>
  <c r="AL132" i="137"/>
  <c r="AK132" i="137"/>
  <c r="AJ132" i="137"/>
  <c r="AI132" i="137"/>
  <c r="AH132" i="137"/>
  <c r="AG132" i="137"/>
  <c r="AF132" i="137"/>
  <c r="AE132" i="137"/>
  <c r="AD132" i="137"/>
  <c r="AC132" i="137"/>
  <c r="AB132" i="137"/>
  <c r="AA132" i="137"/>
  <c r="Z132" i="137"/>
  <c r="Y132" i="137"/>
  <c r="X132" i="137"/>
  <c r="W132" i="137"/>
  <c r="V132" i="137"/>
  <c r="U132" i="137"/>
  <c r="T132" i="137"/>
  <c r="S132" i="137"/>
  <c r="R132" i="137"/>
  <c r="Q132" i="137"/>
  <c r="P132" i="137"/>
  <c r="O132" i="137"/>
  <c r="N132" i="137"/>
  <c r="M132" i="137"/>
  <c r="L132" i="137"/>
  <c r="K132" i="137"/>
  <c r="J132" i="137"/>
  <c r="I132" i="137"/>
  <c r="H132" i="137"/>
  <c r="G132" i="137"/>
  <c r="F132" i="137"/>
  <c r="E132" i="137"/>
  <c r="D132" i="137"/>
  <c r="C132" i="137"/>
  <c r="B132" i="137"/>
  <c r="AV131" i="137"/>
  <c r="AU131" i="137"/>
  <c r="AT131" i="137"/>
  <c r="AS131" i="137"/>
  <c r="AR131" i="137"/>
  <c r="AQ131" i="137"/>
  <c r="AP131" i="137"/>
  <c r="AO131" i="137"/>
  <c r="AN131" i="137"/>
  <c r="AM131" i="137"/>
  <c r="AL131" i="137"/>
  <c r="AK131" i="137"/>
  <c r="AJ131" i="137"/>
  <c r="AI131" i="137"/>
  <c r="AH131" i="137"/>
  <c r="AG131" i="137"/>
  <c r="AF131" i="137"/>
  <c r="AE131" i="137"/>
  <c r="AD131" i="137"/>
  <c r="AC131" i="137"/>
  <c r="AB131" i="137"/>
  <c r="AA131" i="137"/>
  <c r="Z131" i="137"/>
  <c r="Y131" i="137"/>
  <c r="X131" i="137"/>
  <c r="W131" i="137"/>
  <c r="V131" i="137"/>
  <c r="U131" i="137"/>
  <c r="T131" i="137"/>
  <c r="S131" i="137"/>
  <c r="R131" i="137"/>
  <c r="Q131" i="137"/>
  <c r="P131" i="137"/>
  <c r="O131" i="137"/>
  <c r="N131" i="137"/>
  <c r="M131" i="137"/>
  <c r="L131" i="137"/>
  <c r="K131" i="137"/>
  <c r="J131" i="137"/>
  <c r="I131" i="137"/>
  <c r="H131" i="137"/>
  <c r="G131" i="137"/>
  <c r="F131" i="137"/>
  <c r="E131" i="137"/>
  <c r="D131" i="137"/>
  <c r="C131" i="137"/>
  <c r="B131" i="137"/>
  <c r="AV130" i="137"/>
  <c r="AU130" i="137"/>
  <c r="AT130" i="137"/>
  <c r="AS130" i="137"/>
  <c r="AR130" i="137"/>
  <c r="AQ130" i="137"/>
  <c r="AP130" i="137"/>
  <c r="AO130" i="137"/>
  <c r="AN130" i="137"/>
  <c r="AM130" i="137"/>
  <c r="AL130" i="137"/>
  <c r="AK130" i="137"/>
  <c r="AJ130" i="137"/>
  <c r="AI130" i="137"/>
  <c r="AH130" i="137"/>
  <c r="AG130" i="137"/>
  <c r="AF130" i="137"/>
  <c r="AE130" i="137"/>
  <c r="AD130" i="137"/>
  <c r="AC130" i="137"/>
  <c r="AB130" i="137"/>
  <c r="AA130" i="137"/>
  <c r="Z130" i="137"/>
  <c r="Y130" i="137"/>
  <c r="X130" i="137"/>
  <c r="W130" i="137"/>
  <c r="V130" i="137"/>
  <c r="U130" i="137"/>
  <c r="T130" i="137"/>
  <c r="S130" i="137"/>
  <c r="R130" i="137"/>
  <c r="Q130" i="137"/>
  <c r="P130" i="137"/>
  <c r="O130" i="137"/>
  <c r="N130" i="137"/>
  <c r="M130" i="137"/>
  <c r="L130" i="137"/>
  <c r="K130" i="137"/>
  <c r="J130" i="137"/>
  <c r="I130" i="137"/>
  <c r="H130" i="137"/>
  <c r="G130" i="137"/>
  <c r="F130" i="137"/>
  <c r="E130" i="137"/>
  <c r="D130" i="137"/>
  <c r="C130" i="137"/>
  <c r="B130" i="137"/>
  <c r="AV129" i="137"/>
  <c r="AU129" i="137"/>
  <c r="AT129" i="137"/>
  <c r="AS129" i="137"/>
  <c r="AR129" i="137"/>
  <c r="AQ129" i="137"/>
  <c r="AP129" i="137"/>
  <c r="AO129" i="137"/>
  <c r="AN129" i="137"/>
  <c r="AM129" i="137"/>
  <c r="AL129" i="137"/>
  <c r="AK129" i="137"/>
  <c r="AJ129" i="137"/>
  <c r="AI129" i="137"/>
  <c r="AH129" i="137"/>
  <c r="AG129" i="137"/>
  <c r="AF129" i="137"/>
  <c r="AE129" i="137"/>
  <c r="AD129" i="137"/>
  <c r="AC129" i="137"/>
  <c r="AB129" i="137"/>
  <c r="AA129" i="137"/>
  <c r="Z129" i="137"/>
  <c r="Y129" i="137"/>
  <c r="X129" i="137"/>
  <c r="W129" i="137"/>
  <c r="V129" i="137"/>
  <c r="U129" i="137"/>
  <c r="T129" i="137"/>
  <c r="S129" i="137"/>
  <c r="R129" i="137"/>
  <c r="Q129" i="137"/>
  <c r="P129" i="137"/>
  <c r="O129" i="137"/>
  <c r="N129" i="137"/>
  <c r="M129" i="137"/>
  <c r="L129" i="137"/>
  <c r="K129" i="137"/>
  <c r="J129" i="137"/>
  <c r="I129" i="137"/>
  <c r="H129" i="137"/>
  <c r="G129" i="137"/>
  <c r="F129" i="137"/>
  <c r="E129" i="137"/>
  <c r="D129" i="137"/>
  <c r="C129" i="137"/>
  <c r="B129" i="137"/>
  <c r="AV128" i="137"/>
  <c r="AU128" i="137"/>
  <c r="AT128" i="137"/>
  <c r="AS128" i="137"/>
  <c r="AR128" i="137"/>
  <c r="AQ128" i="137"/>
  <c r="AP128" i="137"/>
  <c r="AO128" i="137"/>
  <c r="AN128" i="137"/>
  <c r="AM128" i="137"/>
  <c r="AL128" i="137"/>
  <c r="AK128" i="137"/>
  <c r="AJ128" i="137"/>
  <c r="AI128" i="137"/>
  <c r="AH128" i="137"/>
  <c r="AG128" i="137"/>
  <c r="AF128" i="137"/>
  <c r="AE128" i="137"/>
  <c r="AD128" i="137"/>
  <c r="AC128" i="137"/>
  <c r="AB128" i="137"/>
  <c r="AA128" i="137"/>
  <c r="Z128" i="137"/>
  <c r="Y128" i="137"/>
  <c r="X128" i="137"/>
  <c r="W128" i="137"/>
  <c r="V128" i="137"/>
  <c r="U128" i="137"/>
  <c r="T128" i="137"/>
  <c r="S128" i="137"/>
  <c r="R128" i="137"/>
  <c r="Q128" i="137"/>
  <c r="P128" i="137"/>
  <c r="O128" i="137"/>
  <c r="N128" i="137"/>
  <c r="M128" i="137"/>
  <c r="L128" i="137"/>
  <c r="K128" i="137"/>
  <c r="J128" i="137"/>
  <c r="I128" i="137"/>
  <c r="H128" i="137"/>
  <c r="G128" i="137"/>
  <c r="F128" i="137"/>
  <c r="E128" i="137"/>
  <c r="D128" i="137"/>
  <c r="C128" i="137"/>
  <c r="B128" i="137"/>
  <c r="AV127" i="137"/>
  <c r="AU127" i="137"/>
  <c r="AT127" i="137"/>
  <c r="AS127" i="137"/>
  <c r="AR127" i="137"/>
  <c r="AQ127" i="137"/>
  <c r="AP127" i="137"/>
  <c r="AO127" i="137"/>
  <c r="AN127" i="137"/>
  <c r="AM127" i="137"/>
  <c r="AL127" i="137"/>
  <c r="AK127" i="137"/>
  <c r="AJ127" i="137"/>
  <c r="AI127" i="137"/>
  <c r="AH127" i="137"/>
  <c r="AG127" i="137"/>
  <c r="AF127" i="137"/>
  <c r="AE127" i="137"/>
  <c r="AD127" i="137"/>
  <c r="AC127" i="137"/>
  <c r="AB127" i="137"/>
  <c r="AA127" i="137"/>
  <c r="Z127" i="137"/>
  <c r="Y127" i="137"/>
  <c r="X127" i="137"/>
  <c r="W127" i="137"/>
  <c r="V127" i="137"/>
  <c r="U127" i="137"/>
  <c r="T127" i="137"/>
  <c r="S127" i="137"/>
  <c r="R127" i="137"/>
  <c r="Q127" i="137"/>
  <c r="P127" i="137"/>
  <c r="O127" i="137"/>
  <c r="N127" i="137"/>
  <c r="M127" i="137"/>
  <c r="L127" i="137"/>
  <c r="K127" i="137"/>
  <c r="J127" i="137"/>
  <c r="I127" i="137"/>
  <c r="H127" i="137"/>
  <c r="G127" i="137"/>
  <c r="F127" i="137"/>
  <c r="E127" i="137"/>
  <c r="D127" i="137"/>
  <c r="C127" i="137"/>
  <c r="B127" i="137"/>
  <c r="AV126" i="137"/>
  <c r="AU126" i="137"/>
  <c r="AT126" i="137"/>
  <c r="AS126" i="137"/>
  <c r="AR126" i="137"/>
  <c r="AQ126" i="137"/>
  <c r="AP126" i="137"/>
  <c r="AO126" i="137"/>
  <c r="AN126" i="137"/>
  <c r="AM126" i="137"/>
  <c r="AL126" i="137"/>
  <c r="AK126" i="137"/>
  <c r="AJ126" i="137"/>
  <c r="AI126" i="137"/>
  <c r="AH126" i="137"/>
  <c r="AG126" i="137"/>
  <c r="AF126" i="137"/>
  <c r="AE126" i="137"/>
  <c r="AD126" i="137"/>
  <c r="AC126" i="137"/>
  <c r="AB126" i="137"/>
  <c r="AA126" i="137"/>
  <c r="Z126" i="137"/>
  <c r="Y126" i="137"/>
  <c r="X126" i="137"/>
  <c r="W126" i="137"/>
  <c r="V126" i="137"/>
  <c r="U126" i="137"/>
  <c r="T126" i="137"/>
  <c r="S126" i="137"/>
  <c r="R126" i="137"/>
  <c r="Q126" i="137"/>
  <c r="P126" i="137"/>
  <c r="O126" i="137"/>
  <c r="N126" i="137"/>
  <c r="M126" i="137"/>
  <c r="L126" i="137"/>
  <c r="K126" i="137"/>
  <c r="J126" i="137"/>
  <c r="I126" i="137"/>
  <c r="H126" i="137"/>
  <c r="G126" i="137"/>
  <c r="F126" i="137"/>
  <c r="E126" i="137"/>
  <c r="D126" i="137"/>
  <c r="C126" i="137"/>
  <c r="B126" i="137"/>
  <c r="AV125" i="137"/>
  <c r="AU125" i="137"/>
  <c r="AT125" i="137"/>
  <c r="AS125" i="137"/>
  <c r="AR125" i="137"/>
  <c r="AQ125" i="137"/>
  <c r="AP125" i="137"/>
  <c r="AO125" i="137"/>
  <c r="AN125" i="137"/>
  <c r="AM125" i="137"/>
  <c r="AL125" i="137"/>
  <c r="AK125" i="137"/>
  <c r="AJ125" i="137"/>
  <c r="AI125" i="137"/>
  <c r="AH125" i="137"/>
  <c r="AG125" i="137"/>
  <c r="AF125" i="137"/>
  <c r="AE125" i="137"/>
  <c r="AD125" i="137"/>
  <c r="AC125" i="137"/>
  <c r="AB125" i="137"/>
  <c r="AA125" i="137"/>
  <c r="Z125" i="137"/>
  <c r="Y125" i="137"/>
  <c r="X125" i="137"/>
  <c r="W125" i="137"/>
  <c r="V125" i="137"/>
  <c r="U125" i="137"/>
  <c r="T125" i="137"/>
  <c r="S125" i="137"/>
  <c r="R125" i="137"/>
  <c r="Q125" i="137"/>
  <c r="P125" i="137"/>
  <c r="O125" i="137"/>
  <c r="N125" i="137"/>
  <c r="M125" i="137"/>
  <c r="L125" i="137"/>
  <c r="K125" i="137"/>
  <c r="J125" i="137"/>
  <c r="I125" i="137"/>
  <c r="H125" i="137"/>
  <c r="G125" i="137"/>
  <c r="F125" i="137"/>
  <c r="E125" i="137"/>
  <c r="D125" i="137"/>
  <c r="C125" i="137"/>
  <c r="B125" i="137"/>
  <c r="AV124" i="137"/>
  <c r="AU124" i="137"/>
  <c r="AT124" i="137"/>
  <c r="AS124" i="137"/>
  <c r="AR124" i="137"/>
  <c r="AQ124" i="137"/>
  <c r="AP124" i="137"/>
  <c r="AO124" i="137"/>
  <c r="AN124" i="137"/>
  <c r="AM124" i="137"/>
  <c r="AL124" i="137"/>
  <c r="AK124" i="137"/>
  <c r="AJ124" i="137"/>
  <c r="AI124" i="137"/>
  <c r="AH124" i="137"/>
  <c r="AG124" i="137"/>
  <c r="AF124" i="137"/>
  <c r="AE124" i="137"/>
  <c r="AD124" i="137"/>
  <c r="AC124" i="137"/>
  <c r="AB124" i="137"/>
  <c r="AA124" i="137"/>
  <c r="Z124" i="137"/>
  <c r="Y124" i="137"/>
  <c r="X124" i="137"/>
  <c r="W124" i="137"/>
  <c r="V124" i="137"/>
  <c r="U124" i="137"/>
  <c r="T124" i="137"/>
  <c r="S124" i="137"/>
  <c r="R124" i="137"/>
  <c r="Q124" i="137"/>
  <c r="P124" i="137"/>
  <c r="O124" i="137"/>
  <c r="N124" i="137"/>
  <c r="M124" i="137"/>
  <c r="L124" i="137"/>
  <c r="K124" i="137"/>
  <c r="J124" i="137"/>
  <c r="I124" i="137"/>
  <c r="H124" i="137"/>
  <c r="G124" i="137"/>
  <c r="F124" i="137"/>
  <c r="E124" i="137"/>
  <c r="D124" i="137"/>
  <c r="C124" i="137"/>
  <c r="B124" i="137"/>
  <c r="AV123" i="137"/>
  <c r="AU123" i="137"/>
  <c r="AT123" i="137"/>
  <c r="AS123" i="137"/>
  <c r="AR123" i="137"/>
  <c r="AQ123" i="137"/>
  <c r="AP123" i="137"/>
  <c r="AO123" i="137"/>
  <c r="AN123" i="137"/>
  <c r="AM123" i="137"/>
  <c r="AL123" i="137"/>
  <c r="AK123" i="137"/>
  <c r="AJ123" i="137"/>
  <c r="AI123" i="137"/>
  <c r="AH123" i="137"/>
  <c r="AG123" i="137"/>
  <c r="AF123" i="137"/>
  <c r="AE123" i="137"/>
  <c r="AD123" i="137"/>
  <c r="AC123" i="137"/>
  <c r="AB123" i="137"/>
  <c r="AA123" i="137"/>
  <c r="Z123" i="137"/>
  <c r="Y123" i="137"/>
  <c r="X123" i="137"/>
  <c r="W123" i="137"/>
  <c r="V123" i="137"/>
  <c r="U123" i="137"/>
  <c r="T123" i="137"/>
  <c r="S123" i="137"/>
  <c r="R123" i="137"/>
  <c r="Q123" i="137"/>
  <c r="P123" i="137"/>
  <c r="O123" i="137"/>
  <c r="N123" i="137"/>
  <c r="M123" i="137"/>
  <c r="L123" i="137"/>
  <c r="K123" i="137"/>
  <c r="J123" i="137"/>
  <c r="I123" i="137"/>
  <c r="H123" i="137"/>
  <c r="G123" i="137"/>
  <c r="F123" i="137"/>
  <c r="E123" i="137"/>
  <c r="D123" i="137"/>
  <c r="C123" i="137"/>
  <c r="B123" i="137"/>
  <c r="AV122" i="137"/>
  <c r="AU122" i="137"/>
  <c r="AT122" i="137"/>
  <c r="AS122" i="137"/>
  <c r="AR122" i="137"/>
  <c r="AQ122" i="137"/>
  <c r="AP122" i="137"/>
  <c r="AO122" i="137"/>
  <c r="AN122" i="137"/>
  <c r="AM122" i="137"/>
  <c r="AL122" i="137"/>
  <c r="AK122" i="137"/>
  <c r="AJ122" i="137"/>
  <c r="AI122" i="137"/>
  <c r="AH122" i="137"/>
  <c r="AG122" i="137"/>
  <c r="AF122" i="137"/>
  <c r="AE122" i="137"/>
  <c r="AD122" i="137"/>
  <c r="AC122" i="137"/>
  <c r="AB122" i="137"/>
  <c r="AA122" i="137"/>
  <c r="Z122" i="137"/>
  <c r="Y122" i="137"/>
  <c r="X122" i="137"/>
  <c r="W122" i="137"/>
  <c r="V122" i="137"/>
  <c r="U122" i="137"/>
  <c r="T122" i="137"/>
  <c r="S122" i="137"/>
  <c r="R122" i="137"/>
  <c r="Q122" i="137"/>
  <c r="P122" i="137"/>
  <c r="O122" i="137"/>
  <c r="N122" i="137"/>
  <c r="M122" i="137"/>
  <c r="L122" i="137"/>
  <c r="K122" i="137"/>
  <c r="J122" i="137"/>
  <c r="I122" i="137"/>
  <c r="H122" i="137"/>
  <c r="G122" i="137"/>
  <c r="F122" i="137"/>
  <c r="E122" i="137"/>
  <c r="D122" i="137"/>
  <c r="C122" i="137"/>
  <c r="B122" i="137"/>
  <c r="AV121" i="137"/>
  <c r="AU121" i="137"/>
  <c r="AT121" i="137"/>
  <c r="AS121" i="137"/>
  <c r="AR121" i="137"/>
  <c r="AQ121" i="137"/>
  <c r="AP121" i="137"/>
  <c r="AO121" i="137"/>
  <c r="AN121" i="137"/>
  <c r="AM121" i="137"/>
  <c r="AL121" i="137"/>
  <c r="AK121" i="137"/>
  <c r="AJ121" i="137"/>
  <c r="AI121" i="137"/>
  <c r="AH121" i="137"/>
  <c r="AG121" i="137"/>
  <c r="AF121" i="137"/>
  <c r="AE121" i="137"/>
  <c r="AD121" i="137"/>
  <c r="AC121" i="137"/>
  <c r="AB121" i="137"/>
  <c r="AA121" i="137"/>
  <c r="Z121" i="137"/>
  <c r="Y121" i="137"/>
  <c r="X121" i="137"/>
  <c r="W121" i="137"/>
  <c r="V121" i="137"/>
  <c r="U121" i="137"/>
  <c r="T121" i="137"/>
  <c r="S121" i="137"/>
  <c r="R121" i="137"/>
  <c r="Q121" i="137"/>
  <c r="P121" i="137"/>
  <c r="O121" i="137"/>
  <c r="N121" i="137"/>
  <c r="M121" i="137"/>
  <c r="L121" i="137"/>
  <c r="K121" i="137"/>
  <c r="J121" i="137"/>
  <c r="I121" i="137"/>
  <c r="H121" i="137"/>
  <c r="G121" i="137"/>
  <c r="F121" i="137"/>
  <c r="E121" i="137"/>
  <c r="D121" i="137"/>
  <c r="C121" i="137"/>
  <c r="B121" i="137"/>
  <c r="AV120" i="137"/>
  <c r="AU120" i="137"/>
  <c r="AT120" i="137"/>
  <c r="AS120" i="137"/>
  <c r="AR120" i="137"/>
  <c r="AQ120" i="137"/>
  <c r="AP120" i="137"/>
  <c r="AO120" i="137"/>
  <c r="AN120" i="137"/>
  <c r="AM120" i="137"/>
  <c r="AL120" i="137"/>
  <c r="AK120" i="137"/>
  <c r="AJ120" i="137"/>
  <c r="AI120" i="137"/>
  <c r="AH120" i="137"/>
  <c r="AG120" i="137"/>
  <c r="AF120" i="137"/>
  <c r="AE120" i="137"/>
  <c r="AD120" i="137"/>
  <c r="AC120" i="137"/>
  <c r="AB120" i="137"/>
  <c r="AA120" i="137"/>
  <c r="Z120" i="137"/>
  <c r="Y120" i="137"/>
  <c r="X120" i="137"/>
  <c r="W120" i="137"/>
  <c r="V120" i="137"/>
  <c r="U120" i="137"/>
  <c r="T120" i="137"/>
  <c r="S120" i="137"/>
  <c r="R120" i="137"/>
  <c r="Q120" i="137"/>
  <c r="P120" i="137"/>
  <c r="O120" i="137"/>
  <c r="N120" i="137"/>
  <c r="M120" i="137"/>
  <c r="L120" i="137"/>
  <c r="K120" i="137"/>
  <c r="J120" i="137"/>
  <c r="I120" i="137"/>
  <c r="H120" i="137"/>
  <c r="G120" i="137"/>
  <c r="F120" i="137"/>
  <c r="E120" i="137"/>
  <c r="D120" i="137"/>
  <c r="C120" i="137"/>
  <c r="B120" i="137"/>
  <c r="AV119" i="137"/>
  <c r="AU119" i="137"/>
  <c r="AT119" i="137"/>
  <c r="AS119" i="137"/>
  <c r="AR119" i="137"/>
  <c r="AQ119" i="137"/>
  <c r="AP119" i="137"/>
  <c r="AO119" i="137"/>
  <c r="AN119" i="137"/>
  <c r="AM119" i="137"/>
  <c r="AL119" i="137"/>
  <c r="AK119" i="137"/>
  <c r="AJ119" i="137"/>
  <c r="AI119" i="137"/>
  <c r="AH119" i="137"/>
  <c r="AG119" i="137"/>
  <c r="AF119" i="137"/>
  <c r="AE119" i="137"/>
  <c r="AD119" i="137"/>
  <c r="AC119" i="137"/>
  <c r="AB119" i="137"/>
  <c r="AA119" i="137"/>
  <c r="Z119" i="137"/>
  <c r="Y119" i="137"/>
  <c r="X119" i="137"/>
  <c r="W119" i="137"/>
  <c r="V119" i="137"/>
  <c r="U119" i="137"/>
  <c r="T119" i="137"/>
  <c r="S119" i="137"/>
  <c r="R119" i="137"/>
  <c r="Q119" i="137"/>
  <c r="P119" i="137"/>
  <c r="O119" i="137"/>
  <c r="N119" i="137"/>
  <c r="M119" i="137"/>
  <c r="L119" i="137"/>
  <c r="K119" i="137"/>
  <c r="J119" i="137"/>
  <c r="I119" i="137"/>
  <c r="H119" i="137"/>
  <c r="G119" i="137"/>
  <c r="F119" i="137"/>
  <c r="E119" i="137"/>
  <c r="D119" i="137"/>
  <c r="C119" i="137"/>
  <c r="B119" i="137"/>
  <c r="AV118" i="137"/>
  <c r="AU118" i="137"/>
  <c r="AT118" i="137"/>
  <c r="AS118" i="137"/>
  <c r="AR118" i="137"/>
  <c r="AQ118" i="137"/>
  <c r="AP118" i="137"/>
  <c r="AO118" i="137"/>
  <c r="AN118" i="137"/>
  <c r="AM118" i="137"/>
  <c r="AL118" i="137"/>
  <c r="AK118" i="137"/>
  <c r="AJ118" i="137"/>
  <c r="AI118" i="137"/>
  <c r="AH118" i="137"/>
  <c r="AG118" i="137"/>
  <c r="AF118" i="137"/>
  <c r="AE118" i="137"/>
  <c r="AD118" i="137"/>
  <c r="AC118" i="137"/>
  <c r="AB118" i="137"/>
  <c r="AA118" i="137"/>
  <c r="Z118" i="137"/>
  <c r="Y118" i="137"/>
  <c r="X118" i="137"/>
  <c r="W118" i="137"/>
  <c r="V118" i="137"/>
  <c r="U118" i="137"/>
  <c r="T118" i="137"/>
  <c r="S118" i="137"/>
  <c r="R118" i="137"/>
  <c r="Q118" i="137"/>
  <c r="P118" i="137"/>
  <c r="O118" i="137"/>
  <c r="N118" i="137"/>
  <c r="M118" i="137"/>
  <c r="L118" i="137"/>
  <c r="K118" i="137"/>
  <c r="J118" i="137"/>
  <c r="I118" i="137"/>
  <c r="H118" i="137"/>
  <c r="G118" i="137"/>
  <c r="F118" i="137"/>
  <c r="E118" i="137"/>
  <c r="D118" i="137"/>
  <c r="C118" i="137"/>
  <c r="B118" i="137"/>
  <c r="AV117" i="137"/>
  <c r="AU117" i="137"/>
  <c r="AT117" i="137"/>
  <c r="AS117" i="137"/>
  <c r="AR117" i="137"/>
  <c r="AQ117" i="137"/>
  <c r="AP117" i="137"/>
  <c r="AO117" i="137"/>
  <c r="AN117" i="137"/>
  <c r="AM117" i="137"/>
  <c r="AL117" i="137"/>
  <c r="AK117" i="137"/>
  <c r="AJ117" i="137"/>
  <c r="AI117" i="137"/>
  <c r="AH117" i="137"/>
  <c r="AG117" i="137"/>
  <c r="AF117" i="137"/>
  <c r="AE117" i="137"/>
  <c r="AD117" i="137"/>
  <c r="AC117" i="137"/>
  <c r="AB117" i="137"/>
  <c r="AA117" i="137"/>
  <c r="Z117" i="137"/>
  <c r="Y117" i="137"/>
  <c r="X117" i="137"/>
  <c r="W117" i="137"/>
  <c r="V117" i="137"/>
  <c r="U117" i="137"/>
  <c r="T117" i="137"/>
  <c r="S117" i="137"/>
  <c r="R117" i="137"/>
  <c r="Q117" i="137"/>
  <c r="P117" i="137"/>
  <c r="O117" i="137"/>
  <c r="N117" i="137"/>
  <c r="M117" i="137"/>
  <c r="L117" i="137"/>
  <c r="K117" i="137"/>
  <c r="J117" i="137"/>
  <c r="I117" i="137"/>
  <c r="H117" i="137"/>
  <c r="G117" i="137"/>
  <c r="F117" i="137"/>
  <c r="E117" i="137"/>
  <c r="D117" i="137"/>
  <c r="C117" i="137"/>
  <c r="B117" i="137"/>
  <c r="AV116" i="137"/>
  <c r="AU116" i="137"/>
  <c r="AT116" i="137"/>
  <c r="AS116" i="137"/>
  <c r="AR116" i="137"/>
  <c r="AQ116" i="137"/>
  <c r="AP116" i="137"/>
  <c r="AO116" i="137"/>
  <c r="AN116" i="137"/>
  <c r="AM116" i="137"/>
  <c r="AL116" i="137"/>
  <c r="AK116" i="137"/>
  <c r="AJ116" i="137"/>
  <c r="AI116" i="137"/>
  <c r="AH116" i="137"/>
  <c r="AG116" i="137"/>
  <c r="AF116" i="137"/>
  <c r="AE116" i="137"/>
  <c r="AD116" i="137"/>
  <c r="AC116" i="137"/>
  <c r="AB116" i="137"/>
  <c r="AA116" i="137"/>
  <c r="Z116" i="137"/>
  <c r="Y116" i="137"/>
  <c r="X116" i="137"/>
  <c r="W116" i="137"/>
  <c r="V116" i="137"/>
  <c r="U116" i="137"/>
  <c r="T116" i="137"/>
  <c r="S116" i="137"/>
  <c r="R116" i="137"/>
  <c r="Q116" i="137"/>
  <c r="P116" i="137"/>
  <c r="O116" i="137"/>
  <c r="N116" i="137"/>
  <c r="M116" i="137"/>
  <c r="L116" i="137"/>
  <c r="K116" i="137"/>
  <c r="J116" i="137"/>
  <c r="I116" i="137"/>
  <c r="H116" i="137"/>
  <c r="G116" i="137"/>
  <c r="F116" i="137"/>
  <c r="E116" i="137"/>
  <c r="D116" i="137"/>
  <c r="C116" i="137"/>
  <c r="B116" i="137"/>
  <c r="AV115" i="137"/>
  <c r="AU115" i="137"/>
  <c r="AT115" i="137"/>
  <c r="AS115" i="137"/>
  <c r="AR115" i="137"/>
  <c r="AQ115" i="137"/>
  <c r="AP115" i="137"/>
  <c r="AO115" i="137"/>
  <c r="AN115" i="137"/>
  <c r="AM115" i="137"/>
  <c r="AL115" i="137"/>
  <c r="AK115" i="137"/>
  <c r="AJ115" i="137"/>
  <c r="AI115" i="137"/>
  <c r="AH115" i="137"/>
  <c r="AG115" i="137"/>
  <c r="AF115" i="137"/>
  <c r="AE115" i="137"/>
  <c r="AD115" i="137"/>
  <c r="AC115" i="137"/>
  <c r="AB115" i="137"/>
  <c r="AA115" i="137"/>
  <c r="Z115" i="137"/>
  <c r="Y115" i="137"/>
  <c r="X115" i="137"/>
  <c r="W115" i="137"/>
  <c r="V115" i="137"/>
  <c r="U115" i="137"/>
  <c r="T115" i="137"/>
  <c r="S115" i="137"/>
  <c r="R115" i="137"/>
  <c r="Q115" i="137"/>
  <c r="P115" i="137"/>
  <c r="O115" i="137"/>
  <c r="N115" i="137"/>
  <c r="M115" i="137"/>
  <c r="L115" i="137"/>
  <c r="K115" i="137"/>
  <c r="J115" i="137"/>
  <c r="I115" i="137"/>
  <c r="H115" i="137"/>
  <c r="G115" i="137"/>
  <c r="F115" i="137"/>
  <c r="E115" i="137"/>
  <c r="D115" i="137"/>
  <c r="C115" i="137"/>
  <c r="B115" i="137"/>
  <c r="AV114" i="137"/>
  <c r="AU114" i="137"/>
  <c r="AT114" i="137"/>
  <c r="AS114" i="137"/>
  <c r="AR114" i="137"/>
  <c r="AQ114" i="137"/>
  <c r="AP114" i="137"/>
  <c r="AO114" i="137"/>
  <c r="AN114" i="137"/>
  <c r="AM114" i="137"/>
  <c r="AL114" i="137"/>
  <c r="AK114" i="137"/>
  <c r="AJ114" i="137"/>
  <c r="AI114" i="137"/>
  <c r="AH114" i="137"/>
  <c r="AG114" i="137"/>
  <c r="AF114" i="137"/>
  <c r="AE114" i="137"/>
  <c r="AD114" i="137"/>
  <c r="AC114" i="137"/>
  <c r="AB114" i="137"/>
  <c r="AA114" i="137"/>
  <c r="Z114" i="137"/>
  <c r="Y114" i="137"/>
  <c r="X114" i="137"/>
  <c r="W114" i="137"/>
  <c r="V114" i="137"/>
  <c r="U114" i="137"/>
  <c r="T114" i="137"/>
  <c r="S114" i="137"/>
  <c r="R114" i="137"/>
  <c r="Q114" i="137"/>
  <c r="P114" i="137"/>
  <c r="O114" i="137"/>
  <c r="N114" i="137"/>
  <c r="M114" i="137"/>
  <c r="L114" i="137"/>
  <c r="K114" i="137"/>
  <c r="J114" i="137"/>
  <c r="I114" i="137"/>
  <c r="H114" i="137"/>
  <c r="G114" i="137"/>
  <c r="F114" i="137"/>
  <c r="E114" i="137"/>
  <c r="D114" i="137"/>
  <c r="C114" i="137"/>
  <c r="B114" i="137"/>
  <c r="AV113" i="137"/>
  <c r="AU113" i="137"/>
  <c r="AT113" i="137"/>
  <c r="AS113" i="137"/>
  <c r="AR113" i="137"/>
  <c r="AQ113" i="137"/>
  <c r="AP113" i="137"/>
  <c r="AO113" i="137"/>
  <c r="AN113" i="137"/>
  <c r="AM113" i="137"/>
  <c r="AL113" i="137"/>
  <c r="AK113" i="137"/>
  <c r="AJ113" i="137"/>
  <c r="AI113" i="137"/>
  <c r="AH113" i="137"/>
  <c r="AG113" i="137"/>
  <c r="AF113" i="137"/>
  <c r="AE113" i="137"/>
  <c r="AD113" i="137"/>
  <c r="AC113" i="137"/>
  <c r="AB113" i="137"/>
  <c r="AA113" i="137"/>
  <c r="Z113" i="137"/>
  <c r="Y113" i="137"/>
  <c r="X113" i="137"/>
  <c r="W113" i="137"/>
  <c r="V113" i="137"/>
  <c r="U113" i="137"/>
  <c r="T113" i="137"/>
  <c r="S113" i="137"/>
  <c r="R113" i="137"/>
  <c r="Q113" i="137"/>
  <c r="P113" i="137"/>
  <c r="O113" i="137"/>
  <c r="N113" i="137"/>
  <c r="M113" i="137"/>
  <c r="L113" i="137"/>
  <c r="K113" i="137"/>
  <c r="J113" i="137"/>
  <c r="I113" i="137"/>
  <c r="H113" i="137"/>
  <c r="G113" i="137"/>
  <c r="F113" i="137"/>
  <c r="E113" i="137"/>
  <c r="D113" i="137"/>
  <c r="C113" i="137"/>
  <c r="B113" i="137"/>
  <c r="AV112" i="137"/>
  <c r="AU112" i="137"/>
  <c r="AT112" i="137"/>
  <c r="AS112" i="137"/>
  <c r="AR112" i="137"/>
  <c r="AQ112" i="137"/>
  <c r="AP112" i="137"/>
  <c r="AO112" i="137"/>
  <c r="AN112" i="137"/>
  <c r="AM112" i="137"/>
  <c r="AL112" i="137"/>
  <c r="AK112" i="137"/>
  <c r="AJ112" i="137"/>
  <c r="AI112" i="137"/>
  <c r="AH112" i="137"/>
  <c r="AG112" i="137"/>
  <c r="AF112" i="137"/>
  <c r="AE112" i="137"/>
  <c r="AD112" i="137"/>
  <c r="AC112" i="137"/>
  <c r="AB112" i="137"/>
  <c r="AA112" i="137"/>
  <c r="Z112" i="137"/>
  <c r="Y112" i="137"/>
  <c r="X112" i="137"/>
  <c r="W112" i="137"/>
  <c r="V112" i="137"/>
  <c r="U112" i="137"/>
  <c r="T112" i="137"/>
  <c r="S112" i="137"/>
  <c r="R112" i="137"/>
  <c r="Q112" i="137"/>
  <c r="P112" i="137"/>
  <c r="O112" i="137"/>
  <c r="N112" i="137"/>
  <c r="M112" i="137"/>
  <c r="L112" i="137"/>
  <c r="K112" i="137"/>
  <c r="J112" i="137"/>
  <c r="I112" i="137"/>
  <c r="H112" i="137"/>
  <c r="G112" i="137"/>
  <c r="F112" i="137"/>
  <c r="E112" i="137"/>
  <c r="D112" i="137"/>
  <c r="C112" i="137"/>
  <c r="B112" i="137"/>
  <c r="AV111" i="137"/>
  <c r="AU111" i="137"/>
  <c r="AT111" i="137"/>
  <c r="AS111" i="137"/>
  <c r="AR111" i="137"/>
  <c r="AQ111" i="137"/>
  <c r="AP111" i="137"/>
  <c r="AO111" i="137"/>
  <c r="AN111" i="137"/>
  <c r="AM111" i="137"/>
  <c r="AL111" i="137"/>
  <c r="AK111" i="137"/>
  <c r="AJ111" i="137"/>
  <c r="AI111" i="137"/>
  <c r="AH111" i="137"/>
  <c r="AG111" i="137"/>
  <c r="AF111" i="137"/>
  <c r="AE111" i="137"/>
  <c r="AD111" i="137"/>
  <c r="AC111" i="137"/>
  <c r="AB111" i="137"/>
  <c r="AA111" i="137"/>
  <c r="Z111" i="137"/>
  <c r="Y111" i="137"/>
  <c r="X111" i="137"/>
  <c r="W111" i="137"/>
  <c r="V111" i="137"/>
  <c r="U111" i="137"/>
  <c r="T111" i="137"/>
  <c r="S111" i="137"/>
  <c r="R111" i="137"/>
  <c r="Q111" i="137"/>
  <c r="P111" i="137"/>
  <c r="O111" i="137"/>
  <c r="N111" i="137"/>
  <c r="M111" i="137"/>
  <c r="L111" i="137"/>
  <c r="K111" i="137"/>
  <c r="J111" i="137"/>
  <c r="I111" i="137"/>
  <c r="H111" i="137"/>
  <c r="G111" i="137"/>
  <c r="F111" i="137"/>
  <c r="E111" i="137"/>
  <c r="D111" i="137"/>
  <c r="C111" i="137"/>
  <c r="AV110" i="137"/>
  <c r="AU110" i="137"/>
  <c r="AT110" i="137"/>
  <c r="AS110" i="137"/>
  <c r="AR110" i="137"/>
  <c r="AQ110" i="137"/>
  <c r="AP110" i="137"/>
  <c r="AO110" i="137"/>
  <c r="AN110" i="137"/>
  <c r="AM110" i="137"/>
  <c r="AL110" i="137"/>
  <c r="AK110" i="137"/>
  <c r="AJ110" i="137"/>
  <c r="AI110" i="137"/>
  <c r="AH110" i="137"/>
  <c r="AG110" i="137"/>
  <c r="AF110" i="137"/>
  <c r="AE110" i="137"/>
  <c r="AD110" i="137"/>
  <c r="AC110" i="137"/>
  <c r="AB110" i="137"/>
  <c r="AA110" i="137"/>
  <c r="Z110" i="137"/>
  <c r="Y110" i="137"/>
  <c r="X110" i="137"/>
  <c r="W110" i="137"/>
  <c r="V110" i="137"/>
  <c r="U110" i="137"/>
  <c r="T110" i="137"/>
  <c r="S110" i="137"/>
  <c r="R110" i="137"/>
  <c r="Q110" i="137"/>
  <c r="P110" i="137"/>
  <c r="O110" i="137"/>
  <c r="N110" i="137"/>
  <c r="M110" i="137"/>
  <c r="L110" i="137"/>
  <c r="K110" i="137"/>
  <c r="J110" i="137"/>
  <c r="I110" i="137"/>
  <c r="H110" i="137"/>
  <c r="G110" i="137"/>
  <c r="F110" i="137"/>
  <c r="E110" i="137"/>
  <c r="D110" i="137"/>
  <c r="C110" i="137"/>
  <c r="B110" i="137"/>
  <c r="AV109" i="137"/>
  <c r="AU109" i="137"/>
  <c r="AT109" i="137"/>
  <c r="AS109" i="137"/>
  <c r="AR109" i="137"/>
  <c r="AQ109" i="137"/>
  <c r="AP109" i="137"/>
  <c r="AO109" i="137"/>
  <c r="AN109" i="137"/>
  <c r="AM109" i="137"/>
  <c r="AL109" i="137"/>
  <c r="AK109" i="137"/>
  <c r="AJ109" i="137"/>
  <c r="AI109" i="137"/>
  <c r="AH109" i="137"/>
  <c r="AG109" i="137"/>
  <c r="AF109" i="137"/>
  <c r="AE109" i="137"/>
  <c r="AD109" i="137"/>
  <c r="AC109" i="137"/>
  <c r="AB109" i="137"/>
  <c r="AA109" i="137"/>
  <c r="Z109" i="137"/>
  <c r="Y109" i="137"/>
  <c r="X109" i="137"/>
  <c r="W109" i="137"/>
  <c r="V109" i="137"/>
  <c r="U109" i="137"/>
  <c r="T109" i="137"/>
  <c r="S109" i="137"/>
  <c r="R109" i="137"/>
  <c r="Q109" i="137"/>
  <c r="P109" i="137"/>
  <c r="O109" i="137"/>
  <c r="N109" i="137"/>
  <c r="M109" i="137"/>
  <c r="L109" i="137"/>
  <c r="K109" i="137"/>
  <c r="J109" i="137"/>
  <c r="I109" i="137"/>
  <c r="H109" i="137"/>
  <c r="G109" i="137"/>
  <c r="F109" i="137"/>
  <c r="E109" i="137"/>
  <c r="D109" i="137"/>
  <c r="C109" i="137"/>
  <c r="B109" i="137"/>
  <c r="AV108" i="137"/>
  <c r="AU108" i="137"/>
  <c r="AT108" i="137"/>
  <c r="AS108" i="137"/>
  <c r="AR108" i="137"/>
  <c r="AQ108" i="137"/>
  <c r="AP108" i="137"/>
  <c r="AO108" i="137"/>
  <c r="AN108" i="137"/>
  <c r="AM108" i="137"/>
  <c r="AL108" i="137"/>
  <c r="AK108" i="137"/>
  <c r="AJ108" i="137"/>
  <c r="AI108" i="137"/>
  <c r="AH108" i="137"/>
  <c r="AG108" i="137"/>
  <c r="AF108" i="137"/>
  <c r="AE108" i="137"/>
  <c r="AD108" i="137"/>
  <c r="AC108" i="137"/>
  <c r="AB108" i="137"/>
  <c r="AA108" i="137"/>
  <c r="Z108" i="137"/>
  <c r="Y108" i="137"/>
  <c r="X108" i="137"/>
  <c r="W108" i="137"/>
  <c r="V108" i="137"/>
  <c r="U108" i="137"/>
  <c r="T108" i="137"/>
  <c r="S108" i="137"/>
  <c r="R108" i="137"/>
  <c r="Q108" i="137"/>
  <c r="P108" i="137"/>
  <c r="O108" i="137"/>
  <c r="N108" i="137"/>
  <c r="M108" i="137"/>
  <c r="L108" i="137"/>
  <c r="K108" i="137"/>
  <c r="J108" i="137"/>
  <c r="I108" i="137"/>
  <c r="H108" i="137"/>
  <c r="G108" i="137"/>
  <c r="F108" i="137"/>
  <c r="E108" i="137"/>
  <c r="D108" i="137"/>
  <c r="C108" i="137"/>
  <c r="B108" i="137"/>
  <c r="AV107" i="137"/>
  <c r="AU107" i="137"/>
  <c r="AT107" i="137"/>
  <c r="AS107" i="137"/>
  <c r="AR107" i="137"/>
  <c r="AQ107" i="137"/>
  <c r="AP107" i="137"/>
  <c r="AO107" i="137"/>
  <c r="AN107" i="137"/>
  <c r="AM107" i="137"/>
  <c r="AL107" i="137"/>
  <c r="AK107" i="137"/>
  <c r="AJ107" i="137"/>
  <c r="AI107" i="137"/>
  <c r="AH107" i="137"/>
  <c r="AG107" i="137"/>
  <c r="AF107" i="137"/>
  <c r="AE107" i="137"/>
  <c r="AD107" i="137"/>
  <c r="AC107" i="137"/>
  <c r="AB107" i="137"/>
  <c r="AA107" i="137"/>
  <c r="Z107" i="137"/>
  <c r="Y107" i="137"/>
  <c r="X107" i="137"/>
  <c r="W107" i="137"/>
  <c r="V107" i="137"/>
  <c r="U107" i="137"/>
  <c r="T107" i="137"/>
  <c r="S107" i="137"/>
  <c r="R107" i="137"/>
  <c r="Q107" i="137"/>
  <c r="P107" i="137"/>
  <c r="O107" i="137"/>
  <c r="N107" i="137"/>
  <c r="M107" i="137"/>
  <c r="L107" i="137"/>
  <c r="K107" i="137"/>
  <c r="J107" i="137"/>
  <c r="I107" i="137"/>
  <c r="H107" i="137"/>
  <c r="G107" i="137"/>
  <c r="F107" i="137"/>
  <c r="E107" i="137"/>
  <c r="D107" i="137"/>
  <c r="C107" i="137"/>
  <c r="B107" i="137"/>
  <c r="AV106" i="137"/>
  <c r="AU106" i="137"/>
  <c r="AT106" i="137"/>
  <c r="AS106" i="137"/>
  <c r="AR106" i="137"/>
  <c r="AQ106" i="137"/>
  <c r="AP106" i="137"/>
  <c r="AO106" i="137"/>
  <c r="AN106" i="137"/>
  <c r="AM106" i="137"/>
  <c r="AL106" i="137"/>
  <c r="AK106" i="137"/>
  <c r="AJ106" i="137"/>
  <c r="AI106" i="137"/>
  <c r="AH106" i="137"/>
  <c r="AG106" i="137"/>
  <c r="AF106" i="137"/>
  <c r="AE106" i="137"/>
  <c r="AD106" i="137"/>
  <c r="AC106" i="137"/>
  <c r="AB106" i="137"/>
  <c r="AA106" i="137"/>
  <c r="Z106" i="137"/>
  <c r="Y106" i="137"/>
  <c r="X106" i="137"/>
  <c r="W106" i="137"/>
  <c r="V106" i="137"/>
  <c r="U106" i="137"/>
  <c r="T106" i="137"/>
  <c r="S106" i="137"/>
  <c r="R106" i="137"/>
  <c r="Q106" i="137"/>
  <c r="P106" i="137"/>
  <c r="O106" i="137"/>
  <c r="N106" i="137"/>
  <c r="M106" i="137"/>
  <c r="L106" i="137"/>
  <c r="K106" i="137"/>
  <c r="J106" i="137"/>
  <c r="I106" i="137"/>
  <c r="H106" i="137"/>
  <c r="G106" i="137"/>
  <c r="F106" i="137"/>
  <c r="E106" i="137"/>
  <c r="D106" i="137"/>
  <c r="C106" i="137"/>
  <c r="B106" i="137"/>
  <c r="AV105" i="137"/>
  <c r="AU105" i="137"/>
  <c r="AT105" i="137"/>
  <c r="AS105" i="137"/>
  <c r="AR105" i="137"/>
  <c r="AQ105" i="137"/>
  <c r="AP105" i="137"/>
  <c r="AO105" i="137"/>
  <c r="AN105" i="137"/>
  <c r="AM105" i="137"/>
  <c r="AL105" i="137"/>
  <c r="AK105" i="137"/>
  <c r="AJ105" i="137"/>
  <c r="AI105" i="137"/>
  <c r="AH105" i="137"/>
  <c r="AG105" i="137"/>
  <c r="AF105" i="137"/>
  <c r="AE105" i="137"/>
  <c r="AD105" i="137"/>
  <c r="AC105" i="137"/>
  <c r="AB105" i="137"/>
  <c r="AA105" i="137"/>
  <c r="Z105" i="137"/>
  <c r="Y105" i="137"/>
  <c r="X105" i="137"/>
  <c r="W105" i="137"/>
  <c r="V105" i="137"/>
  <c r="U105" i="137"/>
  <c r="T105" i="137"/>
  <c r="S105" i="137"/>
  <c r="R105" i="137"/>
  <c r="Q105" i="137"/>
  <c r="P105" i="137"/>
  <c r="O105" i="137"/>
  <c r="N105" i="137"/>
  <c r="M105" i="137"/>
  <c r="L105" i="137"/>
  <c r="K105" i="137"/>
  <c r="J105" i="137"/>
  <c r="I105" i="137"/>
  <c r="H105" i="137"/>
  <c r="G105" i="137"/>
  <c r="F105" i="137"/>
  <c r="E105" i="137"/>
  <c r="D105" i="137"/>
  <c r="C105" i="137"/>
  <c r="B105" i="137"/>
  <c r="AV104" i="137"/>
  <c r="AU104" i="137"/>
  <c r="AT104" i="137"/>
  <c r="AS104" i="137"/>
  <c r="AR104" i="137"/>
  <c r="AQ104" i="137"/>
  <c r="AP104" i="137"/>
  <c r="AO104" i="137"/>
  <c r="AN104" i="137"/>
  <c r="AM104" i="137"/>
  <c r="AL104" i="137"/>
  <c r="AK104" i="137"/>
  <c r="AJ104" i="137"/>
  <c r="AI104" i="137"/>
  <c r="AH104" i="137"/>
  <c r="AG104" i="137"/>
  <c r="AF104" i="137"/>
  <c r="AE104" i="137"/>
  <c r="AD104" i="137"/>
  <c r="AC104" i="137"/>
  <c r="AB104" i="137"/>
  <c r="AA104" i="137"/>
  <c r="Z104" i="137"/>
  <c r="Y104" i="137"/>
  <c r="X104" i="137"/>
  <c r="W104" i="137"/>
  <c r="V104" i="137"/>
  <c r="U104" i="137"/>
  <c r="T104" i="137"/>
  <c r="S104" i="137"/>
  <c r="R104" i="137"/>
  <c r="Q104" i="137"/>
  <c r="P104" i="137"/>
  <c r="O104" i="137"/>
  <c r="N104" i="137"/>
  <c r="M104" i="137"/>
  <c r="L104" i="137"/>
  <c r="K104" i="137"/>
  <c r="J104" i="137"/>
  <c r="I104" i="137"/>
  <c r="H104" i="137"/>
  <c r="G104" i="137"/>
  <c r="F104" i="137"/>
  <c r="E104" i="137"/>
  <c r="D104" i="137"/>
  <c r="C104" i="137"/>
  <c r="B104" i="137"/>
  <c r="AV103" i="137"/>
  <c r="AU103" i="137"/>
  <c r="AT103" i="137"/>
  <c r="AS103" i="137"/>
  <c r="AR103" i="137"/>
  <c r="AQ103" i="137"/>
  <c r="AP103" i="137"/>
  <c r="AO103" i="137"/>
  <c r="AN103" i="137"/>
  <c r="AM103" i="137"/>
  <c r="AL103" i="137"/>
  <c r="AK103" i="137"/>
  <c r="AJ103" i="137"/>
  <c r="AI103" i="137"/>
  <c r="AH103" i="137"/>
  <c r="AG103" i="137"/>
  <c r="AF103" i="137"/>
  <c r="AE103" i="137"/>
  <c r="AD103" i="137"/>
  <c r="AC103" i="137"/>
  <c r="AB103" i="137"/>
  <c r="AA103" i="137"/>
  <c r="Z103" i="137"/>
  <c r="Y103" i="137"/>
  <c r="X103" i="137"/>
  <c r="W103" i="137"/>
  <c r="V103" i="137"/>
  <c r="U103" i="137"/>
  <c r="T103" i="137"/>
  <c r="S103" i="137"/>
  <c r="R103" i="137"/>
  <c r="Q103" i="137"/>
  <c r="P103" i="137"/>
  <c r="O103" i="137"/>
  <c r="N103" i="137"/>
  <c r="M103" i="137"/>
  <c r="L103" i="137"/>
  <c r="K103" i="137"/>
  <c r="J103" i="137"/>
  <c r="I103" i="137"/>
  <c r="H103" i="137"/>
  <c r="G103" i="137"/>
  <c r="F103" i="137"/>
  <c r="E103" i="137"/>
  <c r="D103" i="137"/>
  <c r="C103" i="137"/>
  <c r="B103" i="137"/>
  <c r="AV102" i="137"/>
  <c r="AU102" i="137"/>
  <c r="AT102" i="137"/>
  <c r="AS102" i="137"/>
  <c r="AR102" i="137"/>
  <c r="AQ102" i="137"/>
  <c r="AP102" i="137"/>
  <c r="AO102" i="137"/>
  <c r="AN102" i="137"/>
  <c r="AM102" i="137"/>
  <c r="AL102" i="137"/>
  <c r="AK102" i="137"/>
  <c r="AJ102" i="137"/>
  <c r="AI102" i="137"/>
  <c r="AH102" i="137"/>
  <c r="AG102" i="137"/>
  <c r="AF102" i="137"/>
  <c r="AE102" i="137"/>
  <c r="AD102" i="137"/>
  <c r="AC102" i="137"/>
  <c r="AB102" i="137"/>
  <c r="AA102" i="137"/>
  <c r="Z102" i="137"/>
  <c r="Y102" i="137"/>
  <c r="X102" i="137"/>
  <c r="W102" i="137"/>
  <c r="V102" i="137"/>
  <c r="U102" i="137"/>
  <c r="T102" i="137"/>
  <c r="S102" i="137"/>
  <c r="R102" i="137"/>
  <c r="Q102" i="137"/>
  <c r="P102" i="137"/>
  <c r="O102" i="137"/>
  <c r="N102" i="137"/>
  <c r="M102" i="137"/>
  <c r="L102" i="137"/>
  <c r="K102" i="137"/>
  <c r="J102" i="137"/>
  <c r="I102" i="137"/>
  <c r="H102" i="137"/>
  <c r="G102" i="137"/>
  <c r="F102" i="137"/>
  <c r="E102" i="137"/>
  <c r="D102" i="137"/>
  <c r="C102" i="137"/>
  <c r="B102" i="137"/>
  <c r="AV101" i="137"/>
  <c r="AU101" i="137"/>
  <c r="AT101" i="137"/>
  <c r="AS101" i="137"/>
  <c r="AR101" i="137"/>
  <c r="AQ101" i="137"/>
  <c r="AP101" i="137"/>
  <c r="AO101" i="137"/>
  <c r="AN101" i="137"/>
  <c r="AM101" i="137"/>
  <c r="AL101" i="137"/>
  <c r="AK101" i="137"/>
  <c r="AJ101" i="137"/>
  <c r="AI101" i="137"/>
  <c r="AH101" i="137"/>
  <c r="AG101" i="137"/>
  <c r="AF101" i="137"/>
  <c r="AE101" i="137"/>
  <c r="AD101" i="137"/>
  <c r="AC101" i="137"/>
  <c r="AB101" i="137"/>
  <c r="AA101" i="137"/>
  <c r="Z101" i="137"/>
  <c r="Y101" i="137"/>
  <c r="X101" i="137"/>
  <c r="W101" i="137"/>
  <c r="V101" i="137"/>
  <c r="U101" i="137"/>
  <c r="T101" i="137"/>
  <c r="S101" i="137"/>
  <c r="R101" i="137"/>
  <c r="Q101" i="137"/>
  <c r="P101" i="137"/>
  <c r="O101" i="137"/>
  <c r="N101" i="137"/>
  <c r="M101" i="137"/>
  <c r="L101" i="137"/>
  <c r="K101" i="137"/>
  <c r="J101" i="137"/>
  <c r="I101" i="137"/>
  <c r="H101" i="137"/>
  <c r="G101" i="137"/>
  <c r="F101" i="137"/>
  <c r="E101" i="137"/>
  <c r="D101" i="137"/>
  <c r="C101" i="137"/>
  <c r="B101" i="137"/>
  <c r="AV100" i="137"/>
  <c r="AU100" i="137"/>
  <c r="AT100" i="137"/>
  <c r="AS100" i="137"/>
  <c r="AR100" i="137"/>
  <c r="AQ100" i="137"/>
  <c r="AP100" i="137"/>
  <c r="AO100" i="137"/>
  <c r="AN100" i="137"/>
  <c r="AM100" i="137"/>
  <c r="AL100" i="137"/>
  <c r="AK100" i="137"/>
  <c r="AJ100" i="137"/>
  <c r="AI100" i="137"/>
  <c r="AH100" i="137"/>
  <c r="AG100" i="137"/>
  <c r="AF100" i="137"/>
  <c r="AE100" i="137"/>
  <c r="AD100" i="137"/>
  <c r="AC100" i="137"/>
  <c r="AB100" i="137"/>
  <c r="AA100" i="137"/>
  <c r="Z100" i="137"/>
  <c r="Y100" i="137"/>
  <c r="X100" i="137"/>
  <c r="W100" i="137"/>
  <c r="V100" i="137"/>
  <c r="U100" i="137"/>
  <c r="T100" i="137"/>
  <c r="S100" i="137"/>
  <c r="R100" i="137"/>
  <c r="Q100" i="137"/>
  <c r="P100" i="137"/>
  <c r="O100" i="137"/>
  <c r="N100" i="137"/>
  <c r="M100" i="137"/>
  <c r="L100" i="137"/>
  <c r="K100" i="137"/>
  <c r="J100" i="137"/>
  <c r="I100" i="137"/>
  <c r="H100" i="137"/>
  <c r="G100" i="137"/>
  <c r="F100" i="137"/>
  <c r="E100" i="137"/>
  <c r="D100" i="137"/>
  <c r="C100" i="137"/>
  <c r="B100" i="137"/>
  <c r="AV99" i="137"/>
  <c r="AU99" i="137"/>
  <c r="AT99" i="137"/>
  <c r="AS99" i="137"/>
  <c r="AR99" i="137"/>
  <c r="AQ99" i="137"/>
  <c r="AP99" i="137"/>
  <c r="AO99" i="137"/>
  <c r="AN99" i="137"/>
  <c r="AM99" i="137"/>
  <c r="AL99" i="137"/>
  <c r="AK99" i="137"/>
  <c r="AJ99" i="137"/>
  <c r="AI99" i="137"/>
  <c r="AH99" i="137"/>
  <c r="AG99" i="137"/>
  <c r="AF99" i="137"/>
  <c r="AE99" i="137"/>
  <c r="AD99" i="137"/>
  <c r="AC99" i="137"/>
  <c r="AB99" i="137"/>
  <c r="AA99" i="137"/>
  <c r="Z99" i="137"/>
  <c r="Y99" i="137"/>
  <c r="X99" i="137"/>
  <c r="W99" i="137"/>
  <c r="V99" i="137"/>
  <c r="U99" i="137"/>
  <c r="T99" i="137"/>
  <c r="S99" i="137"/>
  <c r="R99" i="137"/>
  <c r="Q99" i="137"/>
  <c r="P99" i="137"/>
  <c r="O99" i="137"/>
  <c r="N99" i="137"/>
  <c r="M99" i="137"/>
  <c r="L99" i="137"/>
  <c r="K99" i="137"/>
  <c r="J99" i="137"/>
  <c r="I99" i="137"/>
  <c r="H99" i="137"/>
  <c r="G99" i="137"/>
  <c r="F99" i="137"/>
  <c r="E99" i="137"/>
  <c r="D99" i="137"/>
  <c r="C99" i="137"/>
  <c r="B99" i="137"/>
  <c r="AV98" i="137"/>
  <c r="AU98" i="137"/>
  <c r="AT98" i="137"/>
  <c r="AS98" i="137"/>
  <c r="AR98" i="137"/>
  <c r="AQ98" i="137"/>
  <c r="AP98" i="137"/>
  <c r="AO98" i="137"/>
  <c r="AN98" i="137"/>
  <c r="AM98" i="137"/>
  <c r="AL98" i="137"/>
  <c r="AK98" i="137"/>
  <c r="AJ98" i="137"/>
  <c r="AI98" i="137"/>
  <c r="AH98" i="137"/>
  <c r="AG98" i="137"/>
  <c r="AF98" i="137"/>
  <c r="AE98" i="137"/>
  <c r="AD98" i="137"/>
  <c r="AC98" i="137"/>
  <c r="AB98" i="137"/>
  <c r="AA98" i="137"/>
  <c r="Z98" i="137"/>
  <c r="Y98" i="137"/>
  <c r="X98" i="137"/>
  <c r="W98" i="137"/>
  <c r="V98" i="137"/>
  <c r="U98" i="137"/>
  <c r="T98" i="137"/>
  <c r="S98" i="137"/>
  <c r="R98" i="137"/>
  <c r="Q98" i="137"/>
  <c r="P98" i="137"/>
  <c r="O98" i="137"/>
  <c r="N98" i="137"/>
  <c r="M98" i="137"/>
  <c r="L98" i="137"/>
  <c r="K98" i="137"/>
  <c r="J98" i="137"/>
  <c r="I98" i="137"/>
  <c r="H98" i="137"/>
  <c r="G98" i="137"/>
  <c r="F98" i="137"/>
  <c r="E98" i="137"/>
  <c r="D98" i="137"/>
  <c r="C98" i="137"/>
  <c r="B98" i="137"/>
  <c r="AV97" i="137"/>
  <c r="AU97" i="137"/>
  <c r="AT97" i="137"/>
  <c r="AS97" i="137"/>
  <c r="AR97" i="137"/>
  <c r="AQ97" i="137"/>
  <c r="AP97" i="137"/>
  <c r="AO97" i="137"/>
  <c r="AN97" i="137"/>
  <c r="AM97" i="137"/>
  <c r="AL97" i="137"/>
  <c r="AK97" i="137"/>
  <c r="AJ97" i="137"/>
  <c r="AI97" i="137"/>
  <c r="AH97" i="137"/>
  <c r="AG97" i="137"/>
  <c r="AF97" i="137"/>
  <c r="AE97" i="137"/>
  <c r="AD97" i="137"/>
  <c r="AC97" i="137"/>
  <c r="AB97" i="137"/>
  <c r="AA97" i="137"/>
  <c r="Z97" i="137"/>
  <c r="Y97" i="137"/>
  <c r="X97" i="137"/>
  <c r="W97" i="137"/>
  <c r="V97" i="137"/>
  <c r="U97" i="137"/>
  <c r="T97" i="137"/>
  <c r="S97" i="137"/>
  <c r="R97" i="137"/>
  <c r="Q97" i="137"/>
  <c r="P97" i="137"/>
  <c r="O97" i="137"/>
  <c r="N97" i="137"/>
  <c r="M97" i="137"/>
  <c r="L97" i="137"/>
  <c r="K97" i="137"/>
  <c r="J97" i="137"/>
  <c r="I97" i="137"/>
  <c r="H97" i="137"/>
  <c r="G97" i="137"/>
  <c r="F97" i="137"/>
  <c r="E97" i="137"/>
  <c r="D97" i="137"/>
  <c r="C97" i="137"/>
  <c r="B97" i="137"/>
  <c r="AV96" i="137"/>
  <c r="AU96" i="137"/>
  <c r="AT96" i="137"/>
  <c r="AS96" i="137"/>
  <c r="AR96" i="137"/>
  <c r="AQ96" i="137"/>
  <c r="AP96" i="137"/>
  <c r="AO96" i="137"/>
  <c r="AN96" i="137"/>
  <c r="AM96" i="137"/>
  <c r="AL96" i="137"/>
  <c r="AK96" i="137"/>
  <c r="AJ96" i="137"/>
  <c r="AI96" i="137"/>
  <c r="AH96" i="137"/>
  <c r="AG96" i="137"/>
  <c r="AF96" i="137"/>
  <c r="AE96" i="137"/>
  <c r="AD96" i="137"/>
  <c r="AC96" i="137"/>
  <c r="AB96" i="137"/>
  <c r="AA96" i="137"/>
  <c r="Z96" i="137"/>
  <c r="Y96" i="137"/>
  <c r="X96" i="137"/>
  <c r="W96" i="137"/>
  <c r="V96" i="137"/>
  <c r="U96" i="137"/>
  <c r="T96" i="137"/>
  <c r="S96" i="137"/>
  <c r="R96" i="137"/>
  <c r="Q96" i="137"/>
  <c r="P96" i="137"/>
  <c r="O96" i="137"/>
  <c r="N96" i="137"/>
  <c r="M96" i="137"/>
  <c r="L96" i="137"/>
  <c r="K96" i="137"/>
  <c r="J96" i="137"/>
  <c r="I96" i="137"/>
  <c r="H96" i="137"/>
  <c r="G96" i="137"/>
  <c r="F96" i="137"/>
  <c r="E96" i="137"/>
  <c r="D96" i="137"/>
  <c r="C96" i="137"/>
  <c r="B96" i="137"/>
  <c r="AV95" i="137"/>
  <c r="AU95" i="137"/>
  <c r="AT95" i="137"/>
  <c r="AS95" i="137"/>
  <c r="AR95" i="137"/>
  <c r="AQ95" i="137"/>
  <c r="AP95" i="137"/>
  <c r="AO95" i="137"/>
  <c r="AN95" i="137"/>
  <c r="AM95" i="137"/>
  <c r="AL95" i="137"/>
  <c r="AK95" i="137"/>
  <c r="AJ95" i="137"/>
  <c r="AI95" i="137"/>
  <c r="AH95" i="137"/>
  <c r="AG95" i="137"/>
  <c r="AF95" i="137"/>
  <c r="AE95" i="137"/>
  <c r="AD95" i="137"/>
  <c r="AC95" i="137"/>
  <c r="AB95" i="137"/>
  <c r="AA95" i="137"/>
  <c r="Z95" i="137"/>
  <c r="Y95" i="137"/>
  <c r="X95" i="137"/>
  <c r="W95" i="137"/>
  <c r="V95" i="137"/>
  <c r="U95" i="137"/>
  <c r="T95" i="137"/>
  <c r="S95" i="137"/>
  <c r="R95" i="137"/>
  <c r="Q95" i="137"/>
  <c r="P95" i="137"/>
  <c r="O95" i="137"/>
  <c r="N95" i="137"/>
  <c r="M95" i="137"/>
  <c r="L95" i="137"/>
  <c r="K95" i="137"/>
  <c r="J95" i="137"/>
  <c r="I95" i="137"/>
  <c r="H95" i="137"/>
  <c r="G95" i="137"/>
  <c r="F95" i="137"/>
  <c r="E95" i="137"/>
  <c r="D95" i="137"/>
  <c r="C95" i="137"/>
  <c r="B95" i="137"/>
  <c r="AV94" i="137"/>
  <c r="AU94" i="137"/>
  <c r="AT94" i="137"/>
  <c r="AS94" i="137"/>
  <c r="AR94" i="137"/>
  <c r="AQ94" i="137"/>
  <c r="AP94" i="137"/>
  <c r="AO94" i="137"/>
  <c r="AN94" i="137"/>
  <c r="AM94" i="137"/>
  <c r="AL94" i="137"/>
  <c r="AK94" i="137"/>
  <c r="AJ94" i="137"/>
  <c r="AI94" i="137"/>
  <c r="AH94" i="137"/>
  <c r="AG94" i="137"/>
  <c r="AF94" i="137"/>
  <c r="AE94" i="137"/>
  <c r="AD94" i="137"/>
  <c r="AC94" i="137"/>
  <c r="AB94" i="137"/>
  <c r="AA94" i="137"/>
  <c r="Z94" i="137"/>
  <c r="Y94" i="137"/>
  <c r="X94" i="137"/>
  <c r="W94" i="137"/>
  <c r="V94" i="137"/>
  <c r="U94" i="137"/>
  <c r="T94" i="137"/>
  <c r="S94" i="137"/>
  <c r="R94" i="137"/>
  <c r="Q94" i="137"/>
  <c r="P94" i="137"/>
  <c r="O94" i="137"/>
  <c r="N94" i="137"/>
  <c r="M94" i="137"/>
  <c r="L94" i="137"/>
  <c r="K94" i="137"/>
  <c r="J94" i="137"/>
  <c r="I94" i="137"/>
  <c r="H94" i="137"/>
  <c r="G94" i="137"/>
  <c r="F94" i="137"/>
  <c r="E94" i="137"/>
  <c r="D94" i="137"/>
  <c r="C94" i="137"/>
  <c r="B94" i="137"/>
  <c r="AV93" i="137"/>
  <c r="AU93" i="137"/>
  <c r="AT93" i="137"/>
  <c r="AS93" i="137"/>
  <c r="AR93" i="137"/>
  <c r="AQ93" i="137"/>
  <c r="AP93" i="137"/>
  <c r="AO93" i="137"/>
  <c r="AN93" i="137"/>
  <c r="AM93" i="137"/>
  <c r="AL93" i="137"/>
  <c r="AK93" i="137"/>
  <c r="AJ93" i="137"/>
  <c r="AI93" i="137"/>
  <c r="AH93" i="137"/>
  <c r="AG93" i="137"/>
  <c r="AF93" i="137"/>
  <c r="AE93" i="137"/>
  <c r="AD93" i="137"/>
  <c r="AC93" i="137"/>
  <c r="AB93" i="137"/>
  <c r="AA93" i="137"/>
  <c r="Z93" i="137"/>
  <c r="Y93" i="137"/>
  <c r="X93" i="137"/>
  <c r="W93" i="137"/>
  <c r="V93" i="137"/>
  <c r="U93" i="137"/>
  <c r="T93" i="137"/>
  <c r="S93" i="137"/>
  <c r="R93" i="137"/>
  <c r="Q93" i="137"/>
  <c r="P93" i="137"/>
  <c r="O93" i="137"/>
  <c r="N93" i="137"/>
  <c r="M93" i="137"/>
  <c r="L93" i="137"/>
  <c r="K93" i="137"/>
  <c r="J93" i="137"/>
  <c r="I93" i="137"/>
  <c r="H93" i="137"/>
  <c r="G93" i="137"/>
  <c r="F93" i="137"/>
  <c r="E93" i="137"/>
  <c r="D93" i="137"/>
  <c r="C93" i="137"/>
  <c r="B93" i="137"/>
  <c r="AV92" i="137"/>
  <c r="AU92" i="137"/>
  <c r="AT92" i="137"/>
  <c r="AS92" i="137"/>
  <c r="AR92" i="137"/>
  <c r="AQ92" i="137"/>
  <c r="AP92" i="137"/>
  <c r="AO92" i="137"/>
  <c r="AN92" i="137"/>
  <c r="AM92" i="137"/>
  <c r="AL92" i="137"/>
  <c r="AK92" i="137"/>
  <c r="AJ92" i="137"/>
  <c r="AI92" i="137"/>
  <c r="AH92" i="137"/>
  <c r="AG92" i="137"/>
  <c r="AF92" i="137"/>
  <c r="AE92" i="137"/>
  <c r="AD92" i="137"/>
  <c r="AC92" i="137"/>
  <c r="AB92" i="137"/>
  <c r="AA92" i="137"/>
  <c r="Z92" i="137"/>
  <c r="Y92" i="137"/>
  <c r="X92" i="137"/>
  <c r="W92" i="137"/>
  <c r="V92" i="137"/>
  <c r="U92" i="137"/>
  <c r="T92" i="137"/>
  <c r="S92" i="137"/>
  <c r="R92" i="137"/>
  <c r="Q92" i="137"/>
  <c r="P92" i="137"/>
  <c r="O92" i="137"/>
  <c r="N92" i="137"/>
  <c r="M92" i="137"/>
  <c r="L92" i="137"/>
  <c r="K92" i="137"/>
  <c r="J92" i="137"/>
  <c r="I92" i="137"/>
  <c r="H92" i="137"/>
  <c r="G92" i="137"/>
  <c r="F92" i="137"/>
  <c r="E92" i="137"/>
  <c r="D92" i="137"/>
  <c r="C92" i="137"/>
  <c r="B92" i="137"/>
  <c r="AV91" i="137"/>
  <c r="AU91" i="137"/>
  <c r="AT91" i="137"/>
  <c r="AS91" i="137"/>
  <c r="AR91" i="137"/>
  <c r="AQ91" i="137"/>
  <c r="AP91" i="137"/>
  <c r="AO91" i="137"/>
  <c r="AN91" i="137"/>
  <c r="AM91" i="137"/>
  <c r="AL91" i="137"/>
  <c r="AK91" i="137"/>
  <c r="AJ91" i="137"/>
  <c r="AI91" i="137"/>
  <c r="AH91" i="137"/>
  <c r="AG91" i="137"/>
  <c r="AF91" i="137"/>
  <c r="AE91" i="137"/>
  <c r="AD91" i="137"/>
  <c r="AC91" i="137"/>
  <c r="AB91" i="137"/>
  <c r="AA91" i="137"/>
  <c r="Z91" i="137"/>
  <c r="Y91" i="137"/>
  <c r="X91" i="137"/>
  <c r="W91" i="137"/>
  <c r="V91" i="137"/>
  <c r="U91" i="137"/>
  <c r="T91" i="137"/>
  <c r="S91" i="137"/>
  <c r="R91" i="137"/>
  <c r="Q91" i="137"/>
  <c r="P91" i="137"/>
  <c r="O91" i="137"/>
  <c r="N91" i="137"/>
  <c r="M91" i="137"/>
  <c r="L91" i="137"/>
  <c r="K91" i="137"/>
  <c r="J91" i="137"/>
  <c r="I91" i="137"/>
  <c r="H91" i="137"/>
  <c r="G91" i="137"/>
  <c r="F91" i="137"/>
  <c r="E91" i="137"/>
  <c r="D91" i="137"/>
  <c r="C91" i="137"/>
  <c r="B91" i="137"/>
  <c r="AV90" i="137"/>
  <c r="AU90" i="137"/>
  <c r="AT90" i="137"/>
  <c r="AS90" i="137"/>
  <c r="AR90" i="137"/>
  <c r="AQ90" i="137"/>
  <c r="AP90" i="137"/>
  <c r="AO90" i="137"/>
  <c r="AN90" i="137"/>
  <c r="AM90" i="137"/>
  <c r="AL90" i="137"/>
  <c r="AK90" i="137"/>
  <c r="AJ90" i="137"/>
  <c r="AI90" i="137"/>
  <c r="AH90" i="137"/>
  <c r="AG90" i="137"/>
  <c r="AF90" i="137"/>
  <c r="AE90" i="137"/>
  <c r="AD90" i="137"/>
  <c r="AC90" i="137"/>
  <c r="AB90" i="137"/>
  <c r="AA90" i="137"/>
  <c r="Z90" i="137"/>
  <c r="Y90" i="137"/>
  <c r="X90" i="137"/>
  <c r="W90" i="137"/>
  <c r="V90" i="137"/>
  <c r="U90" i="137"/>
  <c r="T90" i="137"/>
  <c r="S90" i="137"/>
  <c r="R90" i="137"/>
  <c r="Q90" i="137"/>
  <c r="P90" i="137"/>
  <c r="O90" i="137"/>
  <c r="N90" i="137"/>
  <c r="M90" i="137"/>
  <c r="L90" i="137"/>
  <c r="K90" i="137"/>
  <c r="J90" i="137"/>
  <c r="I90" i="137"/>
  <c r="H90" i="137"/>
  <c r="G90" i="137"/>
  <c r="F90" i="137"/>
  <c r="E90" i="137"/>
  <c r="D90" i="137"/>
  <c r="C90" i="137"/>
  <c r="B90" i="137"/>
  <c r="AV89" i="137"/>
  <c r="AU89" i="137"/>
  <c r="AT89" i="137"/>
  <c r="AS89" i="137"/>
  <c r="AR89" i="137"/>
  <c r="AQ89" i="137"/>
  <c r="AP89" i="137"/>
  <c r="AO89" i="137"/>
  <c r="AN89" i="137"/>
  <c r="AM89" i="137"/>
  <c r="AL89" i="137"/>
  <c r="AK89" i="137"/>
  <c r="AJ89" i="137"/>
  <c r="AI89" i="137"/>
  <c r="AH89" i="137"/>
  <c r="AG89" i="137"/>
  <c r="AF89" i="137"/>
  <c r="AE89" i="137"/>
  <c r="AD89" i="137"/>
  <c r="AC89" i="137"/>
  <c r="AB89" i="137"/>
  <c r="AA89" i="137"/>
  <c r="Z89" i="137"/>
  <c r="Y89" i="137"/>
  <c r="X89" i="137"/>
  <c r="W89" i="137"/>
  <c r="V89" i="137"/>
  <c r="U89" i="137"/>
  <c r="T89" i="137"/>
  <c r="S89" i="137"/>
  <c r="R89" i="137"/>
  <c r="Q89" i="137"/>
  <c r="P89" i="137"/>
  <c r="O89" i="137"/>
  <c r="N89" i="137"/>
  <c r="M89" i="137"/>
  <c r="L89" i="137"/>
  <c r="K89" i="137"/>
  <c r="J89" i="137"/>
  <c r="I89" i="137"/>
  <c r="H89" i="137"/>
  <c r="G89" i="137"/>
  <c r="F89" i="137"/>
  <c r="E89" i="137"/>
  <c r="D89" i="137"/>
  <c r="C89" i="137"/>
  <c r="B89" i="137"/>
  <c r="AV88" i="137"/>
  <c r="AU88" i="137"/>
  <c r="AT88" i="137"/>
  <c r="AS88" i="137"/>
  <c r="AR88" i="137"/>
  <c r="AQ88" i="137"/>
  <c r="AP88" i="137"/>
  <c r="AO88" i="137"/>
  <c r="AN88" i="137"/>
  <c r="AM88" i="137"/>
  <c r="AL88" i="137"/>
  <c r="AK88" i="137"/>
  <c r="AJ88" i="137"/>
  <c r="AI88" i="137"/>
  <c r="AH88" i="137"/>
  <c r="AG88" i="137"/>
  <c r="AF88" i="137"/>
  <c r="AE88" i="137"/>
  <c r="AD88" i="137"/>
  <c r="AC88" i="137"/>
  <c r="AB88" i="137"/>
  <c r="AA88" i="137"/>
  <c r="Z88" i="137"/>
  <c r="Y88" i="137"/>
  <c r="X88" i="137"/>
  <c r="W88" i="137"/>
  <c r="V88" i="137"/>
  <c r="U88" i="137"/>
  <c r="T88" i="137"/>
  <c r="S88" i="137"/>
  <c r="R88" i="137"/>
  <c r="Q88" i="137"/>
  <c r="P88" i="137"/>
  <c r="O88" i="137"/>
  <c r="N88" i="137"/>
  <c r="M88" i="137"/>
  <c r="L88" i="137"/>
  <c r="K88" i="137"/>
  <c r="J88" i="137"/>
  <c r="I88" i="137"/>
  <c r="H88" i="137"/>
  <c r="G88" i="137"/>
  <c r="F88" i="137"/>
  <c r="E88" i="137"/>
  <c r="D88" i="137"/>
  <c r="C88" i="137"/>
  <c r="B88" i="137"/>
  <c r="AV87" i="137"/>
  <c r="AU87" i="137"/>
  <c r="AT87" i="137"/>
  <c r="AS87" i="137"/>
  <c r="AR87" i="137"/>
  <c r="AQ87" i="137"/>
  <c r="AP87" i="137"/>
  <c r="AO87" i="137"/>
  <c r="AN87" i="137"/>
  <c r="AM87" i="137"/>
  <c r="AL87" i="137"/>
  <c r="AK87" i="137"/>
  <c r="AJ87" i="137"/>
  <c r="AI87" i="137"/>
  <c r="AH87" i="137"/>
  <c r="AG87" i="137"/>
  <c r="AF87" i="137"/>
  <c r="AE87" i="137"/>
  <c r="AD87" i="137"/>
  <c r="AC87" i="137"/>
  <c r="AB87" i="137"/>
  <c r="AA87" i="137"/>
  <c r="Z87" i="137"/>
  <c r="Y87" i="137"/>
  <c r="X87" i="137"/>
  <c r="W87" i="137"/>
  <c r="V87" i="137"/>
  <c r="U87" i="137"/>
  <c r="T87" i="137"/>
  <c r="S87" i="137"/>
  <c r="R87" i="137"/>
  <c r="Q87" i="137"/>
  <c r="P87" i="137"/>
  <c r="O87" i="137"/>
  <c r="N87" i="137"/>
  <c r="M87" i="137"/>
  <c r="L87" i="137"/>
  <c r="K87" i="137"/>
  <c r="J87" i="137"/>
  <c r="I87" i="137"/>
  <c r="H87" i="137"/>
  <c r="G87" i="137"/>
  <c r="F87" i="137"/>
  <c r="E87" i="137"/>
  <c r="D87" i="137"/>
  <c r="C87" i="137"/>
  <c r="B87" i="137"/>
  <c r="AV86" i="137"/>
  <c r="AU86" i="137"/>
  <c r="AT86" i="137"/>
  <c r="AS86" i="137"/>
  <c r="AR86" i="137"/>
  <c r="AQ86" i="137"/>
  <c r="AP86" i="137"/>
  <c r="AO86" i="137"/>
  <c r="AN86" i="137"/>
  <c r="AM86" i="137"/>
  <c r="AL86" i="137"/>
  <c r="AK86" i="137"/>
  <c r="AJ86" i="137"/>
  <c r="AI86" i="137"/>
  <c r="AH86" i="137"/>
  <c r="AG86" i="137"/>
  <c r="AF86" i="137"/>
  <c r="AE86" i="137"/>
  <c r="AD86" i="137"/>
  <c r="AC86" i="137"/>
  <c r="AB86" i="137"/>
  <c r="AA86" i="137"/>
  <c r="Z86" i="137"/>
  <c r="Y86" i="137"/>
  <c r="X86" i="137"/>
  <c r="W86" i="137"/>
  <c r="V86" i="137"/>
  <c r="U86" i="137"/>
  <c r="T86" i="137"/>
  <c r="S86" i="137"/>
  <c r="R86" i="137"/>
  <c r="Q86" i="137"/>
  <c r="P86" i="137"/>
  <c r="O86" i="137"/>
  <c r="N86" i="137"/>
  <c r="M86" i="137"/>
  <c r="L86" i="137"/>
  <c r="K86" i="137"/>
  <c r="J86" i="137"/>
  <c r="I86" i="137"/>
  <c r="H86" i="137"/>
  <c r="G86" i="137"/>
  <c r="F86" i="137"/>
  <c r="E86" i="137"/>
  <c r="D86" i="137"/>
  <c r="C86" i="137"/>
  <c r="B86" i="137"/>
  <c r="AV85" i="137"/>
  <c r="AU85" i="137"/>
  <c r="AT85" i="137"/>
  <c r="AS85" i="137"/>
  <c r="AR85" i="137"/>
  <c r="AQ85" i="137"/>
  <c r="AP85" i="137"/>
  <c r="AO85" i="137"/>
  <c r="AN85" i="137"/>
  <c r="AM85" i="137"/>
  <c r="AL85" i="137"/>
  <c r="AK85" i="137"/>
  <c r="AJ85" i="137"/>
  <c r="AI85" i="137"/>
  <c r="AH85" i="137"/>
  <c r="AG85" i="137"/>
  <c r="AF85" i="137"/>
  <c r="AE85" i="137"/>
  <c r="AD85" i="137"/>
  <c r="AC85" i="137"/>
  <c r="AB85" i="137"/>
  <c r="AA85" i="137"/>
  <c r="Z85" i="137"/>
  <c r="Y85" i="137"/>
  <c r="X85" i="137"/>
  <c r="W85" i="137"/>
  <c r="V85" i="137"/>
  <c r="U85" i="137"/>
  <c r="T85" i="137"/>
  <c r="S85" i="137"/>
  <c r="R85" i="137"/>
  <c r="Q85" i="137"/>
  <c r="P85" i="137"/>
  <c r="O85" i="137"/>
  <c r="N85" i="137"/>
  <c r="M85" i="137"/>
  <c r="L85" i="137"/>
  <c r="K85" i="137"/>
  <c r="J85" i="137"/>
  <c r="I85" i="137"/>
  <c r="H85" i="137"/>
  <c r="G85" i="137"/>
  <c r="F85" i="137"/>
  <c r="E85" i="137"/>
  <c r="D85" i="137"/>
  <c r="C85" i="137"/>
  <c r="B85" i="137"/>
  <c r="AV84" i="137"/>
  <c r="AU84" i="137"/>
  <c r="AT84" i="137"/>
  <c r="AS84" i="137"/>
  <c r="AR84" i="137"/>
  <c r="AQ84" i="137"/>
  <c r="AP84" i="137"/>
  <c r="AO84" i="137"/>
  <c r="AN84" i="137"/>
  <c r="AM84" i="137"/>
  <c r="AL84" i="137"/>
  <c r="AK84" i="137"/>
  <c r="AJ84" i="137"/>
  <c r="AI84" i="137"/>
  <c r="AH84" i="137"/>
  <c r="AG84" i="137"/>
  <c r="AF84" i="137"/>
  <c r="AE84" i="137"/>
  <c r="AD84" i="137"/>
  <c r="AC84" i="137"/>
  <c r="AB84" i="137"/>
  <c r="AA84" i="137"/>
  <c r="Z84" i="137"/>
  <c r="Y84" i="137"/>
  <c r="X84" i="137"/>
  <c r="W84" i="137"/>
  <c r="V84" i="137"/>
  <c r="U84" i="137"/>
  <c r="T84" i="137"/>
  <c r="S84" i="137"/>
  <c r="R84" i="137"/>
  <c r="Q84" i="137"/>
  <c r="P84" i="137"/>
  <c r="O84" i="137"/>
  <c r="N84" i="137"/>
  <c r="M84" i="137"/>
  <c r="L84" i="137"/>
  <c r="K84" i="137"/>
  <c r="J84" i="137"/>
  <c r="I84" i="137"/>
  <c r="H84" i="137"/>
  <c r="G84" i="137"/>
  <c r="F84" i="137"/>
  <c r="E84" i="137"/>
  <c r="D84" i="137"/>
  <c r="C84" i="137"/>
  <c r="B84" i="137"/>
  <c r="AV83" i="137"/>
  <c r="AU83" i="137"/>
  <c r="AT83" i="137"/>
  <c r="AS83" i="137"/>
  <c r="AR83" i="137"/>
  <c r="AQ83" i="137"/>
  <c r="AP83" i="137"/>
  <c r="AO83" i="137"/>
  <c r="AN83" i="137"/>
  <c r="AM83" i="137"/>
  <c r="AL83" i="137"/>
  <c r="AK83" i="137"/>
  <c r="AJ83" i="137"/>
  <c r="AI83" i="137"/>
  <c r="AH83" i="137"/>
  <c r="AG83" i="137"/>
  <c r="AF83" i="137"/>
  <c r="AE83" i="137"/>
  <c r="AD83" i="137"/>
  <c r="AC83" i="137"/>
  <c r="AB83" i="137"/>
  <c r="AA83" i="137"/>
  <c r="Z83" i="137"/>
  <c r="Y83" i="137"/>
  <c r="X83" i="137"/>
  <c r="W83" i="137"/>
  <c r="V83" i="137"/>
  <c r="U83" i="137"/>
  <c r="T83" i="137"/>
  <c r="S83" i="137"/>
  <c r="R83" i="137"/>
  <c r="Q83" i="137"/>
  <c r="P83" i="137"/>
  <c r="O83" i="137"/>
  <c r="N83" i="137"/>
  <c r="M83" i="137"/>
  <c r="L83" i="137"/>
  <c r="K83" i="137"/>
  <c r="J83" i="137"/>
  <c r="I83" i="137"/>
  <c r="H83" i="137"/>
  <c r="G83" i="137"/>
  <c r="F83" i="137"/>
  <c r="E83" i="137"/>
  <c r="D83" i="137"/>
  <c r="C83" i="137"/>
  <c r="B83" i="137"/>
  <c r="AV82" i="137"/>
  <c r="AU82" i="137"/>
  <c r="AT82" i="137"/>
  <c r="AS82" i="137"/>
  <c r="AR82" i="137"/>
  <c r="AQ82" i="137"/>
  <c r="AP82" i="137"/>
  <c r="AO82" i="137"/>
  <c r="AN82" i="137"/>
  <c r="AM82" i="137"/>
  <c r="AL82" i="137"/>
  <c r="AK82" i="137"/>
  <c r="AJ82" i="137"/>
  <c r="AI82" i="137"/>
  <c r="AH82" i="137"/>
  <c r="AG82" i="137"/>
  <c r="AF82" i="137"/>
  <c r="AE82" i="137"/>
  <c r="AD82" i="137"/>
  <c r="AC82" i="137"/>
  <c r="AB82" i="137"/>
  <c r="AA82" i="137"/>
  <c r="Z82" i="137"/>
  <c r="Y82" i="137"/>
  <c r="X82" i="137"/>
  <c r="W82" i="137"/>
  <c r="V82" i="137"/>
  <c r="U82" i="137"/>
  <c r="T82" i="137"/>
  <c r="S82" i="137"/>
  <c r="R82" i="137"/>
  <c r="Q82" i="137"/>
  <c r="P82" i="137"/>
  <c r="O82" i="137"/>
  <c r="N82" i="137"/>
  <c r="M82" i="137"/>
  <c r="L82" i="137"/>
  <c r="K82" i="137"/>
  <c r="J82" i="137"/>
  <c r="I82" i="137"/>
  <c r="H82" i="137"/>
  <c r="G82" i="137"/>
  <c r="F82" i="137"/>
  <c r="E82" i="137"/>
  <c r="D82" i="137"/>
  <c r="C82" i="137"/>
  <c r="B82" i="137"/>
  <c r="AV81" i="137"/>
  <c r="AU81" i="137"/>
  <c r="AT81" i="137"/>
  <c r="AS81" i="137"/>
  <c r="AR81" i="137"/>
  <c r="AQ81" i="137"/>
  <c r="AP81" i="137"/>
  <c r="AO81" i="137"/>
  <c r="AN81" i="137"/>
  <c r="AM81" i="137"/>
  <c r="AL81" i="137"/>
  <c r="AK81" i="137"/>
  <c r="AJ81" i="137"/>
  <c r="AI81" i="137"/>
  <c r="AH81" i="137"/>
  <c r="AG81" i="137"/>
  <c r="AF81" i="137"/>
  <c r="AE81" i="137"/>
  <c r="AD81" i="137"/>
  <c r="AC81" i="137"/>
  <c r="AB81" i="137"/>
  <c r="AA81" i="137"/>
  <c r="Z81" i="137"/>
  <c r="Y81" i="137"/>
  <c r="X81" i="137"/>
  <c r="W81" i="137"/>
  <c r="V81" i="137"/>
  <c r="U81" i="137"/>
  <c r="T81" i="137"/>
  <c r="S81" i="137"/>
  <c r="R81" i="137"/>
  <c r="Q81" i="137"/>
  <c r="P81" i="137"/>
  <c r="O81" i="137"/>
  <c r="N81" i="137"/>
  <c r="M81" i="137"/>
  <c r="L81" i="137"/>
  <c r="K81" i="137"/>
  <c r="J81" i="137"/>
  <c r="I81" i="137"/>
  <c r="H81" i="137"/>
  <c r="G81" i="137"/>
  <c r="F81" i="137"/>
  <c r="E81" i="137"/>
  <c r="D81" i="137"/>
  <c r="C81" i="137"/>
  <c r="B81" i="137"/>
  <c r="AV80" i="137"/>
  <c r="AU80" i="137"/>
  <c r="AT80" i="137"/>
  <c r="AS80" i="137"/>
  <c r="AR80" i="137"/>
  <c r="AQ80" i="137"/>
  <c r="AP80" i="137"/>
  <c r="AO80" i="137"/>
  <c r="AN80" i="137"/>
  <c r="AM80" i="137"/>
  <c r="AL80" i="137"/>
  <c r="AK80" i="137"/>
  <c r="AJ80" i="137"/>
  <c r="AI80" i="137"/>
  <c r="AH80" i="137"/>
  <c r="AG80" i="137"/>
  <c r="AF80" i="137"/>
  <c r="AE80" i="137"/>
  <c r="AD80" i="137"/>
  <c r="AC80" i="137"/>
  <c r="AB80" i="137"/>
  <c r="AA80" i="137"/>
  <c r="Z80" i="137"/>
  <c r="Y80" i="137"/>
  <c r="X80" i="137"/>
  <c r="W80" i="137"/>
  <c r="V80" i="137"/>
  <c r="U80" i="137"/>
  <c r="T80" i="137"/>
  <c r="S80" i="137"/>
  <c r="R80" i="137"/>
  <c r="Q80" i="137"/>
  <c r="P80" i="137"/>
  <c r="O80" i="137"/>
  <c r="N80" i="137"/>
  <c r="M80" i="137"/>
  <c r="L80" i="137"/>
  <c r="K80" i="137"/>
  <c r="J80" i="137"/>
  <c r="I80" i="137"/>
  <c r="H80" i="137"/>
  <c r="G80" i="137"/>
  <c r="F80" i="137"/>
  <c r="E80" i="137"/>
  <c r="D80" i="137"/>
  <c r="C80" i="137"/>
  <c r="B80" i="137"/>
  <c r="AV79" i="137"/>
  <c r="AU79" i="137"/>
  <c r="AT79" i="137"/>
  <c r="AS79" i="137"/>
  <c r="AR79" i="137"/>
  <c r="AQ79" i="137"/>
  <c r="AP79" i="137"/>
  <c r="AO79" i="137"/>
  <c r="AN79" i="137"/>
  <c r="AM79" i="137"/>
  <c r="AL79" i="137"/>
  <c r="AK79" i="137"/>
  <c r="AJ79" i="137"/>
  <c r="AI79" i="137"/>
  <c r="AH79" i="137"/>
  <c r="AG79" i="137"/>
  <c r="AF79" i="137"/>
  <c r="AE79" i="137"/>
  <c r="AD79" i="137"/>
  <c r="AC79" i="137"/>
  <c r="AB79" i="137"/>
  <c r="AA79" i="137"/>
  <c r="Z79" i="137"/>
  <c r="Y79" i="137"/>
  <c r="X79" i="137"/>
  <c r="W79" i="137"/>
  <c r="V79" i="137"/>
  <c r="U79" i="137"/>
  <c r="T79" i="137"/>
  <c r="S79" i="137"/>
  <c r="R79" i="137"/>
  <c r="Q79" i="137"/>
  <c r="P79" i="137"/>
  <c r="O79" i="137"/>
  <c r="N79" i="137"/>
  <c r="M79" i="137"/>
  <c r="L79" i="137"/>
  <c r="K79" i="137"/>
  <c r="J79" i="137"/>
  <c r="I79" i="137"/>
  <c r="H79" i="137"/>
  <c r="G79" i="137"/>
  <c r="F79" i="137"/>
  <c r="E79" i="137"/>
  <c r="D79" i="137"/>
  <c r="C79" i="137"/>
  <c r="B79" i="137"/>
  <c r="AV78" i="137"/>
  <c r="AU78" i="137"/>
  <c r="AT78" i="137"/>
  <c r="AS78" i="137"/>
  <c r="AR78" i="137"/>
  <c r="AQ78" i="137"/>
  <c r="AP78" i="137"/>
  <c r="AO78" i="137"/>
  <c r="AN78" i="137"/>
  <c r="AM78" i="137"/>
  <c r="AL78" i="137"/>
  <c r="AK78" i="137"/>
  <c r="AJ78" i="137"/>
  <c r="AI78" i="137"/>
  <c r="AH78" i="137"/>
  <c r="AG78" i="137"/>
  <c r="AF78" i="137"/>
  <c r="AE78" i="137"/>
  <c r="AD78" i="137"/>
  <c r="AC78" i="137"/>
  <c r="AB78" i="137"/>
  <c r="AA78" i="137"/>
  <c r="Z78" i="137"/>
  <c r="Y78" i="137"/>
  <c r="X78" i="137"/>
  <c r="W78" i="137"/>
  <c r="V78" i="137"/>
  <c r="U78" i="137"/>
  <c r="T78" i="137"/>
  <c r="S78" i="137"/>
  <c r="R78" i="137"/>
  <c r="Q78" i="137"/>
  <c r="P78" i="137"/>
  <c r="O78" i="137"/>
  <c r="N78" i="137"/>
  <c r="M78" i="137"/>
  <c r="L78" i="137"/>
  <c r="K78" i="137"/>
  <c r="J78" i="137"/>
  <c r="I78" i="137"/>
  <c r="H78" i="137"/>
  <c r="G78" i="137"/>
  <c r="F78" i="137"/>
  <c r="E78" i="137"/>
  <c r="D78" i="137"/>
  <c r="C78" i="137"/>
  <c r="B78" i="137"/>
  <c r="AV77" i="137"/>
  <c r="AU77" i="137"/>
  <c r="AT77" i="137"/>
  <c r="AS77" i="137"/>
  <c r="AR77" i="137"/>
  <c r="AQ77" i="137"/>
  <c r="AP77" i="137"/>
  <c r="AO77" i="137"/>
  <c r="AN77" i="137"/>
  <c r="AM77" i="137"/>
  <c r="AL77" i="137"/>
  <c r="AK77" i="137"/>
  <c r="AJ77" i="137"/>
  <c r="AI77" i="137"/>
  <c r="AH77" i="137"/>
  <c r="AG77" i="137"/>
  <c r="AF77" i="137"/>
  <c r="AE77" i="137"/>
  <c r="AD77" i="137"/>
  <c r="AC77" i="137"/>
  <c r="AB77" i="137"/>
  <c r="AA77" i="137"/>
  <c r="Z77" i="137"/>
  <c r="Y77" i="137"/>
  <c r="X77" i="137"/>
  <c r="W77" i="137"/>
  <c r="V77" i="137"/>
  <c r="U77" i="137"/>
  <c r="T77" i="137"/>
  <c r="S77" i="137"/>
  <c r="R77" i="137"/>
  <c r="Q77" i="137"/>
  <c r="P77" i="137"/>
  <c r="O77" i="137"/>
  <c r="N77" i="137"/>
  <c r="M77" i="137"/>
  <c r="L77" i="137"/>
  <c r="K77" i="137"/>
  <c r="J77" i="137"/>
  <c r="I77" i="137"/>
  <c r="H77" i="137"/>
  <c r="G77" i="137"/>
  <c r="F77" i="137"/>
  <c r="E77" i="137"/>
  <c r="D77" i="137"/>
  <c r="C77" i="137"/>
  <c r="B77" i="137"/>
  <c r="AV76" i="137"/>
  <c r="AU76" i="137"/>
  <c r="AT76" i="137"/>
  <c r="AS76" i="137"/>
  <c r="AR76" i="137"/>
  <c r="AQ76" i="137"/>
  <c r="AP76" i="137"/>
  <c r="AO76" i="137"/>
  <c r="AN76" i="137"/>
  <c r="AM76" i="137"/>
  <c r="AL76" i="137"/>
  <c r="AK76" i="137"/>
  <c r="AJ76" i="137"/>
  <c r="AI76" i="137"/>
  <c r="AH76" i="137"/>
  <c r="AG76" i="137"/>
  <c r="AF76" i="137"/>
  <c r="AE76" i="137"/>
  <c r="AD76" i="137"/>
  <c r="AC76" i="137"/>
  <c r="AB76" i="137"/>
  <c r="AA76" i="137"/>
  <c r="Z76" i="137"/>
  <c r="Y76" i="137"/>
  <c r="X76" i="137"/>
  <c r="W76" i="137"/>
  <c r="V76" i="137"/>
  <c r="U76" i="137"/>
  <c r="T76" i="137"/>
  <c r="S76" i="137"/>
  <c r="R76" i="137"/>
  <c r="Q76" i="137"/>
  <c r="P76" i="137"/>
  <c r="O76" i="137"/>
  <c r="N76" i="137"/>
  <c r="M76" i="137"/>
  <c r="L76" i="137"/>
  <c r="K76" i="137"/>
  <c r="J76" i="137"/>
  <c r="I76" i="137"/>
  <c r="H76" i="137"/>
  <c r="G76" i="137"/>
  <c r="F76" i="137"/>
  <c r="E76" i="137"/>
  <c r="D76" i="137"/>
  <c r="C76" i="137"/>
  <c r="B76" i="137"/>
  <c r="AV75" i="137"/>
  <c r="AU75" i="137"/>
  <c r="AT75" i="137"/>
  <c r="AS75" i="137"/>
  <c r="AR75" i="137"/>
  <c r="AQ75" i="137"/>
  <c r="AP75" i="137"/>
  <c r="AO75" i="137"/>
  <c r="AN75" i="137"/>
  <c r="AM75" i="137"/>
  <c r="AL75" i="137"/>
  <c r="AK75" i="137"/>
  <c r="AJ75" i="137"/>
  <c r="AI75" i="137"/>
  <c r="AH75" i="137"/>
  <c r="AG75" i="137"/>
  <c r="AF75" i="137"/>
  <c r="AE75" i="137"/>
  <c r="AD75" i="137"/>
  <c r="AC75" i="137"/>
  <c r="AB75" i="137"/>
  <c r="AA75" i="137"/>
  <c r="Z75" i="137"/>
  <c r="Y75" i="137"/>
  <c r="X75" i="137"/>
  <c r="W75" i="137"/>
  <c r="V75" i="137"/>
  <c r="U75" i="137"/>
  <c r="T75" i="137"/>
  <c r="S75" i="137"/>
  <c r="R75" i="137"/>
  <c r="Q75" i="137"/>
  <c r="P75" i="137"/>
  <c r="O75" i="137"/>
  <c r="N75" i="137"/>
  <c r="M75" i="137"/>
  <c r="L75" i="137"/>
  <c r="K75" i="137"/>
  <c r="J75" i="137"/>
  <c r="I75" i="137"/>
  <c r="H75" i="137"/>
  <c r="G75" i="137"/>
  <c r="F75" i="137"/>
  <c r="E75" i="137"/>
  <c r="D75" i="137"/>
  <c r="C75" i="137"/>
  <c r="B75" i="137"/>
  <c r="AV74" i="137"/>
  <c r="AU74" i="137"/>
  <c r="AT74" i="137"/>
  <c r="AS74" i="137"/>
  <c r="AR74" i="137"/>
  <c r="AQ74" i="137"/>
  <c r="AP74" i="137"/>
  <c r="AO74" i="137"/>
  <c r="AN74" i="137"/>
  <c r="AM74" i="137"/>
  <c r="AL74" i="137"/>
  <c r="AK74" i="137"/>
  <c r="AJ74" i="137"/>
  <c r="AI74" i="137"/>
  <c r="AH74" i="137"/>
  <c r="AG74" i="137"/>
  <c r="AF74" i="137"/>
  <c r="AE74" i="137"/>
  <c r="AD74" i="137"/>
  <c r="AC74" i="137"/>
  <c r="AB74" i="137"/>
  <c r="AA74" i="137"/>
  <c r="Z74" i="137"/>
  <c r="Y74" i="137"/>
  <c r="X74" i="137"/>
  <c r="W74" i="137"/>
  <c r="V74" i="137"/>
  <c r="U74" i="137"/>
  <c r="T74" i="137"/>
  <c r="S74" i="137"/>
  <c r="R74" i="137"/>
  <c r="Q74" i="137"/>
  <c r="P74" i="137"/>
  <c r="O74" i="137"/>
  <c r="N74" i="137"/>
  <c r="M74" i="137"/>
  <c r="L74" i="137"/>
  <c r="K74" i="137"/>
  <c r="J74" i="137"/>
  <c r="I74" i="137"/>
  <c r="H74" i="137"/>
  <c r="G74" i="137"/>
  <c r="F74" i="137"/>
  <c r="E74" i="137"/>
  <c r="D74" i="137"/>
  <c r="C74" i="137"/>
  <c r="B74" i="137"/>
  <c r="AV73" i="137"/>
  <c r="AU73" i="137"/>
  <c r="AT73" i="137"/>
  <c r="AS73" i="137"/>
  <c r="AR73" i="137"/>
  <c r="AQ73" i="137"/>
  <c r="AP73" i="137"/>
  <c r="AO73" i="137"/>
  <c r="AN73" i="137"/>
  <c r="AM73" i="137"/>
  <c r="AL73" i="137"/>
  <c r="AK73" i="137"/>
  <c r="AJ73" i="137"/>
  <c r="AI73" i="137"/>
  <c r="AH73" i="137"/>
  <c r="AG73" i="137"/>
  <c r="AF73" i="137"/>
  <c r="AE73" i="137"/>
  <c r="AD73" i="137"/>
  <c r="AC73" i="137"/>
  <c r="AB73" i="137"/>
  <c r="AA73" i="137"/>
  <c r="Z73" i="137"/>
  <c r="Y73" i="137"/>
  <c r="X73" i="137"/>
  <c r="W73" i="137"/>
  <c r="V73" i="137"/>
  <c r="U73" i="137"/>
  <c r="T73" i="137"/>
  <c r="S73" i="137"/>
  <c r="R73" i="137"/>
  <c r="Q73" i="137"/>
  <c r="P73" i="137"/>
  <c r="O73" i="137"/>
  <c r="N73" i="137"/>
  <c r="M73" i="137"/>
  <c r="L73" i="137"/>
  <c r="K73" i="137"/>
  <c r="J73" i="137"/>
  <c r="I73" i="137"/>
  <c r="H73" i="137"/>
  <c r="G73" i="137"/>
  <c r="F73" i="137"/>
  <c r="E73" i="137"/>
  <c r="D73" i="137"/>
  <c r="C73" i="137"/>
  <c r="B73" i="137"/>
  <c r="AV72" i="137"/>
  <c r="AU72" i="137"/>
  <c r="AT72" i="137"/>
  <c r="AS72" i="137"/>
  <c r="AR72" i="137"/>
  <c r="AQ72" i="137"/>
  <c r="AP72" i="137"/>
  <c r="AO72" i="137"/>
  <c r="AN72" i="137"/>
  <c r="AM72" i="137"/>
  <c r="AL72" i="137"/>
  <c r="AK72" i="137"/>
  <c r="AJ72" i="137"/>
  <c r="AI72" i="137"/>
  <c r="AH72" i="137"/>
  <c r="AG72" i="137"/>
  <c r="AF72" i="137"/>
  <c r="AE72" i="137"/>
  <c r="AD72" i="137"/>
  <c r="AC72" i="137"/>
  <c r="AB72" i="137"/>
  <c r="AA72" i="137"/>
  <c r="Z72" i="137"/>
  <c r="Y72" i="137"/>
  <c r="X72" i="137"/>
  <c r="W72" i="137"/>
  <c r="V72" i="137"/>
  <c r="U72" i="137"/>
  <c r="T72" i="137"/>
  <c r="S72" i="137"/>
  <c r="R72" i="137"/>
  <c r="Q72" i="137"/>
  <c r="P72" i="137"/>
  <c r="O72" i="137"/>
  <c r="N72" i="137"/>
  <c r="M72" i="137"/>
  <c r="L72" i="137"/>
  <c r="K72" i="137"/>
  <c r="J72" i="137"/>
  <c r="I72" i="137"/>
  <c r="H72" i="137"/>
  <c r="G72" i="137"/>
  <c r="F72" i="137"/>
  <c r="E72" i="137"/>
  <c r="D72" i="137"/>
  <c r="C72" i="137"/>
  <c r="B72" i="137"/>
  <c r="AV71" i="137"/>
  <c r="AU71" i="137"/>
  <c r="AT71" i="137"/>
  <c r="AS71" i="137"/>
  <c r="AR71" i="137"/>
  <c r="AQ71" i="137"/>
  <c r="AP71" i="137"/>
  <c r="AO71" i="137"/>
  <c r="AN71" i="137"/>
  <c r="AM71" i="137"/>
  <c r="AL71" i="137"/>
  <c r="AK71" i="137"/>
  <c r="AJ71" i="137"/>
  <c r="AI71" i="137"/>
  <c r="AH71" i="137"/>
  <c r="AG71" i="137"/>
  <c r="AF71" i="137"/>
  <c r="AE71" i="137"/>
  <c r="AD71" i="137"/>
  <c r="AC71" i="137"/>
  <c r="AB71" i="137"/>
  <c r="AA71" i="137"/>
  <c r="Z71" i="137"/>
  <c r="Y71" i="137"/>
  <c r="X71" i="137"/>
  <c r="W71" i="137"/>
  <c r="V71" i="137"/>
  <c r="U71" i="137"/>
  <c r="T71" i="137"/>
  <c r="S71" i="137"/>
  <c r="R71" i="137"/>
  <c r="Q71" i="137"/>
  <c r="P71" i="137"/>
  <c r="O71" i="137"/>
  <c r="N71" i="137"/>
  <c r="M71" i="137"/>
  <c r="L71" i="137"/>
  <c r="K71" i="137"/>
  <c r="J71" i="137"/>
  <c r="I71" i="137"/>
  <c r="H71" i="137"/>
  <c r="G71" i="137"/>
  <c r="F71" i="137"/>
  <c r="E71" i="137"/>
  <c r="D71" i="137"/>
  <c r="C71" i="137"/>
  <c r="B71" i="137"/>
  <c r="AV70" i="137"/>
  <c r="AU70" i="137"/>
  <c r="AT70" i="137"/>
  <c r="AS70" i="137"/>
  <c r="AR70" i="137"/>
  <c r="AQ70" i="137"/>
  <c r="AP70" i="137"/>
  <c r="AO70" i="137"/>
  <c r="AN70" i="137"/>
  <c r="AM70" i="137"/>
  <c r="AL70" i="137"/>
  <c r="AK70" i="137"/>
  <c r="AJ70" i="137"/>
  <c r="AI70" i="137"/>
  <c r="AH70" i="137"/>
  <c r="AG70" i="137"/>
  <c r="AF70" i="137"/>
  <c r="AE70" i="137"/>
  <c r="AD70" i="137"/>
  <c r="AC70" i="137"/>
  <c r="AB70" i="137"/>
  <c r="AA70" i="137"/>
  <c r="Z70" i="137"/>
  <c r="Y70" i="137"/>
  <c r="X70" i="137"/>
  <c r="W70" i="137"/>
  <c r="V70" i="137"/>
  <c r="U70" i="137"/>
  <c r="T70" i="137"/>
  <c r="S70" i="137"/>
  <c r="R70" i="137"/>
  <c r="Q70" i="137"/>
  <c r="P70" i="137"/>
  <c r="O70" i="137"/>
  <c r="N70" i="137"/>
  <c r="M70" i="137"/>
  <c r="L70" i="137"/>
  <c r="K70" i="137"/>
  <c r="J70" i="137"/>
  <c r="I70" i="137"/>
  <c r="H70" i="137"/>
  <c r="G70" i="137"/>
  <c r="F70" i="137"/>
  <c r="E70" i="137"/>
  <c r="D70" i="137"/>
  <c r="C70" i="137"/>
  <c r="B70" i="137"/>
  <c r="AV69" i="137"/>
  <c r="AU69" i="137"/>
  <c r="AT69" i="137"/>
  <c r="AS69" i="137"/>
  <c r="AR69" i="137"/>
  <c r="AQ69" i="137"/>
  <c r="AP69" i="137"/>
  <c r="AO69" i="137"/>
  <c r="AN69" i="137"/>
  <c r="AM69" i="137"/>
  <c r="AL69" i="137"/>
  <c r="AK69" i="137"/>
  <c r="AJ69" i="137"/>
  <c r="AI69" i="137"/>
  <c r="AH69" i="137"/>
  <c r="AG69" i="137"/>
  <c r="AF69" i="137"/>
  <c r="AE69" i="137"/>
  <c r="AD69" i="137"/>
  <c r="AC69" i="137"/>
  <c r="AB69" i="137"/>
  <c r="AA69" i="137"/>
  <c r="Z69" i="137"/>
  <c r="Y69" i="137"/>
  <c r="X69" i="137"/>
  <c r="W69" i="137"/>
  <c r="V69" i="137"/>
  <c r="U69" i="137"/>
  <c r="T69" i="137"/>
  <c r="S69" i="137"/>
  <c r="R69" i="137"/>
  <c r="Q69" i="137"/>
  <c r="P69" i="137"/>
  <c r="O69" i="137"/>
  <c r="N69" i="137"/>
  <c r="M69" i="137"/>
  <c r="L69" i="137"/>
  <c r="K69" i="137"/>
  <c r="J69" i="137"/>
  <c r="I69" i="137"/>
  <c r="H69" i="137"/>
  <c r="G69" i="137"/>
  <c r="F69" i="137"/>
  <c r="E69" i="137"/>
  <c r="D69" i="137"/>
  <c r="C69" i="137"/>
  <c r="B69" i="137"/>
  <c r="AV68" i="137"/>
  <c r="AU68" i="137"/>
  <c r="AT68" i="137"/>
  <c r="AS68" i="137"/>
  <c r="AR68" i="137"/>
  <c r="AQ68" i="137"/>
  <c r="AP68" i="137"/>
  <c r="AO68" i="137"/>
  <c r="AN68" i="137"/>
  <c r="AM68" i="137"/>
  <c r="AL68" i="137"/>
  <c r="AK68" i="137"/>
  <c r="AJ68" i="137"/>
  <c r="AI68" i="137"/>
  <c r="AH68" i="137"/>
  <c r="AG68" i="137"/>
  <c r="AF68" i="137"/>
  <c r="AE68" i="137"/>
  <c r="AD68" i="137"/>
  <c r="AC68" i="137"/>
  <c r="AB68" i="137"/>
  <c r="AA68" i="137"/>
  <c r="Z68" i="137"/>
  <c r="Y68" i="137"/>
  <c r="X68" i="137"/>
  <c r="W68" i="137"/>
  <c r="V68" i="137"/>
  <c r="U68" i="137"/>
  <c r="T68" i="137"/>
  <c r="S68" i="137"/>
  <c r="R68" i="137"/>
  <c r="Q68" i="137"/>
  <c r="P68" i="137"/>
  <c r="O68" i="137"/>
  <c r="N68" i="137"/>
  <c r="M68" i="137"/>
  <c r="L68" i="137"/>
  <c r="K68" i="137"/>
  <c r="J68" i="137"/>
  <c r="I68" i="137"/>
  <c r="H68" i="137"/>
  <c r="G68" i="137"/>
  <c r="F68" i="137"/>
  <c r="E68" i="137"/>
  <c r="D68" i="137"/>
  <c r="C68" i="137"/>
  <c r="B68" i="137"/>
  <c r="AV67" i="137"/>
  <c r="AU67" i="137"/>
  <c r="AT67" i="137"/>
  <c r="AS67" i="137"/>
  <c r="AR67" i="137"/>
  <c r="AQ67" i="137"/>
  <c r="AP67" i="137"/>
  <c r="AO67" i="137"/>
  <c r="AN67" i="137"/>
  <c r="AM67" i="137"/>
  <c r="AL67" i="137"/>
  <c r="AK67" i="137"/>
  <c r="AJ67" i="137"/>
  <c r="AI67" i="137"/>
  <c r="AH67" i="137"/>
  <c r="AG67" i="137"/>
  <c r="AF67" i="137"/>
  <c r="AE67" i="137"/>
  <c r="AD67" i="137"/>
  <c r="AC67" i="137"/>
  <c r="AB67" i="137"/>
  <c r="AA67" i="137"/>
  <c r="Z67" i="137"/>
  <c r="Y67" i="137"/>
  <c r="X67" i="137"/>
  <c r="W67" i="137"/>
  <c r="V67" i="137"/>
  <c r="U67" i="137"/>
  <c r="T67" i="137"/>
  <c r="S67" i="137"/>
  <c r="R67" i="137"/>
  <c r="Q67" i="137"/>
  <c r="P67" i="137"/>
  <c r="O67" i="137"/>
  <c r="N67" i="137"/>
  <c r="M67" i="137"/>
  <c r="L67" i="137"/>
  <c r="K67" i="137"/>
  <c r="J67" i="137"/>
  <c r="I67" i="137"/>
  <c r="H67" i="137"/>
  <c r="G67" i="137"/>
  <c r="F67" i="137"/>
  <c r="E67" i="137"/>
  <c r="D67" i="137"/>
  <c r="C67" i="137"/>
  <c r="B67" i="137"/>
  <c r="AV66" i="137"/>
  <c r="AU66" i="137"/>
  <c r="AT66" i="137"/>
  <c r="AS66" i="137"/>
  <c r="AR66" i="137"/>
  <c r="AQ66" i="137"/>
  <c r="AP66" i="137"/>
  <c r="AO66" i="137"/>
  <c r="AN66" i="137"/>
  <c r="AM66" i="137"/>
  <c r="AL66" i="137"/>
  <c r="AK66" i="137"/>
  <c r="AJ66" i="137"/>
  <c r="AI66" i="137"/>
  <c r="AH66" i="137"/>
  <c r="AG66" i="137"/>
  <c r="AF66" i="137"/>
  <c r="AE66" i="137"/>
  <c r="AD66" i="137"/>
  <c r="AC66" i="137"/>
  <c r="AB66" i="137"/>
  <c r="AA66" i="137"/>
  <c r="Z66" i="137"/>
  <c r="Y66" i="137"/>
  <c r="X66" i="137"/>
  <c r="W66" i="137"/>
  <c r="V66" i="137"/>
  <c r="U66" i="137"/>
  <c r="T66" i="137"/>
  <c r="S66" i="137"/>
  <c r="R66" i="137"/>
  <c r="Q66" i="137"/>
  <c r="P66" i="137"/>
  <c r="O66" i="137"/>
  <c r="N66" i="137"/>
  <c r="M66" i="137"/>
  <c r="L66" i="137"/>
  <c r="K66" i="137"/>
  <c r="J66" i="137"/>
  <c r="I66" i="137"/>
  <c r="H66" i="137"/>
  <c r="G66" i="137"/>
  <c r="F66" i="137"/>
  <c r="E66" i="137"/>
  <c r="D66" i="137"/>
  <c r="C66" i="137"/>
  <c r="B66" i="137"/>
  <c r="AV65" i="137"/>
  <c r="AU65" i="137"/>
  <c r="AT65" i="137"/>
  <c r="AS65" i="137"/>
  <c r="AR65" i="137"/>
  <c r="AQ65" i="137"/>
  <c r="AP65" i="137"/>
  <c r="AO65" i="137"/>
  <c r="AN65" i="137"/>
  <c r="AM65" i="137"/>
  <c r="AL65" i="137"/>
  <c r="AK65" i="137"/>
  <c r="AJ65" i="137"/>
  <c r="AI65" i="137"/>
  <c r="AH65" i="137"/>
  <c r="AG65" i="137"/>
  <c r="AF65" i="137"/>
  <c r="AE65" i="137"/>
  <c r="AD65" i="137"/>
  <c r="AC65" i="137"/>
  <c r="AB65" i="137"/>
  <c r="AA65" i="137"/>
  <c r="Z65" i="137"/>
  <c r="Y65" i="137"/>
  <c r="X65" i="137"/>
  <c r="W65" i="137"/>
  <c r="V65" i="137"/>
  <c r="U65" i="137"/>
  <c r="T65" i="137"/>
  <c r="S65" i="137"/>
  <c r="R65" i="137"/>
  <c r="Q65" i="137"/>
  <c r="P65" i="137"/>
  <c r="O65" i="137"/>
  <c r="N65" i="137"/>
  <c r="M65" i="137"/>
  <c r="L65" i="137"/>
  <c r="K65" i="137"/>
  <c r="J65" i="137"/>
  <c r="I65" i="137"/>
  <c r="H65" i="137"/>
  <c r="G65" i="137"/>
  <c r="F65" i="137"/>
  <c r="E65" i="137"/>
  <c r="D65" i="137"/>
  <c r="C65" i="137"/>
  <c r="B65" i="137"/>
  <c r="AV64" i="137"/>
  <c r="AU64" i="137"/>
  <c r="AT64" i="137"/>
  <c r="AS64" i="137"/>
  <c r="AR64" i="137"/>
  <c r="AQ64" i="137"/>
  <c r="AP64" i="137"/>
  <c r="AO64" i="137"/>
  <c r="AN64" i="137"/>
  <c r="AM64" i="137"/>
  <c r="AL64" i="137"/>
  <c r="AK64" i="137"/>
  <c r="AJ64" i="137"/>
  <c r="AI64" i="137"/>
  <c r="AH64" i="137"/>
  <c r="AG64" i="137"/>
  <c r="AF64" i="137"/>
  <c r="AE64" i="137"/>
  <c r="AD64" i="137"/>
  <c r="AC64" i="137"/>
  <c r="AB64" i="137"/>
  <c r="AA64" i="137"/>
  <c r="Z64" i="137"/>
  <c r="Y64" i="137"/>
  <c r="X64" i="137"/>
  <c r="W64" i="137"/>
  <c r="V64" i="137"/>
  <c r="U64" i="137"/>
  <c r="T64" i="137"/>
  <c r="S64" i="137"/>
  <c r="R64" i="137"/>
  <c r="Q64" i="137"/>
  <c r="P64" i="137"/>
  <c r="O64" i="137"/>
  <c r="N64" i="137"/>
  <c r="M64" i="137"/>
  <c r="L64" i="137"/>
  <c r="K64" i="137"/>
  <c r="J64" i="137"/>
  <c r="I64" i="137"/>
  <c r="H64" i="137"/>
  <c r="G64" i="137"/>
  <c r="F64" i="137"/>
  <c r="E64" i="137"/>
  <c r="D64" i="137"/>
  <c r="C64" i="137"/>
  <c r="B64" i="137"/>
  <c r="AV63" i="137"/>
  <c r="AU63" i="137"/>
  <c r="AT63" i="137"/>
  <c r="AS63" i="137"/>
  <c r="AR63" i="137"/>
  <c r="AQ63" i="137"/>
  <c r="AP63" i="137"/>
  <c r="AO63" i="137"/>
  <c r="AN63" i="137"/>
  <c r="AM63" i="137"/>
  <c r="AL63" i="137"/>
  <c r="AK63" i="137"/>
  <c r="AJ63" i="137"/>
  <c r="AI63" i="137"/>
  <c r="AH63" i="137"/>
  <c r="AG63" i="137"/>
  <c r="AF63" i="137"/>
  <c r="AE63" i="137"/>
  <c r="AD63" i="137"/>
  <c r="AC63" i="137"/>
  <c r="AB63" i="137"/>
  <c r="AA63" i="137"/>
  <c r="Z63" i="137"/>
  <c r="Y63" i="137"/>
  <c r="X63" i="137"/>
  <c r="W63" i="137"/>
  <c r="V63" i="137"/>
  <c r="U63" i="137"/>
  <c r="T63" i="137"/>
  <c r="S63" i="137"/>
  <c r="R63" i="137"/>
  <c r="Q63" i="137"/>
  <c r="P63" i="137"/>
  <c r="O63" i="137"/>
  <c r="N63" i="137"/>
  <c r="M63" i="137"/>
  <c r="L63" i="137"/>
  <c r="K63" i="137"/>
  <c r="J63" i="137"/>
  <c r="I63" i="137"/>
  <c r="H63" i="137"/>
  <c r="G63" i="137"/>
  <c r="F63" i="137"/>
  <c r="E63" i="137"/>
  <c r="D63" i="137"/>
  <c r="C63" i="137"/>
  <c r="B63" i="137"/>
  <c r="AV62" i="137"/>
  <c r="AU62" i="137"/>
  <c r="AT62" i="137"/>
  <c r="AS62" i="137"/>
  <c r="AR62" i="137"/>
  <c r="AQ62" i="137"/>
  <c r="AP62" i="137"/>
  <c r="AO62" i="137"/>
  <c r="AN62" i="137"/>
  <c r="AM62" i="137"/>
  <c r="AL62" i="137"/>
  <c r="AK62" i="137"/>
  <c r="AJ62" i="137"/>
  <c r="AI62" i="137"/>
  <c r="AH62" i="137"/>
  <c r="AG62" i="137"/>
  <c r="AF62" i="137"/>
  <c r="AE62" i="137"/>
  <c r="AD62" i="137"/>
  <c r="AC62" i="137"/>
  <c r="AB62" i="137"/>
  <c r="AA62" i="137"/>
  <c r="Z62" i="137"/>
  <c r="Y62" i="137"/>
  <c r="X62" i="137"/>
  <c r="W62" i="137"/>
  <c r="V62" i="137"/>
  <c r="U62" i="137"/>
  <c r="T62" i="137"/>
  <c r="S62" i="137"/>
  <c r="R62" i="137"/>
  <c r="Q62" i="137"/>
  <c r="P62" i="137"/>
  <c r="O62" i="137"/>
  <c r="N62" i="137"/>
  <c r="M62" i="137"/>
  <c r="L62" i="137"/>
  <c r="K62" i="137"/>
  <c r="J62" i="137"/>
  <c r="I62" i="137"/>
  <c r="H62" i="137"/>
  <c r="G62" i="137"/>
  <c r="F62" i="137"/>
  <c r="E62" i="137"/>
  <c r="D62" i="137"/>
  <c r="C62" i="137"/>
  <c r="B62" i="137"/>
  <c r="AV61" i="137"/>
  <c r="AU61" i="137"/>
  <c r="AT61" i="137"/>
  <c r="AS61" i="137"/>
  <c r="AR61" i="137"/>
  <c r="AQ61" i="137"/>
  <c r="AP61" i="137"/>
  <c r="AO61" i="137"/>
  <c r="AN61" i="137"/>
  <c r="AM61" i="137"/>
  <c r="AL61" i="137"/>
  <c r="AK61" i="137"/>
  <c r="AJ61" i="137"/>
  <c r="AI61" i="137"/>
  <c r="AH61" i="137"/>
  <c r="AG61" i="137"/>
  <c r="AF61" i="137"/>
  <c r="AE61" i="137"/>
  <c r="AD61" i="137"/>
  <c r="AC61" i="137"/>
  <c r="AB61" i="137"/>
  <c r="AA61" i="137"/>
  <c r="Z61" i="137"/>
  <c r="Y61" i="137"/>
  <c r="X61" i="137"/>
  <c r="W61" i="137"/>
  <c r="V61" i="137"/>
  <c r="U61" i="137"/>
  <c r="T61" i="137"/>
  <c r="S61" i="137"/>
  <c r="R61" i="137"/>
  <c r="Q61" i="137"/>
  <c r="P61" i="137"/>
  <c r="O61" i="137"/>
  <c r="N61" i="137"/>
  <c r="M61" i="137"/>
  <c r="L61" i="137"/>
  <c r="K61" i="137"/>
  <c r="J61" i="137"/>
  <c r="I61" i="137"/>
  <c r="H61" i="137"/>
  <c r="G61" i="137"/>
  <c r="F61" i="137"/>
  <c r="E61" i="137"/>
  <c r="D61" i="137"/>
  <c r="C61" i="137"/>
  <c r="B61" i="137"/>
  <c r="AV60" i="137"/>
  <c r="AU60" i="137"/>
  <c r="AT60" i="137"/>
  <c r="AS60" i="137"/>
  <c r="AR60" i="137"/>
  <c r="AQ60" i="137"/>
  <c r="AP60" i="137"/>
  <c r="AO60" i="137"/>
  <c r="AN60" i="137"/>
  <c r="AM60" i="137"/>
  <c r="AL60" i="137"/>
  <c r="AK60" i="137"/>
  <c r="AJ60" i="137"/>
  <c r="AI60" i="137"/>
  <c r="AH60" i="137"/>
  <c r="AG60" i="137"/>
  <c r="AF60" i="137"/>
  <c r="AE60" i="137"/>
  <c r="AD60" i="137"/>
  <c r="AC60" i="137"/>
  <c r="AB60" i="137"/>
  <c r="AA60" i="137"/>
  <c r="Z60" i="137"/>
  <c r="Y60" i="137"/>
  <c r="X60" i="137"/>
  <c r="W60" i="137"/>
  <c r="V60" i="137"/>
  <c r="U60" i="137"/>
  <c r="T60" i="137"/>
  <c r="S60" i="137"/>
  <c r="R60" i="137"/>
  <c r="Q60" i="137"/>
  <c r="P60" i="137"/>
  <c r="O60" i="137"/>
  <c r="N60" i="137"/>
  <c r="M60" i="137"/>
  <c r="L60" i="137"/>
  <c r="K60" i="137"/>
  <c r="J60" i="137"/>
  <c r="I60" i="137"/>
  <c r="H60" i="137"/>
  <c r="G60" i="137"/>
  <c r="F60" i="137"/>
  <c r="E60" i="137"/>
  <c r="D60" i="137"/>
  <c r="C60" i="137"/>
  <c r="B60" i="137"/>
  <c r="AV59" i="137"/>
  <c r="AU59" i="137"/>
  <c r="AT59" i="137"/>
  <c r="AS59" i="137"/>
  <c r="AR59" i="137"/>
  <c r="AQ59" i="137"/>
  <c r="AP59" i="137"/>
  <c r="AO59" i="137"/>
  <c r="AN59" i="137"/>
  <c r="AM59" i="137"/>
  <c r="AL59" i="137"/>
  <c r="AK59" i="137"/>
  <c r="AJ59" i="137"/>
  <c r="AI59" i="137"/>
  <c r="AH59" i="137"/>
  <c r="AG59" i="137"/>
  <c r="AF59" i="137"/>
  <c r="AE59" i="137"/>
  <c r="AD59" i="137"/>
  <c r="AC59" i="137"/>
  <c r="AB59" i="137"/>
  <c r="AA59" i="137"/>
  <c r="Z59" i="137"/>
  <c r="Y59" i="137"/>
  <c r="X59" i="137"/>
  <c r="W59" i="137"/>
  <c r="V59" i="137"/>
  <c r="U59" i="137"/>
  <c r="T59" i="137"/>
  <c r="S59" i="137"/>
  <c r="R59" i="137"/>
  <c r="Q59" i="137"/>
  <c r="P59" i="137"/>
  <c r="O59" i="137"/>
  <c r="N59" i="137"/>
  <c r="M59" i="137"/>
  <c r="L59" i="137"/>
  <c r="K59" i="137"/>
  <c r="J59" i="137"/>
  <c r="I59" i="137"/>
  <c r="H59" i="137"/>
  <c r="G59" i="137"/>
  <c r="F59" i="137"/>
  <c r="E59" i="137"/>
  <c r="D59" i="137"/>
  <c r="C59" i="137"/>
  <c r="B59" i="137"/>
  <c r="AV58" i="137"/>
  <c r="AU58" i="137"/>
  <c r="AT58" i="137"/>
  <c r="AS58" i="137"/>
  <c r="AR58" i="137"/>
  <c r="AQ58" i="137"/>
  <c r="AP58" i="137"/>
  <c r="AO58" i="137"/>
  <c r="AN58" i="137"/>
  <c r="AM58" i="137"/>
  <c r="AL58" i="137"/>
  <c r="AK58" i="137"/>
  <c r="AJ58" i="137"/>
  <c r="AI58" i="137"/>
  <c r="AH58" i="137"/>
  <c r="AG58" i="137"/>
  <c r="AF58" i="137"/>
  <c r="AE58" i="137"/>
  <c r="AD58" i="137"/>
  <c r="AC58" i="137"/>
  <c r="AB58" i="137"/>
  <c r="AA58" i="137"/>
  <c r="Z58" i="137"/>
  <c r="Y58" i="137"/>
  <c r="X58" i="137"/>
  <c r="W58" i="137"/>
  <c r="V58" i="137"/>
  <c r="U58" i="137"/>
  <c r="T58" i="137"/>
  <c r="S58" i="137"/>
  <c r="R58" i="137"/>
  <c r="Q58" i="137"/>
  <c r="P58" i="137"/>
  <c r="O58" i="137"/>
  <c r="N58" i="137"/>
  <c r="M58" i="137"/>
  <c r="L58" i="137"/>
  <c r="K58" i="137"/>
  <c r="J58" i="137"/>
  <c r="I58" i="137"/>
  <c r="H58" i="137"/>
  <c r="G58" i="137"/>
  <c r="F58" i="137"/>
  <c r="E58" i="137"/>
  <c r="D58" i="137"/>
  <c r="C58" i="137"/>
  <c r="B58" i="137"/>
  <c r="AV57" i="137"/>
  <c r="AU57" i="137"/>
  <c r="AT57" i="137"/>
  <c r="AS57" i="137"/>
  <c r="AR57" i="137"/>
  <c r="AQ57" i="137"/>
  <c r="AP57" i="137"/>
  <c r="AO57" i="137"/>
  <c r="AN57" i="137"/>
  <c r="AM57" i="137"/>
  <c r="AL57" i="137"/>
  <c r="AK57" i="137"/>
  <c r="AJ57" i="137"/>
  <c r="AI57" i="137"/>
  <c r="AH57" i="137"/>
  <c r="AG57" i="137"/>
  <c r="AF57" i="137"/>
  <c r="AE57" i="137"/>
  <c r="AD57" i="137"/>
  <c r="AC57" i="137"/>
  <c r="AB57" i="137"/>
  <c r="AA57" i="137"/>
  <c r="Z57" i="137"/>
  <c r="Y57" i="137"/>
  <c r="X57" i="137"/>
  <c r="W57" i="137"/>
  <c r="V57" i="137"/>
  <c r="U57" i="137"/>
  <c r="T57" i="137"/>
  <c r="S57" i="137"/>
  <c r="R57" i="137"/>
  <c r="Q57" i="137"/>
  <c r="P57" i="137"/>
  <c r="O57" i="137"/>
  <c r="N57" i="137"/>
  <c r="M57" i="137"/>
  <c r="L57" i="137"/>
  <c r="K57" i="137"/>
  <c r="J57" i="137"/>
  <c r="I57" i="137"/>
  <c r="H57" i="137"/>
  <c r="G57" i="137"/>
  <c r="F57" i="137"/>
  <c r="E57" i="137"/>
  <c r="D57" i="137"/>
  <c r="C57" i="137"/>
  <c r="B57" i="137"/>
  <c r="AV56" i="137"/>
  <c r="AU56" i="137"/>
  <c r="AT56" i="137"/>
  <c r="AS56" i="137"/>
  <c r="AR56" i="137"/>
  <c r="AQ56" i="137"/>
  <c r="AP56" i="137"/>
  <c r="AO56" i="137"/>
  <c r="AN56" i="137"/>
  <c r="AM56" i="137"/>
  <c r="AL56" i="137"/>
  <c r="AK56" i="137"/>
  <c r="AJ56" i="137"/>
  <c r="AI56" i="137"/>
  <c r="AH56" i="137"/>
  <c r="AG56" i="137"/>
  <c r="AF56" i="137"/>
  <c r="AE56" i="137"/>
  <c r="AD56" i="137"/>
  <c r="AC56" i="137"/>
  <c r="AB56" i="137"/>
  <c r="AA56" i="137"/>
  <c r="Z56" i="137"/>
  <c r="Y56" i="137"/>
  <c r="X56" i="137"/>
  <c r="W56" i="137"/>
  <c r="V56" i="137"/>
  <c r="U56" i="137"/>
  <c r="T56" i="137"/>
  <c r="S56" i="137"/>
  <c r="R56" i="137"/>
  <c r="Q56" i="137"/>
  <c r="P56" i="137"/>
  <c r="O56" i="137"/>
  <c r="N56" i="137"/>
  <c r="M56" i="137"/>
  <c r="L56" i="137"/>
  <c r="K56" i="137"/>
  <c r="J56" i="137"/>
  <c r="I56" i="137"/>
  <c r="H56" i="137"/>
  <c r="G56" i="137"/>
  <c r="F56" i="137"/>
  <c r="E56" i="137"/>
  <c r="D56" i="137"/>
  <c r="C56" i="137"/>
  <c r="B56" i="137"/>
  <c r="AV55" i="137"/>
  <c r="AU55" i="137"/>
  <c r="AT55" i="137"/>
  <c r="AS55" i="137"/>
  <c r="AR55" i="137"/>
  <c r="AQ55" i="137"/>
  <c r="AP55" i="137"/>
  <c r="AO55" i="137"/>
  <c r="AN55" i="137"/>
  <c r="AM55" i="137"/>
  <c r="AL55" i="137"/>
  <c r="AK55" i="137"/>
  <c r="AJ55" i="137"/>
  <c r="AI55" i="137"/>
  <c r="AH55" i="137"/>
  <c r="AG55" i="137"/>
  <c r="AF55" i="137"/>
  <c r="AE55" i="137"/>
  <c r="AD55" i="137"/>
  <c r="AC55" i="137"/>
  <c r="AB55" i="137"/>
  <c r="AA55" i="137"/>
  <c r="Z55" i="137"/>
  <c r="Y55" i="137"/>
  <c r="X55" i="137"/>
  <c r="W55" i="137"/>
  <c r="V55" i="137"/>
  <c r="U55" i="137"/>
  <c r="T55" i="137"/>
  <c r="S55" i="137"/>
  <c r="R55" i="137"/>
  <c r="Q55" i="137"/>
  <c r="P55" i="137"/>
  <c r="O55" i="137"/>
  <c r="N55" i="137"/>
  <c r="M55" i="137"/>
  <c r="L55" i="137"/>
  <c r="K55" i="137"/>
  <c r="J55" i="137"/>
  <c r="I55" i="137"/>
  <c r="H55" i="137"/>
  <c r="G55" i="137"/>
  <c r="F55" i="137"/>
  <c r="E55" i="137"/>
  <c r="D55" i="137"/>
  <c r="C55" i="137"/>
  <c r="B55" i="137"/>
  <c r="AV54" i="137"/>
  <c r="AU54" i="137"/>
  <c r="AT54" i="137"/>
  <c r="AS54" i="137"/>
  <c r="AR54" i="137"/>
  <c r="AQ54" i="137"/>
  <c r="AP54" i="137"/>
  <c r="AO54" i="137"/>
  <c r="AN54" i="137"/>
  <c r="AM54" i="137"/>
  <c r="AL54" i="137"/>
  <c r="AK54" i="137"/>
  <c r="AJ54" i="137"/>
  <c r="AI54" i="137"/>
  <c r="AH54" i="137"/>
  <c r="AG54" i="137"/>
  <c r="AF54" i="137"/>
  <c r="AE54" i="137"/>
  <c r="AD54" i="137"/>
  <c r="AC54" i="137"/>
  <c r="AB54" i="137"/>
  <c r="AA54" i="137"/>
  <c r="Z54" i="137"/>
  <c r="Y54" i="137"/>
  <c r="X54" i="137"/>
  <c r="W54" i="137"/>
  <c r="V54" i="137"/>
  <c r="U54" i="137"/>
  <c r="T54" i="137"/>
  <c r="S54" i="137"/>
  <c r="R54" i="137"/>
  <c r="Q54" i="137"/>
  <c r="P54" i="137"/>
  <c r="O54" i="137"/>
  <c r="N54" i="137"/>
  <c r="M54" i="137"/>
  <c r="L54" i="137"/>
  <c r="K54" i="137"/>
  <c r="J54" i="137"/>
  <c r="I54" i="137"/>
  <c r="H54" i="137"/>
  <c r="G54" i="137"/>
  <c r="F54" i="137"/>
  <c r="E54" i="137"/>
  <c r="D54" i="137"/>
  <c r="C54" i="137"/>
  <c r="B54" i="137"/>
  <c r="AV53" i="137"/>
  <c r="AU53" i="137"/>
  <c r="AT53" i="137"/>
  <c r="AS53" i="137"/>
  <c r="AR53" i="137"/>
  <c r="AQ53" i="137"/>
  <c r="AP53" i="137"/>
  <c r="AO53" i="137"/>
  <c r="AN53" i="137"/>
  <c r="AM53" i="137"/>
  <c r="AL53" i="137"/>
  <c r="AK53" i="137"/>
  <c r="AJ53" i="137"/>
  <c r="AI53" i="137"/>
  <c r="AH53" i="137"/>
  <c r="AG53" i="137"/>
  <c r="AF53" i="137"/>
  <c r="AE53" i="137"/>
  <c r="AD53" i="137"/>
  <c r="AC53" i="137"/>
  <c r="AB53" i="137"/>
  <c r="AA53" i="137"/>
  <c r="Z53" i="137"/>
  <c r="Y53" i="137"/>
  <c r="X53" i="137"/>
  <c r="W53" i="137"/>
  <c r="V53" i="137"/>
  <c r="U53" i="137"/>
  <c r="T53" i="137"/>
  <c r="S53" i="137"/>
  <c r="R53" i="137"/>
  <c r="Q53" i="137"/>
  <c r="P53" i="137"/>
  <c r="O53" i="137"/>
  <c r="N53" i="137"/>
  <c r="M53" i="137"/>
  <c r="L53" i="137"/>
  <c r="K53" i="137"/>
  <c r="J53" i="137"/>
  <c r="I53" i="137"/>
  <c r="H53" i="137"/>
  <c r="G53" i="137"/>
  <c r="F53" i="137"/>
  <c r="E53" i="137"/>
  <c r="D53" i="137"/>
  <c r="C53" i="137"/>
  <c r="B53" i="137"/>
  <c r="AV52" i="137"/>
  <c r="AU52" i="137"/>
  <c r="AT52" i="137"/>
  <c r="AS52" i="137"/>
  <c r="AR52" i="137"/>
  <c r="AQ52" i="137"/>
  <c r="AP52" i="137"/>
  <c r="AO52" i="137"/>
  <c r="AN52" i="137"/>
  <c r="AM52" i="137"/>
  <c r="AL52" i="137"/>
  <c r="AK52" i="137"/>
  <c r="AJ52" i="137"/>
  <c r="AI52" i="137"/>
  <c r="AH52" i="137"/>
  <c r="AG52" i="137"/>
  <c r="AF52" i="137"/>
  <c r="AE52" i="137"/>
  <c r="AD52" i="137"/>
  <c r="AC52" i="137"/>
  <c r="AB52" i="137"/>
  <c r="AA52" i="137"/>
  <c r="Z52" i="137"/>
  <c r="Y52" i="137"/>
  <c r="X52" i="137"/>
  <c r="W52" i="137"/>
  <c r="V52" i="137"/>
  <c r="U52" i="137"/>
  <c r="T52" i="137"/>
  <c r="S52" i="137"/>
  <c r="R52" i="137"/>
  <c r="Q52" i="137"/>
  <c r="P52" i="137"/>
  <c r="O52" i="137"/>
  <c r="N52" i="137"/>
  <c r="M52" i="137"/>
  <c r="L52" i="137"/>
  <c r="K52" i="137"/>
  <c r="J52" i="137"/>
  <c r="I52" i="137"/>
  <c r="H52" i="137"/>
  <c r="G52" i="137"/>
  <c r="F52" i="137"/>
  <c r="E52" i="137"/>
  <c r="D52" i="137"/>
  <c r="C52" i="137"/>
  <c r="B52" i="137"/>
  <c r="AV51" i="137"/>
  <c r="AU51" i="137"/>
  <c r="AT51" i="137"/>
  <c r="AS51" i="137"/>
  <c r="AR51" i="137"/>
  <c r="AQ51" i="137"/>
  <c r="AP51" i="137"/>
  <c r="AO51" i="137"/>
  <c r="AN51" i="137"/>
  <c r="AM51" i="137"/>
  <c r="AL51" i="137"/>
  <c r="AK51" i="137"/>
  <c r="AJ51" i="137"/>
  <c r="AI51" i="137"/>
  <c r="AH51" i="137"/>
  <c r="AG51" i="137"/>
  <c r="AF51" i="137"/>
  <c r="AE51" i="137"/>
  <c r="AD51" i="137"/>
  <c r="AC51" i="137"/>
  <c r="AB51" i="137"/>
  <c r="AA51" i="137"/>
  <c r="Z51" i="137"/>
  <c r="Y51" i="137"/>
  <c r="X51" i="137"/>
  <c r="W51" i="137"/>
  <c r="V51" i="137"/>
  <c r="U51" i="137"/>
  <c r="T51" i="137"/>
  <c r="S51" i="137"/>
  <c r="R51" i="137"/>
  <c r="Q51" i="137"/>
  <c r="P51" i="137"/>
  <c r="O51" i="137"/>
  <c r="N51" i="137"/>
  <c r="M51" i="137"/>
  <c r="L51" i="137"/>
  <c r="K51" i="137"/>
  <c r="J51" i="137"/>
  <c r="I51" i="137"/>
  <c r="H51" i="137"/>
  <c r="G51" i="137"/>
  <c r="F51" i="137"/>
  <c r="E51" i="137"/>
  <c r="D51" i="137"/>
  <c r="C51" i="137"/>
  <c r="B51" i="137"/>
  <c r="AV50" i="137"/>
  <c r="AU50" i="137"/>
  <c r="AT50" i="137"/>
  <c r="AS50" i="137"/>
  <c r="AR50" i="137"/>
  <c r="AQ50" i="137"/>
  <c r="AP50" i="137"/>
  <c r="AO50" i="137"/>
  <c r="AN50" i="137"/>
  <c r="AM50" i="137"/>
  <c r="AL50" i="137"/>
  <c r="AK50" i="137"/>
  <c r="AJ50" i="137"/>
  <c r="AI50" i="137"/>
  <c r="AH50" i="137"/>
  <c r="AG50" i="137"/>
  <c r="AF50" i="137"/>
  <c r="AE50" i="137"/>
  <c r="AD50" i="137"/>
  <c r="AC50" i="137"/>
  <c r="AB50" i="137"/>
  <c r="AA50" i="137"/>
  <c r="Z50" i="137"/>
  <c r="Y50" i="137"/>
  <c r="X50" i="137"/>
  <c r="W50" i="137"/>
  <c r="V50" i="137"/>
  <c r="U50" i="137"/>
  <c r="T50" i="137"/>
  <c r="S50" i="137"/>
  <c r="R50" i="137"/>
  <c r="Q50" i="137"/>
  <c r="P50" i="137"/>
  <c r="O50" i="137"/>
  <c r="N50" i="137"/>
  <c r="M50" i="137"/>
  <c r="L50" i="137"/>
  <c r="K50" i="137"/>
  <c r="J50" i="137"/>
  <c r="I50" i="137"/>
  <c r="H50" i="137"/>
  <c r="G50" i="137"/>
  <c r="F50" i="137"/>
  <c r="E50" i="137"/>
  <c r="D50" i="137"/>
  <c r="C50" i="137"/>
  <c r="B50" i="137"/>
  <c r="AV49" i="137"/>
  <c r="AU49" i="137"/>
  <c r="AT49" i="137"/>
  <c r="AS49" i="137"/>
  <c r="AR49" i="137"/>
  <c r="AQ49" i="137"/>
  <c r="AP49" i="137"/>
  <c r="AO49" i="137"/>
  <c r="AN49" i="137"/>
  <c r="AM49" i="137"/>
  <c r="AL49" i="137"/>
  <c r="AK49" i="137"/>
  <c r="AJ49" i="137"/>
  <c r="AI49" i="137"/>
  <c r="AH49" i="137"/>
  <c r="AG49" i="137"/>
  <c r="AF49" i="137"/>
  <c r="AE49" i="137"/>
  <c r="AD49" i="137"/>
  <c r="AC49" i="137"/>
  <c r="AB49" i="137"/>
  <c r="AA49" i="137"/>
  <c r="Z49" i="137"/>
  <c r="Y49" i="137"/>
  <c r="X49" i="137"/>
  <c r="W49" i="137"/>
  <c r="V49" i="137"/>
  <c r="U49" i="137"/>
  <c r="T49" i="137"/>
  <c r="S49" i="137"/>
  <c r="R49" i="137"/>
  <c r="Q49" i="137"/>
  <c r="P49" i="137"/>
  <c r="O49" i="137"/>
  <c r="N49" i="137"/>
  <c r="M49" i="137"/>
  <c r="L49" i="137"/>
  <c r="K49" i="137"/>
  <c r="J49" i="137"/>
  <c r="I49" i="137"/>
  <c r="H49" i="137"/>
  <c r="G49" i="137"/>
  <c r="F49" i="137"/>
  <c r="E49" i="137"/>
  <c r="D49" i="137"/>
  <c r="C49" i="137"/>
  <c r="B49" i="137"/>
  <c r="AV48" i="137"/>
  <c r="AU48" i="137"/>
  <c r="AT48" i="137"/>
  <c r="AS48" i="137"/>
  <c r="AR48" i="137"/>
  <c r="AQ48" i="137"/>
  <c r="AP48" i="137"/>
  <c r="AO48" i="137"/>
  <c r="AN48" i="137"/>
  <c r="AM48" i="137"/>
  <c r="AL48" i="137"/>
  <c r="AK48" i="137"/>
  <c r="AJ48" i="137"/>
  <c r="AI48" i="137"/>
  <c r="AH48" i="137"/>
  <c r="AG48" i="137"/>
  <c r="AF48" i="137"/>
  <c r="AE48" i="137"/>
  <c r="AD48" i="137"/>
  <c r="AC48" i="137"/>
  <c r="AB48" i="137"/>
  <c r="AA48" i="137"/>
  <c r="Z48" i="137"/>
  <c r="Y48" i="137"/>
  <c r="X48" i="137"/>
  <c r="W48" i="137"/>
  <c r="V48" i="137"/>
  <c r="U48" i="137"/>
  <c r="T48" i="137"/>
  <c r="S48" i="137"/>
  <c r="R48" i="137"/>
  <c r="Q48" i="137"/>
  <c r="P48" i="137"/>
  <c r="O48" i="137"/>
  <c r="N48" i="137"/>
  <c r="M48" i="137"/>
  <c r="L48" i="137"/>
  <c r="K48" i="137"/>
  <c r="J48" i="137"/>
  <c r="I48" i="137"/>
  <c r="H48" i="137"/>
  <c r="G48" i="137"/>
  <c r="F48" i="137"/>
  <c r="E48" i="137"/>
  <c r="D48" i="137"/>
  <c r="C48" i="137"/>
  <c r="B48" i="137"/>
  <c r="AV47" i="137"/>
  <c r="AU47" i="137"/>
  <c r="AT47" i="137"/>
  <c r="AS47" i="137"/>
  <c r="AR47" i="137"/>
  <c r="AQ47" i="137"/>
  <c r="AP47" i="137"/>
  <c r="AO47" i="137"/>
  <c r="AN47" i="137"/>
  <c r="AM47" i="137"/>
  <c r="AL47" i="137"/>
  <c r="AK47" i="137"/>
  <c r="AJ47" i="137"/>
  <c r="AI47" i="137"/>
  <c r="AH47" i="137"/>
  <c r="AG47" i="137"/>
  <c r="AF47" i="137"/>
  <c r="AE47" i="137"/>
  <c r="AD47" i="137"/>
  <c r="AC47" i="137"/>
  <c r="AB47" i="137"/>
  <c r="AA47" i="137"/>
  <c r="Z47" i="137"/>
  <c r="Y47" i="137"/>
  <c r="X47" i="137"/>
  <c r="W47" i="137"/>
  <c r="V47" i="137"/>
  <c r="U47" i="137"/>
  <c r="T47" i="137"/>
  <c r="S47" i="137"/>
  <c r="R47" i="137"/>
  <c r="Q47" i="137"/>
  <c r="P47" i="137"/>
  <c r="O47" i="137"/>
  <c r="N47" i="137"/>
  <c r="M47" i="137"/>
  <c r="L47" i="137"/>
  <c r="K47" i="137"/>
  <c r="J47" i="137"/>
  <c r="I47" i="137"/>
  <c r="H47" i="137"/>
  <c r="G47" i="137"/>
  <c r="F47" i="137"/>
  <c r="E47" i="137"/>
  <c r="D47" i="137"/>
  <c r="C47" i="137"/>
  <c r="B47" i="137"/>
  <c r="AV46" i="137"/>
  <c r="AU46" i="137"/>
  <c r="AT46" i="137"/>
  <c r="AS46" i="137"/>
  <c r="AR46" i="137"/>
  <c r="AQ46" i="137"/>
  <c r="AP46" i="137"/>
  <c r="AO46" i="137"/>
  <c r="AN46" i="137"/>
  <c r="AM46" i="137"/>
  <c r="AL46" i="137"/>
  <c r="AK46" i="137"/>
  <c r="AJ46" i="137"/>
  <c r="AI46" i="137"/>
  <c r="AH46" i="137"/>
  <c r="AG46" i="137"/>
  <c r="AF46" i="137"/>
  <c r="AE46" i="137"/>
  <c r="AD46" i="137"/>
  <c r="AC46" i="137"/>
  <c r="AB46" i="137"/>
  <c r="AA46" i="137"/>
  <c r="Z46" i="137"/>
  <c r="Y46" i="137"/>
  <c r="X46" i="137"/>
  <c r="W46" i="137"/>
  <c r="V46" i="137"/>
  <c r="U46" i="137"/>
  <c r="T46" i="137"/>
  <c r="S46" i="137"/>
  <c r="R46" i="137"/>
  <c r="Q46" i="137"/>
  <c r="P46" i="137"/>
  <c r="O46" i="137"/>
  <c r="N46" i="137"/>
  <c r="M46" i="137"/>
  <c r="L46" i="137"/>
  <c r="K46" i="137"/>
  <c r="J46" i="137"/>
  <c r="I46" i="137"/>
  <c r="H46" i="137"/>
  <c r="G46" i="137"/>
  <c r="F46" i="137"/>
  <c r="E46" i="137"/>
  <c r="D46" i="137"/>
  <c r="C46" i="137"/>
  <c r="B46" i="137"/>
  <c r="AV45" i="137"/>
  <c r="AU45" i="137"/>
  <c r="AT45" i="137"/>
  <c r="AS45" i="137"/>
  <c r="AR45" i="137"/>
  <c r="AQ45" i="137"/>
  <c r="AP45" i="137"/>
  <c r="AO45" i="137"/>
  <c r="AN45" i="137"/>
  <c r="AM45" i="137"/>
  <c r="AL45" i="137"/>
  <c r="AK45" i="137"/>
  <c r="AJ45" i="137"/>
  <c r="AI45" i="137"/>
  <c r="AH45" i="137"/>
  <c r="AG45" i="137"/>
  <c r="AF45" i="137"/>
  <c r="AE45" i="137"/>
  <c r="AD45" i="137"/>
  <c r="AC45" i="137"/>
  <c r="AB45" i="137"/>
  <c r="AA45" i="137"/>
  <c r="Z45" i="137"/>
  <c r="Y45" i="137"/>
  <c r="X45" i="137"/>
  <c r="W45" i="137"/>
  <c r="V45" i="137"/>
  <c r="U45" i="137"/>
  <c r="T45" i="137"/>
  <c r="S45" i="137"/>
  <c r="R45" i="137"/>
  <c r="Q45" i="137"/>
  <c r="P45" i="137"/>
  <c r="O45" i="137"/>
  <c r="N45" i="137"/>
  <c r="M45" i="137"/>
  <c r="L45" i="137"/>
  <c r="K45" i="137"/>
  <c r="J45" i="137"/>
  <c r="I45" i="137"/>
  <c r="H45" i="137"/>
  <c r="G45" i="137"/>
  <c r="F45" i="137"/>
  <c r="E45" i="137"/>
  <c r="D45" i="137"/>
  <c r="C45" i="137"/>
  <c r="B45" i="137"/>
  <c r="AV44" i="137"/>
  <c r="AU44" i="137"/>
  <c r="AT44" i="137"/>
  <c r="AS44" i="137"/>
  <c r="AR44" i="137"/>
  <c r="AQ44" i="137"/>
  <c r="AP44" i="137"/>
  <c r="AO44" i="137"/>
  <c r="AN44" i="137"/>
  <c r="AM44" i="137"/>
  <c r="AL44" i="137"/>
  <c r="AK44" i="137"/>
  <c r="AJ44" i="137"/>
  <c r="AI44" i="137"/>
  <c r="AH44" i="137"/>
  <c r="AG44" i="137"/>
  <c r="AF44" i="137"/>
  <c r="AE44" i="137"/>
  <c r="AD44" i="137"/>
  <c r="AC44" i="137"/>
  <c r="AB44" i="137"/>
  <c r="AA44" i="137"/>
  <c r="Z44" i="137"/>
  <c r="Y44" i="137"/>
  <c r="X44" i="137"/>
  <c r="W44" i="137"/>
  <c r="V44" i="137"/>
  <c r="U44" i="137"/>
  <c r="T44" i="137"/>
  <c r="S44" i="137"/>
  <c r="R44" i="137"/>
  <c r="Q44" i="137"/>
  <c r="P44" i="137"/>
  <c r="O44" i="137"/>
  <c r="N44" i="137"/>
  <c r="M44" i="137"/>
  <c r="L44" i="137"/>
  <c r="K44" i="137"/>
  <c r="J44" i="137"/>
  <c r="I44" i="137"/>
  <c r="H44" i="137"/>
  <c r="G44" i="137"/>
  <c r="F44" i="137"/>
  <c r="E44" i="137"/>
  <c r="D44" i="137"/>
  <c r="C44" i="137"/>
  <c r="B44" i="137"/>
  <c r="AV43" i="137"/>
  <c r="AU43" i="137"/>
  <c r="AT43" i="137"/>
  <c r="AS43" i="137"/>
  <c r="AR43" i="137"/>
  <c r="AQ43" i="137"/>
  <c r="AP43" i="137"/>
  <c r="AO43" i="137"/>
  <c r="AN43" i="137"/>
  <c r="AM43" i="137"/>
  <c r="AL43" i="137"/>
  <c r="AK43" i="137"/>
  <c r="AJ43" i="137"/>
  <c r="AI43" i="137"/>
  <c r="AH43" i="137"/>
  <c r="AG43" i="137"/>
  <c r="AF43" i="137"/>
  <c r="AE43" i="137"/>
  <c r="AD43" i="137"/>
  <c r="AC43" i="137"/>
  <c r="AB43" i="137"/>
  <c r="AA43" i="137"/>
  <c r="Z43" i="137"/>
  <c r="Y43" i="137"/>
  <c r="X43" i="137"/>
  <c r="W43" i="137"/>
  <c r="V43" i="137"/>
  <c r="U43" i="137"/>
  <c r="T43" i="137"/>
  <c r="S43" i="137"/>
  <c r="R43" i="137"/>
  <c r="Q43" i="137"/>
  <c r="P43" i="137"/>
  <c r="O43" i="137"/>
  <c r="N43" i="137"/>
  <c r="M43" i="137"/>
  <c r="L43" i="137"/>
  <c r="K43" i="137"/>
  <c r="J43" i="137"/>
  <c r="I43" i="137"/>
  <c r="H43" i="137"/>
  <c r="G43" i="137"/>
  <c r="F43" i="137"/>
  <c r="E43" i="137"/>
  <c r="D43" i="137"/>
  <c r="C43" i="137"/>
  <c r="B43" i="137"/>
  <c r="AV42" i="137"/>
  <c r="AU42" i="137"/>
  <c r="AT42" i="137"/>
  <c r="AS42" i="137"/>
  <c r="AR42" i="137"/>
  <c r="AQ42" i="137"/>
  <c r="AP42" i="137"/>
  <c r="AO42" i="137"/>
  <c r="AN42" i="137"/>
  <c r="AM42" i="137"/>
  <c r="AL42" i="137"/>
  <c r="AK42" i="137"/>
  <c r="AJ42" i="137"/>
  <c r="AI42" i="137"/>
  <c r="AH42" i="137"/>
  <c r="AG42" i="137"/>
  <c r="AF42" i="137"/>
  <c r="AE42" i="137"/>
  <c r="AD42" i="137"/>
  <c r="AC42" i="137"/>
  <c r="AB42" i="137"/>
  <c r="AA42" i="137"/>
  <c r="Z42" i="137"/>
  <c r="Y42" i="137"/>
  <c r="X42" i="137"/>
  <c r="W42" i="137"/>
  <c r="V42" i="137"/>
  <c r="U42" i="137"/>
  <c r="T42" i="137"/>
  <c r="S42" i="137"/>
  <c r="R42" i="137"/>
  <c r="Q42" i="137"/>
  <c r="P42" i="137"/>
  <c r="O42" i="137"/>
  <c r="N42" i="137"/>
  <c r="M42" i="137"/>
  <c r="L42" i="137"/>
  <c r="K42" i="137"/>
  <c r="J42" i="137"/>
  <c r="I42" i="137"/>
  <c r="H42" i="137"/>
  <c r="G42" i="137"/>
  <c r="F42" i="137"/>
  <c r="E42" i="137"/>
  <c r="D42" i="137"/>
  <c r="C42" i="137"/>
  <c r="B42" i="137"/>
  <c r="AV41" i="137"/>
  <c r="AU41" i="137"/>
  <c r="AT41" i="137"/>
  <c r="AS41" i="137"/>
  <c r="AR41" i="137"/>
  <c r="AQ41" i="137"/>
  <c r="AP41" i="137"/>
  <c r="AO41" i="137"/>
  <c r="AN41" i="137"/>
  <c r="AM41" i="137"/>
  <c r="AL41" i="137"/>
  <c r="AK41" i="137"/>
  <c r="AJ41" i="137"/>
  <c r="AI41" i="137"/>
  <c r="AH41" i="137"/>
  <c r="AG41" i="137"/>
  <c r="AF41" i="137"/>
  <c r="AE41" i="137"/>
  <c r="AD41" i="137"/>
  <c r="AC41" i="137"/>
  <c r="AB41" i="137"/>
  <c r="AA41" i="137"/>
  <c r="Z41" i="137"/>
  <c r="Y41" i="137"/>
  <c r="X41" i="137"/>
  <c r="W41" i="137"/>
  <c r="V41" i="137"/>
  <c r="U41" i="137"/>
  <c r="T41" i="137"/>
  <c r="S41" i="137"/>
  <c r="R41" i="137"/>
  <c r="Q41" i="137"/>
  <c r="P41" i="137"/>
  <c r="O41" i="137"/>
  <c r="N41" i="137"/>
  <c r="M41" i="137"/>
  <c r="L41" i="137"/>
  <c r="K41" i="137"/>
  <c r="J41" i="137"/>
  <c r="I41" i="137"/>
  <c r="H41" i="137"/>
  <c r="G41" i="137"/>
  <c r="F41" i="137"/>
  <c r="E41" i="137"/>
  <c r="D41" i="137"/>
  <c r="C41" i="137"/>
  <c r="B41" i="137"/>
  <c r="AV40" i="137"/>
  <c r="AU40" i="137"/>
  <c r="AT40" i="137"/>
  <c r="AS40" i="137"/>
  <c r="AR40" i="137"/>
  <c r="AQ40" i="137"/>
  <c r="AP40" i="137"/>
  <c r="AO40" i="137"/>
  <c r="AN40" i="137"/>
  <c r="AM40" i="137"/>
  <c r="AL40" i="137"/>
  <c r="AK40" i="137"/>
  <c r="AJ40" i="137"/>
  <c r="AI40" i="137"/>
  <c r="AH40" i="137"/>
  <c r="AG40" i="137"/>
  <c r="AF40" i="137"/>
  <c r="AE40" i="137"/>
  <c r="AD40" i="137"/>
  <c r="AC40" i="137"/>
  <c r="AB40" i="137"/>
  <c r="AA40" i="137"/>
  <c r="Z40" i="137"/>
  <c r="Y40" i="137"/>
  <c r="X40" i="137"/>
  <c r="W40" i="137"/>
  <c r="V40" i="137"/>
  <c r="U40" i="137"/>
  <c r="T40" i="137"/>
  <c r="S40" i="137"/>
  <c r="R40" i="137"/>
  <c r="Q40" i="137"/>
  <c r="P40" i="137"/>
  <c r="O40" i="137"/>
  <c r="N40" i="137"/>
  <c r="M40" i="137"/>
  <c r="L40" i="137"/>
  <c r="K40" i="137"/>
  <c r="J40" i="137"/>
  <c r="I40" i="137"/>
  <c r="H40" i="137"/>
  <c r="G40" i="137"/>
  <c r="F40" i="137"/>
  <c r="E40" i="137"/>
  <c r="D40" i="137"/>
  <c r="C40" i="137"/>
  <c r="B40" i="137"/>
  <c r="AV39" i="137"/>
  <c r="AU39" i="137"/>
  <c r="AT39" i="137"/>
  <c r="AS39" i="137"/>
  <c r="AR39" i="137"/>
  <c r="AQ39" i="137"/>
  <c r="AP39" i="137"/>
  <c r="AO39" i="137"/>
  <c r="AN39" i="137"/>
  <c r="AM39" i="137"/>
  <c r="AL39" i="137"/>
  <c r="AK39" i="137"/>
  <c r="AJ39" i="137"/>
  <c r="AI39" i="137"/>
  <c r="AH39" i="137"/>
  <c r="AG39" i="137"/>
  <c r="AF39" i="137"/>
  <c r="AE39" i="137"/>
  <c r="AD39" i="137"/>
  <c r="AC39" i="137"/>
  <c r="AB39" i="137"/>
  <c r="AA39" i="137"/>
  <c r="Z39" i="137"/>
  <c r="Y39" i="137"/>
  <c r="X39" i="137"/>
  <c r="W39" i="137"/>
  <c r="V39" i="137"/>
  <c r="U39" i="137"/>
  <c r="T39" i="137"/>
  <c r="S39" i="137"/>
  <c r="R39" i="137"/>
  <c r="Q39" i="137"/>
  <c r="P39" i="137"/>
  <c r="O39" i="137"/>
  <c r="N39" i="137"/>
  <c r="M39" i="137"/>
  <c r="L39" i="137"/>
  <c r="K39" i="137"/>
  <c r="J39" i="137"/>
  <c r="I39" i="137"/>
  <c r="H39" i="137"/>
  <c r="G39" i="137"/>
  <c r="F39" i="137"/>
  <c r="E39" i="137"/>
  <c r="D39" i="137"/>
  <c r="C39" i="137"/>
  <c r="B39" i="137"/>
  <c r="AV38" i="137"/>
  <c r="AU38" i="137"/>
  <c r="AT38" i="137"/>
  <c r="AS38" i="137"/>
  <c r="AR38" i="137"/>
  <c r="AQ38" i="137"/>
  <c r="AP38" i="137"/>
  <c r="AO38" i="137"/>
  <c r="AN38" i="137"/>
  <c r="AM38" i="137"/>
  <c r="AL38" i="137"/>
  <c r="AK38" i="137"/>
  <c r="AJ38" i="137"/>
  <c r="AI38" i="137"/>
  <c r="AH38" i="137"/>
  <c r="AG38" i="137"/>
  <c r="AF38" i="137"/>
  <c r="AE38" i="137"/>
  <c r="AD38" i="137"/>
  <c r="AC38" i="137"/>
  <c r="AB38" i="137"/>
  <c r="AA38" i="137"/>
  <c r="Z38" i="137"/>
  <c r="Y38" i="137"/>
  <c r="X38" i="137"/>
  <c r="W38" i="137"/>
  <c r="V38" i="137"/>
  <c r="U38" i="137"/>
  <c r="T38" i="137"/>
  <c r="S38" i="137"/>
  <c r="R38" i="137"/>
  <c r="Q38" i="137"/>
  <c r="P38" i="137"/>
  <c r="O38" i="137"/>
  <c r="N38" i="137"/>
  <c r="M38" i="137"/>
  <c r="L38" i="137"/>
  <c r="K38" i="137"/>
  <c r="J38" i="137"/>
  <c r="I38" i="137"/>
  <c r="H38" i="137"/>
  <c r="G38" i="137"/>
  <c r="F38" i="137"/>
  <c r="E38" i="137"/>
  <c r="D38" i="137"/>
  <c r="C38" i="137"/>
  <c r="B38" i="137"/>
  <c r="AV37" i="137"/>
  <c r="AU37" i="137"/>
  <c r="AT37" i="137"/>
  <c r="AS37" i="137"/>
  <c r="AR37" i="137"/>
  <c r="AQ37" i="137"/>
  <c r="AP37" i="137"/>
  <c r="AO37" i="137"/>
  <c r="AN37" i="137"/>
  <c r="AM37" i="137"/>
  <c r="AL37" i="137"/>
  <c r="AK37" i="137"/>
  <c r="AJ37" i="137"/>
  <c r="AI37" i="137"/>
  <c r="AH37" i="137"/>
  <c r="AG37" i="137"/>
  <c r="AF37" i="137"/>
  <c r="AE37" i="137"/>
  <c r="AD37" i="137"/>
  <c r="AC37" i="137"/>
  <c r="AB37" i="137"/>
  <c r="AA37" i="137"/>
  <c r="Z37" i="137"/>
  <c r="Y37" i="137"/>
  <c r="X37" i="137"/>
  <c r="W37" i="137"/>
  <c r="V37" i="137"/>
  <c r="U37" i="137"/>
  <c r="T37" i="137"/>
  <c r="S37" i="137"/>
  <c r="R37" i="137"/>
  <c r="Q37" i="137"/>
  <c r="P37" i="137"/>
  <c r="O37" i="137"/>
  <c r="N37" i="137"/>
  <c r="M37" i="137"/>
  <c r="L37" i="137"/>
  <c r="K37" i="137"/>
  <c r="J37" i="137"/>
  <c r="I37" i="137"/>
  <c r="H37" i="137"/>
  <c r="G37" i="137"/>
  <c r="F37" i="137"/>
  <c r="E37" i="137"/>
  <c r="D37" i="137"/>
  <c r="C37" i="137"/>
  <c r="B37" i="137"/>
  <c r="AV36" i="137"/>
  <c r="AU36" i="137"/>
  <c r="AT36" i="137"/>
  <c r="AS36" i="137"/>
  <c r="AR36" i="137"/>
  <c r="AQ36" i="137"/>
  <c r="AP36" i="137"/>
  <c r="AO36" i="137"/>
  <c r="AN36" i="137"/>
  <c r="AM36" i="137"/>
  <c r="AL36" i="137"/>
  <c r="AK36" i="137"/>
  <c r="AJ36" i="137"/>
  <c r="AI36" i="137"/>
  <c r="AH36" i="137"/>
  <c r="AG36" i="137"/>
  <c r="AF36" i="137"/>
  <c r="AE36" i="137"/>
  <c r="AD36" i="137"/>
  <c r="AC36" i="137"/>
  <c r="AB36" i="137"/>
  <c r="AA36" i="137"/>
  <c r="Z36" i="137"/>
  <c r="Y36" i="137"/>
  <c r="X36" i="137"/>
  <c r="W36" i="137"/>
  <c r="V36" i="137"/>
  <c r="U36" i="137"/>
  <c r="T36" i="137"/>
  <c r="S36" i="137"/>
  <c r="R36" i="137"/>
  <c r="Q36" i="137"/>
  <c r="P36" i="137"/>
  <c r="O36" i="137"/>
  <c r="N36" i="137"/>
  <c r="M36" i="137"/>
  <c r="L36" i="137"/>
  <c r="K36" i="137"/>
  <c r="J36" i="137"/>
  <c r="I36" i="137"/>
  <c r="H36" i="137"/>
  <c r="G36" i="137"/>
  <c r="F36" i="137"/>
  <c r="E36" i="137"/>
  <c r="D36" i="137"/>
  <c r="C36" i="137"/>
  <c r="B36" i="137"/>
  <c r="AV35" i="137"/>
  <c r="AU35" i="137"/>
  <c r="AT35" i="137"/>
  <c r="AS35" i="137"/>
  <c r="AR35" i="137"/>
  <c r="AQ35" i="137"/>
  <c r="AP35" i="137"/>
  <c r="AO35" i="137"/>
  <c r="AN35" i="137"/>
  <c r="AM35" i="137"/>
  <c r="AL35" i="137"/>
  <c r="AK35" i="137"/>
  <c r="AJ35" i="137"/>
  <c r="AI35" i="137"/>
  <c r="AH35" i="137"/>
  <c r="AG35" i="137"/>
  <c r="AF35" i="137"/>
  <c r="AE35" i="137"/>
  <c r="AD35" i="137"/>
  <c r="AC35" i="137"/>
  <c r="AB35" i="137"/>
  <c r="AA35" i="137"/>
  <c r="Z35" i="137"/>
  <c r="Y35" i="137"/>
  <c r="X35" i="137"/>
  <c r="W35" i="137"/>
  <c r="V35" i="137"/>
  <c r="U35" i="137"/>
  <c r="T35" i="137"/>
  <c r="S35" i="137"/>
  <c r="R35" i="137"/>
  <c r="Q35" i="137"/>
  <c r="P35" i="137"/>
  <c r="O35" i="137"/>
  <c r="N35" i="137"/>
  <c r="M35" i="137"/>
  <c r="L35" i="137"/>
  <c r="K35" i="137"/>
  <c r="J35" i="137"/>
  <c r="I35" i="137"/>
  <c r="H35" i="137"/>
  <c r="G35" i="137"/>
  <c r="F35" i="137"/>
  <c r="E35" i="137"/>
  <c r="D35" i="137"/>
  <c r="C35" i="137"/>
  <c r="B35" i="137"/>
  <c r="AV34" i="137"/>
  <c r="AU34" i="137"/>
  <c r="AT34" i="137"/>
  <c r="AS34" i="137"/>
  <c r="AR34" i="137"/>
  <c r="AQ34" i="137"/>
  <c r="AP34" i="137"/>
  <c r="AO34" i="137"/>
  <c r="AN34" i="137"/>
  <c r="AM34" i="137"/>
  <c r="AL34" i="137"/>
  <c r="AK34" i="137"/>
  <c r="AJ34" i="137"/>
  <c r="AI34" i="137"/>
  <c r="AH34" i="137"/>
  <c r="AG34" i="137"/>
  <c r="AF34" i="137"/>
  <c r="AE34" i="137"/>
  <c r="AD34" i="137"/>
  <c r="AC34" i="137"/>
  <c r="AB34" i="137"/>
  <c r="AA34" i="137"/>
  <c r="Z34" i="137"/>
  <c r="Y34" i="137"/>
  <c r="X34" i="137"/>
  <c r="W34" i="137"/>
  <c r="V34" i="137"/>
  <c r="U34" i="137"/>
  <c r="T34" i="137"/>
  <c r="S34" i="137"/>
  <c r="R34" i="137"/>
  <c r="Q34" i="137"/>
  <c r="P34" i="137"/>
  <c r="O34" i="137"/>
  <c r="N34" i="137"/>
  <c r="M34" i="137"/>
  <c r="L34" i="137"/>
  <c r="K34" i="137"/>
  <c r="J34" i="137"/>
  <c r="I34" i="137"/>
  <c r="H34" i="137"/>
  <c r="G34" i="137"/>
  <c r="F34" i="137"/>
  <c r="E34" i="137"/>
  <c r="D34" i="137"/>
  <c r="C34" i="137"/>
  <c r="B34" i="137"/>
  <c r="AV33" i="137"/>
  <c r="AU33" i="137"/>
  <c r="AT33" i="137"/>
  <c r="AS33" i="137"/>
  <c r="AR33" i="137"/>
  <c r="AQ33" i="137"/>
  <c r="AP33" i="137"/>
  <c r="AO33" i="137"/>
  <c r="AN33" i="137"/>
  <c r="AM33" i="137"/>
  <c r="AL33" i="137"/>
  <c r="AK33" i="137"/>
  <c r="AJ33" i="137"/>
  <c r="AI33" i="137"/>
  <c r="AH33" i="137"/>
  <c r="AG33" i="137"/>
  <c r="AF33" i="137"/>
  <c r="AE33" i="137"/>
  <c r="AD33" i="137"/>
  <c r="AC33" i="137"/>
  <c r="AB33" i="137"/>
  <c r="AA33" i="137"/>
  <c r="Z33" i="137"/>
  <c r="Y33" i="137"/>
  <c r="X33" i="137"/>
  <c r="W33" i="137"/>
  <c r="V33" i="137"/>
  <c r="U33" i="137"/>
  <c r="T33" i="137"/>
  <c r="S33" i="137"/>
  <c r="R33" i="137"/>
  <c r="Q33" i="137"/>
  <c r="P33" i="137"/>
  <c r="O33" i="137"/>
  <c r="N33" i="137"/>
  <c r="M33" i="137"/>
  <c r="L33" i="137"/>
  <c r="K33" i="137"/>
  <c r="J33" i="137"/>
  <c r="I33" i="137"/>
  <c r="H33" i="137"/>
  <c r="G33" i="137"/>
  <c r="F33" i="137"/>
  <c r="E33" i="137"/>
  <c r="D33" i="137"/>
  <c r="C33" i="137"/>
  <c r="B33" i="137"/>
  <c r="AV32" i="137"/>
  <c r="AU32" i="137"/>
  <c r="AT32" i="137"/>
  <c r="AS32" i="137"/>
  <c r="AR32" i="137"/>
  <c r="AQ32" i="137"/>
  <c r="AP32" i="137"/>
  <c r="AO32" i="137"/>
  <c r="AN32" i="137"/>
  <c r="AM32" i="137"/>
  <c r="AL32" i="137"/>
  <c r="AK32" i="137"/>
  <c r="AJ32" i="137"/>
  <c r="AI32" i="137"/>
  <c r="AH32" i="137"/>
  <c r="AG32" i="137"/>
  <c r="AF32" i="137"/>
  <c r="AE32" i="137"/>
  <c r="AD32" i="137"/>
  <c r="AC32" i="137"/>
  <c r="AB32" i="137"/>
  <c r="AA32" i="137"/>
  <c r="Z32" i="137"/>
  <c r="Y32" i="137"/>
  <c r="X32" i="137"/>
  <c r="W32" i="137"/>
  <c r="V32" i="137"/>
  <c r="U32" i="137"/>
  <c r="T32" i="137"/>
  <c r="S32" i="137"/>
  <c r="R32" i="137"/>
  <c r="Q32" i="137"/>
  <c r="P32" i="137"/>
  <c r="O32" i="137"/>
  <c r="N32" i="137"/>
  <c r="M32" i="137"/>
  <c r="L32" i="137"/>
  <c r="K32" i="137"/>
  <c r="J32" i="137"/>
  <c r="I32" i="137"/>
  <c r="H32" i="137"/>
  <c r="G32" i="137"/>
  <c r="F32" i="137"/>
  <c r="E32" i="137"/>
  <c r="D32" i="137"/>
  <c r="C32" i="137"/>
  <c r="B32" i="137"/>
  <c r="AV31" i="137"/>
  <c r="AU31" i="137"/>
  <c r="AT31" i="137"/>
  <c r="AS31" i="137"/>
  <c r="AR31" i="137"/>
  <c r="AQ31" i="137"/>
  <c r="AP31" i="137"/>
  <c r="AO31" i="137"/>
  <c r="AN31" i="137"/>
  <c r="AM31" i="137"/>
  <c r="AL31" i="137"/>
  <c r="AK31" i="137"/>
  <c r="AJ31" i="137"/>
  <c r="AI31" i="137"/>
  <c r="AH31" i="137"/>
  <c r="AG31" i="137"/>
  <c r="AF31" i="137"/>
  <c r="AE31" i="137"/>
  <c r="AD31" i="137"/>
  <c r="AC31" i="137"/>
  <c r="AB31" i="137"/>
  <c r="AA31" i="137"/>
  <c r="Z31" i="137"/>
  <c r="Y31" i="137"/>
  <c r="X31" i="137"/>
  <c r="W31" i="137"/>
  <c r="V31" i="137"/>
  <c r="U31" i="137"/>
  <c r="T31" i="137"/>
  <c r="S31" i="137"/>
  <c r="R31" i="137"/>
  <c r="Q31" i="137"/>
  <c r="P31" i="137"/>
  <c r="O31" i="137"/>
  <c r="N31" i="137"/>
  <c r="M31" i="137"/>
  <c r="L31" i="137"/>
  <c r="K31" i="137"/>
  <c r="J31" i="137"/>
  <c r="I31" i="137"/>
  <c r="H31" i="137"/>
  <c r="G31" i="137"/>
  <c r="F31" i="137"/>
  <c r="E31" i="137"/>
  <c r="D31" i="137"/>
  <c r="C31" i="137"/>
  <c r="B31" i="137"/>
  <c r="AV30" i="137"/>
  <c r="AU30" i="137"/>
  <c r="AT30" i="137"/>
  <c r="AS30" i="137"/>
  <c r="AR30" i="137"/>
  <c r="AQ30" i="137"/>
  <c r="AP30" i="137"/>
  <c r="AO30" i="137"/>
  <c r="AN30" i="137"/>
  <c r="AM30" i="137"/>
  <c r="AL30" i="137"/>
  <c r="AK30" i="137"/>
  <c r="AJ30" i="137"/>
  <c r="AI30" i="137"/>
  <c r="AH30" i="137"/>
  <c r="AG30" i="137"/>
  <c r="AF30" i="137"/>
  <c r="AE30" i="137"/>
  <c r="AD30" i="137"/>
  <c r="AC30" i="137"/>
  <c r="AB30" i="137"/>
  <c r="AA30" i="137"/>
  <c r="Z30" i="137"/>
  <c r="Y30" i="137"/>
  <c r="X30" i="137"/>
  <c r="W30" i="137"/>
  <c r="V30" i="137"/>
  <c r="U30" i="137"/>
  <c r="T30" i="137"/>
  <c r="S30" i="137"/>
  <c r="R30" i="137"/>
  <c r="Q30" i="137"/>
  <c r="P30" i="137"/>
  <c r="O30" i="137"/>
  <c r="N30" i="137"/>
  <c r="M30" i="137"/>
  <c r="L30" i="137"/>
  <c r="K30" i="137"/>
  <c r="J30" i="137"/>
  <c r="I30" i="137"/>
  <c r="H30" i="137"/>
  <c r="G30" i="137"/>
  <c r="F30" i="137"/>
  <c r="E30" i="137"/>
  <c r="D30" i="137"/>
  <c r="C30" i="137"/>
  <c r="B30" i="137"/>
  <c r="AV29" i="137"/>
  <c r="AU29" i="137"/>
  <c r="AT29" i="137"/>
  <c r="AS29" i="137"/>
  <c r="AR29" i="137"/>
  <c r="AQ29" i="137"/>
  <c r="AP29" i="137"/>
  <c r="AO29" i="137"/>
  <c r="AN29" i="137"/>
  <c r="AM29" i="137"/>
  <c r="AL29" i="137"/>
  <c r="AK29" i="137"/>
  <c r="AJ29" i="137"/>
  <c r="AI29" i="137"/>
  <c r="AH29" i="137"/>
  <c r="AG29" i="137"/>
  <c r="AF29" i="137"/>
  <c r="AE29" i="137"/>
  <c r="AD29" i="137"/>
  <c r="AC29" i="137"/>
  <c r="AB29" i="137"/>
  <c r="AA29" i="137"/>
  <c r="Z29" i="137"/>
  <c r="Y29" i="137"/>
  <c r="X29" i="137"/>
  <c r="W29" i="137"/>
  <c r="V29" i="137"/>
  <c r="U29" i="137"/>
  <c r="T29" i="137"/>
  <c r="S29" i="137"/>
  <c r="R29" i="137"/>
  <c r="Q29" i="137"/>
  <c r="P29" i="137"/>
  <c r="O29" i="137"/>
  <c r="N29" i="137"/>
  <c r="M29" i="137"/>
  <c r="L29" i="137"/>
  <c r="K29" i="137"/>
  <c r="J29" i="137"/>
  <c r="I29" i="137"/>
  <c r="H29" i="137"/>
  <c r="G29" i="137"/>
  <c r="F29" i="137"/>
  <c r="E29" i="137"/>
  <c r="D29" i="137"/>
  <c r="C29" i="137"/>
  <c r="B29" i="137"/>
  <c r="AV28" i="137"/>
  <c r="AU28" i="137"/>
  <c r="AT28" i="137"/>
  <c r="AS28" i="137"/>
  <c r="AR28" i="137"/>
  <c r="AQ28" i="137"/>
  <c r="AP28" i="137"/>
  <c r="AO28" i="137"/>
  <c r="AN28" i="137"/>
  <c r="AM28" i="137"/>
  <c r="AL28" i="137"/>
  <c r="AK28" i="137"/>
  <c r="AJ28" i="137"/>
  <c r="AI28" i="137"/>
  <c r="AH28" i="137"/>
  <c r="AG28" i="137"/>
  <c r="AF28" i="137"/>
  <c r="AE28" i="137"/>
  <c r="AD28" i="137"/>
  <c r="AC28" i="137"/>
  <c r="AB28" i="137"/>
  <c r="AA28" i="137"/>
  <c r="Z28" i="137"/>
  <c r="Y28" i="137"/>
  <c r="X28" i="137"/>
  <c r="W28" i="137"/>
  <c r="V28" i="137"/>
  <c r="U28" i="137"/>
  <c r="T28" i="137"/>
  <c r="S28" i="137"/>
  <c r="R28" i="137"/>
  <c r="Q28" i="137"/>
  <c r="P28" i="137"/>
  <c r="O28" i="137"/>
  <c r="N28" i="137"/>
  <c r="M28" i="137"/>
  <c r="L28" i="137"/>
  <c r="K28" i="137"/>
  <c r="J28" i="137"/>
  <c r="I28" i="137"/>
  <c r="H28" i="137"/>
  <c r="G28" i="137"/>
  <c r="F28" i="137"/>
  <c r="E28" i="137"/>
  <c r="D28" i="137"/>
  <c r="C28" i="137"/>
  <c r="B28" i="137"/>
  <c r="AV27" i="137"/>
  <c r="AU27" i="137"/>
  <c r="AT27" i="137"/>
  <c r="AS27" i="137"/>
  <c r="AR27" i="137"/>
  <c r="AQ27" i="137"/>
  <c r="AP27" i="137"/>
  <c r="AO27" i="137"/>
  <c r="AN27" i="137"/>
  <c r="AM27" i="137"/>
  <c r="AL27" i="137"/>
  <c r="AK27" i="137"/>
  <c r="AJ27" i="137"/>
  <c r="AI27" i="137"/>
  <c r="AH27" i="137"/>
  <c r="AG27" i="137"/>
  <c r="AF27" i="137"/>
  <c r="AE27" i="137"/>
  <c r="AD27" i="137"/>
  <c r="AC27" i="137"/>
  <c r="AB27" i="137"/>
  <c r="AA27" i="137"/>
  <c r="Z27" i="137"/>
  <c r="Y27" i="137"/>
  <c r="X27" i="137"/>
  <c r="W27" i="137"/>
  <c r="V27" i="137"/>
  <c r="U27" i="137"/>
  <c r="T27" i="137"/>
  <c r="S27" i="137"/>
  <c r="R27" i="137"/>
  <c r="Q27" i="137"/>
  <c r="P27" i="137"/>
  <c r="O27" i="137"/>
  <c r="N27" i="137"/>
  <c r="M27" i="137"/>
  <c r="L27" i="137"/>
  <c r="K27" i="137"/>
  <c r="J27" i="137"/>
  <c r="I27" i="137"/>
  <c r="H27" i="137"/>
  <c r="G27" i="137"/>
  <c r="F27" i="137"/>
  <c r="E27" i="137"/>
  <c r="D27" i="137"/>
  <c r="C27" i="137"/>
  <c r="B27" i="137"/>
  <c r="AV26" i="137"/>
  <c r="AU26" i="137"/>
  <c r="AT26" i="137"/>
  <c r="AS26" i="137"/>
  <c r="AR26" i="137"/>
  <c r="AQ26" i="137"/>
  <c r="AP26" i="137"/>
  <c r="AO26" i="137"/>
  <c r="AN26" i="137"/>
  <c r="AM26" i="137"/>
  <c r="AL26" i="137"/>
  <c r="AK26" i="137"/>
  <c r="AJ26" i="137"/>
  <c r="AI26" i="137"/>
  <c r="AH26" i="137"/>
  <c r="AG26" i="137"/>
  <c r="AF26" i="137"/>
  <c r="AE26" i="137"/>
  <c r="AD26" i="137"/>
  <c r="AC26" i="137"/>
  <c r="AB26" i="137"/>
  <c r="AA26" i="137"/>
  <c r="Z26" i="137"/>
  <c r="Y26" i="137"/>
  <c r="X26" i="137"/>
  <c r="W26" i="137"/>
  <c r="V26" i="137"/>
  <c r="U26" i="137"/>
  <c r="T26" i="137"/>
  <c r="S26" i="137"/>
  <c r="R26" i="137"/>
  <c r="Q26" i="137"/>
  <c r="P26" i="137"/>
  <c r="O26" i="137"/>
  <c r="N26" i="137"/>
  <c r="M26" i="137"/>
  <c r="L26" i="137"/>
  <c r="K26" i="137"/>
  <c r="J26" i="137"/>
  <c r="I26" i="137"/>
  <c r="H26" i="137"/>
  <c r="G26" i="137"/>
  <c r="F26" i="137"/>
  <c r="E26" i="137"/>
  <c r="D26" i="137"/>
  <c r="C26" i="137"/>
  <c r="B26" i="137"/>
  <c r="AV25" i="137"/>
  <c r="AU25" i="137"/>
  <c r="AT25" i="137"/>
  <c r="AS25" i="137"/>
  <c r="AR25" i="137"/>
  <c r="AQ25" i="137"/>
  <c r="AP25" i="137"/>
  <c r="AO25" i="137"/>
  <c r="AN25" i="137"/>
  <c r="AM25" i="137"/>
  <c r="AL25" i="137"/>
  <c r="AK25" i="137"/>
  <c r="AJ25" i="137"/>
  <c r="AI25" i="137"/>
  <c r="AH25" i="137"/>
  <c r="AG25" i="137"/>
  <c r="AF25" i="137"/>
  <c r="AE25" i="137"/>
  <c r="AD25" i="137"/>
  <c r="AC25" i="137"/>
  <c r="AB25" i="137"/>
  <c r="AA25" i="137"/>
  <c r="Z25" i="137"/>
  <c r="Y25" i="137"/>
  <c r="X25" i="137"/>
  <c r="W25" i="137"/>
  <c r="V25" i="137"/>
  <c r="U25" i="137"/>
  <c r="T25" i="137"/>
  <c r="S25" i="137"/>
  <c r="R25" i="137"/>
  <c r="Q25" i="137"/>
  <c r="P25" i="137"/>
  <c r="O25" i="137"/>
  <c r="N25" i="137"/>
  <c r="M25" i="137"/>
  <c r="L25" i="137"/>
  <c r="K25" i="137"/>
  <c r="J25" i="137"/>
  <c r="I25" i="137"/>
  <c r="H25" i="137"/>
  <c r="G25" i="137"/>
  <c r="F25" i="137"/>
  <c r="E25" i="137"/>
  <c r="D25" i="137"/>
  <c r="C25" i="137"/>
  <c r="B25" i="137"/>
  <c r="AV24" i="137"/>
  <c r="AU24" i="137"/>
  <c r="AT24" i="137"/>
  <c r="AS24" i="137"/>
  <c r="AR24" i="137"/>
  <c r="AQ24" i="137"/>
  <c r="AP24" i="137"/>
  <c r="AO24" i="137"/>
  <c r="AN24" i="137"/>
  <c r="AM24" i="137"/>
  <c r="AL24" i="137"/>
  <c r="AK24" i="137"/>
  <c r="AJ24" i="137"/>
  <c r="AI24" i="137"/>
  <c r="AH24" i="137"/>
  <c r="AG24" i="137"/>
  <c r="AF24" i="137"/>
  <c r="AE24" i="137"/>
  <c r="AD24" i="137"/>
  <c r="AC24" i="137"/>
  <c r="AB24" i="137"/>
  <c r="AA24" i="137"/>
  <c r="Z24" i="137"/>
  <c r="Y24" i="137"/>
  <c r="X24" i="137"/>
  <c r="W24" i="137"/>
  <c r="V24" i="137"/>
  <c r="U24" i="137"/>
  <c r="T24" i="137"/>
  <c r="S24" i="137"/>
  <c r="R24" i="137"/>
  <c r="Q24" i="137"/>
  <c r="P24" i="137"/>
  <c r="O24" i="137"/>
  <c r="N24" i="137"/>
  <c r="M24" i="137"/>
  <c r="L24" i="137"/>
  <c r="K24" i="137"/>
  <c r="J24" i="137"/>
  <c r="I24" i="137"/>
  <c r="H24" i="137"/>
  <c r="G24" i="137"/>
  <c r="F24" i="137"/>
  <c r="E24" i="137"/>
  <c r="D24" i="137"/>
  <c r="C24" i="137"/>
  <c r="B24" i="137"/>
  <c r="AV23" i="137"/>
  <c r="AU23" i="137"/>
  <c r="AT23" i="137"/>
  <c r="AS23" i="137"/>
  <c r="AR23" i="137"/>
  <c r="AQ23" i="137"/>
  <c r="AP23" i="137"/>
  <c r="AO23" i="137"/>
  <c r="AN23" i="137"/>
  <c r="AM23" i="137"/>
  <c r="AL23" i="137"/>
  <c r="AK23" i="137"/>
  <c r="AJ23" i="137"/>
  <c r="AI23" i="137"/>
  <c r="AH23" i="137"/>
  <c r="AG23" i="137"/>
  <c r="AF23" i="137"/>
  <c r="AE23" i="137"/>
  <c r="AD23" i="137"/>
  <c r="AC23" i="137"/>
  <c r="AB23" i="137"/>
  <c r="AA23" i="137"/>
  <c r="Z23" i="137"/>
  <c r="Y23" i="137"/>
  <c r="X23" i="137"/>
  <c r="W23" i="137"/>
  <c r="V23" i="137"/>
  <c r="U23" i="137"/>
  <c r="T23" i="137"/>
  <c r="S23" i="137"/>
  <c r="R23" i="137"/>
  <c r="Q23" i="137"/>
  <c r="P23" i="137"/>
  <c r="O23" i="137"/>
  <c r="N23" i="137"/>
  <c r="M23" i="137"/>
  <c r="L23" i="137"/>
  <c r="K23" i="137"/>
  <c r="J23" i="137"/>
  <c r="I23" i="137"/>
  <c r="H23" i="137"/>
  <c r="G23" i="137"/>
  <c r="F23" i="137"/>
  <c r="E23" i="137"/>
  <c r="D23" i="137"/>
  <c r="C23" i="137"/>
  <c r="B23" i="137"/>
  <c r="AV22" i="137"/>
  <c r="AU22" i="137"/>
  <c r="AT22" i="137"/>
  <c r="AS22" i="137"/>
  <c r="AR22" i="137"/>
  <c r="AQ22" i="137"/>
  <c r="AP22" i="137"/>
  <c r="AO22" i="137"/>
  <c r="AN22" i="137"/>
  <c r="AM22" i="137"/>
  <c r="AL22" i="137"/>
  <c r="AK22" i="137"/>
  <c r="AJ22" i="137"/>
  <c r="AI22" i="137"/>
  <c r="AH22" i="137"/>
  <c r="AG22" i="137"/>
  <c r="AF22" i="137"/>
  <c r="AE22" i="137"/>
  <c r="AD22" i="137"/>
  <c r="AC22" i="137"/>
  <c r="AB22" i="137"/>
  <c r="AA22" i="137"/>
  <c r="Z22" i="137"/>
  <c r="Y22" i="137"/>
  <c r="X22" i="137"/>
  <c r="W22" i="137"/>
  <c r="V22" i="137"/>
  <c r="U22" i="137"/>
  <c r="T22" i="137"/>
  <c r="S22" i="137"/>
  <c r="R22" i="137"/>
  <c r="Q22" i="137"/>
  <c r="P22" i="137"/>
  <c r="O22" i="137"/>
  <c r="N22" i="137"/>
  <c r="M22" i="137"/>
  <c r="L22" i="137"/>
  <c r="K22" i="137"/>
  <c r="J22" i="137"/>
  <c r="I22" i="137"/>
  <c r="H22" i="137"/>
  <c r="G22" i="137"/>
  <c r="F22" i="137"/>
  <c r="E22" i="137"/>
  <c r="D22" i="137"/>
  <c r="C22" i="137"/>
  <c r="B22" i="137"/>
  <c r="AV21" i="137"/>
  <c r="AU21" i="137"/>
  <c r="AT21" i="137"/>
  <c r="AS21" i="137"/>
  <c r="AR21" i="137"/>
  <c r="AQ21" i="137"/>
  <c r="AP21" i="137"/>
  <c r="AO21" i="137"/>
  <c r="AN21" i="137"/>
  <c r="AM21" i="137"/>
  <c r="AL21" i="137"/>
  <c r="AK21" i="137"/>
  <c r="AJ21" i="137"/>
  <c r="AI21" i="137"/>
  <c r="AH21" i="137"/>
  <c r="AG21" i="137"/>
  <c r="AF21" i="137"/>
  <c r="AE21" i="137"/>
  <c r="AD21" i="137"/>
  <c r="AC21" i="137"/>
  <c r="AB21" i="137"/>
  <c r="AA21" i="137"/>
  <c r="Z21" i="137"/>
  <c r="Y21" i="137"/>
  <c r="X21" i="137"/>
  <c r="W21" i="137"/>
  <c r="V21" i="137"/>
  <c r="U21" i="137"/>
  <c r="T21" i="137"/>
  <c r="S21" i="137"/>
  <c r="R21" i="137"/>
  <c r="Q21" i="137"/>
  <c r="P21" i="137"/>
  <c r="O21" i="137"/>
  <c r="N21" i="137"/>
  <c r="M21" i="137"/>
  <c r="L21" i="137"/>
  <c r="K21" i="137"/>
  <c r="J21" i="137"/>
  <c r="I21" i="137"/>
  <c r="H21" i="137"/>
  <c r="G21" i="137"/>
  <c r="F21" i="137"/>
  <c r="E21" i="137"/>
  <c r="D21" i="137"/>
  <c r="C21" i="137"/>
  <c r="B21" i="137"/>
  <c r="AV20" i="137"/>
  <c r="AU20" i="137"/>
  <c r="AT20" i="137"/>
  <c r="AS20" i="137"/>
  <c r="AR20" i="137"/>
  <c r="AQ20" i="137"/>
  <c r="AP20" i="137"/>
  <c r="AO20" i="137"/>
  <c r="AN20" i="137"/>
  <c r="AM20" i="137"/>
  <c r="AL20" i="137"/>
  <c r="AK20" i="137"/>
  <c r="AJ20" i="137"/>
  <c r="AI20" i="137"/>
  <c r="AH20" i="137"/>
  <c r="AG20" i="137"/>
  <c r="AF20" i="137"/>
  <c r="AE20" i="137"/>
  <c r="AD20" i="137"/>
  <c r="AC20" i="137"/>
  <c r="AB20" i="137"/>
  <c r="AA20" i="137"/>
  <c r="Z20" i="137"/>
  <c r="Y20" i="137"/>
  <c r="X20" i="137"/>
  <c r="W20" i="137"/>
  <c r="V20" i="137"/>
  <c r="U20" i="137"/>
  <c r="T20" i="137"/>
  <c r="S20" i="137"/>
  <c r="R20" i="137"/>
  <c r="Q20" i="137"/>
  <c r="P20" i="137"/>
  <c r="O20" i="137"/>
  <c r="N20" i="137"/>
  <c r="M20" i="137"/>
  <c r="L20" i="137"/>
  <c r="K20" i="137"/>
  <c r="J20" i="137"/>
  <c r="I20" i="137"/>
  <c r="H20" i="137"/>
  <c r="G20" i="137"/>
  <c r="F20" i="137"/>
  <c r="E20" i="137"/>
  <c r="D20" i="137"/>
  <c r="C20" i="137"/>
  <c r="B20" i="137"/>
  <c r="AV19" i="137"/>
  <c r="AU19" i="137"/>
  <c r="AT19" i="137"/>
  <c r="AS19" i="137"/>
  <c r="AR19" i="137"/>
  <c r="AQ19" i="137"/>
  <c r="AP19" i="137"/>
  <c r="AO19" i="137"/>
  <c r="AN19" i="137"/>
  <c r="AM19" i="137"/>
  <c r="AL19" i="137"/>
  <c r="AK19" i="137"/>
  <c r="AJ19" i="137"/>
  <c r="AI19" i="137"/>
  <c r="AH19" i="137"/>
  <c r="AG19" i="137"/>
  <c r="AF19" i="137"/>
  <c r="AE19" i="137"/>
  <c r="AD19" i="137"/>
  <c r="AC19" i="137"/>
  <c r="AB19" i="137"/>
  <c r="AA19" i="137"/>
  <c r="Z19" i="137"/>
  <c r="Y19" i="137"/>
  <c r="X19" i="137"/>
  <c r="W19" i="137"/>
  <c r="V19" i="137"/>
  <c r="U19" i="137"/>
  <c r="T19" i="137"/>
  <c r="S19" i="137"/>
  <c r="R19" i="137"/>
  <c r="Q19" i="137"/>
  <c r="P19" i="137"/>
  <c r="O19" i="137"/>
  <c r="N19" i="137"/>
  <c r="M19" i="137"/>
  <c r="L19" i="137"/>
  <c r="K19" i="137"/>
  <c r="J19" i="137"/>
  <c r="I19" i="137"/>
  <c r="H19" i="137"/>
  <c r="G19" i="137"/>
  <c r="F19" i="137"/>
  <c r="E19" i="137"/>
  <c r="D19" i="137"/>
  <c r="C19" i="137"/>
  <c r="B19" i="137"/>
  <c r="AV18" i="137"/>
  <c r="AU18" i="137"/>
  <c r="AT18" i="137"/>
  <c r="AS18" i="137"/>
  <c r="AR18" i="137"/>
  <c r="AQ18" i="137"/>
  <c r="AP18" i="137"/>
  <c r="AO18" i="137"/>
  <c r="AN18" i="137"/>
  <c r="AM18" i="137"/>
  <c r="AL18" i="137"/>
  <c r="AK18" i="137"/>
  <c r="AJ18" i="137"/>
  <c r="AI18" i="137"/>
  <c r="AH18" i="137"/>
  <c r="AG18" i="137"/>
  <c r="AF18" i="137"/>
  <c r="AE18" i="137"/>
  <c r="AD18" i="137"/>
  <c r="AC18" i="137"/>
  <c r="AB18" i="137"/>
  <c r="AA18" i="137"/>
  <c r="Z18" i="137"/>
  <c r="Y18" i="137"/>
  <c r="X18" i="137"/>
  <c r="W18" i="137"/>
  <c r="V18" i="137"/>
  <c r="U18" i="137"/>
  <c r="T18" i="137"/>
  <c r="S18" i="137"/>
  <c r="R18" i="137"/>
  <c r="Q18" i="137"/>
  <c r="P18" i="137"/>
  <c r="O18" i="137"/>
  <c r="N18" i="137"/>
  <c r="M18" i="137"/>
  <c r="L18" i="137"/>
  <c r="K18" i="137"/>
  <c r="J18" i="137"/>
  <c r="I18" i="137"/>
  <c r="H18" i="137"/>
  <c r="G18" i="137"/>
  <c r="F18" i="137"/>
  <c r="E18" i="137"/>
  <c r="D18" i="137"/>
  <c r="C18" i="137"/>
  <c r="B18" i="137"/>
  <c r="AV17" i="137"/>
  <c r="AU17" i="137"/>
  <c r="AT17" i="137"/>
  <c r="AS17" i="137"/>
  <c r="AR17" i="137"/>
  <c r="AQ17" i="137"/>
  <c r="AP17" i="137"/>
  <c r="AO17" i="137"/>
  <c r="AN17" i="137"/>
  <c r="AM17" i="137"/>
  <c r="AL17" i="137"/>
  <c r="AK17" i="137"/>
  <c r="AJ17" i="137"/>
  <c r="AI17" i="137"/>
  <c r="AH17" i="137"/>
  <c r="AG17" i="137"/>
  <c r="AF17" i="137"/>
  <c r="AE17" i="137"/>
  <c r="AD17" i="137"/>
  <c r="AC17" i="137"/>
  <c r="AB17" i="137"/>
  <c r="AA17" i="137"/>
  <c r="Z17" i="137"/>
  <c r="Y17" i="137"/>
  <c r="X17" i="137"/>
  <c r="W17" i="137"/>
  <c r="V17" i="137"/>
  <c r="U17" i="137"/>
  <c r="T17" i="137"/>
  <c r="S17" i="137"/>
  <c r="R17" i="137"/>
  <c r="Q17" i="137"/>
  <c r="P17" i="137"/>
  <c r="O17" i="137"/>
  <c r="N17" i="137"/>
  <c r="M17" i="137"/>
  <c r="L17" i="137"/>
  <c r="K17" i="137"/>
  <c r="J17" i="137"/>
  <c r="I17" i="137"/>
  <c r="H17" i="137"/>
  <c r="G17" i="137"/>
  <c r="F17" i="137"/>
  <c r="E17" i="137"/>
  <c r="D17" i="137"/>
  <c r="C17" i="137"/>
  <c r="B17" i="137"/>
  <c r="AV16" i="137"/>
  <c r="AU16" i="137"/>
  <c r="AT16" i="137"/>
  <c r="AS16" i="137"/>
  <c r="AR16" i="137"/>
  <c r="AQ16" i="137"/>
  <c r="AP16" i="137"/>
  <c r="AO16" i="137"/>
  <c r="AN16" i="137"/>
  <c r="AM16" i="137"/>
  <c r="AL16" i="137"/>
  <c r="AK16" i="137"/>
  <c r="AJ16" i="137"/>
  <c r="AI16" i="137"/>
  <c r="AH16" i="137"/>
  <c r="AG16" i="137"/>
  <c r="AF16" i="137"/>
  <c r="AE16" i="137"/>
  <c r="AD16" i="137"/>
  <c r="AC16" i="137"/>
  <c r="AB16" i="137"/>
  <c r="AA16" i="137"/>
  <c r="Z16" i="137"/>
  <c r="Y16" i="137"/>
  <c r="X16" i="137"/>
  <c r="W16" i="137"/>
  <c r="V16" i="137"/>
  <c r="U16" i="137"/>
  <c r="T16" i="137"/>
  <c r="S16" i="137"/>
  <c r="R16" i="137"/>
  <c r="Q16" i="137"/>
  <c r="P16" i="137"/>
  <c r="O16" i="137"/>
  <c r="N16" i="137"/>
  <c r="M16" i="137"/>
  <c r="L16" i="137"/>
  <c r="K16" i="137"/>
  <c r="J16" i="137"/>
  <c r="I16" i="137"/>
  <c r="H16" i="137"/>
  <c r="G16" i="137"/>
  <c r="F16" i="137"/>
  <c r="E16" i="137"/>
  <c r="D16" i="137"/>
  <c r="C16" i="137"/>
  <c r="B16" i="137"/>
  <c r="AV15" i="137"/>
  <c r="AU15" i="137"/>
  <c r="AT15" i="137"/>
  <c r="AS15" i="137"/>
  <c r="AR15" i="137"/>
  <c r="AQ15" i="137"/>
  <c r="AP15" i="137"/>
  <c r="AO15" i="137"/>
  <c r="AN15" i="137"/>
  <c r="AM15" i="137"/>
  <c r="AL15" i="137"/>
  <c r="AK15" i="137"/>
  <c r="AJ15" i="137"/>
  <c r="AI15" i="137"/>
  <c r="AH15" i="137"/>
  <c r="AG15" i="137"/>
  <c r="AF15" i="137"/>
  <c r="AE15" i="137"/>
  <c r="AD15" i="137"/>
  <c r="AC15" i="137"/>
  <c r="AB15" i="137"/>
  <c r="AA15" i="137"/>
  <c r="Z15" i="137"/>
  <c r="Y15" i="137"/>
  <c r="X15" i="137"/>
  <c r="W15" i="137"/>
  <c r="V15" i="137"/>
  <c r="U15" i="137"/>
  <c r="T15" i="137"/>
  <c r="S15" i="137"/>
  <c r="R15" i="137"/>
  <c r="Q15" i="137"/>
  <c r="P15" i="137"/>
  <c r="O15" i="137"/>
  <c r="N15" i="137"/>
  <c r="M15" i="137"/>
  <c r="L15" i="137"/>
  <c r="K15" i="137"/>
  <c r="J15" i="137"/>
  <c r="I15" i="137"/>
  <c r="H15" i="137"/>
  <c r="G15" i="137"/>
  <c r="F15" i="137"/>
  <c r="E15" i="137"/>
  <c r="D15" i="137"/>
  <c r="C15" i="137"/>
  <c r="B15" i="137"/>
  <c r="AV14" i="137"/>
  <c r="AU14" i="137"/>
  <c r="AT14" i="137"/>
  <c r="AS14" i="137"/>
  <c r="AR14" i="137"/>
  <c r="AQ14" i="137"/>
  <c r="AP14" i="137"/>
  <c r="AO14" i="137"/>
  <c r="AN14" i="137"/>
  <c r="AM14" i="137"/>
  <c r="AL14" i="137"/>
  <c r="AK14" i="137"/>
  <c r="AJ14" i="137"/>
  <c r="AI14" i="137"/>
  <c r="AH14" i="137"/>
  <c r="AG14" i="137"/>
  <c r="AF14" i="137"/>
  <c r="AE14" i="137"/>
  <c r="AD14" i="137"/>
  <c r="AC14" i="137"/>
  <c r="AB14" i="137"/>
  <c r="AA14" i="137"/>
  <c r="Z14" i="137"/>
  <c r="Y14" i="137"/>
  <c r="X14" i="137"/>
  <c r="W14" i="137"/>
  <c r="V14" i="137"/>
  <c r="U14" i="137"/>
  <c r="T14" i="137"/>
  <c r="S14" i="137"/>
  <c r="R14" i="137"/>
  <c r="Q14" i="137"/>
  <c r="P14" i="137"/>
  <c r="O14" i="137"/>
  <c r="N14" i="137"/>
  <c r="M14" i="137"/>
  <c r="L14" i="137"/>
  <c r="K14" i="137"/>
  <c r="J14" i="137"/>
  <c r="I14" i="137"/>
  <c r="H14" i="137"/>
  <c r="G14" i="137"/>
  <c r="F14" i="137"/>
  <c r="E14" i="137"/>
  <c r="D14" i="137"/>
  <c r="C14" i="137"/>
  <c r="B14" i="137"/>
  <c r="AV13" i="137"/>
  <c r="AU13" i="137"/>
  <c r="AT13" i="137"/>
  <c r="AS13" i="137"/>
  <c r="AR13" i="137"/>
  <c r="AQ13" i="137"/>
  <c r="AP13" i="137"/>
  <c r="AO13" i="137"/>
  <c r="AN13" i="137"/>
  <c r="AM13" i="137"/>
  <c r="AL13" i="137"/>
  <c r="AK13" i="137"/>
  <c r="AJ13" i="137"/>
  <c r="AI13" i="137"/>
  <c r="AH13" i="137"/>
  <c r="AG13" i="137"/>
  <c r="AF13" i="137"/>
  <c r="AE13" i="137"/>
  <c r="AD13" i="137"/>
  <c r="AC13" i="137"/>
  <c r="AB13" i="137"/>
  <c r="AA13" i="137"/>
  <c r="Z13" i="137"/>
  <c r="Y13" i="137"/>
  <c r="X13" i="137"/>
  <c r="W13" i="137"/>
  <c r="V13" i="137"/>
  <c r="U13" i="137"/>
  <c r="T13" i="137"/>
  <c r="S13" i="137"/>
  <c r="R13" i="137"/>
  <c r="Q13" i="137"/>
  <c r="P13" i="137"/>
  <c r="O13" i="137"/>
  <c r="N13" i="137"/>
  <c r="M13" i="137"/>
  <c r="L13" i="137"/>
  <c r="K13" i="137"/>
  <c r="J13" i="137"/>
  <c r="I13" i="137"/>
  <c r="H13" i="137"/>
  <c r="G13" i="137"/>
  <c r="F13" i="137"/>
  <c r="E13" i="137"/>
  <c r="D13" i="137"/>
  <c r="C13" i="137"/>
  <c r="B13" i="137"/>
  <c r="AV12" i="137"/>
  <c r="AU12" i="137"/>
  <c r="AT12" i="137"/>
  <c r="AS12" i="137"/>
  <c r="AR12" i="137"/>
  <c r="AQ12" i="137"/>
  <c r="AP12" i="137"/>
  <c r="AO12" i="137"/>
  <c r="AN12" i="137"/>
  <c r="AM12" i="137"/>
  <c r="AL12" i="137"/>
  <c r="AK12" i="137"/>
  <c r="AJ12" i="137"/>
  <c r="AI12" i="137"/>
  <c r="AH12" i="137"/>
  <c r="AG12" i="137"/>
  <c r="AF12" i="137"/>
  <c r="AE12" i="137"/>
  <c r="AD12" i="137"/>
  <c r="AC12" i="137"/>
  <c r="AB12" i="137"/>
  <c r="AA12" i="137"/>
  <c r="Z12" i="137"/>
  <c r="Y12" i="137"/>
  <c r="X12" i="137"/>
  <c r="W12" i="137"/>
  <c r="V12" i="137"/>
  <c r="U12" i="137"/>
  <c r="T12" i="137"/>
  <c r="S12" i="137"/>
  <c r="R12" i="137"/>
  <c r="Q12" i="137"/>
  <c r="P12" i="137"/>
  <c r="O12" i="137"/>
  <c r="N12" i="137"/>
  <c r="M12" i="137"/>
  <c r="L12" i="137"/>
  <c r="K12" i="137"/>
  <c r="J12" i="137"/>
  <c r="I12" i="137"/>
  <c r="H12" i="137"/>
  <c r="G12" i="137"/>
  <c r="F12" i="137"/>
  <c r="E12" i="137"/>
  <c r="D12" i="137"/>
  <c r="C12" i="137"/>
  <c r="B12" i="137"/>
  <c r="AV11" i="137"/>
  <c r="AU11" i="137"/>
  <c r="AT11" i="137"/>
  <c r="AS11" i="137"/>
  <c r="AR11" i="137"/>
  <c r="AQ11" i="137"/>
  <c r="AP11" i="137"/>
  <c r="AO11" i="137"/>
  <c r="AN11" i="137"/>
  <c r="AM11" i="137"/>
  <c r="AL11" i="137"/>
  <c r="AK11" i="137"/>
  <c r="AJ11" i="137"/>
  <c r="AI11" i="137"/>
  <c r="AH11" i="137"/>
  <c r="AG11" i="137"/>
  <c r="AF11" i="137"/>
  <c r="AE11" i="137"/>
  <c r="AD11" i="137"/>
  <c r="AC11" i="137"/>
  <c r="AB11" i="137"/>
  <c r="AA11" i="137"/>
  <c r="Z11" i="137"/>
  <c r="Y11" i="137"/>
  <c r="X11" i="137"/>
  <c r="W11" i="137"/>
  <c r="V11" i="137"/>
  <c r="U11" i="137"/>
  <c r="T11" i="137"/>
  <c r="S11" i="137"/>
  <c r="R11" i="137"/>
  <c r="Q11" i="137"/>
  <c r="P11" i="137"/>
  <c r="O11" i="137"/>
  <c r="N11" i="137"/>
  <c r="M11" i="137"/>
  <c r="L11" i="137"/>
  <c r="K11" i="137"/>
  <c r="J11" i="137"/>
  <c r="I11" i="137"/>
  <c r="H11" i="137"/>
  <c r="G11" i="137"/>
  <c r="F11" i="137"/>
  <c r="E11" i="137"/>
  <c r="D11" i="137"/>
  <c r="B11" i="137"/>
  <c r="C11" i="137"/>
  <c r="BE24" i="136"/>
  <c r="BD24" i="136"/>
  <c r="BC24" i="136"/>
  <c r="BB24" i="136"/>
  <c r="BA24" i="136"/>
  <c r="AZ24" i="136"/>
  <c r="AY24" i="136"/>
  <c r="AX24" i="136"/>
  <c r="AW24" i="136"/>
  <c r="AV24" i="136"/>
  <c r="AU24" i="136"/>
  <c r="AT24" i="136"/>
  <c r="AS24" i="136"/>
  <c r="AR24" i="136"/>
  <c r="AQ24" i="136"/>
  <c r="AP24" i="136"/>
  <c r="AO24" i="136"/>
  <c r="AN24" i="136"/>
  <c r="AM24" i="136"/>
  <c r="AL24" i="136"/>
  <c r="AK24" i="136"/>
  <c r="AJ24" i="136"/>
  <c r="AI24" i="136"/>
  <c r="AH24" i="136"/>
  <c r="AG24" i="136"/>
  <c r="AF24" i="136"/>
  <c r="AE24" i="136"/>
  <c r="AD24" i="136"/>
  <c r="AC24" i="136"/>
  <c r="AB24" i="136"/>
  <c r="AA24" i="136"/>
  <c r="Z24" i="136"/>
  <c r="Y24" i="136"/>
  <c r="X24" i="136"/>
  <c r="W24" i="136"/>
  <c r="V24" i="136"/>
  <c r="U24" i="136"/>
  <c r="T24" i="136"/>
  <c r="S24" i="136"/>
  <c r="R24" i="136"/>
  <c r="Q24" i="136"/>
  <c r="P24" i="136"/>
  <c r="O24" i="136"/>
  <c r="N24" i="136"/>
  <c r="M24" i="136"/>
  <c r="L24" i="136"/>
  <c r="BE21" i="136"/>
  <c r="BD21" i="136"/>
  <c r="BC21" i="136"/>
  <c r="BB21" i="136"/>
  <c r="BA21" i="136"/>
  <c r="AZ21" i="136"/>
  <c r="AY21" i="136"/>
  <c r="AX21" i="136"/>
  <c r="AW21" i="136"/>
  <c r="AV21" i="136"/>
  <c r="AU21" i="136"/>
  <c r="AT21" i="136"/>
  <c r="AS21" i="136"/>
  <c r="AR21" i="136"/>
  <c r="AQ21" i="136"/>
  <c r="AP21" i="136"/>
  <c r="AO21" i="136"/>
  <c r="AN21" i="136"/>
  <c r="AM21" i="136"/>
  <c r="AL21" i="136"/>
  <c r="AK21" i="136"/>
  <c r="AJ21" i="136"/>
  <c r="AI21" i="136"/>
  <c r="AH21" i="136"/>
  <c r="AG21" i="136"/>
  <c r="AF21" i="136"/>
  <c r="AE21" i="136"/>
  <c r="AD21" i="136"/>
  <c r="AC21" i="136"/>
  <c r="AB21" i="136"/>
  <c r="AA21" i="136"/>
  <c r="Z21" i="136"/>
  <c r="Y21" i="136"/>
  <c r="X21" i="136"/>
  <c r="W21" i="136"/>
  <c r="V21" i="136"/>
  <c r="U21" i="136"/>
  <c r="T21" i="136"/>
  <c r="S21" i="136"/>
  <c r="R21" i="136"/>
  <c r="Q21" i="136"/>
  <c r="P21" i="136"/>
  <c r="O21" i="136"/>
  <c r="N21" i="136"/>
  <c r="M21" i="136"/>
  <c r="L21" i="136"/>
  <c r="BE20" i="136"/>
  <c r="BD20" i="136"/>
  <c r="BC20" i="136"/>
  <c r="BB20" i="136"/>
  <c r="BA20" i="136"/>
  <c r="AZ20" i="136"/>
  <c r="AY20" i="136"/>
  <c r="AX20" i="136"/>
  <c r="AW20" i="136"/>
  <c r="AV20" i="136"/>
  <c r="AU20" i="136"/>
  <c r="AT20" i="136"/>
  <c r="AS20" i="136"/>
  <c r="AR20" i="136"/>
  <c r="AQ20" i="136"/>
  <c r="AP20" i="136"/>
  <c r="AO20" i="136"/>
  <c r="AN20" i="136"/>
  <c r="AM20" i="136"/>
  <c r="AL20" i="136"/>
  <c r="AK20" i="136"/>
  <c r="AJ20" i="136"/>
  <c r="AI20" i="136"/>
  <c r="AH20" i="136"/>
  <c r="AG20" i="136"/>
  <c r="AF20" i="136"/>
  <c r="AE20" i="136"/>
  <c r="AD20" i="136"/>
  <c r="AC20" i="136"/>
  <c r="AB20" i="136"/>
  <c r="AA20" i="136"/>
  <c r="Z20" i="136"/>
  <c r="Y20" i="136"/>
  <c r="X20" i="136"/>
  <c r="W20" i="136"/>
  <c r="V20" i="136"/>
  <c r="U20" i="136"/>
  <c r="T20" i="136"/>
  <c r="S20" i="136"/>
  <c r="R20" i="136"/>
  <c r="Q20" i="136"/>
  <c r="P20" i="136"/>
  <c r="O20" i="136"/>
  <c r="N20" i="136"/>
  <c r="M20" i="136"/>
  <c r="L20" i="136"/>
  <c r="L384" i="131"/>
  <c r="L385" i="131"/>
  <c r="L383" i="131"/>
  <c r="K384" i="131"/>
  <c r="K385" i="131"/>
  <c r="K383" i="131"/>
  <c r="J384" i="131"/>
  <c r="J385" i="131"/>
  <c r="J383" i="131"/>
  <c r="M384" i="131"/>
  <c r="L30" i="36"/>
  <c r="M30" i="36"/>
  <c r="K30" i="36"/>
  <c r="C11" i="109"/>
  <c r="D11" i="109"/>
  <c r="E11" i="109"/>
  <c r="F11" i="109"/>
  <c r="G11" i="109"/>
  <c r="H11" i="109"/>
  <c r="I11" i="109"/>
  <c r="J11" i="109"/>
  <c r="K11" i="109"/>
  <c r="L11" i="109"/>
  <c r="M11" i="109"/>
  <c r="N11" i="109"/>
  <c r="O11" i="109"/>
  <c r="P11" i="109"/>
  <c r="Q11" i="109"/>
  <c r="R11" i="109"/>
  <c r="S11" i="109"/>
  <c r="T11" i="109"/>
  <c r="U11" i="109"/>
  <c r="V11" i="109"/>
  <c r="W11" i="109"/>
  <c r="X11" i="109"/>
  <c r="Y11" i="109"/>
  <c r="Z11" i="109"/>
  <c r="AA11" i="109"/>
  <c r="AB11" i="109"/>
  <c r="AC11" i="109"/>
  <c r="AD11" i="109"/>
  <c r="AE11" i="109"/>
  <c r="AF11" i="109"/>
  <c r="AG11" i="109"/>
  <c r="AH11" i="109"/>
  <c r="AI11" i="109"/>
  <c r="AJ11" i="109"/>
  <c r="AK11" i="109"/>
  <c r="AL11" i="109"/>
  <c r="AM11" i="109"/>
  <c r="AN11" i="109"/>
  <c r="AO11" i="109"/>
  <c r="AP11" i="109"/>
  <c r="AQ11" i="109"/>
  <c r="AR11" i="109"/>
  <c r="AS11" i="109"/>
  <c r="AT11" i="109"/>
  <c r="AU11" i="109"/>
  <c r="AV11" i="109"/>
  <c r="F18" i="112"/>
  <c r="F19" i="112"/>
  <c r="F20" i="112"/>
  <c r="F21" i="112"/>
  <c r="B22" i="112"/>
  <c r="F22" i="112"/>
  <c r="F23" i="112"/>
  <c r="F24" i="112"/>
  <c r="F25" i="112"/>
  <c r="F26" i="112"/>
  <c r="F27" i="112"/>
  <c r="F28" i="112"/>
  <c r="G47" i="131"/>
  <c r="J47" i="131"/>
  <c r="AA47" i="131"/>
  <c r="AD47" i="131"/>
  <c r="S96" i="131"/>
  <c r="T96" i="131"/>
  <c r="B22" i="115"/>
  <c r="B29" i="115"/>
  <c r="C22" i="115"/>
  <c r="C29" i="115"/>
  <c r="D22" i="115"/>
  <c r="D29" i="115"/>
  <c r="E22" i="115"/>
  <c r="E29" i="115"/>
  <c r="F22" i="115"/>
  <c r="F29" i="115"/>
  <c r="G22" i="115"/>
  <c r="G29" i="115"/>
  <c r="H22" i="115"/>
  <c r="H29" i="115"/>
  <c r="I22" i="115"/>
  <c r="I29" i="115"/>
  <c r="J22" i="115"/>
  <c r="J29" i="115"/>
  <c r="K22" i="115"/>
  <c r="K29" i="115"/>
  <c r="L22" i="115"/>
  <c r="L29" i="115"/>
  <c r="M22" i="115"/>
  <c r="M29" i="115"/>
  <c r="N22" i="115"/>
  <c r="N29" i="115"/>
  <c r="O22" i="115"/>
  <c r="O29" i="115"/>
  <c r="P22" i="115"/>
  <c r="P29" i="115"/>
  <c r="Q22" i="115"/>
  <c r="Q29" i="115"/>
  <c r="R22" i="115"/>
  <c r="R29" i="115"/>
  <c r="S22" i="115"/>
  <c r="S29" i="115"/>
  <c r="B32" i="115"/>
  <c r="B33" i="115"/>
  <c r="C33" i="115"/>
  <c r="B34" i="115"/>
  <c r="C34" i="115"/>
  <c r="E34" i="115"/>
  <c r="F34" i="115"/>
  <c r="B35" i="115"/>
  <c r="C35" i="115"/>
  <c r="D35" i="115"/>
  <c r="E35" i="115"/>
  <c r="F35" i="115"/>
  <c r="G35" i="115"/>
  <c r="J35" i="115"/>
  <c r="K35" i="115"/>
  <c r="L35" i="115"/>
  <c r="M35" i="115"/>
  <c r="N35" i="115"/>
  <c r="O35" i="115"/>
  <c r="P35" i="115"/>
  <c r="S35" i="115"/>
  <c r="F64" i="115"/>
  <c r="F65" i="115"/>
  <c r="F67" i="115"/>
  <c r="B69" i="115"/>
  <c r="C75" i="115"/>
  <c r="D75" i="115"/>
  <c r="E75" i="115"/>
  <c r="F75" i="115"/>
  <c r="H77" i="115"/>
  <c r="I77" i="115"/>
  <c r="D88" i="115"/>
  <c r="D89" i="115"/>
  <c r="J77" i="115"/>
  <c r="H79" i="115"/>
  <c r="I79" i="115"/>
  <c r="J79" i="115"/>
  <c r="C82" i="115"/>
  <c r="D82" i="115"/>
  <c r="E82" i="115"/>
  <c r="F82" i="115"/>
  <c r="C86" i="115"/>
  <c r="D86" i="115"/>
  <c r="E86" i="115"/>
  <c r="F86" i="115"/>
  <c r="D87" i="115"/>
  <c r="C88" i="115"/>
  <c r="C89" i="115"/>
  <c r="E88" i="115"/>
  <c r="E89" i="115"/>
  <c r="F89" i="115"/>
  <c r="C93" i="115"/>
  <c r="D93" i="115"/>
  <c r="E93" i="115"/>
  <c r="F93" i="115"/>
  <c r="C96" i="115"/>
  <c r="D96" i="115"/>
  <c r="E96" i="115"/>
  <c r="F96" i="115"/>
  <c r="B113" i="115"/>
  <c r="C113" i="115"/>
  <c r="D113" i="115"/>
  <c r="E113" i="115"/>
  <c r="F113" i="115"/>
  <c r="G113" i="115"/>
  <c r="H113" i="115"/>
  <c r="I113" i="115"/>
  <c r="J113" i="115"/>
  <c r="K113" i="115"/>
  <c r="L113" i="115"/>
  <c r="M113" i="115"/>
  <c r="N113" i="115"/>
  <c r="O113" i="115"/>
  <c r="P113" i="115"/>
  <c r="Q113" i="115"/>
  <c r="R113" i="115"/>
  <c r="S113" i="115"/>
  <c r="B114" i="115"/>
  <c r="C114" i="115"/>
  <c r="D114" i="115"/>
  <c r="E114" i="115"/>
  <c r="F114" i="115"/>
  <c r="G114" i="115"/>
  <c r="H114" i="115"/>
  <c r="I114" i="115"/>
  <c r="J114" i="115"/>
  <c r="K114" i="115"/>
  <c r="L114" i="115"/>
  <c r="M114" i="115"/>
  <c r="N114" i="115"/>
  <c r="O114" i="115"/>
  <c r="P114" i="115"/>
  <c r="Q114" i="115"/>
  <c r="R114" i="115"/>
  <c r="S114" i="115"/>
  <c r="B115" i="115"/>
  <c r="C115" i="115"/>
  <c r="D115" i="115"/>
  <c r="E115" i="115"/>
  <c r="F115" i="115"/>
  <c r="G115" i="115"/>
  <c r="H115" i="115"/>
  <c r="I115" i="115"/>
  <c r="J115" i="115"/>
  <c r="K115" i="115"/>
  <c r="L115" i="115"/>
  <c r="M115" i="115"/>
  <c r="N115" i="115"/>
  <c r="O115" i="115"/>
  <c r="P115" i="115"/>
  <c r="Q115" i="115"/>
  <c r="R115" i="115"/>
  <c r="S115" i="115"/>
  <c r="B116" i="115"/>
  <c r="C116" i="115"/>
  <c r="D116" i="115"/>
  <c r="E116" i="115"/>
  <c r="F116" i="115"/>
  <c r="G116" i="115"/>
  <c r="H116" i="115"/>
  <c r="I116" i="115"/>
  <c r="J116" i="115"/>
  <c r="K116" i="115"/>
  <c r="L116" i="115"/>
  <c r="M116" i="115"/>
  <c r="N116" i="115"/>
  <c r="O116" i="115"/>
  <c r="P116" i="115"/>
  <c r="Q116" i="115"/>
  <c r="R116" i="115"/>
  <c r="S116" i="115"/>
  <c r="G23" i="112"/>
  <c r="G27" i="112"/>
  <c r="G25" i="112"/>
  <c r="G24" i="112"/>
  <c r="G21" i="112"/>
  <c r="G65" i="115"/>
  <c r="G67" i="115"/>
  <c r="L49" i="115"/>
  <c r="G28" i="112"/>
  <c r="G26" i="112"/>
  <c r="G22" i="112"/>
  <c r="G20" i="112"/>
  <c r="G18" i="112"/>
  <c r="G21" i="115"/>
  <c r="E21" i="115"/>
  <c r="C21" i="115"/>
  <c r="C49" i="115"/>
  <c r="U96" i="131"/>
  <c r="G19" i="112"/>
  <c r="B49" i="115"/>
  <c r="F21" i="115"/>
  <c r="D21" i="115"/>
  <c r="D28" i="115"/>
  <c r="D48" i="115"/>
  <c r="B21" i="115"/>
  <c r="G28" i="115"/>
  <c r="C28" i="115"/>
  <c r="C48" i="115"/>
  <c r="H65" i="115"/>
  <c r="H67" i="115"/>
  <c r="G49" i="115"/>
  <c r="E49" i="115"/>
  <c r="E53" i="115"/>
  <c r="F49" i="115"/>
  <c r="F53" i="115"/>
  <c r="H49" i="115"/>
  <c r="I49" i="115"/>
  <c r="J49" i="115"/>
  <c r="H20" i="112"/>
  <c r="H24" i="112"/>
  <c r="C20" i="115"/>
  <c r="F28" i="115"/>
  <c r="H22" i="112"/>
  <c r="K49" i="115"/>
  <c r="E28" i="115"/>
  <c r="A72" i="115"/>
  <c r="B20" i="115"/>
  <c r="B28" i="115"/>
  <c r="B19" i="115"/>
  <c r="B27" i="115"/>
  <c r="B48" i="115"/>
  <c r="C76" i="115"/>
  <c r="E76" i="115"/>
  <c r="C77" i="115"/>
  <c r="E77" i="115"/>
  <c r="D76" i="115"/>
  <c r="F76" i="115"/>
  <c r="D77" i="115"/>
  <c r="F77" i="115"/>
  <c r="E48" i="115"/>
  <c r="C27" i="115"/>
  <c r="C47" i="115"/>
  <c r="C64" i="115"/>
  <c r="C62" i="115"/>
  <c r="D62" i="115"/>
  <c r="A79" i="115"/>
  <c r="D49" i="115"/>
  <c r="D53" i="115"/>
  <c r="M49" i="115"/>
  <c r="F48" i="115"/>
  <c r="E52" i="115"/>
  <c r="G53" i="115"/>
  <c r="M53" i="115"/>
  <c r="A93" i="115"/>
  <c r="L53" i="115"/>
  <c r="B26" i="115"/>
  <c r="B46" i="115"/>
  <c r="B47" i="115"/>
  <c r="B52" i="115"/>
  <c r="D83" i="115"/>
  <c r="D84" i="115"/>
  <c r="F83" i="115"/>
  <c r="F84" i="115"/>
  <c r="C83" i="115"/>
  <c r="E83" i="115"/>
  <c r="E84" i="115"/>
  <c r="C84" i="115"/>
  <c r="A86" i="115"/>
  <c r="C53" i="115"/>
  <c r="B53" i="115"/>
  <c r="K53" i="115"/>
  <c r="P49" i="115"/>
  <c r="G48" i="115"/>
  <c r="O49" i="115"/>
  <c r="N49" i="115"/>
  <c r="C52" i="115"/>
  <c r="D90" i="115"/>
  <c r="F90" i="115"/>
  <c r="D91" i="115"/>
  <c r="F91" i="115"/>
  <c r="C90" i="115"/>
  <c r="C91" i="115"/>
  <c r="E90" i="115"/>
  <c r="E91" i="115"/>
  <c r="B51" i="115"/>
  <c r="D97" i="115"/>
  <c r="F97" i="115"/>
  <c r="F98" i="115"/>
  <c r="D98" i="115"/>
  <c r="C97" i="115"/>
  <c r="C98" i="115"/>
  <c r="E97" i="115"/>
  <c r="E98" i="115"/>
  <c r="C51" i="115"/>
  <c r="G52" i="115"/>
  <c r="F52" i="115"/>
  <c r="R49" i="115"/>
  <c r="Q49" i="115"/>
  <c r="S49" i="115"/>
  <c r="P53" i="115"/>
  <c r="N53" i="115"/>
  <c r="J53" i="115"/>
  <c r="D52" i="115"/>
  <c r="O53" i="115"/>
  <c r="H53" i="115"/>
  <c r="I53" i="115"/>
  <c r="Q53" i="115"/>
  <c r="S53" i="115"/>
  <c r="R53" i="115"/>
  <c r="N28" i="36" l="1"/>
  <c r="M29" i="36" l="1"/>
  <c r="L29" i="36"/>
  <c r="K29" i="36"/>
  <c r="F9" i="138" l="1"/>
  <c r="J358" i="131"/>
  <c r="AD359" i="131"/>
  <c r="K122" i="115"/>
  <c r="B121" i="115"/>
  <c r="Q120" i="115"/>
  <c r="G120" i="115"/>
  <c r="H359" i="131"/>
  <c r="F11" i="138"/>
  <c r="AE359" i="131"/>
  <c r="I120" i="115"/>
  <c r="AG358" i="131"/>
  <c r="I121" i="115"/>
  <c r="O119" i="115"/>
  <c r="AK359" i="131"/>
  <c r="F10" i="138"/>
  <c r="Y359" i="131"/>
  <c r="N359" i="131"/>
  <c r="E8" i="138"/>
  <c r="AA358" i="131"/>
  <c r="O358" i="131"/>
  <c r="Q121" i="115"/>
  <c r="F12" i="138"/>
  <c r="AY358" i="131"/>
  <c r="K358" i="131"/>
  <c r="R120" i="115"/>
  <c r="R358" i="131"/>
  <c r="N119" i="115"/>
  <c r="AI359" i="131"/>
  <c r="Q119" i="115"/>
  <c r="E9" i="138"/>
  <c r="S358" i="131"/>
  <c r="Z359" i="131"/>
  <c r="J122" i="115"/>
  <c r="H120" i="115"/>
  <c r="L119" i="115"/>
  <c r="J359" i="131"/>
  <c r="P120" i="115"/>
  <c r="AB359" i="131"/>
  <c r="AB358" i="131"/>
  <c r="D119" i="115"/>
  <c r="O122" i="115"/>
  <c r="L121" i="115"/>
  <c r="AT358" i="131"/>
  <c r="AL359" i="131"/>
  <c r="Q358" i="131"/>
  <c r="G121" i="115"/>
  <c r="S359" i="131"/>
  <c r="R121" i="115"/>
  <c r="X358" i="131"/>
  <c r="X359" i="131"/>
  <c r="AJ359" i="131"/>
  <c r="AH359" i="131"/>
  <c r="AH358" i="131"/>
  <c r="B120" i="115"/>
  <c r="L359" i="131"/>
  <c r="J119" i="115"/>
  <c r="AD358" i="131"/>
  <c r="AM358" i="131"/>
  <c r="F122" i="115"/>
  <c r="C120" i="115"/>
  <c r="I359" i="131"/>
  <c r="C7" i="131"/>
  <c r="K121" i="115"/>
  <c r="K119" i="115"/>
  <c r="AW359" i="131"/>
  <c r="Y358" i="131"/>
  <c r="D122" i="115"/>
  <c r="D121" i="115"/>
  <c r="L122" i="115"/>
  <c r="T359" i="131"/>
  <c r="AP358" i="131"/>
  <c r="AT359" i="131"/>
  <c r="I122" i="115"/>
  <c r="AO359" i="131"/>
  <c r="O359" i="131"/>
  <c r="AN358" i="131"/>
  <c r="AS359" i="131"/>
  <c r="AX358" i="131"/>
  <c r="L358" i="131"/>
  <c r="G122" i="115"/>
  <c r="AU358" i="131"/>
  <c r="AX359" i="131"/>
  <c r="N122" i="115"/>
  <c r="O121" i="115"/>
  <c r="E10" i="138"/>
  <c r="G359" i="131"/>
  <c r="AL358" i="131"/>
  <c r="U358" i="131"/>
  <c r="AI358" i="131"/>
  <c r="AY359" i="131"/>
  <c r="AV358" i="131"/>
  <c r="AC358" i="131"/>
  <c r="V358" i="131"/>
  <c r="H121" i="115"/>
  <c r="M359" i="131"/>
  <c r="F119" i="115"/>
  <c r="AC359" i="131"/>
  <c r="S122" i="115"/>
  <c r="P121" i="115"/>
  <c r="B122" i="115"/>
  <c r="Q359" i="131"/>
  <c r="F121" i="115"/>
  <c r="C119" i="115"/>
  <c r="AS358" i="131"/>
  <c r="N358" i="131"/>
  <c r="I358" i="131"/>
  <c r="P358" i="131"/>
  <c r="K120" i="115"/>
  <c r="L120" i="115"/>
  <c r="T358" i="131"/>
  <c r="U359" i="131"/>
  <c r="D120" i="115"/>
  <c r="E12" i="138"/>
  <c r="W359" i="131"/>
  <c r="K359" i="131"/>
  <c r="P359" i="131"/>
  <c r="AP359" i="131"/>
  <c r="O120" i="115"/>
  <c r="H358" i="131"/>
  <c r="S120" i="115"/>
  <c r="S121" i="115"/>
  <c r="E11" i="138"/>
  <c r="M120" i="115"/>
  <c r="E122" i="115"/>
  <c r="R119" i="115"/>
  <c r="H122" i="115"/>
  <c r="M119" i="115"/>
  <c r="C121" i="115"/>
  <c r="AM359" i="131"/>
  <c r="E120" i="115"/>
  <c r="AQ358" i="131"/>
  <c r="AN359" i="131"/>
  <c r="J121" i="115"/>
  <c r="AQ359" i="131"/>
  <c r="AV359" i="131"/>
  <c r="J120" i="115"/>
  <c r="AF358" i="131"/>
  <c r="AO358" i="131"/>
  <c r="AR359" i="131"/>
  <c r="F120" i="115"/>
  <c r="Z358" i="131"/>
  <c r="B119" i="115"/>
  <c r="W358" i="131"/>
  <c r="H119" i="115"/>
  <c r="C122" i="115"/>
  <c r="AW358" i="131"/>
  <c r="AA359" i="131"/>
  <c r="E119" i="115"/>
  <c r="R359" i="131"/>
  <c r="R122" i="115"/>
  <c r="M122" i="115"/>
  <c r="F8" i="138"/>
  <c r="V359" i="131"/>
  <c r="M121" i="115"/>
  <c r="Q122" i="115"/>
  <c r="G119" i="115"/>
  <c r="I119" i="115"/>
  <c r="E7" i="138"/>
  <c r="N121" i="115"/>
  <c r="M358" i="131"/>
  <c r="P119" i="115"/>
  <c r="AU359" i="131"/>
  <c r="N120" i="115"/>
  <c r="AG359" i="131"/>
  <c r="G358" i="131"/>
  <c r="F358" i="131"/>
  <c r="AR358" i="131"/>
  <c r="F359" i="131"/>
  <c r="P122" i="115"/>
  <c r="AF359" i="131"/>
  <c r="S119" i="115"/>
  <c r="AJ358" i="131"/>
  <c r="AK358" i="131"/>
  <c r="E121" i="115"/>
  <c r="AE358" i="131"/>
  <c r="A63" i="115" l="1"/>
</calcChain>
</file>

<file path=xl/comments1.xml><?xml version="1.0" encoding="utf-8"?>
<comments xmlns="http://schemas.openxmlformats.org/spreadsheetml/2006/main">
  <authors>
    <author>Author</author>
  </authors>
  <commentList>
    <comment ref="C158" authorId="0">
      <text>
        <r>
          <rPr>
            <b/>
            <sz val="8"/>
            <color indexed="81"/>
            <rFont val="Tahoma"/>
            <family val="2"/>
          </rPr>
          <t>Author:</t>
        </r>
        <r>
          <rPr>
            <sz val="8"/>
            <color indexed="81"/>
            <rFont val="Tahoma"/>
            <family val="2"/>
          </rPr>
          <t xml:space="preserve">
=SI HEV*CIConv/SIconv</t>
        </r>
      </text>
    </comment>
    <comment ref="C192" authorId="0">
      <text>
        <r>
          <rPr>
            <b/>
            <sz val="8"/>
            <color indexed="81"/>
            <rFont val="Tahoma"/>
            <family val="2"/>
          </rPr>
          <t>Author:</t>
        </r>
        <r>
          <rPr>
            <sz val="8"/>
            <color indexed="81"/>
            <rFont val="Tahoma"/>
            <family val="2"/>
          </rPr>
          <t xml:space="preserve">
=SI HEV*CIConv/SIconv</t>
        </r>
      </text>
    </comment>
    <comment ref="C328" authorId="0">
      <text>
        <r>
          <rPr>
            <b/>
            <sz val="8"/>
            <color indexed="81"/>
            <rFont val="Tahoma"/>
            <family val="2"/>
          </rPr>
          <t>Author:</t>
        </r>
        <r>
          <rPr>
            <sz val="8"/>
            <color indexed="81"/>
            <rFont val="Tahoma"/>
            <family val="2"/>
          </rPr>
          <t xml:space="preserve">
=si conv</t>
        </r>
      </text>
    </comment>
    <comment ref="C329" authorId="0">
      <text>
        <r>
          <rPr>
            <b/>
            <sz val="8"/>
            <color indexed="81"/>
            <rFont val="Tahoma"/>
            <family val="2"/>
          </rPr>
          <t>Author:</t>
        </r>
        <r>
          <rPr>
            <sz val="8"/>
            <color indexed="81"/>
            <rFont val="Tahoma"/>
            <family val="2"/>
          </rPr>
          <t xml:space="preserve">
assume same tank with FCV</t>
        </r>
      </text>
    </comment>
    <comment ref="C838" authorId="0">
      <text>
        <r>
          <rPr>
            <b/>
            <sz val="8"/>
            <color indexed="81"/>
            <rFont val="Tahoma"/>
            <family val="2"/>
          </rPr>
          <t>Author:</t>
        </r>
        <r>
          <rPr>
            <sz val="8"/>
            <color indexed="81"/>
            <rFont val="Tahoma"/>
            <family val="2"/>
          </rPr>
          <t xml:space="preserve">
=SI HEV*CIConv/SIconv</t>
        </r>
      </text>
    </comment>
    <comment ref="C872" authorId="0">
      <text>
        <r>
          <rPr>
            <b/>
            <sz val="8"/>
            <color indexed="81"/>
            <rFont val="Tahoma"/>
            <family val="2"/>
          </rPr>
          <t>Author:</t>
        </r>
        <r>
          <rPr>
            <sz val="8"/>
            <color indexed="81"/>
            <rFont val="Tahoma"/>
            <family val="2"/>
          </rPr>
          <t xml:space="preserve">
=SI HEV*CIConv/SIconv</t>
        </r>
      </text>
    </comment>
    <comment ref="C885" authorId="0">
      <text>
        <r>
          <rPr>
            <b/>
            <sz val="8"/>
            <color indexed="81"/>
            <rFont val="Tahoma"/>
            <family val="2"/>
          </rPr>
          <t>Author:</t>
        </r>
        <r>
          <rPr>
            <sz val="8"/>
            <color indexed="81"/>
            <rFont val="Tahoma"/>
            <family val="2"/>
          </rPr>
          <t xml:space="preserve">
SI HEV</t>
        </r>
      </text>
    </comment>
    <comment ref="C1008" authorId="0">
      <text>
        <r>
          <rPr>
            <b/>
            <sz val="8"/>
            <color indexed="81"/>
            <rFont val="Tahoma"/>
            <family val="2"/>
          </rPr>
          <t>Author:</t>
        </r>
        <r>
          <rPr>
            <sz val="8"/>
            <color indexed="81"/>
            <rFont val="Tahoma"/>
            <family val="2"/>
          </rPr>
          <t xml:space="preserve">
=si conv</t>
        </r>
      </text>
    </comment>
    <comment ref="C1009" authorId="0">
      <text>
        <r>
          <rPr>
            <b/>
            <sz val="8"/>
            <color indexed="81"/>
            <rFont val="Tahoma"/>
            <family val="2"/>
          </rPr>
          <t>Author:</t>
        </r>
        <r>
          <rPr>
            <sz val="8"/>
            <color indexed="81"/>
            <rFont val="Tahoma"/>
            <family val="2"/>
          </rPr>
          <t xml:space="preserve">
assume same volume with FCV</t>
        </r>
      </text>
    </comment>
  </commentList>
</comments>
</file>

<file path=xl/comments2.xml><?xml version="1.0" encoding="utf-8"?>
<comments xmlns="http://schemas.openxmlformats.org/spreadsheetml/2006/main">
  <authors>
    <author>Lin, Zhenhong</author>
    <author>zhenhong</author>
  </authors>
  <commentList>
    <comment ref="K56" authorId="0">
      <text>
        <r>
          <rPr>
            <b/>
            <sz val="9"/>
            <color indexed="81"/>
            <rFont val="Tahoma"/>
            <family val="2"/>
          </rPr>
          <t>Lin, Zhenhong:</t>
        </r>
        <r>
          <rPr>
            <sz val="9"/>
            <color indexed="81"/>
            <rFont val="Tahoma"/>
            <family val="2"/>
          </rPr>
          <t xml:space="preserve">
7473k according to ANL HEV Monthly data; ANL data is on average 250k higher than the ORNL data</t>
        </r>
      </text>
    </comment>
    <comment ref="K59" authorId="1">
      <text>
        <r>
          <rPr>
            <b/>
            <sz val="9"/>
            <color indexed="81"/>
            <rFont val="Tahoma"/>
            <family val="2"/>
          </rPr>
          <t>zhenhong:</t>
        </r>
        <r>
          <rPr>
            <sz val="9"/>
            <color indexed="81"/>
            <rFont val="Tahoma"/>
            <family val="2"/>
          </rPr>
          <t xml:space="preserve">
http://www.hybridcars.com/december-2012-dashboard</t>
        </r>
      </text>
    </comment>
    <comment ref="K60" authorId="1">
      <text>
        <r>
          <rPr>
            <b/>
            <sz val="9"/>
            <color indexed="81"/>
            <rFont val="Tahoma"/>
            <family val="2"/>
          </rPr>
          <t>zhenhong:</t>
        </r>
        <r>
          <rPr>
            <sz val="9"/>
            <color indexed="81"/>
            <rFont val="Tahoma"/>
            <family val="2"/>
          </rPr>
          <t xml:space="preserve">
http://www.biodieselmagazine.com/articles/8894/big-uptick-in-u-s-light-duty-diesel-sales</t>
        </r>
      </text>
    </comment>
    <comment ref="K61" authorId="1">
      <text>
        <r>
          <rPr>
            <b/>
            <sz val="9"/>
            <color indexed="81"/>
            <rFont val="Tahoma"/>
            <family val="2"/>
          </rPr>
          <t>zhenhong:</t>
        </r>
        <r>
          <rPr>
            <sz val="9"/>
            <color indexed="81"/>
            <rFont val="Tahoma"/>
            <family val="2"/>
          </rPr>
          <t xml:space="preserve">
Plug-in Prius</t>
        </r>
      </text>
    </comment>
    <comment ref="K62" authorId="1">
      <text>
        <r>
          <rPr>
            <b/>
            <sz val="9"/>
            <color indexed="81"/>
            <rFont val="Tahoma"/>
            <family val="2"/>
          </rPr>
          <t>zhenhong:</t>
        </r>
        <r>
          <rPr>
            <sz val="9"/>
            <color indexed="81"/>
            <rFont val="Tahoma"/>
            <family val="2"/>
          </rPr>
          <t xml:space="preserve">
Ford C-Max Energi</t>
        </r>
      </text>
    </comment>
    <comment ref="J63" authorId="1">
      <text>
        <r>
          <rPr>
            <b/>
            <sz val="9"/>
            <color indexed="81"/>
            <rFont val="Tahoma"/>
            <family val="2"/>
          </rPr>
          <t>zhenhong:</t>
        </r>
        <r>
          <rPr>
            <sz val="9"/>
            <color indexed="81"/>
            <rFont val="Tahoma"/>
            <family val="2"/>
          </rPr>
          <t xml:space="preserve">
Volt</t>
        </r>
      </text>
    </comment>
    <comment ref="K63" authorId="1">
      <text>
        <r>
          <rPr>
            <b/>
            <sz val="9"/>
            <color indexed="81"/>
            <rFont val="Tahoma"/>
            <family val="2"/>
          </rPr>
          <t>zhenhong:</t>
        </r>
        <r>
          <rPr>
            <sz val="9"/>
            <color indexed="81"/>
            <rFont val="Tahoma"/>
            <family val="2"/>
          </rPr>
          <t xml:space="preserve">
Volt</t>
        </r>
      </text>
    </comment>
    <comment ref="J64" authorId="1">
      <text>
        <r>
          <rPr>
            <b/>
            <sz val="9"/>
            <color indexed="81"/>
            <rFont val="Tahoma"/>
            <family val="2"/>
          </rPr>
          <t>zhenhong:</t>
        </r>
        <r>
          <rPr>
            <sz val="9"/>
            <color indexed="81"/>
            <rFont val="Tahoma"/>
            <family val="2"/>
          </rPr>
          <t xml:space="preserve">
Leaf and Smart ED and Mitsubishi I EV</t>
        </r>
      </text>
    </comment>
    <comment ref="K64" authorId="1">
      <text>
        <r>
          <rPr>
            <b/>
            <sz val="9"/>
            <color indexed="81"/>
            <rFont val="Tahoma"/>
            <family val="2"/>
          </rPr>
          <t>zhenhong:</t>
        </r>
        <r>
          <rPr>
            <sz val="9"/>
            <color indexed="81"/>
            <rFont val="Tahoma"/>
            <family val="2"/>
          </rPr>
          <t xml:space="preserve">
added: BMW Active E, Ford Focus,Honda Fit EV</t>
        </r>
      </text>
    </comment>
    <comment ref="K65" authorId="1">
      <text>
        <r>
          <rPr>
            <b/>
            <sz val="9"/>
            <color indexed="81"/>
            <rFont val="Tahoma"/>
            <family val="2"/>
          </rPr>
          <t>zhenhong:</t>
        </r>
        <r>
          <rPr>
            <sz val="9"/>
            <color indexed="81"/>
            <rFont val="Tahoma"/>
            <family val="2"/>
          </rPr>
          <t xml:space="preserve">
Tesla S</t>
        </r>
      </text>
    </comment>
    <comment ref="K66" authorId="1">
      <text>
        <r>
          <rPr>
            <b/>
            <sz val="9"/>
            <color indexed="81"/>
            <rFont val="Tahoma"/>
            <family val="2"/>
          </rPr>
          <t>zhenhong:</t>
        </r>
        <r>
          <rPr>
            <sz val="9"/>
            <color indexed="81"/>
            <rFont val="Tahoma"/>
            <family val="2"/>
          </rPr>
          <t xml:space="preserve">
RAV4</t>
        </r>
      </text>
    </comment>
  </commentList>
</comments>
</file>

<file path=xl/comments3.xml><?xml version="1.0" encoding="utf-8"?>
<comments xmlns="http://schemas.openxmlformats.org/spreadsheetml/2006/main">
  <authors>
    <author>Zhenhong Lin</author>
  </authors>
  <commentList>
    <comment ref="I7" authorId="0">
      <text>
        <r>
          <rPr>
            <b/>
            <sz val="8"/>
            <color indexed="81"/>
            <rFont val="Tahoma"/>
            <family val="2"/>
          </rPr>
          <t>Zhenhong Lin:</t>
        </r>
        <r>
          <rPr>
            <sz val="8"/>
            <color indexed="81"/>
            <rFont val="Tahoma"/>
            <family val="2"/>
          </rPr>
          <t xml:space="preserve">
EPA's 73 is probably too low due to the 5-cycle test</t>
        </r>
      </text>
    </comment>
  </commentList>
</comments>
</file>

<file path=xl/comments4.xml><?xml version="1.0" encoding="utf-8"?>
<comments xmlns="http://schemas.openxmlformats.org/spreadsheetml/2006/main">
  <authors>
    <author>Zhenhong Lin</author>
  </authors>
  <commentList>
    <comment ref="C124" authorId="0">
      <text>
        <r>
          <rPr>
            <b/>
            <sz val="8"/>
            <color indexed="81"/>
            <rFont val="Tahoma"/>
            <family val="2"/>
          </rPr>
          <t>Zhenhong Lin:</t>
        </r>
        <r>
          <rPr>
            <sz val="8"/>
            <color indexed="81"/>
            <rFont val="Tahoma"/>
            <family val="2"/>
          </rPr>
          <t xml:space="preserve">
=SI HEV*CIConv/SIconv</t>
        </r>
      </text>
    </comment>
    <comment ref="C133" authorId="0">
      <text>
        <r>
          <rPr>
            <b/>
            <sz val="8"/>
            <color indexed="81"/>
            <rFont val="Tahoma"/>
            <family val="2"/>
          </rPr>
          <t>Zhenhong Lin:</t>
        </r>
        <r>
          <rPr>
            <sz val="8"/>
            <color indexed="81"/>
            <rFont val="Tahoma"/>
            <family val="2"/>
          </rPr>
          <t xml:space="preserve">
=SIHEV</t>
        </r>
      </text>
    </comment>
    <comment ref="C137" authorId="0">
      <text>
        <r>
          <rPr>
            <b/>
            <sz val="8"/>
            <color indexed="81"/>
            <rFont val="Tahoma"/>
            <family val="2"/>
          </rPr>
          <t>Zhenhong Lin:</t>
        </r>
        <r>
          <rPr>
            <sz val="8"/>
            <color indexed="81"/>
            <rFont val="Tahoma"/>
            <family val="2"/>
          </rPr>
          <t xml:space="preserve">
=SIHEV</t>
        </r>
      </text>
    </comment>
    <comment ref="C260" authorId="0">
      <text>
        <r>
          <rPr>
            <b/>
            <sz val="8"/>
            <color indexed="81"/>
            <rFont val="Tahoma"/>
            <family val="2"/>
          </rPr>
          <t>Zhenhong Lin:</t>
        </r>
        <r>
          <rPr>
            <sz val="8"/>
            <color indexed="81"/>
            <rFont val="Tahoma"/>
            <family val="2"/>
          </rPr>
          <t xml:space="preserve">
=si conv</t>
        </r>
      </text>
    </comment>
    <comment ref="C261" authorId="0">
      <text>
        <r>
          <rPr>
            <b/>
            <sz val="8"/>
            <color indexed="81"/>
            <rFont val="Tahoma"/>
            <family val="2"/>
          </rPr>
          <t>Zhenhong Lin:</t>
        </r>
        <r>
          <rPr>
            <sz val="8"/>
            <color indexed="81"/>
            <rFont val="Tahoma"/>
            <family val="2"/>
          </rPr>
          <t xml:space="preserve">
assume same range with FCV, = h2 cap(fc)/ggepm(fc)*ggepm(H2ICE)</t>
        </r>
      </text>
    </comment>
    <comment ref="C566" authorId="0">
      <text>
        <r>
          <rPr>
            <b/>
            <sz val="8"/>
            <color indexed="81"/>
            <rFont val="Tahoma"/>
            <family val="2"/>
          </rPr>
          <t>Zhenhong Lin:</t>
        </r>
        <r>
          <rPr>
            <sz val="8"/>
            <color indexed="81"/>
            <rFont val="Tahoma"/>
            <family val="2"/>
          </rPr>
          <t xml:space="preserve">
=SI HEV*CIConv/SIconv</t>
        </r>
      </text>
    </comment>
    <comment ref="C568" authorId="0">
      <text>
        <r>
          <rPr>
            <b/>
            <sz val="8"/>
            <color indexed="81"/>
            <rFont val="Tahoma"/>
            <family val="2"/>
          </rPr>
          <t>Zhenhong Lin:</t>
        </r>
        <r>
          <rPr>
            <sz val="8"/>
            <color indexed="81"/>
            <rFont val="Tahoma"/>
            <family val="2"/>
          </rPr>
          <t xml:space="preserve">
=SI HEV</t>
        </r>
      </text>
    </comment>
    <comment ref="C575" authorId="0">
      <text>
        <r>
          <rPr>
            <b/>
            <sz val="8"/>
            <color indexed="81"/>
            <rFont val="Tahoma"/>
            <family val="2"/>
          </rPr>
          <t>Zhenhong Lin:</t>
        </r>
        <r>
          <rPr>
            <sz val="8"/>
            <color indexed="81"/>
            <rFont val="Tahoma"/>
            <family val="2"/>
          </rPr>
          <t xml:space="preserve">
SI HEV</t>
        </r>
      </text>
    </comment>
    <comment ref="C579" authorId="0">
      <text>
        <r>
          <rPr>
            <b/>
            <sz val="8"/>
            <color indexed="81"/>
            <rFont val="Tahoma"/>
            <family val="2"/>
          </rPr>
          <t>Zhenhong Lin:</t>
        </r>
        <r>
          <rPr>
            <sz val="8"/>
            <color indexed="81"/>
            <rFont val="Tahoma"/>
            <family val="2"/>
          </rPr>
          <t xml:space="preserve">
SI HEV</t>
        </r>
      </text>
    </comment>
    <comment ref="C702" authorId="0">
      <text>
        <r>
          <rPr>
            <b/>
            <sz val="8"/>
            <color indexed="81"/>
            <rFont val="Tahoma"/>
            <family val="2"/>
          </rPr>
          <t>Zhenhong Lin:</t>
        </r>
        <r>
          <rPr>
            <sz val="8"/>
            <color indexed="81"/>
            <rFont val="Tahoma"/>
            <family val="2"/>
          </rPr>
          <t xml:space="preserve">
=si conv</t>
        </r>
      </text>
    </comment>
    <comment ref="C703" authorId="0">
      <text>
        <r>
          <rPr>
            <b/>
            <sz val="8"/>
            <color indexed="81"/>
            <rFont val="Tahoma"/>
            <family val="2"/>
          </rPr>
          <t>Zhenhong Lin:</t>
        </r>
        <r>
          <rPr>
            <sz val="8"/>
            <color indexed="81"/>
            <rFont val="Tahoma"/>
            <family val="2"/>
          </rPr>
          <t xml:space="preserve">
assume same range with FCV, = h2 cap(fc)/ggepm(fc)*ggepm(H2ICE)</t>
        </r>
      </text>
    </comment>
  </commentList>
</comments>
</file>

<file path=xl/comments5.xml><?xml version="1.0" encoding="utf-8"?>
<comments xmlns="http://schemas.openxmlformats.org/spreadsheetml/2006/main">
  <authors>
    <author>Zhenhong Lin</author>
  </authors>
  <commentList>
    <comment ref="C124" authorId="0">
      <text>
        <r>
          <rPr>
            <b/>
            <sz val="8"/>
            <color indexed="81"/>
            <rFont val="Tahoma"/>
            <family val="2"/>
          </rPr>
          <t>Zhenhong Lin:</t>
        </r>
        <r>
          <rPr>
            <sz val="8"/>
            <color indexed="81"/>
            <rFont val="Tahoma"/>
            <family val="2"/>
          </rPr>
          <t xml:space="preserve">
=SI HEV*CIConv/SIconv</t>
        </r>
      </text>
    </comment>
    <comment ref="C133" authorId="0">
      <text>
        <r>
          <rPr>
            <b/>
            <sz val="8"/>
            <color indexed="81"/>
            <rFont val="Tahoma"/>
            <family val="2"/>
          </rPr>
          <t>Zhenhong Lin:</t>
        </r>
        <r>
          <rPr>
            <sz val="8"/>
            <color indexed="81"/>
            <rFont val="Tahoma"/>
            <family val="2"/>
          </rPr>
          <t xml:space="preserve">
=SIHEV</t>
        </r>
      </text>
    </comment>
    <comment ref="C137" authorId="0">
      <text>
        <r>
          <rPr>
            <b/>
            <sz val="8"/>
            <color indexed="81"/>
            <rFont val="Tahoma"/>
            <family val="2"/>
          </rPr>
          <t>Zhenhong Lin:</t>
        </r>
        <r>
          <rPr>
            <sz val="8"/>
            <color indexed="81"/>
            <rFont val="Tahoma"/>
            <family val="2"/>
          </rPr>
          <t xml:space="preserve">
=SIHEV</t>
        </r>
      </text>
    </comment>
    <comment ref="C260" authorId="0">
      <text>
        <r>
          <rPr>
            <b/>
            <sz val="8"/>
            <color indexed="81"/>
            <rFont val="Tahoma"/>
            <family val="2"/>
          </rPr>
          <t>Zhenhong Lin:</t>
        </r>
        <r>
          <rPr>
            <sz val="8"/>
            <color indexed="81"/>
            <rFont val="Tahoma"/>
            <family val="2"/>
          </rPr>
          <t xml:space="preserve">
=si conv</t>
        </r>
      </text>
    </comment>
    <comment ref="C261" authorId="0">
      <text>
        <r>
          <rPr>
            <b/>
            <sz val="8"/>
            <color indexed="81"/>
            <rFont val="Tahoma"/>
            <family val="2"/>
          </rPr>
          <t>Zhenhong Lin:</t>
        </r>
        <r>
          <rPr>
            <sz val="8"/>
            <color indexed="81"/>
            <rFont val="Tahoma"/>
            <family val="2"/>
          </rPr>
          <t xml:space="preserve">
assume same range with FCV, = h2 cap(fc)/ggepm(fc)*ggepm(H2ICE)</t>
        </r>
      </text>
    </comment>
    <comment ref="C566" authorId="0">
      <text>
        <r>
          <rPr>
            <b/>
            <sz val="8"/>
            <color indexed="81"/>
            <rFont val="Tahoma"/>
            <family val="2"/>
          </rPr>
          <t>Zhenhong Lin:</t>
        </r>
        <r>
          <rPr>
            <sz val="8"/>
            <color indexed="81"/>
            <rFont val="Tahoma"/>
            <family val="2"/>
          </rPr>
          <t xml:space="preserve">
=SI HEV*CIConv/SIconv</t>
        </r>
      </text>
    </comment>
    <comment ref="C568" authorId="0">
      <text>
        <r>
          <rPr>
            <b/>
            <sz val="8"/>
            <color indexed="81"/>
            <rFont val="Tahoma"/>
            <family val="2"/>
          </rPr>
          <t>Zhenhong Lin:</t>
        </r>
        <r>
          <rPr>
            <sz val="8"/>
            <color indexed="81"/>
            <rFont val="Tahoma"/>
            <family val="2"/>
          </rPr>
          <t xml:space="preserve">
=SI HEV</t>
        </r>
      </text>
    </comment>
    <comment ref="C575" authorId="0">
      <text>
        <r>
          <rPr>
            <b/>
            <sz val="8"/>
            <color indexed="81"/>
            <rFont val="Tahoma"/>
            <family val="2"/>
          </rPr>
          <t>Zhenhong Lin:</t>
        </r>
        <r>
          <rPr>
            <sz val="8"/>
            <color indexed="81"/>
            <rFont val="Tahoma"/>
            <family val="2"/>
          </rPr>
          <t xml:space="preserve">
SI HEV</t>
        </r>
      </text>
    </comment>
    <comment ref="C579" authorId="0">
      <text>
        <r>
          <rPr>
            <b/>
            <sz val="8"/>
            <color indexed="81"/>
            <rFont val="Tahoma"/>
            <family val="2"/>
          </rPr>
          <t>Zhenhong Lin:</t>
        </r>
        <r>
          <rPr>
            <sz val="8"/>
            <color indexed="81"/>
            <rFont val="Tahoma"/>
            <family val="2"/>
          </rPr>
          <t xml:space="preserve">
SI HEV</t>
        </r>
      </text>
    </comment>
    <comment ref="C702" authorId="0">
      <text>
        <r>
          <rPr>
            <b/>
            <sz val="8"/>
            <color indexed="81"/>
            <rFont val="Tahoma"/>
            <family val="2"/>
          </rPr>
          <t>Zhenhong Lin:</t>
        </r>
        <r>
          <rPr>
            <sz val="8"/>
            <color indexed="81"/>
            <rFont val="Tahoma"/>
            <family val="2"/>
          </rPr>
          <t xml:space="preserve">
=si conv</t>
        </r>
      </text>
    </comment>
    <comment ref="C703" authorId="0">
      <text>
        <r>
          <rPr>
            <b/>
            <sz val="8"/>
            <color indexed="81"/>
            <rFont val="Tahoma"/>
            <family val="2"/>
          </rPr>
          <t>Zhenhong Lin:</t>
        </r>
        <r>
          <rPr>
            <sz val="8"/>
            <color indexed="81"/>
            <rFont val="Tahoma"/>
            <family val="2"/>
          </rPr>
          <t xml:space="preserve">
assume same range with FCV, = h2 cap(fc)/ggepm(fc)*ggepm(H2ICE)</t>
        </r>
      </text>
    </comment>
  </commentList>
</comments>
</file>

<file path=xl/comments6.xml><?xml version="1.0" encoding="utf-8"?>
<comments xmlns="http://schemas.openxmlformats.org/spreadsheetml/2006/main">
  <authors>
    <author>zhenhong</author>
    <author>Lin, Zhenhong</author>
    <author>Zhenhong Lin</author>
  </authors>
  <commentList>
    <comment ref="F28" authorId="0">
      <text>
        <r>
          <rPr>
            <b/>
            <sz val="9"/>
            <color indexed="81"/>
            <rFont val="Tahoma"/>
            <family val="2"/>
          </rPr>
          <t>zhenhong:</t>
        </r>
        <r>
          <rPr>
            <sz val="9"/>
            <color indexed="81"/>
            <rFont val="Tahoma"/>
            <family val="2"/>
          </rPr>
          <t xml:space="preserve">
-1 / (26000 * (1 - 16102.6583557129 / 109377.2))</t>
        </r>
      </text>
    </comment>
    <comment ref="F32" authorId="1">
      <text>
        <r>
          <rPr>
            <b/>
            <sz val="9"/>
            <color indexed="81"/>
            <rFont val="Tahoma"/>
            <family val="2"/>
          </rPr>
          <t>Lin, Zhenhong:</t>
        </r>
        <r>
          <rPr>
            <sz val="9"/>
            <color indexed="81"/>
            <rFont val="Tahoma"/>
            <family val="2"/>
          </rPr>
          <t xml:space="preserve">
Conv Car</t>
        </r>
      </text>
    </comment>
    <comment ref="G32" authorId="1">
      <text>
        <r>
          <rPr>
            <b/>
            <sz val="9"/>
            <color indexed="81"/>
            <rFont val="Tahoma"/>
            <family val="2"/>
          </rPr>
          <t>Lin, Zhenhong:</t>
        </r>
        <r>
          <rPr>
            <sz val="9"/>
            <color indexed="81"/>
            <rFont val="Tahoma"/>
            <family val="2"/>
          </rPr>
          <t xml:space="preserve">
HEV Car</t>
        </r>
      </text>
    </comment>
    <comment ref="H32" authorId="1">
      <text>
        <r>
          <rPr>
            <b/>
            <sz val="9"/>
            <color indexed="81"/>
            <rFont val="Tahoma"/>
            <family val="2"/>
          </rPr>
          <t>Lin, Zhenhong:</t>
        </r>
        <r>
          <rPr>
            <sz val="9"/>
            <color indexed="81"/>
            <rFont val="Tahoma"/>
            <family val="2"/>
          </rPr>
          <t xml:space="preserve">
PHEV Car</t>
        </r>
      </text>
    </comment>
    <comment ref="I32" authorId="1">
      <text>
        <r>
          <rPr>
            <b/>
            <sz val="9"/>
            <color indexed="81"/>
            <rFont val="Tahoma"/>
            <family val="2"/>
          </rPr>
          <t>Lin, Zhenhong:</t>
        </r>
        <r>
          <rPr>
            <sz val="9"/>
            <color indexed="81"/>
            <rFont val="Tahoma"/>
            <family val="2"/>
          </rPr>
          <t xml:space="preserve">
H2ICE Car</t>
        </r>
      </text>
    </comment>
    <comment ref="J32" authorId="1">
      <text>
        <r>
          <rPr>
            <b/>
            <sz val="9"/>
            <color indexed="81"/>
            <rFont val="Tahoma"/>
            <family val="2"/>
          </rPr>
          <t>Lin, Zhenhong:</t>
        </r>
        <r>
          <rPr>
            <sz val="9"/>
            <color indexed="81"/>
            <rFont val="Tahoma"/>
            <family val="2"/>
          </rPr>
          <t xml:space="preserve">
FCHEV Car</t>
        </r>
      </text>
    </comment>
    <comment ref="L32" authorId="1">
      <text>
        <r>
          <rPr>
            <b/>
            <sz val="9"/>
            <color indexed="81"/>
            <rFont val="Tahoma"/>
            <family val="2"/>
          </rPr>
          <t>Lin, Zhenhong:</t>
        </r>
        <r>
          <rPr>
            <sz val="9"/>
            <color indexed="81"/>
            <rFont val="Tahoma"/>
            <family val="2"/>
          </rPr>
          <t xml:space="preserve">
FCPHEV Car</t>
        </r>
      </text>
    </comment>
    <comment ref="N32" authorId="1">
      <text>
        <r>
          <rPr>
            <b/>
            <sz val="9"/>
            <color indexed="81"/>
            <rFont val="Tahoma"/>
            <family val="2"/>
          </rPr>
          <t>Lin, Zhenhong:</t>
        </r>
        <r>
          <rPr>
            <sz val="9"/>
            <color indexed="81"/>
            <rFont val="Tahoma"/>
            <family val="2"/>
          </rPr>
          <t xml:space="preserve">
EV Car</t>
        </r>
      </text>
    </comment>
    <comment ref="E47" authorId="2">
      <text>
        <r>
          <rPr>
            <b/>
            <sz val="8"/>
            <color indexed="81"/>
            <rFont val="Tahoma"/>
            <family val="2"/>
          </rPr>
          <t>Zhenhong Lin:</t>
        </r>
        <r>
          <rPr>
            <sz val="8"/>
            <color indexed="81"/>
            <rFont val="Tahoma"/>
            <family val="2"/>
          </rPr>
          <t xml:space="preserve">
http://www.epa.gov/oms/climate/420f05001.htm</t>
        </r>
      </text>
    </comment>
    <comment ref="E52" authorId="2">
      <text>
        <r>
          <rPr>
            <b/>
            <sz val="8"/>
            <color indexed="81"/>
            <rFont val="Tahoma"/>
            <family val="2"/>
          </rPr>
          <t>Zhenhong Lin:</t>
        </r>
        <r>
          <rPr>
            <sz val="8"/>
            <color indexed="81"/>
            <rFont val="Tahoma"/>
            <family val="2"/>
          </rPr>
          <t xml:space="preserve">
http://www.epa.gov/oms/climate/420f05001.htm</t>
        </r>
      </text>
    </comment>
    <comment ref="E57" authorId="2">
      <text>
        <r>
          <rPr>
            <b/>
            <sz val="8"/>
            <color indexed="81"/>
            <rFont val="Tahoma"/>
            <family val="2"/>
          </rPr>
          <t>Zhenhong Lin:</t>
        </r>
        <r>
          <rPr>
            <sz val="8"/>
            <color indexed="81"/>
            <rFont val="Tahoma"/>
            <family val="2"/>
          </rPr>
          <t xml:space="preserve">
need to be updated with regional data</t>
        </r>
      </text>
    </comment>
  </commentList>
</comments>
</file>

<file path=xl/sharedStrings.xml><?xml version="1.0" encoding="utf-8"?>
<sst xmlns="http://schemas.openxmlformats.org/spreadsheetml/2006/main" count="8040" uniqueCount="809">
  <si>
    <t>Car: H2 too early and too big in the end, H2 ICE too big; truck:SI HEV emerge too late, diesel too big in early, h2 emergy too early, h2 share too big in the end</t>
  </si>
  <si>
    <t>best so far</t>
  </si>
  <si>
    <t>Correctly copied?</t>
  </si>
  <si>
    <t>Correctly Copied?</t>
  </si>
  <si>
    <t>Towing  Capability (kg)</t>
  </si>
  <si>
    <t>name of the choice attribute #13 ?</t>
  </si>
  <si>
    <t>H2 Storage (kg)</t>
  </si>
  <si>
    <t>name of the choice attribute #14 ?</t>
  </si>
  <si>
    <t>Liquid Fuel Storage Capacity (GGE)</t>
  </si>
  <si>
    <t>name of the choice attribute #15 ?</t>
  </si>
  <si>
    <t>Refueling Time (min)</t>
  </si>
  <si>
    <t>name of the choice attribute #16 ?</t>
  </si>
  <si>
    <t>Fast Recharging Time (min)</t>
  </si>
  <si>
    <t>name of the choice attribute #17 ?</t>
  </si>
  <si>
    <t>Fuel Availability</t>
  </si>
  <si>
    <t>name of the choice attribute #18 ?</t>
  </si>
  <si>
    <t>Recharge Availability</t>
  </si>
  <si>
    <t>name of the choice attribute #19 ?</t>
  </si>
  <si>
    <t>Electricity Generation Capability</t>
  </si>
  <si>
    <t>name of the choice attribute #20 ?</t>
  </si>
  <si>
    <t>Discharge Availability</t>
  </si>
  <si>
    <t>name of the choice attribute #21 ?</t>
  </si>
  <si>
    <t>Battery Electricity Storage Capacity (kWh)</t>
  </si>
  <si>
    <t>name of the choice attribute #22 ?</t>
  </si>
  <si>
    <t>name of the choice attribute #23 ?</t>
  </si>
  <si>
    <t>the name for the #4 layer ?</t>
  </si>
  <si>
    <t>Technology</t>
  </si>
  <si>
    <t>number of Technology(s) within each Type ?</t>
  </si>
  <si>
    <t>Hydrogen</t>
  </si>
  <si>
    <t>EV</t>
  </si>
  <si>
    <t>SI Conv</t>
  </si>
  <si>
    <t>CI Conv</t>
  </si>
  <si>
    <t>Dummy</t>
  </si>
  <si>
    <t>HETEROGENEITY OF THE NEST STRUCTURE</t>
  </si>
  <si>
    <t>Midsize Car</t>
  </si>
  <si>
    <t>Light-duty Truck</t>
  </si>
  <si>
    <t>H2 ICE</t>
  </si>
  <si>
    <t>number of attributes for each choice ?</t>
  </si>
  <si>
    <t>name of the choice attribute #1 ?</t>
  </si>
  <si>
    <t>Vehicle MSRP ($)</t>
  </si>
  <si>
    <t>name of the choice attribute #2 ?</t>
  </si>
  <si>
    <t>name of the choice attribute #3 ?</t>
  </si>
  <si>
    <t>name of the choice attribute #4 ?</t>
  </si>
  <si>
    <t>name of the choice attribute #5 ?</t>
  </si>
  <si>
    <t>name of the choice attribute #6 ?</t>
  </si>
  <si>
    <t>Electricity Consumption, UDDS, CD (Wh/mi)</t>
  </si>
  <si>
    <t>name of the choice attribute #7 ?</t>
  </si>
  <si>
    <t>Electricity Consumption, HWFET, CD (Wh/mi)</t>
  </si>
  <si>
    <t>name of the choice attribute #8 ?</t>
  </si>
  <si>
    <t>Range, blended CD, UDDS (mile)</t>
  </si>
  <si>
    <t>name of the choice attribute #9 ?</t>
  </si>
  <si>
    <t>Range, blended CD, HWFET (mile)</t>
  </si>
  <si>
    <t>name of the choice attribute #10 ?</t>
  </si>
  <si>
    <t>Acceleration 0-60 mph (s)</t>
  </si>
  <si>
    <t>name of the choice attribute #11 ?</t>
  </si>
  <si>
    <t>name of the choice attribute #12 ?</t>
  </si>
  <si>
    <t>HEV Share</t>
  </si>
  <si>
    <t>name of the choice attribute #24 ?</t>
  </si>
  <si>
    <t>Subsidy ($)</t>
  </si>
  <si>
    <t>name of the choice attribute #25 ?</t>
  </si>
  <si>
    <t>Battery cost ($)</t>
  </si>
  <si>
    <t>name of the choice attribute #26 ?</t>
  </si>
  <si>
    <t>Battery service cost ($)</t>
  </si>
  <si>
    <t>Light-duty Truck.Conventional.HEV.SI HEV</t>
  </si>
  <si>
    <t>WorkRecharg</t>
  </si>
  <si>
    <t>NoWorkRecharge</t>
  </si>
  <si>
    <t>EarlyAdopter</t>
  </si>
  <si>
    <t>EarlyMajority</t>
  </si>
  <si>
    <t>LateMajority</t>
  </si>
  <si>
    <t>ModestDriver</t>
  </si>
  <si>
    <t>AverageDriver</t>
  </si>
  <si>
    <t>FrequentDriver</t>
  </si>
  <si>
    <t xml:space="preserve">Sources: </t>
  </si>
  <si>
    <t>Midsize-Energy</t>
  </si>
  <si>
    <t>Truck-Energy</t>
  </si>
  <si>
    <t>Midsize-H2-PT</t>
  </si>
  <si>
    <t>Midsize-H2-ICE (dm)</t>
  </si>
  <si>
    <t>Midsize-H2-FCV (dm)</t>
  </si>
  <si>
    <t>Average Vehicle Price</t>
  </si>
  <si>
    <t>Price Slope Name</t>
  </si>
  <si>
    <t>Data</t>
  </si>
  <si>
    <t>number of dimensions describing consumer population membership ?</t>
  </si>
  <si>
    <t>the name of the #1 dimension ?</t>
  </si>
  <si>
    <t>Region</t>
  </si>
  <si>
    <t>number of Region ?</t>
  </si>
  <si>
    <t>the name of the #2 dimension ?</t>
  </si>
  <si>
    <t>the name of the #3 dimension ?</t>
  </si>
  <si>
    <t>CONSUMER MEMBERSHIP DIMENSION</t>
  </si>
  <si>
    <t>01_NewEngland</t>
  </si>
  <si>
    <t>02_MiddleAtlantic</t>
  </si>
  <si>
    <t>03_EastNorthCentral</t>
  </si>
  <si>
    <t>04_WestNorthCentral</t>
  </si>
  <si>
    <t>05_SouthAtlantic</t>
  </si>
  <si>
    <t>06_EastSouthCentral</t>
  </si>
  <si>
    <t>07_WestSouthCentral</t>
  </si>
  <si>
    <t>08_Mountain</t>
  </si>
  <si>
    <t>09_Pacific</t>
  </si>
  <si>
    <t>Urban</t>
  </si>
  <si>
    <t>Suburban</t>
  </si>
  <si>
    <t>Rural</t>
  </si>
  <si>
    <t>Early Majority</t>
  </si>
  <si>
    <t>Late Majority</t>
  </si>
  <si>
    <t>number of consumer attributes ?</t>
  </si>
  <si>
    <t>t</t>
  </si>
  <si>
    <t>Fuel Economy, UDDS, CD, Fuel (GGEPM)</t>
  </si>
  <si>
    <t>Fuel Economy, HWFET, CD, Fuel (GGEPM)</t>
  </si>
  <si>
    <t>Fuel Economy, UDDS, CS, Fuel (GGEPM)</t>
  </si>
  <si>
    <t>Fuel Economy, HWFET, CS, Fuel (GGEPM)</t>
  </si>
  <si>
    <t>Cargo/Luggage Space (cu.f)</t>
  </si>
  <si>
    <t>Battery life, time (year)</t>
  </si>
  <si>
    <t>Free Parking (year)</t>
  </si>
  <si>
    <t>HOV access (year)</t>
  </si>
  <si>
    <t>Driver</t>
  </si>
  <si>
    <t>Risk</t>
  </si>
  <si>
    <t>Area</t>
  </si>
  <si>
    <t>Parking</t>
  </si>
  <si>
    <t>V2G</t>
  </si>
  <si>
    <t>Source:</t>
  </si>
  <si>
    <t>Census Division</t>
  </si>
  <si>
    <t>Central City</t>
  </si>
  <si>
    <t>Suburb</t>
  </si>
  <si>
    <t>Outside MSA</t>
  </si>
  <si>
    <t>New England</t>
  </si>
  <si>
    <t>Middle Atlantic</t>
  </si>
  <si>
    <t>East North Central</t>
  </si>
  <si>
    <t>West North Central</t>
  </si>
  <si>
    <t>South Atlantic</t>
  </si>
  <si>
    <t>East South Central</t>
  </si>
  <si>
    <t>West South Central</t>
  </si>
  <si>
    <t>Mountain</t>
  </si>
  <si>
    <t>Pacific</t>
  </si>
  <si>
    <t>To be checked</t>
  </si>
  <si>
    <t>city driving fraction</t>
  </si>
  <si>
    <t>Early Adopters</t>
  </si>
  <si>
    <t>Coefficient</t>
  </si>
  <si>
    <t>Cars</t>
  </si>
  <si>
    <t>Lt. Trucks</t>
  </si>
  <si>
    <t>Normalized Annual VMT</t>
  </si>
  <si>
    <t>National Stock in 2004(thousand unit) from D:\My Documents\Projects\PHEV\New Vehicle Choice Model\Vehicle Data\PSAT Data 05152009 working.xls</t>
  </si>
  <si>
    <t>Average First Fuel Economy in 2004(ggepm)</t>
  </si>
  <si>
    <t>Conv/HEV</t>
  </si>
  <si>
    <t>Conv</t>
  </si>
  <si>
    <t>SI Conv Car</t>
  </si>
  <si>
    <t>CI Conv LTK</t>
  </si>
  <si>
    <t>SI HEV Car</t>
  </si>
  <si>
    <t>SI HEV LTK</t>
  </si>
  <si>
    <t>SI P10 Car</t>
  </si>
  <si>
    <t>SI P20 Car</t>
  </si>
  <si>
    <t>SI P40 Car</t>
  </si>
  <si>
    <t>H2 ICE Car</t>
  </si>
  <si>
    <t>FC HEV Car</t>
  </si>
  <si>
    <t>FC P10 Car</t>
  </si>
  <si>
    <t>FC P20 Car</t>
  </si>
  <si>
    <t>FC P40 Car</t>
  </si>
  <si>
    <t>FC HEV</t>
  </si>
  <si>
    <t>FC PHEV</t>
  </si>
  <si>
    <t>SI Conv LTK</t>
  </si>
  <si>
    <t>SI P10 LTK</t>
  </si>
  <si>
    <t>SI P20 LTK</t>
  </si>
  <si>
    <t>SI P40 LTK</t>
  </si>
  <si>
    <t>H2 ICE LTK</t>
  </si>
  <si>
    <t>FC HEV LTK</t>
  </si>
  <si>
    <t>FC P10 LTK</t>
  </si>
  <si>
    <t>FC P20 LTK</t>
  </si>
  <si>
    <t>FC P40 LTK</t>
  </si>
  <si>
    <t>Midsize-Conv/HEV-PT</t>
  </si>
  <si>
    <t>LDK-Conv/HEV-PT</t>
  </si>
  <si>
    <t>LDK-H2-PT</t>
  </si>
  <si>
    <t>Midsize-Conv-tech</t>
  </si>
  <si>
    <t>Midsize-HEV-tech</t>
  </si>
  <si>
    <t>Midsize-PHEV-tech</t>
  </si>
  <si>
    <t>Midsize-FCPHEV-tech</t>
  </si>
  <si>
    <t>Midsize-EV-tech (dm)</t>
  </si>
  <si>
    <t>LTK-Conv-tech</t>
  </si>
  <si>
    <t>LTK-HEV-tech</t>
  </si>
  <si>
    <t>LTK-PHEV-tech</t>
  </si>
  <si>
    <t>LTK-H2-ICE (dm)</t>
  </si>
  <si>
    <t>LTK-H2-FCV (dm)</t>
  </si>
  <si>
    <t>LTK-FCPHEV-tech</t>
  </si>
  <si>
    <t>LTK-EV-tech (dm)</t>
  </si>
  <si>
    <t>CI Conv Car</t>
  </si>
  <si>
    <t>CI HEV Car</t>
  </si>
  <si>
    <t>CI HEV LTK</t>
  </si>
  <si>
    <t>Target Share</t>
  </si>
  <si>
    <t>LTK SI Conv GC</t>
  </si>
  <si>
    <t>LTK CI Conv GC</t>
  </si>
  <si>
    <t>Target Ratio</t>
  </si>
  <si>
    <t>Verify</t>
  </si>
  <si>
    <t>Car SI Conv GC</t>
  </si>
  <si>
    <t>Car CI Conv GC</t>
  </si>
  <si>
    <t>Car SI HEV GC</t>
  </si>
  <si>
    <t>LTK SI HEV GC</t>
  </si>
  <si>
    <t>Price Slope Old</t>
  </si>
  <si>
    <t>F</t>
  </si>
  <si>
    <t>G</t>
  </si>
  <si>
    <t>H</t>
  </si>
  <si>
    <t>u</t>
  </si>
  <si>
    <t>v</t>
  </si>
  <si>
    <t>w</t>
  </si>
  <si>
    <t>Ratio check</t>
  </si>
  <si>
    <t>Nest Sales</t>
  </si>
  <si>
    <t>2004-30: EIA, Supplemental Tables to Annual Energy Outlook 2007, Tables 38-46. (Reference Case Projections)</t>
  </si>
  <si>
    <t>2031-50: Extrapolated from 2005-30 projections.</t>
  </si>
  <si>
    <t>Vehicle-based Adjustment Factors</t>
  </si>
  <si>
    <t xml:space="preserve">Annual % </t>
  </si>
  <si>
    <t>EIA</t>
  </si>
  <si>
    <t>Extrapolated from previoius years</t>
  </si>
  <si>
    <t>Growth Rate</t>
  </si>
  <si>
    <t>2005-30</t>
  </si>
  <si>
    <t>2031-50</t>
  </si>
  <si>
    <t>&lt;---Edit these values to change growth rate.</t>
  </si>
  <si>
    <t>Total U.S.</t>
  </si>
  <si>
    <r>
      <t xml:space="preserve">New Cars </t>
    </r>
    <r>
      <rPr>
        <sz val="10"/>
        <rFont val="MS Sans Serif"/>
        <family val="2"/>
      </rPr>
      <t>(thousands)</t>
    </r>
  </si>
  <si>
    <r>
      <t>New Lt. Trucks</t>
    </r>
    <r>
      <rPr>
        <sz val="10"/>
        <rFont val="MS Sans Serif"/>
        <family val="2"/>
      </rPr>
      <t xml:space="preserve"> (thousands)</t>
    </r>
  </si>
  <si>
    <r>
      <t>New Cars &amp; Lt. Trucks</t>
    </r>
    <r>
      <rPr>
        <sz val="10"/>
        <rFont val="MS Sans Serif"/>
        <family val="2"/>
      </rPr>
      <t xml:space="preserve"> (thousands)</t>
    </r>
  </si>
  <si>
    <t>TOTAL U.S. LIGHT-DUTY VEHICLE SALES (thousands)</t>
  </si>
  <si>
    <t>the maxium increase of sales in percentage ?</t>
  </si>
  <si>
    <t>Vehicle Survival Rate</t>
  </si>
  <si>
    <t>Rate</t>
  </si>
  <si>
    <t>Annual VMT per Vehicle</t>
  </si>
  <si>
    <t>1st Fuel GHG Rate (gCO2e/gge)</t>
  </si>
  <si>
    <t>GHG Rate</t>
  </si>
  <si>
    <t>2nd Fuel GHG Rate (gCO2e/gge)</t>
  </si>
  <si>
    <t>Electribity GHG Rate (gCO2e/Wh)</t>
  </si>
  <si>
    <t>2031</t>
  </si>
  <si>
    <t>2032</t>
  </si>
  <si>
    <t>2033</t>
  </si>
  <si>
    <t>2034</t>
  </si>
  <si>
    <t>2036</t>
  </si>
  <si>
    <t>2037</t>
  </si>
  <si>
    <t>Age 4</t>
  </si>
  <si>
    <t>Age 5</t>
  </si>
  <si>
    <t>Age 6</t>
  </si>
  <si>
    <t>Age 7</t>
  </si>
  <si>
    <t>Age 8</t>
  </si>
  <si>
    <t>Age 9</t>
  </si>
  <si>
    <t>Age 10</t>
  </si>
  <si>
    <t>Age 11</t>
  </si>
  <si>
    <t>Age 12</t>
  </si>
  <si>
    <t>Age 13</t>
  </si>
  <si>
    <t>Age 14</t>
  </si>
  <si>
    <t>Age 15</t>
  </si>
  <si>
    <t>Age 16</t>
  </si>
  <si>
    <t>Age 17</t>
  </si>
  <si>
    <t>Age 18</t>
  </si>
  <si>
    <t>Age 19</t>
  </si>
  <si>
    <t>Age 20</t>
  </si>
  <si>
    <t>Age 21</t>
  </si>
  <si>
    <t>Age 22</t>
  </si>
  <si>
    <t>Age 23</t>
  </si>
  <si>
    <t>Age 24</t>
  </si>
  <si>
    <t>Age 25</t>
  </si>
  <si>
    <t>Age 26</t>
  </si>
  <si>
    <t>Age 27</t>
  </si>
  <si>
    <t>Age 28</t>
  </si>
  <si>
    <t>Age 29</t>
  </si>
  <si>
    <t>Age 30</t>
  </si>
  <si>
    <t>Age 31</t>
  </si>
  <si>
    <t>Age &gt; 31</t>
  </si>
  <si>
    <t>Energy</t>
  </si>
  <si>
    <t>number of Energy(s) within each Class ?</t>
  </si>
  <si>
    <t>Type</t>
  </si>
  <si>
    <t>number of Type(s) within each Energy ?</t>
  </si>
  <si>
    <t>Light-duty Truck.Conventional.HEV.CI HEV</t>
  </si>
  <si>
    <t>Light-duty Truck.PHEV.P10.P10</t>
  </si>
  <si>
    <t>Light-duty Truck.PHEV.P20.P20</t>
  </si>
  <si>
    <t>Light-duty Truck.PHEV.P40.P40</t>
  </si>
  <si>
    <t>Light-duty Truck.Hydrogen.H2 ICE.H2 ICE</t>
  </si>
  <si>
    <t>Light-duty Truck.Hydrogen.H2 FCV.H2 FCV</t>
  </si>
  <si>
    <t>Light-duty Truck.Hydrogen.H2 PHEV.H2 P10</t>
  </si>
  <si>
    <t>Light-duty Truck.Hydrogen.H2 PHEV.H2 P20</t>
  </si>
  <si>
    <t>Light-duty Truck.Hydrogen.H2 PHEV.H2 P40</t>
  </si>
  <si>
    <t>name of the choice attribute #27 ?</t>
  </si>
  <si>
    <t>name of the choice attribute #28 ?</t>
  </si>
  <si>
    <t>Battery life, distance (mile)</t>
  </si>
  <si>
    <t>name of the choice attribute #29 ?</t>
  </si>
  <si>
    <t>Sales</t>
  </si>
  <si>
    <t>name of the choice attribute #30 ?</t>
  </si>
  <si>
    <t>Stock</t>
  </si>
  <si>
    <t>Average Second Fuel Economy in 2004(ggepm)</t>
  </si>
  <si>
    <t>Average Electricity Consumption Rate in 2004(Wh/mile)</t>
  </si>
  <si>
    <t>FC</t>
  </si>
  <si>
    <t>Battery</t>
  </si>
  <si>
    <t>H2 Storage</t>
  </si>
  <si>
    <t>Motor</t>
  </si>
  <si>
    <t>Ratio of Component Cost Reduction Potential</t>
  </si>
  <si>
    <t>Relative Component Size</t>
  </si>
  <si>
    <t>fcnGC_ModelAvailability</t>
  </si>
  <si>
    <t>fcnGC_Parking</t>
  </si>
  <si>
    <t>fcnGC_HOV</t>
  </si>
  <si>
    <t>fcnGC_AER</t>
  </si>
  <si>
    <t>fcnGC_PurchaseSubsidy</t>
  </si>
  <si>
    <t>fcnGC_TaxCredit</t>
  </si>
  <si>
    <t>Midsize Car.Conventional.CI Conv.CI Conv</t>
  </si>
  <si>
    <t>Midsize Car.Conventional.HEV.SI HEV</t>
  </si>
  <si>
    <t>Midsize Car.Conventional.HEV.CI HEV</t>
  </si>
  <si>
    <t>Midsize Car.PHEV.P10.P10</t>
  </si>
  <si>
    <t>Midsize Car.PHEV.P20.P20</t>
  </si>
  <si>
    <t>Midsize Car.PHEV.P40.P40</t>
  </si>
  <si>
    <t>Midsize Car.Hydrogen.H2 ICE.H2 ICE</t>
  </si>
  <si>
    <t>Midsize Car.Hydrogen.H2 FCV.H2 FCV</t>
  </si>
  <si>
    <t>Midsize Car.Hydrogen.H2 PHEV.H2 P10</t>
  </si>
  <si>
    <t>Midsize Car.Hydrogen.H2 PHEV.H2 P20</t>
  </si>
  <si>
    <t>Midsize Car.Hydrogen.H2 PHEV.H2 P40</t>
  </si>
  <si>
    <t>SI Conv Car -- CHOICE ATTRIBUTES</t>
  </si>
  <si>
    <t>CI Conv Car -- CHOICE ATTRIBUTES</t>
  </si>
  <si>
    <t>SI HEV Car -- CHOICE ATTRIBUTES</t>
  </si>
  <si>
    <t>CI HEV Car -- CHOICE ATTRIBUTES</t>
  </si>
  <si>
    <t>SI P10 Car -- CHOICE ATTRIBUTES</t>
  </si>
  <si>
    <t>SI P20 Car -- CHOICE ATTRIBUTES</t>
  </si>
  <si>
    <t>SI P40 Car -- CHOICE ATTRIBUTES</t>
  </si>
  <si>
    <t>H2 ICE Car -- CHOICE ATTRIBUTES</t>
  </si>
  <si>
    <t>FC HEV Car -- CHOICE ATTRIBUTES</t>
  </si>
  <si>
    <t>FC P10 Car -- CHOICE ATTRIBUTES</t>
  </si>
  <si>
    <t>FC P20 Car -- CHOICE ATTRIBUTES</t>
  </si>
  <si>
    <t>FC P40 Car -- CHOICE ATTRIBUTES</t>
  </si>
  <si>
    <t>EV Car -- CHOICE ATTRIBUTES</t>
  </si>
  <si>
    <t>SI Conv LTK -- CHOICE ATTRIBUTES</t>
  </si>
  <si>
    <t>CI Conv LTK -- CHOICE ATTRIBUTES</t>
  </si>
  <si>
    <t>SI HEV LTK -- CHOICE ATTRIBUTES</t>
  </si>
  <si>
    <t>CI HEV LTK -- CHOICE ATTRIBUTES</t>
  </si>
  <si>
    <t>SI P10 LTK -- CHOICE ATTRIBUTES</t>
  </si>
  <si>
    <t>SI P20 LTK -- CHOICE ATTRIBUTES</t>
  </si>
  <si>
    <t>SI P40 LTK -- CHOICE ATTRIBUTES</t>
  </si>
  <si>
    <t>H2 ICE LTK -- CHOICE ATTRIBUTES</t>
  </si>
  <si>
    <t>FC HEV LTK -- CHOICE ATTRIBUTES</t>
  </si>
  <si>
    <t>FC P10 LTK -- CHOICE ATTRIBUTES</t>
  </si>
  <si>
    <t>FC P20 LTK -- CHOICE ATTRIBUTES</t>
  </si>
  <si>
    <t>FC P40 LTK -- CHOICE ATTRIBUTES</t>
  </si>
  <si>
    <t>EV LTK -- CHOICE ATTRIBUTES</t>
  </si>
  <si>
    <t>Scenario Name</t>
  </si>
  <si>
    <t>D:\My Documents\Projects\PHEV\Model 9-19-2008\PHEV_Utility Factor.xls -- worksheet "Utility Factor"</t>
  </si>
  <si>
    <t>Fractions of Miles in City</t>
  </si>
  <si>
    <t>based on &gt;</t>
  </si>
  <si>
    <t>NHTS Daily Activities</t>
  </si>
  <si>
    <t>name for the #1 consumer attribute ?</t>
  </si>
  <si>
    <t>DVMT mean</t>
  </si>
  <si>
    <t>name for the #2 consumer attribute ?</t>
  </si>
  <si>
    <t>DVMT mode</t>
  </si>
  <si>
    <t>name for the #3 consumer attribute ?</t>
  </si>
  <si>
    <t>City driving fraction</t>
  </si>
  <si>
    <t>name for the #4 consumer attribute ?</t>
  </si>
  <si>
    <t>Risk Premium (A)</t>
  </si>
  <si>
    <t>Risk Premium (b)</t>
  </si>
  <si>
    <t>2004</t>
  </si>
  <si>
    <t>to be checked</t>
  </si>
  <si>
    <t>D:\My Documents\Projects\PHEV\Model 9-19-2008\PHEV_Model.xls -- worksheet "Sales_EIA"</t>
  </si>
  <si>
    <t>Annual Vehicle Sales Projections by Region and Vehicle Type, 2004-50</t>
  </si>
  <si>
    <t>2038</t>
  </si>
  <si>
    <t>2039</t>
  </si>
  <si>
    <t>2041</t>
  </si>
  <si>
    <t>2042</t>
  </si>
  <si>
    <t>2043</t>
  </si>
  <si>
    <t>2044</t>
  </si>
  <si>
    <t>2046</t>
  </si>
  <si>
    <t>2047</t>
  </si>
  <si>
    <t>2048</t>
  </si>
  <si>
    <t>2049</t>
  </si>
  <si>
    <t>2050</t>
  </si>
  <si>
    <t>Sum</t>
  </si>
  <si>
    <t>Annual Sales</t>
  </si>
  <si>
    <t>Reference Lowest Price</t>
  </si>
  <si>
    <t>Car MSRP ($)</t>
  </si>
  <si>
    <t>Truck MSRP ($)</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</si>
  <si>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</si>
  <si>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</si>
  <si>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</si>
  <si>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</si>
  <si>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</si>
  <si>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</si>
  <si>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</si>
  <si>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</si>
  <si>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</si>
  <si>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</si>
  <si>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</si>
  <si>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</si>
  <si>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</si>
  <si>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</si>
  <si>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</si>
  <si>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</si>
  <si>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</si>
  <si>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</si>
  <si>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</si>
  <si>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</si>
  <si>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</si>
  <si>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</si>
  <si>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</si>
  <si>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</si>
  <si>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</si>
  <si>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</si>
  <si>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Neither</t>
  </si>
  <si>
    <t>the name of the #4 dimension ?</t>
  </si>
  <si>
    <t>the name of the #5 dimension ?</t>
  </si>
  <si>
    <t>the name of the #6 dimension ?</t>
  </si>
  <si>
    <t>number of Driver type ?</t>
  </si>
  <si>
    <t>number of Risk type?</t>
  </si>
  <si>
    <t>number of Area type?</t>
  </si>
  <si>
    <t>number of Parking type ?</t>
  </si>
  <si>
    <t>number of V2G type ?</t>
  </si>
  <si>
    <t>Setup Progress</t>
  </si>
  <si>
    <t>Input Row Positio</t>
  </si>
  <si>
    <t>Array Row Positio</t>
  </si>
  <si>
    <t>Input Column Position</t>
  </si>
  <si>
    <t>Array Column Position</t>
  </si>
  <si>
    <t>fcnGC_VehiclePrice</t>
  </si>
  <si>
    <t>fcnGC_FuelCost</t>
  </si>
  <si>
    <t>fcnGC_ElectricityCost</t>
  </si>
  <si>
    <t>fcnGC_BatteryReplacement</t>
  </si>
  <si>
    <t>fcnGC_Accelaration</t>
  </si>
  <si>
    <t>fcnGC_Cargo</t>
  </si>
  <si>
    <t>fcnGC_Towing</t>
  </si>
  <si>
    <t>fcnGC_Refueling</t>
  </si>
  <si>
    <t>fcnGC_HomeBackUP</t>
  </si>
  <si>
    <t>fcnGC_V2GValue</t>
  </si>
  <si>
    <t>fcnGC_RiskPremium</t>
  </si>
  <si>
    <t>Midsize Car.Conventional.SI Conv.SI Conv</t>
  </si>
  <si>
    <t>LD Sales</t>
  </si>
  <si>
    <t>HEV sales</t>
  </si>
  <si>
    <t>HEV Car Share</t>
  </si>
  <si>
    <t>Subsidy</t>
  </si>
  <si>
    <t>Choice A price</t>
  </si>
  <si>
    <t>Choice B price</t>
  </si>
  <si>
    <t>Choice C price</t>
  </si>
  <si>
    <t>Choice A sales</t>
  </si>
  <si>
    <t>Choice B sales</t>
  </si>
  <si>
    <t>Choice C sales</t>
  </si>
  <si>
    <t>Light-duty Truck.Conventional.SI Conv.SI Conv</t>
  </si>
  <si>
    <t>Light-duty Truck.Conventional.CI Conv.CI Conv</t>
  </si>
  <si>
    <t>name for the #5 consumer attribute ?</t>
  </si>
  <si>
    <t>Risk Premium (B)</t>
  </si>
  <si>
    <t>name for the #6 consumer attribute ?</t>
  </si>
  <si>
    <t>Public recharging availability</t>
  </si>
  <si>
    <t>a</t>
  </si>
  <si>
    <t>b</t>
  </si>
  <si>
    <t>i</t>
  </si>
  <si>
    <t>j</t>
  </si>
  <si>
    <t>k</t>
  </si>
  <si>
    <t>l</t>
  </si>
  <si>
    <t>m</t>
  </si>
  <si>
    <t>n</t>
  </si>
  <si>
    <t>o</t>
  </si>
  <si>
    <t>p</t>
  </si>
  <si>
    <t>q</t>
  </si>
  <si>
    <t>r</t>
  </si>
  <si>
    <t>s</t>
  </si>
  <si>
    <t>2035</t>
  </si>
  <si>
    <t>2040</t>
  </si>
  <si>
    <t>2045</t>
  </si>
  <si>
    <t>National Sales</t>
  </si>
  <si>
    <t>PRICE SLOPES</t>
  </si>
  <si>
    <t>Nest 1</t>
  </si>
  <si>
    <t>Nest 2</t>
  </si>
  <si>
    <t>Nest 3</t>
  </si>
  <si>
    <t>Nest 4</t>
  </si>
  <si>
    <t>Nest 5</t>
  </si>
  <si>
    <t>Nest 6</t>
  </si>
  <si>
    <t>Nest 7</t>
  </si>
  <si>
    <t>Nest 8</t>
  </si>
  <si>
    <t>Nest 9</t>
  </si>
  <si>
    <t>Nest 10</t>
  </si>
  <si>
    <t>Nest 11</t>
  </si>
  <si>
    <t>Nest 12</t>
  </si>
  <si>
    <t>Nest 13</t>
  </si>
  <si>
    <t>Nest 14</t>
  </si>
  <si>
    <t>Nest 15</t>
  </si>
  <si>
    <t>Nest 16</t>
  </si>
  <si>
    <t>Nest 17</t>
  </si>
  <si>
    <t>Nest 18</t>
  </si>
  <si>
    <t>Nest 19</t>
  </si>
  <si>
    <t>Nest 20</t>
  </si>
  <si>
    <t>Nest 21</t>
  </si>
  <si>
    <t>Nest 22</t>
  </si>
  <si>
    <t>Nest 23</t>
  </si>
  <si>
    <t>Nest 24</t>
  </si>
  <si>
    <t>Layer 1 -- Class</t>
  </si>
  <si>
    <t>Layer 2 -- Energy</t>
  </si>
  <si>
    <t>Layer 3 -- Type</t>
  </si>
  <si>
    <t>Layer 4 -- Technology</t>
  </si>
  <si>
    <t>name of the scenario ?</t>
  </si>
  <si>
    <t>the starting year ?</t>
  </si>
  <si>
    <t>number of years in one simulation step ?</t>
  </si>
  <si>
    <t>number of layers in the nested structure ?</t>
  </si>
  <si>
    <t>the ending year ?</t>
  </si>
  <si>
    <t>the name for the #1 layer ?</t>
  </si>
  <si>
    <t>the name for the #2 layer ?</t>
  </si>
  <si>
    <t>the name for the #3 layer ?</t>
  </si>
  <si>
    <t>CHOICE STRUCTURE</t>
  </si>
  <si>
    <t>PHEV</t>
  </si>
  <si>
    <t>HEV</t>
  </si>
  <si>
    <t>Class</t>
  </si>
  <si>
    <t>number of Class(s) ?</t>
  </si>
  <si>
    <t xml:space="preserve">note: </t>
  </si>
  <si>
    <t>Age 0</t>
  </si>
  <si>
    <t>Age 1</t>
  </si>
  <si>
    <t>Age 2</t>
  </si>
  <si>
    <t>Age 3</t>
  </si>
  <si>
    <t>from sheet "PDS2010 for PHEV" D:\My Documents\Projects\HyTrans\VehicleChoice\Vehicle Characterization 20090519.xls</t>
  </si>
  <si>
    <t>the maxium decrease of sales in percentage ?</t>
  </si>
  <si>
    <t>Average Share</t>
  </si>
  <si>
    <t>Elasticity</t>
  </si>
  <si>
    <t>Price Slope</t>
  </si>
  <si>
    <t>Year</t>
  </si>
  <si>
    <t>D:\My Documents\Projects\PHEV\New Vehicle Choice Model\V20090804 working\PSAT Data 05152009 working.xls -- worksheet "AVGSurvival"</t>
  </si>
  <si>
    <t>Non-US LDV Sales (US=1)</t>
  </si>
  <si>
    <t>Sales Ratio</t>
  </si>
  <si>
    <t>Regional Share of Sales</t>
  </si>
  <si>
    <t>Area Type</t>
  </si>
  <si>
    <t>1. New England</t>
  </si>
  <si>
    <t>2. Middle Atlantic</t>
  </si>
  <si>
    <t>3. East North Central</t>
  </si>
  <si>
    <t>4. West North Central</t>
  </si>
  <si>
    <t>5. South Atlantic</t>
  </si>
  <si>
    <t>6. East South Central</t>
  </si>
  <si>
    <t>7. West South Central</t>
  </si>
  <si>
    <t>8. Mountain</t>
  </si>
  <si>
    <t>9. Pacific</t>
  </si>
  <si>
    <t>All</t>
  </si>
  <si>
    <t>Inside MSA - Central City</t>
  </si>
  <si>
    <t>Inside MSA - Suburb</t>
  </si>
  <si>
    <t>Attitude</t>
  </si>
  <si>
    <t>All Year</t>
  </si>
  <si>
    <t>Early Adopter</t>
  </si>
  <si>
    <t>CENSUS_D</t>
  </si>
  <si>
    <t>% of Driver Type 1 (Moderate)</t>
  </si>
  <si>
    <t>1</t>
  </si>
  <si>
    <t>2</t>
  </si>
  <si>
    <t>3</t>
  </si>
  <si>
    <t>4</t>
  </si>
  <si>
    <t>5</t>
  </si>
  <si>
    <t>6</t>
  </si>
  <si>
    <t>7</t>
  </si>
  <si>
    <t>8</t>
  </si>
  <si>
    <t>9</t>
  </si>
  <si>
    <t>% of Driver Type 2 (Average)</t>
  </si>
  <si>
    <t>% of Driver Type 3 (Frequent)</t>
  </si>
  <si>
    <t>shape parameter</t>
  </si>
  <si>
    <t>scale parameter</t>
  </si>
  <si>
    <t>Modest Driver</t>
  </si>
  <si>
    <t>Average Driver</t>
  </si>
  <si>
    <t>Frequent Driver</t>
  </si>
  <si>
    <t>D:\My Documents\Projects\PHEV\New Vehicle Choice Model\V20090804 working\PSAT Data 05152009 working.xls -- worksheet "Annual Fuel"</t>
  </si>
  <si>
    <t>Driver Characterization Parameters</t>
  </si>
  <si>
    <t>1 - New England</t>
  </si>
  <si>
    <t>2 - Middle Atlantic</t>
  </si>
  <si>
    <t>3 - East North Central</t>
  </si>
  <si>
    <t>4 - West North Central</t>
  </si>
  <si>
    <t>5 - South Atlantic</t>
  </si>
  <si>
    <t>6 - East South Central</t>
  </si>
  <si>
    <t>7 - West South Central</t>
  </si>
  <si>
    <t>8 - Mountain</t>
  </si>
  <si>
    <t>9 - Pacific</t>
  </si>
  <si>
    <t>Expected Congestion Value per Driver (USD)</t>
  </si>
  <si>
    <t>D:\My Documents\Projects\PHEV\New Vehicle Choice Model\V20090804 working\PSAT Data 05152009 working.xls -- worksheet "HOV"</t>
  </si>
  <si>
    <t>Congestion Cost</t>
  </si>
  <si>
    <t>Weighted Expected Monthly Value of Free Parking</t>
  </si>
  <si>
    <t>D:\My Documents\Projects\PHEV\New Vehicle Choice Model\V20090804 working\PSAT Data 05152009 working.xls -- worksheet "parking"</t>
  </si>
  <si>
    <t>Parking Cost</t>
  </si>
  <si>
    <t>BuP Value</t>
  </si>
  <si>
    <t>Backup Power Value</t>
  </si>
  <si>
    <t>D:\My Documents\Projects\PHEV\New Vehicle Choice Model\V20090804 working\PSAT Data 05152009 working.xls -- worksheet "BuP"</t>
  </si>
  <si>
    <t>Gasoline</t>
  </si>
  <si>
    <t>Diesel</t>
  </si>
  <si>
    <t>ORNL</t>
  </si>
  <si>
    <t>Gasoline (2005$/gallon)</t>
  </si>
  <si>
    <t>Electricity (2005$/kW-hr)</t>
  </si>
  <si>
    <t>Hydrogen (2005$/gge)</t>
  </si>
  <si>
    <t>Purchase Subsidy (2005 USD)</t>
  </si>
  <si>
    <t>Free Parking (Years)</t>
  </si>
  <si>
    <t>Free HOV Access (Years)</t>
  </si>
  <si>
    <t>Save the four input files "Scenario" "Segmentation" "EnergyPrices" and "Policy"</t>
  </si>
  <si>
    <t>Load the above four input files</t>
  </si>
  <si>
    <t>Authors:</t>
  </si>
  <si>
    <t>David Greene dlgreene@ornl.gov</t>
  </si>
  <si>
    <t>Zhenhong Lin linz@ornl.gov</t>
  </si>
  <si>
    <t>Release Date:</t>
  </si>
  <si>
    <t>Passenger Cars</t>
  </si>
  <si>
    <t>Light Trucks</t>
  </si>
  <si>
    <t>a(1)</t>
  </si>
  <si>
    <t>a(2)</t>
  </si>
  <si>
    <t>a(3)</t>
  </si>
  <si>
    <t>note:</t>
  </si>
  <si>
    <t>All Years</t>
  </si>
  <si>
    <r>
      <t xml:space="preserve">Feebate Coefficients for Formula:  Feebate ($) =  </t>
    </r>
    <r>
      <rPr>
        <sz val="10"/>
        <rFont val="Calibri"/>
        <family val="2"/>
      </rPr>
      <t>∑</t>
    </r>
    <r>
      <rPr>
        <vertAlign val="subscript"/>
        <sz val="10"/>
        <rFont val="Calibri"/>
        <family val="2"/>
      </rPr>
      <t xml:space="preserve">i=1,2,3  </t>
    </r>
    <r>
      <rPr>
        <sz val="10"/>
        <rFont val="Arial"/>
        <family val="2"/>
      </rPr>
      <t>a(i)</t>
    </r>
    <r>
      <rPr>
        <sz val="10"/>
        <rFont val="Calibri"/>
        <family val="2"/>
      </rPr>
      <t>·</t>
    </r>
    <r>
      <rPr>
        <sz val="10"/>
        <rFont val="Arial"/>
        <family val="2"/>
      </rPr>
      <t>(CAFE Target Fuel Economy in gal/mile)·(% Difference)</t>
    </r>
    <r>
      <rPr>
        <vertAlign val="superscript"/>
        <sz val="10"/>
        <rFont val="Arial"/>
        <family val="2"/>
      </rPr>
      <t>i</t>
    </r>
    <r>
      <rPr>
        <sz val="10"/>
        <rFont val="Arial"/>
        <family val="2"/>
      </rPr>
      <t>. positive=subsidy; negative=penalty</t>
    </r>
  </si>
  <si>
    <t>Years of Acceleration for Battery Cost Projection</t>
  </si>
  <si>
    <t>Years of Acceleration</t>
  </si>
  <si>
    <t>Select -&gt;</t>
  </si>
  <si>
    <t>Charging Infrastructure Scenario</t>
  </si>
  <si>
    <t>Public Level</t>
  </si>
  <si>
    <t>Work Level</t>
  </si>
  <si>
    <t>Home Level 1 Avail.</t>
  </si>
  <si>
    <t>Home Level 2 Avail.</t>
  </si>
  <si>
    <t>Work  Avail.</t>
  </si>
  <si>
    <t>Public  Avail.</t>
  </si>
  <si>
    <t>Charge Level</t>
  </si>
  <si>
    <t>None</t>
  </si>
  <si>
    <t>Level I</t>
  </si>
  <si>
    <t>Level II</t>
  </si>
  <si>
    <t>Available</t>
  </si>
  <si>
    <t>Not Available</t>
  </si>
  <si>
    <t>Daily VMT</t>
  </si>
  <si>
    <t>work-day min</t>
  </si>
  <si>
    <t>work-day max</t>
  </si>
  <si>
    <t>Endogenous Recharging Infrastructure Deployment: Station Number = 164292 / (1 + Exp( a(1) * ( (Onroad PHEV/EV Vehicle Number)/1000 / 230000 - a(2))))</t>
  </si>
  <si>
    <t>fcnGC_fcnGC_RentalCost</t>
  </si>
  <si>
    <t>Home L1</t>
  </si>
  <si>
    <t>Home L2</t>
  </si>
  <si>
    <t>exp(ui)</t>
  </si>
  <si>
    <t>p10</t>
  </si>
  <si>
    <t>p20</t>
  </si>
  <si>
    <t>p40</t>
  </si>
  <si>
    <t>sum</t>
  </si>
  <si>
    <t>relative share</t>
  </si>
  <si>
    <t>Value of Range Anxiety ($/day)</t>
  </si>
  <si>
    <r>
      <t>Learning-by-Doing Parameters: ActualMSRP = (1+ a(1) * e</t>
    </r>
    <r>
      <rPr>
        <b/>
        <vertAlign val="superscript"/>
        <sz val="10"/>
        <rFont val="Arial"/>
        <family val="2"/>
      </rPr>
      <t>a(2)*Experience</t>
    </r>
    <r>
      <rPr>
        <b/>
        <sz val="10"/>
        <rFont val="Arial"/>
        <family val="2"/>
      </rPr>
      <t>)*(MatureMSRP-ReferenceMSRP)+ReferenceMSRP)</t>
    </r>
  </si>
  <si>
    <t>HomeCharging</t>
  </si>
  <si>
    <t>WorkCharging</t>
  </si>
  <si>
    <t>AVMT</t>
  </si>
  <si>
    <t>TDVMT</t>
  </si>
  <si>
    <t>WrkDist</t>
  </si>
  <si>
    <t>ExoInfra-Base</t>
  </si>
  <si>
    <t>Product</t>
  </si>
  <si>
    <t>Year on Sale</t>
  </si>
  <si>
    <t>Leaf</t>
  </si>
  <si>
    <t>Volt</t>
  </si>
  <si>
    <t>Price - $</t>
  </si>
  <si>
    <t>Battery Capacity - kWh</t>
  </si>
  <si>
    <t>Prius PEV</t>
  </si>
  <si>
    <t>P10</t>
  </si>
  <si>
    <t>P40</t>
  </si>
  <si>
    <t>Battery Cost - $/kWh</t>
  </si>
  <si>
    <t>http://www.autoobserver.com/2009/03/gm-defends-chevy-volt-calls-critical-study-faulty.html</t>
  </si>
  <si>
    <t>http://gm-volt.com/2010/03/09/report-reveals-lithium-ion-battery-prices-already-dropping-steeper-than-expected/</t>
  </si>
  <si>
    <t>http://gas2.org/2010/05/05/report-nissan-leafs-battery-costs-a-staggeringly-cheap-375kwh-to-produce/</t>
  </si>
  <si>
    <t>http://electric-vehicles-cars-bikes.blogspot.com/2010/05/nissan-say-leaf-ev-battery-pack-cost.html</t>
  </si>
  <si>
    <t>Cost Ratio</t>
  </si>
  <si>
    <t>CD Range</t>
  </si>
  <si>
    <t>MSRP before</t>
  </si>
  <si>
    <t>P20</t>
  </si>
  <si>
    <t>EV100</t>
  </si>
  <si>
    <t>EV150</t>
  </si>
  <si>
    <t>MSRP after</t>
  </si>
  <si>
    <t>Battery cost before</t>
  </si>
  <si>
    <t>Battery cost  after</t>
  </si>
  <si>
    <t>EV Range Ratio</t>
  </si>
  <si>
    <t>EV Capacity Ratio</t>
  </si>
  <si>
    <t>Jacob Ward</t>
  </si>
  <si>
    <t>Oak Ridge National Laboratory</t>
  </si>
  <si>
    <t>Sponsors:</t>
  </si>
  <si>
    <t>EV100 Car</t>
  </si>
  <si>
    <t>EREV</t>
  </si>
  <si>
    <t>EREV40 Car</t>
  </si>
  <si>
    <t>EREV10 Car</t>
  </si>
  <si>
    <t>EREV20 Car</t>
  </si>
  <si>
    <t>EV100 LTK</t>
  </si>
  <si>
    <t>EREV10 LTK</t>
  </si>
  <si>
    <t>EREV20 LTK</t>
  </si>
  <si>
    <t>EREV40 LTK</t>
  </si>
  <si>
    <t>Midsize-EV</t>
  </si>
  <si>
    <t>Midsize-EV-tech</t>
  </si>
  <si>
    <t>Midsize-EREV-tech</t>
  </si>
  <si>
    <t>LTK-EV-tech</t>
  </si>
  <si>
    <t>LTK-EREV-tech</t>
  </si>
  <si>
    <t>LDK-EV</t>
  </si>
  <si>
    <t>EV100 Car -- CHOICE ATTRIBUTES</t>
  </si>
  <si>
    <t>EREV10 LTK -- CHOICE ATTRIBUTES</t>
  </si>
  <si>
    <t>EREV20 LTK -- CHOICE ATTRIBUTES</t>
  </si>
  <si>
    <t>EREV40 LTK -- CHOICE ATTRIBUTES</t>
  </si>
  <si>
    <t>EV100 LTK -- CHOICE ATTRIBUTES</t>
  </si>
  <si>
    <t>EREV10 Car -- CHOICE ATTRIBUTES</t>
  </si>
  <si>
    <t>EREV20 Car -- CHOICE ATTRIBUTES</t>
  </si>
  <si>
    <t>EREV40 Car -- CHOICE ATTRIBUTES</t>
  </si>
  <si>
    <t>Vehicle Price (PDS2009 2010 price)</t>
  </si>
  <si>
    <t>Sales in thousand (2010 data in AEO2009; red for assumption)</t>
  </si>
  <si>
    <t>Midsize Car.EV.EV.EV100</t>
  </si>
  <si>
    <t>Midsize Car.EV.EREV.EREV10</t>
  </si>
  <si>
    <t>Midsize Car.EV.EREV.EREV20</t>
  </si>
  <si>
    <t>Midsize Car.EV.EREV.EREV40</t>
  </si>
  <si>
    <t>Light-duty Truck.EV.EV.EV100</t>
  </si>
  <si>
    <t>Light-duty Truck.EV.EREV.EREV10</t>
  </si>
  <si>
    <t>Light-duty Truck.EV.EREV.EREV20</t>
  </si>
  <si>
    <t>Light-duty Truck.EV.EREV.EREV40</t>
  </si>
  <si>
    <t>fcnGC_Constant</t>
  </si>
  <si>
    <t>Share</t>
  </si>
  <si>
    <t>Charging/Refueling Infrastructure Deployment, 0=endogenous, 1=exogenous</t>
  </si>
  <si>
    <t>Refueling Infrastructure Scenario</t>
  </si>
  <si>
    <t>Natural Gas</t>
  </si>
  <si>
    <t>NG at Home</t>
  </si>
  <si>
    <t>Diesel (2005$/gge)</t>
  </si>
  <si>
    <t>Natural Gas (2005$/gge)</t>
  </si>
  <si>
    <t>Tax Credit (2005 USD) (Note: the ARRA Tax Credit for PEVs is already reflected in the model)</t>
  </si>
  <si>
    <t>Battery Warranty Extension Multiplier (ratio)</t>
  </si>
  <si>
    <t>Annual Discounting Rate</t>
  </si>
  <si>
    <t>Run the model once with result files generated in the same folder; press ESC to abort the run</t>
  </si>
  <si>
    <t>Select and run multiple scenarios</t>
  </si>
  <si>
    <t>ARRA PEV Incentive Parameters</t>
  </si>
  <si>
    <t>Starting Year</t>
  </si>
  <si>
    <t>when the incentives start to apply</t>
  </si>
  <si>
    <t>the maximum cumulative number of subsidized vehicles per OEM</t>
  </si>
  <si>
    <t>Number of OEM</t>
  </si>
  <si>
    <t>the number of OEM assumed to produce eligible PEVs</t>
  </si>
  <si>
    <t>the mimimum battery size of eligible vehicles</t>
  </si>
  <si>
    <t>Min Battery Size (kWh)</t>
  </si>
  <si>
    <t>Vehicles per OEM (1000)</t>
  </si>
  <si>
    <t>Minimum Incentive ($)</t>
  </si>
  <si>
    <t>Maximum Incentive ($)</t>
  </si>
  <si>
    <t>Incre. Incentive ($/kWh)</t>
  </si>
  <si>
    <t>Size Threadhold (kWh)</t>
  </si>
  <si>
    <t>the minimum subsidy per eligible vehicle</t>
  </si>
  <si>
    <t>the maximum subsidy per eligible vehicle</t>
  </si>
  <si>
    <t>the incremental subsidy per kWh beyond the Size Threadhold</t>
  </si>
  <si>
    <t>the battery size beyond which each additional battery capacity earns the incremental incentive</t>
  </si>
  <si>
    <t>NG Conv Car -- CHOICE ATTRIBUTES</t>
  </si>
  <si>
    <t>NG HEV Car -- CHOICE ATTRIBUTES</t>
  </si>
  <si>
    <t>NG Conv LTK -- CHOICE ATTRIBUTES</t>
  </si>
  <si>
    <t>NG HEV LTK -- CHOICE ATTRIBUTES</t>
  </si>
  <si>
    <t>NG Conv Car</t>
  </si>
  <si>
    <t>NG HEV Car</t>
  </si>
  <si>
    <t>NG Conv LTK</t>
  </si>
  <si>
    <t>NG HEV LTK</t>
  </si>
  <si>
    <t>Midsize Car.Conventional.NG Conv.NG Conv</t>
  </si>
  <si>
    <t>Midsize Car.Conventional.HEV.NG HEV</t>
  </si>
  <si>
    <t>Light-duty Truck.Conventional.NG Conv.NG Conv</t>
  </si>
  <si>
    <t>Light-duty Truck.Conventional.HEV.NG HEV</t>
  </si>
  <si>
    <t>Equivalent Discount Factor for Tax Credit Incentives</t>
  </si>
  <si>
    <t>Factor</t>
  </si>
  <si>
    <t>refers to the equivalent instant savings value per dollar of tax credit incentive</t>
  </si>
  <si>
    <t>Installed Home Charger Cost, $</t>
  </si>
  <si>
    <t>Level 1 Charger</t>
  </si>
  <si>
    <t>Level 2 Charger</t>
  </si>
  <si>
    <t>note: Morrow 2008; Volt and Leaf charger pricing information</t>
  </si>
  <si>
    <t>fcnGC_ChargerRefuelerCost</t>
  </si>
  <si>
    <t>note: 1) 0.93 if assumed to be discounted by 7%/year for one year; 2)0.17 = 1/6 according to the Gallagher and Muehlegge study "Giving Green to Get Green? Incentives and Consumer Adoption of Hybrid Vehicle Technology"; 3) 0.55 is the average of the two</t>
  </si>
  <si>
    <t>name</t>
  </si>
  <si>
    <t>Household Number</t>
  </si>
  <si>
    <t>TOTAL U.S. Household Number (thousand)</t>
  </si>
  <si>
    <t>Output: Constants for no-buy</t>
  </si>
  <si>
    <t>Consumer id</t>
  </si>
  <si>
    <t>Total Sales</t>
  </si>
  <si>
    <t xml:space="preserve">anything </t>
  </si>
  <si>
    <t>Buy</t>
  </si>
  <si>
    <t>HISTORICAL SALES -- Technology (THOUSANDS)</t>
  </si>
  <si>
    <t>FINAL NEST CONSTANTS (2005 USD)</t>
  </si>
  <si>
    <t>NoBuy HH</t>
  </si>
  <si>
    <t>Ref1</t>
  </si>
  <si>
    <t>Ref2</t>
  </si>
  <si>
    <t>Adj1</t>
  </si>
  <si>
    <t>Adj2</t>
  </si>
  <si>
    <t>Calibration Index Matrix</t>
  </si>
  <si>
    <t>Year on the Market</t>
  </si>
  <si>
    <t>FINAL Buy Cost (2005 USD)</t>
  </si>
  <si>
    <t>NMNL CONSTANTS -- Technology (2005 USD)--Calibrated Results</t>
  </si>
  <si>
    <t>National Stock in year 2011 (thousand unit)</t>
  </si>
  <si>
    <t>Average First Fuel Economy in year 2011 (ggepm)</t>
  </si>
  <si>
    <t>Average Second Fuel Economy in year 2011 (ggepm)</t>
  </si>
  <si>
    <t>Average Electricity Consumption Rate in year 2011 (Wh/mile)</t>
  </si>
  <si>
    <t xml:space="preserve">NMNL CONSTANTS -- Technology (2005 USD) </t>
  </si>
  <si>
    <t>Calibrate to historical sales data</t>
  </si>
  <si>
    <t>note:  2005-2011 from ORNL Transportation Energy Databook. 2012 from ANL PEV Sales Data.2013-2040 from EIA/AEO2013 Reference case, early release, due to more reasonable 2012 sales than AEO 2012. For 2040, assume constant incremental sales.</t>
  </si>
  <si>
    <t>note: Autonomie July 2008; Multipath study</t>
  </si>
  <si>
    <t>Endogenous Recharging Infrastructure Deployment</t>
  </si>
  <si>
    <t>Learning-by-Doing Parameters</t>
  </si>
  <si>
    <t>note: 2035- from AEO 2012 Reference (table 4 - Residential Sector Key Indicators and Consumption). 2035+ based on constant incremental increase.</t>
  </si>
  <si>
    <t>Note: AEO 2012 Reference case</t>
  </si>
  <si>
    <t>Note: D:\My Documents\Projects\PHEV\Model 9-19-2008\PHEV_Regional.xls, "Pop_AreaType"</t>
  </si>
  <si>
    <t>Note:</t>
  </si>
  <si>
    <t>Note: from sheet "DriverCluster" of D:\My Documents\Information\NHTS Data\2001 NHTS Dbf format\Driving Profile NHTS 2001 05142009.xls</t>
  </si>
  <si>
    <t>Home Charging Availability in 2005</t>
  </si>
  <si>
    <t>Note: from sheet "Housing" of D:\My Documents\Projects\PHEV\New Vehicle Choice Model\Vehicle Data\PHEV_Regional.xls</t>
  </si>
  <si>
    <t>Workplace Charging Availability in 2005</t>
  </si>
  <si>
    <t>Note: 2004-2008 from previous MA3T Base, also from AEO. 2009-2035 from AEO2012 Reference. 2035+ assumes same 15-year growth rate and constant increment.</t>
  </si>
  <si>
    <t>Note: From EERE Hydrogen program (file "H2 prices GPRA 2012-07-23.xlsx")</t>
  </si>
  <si>
    <t>Feebate Fuel Economy Target (MPG)</t>
  </si>
  <si>
    <t>Historical Sales-related Data</t>
  </si>
  <si>
    <t xml:space="preserve"> HH Number (x1000)1</t>
  </si>
  <si>
    <t xml:space="preserve"> LDV Sales (x1000)1</t>
  </si>
  <si>
    <t xml:space="preserve"> Car Sales (x1000)1</t>
  </si>
  <si>
    <t xml:space="preserve"> HEV Car Sales (x1000)2</t>
  </si>
  <si>
    <t>HEV L.Truck Sales (x1000)2</t>
  </si>
  <si>
    <t>note: 1 from ORNL databook, 2 from ANL HEV Monthly data</t>
  </si>
  <si>
    <t>Diesel LTK % of LTK Sales</t>
  </si>
  <si>
    <t>Diesel Car % of Car Sales</t>
  </si>
  <si>
    <t>PHEV10 Car Sales (x1000)</t>
  </si>
  <si>
    <t>PHEV20 Car Sales (x1000)</t>
  </si>
  <si>
    <t>PHEV40 Car Sales (x1000)</t>
  </si>
  <si>
    <t>BEV100 Car Sales (x1000)</t>
  </si>
  <si>
    <t>BEV100 LTK Sales (x1000)</t>
  </si>
  <si>
    <t>EV200 Car -- CHOICE ATTRIBUTES</t>
  </si>
  <si>
    <t>note: Autonomie; GPRA 2012</t>
  </si>
  <si>
    <t>EV300 Car -- CHOICE ATTRIBUTES</t>
  </si>
  <si>
    <t>EV200 LTK -- CHOICE ATTRIBUTES</t>
  </si>
  <si>
    <t>EV300 LTK -- CHOICE ATTRIBUTES</t>
  </si>
  <si>
    <t>EV200 LTK</t>
  </si>
  <si>
    <t>EV200 Car</t>
  </si>
  <si>
    <t>BEV200 Car Sales (x1000)</t>
  </si>
  <si>
    <t>EV300 Car</t>
  </si>
  <si>
    <t>EV300 LTK</t>
  </si>
  <si>
    <t>Midsize Car.EV.EV.EV300</t>
  </si>
  <si>
    <t>Light-duty Truck.EV.EV.EV300</t>
  </si>
  <si>
    <t>Midsize Car.EV.EV.EV200</t>
  </si>
  <si>
    <t>Light-duty Truck.EV.EV.EV200</t>
  </si>
  <si>
    <t>NOTE: original EV200 estimates were applied to all Evs; original SI PHEV estimates were applied to EREV</t>
  </si>
  <si>
    <t>Segment index</t>
  </si>
  <si>
    <t>06_EastSouthCentral.Suburban.EarlyMajority.ModestDriver.Neither.NoWorkRecharge</t>
  </si>
  <si>
    <t>DOE Vehicle Technologies Office</t>
  </si>
  <si>
    <t>Base-V20130523</t>
  </si>
  <si>
    <t>EV150 Car</t>
  </si>
  <si>
    <t>EV250 Car</t>
  </si>
  <si>
    <t>EV150 LTK</t>
  </si>
  <si>
    <t>EV250 LTK</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</si>
</sst>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8" formatCode="&quot;$&quot;#,##0.00_);[Red]\(&quot;$&quot;#,##0.00\)"/>
    <numFmt numFmtId="43" formatCode="_(* #,##0.00_);_(* \(#,##0.00\);_(* &quot;-&quot;??_);_(@_)"/>
    <numFmt numFmtId="164" formatCode="0.0%"/>
    <numFmt numFmtId="165" formatCode="0.000E+00"/>
    <numFmt numFmtId="166" formatCode="#,##0.000"/>
    <numFmt numFmtId="167" formatCode="0.000000"/>
    <numFmt numFmtId="168" formatCode="0.0_)"/>
    <numFmt numFmtId="169" formatCode="#,##0.0000"/>
    <numFmt numFmtId="170" formatCode="0.00_)"/>
    <numFmt numFmtId="171" formatCode="&quot;$&quot;#,##0.0000"/>
    <numFmt numFmtId="172" formatCode="&quot;$&quot;#,##0.00"/>
    <numFmt numFmtId="173" formatCode="&quot;$&quot;#,##0"/>
    <numFmt numFmtId="174" formatCode="0.000000000"/>
    <numFmt numFmtId="175" formatCode="0.00000000"/>
    <numFmt numFmtId="176" formatCode="_(* #,##0_);_(* \(#,##0\);_(* &quot;-&quot;??_);_(@_)"/>
    <numFmt numFmtId="177" formatCode="&quot;$&quot;#,##0.000"/>
  </numFmts>
  <fonts count="41"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9"/>
      <name val="宋体"/>
      <charset val="134"/>
    </font>
    <font>
      <b/>
      <sz val="10"/>
      <name val="Arial"/>
      <family val="2"/>
    </font>
    <font>
      <sz val="8"/>
      <name val="Arial"/>
      <family val="2"/>
    </font>
    <font>
      <b/>
      <sz val="8"/>
      <name val="Arial"/>
      <family val="2"/>
    </font>
    <font>
      <i/>
      <sz val="10"/>
      <name val="Arial"/>
      <family val="2"/>
    </font>
    <font>
      <sz val="10"/>
      <name val="Arial"/>
      <family val="2"/>
    </font>
    <font>
      <b/>
      <sz val="12"/>
      <color indexed="62"/>
      <name val="Arial"/>
      <family val="2"/>
    </font>
    <font>
      <b/>
      <sz val="10"/>
      <name val="MS Sans Serif"/>
      <family val="2"/>
    </font>
    <font>
      <sz val="10"/>
      <name val="MS Sans Serif"/>
      <family val="2"/>
    </font>
    <font>
      <b/>
      <sz val="10"/>
      <color indexed="10"/>
      <name val="Arial"/>
      <family val="2"/>
    </font>
    <font>
      <b/>
      <sz val="10"/>
      <color indexed="62"/>
      <name val="MS Sans Serif"/>
      <family val="2"/>
    </font>
    <font>
      <b/>
      <sz val="10"/>
      <color indexed="62"/>
      <name val="Arial"/>
      <family val="2"/>
    </font>
    <font>
      <sz val="12"/>
      <name val="Helv"/>
    </font>
    <font>
      <sz val="8"/>
      <name val="Helv"/>
    </font>
    <font>
      <sz val="8"/>
      <color indexed="10"/>
      <name val="Arial"/>
      <family val="2"/>
    </font>
    <font>
      <sz val="10"/>
      <name val="MS Sans Serif"/>
      <family val="2"/>
    </font>
    <font>
      <sz val="8"/>
      <name val="MS Sans Serif"/>
      <family val="2"/>
    </font>
    <font>
      <sz val="10"/>
      <name val="MS Sans Serif"/>
      <family val="2"/>
    </font>
    <font>
      <b/>
      <sz val="8"/>
      <color indexed="81"/>
      <name val="Tahoma"/>
      <family val="2"/>
    </font>
    <font>
      <sz val="8"/>
      <color indexed="81"/>
      <name val="Tahoma"/>
      <family val="2"/>
    </font>
    <font>
      <sz val="10"/>
      <name val="Calibri"/>
      <family val="2"/>
    </font>
    <font>
      <vertAlign val="superscript"/>
      <sz val="10"/>
      <name val="Arial"/>
      <family val="2"/>
    </font>
    <font>
      <vertAlign val="subscript"/>
      <sz val="10"/>
      <name val="Calibri"/>
      <family val="2"/>
    </font>
    <font>
      <b/>
      <vertAlign val="superscript"/>
      <sz val="10"/>
      <name val="Arial"/>
      <family val="2"/>
    </font>
    <font>
      <u/>
      <sz val="10"/>
      <color theme="10"/>
      <name val="Arial"/>
      <family val="2"/>
    </font>
    <font>
      <b/>
      <sz val="10"/>
      <color rgb="FF000000"/>
      <name val="Tahoma"/>
      <family val="2"/>
    </font>
    <font>
      <sz val="9"/>
      <color indexed="81"/>
      <name val="Tahoma"/>
      <family val="2"/>
    </font>
    <font>
      <b/>
      <sz val="9"/>
      <color indexed="81"/>
      <name val="Tahoma"/>
      <family val="2"/>
    </font>
    <font>
      <b/>
      <sz val="10"/>
      <color rgb="FFFF0000"/>
      <name val="Arial"/>
      <family val="2"/>
    </font>
    <font>
      <b/>
      <sz val="10"/>
      <color rgb="FF333399"/>
      <name val="Arial"/>
      <family val="2"/>
    </font>
    <font>
      <sz val="10"/>
      <color rgb="FFFF0000"/>
      <name val="Arial"/>
      <family val="2"/>
    </font>
    <font>
      <sz val="11"/>
      <name val="Calibri"/>
      <family val="2"/>
      <scheme val="minor"/>
    </font>
    <font>
      <sz val="9"/>
      <color rgb="FF000000"/>
      <name val="Times New Roman"/>
      <family val="1"/>
    </font>
    <font>
      <sz val="9"/>
      <color theme="1"/>
      <name val="Times New Roman"/>
      <family val="1"/>
    </font>
  </fonts>
  <fills count="11">
    <fill>
      <patternFill patternType="none"/>
    </fill>
    <fill>
      <patternFill patternType="gray125"/>
    </fill>
    <fill>
      <patternFill patternType="solid">
        <fgColor indexed="26"/>
        <bgColor indexed="64"/>
      </patternFill>
    </fill>
    <fill>
      <patternFill patternType="solid">
        <fgColor indexed="47"/>
        <bgColor indexed="64"/>
      </patternFill>
    </fill>
    <fill>
      <patternFill patternType="solid">
        <fgColor indexed="13"/>
        <bgColor indexed="64"/>
      </patternFill>
    </fill>
    <fill>
      <patternFill patternType="solid">
        <fgColor indexed="43"/>
        <bgColor indexed="64"/>
      </patternFill>
    </fill>
    <fill>
      <patternFill patternType="solid">
        <fgColor indexed="22"/>
        <bgColor indexed="64"/>
      </patternFill>
    </fill>
    <fill>
      <patternFill patternType="solid">
        <fgColor indexed="41"/>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CC99"/>
        <bgColor rgb="FF000000"/>
      </patternFill>
    </fill>
  </fills>
  <borders count="52">
    <border>
      <left/>
      <right/>
      <top/>
      <bottom/>
      <diagonal/>
    </border>
    <border>
      <left style="thick">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style="thin">
        <color indexed="22"/>
      </left>
      <right style="thick">
        <color indexed="64"/>
      </right>
      <top style="thick">
        <color indexed="64"/>
      </top>
      <bottom style="thin">
        <color indexed="22"/>
      </bottom>
      <diagonal/>
    </border>
    <border>
      <left style="thin">
        <color indexed="22"/>
      </left>
      <right style="thick">
        <color indexed="64"/>
      </right>
      <top style="thin">
        <color indexed="22"/>
      </top>
      <bottom style="thick">
        <color indexed="64"/>
      </bottom>
      <diagonal/>
    </border>
    <border>
      <left style="thick">
        <color indexed="64"/>
      </left>
      <right style="thin">
        <color indexed="22"/>
      </right>
      <top style="thick">
        <color indexed="64"/>
      </top>
      <bottom style="thin">
        <color indexed="22"/>
      </bottom>
      <diagonal/>
    </border>
    <border>
      <left style="thick">
        <color indexed="64"/>
      </left>
      <right style="thin">
        <color indexed="22"/>
      </right>
      <top style="thin">
        <color indexed="22"/>
      </top>
      <bottom style="thick">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22"/>
      </right>
      <top/>
      <bottom/>
      <diagonal/>
    </border>
    <border>
      <left style="thick">
        <color indexed="64"/>
      </left>
      <right/>
      <top style="thick">
        <color indexed="64"/>
      </top>
      <bottom style="thin">
        <color indexed="22"/>
      </bottom>
      <diagonal/>
    </border>
    <border>
      <left/>
      <right/>
      <top style="thick">
        <color indexed="64"/>
      </top>
      <bottom style="thin">
        <color indexed="22"/>
      </bottom>
      <diagonal/>
    </border>
    <border>
      <left style="thick">
        <color indexed="64"/>
      </left>
      <right/>
      <top style="thin">
        <color indexed="22"/>
      </top>
      <bottom style="thick">
        <color indexed="64"/>
      </bottom>
      <diagonal/>
    </border>
    <border>
      <left/>
      <right/>
      <top style="thin">
        <color indexed="22"/>
      </top>
      <bottom style="thick">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22"/>
      </bottom>
      <diagonal/>
    </border>
    <border>
      <left style="medium">
        <color indexed="64"/>
      </left>
      <right style="medium">
        <color indexed="64"/>
      </right>
      <top style="thin">
        <color indexed="22"/>
      </top>
      <bottom style="medium">
        <color indexed="64"/>
      </bottom>
      <diagonal/>
    </border>
    <border>
      <left style="thin">
        <color indexed="22"/>
      </left>
      <right style="medium">
        <color indexed="64"/>
      </right>
      <top style="thin">
        <color indexed="22"/>
      </top>
      <bottom style="thin">
        <color indexed="22"/>
      </bottom>
      <diagonal/>
    </border>
    <border>
      <left style="medium">
        <color indexed="64"/>
      </left>
      <right style="thin">
        <color indexed="22"/>
      </right>
      <top style="thin">
        <color indexed="22"/>
      </top>
      <bottom style="thin">
        <color indexed="22"/>
      </bottom>
      <diagonal/>
    </border>
    <border>
      <left/>
      <right style="thick">
        <color indexed="64"/>
      </right>
      <top style="thick">
        <color indexed="64"/>
      </top>
      <bottom style="thin">
        <color indexed="22"/>
      </bottom>
      <diagonal/>
    </border>
    <border>
      <left/>
      <right style="thick">
        <color indexed="64"/>
      </right>
      <top style="thin">
        <color indexed="22"/>
      </top>
      <bottom style="thick">
        <color indexed="64"/>
      </bottom>
      <diagonal/>
    </border>
    <border>
      <left style="medium">
        <color indexed="64"/>
      </left>
      <right/>
      <top style="medium">
        <color indexed="64"/>
      </top>
      <bottom style="thin">
        <color indexed="22"/>
      </bottom>
      <diagonal/>
    </border>
    <border>
      <left/>
      <right/>
      <top style="medium">
        <color indexed="64"/>
      </top>
      <bottom style="thin">
        <color indexed="22"/>
      </bottom>
      <diagonal/>
    </border>
    <border>
      <left/>
      <right style="medium">
        <color indexed="64"/>
      </right>
      <top style="medium">
        <color indexed="64"/>
      </top>
      <bottom style="thin">
        <color indexed="22"/>
      </bottom>
      <diagonal/>
    </border>
    <border>
      <left style="medium">
        <color indexed="64"/>
      </left>
      <right/>
      <top style="thin">
        <color indexed="22"/>
      </top>
      <bottom style="medium">
        <color indexed="64"/>
      </bottom>
      <diagonal/>
    </border>
    <border>
      <left/>
      <right/>
      <top style="thin">
        <color indexed="22"/>
      </top>
      <bottom style="medium">
        <color indexed="64"/>
      </bottom>
      <diagonal/>
    </border>
    <border>
      <left/>
      <right style="medium">
        <color indexed="64"/>
      </right>
      <top style="thin">
        <color indexed="22"/>
      </top>
      <bottom style="medium">
        <color indexed="64"/>
      </bottom>
      <diagonal/>
    </border>
    <border>
      <left style="medium">
        <color indexed="64"/>
      </left>
      <right/>
      <top style="thin">
        <color indexed="22"/>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23">
    <xf numFmtId="0" fontId="0" fillId="0" borderId="0"/>
    <xf numFmtId="0" fontId="19" fillId="0" borderId="0"/>
    <xf numFmtId="0" fontId="22" fillId="0" borderId="0"/>
    <xf numFmtId="0" fontId="12" fillId="0" borderId="0"/>
    <xf numFmtId="0" fontId="24" fillId="0" borderId="0"/>
    <xf numFmtId="0" fontId="12" fillId="0" borderId="0"/>
    <xf numFmtId="0" fontId="6" fillId="0" borderId="0"/>
    <xf numFmtId="0" fontId="6" fillId="0" borderId="0"/>
    <xf numFmtId="0" fontId="5" fillId="0" borderId="0"/>
    <xf numFmtId="0" fontId="5" fillId="0" borderId="0"/>
    <xf numFmtId="0" fontId="31" fillId="0" borderId="0" applyNumberFormat="0" applyFill="0" applyBorder="0" applyAlignment="0" applyProtection="0">
      <alignment vertical="top"/>
      <protection locked="0"/>
    </xf>
    <xf numFmtId="0" fontId="4" fillId="0" borderId="0"/>
    <xf numFmtId="0" fontId="4" fillId="0" borderId="0"/>
    <xf numFmtId="9" fontId="6"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43" fontId="6" fillId="0" borderId="0" applyFont="0" applyFill="0" applyBorder="0" applyAlignment="0" applyProtection="0"/>
  </cellStyleXfs>
  <cellXfs count="359">
    <xf numFmtId="0" fontId="0" fillId="0" borderId="0" xfId="0"/>
    <xf numFmtId="10" fontId="0" fillId="0" borderId="0" xfId="0" applyNumberFormat="1"/>
    <xf numFmtId="0" fontId="10" fillId="2" borderId="1" xfId="0" applyFont="1" applyFill="1" applyBorder="1" applyAlignment="1">
      <alignment horizontal="center"/>
    </xf>
    <xf numFmtId="0" fontId="10" fillId="2" borderId="2" xfId="0" applyFont="1" applyFill="1" applyBorder="1" applyAlignment="1">
      <alignment horizontal="center"/>
    </xf>
    <xf numFmtId="0" fontId="10" fillId="2" borderId="3" xfId="0" applyFont="1" applyFill="1" applyBorder="1" applyAlignment="1">
      <alignment horizontal="center"/>
    </xf>
    <xf numFmtId="0" fontId="9" fillId="0" borderId="2" xfId="0" applyFont="1" applyFill="1" applyBorder="1" applyAlignment="1">
      <alignment horizontal="center"/>
    </xf>
    <xf numFmtId="0" fontId="9" fillId="0" borderId="3" xfId="0" applyFont="1" applyFill="1" applyBorder="1" applyAlignment="1">
      <alignment horizontal="center"/>
    </xf>
    <xf numFmtId="0" fontId="0" fillId="0" borderId="0" xfId="0" applyBorder="1"/>
    <xf numFmtId="0" fontId="9" fillId="0" borderId="4" xfId="0" applyFont="1" applyFill="1" applyBorder="1" applyAlignment="1">
      <alignment horizontal="center"/>
    </xf>
    <xf numFmtId="0" fontId="9" fillId="0" borderId="5" xfId="0" applyFont="1" applyFill="1" applyBorder="1" applyAlignment="1">
      <alignment horizontal="center"/>
    </xf>
    <xf numFmtId="0" fontId="10" fillId="2" borderId="6" xfId="0" applyFont="1" applyFill="1" applyBorder="1" applyAlignment="1">
      <alignment horizontal="right"/>
    </xf>
    <xf numFmtId="0" fontId="10" fillId="2" borderId="1" xfId="0" applyFont="1" applyFill="1" applyBorder="1" applyAlignment="1">
      <alignment horizontal="right"/>
    </xf>
    <xf numFmtId="0" fontId="10" fillId="2" borderId="7" xfId="0" applyFont="1" applyFill="1" applyBorder="1" applyAlignment="1">
      <alignment horizontal="right"/>
    </xf>
    <xf numFmtId="0" fontId="9" fillId="3" borderId="2" xfId="0" applyFont="1" applyFill="1" applyBorder="1" applyAlignment="1">
      <alignment horizontal="center"/>
    </xf>
    <xf numFmtId="0" fontId="12" fillId="0" borderId="0" xfId="5"/>
    <xf numFmtId="0" fontId="0" fillId="4" borderId="0" xfId="0" applyFill="1"/>
    <xf numFmtId="0" fontId="12" fillId="0" borderId="8" xfId="5" applyBorder="1" applyAlignment="1">
      <alignment wrapText="1"/>
    </xf>
    <xf numFmtId="4" fontId="12" fillId="0" borderId="9" xfId="5" applyNumberFormat="1" applyBorder="1"/>
    <xf numFmtId="4" fontId="12" fillId="0" borderId="0" xfId="5" applyNumberFormat="1" applyBorder="1"/>
    <xf numFmtId="4" fontId="12" fillId="0" borderId="10" xfId="5" applyNumberFormat="1" applyBorder="1"/>
    <xf numFmtId="165" fontId="12" fillId="0" borderId="9" xfId="5" applyNumberFormat="1" applyBorder="1"/>
    <xf numFmtId="165" fontId="12" fillId="0" borderId="0" xfId="5" applyNumberFormat="1" applyFill="1" applyBorder="1"/>
    <xf numFmtId="165" fontId="12" fillId="0" borderId="10" xfId="5" applyNumberFormat="1" applyBorder="1"/>
    <xf numFmtId="0" fontId="8" fillId="5" borderId="11" xfId="5" applyFont="1" applyFill="1" applyBorder="1" applyAlignment="1">
      <alignment horizontal="center" wrapText="1"/>
    </xf>
    <xf numFmtId="0" fontId="8" fillId="5" borderId="12" xfId="5" applyFont="1" applyFill="1" applyBorder="1" applyAlignment="1">
      <alignment horizontal="center" wrapText="1"/>
    </xf>
    <xf numFmtId="0" fontId="8" fillId="5" borderId="13" xfId="5" applyFont="1" applyFill="1" applyBorder="1" applyAlignment="1">
      <alignment horizontal="center" wrapText="1"/>
    </xf>
    <xf numFmtId="0" fontId="9" fillId="0" borderId="0" xfId="0" applyFont="1" applyFill="1" applyBorder="1" applyAlignment="1">
      <alignment horizontal="center"/>
    </xf>
    <xf numFmtId="0" fontId="13" fillId="0" borderId="0" xfId="0" applyFont="1"/>
    <xf numFmtId="0" fontId="14" fillId="0" borderId="0" xfId="0" applyFont="1"/>
    <xf numFmtId="0" fontId="0" fillId="5" borderId="14" xfId="0" applyFill="1" applyBorder="1"/>
    <xf numFmtId="0" fontId="0" fillId="0" borderId="15" xfId="0" applyBorder="1"/>
    <xf numFmtId="0" fontId="0" fillId="5" borderId="16" xfId="0" applyFill="1" applyBorder="1"/>
    <xf numFmtId="0" fontId="0" fillId="0" borderId="17" xfId="0" applyBorder="1"/>
    <xf numFmtId="0" fontId="0" fillId="0" borderId="0" xfId="0" applyFill="1" applyBorder="1"/>
    <xf numFmtId="0" fontId="14" fillId="0" borderId="14" xfId="0" applyFont="1" applyBorder="1" applyAlignment="1">
      <alignment horizontal="center"/>
    </xf>
    <xf numFmtId="0" fontId="14" fillId="5" borderId="14" xfId="0" applyFont="1" applyFill="1" applyBorder="1" applyAlignment="1">
      <alignment horizontal="center"/>
    </xf>
    <xf numFmtId="0" fontId="14" fillId="0" borderId="11" xfId="0" applyFont="1" applyBorder="1"/>
    <xf numFmtId="0" fontId="0" fillId="0" borderId="12" xfId="0" applyBorder="1"/>
    <xf numFmtId="0" fontId="0" fillId="0" borderId="13" xfId="0" applyBorder="1"/>
    <xf numFmtId="0" fontId="14" fillId="0" borderId="18" xfId="0" applyFont="1" applyBorder="1"/>
    <xf numFmtId="0" fontId="0" fillId="0" borderId="19" xfId="0" applyBorder="1"/>
    <xf numFmtId="0" fontId="14" fillId="0" borderId="16" xfId="0" applyFont="1" applyBorder="1" applyAlignment="1">
      <alignment horizontal="center"/>
    </xf>
    <xf numFmtId="0" fontId="14" fillId="5" borderId="16" xfId="0" applyFont="1" applyFill="1" applyBorder="1" applyAlignment="1">
      <alignment horizontal="center"/>
    </xf>
    <xf numFmtId="0" fontId="14" fillId="3" borderId="11" xfId="0" applyFont="1" applyFill="1" applyBorder="1"/>
    <xf numFmtId="0" fontId="14" fillId="3" borderId="11" xfId="0" applyFont="1" applyFill="1" applyBorder="1" applyAlignment="1">
      <alignment horizontal="center"/>
    </xf>
    <xf numFmtId="0" fontId="14" fillId="3" borderId="12" xfId="0" applyFont="1" applyFill="1" applyBorder="1" applyAlignment="1">
      <alignment horizontal="center"/>
    </xf>
    <xf numFmtId="0" fontId="14" fillId="3" borderId="13" xfId="0" applyFont="1" applyFill="1" applyBorder="1" applyAlignment="1">
      <alignment horizontal="center"/>
    </xf>
    <xf numFmtId="0" fontId="14" fillId="6" borderId="13" xfId="0" applyFont="1" applyFill="1" applyBorder="1" applyAlignment="1">
      <alignment horizontal="center"/>
    </xf>
    <xf numFmtId="0" fontId="14" fillId="5" borderId="13" xfId="0" applyFont="1" applyFill="1" applyBorder="1" applyAlignment="1">
      <alignment horizontal="center"/>
    </xf>
    <xf numFmtId="0" fontId="16" fillId="0" borderId="0" xfId="0" applyFont="1"/>
    <xf numFmtId="0" fontId="15" fillId="0" borderId="18" xfId="0" applyFont="1" applyBorder="1"/>
    <xf numFmtId="3" fontId="0" fillId="0" borderId="18" xfId="0" applyNumberFormat="1" applyBorder="1"/>
    <xf numFmtId="3" fontId="0" fillId="0" borderId="19" xfId="0" applyNumberFormat="1" applyBorder="1"/>
    <xf numFmtId="3" fontId="0" fillId="0" borderId="15" xfId="0" applyNumberFormat="1" applyBorder="1"/>
    <xf numFmtId="164" fontId="0" fillId="0" borderId="15" xfId="0" applyNumberFormat="1" applyBorder="1"/>
    <xf numFmtId="164" fontId="0" fillId="0" borderId="14" xfId="0" applyNumberFormat="1" applyBorder="1"/>
    <xf numFmtId="0" fontId="15" fillId="0" borderId="9" xfId="0" applyFont="1" applyBorder="1"/>
    <xf numFmtId="3" fontId="0" fillId="0" borderId="9" xfId="0" applyNumberFormat="1" applyBorder="1"/>
    <xf numFmtId="3" fontId="0" fillId="0" borderId="0" xfId="0" applyNumberFormat="1" applyBorder="1"/>
    <xf numFmtId="3" fontId="0" fillId="0" borderId="10" xfId="0" applyNumberFormat="1" applyBorder="1"/>
    <xf numFmtId="164" fontId="0" fillId="0" borderId="10" xfId="0" applyNumberFormat="1" applyBorder="1"/>
    <xf numFmtId="164" fontId="0" fillId="0" borderId="8" xfId="0" applyNumberFormat="1" applyBorder="1"/>
    <xf numFmtId="0" fontId="15" fillId="0" borderId="11" xfId="0" applyFont="1" applyFill="1" applyBorder="1"/>
    <xf numFmtId="3" fontId="0" fillId="0" borderId="11" xfId="0" applyNumberFormat="1" applyBorder="1"/>
    <xf numFmtId="3" fontId="0" fillId="0" borderId="12" xfId="0" applyNumberFormat="1" applyBorder="1"/>
    <xf numFmtId="3" fontId="0" fillId="0" borderId="13" xfId="0" applyNumberFormat="1" applyBorder="1"/>
    <xf numFmtId="164" fontId="0" fillId="0" borderId="13" xfId="0" applyNumberFormat="1" applyBorder="1"/>
    <xf numFmtId="164" fontId="0" fillId="0" borderId="20" xfId="0" applyNumberFormat="1" applyBorder="1"/>
    <xf numFmtId="0" fontId="15" fillId="0" borderId="0" xfId="0" applyFont="1" applyFill="1" applyBorder="1"/>
    <xf numFmtId="0" fontId="9" fillId="0" borderId="0" xfId="0" applyFont="1" applyFill="1" applyBorder="1"/>
    <xf numFmtId="0" fontId="0" fillId="0" borderId="0" xfId="0" applyFill="1" applyBorder="1" applyAlignment="1" applyProtection="1">
      <alignment horizontal="left"/>
    </xf>
    <xf numFmtId="0" fontId="17" fillId="0" borderId="0" xfId="0" applyFont="1" applyFill="1" applyBorder="1" applyAlignment="1" applyProtection="1">
      <alignment horizontal="left"/>
    </xf>
    <xf numFmtId="0" fontId="0" fillId="0" borderId="0" xfId="0" applyFill="1" applyBorder="1" applyAlignment="1" applyProtection="1">
      <alignment horizontal="right"/>
    </xf>
    <xf numFmtId="168" fontId="0" fillId="0" borderId="0" xfId="0" applyNumberFormat="1" applyFill="1" applyBorder="1" applyProtection="1"/>
    <xf numFmtId="164" fontId="0" fillId="0" borderId="0" xfId="0" applyNumberFormat="1" applyFill="1" applyBorder="1" applyProtection="1"/>
    <xf numFmtId="0" fontId="0" fillId="0" borderId="0" xfId="0" applyFill="1" applyBorder="1" applyAlignment="1" applyProtection="1">
      <alignment horizontal="center"/>
    </xf>
    <xf numFmtId="170" fontId="0" fillId="0" borderId="0" xfId="0" applyNumberFormat="1" applyFill="1" applyBorder="1" applyProtection="1"/>
    <xf numFmtId="3" fontId="0" fillId="0" borderId="0" xfId="0" applyNumberFormat="1"/>
    <xf numFmtId="3" fontId="9" fillId="0" borderId="2" xfId="0" applyNumberFormat="1" applyFont="1" applyFill="1" applyBorder="1" applyAlignment="1">
      <alignment horizontal="center"/>
    </xf>
    <xf numFmtId="167" fontId="9" fillId="0" borderId="2" xfId="0" applyNumberFormat="1" applyFont="1" applyFill="1" applyBorder="1" applyAlignment="1">
      <alignment horizontal="center"/>
    </xf>
    <xf numFmtId="167" fontId="0" fillId="0" borderId="0" xfId="0" applyNumberFormat="1"/>
    <xf numFmtId="8" fontId="0" fillId="0" borderId="0" xfId="0" applyNumberFormat="1"/>
    <xf numFmtId="0" fontId="10" fillId="2" borderId="2" xfId="0" applyFont="1" applyFill="1" applyBorder="1" applyAlignment="1">
      <alignment horizontal="center" wrapText="1"/>
    </xf>
    <xf numFmtId="0" fontId="10" fillId="2" borderId="3" xfId="0" applyFont="1" applyFill="1" applyBorder="1" applyAlignment="1">
      <alignment horizontal="center" wrapText="1"/>
    </xf>
    <xf numFmtId="166" fontId="9" fillId="0" borderId="2" xfId="0" applyNumberFormat="1" applyFont="1" applyFill="1" applyBorder="1" applyAlignment="1">
      <alignment horizontal="center"/>
    </xf>
    <xf numFmtId="169" fontId="9" fillId="0" borderId="2" xfId="0" applyNumberFormat="1" applyFont="1" applyFill="1" applyBorder="1" applyAlignment="1">
      <alignment horizontal="center"/>
    </xf>
    <xf numFmtId="169" fontId="9" fillId="0" borderId="3" xfId="0" applyNumberFormat="1" applyFont="1" applyFill="1" applyBorder="1" applyAlignment="1">
      <alignment horizontal="center"/>
    </xf>
    <xf numFmtId="0" fontId="9" fillId="0" borderId="2" xfId="0" applyFont="1" applyFill="1" applyBorder="1" applyAlignment="1">
      <alignment horizontal="center" wrapText="1"/>
    </xf>
    <xf numFmtId="0" fontId="9" fillId="0" borderId="3" xfId="0" applyFont="1" applyFill="1" applyBorder="1" applyAlignment="1">
      <alignment horizontal="center" wrapText="1"/>
    </xf>
    <xf numFmtId="0" fontId="9" fillId="6" borderId="2" xfId="0" applyFont="1" applyFill="1" applyBorder="1" applyAlignment="1">
      <alignment horizontal="center" wrapText="1"/>
    </xf>
    <xf numFmtId="0" fontId="10" fillId="2" borderId="0" xfId="0" applyFont="1" applyFill="1" applyBorder="1" applyAlignment="1">
      <alignment horizontal="center"/>
    </xf>
    <xf numFmtId="0" fontId="10" fillId="0" borderId="1" xfId="0" applyFont="1" applyFill="1" applyBorder="1" applyAlignment="1">
      <alignment horizontal="center"/>
    </xf>
    <xf numFmtId="0" fontId="10" fillId="0" borderId="2" xfId="0" applyFont="1" applyFill="1" applyBorder="1" applyAlignment="1">
      <alignment horizontal="center"/>
    </xf>
    <xf numFmtId="0" fontId="10" fillId="0" borderId="3" xfId="0" applyFont="1" applyFill="1" applyBorder="1" applyAlignment="1">
      <alignment horizontal="center"/>
    </xf>
    <xf numFmtId="0" fontId="10" fillId="0" borderId="21" xfId="0" applyFont="1" applyFill="1" applyBorder="1" applyAlignment="1">
      <alignment horizontal="center"/>
    </xf>
    <xf numFmtId="0" fontId="0" fillId="6" borderId="0" xfId="0" applyFill="1"/>
    <xf numFmtId="0" fontId="8" fillId="6" borderId="22" xfId="0" applyFont="1" applyFill="1" applyBorder="1" applyAlignment="1">
      <alignment horizontal="left"/>
    </xf>
    <xf numFmtId="0" fontId="8" fillId="6" borderId="23" xfId="0" applyFont="1" applyFill="1" applyBorder="1" applyAlignment="1">
      <alignment horizontal="left"/>
    </xf>
    <xf numFmtId="0" fontId="11" fillId="6" borderId="24" xfId="0" applyFont="1" applyFill="1" applyBorder="1" applyAlignment="1">
      <alignment horizontal="left"/>
    </xf>
    <xf numFmtId="0" fontId="11" fillId="6" borderId="25" xfId="0" applyFont="1" applyFill="1" applyBorder="1" applyAlignment="1">
      <alignment horizontal="left"/>
    </xf>
    <xf numFmtId="0" fontId="0" fillId="0" borderId="0" xfId="0" applyFill="1"/>
    <xf numFmtId="0" fontId="9" fillId="0" borderId="0" xfId="0" applyFont="1"/>
    <xf numFmtId="3" fontId="6" fillId="0" borderId="26" xfId="0" applyNumberFormat="1" applyFont="1" applyBorder="1" applyAlignment="1">
      <alignment horizontal="right"/>
    </xf>
    <xf numFmtId="0" fontId="20" fillId="0" borderId="0" xfId="1" applyFont="1"/>
    <xf numFmtId="0" fontId="21" fillId="0" borderId="0" xfId="0" applyFont="1"/>
    <xf numFmtId="0" fontId="10" fillId="0" borderId="0" xfId="0" applyFont="1" applyFill="1" applyBorder="1" applyAlignment="1">
      <alignment horizontal="center"/>
    </xf>
    <xf numFmtId="0" fontId="9" fillId="4" borderId="2" xfId="0" applyFont="1" applyFill="1" applyBorder="1" applyAlignment="1">
      <alignment horizontal="center"/>
    </xf>
    <xf numFmtId="9" fontId="0" fillId="0" borderId="0" xfId="0" applyNumberFormat="1"/>
    <xf numFmtId="9" fontId="0" fillId="6" borderId="0" xfId="0" applyNumberFormat="1" applyFill="1"/>
    <xf numFmtId="9" fontId="0" fillId="0" borderId="0" xfId="0" applyNumberFormat="1" applyFill="1"/>
    <xf numFmtId="174" fontId="9" fillId="0" borderId="0" xfId="0" applyNumberFormat="1" applyFont="1" applyAlignment="1">
      <alignment horizontal="right"/>
    </xf>
    <xf numFmtId="174" fontId="9" fillId="0" borderId="2" xfId="0" applyNumberFormat="1" applyFont="1" applyFill="1" applyBorder="1" applyAlignment="1">
      <alignment horizontal="right" wrapText="1"/>
    </xf>
    <xf numFmtId="174" fontId="9" fillId="6" borderId="2" xfId="0" applyNumberFormat="1" applyFont="1" applyFill="1" applyBorder="1" applyAlignment="1">
      <alignment horizontal="right" wrapText="1"/>
    </xf>
    <xf numFmtId="174" fontId="9" fillId="0" borderId="0" xfId="0" applyNumberFormat="1" applyFont="1"/>
    <xf numFmtId="3" fontId="6" fillId="0" borderId="26" xfId="2" applyNumberFormat="1" applyFont="1" applyBorder="1" applyAlignment="1">
      <alignment horizontal="right"/>
    </xf>
    <xf numFmtId="10" fontId="0" fillId="6" borderId="0" xfId="0" applyNumberFormat="1" applyFill="1"/>
    <xf numFmtId="0" fontId="10" fillId="7" borderId="0" xfId="0" applyFont="1" applyFill="1" applyBorder="1" applyAlignment="1">
      <alignment horizontal="center"/>
    </xf>
    <xf numFmtId="0" fontId="16" fillId="7" borderId="0" xfId="0" applyFont="1" applyFill="1"/>
    <xf numFmtId="168" fontId="9" fillId="0" borderId="0" xfId="0" applyNumberFormat="1" applyFont="1" applyProtection="1"/>
    <xf numFmtId="0" fontId="0" fillId="0" borderId="27" xfId="0" applyBorder="1"/>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34" xfId="0" applyBorder="1"/>
    <xf numFmtId="0" fontId="9" fillId="6" borderId="2" xfId="0" applyFont="1" applyFill="1" applyBorder="1" applyAlignment="1">
      <alignment horizontal="center"/>
    </xf>
    <xf numFmtId="0" fontId="8" fillId="6" borderId="35" xfId="0" applyFont="1" applyFill="1" applyBorder="1" applyAlignment="1">
      <alignment horizontal="left"/>
    </xf>
    <xf numFmtId="0" fontId="6" fillId="0" borderId="0" xfId="7"/>
    <xf numFmtId="10" fontId="6" fillId="0" borderId="0" xfId="7" applyNumberFormat="1"/>
    <xf numFmtId="0" fontId="15" fillId="0" borderId="0" xfId="7" applyFont="1" applyFill="1" applyBorder="1"/>
    <xf numFmtId="0" fontId="8" fillId="3" borderId="0" xfId="7" applyFont="1" applyFill="1" applyBorder="1" applyAlignment="1">
      <alignment horizontal="center"/>
    </xf>
    <xf numFmtId="164" fontId="6" fillId="0" borderId="0" xfId="7" applyNumberFormat="1" applyFont="1" applyBorder="1"/>
    <xf numFmtId="0" fontId="8" fillId="0" borderId="0" xfId="0" applyFont="1" applyFill="1" applyBorder="1"/>
    <xf numFmtId="0" fontId="10" fillId="2" borderId="37" xfId="0" applyFont="1" applyFill="1" applyBorder="1" applyAlignment="1">
      <alignment horizontal="center"/>
    </xf>
    <xf numFmtId="0" fontId="10" fillId="2" borderId="38" xfId="0" applyFont="1" applyFill="1" applyBorder="1" applyAlignment="1">
      <alignment horizontal="center"/>
    </xf>
    <xf numFmtId="2" fontId="0" fillId="0" borderId="0" xfId="0" applyNumberFormat="1"/>
    <xf numFmtId="4" fontId="0" fillId="0" borderId="0" xfId="0" applyNumberFormat="1" applyBorder="1"/>
    <xf numFmtId="4" fontId="0" fillId="0" borderId="31" xfId="0" applyNumberFormat="1" applyBorder="1"/>
    <xf numFmtId="0" fontId="6" fillId="0" borderId="9" xfId="3" applyFont="1" applyFill="1" applyBorder="1"/>
    <xf numFmtId="164" fontId="6" fillId="0" borderId="0" xfId="3" applyNumberFormat="1" applyFont="1" applyBorder="1"/>
    <xf numFmtId="9" fontId="6" fillId="0" borderId="0" xfId="3" applyNumberFormat="1" applyFont="1" applyFill="1" applyBorder="1"/>
    <xf numFmtId="1" fontId="0" fillId="0" borderId="0" xfId="0" applyNumberFormat="1"/>
    <xf numFmtId="2" fontId="5" fillId="0" borderId="0" xfId="8" applyNumberFormat="1" applyBorder="1"/>
    <xf numFmtId="2" fontId="5" fillId="0" borderId="31" xfId="8" applyNumberFormat="1" applyBorder="1"/>
    <xf numFmtId="2" fontId="5" fillId="0" borderId="33" xfId="8" applyNumberFormat="1" applyBorder="1"/>
    <xf numFmtId="2" fontId="5" fillId="0" borderId="34" xfId="8" applyNumberFormat="1" applyBorder="1"/>
    <xf numFmtId="0" fontId="5" fillId="0" borderId="0" xfId="9" applyBorder="1"/>
    <xf numFmtId="0" fontId="5" fillId="0" borderId="33" xfId="9" applyBorder="1"/>
    <xf numFmtId="0" fontId="0" fillId="8" borderId="0" xfId="0" applyFill="1"/>
    <xf numFmtId="9" fontId="6" fillId="0" borderId="0" xfId="7" applyNumberFormat="1"/>
    <xf numFmtId="9" fontId="6" fillId="9" borderId="0" xfId="7" applyNumberFormat="1" applyFill="1"/>
    <xf numFmtId="0" fontId="10" fillId="2" borderId="36" xfId="0" applyFont="1" applyFill="1" applyBorder="1" applyAlignment="1">
      <alignment horizontal="left"/>
    </xf>
    <xf numFmtId="0" fontId="9" fillId="0" borderId="2" xfId="0" applyFont="1" applyFill="1" applyBorder="1" applyAlignment="1">
      <alignment horizontal="center"/>
    </xf>
    <xf numFmtId="0" fontId="9" fillId="0" borderId="3" xfId="0" applyFont="1" applyFill="1" applyBorder="1" applyAlignment="1">
      <alignment horizontal="center"/>
    </xf>
    <xf numFmtId="0" fontId="9" fillId="3" borderId="2" xfId="0" applyFont="1" applyFill="1" applyBorder="1" applyAlignment="1">
      <alignment horizontal="center"/>
    </xf>
    <xf numFmtId="0" fontId="9" fillId="3" borderId="3" xfId="0" applyFont="1" applyFill="1" applyBorder="1" applyAlignment="1">
      <alignment horizontal="center"/>
    </xf>
    <xf numFmtId="0" fontId="8" fillId="0" borderId="0" xfId="0" applyFont="1" applyBorder="1"/>
    <xf numFmtId="15" fontId="0" fillId="0" borderId="33" xfId="0" applyNumberFormat="1" applyBorder="1"/>
    <xf numFmtId="0" fontId="6" fillId="9" borderId="0" xfId="7" applyFill="1"/>
    <xf numFmtId="0" fontId="31" fillId="0" borderId="0" xfId="10" applyAlignment="1" applyProtection="1"/>
    <xf numFmtId="0" fontId="9" fillId="8" borderId="2" xfId="0" applyFont="1" applyFill="1" applyBorder="1" applyAlignment="1">
      <alignment horizontal="center"/>
    </xf>
    <xf numFmtId="0" fontId="9" fillId="0" borderId="0" xfId="0" applyFont="1" applyAlignment="1">
      <alignment horizontal="right"/>
    </xf>
    <xf numFmtId="0" fontId="9" fillId="0" borderId="2" xfId="0" applyFont="1" applyFill="1" applyBorder="1" applyAlignment="1">
      <alignment horizontal="right"/>
    </xf>
    <xf numFmtId="0" fontId="0" fillId="0" borderId="31" xfId="0" applyFill="1" applyBorder="1"/>
    <xf numFmtId="0" fontId="9" fillId="3" borderId="2" xfId="0" applyFont="1" applyFill="1" applyBorder="1" applyAlignment="1">
      <alignment horizontal="center"/>
    </xf>
    <xf numFmtId="0" fontId="9" fillId="3" borderId="2" xfId="0" applyFont="1" applyFill="1" applyBorder="1" applyAlignment="1">
      <alignment horizontal="center"/>
    </xf>
    <xf numFmtId="0" fontId="9" fillId="3" borderId="2" xfId="0" applyFont="1" applyFill="1" applyBorder="1" applyAlignment="1">
      <alignment horizontal="center"/>
    </xf>
    <xf numFmtId="0" fontId="9" fillId="3" borderId="2" xfId="0" applyFont="1" applyFill="1" applyBorder="1" applyAlignment="1">
      <alignment horizontal="center"/>
    </xf>
    <xf numFmtId="0" fontId="9" fillId="3" borderId="2" xfId="0" applyFont="1" applyFill="1" applyBorder="1" applyAlignment="1">
      <alignment horizontal="center"/>
    </xf>
    <xf numFmtId="0" fontId="0" fillId="0" borderId="0" xfId="7" applyFont="1"/>
    <xf numFmtId="0" fontId="5" fillId="0" borderId="0" xfId="8"/>
    <xf numFmtId="0" fontId="8" fillId="6" borderId="35" xfId="8" applyFont="1" applyFill="1" applyBorder="1" applyAlignment="1">
      <alignment horizontal="left"/>
    </xf>
    <xf numFmtId="0" fontId="10" fillId="2" borderId="36" xfId="8" applyFont="1" applyFill="1" applyBorder="1" applyAlignment="1">
      <alignment horizontal="left"/>
    </xf>
    <xf numFmtId="0" fontId="10" fillId="2" borderId="1" xfId="8" applyFont="1" applyFill="1" applyBorder="1" applyAlignment="1">
      <alignment horizontal="center"/>
    </xf>
    <xf numFmtId="0" fontId="10" fillId="2" borderId="2" xfId="8" applyFont="1" applyFill="1" applyBorder="1" applyAlignment="1">
      <alignment horizontal="center"/>
    </xf>
    <xf numFmtId="0" fontId="10" fillId="2" borderId="3" xfId="8" applyFont="1" applyFill="1" applyBorder="1" applyAlignment="1">
      <alignment horizontal="center"/>
    </xf>
    <xf numFmtId="0" fontId="9" fillId="0" borderId="2" xfId="8" applyFont="1" applyFill="1" applyBorder="1" applyAlignment="1">
      <alignment horizontal="center"/>
    </xf>
    <xf numFmtId="0" fontId="9" fillId="0" borderId="3" xfId="8" applyFont="1" applyFill="1" applyBorder="1" applyAlignment="1">
      <alignment horizontal="center"/>
    </xf>
    <xf numFmtId="0" fontId="9" fillId="3" borderId="2" xfId="8" applyFont="1" applyFill="1" applyBorder="1" applyAlignment="1">
      <alignment horizontal="center"/>
    </xf>
    <xf numFmtId="0" fontId="9" fillId="3" borderId="3" xfId="8" applyFont="1" applyFill="1" applyBorder="1" applyAlignment="1">
      <alignment horizontal="center"/>
    </xf>
    <xf numFmtId="0" fontId="9" fillId="4" borderId="2" xfId="8" applyFont="1" applyFill="1" applyBorder="1" applyAlignment="1">
      <alignment horizontal="center"/>
    </xf>
    <xf numFmtId="0" fontId="6" fillId="0" borderId="0" xfId="8" applyFont="1"/>
    <xf numFmtId="0" fontId="10" fillId="2" borderId="38" xfId="8" applyFont="1" applyFill="1" applyBorder="1" applyAlignment="1">
      <alignment horizontal="center"/>
    </xf>
    <xf numFmtId="0" fontId="10" fillId="2" borderId="37" xfId="8" applyFont="1" applyFill="1" applyBorder="1" applyAlignment="1">
      <alignment horizontal="center"/>
    </xf>
    <xf numFmtId="9" fontId="0" fillId="0" borderId="0" xfId="13" applyFont="1"/>
    <xf numFmtId="173" fontId="5" fillId="0" borderId="0" xfId="8" applyNumberFormat="1" applyBorder="1"/>
    <xf numFmtId="9" fontId="0" fillId="0" borderId="0" xfId="13" applyFont="1" applyBorder="1"/>
    <xf numFmtId="9" fontId="0" fillId="0" borderId="31" xfId="13" applyFont="1" applyBorder="1"/>
    <xf numFmtId="10" fontId="0" fillId="0" borderId="0" xfId="13" applyNumberFormat="1" applyFont="1"/>
    <xf numFmtId="0" fontId="10" fillId="2" borderId="47" xfId="8" applyFont="1" applyFill="1" applyBorder="1" applyAlignment="1">
      <alignment horizontal="center"/>
    </xf>
    <xf numFmtId="3" fontId="5" fillId="0" borderId="0" xfId="8" applyNumberFormat="1" applyBorder="1"/>
    <xf numFmtId="0" fontId="10" fillId="2" borderId="30" xfId="0" applyFont="1" applyFill="1" applyBorder="1" applyAlignment="1">
      <alignment horizontal="center"/>
    </xf>
    <xf numFmtId="0" fontId="10" fillId="2" borderId="31" xfId="0" applyFont="1" applyFill="1" applyBorder="1" applyAlignment="1">
      <alignment horizontal="center"/>
    </xf>
    <xf numFmtId="0" fontId="9" fillId="0" borderId="31" xfId="0" applyFont="1" applyFill="1" applyBorder="1" applyAlignment="1">
      <alignment horizontal="center"/>
    </xf>
    <xf numFmtId="0" fontId="9" fillId="0" borderId="37" xfId="0" applyFont="1" applyFill="1" applyBorder="1" applyAlignment="1">
      <alignment horizontal="center"/>
    </xf>
    <xf numFmtId="0" fontId="10" fillId="2" borderId="2" xfId="14" applyFont="1" applyFill="1" applyBorder="1" applyAlignment="1">
      <alignment horizontal="center"/>
    </xf>
    <xf numFmtId="0" fontId="10" fillId="2" borderId="3" xfId="14" applyFont="1" applyFill="1" applyBorder="1" applyAlignment="1">
      <alignment horizontal="center"/>
    </xf>
    <xf numFmtId="0" fontId="10" fillId="2" borderId="38" xfId="14" applyFont="1" applyFill="1" applyBorder="1" applyAlignment="1">
      <alignment horizontal="center"/>
    </xf>
    <xf numFmtId="0" fontId="8" fillId="8" borderId="0" xfId="0" applyFont="1" applyFill="1"/>
    <xf numFmtId="0" fontId="37" fillId="0" borderId="0" xfId="0" applyFont="1"/>
    <xf numFmtId="0" fontId="8" fillId="6" borderId="22" xfId="0" applyFont="1" applyFill="1" applyBorder="1" applyAlignment="1">
      <alignment horizontal="left"/>
    </xf>
    <xf numFmtId="0" fontId="8" fillId="6" borderId="23" xfId="0" applyFont="1" applyFill="1" applyBorder="1" applyAlignment="1">
      <alignment horizontal="left"/>
    </xf>
    <xf numFmtId="0" fontId="11" fillId="6" borderId="24" xfId="0" applyFont="1" applyFill="1" applyBorder="1" applyAlignment="1">
      <alignment horizontal="left"/>
    </xf>
    <xf numFmtId="0" fontId="11" fillId="6" borderId="25" xfId="0" applyFont="1" applyFill="1" applyBorder="1" applyAlignment="1">
      <alignment horizontal="left"/>
    </xf>
    <xf numFmtId="174" fontId="9" fillId="3" borderId="2" xfId="0" applyNumberFormat="1" applyFont="1" applyFill="1" applyBorder="1" applyAlignment="1">
      <alignment horizontal="center"/>
    </xf>
    <xf numFmtId="0" fontId="8" fillId="6" borderId="22" xfId="0" applyFont="1" applyFill="1" applyBorder="1" applyAlignment="1">
      <alignment horizontal="left"/>
    </xf>
    <xf numFmtId="0" fontId="8" fillId="6" borderId="23" xfId="0" applyFont="1" applyFill="1" applyBorder="1" applyAlignment="1">
      <alignment horizontal="left"/>
    </xf>
    <xf numFmtId="0" fontId="11" fillId="6" borderId="24" xfId="0" applyFont="1" applyFill="1" applyBorder="1" applyAlignment="1">
      <alignment horizontal="left"/>
    </xf>
    <xf numFmtId="0" fontId="11" fillId="6" borderId="25" xfId="0" applyFont="1" applyFill="1" applyBorder="1" applyAlignment="1">
      <alignment horizontal="left"/>
    </xf>
    <xf numFmtId="3" fontId="9" fillId="3" borderId="2" xfId="0" applyNumberFormat="1" applyFont="1" applyFill="1" applyBorder="1" applyAlignment="1">
      <alignment horizontal="center"/>
    </xf>
    <xf numFmtId="0" fontId="8" fillId="6" borderId="41" xfId="8" applyFont="1" applyFill="1" applyBorder="1" applyAlignment="1"/>
    <xf numFmtId="0" fontId="8" fillId="6" borderId="42" xfId="8" applyFont="1" applyFill="1" applyBorder="1" applyAlignment="1"/>
    <xf numFmtId="0" fontId="11" fillId="6" borderId="44" xfId="8" applyFont="1" applyFill="1" applyBorder="1" applyAlignment="1"/>
    <xf numFmtId="0" fontId="11" fillId="6" borderId="45" xfId="8" applyFont="1" applyFill="1" applyBorder="1" applyAlignment="1"/>
    <xf numFmtId="173" fontId="0" fillId="0" borderId="0" xfId="0" applyNumberFormat="1"/>
    <xf numFmtId="173" fontId="5" fillId="0" borderId="0" xfId="8" applyNumberFormat="1" applyFill="1" applyBorder="1"/>
    <xf numFmtId="0" fontId="38" fillId="0" borderId="0" xfId="8" applyFont="1"/>
    <xf numFmtId="0" fontId="6" fillId="0" borderId="0" xfId="0" applyFont="1"/>
    <xf numFmtId="2" fontId="38" fillId="0" borderId="0" xfId="8" applyNumberFormat="1" applyFont="1"/>
    <xf numFmtId="4" fontId="38" fillId="0" borderId="0" xfId="8" applyNumberFormat="1" applyFont="1" applyBorder="1"/>
    <xf numFmtId="4" fontId="38" fillId="0" borderId="31" xfId="8" applyNumberFormat="1" applyFont="1" applyBorder="1"/>
    <xf numFmtId="1" fontId="38" fillId="0" borderId="0" xfId="8" applyNumberFormat="1" applyFont="1"/>
    <xf numFmtId="175" fontId="38" fillId="0" borderId="0" xfId="8" applyNumberFormat="1" applyFont="1"/>
    <xf numFmtId="9" fontId="6" fillId="0" borderId="0" xfId="13" applyFont="1"/>
    <xf numFmtId="1" fontId="38" fillId="0" borderId="0" xfId="14" applyNumberFormat="1" applyFont="1"/>
    <xf numFmtId="1" fontId="38" fillId="0" borderId="0" xfId="8" applyNumberFormat="1" applyFont="1" applyBorder="1"/>
    <xf numFmtId="0" fontId="14" fillId="3" borderId="48" xfId="7" applyFont="1" applyFill="1" applyBorder="1"/>
    <xf numFmtId="0" fontId="14" fillId="3" borderId="49" xfId="7" applyFont="1" applyFill="1" applyBorder="1" applyAlignment="1">
      <alignment horizontal="center"/>
    </xf>
    <xf numFmtId="0" fontId="14" fillId="3" borderId="50" xfId="7" applyFont="1" applyFill="1" applyBorder="1" applyAlignment="1">
      <alignment horizontal="center"/>
    </xf>
    <xf numFmtId="0" fontId="14" fillId="3" borderId="51" xfId="7" applyFont="1" applyFill="1" applyBorder="1" applyAlignment="1">
      <alignment horizontal="center"/>
    </xf>
    <xf numFmtId="0" fontId="15" fillId="0" borderId="30" xfId="7" applyFont="1" applyBorder="1"/>
    <xf numFmtId="10" fontId="6" fillId="0" borderId="0" xfId="7" applyNumberFormat="1" applyBorder="1"/>
    <xf numFmtId="10" fontId="6" fillId="0" borderId="31" xfId="7" applyNumberFormat="1" applyBorder="1"/>
    <xf numFmtId="0" fontId="11" fillId="0" borderId="32" xfId="7" applyFont="1" applyBorder="1"/>
    <xf numFmtId="10" fontId="6" fillId="0" borderId="33" xfId="7" applyNumberFormat="1" applyBorder="1"/>
    <xf numFmtId="10" fontId="6" fillId="0" borderId="34" xfId="7" applyNumberFormat="1" applyBorder="1"/>
    <xf numFmtId="0" fontId="8" fillId="3" borderId="27" xfId="3" applyFont="1" applyFill="1" applyBorder="1"/>
    <xf numFmtId="0" fontId="8" fillId="3" borderId="28" xfId="3" applyFont="1" applyFill="1" applyBorder="1" applyAlignment="1">
      <alignment horizontal="center" wrapText="1"/>
    </xf>
    <xf numFmtId="0" fontId="8" fillId="3" borderId="29" xfId="3" applyFont="1" applyFill="1" applyBorder="1" applyAlignment="1">
      <alignment horizontal="center" wrapText="1"/>
    </xf>
    <xf numFmtId="0" fontId="6" fillId="0" borderId="30" xfId="3" applyFont="1" applyFill="1" applyBorder="1"/>
    <xf numFmtId="164" fontId="6" fillId="0" borderId="31" xfId="3" applyNumberFormat="1" applyFont="1" applyBorder="1"/>
    <xf numFmtId="164" fontId="6" fillId="0" borderId="33" xfId="3" applyNumberFormat="1" applyFont="1" applyBorder="1"/>
    <xf numFmtId="164" fontId="6" fillId="0" borderId="34" xfId="3" applyNumberFormat="1" applyFont="1" applyBorder="1"/>
    <xf numFmtId="0" fontId="14" fillId="3" borderId="27" xfId="7" applyFont="1" applyFill="1" applyBorder="1"/>
    <xf numFmtId="0" fontId="6" fillId="0" borderId="29" xfId="7" applyBorder="1"/>
    <xf numFmtId="0" fontId="6" fillId="0" borderId="30" xfId="3" applyFont="1" applyBorder="1"/>
    <xf numFmtId="9" fontId="6" fillId="0" borderId="31" xfId="3" applyNumberFormat="1" applyFont="1" applyBorder="1"/>
    <xf numFmtId="9" fontId="6" fillId="0" borderId="31" xfId="3" applyNumberFormat="1" applyFont="1" applyFill="1" applyBorder="1"/>
    <xf numFmtId="9" fontId="6" fillId="0" borderId="34" xfId="3" applyNumberFormat="1" applyFont="1" applyBorder="1"/>
    <xf numFmtId="0" fontId="6" fillId="0" borderId="28" xfId="7" applyBorder="1"/>
    <xf numFmtId="0" fontId="23" fillId="0" borderId="30" xfId="4" applyFont="1" applyBorder="1"/>
    <xf numFmtId="0" fontId="23" fillId="0" borderId="0" xfId="4" applyFont="1" applyBorder="1"/>
    <xf numFmtId="0" fontId="23" fillId="0" borderId="31" xfId="4" applyFont="1" applyBorder="1"/>
    <xf numFmtId="0" fontId="9" fillId="0" borderId="0" xfId="6" applyFont="1" applyBorder="1"/>
    <xf numFmtId="10" fontId="23" fillId="0" borderId="0" xfId="4" applyNumberFormat="1" applyFont="1" applyBorder="1"/>
    <xf numFmtId="10" fontId="23" fillId="0" borderId="31" xfId="4" applyNumberFormat="1" applyFont="1" applyBorder="1"/>
    <xf numFmtId="0" fontId="6" fillId="0" borderId="33" xfId="7" applyBorder="1"/>
    <xf numFmtId="0" fontId="6" fillId="0" borderId="34" xfId="7" applyBorder="1"/>
    <xf numFmtId="0" fontId="18" fillId="0" borderId="27" xfId="7" applyFont="1" applyFill="1" applyBorder="1"/>
    <xf numFmtId="0" fontId="6" fillId="3" borderId="30" xfId="7" applyFill="1" applyBorder="1"/>
    <xf numFmtId="0" fontId="8" fillId="3" borderId="31" xfId="7" applyFont="1" applyFill="1" applyBorder="1" applyAlignment="1">
      <alignment horizontal="center"/>
    </xf>
    <xf numFmtId="0" fontId="8" fillId="3" borderId="30" xfId="7" applyFont="1" applyFill="1" applyBorder="1"/>
    <xf numFmtId="0" fontId="6" fillId="0" borderId="30" xfId="7" applyBorder="1"/>
    <xf numFmtId="164" fontId="6" fillId="0" borderId="31" xfId="7" applyNumberFormat="1" applyFont="1" applyBorder="1"/>
    <xf numFmtId="0" fontId="0" fillId="0" borderId="30" xfId="3" applyFont="1" applyBorder="1"/>
    <xf numFmtId="0" fontId="6" fillId="0" borderId="0" xfId="14" applyFont="1" applyFill="1" applyBorder="1"/>
    <xf numFmtId="0" fontId="36" fillId="0" borderId="27" xfId="14" applyFont="1" applyFill="1" applyBorder="1"/>
    <xf numFmtId="0" fontId="8" fillId="0" borderId="28" xfId="14" applyFont="1" applyFill="1" applyBorder="1"/>
    <xf numFmtId="0" fontId="6" fillId="0" borderId="28" xfId="14" applyFont="1" applyFill="1" applyBorder="1"/>
    <xf numFmtId="0" fontId="6" fillId="0" borderId="29" xfId="14" applyFont="1" applyFill="1" applyBorder="1"/>
    <xf numFmtId="0" fontId="14" fillId="0" borderId="0" xfId="14" applyFont="1" applyFill="1" applyBorder="1" applyAlignment="1">
      <alignment horizontal="center"/>
    </xf>
    <xf numFmtId="0" fontId="35" fillId="0" borderId="0" xfId="14" applyFont="1" applyFill="1" applyBorder="1"/>
    <xf numFmtId="0" fontId="8" fillId="10" borderId="30" xfId="14" applyFont="1" applyFill="1" applyBorder="1" applyAlignment="1">
      <alignment horizontal="left"/>
    </xf>
    <xf numFmtId="0" fontId="8" fillId="10" borderId="0" xfId="14" applyFont="1" applyFill="1" applyBorder="1" applyAlignment="1" applyProtection="1">
      <alignment horizontal="center"/>
    </xf>
    <xf numFmtId="0" fontId="8" fillId="10" borderId="31" xfId="14" applyFont="1" applyFill="1" applyBorder="1" applyAlignment="1" applyProtection="1">
      <alignment horizontal="center"/>
    </xf>
    <xf numFmtId="0" fontId="15" fillId="0" borderId="30" xfId="14" applyFont="1" applyFill="1" applyBorder="1"/>
    <xf numFmtId="172" fontId="6" fillId="0" borderId="0" xfId="14" applyNumberFormat="1" applyFont="1" applyFill="1" applyBorder="1" applyProtection="1"/>
    <xf numFmtId="172" fontId="6" fillId="0" borderId="0" xfId="14" applyNumberFormat="1" applyFont="1" applyFill="1" applyBorder="1"/>
    <xf numFmtId="172" fontId="6" fillId="0" borderId="31" xfId="14" applyNumberFormat="1" applyFont="1" applyFill="1" applyBorder="1"/>
    <xf numFmtId="164" fontId="6" fillId="0" borderId="0" xfId="14" applyNumberFormat="1" applyFont="1" applyFill="1" applyBorder="1"/>
    <xf numFmtId="0" fontId="11" fillId="0" borderId="32" xfId="14" applyFont="1" applyFill="1" applyBorder="1"/>
    <xf numFmtId="172" fontId="6" fillId="0" borderId="33" xfId="14" applyNumberFormat="1" applyFont="1" applyFill="1" applyBorder="1"/>
    <xf numFmtId="172" fontId="6" fillId="0" borderId="34" xfId="14" applyNumberFormat="1" applyFont="1" applyFill="1" applyBorder="1"/>
    <xf numFmtId="0" fontId="15" fillId="0" borderId="0" xfId="14" applyFont="1" applyFill="1" applyBorder="1"/>
    <xf numFmtId="172" fontId="6" fillId="0" borderId="31" xfId="14" applyNumberFormat="1" applyFont="1" applyFill="1" applyBorder="1" applyProtection="1"/>
    <xf numFmtId="171" fontId="6" fillId="0" borderId="0" xfId="14" applyNumberFormat="1" applyFont="1" applyFill="1" applyBorder="1" applyProtection="1"/>
    <xf numFmtId="171" fontId="6" fillId="0" borderId="0" xfId="14" applyNumberFormat="1" applyFont="1" applyFill="1" applyBorder="1"/>
    <xf numFmtId="171" fontId="6" fillId="0" borderId="31" xfId="14" applyNumberFormat="1" applyFont="1" applyFill="1" applyBorder="1"/>
    <xf numFmtId="0" fontId="11" fillId="0" borderId="0" xfId="14" applyFont="1" applyFill="1" applyBorder="1"/>
    <xf numFmtId="172" fontId="6" fillId="0" borderId="9" xfId="14" applyNumberFormat="1" applyFont="1" applyFill="1" applyBorder="1"/>
    <xf numFmtId="172" fontId="6" fillId="0" borderId="10" xfId="14" applyNumberFormat="1" applyFont="1" applyFill="1" applyBorder="1"/>
    <xf numFmtId="164" fontId="6" fillId="0" borderId="9" xfId="14" applyNumberFormat="1" applyFont="1" applyFill="1" applyBorder="1"/>
    <xf numFmtId="0" fontId="3" fillId="0" borderId="0" xfId="14"/>
    <xf numFmtId="0" fontId="10" fillId="2" borderId="37" xfId="14" applyFont="1" applyFill="1" applyBorder="1" applyAlignment="1">
      <alignment horizontal="center"/>
    </xf>
    <xf numFmtId="173" fontId="3" fillId="0" borderId="0" xfId="14" applyNumberFormat="1" applyBorder="1"/>
    <xf numFmtId="1" fontId="3" fillId="0" borderId="0" xfId="14" applyNumberFormat="1" applyBorder="1"/>
    <xf numFmtId="1" fontId="3" fillId="0" borderId="31" xfId="14" applyNumberFormat="1" applyBorder="1"/>
    <xf numFmtId="2" fontId="3" fillId="0" borderId="0" xfId="14" applyNumberFormat="1"/>
    <xf numFmtId="4" fontId="3" fillId="0" borderId="0" xfId="14" applyNumberFormat="1" applyBorder="1"/>
    <xf numFmtId="4" fontId="3" fillId="0" borderId="31" xfId="14" applyNumberFormat="1" applyBorder="1"/>
    <xf numFmtId="2" fontId="3" fillId="0" borderId="31" xfId="14" applyNumberFormat="1" applyBorder="1"/>
    <xf numFmtId="2" fontId="3" fillId="0" borderId="0" xfId="14" applyNumberFormat="1" applyBorder="1"/>
    <xf numFmtId="4" fontId="3" fillId="0" borderId="0" xfId="14" applyNumberFormat="1"/>
    <xf numFmtId="9" fontId="3" fillId="0" borderId="0" xfId="14" applyNumberFormat="1"/>
    <xf numFmtId="9" fontId="3" fillId="0" borderId="0" xfId="14" applyNumberFormat="1" applyBorder="1"/>
    <xf numFmtId="9" fontId="3" fillId="0" borderId="31" xfId="14" applyNumberFormat="1" applyBorder="1"/>
    <xf numFmtId="0" fontId="10" fillId="2" borderId="47" xfId="14" applyFont="1" applyFill="1" applyBorder="1" applyAlignment="1">
      <alignment horizontal="center"/>
    </xf>
    <xf numFmtId="3" fontId="3" fillId="0" borderId="0" xfId="14" applyNumberFormat="1" applyBorder="1"/>
    <xf numFmtId="3" fontId="3" fillId="0" borderId="31" xfId="14" applyNumberFormat="1" applyBorder="1"/>
    <xf numFmtId="3" fontId="2" fillId="0" borderId="0" xfId="8" applyNumberFormat="1" applyFont="1" applyBorder="1"/>
    <xf numFmtId="176" fontId="9" fillId="0" borderId="2" xfId="22" applyNumberFormat="1" applyFont="1" applyFill="1" applyBorder="1" applyAlignment="1">
      <alignment horizontal="center"/>
    </xf>
    <xf numFmtId="10" fontId="39" fillId="0" borderId="0" xfId="0" applyNumberFormat="1" applyFont="1" applyAlignment="1">
      <alignment horizontal="center"/>
    </xf>
    <xf numFmtId="10" fontId="40" fillId="0" borderId="0" xfId="0" applyNumberFormat="1" applyFont="1" applyAlignment="1">
      <alignment horizontal="center"/>
    </xf>
    <xf numFmtId="164" fontId="39" fillId="0" borderId="0" xfId="0" applyNumberFormat="1" applyFont="1" applyAlignment="1">
      <alignment horizontal="center"/>
    </xf>
    <xf numFmtId="164" fontId="39" fillId="0" borderId="0" xfId="0" applyNumberFormat="1" applyFont="1" applyBorder="1" applyAlignment="1">
      <alignment horizontal="center"/>
    </xf>
    <xf numFmtId="177" fontId="5" fillId="0" borderId="0" xfId="8" applyNumberFormat="1" applyBorder="1"/>
    <xf numFmtId="3" fontId="1" fillId="0" borderId="0" xfId="14" applyNumberFormat="1" applyFont="1" applyBorder="1"/>
    <xf numFmtId="2" fontId="1" fillId="0" borderId="0" xfId="14" applyNumberFormat="1" applyFont="1"/>
    <xf numFmtId="0" fontId="8" fillId="6" borderId="41" xfId="14" applyFont="1" applyFill="1" applyBorder="1" applyAlignment="1">
      <alignment horizontal="left"/>
    </xf>
    <xf numFmtId="0" fontId="8" fillId="6" borderId="42" xfId="14" applyFont="1" applyFill="1" applyBorder="1" applyAlignment="1">
      <alignment horizontal="left"/>
    </xf>
    <xf numFmtId="0" fontId="8" fillId="6" borderId="43" xfId="14" applyFont="1" applyFill="1" applyBorder="1" applyAlignment="1">
      <alignment horizontal="left"/>
    </xf>
    <xf numFmtId="0" fontId="11" fillId="6" borderId="44" xfId="14" applyFont="1" applyFill="1" applyBorder="1" applyAlignment="1">
      <alignment horizontal="left"/>
    </xf>
    <xf numFmtId="0" fontId="11" fillId="6" borderId="45" xfId="14" applyFont="1" applyFill="1" applyBorder="1" applyAlignment="1">
      <alignment horizontal="left"/>
    </xf>
    <xf numFmtId="0" fontId="11" fillId="6" borderId="46" xfId="14" applyFont="1" applyFill="1" applyBorder="1" applyAlignment="1">
      <alignment horizontal="left"/>
    </xf>
    <xf numFmtId="0" fontId="11" fillId="6" borderId="24" xfId="8" applyFont="1" applyFill="1" applyBorder="1" applyAlignment="1">
      <alignment horizontal="left"/>
    </xf>
    <xf numFmtId="0" fontId="11" fillId="6" borderId="25" xfId="8" applyFont="1" applyFill="1" applyBorder="1" applyAlignment="1">
      <alignment horizontal="left"/>
    </xf>
    <xf numFmtId="0" fontId="11" fillId="6" borderId="40" xfId="8" applyFont="1" applyFill="1" applyBorder="1" applyAlignment="1">
      <alignment horizontal="left"/>
    </xf>
    <xf numFmtId="0" fontId="8" fillId="6" borderId="22" xfId="8" applyFont="1" applyFill="1" applyBorder="1" applyAlignment="1">
      <alignment horizontal="left"/>
    </xf>
    <xf numFmtId="0" fontId="8" fillId="6" borderId="23" xfId="8" applyFont="1" applyFill="1" applyBorder="1" applyAlignment="1">
      <alignment horizontal="left"/>
    </xf>
    <xf numFmtId="0" fontId="8" fillId="6" borderId="39" xfId="8" applyFont="1" applyFill="1" applyBorder="1" applyAlignment="1">
      <alignment horizontal="left"/>
    </xf>
    <xf numFmtId="0" fontId="8" fillId="6" borderId="22" xfId="0" applyFont="1" applyFill="1" applyBorder="1" applyAlignment="1">
      <alignment horizontal="left"/>
    </xf>
    <xf numFmtId="0" fontId="8" fillId="6" borderId="23" xfId="0" applyFont="1" applyFill="1" applyBorder="1" applyAlignment="1">
      <alignment horizontal="left"/>
    </xf>
    <xf numFmtId="0" fontId="8" fillId="6" borderId="39" xfId="0" applyFont="1" applyFill="1" applyBorder="1" applyAlignment="1">
      <alignment horizontal="left"/>
    </xf>
    <xf numFmtId="0" fontId="8" fillId="6" borderId="41" xfId="8" applyFont="1" applyFill="1" applyBorder="1" applyAlignment="1">
      <alignment horizontal="left"/>
    </xf>
    <xf numFmtId="0" fontId="8" fillId="6" borderId="42" xfId="8" applyFont="1" applyFill="1" applyBorder="1" applyAlignment="1">
      <alignment horizontal="left"/>
    </xf>
    <xf numFmtId="0" fontId="8" fillId="6" borderId="43" xfId="8" applyFont="1" applyFill="1" applyBorder="1" applyAlignment="1">
      <alignment horizontal="left"/>
    </xf>
    <xf numFmtId="0" fontId="11" fillId="6" borderId="44" xfId="8" applyFont="1" applyFill="1" applyBorder="1" applyAlignment="1">
      <alignment horizontal="left"/>
    </xf>
    <xf numFmtId="0" fontId="11" fillId="6" borderId="45" xfId="8" applyFont="1" applyFill="1" applyBorder="1" applyAlignment="1">
      <alignment horizontal="left"/>
    </xf>
    <xf numFmtId="0" fontId="11" fillId="6" borderId="46" xfId="8" applyFont="1" applyFill="1" applyBorder="1" applyAlignment="1">
      <alignment horizontal="left"/>
    </xf>
    <xf numFmtId="0" fontId="11" fillId="6" borderId="24" xfId="0" applyFont="1" applyFill="1" applyBorder="1" applyAlignment="1">
      <alignment horizontal="left"/>
    </xf>
    <xf numFmtId="0" fontId="11" fillId="6" borderId="25" xfId="0" applyFont="1" applyFill="1" applyBorder="1" applyAlignment="1">
      <alignment horizontal="left"/>
    </xf>
    <xf numFmtId="0" fontId="11" fillId="6" borderId="40" xfId="0" applyFont="1" applyFill="1" applyBorder="1" applyAlignment="1">
      <alignment horizontal="left"/>
    </xf>
    <xf numFmtId="0" fontId="11" fillId="6" borderId="44" xfId="0" applyFont="1" applyFill="1" applyBorder="1" applyAlignment="1">
      <alignment horizontal="left"/>
    </xf>
    <xf numFmtId="0" fontId="11" fillId="6" borderId="45" xfId="0" applyFont="1" applyFill="1" applyBorder="1" applyAlignment="1">
      <alignment horizontal="left"/>
    </xf>
    <xf numFmtId="0" fontId="11" fillId="6" borderId="46" xfId="0" applyFont="1" applyFill="1" applyBorder="1" applyAlignment="1">
      <alignment horizontal="left"/>
    </xf>
    <xf numFmtId="0" fontId="8" fillId="6" borderId="41" xfId="0" applyFont="1" applyFill="1" applyBorder="1" applyAlignment="1">
      <alignment horizontal="left"/>
    </xf>
    <xf numFmtId="0" fontId="8" fillId="6" borderId="42" xfId="0" applyFont="1" applyFill="1" applyBorder="1" applyAlignment="1">
      <alignment horizontal="left"/>
    </xf>
    <xf numFmtId="0" fontId="8" fillId="6" borderId="43" xfId="0" applyFont="1" applyFill="1" applyBorder="1" applyAlignment="1">
      <alignment horizontal="left"/>
    </xf>
    <xf numFmtId="0" fontId="8" fillId="6" borderId="27" xfId="0" applyFont="1" applyFill="1" applyBorder="1" applyAlignment="1">
      <alignment horizontal="left"/>
    </xf>
    <xf numFmtId="0" fontId="8" fillId="6" borderId="28" xfId="0" applyFont="1" applyFill="1" applyBorder="1" applyAlignment="1">
      <alignment horizontal="left"/>
    </xf>
    <xf numFmtId="0" fontId="8" fillId="6" borderId="29" xfId="0" applyFont="1" applyFill="1" applyBorder="1" applyAlignment="1">
      <alignment horizontal="left"/>
    </xf>
    <xf numFmtId="0" fontId="11" fillId="6" borderId="32" xfId="0" applyFont="1" applyFill="1" applyBorder="1" applyAlignment="1"/>
    <xf numFmtId="0" fontId="11" fillId="6" borderId="33" xfId="0" applyFont="1" applyFill="1" applyBorder="1" applyAlignment="1"/>
    <xf numFmtId="0" fontId="11" fillId="6" borderId="34" xfId="0" applyFont="1" applyFill="1" applyBorder="1" applyAlignment="1"/>
    <xf numFmtId="0" fontId="11" fillId="6" borderId="32" xfId="0" applyFont="1" applyFill="1" applyBorder="1" applyAlignment="1">
      <alignment horizontal="left"/>
    </xf>
    <xf numFmtId="0" fontId="11" fillId="6" borderId="33" xfId="0" applyFont="1" applyFill="1" applyBorder="1" applyAlignment="1">
      <alignment horizontal="left"/>
    </xf>
    <xf numFmtId="0" fontId="11" fillId="6" borderId="34" xfId="0" applyFont="1" applyFill="1" applyBorder="1" applyAlignment="1">
      <alignment horizontal="left"/>
    </xf>
  </cellXfs>
  <cellStyles count="23">
    <cellStyle name="Comma" xfId="22" builtinId="3"/>
    <cellStyle name="Hyperlink" xfId="10" builtinId="8"/>
    <cellStyle name="Normal" xfId="0" builtinId="0"/>
    <cellStyle name="Normal 2" xfId="8"/>
    <cellStyle name="Normal 2 2" xfId="11"/>
    <cellStyle name="Normal 2 2 2" xfId="20"/>
    <cellStyle name="Normal 2 2 3" xfId="16"/>
    <cellStyle name="Normal 2 3" xfId="18"/>
    <cellStyle name="Normal 2 4" xfId="14"/>
    <cellStyle name="Normal 3" xfId="9"/>
    <cellStyle name="Normal 3 2" xfId="12"/>
    <cellStyle name="Normal 3 2 2" xfId="21"/>
    <cellStyle name="Normal 3 2 3" xfId="17"/>
    <cellStyle name="Normal 3 3" xfId="19"/>
    <cellStyle name="Normal 3 4" xfId="15"/>
    <cellStyle name="Normal_Beta" xfId="1"/>
    <cellStyle name="Normal_Beta_1" xfId="2"/>
    <cellStyle name="Normal_ConsumerShare" xfId="3"/>
    <cellStyle name="Normal_ConsumerShare_1" xfId="4"/>
    <cellStyle name="Normal_Sheet1" xfId="5"/>
    <cellStyle name="Normal_Vehicle_Choice 02202009" xfId="6"/>
    <cellStyle name="Normal_Vehicle_Choice 04202009" xfId="7"/>
    <cellStyle name="Percent 2"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52B0"/>
      <rgbColor rgb="008F0750"/>
      <rgbColor rgb="00FF9900"/>
      <rgbColor rgb="00939393"/>
      <rgbColor rgb="003F8A00"/>
      <rgbColor rgb="0033CCCC"/>
      <rgbColor rgb="006B0977"/>
      <rgbColor rgb="00FD5D7B"/>
      <rgbColor rgb="000052B0"/>
      <rgbColor rgb="008F0750"/>
      <rgbColor rgb="00FF9900"/>
      <rgbColor rgb="00939393"/>
      <rgbColor rgb="003F8A00"/>
      <rgbColor rgb="0033CCCC"/>
      <rgbColor rgb="006B0977"/>
      <rgbColor rgb="00FD5D7B"/>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val>
            <c:numLit>
              <c:formatCode>General</c:formatCode>
              <c:ptCount val="40"/>
              <c:pt idx="0">
                <c:v>341.94495703500525</c:v>
              </c:pt>
              <c:pt idx="1">
                <c:v>273.44109028934508</c:v>
              </c:pt>
              <c:pt idx="2">
                <c:v>273.44109028934508</c:v>
              </c:pt>
              <c:pt idx="3">
                <c:v>181.35999468676468</c:v>
              </c:pt>
              <c:pt idx="4">
                <c:v>164.92015712916086</c:v>
              </c:pt>
              <c:pt idx="5">
                <c:v>164.92015712916086</c:v>
              </c:pt>
              <c:pt idx="6">
                <c:v>104.38691185490931</c:v>
              </c:pt>
              <c:pt idx="7">
                <c:v>79.524072713761271</c:v>
              </c:pt>
              <c:pt idx="8">
                <c:v>43.918960397927144</c:v>
              </c:pt>
              <c:pt idx="9">
                <c:v>387.18239330947472</c:v>
              </c:pt>
              <c:pt idx="10">
                <c:v>139.41373056526442</c:v>
              </c:pt>
              <c:pt idx="11">
                <c:v>80.796454574037256</c:v>
              </c:pt>
              <c:pt idx="12">
                <c:v>64.157751398847964</c:v>
              </c:pt>
              <c:pt idx="13">
                <c:v>45.018076715196415</c:v>
              </c:pt>
              <c:pt idx="14">
                <c:v>0</c:v>
              </c:pt>
              <c:pt idx="15">
                <c:v>0</c:v>
              </c:pt>
              <c:pt idx="16">
                <c:v>0</c:v>
              </c:pt>
              <c:pt idx="17">
                <c:v>104.38691185490931</c:v>
              </c:pt>
              <c:pt idx="18">
                <c:v>79.524072713761271</c:v>
              </c:pt>
              <c:pt idx="19">
                <c:v>43.918960397927144</c:v>
              </c:pt>
              <c:pt idx="20">
                <c:v>437.48587536577611</c:v>
              </c:pt>
              <c:pt idx="21">
                <c:v>340.08191153218507</c:v>
              </c:pt>
              <c:pt idx="22">
                <c:v>340.08191153218507</c:v>
              </c:pt>
              <c:pt idx="23">
                <c:v>256.22013338220984</c:v>
              </c:pt>
              <c:pt idx="24">
                <c:v>224.68202285000612</c:v>
              </c:pt>
              <c:pt idx="25">
                <c:v>224.68202285000612</c:v>
              </c:pt>
              <c:pt idx="26">
                <c:v>147.11809155030701</c:v>
              </c:pt>
              <c:pt idx="27">
                <c:v>111.60763081424837</c:v>
              </c:pt>
              <c:pt idx="28">
                <c:v>69.174328913776563</c:v>
              </c:pt>
              <c:pt idx="29">
                <c:v>485.7739844353747</c:v>
              </c:pt>
              <c:pt idx="30">
                <c:v>194.41412050372168</c:v>
              </c:pt>
              <c:pt idx="31">
                <c:v>115.24927718497437</c:v>
              </c:pt>
              <c:pt idx="32">
                <c:v>98.159107740387398</c:v>
              </c:pt>
              <c:pt idx="33">
                <c:v>64.548188393241531</c:v>
              </c:pt>
              <c:pt idx="34">
                <c:v>0</c:v>
              </c:pt>
              <c:pt idx="35">
                <c:v>0</c:v>
              </c:pt>
              <c:pt idx="36">
                <c:v>0</c:v>
              </c:pt>
              <c:pt idx="37">
                <c:v>147.11809155030701</c:v>
              </c:pt>
              <c:pt idx="38">
                <c:v>111.60763081424837</c:v>
              </c:pt>
              <c:pt idx="39">
                <c:v>69.174328913776563</c:v>
              </c:pt>
            </c:numLit>
          </c:val>
        </c:ser>
        <c:dLbls>
          <c:showLegendKey val="0"/>
          <c:showVal val="0"/>
          <c:showCatName val="0"/>
          <c:showSerName val="0"/>
          <c:showPercent val="0"/>
          <c:showBubbleSize val="0"/>
        </c:dLbls>
        <c:gapWidth val="150"/>
        <c:axId val="220591616"/>
        <c:axId val="220603136"/>
      </c:barChart>
      <c:catAx>
        <c:axId val="220591616"/>
        <c:scaling>
          <c:orientation val="minMax"/>
        </c:scaling>
        <c:delete val="0"/>
        <c:axPos val="b"/>
        <c:majorTickMark val="out"/>
        <c:minorTickMark val="none"/>
        <c:tickLblPos val="nextTo"/>
        <c:crossAx val="220603136"/>
        <c:crosses val="autoZero"/>
        <c:auto val="1"/>
        <c:lblAlgn val="ctr"/>
        <c:lblOffset val="100"/>
        <c:noMultiLvlLbl val="0"/>
      </c:catAx>
      <c:valAx>
        <c:axId val="220603136"/>
        <c:scaling>
          <c:orientation val="minMax"/>
        </c:scaling>
        <c:delete val="0"/>
        <c:axPos val="l"/>
        <c:majorGridlines/>
        <c:numFmt formatCode="General" sourceLinked="1"/>
        <c:majorTickMark val="out"/>
        <c:minorTickMark val="none"/>
        <c:tickLblPos val="nextTo"/>
        <c:crossAx val="2205916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val>
            <c:numLit>
              <c:formatCode>General</c:formatCode>
              <c:ptCount val="40"/>
              <c:pt idx="0">
                <c:v>0</c:v>
              </c:pt>
              <c:pt idx="1">
                <c:v>0</c:v>
              </c:pt>
              <c:pt idx="2">
                <c:v>0</c:v>
              </c:pt>
              <c:pt idx="3">
                <c:v>0</c:v>
              </c:pt>
              <c:pt idx="4">
                <c:v>0</c:v>
              </c:pt>
              <c:pt idx="5">
                <c:v>0</c:v>
              </c:pt>
              <c:pt idx="6">
                <c:v>738.80262537905685</c:v>
              </c:pt>
              <c:pt idx="7">
                <c:v>1022.0431435241265</c:v>
              </c:pt>
              <c:pt idx="8">
                <c:v>1478.3414525605363</c:v>
              </c:pt>
              <c:pt idx="9">
                <c:v>0</c:v>
              </c:pt>
              <c:pt idx="10">
                <c:v>0</c:v>
              </c:pt>
              <c:pt idx="11">
                <c:v>906.79830134250255</c:v>
              </c:pt>
              <c:pt idx="12">
                <c:v>1234.4735535937634</c:v>
              </c:pt>
              <c:pt idx="13">
                <c:v>1639.7748200245637</c:v>
              </c:pt>
              <c:pt idx="14">
                <c:v>2128.8241818647516</c:v>
              </c:pt>
              <c:pt idx="15">
                <c:v>2625.3876653745438</c:v>
              </c:pt>
              <c:pt idx="16">
                <c:v>3051.2862558269708</c:v>
              </c:pt>
              <c:pt idx="17">
                <c:v>738.80262537905685</c:v>
              </c:pt>
              <c:pt idx="18">
                <c:v>1022.0431435241265</c:v>
              </c:pt>
              <c:pt idx="19">
                <c:v>1478.3414525605363</c:v>
              </c:pt>
              <c:pt idx="20">
                <c:v>0</c:v>
              </c:pt>
              <c:pt idx="21">
                <c:v>0</c:v>
              </c:pt>
              <c:pt idx="22">
                <c:v>0</c:v>
              </c:pt>
              <c:pt idx="23">
                <c:v>0</c:v>
              </c:pt>
              <c:pt idx="24">
                <c:v>0</c:v>
              </c:pt>
              <c:pt idx="25">
                <c:v>0</c:v>
              </c:pt>
              <c:pt idx="26">
                <c:v>1052.6446742527985</c:v>
              </c:pt>
              <c:pt idx="27">
                <c:v>1467.2761474477841</c:v>
              </c:pt>
              <c:pt idx="28">
                <c:v>2024.0801252378249</c:v>
              </c:pt>
              <c:pt idx="29">
                <c:v>0</c:v>
              </c:pt>
              <c:pt idx="30">
                <c:v>0</c:v>
              </c:pt>
              <c:pt idx="31">
                <c:v>1227.3319679975002</c:v>
              </c:pt>
              <c:pt idx="32">
                <c:v>1597.9296347073152</c:v>
              </c:pt>
              <c:pt idx="33">
                <c:v>2281.7723724931188</c:v>
              </c:pt>
              <c:pt idx="34">
                <c:v>2855.7283499245809</c:v>
              </c:pt>
              <c:pt idx="35">
                <c:v>3391.0809666080022</c:v>
              </c:pt>
              <c:pt idx="36">
                <c:v>3809.8567209926809</c:v>
              </c:pt>
              <c:pt idx="37">
                <c:v>1052.6446742527985</c:v>
              </c:pt>
              <c:pt idx="38">
                <c:v>1467.2761474477841</c:v>
              </c:pt>
              <c:pt idx="39">
                <c:v>2024.0801252378249</c:v>
              </c:pt>
            </c:numLit>
          </c:val>
        </c:ser>
        <c:dLbls>
          <c:showLegendKey val="0"/>
          <c:showVal val="0"/>
          <c:showCatName val="0"/>
          <c:showSerName val="0"/>
          <c:showPercent val="0"/>
          <c:showBubbleSize val="0"/>
        </c:dLbls>
        <c:gapWidth val="150"/>
        <c:axId val="220766592"/>
        <c:axId val="220768128"/>
      </c:barChart>
      <c:catAx>
        <c:axId val="220766592"/>
        <c:scaling>
          <c:orientation val="minMax"/>
        </c:scaling>
        <c:delete val="0"/>
        <c:axPos val="b"/>
        <c:majorTickMark val="out"/>
        <c:minorTickMark val="none"/>
        <c:tickLblPos val="nextTo"/>
        <c:crossAx val="220768128"/>
        <c:crosses val="autoZero"/>
        <c:auto val="1"/>
        <c:lblAlgn val="ctr"/>
        <c:lblOffset val="100"/>
        <c:noMultiLvlLbl val="0"/>
      </c:catAx>
      <c:valAx>
        <c:axId val="220768128"/>
        <c:scaling>
          <c:orientation val="minMax"/>
        </c:scaling>
        <c:delete val="0"/>
        <c:axPos val="l"/>
        <c:majorGridlines/>
        <c:numFmt formatCode="General" sourceLinked="1"/>
        <c:majorTickMark val="out"/>
        <c:minorTickMark val="none"/>
        <c:tickLblPos val="nextTo"/>
        <c:crossAx val="2207665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val>
            <c:numLit>
              <c:formatCode>General</c:formatCode>
              <c:ptCount val="40"/>
              <c:pt idx="0">
                <c:v>0</c:v>
              </c:pt>
              <c:pt idx="1">
                <c:v>0</c:v>
              </c:pt>
              <c:pt idx="2">
                <c:v>0</c:v>
              </c:pt>
              <c:pt idx="3">
                <c:v>0</c:v>
              </c:pt>
              <c:pt idx="4">
                <c:v>0</c:v>
              </c:pt>
              <c:pt idx="5">
                <c:v>0</c:v>
              </c:pt>
              <c:pt idx="6">
                <c:v>738.80262537905685</c:v>
              </c:pt>
              <c:pt idx="7">
                <c:v>1022.0431435241265</c:v>
              </c:pt>
              <c:pt idx="8">
                <c:v>1478.3414525605363</c:v>
              </c:pt>
              <c:pt idx="9">
                <c:v>0</c:v>
              </c:pt>
              <c:pt idx="10">
                <c:v>0</c:v>
              </c:pt>
              <c:pt idx="11">
                <c:v>906.79830134250255</c:v>
              </c:pt>
              <c:pt idx="12">
                <c:v>1234.4735535937634</c:v>
              </c:pt>
              <c:pt idx="13">
                <c:v>1639.7748200245637</c:v>
              </c:pt>
              <c:pt idx="14">
                <c:v>2128.8241818647516</c:v>
              </c:pt>
              <c:pt idx="15">
                <c:v>2625.3876653745438</c:v>
              </c:pt>
              <c:pt idx="16">
                <c:v>3051.2862558269708</c:v>
              </c:pt>
              <c:pt idx="17">
                <c:v>738.80262537905685</c:v>
              </c:pt>
              <c:pt idx="18">
                <c:v>1022.0431435241265</c:v>
              </c:pt>
              <c:pt idx="19">
                <c:v>1478.3414525605363</c:v>
              </c:pt>
              <c:pt idx="20">
                <c:v>0</c:v>
              </c:pt>
              <c:pt idx="21">
                <c:v>0</c:v>
              </c:pt>
              <c:pt idx="22">
                <c:v>0</c:v>
              </c:pt>
              <c:pt idx="23">
                <c:v>0</c:v>
              </c:pt>
              <c:pt idx="24">
                <c:v>0</c:v>
              </c:pt>
              <c:pt idx="25">
                <c:v>0</c:v>
              </c:pt>
              <c:pt idx="26">
                <c:v>1052.6446742527985</c:v>
              </c:pt>
              <c:pt idx="27">
                <c:v>1467.2761474477841</c:v>
              </c:pt>
              <c:pt idx="28">
                <c:v>2024.0801252378249</c:v>
              </c:pt>
              <c:pt idx="29">
                <c:v>0</c:v>
              </c:pt>
              <c:pt idx="30">
                <c:v>0</c:v>
              </c:pt>
              <c:pt idx="31">
                <c:v>1227.3319679975002</c:v>
              </c:pt>
              <c:pt idx="32">
                <c:v>1597.9296347073152</c:v>
              </c:pt>
              <c:pt idx="33">
                <c:v>2281.7723724931188</c:v>
              </c:pt>
              <c:pt idx="34">
                <c:v>2855.7283499245809</c:v>
              </c:pt>
              <c:pt idx="35">
                <c:v>3391.0809666080022</c:v>
              </c:pt>
              <c:pt idx="36">
                <c:v>3809.8567209926809</c:v>
              </c:pt>
              <c:pt idx="37">
                <c:v>1052.6446742527985</c:v>
              </c:pt>
              <c:pt idx="38">
                <c:v>1467.2761474477841</c:v>
              </c:pt>
              <c:pt idx="39">
                <c:v>2024.0801252378249</c:v>
              </c:pt>
            </c:numLit>
          </c:val>
        </c:ser>
        <c:dLbls>
          <c:showLegendKey val="0"/>
          <c:showVal val="0"/>
          <c:showCatName val="0"/>
          <c:showSerName val="0"/>
          <c:showPercent val="0"/>
          <c:showBubbleSize val="0"/>
        </c:dLbls>
        <c:gapWidth val="150"/>
        <c:axId val="824172544"/>
        <c:axId val="824174080"/>
      </c:barChart>
      <c:catAx>
        <c:axId val="824172544"/>
        <c:scaling>
          <c:orientation val="minMax"/>
        </c:scaling>
        <c:delete val="0"/>
        <c:axPos val="b"/>
        <c:majorTickMark val="out"/>
        <c:minorTickMark val="none"/>
        <c:tickLblPos val="nextTo"/>
        <c:crossAx val="824174080"/>
        <c:crosses val="autoZero"/>
        <c:auto val="1"/>
        <c:lblAlgn val="ctr"/>
        <c:lblOffset val="100"/>
        <c:noMultiLvlLbl val="0"/>
      </c:catAx>
      <c:valAx>
        <c:axId val="824174080"/>
        <c:scaling>
          <c:orientation val="minMax"/>
        </c:scaling>
        <c:delete val="0"/>
        <c:axPos val="l"/>
        <c:majorGridlines/>
        <c:numFmt formatCode="General" sourceLinked="1"/>
        <c:majorTickMark val="out"/>
        <c:minorTickMark val="none"/>
        <c:tickLblPos val="nextTo"/>
        <c:crossAx val="8241725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Generalized Cost Distribution Excluding Vehicle Price</a:t>
            </a:r>
          </a:p>
        </c:rich>
      </c:tx>
      <c:layout>
        <c:manualLayout>
          <c:xMode val="edge"/>
          <c:yMode val="edge"/>
          <c:x val="0.31038683950742818"/>
          <c:y val="4.0935833238448904E-2"/>
        </c:manualLayout>
      </c:layout>
      <c:overlay val="0"/>
      <c:spPr>
        <a:noFill/>
        <a:ln w="25400">
          <a:noFill/>
        </a:ln>
      </c:spPr>
    </c:title>
    <c:autoTitleDeleted val="0"/>
    <c:plotArea>
      <c:layout>
        <c:manualLayout>
          <c:layoutTarget val="inner"/>
          <c:xMode val="edge"/>
          <c:yMode val="edge"/>
          <c:x val="0.12922720555367503"/>
          <c:y val="0.19005922574994119"/>
          <c:w val="0.664251991163753"/>
          <c:h val="0.56725368916135988"/>
        </c:manualLayout>
      </c:layout>
      <c:barChart>
        <c:barDir val="col"/>
        <c:grouping val="stacked"/>
        <c:varyColors val="0"/>
        <c:ser>
          <c:idx val="1"/>
          <c:order val="0"/>
          <c:tx>
            <c:strRef>
              <c:f>debug!$A$4</c:f>
              <c:strCache>
                <c:ptCount val="1"/>
                <c:pt idx="0">
                  <c:v>fcnGC_FuelCost</c:v>
                </c:pt>
              </c:strCache>
            </c:strRef>
          </c:tx>
          <c:spPr>
            <a:pattFill prst="ltDnDiag">
              <a:fgClr>
                <a:srgbClr val="8F0750"/>
              </a:fgClr>
              <a:bgClr>
                <a:schemeClr val="bg1"/>
              </a:bgClr>
            </a:patt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debug!$B$4:$AO$4</c:f>
              <c:numCache>
                <c:formatCode>General</c:formatCode>
                <c:ptCount val="40"/>
                <c:pt idx="0">
                  <c:v>3160.3948852110384</c:v>
                </c:pt>
                <c:pt idx="1">
                  <c:v>3395.1438137449832</c:v>
                </c:pt>
                <c:pt idx="2">
                  <c:v>2970.4790608778276</c:v>
                </c:pt>
                <c:pt idx="3">
                  <c:v>2321.4973352786624</c:v>
                </c:pt>
                <c:pt idx="4">
                  <c:v>2493.9343350350023</c:v>
                </c:pt>
                <c:pt idx="5">
                  <c:v>2811.8736176630218</c:v>
                </c:pt>
                <c:pt idx="6">
                  <c:v>2357.9756696975469</c:v>
                </c:pt>
                <c:pt idx="7">
                  <c:v>2365.3241362627423</c:v>
                </c:pt>
                <c:pt idx="8">
                  <c:v>2532.6679669074492</c:v>
                </c:pt>
                <c:pt idx="9">
                  <c:v>5412.4143831425572</c:v>
                </c:pt>
                <c:pt idx="10">
                  <c:v>2274.0818436658551</c:v>
                </c:pt>
                <c:pt idx="11">
                  <c:v>2313.5412240643955</c:v>
                </c:pt>
                <c:pt idx="12">
                  <c:v>2320.5176119638668</c:v>
                </c:pt>
                <c:pt idx="13">
                  <c:v>2489.0348296793986</c:v>
                </c:pt>
                <c:pt idx="14">
                  <c:v>0</c:v>
                </c:pt>
                <c:pt idx="15">
                  <c:v>0</c:v>
                </c:pt>
                <c:pt idx="16">
                  <c:v>0</c:v>
                </c:pt>
                <c:pt idx="17">
                  <c:v>2357.9756696975469</c:v>
                </c:pt>
                <c:pt idx="18">
                  <c:v>2365.3241362627423</c:v>
                </c:pt>
                <c:pt idx="19">
                  <c:v>2532.6679669074492</c:v>
                </c:pt>
                <c:pt idx="20">
                  <c:v>4017.1144377898872</c:v>
                </c:pt>
                <c:pt idx="21">
                  <c:v>4315.4990841143745</c:v>
                </c:pt>
                <c:pt idx="22">
                  <c:v>3946.5331637350578</c:v>
                </c:pt>
                <c:pt idx="23">
                  <c:v>3007.9396556579959</c:v>
                </c:pt>
                <c:pt idx="24">
                  <c:v>3231.3644607558331</c:v>
                </c:pt>
                <c:pt idx="25">
                  <c:v>3617.2783577373484</c:v>
                </c:pt>
                <c:pt idx="26">
                  <c:v>3034.3891056740299</c:v>
                </c:pt>
                <c:pt idx="27">
                  <c:v>3046.046618981276</c:v>
                </c:pt>
                <c:pt idx="28">
                  <c:v>3292.4598637241543</c:v>
                </c:pt>
                <c:pt idx="29">
                  <c:v>7042.1878292449373</c:v>
                </c:pt>
                <c:pt idx="30">
                  <c:v>3034.8940468505343</c:v>
                </c:pt>
                <c:pt idx="31">
                  <c:v>3065.547557540358</c:v>
                </c:pt>
                <c:pt idx="32">
                  <c:v>3076.8352372374052</c:v>
                </c:pt>
                <c:pt idx="33">
                  <c:v>3328.179236452258</c:v>
                </c:pt>
                <c:pt idx="34">
                  <c:v>0</c:v>
                </c:pt>
                <c:pt idx="35">
                  <c:v>0</c:v>
                </c:pt>
                <c:pt idx="36">
                  <c:v>0</c:v>
                </c:pt>
                <c:pt idx="37">
                  <c:v>3034.3891056740299</c:v>
                </c:pt>
                <c:pt idx="38">
                  <c:v>3046.046618981276</c:v>
                </c:pt>
                <c:pt idx="39">
                  <c:v>3292.4598637241543</c:v>
                </c:pt>
              </c:numCache>
            </c:numRef>
          </c:val>
        </c:ser>
        <c:ser>
          <c:idx val="2"/>
          <c:order val="1"/>
          <c:tx>
            <c:strRef>
              <c:f>debug!$A$5</c:f>
              <c:strCache>
                <c:ptCount val="1"/>
                <c:pt idx="0">
                  <c:v>fcnGC_fcnGC_RentalCost</c:v>
                </c:pt>
              </c:strCache>
            </c:strRef>
          </c:tx>
          <c:spPr>
            <a:pattFill prst="openDmnd">
              <a:fgClr>
                <a:schemeClr val="tx2"/>
              </a:fgClr>
              <a:bgClr>
                <a:schemeClr val="bg1"/>
              </a:bgClr>
            </a:patt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debug!$B$5:$AO$5</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29931.441282417443</c:v>
                </c:pt>
                <c:pt idx="15">
                  <c:v>29931.441282417443</c:v>
                </c:pt>
                <c:pt idx="16">
                  <c:v>29931.441282417443</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29931.441282417443</c:v>
                </c:pt>
                <c:pt idx="35">
                  <c:v>29931.441282417443</c:v>
                </c:pt>
                <c:pt idx="36">
                  <c:v>29931.441282417443</c:v>
                </c:pt>
                <c:pt idx="37">
                  <c:v>0</c:v>
                </c:pt>
                <c:pt idx="38">
                  <c:v>0</c:v>
                </c:pt>
                <c:pt idx="39">
                  <c:v>0</c:v>
                </c:pt>
              </c:numCache>
            </c:numRef>
          </c:val>
        </c:ser>
        <c:ser>
          <c:idx val="3"/>
          <c:order val="2"/>
          <c:tx>
            <c:strRef>
              <c:f>debug!$A$6</c:f>
              <c:strCache>
                <c:ptCount val="1"/>
                <c:pt idx="0">
                  <c:v>fcnGC_ElectricityCost</c:v>
                </c:pt>
              </c:strCache>
            </c:strRef>
          </c:tx>
          <c:spPr>
            <a:solidFill>
              <a:srgbClr val="939393"/>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debug!$B$6:$AO$6</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4"/>
          <c:order val="3"/>
          <c:tx>
            <c:strRef>
              <c:f>debug!$A$7</c:f>
              <c:strCache>
                <c:ptCount val="1"/>
                <c:pt idx="0">
                  <c:v>fcnGC_BatteryReplacement</c:v>
                </c:pt>
              </c:strCache>
            </c:strRef>
          </c:tx>
          <c:spPr>
            <a:solidFill>
              <a:srgbClr val="3F8A00"/>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debug!$B$7:$AO$7</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5"/>
          <c:order val="4"/>
          <c:tx>
            <c:strRef>
              <c:f>debug!$A$8</c:f>
              <c:strCache>
                <c:ptCount val="1"/>
                <c:pt idx="0">
                  <c:v>fcnGC_Accelaration</c:v>
                </c:pt>
              </c:strCache>
            </c:strRef>
          </c:tx>
          <c:spPr>
            <a:pattFill prst="pct25">
              <a:fgClr>
                <a:srgbClr val="33CCCC"/>
              </a:fgClr>
              <a:bgClr>
                <a:schemeClr val="bg1"/>
              </a:bgClr>
            </a:patt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debug!$B$8:$AO$8</c:f>
              <c:numCache>
                <c:formatCode>General</c:formatCode>
                <c:ptCount val="40"/>
                <c:pt idx="0">
                  <c:v>-2819.43</c:v>
                </c:pt>
                <c:pt idx="1">
                  <c:v>-2819.43</c:v>
                </c:pt>
                <c:pt idx="2">
                  <c:v>-2819.43</c:v>
                </c:pt>
                <c:pt idx="3">
                  <c:v>-2819.43</c:v>
                </c:pt>
                <c:pt idx="4">
                  <c:v>-2819.43</c:v>
                </c:pt>
                <c:pt idx="5">
                  <c:v>-2819.43</c:v>
                </c:pt>
                <c:pt idx="6">
                  <c:v>-2819.43</c:v>
                </c:pt>
                <c:pt idx="7">
                  <c:v>-2819.43</c:v>
                </c:pt>
                <c:pt idx="8">
                  <c:v>-2819.43</c:v>
                </c:pt>
                <c:pt idx="9">
                  <c:v>-2819.43</c:v>
                </c:pt>
                <c:pt idx="10">
                  <c:v>-2819.43</c:v>
                </c:pt>
                <c:pt idx="11">
                  <c:v>-2819.43</c:v>
                </c:pt>
                <c:pt idx="12">
                  <c:v>-2819.43</c:v>
                </c:pt>
                <c:pt idx="13">
                  <c:v>-2819.43</c:v>
                </c:pt>
                <c:pt idx="14">
                  <c:v>-2819.43</c:v>
                </c:pt>
                <c:pt idx="15">
                  <c:v>-2819.43</c:v>
                </c:pt>
                <c:pt idx="16">
                  <c:v>-2819.43</c:v>
                </c:pt>
                <c:pt idx="17">
                  <c:v>-2819.43</c:v>
                </c:pt>
                <c:pt idx="18">
                  <c:v>-2819.43</c:v>
                </c:pt>
                <c:pt idx="19">
                  <c:v>-2819.43</c:v>
                </c:pt>
                <c:pt idx="20">
                  <c:v>-3535.92</c:v>
                </c:pt>
                <c:pt idx="21">
                  <c:v>-3535.92</c:v>
                </c:pt>
                <c:pt idx="22">
                  <c:v>-3535.92</c:v>
                </c:pt>
                <c:pt idx="23">
                  <c:v>-3535.92</c:v>
                </c:pt>
                <c:pt idx="24">
                  <c:v>-3535.92</c:v>
                </c:pt>
                <c:pt idx="25">
                  <c:v>-3535.92</c:v>
                </c:pt>
                <c:pt idx="26">
                  <c:v>-3535.92</c:v>
                </c:pt>
                <c:pt idx="27">
                  <c:v>-3535.92</c:v>
                </c:pt>
                <c:pt idx="28">
                  <c:v>-3535.92</c:v>
                </c:pt>
                <c:pt idx="29">
                  <c:v>-3535.92</c:v>
                </c:pt>
                <c:pt idx="30">
                  <c:v>-3535.92</c:v>
                </c:pt>
                <c:pt idx="31">
                  <c:v>-3535.92</c:v>
                </c:pt>
                <c:pt idx="32">
                  <c:v>-3535.92</c:v>
                </c:pt>
                <c:pt idx="33">
                  <c:v>-3535.92</c:v>
                </c:pt>
                <c:pt idx="34">
                  <c:v>-3535.92</c:v>
                </c:pt>
                <c:pt idx="35">
                  <c:v>-3535.92</c:v>
                </c:pt>
                <c:pt idx="36">
                  <c:v>-3535.92</c:v>
                </c:pt>
                <c:pt idx="37">
                  <c:v>-3535.92</c:v>
                </c:pt>
                <c:pt idx="38">
                  <c:v>-3535.92</c:v>
                </c:pt>
                <c:pt idx="39">
                  <c:v>-3535.92</c:v>
                </c:pt>
              </c:numCache>
            </c:numRef>
          </c:val>
        </c:ser>
        <c:ser>
          <c:idx val="6"/>
          <c:order val="5"/>
          <c:tx>
            <c:strRef>
              <c:f>debug!$A$9</c:f>
              <c:strCache>
                <c:ptCount val="1"/>
                <c:pt idx="0">
                  <c:v>fcnGC_Cargo</c:v>
                </c:pt>
              </c:strCache>
            </c:strRef>
          </c:tx>
          <c:spPr>
            <a:pattFill prst="zigZag">
              <a:fgClr>
                <a:srgbClr val="6B0977"/>
              </a:fgClr>
              <a:bgClr>
                <a:schemeClr val="bg1"/>
              </a:bgClr>
            </a:patt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debug!$B$9:$AO$9</c:f>
              <c:numCache>
                <c:formatCode>General</c:formatCode>
                <c:ptCount val="40"/>
                <c:pt idx="0">
                  <c:v>-2100</c:v>
                </c:pt>
                <c:pt idx="1">
                  <c:v>-2100</c:v>
                </c:pt>
                <c:pt idx="2">
                  <c:v>-2100</c:v>
                </c:pt>
                <c:pt idx="3">
                  <c:v>-2100</c:v>
                </c:pt>
                <c:pt idx="4">
                  <c:v>-2100</c:v>
                </c:pt>
                <c:pt idx="5">
                  <c:v>-2100</c:v>
                </c:pt>
                <c:pt idx="6">
                  <c:v>-2100</c:v>
                </c:pt>
                <c:pt idx="7">
                  <c:v>-2100</c:v>
                </c:pt>
                <c:pt idx="8">
                  <c:v>-2100</c:v>
                </c:pt>
                <c:pt idx="9">
                  <c:v>-2100</c:v>
                </c:pt>
                <c:pt idx="10">
                  <c:v>-2100</c:v>
                </c:pt>
                <c:pt idx="11">
                  <c:v>-2100</c:v>
                </c:pt>
                <c:pt idx="12">
                  <c:v>-2100</c:v>
                </c:pt>
                <c:pt idx="13">
                  <c:v>-2100</c:v>
                </c:pt>
                <c:pt idx="14">
                  <c:v>-2100</c:v>
                </c:pt>
                <c:pt idx="15">
                  <c:v>-2100</c:v>
                </c:pt>
                <c:pt idx="16">
                  <c:v>-2100</c:v>
                </c:pt>
                <c:pt idx="17">
                  <c:v>-2100</c:v>
                </c:pt>
                <c:pt idx="18">
                  <c:v>-2100</c:v>
                </c:pt>
                <c:pt idx="19">
                  <c:v>-2100</c:v>
                </c:pt>
                <c:pt idx="20">
                  <c:v>-3217.5</c:v>
                </c:pt>
                <c:pt idx="21">
                  <c:v>-3217.5</c:v>
                </c:pt>
                <c:pt idx="22">
                  <c:v>-3217.5</c:v>
                </c:pt>
                <c:pt idx="23">
                  <c:v>-3217.5</c:v>
                </c:pt>
                <c:pt idx="24">
                  <c:v>-3217.5</c:v>
                </c:pt>
                <c:pt idx="25">
                  <c:v>-3217.5</c:v>
                </c:pt>
                <c:pt idx="26">
                  <c:v>-3217.5</c:v>
                </c:pt>
                <c:pt idx="27">
                  <c:v>-3217.5</c:v>
                </c:pt>
                <c:pt idx="28">
                  <c:v>-3217.5</c:v>
                </c:pt>
                <c:pt idx="29">
                  <c:v>-3217.5</c:v>
                </c:pt>
                <c:pt idx="30">
                  <c:v>-3217.5</c:v>
                </c:pt>
                <c:pt idx="31">
                  <c:v>-3217.5</c:v>
                </c:pt>
                <c:pt idx="32">
                  <c:v>-3217.5</c:v>
                </c:pt>
                <c:pt idx="33">
                  <c:v>-3217.5</c:v>
                </c:pt>
                <c:pt idx="34">
                  <c:v>-3217.5</c:v>
                </c:pt>
                <c:pt idx="35">
                  <c:v>-3217.5</c:v>
                </c:pt>
                <c:pt idx="36">
                  <c:v>-3217.5</c:v>
                </c:pt>
                <c:pt idx="37">
                  <c:v>-3217.5</c:v>
                </c:pt>
                <c:pt idx="38">
                  <c:v>-3217.5</c:v>
                </c:pt>
                <c:pt idx="39">
                  <c:v>-3217.5</c:v>
                </c:pt>
              </c:numCache>
            </c:numRef>
          </c:val>
        </c:ser>
        <c:ser>
          <c:idx val="7"/>
          <c:order val="6"/>
          <c:tx>
            <c:strRef>
              <c:f>debug!$A$10</c:f>
              <c:strCache>
                <c:ptCount val="1"/>
                <c:pt idx="0">
                  <c:v>fcnGC_Towing</c:v>
                </c:pt>
              </c:strCache>
            </c:strRef>
          </c:tx>
          <c:spPr>
            <a:solidFill>
              <a:srgbClr val="FD5D7B"/>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debug!$B$10:$AO$10</c:f>
              <c:numCache>
                <c:formatCode>General</c:formatCode>
                <c:ptCount val="40"/>
                <c:pt idx="0">
                  <c:v>-984.24283917087701</c:v>
                </c:pt>
                <c:pt idx="1">
                  <c:v>-912.05524764576603</c:v>
                </c:pt>
                <c:pt idx="2">
                  <c:v>-912.05524764576603</c:v>
                </c:pt>
                <c:pt idx="3">
                  <c:v>-535.91783161104911</c:v>
                </c:pt>
                <c:pt idx="4">
                  <c:v>-496.61186363270832</c:v>
                </c:pt>
                <c:pt idx="5">
                  <c:v>-496.61186363270832</c:v>
                </c:pt>
                <c:pt idx="6">
                  <c:v>-326.86804938345892</c:v>
                </c:pt>
                <c:pt idx="7">
                  <c:v>-327.19212120418609</c:v>
                </c:pt>
                <c:pt idx="8">
                  <c:v>-309.88985900989496</c:v>
                </c:pt>
                <c:pt idx="9">
                  <c:v>-984.24283917087701</c:v>
                </c:pt>
                <c:pt idx="10">
                  <c:v>-478.87979908975552</c:v>
                </c:pt>
                <c:pt idx="11">
                  <c:v>-227.25314825195554</c:v>
                </c:pt>
                <c:pt idx="12">
                  <c:v>-206.28041028461774</c:v>
                </c:pt>
                <c:pt idx="13">
                  <c:v>-169.95064281109507</c:v>
                </c:pt>
                <c:pt idx="14">
                  <c:v>0</c:v>
                </c:pt>
                <c:pt idx="15">
                  <c:v>0</c:v>
                </c:pt>
                <c:pt idx="16">
                  <c:v>0</c:v>
                </c:pt>
                <c:pt idx="17">
                  <c:v>-326.86804938345892</c:v>
                </c:pt>
                <c:pt idx="18">
                  <c:v>-327.19212120418609</c:v>
                </c:pt>
                <c:pt idx="19">
                  <c:v>-309.88985900989496</c:v>
                </c:pt>
                <c:pt idx="20">
                  <c:v>-1121.8408834251672</c:v>
                </c:pt>
                <c:pt idx="21">
                  <c:v>-896.03881903263004</c:v>
                </c:pt>
                <c:pt idx="22">
                  <c:v>-896.03881903263004</c:v>
                </c:pt>
                <c:pt idx="23">
                  <c:v>-722.19316973707839</c:v>
                </c:pt>
                <c:pt idx="24">
                  <c:v>-576.83146022357403</c:v>
                </c:pt>
                <c:pt idx="25">
                  <c:v>-576.83146022357403</c:v>
                </c:pt>
                <c:pt idx="26">
                  <c:v>-434.62042824728286</c:v>
                </c:pt>
                <c:pt idx="27">
                  <c:v>-421.06268874028706</c:v>
                </c:pt>
                <c:pt idx="28">
                  <c:v>-393.1122795311727</c:v>
                </c:pt>
                <c:pt idx="29">
                  <c:v>-1121.8408834251672</c:v>
                </c:pt>
                <c:pt idx="30">
                  <c:v>-527.60819087222205</c:v>
                </c:pt>
                <c:pt idx="31">
                  <c:v>-190.65941955085788</c:v>
                </c:pt>
                <c:pt idx="32">
                  <c:v>-176.23173656174487</c:v>
                </c:pt>
                <c:pt idx="33">
                  <c:v>-127.26390816947227</c:v>
                </c:pt>
                <c:pt idx="34">
                  <c:v>0</c:v>
                </c:pt>
                <c:pt idx="35">
                  <c:v>0</c:v>
                </c:pt>
                <c:pt idx="36">
                  <c:v>0</c:v>
                </c:pt>
                <c:pt idx="37">
                  <c:v>-434.62042824728286</c:v>
                </c:pt>
                <c:pt idx="38">
                  <c:v>-421.06268874028706</c:v>
                </c:pt>
                <c:pt idx="39">
                  <c:v>-393.1122795311727</c:v>
                </c:pt>
              </c:numCache>
            </c:numRef>
          </c:val>
        </c:ser>
        <c:ser>
          <c:idx val="8"/>
          <c:order val="7"/>
          <c:tx>
            <c:strRef>
              <c:f>debug!$A$11</c:f>
              <c:strCache>
                <c:ptCount val="1"/>
                <c:pt idx="0">
                  <c:v>fcnGC_ChargerRefuelerCost</c:v>
                </c:pt>
              </c:strCache>
            </c:strRef>
          </c:tx>
          <c:spPr>
            <a:solidFill>
              <a:srgbClr val="0052B0"/>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debug!$B$11:$AO$11</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9"/>
          <c:order val="8"/>
          <c:tx>
            <c:strRef>
              <c:f>debug!$A$12</c:f>
              <c:strCache>
                <c:ptCount val="1"/>
                <c:pt idx="0">
                  <c:v>fcnGC_Refueling</c:v>
                </c:pt>
              </c:strCache>
            </c:strRef>
          </c:tx>
          <c:spPr>
            <a:solidFill>
              <a:srgbClr val="8F0750"/>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debug!$B$12:$AO$12</c:f>
              <c:numCache>
                <c:formatCode>General</c:formatCode>
                <c:ptCount val="40"/>
                <c:pt idx="0">
                  <c:v>196.54180594165172</c:v>
                </c:pt>
                <c:pt idx="1">
                  <c:v>302.5155027591627</c:v>
                </c:pt>
                <c:pt idx="2">
                  <c:v>3272.5469726670153</c:v>
                </c:pt>
                <c:pt idx="3">
                  <c:v>188.79363596403761</c:v>
                </c:pt>
                <c:pt idx="4">
                  <c:v>290.58958437751693</c:v>
                </c:pt>
                <c:pt idx="5">
                  <c:v>3359.1844391165432</c:v>
                </c:pt>
                <c:pt idx="6">
                  <c:v>191.76020296551405</c:v>
                </c:pt>
                <c:pt idx="7">
                  <c:v>192.35781025134662</c:v>
                </c:pt>
                <c:pt idx="8">
                  <c:v>205.96689339068695</c:v>
                </c:pt>
                <c:pt idx="9">
                  <c:v>24199.116242743599</c:v>
                </c:pt>
                <c:pt idx="10">
                  <c:v>10167.508801946302</c:v>
                </c:pt>
                <c:pt idx="11">
                  <c:v>9924.3406315142875</c:v>
                </c:pt>
                <c:pt idx="12">
                  <c:v>9892.1847824061715</c:v>
                </c:pt>
                <c:pt idx="13">
                  <c:v>10014.739532701207</c:v>
                </c:pt>
                <c:pt idx="14">
                  <c:v>0</c:v>
                </c:pt>
                <c:pt idx="15">
                  <c:v>0</c:v>
                </c:pt>
                <c:pt idx="16">
                  <c:v>0</c:v>
                </c:pt>
                <c:pt idx="17">
                  <c:v>191.76020296551405</c:v>
                </c:pt>
                <c:pt idx="18">
                  <c:v>192.35781025134662</c:v>
                </c:pt>
                <c:pt idx="19">
                  <c:v>205.96689339068695</c:v>
                </c:pt>
                <c:pt idx="20">
                  <c:v>193.04299037160234</c:v>
                </c:pt>
                <c:pt idx="21">
                  <c:v>297.13015511689406</c:v>
                </c:pt>
                <c:pt idx="22">
                  <c:v>3340.1653155560662</c:v>
                </c:pt>
                <c:pt idx="23">
                  <c:v>187.06076726454882</c:v>
                </c:pt>
                <c:pt idx="24">
                  <c:v>287.9223673784166</c:v>
                </c:pt>
                <c:pt idx="25">
                  <c:v>3414.587819601988</c:v>
                </c:pt>
                <c:pt idx="26">
                  <c:v>188.70563218210731</c:v>
                </c:pt>
                <c:pt idx="27">
                  <c:v>189.43060130824924</c:v>
                </c:pt>
                <c:pt idx="28">
                  <c:v>204.7547952424745</c:v>
                </c:pt>
                <c:pt idx="29">
                  <c:v>23889.425056114484</c:v>
                </c:pt>
                <c:pt idx="30">
                  <c:v>10295.362129421857</c:v>
                </c:pt>
                <c:pt idx="31">
                  <c:v>9837.0737231769599</c:v>
                </c:pt>
                <c:pt idx="32">
                  <c:v>9794.2486093743864</c:v>
                </c:pt>
                <c:pt idx="33">
                  <c:v>10320.266435886015</c:v>
                </c:pt>
                <c:pt idx="34">
                  <c:v>0</c:v>
                </c:pt>
                <c:pt idx="35">
                  <c:v>0</c:v>
                </c:pt>
                <c:pt idx="36">
                  <c:v>0</c:v>
                </c:pt>
                <c:pt idx="37">
                  <c:v>188.70563218210731</c:v>
                </c:pt>
                <c:pt idx="38">
                  <c:v>189.43060130824924</c:v>
                </c:pt>
                <c:pt idx="39">
                  <c:v>204.7547952424745</c:v>
                </c:pt>
              </c:numCache>
            </c:numRef>
          </c:val>
        </c:ser>
        <c:ser>
          <c:idx val="10"/>
          <c:order val="9"/>
          <c:tx>
            <c:strRef>
              <c:f>debug!$A$13</c:f>
              <c:strCache>
                <c:ptCount val="1"/>
                <c:pt idx="0">
                  <c:v>fcnGC_HomeBackUP</c:v>
                </c:pt>
              </c:strCache>
            </c:strRef>
          </c:tx>
          <c:spPr>
            <a:solidFill>
              <a:srgbClr val="FF9900"/>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debug!$B$13:$AO$13</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11"/>
          <c:order val="10"/>
          <c:tx>
            <c:strRef>
              <c:f>debug!$A$14</c:f>
              <c:strCache>
                <c:ptCount val="1"/>
                <c:pt idx="0">
                  <c:v>fcnGC_V2GValue</c:v>
                </c:pt>
              </c:strCache>
            </c:strRef>
          </c:tx>
          <c:spPr>
            <a:solidFill>
              <a:srgbClr val="939393"/>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debug!$B$14:$AO$14</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12"/>
          <c:order val="11"/>
          <c:tx>
            <c:strRef>
              <c:f>debug!$A$15</c:f>
              <c:strCache>
                <c:ptCount val="1"/>
                <c:pt idx="0">
                  <c:v>fcnGC_RiskPremium</c:v>
                </c:pt>
              </c:strCache>
            </c:strRef>
          </c:tx>
          <c:spPr>
            <a:solidFill>
              <a:srgbClr val="3F8A00"/>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debug!$B$15:$AO$15</c:f>
              <c:numCache>
                <c:formatCode>General</c:formatCode>
                <c:ptCount val="40"/>
                <c:pt idx="0">
                  <c:v>7.3730868714324157E-34</c:v>
                </c:pt>
                <c:pt idx="1">
                  <c:v>379.58671963886547</c:v>
                </c:pt>
                <c:pt idx="2">
                  <c:v>724.72628697659593</c:v>
                </c:pt>
                <c:pt idx="3">
                  <c:v>17.995758638894415</c:v>
                </c:pt>
                <c:pt idx="4">
                  <c:v>706.45232170489089</c:v>
                </c:pt>
                <c:pt idx="5">
                  <c:v>724.72628697659593</c:v>
                </c:pt>
                <c:pt idx="6">
                  <c:v>543.80903903822355</c:v>
                </c:pt>
                <c:pt idx="7">
                  <c:v>678.77639877277102</c:v>
                </c:pt>
                <c:pt idx="8">
                  <c:v>690.3587286518565</c:v>
                </c:pt>
                <c:pt idx="9">
                  <c:v>724.72628697659593</c:v>
                </c:pt>
                <c:pt idx="10">
                  <c:v>724.72628697659593</c:v>
                </c:pt>
                <c:pt idx="11">
                  <c:v>724.72628697659593</c:v>
                </c:pt>
                <c:pt idx="12">
                  <c:v>724.72628697659593</c:v>
                </c:pt>
                <c:pt idx="13">
                  <c:v>724.72628697659593</c:v>
                </c:pt>
                <c:pt idx="14">
                  <c:v>623.49277793195643</c:v>
                </c:pt>
                <c:pt idx="15">
                  <c:v>724.4458446089518</c:v>
                </c:pt>
                <c:pt idx="16">
                  <c:v>724.72379968471932</c:v>
                </c:pt>
                <c:pt idx="17">
                  <c:v>724.72628697659593</c:v>
                </c:pt>
                <c:pt idx="18">
                  <c:v>724.72628697659593</c:v>
                </c:pt>
                <c:pt idx="19">
                  <c:v>724.72628697659593</c:v>
                </c:pt>
                <c:pt idx="20">
                  <c:v>7.3730868714324157E-34</c:v>
                </c:pt>
                <c:pt idx="21">
                  <c:v>379.58671963886547</c:v>
                </c:pt>
                <c:pt idx="22">
                  <c:v>724.72628697659593</c:v>
                </c:pt>
                <c:pt idx="23">
                  <c:v>17.995758638894415</c:v>
                </c:pt>
                <c:pt idx="24">
                  <c:v>706.45232170489089</c:v>
                </c:pt>
                <c:pt idx="25">
                  <c:v>724.72628697659593</c:v>
                </c:pt>
                <c:pt idx="26">
                  <c:v>543.80903903822355</c:v>
                </c:pt>
                <c:pt idx="27">
                  <c:v>678.77639877277102</c:v>
                </c:pt>
                <c:pt idx="28">
                  <c:v>690.3587286518565</c:v>
                </c:pt>
                <c:pt idx="29">
                  <c:v>724.72628697659593</c:v>
                </c:pt>
                <c:pt idx="30">
                  <c:v>724.72628697659593</c:v>
                </c:pt>
                <c:pt idx="31">
                  <c:v>724.72628697659593</c:v>
                </c:pt>
                <c:pt idx="32">
                  <c:v>724.72628697659593</c:v>
                </c:pt>
                <c:pt idx="33">
                  <c:v>724.72628697659593</c:v>
                </c:pt>
                <c:pt idx="34">
                  <c:v>623.49277793195643</c:v>
                </c:pt>
                <c:pt idx="35">
                  <c:v>724.4458446089518</c:v>
                </c:pt>
                <c:pt idx="36">
                  <c:v>724.72379968471932</c:v>
                </c:pt>
                <c:pt idx="37">
                  <c:v>724.72628697659593</c:v>
                </c:pt>
                <c:pt idx="38">
                  <c:v>724.72628697659593</c:v>
                </c:pt>
                <c:pt idx="39">
                  <c:v>724.72628697659593</c:v>
                </c:pt>
              </c:numCache>
            </c:numRef>
          </c:val>
        </c:ser>
        <c:ser>
          <c:idx val="13"/>
          <c:order val="12"/>
          <c:tx>
            <c:strRef>
              <c:f>debug!$A$16</c:f>
              <c:strCache>
                <c:ptCount val="1"/>
                <c:pt idx="0">
                  <c:v>fcnGC_ModelAvailability</c:v>
                </c:pt>
              </c:strCache>
            </c:strRef>
          </c:tx>
          <c:spPr>
            <a:solidFill>
              <a:srgbClr val="33CCCC"/>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debug!$B$16:$AO$16</c:f>
              <c:numCache>
                <c:formatCode>General</c:formatCode>
                <c:ptCount val="40"/>
                <c:pt idx="0">
                  <c:v>-503.68793794117471</c:v>
                </c:pt>
                <c:pt idx="1">
                  <c:v>6944.4970112119945</c:v>
                </c:pt>
                <c:pt idx="2">
                  <c:v>7506.2983627090698</c:v>
                </c:pt>
                <c:pt idx="3">
                  <c:v>833.00117974268289</c:v>
                </c:pt>
                <c:pt idx="4">
                  <c:v>7270.8296751732751</c:v>
                </c:pt>
                <c:pt idx="5">
                  <c:v>7506.2983627090698</c:v>
                </c:pt>
                <c:pt idx="6">
                  <c:v>4720.0445829814298</c:v>
                </c:pt>
                <c:pt idx="7">
                  <c:v>6349.8536657962823</c:v>
                </c:pt>
                <c:pt idx="8">
                  <c:v>6618.3455559854683</c:v>
                </c:pt>
                <c:pt idx="9">
                  <c:v>7506.2983627090698</c:v>
                </c:pt>
                <c:pt idx="10">
                  <c:v>7506.2983627090698</c:v>
                </c:pt>
                <c:pt idx="11">
                  <c:v>7506.2983627090698</c:v>
                </c:pt>
                <c:pt idx="12">
                  <c:v>7506.2983627090698</c:v>
                </c:pt>
                <c:pt idx="13">
                  <c:v>7506.2983627090698</c:v>
                </c:pt>
                <c:pt idx="14">
                  <c:v>5238.4341850078945</c:v>
                </c:pt>
                <c:pt idx="15">
                  <c:v>7490.7817762814966</c:v>
                </c:pt>
                <c:pt idx="16">
                  <c:v>7506.1385940851787</c:v>
                </c:pt>
                <c:pt idx="17">
                  <c:v>7506.2983627090698</c:v>
                </c:pt>
                <c:pt idx="18">
                  <c:v>7506.2983627090698</c:v>
                </c:pt>
                <c:pt idx="19">
                  <c:v>7506.2983627090698</c:v>
                </c:pt>
                <c:pt idx="20">
                  <c:v>-503.87148043721146</c:v>
                </c:pt>
                <c:pt idx="21">
                  <c:v>7230.2935793792358</c:v>
                </c:pt>
                <c:pt idx="22">
                  <c:v>7506.2983627090698</c:v>
                </c:pt>
                <c:pt idx="23">
                  <c:v>2284.5011323333583</c:v>
                </c:pt>
                <c:pt idx="24">
                  <c:v>6765.4794691816696</c:v>
                </c:pt>
                <c:pt idx="25">
                  <c:v>7506.2983627090698</c:v>
                </c:pt>
                <c:pt idx="26">
                  <c:v>4736.8826804333921</c:v>
                </c:pt>
                <c:pt idx="27">
                  <c:v>6447.68048219713</c:v>
                </c:pt>
                <c:pt idx="28">
                  <c:v>7100.5965887107604</c:v>
                </c:pt>
                <c:pt idx="29">
                  <c:v>7506.2983627090698</c:v>
                </c:pt>
                <c:pt idx="30">
                  <c:v>7506.2983627090698</c:v>
                </c:pt>
                <c:pt idx="31">
                  <c:v>7506.2983627090698</c:v>
                </c:pt>
                <c:pt idx="32">
                  <c:v>7506.2983627090698</c:v>
                </c:pt>
                <c:pt idx="33">
                  <c:v>7506.2983627090698</c:v>
                </c:pt>
                <c:pt idx="34">
                  <c:v>6170.965699478269</c:v>
                </c:pt>
                <c:pt idx="35">
                  <c:v>7502.4586533933834</c:v>
                </c:pt>
                <c:pt idx="36">
                  <c:v>7506.286382185106</c:v>
                </c:pt>
                <c:pt idx="37">
                  <c:v>7506.2983627090698</c:v>
                </c:pt>
                <c:pt idx="38">
                  <c:v>7506.2983627090698</c:v>
                </c:pt>
                <c:pt idx="39">
                  <c:v>7506.2983627090698</c:v>
                </c:pt>
              </c:numCache>
            </c:numRef>
          </c:val>
        </c:ser>
        <c:ser>
          <c:idx val="14"/>
          <c:order val="13"/>
          <c:tx>
            <c:strRef>
              <c:f>debug!$A$17</c:f>
              <c:strCache>
                <c:ptCount val="1"/>
                <c:pt idx="0">
                  <c:v>fcnGC_Parking</c:v>
                </c:pt>
              </c:strCache>
            </c:strRef>
          </c:tx>
          <c:spPr>
            <a:solidFill>
              <a:srgbClr val="6B0977"/>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debug!$B$17:$AO$17</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15"/>
          <c:order val="14"/>
          <c:tx>
            <c:strRef>
              <c:f>debug!$A$18</c:f>
              <c:strCache>
                <c:ptCount val="1"/>
                <c:pt idx="0">
                  <c:v>fcnGC_HOV</c:v>
                </c:pt>
              </c:strCache>
            </c:strRef>
          </c:tx>
          <c:spPr>
            <a:solidFill>
              <a:srgbClr val="FD5D7B"/>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debug!$B$18:$AO$18</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16"/>
          <c:order val="15"/>
          <c:tx>
            <c:strRef>
              <c:f>debug!$A$19</c:f>
              <c:strCache>
                <c:ptCount val="1"/>
                <c:pt idx="0">
                  <c:v>fcnGC_AER</c:v>
                </c:pt>
              </c:strCache>
            </c:strRef>
          </c:tx>
          <c:spPr>
            <a:solidFill>
              <a:srgbClr val="00CCFF"/>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debug!$B$19:$AO$19</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17"/>
          <c:order val="16"/>
          <c:tx>
            <c:strRef>
              <c:f>debug!$A$20</c:f>
              <c:strCache>
                <c:ptCount val="1"/>
                <c:pt idx="0">
                  <c:v>fcnGC_PurchaseSubsidy</c:v>
                </c:pt>
              </c:strCache>
            </c:strRef>
          </c:tx>
          <c:spPr>
            <a:solidFill>
              <a:srgbClr val="CCFFFF"/>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debug!$B$20:$AO$20</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18"/>
          <c:order val="17"/>
          <c:tx>
            <c:strRef>
              <c:f>debug!$A$21</c:f>
              <c:strCache>
                <c:ptCount val="1"/>
                <c:pt idx="0">
                  <c:v>fcnGC_TaxCredit</c:v>
                </c:pt>
              </c:strCache>
            </c:strRef>
          </c:tx>
          <c:spPr>
            <a:solidFill>
              <a:srgbClr val="CCFFCC"/>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debug!$B$21:$AO$21</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dLbls>
          <c:showLegendKey val="0"/>
          <c:showVal val="0"/>
          <c:showCatName val="0"/>
          <c:showSerName val="0"/>
          <c:showPercent val="0"/>
          <c:showBubbleSize val="0"/>
        </c:dLbls>
        <c:gapWidth val="150"/>
        <c:overlap val="100"/>
        <c:axId val="249203712"/>
        <c:axId val="249209600"/>
      </c:barChart>
      <c:catAx>
        <c:axId val="249203712"/>
        <c:scaling>
          <c:orientation val="minMax"/>
        </c:scaling>
        <c:delete val="0"/>
        <c:axPos val="b"/>
        <c:numFmt formatCode="General" sourceLinked="1"/>
        <c:majorTickMark val="out"/>
        <c:minorTickMark val="none"/>
        <c:tickLblPos val="low"/>
        <c:spPr>
          <a:ln w="3175">
            <a:solidFill>
              <a:srgbClr val="000000"/>
            </a:solidFill>
            <a:prstDash val="solid"/>
          </a:ln>
        </c:spPr>
        <c:txPr>
          <a:bodyPr rot="-5400000" vert="horz"/>
          <a:lstStyle/>
          <a:p>
            <a:pPr>
              <a:defRPr/>
            </a:pPr>
            <a:endParaRPr lang="en-US"/>
          </a:p>
        </c:txPr>
        <c:crossAx val="249209600"/>
        <c:crosses val="autoZero"/>
        <c:auto val="1"/>
        <c:lblAlgn val="ctr"/>
        <c:lblOffset val="100"/>
        <c:tickLblSkip val="1"/>
        <c:tickMarkSkip val="1"/>
        <c:noMultiLvlLbl val="0"/>
      </c:catAx>
      <c:valAx>
        <c:axId val="249209600"/>
        <c:scaling>
          <c:orientation val="minMax"/>
        </c:scaling>
        <c:delete val="0"/>
        <c:axPos val="l"/>
        <c:majorGridlines>
          <c:spPr>
            <a:ln w="3175">
              <a:solidFill>
                <a:srgbClr val="000000"/>
              </a:solidFill>
              <a:prstDash val="solid"/>
            </a:ln>
          </c:spPr>
        </c:majorGridlines>
        <c:title>
          <c:tx>
            <c:rich>
              <a:bodyPr rot="0" vert="horz"/>
              <a:lstStyle/>
              <a:p>
                <a:pPr algn="ctr">
                  <a:defRPr/>
                </a:pPr>
                <a:r>
                  <a:rPr lang="en-US"/>
                  <a:t>Dollar</a:t>
                </a:r>
              </a:p>
            </c:rich>
          </c:tx>
          <c:layout>
            <c:manualLayout>
              <c:xMode val="edge"/>
              <c:yMode val="edge"/>
              <c:x val="2.2946886967475006E-2"/>
              <c:y val="0.4415222013575581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a:pPr>
            <a:endParaRPr lang="en-US"/>
          </a:p>
        </c:txPr>
        <c:crossAx val="249203712"/>
        <c:crosses val="autoZero"/>
        <c:crossBetween val="between"/>
      </c:valAx>
      <c:spPr>
        <a:noFill/>
        <a:ln w="12700">
          <a:solidFill>
            <a:srgbClr val="808080"/>
          </a:solidFill>
          <a:prstDash val="solid"/>
        </a:ln>
      </c:spPr>
    </c:plotArea>
    <c:legend>
      <c:legendPos val="r"/>
      <c:layout>
        <c:manualLayout>
          <c:xMode val="edge"/>
          <c:yMode val="edge"/>
          <c:x val="0.80917969832675063"/>
          <c:y val="0.15789535677687547"/>
          <c:w val="0.17874417216770147"/>
          <c:h val="0.79240077197282843"/>
        </c:manualLayout>
      </c:layout>
      <c:overlay val="0"/>
      <c:spPr>
        <a:solidFill>
          <a:srgbClr val="FFFFFF"/>
        </a:solidFill>
        <a:ln w="3175">
          <a:solidFill>
            <a:srgbClr val="000000"/>
          </a:solidFill>
          <a:prstDash val="solid"/>
        </a:ln>
      </c:spPr>
    </c:legend>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000000000000289" r="0.75000000000000289"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a:t>Vehicle Price</a:t>
            </a:r>
          </a:p>
        </c:rich>
      </c:tx>
      <c:layout>
        <c:manualLayout>
          <c:xMode val="edge"/>
          <c:yMode val="edge"/>
          <c:x val="0.44082872078165697"/>
          <c:y val="3.8888915262122452E-2"/>
        </c:manualLayout>
      </c:layout>
      <c:overlay val="0"/>
      <c:spPr>
        <a:noFill/>
        <a:ln w="25400">
          <a:noFill/>
        </a:ln>
      </c:spPr>
    </c:title>
    <c:autoTitleDeleted val="0"/>
    <c:plotArea>
      <c:layout>
        <c:manualLayout>
          <c:layoutTarget val="inner"/>
          <c:xMode val="edge"/>
          <c:yMode val="edge"/>
          <c:x val="0.16272201102678538"/>
          <c:y val="0.18333345766429263"/>
          <c:w val="0.81213076412459284"/>
          <c:h val="0.58611150859341654"/>
        </c:manualLayout>
      </c:layout>
      <c:barChart>
        <c:barDir val="col"/>
        <c:grouping val="stacked"/>
        <c:varyColors val="0"/>
        <c:ser>
          <c:idx val="18"/>
          <c:order val="0"/>
          <c:tx>
            <c:strRef>
              <c:f>debug!$A$3</c:f>
              <c:strCache>
                <c:ptCount val="1"/>
                <c:pt idx="0">
                  <c:v>fcnGC_VehiclePrice</c:v>
                </c:pt>
              </c:strCache>
            </c:strRef>
          </c:tx>
          <c:spPr>
            <a:solidFill>
              <a:srgbClr val="CCFFCC"/>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debug!$B$3:$AO$3</c:f>
              <c:numCache>
                <c:formatCode>General</c:formatCode>
                <c:ptCount val="40"/>
                <c:pt idx="0">
                  <c:v>21089.532985449172</c:v>
                </c:pt>
                <c:pt idx="1">
                  <c:v>24136.344426671272</c:v>
                </c:pt>
                <c:pt idx="2">
                  <c:v>34287.283196819437</c:v>
                </c:pt>
                <c:pt idx="3">
                  <c:v>25970.117505553746</c:v>
                </c:pt>
                <c:pt idx="4">
                  <c:v>29062.059423434232</c:v>
                </c:pt>
                <c:pt idx="5">
                  <c:v>29775.38613636799</c:v>
                </c:pt>
                <c:pt idx="6">
                  <c:v>28032.28283700483</c:v>
                </c:pt>
                <c:pt idx="7">
                  <c:v>30322.911921325089</c:v>
                </c:pt>
                <c:pt idx="8">
                  <c:v>32985.657323636719</c:v>
                </c:pt>
                <c:pt idx="9">
                  <c:v>43002.657976539624</c:v>
                </c:pt>
                <c:pt idx="10">
                  <c:v>29801.922868588212</c:v>
                </c:pt>
                <c:pt idx="11">
                  <c:v>31889.828091728919</c:v>
                </c:pt>
                <c:pt idx="12">
                  <c:v>34517.244855977966</c:v>
                </c:pt>
                <c:pt idx="13">
                  <c:v>37825.865182976668</c:v>
                </c:pt>
                <c:pt idx="14">
                  <c:v>27941.446755743513</c:v>
                </c:pt>
                <c:pt idx="15">
                  <c:v>37113.190589409103</c:v>
                </c:pt>
                <c:pt idx="16">
                  <c:v>46284.93442307457</c:v>
                </c:pt>
                <c:pt idx="17">
                  <c:v>28032.28283700483</c:v>
                </c:pt>
                <c:pt idx="18">
                  <c:v>30322.911921325089</c:v>
                </c:pt>
                <c:pt idx="19">
                  <c:v>32985.657323636719</c:v>
                </c:pt>
                <c:pt idx="20">
                  <c:v>22546.206968889575</c:v>
                </c:pt>
                <c:pt idx="21">
                  <c:v>25219.396446838036</c:v>
                </c:pt>
                <c:pt idx="22">
                  <c:v>40580.055105764826</c:v>
                </c:pt>
                <c:pt idx="23">
                  <c:v>28342.67903057747</c:v>
                </c:pt>
                <c:pt idx="24">
                  <c:v>31114.61121997203</c:v>
                </c:pt>
                <c:pt idx="25">
                  <c:v>33372.975701939402</c:v>
                </c:pt>
                <c:pt idx="26">
                  <c:v>30932.483924296455</c:v>
                </c:pt>
                <c:pt idx="27">
                  <c:v>33944.873940928075</c:v>
                </c:pt>
                <c:pt idx="28">
                  <c:v>36622.385327815507</c:v>
                </c:pt>
                <c:pt idx="29">
                  <c:v>54085.07438302417</c:v>
                </c:pt>
                <c:pt idx="30">
                  <c:v>32933.065546878053</c:v>
                </c:pt>
                <c:pt idx="31">
                  <c:v>35894.59902605111</c:v>
                </c:pt>
                <c:pt idx="32">
                  <c:v>39487.54091067001</c:v>
                </c:pt>
                <c:pt idx="33">
                  <c:v>42637.325252795301</c:v>
                </c:pt>
                <c:pt idx="34">
                  <c:v>31311.679277745297</c:v>
                </c:pt>
                <c:pt idx="35">
                  <c:v>42854.573972940532</c:v>
                </c:pt>
                <c:pt idx="36">
                  <c:v>54397.468668034795</c:v>
                </c:pt>
                <c:pt idx="37">
                  <c:v>30932.483924296455</c:v>
                </c:pt>
                <c:pt idx="38">
                  <c:v>33944.873940928075</c:v>
                </c:pt>
                <c:pt idx="39">
                  <c:v>36622.385327815507</c:v>
                </c:pt>
              </c:numCache>
            </c:numRef>
          </c:val>
        </c:ser>
        <c:dLbls>
          <c:showLegendKey val="0"/>
          <c:showVal val="0"/>
          <c:showCatName val="0"/>
          <c:showSerName val="0"/>
          <c:showPercent val="0"/>
          <c:showBubbleSize val="0"/>
        </c:dLbls>
        <c:gapWidth val="150"/>
        <c:overlap val="100"/>
        <c:axId val="249218560"/>
        <c:axId val="249220096"/>
      </c:barChart>
      <c:catAx>
        <c:axId val="249218560"/>
        <c:scaling>
          <c:orientation val="minMax"/>
        </c:scaling>
        <c:delete val="0"/>
        <c:axPos val="b"/>
        <c:numFmt formatCode="General" sourceLinked="1"/>
        <c:majorTickMark val="out"/>
        <c:minorTickMark val="none"/>
        <c:tickLblPos val="low"/>
        <c:spPr>
          <a:ln w="3175">
            <a:solidFill>
              <a:srgbClr val="000000"/>
            </a:solidFill>
            <a:prstDash val="solid"/>
          </a:ln>
        </c:spPr>
        <c:txPr>
          <a:bodyPr rot="-5400000" vert="horz"/>
          <a:lstStyle/>
          <a:p>
            <a:pPr>
              <a:defRPr sz="600" b="0" i="0" u="none" strike="noStrike" baseline="0">
                <a:solidFill>
                  <a:srgbClr val="000000"/>
                </a:solidFill>
                <a:latin typeface="Arial"/>
                <a:ea typeface="Arial"/>
                <a:cs typeface="Arial"/>
              </a:defRPr>
            </a:pPr>
            <a:endParaRPr lang="en-US"/>
          </a:p>
        </c:txPr>
        <c:crossAx val="249220096"/>
        <c:crosses val="autoZero"/>
        <c:auto val="1"/>
        <c:lblAlgn val="ctr"/>
        <c:lblOffset val="100"/>
        <c:tickLblSkip val="1"/>
        <c:tickMarkSkip val="1"/>
        <c:noMultiLvlLbl val="0"/>
      </c:catAx>
      <c:valAx>
        <c:axId val="249220096"/>
        <c:scaling>
          <c:orientation val="minMax"/>
        </c:scaling>
        <c:delete val="0"/>
        <c:axPos val="l"/>
        <c:majorGridlines>
          <c:spPr>
            <a:ln w="3175">
              <a:solidFill>
                <a:srgbClr val="000000"/>
              </a:solidFill>
              <a:prstDash val="solid"/>
            </a:ln>
          </c:spPr>
        </c:majorGridlines>
        <c:title>
          <c:tx>
            <c:rich>
              <a:bodyPr rot="0" vert="horz"/>
              <a:lstStyle/>
              <a:p>
                <a:pPr algn="ctr">
                  <a:defRPr sz="800" b="0" i="0" u="none" strike="noStrike" baseline="0">
                    <a:solidFill>
                      <a:srgbClr val="000000"/>
                    </a:solidFill>
                    <a:latin typeface="Arial"/>
                    <a:ea typeface="Arial"/>
                    <a:cs typeface="Arial"/>
                  </a:defRPr>
                </a:pPr>
                <a:r>
                  <a:rPr lang="en-US"/>
                  <a:t>Dollar</a:t>
                </a:r>
              </a:p>
            </c:rich>
          </c:tx>
          <c:layout>
            <c:manualLayout>
              <c:xMode val="edge"/>
              <c:yMode val="edge"/>
              <c:x val="2.8106529177353838E-2"/>
              <c:y val="0.4444447458528293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4921856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289" r="0.75000000000000289"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a:t>Generalized Cost</a:t>
            </a:r>
          </a:p>
        </c:rich>
      </c:tx>
      <c:layout>
        <c:manualLayout>
          <c:xMode val="edge"/>
          <c:yMode val="edge"/>
          <c:x val="0.42370385695307328"/>
          <c:y val="4.1055850748694077E-2"/>
        </c:manualLayout>
      </c:layout>
      <c:overlay val="0"/>
      <c:spPr>
        <a:noFill/>
        <a:ln w="25400">
          <a:noFill/>
        </a:ln>
      </c:spPr>
    </c:title>
    <c:autoTitleDeleted val="0"/>
    <c:plotArea>
      <c:layout>
        <c:manualLayout>
          <c:layoutTarget val="inner"/>
          <c:xMode val="edge"/>
          <c:yMode val="edge"/>
          <c:x val="0.15259264778379941"/>
          <c:y val="0.19061644990465237"/>
          <c:w val="0.82222251961173309"/>
          <c:h val="0.56598422817842964"/>
        </c:manualLayout>
      </c:layout>
      <c:barChart>
        <c:barDir val="col"/>
        <c:grouping val="stacked"/>
        <c:varyColors val="0"/>
        <c:ser>
          <c:idx val="18"/>
          <c:order val="0"/>
          <c:tx>
            <c:strRef>
              <c:f>debug!$A$24</c:f>
              <c:strCache>
                <c:ptCount val="1"/>
                <c:pt idx="0">
                  <c:v>Sum</c:v>
                </c:pt>
              </c:strCache>
            </c:strRef>
          </c:tx>
          <c:spPr>
            <a:solidFill>
              <a:srgbClr val="CCFFCC"/>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debug!$B$24:$AO$24</c:f>
              <c:numCache>
                <c:formatCode>General</c:formatCode>
                <c:ptCount val="40"/>
                <c:pt idx="0">
                  <c:v>42127.024899489814</c:v>
                </c:pt>
                <c:pt idx="1">
                  <c:v>53356.776926380509</c:v>
                </c:pt>
                <c:pt idx="2">
                  <c:v>100042928.84863241</c:v>
                </c:pt>
                <c:pt idx="3">
                  <c:v>48023.269483566968</c:v>
                </c:pt>
                <c:pt idx="4">
                  <c:v>58555.035376092215</c:v>
                </c:pt>
                <c:pt idx="5">
                  <c:v>100038760.4269792</c:v>
                </c:pt>
                <c:pt idx="6">
                  <c:v>54680.556382304087</c:v>
                </c:pt>
                <c:pt idx="7">
                  <c:v>58747.050811204041</c:v>
                </c:pt>
                <c:pt idx="8">
                  <c:v>61881.951209562292</c:v>
                </c:pt>
                <c:pt idx="9">
                  <c:v>100074940.54041295</c:v>
                </c:pt>
                <c:pt idx="10">
                  <c:v>100045075.2283648</c:v>
                </c:pt>
                <c:pt idx="11">
                  <c:v>100047211.05144875</c:v>
                </c:pt>
                <c:pt idx="12">
                  <c:v>100049834.26148975</c:v>
                </c:pt>
                <c:pt idx="13">
                  <c:v>100053470.28355223</c:v>
                </c:pt>
                <c:pt idx="14">
                  <c:v>82877.348401100811</c:v>
                </c:pt>
                <c:pt idx="15">
                  <c:v>94487.641392716978</c:v>
                </c:pt>
                <c:pt idx="16">
                  <c:v>103675.01999926192</c:v>
                </c:pt>
                <c:pt idx="17">
                  <c:v>100033565.74530996</c:v>
                </c:pt>
                <c:pt idx="18">
                  <c:v>100035863.99639632</c:v>
                </c:pt>
                <c:pt idx="19">
                  <c:v>100038724.99697462</c:v>
                </c:pt>
                <c:pt idx="20">
                  <c:v>41775.91193318869</c:v>
                </c:pt>
                <c:pt idx="21">
                  <c:v>53191.127066054774</c:v>
                </c:pt>
                <c:pt idx="22">
                  <c:v>100048447.3194157</c:v>
                </c:pt>
                <c:pt idx="23">
                  <c:v>49770.897874735194</c:v>
                </c:pt>
                <c:pt idx="24">
                  <c:v>58181.91307876927</c:v>
                </c:pt>
                <c:pt idx="25">
                  <c:v>100041304.61506873</c:v>
                </c:pt>
                <c:pt idx="26">
                  <c:v>55654.564653376925</c:v>
                </c:pt>
                <c:pt idx="27">
                  <c:v>60538.660053447216</c:v>
                </c:pt>
                <c:pt idx="28">
                  <c:v>64170.357724613576</c:v>
                </c:pt>
                <c:pt idx="29">
                  <c:v>100085371.45103465</c:v>
                </c:pt>
                <c:pt idx="30">
                  <c:v>100047212.31818196</c:v>
                </c:pt>
                <c:pt idx="31">
                  <c:v>100050083.16553691</c:v>
                </c:pt>
                <c:pt idx="32">
                  <c:v>100053658.99767041</c:v>
                </c:pt>
                <c:pt idx="33">
                  <c:v>100057635.11166665</c:v>
                </c:pt>
                <c:pt idx="34">
                  <c:v>84690.493737572979</c:v>
                </c:pt>
                <c:pt idx="35">
                  <c:v>97665.834453360323</c:v>
                </c:pt>
                <c:pt idx="36">
                  <c:v>109212.83483232209</c:v>
                </c:pt>
                <c:pt idx="37">
                  <c:v>100035197.56288359</c:v>
                </c:pt>
                <c:pt idx="38">
                  <c:v>100038235.89312217</c:v>
                </c:pt>
                <c:pt idx="39">
                  <c:v>100041203.09235694</c:v>
                </c:pt>
              </c:numCache>
            </c:numRef>
          </c:val>
        </c:ser>
        <c:dLbls>
          <c:showLegendKey val="0"/>
          <c:showVal val="0"/>
          <c:showCatName val="0"/>
          <c:showSerName val="0"/>
          <c:showPercent val="0"/>
          <c:showBubbleSize val="0"/>
        </c:dLbls>
        <c:gapWidth val="150"/>
        <c:overlap val="100"/>
        <c:axId val="252615680"/>
        <c:axId val="252629760"/>
      </c:barChart>
      <c:catAx>
        <c:axId val="252615680"/>
        <c:scaling>
          <c:orientation val="minMax"/>
        </c:scaling>
        <c:delete val="0"/>
        <c:axPos val="b"/>
        <c:numFmt formatCode="General" sourceLinked="1"/>
        <c:majorTickMark val="out"/>
        <c:minorTickMark val="none"/>
        <c:tickLblPos val="low"/>
        <c:spPr>
          <a:ln w="3175">
            <a:solidFill>
              <a:srgbClr val="000000"/>
            </a:solidFill>
            <a:prstDash val="solid"/>
          </a:ln>
        </c:spPr>
        <c:txPr>
          <a:bodyPr rot="-5400000" vert="horz"/>
          <a:lstStyle/>
          <a:p>
            <a:pPr>
              <a:defRPr sz="600" b="0" i="0" u="none" strike="noStrike" baseline="0">
                <a:solidFill>
                  <a:srgbClr val="000000"/>
                </a:solidFill>
                <a:latin typeface="Arial"/>
                <a:ea typeface="Arial"/>
                <a:cs typeface="Arial"/>
              </a:defRPr>
            </a:pPr>
            <a:endParaRPr lang="en-US"/>
          </a:p>
        </c:txPr>
        <c:crossAx val="252629760"/>
        <c:crosses val="autoZero"/>
        <c:auto val="1"/>
        <c:lblAlgn val="ctr"/>
        <c:lblOffset val="100"/>
        <c:tickLblSkip val="1"/>
        <c:tickMarkSkip val="1"/>
        <c:noMultiLvlLbl val="0"/>
      </c:catAx>
      <c:valAx>
        <c:axId val="252629760"/>
        <c:scaling>
          <c:orientation val="minMax"/>
          <c:max val="40000"/>
        </c:scaling>
        <c:delete val="0"/>
        <c:axPos val="l"/>
        <c:majorGridlines>
          <c:spPr>
            <a:ln w="3175">
              <a:solidFill>
                <a:srgbClr val="000000"/>
              </a:solidFill>
              <a:prstDash val="solid"/>
            </a:ln>
          </c:spPr>
        </c:majorGridlines>
        <c:title>
          <c:tx>
            <c:rich>
              <a:bodyPr rot="0" vert="horz"/>
              <a:lstStyle/>
              <a:p>
                <a:pPr algn="ctr">
                  <a:defRPr sz="800" b="0" i="0" u="none" strike="noStrike" baseline="0">
                    <a:solidFill>
                      <a:srgbClr val="000000"/>
                    </a:solidFill>
                    <a:latin typeface="Arial"/>
                    <a:ea typeface="Arial"/>
                    <a:cs typeface="Arial"/>
                  </a:defRPr>
                </a:pPr>
                <a:r>
                  <a:rPr lang="en-US"/>
                  <a:t>Dollar</a:t>
                </a:r>
              </a:p>
            </c:rich>
          </c:tx>
          <c:layout>
            <c:manualLayout>
              <c:xMode val="edge"/>
              <c:yMode val="edge"/>
              <c:x val="2.8148158329050332E-2"/>
              <c:y val="0.4398841151645859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5261568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289" r="0.75000000000000289"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a:t>Market Share</a:t>
            </a:r>
          </a:p>
        </c:rich>
      </c:tx>
      <c:layout>
        <c:manualLayout>
          <c:xMode val="edge"/>
          <c:yMode val="edge"/>
          <c:x val="0.4400001591435761"/>
          <c:y val="4.1055850748694077E-2"/>
        </c:manualLayout>
      </c:layout>
      <c:overlay val="0"/>
      <c:spPr>
        <a:noFill/>
        <a:ln w="25400">
          <a:noFill/>
        </a:ln>
      </c:spPr>
    </c:title>
    <c:autoTitleDeleted val="0"/>
    <c:plotArea>
      <c:layout>
        <c:manualLayout>
          <c:layoutTarget val="inner"/>
          <c:xMode val="edge"/>
          <c:yMode val="edge"/>
          <c:x val="0.137777827610614"/>
          <c:y val="0.19061644990465237"/>
          <c:w val="0.83703733978491746"/>
          <c:h val="0.56598422817842964"/>
        </c:manualLayout>
      </c:layout>
      <c:barChart>
        <c:barDir val="col"/>
        <c:grouping val="stacked"/>
        <c:varyColors val="0"/>
        <c:ser>
          <c:idx val="18"/>
          <c:order val="0"/>
          <c:tx>
            <c:strRef>
              <c:f>debug!$A$23</c:f>
              <c:strCache>
                <c:ptCount val="1"/>
                <c:pt idx="0">
                  <c:v>Share</c:v>
                </c:pt>
              </c:strCache>
            </c:strRef>
          </c:tx>
          <c:spPr>
            <a:solidFill>
              <a:srgbClr val="CCFFCC"/>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debug!$B$23:$AO$23</c:f>
              <c:numCache>
                <c:formatCode>General</c:formatCode>
                <c:ptCount val="40"/>
                <c:pt idx="0">
                  <c:v>0.42492026041765024</c:v>
                </c:pt>
                <c:pt idx="1">
                  <c:v>2.8994974448491974E-4</c:v>
                </c:pt>
                <c:pt idx="2">
                  <c:v>0</c:v>
                </c:pt>
                <c:pt idx="3">
                  <c:v>5.5755972179139482E-2</c:v>
                </c:pt>
                <c:pt idx="4">
                  <c:v>2.7511380710456716E-4</c:v>
                </c:pt>
                <c:pt idx="5">
                  <c:v>0</c:v>
                </c:pt>
                <c:pt idx="6">
                  <c:v>5.4065643879691516E-3</c:v>
                </c:pt>
                <c:pt idx="7">
                  <c:v>8.5225141388956427E-4</c:v>
                </c:pt>
                <c:pt idx="8">
                  <c:v>2.0512823393207085E-4</c:v>
                </c:pt>
                <c:pt idx="9">
                  <c:v>0</c:v>
                </c:pt>
                <c:pt idx="10">
                  <c:v>0</c:v>
                </c:pt>
                <c:pt idx="11">
                  <c:v>0</c:v>
                </c:pt>
                <c:pt idx="12">
                  <c:v>0</c:v>
                </c:pt>
                <c:pt idx="13">
                  <c:v>0</c:v>
                </c:pt>
                <c:pt idx="14">
                  <c:v>2.3999345151090297E-5</c:v>
                </c:pt>
                <c:pt idx="15">
                  <c:v>2.3777492196973922E-7</c:v>
                </c:pt>
                <c:pt idx="16">
                  <c:v>6.1708916664773556E-9</c:v>
                </c:pt>
                <c:pt idx="17">
                  <c:v>0</c:v>
                </c:pt>
                <c:pt idx="18">
                  <c:v>0</c:v>
                </c:pt>
                <c:pt idx="19">
                  <c:v>0</c:v>
                </c:pt>
                <c:pt idx="20">
                  <c:v>0.46280297210820581</c:v>
                </c:pt>
                <c:pt idx="21">
                  <c:v>6.6823942377966538E-4</c:v>
                </c:pt>
                <c:pt idx="22">
                  <c:v>0</c:v>
                </c:pt>
                <c:pt idx="23">
                  <c:v>4.0114350933724285E-2</c:v>
                </c:pt>
                <c:pt idx="24">
                  <c:v>1.0545102478538794E-3</c:v>
                </c:pt>
                <c:pt idx="25">
                  <c:v>0</c:v>
                </c:pt>
                <c:pt idx="26">
                  <c:v>6.4640533748489054E-3</c:v>
                </c:pt>
                <c:pt idx="27">
                  <c:v>9.0600397062585601E-4</c:v>
                </c:pt>
                <c:pt idx="28">
                  <c:v>2.1017486904895586E-4</c:v>
                </c:pt>
                <c:pt idx="29">
                  <c:v>0</c:v>
                </c:pt>
                <c:pt idx="30">
                  <c:v>0</c:v>
                </c:pt>
                <c:pt idx="31">
                  <c:v>0</c:v>
                </c:pt>
                <c:pt idx="32">
                  <c:v>0</c:v>
                </c:pt>
                <c:pt idx="33">
                  <c:v>0</c:v>
                </c:pt>
                <c:pt idx="34">
                  <c:v>4.9939030977258536E-5</c:v>
                </c:pt>
                <c:pt idx="35">
                  <c:v>2.699730085569927E-7</c:v>
                </c:pt>
                <c:pt idx="36">
                  <c:v>2.5927922305058742E-9</c:v>
                </c:pt>
                <c:pt idx="37">
                  <c:v>0</c:v>
                </c:pt>
                <c:pt idx="38">
                  <c:v>0</c:v>
                </c:pt>
                <c:pt idx="39">
                  <c:v>0</c:v>
                </c:pt>
              </c:numCache>
            </c:numRef>
          </c:val>
        </c:ser>
        <c:dLbls>
          <c:showLegendKey val="0"/>
          <c:showVal val="0"/>
          <c:showCatName val="0"/>
          <c:showSerName val="0"/>
          <c:showPercent val="0"/>
          <c:showBubbleSize val="0"/>
        </c:dLbls>
        <c:gapWidth val="150"/>
        <c:overlap val="100"/>
        <c:axId val="338690816"/>
        <c:axId val="338692352"/>
      </c:barChart>
      <c:catAx>
        <c:axId val="338690816"/>
        <c:scaling>
          <c:orientation val="minMax"/>
        </c:scaling>
        <c:delete val="0"/>
        <c:axPos val="b"/>
        <c:numFmt formatCode="General" sourceLinked="1"/>
        <c:majorTickMark val="out"/>
        <c:minorTickMark val="none"/>
        <c:tickLblPos val="low"/>
        <c:spPr>
          <a:ln w="3175">
            <a:solidFill>
              <a:srgbClr val="000000"/>
            </a:solidFill>
            <a:prstDash val="solid"/>
          </a:ln>
        </c:spPr>
        <c:txPr>
          <a:bodyPr rot="-5400000" vert="horz"/>
          <a:lstStyle/>
          <a:p>
            <a:pPr>
              <a:defRPr sz="600" b="0" i="0" u="none" strike="noStrike" baseline="0">
                <a:solidFill>
                  <a:srgbClr val="000000"/>
                </a:solidFill>
                <a:latin typeface="Arial"/>
                <a:ea typeface="Arial"/>
                <a:cs typeface="Arial"/>
              </a:defRPr>
            </a:pPr>
            <a:endParaRPr lang="en-US"/>
          </a:p>
        </c:txPr>
        <c:crossAx val="338692352"/>
        <c:crosses val="autoZero"/>
        <c:auto val="1"/>
        <c:lblAlgn val="ctr"/>
        <c:lblOffset val="100"/>
        <c:tickLblSkip val="1"/>
        <c:tickMarkSkip val="1"/>
        <c:noMultiLvlLbl val="0"/>
      </c:catAx>
      <c:valAx>
        <c:axId val="338692352"/>
        <c:scaling>
          <c:orientation val="minMax"/>
        </c:scaling>
        <c:delete val="0"/>
        <c:axPos val="l"/>
        <c:majorGridlines>
          <c:spPr>
            <a:ln w="3175">
              <a:solidFill>
                <a:srgbClr val="000000"/>
              </a:solidFill>
              <a:prstDash val="solid"/>
            </a:ln>
          </c:spPr>
        </c:majorGridlines>
        <c:title>
          <c:tx>
            <c:rich>
              <a:bodyPr rot="0" vert="horz"/>
              <a:lstStyle/>
              <a:p>
                <a:pPr algn="ctr">
                  <a:defRPr sz="800" b="0" i="0" u="none" strike="noStrike" baseline="0">
                    <a:solidFill>
                      <a:srgbClr val="000000"/>
                    </a:solidFill>
                    <a:latin typeface="Arial"/>
                    <a:ea typeface="Arial"/>
                    <a:cs typeface="Arial"/>
                  </a:defRPr>
                </a:pPr>
                <a:r>
                  <a:rPr lang="en-US"/>
                  <a:t>Dollar</a:t>
                </a:r>
              </a:p>
            </c:rich>
          </c:tx>
          <c:layout>
            <c:manualLayout>
              <c:xMode val="edge"/>
              <c:yMode val="edge"/>
              <c:x val="2.8148158329050332E-2"/>
              <c:y val="0.4398841151645859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8690816"/>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289" r="0.75000000000000289" t="1" header="0.5" footer="0.5"/>
    <c:pageSetup orientation="landscape" horizontalDpi="-2" verticalDpi="0"/>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Generalized Cost Distribution Excluding Vehicle Price</a:t>
            </a:r>
          </a:p>
        </c:rich>
      </c:tx>
      <c:layout>
        <c:manualLayout>
          <c:xMode val="edge"/>
          <c:yMode val="edge"/>
          <c:x val="0.31038683950742818"/>
          <c:y val="4.0935833238448904E-2"/>
        </c:manualLayout>
      </c:layout>
      <c:overlay val="0"/>
      <c:spPr>
        <a:noFill/>
        <a:ln w="25400">
          <a:noFill/>
        </a:ln>
      </c:spPr>
    </c:title>
    <c:autoTitleDeleted val="0"/>
    <c:plotArea>
      <c:layout>
        <c:manualLayout>
          <c:layoutTarget val="inner"/>
          <c:xMode val="edge"/>
          <c:yMode val="edge"/>
          <c:x val="0.12922720555367503"/>
          <c:y val="0.19005922574994119"/>
          <c:w val="0.664251991163753"/>
          <c:h val="0.56725368916135988"/>
        </c:manualLayout>
      </c:layout>
      <c:barChart>
        <c:barDir val="col"/>
        <c:grouping val="stacked"/>
        <c:varyColors val="0"/>
        <c:ser>
          <c:idx val="0"/>
          <c:order val="0"/>
          <c:tx>
            <c:strRef>
              <c:f>debug!$A$3</c:f>
              <c:strCache>
                <c:ptCount val="1"/>
                <c:pt idx="0">
                  <c:v>fcnGC_VehiclePrice</c:v>
                </c:pt>
              </c:strCache>
            </c:strRef>
          </c:tx>
          <c:invertIfNegative val="0"/>
          <c:val>
            <c:numRef>
              <c:f>debug!$B$3:$AO$3</c:f>
              <c:numCache>
                <c:formatCode>General</c:formatCode>
                <c:ptCount val="40"/>
                <c:pt idx="0">
                  <c:v>21089.532985449172</c:v>
                </c:pt>
                <c:pt idx="1">
                  <c:v>24136.344426671272</c:v>
                </c:pt>
                <c:pt idx="2">
                  <c:v>34287.283196819437</c:v>
                </c:pt>
                <c:pt idx="3">
                  <c:v>25970.117505553746</c:v>
                </c:pt>
                <c:pt idx="4">
                  <c:v>29062.059423434232</c:v>
                </c:pt>
                <c:pt idx="5">
                  <c:v>29775.38613636799</c:v>
                </c:pt>
                <c:pt idx="6">
                  <c:v>28032.28283700483</c:v>
                </c:pt>
                <c:pt idx="7">
                  <c:v>30322.911921325089</c:v>
                </c:pt>
                <c:pt idx="8">
                  <c:v>32985.657323636719</c:v>
                </c:pt>
                <c:pt idx="9">
                  <c:v>43002.657976539624</c:v>
                </c:pt>
                <c:pt idx="10">
                  <c:v>29801.922868588212</c:v>
                </c:pt>
                <c:pt idx="11">
                  <c:v>31889.828091728919</c:v>
                </c:pt>
                <c:pt idx="12">
                  <c:v>34517.244855977966</c:v>
                </c:pt>
                <c:pt idx="13">
                  <c:v>37825.865182976668</c:v>
                </c:pt>
                <c:pt idx="14">
                  <c:v>27941.446755743513</c:v>
                </c:pt>
                <c:pt idx="15">
                  <c:v>37113.190589409103</c:v>
                </c:pt>
                <c:pt idx="16">
                  <c:v>46284.93442307457</c:v>
                </c:pt>
                <c:pt idx="17">
                  <c:v>28032.28283700483</c:v>
                </c:pt>
                <c:pt idx="18">
                  <c:v>30322.911921325089</c:v>
                </c:pt>
                <c:pt idx="19">
                  <c:v>32985.657323636719</c:v>
                </c:pt>
                <c:pt idx="20">
                  <c:v>22546.206968889575</c:v>
                </c:pt>
                <c:pt idx="21">
                  <c:v>25219.396446838036</c:v>
                </c:pt>
                <c:pt idx="22">
                  <c:v>40580.055105764826</c:v>
                </c:pt>
                <c:pt idx="23">
                  <c:v>28342.67903057747</c:v>
                </c:pt>
                <c:pt idx="24">
                  <c:v>31114.61121997203</c:v>
                </c:pt>
                <c:pt idx="25">
                  <c:v>33372.975701939402</c:v>
                </c:pt>
                <c:pt idx="26">
                  <c:v>30932.483924296455</c:v>
                </c:pt>
                <c:pt idx="27">
                  <c:v>33944.873940928075</c:v>
                </c:pt>
                <c:pt idx="28">
                  <c:v>36622.385327815507</c:v>
                </c:pt>
                <c:pt idx="29">
                  <c:v>54085.07438302417</c:v>
                </c:pt>
                <c:pt idx="30">
                  <c:v>32933.065546878053</c:v>
                </c:pt>
                <c:pt idx="31">
                  <c:v>35894.59902605111</c:v>
                </c:pt>
                <c:pt idx="32">
                  <c:v>39487.54091067001</c:v>
                </c:pt>
                <c:pt idx="33">
                  <c:v>42637.325252795301</c:v>
                </c:pt>
                <c:pt idx="34">
                  <c:v>31311.679277745297</c:v>
                </c:pt>
                <c:pt idx="35">
                  <c:v>42854.573972940532</c:v>
                </c:pt>
                <c:pt idx="36">
                  <c:v>54397.468668034795</c:v>
                </c:pt>
                <c:pt idx="37">
                  <c:v>30932.483924296455</c:v>
                </c:pt>
                <c:pt idx="38">
                  <c:v>33944.873940928075</c:v>
                </c:pt>
                <c:pt idx="39">
                  <c:v>36622.385327815507</c:v>
                </c:pt>
              </c:numCache>
            </c:numRef>
          </c:val>
        </c:ser>
        <c:ser>
          <c:idx val="1"/>
          <c:order val="1"/>
          <c:tx>
            <c:strRef>
              <c:f>debug!$A$4</c:f>
              <c:strCache>
                <c:ptCount val="1"/>
                <c:pt idx="0">
                  <c:v>fcnGC_FuelCost</c:v>
                </c:pt>
              </c:strCache>
            </c:strRef>
          </c:tx>
          <c:spPr>
            <a:pattFill prst="ltDnDiag">
              <a:fgClr>
                <a:srgbClr val="8F0750"/>
              </a:fgClr>
              <a:bgClr>
                <a:schemeClr val="bg1"/>
              </a:bgClr>
            </a:patt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debug!$B$4:$AO$4</c:f>
              <c:numCache>
                <c:formatCode>General</c:formatCode>
                <c:ptCount val="40"/>
                <c:pt idx="0">
                  <c:v>3160.3948852110384</c:v>
                </c:pt>
                <c:pt idx="1">
                  <c:v>3395.1438137449832</c:v>
                </c:pt>
                <c:pt idx="2">
                  <c:v>2970.4790608778276</c:v>
                </c:pt>
                <c:pt idx="3">
                  <c:v>2321.4973352786624</c:v>
                </c:pt>
                <c:pt idx="4">
                  <c:v>2493.9343350350023</c:v>
                </c:pt>
                <c:pt idx="5">
                  <c:v>2811.8736176630218</c:v>
                </c:pt>
                <c:pt idx="6">
                  <c:v>2357.9756696975469</c:v>
                </c:pt>
                <c:pt idx="7">
                  <c:v>2365.3241362627423</c:v>
                </c:pt>
                <c:pt idx="8">
                  <c:v>2532.6679669074492</c:v>
                </c:pt>
                <c:pt idx="9">
                  <c:v>5412.4143831425572</c:v>
                </c:pt>
                <c:pt idx="10">
                  <c:v>2274.0818436658551</c:v>
                </c:pt>
                <c:pt idx="11">
                  <c:v>2313.5412240643955</c:v>
                </c:pt>
                <c:pt idx="12">
                  <c:v>2320.5176119638668</c:v>
                </c:pt>
                <c:pt idx="13">
                  <c:v>2489.0348296793986</c:v>
                </c:pt>
                <c:pt idx="14">
                  <c:v>0</c:v>
                </c:pt>
                <c:pt idx="15">
                  <c:v>0</c:v>
                </c:pt>
                <c:pt idx="16">
                  <c:v>0</c:v>
                </c:pt>
                <c:pt idx="17">
                  <c:v>2357.9756696975469</c:v>
                </c:pt>
                <c:pt idx="18">
                  <c:v>2365.3241362627423</c:v>
                </c:pt>
                <c:pt idx="19">
                  <c:v>2532.6679669074492</c:v>
                </c:pt>
                <c:pt idx="20">
                  <c:v>4017.1144377898872</c:v>
                </c:pt>
                <c:pt idx="21">
                  <c:v>4315.4990841143745</c:v>
                </c:pt>
                <c:pt idx="22">
                  <c:v>3946.5331637350578</c:v>
                </c:pt>
                <c:pt idx="23">
                  <c:v>3007.9396556579959</c:v>
                </c:pt>
                <c:pt idx="24">
                  <c:v>3231.3644607558331</c:v>
                </c:pt>
                <c:pt idx="25">
                  <c:v>3617.2783577373484</c:v>
                </c:pt>
                <c:pt idx="26">
                  <c:v>3034.3891056740299</c:v>
                </c:pt>
                <c:pt idx="27">
                  <c:v>3046.046618981276</c:v>
                </c:pt>
                <c:pt idx="28">
                  <c:v>3292.4598637241543</c:v>
                </c:pt>
                <c:pt idx="29">
                  <c:v>7042.1878292449373</c:v>
                </c:pt>
                <c:pt idx="30">
                  <c:v>3034.8940468505343</c:v>
                </c:pt>
                <c:pt idx="31">
                  <c:v>3065.547557540358</c:v>
                </c:pt>
                <c:pt idx="32">
                  <c:v>3076.8352372374052</c:v>
                </c:pt>
                <c:pt idx="33">
                  <c:v>3328.179236452258</c:v>
                </c:pt>
                <c:pt idx="34">
                  <c:v>0</c:v>
                </c:pt>
                <c:pt idx="35">
                  <c:v>0</c:v>
                </c:pt>
                <c:pt idx="36">
                  <c:v>0</c:v>
                </c:pt>
                <c:pt idx="37">
                  <c:v>3034.3891056740299</c:v>
                </c:pt>
                <c:pt idx="38">
                  <c:v>3046.046618981276</c:v>
                </c:pt>
                <c:pt idx="39">
                  <c:v>3292.4598637241543</c:v>
                </c:pt>
              </c:numCache>
            </c:numRef>
          </c:val>
        </c:ser>
        <c:ser>
          <c:idx val="2"/>
          <c:order val="2"/>
          <c:tx>
            <c:strRef>
              <c:f>debug!$A$5</c:f>
              <c:strCache>
                <c:ptCount val="1"/>
                <c:pt idx="0">
                  <c:v>fcnGC_fcnGC_RentalCost</c:v>
                </c:pt>
              </c:strCache>
            </c:strRef>
          </c:tx>
          <c:spPr>
            <a:pattFill prst="openDmnd">
              <a:fgClr>
                <a:schemeClr val="tx2"/>
              </a:fgClr>
              <a:bgClr>
                <a:schemeClr val="bg1"/>
              </a:bgClr>
            </a:patt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debug!$B$5:$AO$5</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29931.441282417443</c:v>
                </c:pt>
                <c:pt idx="15">
                  <c:v>29931.441282417443</c:v>
                </c:pt>
                <c:pt idx="16">
                  <c:v>29931.441282417443</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29931.441282417443</c:v>
                </c:pt>
                <c:pt idx="35">
                  <c:v>29931.441282417443</c:v>
                </c:pt>
                <c:pt idx="36">
                  <c:v>29931.441282417443</c:v>
                </c:pt>
                <c:pt idx="37">
                  <c:v>0</c:v>
                </c:pt>
                <c:pt idx="38">
                  <c:v>0</c:v>
                </c:pt>
                <c:pt idx="39">
                  <c:v>0</c:v>
                </c:pt>
              </c:numCache>
            </c:numRef>
          </c:val>
        </c:ser>
        <c:ser>
          <c:idx val="3"/>
          <c:order val="3"/>
          <c:tx>
            <c:strRef>
              <c:f>debug!$A$6</c:f>
              <c:strCache>
                <c:ptCount val="1"/>
                <c:pt idx="0">
                  <c:v>fcnGC_ElectricityCost</c:v>
                </c:pt>
              </c:strCache>
            </c:strRef>
          </c:tx>
          <c:spPr>
            <a:solidFill>
              <a:srgbClr val="939393"/>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debug!$B$6:$AO$6</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8"/>
          <c:order val="4"/>
          <c:tx>
            <c:strRef>
              <c:f>debug!$A$11</c:f>
              <c:strCache>
                <c:ptCount val="1"/>
                <c:pt idx="0">
                  <c:v>fcnGC_ChargerRefuelerCost</c:v>
                </c:pt>
              </c:strCache>
            </c:strRef>
          </c:tx>
          <c:spPr>
            <a:solidFill>
              <a:srgbClr val="0052B0"/>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debug!$B$11:$AO$11</c:f>
              <c:numCache>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er>
        <c:ser>
          <c:idx val="9"/>
          <c:order val="5"/>
          <c:tx>
            <c:strRef>
              <c:f>debug!$A$12</c:f>
              <c:strCache>
                <c:ptCount val="1"/>
                <c:pt idx="0">
                  <c:v>fcnGC_Refueling</c:v>
                </c:pt>
              </c:strCache>
            </c:strRef>
          </c:tx>
          <c:spPr>
            <a:solidFill>
              <a:srgbClr val="8F0750"/>
            </a:solidFill>
            <a:ln w="12700">
              <a:solidFill>
                <a:srgbClr val="000000"/>
              </a:solidFill>
              <a:prstDash val="solid"/>
            </a:ln>
          </c:spPr>
          <c:invertIfNegative val="0"/>
          <c:cat>
            <c:strRef>
              <c:f>debug!$B$2:$AO$2</c:f>
              <c:strCache>
                <c:ptCount val="40"/>
                <c:pt idx="0">
                  <c:v>SI Conv Car</c:v>
                </c:pt>
                <c:pt idx="1">
                  <c:v>CI Conv Car</c:v>
                </c:pt>
                <c:pt idx="2">
                  <c:v>NG Conv Car</c:v>
                </c:pt>
                <c:pt idx="3">
                  <c:v>SI HEV Car</c:v>
                </c:pt>
                <c:pt idx="4">
                  <c:v>CI HEV Car</c:v>
                </c:pt>
                <c:pt idx="5">
                  <c:v>NG HEV Car</c:v>
                </c:pt>
                <c:pt idx="6">
                  <c:v>SI P10 Car</c:v>
                </c:pt>
                <c:pt idx="7">
                  <c:v>SI P20 Car</c:v>
                </c:pt>
                <c:pt idx="8">
                  <c:v>SI P40 Car</c:v>
                </c:pt>
                <c:pt idx="9">
                  <c:v>H2 ICE Car</c:v>
                </c:pt>
                <c:pt idx="10">
                  <c:v>FC HEV Car</c:v>
                </c:pt>
                <c:pt idx="11">
                  <c:v>FC P10 Car</c:v>
                </c:pt>
                <c:pt idx="12">
                  <c:v>FC P20 Car</c:v>
                </c:pt>
                <c:pt idx="13">
                  <c:v>FC P40 Car</c:v>
                </c:pt>
                <c:pt idx="14">
                  <c:v>EV100 Car</c:v>
                </c:pt>
                <c:pt idx="15">
                  <c:v>EV200 Car</c:v>
                </c:pt>
                <c:pt idx="16">
                  <c:v>EV300 Car</c:v>
                </c:pt>
                <c:pt idx="17">
                  <c:v>EREV10 Car</c:v>
                </c:pt>
                <c:pt idx="18">
                  <c:v>EREV20 Car</c:v>
                </c:pt>
                <c:pt idx="19">
                  <c:v>EREV40 Car</c:v>
                </c:pt>
                <c:pt idx="20">
                  <c:v>SI Conv LTK</c:v>
                </c:pt>
                <c:pt idx="21">
                  <c:v>CI Conv LTK</c:v>
                </c:pt>
                <c:pt idx="22">
                  <c:v>NG Conv LTK</c:v>
                </c:pt>
                <c:pt idx="23">
                  <c:v>SI HEV LTK</c:v>
                </c:pt>
                <c:pt idx="24">
                  <c:v>CI HEV LTK</c:v>
                </c:pt>
                <c:pt idx="25">
                  <c:v>NG HEV LTK</c:v>
                </c:pt>
                <c:pt idx="26">
                  <c:v>SI P10 LTK</c:v>
                </c:pt>
                <c:pt idx="27">
                  <c:v>SI P20 LTK</c:v>
                </c:pt>
                <c:pt idx="28">
                  <c:v>SI P40 LTK</c:v>
                </c:pt>
                <c:pt idx="29">
                  <c:v>H2 ICE LTK</c:v>
                </c:pt>
                <c:pt idx="30">
                  <c:v>FC HEV LTK</c:v>
                </c:pt>
                <c:pt idx="31">
                  <c:v>FC P10 LTK</c:v>
                </c:pt>
                <c:pt idx="32">
                  <c:v>FC P20 LTK</c:v>
                </c:pt>
                <c:pt idx="33">
                  <c:v>FC P40 LTK</c:v>
                </c:pt>
                <c:pt idx="34">
                  <c:v>EV100 LTK</c:v>
                </c:pt>
                <c:pt idx="35">
                  <c:v>EV200 LTK</c:v>
                </c:pt>
                <c:pt idx="36">
                  <c:v>EV300 LTK</c:v>
                </c:pt>
                <c:pt idx="37">
                  <c:v>EREV10 LTK</c:v>
                </c:pt>
                <c:pt idx="38">
                  <c:v>EREV20 LTK</c:v>
                </c:pt>
                <c:pt idx="39">
                  <c:v>EREV40 LTK</c:v>
                </c:pt>
              </c:strCache>
            </c:strRef>
          </c:cat>
          <c:val>
            <c:numRef>
              <c:f>debug!$B$12:$AO$12</c:f>
              <c:numCache>
                <c:formatCode>General</c:formatCode>
                <c:ptCount val="40"/>
                <c:pt idx="0">
                  <c:v>196.54180594165172</c:v>
                </c:pt>
                <c:pt idx="1">
                  <c:v>302.5155027591627</c:v>
                </c:pt>
                <c:pt idx="2">
                  <c:v>3272.5469726670153</c:v>
                </c:pt>
                <c:pt idx="3">
                  <c:v>188.79363596403761</c:v>
                </c:pt>
                <c:pt idx="4">
                  <c:v>290.58958437751693</c:v>
                </c:pt>
                <c:pt idx="5">
                  <c:v>3359.1844391165432</c:v>
                </c:pt>
                <c:pt idx="6">
                  <c:v>191.76020296551405</c:v>
                </c:pt>
                <c:pt idx="7">
                  <c:v>192.35781025134662</c:v>
                </c:pt>
                <c:pt idx="8">
                  <c:v>205.96689339068695</c:v>
                </c:pt>
                <c:pt idx="9">
                  <c:v>24199.116242743599</c:v>
                </c:pt>
                <c:pt idx="10">
                  <c:v>10167.508801946302</c:v>
                </c:pt>
                <c:pt idx="11">
                  <c:v>9924.3406315142875</c:v>
                </c:pt>
                <c:pt idx="12">
                  <c:v>9892.1847824061715</c:v>
                </c:pt>
                <c:pt idx="13">
                  <c:v>10014.739532701207</c:v>
                </c:pt>
                <c:pt idx="14">
                  <c:v>0</c:v>
                </c:pt>
                <c:pt idx="15">
                  <c:v>0</c:v>
                </c:pt>
                <c:pt idx="16">
                  <c:v>0</c:v>
                </c:pt>
                <c:pt idx="17">
                  <c:v>191.76020296551405</c:v>
                </c:pt>
                <c:pt idx="18">
                  <c:v>192.35781025134662</c:v>
                </c:pt>
                <c:pt idx="19">
                  <c:v>205.96689339068695</c:v>
                </c:pt>
                <c:pt idx="20">
                  <c:v>193.04299037160234</c:v>
                </c:pt>
                <c:pt idx="21">
                  <c:v>297.13015511689406</c:v>
                </c:pt>
                <c:pt idx="22">
                  <c:v>3340.1653155560662</c:v>
                </c:pt>
                <c:pt idx="23">
                  <c:v>187.06076726454882</c:v>
                </c:pt>
                <c:pt idx="24">
                  <c:v>287.9223673784166</c:v>
                </c:pt>
                <c:pt idx="25">
                  <c:v>3414.587819601988</c:v>
                </c:pt>
                <c:pt idx="26">
                  <c:v>188.70563218210731</c:v>
                </c:pt>
                <c:pt idx="27">
                  <c:v>189.43060130824924</c:v>
                </c:pt>
                <c:pt idx="28">
                  <c:v>204.7547952424745</c:v>
                </c:pt>
                <c:pt idx="29">
                  <c:v>23889.425056114484</c:v>
                </c:pt>
                <c:pt idx="30">
                  <c:v>10295.362129421857</c:v>
                </c:pt>
                <c:pt idx="31">
                  <c:v>9837.0737231769599</c:v>
                </c:pt>
                <c:pt idx="32">
                  <c:v>9794.2486093743864</c:v>
                </c:pt>
                <c:pt idx="33">
                  <c:v>10320.266435886015</c:v>
                </c:pt>
                <c:pt idx="34">
                  <c:v>0</c:v>
                </c:pt>
                <c:pt idx="35">
                  <c:v>0</c:v>
                </c:pt>
                <c:pt idx="36">
                  <c:v>0</c:v>
                </c:pt>
                <c:pt idx="37">
                  <c:v>188.70563218210731</c:v>
                </c:pt>
                <c:pt idx="38">
                  <c:v>189.43060130824924</c:v>
                </c:pt>
                <c:pt idx="39">
                  <c:v>204.7547952424745</c:v>
                </c:pt>
              </c:numCache>
            </c:numRef>
          </c:val>
        </c:ser>
        <c:dLbls>
          <c:showLegendKey val="0"/>
          <c:showVal val="0"/>
          <c:showCatName val="0"/>
          <c:showSerName val="0"/>
          <c:showPercent val="0"/>
          <c:showBubbleSize val="0"/>
        </c:dLbls>
        <c:gapWidth val="150"/>
        <c:overlap val="100"/>
        <c:axId val="338737024"/>
        <c:axId val="338738560"/>
      </c:barChart>
      <c:catAx>
        <c:axId val="338737024"/>
        <c:scaling>
          <c:orientation val="minMax"/>
        </c:scaling>
        <c:delete val="0"/>
        <c:axPos val="b"/>
        <c:numFmt formatCode="General" sourceLinked="1"/>
        <c:majorTickMark val="out"/>
        <c:minorTickMark val="none"/>
        <c:tickLblPos val="low"/>
        <c:spPr>
          <a:ln w="3175">
            <a:solidFill>
              <a:srgbClr val="000000"/>
            </a:solidFill>
            <a:prstDash val="solid"/>
          </a:ln>
        </c:spPr>
        <c:txPr>
          <a:bodyPr rot="-5400000" vert="horz"/>
          <a:lstStyle/>
          <a:p>
            <a:pPr>
              <a:defRPr/>
            </a:pPr>
            <a:endParaRPr lang="en-US"/>
          </a:p>
        </c:txPr>
        <c:crossAx val="338738560"/>
        <c:crosses val="autoZero"/>
        <c:auto val="1"/>
        <c:lblAlgn val="ctr"/>
        <c:lblOffset val="100"/>
        <c:tickLblSkip val="1"/>
        <c:tickMarkSkip val="1"/>
        <c:noMultiLvlLbl val="0"/>
      </c:catAx>
      <c:valAx>
        <c:axId val="338738560"/>
        <c:scaling>
          <c:orientation val="minMax"/>
        </c:scaling>
        <c:delete val="0"/>
        <c:axPos val="l"/>
        <c:majorGridlines>
          <c:spPr>
            <a:ln w="3175">
              <a:solidFill>
                <a:srgbClr val="000000"/>
              </a:solidFill>
              <a:prstDash val="solid"/>
            </a:ln>
          </c:spPr>
        </c:majorGridlines>
        <c:title>
          <c:tx>
            <c:rich>
              <a:bodyPr rot="0" vert="horz"/>
              <a:lstStyle/>
              <a:p>
                <a:pPr algn="ctr">
                  <a:defRPr/>
                </a:pPr>
                <a:r>
                  <a:rPr lang="en-US"/>
                  <a:t>Dollar</a:t>
                </a:r>
              </a:p>
            </c:rich>
          </c:tx>
          <c:layout>
            <c:manualLayout>
              <c:xMode val="edge"/>
              <c:yMode val="edge"/>
              <c:x val="2.2946886967475006E-2"/>
              <c:y val="0.4415222013575581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a:pPr>
            <a:endParaRPr lang="en-US"/>
          </a:p>
        </c:txPr>
        <c:crossAx val="338737024"/>
        <c:crosses val="autoZero"/>
        <c:crossBetween val="between"/>
      </c:valAx>
      <c:spPr>
        <a:noFill/>
        <a:ln w="12700">
          <a:solidFill>
            <a:srgbClr val="808080"/>
          </a:solidFill>
          <a:prstDash val="solid"/>
        </a:ln>
      </c:spPr>
    </c:plotArea>
    <c:legend>
      <c:legendPos val="r"/>
      <c:layout>
        <c:manualLayout>
          <c:xMode val="edge"/>
          <c:yMode val="edge"/>
          <c:x val="0.80917969832675063"/>
          <c:y val="0.15789535677687547"/>
          <c:w val="0.19082032859109796"/>
          <c:h val="0.21502016686226053"/>
        </c:manualLayout>
      </c:layout>
      <c:overlay val="0"/>
      <c:spPr>
        <a:solidFill>
          <a:srgbClr val="FFFFFF"/>
        </a:solidFill>
        <a:ln w="3175">
          <a:solidFill>
            <a:srgbClr val="000000"/>
          </a:solidFill>
          <a:prstDash val="solid"/>
        </a:ln>
      </c:spPr>
    </c:legend>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000000000000289" r="0.75000000000000289"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75" b="1" i="0" u="none" strike="noStrike" baseline="0">
                <a:solidFill>
                  <a:srgbClr val="333399"/>
                </a:solidFill>
                <a:latin typeface="Arial"/>
                <a:ea typeface="Arial"/>
                <a:cs typeface="Arial"/>
              </a:defRPr>
            </a:pPr>
            <a:r>
              <a:rPr lang="en-US"/>
              <a:t>New Car Sales Projections, 2005-50</a:t>
            </a:r>
          </a:p>
        </c:rich>
      </c:tx>
      <c:layout>
        <c:manualLayout>
          <c:xMode val="edge"/>
          <c:yMode val="edge"/>
          <c:x val="0.25714309860084483"/>
          <c:y val="2.9329653942067324E-2"/>
        </c:manualLayout>
      </c:layout>
      <c:overlay val="0"/>
      <c:spPr>
        <a:noFill/>
        <a:ln w="25400">
          <a:noFill/>
        </a:ln>
      </c:spPr>
    </c:title>
    <c:autoTitleDeleted val="0"/>
    <c:plotArea>
      <c:layout>
        <c:manualLayout>
          <c:layoutTarget val="inner"/>
          <c:xMode val="edge"/>
          <c:yMode val="edge"/>
          <c:x val="0.11648362586192119"/>
          <c:y val="0.14525161952261911"/>
          <c:w val="0.63626433371747515"/>
          <c:h val="0.78072745493408113"/>
        </c:manualLayout>
      </c:layout>
      <c:lineChart>
        <c:grouping val="standard"/>
        <c:varyColors val="0"/>
        <c:ser>
          <c:idx val="0"/>
          <c:order val="0"/>
          <c:tx>
            <c:strRef>
              <c:f>Sales_EIA!$A$12</c:f>
              <c:strCache>
                <c:ptCount val="1"/>
                <c:pt idx="0">
                  <c:v>01_NewEngland</c:v>
                </c:pt>
              </c:strCache>
            </c:strRef>
          </c:tx>
          <c:spPr>
            <a:ln w="12700">
              <a:solidFill>
                <a:srgbClr val="0052B0"/>
              </a:solidFill>
              <a:prstDash val="solid"/>
            </a:ln>
          </c:spPr>
          <c:marker>
            <c:symbol val="diamond"/>
            <c:size val="5"/>
            <c:spPr>
              <a:solidFill>
                <a:srgbClr val="0052B0"/>
              </a:solidFill>
              <a:ln>
                <a:solidFill>
                  <a:srgbClr val="0052B0"/>
                </a:solidFill>
                <a:prstDash val="solid"/>
              </a:ln>
            </c:spPr>
          </c:marker>
          <c:cat>
            <c:numRef>
              <c:f>Sales_EIA!$C$11:$AV$11</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Sales_EIA!$C$12:$AV$12</c:f>
              <c:numCache>
                <c:formatCode>#,##0</c:formatCode>
                <c:ptCount val="46"/>
                <c:pt idx="0">
                  <c:v>339.96133422851602</c:v>
                </c:pt>
                <c:pt idx="1">
                  <c:v>352.19351196289102</c:v>
                </c:pt>
                <c:pt idx="2">
                  <c:v>361.71969604492199</c:v>
                </c:pt>
                <c:pt idx="3">
                  <c:v>361.48703002929699</c:v>
                </c:pt>
                <c:pt idx="4">
                  <c:v>369.64056396484398</c:v>
                </c:pt>
                <c:pt idx="5">
                  <c:v>382.27392578125</c:v>
                </c:pt>
                <c:pt idx="6">
                  <c:v>398.09588623046898</c:v>
                </c:pt>
                <c:pt idx="7">
                  <c:v>408.20742797851602</c:v>
                </c:pt>
                <c:pt idx="8">
                  <c:v>407.37423706054699</c:v>
                </c:pt>
                <c:pt idx="9">
                  <c:v>402.41665649414102</c:v>
                </c:pt>
                <c:pt idx="10">
                  <c:v>395.38018798828102</c:v>
                </c:pt>
                <c:pt idx="11">
                  <c:v>388.43521118164102</c:v>
                </c:pt>
                <c:pt idx="12">
                  <c:v>383.369873046875</c:v>
                </c:pt>
                <c:pt idx="13">
                  <c:v>382.90002441406301</c:v>
                </c:pt>
                <c:pt idx="14">
                  <c:v>385.30209350585898</c:v>
                </c:pt>
                <c:pt idx="15">
                  <c:v>391.94873046875</c:v>
                </c:pt>
                <c:pt idx="16">
                  <c:v>392.01925659179699</c:v>
                </c:pt>
                <c:pt idx="17">
                  <c:v>396.17181396484398</c:v>
                </c:pt>
                <c:pt idx="18">
                  <c:v>400.17819213867199</c:v>
                </c:pt>
                <c:pt idx="19">
                  <c:v>403.23858642578102</c:v>
                </c:pt>
                <c:pt idx="20">
                  <c:v>406.6142578125</c:v>
                </c:pt>
                <c:pt idx="21">
                  <c:v>410.06579589843801</c:v>
                </c:pt>
                <c:pt idx="22">
                  <c:v>413.14297485351602</c:v>
                </c:pt>
                <c:pt idx="23">
                  <c:v>416.23352050781301</c:v>
                </c:pt>
                <c:pt idx="24">
                  <c:v>419.30877685546898</c:v>
                </c:pt>
                <c:pt idx="25">
                  <c:v>423.02093505859398</c:v>
                </c:pt>
                <c:pt idx="26">
                  <c:v>426.02771357485926</c:v>
                </c:pt>
                <c:pt idx="27">
                  <c:v>429.05586388693087</c:v>
                </c:pt>
                <c:pt idx="28">
                  <c:v>432.10553790279056</c:v>
                </c:pt>
                <c:pt idx="29">
                  <c:v>435.17688861016251</c:v>
                </c:pt>
                <c:pt idx="30">
                  <c:v>438.27007008418803</c:v>
                </c:pt>
                <c:pt idx="31">
                  <c:v>441.3852374951548</c:v>
                </c:pt>
                <c:pt idx="32">
                  <c:v>444.52254711628086</c:v>
                </c:pt>
                <c:pt idx="33">
                  <c:v>447.68215633155438</c:v>
                </c:pt>
                <c:pt idx="34">
                  <c:v>450.86422364362863</c:v>
                </c:pt>
                <c:pt idx="35">
                  <c:v>454.06890868177339</c:v>
                </c:pt>
                <c:pt idx="36">
                  <c:v>457.29637220988286</c:v>
                </c:pt>
                <c:pt idx="37">
                  <c:v>460.54677613454032</c:v>
                </c:pt>
                <c:pt idx="38">
                  <c:v>463.82028351314028</c:v>
                </c:pt>
                <c:pt idx="39">
                  <c:v>467.11705856206834</c:v>
                </c:pt>
                <c:pt idx="40">
                  <c:v>470.43726666493899</c:v>
                </c:pt>
                <c:pt idx="41">
                  <c:v>473.78107438089228</c:v>
                </c:pt>
                <c:pt idx="42">
                  <c:v>477.14864945294926</c:v>
                </c:pt>
                <c:pt idx="43">
                  <c:v>480.54016081642681</c:v>
                </c:pt>
                <c:pt idx="44">
                  <c:v>483.95577860741241</c:v>
                </c:pt>
                <c:pt idx="45">
                  <c:v>487.39567417129899</c:v>
                </c:pt>
              </c:numCache>
            </c:numRef>
          </c:val>
          <c:smooth val="0"/>
        </c:ser>
        <c:ser>
          <c:idx val="1"/>
          <c:order val="1"/>
          <c:tx>
            <c:strRef>
              <c:f>Sales_EIA!$A$13</c:f>
              <c:strCache>
                <c:ptCount val="1"/>
                <c:pt idx="0">
                  <c:v>02_MiddleAtlantic</c:v>
                </c:pt>
              </c:strCache>
            </c:strRef>
          </c:tx>
          <c:spPr>
            <a:ln w="12700">
              <a:solidFill>
                <a:srgbClr val="8F0750"/>
              </a:solidFill>
              <a:prstDash val="solid"/>
            </a:ln>
          </c:spPr>
          <c:marker>
            <c:symbol val="square"/>
            <c:size val="5"/>
            <c:spPr>
              <a:solidFill>
                <a:srgbClr val="8F0750"/>
              </a:solidFill>
              <a:ln>
                <a:solidFill>
                  <a:srgbClr val="8F0750"/>
                </a:solidFill>
                <a:prstDash val="solid"/>
              </a:ln>
            </c:spPr>
          </c:marker>
          <c:cat>
            <c:numRef>
              <c:f>Sales_EIA!$C$11:$AV$11</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Sales_EIA!$C$13:$AV$13</c:f>
              <c:numCache>
                <c:formatCode>#,##0</c:formatCode>
                <c:ptCount val="46"/>
                <c:pt idx="0">
                  <c:v>1088.89013671875</c:v>
                </c:pt>
                <c:pt idx="1">
                  <c:v>1097.52197265625</c:v>
                </c:pt>
                <c:pt idx="2">
                  <c:v>1101.52575683594</c:v>
                </c:pt>
                <c:pt idx="3">
                  <c:v>1079.68383789063</c:v>
                </c:pt>
                <c:pt idx="4">
                  <c:v>1084.0517578125</c:v>
                </c:pt>
                <c:pt idx="5">
                  <c:v>1106.09167480469</c:v>
                </c:pt>
                <c:pt idx="6">
                  <c:v>1138.83764648438</c:v>
                </c:pt>
                <c:pt idx="7">
                  <c:v>1156.40222167969</c:v>
                </c:pt>
                <c:pt idx="8">
                  <c:v>1144.123046875</c:v>
                </c:pt>
                <c:pt idx="9">
                  <c:v>1121.81372070313</c:v>
                </c:pt>
                <c:pt idx="10">
                  <c:v>1095.06457519531</c:v>
                </c:pt>
                <c:pt idx="11">
                  <c:v>1069.9892578125</c:v>
                </c:pt>
                <c:pt idx="12">
                  <c:v>1051.1845703125</c:v>
                </c:pt>
                <c:pt idx="13">
                  <c:v>1045.7548828125</c:v>
                </c:pt>
                <c:pt idx="14">
                  <c:v>1048.71105957031</c:v>
                </c:pt>
                <c:pt idx="15">
                  <c:v>1063.7099609375</c:v>
                </c:pt>
                <c:pt idx="16">
                  <c:v>1061.068359375</c:v>
                </c:pt>
                <c:pt idx="17">
                  <c:v>1069.8408203125</c:v>
                </c:pt>
                <c:pt idx="18">
                  <c:v>1078.48669433594</c:v>
                </c:pt>
                <c:pt idx="19">
                  <c:v>1084.83264160156</c:v>
                </c:pt>
                <c:pt idx="20">
                  <c:v>1092.32360839844</c:v>
                </c:pt>
                <c:pt idx="21">
                  <c:v>1100.11584472656</c:v>
                </c:pt>
                <c:pt idx="22">
                  <c:v>1106.95495605469</c:v>
                </c:pt>
                <c:pt idx="23">
                  <c:v>1113.8828125</c:v>
                </c:pt>
                <c:pt idx="24">
                  <c:v>1120.8388671875</c:v>
                </c:pt>
                <c:pt idx="25">
                  <c:v>1129.50659179688</c:v>
                </c:pt>
                <c:pt idx="26">
                  <c:v>1129.2852426162024</c:v>
                </c:pt>
                <c:pt idx="27">
                  <c:v>1129.0639368132795</c:v>
                </c:pt>
                <c:pt idx="28">
                  <c:v>1128.8426743796103</c:v>
                </c:pt>
                <c:pt idx="29">
                  <c:v>1128.6214553066961</c:v>
                </c:pt>
                <c:pt idx="30">
                  <c:v>1128.4002795860392</c:v>
                </c:pt>
                <c:pt idx="31">
                  <c:v>1128.179147209144</c:v>
                </c:pt>
                <c:pt idx="32">
                  <c:v>1127.9580581675166</c:v>
                </c:pt>
                <c:pt idx="33">
                  <c:v>1127.7370124526644</c:v>
                </c:pt>
                <c:pt idx="34">
                  <c:v>1127.5160100560968</c:v>
                </c:pt>
                <c:pt idx="35">
                  <c:v>1127.2950509693244</c:v>
                </c:pt>
                <c:pt idx="36">
                  <c:v>1127.0741351838601</c:v>
                </c:pt>
                <c:pt idx="37">
                  <c:v>1126.8532626912181</c:v>
                </c:pt>
                <c:pt idx="38">
                  <c:v>1126.6324334829142</c:v>
                </c:pt>
                <c:pt idx="39">
                  <c:v>1126.4116475504659</c:v>
                </c:pt>
                <c:pt idx="40">
                  <c:v>1126.1909048853927</c:v>
                </c:pt>
                <c:pt idx="41">
                  <c:v>1125.9702054792153</c:v>
                </c:pt>
                <c:pt idx="42">
                  <c:v>1125.7495493234564</c:v>
                </c:pt>
                <c:pt idx="43">
                  <c:v>1125.5289364096402</c:v>
                </c:pt>
                <c:pt idx="44">
                  <c:v>1125.3083667292926</c:v>
                </c:pt>
                <c:pt idx="45">
                  <c:v>1125.0878402739411</c:v>
                </c:pt>
              </c:numCache>
            </c:numRef>
          </c:val>
          <c:smooth val="0"/>
        </c:ser>
        <c:ser>
          <c:idx val="2"/>
          <c:order val="2"/>
          <c:tx>
            <c:strRef>
              <c:f>Sales_EIA!$A$14</c:f>
              <c:strCache>
                <c:ptCount val="1"/>
                <c:pt idx="0">
                  <c:v>03_EastNorthCentral</c:v>
                </c:pt>
              </c:strCache>
            </c:strRef>
          </c:tx>
          <c:spPr>
            <a:ln w="12700">
              <a:solidFill>
                <a:srgbClr val="FF9900"/>
              </a:solidFill>
              <a:prstDash val="solid"/>
            </a:ln>
          </c:spPr>
          <c:marker>
            <c:symbol val="triangle"/>
            <c:size val="5"/>
            <c:spPr>
              <a:solidFill>
                <a:srgbClr val="FF9900"/>
              </a:solidFill>
              <a:ln>
                <a:solidFill>
                  <a:srgbClr val="FF9900"/>
                </a:solidFill>
                <a:prstDash val="solid"/>
              </a:ln>
            </c:spPr>
          </c:marker>
          <c:cat>
            <c:numRef>
              <c:f>Sales_EIA!$C$11:$AV$11</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Sales_EIA!$C$14:$AV$14</c:f>
              <c:numCache>
                <c:formatCode>#,##0</c:formatCode>
                <c:ptCount val="46"/>
                <c:pt idx="0">
                  <c:v>1250.40551757813</c:v>
                </c:pt>
                <c:pt idx="1">
                  <c:v>1250.53112792969</c:v>
                </c:pt>
                <c:pt idx="2">
                  <c:v>1247.42016601563</c:v>
                </c:pt>
                <c:pt idx="3">
                  <c:v>1216.53918457031</c:v>
                </c:pt>
                <c:pt idx="4">
                  <c:v>1216.33874511719</c:v>
                </c:pt>
                <c:pt idx="5">
                  <c:v>1236.15734863281</c:v>
                </c:pt>
                <c:pt idx="6">
                  <c:v>1268.74243164063</c:v>
                </c:pt>
                <c:pt idx="7">
                  <c:v>1285.07287597656</c:v>
                </c:pt>
                <c:pt idx="8">
                  <c:v>1268.91040039063</c:v>
                </c:pt>
                <c:pt idx="9">
                  <c:v>1242.44421386719</c:v>
                </c:pt>
                <c:pt idx="10">
                  <c:v>1211.59765625</c:v>
                </c:pt>
                <c:pt idx="11">
                  <c:v>1182.96948242188</c:v>
                </c:pt>
                <c:pt idx="12">
                  <c:v>1161.505859375</c:v>
                </c:pt>
                <c:pt idx="13">
                  <c:v>1154.80932617188</c:v>
                </c:pt>
                <c:pt idx="14">
                  <c:v>1157.48901367188</c:v>
                </c:pt>
                <c:pt idx="15">
                  <c:v>1173.55017089844</c:v>
                </c:pt>
                <c:pt idx="16">
                  <c:v>1170.5380859375</c:v>
                </c:pt>
                <c:pt idx="17">
                  <c:v>1180.50073242188</c:v>
                </c:pt>
                <c:pt idx="18">
                  <c:v>1190.28051757813</c:v>
                </c:pt>
                <c:pt idx="19">
                  <c:v>1197.5068359375</c:v>
                </c:pt>
                <c:pt idx="20">
                  <c:v>1205.86450195313</c:v>
                </c:pt>
                <c:pt idx="21">
                  <c:v>1214.53161621094</c:v>
                </c:pt>
                <c:pt idx="22">
                  <c:v>1222.15307617188</c:v>
                </c:pt>
                <c:pt idx="23">
                  <c:v>1229.80676269531</c:v>
                </c:pt>
                <c:pt idx="24">
                  <c:v>1237.37524414063</c:v>
                </c:pt>
                <c:pt idx="25">
                  <c:v>1246.78674316406</c:v>
                </c:pt>
                <c:pt idx="26">
                  <c:v>1244.5734263304312</c:v>
                </c:pt>
                <c:pt idx="27">
                  <c:v>1242.3640386141376</c:v>
                </c:pt>
                <c:pt idx="28">
                  <c:v>1240.1585730401441</c:v>
                </c:pt>
                <c:pt idx="29">
                  <c:v>1237.9570226457975</c:v>
                </c:pt>
                <c:pt idx="30">
                  <c:v>1235.759380480805</c:v>
                </c:pt>
                <c:pt idx="31">
                  <c:v>1233.565639607212</c:v>
                </c:pt>
                <c:pt idx="32">
                  <c:v>1231.3757930993802</c:v>
                </c:pt>
                <c:pt idx="33">
                  <c:v>1229.1898340439659</c:v>
                </c:pt>
                <c:pt idx="34">
                  <c:v>1227.0077555398982</c:v>
                </c:pt>
                <c:pt idx="35">
                  <c:v>1224.8295506983568</c:v>
                </c:pt>
                <c:pt idx="36">
                  <c:v>1222.6552126427507</c:v>
                </c:pt>
                <c:pt idx="37">
                  <c:v>1220.4847345086964</c:v>
                </c:pt>
                <c:pt idx="38">
                  <c:v>1218.3181094439963</c:v>
                </c:pt>
                <c:pt idx="39">
                  <c:v>1216.1553306086164</c:v>
                </c:pt>
                <c:pt idx="40">
                  <c:v>1213.9963911746659</c:v>
                </c:pt>
                <c:pt idx="41">
                  <c:v>1211.8412843263745</c:v>
                </c:pt>
                <c:pt idx="42">
                  <c:v>1209.6900032600718</c:v>
                </c:pt>
                <c:pt idx="43">
                  <c:v>1207.542541184165</c:v>
                </c:pt>
                <c:pt idx="44">
                  <c:v>1205.3988913191181</c:v>
                </c:pt>
                <c:pt idx="45">
                  <c:v>1203.2590468974302</c:v>
                </c:pt>
              </c:numCache>
            </c:numRef>
          </c:val>
          <c:smooth val="0"/>
        </c:ser>
        <c:ser>
          <c:idx val="3"/>
          <c:order val="3"/>
          <c:tx>
            <c:strRef>
              <c:f>Sales_EIA!$A$15</c:f>
              <c:strCache>
                <c:ptCount val="1"/>
                <c:pt idx="0">
                  <c:v>04_WestNorthCentral</c:v>
                </c:pt>
              </c:strCache>
            </c:strRef>
          </c:tx>
          <c:spPr>
            <a:ln w="12700">
              <a:solidFill>
                <a:srgbClr val="939393"/>
              </a:solidFill>
              <a:prstDash val="solid"/>
            </a:ln>
          </c:spPr>
          <c:marker>
            <c:symbol val="x"/>
            <c:size val="5"/>
            <c:spPr>
              <a:noFill/>
              <a:ln>
                <a:solidFill>
                  <a:srgbClr val="939393"/>
                </a:solidFill>
                <a:prstDash val="solid"/>
              </a:ln>
            </c:spPr>
          </c:marker>
          <c:cat>
            <c:numRef>
              <c:f>Sales_EIA!$C$11:$AV$11</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Sales_EIA!$C$15:$AV$15</c:f>
              <c:numCache>
                <c:formatCode>#,##0</c:formatCode>
                <c:ptCount val="46"/>
                <c:pt idx="0">
                  <c:v>480.85775756835898</c:v>
                </c:pt>
                <c:pt idx="1">
                  <c:v>491.42864990234398</c:v>
                </c:pt>
                <c:pt idx="2">
                  <c:v>499.15756225585898</c:v>
                </c:pt>
                <c:pt idx="3">
                  <c:v>494.30816650390602</c:v>
                </c:pt>
                <c:pt idx="4">
                  <c:v>500.27679443359398</c:v>
                </c:pt>
                <c:pt idx="5">
                  <c:v>513.83294677734398</c:v>
                </c:pt>
                <c:pt idx="6">
                  <c:v>532.15716552734398</c:v>
                </c:pt>
                <c:pt idx="7">
                  <c:v>543.236083984375</c:v>
                </c:pt>
                <c:pt idx="8">
                  <c:v>540.098388671875</c:v>
                </c:pt>
                <c:pt idx="9">
                  <c:v>532.02209472656295</c:v>
                </c:pt>
                <c:pt idx="10">
                  <c:v>521.58898925781295</c:v>
                </c:pt>
                <c:pt idx="11">
                  <c:v>511.64611816406301</c:v>
                </c:pt>
                <c:pt idx="12">
                  <c:v>504.34588623046898</c:v>
                </c:pt>
                <c:pt idx="13">
                  <c:v>503.25775146484398</c:v>
                </c:pt>
                <c:pt idx="14">
                  <c:v>506.177734375</c:v>
                </c:pt>
                <c:pt idx="15">
                  <c:v>514.82427978515602</c:v>
                </c:pt>
                <c:pt idx="16">
                  <c:v>515.008544921875</c:v>
                </c:pt>
                <c:pt idx="17">
                  <c:v>520.80328369140602</c:v>
                </c:pt>
                <c:pt idx="18">
                  <c:v>526.44665527343795</c:v>
                </c:pt>
                <c:pt idx="19">
                  <c:v>530.89630126953102</c:v>
                </c:pt>
                <c:pt idx="20">
                  <c:v>535.79193115234398</c:v>
                </c:pt>
                <c:pt idx="21">
                  <c:v>540.765869140625</c:v>
                </c:pt>
                <c:pt idx="22">
                  <c:v>545.226318359375</c:v>
                </c:pt>
                <c:pt idx="23">
                  <c:v>549.66394042968795</c:v>
                </c:pt>
                <c:pt idx="24">
                  <c:v>554.04016113281295</c:v>
                </c:pt>
                <c:pt idx="25">
                  <c:v>559.20538330078102</c:v>
                </c:pt>
                <c:pt idx="26">
                  <c:v>561.65836129434001</c:v>
                </c:pt>
                <c:pt idx="27">
                  <c:v>564.12209937930118</c:v>
                </c:pt>
                <c:pt idx="28">
                  <c:v>566.59664475525915</c:v>
                </c:pt>
                <c:pt idx="29">
                  <c:v>569.08204482885151</c:v>
                </c:pt>
                <c:pt idx="30">
                  <c:v>571.57834721466725</c:v>
                </c:pt>
                <c:pt idx="31">
                  <c:v>574.08559973615866</c:v>
                </c:pt>
                <c:pt idx="32">
                  <c:v>576.60385042655753</c:v>
                </c:pt>
                <c:pt idx="33">
                  <c:v>579.13314752979556</c:v>
                </c:pt>
                <c:pt idx="34">
                  <c:v>581.67353950142842</c:v>
                </c:pt>
                <c:pt idx="35">
                  <c:v>584.22507500956419</c:v>
                </c:pt>
                <c:pt idx="36">
                  <c:v>586.78780293579553</c:v>
                </c:pt>
                <c:pt idx="37">
                  <c:v>589.36177237613651</c:v>
                </c:pt>
                <c:pt idx="38">
                  <c:v>591.94703264196266</c:v>
                </c:pt>
                <c:pt idx="39">
                  <c:v>594.5436332609562</c:v>
                </c:pt>
                <c:pt idx="40">
                  <c:v>597.15162397805432</c:v>
                </c:pt>
                <c:pt idx="41">
                  <c:v>599.7710547564028</c:v>
                </c:pt>
                <c:pt idx="42">
                  <c:v>602.40197577831259</c:v>
                </c:pt>
                <c:pt idx="43">
                  <c:v>605.04443744622165</c:v>
                </c:pt>
                <c:pt idx="44">
                  <c:v>607.69849038366021</c:v>
                </c:pt>
                <c:pt idx="45">
                  <c:v>610.36418543622085</c:v>
                </c:pt>
              </c:numCache>
            </c:numRef>
          </c:val>
          <c:smooth val="0"/>
        </c:ser>
        <c:ser>
          <c:idx val="4"/>
          <c:order val="4"/>
          <c:tx>
            <c:strRef>
              <c:f>Sales_EIA!$A$16</c:f>
              <c:strCache>
                <c:ptCount val="1"/>
                <c:pt idx="0">
                  <c:v>05_SouthAtlantic</c:v>
                </c:pt>
              </c:strCache>
            </c:strRef>
          </c:tx>
          <c:spPr>
            <a:ln w="12700">
              <a:solidFill>
                <a:srgbClr val="3F8A00"/>
              </a:solidFill>
              <a:prstDash val="solid"/>
            </a:ln>
          </c:spPr>
          <c:marker>
            <c:symbol val="star"/>
            <c:size val="5"/>
            <c:spPr>
              <a:noFill/>
              <a:ln>
                <a:solidFill>
                  <a:srgbClr val="3F8A00"/>
                </a:solidFill>
                <a:prstDash val="solid"/>
              </a:ln>
            </c:spPr>
          </c:marker>
          <c:cat>
            <c:numRef>
              <c:f>Sales_EIA!$C$11:$AV$11</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Sales_EIA!$C$16:$AV$16</c:f>
              <c:numCache>
                <c:formatCode>#,##0</c:formatCode>
                <c:ptCount val="46"/>
                <c:pt idx="0">
                  <c:v>1571.19555664063</c:v>
                </c:pt>
                <c:pt idx="1">
                  <c:v>1579.63781738281</c:v>
                </c:pt>
                <c:pt idx="2">
                  <c:v>1584.46057128906</c:v>
                </c:pt>
                <c:pt idx="3">
                  <c:v>1554.54858398438</c:v>
                </c:pt>
                <c:pt idx="4">
                  <c:v>1564.02038574219</c:v>
                </c:pt>
                <c:pt idx="5">
                  <c:v>1599.39624023438</c:v>
                </c:pt>
                <c:pt idx="6">
                  <c:v>1654.10656738281</c:v>
                </c:pt>
                <c:pt idx="7">
                  <c:v>1688.54809570313</c:v>
                </c:pt>
                <c:pt idx="8">
                  <c:v>1680.94128417969</c:v>
                </c:pt>
                <c:pt idx="9">
                  <c:v>1659.56042480469</c:v>
                </c:pt>
                <c:pt idx="10">
                  <c:v>1632.22998046875</c:v>
                </c:pt>
                <c:pt idx="11">
                  <c:v>1607.79699707031</c:v>
                </c:pt>
                <c:pt idx="12">
                  <c:v>1593.49365234375</c:v>
                </c:pt>
                <c:pt idx="13">
                  <c:v>1599.53515625</c:v>
                </c:pt>
                <c:pt idx="14">
                  <c:v>1619.03637695313</c:v>
                </c:pt>
                <c:pt idx="15">
                  <c:v>1657.73583984375</c:v>
                </c:pt>
                <c:pt idx="16">
                  <c:v>1669.96118164063</c:v>
                </c:pt>
                <c:pt idx="17">
                  <c:v>1701.03454589844</c:v>
                </c:pt>
                <c:pt idx="18">
                  <c:v>1732.38232421875</c:v>
                </c:pt>
                <c:pt idx="19">
                  <c:v>1760.546875</c:v>
                </c:pt>
                <c:pt idx="20">
                  <c:v>1790.89074707031</c:v>
                </c:pt>
                <c:pt idx="21">
                  <c:v>1821.97351074219</c:v>
                </c:pt>
                <c:pt idx="22">
                  <c:v>1851.79333496094</c:v>
                </c:pt>
                <c:pt idx="23">
                  <c:v>1881.98327636719</c:v>
                </c:pt>
                <c:pt idx="24">
                  <c:v>1912.42260742188</c:v>
                </c:pt>
                <c:pt idx="25">
                  <c:v>1946.12170410156</c:v>
                </c:pt>
                <c:pt idx="26">
                  <c:v>1959.594818696035</c:v>
                </c:pt>
                <c:pt idx="27">
                  <c:v>1973.1612084523322</c:v>
                </c:pt>
                <c:pt idx="28">
                  <c:v>1986.8215191198624</c:v>
                </c:pt>
                <c:pt idx="29">
                  <c:v>2000.5764009185978</c:v>
                </c:pt>
                <c:pt idx="30">
                  <c:v>2014.4265085700213</c:v>
                </c:pt>
                <c:pt idx="31">
                  <c:v>2028.372501328291</c:v>
                </c:pt>
                <c:pt idx="32">
                  <c:v>2042.4150430116201</c:v>
                </c:pt>
                <c:pt idx="33">
                  <c:v>2056.5548020338742</c:v>
                </c:pt>
                <c:pt idx="34">
                  <c:v>2070.7924514363876</c:v>
                </c:pt>
                <c:pt idx="35">
                  <c:v>2085.1286689199987</c:v>
                </c:pt>
                <c:pt idx="36">
                  <c:v>2099.564136877309</c:v>
                </c:pt>
                <c:pt idx="37">
                  <c:v>2114.0995424251632</c:v>
                </c:pt>
                <c:pt idx="38">
                  <c:v>2128.7355774373573</c:v>
                </c:pt>
                <c:pt idx="39">
                  <c:v>2143.472938577569</c:v>
                </c:pt>
                <c:pt idx="40">
                  <c:v>2158.3123273325205</c:v>
                </c:pt>
                <c:pt idx="41">
                  <c:v>2173.2544500453664</c:v>
                </c:pt>
                <c:pt idx="42">
                  <c:v>2188.3000179493179</c:v>
                </c:pt>
                <c:pt idx="43">
                  <c:v>2203.4497472014941</c:v>
                </c:pt>
                <c:pt idx="44">
                  <c:v>2218.7043589170125</c:v>
                </c:pt>
                <c:pt idx="45">
                  <c:v>2234.0645792033129</c:v>
                </c:pt>
              </c:numCache>
            </c:numRef>
          </c:val>
          <c:smooth val="0"/>
        </c:ser>
        <c:ser>
          <c:idx val="5"/>
          <c:order val="5"/>
          <c:tx>
            <c:strRef>
              <c:f>Sales_EIA!$A$17</c:f>
              <c:strCache>
                <c:ptCount val="1"/>
                <c:pt idx="0">
                  <c:v>06_EastSouthCentral</c:v>
                </c:pt>
              </c:strCache>
            </c:strRef>
          </c:tx>
          <c:spPr>
            <a:ln w="12700">
              <a:solidFill>
                <a:srgbClr val="33CCCC"/>
              </a:solidFill>
              <a:prstDash val="solid"/>
            </a:ln>
          </c:spPr>
          <c:marker>
            <c:symbol val="circle"/>
            <c:size val="5"/>
            <c:spPr>
              <a:solidFill>
                <a:srgbClr val="33CCCC"/>
              </a:solidFill>
              <a:ln>
                <a:solidFill>
                  <a:srgbClr val="33CCCC"/>
                </a:solidFill>
                <a:prstDash val="solid"/>
              </a:ln>
            </c:spPr>
          </c:marker>
          <c:cat>
            <c:numRef>
              <c:f>Sales_EIA!$C$11:$AV$11</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Sales_EIA!$C$17:$AV$17</c:f>
              <c:numCache>
                <c:formatCode>#,##0</c:formatCode>
                <c:ptCount val="46"/>
                <c:pt idx="0">
                  <c:v>402.26947021484398</c:v>
                </c:pt>
                <c:pt idx="1">
                  <c:v>411.70840454101602</c:v>
                </c:pt>
                <c:pt idx="2">
                  <c:v>418.75723266601602</c:v>
                </c:pt>
                <c:pt idx="3">
                  <c:v>415.20025634765602</c:v>
                </c:pt>
                <c:pt idx="4">
                  <c:v>420.89645385742199</c:v>
                </c:pt>
                <c:pt idx="5">
                  <c:v>432.66589355468801</c:v>
                </c:pt>
                <c:pt idx="6">
                  <c:v>449.033203125</c:v>
                </c:pt>
                <c:pt idx="7">
                  <c:v>459.223876953125</c:v>
                </c:pt>
                <c:pt idx="8">
                  <c:v>457.35528564453102</c:v>
                </c:pt>
                <c:pt idx="9">
                  <c:v>451.26187133789102</c:v>
                </c:pt>
                <c:pt idx="10">
                  <c:v>443.12463378906301</c:v>
                </c:pt>
                <c:pt idx="11">
                  <c:v>435.425048828125</c:v>
                </c:pt>
                <c:pt idx="12">
                  <c:v>430.06796264648398</c:v>
                </c:pt>
                <c:pt idx="13">
                  <c:v>429.86627197265602</c:v>
                </c:pt>
                <c:pt idx="14">
                  <c:v>433.09246826171898</c:v>
                </c:pt>
                <c:pt idx="15">
                  <c:v>441.18621826171898</c:v>
                </c:pt>
                <c:pt idx="16">
                  <c:v>441.992919921875</c:v>
                </c:pt>
                <c:pt idx="17">
                  <c:v>447.57427978515602</c:v>
                </c:pt>
                <c:pt idx="18">
                  <c:v>453.00567626953102</c:v>
                </c:pt>
                <c:pt idx="19">
                  <c:v>457.39935302734398</c:v>
                </c:pt>
                <c:pt idx="20">
                  <c:v>462.17758178710898</c:v>
                </c:pt>
                <c:pt idx="21">
                  <c:v>466.98822021484398</c:v>
                </c:pt>
                <c:pt idx="22">
                  <c:v>471.337158203125</c:v>
                </c:pt>
                <c:pt idx="23">
                  <c:v>475.65057373046898</c:v>
                </c:pt>
                <c:pt idx="24">
                  <c:v>479.90075683593801</c:v>
                </c:pt>
                <c:pt idx="25">
                  <c:v>484.84640502929699</c:v>
                </c:pt>
                <c:pt idx="26">
                  <c:v>487.67035983785883</c:v>
                </c:pt>
                <c:pt idx="27">
                  <c:v>490.51076257854533</c:v>
                </c:pt>
                <c:pt idx="28">
                  <c:v>493.367709051215</c:v>
                </c:pt>
                <c:pt idx="29">
                  <c:v>496.24129561370614</c:v>
                </c:pt>
                <c:pt idx="30">
                  <c:v>499.13161918508666</c:v>
                </c:pt>
                <c:pt idx="31">
                  <c:v>502.038777248923</c:v>
                </c:pt>
                <c:pt idx="32">
                  <c:v>504.96286785656798</c:v>
                </c:pt>
                <c:pt idx="33">
                  <c:v>507.90398963046783</c:v>
                </c:pt>
                <c:pt idx="34">
                  <c:v>510.86224176748851</c:v>
                </c:pt>
                <c:pt idx="35">
                  <c:v>513.83772404226136</c:v>
                </c:pt>
                <c:pt idx="36">
                  <c:v>516.8305368105481</c:v>
                </c:pt>
                <c:pt idx="37">
                  <c:v>519.84078101262594</c:v>
                </c:pt>
                <c:pt idx="38">
                  <c:v>522.86855817669186</c:v>
                </c:pt>
                <c:pt idx="39">
                  <c:v>525.91397042228675</c:v>
                </c:pt>
                <c:pt idx="40">
                  <c:v>528.97712046373988</c:v>
                </c:pt>
                <c:pt idx="41">
                  <c:v>532.05811161363306</c:v>
                </c:pt>
                <c:pt idx="42">
                  <c:v>535.15704778628526</c:v>
                </c:pt>
                <c:pt idx="43">
                  <c:v>538.27403350125724</c:v>
                </c:pt>
                <c:pt idx="44">
                  <c:v>541.40917388687694</c:v>
                </c:pt>
                <c:pt idx="45">
                  <c:v>544.56257468378487</c:v>
                </c:pt>
              </c:numCache>
            </c:numRef>
          </c:val>
          <c:smooth val="0"/>
        </c:ser>
        <c:ser>
          <c:idx val="6"/>
          <c:order val="6"/>
          <c:tx>
            <c:strRef>
              <c:f>Sales_EIA!$A$18</c:f>
              <c:strCache>
                <c:ptCount val="1"/>
                <c:pt idx="0">
                  <c:v>07_WestSouthCentral</c:v>
                </c:pt>
              </c:strCache>
            </c:strRef>
          </c:tx>
          <c:spPr>
            <a:ln w="12700">
              <a:solidFill>
                <a:srgbClr val="6B0977"/>
              </a:solidFill>
              <a:prstDash val="solid"/>
            </a:ln>
          </c:spPr>
          <c:marker>
            <c:symbol val="plus"/>
            <c:size val="5"/>
            <c:spPr>
              <a:noFill/>
              <a:ln>
                <a:solidFill>
                  <a:srgbClr val="6B0977"/>
                </a:solidFill>
                <a:prstDash val="solid"/>
              </a:ln>
            </c:spPr>
          </c:marker>
          <c:cat>
            <c:numRef>
              <c:f>Sales_EIA!$C$11:$AV$11</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Sales_EIA!$C$18:$AV$18</c:f>
              <c:numCache>
                <c:formatCode>#,##0</c:formatCode>
                <c:ptCount val="46"/>
                <c:pt idx="0">
                  <c:v>838.14849853515602</c:v>
                </c:pt>
                <c:pt idx="1">
                  <c:v>853.36700439453102</c:v>
                </c:pt>
                <c:pt idx="2">
                  <c:v>865.44494628906295</c:v>
                </c:pt>
                <c:pt idx="3">
                  <c:v>856.70147705078102</c:v>
                </c:pt>
                <c:pt idx="4">
                  <c:v>867.89617919921898</c:v>
                </c:pt>
                <c:pt idx="5">
                  <c:v>892.45867919921898</c:v>
                </c:pt>
                <c:pt idx="6">
                  <c:v>927.08703613281295</c:v>
                </c:pt>
                <c:pt idx="7">
                  <c:v>949.77984619140602</c:v>
                </c:pt>
                <c:pt idx="8">
                  <c:v>948.15002441406295</c:v>
                </c:pt>
                <c:pt idx="9">
                  <c:v>938.08203125</c:v>
                </c:pt>
                <c:pt idx="10">
                  <c:v>924.03485107421898</c:v>
                </c:pt>
                <c:pt idx="11">
                  <c:v>911.26953125</c:v>
                </c:pt>
                <c:pt idx="12">
                  <c:v>903.824462890625</c:v>
                </c:pt>
                <c:pt idx="13">
                  <c:v>907.81384277343795</c:v>
                </c:pt>
                <c:pt idx="14">
                  <c:v>919.45031738281295</c:v>
                </c:pt>
                <c:pt idx="15">
                  <c:v>941.82403564453102</c:v>
                </c:pt>
                <c:pt idx="16">
                  <c:v>949.05255126953102</c:v>
                </c:pt>
                <c:pt idx="17">
                  <c:v>966.88397216796898</c:v>
                </c:pt>
                <c:pt idx="18">
                  <c:v>984.79278564453102</c:v>
                </c:pt>
                <c:pt idx="19">
                  <c:v>1000.81127929688</c:v>
                </c:pt>
                <c:pt idx="20">
                  <c:v>1017.98840332031</c:v>
                </c:pt>
                <c:pt idx="21">
                  <c:v>1035.49060058594</c:v>
                </c:pt>
                <c:pt idx="22">
                  <c:v>1052.21459960938</c:v>
                </c:pt>
                <c:pt idx="23">
                  <c:v>1069.08325195313</c:v>
                </c:pt>
                <c:pt idx="24">
                  <c:v>1086.04736328125</c:v>
                </c:pt>
                <c:pt idx="25">
                  <c:v>1104.82238769531</c:v>
                </c:pt>
                <c:pt idx="26">
                  <c:v>1115.244322001148</c:v>
                </c:pt>
                <c:pt idx="27">
                  <c:v>1125.7645677784813</c:v>
                </c:pt>
                <c:pt idx="28">
                  <c:v>1136.3840524122984</c:v>
                </c:pt>
                <c:pt idx="29">
                  <c:v>1147.1037120357321</c:v>
                </c:pt>
                <c:pt idx="30">
                  <c:v>1157.9244916125815</c:v>
                </c:pt>
                <c:pt idx="31">
                  <c:v>1168.8473450206129</c:v>
                </c:pt>
                <c:pt idx="32">
                  <c:v>1179.8732351356471</c:v>
                </c:pt>
                <c:pt idx="33">
                  <c:v>1191.0031339164377</c:v>
                </c:pt>
                <c:pt idx="34">
                  <c:v>1202.2380224903534</c:v>
                </c:pt>
                <c:pt idx="35">
                  <c:v>1213.5788912398655</c:v>
                </c:pt>
                <c:pt idx="36">
                  <c:v>1225.0267398898529</c:v>
                </c:pt>
                <c:pt idx="37">
                  <c:v>1236.5825775957303</c:v>
                </c:pt>
                <c:pt idx="38">
                  <c:v>1248.2474230324076</c:v>
                </c:pt>
                <c:pt idx="39">
                  <c:v>1260.0223044840886</c:v>
                </c:pt>
                <c:pt idx="40">
                  <c:v>1271.9082599349167</c:v>
                </c:pt>
                <c:pt idx="41">
                  <c:v>1283.9063371604755</c:v>
                </c:pt>
                <c:pt idx="42">
                  <c:v>1296.017593820153</c:v>
                </c:pt>
                <c:pt idx="43">
                  <c:v>1308.2430975503769</c:v>
                </c:pt>
                <c:pt idx="44">
                  <c:v>1320.583926058729</c:v>
                </c:pt>
                <c:pt idx="45">
                  <c:v>1333.0411672189484</c:v>
                </c:pt>
              </c:numCache>
            </c:numRef>
          </c:val>
          <c:smooth val="0"/>
        </c:ser>
        <c:ser>
          <c:idx val="7"/>
          <c:order val="7"/>
          <c:tx>
            <c:strRef>
              <c:f>Sales_EIA!$A$19</c:f>
              <c:strCache>
                <c:ptCount val="1"/>
                <c:pt idx="0">
                  <c:v>08_Mountain</c:v>
                </c:pt>
              </c:strCache>
            </c:strRef>
          </c:tx>
          <c:spPr>
            <a:ln w="12700">
              <a:solidFill>
                <a:srgbClr val="FD5D7B"/>
              </a:solidFill>
              <a:prstDash val="solid"/>
            </a:ln>
          </c:spPr>
          <c:marker>
            <c:symbol val="dot"/>
            <c:size val="5"/>
            <c:spPr>
              <a:noFill/>
              <a:ln>
                <a:solidFill>
                  <a:srgbClr val="FD5D7B"/>
                </a:solidFill>
                <a:prstDash val="solid"/>
              </a:ln>
            </c:spPr>
          </c:marker>
          <c:cat>
            <c:numRef>
              <c:f>Sales_EIA!$C$11:$AV$11</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Sales_EIA!$C$19:$AV$19</c:f>
              <c:numCache>
                <c:formatCode>#,##0</c:formatCode>
                <c:ptCount val="46"/>
                <c:pt idx="0">
                  <c:v>452.88461303710898</c:v>
                </c:pt>
                <c:pt idx="1">
                  <c:v>470.89962768554699</c:v>
                </c:pt>
                <c:pt idx="2">
                  <c:v>485.97647094726602</c:v>
                </c:pt>
                <c:pt idx="3">
                  <c:v>488.381591796875</c:v>
                </c:pt>
                <c:pt idx="4">
                  <c:v>501.85107421875</c:v>
                </c:pt>
                <c:pt idx="5">
                  <c:v>522.40460205078102</c:v>
                </c:pt>
                <c:pt idx="6">
                  <c:v>548.63421630859398</c:v>
                </c:pt>
                <c:pt idx="7">
                  <c:v>567.47021484375</c:v>
                </c:pt>
                <c:pt idx="8">
                  <c:v>571.36566162109398</c:v>
                </c:pt>
                <c:pt idx="9">
                  <c:v>569.66711425781295</c:v>
                </c:pt>
                <c:pt idx="10">
                  <c:v>565.14349365234398</c:v>
                </c:pt>
                <c:pt idx="11">
                  <c:v>560.88665771484398</c:v>
                </c:pt>
                <c:pt idx="12">
                  <c:v>559.409912109375</c:v>
                </c:pt>
                <c:pt idx="13">
                  <c:v>564.80474853515602</c:v>
                </c:pt>
                <c:pt idx="14">
                  <c:v>574.67437744140602</c:v>
                </c:pt>
                <c:pt idx="15">
                  <c:v>591.213623046875</c:v>
                </c:pt>
                <c:pt idx="16">
                  <c:v>598.42291259765602</c:v>
                </c:pt>
                <c:pt idx="17">
                  <c:v>612.26519775390602</c:v>
                </c:pt>
                <c:pt idx="18">
                  <c:v>625.97332763671898</c:v>
                </c:pt>
                <c:pt idx="19">
                  <c:v>638.65686035156295</c:v>
                </c:pt>
                <c:pt idx="20">
                  <c:v>652.35314941406295</c:v>
                </c:pt>
                <c:pt idx="21">
                  <c:v>666.23681640625</c:v>
                </c:pt>
                <c:pt idx="22">
                  <c:v>679.76672363281295</c:v>
                </c:pt>
                <c:pt idx="23">
                  <c:v>693.50646972656295</c:v>
                </c:pt>
                <c:pt idx="24">
                  <c:v>707.30780029296898</c:v>
                </c:pt>
                <c:pt idx="25">
                  <c:v>722.44525146484398</c:v>
                </c:pt>
                <c:pt idx="26">
                  <c:v>734.84599503773688</c:v>
                </c:pt>
                <c:pt idx="27">
                  <c:v>747.45959687338234</c:v>
                </c:pt>
                <c:pt idx="28">
                  <c:v>760.28971067526652</c:v>
                </c:pt>
                <c:pt idx="29">
                  <c:v>773.34005286254819</c:v>
                </c:pt>
                <c:pt idx="30">
                  <c:v>786.61440364657108</c:v>
                </c:pt>
                <c:pt idx="31">
                  <c:v>800.11660812585387</c:v>
                </c:pt>
                <c:pt idx="32">
                  <c:v>813.85057739987633</c:v>
                </c:pt>
                <c:pt idx="33">
                  <c:v>827.82028970198269</c:v>
                </c:pt>
                <c:pt idx="34">
                  <c:v>842.02979155173193</c:v>
                </c:pt>
                <c:pt idx="35">
                  <c:v>856.48319892702796</c:v>
                </c:pt>
                <c:pt idx="36">
                  <c:v>871.18469845636912</c:v>
                </c:pt>
                <c:pt idx="37">
                  <c:v>886.13854863156291</c:v>
                </c:pt>
                <c:pt idx="38">
                  <c:v>901.34908104125691</c:v>
                </c:pt>
                <c:pt idx="39">
                  <c:v>916.82070162564276</c:v>
                </c:pt>
                <c:pt idx="40">
                  <c:v>932.55789195269779</c:v>
                </c:pt>
                <c:pt idx="41">
                  <c:v>948.56521051633263</c:v>
                </c:pt>
                <c:pt idx="42">
                  <c:v>964.84729405682174</c:v>
                </c:pt>
                <c:pt idx="43">
                  <c:v>981.40885890389927</c:v>
                </c:pt>
                <c:pt idx="44">
                  <c:v>998.2547023429089</c:v>
                </c:pt>
                <c:pt idx="45">
                  <c:v>1015.3897040044035</c:v>
                </c:pt>
              </c:numCache>
            </c:numRef>
          </c:val>
          <c:smooth val="0"/>
        </c:ser>
        <c:ser>
          <c:idx val="8"/>
          <c:order val="8"/>
          <c:tx>
            <c:strRef>
              <c:f>Sales_EIA!$A$20</c:f>
              <c:strCache>
                <c:ptCount val="1"/>
                <c:pt idx="0">
                  <c:v>09_Pacific</c:v>
                </c:pt>
              </c:strCache>
            </c:strRef>
          </c:tx>
          <c:spPr>
            <a:ln w="12700">
              <a:solidFill>
                <a:srgbClr val="00CCFF"/>
              </a:solidFill>
              <a:prstDash val="solid"/>
            </a:ln>
          </c:spPr>
          <c:marker>
            <c:symbol val="dash"/>
            <c:size val="5"/>
            <c:spPr>
              <a:noFill/>
              <a:ln>
                <a:solidFill>
                  <a:srgbClr val="00CCFF"/>
                </a:solidFill>
                <a:prstDash val="solid"/>
              </a:ln>
            </c:spPr>
          </c:marker>
          <c:cat>
            <c:numRef>
              <c:f>Sales_EIA!$C$11:$AV$11</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Sales_EIA!$C$20:$AV$20</c:f>
              <c:numCache>
                <c:formatCode>#,##0</c:formatCode>
                <c:ptCount val="46"/>
                <c:pt idx="0">
                  <c:v>1274.271484375</c:v>
                </c:pt>
                <c:pt idx="1">
                  <c:v>1288.82995605469</c:v>
                </c:pt>
                <c:pt idx="2">
                  <c:v>1298.96362304688</c:v>
                </c:pt>
                <c:pt idx="3">
                  <c:v>1279.03063964844</c:v>
                </c:pt>
                <c:pt idx="4">
                  <c:v>1292.28100585938</c:v>
                </c:pt>
                <c:pt idx="5">
                  <c:v>1324.19555664063</c:v>
                </c:pt>
                <c:pt idx="6">
                  <c:v>1368.99621582031</c:v>
                </c:pt>
                <c:pt idx="7">
                  <c:v>1396.31213378906</c:v>
                </c:pt>
                <c:pt idx="8">
                  <c:v>1388.08056640625</c:v>
                </c:pt>
                <c:pt idx="9">
                  <c:v>1367.64416503906</c:v>
                </c:pt>
                <c:pt idx="10">
                  <c:v>1341.8974609375</c:v>
                </c:pt>
                <c:pt idx="11">
                  <c:v>1318.63208007813</c:v>
                </c:pt>
                <c:pt idx="12">
                  <c:v>1303.15661621094</c:v>
                </c:pt>
                <c:pt idx="13">
                  <c:v>1304.54345703125</c:v>
                </c:pt>
                <c:pt idx="14">
                  <c:v>1317.50915527344</c:v>
                </c:pt>
                <c:pt idx="15">
                  <c:v>1346.29479980469</c:v>
                </c:pt>
                <c:pt idx="16">
                  <c:v>1353.96997070313</c:v>
                </c:pt>
                <c:pt idx="17">
                  <c:v>1377.11437988281</c:v>
                </c:pt>
                <c:pt idx="18">
                  <c:v>1400.47644042969</c:v>
                </c:pt>
                <c:pt idx="19">
                  <c:v>1421.96313476563</c:v>
                </c:pt>
                <c:pt idx="20">
                  <c:v>1445.90710449219</c:v>
                </c:pt>
                <c:pt idx="21">
                  <c:v>1470.35131835938</c:v>
                </c:pt>
                <c:pt idx="22">
                  <c:v>1493.76098632813</c:v>
                </c:pt>
                <c:pt idx="23">
                  <c:v>1517.71545410156</c:v>
                </c:pt>
                <c:pt idx="24">
                  <c:v>1541.86962890625</c:v>
                </c:pt>
                <c:pt idx="25">
                  <c:v>1569.11059570313</c:v>
                </c:pt>
                <c:pt idx="26">
                  <c:v>1579.6028689087887</c:v>
                </c:pt>
                <c:pt idx="27">
                  <c:v>1590.1653014756316</c:v>
                </c:pt>
                <c:pt idx="28">
                  <c:v>1600.7983625427926</c:v>
                </c:pt>
                <c:pt idx="29">
                  <c:v>1611.5025243864281</c:v>
                </c:pt>
                <c:pt idx="30">
                  <c:v>1622.2782624406946</c:v>
                </c:pt>
                <c:pt idx="31">
                  <c:v>1633.126055318864</c:v>
                </c:pt>
                <c:pt idx="32">
                  <c:v>1644.0463848345835</c:v>
                </c:pt>
                <c:pt idx="33">
                  <c:v>1655.0397360232739</c:v>
                </c:pt>
                <c:pt idx="34">
                  <c:v>1666.1065971636742</c:v>
                </c:pt>
                <c:pt idx="35">
                  <c:v>1677.2474597995281</c:v>
                </c:pt>
                <c:pt idx="36">
                  <c:v>1688.4628187614167</c:v>
                </c:pt>
                <c:pt idx="37">
                  <c:v>1699.7531721887367</c:v>
                </c:pt>
                <c:pt idx="38">
                  <c:v>1711.1190215518259</c:v>
                </c:pt>
                <c:pt idx="39">
                  <c:v>1722.5608716742361</c:v>
                </c:pt>
                <c:pt idx="40">
                  <c:v>1734.0792307551551</c:v>
                </c:pt>
                <c:pt idx="41">
                  <c:v>1745.6746103919793</c:v>
                </c:pt>
                <c:pt idx="42">
                  <c:v>1757.3475256030365</c:v>
                </c:pt>
                <c:pt idx="43">
                  <c:v>1769.0984948504608</c:v>
                </c:pt>
                <c:pt idx="44">
                  <c:v>1780.9280400632204</c:v>
                </c:pt>
                <c:pt idx="45">
                  <c:v>1792.8366866602998</c:v>
                </c:pt>
              </c:numCache>
            </c:numRef>
          </c:val>
          <c:smooth val="0"/>
        </c:ser>
        <c:dLbls>
          <c:showLegendKey val="0"/>
          <c:showVal val="0"/>
          <c:showCatName val="0"/>
          <c:showSerName val="0"/>
          <c:showPercent val="0"/>
          <c:showBubbleSize val="0"/>
        </c:dLbls>
        <c:marker val="1"/>
        <c:smooth val="0"/>
        <c:axId val="413518464"/>
        <c:axId val="413521408"/>
      </c:lineChart>
      <c:catAx>
        <c:axId val="413518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413521408"/>
        <c:crosses val="autoZero"/>
        <c:auto val="1"/>
        <c:lblAlgn val="ctr"/>
        <c:lblOffset val="100"/>
        <c:tickLblSkip val="5"/>
        <c:tickMarkSkip val="1"/>
        <c:noMultiLvlLbl val="0"/>
      </c:catAx>
      <c:valAx>
        <c:axId val="413521408"/>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333399"/>
                    </a:solidFill>
                    <a:latin typeface="Arial"/>
                    <a:ea typeface="Arial"/>
                    <a:cs typeface="Arial"/>
                  </a:defRPr>
                </a:pPr>
                <a:r>
                  <a:rPr lang="en-US"/>
                  <a:t>Thousands</a:t>
                </a:r>
              </a:p>
            </c:rich>
          </c:tx>
          <c:layout>
            <c:manualLayout>
              <c:xMode val="edge"/>
              <c:yMode val="edge"/>
              <c:x val="2.0879140484684287E-2"/>
              <c:y val="0.4636878623222095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413518464"/>
        <c:crosses val="autoZero"/>
        <c:crossBetween val="between"/>
      </c:valAx>
      <c:spPr>
        <a:solidFill>
          <a:srgbClr val="C0C0C0"/>
        </a:solidFill>
        <a:ln w="12700">
          <a:solidFill>
            <a:srgbClr val="808080"/>
          </a:solidFill>
          <a:prstDash val="solid"/>
        </a:ln>
      </c:spPr>
    </c:plotArea>
    <c:legend>
      <c:legendPos val="r"/>
      <c:layout>
        <c:manualLayout>
          <c:xMode val="edge"/>
          <c:yMode val="edge"/>
          <c:x val="0.76703368727944365"/>
          <c:y val="0.38407880162231323"/>
          <c:w val="0.22197823041611467"/>
          <c:h val="0.30307309073469746"/>
        </c:manualLayout>
      </c:layout>
      <c:overlay val="0"/>
      <c:spPr>
        <a:solidFill>
          <a:srgbClr val="FFFFFF"/>
        </a:solidFill>
        <a:ln w="3175">
          <a:solidFill>
            <a:srgbClr val="000000"/>
          </a:solidFill>
          <a:prstDash val="solid"/>
        </a:ln>
      </c:spPr>
      <c:txPr>
        <a:bodyPr/>
        <a:lstStyle/>
        <a:p>
          <a:pPr>
            <a:defRPr sz="87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289" r="0.75000000000000289"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1" i="0" u="none" strike="noStrike" baseline="0">
                <a:solidFill>
                  <a:srgbClr val="333399"/>
                </a:solidFill>
                <a:latin typeface="Arial"/>
                <a:ea typeface="Arial"/>
                <a:cs typeface="Arial"/>
              </a:defRPr>
            </a:pPr>
            <a:r>
              <a:rPr lang="en-US"/>
              <a:t>New Lt. Truck Sales Projections, 2005-50</a:t>
            </a:r>
          </a:p>
        </c:rich>
      </c:tx>
      <c:layout>
        <c:manualLayout>
          <c:xMode val="edge"/>
          <c:yMode val="edge"/>
          <c:x val="0.21286555785863198"/>
          <c:y val="2.9329653942067324E-2"/>
        </c:manualLayout>
      </c:layout>
      <c:overlay val="0"/>
      <c:spPr>
        <a:noFill/>
        <a:ln w="25400">
          <a:noFill/>
        </a:ln>
      </c:spPr>
    </c:title>
    <c:autoTitleDeleted val="0"/>
    <c:plotArea>
      <c:layout>
        <c:manualLayout>
          <c:layoutTarget val="inner"/>
          <c:xMode val="edge"/>
          <c:yMode val="edge"/>
          <c:x val="0.11578950674727786"/>
          <c:y val="0.14245831914718507"/>
          <c:w val="0.63508790064416065"/>
          <c:h val="0.78491740549722755"/>
        </c:manualLayout>
      </c:layout>
      <c:lineChart>
        <c:grouping val="standard"/>
        <c:varyColors val="0"/>
        <c:ser>
          <c:idx val="0"/>
          <c:order val="0"/>
          <c:tx>
            <c:strRef>
              <c:f>Sales_EIA!$A$23</c:f>
              <c:strCache>
                <c:ptCount val="1"/>
                <c:pt idx="0">
                  <c:v>01_NewEngland</c:v>
                </c:pt>
              </c:strCache>
            </c:strRef>
          </c:tx>
          <c:spPr>
            <a:ln w="12700">
              <a:solidFill>
                <a:srgbClr val="0052B0"/>
              </a:solidFill>
              <a:prstDash val="solid"/>
            </a:ln>
          </c:spPr>
          <c:marker>
            <c:symbol val="diamond"/>
            <c:size val="5"/>
            <c:spPr>
              <a:solidFill>
                <a:srgbClr val="0052B0"/>
              </a:solidFill>
              <a:ln>
                <a:solidFill>
                  <a:srgbClr val="0052B0"/>
                </a:solidFill>
                <a:prstDash val="solid"/>
              </a:ln>
            </c:spPr>
          </c:marker>
          <c:cat>
            <c:numRef>
              <c:f>Sales_EIA!$C$22:$AV$22</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Sales_EIA!$C$23:$AV$23</c:f>
              <c:numCache>
                <c:formatCode>#,##0</c:formatCode>
                <c:ptCount val="46"/>
                <c:pt idx="0">
                  <c:v>371.08728027343801</c:v>
                </c:pt>
                <c:pt idx="1">
                  <c:v>356.11697387695301</c:v>
                </c:pt>
                <c:pt idx="2">
                  <c:v>338.90313720703102</c:v>
                </c:pt>
                <c:pt idx="3">
                  <c:v>313.48794555664102</c:v>
                </c:pt>
                <c:pt idx="4">
                  <c:v>328.19940185546898</c:v>
                </c:pt>
                <c:pt idx="5">
                  <c:v>360.06237792968801</c:v>
                </c:pt>
                <c:pt idx="6">
                  <c:v>389.38708496093801</c:v>
                </c:pt>
                <c:pt idx="7">
                  <c:v>408.71383666992199</c:v>
                </c:pt>
                <c:pt idx="8">
                  <c:v>418.15289306640602</c:v>
                </c:pt>
                <c:pt idx="9">
                  <c:v>417.67193603515602</c:v>
                </c:pt>
                <c:pt idx="10">
                  <c:v>425.59197998046898</c:v>
                </c:pt>
                <c:pt idx="11">
                  <c:v>434.03704833984398</c:v>
                </c:pt>
                <c:pt idx="12">
                  <c:v>430.68951416015602</c:v>
                </c:pt>
                <c:pt idx="13">
                  <c:v>424.36944580078102</c:v>
                </c:pt>
                <c:pt idx="14">
                  <c:v>418.82916259765602</c:v>
                </c:pt>
                <c:pt idx="15">
                  <c:v>409.71514892578102</c:v>
                </c:pt>
                <c:pt idx="16">
                  <c:v>416.01403808593801</c:v>
                </c:pt>
                <c:pt idx="17">
                  <c:v>414.88165283203102</c:v>
                </c:pt>
                <c:pt idx="18">
                  <c:v>414.45373535156301</c:v>
                </c:pt>
                <c:pt idx="19">
                  <c:v>416.0625</c:v>
                </c:pt>
                <c:pt idx="20">
                  <c:v>417.28817749023398</c:v>
                </c:pt>
                <c:pt idx="21">
                  <c:v>419.25067138671898</c:v>
                </c:pt>
                <c:pt idx="22">
                  <c:v>421.662109375</c:v>
                </c:pt>
                <c:pt idx="23">
                  <c:v>422.66729736328102</c:v>
                </c:pt>
                <c:pt idx="24">
                  <c:v>423.49200439453102</c:v>
                </c:pt>
                <c:pt idx="25">
                  <c:v>425.76672363281301</c:v>
                </c:pt>
                <c:pt idx="26">
                  <c:v>428.79301886187176</c:v>
                </c:pt>
                <c:pt idx="27">
                  <c:v>431.84082460902664</c:v>
                </c:pt>
                <c:pt idx="28">
                  <c:v>434.91029376827959</c:v>
                </c:pt>
                <c:pt idx="29">
                  <c:v>438.0015803203836</c:v>
                </c:pt>
                <c:pt idx="30">
                  <c:v>441.11483934056696</c:v>
                </c:pt>
                <c:pt idx="31">
                  <c:v>444.25022700631291</c:v>
                </c:pt>
                <c:pt idx="32">
                  <c:v>447.40790060519407</c:v>
                </c:pt>
                <c:pt idx="33">
                  <c:v>450.58801854276305</c:v>
                </c:pt>
                <c:pt idx="34">
                  <c:v>453.79074035049877</c:v>
                </c:pt>
                <c:pt idx="35">
                  <c:v>457.01622669380941</c:v>
                </c:pt>
                <c:pt idx="36">
                  <c:v>460.26463938009226</c:v>
                </c:pt>
                <c:pt idx="37">
                  <c:v>463.53614136685081</c:v>
                </c:pt>
                <c:pt idx="38">
                  <c:v>466.83089676986958</c:v>
                </c:pt>
                <c:pt idx="39">
                  <c:v>470.14907087144701</c:v>
                </c:pt>
                <c:pt idx="40">
                  <c:v>473.49083012868692</c:v>
                </c:pt>
                <c:pt idx="41">
                  <c:v>476.8563421818489</c:v>
                </c:pt>
                <c:pt idx="42">
                  <c:v>480.24577586275791</c:v>
                </c:pt>
                <c:pt idx="43">
                  <c:v>483.65930120327391</c:v>
                </c:pt>
                <c:pt idx="44">
                  <c:v>487.09708944382152</c:v>
                </c:pt>
                <c:pt idx="45">
                  <c:v>490.5593130419802</c:v>
                </c:pt>
              </c:numCache>
            </c:numRef>
          </c:val>
          <c:smooth val="0"/>
        </c:ser>
        <c:ser>
          <c:idx val="1"/>
          <c:order val="1"/>
          <c:tx>
            <c:strRef>
              <c:f>Sales_EIA!$A$24</c:f>
              <c:strCache>
                <c:ptCount val="1"/>
                <c:pt idx="0">
                  <c:v>02_MiddleAtlantic</c:v>
                </c:pt>
              </c:strCache>
            </c:strRef>
          </c:tx>
          <c:spPr>
            <a:ln w="12700">
              <a:solidFill>
                <a:srgbClr val="8F0750"/>
              </a:solidFill>
              <a:prstDash val="solid"/>
            </a:ln>
          </c:spPr>
          <c:marker>
            <c:symbol val="square"/>
            <c:size val="5"/>
            <c:spPr>
              <a:solidFill>
                <a:srgbClr val="8F0750"/>
              </a:solidFill>
              <a:ln>
                <a:solidFill>
                  <a:srgbClr val="8F0750"/>
                </a:solidFill>
                <a:prstDash val="solid"/>
              </a:ln>
            </c:spPr>
          </c:marker>
          <c:cat>
            <c:numRef>
              <c:f>Sales_EIA!$C$22:$AV$22</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Sales_EIA!$C$24:$AV$24</c:f>
              <c:numCache>
                <c:formatCode>#,##0</c:formatCode>
                <c:ptCount val="46"/>
                <c:pt idx="0">
                  <c:v>1188.58605957031</c:v>
                </c:pt>
                <c:pt idx="1">
                  <c:v>1109.74853515625</c:v>
                </c:pt>
                <c:pt idx="2">
                  <c:v>1032.04370117188</c:v>
                </c:pt>
                <c:pt idx="3">
                  <c:v>936.32098388671898</c:v>
                </c:pt>
                <c:pt idx="4">
                  <c:v>962.51654052734398</c:v>
                </c:pt>
                <c:pt idx="5">
                  <c:v>1041.82373046875</c:v>
                </c:pt>
                <c:pt idx="6">
                  <c:v>1113.92419433594</c:v>
                </c:pt>
                <c:pt idx="7">
                  <c:v>1157.83679199219</c:v>
                </c:pt>
                <c:pt idx="8">
                  <c:v>1174.39501953125</c:v>
                </c:pt>
                <c:pt idx="9">
                  <c:v>1164.34057617188</c:v>
                </c:pt>
                <c:pt idx="10">
                  <c:v>1178.74047851563</c:v>
                </c:pt>
                <c:pt idx="11">
                  <c:v>1195.60473632813</c:v>
                </c:pt>
                <c:pt idx="12">
                  <c:v>1180.93322753906</c:v>
                </c:pt>
                <c:pt idx="13">
                  <c:v>1159.01391601563</c:v>
                </c:pt>
                <c:pt idx="14">
                  <c:v>1139.96484375</c:v>
                </c:pt>
                <c:pt idx="15">
                  <c:v>1111.92614746094</c:v>
                </c:pt>
                <c:pt idx="16">
                  <c:v>1126.01440429688</c:v>
                </c:pt>
                <c:pt idx="17">
                  <c:v>1120.36584472656</c:v>
                </c:pt>
                <c:pt idx="18">
                  <c:v>1116.95959472656</c:v>
                </c:pt>
                <c:pt idx="19">
                  <c:v>1119.33276367188</c:v>
                </c:pt>
                <c:pt idx="20">
                  <c:v>1120.998046875</c:v>
                </c:pt>
                <c:pt idx="21">
                  <c:v>1124.7568359375</c:v>
                </c:pt>
                <c:pt idx="22">
                  <c:v>1129.78051757813</c:v>
                </c:pt>
                <c:pt idx="23">
                  <c:v>1131.10034179688</c:v>
                </c:pt>
                <c:pt idx="24">
                  <c:v>1132.02124023438</c:v>
                </c:pt>
                <c:pt idx="25">
                  <c:v>1136.837890625</c:v>
                </c:pt>
                <c:pt idx="26">
                  <c:v>1136.6151047311587</c:v>
                </c:pt>
                <c:pt idx="27">
                  <c:v>1136.3923624966244</c:v>
                </c:pt>
                <c:pt idx="28">
                  <c:v>1136.1696639128413</c:v>
                </c:pt>
                <c:pt idx="29">
                  <c:v>1135.9470089712549</c:v>
                </c:pt>
                <c:pt idx="30">
                  <c:v>1135.7243976633131</c:v>
                </c:pt>
                <c:pt idx="31">
                  <c:v>1135.5018299804647</c:v>
                </c:pt>
                <c:pt idx="32">
                  <c:v>1135.2793059141604</c:v>
                </c:pt>
                <c:pt idx="33">
                  <c:v>1135.056825455853</c:v>
                </c:pt>
                <c:pt idx="34">
                  <c:v>1134.8343885969964</c:v>
                </c:pt>
                <c:pt idx="35">
                  <c:v>1134.6119953290465</c:v>
                </c:pt>
                <c:pt idx="36">
                  <c:v>1134.3896456434609</c:v>
                </c:pt>
                <c:pt idx="37">
                  <c:v>1134.1673395316984</c:v>
                </c:pt>
                <c:pt idx="38">
                  <c:v>1133.9450769852203</c:v>
                </c:pt>
                <c:pt idx="39">
                  <c:v>1133.722857995489</c:v>
                </c:pt>
                <c:pt idx="40">
                  <c:v>1133.5006825539685</c:v>
                </c:pt>
                <c:pt idx="41">
                  <c:v>1133.278550652125</c:v>
                </c:pt>
                <c:pt idx="42">
                  <c:v>1133.0564622814256</c:v>
                </c:pt>
                <c:pt idx="43">
                  <c:v>1132.8344174333399</c:v>
                </c:pt>
                <c:pt idx="44">
                  <c:v>1132.6124160993386</c:v>
                </c:pt>
                <c:pt idx="45">
                  <c:v>1132.3904582708942</c:v>
                </c:pt>
              </c:numCache>
            </c:numRef>
          </c:val>
          <c:smooth val="0"/>
        </c:ser>
        <c:ser>
          <c:idx val="2"/>
          <c:order val="2"/>
          <c:tx>
            <c:strRef>
              <c:f>Sales_EIA!$A$25</c:f>
              <c:strCache>
                <c:ptCount val="1"/>
                <c:pt idx="0">
                  <c:v>03_EastNorthCentral</c:v>
                </c:pt>
              </c:strCache>
            </c:strRef>
          </c:tx>
          <c:spPr>
            <a:ln w="12700">
              <a:solidFill>
                <a:srgbClr val="FF9900"/>
              </a:solidFill>
              <a:prstDash val="solid"/>
            </a:ln>
          </c:spPr>
          <c:marker>
            <c:symbol val="triangle"/>
            <c:size val="5"/>
            <c:spPr>
              <a:solidFill>
                <a:srgbClr val="FF9900"/>
              </a:solidFill>
              <a:ln>
                <a:solidFill>
                  <a:srgbClr val="FF9900"/>
                </a:solidFill>
                <a:prstDash val="solid"/>
              </a:ln>
            </c:spPr>
          </c:marker>
          <c:cat>
            <c:numRef>
              <c:f>Sales_EIA!$C$22:$AV$22</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Sales_EIA!$C$25:$AV$25</c:f>
              <c:numCache>
                <c:formatCode>#,##0</c:formatCode>
                <c:ptCount val="46"/>
                <c:pt idx="0">
                  <c:v>1364.88928222656</c:v>
                </c:pt>
                <c:pt idx="1">
                  <c:v>1264.46228027344</c:v>
                </c:pt>
                <c:pt idx="2">
                  <c:v>1168.73522949219</c:v>
                </c:pt>
                <c:pt idx="3">
                  <c:v>1055.00427246094</c:v>
                </c:pt>
                <c:pt idx="4">
                  <c:v>1079.97253417969</c:v>
                </c:pt>
                <c:pt idx="5">
                  <c:v>1164.33190917969</c:v>
                </c:pt>
                <c:pt idx="6">
                  <c:v>1240.9873046875</c:v>
                </c:pt>
                <c:pt idx="7">
                  <c:v>1286.66711425781</c:v>
                </c:pt>
                <c:pt idx="8">
                  <c:v>1302.48425292969</c:v>
                </c:pt>
                <c:pt idx="9">
                  <c:v>1289.54418945313</c:v>
                </c:pt>
                <c:pt idx="10">
                  <c:v>1304.17846679688</c:v>
                </c:pt>
                <c:pt idx="11">
                  <c:v>1321.84875488281</c:v>
                </c:pt>
                <c:pt idx="12">
                  <c:v>1304.87158203125</c:v>
                </c:pt>
                <c:pt idx="13">
                  <c:v>1279.87915039063</c:v>
                </c:pt>
                <c:pt idx="14">
                  <c:v>1258.2080078125</c:v>
                </c:pt>
                <c:pt idx="15">
                  <c:v>1226.74536132813</c:v>
                </c:pt>
                <c:pt idx="16">
                  <c:v>1242.18481445313</c:v>
                </c:pt>
                <c:pt idx="17">
                  <c:v>1236.25170898438</c:v>
                </c:pt>
                <c:pt idx="18">
                  <c:v>1232.74133300781</c:v>
                </c:pt>
                <c:pt idx="19">
                  <c:v>1235.59020996094</c:v>
                </c:pt>
                <c:pt idx="20">
                  <c:v>1237.51928710938</c:v>
                </c:pt>
                <c:pt idx="21">
                  <c:v>1241.7353515625</c:v>
                </c:pt>
                <c:pt idx="22">
                  <c:v>1247.35412597656</c:v>
                </c:pt>
                <c:pt idx="23">
                  <c:v>1248.81616210938</c:v>
                </c:pt>
                <c:pt idx="24">
                  <c:v>1249.72009277344</c:v>
                </c:pt>
                <c:pt idx="25">
                  <c:v>1254.87939453125</c:v>
                </c:pt>
                <c:pt idx="26">
                  <c:v>1252.6517114865605</c:v>
                </c:pt>
                <c:pt idx="27">
                  <c:v>1250.4279830623464</c:v>
                </c:pt>
                <c:pt idx="28">
                  <c:v>1248.2082022382986</c:v>
                </c:pt>
                <c:pt idx="29">
                  <c:v>1245.9923620065708</c:v>
                </c:pt>
                <c:pt idx="30">
                  <c:v>1243.7804553717574</c:v>
                </c:pt>
                <c:pt idx="31">
                  <c:v>1241.5724753508705</c:v>
                </c:pt>
                <c:pt idx="32">
                  <c:v>1239.368414973319</c:v>
                </c:pt>
                <c:pt idx="33">
                  <c:v>1237.1682672808861</c:v>
                </c:pt>
                <c:pt idx="34">
                  <c:v>1234.9720253277071</c:v>
                </c:pt>
                <c:pt idx="35">
                  <c:v>1232.7796821802481</c:v>
                </c:pt>
                <c:pt idx="36">
                  <c:v>1230.5912309172832</c:v>
                </c:pt>
                <c:pt idx="37">
                  <c:v>1228.4066646298736</c:v>
                </c:pt>
                <c:pt idx="38">
                  <c:v>1226.2259764213454</c:v>
                </c:pt>
                <c:pt idx="39">
                  <c:v>1224.0491594072676</c:v>
                </c:pt>
                <c:pt idx="40">
                  <c:v>1221.8762067154303</c:v>
                </c:pt>
                <c:pt idx="41">
                  <c:v>1219.7071114858238</c:v>
                </c:pt>
                <c:pt idx="42">
                  <c:v>1217.5418668706161</c:v>
                </c:pt>
                <c:pt idx="43">
                  <c:v>1215.3804660341316</c:v>
                </c:pt>
                <c:pt idx="44">
                  <c:v>1213.2229021528294</c:v>
                </c:pt>
                <c:pt idx="45">
                  <c:v>1211.0691684152823</c:v>
                </c:pt>
              </c:numCache>
            </c:numRef>
          </c:val>
          <c:smooth val="0"/>
        </c:ser>
        <c:ser>
          <c:idx val="3"/>
          <c:order val="3"/>
          <c:tx>
            <c:strRef>
              <c:f>Sales_EIA!$A$26</c:f>
              <c:strCache>
                <c:ptCount val="1"/>
                <c:pt idx="0">
                  <c:v>04_WestNorthCentral</c:v>
                </c:pt>
              </c:strCache>
            </c:strRef>
          </c:tx>
          <c:spPr>
            <a:ln w="12700">
              <a:solidFill>
                <a:srgbClr val="939393"/>
              </a:solidFill>
              <a:prstDash val="solid"/>
            </a:ln>
          </c:spPr>
          <c:marker>
            <c:symbol val="x"/>
            <c:size val="5"/>
            <c:spPr>
              <a:noFill/>
              <a:ln>
                <a:solidFill>
                  <a:srgbClr val="939393"/>
                </a:solidFill>
                <a:prstDash val="solid"/>
              </a:ln>
            </c:spPr>
          </c:marker>
          <c:cat>
            <c:numRef>
              <c:f>Sales_EIA!$C$22:$AV$22</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Sales_EIA!$C$26:$AV$26</c:f>
              <c:numCache>
                <c:formatCode>#,##0</c:formatCode>
                <c:ptCount val="46"/>
                <c:pt idx="0">
                  <c:v>524.88391113281295</c:v>
                </c:pt>
                <c:pt idx="1">
                  <c:v>496.90316772460898</c:v>
                </c:pt>
                <c:pt idx="2">
                  <c:v>467.671630859375</c:v>
                </c:pt>
                <c:pt idx="3">
                  <c:v>428.67272949218801</c:v>
                </c:pt>
                <c:pt idx="4">
                  <c:v>444.189697265625</c:v>
                </c:pt>
                <c:pt idx="5">
                  <c:v>483.97735595703102</c:v>
                </c:pt>
                <c:pt idx="6">
                  <c:v>520.515625</c:v>
                </c:pt>
                <c:pt idx="7">
                  <c:v>543.90997314453102</c:v>
                </c:pt>
                <c:pt idx="8">
                  <c:v>554.38885498046898</c:v>
                </c:pt>
                <c:pt idx="9">
                  <c:v>552.19055175781295</c:v>
                </c:pt>
                <c:pt idx="10">
                  <c:v>561.44470214843795</c:v>
                </c:pt>
                <c:pt idx="11">
                  <c:v>571.71276855468795</c:v>
                </c:pt>
                <c:pt idx="12">
                  <c:v>566.59759521484398</c:v>
                </c:pt>
                <c:pt idx="13">
                  <c:v>557.76232910156295</c:v>
                </c:pt>
                <c:pt idx="14">
                  <c:v>550.22283935546898</c:v>
                </c:pt>
                <c:pt idx="15">
                  <c:v>538.16046142578102</c:v>
                </c:pt>
                <c:pt idx="16">
                  <c:v>546.53131103515602</c:v>
                </c:pt>
                <c:pt idx="17">
                  <c:v>545.399169921875</c:v>
                </c:pt>
                <c:pt idx="18">
                  <c:v>545.2265625</c:v>
                </c:pt>
                <c:pt idx="19">
                  <c:v>547.77996826171898</c:v>
                </c:pt>
                <c:pt idx="20">
                  <c:v>549.85693359375</c:v>
                </c:pt>
                <c:pt idx="21">
                  <c:v>552.87829589843795</c:v>
                </c:pt>
                <c:pt idx="22">
                  <c:v>556.468994140625</c:v>
                </c:pt>
                <c:pt idx="23">
                  <c:v>558.16027832031295</c:v>
                </c:pt>
                <c:pt idx="24">
                  <c:v>559.56768798828102</c:v>
                </c:pt>
                <c:pt idx="25">
                  <c:v>562.835205078125</c:v>
                </c:pt>
                <c:pt idx="26">
                  <c:v>565.30410543796711</c:v>
                </c:pt>
                <c:pt idx="27">
                  <c:v>567.78383573334247</c:v>
                </c:pt>
                <c:pt idx="28">
                  <c:v>570.27444347021992</c:v>
                </c:pt>
                <c:pt idx="29">
                  <c:v>572.77597636295525</c:v>
                </c:pt>
                <c:pt idx="30">
                  <c:v>575.28848233520534</c:v>
                </c:pt>
                <c:pt idx="31">
                  <c:v>577.81200952084623</c:v>
                </c:pt>
                <c:pt idx="32">
                  <c:v>580.34660626489506</c:v>
                </c:pt>
                <c:pt idx="33">
                  <c:v>582.89232112443665</c:v>
                </c:pt>
                <c:pt idx="34">
                  <c:v>585.44920286955346</c:v>
                </c:pt>
                <c:pt idx="35">
                  <c:v>588.01730048425986</c:v>
                </c:pt>
                <c:pt idx="36">
                  <c:v>590.59666316744074</c:v>
                </c:pt>
                <c:pt idx="37">
                  <c:v>593.18734033379394</c:v>
                </c:pt>
                <c:pt idx="38">
                  <c:v>595.78938161477708</c:v>
                </c:pt>
                <c:pt idx="39">
                  <c:v>598.40283685955808</c:v>
                </c:pt>
                <c:pt idx="40">
                  <c:v>601.02775613597044</c:v>
                </c:pt>
                <c:pt idx="41">
                  <c:v>603.66418973147233</c:v>
                </c:pt>
                <c:pt idx="42">
                  <c:v>606.31218815411</c:v>
                </c:pt>
                <c:pt idx="43">
                  <c:v>608.97180213348531</c:v>
                </c:pt>
                <c:pt idx="44">
                  <c:v>611.64308262172756</c:v>
                </c:pt>
                <c:pt idx="45">
                  <c:v>614.32608079446993</c:v>
                </c:pt>
              </c:numCache>
            </c:numRef>
          </c:val>
          <c:smooth val="0"/>
        </c:ser>
        <c:ser>
          <c:idx val="4"/>
          <c:order val="4"/>
          <c:tx>
            <c:strRef>
              <c:f>Sales_EIA!$A$27</c:f>
              <c:strCache>
                <c:ptCount val="1"/>
                <c:pt idx="0">
                  <c:v>05_SouthAtlantic</c:v>
                </c:pt>
              </c:strCache>
            </c:strRef>
          </c:tx>
          <c:spPr>
            <a:ln w="12700">
              <a:solidFill>
                <a:srgbClr val="3F8A00"/>
              </a:solidFill>
              <a:prstDash val="solid"/>
            </a:ln>
          </c:spPr>
          <c:marker>
            <c:symbol val="star"/>
            <c:size val="5"/>
            <c:spPr>
              <a:noFill/>
              <a:ln>
                <a:solidFill>
                  <a:srgbClr val="3F8A00"/>
                </a:solidFill>
                <a:prstDash val="solid"/>
              </a:ln>
            </c:spPr>
          </c:marker>
          <c:cat>
            <c:numRef>
              <c:f>Sales_EIA!$C$22:$AV$22</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Sales_EIA!$C$27:$AV$27</c:f>
              <c:numCache>
                <c:formatCode>#,##0</c:formatCode>
                <c:ptCount val="46"/>
                <c:pt idx="0">
                  <c:v>1715.05004882813</c:v>
                </c:pt>
                <c:pt idx="1">
                  <c:v>1597.23498535156</c:v>
                </c:pt>
                <c:pt idx="2">
                  <c:v>1484.515625</c:v>
                </c:pt>
                <c:pt idx="3">
                  <c:v>1348.13208007813</c:v>
                </c:pt>
                <c:pt idx="4">
                  <c:v>1388.67456054688</c:v>
                </c:pt>
                <c:pt idx="5">
                  <c:v>1506.46557617188</c:v>
                </c:pt>
                <c:pt idx="6">
                  <c:v>1617.92114257813</c:v>
                </c:pt>
                <c:pt idx="7">
                  <c:v>1690.64318847656</c:v>
                </c:pt>
                <c:pt idx="8">
                  <c:v>1725.4169921875</c:v>
                </c:pt>
                <c:pt idx="9">
                  <c:v>1722.47277832031</c:v>
                </c:pt>
                <c:pt idx="10">
                  <c:v>1756.95227050781</c:v>
                </c:pt>
                <c:pt idx="11">
                  <c:v>1796.55078125</c:v>
                </c:pt>
                <c:pt idx="12">
                  <c:v>1790.17993164063</c:v>
                </c:pt>
                <c:pt idx="13">
                  <c:v>1772.77062988281</c:v>
                </c:pt>
                <c:pt idx="14">
                  <c:v>1759.9169921875</c:v>
                </c:pt>
                <c:pt idx="15">
                  <c:v>1732.87817382813</c:v>
                </c:pt>
                <c:pt idx="16">
                  <c:v>1772.17626953125</c:v>
                </c:pt>
                <c:pt idx="17">
                  <c:v>1781.36840820313</c:v>
                </c:pt>
                <c:pt idx="18">
                  <c:v>1794.18139648438</c:v>
                </c:pt>
                <c:pt idx="19">
                  <c:v>1816.53637695313</c:v>
                </c:pt>
                <c:pt idx="20">
                  <c:v>1837.90319824219</c:v>
                </c:pt>
                <c:pt idx="21">
                  <c:v>1862.783203125</c:v>
                </c:pt>
                <c:pt idx="22">
                  <c:v>1889.97766113281</c:v>
                </c:pt>
                <c:pt idx="23">
                  <c:v>1911.07348632813</c:v>
                </c:pt>
                <c:pt idx="24">
                  <c:v>1931.501953125</c:v>
                </c:pt>
                <c:pt idx="25">
                  <c:v>1958.75366210938</c:v>
                </c:pt>
                <c:pt idx="26">
                  <c:v>1972.3142284893383</c:v>
                </c:pt>
                <c:pt idx="27">
                  <c:v>1985.9686754649542</c:v>
                </c:pt>
                <c:pt idx="28">
                  <c:v>1999.7176529770927</c:v>
                </c:pt>
                <c:pt idx="29">
                  <c:v>2013.561815466197</c:v>
                </c:pt>
                <c:pt idx="30">
                  <c:v>2027.5018219034405</c:v>
                </c:pt>
                <c:pt idx="31">
                  <c:v>2041.5383358220922</c:v>
                </c:pt>
                <c:pt idx="32">
                  <c:v>2055.6720253491007</c:v>
                </c:pt>
                <c:pt idx="33">
                  <c:v>2069.9035632368973</c:v>
                </c:pt>
                <c:pt idx="34">
                  <c:v>2084.2336268954173</c:v>
                </c:pt>
                <c:pt idx="35">
                  <c:v>2098.6628984243443</c:v>
                </c:pt>
                <c:pt idx="36">
                  <c:v>2113.1920646455792</c:v>
                </c:pt>
                <c:pt idx="37">
                  <c:v>2127.8218171359295</c:v>
                </c:pt>
                <c:pt idx="38">
                  <c:v>2142.5528522600307</c:v>
                </c:pt>
                <c:pt idx="39">
                  <c:v>2157.3858712034912</c:v>
                </c:pt>
                <c:pt idx="40">
                  <c:v>2172.3215800062685</c:v>
                </c:pt>
                <c:pt idx="41">
                  <c:v>2187.3606895962757</c:v>
                </c:pt>
                <c:pt idx="42">
                  <c:v>2202.5039158232221</c:v>
                </c:pt>
                <c:pt idx="43">
                  <c:v>2217.7519794926857</c:v>
                </c:pt>
                <c:pt idx="44">
                  <c:v>2233.1056064004247</c:v>
                </c:pt>
                <c:pt idx="45">
                  <c:v>2248.5655273669231</c:v>
                </c:pt>
              </c:numCache>
            </c:numRef>
          </c:val>
          <c:smooth val="0"/>
        </c:ser>
        <c:ser>
          <c:idx val="5"/>
          <c:order val="5"/>
          <c:tx>
            <c:strRef>
              <c:f>Sales_EIA!$A$28</c:f>
              <c:strCache>
                <c:ptCount val="1"/>
                <c:pt idx="0">
                  <c:v>06_EastSouthCentral</c:v>
                </c:pt>
              </c:strCache>
            </c:strRef>
          </c:tx>
          <c:spPr>
            <a:ln w="12700">
              <a:solidFill>
                <a:srgbClr val="33CCCC"/>
              </a:solidFill>
              <a:prstDash val="solid"/>
            </a:ln>
          </c:spPr>
          <c:marker>
            <c:symbol val="circle"/>
            <c:size val="5"/>
            <c:spPr>
              <a:solidFill>
                <a:srgbClr val="33CCCC"/>
              </a:solidFill>
              <a:ln>
                <a:solidFill>
                  <a:srgbClr val="33CCCC"/>
                </a:solidFill>
                <a:prstDash val="solid"/>
              </a:ln>
            </c:spPr>
          </c:marker>
          <c:cat>
            <c:numRef>
              <c:f>Sales_EIA!$C$22:$AV$22</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Sales_EIA!$C$28:$AV$28</c:f>
              <c:numCache>
                <c:formatCode>#,##0</c:formatCode>
                <c:ptCount val="46"/>
                <c:pt idx="0">
                  <c:v>439.10021972656301</c:v>
                </c:pt>
                <c:pt idx="1">
                  <c:v>416.29483032226602</c:v>
                </c:pt>
                <c:pt idx="2">
                  <c:v>392.34289550781301</c:v>
                </c:pt>
                <c:pt idx="3">
                  <c:v>360.06900024414102</c:v>
                </c:pt>
                <c:pt idx="4">
                  <c:v>373.70880126953102</c:v>
                </c:pt>
                <c:pt idx="5">
                  <c:v>407.5263671875</c:v>
                </c:pt>
                <c:pt idx="6">
                  <c:v>439.21005249023398</c:v>
                </c:pt>
                <c:pt idx="7">
                  <c:v>459.79357910156301</c:v>
                </c:pt>
                <c:pt idx="8">
                  <c:v>469.45635986328102</c:v>
                </c:pt>
                <c:pt idx="9">
                  <c:v>468.36871337890602</c:v>
                </c:pt>
                <c:pt idx="10">
                  <c:v>476.98474121093801</c:v>
                </c:pt>
                <c:pt idx="11">
                  <c:v>486.54345703125</c:v>
                </c:pt>
                <c:pt idx="12">
                  <c:v>483.151611328125</c:v>
                </c:pt>
                <c:pt idx="13">
                  <c:v>476.42233276367199</c:v>
                </c:pt>
                <c:pt idx="14">
                  <c:v>470.77801513671898</c:v>
                </c:pt>
                <c:pt idx="15">
                  <c:v>461.18450927734398</c:v>
                </c:pt>
                <c:pt idx="16">
                  <c:v>469.04653930664102</c:v>
                </c:pt>
                <c:pt idx="17">
                  <c:v>468.71173095703102</c:v>
                </c:pt>
                <c:pt idx="18">
                  <c:v>469.165771484375</c:v>
                </c:pt>
                <c:pt idx="19">
                  <c:v>471.94573974609398</c:v>
                </c:pt>
                <c:pt idx="20">
                  <c:v>474.31005859375</c:v>
                </c:pt>
                <c:pt idx="21">
                  <c:v>477.44808959960898</c:v>
                </c:pt>
                <c:pt idx="22">
                  <c:v>481.05615234375</c:v>
                </c:pt>
                <c:pt idx="23">
                  <c:v>483.00274658203102</c:v>
                </c:pt>
                <c:pt idx="24">
                  <c:v>484.68853759765602</c:v>
                </c:pt>
                <c:pt idx="25">
                  <c:v>487.99349975585898</c:v>
                </c:pt>
                <c:pt idx="26">
                  <c:v>490.8357846029524</c:v>
                </c:pt>
                <c:pt idx="27">
                  <c:v>493.69462414422935</c:v>
                </c:pt>
                <c:pt idx="28">
                  <c:v>496.57011480137675</c:v>
                </c:pt>
                <c:pt idx="29">
                  <c:v>499.46235355768295</c:v>
                </c:pt>
                <c:pt idx="30">
                  <c:v>502.37143796130891</c:v>
                </c:pt>
                <c:pt idx="31">
                  <c:v>505.29746612857821</c:v>
                </c:pt>
                <c:pt idx="32">
                  <c:v>508.24053674728623</c:v>
                </c:pt>
                <c:pt idx="33">
                  <c:v>511.20074908002869</c:v>
                </c:pt>
                <c:pt idx="34">
                  <c:v>514.17820296754951</c:v>
                </c:pt>
                <c:pt idx="35">
                  <c:v>517.17299883210819</c:v>
                </c:pt>
                <c:pt idx="36">
                  <c:v>520.18523768086698</c:v>
                </c:pt>
                <c:pt idx="37">
                  <c:v>523.21502110929725</c:v>
                </c:pt>
                <c:pt idx="38">
                  <c:v>526.26245130460643</c:v>
                </c:pt>
                <c:pt idx="39">
                  <c:v>529.32763104918433</c:v>
                </c:pt>
                <c:pt idx="40">
                  <c:v>532.41066372406965</c:v>
                </c:pt>
                <c:pt idx="41">
                  <c:v>535.51165331243703</c:v>
                </c:pt>
                <c:pt idx="42">
                  <c:v>538.630704403104</c:v>
                </c:pt>
                <c:pt idx="43">
                  <c:v>541.76792219405843</c:v>
                </c:pt>
                <c:pt idx="44">
                  <c:v>544.92341249600679</c:v>
                </c:pt>
                <c:pt idx="45">
                  <c:v>548.09728173594283</c:v>
                </c:pt>
              </c:numCache>
            </c:numRef>
          </c:val>
          <c:smooth val="0"/>
        </c:ser>
        <c:ser>
          <c:idx val="6"/>
          <c:order val="6"/>
          <c:tx>
            <c:strRef>
              <c:f>Sales_EIA!$A$29</c:f>
              <c:strCache>
                <c:ptCount val="1"/>
                <c:pt idx="0">
                  <c:v>07_WestSouthCentral</c:v>
                </c:pt>
              </c:strCache>
            </c:strRef>
          </c:tx>
          <c:spPr>
            <a:ln w="12700">
              <a:solidFill>
                <a:srgbClr val="6B0977"/>
              </a:solidFill>
              <a:prstDash val="solid"/>
            </a:ln>
          </c:spPr>
          <c:marker>
            <c:symbol val="plus"/>
            <c:size val="5"/>
            <c:spPr>
              <a:noFill/>
              <a:ln>
                <a:solidFill>
                  <a:srgbClr val="6B0977"/>
                </a:solidFill>
                <a:prstDash val="solid"/>
              </a:ln>
            </c:spPr>
          </c:marker>
          <c:cat>
            <c:numRef>
              <c:f>Sales_EIA!$C$22:$AV$22</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Sales_EIA!$C$29:$AV$29</c:f>
              <c:numCache>
                <c:formatCode>#,##0</c:formatCode>
                <c:ptCount val="46"/>
                <c:pt idx="0">
                  <c:v>914.88720703125</c:v>
                </c:pt>
                <c:pt idx="1">
                  <c:v>862.87359619140602</c:v>
                </c:pt>
                <c:pt idx="2">
                  <c:v>810.8544921875</c:v>
                </c:pt>
                <c:pt idx="3">
                  <c:v>742.94665527343795</c:v>
                </c:pt>
                <c:pt idx="4">
                  <c:v>770.594482421875</c:v>
                </c:pt>
                <c:pt idx="5">
                  <c:v>840.603515625</c:v>
                </c:pt>
                <c:pt idx="6">
                  <c:v>906.805908203125</c:v>
                </c:pt>
                <c:pt idx="7">
                  <c:v>950.9580078125</c:v>
                </c:pt>
                <c:pt idx="8">
                  <c:v>973.23699951171898</c:v>
                </c:pt>
                <c:pt idx="9">
                  <c:v>973.643798828125</c:v>
                </c:pt>
                <c:pt idx="10">
                  <c:v>994.64221191406295</c:v>
                </c:pt>
                <c:pt idx="11">
                  <c:v>1018.25158691406</c:v>
                </c:pt>
                <c:pt idx="12">
                  <c:v>1015.38427734375</c:v>
                </c:pt>
                <c:pt idx="13">
                  <c:v>1006.13336181641</c:v>
                </c:pt>
                <c:pt idx="14">
                  <c:v>999.45617675781295</c:v>
                </c:pt>
                <c:pt idx="15">
                  <c:v>984.515380859375</c:v>
                </c:pt>
                <c:pt idx="16">
                  <c:v>1007.14233398438</c:v>
                </c:pt>
                <c:pt idx="17">
                  <c:v>1012.54650878906</c:v>
                </c:pt>
                <c:pt idx="18">
                  <c:v>1019.92333984375</c:v>
                </c:pt>
                <c:pt idx="19">
                  <c:v>1032.63940429688</c:v>
                </c:pt>
                <c:pt idx="20">
                  <c:v>1044.71166992188</c:v>
                </c:pt>
                <c:pt idx="21">
                  <c:v>1058.68432617188</c:v>
                </c:pt>
                <c:pt idx="22">
                  <c:v>1073.91137695313</c:v>
                </c:pt>
                <c:pt idx="23">
                  <c:v>1085.6083984375</c:v>
                </c:pt>
                <c:pt idx="24">
                  <c:v>1096.88232421875</c:v>
                </c:pt>
                <c:pt idx="25">
                  <c:v>1111.99353027344</c:v>
                </c:pt>
                <c:pt idx="26">
                  <c:v>1122.4831109065788</c:v>
                </c:pt>
                <c:pt idx="27">
                  <c:v>1133.0716411278793</c:v>
                </c:pt>
                <c:pt idx="28">
                  <c:v>1143.7600543417682</c:v>
                </c:pt>
                <c:pt idx="29">
                  <c:v>1154.5492927575986</c:v>
                </c:pt>
                <c:pt idx="30">
                  <c:v>1165.4403074727074</c:v>
                </c:pt>
                <c:pt idx="31">
                  <c:v>1176.4340585562579</c:v>
                </c:pt>
                <c:pt idx="32">
                  <c:v>1187.5315151338712</c:v>
                </c:pt>
                <c:pt idx="33">
                  <c:v>1198.7336554730573</c:v>
                </c:pt>
                <c:pt idx="34">
                  <c:v>1210.0414670694518</c:v>
                </c:pt>
                <c:pt idx="35">
                  <c:v>1221.4559467338661</c:v>
                </c:pt>
                <c:pt idx="36">
                  <c:v>1232.9781006801584</c:v>
                </c:pt>
                <c:pt idx="37">
                  <c:v>1244.608944613934</c:v>
                </c:pt>
                <c:pt idx="38">
                  <c:v>1256.3495038220826</c:v>
                </c:pt>
                <c:pt idx="39">
                  <c:v>1268.200813263159</c:v>
                </c:pt>
                <c:pt idx="40">
                  <c:v>1280.1639176586177</c:v>
                </c:pt>
                <c:pt idx="41">
                  <c:v>1292.2398715849079</c:v>
                </c:pt>
                <c:pt idx="42">
                  <c:v>1304.429739566436</c:v>
                </c:pt>
                <c:pt idx="43">
                  <c:v>1316.734596169407</c:v>
                </c:pt>
                <c:pt idx="44">
                  <c:v>1329.1555260965495</c:v>
                </c:pt>
                <c:pt idx="45">
                  <c:v>1341.6936242827351</c:v>
                </c:pt>
              </c:numCache>
            </c:numRef>
          </c:val>
          <c:smooth val="0"/>
        </c:ser>
        <c:ser>
          <c:idx val="7"/>
          <c:order val="7"/>
          <c:tx>
            <c:strRef>
              <c:f>Sales_EIA!$A$30</c:f>
              <c:strCache>
                <c:ptCount val="1"/>
                <c:pt idx="0">
                  <c:v>08_Mountain</c:v>
                </c:pt>
              </c:strCache>
            </c:strRef>
          </c:tx>
          <c:spPr>
            <a:ln w="12700">
              <a:solidFill>
                <a:srgbClr val="FD5D7B"/>
              </a:solidFill>
              <a:prstDash val="solid"/>
            </a:ln>
          </c:spPr>
          <c:marker>
            <c:symbol val="dot"/>
            <c:size val="5"/>
            <c:spPr>
              <a:noFill/>
              <a:ln>
                <a:solidFill>
                  <a:srgbClr val="FD5D7B"/>
                </a:solidFill>
                <a:prstDash val="solid"/>
              </a:ln>
            </c:spPr>
          </c:marker>
          <c:cat>
            <c:numRef>
              <c:f>Sales_EIA!$C$22:$AV$22</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Sales_EIA!$C$30:$AV$30</c:f>
              <c:numCache>
                <c:formatCode>#,##0</c:formatCode>
                <c:ptCount val="46"/>
                <c:pt idx="0">
                  <c:v>494.34954833984398</c:v>
                </c:pt>
                <c:pt idx="1">
                  <c:v>476.1455078125</c:v>
                </c:pt>
                <c:pt idx="2">
                  <c:v>455.322021484375</c:v>
                </c:pt>
                <c:pt idx="3">
                  <c:v>423.53311157226602</c:v>
                </c:pt>
                <c:pt idx="4">
                  <c:v>445.58746337890602</c:v>
                </c:pt>
                <c:pt idx="5">
                  <c:v>492.05093383789102</c:v>
                </c:pt>
                <c:pt idx="6">
                  <c:v>536.63220214843795</c:v>
                </c:pt>
                <c:pt idx="7">
                  <c:v>568.17419433593795</c:v>
                </c:pt>
                <c:pt idx="8">
                  <c:v>586.48327636718795</c:v>
                </c:pt>
                <c:pt idx="9">
                  <c:v>591.26275634765602</c:v>
                </c:pt>
                <c:pt idx="10">
                  <c:v>608.32727050781295</c:v>
                </c:pt>
                <c:pt idx="11">
                  <c:v>626.73419189453102</c:v>
                </c:pt>
                <c:pt idx="12">
                  <c:v>628.45837402343795</c:v>
                </c:pt>
                <c:pt idx="13">
                  <c:v>625.97509765625</c:v>
                </c:pt>
                <c:pt idx="14">
                  <c:v>624.6796875</c:v>
                </c:pt>
                <c:pt idx="15">
                  <c:v>618.01232910156295</c:v>
                </c:pt>
                <c:pt idx="16">
                  <c:v>635.05126953125</c:v>
                </c:pt>
                <c:pt idx="17">
                  <c:v>641.18054199218795</c:v>
                </c:pt>
                <c:pt idx="18">
                  <c:v>648.30364990234398</c:v>
                </c:pt>
                <c:pt idx="19">
                  <c:v>658.96765136718795</c:v>
                </c:pt>
                <c:pt idx="20">
                  <c:v>669.47796630859398</c:v>
                </c:pt>
                <c:pt idx="21">
                  <c:v>681.15954589843795</c:v>
                </c:pt>
                <c:pt idx="22">
                  <c:v>693.78369140625</c:v>
                </c:pt>
                <c:pt idx="23">
                  <c:v>704.22607421875</c:v>
                </c:pt>
                <c:pt idx="24">
                  <c:v>714.36413574218795</c:v>
                </c:pt>
                <c:pt idx="25">
                  <c:v>727.134521484375</c:v>
                </c:pt>
                <c:pt idx="26">
                  <c:v>739.61575618782535</c:v>
                </c:pt>
                <c:pt idx="27">
                  <c:v>752.31123078103451</c:v>
                </c:pt>
                <c:pt idx="28">
                  <c:v>765.22462268306026</c:v>
                </c:pt>
                <c:pt idx="29">
                  <c:v>778.35967243571019</c:v>
                </c:pt>
                <c:pt idx="30">
                  <c:v>791.72018478704081</c:v>
                </c:pt>
                <c:pt idx="31">
                  <c:v>805.31002979345544</c:v>
                </c:pt>
                <c:pt idx="32">
                  <c:v>819.13314394071949</c:v>
                </c:pt>
                <c:pt idx="33">
                  <c:v>833.19353128421744</c:v>
                </c:pt>
                <c:pt idx="34">
                  <c:v>847.4952646087828</c:v>
                </c:pt>
                <c:pt idx="35">
                  <c:v>862.04248660843632</c:v>
                </c:pt>
                <c:pt idx="36">
                  <c:v>876.8394110863743</c:v>
                </c:pt>
                <c:pt idx="37">
                  <c:v>891.89032417555495</c:v>
                </c:pt>
                <c:pt idx="38">
                  <c:v>907.19958558023541</c:v>
                </c:pt>
                <c:pt idx="39">
                  <c:v>922.77162983882056</c:v>
                </c:pt>
                <c:pt idx="40">
                  <c:v>938.61096760838791</c:v>
                </c:pt>
                <c:pt idx="41">
                  <c:v>954.72218697126164</c:v>
                </c:pt>
                <c:pt idx="42">
                  <c:v>971.10995476401365</c:v>
                </c:pt>
                <c:pt idx="43">
                  <c:v>987.77901792927719</c:v>
                </c:pt>
                <c:pt idx="44">
                  <c:v>1004.7342048907643</c:v>
                </c:pt>
                <c:pt idx="45">
                  <c:v>1021.980426951885</c:v>
                </c:pt>
              </c:numCache>
            </c:numRef>
          </c:val>
          <c:smooth val="0"/>
        </c:ser>
        <c:ser>
          <c:idx val="8"/>
          <c:order val="8"/>
          <c:tx>
            <c:strRef>
              <c:f>Sales_EIA!$A$31</c:f>
              <c:strCache>
                <c:ptCount val="1"/>
                <c:pt idx="0">
                  <c:v>09_Pacific</c:v>
                </c:pt>
              </c:strCache>
            </c:strRef>
          </c:tx>
          <c:spPr>
            <a:ln w="12700">
              <a:solidFill>
                <a:srgbClr val="00CCFF"/>
              </a:solidFill>
              <a:prstDash val="solid"/>
            </a:ln>
          </c:spPr>
          <c:marker>
            <c:symbol val="dash"/>
            <c:size val="5"/>
            <c:spPr>
              <a:noFill/>
              <a:ln>
                <a:solidFill>
                  <a:srgbClr val="00CCFF"/>
                </a:solidFill>
                <a:prstDash val="solid"/>
              </a:ln>
            </c:spPr>
          </c:marker>
          <c:cat>
            <c:numRef>
              <c:f>Sales_EIA!$C$22:$AV$22</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Sales_EIA!$C$31:$AV$31</c:f>
              <c:numCache>
                <c:formatCode>#,##0</c:formatCode>
                <c:ptCount val="46"/>
                <c:pt idx="0">
                  <c:v>1390.9404296875</c:v>
                </c:pt>
                <c:pt idx="1">
                  <c:v>1303.18737792969</c:v>
                </c:pt>
                <c:pt idx="2">
                  <c:v>1217.02758789063</c:v>
                </c:pt>
                <c:pt idx="3">
                  <c:v>1109.19812011719</c:v>
                </c:pt>
                <c:pt idx="4">
                  <c:v>1147.40063476563</c:v>
                </c:pt>
                <c:pt idx="5">
                  <c:v>1247.25476074219</c:v>
                </c:pt>
                <c:pt idx="6">
                  <c:v>1339.0478515625</c:v>
                </c:pt>
                <c:pt idx="7">
                  <c:v>1398.04443359375</c:v>
                </c:pt>
                <c:pt idx="8">
                  <c:v>1424.80749511719</c:v>
                </c:pt>
                <c:pt idx="9">
                  <c:v>1419.48999023438</c:v>
                </c:pt>
                <c:pt idx="10">
                  <c:v>1444.43469238281</c:v>
                </c:pt>
                <c:pt idx="11">
                  <c:v>1473.43823242188</c:v>
                </c:pt>
                <c:pt idx="12">
                  <c:v>1464.00634765625</c:v>
                </c:pt>
                <c:pt idx="13">
                  <c:v>1445.83032226563</c:v>
                </c:pt>
                <c:pt idx="14">
                  <c:v>1432.15209960938</c:v>
                </c:pt>
                <c:pt idx="15">
                  <c:v>1407.3203125</c:v>
                </c:pt>
                <c:pt idx="16">
                  <c:v>1436.84411621094</c:v>
                </c:pt>
                <c:pt idx="17">
                  <c:v>1442.15087890625</c:v>
                </c:pt>
                <c:pt idx="18">
                  <c:v>1450.43566894531</c:v>
                </c:pt>
                <c:pt idx="19">
                  <c:v>1467.18481445313</c:v>
                </c:pt>
                <c:pt idx="20">
                  <c:v>1483.86328125</c:v>
                </c:pt>
                <c:pt idx="21">
                  <c:v>1503.28515625</c:v>
                </c:pt>
                <c:pt idx="22">
                  <c:v>1524.56262207031</c:v>
                </c:pt>
                <c:pt idx="23">
                  <c:v>1541.17517089844</c:v>
                </c:pt>
                <c:pt idx="24">
                  <c:v>1557.25219726563</c:v>
                </c:pt>
                <c:pt idx="25">
                  <c:v>1579.29528808594</c:v>
                </c:pt>
                <c:pt idx="26">
                  <c:v>1589.855663932221</c:v>
                </c:pt>
                <c:pt idx="27">
                  <c:v>1600.4866545260138</c:v>
                </c:pt>
                <c:pt idx="28">
                  <c:v>1611.1887320515132</c:v>
                </c:pt>
                <c:pt idx="29">
                  <c:v>1621.9623718502985</c:v>
                </c:pt>
                <c:pt idx="30">
                  <c:v>1632.8080524424465</c:v>
                </c:pt>
                <c:pt idx="31">
                  <c:v>1643.7262555477851</c:v>
                </c:pt>
                <c:pt idx="32">
                  <c:v>1654.7174661072888</c:v>
                </c:pt>
                <c:pt idx="33">
                  <c:v>1665.7821723046188</c:v>
                </c:pt>
                <c:pt idx="34">
                  <c:v>1676.9208655878056</c:v>
                </c:pt>
                <c:pt idx="35">
                  <c:v>1688.1340406910763</c:v>
                </c:pt>
                <c:pt idx="36">
                  <c:v>1699.4221956568299</c:v>
                </c:pt>
                <c:pt idx="37">
                  <c:v>1710.7858318577578</c:v>
                </c:pt>
                <c:pt idx="38">
                  <c:v>1722.225454019112</c:v>
                </c:pt>
                <c:pt idx="39">
                  <c:v>1733.741570241124</c:v>
                </c:pt>
                <c:pt idx="40">
                  <c:v>1745.3346920215718</c:v>
                </c:pt>
                <c:pt idx="41">
                  <c:v>1757.0053342784984</c:v>
                </c:pt>
                <c:pt idx="42">
                  <c:v>1768.7540153730827</c:v>
                </c:pt>
                <c:pt idx="43">
                  <c:v>1780.581257132663</c:v>
                </c:pt>
                <c:pt idx="44">
                  <c:v>1792.4875848739139</c:v>
                </c:pt>
                <c:pt idx="45">
                  <c:v>1804.4735274261789</c:v>
                </c:pt>
              </c:numCache>
            </c:numRef>
          </c:val>
          <c:smooth val="0"/>
        </c:ser>
        <c:dLbls>
          <c:showLegendKey val="0"/>
          <c:showVal val="0"/>
          <c:showCatName val="0"/>
          <c:showSerName val="0"/>
          <c:showPercent val="0"/>
          <c:showBubbleSize val="0"/>
        </c:dLbls>
        <c:marker val="1"/>
        <c:smooth val="0"/>
        <c:axId val="821467392"/>
        <c:axId val="821486720"/>
      </c:lineChart>
      <c:catAx>
        <c:axId val="821467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821486720"/>
        <c:crosses val="autoZero"/>
        <c:auto val="1"/>
        <c:lblAlgn val="ctr"/>
        <c:lblOffset val="100"/>
        <c:tickLblSkip val="5"/>
        <c:tickMarkSkip val="1"/>
        <c:noMultiLvlLbl val="0"/>
      </c:catAx>
      <c:valAx>
        <c:axId val="821486720"/>
        <c:scaling>
          <c:orientation val="minMax"/>
        </c:scaling>
        <c:delete val="0"/>
        <c:axPos val="l"/>
        <c:majorGridlines>
          <c:spPr>
            <a:ln w="3175">
              <a:solidFill>
                <a:srgbClr val="000000"/>
              </a:solidFill>
              <a:prstDash val="solid"/>
            </a:ln>
          </c:spPr>
        </c:majorGridlines>
        <c:title>
          <c:tx>
            <c:rich>
              <a:bodyPr/>
              <a:lstStyle/>
              <a:p>
                <a:pPr>
                  <a:defRPr sz="1025" b="1" i="0" u="none" strike="noStrike" baseline="0">
                    <a:solidFill>
                      <a:srgbClr val="333399"/>
                    </a:solidFill>
                    <a:latin typeface="Arial"/>
                    <a:ea typeface="Arial"/>
                    <a:cs typeface="Arial"/>
                  </a:defRPr>
                </a:pPr>
                <a:r>
                  <a:rPr lang="en-US"/>
                  <a:t>Thousands</a:t>
                </a:r>
              </a:p>
            </c:rich>
          </c:tx>
          <c:layout>
            <c:manualLayout>
              <c:xMode val="edge"/>
              <c:yMode val="edge"/>
              <c:x val="2.2222228567659548E-2"/>
              <c:y val="0.4692744630730789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821467392"/>
        <c:crosses val="autoZero"/>
        <c:crossBetween val="between"/>
      </c:valAx>
      <c:spPr>
        <a:solidFill>
          <a:srgbClr val="C0C0C0"/>
        </a:solidFill>
        <a:ln w="12700">
          <a:solidFill>
            <a:srgbClr val="808080"/>
          </a:solidFill>
          <a:prstDash val="solid"/>
        </a:ln>
      </c:spPr>
    </c:plotArea>
    <c:legend>
      <c:legendPos val="r"/>
      <c:layout>
        <c:manualLayout>
          <c:xMode val="edge"/>
          <c:yMode val="edge"/>
          <c:x val="0.76608209009562611"/>
          <c:y val="0.38966540237318031"/>
          <c:w val="0.22222228567659391"/>
          <c:h val="0.29050323904523828"/>
        </c:manualLayout>
      </c:layout>
      <c:overlay val="0"/>
      <c:spPr>
        <a:solidFill>
          <a:srgbClr val="FFFFFF"/>
        </a:solidFill>
        <a:ln w="3175">
          <a:solidFill>
            <a:srgbClr val="000000"/>
          </a:solidFill>
          <a:prstDash val="solid"/>
        </a:ln>
      </c:spPr>
      <c:txPr>
        <a:bodyPr/>
        <a:lstStyle/>
        <a:p>
          <a:pPr>
            <a:defRPr sz="8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289" r="0.75000000000000289"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333399"/>
                </a:solidFill>
                <a:latin typeface="Arial"/>
                <a:ea typeface="Arial"/>
                <a:cs typeface="Arial"/>
              </a:defRPr>
            </a:pPr>
            <a:r>
              <a:rPr lang="en-US"/>
              <a:t>New Car &amp; Lt. Truck Sales, 2005-50</a:t>
            </a:r>
          </a:p>
        </c:rich>
      </c:tx>
      <c:layout>
        <c:manualLayout>
          <c:xMode val="edge"/>
          <c:yMode val="edge"/>
          <c:x val="0.27382581742553258"/>
          <c:y val="3.0821917808219492E-2"/>
        </c:manualLayout>
      </c:layout>
      <c:overlay val="0"/>
      <c:spPr>
        <a:noFill/>
        <a:ln w="25400">
          <a:noFill/>
        </a:ln>
      </c:spPr>
    </c:title>
    <c:autoTitleDeleted val="0"/>
    <c:plotArea>
      <c:layout>
        <c:manualLayout>
          <c:layoutTarget val="inner"/>
          <c:xMode val="edge"/>
          <c:yMode val="edge"/>
          <c:x val="0.16510086050657108"/>
          <c:y val="0.15753424657534407"/>
          <c:w val="0.62953092339497463"/>
          <c:h val="0.70205479452054864"/>
        </c:manualLayout>
      </c:layout>
      <c:lineChart>
        <c:grouping val="stacked"/>
        <c:varyColors val="0"/>
        <c:ser>
          <c:idx val="0"/>
          <c:order val="0"/>
          <c:tx>
            <c:v>Cars</c:v>
          </c:tx>
          <c:spPr>
            <a:ln w="12700">
              <a:solidFill>
                <a:srgbClr val="0052B0"/>
              </a:solidFill>
              <a:prstDash val="solid"/>
            </a:ln>
          </c:spPr>
          <c:marker>
            <c:symbol val="diamond"/>
            <c:size val="5"/>
            <c:spPr>
              <a:solidFill>
                <a:srgbClr val="0052B0"/>
              </a:solidFill>
              <a:ln>
                <a:solidFill>
                  <a:srgbClr val="0052B0"/>
                </a:solidFill>
                <a:prstDash val="solid"/>
              </a:ln>
            </c:spPr>
          </c:marker>
          <c:cat>
            <c:numRef>
              <c:f>Sales_EIA!$C$11:$AV$11</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Sales_EIA!$C$21:$AV$21</c:f>
              <c:numCache>
                <c:formatCode>#,##0</c:formatCode>
                <c:ptCount val="46"/>
                <c:pt idx="0">
                  <c:v>7698.8843688964944</c:v>
                </c:pt>
                <c:pt idx="1">
                  <c:v>7796.1180725097684</c:v>
                </c:pt>
                <c:pt idx="2">
                  <c:v>7863.4260253906359</c:v>
                </c:pt>
                <c:pt idx="3">
                  <c:v>7745.8807678222756</c:v>
                </c:pt>
                <c:pt idx="4">
                  <c:v>7817.252960205089</c:v>
                </c:pt>
                <c:pt idx="5">
                  <c:v>8009.4768676757922</c:v>
                </c:pt>
                <c:pt idx="6">
                  <c:v>8285.6903686523492</c:v>
                </c:pt>
                <c:pt idx="7">
                  <c:v>8454.252777099613</c:v>
                </c:pt>
                <c:pt idx="8">
                  <c:v>8406.3988952636792</c:v>
                </c:pt>
                <c:pt idx="9">
                  <c:v>8284.9122924804778</c:v>
                </c:pt>
                <c:pt idx="10">
                  <c:v>8130.0618286132803</c:v>
                </c:pt>
                <c:pt idx="11">
                  <c:v>7987.0503845214935</c:v>
                </c:pt>
                <c:pt idx="12">
                  <c:v>7890.3587951660184</c:v>
                </c:pt>
                <c:pt idx="13">
                  <c:v>7893.2854614257867</c:v>
                </c:pt>
                <c:pt idx="14">
                  <c:v>7961.4425964355569</c:v>
                </c:pt>
                <c:pt idx="15">
                  <c:v>8122.2876586914117</c:v>
                </c:pt>
                <c:pt idx="16">
                  <c:v>8152.0337829589953</c:v>
                </c:pt>
                <c:pt idx="17">
                  <c:v>8272.1890258789117</c:v>
                </c:pt>
                <c:pt idx="18">
                  <c:v>8392.0226135254015</c:v>
                </c:pt>
                <c:pt idx="19">
                  <c:v>8495.8518676757885</c:v>
                </c:pt>
                <c:pt idx="20">
                  <c:v>8609.9112854003943</c:v>
                </c:pt>
                <c:pt idx="21">
                  <c:v>8726.5195922851672</c:v>
                </c:pt>
                <c:pt idx="22">
                  <c:v>8836.35012817385</c:v>
                </c:pt>
                <c:pt idx="23">
                  <c:v>8947.5260620117224</c:v>
                </c:pt>
                <c:pt idx="24">
                  <c:v>9059.1112060546984</c:v>
                </c:pt>
                <c:pt idx="25">
                  <c:v>9185.8659973144549</c:v>
                </c:pt>
                <c:pt idx="26">
                  <c:v>9238.5031082974001</c:v>
                </c:pt>
                <c:pt idx="27">
                  <c:v>9291.667375852021</c:v>
                </c:pt>
                <c:pt idx="28">
                  <c:v>9345.3647838792385</c:v>
                </c:pt>
                <c:pt idx="29">
                  <c:v>9399.6013972085202</c:v>
                </c:pt>
                <c:pt idx="30">
                  <c:v>9454.3833628206557</c:v>
                </c:pt>
                <c:pt idx="31">
                  <c:v>9509.7169110902141</c:v>
                </c:pt>
                <c:pt idx="32">
                  <c:v>9565.6083570480296</c:v>
                </c:pt>
                <c:pt idx="33">
                  <c:v>9622.0641016640166</c:v>
                </c:pt>
                <c:pt idx="34">
                  <c:v>9679.0906331506885</c:v>
                </c:pt>
                <c:pt idx="35">
                  <c:v>9736.6945282877005</c:v>
                </c:pt>
                <c:pt idx="36">
                  <c:v>9794.8824537677865</c:v>
                </c:pt>
                <c:pt idx="37">
                  <c:v>9853.661167564409</c:v>
                </c:pt>
                <c:pt idx="38">
                  <c:v>9913.0375203215535</c:v>
                </c:pt>
                <c:pt idx="39">
                  <c:v>9973.0184567659289</c:v>
                </c:pt>
                <c:pt idx="40">
                  <c:v>10033.611017142081</c:v>
                </c:pt>
                <c:pt idx="41">
                  <c:v>10094.82233867067</c:v>
                </c:pt>
                <c:pt idx="42">
                  <c:v>10156.659657030403</c:v>
                </c:pt>
                <c:pt idx="43">
                  <c:v>10219.130307863941</c:v>
                </c:pt>
                <c:pt idx="44">
                  <c:v>10282.24172830823</c:v>
                </c:pt>
                <c:pt idx="45">
                  <c:v>10346.001458549641</c:v>
                </c:pt>
              </c:numCache>
            </c:numRef>
          </c:val>
          <c:smooth val="0"/>
        </c:ser>
        <c:ser>
          <c:idx val="1"/>
          <c:order val="1"/>
          <c:tx>
            <c:v>Lt. Trucks</c:v>
          </c:tx>
          <c:spPr>
            <a:ln w="12700">
              <a:solidFill>
                <a:srgbClr val="8F0750"/>
              </a:solidFill>
              <a:prstDash val="solid"/>
            </a:ln>
          </c:spPr>
          <c:marker>
            <c:symbol val="square"/>
            <c:size val="5"/>
            <c:spPr>
              <a:solidFill>
                <a:srgbClr val="8F0750"/>
              </a:solidFill>
              <a:ln>
                <a:solidFill>
                  <a:srgbClr val="8F0750"/>
                </a:solidFill>
                <a:prstDash val="solid"/>
              </a:ln>
            </c:spPr>
          </c:marker>
          <c:cat>
            <c:numRef>
              <c:f>Sales_EIA!$C$11:$AV$11</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cat>
          <c:val>
            <c:numRef>
              <c:f>Sales_EIA!$C$32:$AV$32</c:f>
              <c:numCache>
                <c:formatCode>#,##0</c:formatCode>
                <c:ptCount val="46"/>
                <c:pt idx="0">
                  <c:v>8403.7739868164081</c:v>
                </c:pt>
                <c:pt idx="1">
                  <c:v>7882.9672546386746</c:v>
                </c:pt>
                <c:pt idx="2">
                  <c:v>7367.416320800794</c:v>
                </c:pt>
                <c:pt idx="3">
                  <c:v>6717.3648986816524</c:v>
                </c:pt>
                <c:pt idx="4">
                  <c:v>6940.8441162109502</c:v>
                </c:pt>
                <c:pt idx="5">
                  <c:v>7544.0965270996194</c:v>
                </c:pt>
                <c:pt idx="6">
                  <c:v>8104.4313659668042</c:v>
                </c:pt>
                <c:pt idx="7">
                  <c:v>8464.7411193847638</c:v>
                </c:pt>
                <c:pt idx="8">
                  <c:v>8628.822143554693</c:v>
                </c:pt>
                <c:pt idx="9">
                  <c:v>8598.9852905273565</c:v>
                </c:pt>
                <c:pt idx="10">
                  <c:v>8751.296813964851</c:v>
                </c:pt>
                <c:pt idx="11">
                  <c:v>8924.721557617193</c:v>
                </c:pt>
                <c:pt idx="12">
                  <c:v>8864.2724609375018</c:v>
                </c:pt>
                <c:pt idx="13">
                  <c:v>8748.1565856933757</c:v>
                </c:pt>
                <c:pt idx="14">
                  <c:v>8654.2078247070367</c:v>
                </c:pt>
                <c:pt idx="15">
                  <c:v>8490.457824707044</c:v>
                </c:pt>
                <c:pt idx="16">
                  <c:v>8651.0050964355632</c:v>
                </c:pt>
                <c:pt idx="17">
                  <c:v>8662.8564453125055</c:v>
                </c:pt>
                <c:pt idx="18">
                  <c:v>8691.3910522460919</c:v>
                </c:pt>
                <c:pt idx="19">
                  <c:v>8766.0394287109611</c:v>
                </c:pt>
                <c:pt idx="20">
                  <c:v>8835.9286193847784</c:v>
                </c:pt>
                <c:pt idx="21">
                  <c:v>8921.9814758300836</c:v>
                </c:pt>
                <c:pt idx="22">
                  <c:v>9018.5572509765661</c:v>
                </c:pt>
                <c:pt idx="23">
                  <c:v>9085.8299560547057</c:v>
                </c:pt>
                <c:pt idx="24">
                  <c:v>9149.4901733398565</c:v>
                </c:pt>
                <c:pt idx="25">
                  <c:v>9245.4897155761828</c:v>
                </c:pt>
                <c:pt idx="26">
                  <c:v>9298.4684846364744</c:v>
                </c:pt>
                <c:pt idx="27">
                  <c:v>9351.9778319454508</c:v>
                </c:pt>
                <c:pt idx="28">
                  <c:v>9406.0237802444499</c:v>
                </c:pt>
                <c:pt idx="29">
                  <c:v>9460.612433728651</c:v>
                </c:pt>
                <c:pt idx="30">
                  <c:v>9515.749979277789</c:v>
                </c:pt>
                <c:pt idx="31">
                  <c:v>9571.4426877066617</c:v>
                </c:pt>
                <c:pt idx="32">
                  <c:v>9627.6969150358364</c:v>
                </c:pt>
                <c:pt idx="33">
                  <c:v>9684.5191037827572</c:v>
                </c:pt>
                <c:pt idx="34">
                  <c:v>9741.9157842737623</c:v>
                </c:pt>
                <c:pt idx="35">
                  <c:v>9799.8935759771957</c:v>
                </c:pt>
                <c:pt idx="36">
                  <c:v>9858.4591888580871</c:v>
                </c:pt>
                <c:pt idx="37">
                  <c:v>9917.61942475469</c:v>
                </c:pt>
                <c:pt idx="38">
                  <c:v>9977.3811787772793</c:v>
                </c:pt>
                <c:pt idx="39">
                  <c:v>10037.75144072954</c:v>
                </c:pt>
                <c:pt idx="40">
                  <c:v>10098.73729655297</c:v>
                </c:pt>
                <c:pt idx="41">
                  <c:v>10160.34592979465</c:v>
                </c:pt>
                <c:pt idx="42">
                  <c:v>10222.584623098768</c:v>
                </c:pt>
                <c:pt idx="43">
                  <c:v>10285.460759722322</c:v>
                </c:pt>
                <c:pt idx="44">
                  <c:v>10348.981825075376</c:v>
                </c:pt>
                <c:pt idx="45">
                  <c:v>10413.155408286289</c:v>
                </c:pt>
              </c:numCache>
            </c:numRef>
          </c:val>
          <c:smooth val="0"/>
        </c:ser>
        <c:dLbls>
          <c:showLegendKey val="0"/>
          <c:showVal val="0"/>
          <c:showCatName val="0"/>
          <c:showSerName val="0"/>
          <c:showPercent val="0"/>
          <c:showBubbleSize val="0"/>
        </c:dLbls>
        <c:marker val="1"/>
        <c:smooth val="0"/>
        <c:axId val="822688384"/>
        <c:axId val="822715904"/>
      </c:lineChart>
      <c:catAx>
        <c:axId val="82268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075" b="0" i="0" u="none" strike="noStrike" baseline="0">
                <a:solidFill>
                  <a:srgbClr val="000000"/>
                </a:solidFill>
                <a:latin typeface="Arial"/>
                <a:ea typeface="Arial"/>
                <a:cs typeface="Arial"/>
              </a:defRPr>
            </a:pPr>
            <a:endParaRPr lang="en-US"/>
          </a:p>
        </c:txPr>
        <c:crossAx val="822715904"/>
        <c:crosses val="autoZero"/>
        <c:auto val="1"/>
        <c:lblAlgn val="ctr"/>
        <c:lblOffset val="100"/>
        <c:tickLblSkip val="4"/>
        <c:tickMarkSkip val="1"/>
        <c:noMultiLvlLbl val="0"/>
      </c:catAx>
      <c:valAx>
        <c:axId val="822715904"/>
        <c:scaling>
          <c:orientation val="minMax"/>
        </c:scaling>
        <c:delete val="0"/>
        <c:axPos val="l"/>
        <c:majorGridlines>
          <c:spPr>
            <a:ln w="3175">
              <a:solidFill>
                <a:srgbClr val="000000"/>
              </a:solidFill>
              <a:prstDash val="solid"/>
            </a:ln>
          </c:spPr>
        </c:majorGridlines>
        <c:title>
          <c:tx>
            <c:rich>
              <a:bodyPr/>
              <a:lstStyle/>
              <a:p>
                <a:pPr>
                  <a:defRPr sz="1075" b="1" i="0" u="none" strike="noStrike" baseline="0">
                    <a:solidFill>
                      <a:srgbClr val="333399"/>
                    </a:solidFill>
                    <a:latin typeface="Arial"/>
                    <a:ea typeface="Arial"/>
                    <a:cs typeface="Arial"/>
                  </a:defRPr>
                </a:pPr>
                <a:r>
                  <a:rPr lang="en-US"/>
                  <a:t>Thousands</a:t>
                </a:r>
              </a:p>
            </c:rich>
          </c:tx>
          <c:layout>
            <c:manualLayout>
              <c:xMode val="edge"/>
              <c:yMode val="edge"/>
              <c:x val="2.5503384956299599E-2"/>
              <c:y val="0.4212328767123288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822688384"/>
        <c:crosses val="autoZero"/>
        <c:crossBetween val="between"/>
      </c:valAx>
      <c:spPr>
        <a:solidFill>
          <a:srgbClr val="C0C0C0"/>
        </a:solidFill>
        <a:ln w="12700">
          <a:solidFill>
            <a:srgbClr val="808080"/>
          </a:solidFill>
          <a:prstDash val="solid"/>
        </a:ln>
      </c:spPr>
    </c:plotArea>
    <c:legend>
      <c:legendPos val="r"/>
      <c:layout>
        <c:manualLayout>
          <c:xMode val="edge"/>
          <c:yMode val="edge"/>
          <c:x val="0.81208146834532935"/>
          <c:y val="0.46404109589041098"/>
          <c:w val="0.17449684443784069"/>
          <c:h val="9.0753424657534235E-2"/>
        </c:manualLayout>
      </c:layout>
      <c:overlay val="0"/>
      <c:spPr>
        <a:solidFill>
          <a:srgbClr val="FFFFFF"/>
        </a:solidFill>
        <a:ln w="3175">
          <a:solidFill>
            <a:srgbClr val="000000"/>
          </a:solidFill>
          <a:prstDash val="solid"/>
        </a:ln>
      </c:spPr>
      <c:txPr>
        <a:bodyPr/>
        <a:lstStyle/>
        <a:p>
          <a:pPr>
            <a:defRPr sz="9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0289" r="0.75000000000000289"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vmlDrawing9.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95250</xdr:colOff>
          <xdr:row>5</xdr:row>
          <xdr:rowOff>0</xdr:rowOff>
        </xdr:from>
        <xdr:to>
          <xdr:col>5</xdr:col>
          <xdr:colOff>695325</xdr:colOff>
          <xdr:row>6</xdr:row>
          <xdr:rowOff>142875</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8</xdr:row>
          <xdr:rowOff>0</xdr:rowOff>
        </xdr:from>
        <xdr:to>
          <xdr:col>5</xdr:col>
          <xdr:colOff>695325</xdr:colOff>
          <xdr:row>9</xdr:row>
          <xdr:rowOff>152400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10</xdr:row>
          <xdr:rowOff>142875</xdr:rowOff>
        </xdr:from>
        <xdr:to>
          <xdr:col>5</xdr:col>
          <xdr:colOff>695325</xdr:colOff>
          <xdr:row>12</xdr:row>
          <xdr:rowOff>123825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SINGLE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13</xdr:row>
          <xdr:rowOff>123825</xdr:rowOff>
        </xdr:from>
        <xdr:to>
          <xdr:col>5</xdr:col>
          <xdr:colOff>685800</xdr:colOff>
          <xdr:row>15</xdr:row>
          <xdr:rowOff>104775</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MULTI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16</xdr:row>
          <xdr:rowOff>76200</xdr:rowOff>
        </xdr:from>
        <xdr:to>
          <xdr:col>5</xdr:col>
          <xdr:colOff>685800</xdr:colOff>
          <xdr:row>18</xdr:row>
          <xdr:rowOff>57150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Calibrate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127000</xdr:colOff>
      <xdr:row>1</xdr:row>
      <xdr:rowOff>92075</xdr:rowOff>
    </xdr:from>
    <xdr:to>
      <xdr:col>10</xdr:col>
      <xdr:colOff>381000</xdr:colOff>
      <xdr:row>17</xdr:row>
      <xdr:rowOff>41275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127000</xdr:colOff>
      <xdr:row>1</xdr:row>
      <xdr:rowOff>92075</xdr:rowOff>
    </xdr:from>
    <xdr:to>
      <xdr:col>10</xdr:col>
      <xdr:colOff>381000</xdr:colOff>
      <xdr:row>17</xdr:row>
      <xdr:rowOff>41275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127000</xdr:colOff>
      <xdr:row>1</xdr:row>
      <xdr:rowOff>92075</xdr:rowOff>
    </xdr:from>
    <xdr:to>
      <xdr:col>10</xdr:col>
      <xdr:colOff>381000</xdr:colOff>
      <xdr:row>17</xdr:row>
      <xdr:rowOff>41275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1</xdr:row>
          <xdr:rowOff>9525</xdr:rowOff>
        </xdr:from>
        <xdr:to>
          <xdr:col>3</xdr:col>
          <xdr:colOff>190500</xdr:colOff>
          <xdr:row>2</xdr:row>
          <xdr:rowOff>152400</xdr:rowOff>
        </xdr:to>
        <xdr:sp macro="" textlink="">
          <xdr:nvSpPr>
            <xdr:cNvPr id="177153" name="Button 1" hidden="1">
              <a:extLst>
                <a:ext uri="{63B3BB69-23CF-44E3-9099-C40C66FF867C}">
                  <a14:compatExt spid="_x0000_s1771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Calibration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145676</xdr:colOff>
      <xdr:row>59</xdr:row>
      <xdr:rowOff>22412</xdr:rowOff>
    </xdr:from>
    <xdr:to>
      <xdr:col>22</xdr:col>
      <xdr:colOff>511219</xdr:colOff>
      <xdr:row>98</xdr:row>
      <xdr:rowOff>145675</xdr:rowOff>
    </xdr:to>
    <xdr:graphicFrame macro="">
      <xdr:nvGraphicFramePr>
        <xdr:cNvPr id="1945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145676</xdr:colOff>
      <xdr:row>51</xdr:row>
      <xdr:rowOff>86957</xdr:rowOff>
    </xdr:from>
    <xdr:to>
      <xdr:col>17</xdr:col>
      <xdr:colOff>58718</xdr:colOff>
      <xdr:row>67</xdr:row>
      <xdr:rowOff>147917</xdr:rowOff>
    </xdr:to>
    <xdr:graphicFrame macro="">
      <xdr:nvGraphicFramePr>
        <xdr:cNvPr id="1945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56</xdr:row>
      <xdr:rowOff>160020</xdr:rowOff>
    </xdr:from>
    <xdr:to>
      <xdr:col>6</xdr:col>
      <xdr:colOff>320040</xdr:colOff>
      <xdr:row>72</xdr:row>
      <xdr:rowOff>76200</xdr:rowOff>
    </xdr:to>
    <xdr:graphicFrame macro="">
      <xdr:nvGraphicFramePr>
        <xdr:cNvPr id="1945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72</xdr:row>
      <xdr:rowOff>114300</xdr:rowOff>
    </xdr:from>
    <xdr:to>
      <xdr:col>6</xdr:col>
      <xdr:colOff>320040</xdr:colOff>
      <xdr:row>88</xdr:row>
      <xdr:rowOff>30480</xdr:rowOff>
    </xdr:to>
    <xdr:graphicFrame macro="">
      <xdr:nvGraphicFramePr>
        <xdr:cNvPr id="1946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112057</xdr:colOff>
      <xdr:row>75</xdr:row>
      <xdr:rowOff>1</xdr:rowOff>
    </xdr:from>
    <xdr:to>
      <xdr:col>20</xdr:col>
      <xdr:colOff>477600</xdr:colOff>
      <xdr:row>114</xdr:row>
      <xdr:rowOff>123264</xdr:rowOff>
    </xdr:to>
    <xdr:graphicFrame macro="">
      <xdr:nvGraphicFramePr>
        <xdr:cNvPr id="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45</xdr:row>
      <xdr:rowOff>22860</xdr:rowOff>
    </xdr:from>
    <xdr:to>
      <xdr:col>8</xdr:col>
      <xdr:colOff>762000</xdr:colOff>
      <xdr:row>77</xdr:row>
      <xdr:rowOff>114300</xdr:rowOff>
    </xdr:to>
    <xdr:graphicFrame macro="">
      <xdr:nvGraphicFramePr>
        <xdr:cNvPr id="8199"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45</xdr:row>
      <xdr:rowOff>38100</xdr:rowOff>
    </xdr:from>
    <xdr:to>
      <xdr:col>19</xdr:col>
      <xdr:colOff>419100</xdr:colOff>
      <xdr:row>77</xdr:row>
      <xdr:rowOff>129540</xdr:rowOff>
    </xdr:to>
    <xdr:graphicFrame macro="">
      <xdr:nvGraphicFramePr>
        <xdr:cNvPr id="8200"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38100</xdr:colOff>
      <xdr:row>80</xdr:row>
      <xdr:rowOff>15240</xdr:rowOff>
    </xdr:from>
    <xdr:to>
      <xdr:col>6</xdr:col>
      <xdr:colOff>662940</xdr:colOff>
      <xdr:row>106</xdr:row>
      <xdr:rowOff>106680</xdr:rowOff>
    </xdr:to>
    <xdr:graphicFrame macro="">
      <xdr:nvGraphicFramePr>
        <xdr:cNvPr id="8201"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571500</xdr:colOff>
          <xdr:row>1</xdr:row>
          <xdr:rowOff>104775</xdr:rowOff>
        </xdr:from>
        <xdr:to>
          <xdr:col>6</xdr:col>
          <xdr:colOff>266700</xdr:colOff>
          <xdr:row>3</xdr:row>
          <xdr:rowOff>95250</xdr:rowOff>
        </xdr:to>
        <xdr:sp macro="" textlink="">
          <xdr:nvSpPr>
            <xdr:cNvPr id="176129" name="ScrollBar1" hidden="1">
              <a:extLst>
                <a:ext uri="{63B3BB69-23CF-44E3-9099-C40C66FF867C}">
                  <a14:compatExt spid="_x0000_s17612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hyperlink" Target="http://gas2.org/2010/05/05/report-nissan-leafs-battery-costs-a-staggeringly-cheap-375kwh-to-produce/" TargetMode="External"/><Relationship Id="rId2" Type="http://schemas.openxmlformats.org/officeDocument/2006/relationships/hyperlink" Target="http://gm-volt.com/2010/03/09/report-reveals-lithium-ion-battery-prices-already-dropping-steeper-than-expected/" TargetMode="External"/><Relationship Id="rId1" Type="http://schemas.openxmlformats.org/officeDocument/2006/relationships/hyperlink" Target="http://www.autoobserver.com/2009/03/gm-defends-chevy-volt-calls-critical-study-faulty.html" TargetMode="External"/><Relationship Id="rId5" Type="http://schemas.openxmlformats.org/officeDocument/2006/relationships/comments" Target="../comments3.xml"/><Relationship Id="rId4"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9.vml"/><Relationship Id="rId1" Type="http://schemas.openxmlformats.org/officeDocument/2006/relationships/drawing" Target="../drawings/drawing6.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E4:U31"/>
  <sheetViews>
    <sheetView tabSelected="1" topLeftCell="D1" workbookViewId="0">
      <selection activeCell="L23" sqref="L23"/>
    </sheetView>
  </sheetViews>
  <sheetFormatPr defaultRowHeight="12.75" x14ac:dyDescent="0.2"/>
  <cols>
    <col min="1" max="3" width="0" hidden="1" customWidth="1"/>
    <col min="4" max="4" width="2.42578125" customWidth="1"/>
    <col min="6" max="6" width="11.140625" customWidth="1"/>
    <col min="7" max="7" width="2.28515625" customWidth="1"/>
    <col min="9" max="9" width="13.140625" customWidth="1"/>
  </cols>
  <sheetData>
    <row r="4" spans="5:21" ht="13.5" thickBot="1" x14ac:dyDescent="0.25">
      <c r="E4" s="7"/>
      <c r="F4" s="7"/>
      <c r="G4" s="7"/>
      <c r="H4" s="7"/>
      <c r="I4" s="7"/>
      <c r="J4" s="7"/>
      <c r="K4" s="7"/>
      <c r="L4" s="7"/>
      <c r="M4" s="7"/>
      <c r="N4" s="7"/>
      <c r="O4" s="7"/>
      <c r="P4" s="7"/>
    </row>
    <row r="5" spans="5:21" x14ac:dyDescent="0.2">
      <c r="E5" s="119"/>
      <c r="F5" s="120"/>
      <c r="G5" s="120"/>
      <c r="H5" s="120"/>
      <c r="I5" s="120"/>
      <c r="J5" s="120"/>
      <c r="K5" s="120"/>
      <c r="L5" s="120"/>
      <c r="M5" s="120"/>
      <c r="N5" s="120"/>
      <c r="O5" s="120"/>
      <c r="P5" s="121"/>
    </row>
    <row r="6" spans="5:21" x14ac:dyDescent="0.2">
      <c r="E6" s="122"/>
      <c r="F6" s="7"/>
      <c r="G6" s="7"/>
      <c r="H6" s="7" t="s">
        <v>569</v>
      </c>
      <c r="I6" s="7"/>
      <c r="J6" s="7"/>
      <c r="K6" s="7"/>
      <c r="L6" s="7"/>
      <c r="M6" s="7"/>
      <c r="N6" s="7"/>
      <c r="O6" s="7"/>
      <c r="P6" s="123"/>
    </row>
    <row r="7" spans="5:21" x14ac:dyDescent="0.2">
      <c r="E7" s="122"/>
      <c r="F7" s="7"/>
      <c r="G7" s="7"/>
      <c r="H7" s="7"/>
      <c r="I7" s="7"/>
      <c r="J7" s="7"/>
      <c r="K7" s="7"/>
      <c r="L7" s="7"/>
      <c r="M7" s="7"/>
      <c r="N7" s="7"/>
      <c r="O7" s="7"/>
      <c r="P7" s="123"/>
      <c r="U7" s="81"/>
    </row>
    <row r="8" spans="5:21" x14ac:dyDescent="0.2">
      <c r="E8" s="122"/>
      <c r="F8" s="7"/>
      <c r="G8" s="7"/>
      <c r="H8" s="7"/>
      <c r="I8" s="7"/>
      <c r="J8" s="7"/>
      <c r="K8" s="7"/>
      <c r="L8" s="7"/>
      <c r="M8" s="7"/>
      <c r="N8" s="7"/>
      <c r="O8" s="7"/>
      <c r="P8" s="123"/>
      <c r="U8" s="81"/>
    </row>
    <row r="9" spans="5:21" x14ac:dyDescent="0.2">
      <c r="E9" s="122"/>
      <c r="F9" s="7"/>
      <c r="G9" s="7"/>
      <c r="H9" s="7" t="s">
        <v>570</v>
      </c>
      <c r="I9" s="7"/>
      <c r="J9" s="7"/>
      <c r="K9" s="7"/>
      <c r="L9" s="7"/>
      <c r="M9" s="7"/>
      <c r="N9" s="7"/>
      <c r="O9" s="7"/>
      <c r="P9" s="123"/>
    </row>
    <row r="10" spans="5:21" x14ac:dyDescent="0.2">
      <c r="E10" s="122"/>
      <c r="F10" s="7"/>
      <c r="G10" s="7"/>
      <c r="H10" s="7"/>
      <c r="I10" s="7"/>
      <c r="J10" s="7"/>
      <c r="K10" s="7"/>
      <c r="L10" s="7"/>
      <c r="M10" s="7"/>
      <c r="N10" s="7"/>
      <c r="O10" s="7"/>
      <c r="P10" s="123"/>
    </row>
    <row r="11" spans="5:21" x14ac:dyDescent="0.2">
      <c r="E11" s="122"/>
      <c r="F11" s="7"/>
      <c r="G11" s="7"/>
      <c r="H11" s="7"/>
      <c r="I11" s="7"/>
      <c r="J11" s="7"/>
      <c r="K11" s="7"/>
      <c r="L11" s="7"/>
      <c r="M11" s="7"/>
      <c r="N11" s="7"/>
      <c r="O11" s="7"/>
      <c r="P11" s="123"/>
    </row>
    <row r="12" spans="5:21" x14ac:dyDescent="0.2">
      <c r="E12" s="122"/>
      <c r="F12" s="7"/>
      <c r="G12" s="7"/>
      <c r="H12" s="7" t="s">
        <v>692</v>
      </c>
      <c r="I12" s="7"/>
      <c r="J12" s="7"/>
      <c r="K12" s="7"/>
      <c r="L12" s="7"/>
      <c r="M12" s="7"/>
      <c r="N12" s="7"/>
      <c r="O12" s="7"/>
      <c r="P12" s="123"/>
    </row>
    <row r="13" spans="5:21" x14ac:dyDescent="0.2">
      <c r="E13" s="122"/>
      <c r="F13" s="7"/>
      <c r="G13" s="7"/>
      <c r="H13" s="7"/>
      <c r="I13" s="7"/>
      <c r="J13" s="7"/>
      <c r="K13" s="7"/>
      <c r="L13" s="7"/>
      <c r="M13" s="7"/>
      <c r="N13" s="7"/>
      <c r="O13" s="7"/>
      <c r="P13" s="123"/>
    </row>
    <row r="14" spans="5:21" x14ac:dyDescent="0.2">
      <c r="E14" s="122"/>
      <c r="F14" s="7"/>
      <c r="G14" s="7"/>
      <c r="H14" s="7"/>
      <c r="I14" s="7"/>
      <c r="J14" s="7"/>
      <c r="K14" s="7"/>
      <c r="L14" s="7"/>
      <c r="M14" s="7"/>
      <c r="N14" s="7"/>
      <c r="O14" s="7"/>
      <c r="P14" s="123"/>
    </row>
    <row r="15" spans="5:21" x14ac:dyDescent="0.2">
      <c r="E15" s="122"/>
      <c r="F15" s="7"/>
      <c r="G15" s="7"/>
      <c r="H15" s="7" t="s">
        <v>693</v>
      </c>
      <c r="I15" s="7"/>
      <c r="J15" s="7"/>
      <c r="K15" s="7"/>
      <c r="L15" s="7"/>
      <c r="M15" s="7"/>
      <c r="N15" s="7"/>
      <c r="O15" s="7"/>
      <c r="P15" s="123"/>
    </row>
    <row r="16" spans="5:21" x14ac:dyDescent="0.2">
      <c r="E16" s="122"/>
      <c r="F16" s="7"/>
      <c r="G16" s="7"/>
      <c r="H16" s="7"/>
      <c r="I16" s="7"/>
      <c r="J16" s="7"/>
      <c r="K16" s="7"/>
      <c r="L16" s="7"/>
      <c r="M16" s="7"/>
      <c r="N16" s="7"/>
      <c r="O16" s="7"/>
      <c r="P16" s="123"/>
    </row>
    <row r="17" spans="5:16" x14ac:dyDescent="0.2">
      <c r="E17" s="122"/>
      <c r="F17" s="7"/>
      <c r="G17" s="7"/>
      <c r="H17" s="7"/>
      <c r="I17" s="7"/>
      <c r="J17" s="7"/>
      <c r="K17" s="7"/>
      <c r="L17" s="7"/>
      <c r="M17" s="7"/>
      <c r="N17" s="7"/>
      <c r="O17" s="7"/>
      <c r="P17" s="123"/>
    </row>
    <row r="18" spans="5:16" x14ac:dyDescent="0.2">
      <c r="E18" s="122"/>
      <c r="F18" s="7"/>
      <c r="G18" s="7"/>
      <c r="H18" s="7" t="s">
        <v>756</v>
      </c>
      <c r="I18" s="7"/>
      <c r="J18" s="7"/>
      <c r="K18" s="7"/>
      <c r="L18" s="7"/>
      <c r="M18" s="7"/>
      <c r="N18" s="7"/>
      <c r="O18" s="7"/>
      <c r="P18" s="123"/>
    </row>
    <row r="19" spans="5:16" ht="13.5" thickBot="1" x14ac:dyDescent="0.25">
      <c r="E19" s="124"/>
      <c r="F19" s="125"/>
      <c r="G19" s="125"/>
      <c r="H19" s="125"/>
      <c r="I19" s="125"/>
      <c r="J19" s="125"/>
      <c r="K19" s="125"/>
      <c r="L19" s="125"/>
      <c r="M19" s="125"/>
      <c r="N19" s="125"/>
      <c r="O19" s="125"/>
      <c r="P19" s="126"/>
    </row>
    <row r="20" spans="5:16" ht="13.5" thickBot="1" x14ac:dyDescent="0.25"/>
    <row r="21" spans="5:16" x14ac:dyDescent="0.2">
      <c r="E21" s="119"/>
      <c r="F21" s="120"/>
      <c r="G21" s="120"/>
      <c r="H21" s="120"/>
      <c r="I21" s="121"/>
    </row>
    <row r="22" spans="5:16" x14ac:dyDescent="0.2">
      <c r="E22" s="122" t="s">
        <v>571</v>
      </c>
      <c r="F22" s="7"/>
      <c r="G22" s="7"/>
      <c r="H22" s="7"/>
      <c r="I22" s="123"/>
    </row>
    <row r="23" spans="5:16" x14ac:dyDescent="0.2">
      <c r="E23" s="122"/>
      <c r="F23" s="7" t="s">
        <v>573</v>
      </c>
      <c r="G23" s="7"/>
      <c r="H23" s="7"/>
      <c r="I23" s="123"/>
    </row>
    <row r="24" spans="5:16" x14ac:dyDescent="0.2">
      <c r="E24" s="122"/>
      <c r="F24" s="7" t="s">
        <v>572</v>
      </c>
      <c r="G24" s="7"/>
      <c r="H24" s="7"/>
      <c r="I24" s="123"/>
    </row>
    <row r="25" spans="5:16" x14ac:dyDescent="0.2">
      <c r="E25" s="122"/>
      <c r="F25" s="158" t="s">
        <v>646</v>
      </c>
      <c r="G25" s="7"/>
      <c r="H25" s="7"/>
      <c r="I25" s="123"/>
    </row>
    <row r="26" spans="5:16" x14ac:dyDescent="0.2">
      <c r="E26" s="122" t="s">
        <v>647</v>
      </c>
      <c r="F26" s="7"/>
      <c r="G26" s="7"/>
      <c r="H26" s="7"/>
      <c r="I26" s="123"/>
    </row>
    <row r="27" spans="5:16" x14ac:dyDescent="0.2">
      <c r="E27" s="122"/>
      <c r="F27" s="33" t="s">
        <v>645</v>
      </c>
      <c r="G27" s="7"/>
      <c r="H27" s="7"/>
      <c r="I27" s="123"/>
    </row>
    <row r="28" spans="5:16" x14ac:dyDescent="0.2">
      <c r="E28" s="122"/>
      <c r="F28" s="134" t="s">
        <v>803</v>
      </c>
      <c r="G28" s="7"/>
      <c r="H28" s="7"/>
      <c r="I28" s="123"/>
    </row>
    <row r="29" spans="5:16" x14ac:dyDescent="0.2">
      <c r="E29" s="122"/>
      <c r="F29" s="134"/>
      <c r="G29" s="7"/>
      <c r="H29" s="7"/>
      <c r="I29" s="123"/>
    </row>
    <row r="30" spans="5:16" x14ac:dyDescent="0.2">
      <c r="E30" s="122" t="s">
        <v>574</v>
      </c>
      <c r="F30" s="7"/>
      <c r="G30" s="7"/>
      <c r="H30" s="7"/>
      <c r="I30" s="123"/>
    </row>
    <row r="31" spans="5:16" ht="13.5" thickBot="1" x14ac:dyDescent="0.25">
      <c r="E31" s="124"/>
      <c r="F31" s="159">
        <v>41484</v>
      </c>
      <c r="G31" s="125"/>
      <c r="H31" s="125"/>
      <c r="I31" s="126"/>
    </row>
  </sheetData>
  <phoneticPr fontId="7" type="noConversion"/>
  <pageMargins left="0.75" right="0.75" top="1" bottom="1" header="0.5" footer="0.5"/>
  <pageSetup orientation="portrait" horizontalDpi="4294967294"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9" r:id="rId4" name="Button 11">
              <controlPr defaultSize="0" print="0" autoFill="0" autoPict="0" macro="[0]!Sheet2.btnSave_Click">
                <anchor moveWithCells="1" sizeWithCells="1">
                  <from>
                    <xdr:col>4</xdr:col>
                    <xdr:colOff>95250</xdr:colOff>
                    <xdr:row>5</xdr:row>
                    <xdr:rowOff>0</xdr:rowOff>
                  </from>
                  <to>
                    <xdr:col>5</xdr:col>
                    <xdr:colOff>695325</xdr:colOff>
                    <xdr:row>6</xdr:row>
                    <xdr:rowOff>142875</xdr:rowOff>
                  </to>
                </anchor>
              </controlPr>
            </control>
          </mc:Choice>
        </mc:AlternateContent>
        <mc:AlternateContent xmlns:mc="http://schemas.openxmlformats.org/markup-compatibility/2006">
          <mc:Choice Requires="x14">
            <control shapeId="2060" r:id="rId5" name="Button 12">
              <controlPr defaultSize="0" print="0" autoFill="0" autoPict="0" macro="[0]!Sheet2.btnLoad_Click">
                <anchor moveWithCells="1" sizeWithCells="1">
                  <from>
                    <xdr:col>4</xdr:col>
                    <xdr:colOff>95250</xdr:colOff>
                    <xdr:row>8</xdr:row>
                    <xdr:rowOff>0</xdr:rowOff>
                  </from>
                  <to>
                    <xdr:col>5</xdr:col>
                    <xdr:colOff>695325</xdr:colOff>
                    <xdr:row>9</xdr:row>
                    <xdr:rowOff>152400</xdr:rowOff>
                  </to>
                </anchor>
              </controlPr>
            </control>
          </mc:Choice>
        </mc:AlternateContent>
        <mc:AlternateContent xmlns:mc="http://schemas.openxmlformats.org/markup-compatibility/2006">
          <mc:Choice Requires="x14">
            <control shapeId="2061" r:id="rId6" name="Button 13">
              <controlPr defaultSize="0" print="0" autoFill="0" autoPict="0" macro="[0]!Sheet2.btnRUN_Click">
                <anchor moveWithCells="1" sizeWithCells="1">
                  <from>
                    <xdr:col>4</xdr:col>
                    <xdr:colOff>95250</xdr:colOff>
                    <xdr:row>10</xdr:row>
                    <xdr:rowOff>142875</xdr:rowOff>
                  </from>
                  <to>
                    <xdr:col>5</xdr:col>
                    <xdr:colOff>695325</xdr:colOff>
                    <xdr:row>12</xdr:row>
                    <xdr:rowOff>123825</xdr:rowOff>
                  </to>
                </anchor>
              </controlPr>
            </control>
          </mc:Choice>
        </mc:AlternateContent>
        <mc:AlternateContent xmlns:mc="http://schemas.openxmlformats.org/markup-compatibility/2006">
          <mc:Choice Requires="x14">
            <control shapeId="2062" r:id="rId7" name="Button 14">
              <controlPr defaultSize="0" print="0" autoFill="0" autoPict="0" macro="[0]!Sheet2.btnMRun_Click">
                <anchor moveWithCells="1" sizeWithCells="1">
                  <from>
                    <xdr:col>4</xdr:col>
                    <xdr:colOff>85725</xdr:colOff>
                    <xdr:row>13</xdr:row>
                    <xdr:rowOff>123825</xdr:rowOff>
                  </from>
                  <to>
                    <xdr:col>5</xdr:col>
                    <xdr:colOff>685800</xdr:colOff>
                    <xdr:row>15</xdr:row>
                    <xdr:rowOff>104775</xdr:rowOff>
                  </to>
                </anchor>
              </controlPr>
            </control>
          </mc:Choice>
        </mc:AlternateContent>
        <mc:AlternateContent xmlns:mc="http://schemas.openxmlformats.org/markup-compatibility/2006">
          <mc:Choice Requires="x14">
            <control shapeId="2064" r:id="rId8" name="Button 16">
              <controlPr defaultSize="0" print="0" autoFill="0" autoPict="0" macro="[0]!Sheet2.btnCalibrateAll_Click">
                <anchor moveWithCells="1" sizeWithCells="1">
                  <from>
                    <xdr:col>4</xdr:col>
                    <xdr:colOff>85725</xdr:colOff>
                    <xdr:row>16</xdr:row>
                    <xdr:rowOff>76200</xdr:rowOff>
                  </from>
                  <to>
                    <xdr:col>5</xdr:col>
                    <xdr:colOff>685800</xdr:colOff>
                    <xdr:row>18</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election activeCell="L13" sqref="L13"/>
    </sheetView>
  </sheetViews>
  <sheetFormatPr defaultRowHeight="12.75" x14ac:dyDescent="0.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1807"/>
  <sheetViews>
    <sheetView workbookViewId="0">
      <selection activeCell="D1374" sqref="D1374"/>
    </sheetView>
  </sheetViews>
  <sheetFormatPr defaultColWidth="9.140625" defaultRowHeight="15" x14ac:dyDescent="0.25"/>
  <cols>
    <col min="1" max="1" width="9.140625" style="172"/>
    <col min="2" max="2" width="38.7109375" style="172" bestFit="1" customWidth="1"/>
    <col min="3" max="3" width="11.7109375" style="172" customWidth="1"/>
    <col min="4" max="6" width="10.140625" style="172" bestFit="1" customWidth="1"/>
    <col min="7" max="8" width="9.5703125" style="172" bestFit="1" customWidth="1"/>
    <col min="9" max="48" width="10.140625" style="172" bestFit="1" customWidth="1"/>
    <col min="49" max="16384" width="9.140625" style="172"/>
  </cols>
  <sheetData>
    <row r="1" spans="1:49" x14ac:dyDescent="0.25">
      <c r="A1" s="218"/>
      <c r="B1" s="173" t="s">
        <v>330</v>
      </c>
      <c r="C1" s="218"/>
      <c r="D1" s="218"/>
      <c r="E1" s="218"/>
      <c r="F1" s="218"/>
      <c r="G1" s="218"/>
      <c r="H1" s="218"/>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row>
    <row r="2" spans="1:49" ht="15.75" thickBot="1" x14ac:dyDescent="0.3">
      <c r="A2" s="218"/>
      <c r="B2" s="174" t="s">
        <v>804</v>
      </c>
      <c r="C2" s="218"/>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8"/>
      <c r="AR2" s="218"/>
      <c r="AS2" s="218"/>
      <c r="AT2" s="218"/>
      <c r="AU2" s="218"/>
      <c r="AV2" s="218"/>
      <c r="AW2" s="218"/>
    </row>
    <row r="3" spans="1:49" ht="15.75" thickBot="1" x14ac:dyDescent="0.3">
      <c r="A3" s="218"/>
      <c r="B3" s="218"/>
      <c r="C3" s="218"/>
      <c r="D3" s="218"/>
      <c r="E3" s="218"/>
      <c r="F3" s="218"/>
      <c r="G3" s="218"/>
      <c r="H3" s="218"/>
      <c r="I3" s="218"/>
      <c r="J3" s="218"/>
      <c r="K3" s="218"/>
      <c r="L3" s="218"/>
      <c r="M3" s="218"/>
      <c r="N3" s="218"/>
      <c r="O3" s="218"/>
      <c r="P3" s="218"/>
      <c r="Q3" s="218"/>
      <c r="R3" s="218"/>
      <c r="S3" s="218"/>
      <c r="T3" s="218"/>
      <c r="U3" s="218"/>
      <c r="V3" s="218"/>
      <c r="W3" s="218"/>
      <c r="X3" s="218"/>
      <c r="Y3" s="218"/>
      <c r="Z3" s="218"/>
      <c r="AA3" s="218"/>
      <c r="AB3" s="218"/>
      <c r="AC3" s="218"/>
      <c r="AD3" s="218"/>
      <c r="AE3" s="218"/>
      <c r="AF3" s="218"/>
      <c r="AG3" s="218"/>
      <c r="AH3" s="218"/>
      <c r="AI3" s="218"/>
      <c r="AJ3" s="218"/>
      <c r="AK3" s="218"/>
      <c r="AL3" s="218"/>
      <c r="AM3" s="218"/>
      <c r="AN3" s="218"/>
      <c r="AO3" s="218"/>
      <c r="AP3" s="218"/>
      <c r="AQ3" s="218"/>
      <c r="AR3" s="218"/>
      <c r="AS3" s="218"/>
      <c r="AT3" s="218"/>
      <c r="AU3" s="218"/>
      <c r="AV3" s="218"/>
      <c r="AW3" s="218"/>
    </row>
    <row r="4" spans="1:49" ht="15.75" thickTop="1" x14ac:dyDescent="0.25">
      <c r="A4" s="218"/>
      <c r="B4" s="329" t="s">
        <v>215</v>
      </c>
      <c r="C4" s="330"/>
      <c r="D4" s="330"/>
      <c r="E4" s="330"/>
      <c r="F4" s="330"/>
      <c r="G4" s="330"/>
      <c r="H4" s="330"/>
      <c r="I4" s="330"/>
      <c r="J4" s="330"/>
      <c r="K4" s="330"/>
      <c r="L4" s="330"/>
      <c r="M4" s="330"/>
      <c r="N4" s="330"/>
      <c r="O4" s="330"/>
      <c r="P4" s="330"/>
      <c r="Q4" s="330"/>
      <c r="R4" s="330"/>
      <c r="S4" s="330"/>
      <c r="T4" s="330"/>
      <c r="U4" s="330"/>
      <c r="V4" s="330"/>
      <c r="W4" s="330"/>
      <c r="X4" s="330"/>
      <c r="Y4" s="330"/>
      <c r="Z4" s="330"/>
      <c r="AA4" s="330"/>
      <c r="AB4" s="330"/>
      <c r="AC4" s="330"/>
      <c r="AD4" s="330"/>
      <c r="AE4" s="330"/>
      <c r="AF4" s="330"/>
      <c r="AG4" s="330"/>
      <c r="AH4" s="330"/>
      <c r="AI4" s="330"/>
      <c r="AJ4" s="330"/>
      <c r="AK4" s="330"/>
      <c r="AL4" s="330"/>
      <c r="AM4" s="330"/>
      <c r="AN4" s="330"/>
      <c r="AO4" s="330"/>
      <c r="AP4" s="330"/>
      <c r="AQ4" s="330"/>
      <c r="AR4" s="330"/>
      <c r="AS4" s="330"/>
      <c r="AT4" s="330"/>
      <c r="AU4" s="330"/>
      <c r="AV4" s="331"/>
      <c r="AW4" s="218"/>
    </row>
    <row r="5" spans="1:49" x14ac:dyDescent="0.25">
      <c r="A5" s="218"/>
      <c r="B5" s="175"/>
      <c r="C5" s="176" t="s">
        <v>364</v>
      </c>
      <c r="D5" s="176" t="s">
        <v>365</v>
      </c>
      <c r="E5" s="176" t="s">
        <v>366</v>
      </c>
      <c r="F5" s="176" t="s">
        <v>367</v>
      </c>
      <c r="G5" s="176" t="s">
        <v>368</v>
      </c>
      <c r="H5" s="176" t="s">
        <v>369</v>
      </c>
      <c r="I5" s="176" t="s">
        <v>370</v>
      </c>
      <c r="J5" s="176" t="s">
        <v>371</v>
      </c>
      <c r="K5" s="176" t="s">
        <v>372</v>
      </c>
      <c r="L5" s="176" t="s">
        <v>373</v>
      </c>
      <c r="M5" s="176" t="s">
        <v>374</v>
      </c>
      <c r="N5" s="176" t="s">
        <v>375</v>
      </c>
      <c r="O5" s="176" t="s">
        <v>376</v>
      </c>
      <c r="P5" s="176" t="s">
        <v>377</v>
      </c>
      <c r="Q5" s="176" t="s">
        <v>378</v>
      </c>
      <c r="R5" s="176" t="s">
        <v>379</v>
      </c>
      <c r="S5" s="176" t="s">
        <v>380</v>
      </c>
      <c r="T5" s="176" t="s">
        <v>381</v>
      </c>
      <c r="U5" s="176" t="s">
        <v>382</v>
      </c>
      <c r="V5" s="176" t="s">
        <v>383</v>
      </c>
      <c r="W5" s="176" t="s">
        <v>384</v>
      </c>
      <c r="X5" s="176" t="s">
        <v>385</v>
      </c>
      <c r="Y5" s="176" t="s">
        <v>386</v>
      </c>
      <c r="Z5" s="176" t="s">
        <v>387</v>
      </c>
      <c r="AA5" s="176" t="s">
        <v>388</v>
      </c>
      <c r="AB5" s="176" t="s">
        <v>389</v>
      </c>
      <c r="AC5" s="176" t="s">
        <v>224</v>
      </c>
      <c r="AD5" s="176" t="s">
        <v>225</v>
      </c>
      <c r="AE5" s="176" t="s">
        <v>226</v>
      </c>
      <c r="AF5" s="176" t="s">
        <v>227</v>
      </c>
      <c r="AG5" s="176" t="s">
        <v>445</v>
      </c>
      <c r="AH5" s="176" t="s">
        <v>228</v>
      </c>
      <c r="AI5" s="176" t="s">
        <v>229</v>
      </c>
      <c r="AJ5" s="176" t="s">
        <v>348</v>
      </c>
      <c r="AK5" s="176" t="s">
        <v>349</v>
      </c>
      <c r="AL5" s="176" t="s">
        <v>446</v>
      </c>
      <c r="AM5" s="176" t="s">
        <v>350</v>
      </c>
      <c r="AN5" s="176" t="s">
        <v>351</v>
      </c>
      <c r="AO5" s="176" t="s">
        <v>352</v>
      </c>
      <c r="AP5" s="176" t="s">
        <v>353</v>
      </c>
      <c r="AQ5" s="176" t="s">
        <v>447</v>
      </c>
      <c r="AR5" s="176" t="s">
        <v>354</v>
      </c>
      <c r="AS5" s="176" t="s">
        <v>355</v>
      </c>
      <c r="AT5" s="176" t="s">
        <v>356</v>
      </c>
      <c r="AU5" s="176" t="s">
        <v>357</v>
      </c>
      <c r="AV5" s="177" t="s">
        <v>358</v>
      </c>
      <c r="AW5" s="218"/>
    </row>
    <row r="6" spans="1:49" x14ac:dyDescent="0.25">
      <c r="A6" s="218"/>
      <c r="B6" s="175" t="s">
        <v>448</v>
      </c>
      <c r="C6" s="178">
        <v>16773.983</v>
      </c>
      <c r="D6" s="178">
        <v>16335.592000000001</v>
      </c>
      <c r="E6" s="178">
        <v>15867.333999999999</v>
      </c>
      <c r="F6" s="178">
        <v>13015.107</v>
      </c>
      <c r="G6" s="178">
        <v>10234.89</v>
      </c>
      <c r="H6" s="178">
        <v>11393.433000000001</v>
      </c>
      <c r="I6" s="178">
        <v>12538.421999999999</v>
      </c>
      <c r="J6" s="178">
        <v>14492.397999999999</v>
      </c>
      <c r="K6" s="178">
        <v>14140.046875</v>
      </c>
      <c r="L6" s="178">
        <v>14957.333984000001</v>
      </c>
      <c r="M6" s="178">
        <v>15407.487305000001</v>
      </c>
      <c r="N6" s="178">
        <v>15815.087890999999</v>
      </c>
      <c r="O6" s="178">
        <v>16024.601562</v>
      </c>
      <c r="P6" s="178">
        <v>15851.554688</v>
      </c>
      <c r="Q6" s="178">
        <v>16034.666992</v>
      </c>
      <c r="R6" s="178">
        <v>16111.626953000001</v>
      </c>
      <c r="S6" s="178">
        <v>16121.775390999999</v>
      </c>
      <c r="T6" s="178">
        <v>16051.137694999999</v>
      </c>
      <c r="U6" s="178">
        <v>16091.669921999999</v>
      </c>
      <c r="V6" s="178">
        <v>16221.186523</v>
      </c>
      <c r="W6" s="178">
        <v>16387.679688</v>
      </c>
      <c r="X6" s="178">
        <v>16531.867188</v>
      </c>
      <c r="Y6" s="178">
        <v>16638.958984000001</v>
      </c>
      <c r="Z6" s="178">
        <v>16727.888672000001</v>
      </c>
      <c r="AA6" s="178">
        <v>16808.398438</v>
      </c>
      <c r="AB6" s="178">
        <v>16924.777343999998</v>
      </c>
      <c r="AC6" s="178">
        <v>17029.177734000001</v>
      </c>
      <c r="AD6" s="178">
        <v>17076.052734000001</v>
      </c>
      <c r="AE6" s="178">
        <v>17102.171875</v>
      </c>
      <c r="AF6" s="178">
        <v>17216.962890999999</v>
      </c>
      <c r="AG6" s="178">
        <v>17354.285156000002</v>
      </c>
      <c r="AH6" s="178">
        <v>17480.919922000001</v>
      </c>
      <c r="AI6" s="178">
        <v>17692.964843999998</v>
      </c>
      <c r="AJ6" s="178">
        <v>17922.21875</v>
      </c>
      <c r="AK6" s="178">
        <v>18122.847656000002</v>
      </c>
      <c r="AL6" s="178">
        <v>18310.900390999999</v>
      </c>
      <c r="AM6" s="178">
        <v>18498.953125999997</v>
      </c>
      <c r="AN6" s="178">
        <v>18687.005860999994</v>
      </c>
      <c r="AO6" s="178">
        <v>18875.058595999992</v>
      </c>
      <c r="AP6" s="178">
        <v>19063.111330999989</v>
      </c>
      <c r="AQ6" s="178">
        <v>19251.164065999987</v>
      </c>
      <c r="AR6" s="178">
        <v>19439.216800999984</v>
      </c>
      <c r="AS6" s="178">
        <v>19627.269535999982</v>
      </c>
      <c r="AT6" s="178">
        <v>19815.322270999979</v>
      </c>
      <c r="AU6" s="178">
        <v>20003.375005999977</v>
      </c>
      <c r="AV6" s="179">
        <v>20191.427740999974</v>
      </c>
      <c r="AW6" s="218"/>
    </row>
    <row r="7" spans="1:49" ht="15.75" thickBot="1" x14ac:dyDescent="0.3">
      <c r="A7" s="218"/>
      <c r="B7" s="326" t="s">
        <v>757</v>
      </c>
      <c r="C7" s="327"/>
      <c r="D7" s="327"/>
      <c r="E7" s="327"/>
      <c r="F7" s="327"/>
      <c r="G7" s="327"/>
      <c r="H7" s="327"/>
      <c r="I7" s="327"/>
      <c r="J7" s="327"/>
      <c r="K7" s="327"/>
      <c r="L7" s="327"/>
      <c r="M7" s="327"/>
      <c r="N7" s="327"/>
      <c r="O7" s="327"/>
      <c r="P7" s="327"/>
      <c r="Q7" s="327"/>
      <c r="R7" s="327"/>
      <c r="S7" s="327"/>
      <c r="T7" s="327"/>
      <c r="U7" s="327"/>
      <c r="V7" s="327"/>
      <c r="W7" s="327"/>
      <c r="X7" s="327"/>
      <c r="Y7" s="327"/>
      <c r="Z7" s="327"/>
      <c r="AA7" s="327"/>
      <c r="AB7" s="327"/>
      <c r="AC7" s="327"/>
      <c r="AD7" s="327"/>
      <c r="AE7" s="327"/>
      <c r="AF7" s="327"/>
      <c r="AG7" s="327"/>
      <c r="AH7" s="327"/>
      <c r="AI7" s="327"/>
      <c r="AJ7" s="327"/>
      <c r="AK7" s="327"/>
      <c r="AL7" s="327"/>
      <c r="AM7" s="327"/>
      <c r="AN7" s="327"/>
      <c r="AO7" s="327"/>
      <c r="AP7" s="327"/>
      <c r="AQ7" s="327"/>
      <c r="AR7" s="327"/>
      <c r="AS7" s="327"/>
      <c r="AT7" s="327"/>
      <c r="AU7" s="327"/>
      <c r="AV7" s="328"/>
      <c r="AW7" s="218"/>
    </row>
    <row r="8" spans="1:49" ht="16.5" thickTop="1" thickBot="1" x14ac:dyDescent="0.3">
      <c r="A8" s="218"/>
      <c r="B8" s="218"/>
      <c r="C8" s="218"/>
      <c r="D8" s="218"/>
      <c r="E8" s="218"/>
      <c r="F8" s="218"/>
      <c r="G8" s="218"/>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8"/>
      <c r="AG8" s="218"/>
      <c r="AH8" s="218"/>
      <c r="AI8" s="218"/>
      <c r="AJ8" s="218"/>
      <c r="AK8" s="218"/>
      <c r="AL8" s="218"/>
      <c r="AM8" s="218"/>
      <c r="AN8" s="218"/>
      <c r="AO8" s="218"/>
      <c r="AP8" s="218"/>
      <c r="AQ8" s="218"/>
      <c r="AR8" s="218"/>
      <c r="AS8" s="218"/>
      <c r="AT8" s="218"/>
      <c r="AU8" s="218"/>
      <c r="AV8" s="218"/>
      <c r="AW8" s="218"/>
    </row>
    <row r="9" spans="1:49" s="218" customFormat="1" ht="15.75" thickTop="1" x14ac:dyDescent="0.25">
      <c r="B9" s="329" t="s">
        <v>304</v>
      </c>
      <c r="C9" s="330"/>
      <c r="D9" s="330"/>
      <c r="E9" s="330"/>
      <c r="F9" s="330"/>
      <c r="G9" s="330"/>
      <c r="H9" s="330"/>
      <c r="I9" s="330"/>
      <c r="J9" s="330"/>
      <c r="K9" s="330"/>
      <c r="L9" s="330"/>
      <c r="M9" s="330"/>
      <c r="N9" s="330"/>
      <c r="O9" s="330"/>
      <c r="P9" s="330"/>
      <c r="Q9" s="330"/>
      <c r="R9" s="330"/>
      <c r="S9" s="330"/>
      <c r="T9" s="330"/>
      <c r="U9" s="330"/>
      <c r="V9" s="330"/>
      <c r="W9" s="330"/>
      <c r="X9" s="330"/>
      <c r="Y9" s="330"/>
      <c r="Z9" s="330"/>
      <c r="AA9" s="330"/>
      <c r="AB9" s="330"/>
      <c r="AC9" s="330"/>
      <c r="AD9" s="330"/>
      <c r="AE9" s="330"/>
      <c r="AF9" s="330"/>
      <c r="AG9" s="330"/>
      <c r="AH9" s="330"/>
      <c r="AI9" s="330"/>
      <c r="AJ9" s="330"/>
      <c r="AK9" s="330"/>
      <c r="AL9" s="330"/>
      <c r="AM9" s="330"/>
      <c r="AN9" s="330"/>
      <c r="AO9" s="330"/>
      <c r="AP9" s="330"/>
      <c r="AQ9" s="330"/>
      <c r="AR9" s="330"/>
      <c r="AS9" s="330"/>
      <c r="AT9" s="330"/>
      <c r="AU9" s="330"/>
      <c r="AV9" s="331"/>
    </row>
    <row r="10" spans="1:49" s="218" customFormat="1" x14ac:dyDescent="0.25">
      <c r="B10" s="175"/>
      <c r="C10" s="176" t="s">
        <v>364</v>
      </c>
      <c r="D10" s="176" t="s">
        <v>365</v>
      </c>
      <c r="E10" s="176" t="s">
        <v>366</v>
      </c>
      <c r="F10" s="176" t="s">
        <v>367</v>
      </c>
      <c r="G10" s="176" t="s">
        <v>368</v>
      </c>
      <c r="H10" s="176" t="s">
        <v>369</v>
      </c>
      <c r="I10" s="176" t="s">
        <v>370</v>
      </c>
      <c r="J10" s="176" t="s">
        <v>371</v>
      </c>
      <c r="K10" s="176" t="s">
        <v>372</v>
      </c>
      <c r="L10" s="176" t="s">
        <v>373</v>
      </c>
      <c r="M10" s="176" t="s">
        <v>374</v>
      </c>
      <c r="N10" s="176" t="s">
        <v>375</v>
      </c>
      <c r="O10" s="176" t="s">
        <v>376</v>
      </c>
      <c r="P10" s="176" t="s">
        <v>377</v>
      </c>
      <c r="Q10" s="176" t="s">
        <v>378</v>
      </c>
      <c r="R10" s="176" t="s">
        <v>379</v>
      </c>
      <c r="S10" s="176" t="s">
        <v>380</v>
      </c>
      <c r="T10" s="176" t="s">
        <v>381</v>
      </c>
      <c r="U10" s="176" t="s">
        <v>382</v>
      </c>
      <c r="V10" s="176" t="s">
        <v>383</v>
      </c>
      <c r="W10" s="176" t="s">
        <v>384</v>
      </c>
      <c r="X10" s="176" t="s">
        <v>385</v>
      </c>
      <c r="Y10" s="176" t="s">
        <v>386</v>
      </c>
      <c r="Z10" s="176" t="s">
        <v>387</v>
      </c>
      <c r="AA10" s="176" t="s">
        <v>388</v>
      </c>
      <c r="AB10" s="176" t="s">
        <v>389</v>
      </c>
      <c r="AC10" s="176" t="s">
        <v>224</v>
      </c>
      <c r="AD10" s="176" t="s">
        <v>225</v>
      </c>
      <c r="AE10" s="176" t="s">
        <v>226</v>
      </c>
      <c r="AF10" s="176" t="s">
        <v>227</v>
      </c>
      <c r="AG10" s="176" t="s">
        <v>445</v>
      </c>
      <c r="AH10" s="176" t="s">
        <v>228</v>
      </c>
      <c r="AI10" s="176" t="s">
        <v>229</v>
      </c>
      <c r="AJ10" s="176" t="s">
        <v>348</v>
      </c>
      <c r="AK10" s="176" t="s">
        <v>349</v>
      </c>
      <c r="AL10" s="176" t="s">
        <v>446</v>
      </c>
      <c r="AM10" s="176" t="s">
        <v>350</v>
      </c>
      <c r="AN10" s="176" t="s">
        <v>351</v>
      </c>
      <c r="AO10" s="176" t="s">
        <v>352</v>
      </c>
      <c r="AP10" s="176" t="s">
        <v>353</v>
      </c>
      <c r="AQ10" s="176" t="s">
        <v>447</v>
      </c>
      <c r="AR10" s="176" t="s">
        <v>354</v>
      </c>
      <c r="AS10" s="176" t="s">
        <v>355</v>
      </c>
      <c r="AT10" s="176" t="s">
        <v>356</v>
      </c>
      <c r="AU10" s="176" t="s">
        <v>357</v>
      </c>
      <c r="AV10" s="177" t="s">
        <v>358</v>
      </c>
    </row>
    <row r="11" spans="1:49" s="218" customFormat="1" x14ac:dyDescent="0.25">
      <c r="B11" s="175" t="s">
        <v>39</v>
      </c>
      <c r="C11" s="178">
        <v>19074.227606001044</v>
      </c>
      <c r="D11" s="178">
        <v>19214.479279574582</v>
      </c>
      <c r="E11" s="178">
        <v>18640.923751329115</v>
      </c>
      <c r="F11" s="178">
        <v>18238.62289818397</v>
      </c>
      <c r="G11" s="178">
        <v>19163.545777066294</v>
      </c>
      <c r="H11" s="178">
        <v>18879.522656282243</v>
      </c>
      <c r="I11" s="178">
        <v>18279.222066849994</v>
      </c>
      <c r="J11" s="178">
        <v>18339.751736497521</v>
      </c>
      <c r="K11" s="178">
        <v>18824.92842696749</v>
      </c>
      <c r="L11" s="178">
        <v>19310.105117437459</v>
      </c>
      <c r="M11" s="178">
        <v>19795.281807907428</v>
      </c>
      <c r="N11" s="178">
        <v>20280.458498377397</v>
      </c>
      <c r="O11" s="178">
        <v>20765.635188847365</v>
      </c>
      <c r="P11" s="178">
        <v>20873.601121047966</v>
      </c>
      <c r="Q11" s="178">
        <v>20981.567053248571</v>
      </c>
      <c r="R11" s="178">
        <v>21089.532985449172</v>
      </c>
      <c r="S11" s="178">
        <v>21004.177550919027</v>
      </c>
      <c r="T11" s="178">
        <v>20918.822116388881</v>
      </c>
      <c r="U11" s="178">
        <v>20833.466681858732</v>
      </c>
      <c r="V11" s="178">
        <v>20748.111247328587</v>
      </c>
      <c r="W11" s="178">
        <v>20662.755812798441</v>
      </c>
      <c r="X11" s="178">
        <v>20577.400378268296</v>
      </c>
      <c r="Y11" s="178">
        <v>20492.04494373815</v>
      </c>
      <c r="Z11" s="178">
        <v>20406.689509208001</v>
      </c>
      <c r="AA11" s="178">
        <v>20321.334074677856</v>
      </c>
      <c r="AB11" s="178">
        <v>20235.97864014771</v>
      </c>
      <c r="AC11" s="178">
        <v>20310.043844209089</v>
      </c>
      <c r="AD11" s="178">
        <v>20384.109048270464</v>
      </c>
      <c r="AE11" s="178">
        <v>20458.174252331839</v>
      </c>
      <c r="AF11" s="178">
        <v>20532.239456393218</v>
      </c>
      <c r="AG11" s="178">
        <v>20606.304660454593</v>
      </c>
      <c r="AH11" s="178">
        <v>20680.369864515971</v>
      </c>
      <c r="AI11" s="178">
        <v>20754.435068577346</v>
      </c>
      <c r="AJ11" s="178">
        <v>20828.500272638725</v>
      </c>
      <c r="AK11" s="178">
        <v>20902.5654767001</v>
      </c>
      <c r="AL11" s="178">
        <v>20976.630680761478</v>
      </c>
      <c r="AM11" s="178">
        <v>21050.695884822853</v>
      </c>
      <c r="AN11" s="178">
        <v>21124.761088884232</v>
      </c>
      <c r="AO11" s="178">
        <v>21198.826292945607</v>
      </c>
      <c r="AP11" s="178">
        <v>21272.891497006985</v>
      </c>
      <c r="AQ11" s="178">
        <v>21346.95670106836</v>
      </c>
      <c r="AR11" s="178">
        <v>21346.95670106836</v>
      </c>
      <c r="AS11" s="178">
        <v>21346.95670106836</v>
      </c>
      <c r="AT11" s="178">
        <v>21346.95670106836</v>
      </c>
      <c r="AU11" s="178">
        <v>21346.95670106836</v>
      </c>
      <c r="AV11" s="179">
        <v>21346.95670106836</v>
      </c>
    </row>
    <row r="12" spans="1:49" s="218" customFormat="1" x14ac:dyDescent="0.25">
      <c r="B12" s="175" t="s">
        <v>104</v>
      </c>
      <c r="C12" s="178">
        <v>0</v>
      </c>
      <c r="D12" s="178">
        <v>0</v>
      </c>
      <c r="E12" s="178">
        <v>0</v>
      </c>
      <c r="F12" s="178">
        <v>0</v>
      </c>
      <c r="G12" s="178">
        <v>0</v>
      </c>
      <c r="H12" s="178">
        <v>0</v>
      </c>
      <c r="I12" s="178">
        <v>0</v>
      </c>
      <c r="J12" s="178">
        <v>0</v>
      </c>
      <c r="K12" s="178">
        <v>0</v>
      </c>
      <c r="L12" s="178">
        <v>0</v>
      </c>
      <c r="M12" s="178">
        <v>0</v>
      </c>
      <c r="N12" s="178">
        <v>0</v>
      </c>
      <c r="O12" s="178">
        <v>0</v>
      </c>
      <c r="P12" s="178">
        <v>0</v>
      </c>
      <c r="Q12" s="178">
        <v>0</v>
      </c>
      <c r="R12" s="178">
        <v>0</v>
      </c>
      <c r="S12" s="178">
        <v>0</v>
      </c>
      <c r="T12" s="178">
        <v>0</v>
      </c>
      <c r="U12" s="178">
        <v>0</v>
      </c>
      <c r="V12" s="178">
        <v>0</v>
      </c>
      <c r="W12" s="178">
        <v>0</v>
      </c>
      <c r="X12" s="178">
        <v>0</v>
      </c>
      <c r="Y12" s="178">
        <v>0</v>
      </c>
      <c r="Z12" s="178">
        <v>0</v>
      </c>
      <c r="AA12" s="178">
        <v>0</v>
      </c>
      <c r="AB12" s="178">
        <v>0</v>
      </c>
      <c r="AC12" s="178">
        <v>0</v>
      </c>
      <c r="AD12" s="178">
        <v>0</v>
      </c>
      <c r="AE12" s="178">
        <v>0</v>
      </c>
      <c r="AF12" s="178">
        <v>0</v>
      </c>
      <c r="AG12" s="178">
        <v>0</v>
      </c>
      <c r="AH12" s="178">
        <v>0</v>
      </c>
      <c r="AI12" s="178">
        <v>0</v>
      </c>
      <c r="AJ12" s="178">
        <v>0</v>
      </c>
      <c r="AK12" s="178">
        <v>0</v>
      </c>
      <c r="AL12" s="178">
        <v>0</v>
      </c>
      <c r="AM12" s="178">
        <v>0</v>
      </c>
      <c r="AN12" s="178">
        <v>0</v>
      </c>
      <c r="AO12" s="178">
        <v>0</v>
      </c>
      <c r="AP12" s="178">
        <v>0</v>
      </c>
      <c r="AQ12" s="178">
        <v>0</v>
      </c>
      <c r="AR12" s="178">
        <v>0</v>
      </c>
      <c r="AS12" s="178">
        <v>0</v>
      </c>
      <c r="AT12" s="178">
        <v>0</v>
      </c>
      <c r="AU12" s="178">
        <v>0</v>
      </c>
      <c r="AV12" s="179">
        <v>0</v>
      </c>
    </row>
    <row r="13" spans="1:49" s="218" customFormat="1" x14ac:dyDescent="0.25">
      <c r="B13" s="175" t="s">
        <v>105</v>
      </c>
      <c r="C13" s="178">
        <v>0</v>
      </c>
      <c r="D13" s="178">
        <v>0</v>
      </c>
      <c r="E13" s="178">
        <v>0</v>
      </c>
      <c r="F13" s="178">
        <v>0</v>
      </c>
      <c r="G13" s="178">
        <v>0</v>
      </c>
      <c r="H13" s="178">
        <v>0</v>
      </c>
      <c r="I13" s="178">
        <v>0</v>
      </c>
      <c r="J13" s="178">
        <v>0</v>
      </c>
      <c r="K13" s="178">
        <v>0</v>
      </c>
      <c r="L13" s="178">
        <v>0</v>
      </c>
      <c r="M13" s="178">
        <v>0</v>
      </c>
      <c r="N13" s="178">
        <v>0</v>
      </c>
      <c r="O13" s="178">
        <v>0</v>
      </c>
      <c r="P13" s="178">
        <v>0</v>
      </c>
      <c r="Q13" s="178">
        <v>0</v>
      </c>
      <c r="R13" s="178">
        <v>0</v>
      </c>
      <c r="S13" s="178">
        <v>0</v>
      </c>
      <c r="T13" s="178">
        <v>0</v>
      </c>
      <c r="U13" s="178">
        <v>0</v>
      </c>
      <c r="V13" s="178">
        <v>0</v>
      </c>
      <c r="W13" s="178">
        <v>0</v>
      </c>
      <c r="X13" s="178">
        <v>0</v>
      </c>
      <c r="Y13" s="178">
        <v>0</v>
      </c>
      <c r="Z13" s="178">
        <v>0</v>
      </c>
      <c r="AA13" s="178">
        <v>0</v>
      </c>
      <c r="AB13" s="178">
        <v>0</v>
      </c>
      <c r="AC13" s="178">
        <v>0</v>
      </c>
      <c r="AD13" s="178">
        <v>0</v>
      </c>
      <c r="AE13" s="178">
        <v>0</v>
      </c>
      <c r="AF13" s="178">
        <v>0</v>
      </c>
      <c r="AG13" s="178">
        <v>0</v>
      </c>
      <c r="AH13" s="178">
        <v>0</v>
      </c>
      <c r="AI13" s="178">
        <v>0</v>
      </c>
      <c r="AJ13" s="178">
        <v>0</v>
      </c>
      <c r="AK13" s="178">
        <v>0</v>
      </c>
      <c r="AL13" s="178">
        <v>0</v>
      </c>
      <c r="AM13" s="178">
        <v>0</v>
      </c>
      <c r="AN13" s="178">
        <v>0</v>
      </c>
      <c r="AO13" s="178">
        <v>0</v>
      </c>
      <c r="AP13" s="178">
        <v>0</v>
      </c>
      <c r="AQ13" s="178">
        <v>0</v>
      </c>
      <c r="AR13" s="178">
        <v>0</v>
      </c>
      <c r="AS13" s="178">
        <v>0</v>
      </c>
      <c r="AT13" s="178">
        <v>0</v>
      </c>
      <c r="AU13" s="178">
        <v>0</v>
      </c>
      <c r="AV13" s="179">
        <v>0</v>
      </c>
    </row>
    <row r="14" spans="1:49" s="218" customFormat="1" x14ac:dyDescent="0.25">
      <c r="B14" s="175" t="s">
        <v>106</v>
      </c>
      <c r="C14" s="178">
        <v>3.8626455777460766E-2</v>
      </c>
      <c r="D14" s="178">
        <v>3.8626455777460766E-2</v>
      </c>
      <c r="E14" s="178">
        <v>3.8626455777460766E-2</v>
      </c>
      <c r="F14" s="178">
        <v>3.8626455777460766E-2</v>
      </c>
      <c r="G14" s="178">
        <v>3.8626455777460766E-2</v>
      </c>
      <c r="H14" s="178">
        <v>3.8626455777460766E-2</v>
      </c>
      <c r="I14" s="178">
        <v>3.8626455777460766E-2</v>
      </c>
      <c r="J14" s="178">
        <v>3.8626455777460766E-2</v>
      </c>
      <c r="K14" s="178">
        <v>3.6439656888747993E-2</v>
      </c>
      <c r="L14" s="178">
        <v>3.4252858000035226E-2</v>
      </c>
      <c r="M14" s="178">
        <v>3.2066059111322452E-2</v>
      </c>
      <c r="N14" s="178">
        <v>3.1150894192423523E-2</v>
      </c>
      <c r="O14" s="178">
        <v>3.0235729273524595E-2</v>
      </c>
      <c r="P14" s="178">
        <v>2.9320564354625666E-2</v>
      </c>
      <c r="Q14" s="178">
        <v>2.8405399435726737E-2</v>
      </c>
      <c r="R14" s="178">
        <v>2.7490234516827809E-2</v>
      </c>
      <c r="S14" s="178">
        <v>2.7167975384371528E-2</v>
      </c>
      <c r="T14" s="178">
        <v>2.6845716251915251E-2</v>
      </c>
      <c r="U14" s="178">
        <v>2.6523457119458971E-2</v>
      </c>
      <c r="V14" s="178">
        <v>2.620119798700269E-2</v>
      </c>
      <c r="W14" s="178">
        <v>2.587893885454641E-2</v>
      </c>
      <c r="X14" s="178">
        <v>2.5556679722090133E-2</v>
      </c>
      <c r="Y14" s="178">
        <v>2.5234420589633853E-2</v>
      </c>
      <c r="Z14" s="178">
        <v>2.4912161457177572E-2</v>
      </c>
      <c r="AA14" s="178">
        <v>2.4589902324721295E-2</v>
      </c>
      <c r="AB14" s="178">
        <v>2.4267643192265015E-2</v>
      </c>
      <c r="AC14" s="178">
        <v>2.3988777088110456E-2</v>
      </c>
      <c r="AD14" s="178">
        <v>2.3709910983955897E-2</v>
      </c>
      <c r="AE14" s="178">
        <v>2.3431044879801341E-2</v>
      </c>
      <c r="AF14" s="178">
        <v>2.3152178775646782E-2</v>
      </c>
      <c r="AG14" s="178">
        <v>2.2873312671492223E-2</v>
      </c>
      <c r="AH14" s="178">
        <v>2.2594446567337664E-2</v>
      </c>
      <c r="AI14" s="178">
        <v>2.2315580463183105E-2</v>
      </c>
      <c r="AJ14" s="178">
        <v>2.2036714359028549E-2</v>
      </c>
      <c r="AK14" s="178">
        <v>2.175784825487399E-2</v>
      </c>
      <c r="AL14" s="178">
        <v>2.1478982150719431E-2</v>
      </c>
      <c r="AM14" s="178">
        <v>2.1200116046564872E-2</v>
      </c>
      <c r="AN14" s="178">
        <v>2.0921249942410312E-2</v>
      </c>
      <c r="AO14" s="178">
        <v>2.0642383838255757E-2</v>
      </c>
      <c r="AP14" s="178">
        <v>2.0363517734101198E-2</v>
      </c>
      <c r="AQ14" s="178">
        <v>2.0084651629946638E-2</v>
      </c>
      <c r="AR14" s="178">
        <v>2.0084651629946638E-2</v>
      </c>
      <c r="AS14" s="178">
        <v>2.0084651629946638E-2</v>
      </c>
      <c r="AT14" s="178">
        <v>2.0084651629946638E-2</v>
      </c>
      <c r="AU14" s="178">
        <v>2.0084651629946638E-2</v>
      </c>
      <c r="AV14" s="179">
        <v>2.0084651629946638E-2</v>
      </c>
    </row>
    <row r="15" spans="1:49" s="218" customFormat="1" x14ac:dyDescent="0.25">
      <c r="B15" s="175" t="s">
        <v>107</v>
      </c>
      <c r="C15" s="178">
        <v>2.2395734273788766E-2</v>
      </c>
      <c r="D15" s="178">
        <v>2.2395734273788766E-2</v>
      </c>
      <c r="E15" s="178">
        <v>2.2395734273788766E-2</v>
      </c>
      <c r="F15" s="178">
        <v>2.2395734273788766E-2</v>
      </c>
      <c r="G15" s="178">
        <v>2.2395734273788766E-2</v>
      </c>
      <c r="H15" s="178">
        <v>2.2395734273788766E-2</v>
      </c>
      <c r="I15" s="178">
        <v>2.2395734273788766E-2</v>
      </c>
      <c r="J15" s="178">
        <v>2.2395734273788766E-2</v>
      </c>
      <c r="K15" s="178">
        <v>2.1685602122188761E-2</v>
      </c>
      <c r="L15" s="178">
        <v>2.0975469970588752E-2</v>
      </c>
      <c r="M15" s="178">
        <v>2.0265337818988746E-2</v>
      </c>
      <c r="N15" s="178">
        <v>1.9865702483225021E-2</v>
      </c>
      <c r="O15" s="178">
        <v>1.9466067147461297E-2</v>
      </c>
      <c r="P15" s="178">
        <v>1.9066431811697575E-2</v>
      </c>
      <c r="Q15" s="178">
        <v>1.8666796475933851E-2</v>
      </c>
      <c r="R15" s="178">
        <v>1.8267161140170126E-2</v>
      </c>
      <c r="S15" s="178">
        <v>1.8081160651450309E-2</v>
      </c>
      <c r="T15" s="178">
        <v>1.7895160162730489E-2</v>
      </c>
      <c r="U15" s="178">
        <v>1.7709159674010672E-2</v>
      </c>
      <c r="V15" s="178">
        <v>1.7523159185290852E-2</v>
      </c>
      <c r="W15" s="178">
        <v>1.7337158696571035E-2</v>
      </c>
      <c r="X15" s="178">
        <v>1.7151158207851219E-2</v>
      </c>
      <c r="Y15" s="178">
        <v>1.6965157719131398E-2</v>
      </c>
      <c r="Z15" s="178">
        <v>1.6779157230411582E-2</v>
      </c>
      <c r="AA15" s="178">
        <v>1.6593156741691761E-2</v>
      </c>
      <c r="AB15" s="178">
        <v>1.6407156252971945E-2</v>
      </c>
      <c r="AC15" s="178">
        <v>1.6308976337859493E-2</v>
      </c>
      <c r="AD15" s="178">
        <v>1.6210796422747045E-2</v>
      </c>
      <c r="AE15" s="178">
        <v>1.6112616507634597E-2</v>
      </c>
      <c r="AF15" s="178">
        <v>1.6014436592522146E-2</v>
      </c>
      <c r="AG15" s="178">
        <v>1.5916256677409694E-2</v>
      </c>
      <c r="AH15" s="178">
        <v>1.5818076762297247E-2</v>
      </c>
      <c r="AI15" s="178">
        <v>1.5719896847184799E-2</v>
      </c>
      <c r="AJ15" s="178">
        <v>1.5621716932072347E-2</v>
      </c>
      <c r="AK15" s="178">
        <v>1.5523537016959897E-2</v>
      </c>
      <c r="AL15" s="178">
        <v>1.5425357101847448E-2</v>
      </c>
      <c r="AM15" s="178">
        <v>1.5327177186734998E-2</v>
      </c>
      <c r="AN15" s="178">
        <v>1.5228997271622548E-2</v>
      </c>
      <c r="AO15" s="178">
        <v>1.5130817356510099E-2</v>
      </c>
      <c r="AP15" s="178">
        <v>1.5032637441397649E-2</v>
      </c>
      <c r="AQ15" s="178">
        <v>1.4934457526285199E-2</v>
      </c>
      <c r="AR15" s="178">
        <v>1.4934457526285199E-2</v>
      </c>
      <c r="AS15" s="178">
        <v>1.4934457526285199E-2</v>
      </c>
      <c r="AT15" s="178">
        <v>1.4934457526285199E-2</v>
      </c>
      <c r="AU15" s="178">
        <v>1.4934457526285199E-2</v>
      </c>
      <c r="AV15" s="179">
        <v>1.4934457526285199E-2</v>
      </c>
    </row>
    <row r="16" spans="1:49" s="218" customFormat="1" x14ac:dyDescent="0.25">
      <c r="B16" s="175" t="s">
        <v>45</v>
      </c>
      <c r="C16" s="178">
        <v>0</v>
      </c>
      <c r="D16" s="178">
        <v>0</v>
      </c>
      <c r="E16" s="178">
        <v>0</v>
      </c>
      <c r="F16" s="178">
        <v>0</v>
      </c>
      <c r="G16" s="178">
        <v>0</v>
      </c>
      <c r="H16" s="178">
        <v>0</v>
      </c>
      <c r="I16" s="178">
        <v>0</v>
      </c>
      <c r="J16" s="178">
        <v>0</v>
      </c>
      <c r="K16" s="178">
        <v>0</v>
      </c>
      <c r="L16" s="178">
        <v>0</v>
      </c>
      <c r="M16" s="178">
        <v>0</v>
      </c>
      <c r="N16" s="178">
        <v>0</v>
      </c>
      <c r="O16" s="178">
        <v>0</v>
      </c>
      <c r="P16" s="178">
        <v>0</v>
      </c>
      <c r="Q16" s="178">
        <v>0</v>
      </c>
      <c r="R16" s="178">
        <v>0</v>
      </c>
      <c r="S16" s="178">
        <v>0</v>
      </c>
      <c r="T16" s="178">
        <v>0</v>
      </c>
      <c r="U16" s="178">
        <v>0</v>
      </c>
      <c r="V16" s="178">
        <v>0</v>
      </c>
      <c r="W16" s="178">
        <v>0</v>
      </c>
      <c r="X16" s="178">
        <v>0</v>
      </c>
      <c r="Y16" s="178">
        <v>0</v>
      </c>
      <c r="Z16" s="178">
        <v>0</v>
      </c>
      <c r="AA16" s="178">
        <v>0</v>
      </c>
      <c r="AB16" s="178">
        <v>0</v>
      </c>
      <c r="AC16" s="178">
        <v>0</v>
      </c>
      <c r="AD16" s="178">
        <v>0</v>
      </c>
      <c r="AE16" s="178">
        <v>0</v>
      </c>
      <c r="AF16" s="178">
        <v>0</v>
      </c>
      <c r="AG16" s="178">
        <v>0</v>
      </c>
      <c r="AH16" s="178">
        <v>0</v>
      </c>
      <c r="AI16" s="178">
        <v>0</v>
      </c>
      <c r="AJ16" s="178">
        <v>0</v>
      </c>
      <c r="AK16" s="178">
        <v>0</v>
      </c>
      <c r="AL16" s="178">
        <v>0</v>
      </c>
      <c r="AM16" s="178">
        <v>0</v>
      </c>
      <c r="AN16" s="178">
        <v>0</v>
      </c>
      <c r="AO16" s="178">
        <v>0</v>
      </c>
      <c r="AP16" s="178">
        <v>0</v>
      </c>
      <c r="AQ16" s="178">
        <v>0</v>
      </c>
      <c r="AR16" s="178">
        <v>0</v>
      </c>
      <c r="AS16" s="178">
        <v>0</v>
      </c>
      <c r="AT16" s="178">
        <v>0</v>
      </c>
      <c r="AU16" s="178">
        <v>0</v>
      </c>
      <c r="AV16" s="179">
        <v>0</v>
      </c>
    </row>
    <row r="17" spans="2:48" s="218" customFormat="1" x14ac:dyDescent="0.25">
      <c r="B17" s="175" t="s">
        <v>47</v>
      </c>
      <c r="C17" s="178">
        <v>0</v>
      </c>
      <c r="D17" s="178">
        <v>0</v>
      </c>
      <c r="E17" s="178">
        <v>0</v>
      </c>
      <c r="F17" s="178">
        <v>0</v>
      </c>
      <c r="G17" s="178">
        <v>0</v>
      </c>
      <c r="H17" s="178">
        <v>0</v>
      </c>
      <c r="I17" s="178">
        <v>0</v>
      </c>
      <c r="J17" s="178">
        <v>0</v>
      </c>
      <c r="K17" s="178">
        <v>0</v>
      </c>
      <c r="L17" s="178">
        <v>0</v>
      </c>
      <c r="M17" s="178">
        <v>0</v>
      </c>
      <c r="N17" s="178">
        <v>0</v>
      </c>
      <c r="O17" s="178">
        <v>0</v>
      </c>
      <c r="P17" s="178">
        <v>0</v>
      </c>
      <c r="Q17" s="178">
        <v>0</v>
      </c>
      <c r="R17" s="178">
        <v>0</v>
      </c>
      <c r="S17" s="178">
        <v>0</v>
      </c>
      <c r="T17" s="178">
        <v>0</v>
      </c>
      <c r="U17" s="178">
        <v>0</v>
      </c>
      <c r="V17" s="178">
        <v>0</v>
      </c>
      <c r="W17" s="178">
        <v>0</v>
      </c>
      <c r="X17" s="178">
        <v>0</v>
      </c>
      <c r="Y17" s="178">
        <v>0</v>
      </c>
      <c r="Z17" s="178">
        <v>0</v>
      </c>
      <c r="AA17" s="178">
        <v>0</v>
      </c>
      <c r="AB17" s="178">
        <v>0</v>
      </c>
      <c r="AC17" s="178">
        <v>0</v>
      </c>
      <c r="AD17" s="178">
        <v>0</v>
      </c>
      <c r="AE17" s="178">
        <v>0</v>
      </c>
      <c r="AF17" s="178">
        <v>0</v>
      </c>
      <c r="AG17" s="178">
        <v>0</v>
      </c>
      <c r="AH17" s="178">
        <v>0</v>
      </c>
      <c r="AI17" s="178">
        <v>0</v>
      </c>
      <c r="AJ17" s="178">
        <v>0</v>
      </c>
      <c r="AK17" s="178">
        <v>0</v>
      </c>
      <c r="AL17" s="178">
        <v>0</v>
      </c>
      <c r="AM17" s="178">
        <v>0</v>
      </c>
      <c r="AN17" s="178">
        <v>0</v>
      </c>
      <c r="AO17" s="178">
        <v>0</v>
      </c>
      <c r="AP17" s="178">
        <v>0</v>
      </c>
      <c r="AQ17" s="178">
        <v>0</v>
      </c>
      <c r="AR17" s="178">
        <v>0</v>
      </c>
      <c r="AS17" s="178">
        <v>0</v>
      </c>
      <c r="AT17" s="178">
        <v>0</v>
      </c>
      <c r="AU17" s="178">
        <v>0</v>
      </c>
      <c r="AV17" s="179">
        <v>0</v>
      </c>
    </row>
    <row r="18" spans="2:48" s="218" customFormat="1" x14ac:dyDescent="0.25">
      <c r="B18" s="175" t="s">
        <v>49</v>
      </c>
      <c r="C18" s="178">
        <v>0</v>
      </c>
      <c r="D18" s="178">
        <v>0</v>
      </c>
      <c r="E18" s="178">
        <v>0</v>
      </c>
      <c r="F18" s="178">
        <v>0</v>
      </c>
      <c r="G18" s="178">
        <v>0</v>
      </c>
      <c r="H18" s="178">
        <v>0</v>
      </c>
      <c r="I18" s="178">
        <v>0</v>
      </c>
      <c r="J18" s="178">
        <v>0</v>
      </c>
      <c r="K18" s="178">
        <v>0</v>
      </c>
      <c r="L18" s="178">
        <v>0</v>
      </c>
      <c r="M18" s="178">
        <v>0</v>
      </c>
      <c r="N18" s="178">
        <v>0</v>
      </c>
      <c r="O18" s="178">
        <v>0</v>
      </c>
      <c r="P18" s="178">
        <v>0</v>
      </c>
      <c r="Q18" s="178">
        <v>0</v>
      </c>
      <c r="R18" s="178">
        <v>0</v>
      </c>
      <c r="S18" s="178">
        <v>0</v>
      </c>
      <c r="T18" s="178">
        <v>0</v>
      </c>
      <c r="U18" s="178">
        <v>0</v>
      </c>
      <c r="V18" s="178">
        <v>0</v>
      </c>
      <c r="W18" s="178">
        <v>0</v>
      </c>
      <c r="X18" s="178">
        <v>0</v>
      </c>
      <c r="Y18" s="178">
        <v>0</v>
      </c>
      <c r="Z18" s="178">
        <v>0</v>
      </c>
      <c r="AA18" s="178">
        <v>0</v>
      </c>
      <c r="AB18" s="178">
        <v>0</v>
      </c>
      <c r="AC18" s="178">
        <v>0</v>
      </c>
      <c r="AD18" s="178">
        <v>0</v>
      </c>
      <c r="AE18" s="178">
        <v>0</v>
      </c>
      <c r="AF18" s="178">
        <v>0</v>
      </c>
      <c r="AG18" s="178">
        <v>0</v>
      </c>
      <c r="AH18" s="178">
        <v>0</v>
      </c>
      <c r="AI18" s="178">
        <v>0</v>
      </c>
      <c r="AJ18" s="178">
        <v>0</v>
      </c>
      <c r="AK18" s="178">
        <v>0</v>
      </c>
      <c r="AL18" s="178">
        <v>0</v>
      </c>
      <c r="AM18" s="178">
        <v>0</v>
      </c>
      <c r="AN18" s="178">
        <v>0</v>
      </c>
      <c r="AO18" s="178">
        <v>0</v>
      </c>
      <c r="AP18" s="178">
        <v>0</v>
      </c>
      <c r="AQ18" s="178">
        <v>0</v>
      </c>
      <c r="AR18" s="178">
        <v>0</v>
      </c>
      <c r="AS18" s="178">
        <v>0</v>
      </c>
      <c r="AT18" s="178">
        <v>0</v>
      </c>
      <c r="AU18" s="178">
        <v>0</v>
      </c>
      <c r="AV18" s="179">
        <v>0</v>
      </c>
    </row>
    <row r="19" spans="2:48" s="218" customFormat="1" x14ac:dyDescent="0.25">
      <c r="B19" s="175" t="s">
        <v>51</v>
      </c>
      <c r="C19" s="178">
        <v>0</v>
      </c>
      <c r="D19" s="178">
        <v>0</v>
      </c>
      <c r="E19" s="178">
        <v>0</v>
      </c>
      <c r="F19" s="178">
        <v>0</v>
      </c>
      <c r="G19" s="178">
        <v>0</v>
      </c>
      <c r="H19" s="178">
        <v>0</v>
      </c>
      <c r="I19" s="178">
        <v>0</v>
      </c>
      <c r="J19" s="178">
        <v>0</v>
      </c>
      <c r="K19" s="178">
        <v>0</v>
      </c>
      <c r="L19" s="178">
        <v>0</v>
      </c>
      <c r="M19" s="178">
        <v>0</v>
      </c>
      <c r="N19" s="178">
        <v>0</v>
      </c>
      <c r="O19" s="178">
        <v>0</v>
      </c>
      <c r="P19" s="178">
        <v>0</v>
      </c>
      <c r="Q19" s="178">
        <v>0</v>
      </c>
      <c r="R19" s="178">
        <v>0</v>
      </c>
      <c r="S19" s="178">
        <v>0</v>
      </c>
      <c r="T19" s="178">
        <v>0</v>
      </c>
      <c r="U19" s="178">
        <v>0</v>
      </c>
      <c r="V19" s="178">
        <v>0</v>
      </c>
      <c r="W19" s="178">
        <v>0</v>
      </c>
      <c r="X19" s="178">
        <v>0</v>
      </c>
      <c r="Y19" s="178">
        <v>0</v>
      </c>
      <c r="Z19" s="178">
        <v>0</v>
      </c>
      <c r="AA19" s="178">
        <v>0</v>
      </c>
      <c r="AB19" s="178">
        <v>0</v>
      </c>
      <c r="AC19" s="178">
        <v>0</v>
      </c>
      <c r="AD19" s="178">
        <v>0</v>
      </c>
      <c r="AE19" s="178">
        <v>0</v>
      </c>
      <c r="AF19" s="178">
        <v>0</v>
      </c>
      <c r="AG19" s="178">
        <v>0</v>
      </c>
      <c r="AH19" s="178">
        <v>0</v>
      </c>
      <c r="AI19" s="178">
        <v>0</v>
      </c>
      <c r="AJ19" s="178">
        <v>0</v>
      </c>
      <c r="AK19" s="178">
        <v>0</v>
      </c>
      <c r="AL19" s="178">
        <v>0</v>
      </c>
      <c r="AM19" s="178">
        <v>0</v>
      </c>
      <c r="AN19" s="178">
        <v>0</v>
      </c>
      <c r="AO19" s="178">
        <v>0</v>
      </c>
      <c r="AP19" s="178">
        <v>0</v>
      </c>
      <c r="AQ19" s="178">
        <v>0</v>
      </c>
      <c r="AR19" s="178">
        <v>0</v>
      </c>
      <c r="AS19" s="178">
        <v>0</v>
      </c>
      <c r="AT19" s="178">
        <v>0</v>
      </c>
      <c r="AU19" s="178">
        <v>0</v>
      </c>
      <c r="AV19" s="179">
        <v>0</v>
      </c>
    </row>
    <row r="20" spans="2:48" s="218" customFormat="1" x14ac:dyDescent="0.25">
      <c r="B20" s="175" t="s">
        <v>53</v>
      </c>
      <c r="C20" s="178">
        <v>9</v>
      </c>
      <c r="D20" s="178">
        <v>9</v>
      </c>
      <c r="E20" s="178">
        <v>9</v>
      </c>
      <c r="F20" s="178">
        <v>9</v>
      </c>
      <c r="G20" s="178">
        <v>9</v>
      </c>
      <c r="H20" s="178">
        <v>9</v>
      </c>
      <c r="I20" s="178">
        <v>9</v>
      </c>
      <c r="J20" s="178">
        <v>9</v>
      </c>
      <c r="K20" s="178">
        <v>9</v>
      </c>
      <c r="L20" s="178">
        <v>9</v>
      </c>
      <c r="M20" s="178">
        <v>9</v>
      </c>
      <c r="N20" s="178">
        <v>9</v>
      </c>
      <c r="O20" s="178">
        <v>9</v>
      </c>
      <c r="P20" s="178">
        <v>9</v>
      </c>
      <c r="Q20" s="178">
        <v>9</v>
      </c>
      <c r="R20" s="178">
        <v>9</v>
      </c>
      <c r="S20" s="178">
        <v>9</v>
      </c>
      <c r="T20" s="178">
        <v>9</v>
      </c>
      <c r="U20" s="178">
        <v>9</v>
      </c>
      <c r="V20" s="178">
        <v>9</v>
      </c>
      <c r="W20" s="178">
        <v>9</v>
      </c>
      <c r="X20" s="178">
        <v>9</v>
      </c>
      <c r="Y20" s="178">
        <v>9</v>
      </c>
      <c r="Z20" s="178">
        <v>9</v>
      </c>
      <c r="AA20" s="178">
        <v>9</v>
      </c>
      <c r="AB20" s="178">
        <v>9</v>
      </c>
      <c r="AC20" s="178">
        <v>9</v>
      </c>
      <c r="AD20" s="178">
        <v>9</v>
      </c>
      <c r="AE20" s="178">
        <v>9</v>
      </c>
      <c r="AF20" s="178">
        <v>9</v>
      </c>
      <c r="AG20" s="178">
        <v>9</v>
      </c>
      <c r="AH20" s="178">
        <v>9</v>
      </c>
      <c r="AI20" s="178">
        <v>9</v>
      </c>
      <c r="AJ20" s="178">
        <v>9</v>
      </c>
      <c r="AK20" s="178">
        <v>9</v>
      </c>
      <c r="AL20" s="178">
        <v>9</v>
      </c>
      <c r="AM20" s="178">
        <v>9</v>
      </c>
      <c r="AN20" s="178">
        <v>9</v>
      </c>
      <c r="AO20" s="178">
        <v>9</v>
      </c>
      <c r="AP20" s="178">
        <v>9</v>
      </c>
      <c r="AQ20" s="178">
        <v>9</v>
      </c>
      <c r="AR20" s="178">
        <v>9</v>
      </c>
      <c r="AS20" s="178">
        <v>9</v>
      </c>
      <c r="AT20" s="178">
        <v>9</v>
      </c>
      <c r="AU20" s="178">
        <v>9</v>
      </c>
      <c r="AV20" s="179">
        <v>9</v>
      </c>
    </row>
    <row r="21" spans="2:48" s="218" customFormat="1" x14ac:dyDescent="0.25">
      <c r="B21" s="175" t="s">
        <v>108</v>
      </c>
      <c r="C21" s="178">
        <v>14</v>
      </c>
      <c r="D21" s="178">
        <v>14</v>
      </c>
      <c r="E21" s="178">
        <v>14</v>
      </c>
      <c r="F21" s="178">
        <v>14</v>
      </c>
      <c r="G21" s="178">
        <v>14</v>
      </c>
      <c r="H21" s="178">
        <v>14</v>
      </c>
      <c r="I21" s="178">
        <v>14</v>
      </c>
      <c r="J21" s="178">
        <v>14</v>
      </c>
      <c r="K21" s="178">
        <v>14</v>
      </c>
      <c r="L21" s="178">
        <v>14</v>
      </c>
      <c r="M21" s="178">
        <v>14</v>
      </c>
      <c r="N21" s="178">
        <v>14</v>
      </c>
      <c r="O21" s="178">
        <v>14</v>
      </c>
      <c r="P21" s="178">
        <v>14</v>
      </c>
      <c r="Q21" s="178">
        <v>14</v>
      </c>
      <c r="R21" s="178">
        <v>14</v>
      </c>
      <c r="S21" s="178">
        <v>14</v>
      </c>
      <c r="T21" s="178">
        <v>14</v>
      </c>
      <c r="U21" s="178">
        <v>14</v>
      </c>
      <c r="V21" s="178">
        <v>14</v>
      </c>
      <c r="W21" s="178">
        <v>14</v>
      </c>
      <c r="X21" s="178">
        <v>14</v>
      </c>
      <c r="Y21" s="178">
        <v>14</v>
      </c>
      <c r="Z21" s="178">
        <v>14</v>
      </c>
      <c r="AA21" s="178">
        <v>14</v>
      </c>
      <c r="AB21" s="178">
        <v>14</v>
      </c>
      <c r="AC21" s="178">
        <v>14</v>
      </c>
      <c r="AD21" s="178">
        <v>14</v>
      </c>
      <c r="AE21" s="178">
        <v>14</v>
      </c>
      <c r="AF21" s="178">
        <v>14</v>
      </c>
      <c r="AG21" s="178">
        <v>14</v>
      </c>
      <c r="AH21" s="178">
        <v>14</v>
      </c>
      <c r="AI21" s="178">
        <v>14</v>
      </c>
      <c r="AJ21" s="178">
        <v>14</v>
      </c>
      <c r="AK21" s="178">
        <v>14</v>
      </c>
      <c r="AL21" s="178">
        <v>14</v>
      </c>
      <c r="AM21" s="178">
        <v>14</v>
      </c>
      <c r="AN21" s="178">
        <v>14</v>
      </c>
      <c r="AO21" s="178">
        <v>14</v>
      </c>
      <c r="AP21" s="178">
        <v>14</v>
      </c>
      <c r="AQ21" s="178">
        <v>14</v>
      </c>
      <c r="AR21" s="178">
        <v>14</v>
      </c>
      <c r="AS21" s="178">
        <v>14</v>
      </c>
      <c r="AT21" s="178">
        <v>14</v>
      </c>
      <c r="AU21" s="178">
        <v>14</v>
      </c>
      <c r="AV21" s="179">
        <v>14</v>
      </c>
    </row>
    <row r="22" spans="2:48" s="218" customFormat="1" x14ac:dyDescent="0.25">
      <c r="B22" s="175" t="s">
        <v>4</v>
      </c>
      <c r="C22" s="178">
        <v>1192.3380000000002</v>
      </c>
      <c r="D22" s="178">
        <v>1192.3380000000002</v>
      </c>
      <c r="E22" s="178">
        <v>1192.3380000000002</v>
      </c>
      <c r="F22" s="178">
        <v>1192.3380000000002</v>
      </c>
      <c r="G22" s="178">
        <v>1192.3380000000002</v>
      </c>
      <c r="H22" s="178">
        <v>1192.3380000000002</v>
      </c>
      <c r="I22" s="178">
        <v>1198.2304613295501</v>
      </c>
      <c r="J22" s="178">
        <v>1204.1229226591001</v>
      </c>
      <c r="K22" s="178">
        <v>1210.01538398865</v>
      </c>
      <c r="L22" s="178">
        <v>1215.9078453182001</v>
      </c>
      <c r="M22" s="178">
        <v>1221.8003066477499</v>
      </c>
      <c r="N22" s="178">
        <v>1219.4814717670167</v>
      </c>
      <c r="O22" s="178">
        <v>1217.1626368862833</v>
      </c>
      <c r="P22" s="178">
        <v>1214.8438020055501</v>
      </c>
      <c r="Q22" s="178">
        <v>1212.5249671248166</v>
      </c>
      <c r="R22" s="178">
        <v>1210.2061322440834</v>
      </c>
      <c r="S22" s="178">
        <v>1207.8872973633499</v>
      </c>
      <c r="T22" s="178">
        <v>1205.5684624826167</v>
      </c>
      <c r="U22" s="178">
        <v>1203.2496276018833</v>
      </c>
      <c r="V22" s="178">
        <v>1200.9307927211501</v>
      </c>
      <c r="W22" s="178">
        <v>1198.6119578404166</v>
      </c>
      <c r="X22" s="178">
        <v>1196.2931229596834</v>
      </c>
      <c r="Y22" s="178">
        <v>1193.9742880789499</v>
      </c>
      <c r="Z22" s="178">
        <v>1191.6554531982167</v>
      </c>
      <c r="AA22" s="178">
        <v>1189.3366183174833</v>
      </c>
      <c r="AB22" s="178">
        <v>1187.0177834367501</v>
      </c>
      <c r="AC22" s="178">
        <v>1175.0099109334501</v>
      </c>
      <c r="AD22" s="178">
        <v>1163.0020384301499</v>
      </c>
      <c r="AE22" s="178">
        <v>1150.99416592685</v>
      </c>
      <c r="AF22" s="178">
        <v>1138.98629342355</v>
      </c>
      <c r="AG22" s="178">
        <v>1126.9784209202501</v>
      </c>
      <c r="AH22" s="178">
        <v>1114.9705484169499</v>
      </c>
      <c r="AI22" s="178">
        <v>1102.9626759136499</v>
      </c>
      <c r="AJ22" s="178">
        <v>1090.95480341035</v>
      </c>
      <c r="AK22" s="178">
        <v>1078.94693090705</v>
      </c>
      <c r="AL22" s="178">
        <v>1066.9390584037499</v>
      </c>
      <c r="AM22" s="178">
        <v>1054.9311859004499</v>
      </c>
      <c r="AN22" s="178">
        <v>1042.92331339715</v>
      </c>
      <c r="AO22" s="178">
        <v>1030.9154408938498</v>
      </c>
      <c r="AP22" s="178">
        <v>1018.9075683905498</v>
      </c>
      <c r="AQ22" s="178">
        <v>1006.8996958872499</v>
      </c>
      <c r="AR22" s="178">
        <v>1006.8996958872499</v>
      </c>
      <c r="AS22" s="178">
        <v>1006.8996958872499</v>
      </c>
      <c r="AT22" s="178">
        <v>1006.8996958872499</v>
      </c>
      <c r="AU22" s="178">
        <v>1006.8996958872499</v>
      </c>
      <c r="AV22" s="179">
        <v>1006.8996958872499</v>
      </c>
    </row>
    <row r="23" spans="2:48" s="218" customFormat="1" x14ac:dyDescent="0.25">
      <c r="B23" s="175" t="s">
        <v>6</v>
      </c>
      <c r="C23" s="178">
        <v>0</v>
      </c>
      <c r="D23" s="178">
        <v>0</v>
      </c>
      <c r="E23" s="178">
        <v>0</v>
      </c>
      <c r="F23" s="178">
        <v>0</v>
      </c>
      <c r="G23" s="178">
        <v>0</v>
      </c>
      <c r="H23" s="178">
        <v>0</v>
      </c>
      <c r="I23" s="178">
        <v>0</v>
      </c>
      <c r="J23" s="178">
        <v>0</v>
      </c>
      <c r="K23" s="178">
        <v>0</v>
      </c>
      <c r="L23" s="178">
        <v>0</v>
      </c>
      <c r="M23" s="178">
        <v>0</v>
      </c>
      <c r="N23" s="178">
        <v>0</v>
      </c>
      <c r="O23" s="178">
        <v>0</v>
      </c>
      <c r="P23" s="178">
        <v>0</v>
      </c>
      <c r="Q23" s="178">
        <v>0</v>
      </c>
      <c r="R23" s="178">
        <v>0</v>
      </c>
      <c r="S23" s="178">
        <v>0</v>
      </c>
      <c r="T23" s="178">
        <v>0</v>
      </c>
      <c r="U23" s="178">
        <v>0</v>
      </c>
      <c r="V23" s="178">
        <v>0</v>
      </c>
      <c r="W23" s="178">
        <v>0</v>
      </c>
      <c r="X23" s="178">
        <v>0</v>
      </c>
      <c r="Y23" s="178">
        <v>0</v>
      </c>
      <c r="Z23" s="178">
        <v>0</v>
      </c>
      <c r="AA23" s="178">
        <v>0</v>
      </c>
      <c r="AB23" s="178">
        <v>0</v>
      </c>
      <c r="AC23" s="178">
        <v>0</v>
      </c>
      <c r="AD23" s="178">
        <v>0</v>
      </c>
      <c r="AE23" s="178">
        <v>0</v>
      </c>
      <c r="AF23" s="178">
        <v>0</v>
      </c>
      <c r="AG23" s="178">
        <v>0</v>
      </c>
      <c r="AH23" s="178">
        <v>0</v>
      </c>
      <c r="AI23" s="178">
        <v>0</v>
      </c>
      <c r="AJ23" s="178">
        <v>0</v>
      </c>
      <c r="AK23" s="178">
        <v>0</v>
      </c>
      <c r="AL23" s="178">
        <v>0</v>
      </c>
      <c r="AM23" s="178">
        <v>0</v>
      </c>
      <c r="AN23" s="178">
        <v>0</v>
      </c>
      <c r="AO23" s="178">
        <v>0</v>
      </c>
      <c r="AP23" s="178">
        <v>0</v>
      </c>
      <c r="AQ23" s="178">
        <v>0</v>
      </c>
      <c r="AR23" s="178">
        <v>0</v>
      </c>
      <c r="AS23" s="178">
        <v>0</v>
      </c>
      <c r="AT23" s="178">
        <v>0</v>
      </c>
      <c r="AU23" s="178">
        <v>0</v>
      </c>
      <c r="AV23" s="179">
        <v>0</v>
      </c>
    </row>
    <row r="24" spans="2:48" s="218" customFormat="1" x14ac:dyDescent="0.25">
      <c r="B24" s="175" t="s">
        <v>8</v>
      </c>
      <c r="C24" s="178">
        <v>17</v>
      </c>
      <c r="D24" s="178">
        <v>17</v>
      </c>
      <c r="E24" s="178">
        <v>17</v>
      </c>
      <c r="F24" s="178">
        <v>17</v>
      </c>
      <c r="G24" s="178">
        <v>17</v>
      </c>
      <c r="H24" s="178">
        <v>17</v>
      </c>
      <c r="I24" s="178">
        <v>17</v>
      </c>
      <c r="J24" s="178">
        <v>17</v>
      </c>
      <c r="K24" s="178">
        <v>17</v>
      </c>
      <c r="L24" s="178">
        <v>17</v>
      </c>
      <c r="M24" s="178">
        <v>17</v>
      </c>
      <c r="N24" s="178">
        <v>17</v>
      </c>
      <c r="O24" s="178">
        <v>17</v>
      </c>
      <c r="P24" s="178">
        <v>17</v>
      </c>
      <c r="Q24" s="178">
        <v>17</v>
      </c>
      <c r="R24" s="178">
        <v>17</v>
      </c>
      <c r="S24" s="178">
        <v>17</v>
      </c>
      <c r="T24" s="178">
        <v>17</v>
      </c>
      <c r="U24" s="178">
        <v>17</v>
      </c>
      <c r="V24" s="178">
        <v>17</v>
      </c>
      <c r="W24" s="178">
        <v>17</v>
      </c>
      <c r="X24" s="178">
        <v>17</v>
      </c>
      <c r="Y24" s="178">
        <v>17</v>
      </c>
      <c r="Z24" s="178">
        <v>17</v>
      </c>
      <c r="AA24" s="178">
        <v>17</v>
      </c>
      <c r="AB24" s="178">
        <v>17</v>
      </c>
      <c r="AC24" s="178">
        <v>17</v>
      </c>
      <c r="AD24" s="178">
        <v>17</v>
      </c>
      <c r="AE24" s="178">
        <v>17</v>
      </c>
      <c r="AF24" s="178">
        <v>17</v>
      </c>
      <c r="AG24" s="178">
        <v>17</v>
      </c>
      <c r="AH24" s="178">
        <v>17</v>
      </c>
      <c r="AI24" s="178">
        <v>17</v>
      </c>
      <c r="AJ24" s="178">
        <v>17</v>
      </c>
      <c r="AK24" s="178">
        <v>17</v>
      </c>
      <c r="AL24" s="178">
        <v>17</v>
      </c>
      <c r="AM24" s="178">
        <v>17</v>
      </c>
      <c r="AN24" s="178">
        <v>17</v>
      </c>
      <c r="AO24" s="178">
        <v>17</v>
      </c>
      <c r="AP24" s="178">
        <v>17</v>
      </c>
      <c r="AQ24" s="178">
        <v>17</v>
      </c>
      <c r="AR24" s="178">
        <v>17</v>
      </c>
      <c r="AS24" s="178">
        <v>17</v>
      </c>
      <c r="AT24" s="178">
        <v>17</v>
      </c>
      <c r="AU24" s="178">
        <v>17</v>
      </c>
      <c r="AV24" s="179">
        <v>17</v>
      </c>
    </row>
    <row r="25" spans="2:48" s="218" customFormat="1" x14ac:dyDescent="0.25">
      <c r="B25" s="175" t="s">
        <v>10</v>
      </c>
      <c r="C25" s="180"/>
      <c r="D25" s="180"/>
      <c r="E25" s="180"/>
      <c r="F25" s="180"/>
      <c r="G25" s="180"/>
      <c r="H25" s="180"/>
      <c r="I25" s="180"/>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1"/>
    </row>
    <row r="26" spans="2:48" s="218" customFormat="1" x14ac:dyDescent="0.25">
      <c r="B26" s="175" t="s">
        <v>12</v>
      </c>
      <c r="C26" s="180"/>
      <c r="D26" s="180"/>
      <c r="E26" s="180"/>
      <c r="F26" s="180"/>
      <c r="G26" s="180"/>
      <c r="H26" s="180"/>
      <c r="I26" s="180"/>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1"/>
    </row>
    <row r="27" spans="2:48" s="218" customFormat="1" x14ac:dyDescent="0.25">
      <c r="B27" s="175" t="s">
        <v>14</v>
      </c>
      <c r="C27" s="180"/>
      <c r="D27" s="180"/>
      <c r="E27" s="180"/>
      <c r="F27" s="180"/>
      <c r="G27" s="180"/>
      <c r="H27" s="180"/>
      <c r="I27" s="180"/>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c r="AJ27" s="180"/>
      <c r="AK27" s="180"/>
      <c r="AL27" s="180"/>
      <c r="AM27" s="180"/>
      <c r="AN27" s="180"/>
      <c r="AO27" s="180"/>
      <c r="AP27" s="180"/>
      <c r="AQ27" s="180"/>
      <c r="AR27" s="180"/>
      <c r="AS27" s="180"/>
      <c r="AT27" s="180"/>
      <c r="AU27" s="180"/>
      <c r="AV27" s="181"/>
    </row>
    <row r="28" spans="2:48" s="218" customFormat="1" x14ac:dyDescent="0.25">
      <c r="B28" s="175" t="s">
        <v>16</v>
      </c>
      <c r="C28" s="180"/>
      <c r="D28" s="180"/>
      <c r="E28" s="180"/>
      <c r="F28" s="180"/>
      <c r="G28" s="180"/>
      <c r="H28" s="180"/>
      <c r="I28" s="180"/>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c r="AJ28" s="180"/>
      <c r="AK28" s="180"/>
      <c r="AL28" s="180"/>
      <c r="AM28" s="180"/>
      <c r="AN28" s="180"/>
      <c r="AO28" s="180"/>
      <c r="AP28" s="180"/>
      <c r="AQ28" s="180"/>
      <c r="AR28" s="180"/>
      <c r="AS28" s="180"/>
      <c r="AT28" s="180"/>
      <c r="AU28" s="180"/>
      <c r="AV28" s="181"/>
    </row>
    <row r="29" spans="2:48" s="218" customFormat="1" x14ac:dyDescent="0.25">
      <c r="B29" s="175" t="s">
        <v>18</v>
      </c>
      <c r="C29" s="180"/>
      <c r="D29" s="180"/>
      <c r="E29" s="180"/>
      <c r="F29" s="180"/>
      <c r="G29" s="180"/>
      <c r="H29" s="180"/>
      <c r="I29" s="180"/>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c r="AJ29" s="180"/>
      <c r="AK29" s="180"/>
      <c r="AL29" s="180"/>
      <c r="AM29" s="180"/>
      <c r="AN29" s="180"/>
      <c r="AO29" s="180"/>
      <c r="AP29" s="180"/>
      <c r="AQ29" s="180"/>
      <c r="AR29" s="180"/>
      <c r="AS29" s="180"/>
      <c r="AT29" s="180"/>
      <c r="AU29" s="180"/>
      <c r="AV29" s="181"/>
    </row>
    <row r="30" spans="2:48" s="218" customFormat="1" x14ac:dyDescent="0.25">
      <c r="B30" s="175" t="s">
        <v>20</v>
      </c>
      <c r="C30" s="180"/>
      <c r="D30" s="180"/>
      <c r="E30" s="180"/>
      <c r="F30" s="180"/>
      <c r="G30" s="180"/>
      <c r="H30" s="180"/>
      <c r="I30" s="180"/>
      <c r="J30" s="180"/>
      <c r="K30" s="180"/>
      <c r="L30" s="180"/>
      <c r="M30" s="180"/>
      <c r="N30" s="180"/>
      <c r="O30" s="180"/>
      <c r="P30" s="180"/>
      <c r="Q30" s="180"/>
      <c r="R30" s="180"/>
      <c r="S30" s="180"/>
      <c r="T30" s="180"/>
      <c r="U30" s="180"/>
      <c r="V30" s="180"/>
      <c r="W30" s="180"/>
      <c r="X30" s="180"/>
      <c r="Y30" s="180"/>
      <c r="Z30" s="180"/>
      <c r="AA30" s="180"/>
      <c r="AB30" s="180"/>
      <c r="AC30" s="180"/>
      <c r="AD30" s="180"/>
      <c r="AE30" s="180"/>
      <c r="AF30" s="180"/>
      <c r="AG30" s="180"/>
      <c r="AH30" s="180"/>
      <c r="AI30" s="180"/>
      <c r="AJ30" s="180"/>
      <c r="AK30" s="180"/>
      <c r="AL30" s="180"/>
      <c r="AM30" s="180"/>
      <c r="AN30" s="180"/>
      <c r="AO30" s="180"/>
      <c r="AP30" s="180"/>
      <c r="AQ30" s="180"/>
      <c r="AR30" s="180"/>
      <c r="AS30" s="180"/>
      <c r="AT30" s="180"/>
      <c r="AU30" s="180"/>
      <c r="AV30" s="181"/>
    </row>
    <row r="31" spans="2:48" s="218" customFormat="1" x14ac:dyDescent="0.25">
      <c r="B31" s="175" t="s">
        <v>22</v>
      </c>
      <c r="C31" s="178">
        <v>0</v>
      </c>
      <c r="D31" s="178">
        <v>0</v>
      </c>
      <c r="E31" s="178">
        <v>0</v>
      </c>
      <c r="F31" s="178">
        <v>0</v>
      </c>
      <c r="G31" s="178">
        <v>0</v>
      </c>
      <c r="H31" s="178">
        <v>0</v>
      </c>
      <c r="I31" s="178">
        <v>0</v>
      </c>
      <c r="J31" s="178">
        <v>0</v>
      </c>
      <c r="K31" s="178">
        <v>0</v>
      </c>
      <c r="L31" s="178">
        <v>0</v>
      </c>
      <c r="M31" s="178">
        <v>0</v>
      </c>
      <c r="N31" s="178">
        <v>0</v>
      </c>
      <c r="O31" s="178">
        <v>0</v>
      </c>
      <c r="P31" s="178">
        <v>0</v>
      </c>
      <c r="Q31" s="178">
        <v>0</v>
      </c>
      <c r="R31" s="178">
        <v>0</v>
      </c>
      <c r="S31" s="178">
        <v>0</v>
      </c>
      <c r="T31" s="178">
        <v>0</v>
      </c>
      <c r="U31" s="178">
        <v>0</v>
      </c>
      <c r="V31" s="178">
        <v>0</v>
      </c>
      <c r="W31" s="178">
        <v>0</v>
      </c>
      <c r="X31" s="178">
        <v>0</v>
      </c>
      <c r="Y31" s="178">
        <v>0</v>
      </c>
      <c r="Z31" s="178">
        <v>0</v>
      </c>
      <c r="AA31" s="178">
        <v>0</v>
      </c>
      <c r="AB31" s="178">
        <v>0</v>
      </c>
      <c r="AC31" s="178">
        <v>0</v>
      </c>
      <c r="AD31" s="178">
        <v>0</v>
      </c>
      <c r="AE31" s="178">
        <v>0</v>
      </c>
      <c r="AF31" s="178">
        <v>0</v>
      </c>
      <c r="AG31" s="178">
        <v>0</v>
      </c>
      <c r="AH31" s="178">
        <v>0</v>
      </c>
      <c r="AI31" s="178">
        <v>0</v>
      </c>
      <c r="AJ31" s="178">
        <v>0</v>
      </c>
      <c r="AK31" s="178">
        <v>0</v>
      </c>
      <c r="AL31" s="178">
        <v>0</v>
      </c>
      <c r="AM31" s="178">
        <v>0</v>
      </c>
      <c r="AN31" s="178">
        <v>0</v>
      </c>
      <c r="AO31" s="178">
        <v>0</v>
      </c>
      <c r="AP31" s="178">
        <v>0</v>
      </c>
      <c r="AQ31" s="178">
        <v>0</v>
      </c>
      <c r="AR31" s="178">
        <v>0</v>
      </c>
      <c r="AS31" s="178">
        <v>0</v>
      </c>
      <c r="AT31" s="178">
        <v>0</v>
      </c>
      <c r="AU31" s="178">
        <v>0</v>
      </c>
      <c r="AV31" s="179">
        <v>0</v>
      </c>
    </row>
    <row r="32" spans="2:48" s="218" customFormat="1" x14ac:dyDescent="0.25">
      <c r="B32" s="175" t="s">
        <v>110</v>
      </c>
      <c r="C32" s="178">
        <v>0</v>
      </c>
      <c r="D32" s="178">
        <v>0</v>
      </c>
      <c r="E32" s="178">
        <v>0</v>
      </c>
      <c r="F32" s="178">
        <v>0</v>
      </c>
      <c r="G32" s="178">
        <v>0</v>
      </c>
      <c r="H32" s="178">
        <v>0</v>
      </c>
      <c r="I32" s="178">
        <v>0</v>
      </c>
      <c r="J32" s="178">
        <v>0</v>
      </c>
      <c r="K32" s="178">
        <v>0</v>
      </c>
      <c r="L32" s="178">
        <v>0</v>
      </c>
      <c r="M32" s="178">
        <v>0</v>
      </c>
      <c r="N32" s="178">
        <v>0</v>
      </c>
      <c r="O32" s="178">
        <v>0</v>
      </c>
      <c r="P32" s="178">
        <v>0</v>
      </c>
      <c r="Q32" s="178">
        <v>0</v>
      </c>
      <c r="R32" s="178">
        <v>0</v>
      </c>
      <c r="S32" s="178">
        <v>0</v>
      </c>
      <c r="T32" s="178">
        <v>0</v>
      </c>
      <c r="U32" s="178">
        <v>0</v>
      </c>
      <c r="V32" s="178">
        <v>0</v>
      </c>
      <c r="W32" s="178">
        <v>0</v>
      </c>
      <c r="X32" s="178">
        <v>0</v>
      </c>
      <c r="Y32" s="178">
        <v>0</v>
      </c>
      <c r="Z32" s="178">
        <v>0</v>
      </c>
      <c r="AA32" s="178">
        <v>0</v>
      </c>
      <c r="AB32" s="178">
        <v>0</v>
      </c>
      <c r="AC32" s="178">
        <v>0</v>
      </c>
      <c r="AD32" s="178">
        <v>0</v>
      </c>
      <c r="AE32" s="178">
        <v>0</v>
      </c>
      <c r="AF32" s="178">
        <v>0</v>
      </c>
      <c r="AG32" s="178">
        <v>0</v>
      </c>
      <c r="AH32" s="178">
        <v>0</v>
      </c>
      <c r="AI32" s="178">
        <v>0</v>
      </c>
      <c r="AJ32" s="178">
        <v>0</v>
      </c>
      <c r="AK32" s="178">
        <v>0</v>
      </c>
      <c r="AL32" s="178">
        <v>0</v>
      </c>
      <c r="AM32" s="178">
        <v>0</v>
      </c>
      <c r="AN32" s="178">
        <v>0</v>
      </c>
      <c r="AO32" s="178">
        <v>0</v>
      </c>
      <c r="AP32" s="178">
        <v>0</v>
      </c>
      <c r="AQ32" s="178">
        <v>0</v>
      </c>
      <c r="AR32" s="178">
        <v>0</v>
      </c>
      <c r="AS32" s="178">
        <v>0</v>
      </c>
      <c r="AT32" s="178">
        <v>0</v>
      </c>
      <c r="AU32" s="178">
        <v>0</v>
      </c>
      <c r="AV32" s="179">
        <v>0</v>
      </c>
    </row>
    <row r="33" spans="1:48" s="218" customFormat="1" x14ac:dyDescent="0.25">
      <c r="B33" s="175" t="s">
        <v>111</v>
      </c>
      <c r="C33" s="178">
        <v>0</v>
      </c>
      <c r="D33" s="178">
        <v>0</v>
      </c>
      <c r="E33" s="178">
        <v>0</v>
      </c>
      <c r="F33" s="178">
        <v>0</v>
      </c>
      <c r="G33" s="178">
        <v>0</v>
      </c>
      <c r="H33" s="178">
        <v>0</v>
      </c>
      <c r="I33" s="178">
        <v>0</v>
      </c>
      <c r="J33" s="178">
        <v>0</v>
      </c>
      <c r="K33" s="178">
        <v>0</v>
      </c>
      <c r="L33" s="178">
        <v>0</v>
      </c>
      <c r="M33" s="178">
        <v>0</v>
      </c>
      <c r="N33" s="178">
        <v>0</v>
      </c>
      <c r="O33" s="178">
        <v>0</v>
      </c>
      <c r="P33" s="178">
        <v>0</v>
      </c>
      <c r="Q33" s="178">
        <v>0</v>
      </c>
      <c r="R33" s="178">
        <v>0</v>
      </c>
      <c r="S33" s="178">
        <v>0</v>
      </c>
      <c r="T33" s="178">
        <v>0</v>
      </c>
      <c r="U33" s="178">
        <v>0</v>
      </c>
      <c r="V33" s="178">
        <v>0</v>
      </c>
      <c r="W33" s="178">
        <v>0</v>
      </c>
      <c r="X33" s="178">
        <v>0</v>
      </c>
      <c r="Y33" s="178">
        <v>0</v>
      </c>
      <c r="Z33" s="178">
        <v>0</v>
      </c>
      <c r="AA33" s="178">
        <v>0</v>
      </c>
      <c r="AB33" s="178">
        <v>0</v>
      </c>
      <c r="AC33" s="178">
        <v>0</v>
      </c>
      <c r="AD33" s="178">
        <v>0</v>
      </c>
      <c r="AE33" s="178">
        <v>0</v>
      </c>
      <c r="AF33" s="178">
        <v>0</v>
      </c>
      <c r="AG33" s="178">
        <v>0</v>
      </c>
      <c r="AH33" s="178">
        <v>0</v>
      </c>
      <c r="AI33" s="178">
        <v>0</v>
      </c>
      <c r="AJ33" s="178">
        <v>0</v>
      </c>
      <c r="AK33" s="178">
        <v>0</v>
      </c>
      <c r="AL33" s="178">
        <v>0</v>
      </c>
      <c r="AM33" s="178">
        <v>0</v>
      </c>
      <c r="AN33" s="178">
        <v>0</v>
      </c>
      <c r="AO33" s="178">
        <v>0</v>
      </c>
      <c r="AP33" s="178">
        <v>0</v>
      </c>
      <c r="AQ33" s="178">
        <v>0</v>
      </c>
      <c r="AR33" s="178">
        <v>0</v>
      </c>
      <c r="AS33" s="178">
        <v>0</v>
      </c>
      <c r="AT33" s="178">
        <v>0</v>
      </c>
      <c r="AU33" s="178">
        <v>0</v>
      </c>
      <c r="AV33" s="179">
        <v>0</v>
      </c>
    </row>
    <row r="34" spans="1:48" s="218" customFormat="1" x14ac:dyDescent="0.25">
      <c r="B34" s="175" t="s">
        <v>58</v>
      </c>
      <c r="C34" s="178">
        <v>0</v>
      </c>
      <c r="D34" s="178">
        <v>0</v>
      </c>
      <c r="E34" s="178">
        <v>0</v>
      </c>
      <c r="F34" s="178">
        <v>0</v>
      </c>
      <c r="G34" s="178">
        <v>0</v>
      </c>
      <c r="H34" s="178">
        <v>0</v>
      </c>
      <c r="I34" s="178">
        <v>0</v>
      </c>
      <c r="J34" s="178">
        <v>0</v>
      </c>
      <c r="K34" s="178">
        <v>0</v>
      </c>
      <c r="L34" s="178">
        <v>0</v>
      </c>
      <c r="M34" s="178">
        <v>0</v>
      </c>
      <c r="N34" s="178">
        <v>0</v>
      </c>
      <c r="O34" s="178">
        <v>0</v>
      </c>
      <c r="P34" s="178">
        <v>0</v>
      </c>
      <c r="Q34" s="178">
        <v>0</v>
      </c>
      <c r="R34" s="178">
        <v>0</v>
      </c>
      <c r="S34" s="178">
        <v>0</v>
      </c>
      <c r="T34" s="178">
        <v>0</v>
      </c>
      <c r="U34" s="178">
        <v>0</v>
      </c>
      <c r="V34" s="178">
        <v>0</v>
      </c>
      <c r="W34" s="178">
        <v>0</v>
      </c>
      <c r="X34" s="178">
        <v>0</v>
      </c>
      <c r="Y34" s="178">
        <v>0</v>
      </c>
      <c r="Z34" s="178">
        <v>0</v>
      </c>
      <c r="AA34" s="178">
        <v>0</v>
      </c>
      <c r="AB34" s="178">
        <v>0</v>
      </c>
      <c r="AC34" s="178">
        <v>0</v>
      </c>
      <c r="AD34" s="178">
        <v>0</v>
      </c>
      <c r="AE34" s="178">
        <v>0</v>
      </c>
      <c r="AF34" s="178">
        <v>0</v>
      </c>
      <c r="AG34" s="178">
        <v>0</v>
      </c>
      <c r="AH34" s="178">
        <v>0</v>
      </c>
      <c r="AI34" s="178">
        <v>0</v>
      </c>
      <c r="AJ34" s="178">
        <v>0</v>
      </c>
      <c r="AK34" s="178">
        <v>0</v>
      </c>
      <c r="AL34" s="178">
        <v>0</v>
      </c>
      <c r="AM34" s="178">
        <v>0</v>
      </c>
      <c r="AN34" s="178">
        <v>0</v>
      </c>
      <c r="AO34" s="178">
        <v>0</v>
      </c>
      <c r="AP34" s="178">
        <v>0</v>
      </c>
      <c r="AQ34" s="178">
        <v>0</v>
      </c>
      <c r="AR34" s="178">
        <v>0</v>
      </c>
      <c r="AS34" s="178">
        <v>0</v>
      </c>
      <c r="AT34" s="178">
        <v>0</v>
      </c>
      <c r="AU34" s="178">
        <v>0</v>
      </c>
      <c r="AV34" s="179">
        <v>0</v>
      </c>
    </row>
    <row r="35" spans="1:48" s="218" customFormat="1" x14ac:dyDescent="0.25">
      <c r="B35" s="175" t="s">
        <v>60</v>
      </c>
      <c r="C35" s="178">
        <v>0</v>
      </c>
      <c r="D35" s="178">
        <v>0</v>
      </c>
      <c r="E35" s="178">
        <v>0</v>
      </c>
      <c r="F35" s="178">
        <v>0</v>
      </c>
      <c r="G35" s="178">
        <v>0</v>
      </c>
      <c r="H35" s="178">
        <v>0</v>
      </c>
      <c r="I35" s="178">
        <v>0</v>
      </c>
      <c r="J35" s="178">
        <v>0</v>
      </c>
      <c r="K35" s="178">
        <v>0</v>
      </c>
      <c r="L35" s="178">
        <v>0</v>
      </c>
      <c r="M35" s="178">
        <v>0</v>
      </c>
      <c r="N35" s="178">
        <v>0</v>
      </c>
      <c r="O35" s="178">
        <v>0</v>
      </c>
      <c r="P35" s="178">
        <v>0</v>
      </c>
      <c r="Q35" s="178">
        <v>0</v>
      </c>
      <c r="R35" s="178">
        <v>0</v>
      </c>
      <c r="S35" s="178">
        <v>0</v>
      </c>
      <c r="T35" s="178">
        <v>0</v>
      </c>
      <c r="U35" s="178">
        <v>0</v>
      </c>
      <c r="V35" s="178">
        <v>0</v>
      </c>
      <c r="W35" s="178">
        <v>0</v>
      </c>
      <c r="X35" s="178">
        <v>0</v>
      </c>
      <c r="Y35" s="178">
        <v>0</v>
      </c>
      <c r="Z35" s="178">
        <v>0</v>
      </c>
      <c r="AA35" s="178">
        <v>0</v>
      </c>
      <c r="AB35" s="178">
        <v>0</v>
      </c>
      <c r="AC35" s="178">
        <v>0</v>
      </c>
      <c r="AD35" s="178">
        <v>0</v>
      </c>
      <c r="AE35" s="178">
        <v>0</v>
      </c>
      <c r="AF35" s="178">
        <v>0</v>
      </c>
      <c r="AG35" s="178">
        <v>0</v>
      </c>
      <c r="AH35" s="178">
        <v>0</v>
      </c>
      <c r="AI35" s="178">
        <v>0</v>
      </c>
      <c r="AJ35" s="178">
        <v>0</v>
      </c>
      <c r="AK35" s="178">
        <v>0</v>
      </c>
      <c r="AL35" s="178">
        <v>0</v>
      </c>
      <c r="AM35" s="178">
        <v>0</v>
      </c>
      <c r="AN35" s="178">
        <v>0</v>
      </c>
      <c r="AO35" s="178">
        <v>0</v>
      </c>
      <c r="AP35" s="178">
        <v>0</v>
      </c>
      <c r="AQ35" s="178">
        <v>0</v>
      </c>
      <c r="AR35" s="178">
        <v>0</v>
      </c>
      <c r="AS35" s="178">
        <v>0</v>
      </c>
      <c r="AT35" s="178">
        <v>0</v>
      </c>
      <c r="AU35" s="178">
        <v>0</v>
      </c>
      <c r="AV35" s="179">
        <v>0</v>
      </c>
    </row>
    <row r="36" spans="1:48" s="218" customFormat="1" x14ac:dyDescent="0.25">
      <c r="B36" s="175" t="s">
        <v>62</v>
      </c>
      <c r="C36" s="178">
        <v>0</v>
      </c>
      <c r="D36" s="178">
        <v>0</v>
      </c>
      <c r="E36" s="178">
        <v>0</v>
      </c>
      <c r="F36" s="178">
        <v>0</v>
      </c>
      <c r="G36" s="178">
        <v>0</v>
      </c>
      <c r="H36" s="178">
        <v>0</v>
      </c>
      <c r="I36" s="178">
        <v>0</v>
      </c>
      <c r="J36" s="178">
        <v>0</v>
      </c>
      <c r="K36" s="178">
        <v>0</v>
      </c>
      <c r="L36" s="178">
        <v>0</v>
      </c>
      <c r="M36" s="178">
        <v>0</v>
      </c>
      <c r="N36" s="178">
        <v>0</v>
      </c>
      <c r="O36" s="178">
        <v>0</v>
      </c>
      <c r="P36" s="178">
        <v>0</v>
      </c>
      <c r="Q36" s="178">
        <v>0</v>
      </c>
      <c r="R36" s="178">
        <v>0</v>
      </c>
      <c r="S36" s="178">
        <v>0</v>
      </c>
      <c r="T36" s="178">
        <v>0</v>
      </c>
      <c r="U36" s="178">
        <v>0</v>
      </c>
      <c r="V36" s="178">
        <v>0</v>
      </c>
      <c r="W36" s="178">
        <v>0</v>
      </c>
      <c r="X36" s="178">
        <v>0</v>
      </c>
      <c r="Y36" s="178">
        <v>0</v>
      </c>
      <c r="Z36" s="178">
        <v>0</v>
      </c>
      <c r="AA36" s="178">
        <v>0</v>
      </c>
      <c r="AB36" s="178">
        <v>0</v>
      </c>
      <c r="AC36" s="178">
        <v>0</v>
      </c>
      <c r="AD36" s="178">
        <v>0</v>
      </c>
      <c r="AE36" s="178">
        <v>0</v>
      </c>
      <c r="AF36" s="178">
        <v>0</v>
      </c>
      <c r="AG36" s="178">
        <v>0</v>
      </c>
      <c r="AH36" s="178">
        <v>0</v>
      </c>
      <c r="AI36" s="178">
        <v>0</v>
      </c>
      <c r="AJ36" s="178">
        <v>0</v>
      </c>
      <c r="AK36" s="178">
        <v>0</v>
      </c>
      <c r="AL36" s="178">
        <v>0</v>
      </c>
      <c r="AM36" s="178">
        <v>0</v>
      </c>
      <c r="AN36" s="178">
        <v>0</v>
      </c>
      <c r="AO36" s="178">
        <v>0</v>
      </c>
      <c r="AP36" s="178">
        <v>0</v>
      </c>
      <c r="AQ36" s="178">
        <v>0</v>
      </c>
      <c r="AR36" s="178">
        <v>0</v>
      </c>
      <c r="AS36" s="178">
        <v>0</v>
      </c>
      <c r="AT36" s="178">
        <v>0</v>
      </c>
      <c r="AU36" s="178">
        <v>0</v>
      </c>
      <c r="AV36" s="179">
        <v>0</v>
      </c>
    </row>
    <row r="37" spans="1:48" s="218" customFormat="1" x14ac:dyDescent="0.25">
      <c r="B37" s="175" t="s">
        <v>109</v>
      </c>
      <c r="C37" s="180"/>
      <c r="D37" s="180"/>
      <c r="E37" s="180"/>
      <c r="F37" s="180"/>
      <c r="G37" s="180"/>
      <c r="H37" s="180"/>
      <c r="I37" s="180"/>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s="180"/>
      <c r="AK37" s="180"/>
      <c r="AL37" s="180"/>
      <c r="AM37" s="180"/>
      <c r="AN37" s="180"/>
      <c r="AO37" s="180"/>
      <c r="AP37" s="180"/>
      <c r="AQ37" s="180"/>
      <c r="AR37" s="180"/>
      <c r="AS37" s="180"/>
      <c r="AT37" s="180"/>
      <c r="AU37" s="180"/>
      <c r="AV37" s="181"/>
    </row>
    <row r="38" spans="1:48" s="218" customFormat="1" x14ac:dyDescent="0.25">
      <c r="B38" s="175" t="s">
        <v>274</v>
      </c>
      <c r="C38" s="180"/>
      <c r="D38" s="180"/>
      <c r="E38" s="180"/>
      <c r="F38" s="180"/>
      <c r="G38" s="180"/>
      <c r="H38" s="180"/>
      <c r="I38" s="180"/>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s="180"/>
      <c r="AK38" s="180"/>
      <c r="AL38" s="180"/>
      <c r="AM38" s="180"/>
      <c r="AN38" s="180"/>
      <c r="AO38" s="180"/>
      <c r="AP38" s="180"/>
      <c r="AQ38" s="180"/>
      <c r="AR38" s="180"/>
      <c r="AS38" s="180"/>
      <c r="AT38" s="180"/>
      <c r="AU38" s="180"/>
      <c r="AV38" s="181"/>
    </row>
    <row r="39" spans="1:48" s="218" customFormat="1" x14ac:dyDescent="0.25">
      <c r="B39" s="175" t="s">
        <v>276</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1"/>
    </row>
    <row r="40" spans="1:48" s="218" customFormat="1" x14ac:dyDescent="0.25">
      <c r="B40" s="175" t="s">
        <v>278</v>
      </c>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1"/>
    </row>
    <row r="41" spans="1:48" s="218" customFormat="1" ht="15.75" thickBot="1" x14ac:dyDescent="0.3">
      <c r="B41" s="326" t="s">
        <v>758</v>
      </c>
      <c r="C41" s="327"/>
      <c r="D41" s="327"/>
      <c r="E41" s="327"/>
      <c r="F41" s="327"/>
      <c r="G41" s="327"/>
      <c r="H41" s="327"/>
      <c r="I41" s="327"/>
      <c r="J41" s="327"/>
      <c r="K41" s="327"/>
      <c r="L41" s="327"/>
      <c r="M41" s="327"/>
      <c r="N41" s="327"/>
      <c r="O41" s="327"/>
      <c r="P41" s="327"/>
      <c r="Q41" s="327"/>
      <c r="R41" s="327"/>
      <c r="S41" s="327"/>
      <c r="T41" s="327"/>
      <c r="U41" s="327"/>
      <c r="V41" s="327"/>
      <c r="W41" s="327"/>
      <c r="X41" s="327"/>
      <c r="Y41" s="327"/>
      <c r="Z41" s="327"/>
      <c r="AA41" s="327"/>
      <c r="AB41" s="327"/>
      <c r="AC41" s="327"/>
      <c r="AD41" s="327"/>
      <c r="AE41" s="327"/>
      <c r="AF41" s="327"/>
      <c r="AG41" s="327"/>
      <c r="AH41" s="327"/>
      <c r="AI41" s="327"/>
      <c r="AJ41" s="327"/>
      <c r="AK41" s="327"/>
      <c r="AL41" s="327"/>
      <c r="AM41" s="327"/>
      <c r="AN41" s="327"/>
      <c r="AO41" s="327"/>
      <c r="AP41" s="327"/>
      <c r="AQ41" s="327"/>
      <c r="AR41" s="327"/>
      <c r="AS41" s="327"/>
      <c r="AT41" s="327"/>
      <c r="AU41" s="327"/>
      <c r="AV41" s="328"/>
    </row>
    <row r="42" spans="1:48" s="218" customFormat="1" ht="16.5" thickTop="1" thickBot="1" x14ac:dyDescent="0.3"/>
    <row r="43" spans="1:48" s="218" customFormat="1" ht="15.75" thickTop="1" x14ac:dyDescent="0.25">
      <c r="A43" s="218">
        <f>A9+1</f>
        <v>1</v>
      </c>
      <c r="B43" s="329" t="s">
        <v>305</v>
      </c>
      <c r="C43" s="330"/>
      <c r="D43" s="330"/>
      <c r="E43" s="330"/>
      <c r="F43" s="330"/>
      <c r="G43" s="330"/>
      <c r="H43" s="330"/>
      <c r="I43" s="330"/>
      <c r="J43" s="330"/>
      <c r="K43" s="330"/>
      <c r="L43" s="330"/>
      <c r="M43" s="330"/>
      <c r="N43" s="330"/>
      <c r="O43" s="330"/>
      <c r="P43" s="330"/>
      <c r="Q43" s="330"/>
      <c r="R43" s="330"/>
      <c r="S43" s="330"/>
      <c r="T43" s="330"/>
      <c r="U43" s="330"/>
      <c r="V43" s="330"/>
      <c r="W43" s="330"/>
      <c r="X43" s="330"/>
      <c r="Y43" s="330"/>
      <c r="Z43" s="330"/>
      <c r="AA43" s="330"/>
      <c r="AB43" s="330"/>
      <c r="AC43" s="330"/>
      <c r="AD43" s="330"/>
      <c r="AE43" s="330"/>
      <c r="AF43" s="330"/>
      <c r="AG43" s="330"/>
      <c r="AH43" s="330"/>
      <c r="AI43" s="330"/>
      <c r="AJ43" s="330"/>
      <c r="AK43" s="330"/>
      <c r="AL43" s="330"/>
      <c r="AM43" s="330"/>
      <c r="AN43" s="330"/>
      <c r="AO43" s="330"/>
      <c r="AP43" s="330"/>
      <c r="AQ43" s="330"/>
      <c r="AR43" s="330"/>
      <c r="AS43" s="330"/>
      <c r="AT43" s="330"/>
      <c r="AU43" s="330"/>
      <c r="AV43" s="331"/>
    </row>
    <row r="44" spans="1:48" s="218" customFormat="1" x14ac:dyDescent="0.25">
      <c r="B44" s="175"/>
      <c r="C44" s="176" t="s">
        <v>364</v>
      </c>
      <c r="D44" s="176" t="s">
        <v>365</v>
      </c>
      <c r="E44" s="176" t="s">
        <v>366</v>
      </c>
      <c r="F44" s="176" t="s">
        <v>367</v>
      </c>
      <c r="G44" s="176" t="s">
        <v>368</v>
      </c>
      <c r="H44" s="176" t="s">
        <v>369</v>
      </c>
      <c r="I44" s="176" t="s">
        <v>370</v>
      </c>
      <c r="J44" s="176" t="s">
        <v>371</v>
      </c>
      <c r="K44" s="176" t="s">
        <v>372</v>
      </c>
      <c r="L44" s="176" t="s">
        <v>373</v>
      </c>
      <c r="M44" s="176" t="s">
        <v>374</v>
      </c>
      <c r="N44" s="176" t="s">
        <v>375</v>
      </c>
      <c r="O44" s="176" t="s">
        <v>376</v>
      </c>
      <c r="P44" s="176" t="s">
        <v>377</v>
      </c>
      <c r="Q44" s="176" t="s">
        <v>378</v>
      </c>
      <c r="R44" s="176" t="s">
        <v>379</v>
      </c>
      <c r="S44" s="176" t="s">
        <v>380</v>
      </c>
      <c r="T44" s="176" t="s">
        <v>381</v>
      </c>
      <c r="U44" s="176" t="s">
        <v>382</v>
      </c>
      <c r="V44" s="176" t="s">
        <v>383</v>
      </c>
      <c r="W44" s="176" t="s">
        <v>384</v>
      </c>
      <c r="X44" s="176" t="s">
        <v>385</v>
      </c>
      <c r="Y44" s="176" t="s">
        <v>386</v>
      </c>
      <c r="Z44" s="176" t="s">
        <v>387</v>
      </c>
      <c r="AA44" s="176" t="s">
        <v>388</v>
      </c>
      <c r="AB44" s="176" t="s">
        <v>389</v>
      </c>
      <c r="AC44" s="176" t="s">
        <v>224</v>
      </c>
      <c r="AD44" s="176" t="s">
        <v>225</v>
      </c>
      <c r="AE44" s="176" t="s">
        <v>226</v>
      </c>
      <c r="AF44" s="176" t="s">
        <v>227</v>
      </c>
      <c r="AG44" s="176" t="s">
        <v>445</v>
      </c>
      <c r="AH44" s="176" t="s">
        <v>228</v>
      </c>
      <c r="AI44" s="176" t="s">
        <v>229</v>
      </c>
      <c r="AJ44" s="176" t="s">
        <v>348</v>
      </c>
      <c r="AK44" s="176" t="s">
        <v>349</v>
      </c>
      <c r="AL44" s="176" t="s">
        <v>446</v>
      </c>
      <c r="AM44" s="176" t="s">
        <v>350</v>
      </c>
      <c r="AN44" s="176" t="s">
        <v>351</v>
      </c>
      <c r="AO44" s="176" t="s">
        <v>352</v>
      </c>
      <c r="AP44" s="176" t="s">
        <v>353</v>
      </c>
      <c r="AQ44" s="176" t="s">
        <v>447</v>
      </c>
      <c r="AR44" s="176" t="s">
        <v>354</v>
      </c>
      <c r="AS44" s="176" t="s">
        <v>355</v>
      </c>
      <c r="AT44" s="176" t="s">
        <v>356</v>
      </c>
      <c r="AU44" s="176" t="s">
        <v>357</v>
      </c>
      <c r="AV44" s="177" t="s">
        <v>358</v>
      </c>
    </row>
    <row r="45" spans="1:48" s="218" customFormat="1" x14ac:dyDescent="0.25">
      <c r="B45" s="175" t="s">
        <v>39</v>
      </c>
      <c r="C45" s="178">
        <v>20505</v>
      </c>
      <c r="D45" s="178">
        <v>21220</v>
      </c>
      <c r="E45" s="178">
        <v>21306</v>
      </c>
      <c r="F45" s="178">
        <v>20527</v>
      </c>
      <c r="G45" s="178">
        <v>20609</v>
      </c>
      <c r="H45" s="178">
        <v>20967</v>
      </c>
      <c r="I45" s="178">
        <v>20633</v>
      </c>
      <c r="J45" s="178">
        <v>19875</v>
      </c>
      <c r="K45" s="178">
        <v>20677.925950815737</v>
      </c>
      <c r="L45" s="178">
        <v>21480.851901631475</v>
      </c>
      <c r="M45" s="178">
        <v>22283.777852447212</v>
      </c>
      <c r="N45" s="178">
        <v>23086.70380326295</v>
      </c>
      <c r="O45" s="178">
        <v>23889.629754078687</v>
      </c>
      <c r="P45" s="178">
        <v>23971.867978276216</v>
      </c>
      <c r="Q45" s="178">
        <v>24054.106202473744</v>
      </c>
      <c r="R45" s="178">
        <v>24136.344426671272</v>
      </c>
      <c r="S45" s="178">
        <v>24017.48895538989</v>
      </c>
      <c r="T45" s="178">
        <v>23898.633484108512</v>
      </c>
      <c r="U45" s="178">
        <v>23779.778012827133</v>
      </c>
      <c r="V45" s="178">
        <v>23660.922541545751</v>
      </c>
      <c r="W45" s="178">
        <v>23542.067070264369</v>
      </c>
      <c r="X45" s="178">
        <v>23423.211598982991</v>
      </c>
      <c r="Y45" s="178">
        <v>23304.356127701612</v>
      </c>
      <c r="Z45" s="178">
        <v>23185.50065642023</v>
      </c>
      <c r="AA45" s="178">
        <v>23066.645185138848</v>
      </c>
      <c r="AB45" s="178">
        <v>22947.78971385747</v>
      </c>
      <c r="AC45" s="178">
        <v>22932.263279250397</v>
      </c>
      <c r="AD45" s="178">
        <v>22916.736844643328</v>
      </c>
      <c r="AE45" s="178">
        <v>22901.210410036256</v>
      </c>
      <c r="AF45" s="178">
        <v>22885.683975429183</v>
      </c>
      <c r="AG45" s="178">
        <v>22870.157540822111</v>
      </c>
      <c r="AH45" s="178">
        <v>22854.631106215042</v>
      </c>
      <c r="AI45" s="178">
        <v>22839.104671607969</v>
      </c>
      <c r="AJ45" s="178">
        <v>22823.578237000896</v>
      </c>
      <c r="AK45" s="178">
        <v>22808.051802393824</v>
      </c>
      <c r="AL45" s="178">
        <v>22792.525367786755</v>
      </c>
      <c r="AM45" s="178">
        <v>22776.998933179682</v>
      </c>
      <c r="AN45" s="178">
        <v>22761.47249857261</v>
      </c>
      <c r="AO45" s="178">
        <v>22745.946063965537</v>
      </c>
      <c r="AP45" s="178">
        <v>22730.419629358468</v>
      </c>
      <c r="AQ45" s="178">
        <v>22714.893194751396</v>
      </c>
      <c r="AR45" s="178">
        <v>22714.893194751396</v>
      </c>
      <c r="AS45" s="178">
        <v>22714.893194751396</v>
      </c>
      <c r="AT45" s="178">
        <v>22714.893194751396</v>
      </c>
      <c r="AU45" s="178">
        <v>22714.893194751396</v>
      </c>
      <c r="AV45" s="179">
        <v>22714.893194751396</v>
      </c>
    </row>
    <row r="46" spans="1:48" s="218" customFormat="1" x14ac:dyDescent="0.25">
      <c r="B46" s="175" t="s">
        <v>104</v>
      </c>
      <c r="C46" s="178">
        <v>0</v>
      </c>
      <c r="D46" s="178">
        <v>0</v>
      </c>
      <c r="E46" s="178">
        <v>0</v>
      </c>
      <c r="F46" s="178">
        <v>0</v>
      </c>
      <c r="G46" s="178">
        <v>0</v>
      </c>
      <c r="H46" s="178">
        <v>0</v>
      </c>
      <c r="I46" s="178">
        <v>0</v>
      </c>
      <c r="J46" s="178">
        <v>0</v>
      </c>
      <c r="K46" s="178">
        <v>0</v>
      </c>
      <c r="L46" s="178">
        <v>0</v>
      </c>
      <c r="M46" s="178">
        <v>0</v>
      </c>
      <c r="N46" s="178">
        <v>0</v>
      </c>
      <c r="O46" s="178">
        <v>0</v>
      </c>
      <c r="P46" s="178">
        <v>0</v>
      </c>
      <c r="Q46" s="178">
        <v>0</v>
      </c>
      <c r="R46" s="178">
        <v>0</v>
      </c>
      <c r="S46" s="178">
        <v>0</v>
      </c>
      <c r="T46" s="178">
        <v>0</v>
      </c>
      <c r="U46" s="178">
        <v>0</v>
      </c>
      <c r="V46" s="178">
        <v>0</v>
      </c>
      <c r="W46" s="178">
        <v>0</v>
      </c>
      <c r="X46" s="178">
        <v>0</v>
      </c>
      <c r="Y46" s="178">
        <v>0</v>
      </c>
      <c r="Z46" s="178">
        <v>0</v>
      </c>
      <c r="AA46" s="178">
        <v>0</v>
      </c>
      <c r="AB46" s="178">
        <v>0</v>
      </c>
      <c r="AC46" s="178">
        <v>0</v>
      </c>
      <c r="AD46" s="178">
        <v>0</v>
      </c>
      <c r="AE46" s="178">
        <v>0</v>
      </c>
      <c r="AF46" s="178">
        <v>0</v>
      </c>
      <c r="AG46" s="178">
        <v>0</v>
      </c>
      <c r="AH46" s="178">
        <v>0</v>
      </c>
      <c r="AI46" s="178">
        <v>0</v>
      </c>
      <c r="AJ46" s="178">
        <v>0</v>
      </c>
      <c r="AK46" s="178">
        <v>0</v>
      </c>
      <c r="AL46" s="178">
        <v>0</v>
      </c>
      <c r="AM46" s="178">
        <v>0</v>
      </c>
      <c r="AN46" s="178">
        <v>0</v>
      </c>
      <c r="AO46" s="178">
        <v>0</v>
      </c>
      <c r="AP46" s="178">
        <v>0</v>
      </c>
      <c r="AQ46" s="178">
        <v>0</v>
      </c>
      <c r="AR46" s="178">
        <v>0</v>
      </c>
      <c r="AS46" s="178">
        <v>0</v>
      </c>
      <c r="AT46" s="178">
        <v>0</v>
      </c>
      <c r="AU46" s="178">
        <v>0</v>
      </c>
      <c r="AV46" s="179">
        <v>0</v>
      </c>
    </row>
    <row r="47" spans="1:48" s="218" customFormat="1" x14ac:dyDescent="0.25">
      <c r="B47" s="175" t="s">
        <v>105</v>
      </c>
      <c r="C47" s="178">
        <v>0</v>
      </c>
      <c r="D47" s="178">
        <v>0</v>
      </c>
      <c r="E47" s="178">
        <v>0</v>
      </c>
      <c r="F47" s="178">
        <v>0</v>
      </c>
      <c r="G47" s="178">
        <v>0</v>
      </c>
      <c r="H47" s="178">
        <v>0</v>
      </c>
      <c r="I47" s="178">
        <v>0</v>
      </c>
      <c r="J47" s="178">
        <v>0</v>
      </c>
      <c r="K47" s="178">
        <v>0</v>
      </c>
      <c r="L47" s="178">
        <v>0</v>
      </c>
      <c r="M47" s="178">
        <v>0</v>
      </c>
      <c r="N47" s="178">
        <v>0</v>
      </c>
      <c r="O47" s="178">
        <v>0</v>
      </c>
      <c r="P47" s="178">
        <v>0</v>
      </c>
      <c r="Q47" s="178">
        <v>0</v>
      </c>
      <c r="R47" s="178">
        <v>0</v>
      </c>
      <c r="S47" s="178">
        <v>0</v>
      </c>
      <c r="T47" s="178">
        <v>0</v>
      </c>
      <c r="U47" s="178">
        <v>0</v>
      </c>
      <c r="V47" s="178">
        <v>0</v>
      </c>
      <c r="W47" s="178">
        <v>0</v>
      </c>
      <c r="X47" s="178">
        <v>0</v>
      </c>
      <c r="Y47" s="178">
        <v>0</v>
      </c>
      <c r="Z47" s="178">
        <v>0</v>
      </c>
      <c r="AA47" s="178">
        <v>0</v>
      </c>
      <c r="AB47" s="178">
        <v>0</v>
      </c>
      <c r="AC47" s="178">
        <v>0</v>
      </c>
      <c r="AD47" s="178">
        <v>0</v>
      </c>
      <c r="AE47" s="178">
        <v>0</v>
      </c>
      <c r="AF47" s="178">
        <v>0</v>
      </c>
      <c r="AG47" s="178">
        <v>0</v>
      </c>
      <c r="AH47" s="178">
        <v>0</v>
      </c>
      <c r="AI47" s="178">
        <v>0</v>
      </c>
      <c r="AJ47" s="178">
        <v>0</v>
      </c>
      <c r="AK47" s="178">
        <v>0</v>
      </c>
      <c r="AL47" s="178">
        <v>0</v>
      </c>
      <c r="AM47" s="178">
        <v>0</v>
      </c>
      <c r="AN47" s="178">
        <v>0</v>
      </c>
      <c r="AO47" s="178">
        <v>0</v>
      </c>
      <c r="AP47" s="178">
        <v>0</v>
      </c>
      <c r="AQ47" s="178">
        <v>0</v>
      </c>
      <c r="AR47" s="178">
        <v>0</v>
      </c>
      <c r="AS47" s="178">
        <v>0</v>
      </c>
      <c r="AT47" s="178">
        <v>0</v>
      </c>
      <c r="AU47" s="178">
        <v>0</v>
      </c>
      <c r="AV47" s="179">
        <v>0</v>
      </c>
    </row>
    <row r="48" spans="1:48" s="218" customFormat="1" x14ac:dyDescent="0.25">
      <c r="B48" s="175" t="s">
        <v>106</v>
      </c>
      <c r="C48" s="178">
        <v>3.1661029325787515E-2</v>
      </c>
      <c r="D48" s="178">
        <v>3.1661029325787515E-2</v>
      </c>
      <c r="E48" s="178">
        <v>3.1661029325787515E-2</v>
      </c>
      <c r="F48" s="178">
        <v>3.1661029325787515E-2</v>
      </c>
      <c r="G48" s="178">
        <v>3.1661029325787515E-2</v>
      </c>
      <c r="H48" s="178">
        <v>3.1661029325787515E-2</v>
      </c>
      <c r="I48" s="178">
        <v>3.1661029325787515E-2</v>
      </c>
      <c r="J48" s="178">
        <v>3.1661029325787515E-2</v>
      </c>
      <c r="K48" s="178">
        <v>3.0014591525892358E-2</v>
      </c>
      <c r="L48" s="178">
        <v>2.8368153725997197E-2</v>
      </c>
      <c r="M48" s="178">
        <v>2.6721715926102039E-2</v>
      </c>
      <c r="N48" s="178">
        <v>2.6076558128373565E-2</v>
      </c>
      <c r="O48" s="178">
        <v>2.5431400330645091E-2</v>
      </c>
      <c r="P48" s="178">
        <v>2.4786242532916614E-2</v>
      </c>
      <c r="Q48" s="178">
        <v>2.414108473518814E-2</v>
      </c>
      <c r="R48" s="178">
        <v>2.3495926937459666E-2</v>
      </c>
      <c r="S48" s="178">
        <v>2.3293913287276976E-2</v>
      </c>
      <c r="T48" s="178">
        <v>2.3091899637094283E-2</v>
      </c>
      <c r="U48" s="178">
        <v>2.2889885986911593E-2</v>
      </c>
      <c r="V48" s="178">
        <v>2.2687872336728903E-2</v>
      </c>
      <c r="W48" s="178">
        <v>2.2485858686546213E-2</v>
      </c>
      <c r="X48" s="178">
        <v>2.228384503636352E-2</v>
      </c>
      <c r="Y48" s="178">
        <v>2.208183138618083E-2</v>
      </c>
      <c r="Z48" s="178">
        <v>2.187981773599814E-2</v>
      </c>
      <c r="AA48" s="178">
        <v>2.1677804085815447E-2</v>
      </c>
      <c r="AB48" s="178">
        <v>2.1475790435632757E-2</v>
      </c>
      <c r="AC48" s="178">
        <v>2.1239586051230254E-2</v>
      </c>
      <c r="AD48" s="178">
        <v>2.1003381666827751E-2</v>
      </c>
      <c r="AE48" s="178">
        <v>2.0767177282425248E-2</v>
      </c>
      <c r="AF48" s="178">
        <v>2.0530972898022744E-2</v>
      </c>
      <c r="AG48" s="178">
        <v>2.0294768513620241E-2</v>
      </c>
      <c r="AH48" s="178">
        <v>2.0058564129217738E-2</v>
      </c>
      <c r="AI48" s="178">
        <v>1.9822359744815235E-2</v>
      </c>
      <c r="AJ48" s="178">
        <v>1.9586155360412732E-2</v>
      </c>
      <c r="AK48" s="178">
        <v>1.9349950976010229E-2</v>
      </c>
      <c r="AL48" s="178">
        <v>1.9113746591607726E-2</v>
      </c>
      <c r="AM48" s="178">
        <v>1.8877542207205222E-2</v>
      </c>
      <c r="AN48" s="178">
        <v>1.8641337822802719E-2</v>
      </c>
      <c r="AO48" s="178">
        <v>1.8405133438400216E-2</v>
      </c>
      <c r="AP48" s="178">
        <v>1.8168929053997713E-2</v>
      </c>
      <c r="AQ48" s="178">
        <v>1.793272466959521E-2</v>
      </c>
      <c r="AR48" s="178">
        <v>1.793272466959521E-2</v>
      </c>
      <c r="AS48" s="178">
        <v>1.793272466959521E-2</v>
      </c>
      <c r="AT48" s="178">
        <v>1.793272466959521E-2</v>
      </c>
      <c r="AU48" s="178">
        <v>1.793272466959521E-2</v>
      </c>
      <c r="AV48" s="179">
        <v>1.793272466959521E-2</v>
      </c>
    </row>
    <row r="49" spans="2:48" s="218" customFormat="1" x14ac:dyDescent="0.25">
      <c r="B49" s="175" t="s">
        <v>107</v>
      </c>
      <c r="C49" s="178">
        <v>1.8357159240810463E-2</v>
      </c>
      <c r="D49" s="178">
        <v>1.8357159240810463E-2</v>
      </c>
      <c r="E49" s="178">
        <v>1.8357159240810463E-2</v>
      </c>
      <c r="F49" s="178">
        <v>1.8357159240810463E-2</v>
      </c>
      <c r="G49" s="178">
        <v>1.8357159240810463E-2</v>
      </c>
      <c r="H49" s="178">
        <v>1.8357159240810463E-2</v>
      </c>
      <c r="I49" s="178">
        <v>1.8357159240810463E-2</v>
      </c>
      <c r="J49" s="178">
        <v>1.8357159240810463E-2</v>
      </c>
      <c r="K49" s="178">
        <v>1.7867366665814961E-2</v>
      </c>
      <c r="L49" s="178">
        <v>1.7377574090819459E-2</v>
      </c>
      <c r="M49" s="178">
        <v>1.6887781515823957E-2</v>
      </c>
      <c r="N49" s="178">
        <v>1.6632816860551496E-2</v>
      </c>
      <c r="O49" s="178">
        <v>1.6377852205279035E-2</v>
      </c>
      <c r="P49" s="178">
        <v>1.612288755000657E-2</v>
      </c>
      <c r="Q49" s="178">
        <v>1.5867922894734109E-2</v>
      </c>
      <c r="R49" s="178">
        <v>1.5612958239461648E-2</v>
      </c>
      <c r="S49" s="178">
        <v>1.5503623145866983E-2</v>
      </c>
      <c r="T49" s="178">
        <v>1.5394288052272317E-2</v>
      </c>
      <c r="U49" s="178">
        <v>1.5284952958677652E-2</v>
      </c>
      <c r="V49" s="178">
        <v>1.5175617865082987E-2</v>
      </c>
      <c r="W49" s="178">
        <v>1.5066282771488321E-2</v>
      </c>
      <c r="X49" s="178">
        <v>1.4956947677893656E-2</v>
      </c>
      <c r="Y49" s="178">
        <v>1.4847612584298991E-2</v>
      </c>
      <c r="Z49" s="178">
        <v>1.4738277490704325E-2</v>
      </c>
      <c r="AA49" s="178">
        <v>1.462894239710966E-2</v>
      </c>
      <c r="AB49" s="178">
        <v>1.4519607303514995E-2</v>
      </c>
      <c r="AC49" s="178">
        <v>1.4440589288416685E-2</v>
      </c>
      <c r="AD49" s="178">
        <v>1.4361571273318377E-2</v>
      </c>
      <c r="AE49" s="178">
        <v>1.4282553258220067E-2</v>
      </c>
      <c r="AF49" s="178">
        <v>1.4203535243121757E-2</v>
      </c>
      <c r="AG49" s="178">
        <v>1.4124517228023449E-2</v>
      </c>
      <c r="AH49" s="178">
        <v>1.4045499212925139E-2</v>
      </c>
      <c r="AI49" s="178">
        <v>1.3966481197826829E-2</v>
      </c>
      <c r="AJ49" s="178">
        <v>1.3887463182728521E-2</v>
      </c>
      <c r="AK49" s="178">
        <v>1.3808445167630211E-2</v>
      </c>
      <c r="AL49" s="178">
        <v>1.3729427152531901E-2</v>
      </c>
      <c r="AM49" s="178">
        <v>1.3650409137433593E-2</v>
      </c>
      <c r="AN49" s="178">
        <v>1.3571391122335283E-2</v>
      </c>
      <c r="AO49" s="178">
        <v>1.3492373107236973E-2</v>
      </c>
      <c r="AP49" s="178">
        <v>1.3413355092138665E-2</v>
      </c>
      <c r="AQ49" s="178">
        <v>1.3334337077040355E-2</v>
      </c>
      <c r="AR49" s="178">
        <v>1.3334337077040355E-2</v>
      </c>
      <c r="AS49" s="178">
        <v>1.3334337077040355E-2</v>
      </c>
      <c r="AT49" s="178">
        <v>1.3334337077040355E-2</v>
      </c>
      <c r="AU49" s="178">
        <v>1.3334337077040355E-2</v>
      </c>
      <c r="AV49" s="179">
        <v>1.3334337077040355E-2</v>
      </c>
    </row>
    <row r="50" spans="2:48" s="218" customFormat="1" x14ac:dyDescent="0.25">
      <c r="B50" s="175" t="s">
        <v>45</v>
      </c>
      <c r="C50" s="178">
        <v>0</v>
      </c>
      <c r="D50" s="178">
        <v>0</v>
      </c>
      <c r="E50" s="178">
        <v>0</v>
      </c>
      <c r="F50" s="178">
        <v>0</v>
      </c>
      <c r="G50" s="178">
        <v>0</v>
      </c>
      <c r="H50" s="178">
        <v>0</v>
      </c>
      <c r="I50" s="178">
        <v>0</v>
      </c>
      <c r="J50" s="178">
        <v>0</v>
      </c>
      <c r="K50" s="178">
        <v>0</v>
      </c>
      <c r="L50" s="178">
        <v>0</v>
      </c>
      <c r="M50" s="178">
        <v>0</v>
      </c>
      <c r="N50" s="178">
        <v>0</v>
      </c>
      <c r="O50" s="178">
        <v>0</v>
      </c>
      <c r="P50" s="178">
        <v>0</v>
      </c>
      <c r="Q50" s="178">
        <v>0</v>
      </c>
      <c r="R50" s="178">
        <v>0</v>
      </c>
      <c r="S50" s="178">
        <v>0</v>
      </c>
      <c r="T50" s="178">
        <v>0</v>
      </c>
      <c r="U50" s="178">
        <v>0</v>
      </c>
      <c r="V50" s="178">
        <v>0</v>
      </c>
      <c r="W50" s="178">
        <v>0</v>
      </c>
      <c r="X50" s="178">
        <v>0</v>
      </c>
      <c r="Y50" s="178">
        <v>0</v>
      </c>
      <c r="Z50" s="178">
        <v>0</v>
      </c>
      <c r="AA50" s="178">
        <v>0</v>
      </c>
      <c r="AB50" s="178">
        <v>0</v>
      </c>
      <c r="AC50" s="178">
        <v>0</v>
      </c>
      <c r="AD50" s="178">
        <v>0</v>
      </c>
      <c r="AE50" s="178">
        <v>0</v>
      </c>
      <c r="AF50" s="178">
        <v>0</v>
      </c>
      <c r="AG50" s="178">
        <v>0</v>
      </c>
      <c r="AH50" s="178">
        <v>0</v>
      </c>
      <c r="AI50" s="178">
        <v>0</v>
      </c>
      <c r="AJ50" s="178">
        <v>0</v>
      </c>
      <c r="AK50" s="178">
        <v>0</v>
      </c>
      <c r="AL50" s="178">
        <v>0</v>
      </c>
      <c r="AM50" s="178">
        <v>0</v>
      </c>
      <c r="AN50" s="178">
        <v>0</v>
      </c>
      <c r="AO50" s="178">
        <v>0</v>
      </c>
      <c r="AP50" s="178">
        <v>0</v>
      </c>
      <c r="AQ50" s="178">
        <v>0</v>
      </c>
      <c r="AR50" s="178">
        <v>0</v>
      </c>
      <c r="AS50" s="178">
        <v>0</v>
      </c>
      <c r="AT50" s="178">
        <v>0</v>
      </c>
      <c r="AU50" s="178">
        <v>0</v>
      </c>
      <c r="AV50" s="179">
        <v>0</v>
      </c>
    </row>
    <row r="51" spans="2:48" s="218" customFormat="1" x14ac:dyDescent="0.25">
      <c r="B51" s="175" t="s">
        <v>47</v>
      </c>
      <c r="C51" s="178">
        <v>0</v>
      </c>
      <c r="D51" s="178">
        <v>0</v>
      </c>
      <c r="E51" s="178">
        <v>0</v>
      </c>
      <c r="F51" s="178">
        <v>0</v>
      </c>
      <c r="G51" s="178">
        <v>0</v>
      </c>
      <c r="H51" s="178">
        <v>0</v>
      </c>
      <c r="I51" s="178">
        <v>0</v>
      </c>
      <c r="J51" s="178">
        <v>0</v>
      </c>
      <c r="K51" s="178">
        <v>0</v>
      </c>
      <c r="L51" s="178">
        <v>0</v>
      </c>
      <c r="M51" s="178">
        <v>0</v>
      </c>
      <c r="N51" s="178">
        <v>0</v>
      </c>
      <c r="O51" s="178">
        <v>0</v>
      </c>
      <c r="P51" s="178">
        <v>0</v>
      </c>
      <c r="Q51" s="178">
        <v>0</v>
      </c>
      <c r="R51" s="178">
        <v>0</v>
      </c>
      <c r="S51" s="178">
        <v>0</v>
      </c>
      <c r="T51" s="178">
        <v>0</v>
      </c>
      <c r="U51" s="178">
        <v>0</v>
      </c>
      <c r="V51" s="178">
        <v>0</v>
      </c>
      <c r="W51" s="178">
        <v>0</v>
      </c>
      <c r="X51" s="178">
        <v>0</v>
      </c>
      <c r="Y51" s="178">
        <v>0</v>
      </c>
      <c r="Z51" s="178">
        <v>0</v>
      </c>
      <c r="AA51" s="178">
        <v>0</v>
      </c>
      <c r="AB51" s="178">
        <v>0</v>
      </c>
      <c r="AC51" s="178">
        <v>0</v>
      </c>
      <c r="AD51" s="178">
        <v>0</v>
      </c>
      <c r="AE51" s="178">
        <v>0</v>
      </c>
      <c r="AF51" s="178">
        <v>0</v>
      </c>
      <c r="AG51" s="178">
        <v>0</v>
      </c>
      <c r="AH51" s="178">
        <v>0</v>
      </c>
      <c r="AI51" s="178">
        <v>0</v>
      </c>
      <c r="AJ51" s="178">
        <v>0</v>
      </c>
      <c r="AK51" s="178">
        <v>0</v>
      </c>
      <c r="AL51" s="178">
        <v>0</v>
      </c>
      <c r="AM51" s="178">
        <v>0</v>
      </c>
      <c r="AN51" s="178">
        <v>0</v>
      </c>
      <c r="AO51" s="178">
        <v>0</v>
      </c>
      <c r="AP51" s="178">
        <v>0</v>
      </c>
      <c r="AQ51" s="178">
        <v>0</v>
      </c>
      <c r="AR51" s="178">
        <v>0</v>
      </c>
      <c r="AS51" s="178">
        <v>0</v>
      </c>
      <c r="AT51" s="178">
        <v>0</v>
      </c>
      <c r="AU51" s="178">
        <v>0</v>
      </c>
      <c r="AV51" s="179">
        <v>0</v>
      </c>
    </row>
    <row r="52" spans="2:48" s="218" customFormat="1" x14ac:dyDescent="0.25">
      <c r="B52" s="175" t="s">
        <v>49</v>
      </c>
      <c r="C52" s="178">
        <v>0</v>
      </c>
      <c r="D52" s="178">
        <v>0</v>
      </c>
      <c r="E52" s="178">
        <v>0</v>
      </c>
      <c r="F52" s="178">
        <v>0</v>
      </c>
      <c r="G52" s="178">
        <v>0</v>
      </c>
      <c r="H52" s="178">
        <v>0</v>
      </c>
      <c r="I52" s="178">
        <v>0</v>
      </c>
      <c r="J52" s="178">
        <v>0</v>
      </c>
      <c r="K52" s="178">
        <v>0</v>
      </c>
      <c r="L52" s="178">
        <v>0</v>
      </c>
      <c r="M52" s="178">
        <v>0</v>
      </c>
      <c r="N52" s="178">
        <v>0</v>
      </c>
      <c r="O52" s="178">
        <v>0</v>
      </c>
      <c r="P52" s="178">
        <v>0</v>
      </c>
      <c r="Q52" s="178">
        <v>0</v>
      </c>
      <c r="R52" s="178">
        <v>0</v>
      </c>
      <c r="S52" s="178">
        <v>0</v>
      </c>
      <c r="T52" s="178">
        <v>0</v>
      </c>
      <c r="U52" s="178">
        <v>0</v>
      </c>
      <c r="V52" s="178">
        <v>0</v>
      </c>
      <c r="W52" s="178">
        <v>0</v>
      </c>
      <c r="X52" s="178">
        <v>0</v>
      </c>
      <c r="Y52" s="178">
        <v>0</v>
      </c>
      <c r="Z52" s="178">
        <v>0</v>
      </c>
      <c r="AA52" s="178">
        <v>0</v>
      </c>
      <c r="AB52" s="178">
        <v>0</v>
      </c>
      <c r="AC52" s="178">
        <v>0</v>
      </c>
      <c r="AD52" s="178">
        <v>0</v>
      </c>
      <c r="AE52" s="178">
        <v>0</v>
      </c>
      <c r="AF52" s="178">
        <v>0</v>
      </c>
      <c r="AG52" s="178">
        <v>0</v>
      </c>
      <c r="AH52" s="178">
        <v>0</v>
      </c>
      <c r="AI52" s="178">
        <v>0</v>
      </c>
      <c r="AJ52" s="178">
        <v>0</v>
      </c>
      <c r="AK52" s="178">
        <v>0</v>
      </c>
      <c r="AL52" s="178">
        <v>0</v>
      </c>
      <c r="AM52" s="178">
        <v>0</v>
      </c>
      <c r="AN52" s="178">
        <v>0</v>
      </c>
      <c r="AO52" s="178">
        <v>0</v>
      </c>
      <c r="AP52" s="178">
        <v>0</v>
      </c>
      <c r="AQ52" s="178">
        <v>0</v>
      </c>
      <c r="AR52" s="178">
        <v>0</v>
      </c>
      <c r="AS52" s="178">
        <v>0</v>
      </c>
      <c r="AT52" s="178">
        <v>0</v>
      </c>
      <c r="AU52" s="178">
        <v>0</v>
      </c>
      <c r="AV52" s="179">
        <v>0</v>
      </c>
    </row>
    <row r="53" spans="2:48" s="218" customFormat="1" x14ac:dyDescent="0.25">
      <c r="B53" s="175" t="s">
        <v>51</v>
      </c>
      <c r="C53" s="178">
        <v>0</v>
      </c>
      <c r="D53" s="178">
        <v>0</v>
      </c>
      <c r="E53" s="178">
        <v>0</v>
      </c>
      <c r="F53" s="178">
        <v>0</v>
      </c>
      <c r="G53" s="178">
        <v>0</v>
      </c>
      <c r="H53" s="178">
        <v>0</v>
      </c>
      <c r="I53" s="178">
        <v>0</v>
      </c>
      <c r="J53" s="178">
        <v>0</v>
      </c>
      <c r="K53" s="178">
        <v>0</v>
      </c>
      <c r="L53" s="178">
        <v>0</v>
      </c>
      <c r="M53" s="178">
        <v>0</v>
      </c>
      <c r="N53" s="178">
        <v>0</v>
      </c>
      <c r="O53" s="178">
        <v>0</v>
      </c>
      <c r="P53" s="178">
        <v>0</v>
      </c>
      <c r="Q53" s="178">
        <v>0</v>
      </c>
      <c r="R53" s="178">
        <v>0</v>
      </c>
      <c r="S53" s="178">
        <v>0</v>
      </c>
      <c r="T53" s="178">
        <v>0</v>
      </c>
      <c r="U53" s="178">
        <v>0</v>
      </c>
      <c r="V53" s="178">
        <v>0</v>
      </c>
      <c r="W53" s="178">
        <v>0</v>
      </c>
      <c r="X53" s="178">
        <v>0</v>
      </c>
      <c r="Y53" s="178">
        <v>0</v>
      </c>
      <c r="Z53" s="178">
        <v>0</v>
      </c>
      <c r="AA53" s="178">
        <v>0</v>
      </c>
      <c r="AB53" s="178">
        <v>0</v>
      </c>
      <c r="AC53" s="178">
        <v>0</v>
      </c>
      <c r="AD53" s="178">
        <v>0</v>
      </c>
      <c r="AE53" s="178">
        <v>0</v>
      </c>
      <c r="AF53" s="178">
        <v>0</v>
      </c>
      <c r="AG53" s="178">
        <v>0</v>
      </c>
      <c r="AH53" s="178">
        <v>0</v>
      </c>
      <c r="AI53" s="178">
        <v>0</v>
      </c>
      <c r="AJ53" s="178">
        <v>0</v>
      </c>
      <c r="AK53" s="178">
        <v>0</v>
      </c>
      <c r="AL53" s="178">
        <v>0</v>
      </c>
      <c r="AM53" s="178">
        <v>0</v>
      </c>
      <c r="AN53" s="178">
        <v>0</v>
      </c>
      <c r="AO53" s="178">
        <v>0</v>
      </c>
      <c r="AP53" s="178">
        <v>0</v>
      </c>
      <c r="AQ53" s="178">
        <v>0</v>
      </c>
      <c r="AR53" s="178">
        <v>0</v>
      </c>
      <c r="AS53" s="178">
        <v>0</v>
      </c>
      <c r="AT53" s="178">
        <v>0</v>
      </c>
      <c r="AU53" s="178">
        <v>0</v>
      </c>
      <c r="AV53" s="179">
        <v>0</v>
      </c>
    </row>
    <row r="54" spans="2:48" s="218" customFormat="1" x14ac:dyDescent="0.25">
      <c r="B54" s="175" t="s">
        <v>53</v>
      </c>
      <c r="C54" s="178">
        <v>9</v>
      </c>
      <c r="D54" s="178">
        <v>9</v>
      </c>
      <c r="E54" s="178">
        <v>9</v>
      </c>
      <c r="F54" s="178">
        <v>9</v>
      </c>
      <c r="G54" s="178">
        <v>9</v>
      </c>
      <c r="H54" s="178">
        <v>9</v>
      </c>
      <c r="I54" s="178">
        <v>9</v>
      </c>
      <c r="J54" s="178">
        <v>9</v>
      </c>
      <c r="K54" s="178">
        <v>9</v>
      </c>
      <c r="L54" s="178">
        <v>9</v>
      </c>
      <c r="M54" s="178">
        <v>9</v>
      </c>
      <c r="N54" s="178">
        <v>9</v>
      </c>
      <c r="O54" s="178">
        <v>9</v>
      </c>
      <c r="P54" s="178">
        <v>9</v>
      </c>
      <c r="Q54" s="178">
        <v>9</v>
      </c>
      <c r="R54" s="178">
        <v>9</v>
      </c>
      <c r="S54" s="178">
        <v>9</v>
      </c>
      <c r="T54" s="178">
        <v>9</v>
      </c>
      <c r="U54" s="178">
        <v>9</v>
      </c>
      <c r="V54" s="178">
        <v>9</v>
      </c>
      <c r="W54" s="178">
        <v>9</v>
      </c>
      <c r="X54" s="178">
        <v>9</v>
      </c>
      <c r="Y54" s="178">
        <v>9</v>
      </c>
      <c r="Z54" s="178">
        <v>9</v>
      </c>
      <c r="AA54" s="178">
        <v>9</v>
      </c>
      <c r="AB54" s="178">
        <v>9</v>
      </c>
      <c r="AC54" s="178">
        <v>9</v>
      </c>
      <c r="AD54" s="178">
        <v>9</v>
      </c>
      <c r="AE54" s="178">
        <v>9</v>
      </c>
      <c r="AF54" s="178">
        <v>9</v>
      </c>
      <c r="AG54" s="178">
        <v>9</v>
      </c>
      <c r="AH54" s="178">
        <v>9</v>
      </c>
      <c r="AI54" s="178">
        <v>9</v>
      </c>
      <c r="AJ54" s="178">
        <v>9</v>
      </c>
      <c r="AK54" s="178">
        <v>9</v>
      </c>
      <c r="AL54" s="178">
        <v>9</v>
      </c>
      <c r="AM54" s="178">
        <v>9</v>
      </c>
      <c r="AN54" s="178">
        <v>9</v>
      </c>
      <c r="AO54" s="178">
        <v>9</v>
      </c>
      <c r="AP54" s="178">
        <v>9</v>
      </c>
      <c r="AQ54" s="178">
        <v>9</v>
      </c>
      <c r="AR54" s="178">
        <v>9</v>
      </c>
      <c r="AS54" s="178">
        <v>9</v>
      </c>
      <c r="AT54" s="178">
        <v>9</v>
      </c>
      <c r="AU54" s="178">
        <v>9</v>
      </c>
      <c r="AV54" s="179">
        <v>9</v>
      </c>
    </row>
    <row r="55" spans="2:48" s="218" customFormat="1" x14ac:dyDescent="0.25">
      <c r="B55" s="175" t="s">
        <v>108</v>
      </c>
      <c r="C55" s="178">
        <v>14</v>
      </c>
      <c r="D55" s="178">
        <v>14</v>
      </c>
      <c r="E55" s="178">
        <v>14</v>
      </c>
      <c r="F55" s="178">
        <v>14</v>
      </c>
      <c r="G55" s="178">
        <v>14</v>
      </c>
      <c r="H55" s="178">
        <v>14</v>
      </c>
      <c r="I55" s="178">
        <v>14</v>
      </c>
      <c r="J55" s="178">
        <v>14</v>
      </c>
      <c r="K55" s="178">
        <v>14</v>
      </c>
      <c r="L55" s="178">
        <v>14</v>
      </c>
      <c r="M55" s="178">
        <v>14</v>
      </c>
      <c r="N55" s="178">
        <v>14</v>
      </c>
      <c r="O55" s="178">
        <v>14</v>
      </c>
      <c r="P55" s="178">
        <v>14</v>
      </c>
      <c r="Q55" s="178">
        <v>14</v>
      </c>
      <c r="R55" s="178">
        <v>14</v>
      </c>
      <c r="S55" s="178">
        <v>14</v>
      </c>
      <c r="T55" s="178">
        <v>14</v>
      </c>
      <c r="U55" s="178">
        <v>14</v>
      </c>
      <c r="V55" s="178">
        <v>14</v>
      </c>
      <c r="W55" s="178">
        <v>14</v>
      </c>
      <c r="X55" s="178">
        <v>14</v>
      </c>
      <c r="Y55" s="178">
        <v>14</v>
      </c>
      <c r="Z55" s="178">
        <v>14</v>
      </c>
      <c r="AA55" s="178">
        <v>14</v>
      </c>
      <c r="AB55" s="178">
        <v>14</v>
      </c>
      <c r="AC55" s="178">
        <v>14</v>
      </c>
      <c r="AD55" s="178">
        <v>14</v>
      </c>
      <c r="AE55" s="178">
        <v>14</v>
      </c>
      <c r="AF55" s="178">
        <v>14</v>
      </c>
      <c r="AG55" s="178">
        <v>14</v>
      </c>
      <c r="AH55" s="178">
        <v>14</v>
      </c>
      <c r="AI55" s="178">
        <v>14</v>
      </c>
      <c r="AJ55" s="178">
        <v>14</v>
      </c>
      <c r="AK55" s="178">
        <v>14</v>
      </c>
      <c r="AL55" s="178">
        <v>14</v>
      </c>
      <c r="AM55" s="178">
        <v>14</v>
      </c>
      <c r="AN55" s="178">
        <v>14</v>
      </c>
      <c r="AO55" s="178">
        <v>14</v>
      </c>
      <c r="AP55" s="178">
        <v>14</v>
      </c>
      <c r="AQ55" s="178">
        <v>14</v>
      </c>
      <c r="AR55" s="178">
        <v>14</v>
      </c>
      <c r="AS55" s="178">
        <v>14</v>
      </c>
      <c r="AT55" s="178">
        <v>14</v>
      </c>
      <c r="AU55" s="178">
        <v>14</v>
      </c>
      <c r="AV55" s="179">
        <v>14</v>
      </c>
    </row>
    <row r="56" spans="2:48" s="218" customFormat="1" x14ac:dyDescent="0.25">
      <c r="B56" s="175" t="s">
        <v>4</v>
      </c>
      <c r="C56" s="178">
        <v>1082.7279553802496</v>
      </c>
      <c r="D56" s="178">
        <v>1082.7279553802496</v>
      </c>
      <c r="E56" s="178">
        <v>1082.7279553802496</v>
      </c>
      <c r="F56" s="178">
        <v>1082.7279553802496</v>
      </c>
      <c r="G56" s="178">
        <v>1082.7279553802496</v>
      </c>
      <c r="H56" s="178">
        <v>1082.7279553802496</v>
      </c>
      <c r="I56" s="178">
        <v>1093.5850702534997</v>
      </c>
      <c r="J56" s="178">
        <v>1104.4421851267498</v>
      </c>
      <c r="K56" s="178">
        <v>1115.2992999999997</v>
      </c>
      <c r="L56" s="178">
        <v>1126.1564148732498</v>
      </c>
      <c r="M56" s="178">
        <v>1137.0135297464999</v>
      </c>
      <c r="N56" s="178">
        <v>1133.8999544300666</v>
      </c>
      <c r="O56" s="178">
        <v>1130.7863791136333</v>
      </c>
      <c r="P56" s="178">
        <v>1127.6728037972</v>
      </c>
      <c r="Q56" s="178">
        <v>1124.5592284807667</v>
      </c>
      <c r="R56" s="178">
        <v>1121.4456531643334</v>
      </c>
      <c r="S56" s="178">
        <v>1118.3320778479001</v>
      </c>
      <c r="T56" s="178">
        <v>1115.2185025314668</v>
      </c>
      <c r="U56" s="178">
        <v>1112.1049272150333</v>
      </c>
      <c r="V56" s="178">
        <v>1108.9913518986</v>
      </c>
      <c r="W56" s="178">
        <v>1105.8777765821667</v>
      </c>
      <c r="X56" s="178">
        <v>1102.7642012657334</v>
      </c>
      <c r="Y56" s="178">
        <v>1099.6506259493001</v>
      </c>
      <c r="Z56" s="178">
        <v>1096.5370506328668</v>
      </c>
      <c r="AA56" s="178">
        <v>1093.4234753164335</v>
      </c>
      <c r="AB56" s="178">
        <v>1090.3099000000002</v>
      </c>
      <c r="AC56" s="178">
        <v>1085.5773954291001</v>
      </c>
      <c r="AD56" s="178">
        <v>1080.8448908582002</v>
      </c>
      <c r="AE56" s="178">
        <v>1076.1123862873001</v>
      </c>
      <c r="AF56" s="178">
        <v>1071.3798817164002</v>
      </c>
      <c r="AG56" s="178">
        <v>1066.6473771455001</v>
      </c>
      <c r="AH56" s="178">
        <v>1061.9148725746002</v>
      </c>
      <c r="AI56" s="178">
        <v>1057.1823680037</v>
      </c>
      <c r="AJ56" s="178">
        <v>1052.4498634328002</v>
      </c>
      <c r="AK56" s="178">
        <v>1047.7173588619</v>
      </c>
      <c r="AL56" s="178">
        <v>1042.9848542910001</v>
      </c>
      <c r="AM56" s="178">
        <v>1038.2523497201</v>
      </c>
      <c r="AN56" s="178">
        <v>1033.5198451492001</v>
      </c>
      <c r="AO56" s="178">
        <v>1028.7873405783</v>
      </c>
      <c r="AP56" s="178">
        <v>1024.0548360073999</v>
      </c>
      <c r="AQ56" s="178">
        <v>1019.3223314365</v>
      </c>
      <c r="AR56" s="178">
        <v>1019.3223314365</v>
      </c>
      <c r="AS56" s="178">
        <v>1019.3223314365</v>
      </c>
      <c r="AT56" s="178">
        <v>1019.3223314365</v>
      </c>
      <c r="AU56" s="178">
        <v>1019.3223314365</v>
      </c>
      <c r="AV56" s="179">
        <v>1019.3223314365</v>
      </c>
    </row>
    <row r="57" spans="2:48" s="218" customFormat="1" x14ac:dyDescent="0.25">
      <c r="B57" s="175" t="s">
        <v>6</v>
      </c>
      <c r="C57" s="178">
        <v>0</v>
      </c>
      <c r="D57" s="178">
        <v>0</v>
      </c>
      <c r="E57" s="178">
        <v>0</v>
      </c>
      <c r="F57" s="178">
        <v>0</v>
      </c>
      <c r="G57" s="178">
        <v>0</v>
      </c>
      <c r="H57" s="178">
        <v>0</v>
      </c>
      <c r="I57" s="178">
        <v>0</v>
      </c>
      <c r="J57" s="178">
        <v>0</v>
      </c>
      <c r="K57" s="178">
        <v>0</v>
      </c>
      <c r="L57" s="178">
        <v>0</v>
      </c>
      <c r="M57" s="178">
        <v>0</v>
      </c>
      <c r="N57" s="178">
        <v>0</v>
      </c>
      <c r="O57" s="178">
        <v>0</v>
      </c>
      <c r="P57" s="178">
        <v>0</v>
      </c>
      <c r="Q57" s="178">
        <v>0</v>
      </c>
      <c r="R57" s="178">
        <v>0</v>
      </c>
      <c r="S57" s="178">
        <v>0</v>
      </c>
      <c r="T57" s="178">
        <v>0</v>
      </c>
      <c r="U57" s="178">
        <v>0</v>
      </c>
      <c r="V57" s="178">
        <v>0</v>
      </c>
      <c r="W57" s="178">
        <v>0</v>
      </c>
      <c r="X57" s="178">
        <v>0</v>
      </c>
      <c r="Y57" s="178">
        <v>0</v>
      </c>
      <c r="Z57" s="178">
        <v>0</v>
      </c>
      <c r="AA57" s="178">
        <v>0</v>
      </c>
      <c r="AB57" s="178">
        <v>0</v>
      </c>
      <c r="AC57" s="178">
        <v>0</v>
      </c>
      <c r="AD57" s="178">
        <v>0</v>
      </c>
      <c r="AE57" s="178">
        <v>0</v>
      </c>
      <c r="AF57" s="178">
        <v>0</v>
      </c>
      <c r="AG57" s="178">
        <v>0</v>
      </c>
      <c r="AH57" s="178">
        <v>0</v>
      </c>
      <c r="AI57" s="178">
        <v>0</v>
      </c>
      <c r="AJ57" s="178">
        <v>0</v>
      </c>
      <c r="AK57" s="178">
        <v>0</v>
      </c>
      <c r="AL57" s="178">
        <v>0</v>
      </c>
      <c r="AM57" s="178">
        <v>0</v>
      </c>
      <c r="AN57" s="178">
        <v>0</v>
      </c>
      <c r="AO57" s="178">
        <v>0</v>
      </c>
      <c r="AP57" s="178">
        <v>0</v>
      </c>
      <c r="AQ57" s="178">
        <v>0</v>
      </c>
      <c r="AR57" s="178">
        <v>0</v>
      </c>
      <c r="AS57" s="178">
        <v>0</v>
      </c>
      <c r="AT57" s="178">
        <v>0</v>
      </c>
      <c r="AU57" s="178">
        <v>0</v>
      </c>
      <c r="AV57" s="179">
        <v>0</v>
      </c>
    </row>
    <row r="58" spans="2:48" s="218" customFormat="1" x14ac:dyDescent="0.25">
      <c r="B58" s="175" t="s">
        <v>8</v>
      </c>
      <c r="C58" s="178">
        <v>17</v>
      </c>
      <c r="D58" s="178">
        <v>17</v>
      </c>
      <c r="E58" s="178">
        <v>17</v>
      </c>
      <c r="F58" s="178">
        <v>17</v>
      </c>
      <c r="G58" s="178">
        <v>17</v>
      </c>
      <c r="H58" s="178">
        <v>17</v>
      </c>
      <c r="I58" s="178">
        <v>17</v>
      </c>
      <c r="J58" s="178">
        <v>17</v>
      </c>
      <c r="K58" s="178">
        <v>17</v>
      </c>
      <c r="L58" s="178">
        <v>17</v>
      </c>
      <c r="M58" s="178">
        <v>17</v>
      </c>
      <c r="N58" s="178">
        <v>17</v>
      </c>
      <c r="O58" s="178">
        <v>17</v>
      </c>
      <c r="P58" s="178">
        <v>17</v>
      </c>
      <c r="Q58" s="178">
        <v>17</v>
      </c>
      <c r="R58" s="178">
        <v>17</v>
      </c>
      <c r="S58" s="178">
        <v>17</v>
      </c>
      <c r="T58" s="178">
        <v>17</v>
      </c>
      <c r="U58" s="178">
        <v>17</v>
      </c>
      <c r="V58" s="178">
        <v>17</v>
      </c>
      <c r="W58" s="178">
        <v>17</v>
      </c>
      <c r="X58" s="178">
        <v>17</v>
      </c>
      <c r="Y58" s="178">
        <v>17</v>
      </c>
      <c r="Z58" s="178">
        <v>17</v>
      </c>
      <c r="AA58" s="178">
        <v>17</v>
      </c>
      <c r="AB58" s="178">
        <v>17</v>
      </c>
      <c r="AC58" s="178">
        <v>17</v>
      </c>
      <c r="AD58" s="178">
        <v>17</v>
      </c>
      <c r="AE58" s="178">
        <v>17</v>
      </c>
      <c r="AF58" s="178">
        <v>17</v>
      </c>
      <c r="AG58" s="178">
        <v>17</v>
      </c>
      <c r="AH58" s="178">
        <v>17</v>
      </c>
      <c r="AI58" s="178">
        <v>17</v>
      </c>
      <c r="AJ58" s="178">
        <v>17</v>
      </c>
      <c r="AK58" s="178">
        <v>17</v>
      </c>
      <c r="AL58" s="178">
        <v>17</v>
      </c>
      <c r="AM58" s="178">
        <v>17</v>
      </c>
      <c r="AN58" s="178">
        <v>17</v>
      </c>
      <c r="AO58" s="178">
        <v>17</v>
      </c>
      <c r="AP58" s="178">
        <v>17</v>
      </c>
      <c r="AQ58" s="178">
        <v>17</v>
      </c>
      <c r="AR58" s="178">
        <v>17</v>
      </c>
      <c r="AS58" s="178">
        <v>17</v>
      </c>
      <c r="AT58" s="178">
        <v>17</v>
      </c>
      <c r="AU58" s="178">
        <v>17</v>
      </c>
      <c r="AV58" s="179">
        <v>17</v>
      </c>
    </row>
    <row r="59" spans="2:48" s="218" customFormat="1" x14ac:dyDescent="0.25">
      <c r="B59" s="175" t="s">
        <v>10</v>
      </c>
      <c r="C59" s="180"/>
      <c r="D59" s="180"/>
      <c r="E59" s="180"/>
      <c r="F59" s="180"/>
      <c r="G59" s="180"/>
      <c r="H59" s="180"/>
      <c r="I59" s="180"/>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s="180"/>
      <c r="AK59" s="180"/>
      <c r="AL59" s="180"/>
      <c r="AM59" s="180"/>
      <c r="AN59" s="180"/>
      <c r="AO59" s="180"/>
      <c r="AP59" s="180"/>
      <c r="AQ59" s="180"/>
      <c r="AR59" s="180"/>
      <c r="AS59" s="180"/>
      <c r="AT59" s="180"/>
      <c r="AU59" s="180"/>
      <c r="AV59" s="181"/>
    </row>
    <row r="60" spans="2:48" s="218" customFormat="1" x14ac:dyDescent="0.25">
      <c r="B60" s="175" t="s">
        <v>12</v>
      </c>
      <c r="C60" s="180"/>
      <c r="D60" s="180"/>
      <c r="E60" s="180"/>
      <c r="F60" s="180"/>
      <c r="G60" s="180"/>
      <c r="H60" s="180"/>
      <c r="I60" s="18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s="180"/>
      <c r="AK60" s="180"/>
      <c r="AL60" s="180"/>
      <c r="AM60" s="180"/>
      <c r="AN60" s="180"/>
      <c r="AO60" s="180"/>
      <c r="AP60" s="180"/>
      <c r="AQ60" s="180"/>
      <c r="AR60" s="180"/>
      <c r="AS60" s="180"/>
      <c r="AT60" s="180"/>
      <c r="AU60" s="180"/>
      <c r="AV60" s="181"/>
    </row>
    <row r="61" spans="2:48" s="218" customFormat="1" x14ac:dyDescent="0.25">
      <c r="B61" s="175" t="s">
        <v>14</v>
      </c>
      <c r="C61" s="180"/>
      <c r="D61" s="180"/>
      <c r="E61" s="180"/>
      <c r="F61" s="180"/>
      <c r="G61" s="180"/>
      <c r="H61" s="180"/>
      <c r="I61" s="18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s="180"/>
      <c r="AK61" s="180"/>
      <c r="AL61" s="180"/>
      <c r="AM61" s="180"/>
      <c r="AN61" s="180"/>
      <c r="AO61" s="180"/>
      <c r="AP61" s="180"/>
      <c r="AQ61" s="180"/>
      <c r="AR61" s="180"/>
      <c r="AS61" s="180"/>
      <c r="AT61" s="180"/>
      <c r="AU61" s="180"/>
      <c r="AV61" s="181"/>
    </row>
    <row r="62" spans="2:48" s="218" customFormat="1" x14ac:dyDescent="0.25">
      <c r="B62" s="175" t="s">
        <v>16</v>
      </c>
      <c r="C62" s="180"/>
      <c r="D62" s="180"/>
      <c r="E62" s="180"/>
      <c r="F62" s="180"/>
      <c r="G62" s="180"/>
      <c r="H62" s="180"/>
      <c r="I62" s="180"/>
      <c r="J62" s="180"/>
      <c r="K62" s="180"/>
      <c r="L62" s="180"/>
      <c r="M62" s="180"/>
      <c r="N62" s="180"/>
      <c r="O62" s="180"/>
      <c r="P62" s="180"/>
      <c r="Q62" s="180"/>
      <c r="R62" s="180"/>
      <c r="S62" s="180"/>
      <c r="T62" s="180"/>
      <c r="U62" s="180"/>
      <c r="V62" s="180"/>
      <c r="W62" s="180"/>
      <c r="X62" s="180"/>
      <c r="Y62" s="180"/>
      <c r="Z62" s="180"/>
      <c r="AA62" s="180"/>
      <c r="AB62" s="180"/>
      <c r="AC62" s="180"/>
      <c r="AD62" s="180"/>
      <c r="AE62" s="180"/>
      <c r="AF62" s="180"/>
      <c r="AG62" s="180"/>
      <c r="AH62" s="180"/>
      <c r="AI62" s="180"/>
      <c r="AJ62" s="180"/>
      <c r="AK62" s="180"/>
      <c r="AL62" s="180"/>
      <c r="AM62" s="180"/>
      <c r="AN62" s="180"/>
      <c r="AO62" s="180"/>
      <c r="AP62" s="180"/>
      <c r="AQ62" s="180"/>
      <c r="AR62" s="180"/>
      <c r="AS62" s="180"/>
      <c r="AT62" s="180"/>
      <c r="AU62" s="180"/>
      <c r="AV62" s="181"/>
    </row>
    <row r="63" spans="2:48" s="218" customFormat="1" x14ac:dyDescent="0.25">
      <c r="B63" s="175" t="s">
        <v>18</v>
      </c>
      <c r="C63" s="180"/>
      <c r="D63" s="180"/>
      <c r="E63" s="180"/>
      <c r="F63" s="180"/>
      <c r="G63" s="180"/>
      <c r="H63" s="180"/>
      <c r="I63" s="180"/>
      <c r="J63" s="180"/>
      <c r="K63" s="180"/>
      <c r="L63" s="180"/>
      <c r="M63" s="180"/>
      <c r="N63" s="180"/>
      <c r="O63" s="180"/>
      <c r="P63" s="180"/>
      <c r="Q63" s="180"/>
      <c r="R63" s="180"/>
      <c r="S63" s="180"/>
      <c r="T63" s="180"/>
      <c r="U63" s="180"/>
      <c r="V63" s="180"/>
      <c r="W63" s="180"/>
      <c r="X63" s="180"/>
      <c r="Y63" s="180"/>
      <c r="Z63" s="180"/>
      <c r="AA63" s="180"/>
      <c r="AB63" s="180"/>
      <c r="AC63" s="180"/>
      <c r="AD63" s="180"/>
      <c r="AE63" s="180"/>
      <c r="AF63" s="180"/>
      <c r="AG63" s="180"/>
      <c r="AH63" s="180"/>
      <c r="AI63" s="180"/>
      <c r="AJ63" s="180"/>
      <c r="AK63" s="180"/>
      <c r="AL63" s="180"/>
      <c r="AM63" s="180"/>
      <c r="AN63" s="180"/>
      <c r="AO63" s="180"/>
      <c r="AP63" s="180"/>
      <c r="AQ63" s="180"/>
      <c r="AR63" s="180"/>
      <c r="AS63" s="180"/>
      <c r="AT63" s="180"/>
      <c r="AU63" s="180"/>
      <c r="AV63" s="181"/>
    </row>
    <row r="64" spans="2:48" s="218" customFormat="1" x14ac:dyDescent="0.25">
      <c r="B64" s="175" t="s">
        <v>20</v>
      </c>
      <c r="C64" s="180"/>
      <c r="D64" s="180"/>
      <c r="E64" s="180"/>
      <c r="F64" s="180"/>
      <c r="G64" s="180"/>
      <c r="H64" s="180"/>
      <c r="I64" s="180"/>
      <c r="J64" s="180"/>
      <c r="K64" s="180"/>
      <c r="L64" s="180"/>
      <c r="M64" s="180"/>
      <c r="N64" s="180"/>
      <c r="O64" s="180"/>
      <c r="P64" s="180"/>
      <c r="Q64" s="180"/>
      <c r="R64" s="180"/>
      <c r="S64" s="180"/>
      <c r="T64" s="180"/>
      <c r="U64" s="180"/>
      <c r="V64" s="180"/>
      <c r="W64" s="180"/>
      <c r="X64" s="180"/>
      <c r="Y64" s="180"/>
      <c r="Z64" s="180"/>
      <c r="AA64" s="180"/>
      <c r="AB64" s="180"/>
      <c r="AC64" s="180"/>
      <c r="AD64" s="180"/>
      <c r="AE64" s="180"/>
      <c r="AF64" s="180"/>
      <c r="AG64" s="180"/>
      <c r="AH64" s="180"/>
      <c r="AI64" s="180"/>
      <c r="AJ64" s="180"/>
      <c r="AK64" s="180"/>
      <c r="AL64" s="180"/>
      <c r="AM64" s="180"/>
      <c r="AN64" s="180"/>
      <c r="AO64" s="180"/>
      <c r="AP64" s="180"/>
      <c r="AQ64" s="180"/>
      <c r="AR64" s="180"/>
      <c r="AS64" s="180"/>
      <c r="AT64" s="180"/>
      <c r="AU64" s="180"/>
      <c r="AV64" s="181"/>
    </row>
    <row r="65" spans="1:48" s="218" customFormat="1" x14ac:dyDescent="0.25">
      <c r="B65" s="175" t="s">
        <v>22</v>
      </c>
      <c r="C65" s="178">
        <v>0</v>
      </c>
      <c r="D65" s="178">
        <v>0</v>
      </c>
      <c r="E65" s="178">
        <v>0</v>
      </c>
      <c r="F65" s="178">
        <v>0</v>
      </c>
      <c r="G65" s="178">
        <v>0</v>
      </c>
      <c r="H65" s="178">
        <v>0</v>
      </c>
      <c r="I65" s="178">
        <v>0</v>
      </c>
      <c r="J65" s="178">
        <v>0</v>
      </c>
      <c r="K65" s="178">
        <v>0</v>
      </c>
      <c r="L65" s="178">
        <v>0</v>
      </c>
      <c r="M65" s="178">
        <v>0</v>
      </c>
      <c r="N65" s="178">
        <v>0</v>
      </c>
      <c r="O65" s="178">
        <v>0</v>
      </c>
      <c r="P65" s="178">
        <v>0</v>
      </c>
      <c r="Q65" s="178">
        <v>0</v>
      </c>
      <c r="R65" s="178">
        <v>0</v>
      </c>
      <c r="S65" s="178">
        <v>0</v>
      </c>
      <c r="T65" s="178">
        <v>0</v>
      </c>
      <c r="U65" s="178">
        <v>0</v>
      </c>
      <c r="V65" s="178">
        <v>0</v>
      </c>
      <c r="W65" s="178">
        <v>0</v>
      </c>
      <c r="X65" s="178">
        <v>0</v>
      </c>
      <c r="Y65" s="178">
        <v>0</v>
      </c>
      <c r="Z65" s="178">
        <v>0</v>
      </c>
      <c r="AA65" s="178">
        <v>0</v>
      </c>
      <c r="AB65" s="178">
        <v>0</v>
      </c>
      <c r="AC65" s="178">
        <v>0</v>
      </c>
      <c r="AD65" s="178">
        <v>0</v>
      </c>
      <c r="AE65" s="178">
        <v>0</v>
      </c>
      <c r="AF65" s="178">
        <v>0</v>
      </c>
      <c r="AG65" s="178">
        <v>0</v>
      </c>
      <c r="AH65" s="178">
        <v>0</v>
      </c>
      <c r="AI65" s="178">
        <v>0</v>
      </c>
      <c r="AJ65" s="178">
        <v>0</v>
      </c>
      <c r="AK65" s="178">
        <v>0</v>
      </c>
      <c r="AL65" s="178">
        <v>0</v>
      </c>
      <c r="AM65" s="178">
        <v>0</v>
      </c>
      <c r="AN65" s="178">
        <v>0</v>
      </c>
      <c r="AO65" s="178">
        <v>0</v>
      </c>
      <c r="AP65" s="178">
        <v>0</v>
      </c>
      <c r="AQ65" s="178">
        <v>0</v>
      </c>
      <c r="AR65" s="178">
        <v>0</v>
      </c>
      <c r="AS65" s="178">
        <v>0</v>
      </c>
      <c r="AT65" s="178">
        <v>0</v>
      </c>
      <c r="AU65" s="178">
        <v>0</v>
      </c>
      <c r="AV65" s="179">
        <v>0</v>
      </c>
    </row>
    <row r="66" spans="1:48" s="218" customFormat="1" x14ac:dyDescent="0.25">
      <c r="B66" s="175" t="s">
        <v>110</v>
      </c>
      <c r="C66" s="178">
        <v>0</v>
      </c>
      <c r="D66" s="178">
        <v>0</v>
      </c>
      <c r="E66" s="178">
        <v>0</v>
      </c>
      <c r="F66" s="178">
        <v>0</v>
      </c>
      <c r="G66" s="178">
        <v>0</v>
      </c>
      <c r="H66" s="178">
        <v>0</v>
      </c>
      <c r="I66" s="178">
        <v>0</v>
      </c>
      <c r="J66" s="178">
        <v>0</v>
      </c>
      <c r="K66" s="178">
        <v>0</v>
      </c>
      <c r="L66" s="178">
        <v>0</v>
      </c>
      <c r="M66" s="178">
        <v>0</v>
      </c>
      <c r="N66" s="178">
        <v>0</v>
      </c>
      <c r="O66" s="178">
        <v>0</v>
      </c>
      <c r="P66" s="178">
        <v>0</v>
      </c>
      <c r="Q66" s="178">
        <v>0</v>
      </c>
      <c r="R66" s="178">
        <v>0</v>
      </c>
      <c r="S66" s="178">
        <v>0</v>
      </c>
      <c r="T66" s="178">
        <v>0</v>
      </c>
      <c r="U66" s="178">
        <v>0</v>
      </c>
      <c r="V66" s="178">
        <v>0</v>
      </c>
      <c r="W66" s="178">
        <v>0</v>
      </c>
      <c r="X66" s="178">
        <v>0</v>
      </c>
      <c r="Y66" s="178">
        <v>0</v>
      </c>
      <c r="Z66" s="178">
        <v>0</v>
      </c>
      <c r="AA66" s="178">
        <v>0</v>
      </c>
      <c r="AB66" s="178">
        <v>0</v>
      </c>
      <c r="AC66" s="178">
        <v>0</v>
      </c>
      <c r="AD66" s="178">
        <v>0</v>
      </c>
      <c r="AE66" s="178">
        <v>0</v>
      </c>
      <c r="AF66" s="178">
        <v>0</v>
      </c>
      <c r="AG66" s="178">
        <v>0</v>
      </c>
      <c r="AH66" s="178">
        <v>0</v>
      </c>
      <c r="AI66" s="178">
        <v>0</v>
      </c>
      <c r="AJ66" s="178">
        <v>0</v>
      </c>
      <c r="AK66" s="178">
        <v>0</v>
      </c>
      <c r="AL66" s="178">
        <v>0</v>
      </c>
      <c r="AM66" s="178">
        <v>0</v>
      </c>
      <c r="AN66" s="178">
        <v>0</v>
      </c>
      <c r="AO66" s="178">
        <v>0</v>
      </c>
      <c r="AP66" s="178">
        <v>0</v>
      </c>
      <c r="AQ66" s="178">
        <v>0</v>
      </c>
      <c r="AR66" s="178">
        <v>0</v>
      </c>
      <c r="AS66" s="178">
        <v>0</v>
      </c>
      <c r="AT66" s="178">
        <v>0</v>
      </c>
      <c r="AU66" s="178">
        <v>0</v>
      </c>
      <c r="AV66" s="179">
        <v>0</v>
      </c>
    </row>
    <row r="67" spans="1:48" s="218" customFormat="1" x14ac:dyDescent="0.25">
      <c r="B67" s="175" t="s">
        <v>111</v>
      </c>
      <c r="C67" s="178">
        <v>0</v>
      </c>
      <c r="D67" s="178">
        <v>0</v>
      </c>
      <c r="E67" s="178">
        <v>0</v>
      </c>
      <c r="F67" s="178">
        <v>0</v>
      </c>
      <c r="G67" s="178">
        <v>0</v>
      </c>
      <c r="H67" s="178">
        <v>0</v>
      </c>
      <c r="I67" s="178">
        <v>0</v>
      </c>
      <c r="J67" s="178">
        <v>0</v>
      </c>
      <c r="K67" s="178">
        <v>0</v>
      </c>
      <c r="L67" s="178">
        <v>0</v>
      </c>
      <c r="M67" s="178">
        <v>0</v>
      </c>
      <c r="N67" s="178">
        <v>0</v>
      </c>
      <c r="O67" s="178">
        <v>0</v>
      </c>
      <c r="P67" s="178">
        <v>0</v>
      </c>
      <c r="Q67" s="178">
        <v>0</v>
      </c>
      <c r="R67" s="178">
        <v>0</v>
      </c>
      <c r="S67" s="178">
        <v>0</v>
      </c>
      <c r="T67" s="178">
        <v>0</v>
      </c>
      <c r="U67" s="178">
        <v>0</v>
      </c>
      <c r="V67" s="178">
        <v>0</v>
      </c>
      <c r="W67" s="178">
        <v>0</v>
      </c>
      <c r="X67" s="178">
        <v>0</v>
      </c>
      <c r="Y67" s="178">
        <v>0</v>
      </c>
      <c r="Z67" s="178">
        <v>0</v>
      </c>
      <c r="AA67" s="178">
        <v>0</v>
      </c>
      <c r="AB67" s="178">
        <v>0</v>
      </c>
      <c r="AC67" s="178">
        <v>0</v>
      </c>
      <c r="AD67" s="178">
        <v>0</v>
      </c>
      <c r="AE67" s="178">
        <v>0</v>
      </c>
      <c r="AF67" s="178">
        <v>0</v>
      </c>
      <c r="AG67" s="178">
        <v>0</v>
      </c>
      <c r="AH67" s="178">
        <v>0</v>
      </c>
      <c r="AI67" s="178">
        <v>0</v>
      </c>
      <c r="AJ67" s="178">
        <v>0</v>
      </c>
      <c r="AK67" s="178">
        <v>0</v>
      </c>
      <c r="AL67" s="178">
        <v>0</v>
      </c>
      <c r="AM67" s="178">
        <v>0</v>
      </c>
      <c r="AN67" s="178">
        <v>0</v>
      </c>
      <c r="AO67" s="178">
        <v>0</v>
      </c>
      <c r="AP67" s="178">
        <v>0</v>
      </c>
      <c r="AQ67" s="178">
        <v>0</v>
      </c>
      <c r="AR67" s="178">
        <v>0</v>
      </c>
      <c r="AS67" s="178">
        <v>0</v>
      </c>
      <c r="AT67" s="178">
        <v>0</v>
      </c>
      <c r="AU67" s="178">
        <v>0</v>
      </c>
      <c r="AV67" s="179">
        <v>0</v>
      </c>
    </row>
    <row r="68" spans="1:48" s="218" customFormat="1" x14ac:dyDescent="0.25">
      <c r="B68" s="175" t="s">
        <v>58</v>
      </c>
      <c r="C68" s="178">
        <v>0</v>
      </c>
      <c r="D68" s="178">
        <v>0</v>
      </c>
      <c r="E68" s="178">
        <v>0</v>
      </c>
      <c r="F68" s="178">
        <v>0</v>
      </c>
      <c r="G68" s="178">
        <v>0</v>
      </c>
      <c r="H68" s="178">
        <v>0</v>
      </c>
      <c r="I68" s="178">
        <v>0</v>
      </c>
      <c r="J68" s="178">
        <v>0</v>
      </c>
      <c r="K68" s="178">
        <v>0</v>
      </c>
      <c r="L68" s="178">
        <v>0</v>
      </c>
      <c r="M68" s="178">
        <v>0</v>
      </c>
      <c r="N68" s="178">
        <v>0</v>
      </c>
      <c r="O68" s="178">
        <v>0</v>
      </c>
      <c r="P68" s="178">
        <v>0</v>
      </c>
      <c r="Q68" s="178">
        <v>0</v>
      </c>
      <c r="R68" s="178">
        <v>0</v>
      </c>
      <c r="S68" s="178">
        <v>0</v>
      </c>
      <c r="T68" s="178">
        <v>0</v>
      </c>
      <c r="U68" s="178">
        <v>0</v>
      </c>
      <c r="V68" s="178">
        <v>0</v>
      </c>
      <c r="W68" s="178">
        <v>0</v>
      </c>
      <c r="X68" s="178">
        <v>0</v>
      </c>
      <c r="Y68" s="178">
        <v>0</v>
      </c>
      <c r="Z68" s="178">
        <v>0</v>
      </c>
      <c r="AA68" s="178">
        <v>0</v>
      </c>
      <c r="AB68" s="178">
        <v>0</v>
      </c>
      <c r="AC68" s="178">
        <v>0</v>
      </c>
      <c r="AD68" s="178">
        <v>0</v>
      </c>
      <c r="AE68" s="178">
        <v>0</v>
      </c>
      <c r="AF68" s="178">
        <v>0</v>
      </c>
      <c r="AG68" s="178">
        <v>0</v>
      </c>
      <c r="AH68" s="178">
        <v>0</v>
      </c>
      <c r="AI68" s="178">
        <v>0</v>
      </c>
      <c r="AJ68" s="178">
        <v>0</v>
      </c>
      <c r="AK68" s="178">
        <v>0</v>
      </c>
      <c r="AL68" s="178">
        <v>0</v>
      </c>
      <c r="AM68" s="178">
        <v>0</v>
      </c>
      <c r="AN68" s="178">
        <v>0</v>
      </c>
      <c r="AO68" s="178">
        <v>0</v>
      </c>
      <c r="AP68" s="178">
        <v>0</v>
      </c>
      <c r="AQ68" s="178">
        <v>0</v>
      </c>
      <c r="AR68" s="178">
        <v>0</v>
      </c>
      <c r="AS68" s="178">
        <v>0</v>
      </c>
      <c r="AT68" s="178">
        <v>0</v>
      </c>
      <c r="AU68" s="178">
        <v>0</v>
      </c>
      <c r="AV68" s="179">
        <v>0</v>
      </c>
    </row>
    <row r="69" spans="1:48" s="218" customFormat="1" x14ac:dyDescent="0.25">
      <c r="B69" s="175" t="s">
        <v>60</v>
      </c>
      <c r="C69" s="178">
        <v>0</v>
      </c>
      <c r="D69" s="178">
        <v>0</v>
      </c>
      <c r="E69" s="178">
        <v>0</v>
      </c>
      <c r="F69" s="178">
        <v>0</v>
      </c>
      <c r="G69" s="178">
        <v>0</v>
      </c>
      <c r="H69" s="178">
        <v>0</v>
      </c>
      <c r="I69" s="178">
        <v>0</v>
      </c>
      <c r="J69" s="178">
        <v>0</v>
      </c>
      <c r="K69" s="178">
        <v>0</v>
      </c>
      <c r="L69" s="178">
        <v>0</v>
      </c>
      <c r="M69" s="178">
        <v>0</v>
      </c>
      <c r="N69" s="178">
        <v>0</v>
      </c>
      <c r="O69" s="178">
        <v>0</v>
      </c>
      <c r="P69" s="178">
        <v>0</v>
      </c>
      <c r="Q69" s="178">
        <v>0</v>
      </c>
      <c r="R69" s="178">
        <v>0</v>
      </c>
      <c r="S69" s="178">
        <v>0</v>
      </c>
      <c r="T69" s="178">
        <v>0</v>
      </c>
      <c r="U69" s="178">
        <v>0</v>
      </c>
      <c r="V69" s="178">
        <v>0</v>
      </c>
      <c r="W69" s="178">
        <v>0</v>
      </c>
      <c r="X69" s="178">
        <v>0</v>
      </c>
      <c r="Y69" s="178">
        <v>0</v>
      </c>
      <c r="Z69" s="178">
        <v>0</v>
      </c>
      <c r="AA69" s="178">
        <v>0</v>
      </c>
      <c r="AB69" s="178">
        <v>0</v>
      </c>
      <c r="AC69" s="178">
        <v>0</v>
      </c>
      <c r="AD69" s="178">
        <v>0</v>
      </c>
      <c r="AE69" s="178">
        <v>0</v>
      </c>
      <c r="AF69" s="178">
        <v>0</v>
      </c>
      <c r="AG69" s="178">
        <v>0</v>
      </c>
      <c r="AH69" s="178">
        <v>0</v>
      </c>
      <c r="AI69" s="178">
        <v>0</v>
      </c>
      <c r="AJ69" s="178">
        <v>0</v>
      </c>
      <c r="AK69" s="178">
        <v>0</v>
      </c>
      <c r="AL69" s="178">
        <v>0</v>
      </c>
      <c r="AM69" s="178">
        <v>0</v>
      </c>
      <c r="AN69" s="178">
        <v>0</v>
      </c>
      <c r="AO69" s="178">
        <v>0</v>
      </c>
      <c r="AP69" s="178">
        <v>0</v>
      </c>
      <c r="AQ69" s="178">
        <v>0</v>
      </c>
      <c r="AR69" s="178">
        <v>0</v>
      </c>
      <c r="AS69" s="178">
        <v>0</v>
      </c>
      <c r="AT69" s="178">
        <v>0</v>
      </c>
      <c r="AU69" s="178">
        <v>0</v>
      </c>
      <c r="AV69" s="179">
        <v>0</v>
      </c>
    </row>
    <row r="70" spans="1:48" s="218" customFormat="1" x14ac:dyDescent="0.25">
      <c r="B70" s="175" t="s">
        <v>62</v>
      </c>
      <c r="C70" s="178">
        <v>0</v>
      </c>
      <c r="D70" s="178">
        <v>0</v>
      </c>
      <c r="E70" s="178">
        <v>0</v>
      </c>
      <c r="F70" s="178">
        <v>0</v>
      </c>
      <c r="G70" s="178">
        <v>0</v>
      </c>
      <c r="H70" s="178">
        <v>0</v>
      </c>
      <c r="I70" s="178">
        <v>0</v>
      </c>
      <c r="J70" s="178">
        <v>0</v>
      </c>
      <c r="K70" s="178">
        <v>0</v>
      </c>
      <c r="L70" s="178">
        <v>0</v>
      </c>
      <c r="M70" s="178">
        <v>0</v>
      </c>
      <c r="N70" s="178">
        <v>0</v>
      </c>
      <c r="O70" s="178">
        <v>0</v>
      </c>
      <c r="P70" s="178">
        <v>0</v>
      </c>
      <c r="Q70" s="178">
        <v>0</v>
      </c>
      <c r="R70" s="178">
        <v>0</v>
      </c>
      <c r="S70" s="178">
        <v>0</v>
      </c>
      <c r="T70" s="178">
        <v>0</v>
      </c>
      <c r="U70" s="178">
        <v>0</v>
      </c>
      <c r="V70" s="178">
        <v>0</v>
      </c>
      <c r="W70" s="178">
        <v>0</v>
      </c>
      <c r="X70" s="178">
        <v>0</v>
      </c>
      <c r="Y70" s="178">
        <v>0</v>
      </c>
      <c r="Z70" s="178">
        <v>0</v>
      </c>
      <c r="AA70" s="178">
        <v>0</v>
      </c>
      <c r="AB70" s="178">
        <v>0</v>
      </c>
      <c r="AC70" s="178">
        <v>0</v>
      </c>
      <c r="AD70" s="178">
        <v>0</v>
      </c>
      <c r="AE70" s="178">
        <v>0</v>
      </c>
      <c r="AF70" s="178">
        <v>0</v>
      </c>
      <c r="AG70" s="178">
        <v>0</v>
      </c>
      <c r="AH70" s="178">
        <v>0</v>
      </c>
      <c r="AI70" s="178">
        <v>0</v>
      </c>
      <c r="AJ70" s="178">
        <v>0</v>
      </c>
      <c r="AK70" s="178">
        <v>0</v>
      </c>
      <c r="AL70" s="178">
        <v>0</v>
      </c>
      <c r="AM70" s="178">
        <v>0</v>
      </c>
      <c r="AN70" s="178">
        <v>0</v>
      </c>
      <c r="AO70" s="178">
        <v>0</v>
      </c>
      <c r="AP70" s="178">
        <v>0</v>
      </c>
      <c r="AQ70" s="178">
        <v>0</v>
      </c>
      <c r="AR70" s="178">
        <v>0</v>
      </c>
      <c r="AS70" s="178">
        <v>0</v>
      </c>
      <c r="AT70" s="178">
        <v>0</v>
      </c>
      <c r="AU70" s="178">
        <v>0</v>
      </c>
      <c r="AV70" s="178">
        <v>0</v>
      </c>
    </row>
    <row r="71" spans="1:48" s="218" customFormat="1" x14ac:dyDescent="0.25">
      <c r="B71" s="175" t="s">
        <v>109</v>
      </c>
      <c r="C71" s="180"/>
      <c r="D71" s="180"/>
      <c r="E71" s="180"/>
      <c r="F71" s="180"/>
      <c r="G71" s="180"/>
      <c r="H71" s="180"/>
      <c r="I71" s="180"/>
      <c r="J71" s="180"/>
      <c r="K71" s="180"/>
      <c r="L71" s="180"/>
      <c r="M71" s="180"/>
      <c r="N71" s="180"/>
      <c r="O71" s="180"/>
      <c r="P71" s="180"/>
      <c r="Q71" s="180"/>
      <c r="R71" s="180"/>
      <c r="S71" s="180"/>
      <c r="T71" s="180"/>
      <c r="U71" s="180"/>
      <c r="V71" s="180"/>
      <c r="W71" s="180"/>
      <c r="X71" s="180"/>
      <c r="Y71" s="180"/>
      <c r="Z71" s="180"/>
      <c r="AA71" s="180"/>
      <c r="AB71" s="180"/>
      <c r="AC71" s="180"/>
      <c r="AD71" s="180"/>
      <c r="AE71" s="180"/>
      <c r="AF71" s="180"/>
      <c r="AG71" s="180"/>
      <c r="AH71" s="180"/>
      <c r="AI71" s="180"/>
      <c r="AJ71" s="180"/>
      <c r="AK71" s="180"/>
      <c r="AL71" s="180"/>
      <c r="AM71" s="180"/>
      <c r="AN71" s="180"/>
      <c r="AO71" s="180"/>
      <c r="AP71" s="180"/>
      <c r="AQ71" s="180"/>
      <c r="AR71" s="180"/>
      <c r="AS71" s="180"/>
      <c r="AT71" s="180"/>
      <c r="AU71" s="180"/>
      <c r="AV71" s="181"/>
    </row>
    <row r="72" spans="1:48" s="218" customFormat="1" x14ac:dyDescent="0.25">
      <c r="B72" s="175" t="s">
        <v>274</v>
      </c>
      <c r="C72" s="180"/>
      <c r="D72" s="180"/>
      <c r="E72" s="180"/>
      <c r="F72" s="180"/>
      <c r="G72" s="180"/>
      <c r="H72" s="180"/>
      <c r="I72" s="180"/>
      <c r="J72" s="180"/>
      <c r="K72" s="180"/>
      <c r="L72" s="180"/>
      <c r="M72" s="180"/>
      <c r="N72" s="180"/>
      <c r="O72" s="180"/>
      <c r="P72" s="180"/>
      <c r="Q72" s="180"/>
      <c r="R72" s="180"/>
      <c r="S72" s="180"/>
      <c r="T72" s="180"/>
      <c r="U72" s="180"/>
      <c r="V72" s="180"/>
      <c r="W72" s="180"/>
      <c r="X72" s="180"/>
      <c r="Y72" s="180"/>
      <c r="Z72" s="180"/>
      <c r="AA72" s="180"/>
      <c r="AB72" s="180"/>
      <c r="AC72" s="180"/>
      <c r="AD72" s="180"/>
      <c r="AE72" s="180"/>
      <c r="AF72" s="180"/>
      <c r="AG72" s="180"/>
      <c r="AH72" s="180"/>
      <c r="AI72" s="180"/>
      <c r="AJ72" s="180"/>
      <c r="AK72" s="180"/>
      <c r="AL72" s="180"/>
      <c r="AM72" s="180"/>
      <c r="AN72" s="180"/>
      <c r="AO72" s="180"/>
      <c r="AP72" s="180"/>
      <c r="AQ72" s="180"/>
      <c r="AR72" s="180"/>
      <c r="AS72" s="180"/>
      <c r="AT72" s="180"/>
      <c r="AU72" s="180"/>
      <c r="AV72" s="181"/>
    </row>
    <row r="73" spans="1:48" s="218" customFormat="1" x14ac:dyDescent="0.25">
      <c r="B73" s="175" t="s">
        <v>276</v>
      </c>
      <c r="C73" s="180"/>
      <c r="D73" s="180"/>
      <c r="E73" s="180"/>
      <c r="F73" s="180"/>
      <c r="G73" s="180"/>
      <c r="H73" s="180"/>
      <c r="I73" s="180"/>
      <c r="J73" s="180"/>
      <c r="K73" s="180"/>
      <c r="L73" s="180"/>
      <c r="M73" s="180"/>
      <c r="N73" s="180"/>
      <c r="O73" s="180"/>
      <c r="P73" s="180"/>
      <c r="Q73" s="180"/>
      <c r="R73" s="180"/>
      <c r="S73" s="180"/>
      <c r="T73" s="180"/>
      <c r="U73" s="180"/>
      <c r="V73" s="180"/>
      <c r="W73" s="180"/>
      <c r="X73" s="180"/>
      <c r="Y73" s="180"/>
      <c r="Z73" s="180"/>
      <c r="AA73" s="180"/>
      <c r="AB73" s="180"/>
      <c r="AC73" s="180"/>
      <c r="AD73" s="180"/>
      <c r="AE73" s="180"/>
      <c r="AF73" s="180"/>
      <c r="AG73" s="180"/>
      <c r="AH73" s="180"/>
      <c r="AI73" s="180"/>
      <c r="AJ73" s="180"/>
      <c r="AK73" s="180"/>
      <c r="AL73" s="180"/>
      <c r="AM73" s="180"/>
      <c r="AN73" s="180"/>
      <c r="AO73" s="180"/>
      <c r="AP73" s="180"/>
      <c r="AQ73" s="180"/>
      <c r="AR73" s="180"/>
      <c r="AS73" s="180"/>
      <c r="AT73" s="180"/>
      <c r="AU73" s="180"/>
      <c r="AV73" s="181"/>
    </row>
    <row r="74" spans="1:48" s="218" customFormat="1" x14ac:dyDescent="0.25">
      <c r="B74" s="175" t="s">
        <v>278</v>
      </c>
      <c r="C74" s="180"/>
      <c r="D74" s="180"/>
      <c r="E74" s="180"/>
      <c r="F74" s="180"/>
      <c r="G74" s="180"/>
      <c r="H74" s="180"/>
      <c r="I74" s="180"/>
      <c r="J74" s="180"/>
      <c r="K74" s="180"/>
      <c r="L74" s="180"/>
      <c r="M74" s="180"/>
      <c r="N74" s="180"/>
      <c r="O74" s="180"/>
      <c r="P74" s="180"/>
      <c r="Q74" s="180"/>
      <c r="R74" s="180"/>
      <c r="S74" s="180"/>
      <c r="T74" s="180"/>
      <c r="U74" s="180"/>
      <c r="V74" s="180"/>
      <c r="W74" s="180"/>
      <c r="X74" s="180"/>
      <c r="Y74" s="180"/>
      <c r="Z74" s="180"/>
      <c r="AA74" s="180"/>
      <c r="AB74" s="180"/>
      <c r="AC74" s="180"/>
      <c r="AD74" s="180"/>
      <c r="AE74" s="180"/>
      <c r="AF74" s="180"/>
      <c r="AG74" s="180"/>
      <c r="AH74" s="180"/>
      <c r="AI74" s="180"/>
      <c r="AJ74" s="180"/>
      <c r="AK74" s="180"/>
      <c r="AL74" s="180"/>
      <c r="AM74" s="180"/>
      <c r="AN74" s="180"/>
      <c r="AO74" s="180"/>
      <c r="AP74" s="180"/>
      <c r="AQ74" s="180"/>
      <c r="AR74" s="180"/>
      <c r="AS74" s="180"/>
      <c r="AT74" s="180"/>
      <c r="AU74" s="180"/>
      <c r="AV74" s="181"/>
    </row>
    <row r="75" spans="1:48" s="218" customFormat="1" ht="15.75" thickBot="1" x14ac:dyDescent="0.3">
      <c r="B75" s="326" t="s">
        <v>758</v>
      </c>
      <c r="C75" s="327"/>
      <c r="D75" s="327"/>
      <c r="E75" s="327"/>
      <c r="F75" s="327"/>
      <c r="G75" s="327"/>
      <c r="H75" s="327"/>
      <c r="I75" s="327"/>
      <c r="J75" s="327"/>
      <c r="K75" s="327"/>
      <c r="L75" s="327"/>
      <c r="M75" s="327"/>
      <c r="N75" s="327"/>
      <c r="O75" s="327"/>
      <c r="P75" s="327"/>
      <c r="Q75" s="327"/>
      <c r="R75" s="327"/>
      <c r="S75" s="327"/>
      <c r="T75" s="327"/>
      <c r="U75" s="327"/>
      <c r="V75" s="327"/>
      <c r="W75" s="327"/>
      <c r="X75" s="327"/>
      <c r="Y75" s="327"/>
      <c r="Z75" s="327"/>
      <c r="AA75" s="327"/>
      <c r="AB75" s="327"/>
      <c r="AC75" s="327"/>
      <c r="AD75" s="327"/>
      <c r="AE75" s="327"/>
      <c r="AF75" s="327"/>
      <c r="AG75" s="327"/>
      <c r="AH75" s="327"/>
      <c r="AI75" s="327"/>
      <c r="AJ75" s="327"/>
      <c r="AK75" s="327"/>
      <c r="AL75" s="327"/>
      <c r="AM75" s="327"/>
      <c r="AN75" s="327"/>
      <c r="AO75" s="327"/>
      <c r="AP75" s="327"/>
      <c r="AQ75" s="327"/>
      <c r="AR75" s="327"/>
      <c r="AS75" s="327"/>
      <c r="AT75" s="327"/>
      <c r="AU75" s="327"/>
      <c r="AV75" s="328"/>
    </row>
    <row r="76" spans="1:48" s="218" customFormat="1" ht="16.5" thickTop="1" thickBot="1" x14ac:dyDescent="0.3"/>
    <row r="77" spans="1:48" s="218" customFormat="1" ht="15.75" thickTop="1" x14ac:dyDescent="0.25">
      <c r="A77" s="218">
        <f>A43+1</f>
        <v>2</v>
      </c>
      <c r="B77" s="332" t="s">
        <v>711</v>
      </c>
      <c r="C77" s="333"/>
      <c r="D77" s="333"/>
      <c r="E77" s="333"/>
      <c r="F77" s="333"/>
      <c r="G77" s="333"/>
      <c r="H77" s="333"/>
      <c r="I77" s="333"/>
      <c r="J77" s="333"/>
      <c r="K77" s="333"/>
      <c r="L77" s="333"/>
      <c r="M77" s="333"/>
      <c r="N77" s="333"/>
      <c r="O77" s="333"/>
      <c r="P77" s="333"/>
      <c r="Q77" s="333"/>
      <c r="R77" s="333"/>
      <c r="S77" s="333"/>
      <c r="T77" s="333"/>
      <c r="U77" s="333"/>
      <c r="V77" s="333"/>
      <c r="W77" s="333"/>
      <c r="X77" s="333"/>
      <c r="Y77" s="333"/>
      <c r="Z77" s="333"/>
      <c r="AA77" s="333"/>
      <c r="AB77" s="333"/>
      <c r="AC77" s="333"/>
      <c r="AD77" s="333"/>
      <c r="AE77" s="333"/>
      <c r="AF77" s="333"/>
      <c r="AG77" s="333"/>
      <c r="AH77" s="333"/>
      <c r="AI77" s="333"/>
      <c r="AJ77" s="333"/>
      <c r="AK77" s="333"/>
      <c r="AL77" s="333"/>
      <c r="AM77" s="333"/>
      <c r="AN77" s="333"/>
      <c r="AO77" s="333"/>
      <c r="AP77" s="333"/>
      <c r="AQ77" s="333"/>
      <c r="AR77" s="333"/>
      <c r="AS77" s="333"/>
      <c r="AT77" s="333"/>
      <c r="AU77" s="333"/>
      <c r="AV77" s="334"/>
    </row>
    <row r="78" spans="1:48" s="218" customFormat="1" x14ac:dyDescent="0.25">
      <c r="B78" s="2"/>
      <c r="C78" s="3" t="s">
        <v>364</v>
      </c>
      <c r="D78" s="3" t="s">
        <v>365</v>
      </c>
      <c r="E78" s="3" t="s">
        <v>366</v>
      </c>
      <c r="F78" s="3" t="s">
        <v>367</v>
      </c>
      <c r="G78" s="3" t="s">
        <v>368</v>
      </c>
      <c r="H78" s="3" t="s">
        <v>369</v>
      </c>
      <c r="I78" s="3" t="s">
        <v>370</v>
      </c>
      <c r="J78" s="3" t="s">
        <v>371</v>
      </c>
      <c r="K78" s="3" t="s">
        <v>372</v>
      </c>
      <c r="L78" s="3" t="s">
        <v>373</v>
      </c>
      <c r="M78" s="3" t="s">
        <v>374</v>
      </c>
      <c r="N78" s="3" t="s">
        <v>375</v>
      </c>
      <c r="O78" s="3" t="s">
        <v>376</v>
      </c>
      <c r="P78" s="3" t="s">
        <v>377</v>
      </c>
      <c r="Q78" s="3" t="s">
        <v>378</v>
      </c>
      <c r="R78" s="3" t="s">
        <v>379</v>
      </c>
      <c r="S78" s="3" t="s">
        <v>380</v>
      </c>
      <c r="T78" s="3" t="s">
        <v>381</v>
      </c>
      <c r="U78" s="3" t="s">
        <v>382</v>
      </c>
      <c r="V78" s="3" t="s">
        <v>383</v>
      </c>
      <c r="W78" s="3" t="s">
        <v>384</v>
      </c>
      <c r="X78" s="3" t="s">
        <v>385</v>
      </c>
      <c r="Y78" s="3" t="s">
        <v>386</v>
      </c>
      <c r="Z78" s="3" t="s">
        <v>387</v>
      </c>
      <c r="AA78" s="3" t="s">
        <v>388</v>
      </c>
      <c r="AB78" s="3" t="s">
        <v>389</v>
      </c>
      <c r="AC78" s="3" t="s">
        <v>224</v>
      </c>
      <c r="AD78" s="3" t="s">
        <v>225</v>
      </c>
      <c r="AE78" s="3" t="s">
        <v>226</v>
      </c>
      <c r="AF78" s="3" t="s">
        <v>227</v>
      </c>
      <c r="AG78" s="3" t="s">
        <v>445</v>
      </c>
      <c r="AH78" s="3" t="s">
        <v>228</v>
      </c>
      <c r="AI78" s="3" t="s">
        <v>229</v>
      </c>
      <c r="AJ78" s="3" t="s">
        <v>348</v>
      </c>
      <c r="AK78" s="3" t="s">
        <v>349</v>
      </c>
      <c r="AL78" s="3" t="s">
        <v>446</v>
      </c>
      <c r="AM78" s="3" t="s">
        <v>350</v>
      </c>
      <c r="AN78" s="3" t="s">
        <v>351</v>
      </c>
      <c r="AO78" s="3" t="s">
        <v>352</v>
      </c>
      <c r="AP78" s="3" t="s">
        <v>353</v>
      </c>
      <c r="AQ78" s="3" t="s">
        <v>447</v>
      </c>
      <c r="AR78" s="3" t="s">
        <v>354</v>
      </c>
      <c r="AS78" s="3" t="s">
        <v>355</v>
      </c>
      <c r="AT78" s="3" t="s">
        <v>356</v>
      </c>
      <c r="AU78" s="3" t="s">
        <v>357</v>
      </c>
      <c r="AV78" s="4" t="s">
        <v>358</v>
      </c>
    </row>
    <row r="79" spans="1:48" s="218" customFormat="1" x14ac:dyDescent="0.25">
      <c r="B79" s="2" t="s">
        <v>39</v>
      </c>
      <c r="C79" s="154">
        <v>25746.539588708438</v>
      </c>
      <c r="D79" s="154">
        <v>24540.061375619964</v>
      </c>
      <c r="E79" s="154">
        <v>23861.167906229657</v>
      </c>
      <c r="F79" s="154">
        <v>23016.007231938052</v>
      </c>
      <c r="G79" s="154">
        <v>23679.050410076583</v>
      </c>
      <c r="H79" s="154">
        <v>23468.405040346737</v>
      </c>
      <c r="I79" s="154">
        <v>22915.836619551705</v>
      </c>
      <c r="J79" s="154">
        <v>23037.205015971846</v>
      </c>
      <c r="K79" s="154">
        <v>23531.462614421904</v>
      </c>
      <c r="L79" s="154">
        <v>24025.720212871958</v>
      </c>
      <c r="M79" s="154">
        <v>24519.977811322016</v>
      </c>
      <c r="N79" s="154">
        <v>25014.235409772071</v>
      </c>
      <c r="O79" s="154">
        <v>25508.493008222129</v>
      </c>
      <c r="P79" s="154">
        <v>25325.572591470162</v>
      </c>
      <c r="Q79" s="154">
        <v>25142.652174718194</v>
      </c>
      <c r="R79" s="154">
        <v>24959.731757966227</v>
      </c>
      <c r="S79" s="154">
        <v>24669.838908294536</v>
      </c>
      <c r="T79" s="154">
        <v>24379.946058622849</v>
      </c>
      <c r="U79" s="154">
        <v>24090.053208951158</v>
      </c>
      <c r="V79" s="154">
        <v>23800.160359279467</v>
      </c>
      <c r="W79" s="154">
        <v>23510.26750960778</v>
      </c>
      <c r="X79" s="154">
        <v>23220.374659936089</v>
      </c>
      <c r="Y79" s="154">
        <v>22930.481810264399</v>
      </c>
      <c r="Z79" s="154">
        <v>22640.588960592708</v>
      </c>
      <c r="AA79" s="154">
        <v>22350.696110921021</v>
      </c>
      <c r="AB79" s="154">
        <v>22060.80326124933</v>
      </c>
      <c r="AC79" s="154">
        <v>22163.850915133116</v>
      </c>
      <c r="AD79" s="154">
        <v>22266.898569016907</v>
      </c>
      <c r="AE79" s="154">
        <v>22369.946222900693</v>
      </c>
      <c r="AF79" s="154">
        <v>22472.99387678448</v>
      </c>
      <c r="AG79" s="154">
        <v>22576.041530668266</v>
      </c>
      <c r="AH79" s="154">
        <v>22679.089184552056</v>
      </c>
      <c r="AI79" s="154">
        <v>22782.136838435843</v>
      </c>
      <c r="AJ79" s="154">
        <v>22885.184492319629</v>
      </c>
      <c r="AK79" s="154">
        <v>22988.232146203416</v>
      </c>
      <c r="AL79" s="154">
        <v>23091.279800087206</v>
      </c>
      <c r="AM79" s="154">
        <v>23194.327453970993</v>
      </c>
      <c r="AN79" s="154">
        <v>23297.375107854779</v>
      </c>
      <c r="AO79" s="154">
        <v>23400.422761738566</v>
      </c>
      <c r="AP79" s="154">
        <v>23503.470415622356</v>
      </c>
      <c r="AQ79" s="154">
        <v>23606.518069506143</v>
      </c>
      <c r="AR79" s="154">
        <v>23606.518069506143</v>
      </c>
      <c r="AS79" s="154">
        <v>23606.518069506143</v>
      </c>
      <c r="AT79" s="154">
        <v>23606.518069506143</v>
      </c>
      <c r="AU79" s="154">
        <v>23606.518069506143</v>
      </c>
      <c r="AV79" s="155">
        <v>23606.518069506143</v>
      </c>
    </row>
    <row r="80" spans="1:48" s="218" customFormat="1" x14ac:dyDescent="0.25">
      <c r="B80" s="2" t="s">
        <v>104</v>
      </c>
      <c r="C80" s="154">
        <v>0</v>
      </c>
      <c r="D80" s="154">
        <v>0</v>
      </c>
      <c r="E80" s="154">
        <v>0</v>
      </c>
      <c r="F80" s="154">
        <v>0</v>
      </c>
      <c r="G80" s="154">
        <v>0</v>
      </c>
      <c r="H80" s="154">
        <v>0</v>
      </c>
      <c r="I80" s="154">
        <v>0</v>
      </c>
      <c r="J80" s="154">
        <v>0</v>
      </c>
      <c r="K80" s="154">
        <v>0</v>
      </c>
      <c r="L80" s="154">
        <v>0</v>
      </c>
      <c r="M80" s="154">
        <v>0</v>
      </c>
      <c r="N80" s="154">
        <v>0</v>
      </c>
      <c r="O80" s="154">
        <v>0</v>
      </c>
      <c r="P80" s="154">
        <v>0</v>
      </c>
      <c r="Q80" s="154">
        <v>0</v>
      </c>
      <c r="R80" s="154">
        <v>0</v>
      </c>
      <c r="S80" s="154">
        <v>0</v>
      </c>
      <c r="T80" s="154">
        <v>0</v>
      </c>
      <c r="U80" s="154">
        <v>0</v>
      </c>
      <c r="V80" s="154">
        <v>0</v>
      </c>
      <c r="W80" s="154">
        <v>0</v>
      </c>
      <c r="X80" s="154">
        <v>0</v>
      </c>
      <c r="Y80" s="154">
        <v>0</v>
      </c>
      <c r="Z80" s="154">
        <v>0</v>
      </c>
      <c r="AA80" s="154">
        <v>0</v>
      </c>
      <c r="AB80" s="154">
        <v>0</v>
      </c>
      <c r="AC80" s="154">
        <v>0</v>
      </c>
      <c r="AD80" s="154">
        <v>0</v>
      </c>
      <c r="AE80" s="154">
        <v>0</v>
      </c>
      <c r="AF80" s="154">
        <v>0</v>
      </c>
      <c r="AG80" s="154">
        <v>0</v>
      </c>
      <c r="AH80" s="154">
        <v>0</v>
      </c>
      <c r="AI80" s="154">
        <v>0</v>
      </c>
      <c r="AJ80" s="154">
        <v>0</v>
      </c>
      <c r="AK80" s="154">
        <v>0</v>
      </c>
      <c r="AL80" s="154">
        <v>0</v>
      </c>
      <c r="AM80" s="154">
        <v>0</v>
      </c>
      <c r="AN80" s="154">
        <v>0</v>
      </c>
      <c r="AO80" s="154">
        <v>0</v>
      </c>
      <c r="AP80" s="154">
        <v>0</v>
      </c>
      <c r="AQ80" s="154">
        <v>0</v>
      </c>
      <c r="AR80" s="154">
        <v>0</v>
      </c>
      <c r="AS80" s="154">
        <v>0</v>
      </c>
      <c r="AT80" s="154">
        <v>0</v>
      </c>
      <c r="AU80" s="154">
        <v>0</v>
      </c>
      <c r="AV80" s="155">
        <v>0</v>
      </c>
    </row>
    <row r="81" spans="2:48" s="218" customFormat="1" x14ac:dyDescent="0.25">
      <c r="B81" s="2" t="s">
        <v>105</v>
      </c>
      <c r="C81" s="154">
        <v>0</v>
      </c>
      <c r="D81" s="154">
        <v>0</v>
      </c>
      <c r="E81" s="154">
        <v>0</v>
      </c>
      <c r="F81" s="154">
        <v>0</v>
      </c>
      <c r="G81" s="154">
        <v>0</v>
      </c>
      <c r="H81" s="154">
        <v>0</v>
      </c>
      <c r="I81" s="154">
        <v>0</v>
      </c>
      <c r="J81" s="154">
        <v>0</v>
      </c>
      <c r="K81" s="154">
        <v>0</v>
      </c>
      <c r="L81" s="154">
        <v>0</v>
      </c>
      <c r="M81" s="154">
        <v>0</v>
      </c>
      <c r="N81" s="154">
        <v>0</v>
      </c>
      <c r="O81" s="154">
        <v>0</v>
      </c>
      <c r="P81" s="154">
        <v>0</v>
      </c>
      <c r="Q81" s="154">
        <v>0</v>
      </c>
      <c r="R81" s="154">
        <v>0</v>
      </c>
      <c r="S81" s="154">
        <v>0</v>
      </c>
      <c r="T81" s="154">
        <v>0</v>
      </c>
      <c r="U81" s="154">
        <v>0</v>
      </c>
      <c r="V81" s="154">
        <v>0</v>
      </c>
      <c r="W81" s="154">
        <v>0</v>
      </c>
      <c r="X81" s="154">
        <v>0</v>
      </c>
      <c r="Y81" s="154">
        <v>0</v>
      </c>
      <c r="Z81" s="154">
        <v>0</v>
      </c>
      <c r="AA81" s="154">
        <v>0</v>
      </c>
      <c r="AB81" s="154">
        <v>0</v>
      </c>
      <c r="AC81" s="154">
        <v>0</v>
      </c>
      <c r="AD81" s="154">
        <v>0</v>
      </c>
      <c r="AE81" s="154">
        <v>0</v>
      </c>
      <c r="AF81" s="154">
        <v>0</v>
      </c>
      <c r="AG81" s="154">
        <v>0</v>
      </c>
      <c r="AH81" s="154">
        <v>0</v>
      </c>
      <c r="AI81" s="154">
        <v>0</v>
      </c>
      <c r="AJ81" s="154">
        <v>0</v>
      </c>
      <c r="AK81" s="154">
        <v>0</v>
      </c>
      <c r="AL81" s="154">
        <v>0</v>
      </c>
      <c r="AM81" s="154">
        <v>0</v>
      </c>
      <c r="AN81" s="154">
        <v>0</v>
      </c>
      <c r="AO81" s="154">
        <v>0</v>
      </c>
      <c r="AP81" s="154">
        <v>0</v>
      </c>
      <c r="AQ81" s="154">
        <v>0</v>
      </c>
      <c r="AR81" s="154">
        <v>0</v>
      </c>
      <c r="AS81" s="154">
        <v>0</v>
      </c>
      <c r="AT81" s="154">
        <v>0</v>
      </c>
      <c r="AU81" s="154">
        <v>0</v>
      </c>
      <c r="AV81" s="155">
        <v>0</v>
      </c>
    </row>
    <row r="82" spans="2:48" s="218" customFormat="1" x14ac:dyDescent="0.25">
      <c r="B82" s="2" t="s">
        <v>106</v>
      </c>
      <c r="C82" s="154">
        <v>3.551907846991071E-2</v>
      </c>
      <c r="D82" s="154">
        <v>3.551907846991071E-2</v>
      </c>
      <c r="E82" s="154">
        <v>3.551907846991071E-2</v>
      </c>
      <c r="F82" s="154">
        <v>3.551907846991071E-2</v>
      </c>
      <c r="G82" s="154">
        <v>3.551907846991071E-2</v>
      </c>
      <c r="H82" s="154">
        <v>3.551907846991071E-2</v>
      </c>
      <c r="I82" s="154">
        <v>3.551907846991071E-2</v>
      </c>
      <c r="J82" s="154">
        <v>3.551907846991071E-2</v>
      </c>
      <c r="K82" s="154">
        <v>3.3029435356897556E-2</v>
      </c>
      <c r="L82" s="154">
        <v>3.0539792243884398E-2</v>
      </c>
      <c r="M82" s="154">
        <v>2.8050149130871241E-2</v>
      </c>
      <c r="N82" s="154">
        <v>2.7566335288212604E-2</v>
      </c>
      <c r="O82" s="154">
        <v>2.708252144555397E-2</v>
      </c>
      <c r="P82" s="154">
        <v>2.6598707602895334E-2</v>
      </c>
      <c r="Q82" s="154">
        <v>2.61148937602367E-2</v>
      </c>
      <c r="R82" s="154">
        <v>2.5631079917578063E-2</v>
      </c>
      <c r="S82" s="154">
        <v>2.5277190073440061E-2</v>
      </c>
      <c r="T82" s="154">
        <v>2.4923300229302055E-2</v>
      </c>
      <c r="U82" s="154">
        <v>2.4569410385164053E-2</v>
      </c>
      <c r="V82" s="154">
        <v>2.4215520541026048E-2</v>
      </c>
      <c r="W82" s="154">
        <v>2.3861630696888046E-2</v>
      </c>
      <c r="X82" s="154">
        <v>2.3507740852750043E-2</v>
      </c>
      <c r="Y82" s="154">
        <v>2.3153851008612038E-2</v>
      </c>
      <c r="Z82" s="154">
        <v>2.2799961164474036E-2</v>
      </c>
      <c r="AA82" s="154">
        <v>2.244607132033603E-2</v>
      </c>
      <c r="AB82" s="154">
        <v>2.2092181476198028E-2</v>
      </c>
      <c r="AC82" s="154">
        <v>2.1953924655782747E-2</v>
      </c>
      <c r="AD82" s="154">
        <v>2.1815667835367467E-2</v>
      </c>
      <c r="AE82" s="154">
        <v>2.1677411014952189E-2</v>
      </c>
      <c r="AF82" s="154">
        <v>2.1539154194536909E-2</v>
      </c>
      <c r="AG82" s="154">
        <v>2.1400897374121628E-2</v>
      </c>
      <c r="AH82" s="154">
        <v>2.1262640553706347E-2</v>
      </c>
      <c r="AI82" s="154">
        <v>2.1124383733291067E-2</v>
      </c>
      <c r="AJ82" s="154">
        <v>2.098612691287579E-2</v>
      </c>
      <c r="AK82" s="154">
        <v>2.0847870092460509E-2</v>
      </c>
      <c r="AL82" s="154">
        <v>2.0709613272045228E-2</v>
      </c>
      <c r="AM82" s="154">
        <v>2.0571356451629948E-2</v>
      </c>
      <c r="AN82" s="154">
        <v>2.0433099631214667E-2</v>
      </c>
      <c r="AO82" s="154">
        <v>2.029484281079939E-2</v>
      </c>
      <c r="AP82" s="154">
        <v>2.0156585990384109E-2</v>
      </c>
      <c r="AQ82" s="154">
        <v>2.0018329169968829E-2</v>
      </c>
      <c r="AR82" s="154">
        <v>2.0018329169968829E-2</v>
      </c>
      <c r="AS82" s="154">
        <v>2.0018329169968829E-2</v>
      </c>
      <c r="AT82" s="154">
        <v>2.0018329169968829E-2</v>
      </c>
      <c r="AU82" s="154">
        <v>2.0018329169968829E-2</v>
      </c>
      <c r="AV82" s="155">
        <v>2.0018329169968829E-2</v>
      </c>
    </row>
    <row r="83" spans="2:48" s="218" customFormat="1" x14ac:dyDescent="0.25">
      <c r="B83" s="2" t="s">
        <v>107</v>
      </c>
      <c r="C83" s="154">
        <v>2.2818752528134412E-2</v>
      </c>
      <c r="D83" s="154">
        <v>2.2818752528134412E-2</v>
      </c>
      <c r="E83" s="154">
        <v>2.2818752528134412E-2</v>
      </c>
      <c r="F83" s="154">
        <v>2.2818752528134412E-2</v>
      </c>
      <c r="G83" s="154">
        <v>2.2818752528134412E-2</v>
      </c>
      <c r="H83" s="154">
        <v>2.2818752528134412E-2</v>
      </c>
      <c r="I83" s="154">
        <v>2.2818752528134412E-2</v>
      </c>
      <c r="J83" s="154">
        <v>2.2818752528134412E-2</v>
      </c>
      <c r="K83" s="154">
        <v>2.1429382020394145E-2</v>
      </c>
      <c r="L83" s="154">
        <v>2.0040011512653881E-2</v>
      </c>
      <c r="M83" s="154">
        <v>1.8650641004913614E-2</v>
      </c>
      <c r="N83" s="154">
        <v>1.8375147709621176E-2</v>
      </c>
      <c r="O83" s="154">
        <v>1.8099654414328734E-2</v>
      </c>
      <c r="P83" s="154">
        <v>1.7824161119036296E-2</v>
      </c>
      <c r="Q83" s="154">
        <v>1.7548667823743855E-2</v>
      </c>
      <c r="R83" s="154">
        <v>1.7273174528451417E-2</v>
      </c>
      <c r="S83" s="154">
        <v>1.7027058681777354E-2</v>
      </c>
      <c r="T83" s="154">
        <v>1.6780942835103292E-2</v>
      </c>
      <c r="U83" s="154">
        <v>1.6534826988429226E-2</v>
      </c>
      <c r="V83" s="154">
        <v>1.6288711141755164E-2</v>
      </c>
      <c r="W83" s="154">
        <v>1.6042595295081102E-2</v>
      </c>
      <c r="X83" s="154">
        <v>1.5796479448407036E-2</v>
      </c>
      <c r="Y83" s="154">
        <v>1.5550363601732974E-2</v>
      </c>
      <c r="Z83" s="154">
        <v>1.5304247755058911E-2</v>
      </c>
      <c r="AA83" s="154">
        <v>1.5058131908384849E-2</v>
      </c>
      <c r="AB83" s="154">
        <v>1.4812016061710785E-2</v>
      </c>
      <c r="AC83" s="154">
        <v>1.4759468266497598E-2</v>
      </c>
      <c r="AD83" s="154">
        <v>1.4706920471284409E-2</v>
      </c>
      <c r="AE83" s="154">
        <v>1.4654372676071222E-2</v>
      </c>
      <c r="AF83" s="154">
        <v>1.4601824880858033E-2</v>
      </c>
      <c r="AG83" s="154">
        <v>1.4549277085644846E-2</v>
      </c>
      <c r="AH83" s="154">
        <v>1.4496729290431659E-2</v>
      </c>
      <c r="AI83" s="154">
        <v>1.4444181495218471E-2</v>
      </c>
      <c r="AJ83" s="154">
        <v>1.4391633700005284E-2</v>
      </c>
      <c r="AK83" s="154">
        <v>1.4339085904792095E-2</v>
      </c>
      <c r="AL83" s="154">
        <v>1.4286538109578908E-2</v>
      </c>
      <c r="AM83" s="154">
        <v>1.4233990314365721E-2</v>
      </c>
      <c r="AN83" s="154">
        <v>1.4181442519152532E-2</v>
      </c>
      <c r="AO83" s="154">
        <v>1.4128894723939345E-2</v>
      </c>
      <c r="AP83" s="154">
        <v>1.4076346928726157E-2</v>
      </c>
      <c r="AQ83" s="154">
        <v>1.402379913351297E-2</v>
      </c>
      <c r="AR83" s="154">
        <v>1.402379913351297E-2</v>
      </c>
      <c r="AS83" s="154">
        <v>1.402379913351297E-2</v>
      </c>
      <c r="AT83" s="154">
        <v>1.402379913351297E-2</v>
      </c>
      <c r="AU83" s="154">
        <v>1.402379913351297E-2</v>
      </c>
      <c r="AV83" s="155">
        <v>1.402379913351297E-2</v>
      </c>
    </row>
    <row r="84" spans="2:48" s="218" customFormat="1" x14ac:dyDescent="0.25">
      <c r="B84" s="2" t="s">
        <v>45</v>
      </c>
      <c r="C84" s="154">
        <v>0</v>
      </c>
      <c r="D84" s="154">
        <v>0</v>
      </c>
      <c r="E84" s="154">
        <v>0</v>
      </c>
      <c r="F84" s="154">
        <v>0</v>
      </c>
      <c r="G84" s="154">
        <v>0</v>
      </c>
      <c r="H84" s="154">
        <v>0</v>
      </c>
      <c r="I84" s="154">
        <v>0</v>
      </c>
      <c r="J84" s="154">
        <v>0</v>
      </c>
      <c r="K84" s="154">
        <v>0</v>
      </c>
      <c r="L84" s="154">
        <v>0</v>
      </c>
      <c r="M84" s="154">
        <v>0</v>
      </c>
      <c r="N84" s="154">
        <v>0</v>
      </c>
      <c r="O84" s="154">
        <v>0</v>
      </c>
      <c r="P84" s="154">
        <v>0</v>
      </c>
      <c r="Q84" s="154">
        <v>0</v>
      </c>
      <c r="R84" s="154">
        <v>0</v>
      </c>
      <c r="S84" s="154">
        <v>0</v>
      </c>
      <c r="T84" s="154">
        <v>0</v>
      </c>
      <c r="U84" s="154">
        <v>0</v>
      </c>
      <c r="V84" s="154">
        <v>0</v>
      </c>
      <c r="W84" s="154">
        <v>0</v>
      </c>
      <c r="X84" s="154">
        <v>0</v>
      </c>
      <c r="Y84" s="154">
        <v>0</v>
      </c>
      <c r="Z84" s="154">
        <v>0</v>
      </c>
      <c r="AA84" s="154">
        <v>0</v>
      </c>
      <c r="AB84" s="154">
        <v>0</v>
      </c>
      <c r="AC84" s="154">
        <v>0</v>
      </c>
      <c r="AD84" s="154">
        <v>0</v>
      </c>
      <c r="AE84" s="154">
        <v>0</v>
      </c>
      <c r="AF84" s="154">
        <v>0</v>
      </c>
      <c r="AG84" s="154">
        <v>0</v>
      </c>
      <c r="AH84" s="154">
        <v>0</v>
      </c>
      <c r="AI84" s="154">
        <v>0</v>
      </c>
      <c r="AJ84" s="154">
        <v>0</v>
      </c>
      <c r="AK84" s="154">
        <v>0</v>
      </c>
      <c r="AL84" s="154">
        <v>0</v>
      </c>
      <c r="AM84" s="154">
        <v>0</v>
      </c>
      <c r="AN84" s="154">
        <v>0</v>
      </c>
      <c r="AO84" s="154">
        <v>0</v>
      </c>
      <c r="AP84" s="154">
        <v>0</v>
      </c>
      <c r="AQ84" s="154">
        <v>0</v>
      </c>
      <c r="AR84" s="154">
        <v>0</v>
      </c>
      <c r="AS84" s="154">
        <v>0</v>
      </c>
      <c r="AT84" s="154">
        <v>0</v>
      </c>
      <c r="AU84" s="154">
        <v>0</v>
      </c>
      <c r="AV84" s="155">
        <v>0</v>
      </c>
    </row>
    <row r="85" spans="2:48" s="218" customFormat="1" x14ac:dyDescent="0.25">
      <c r="B85" s="2" t="s">
        <v>47</v>
      </c>
      <c r="C85" s="154">
        <v>0</v>
      </c>
      <c r="D85" s="154">
        <v>0</v>
      </c>
      <c r="E85" s="154">
        <v>0</v>
      </c>
      <c r="F85" s="154">
        <v>0</v>
      </c>
      <c r="G85" s="154">
        <v>0</v>
      </c>
      <c r="H85" s="154">
        <v>0</v>
      </c>
      <c r="I85" s="154">
        <v>0</v>
      </c>
      <c r="J85" s="154">
        <v>0</v>
      </c>
      <c r="K85" s="154">
        <v>0</v>
      </c>
      <c r="L85" s="154">
        <v>0</v>
      </c>
      <c r="M85" s="154">
        <v>0</v>
      </c>
      <c r="N85" s="154">
        <v>0</v>
      </c>
      <c r="O85" s="154">
        <v>0</v>
      </c>
      <c r="P85" s="154">
        <v>0</v>
      </c>
      <c r="Q85" s="154">
        <v>0</v>
      </c>
      <c r="R85" s="154">
        <v>0</v>
      </c>
      <c r="S85" s="154">
        <v>0</v>
      </c>
      <c r="T85" s="154">
        <v>0</v>
      </c>
      <c r="U85" s="154">
        <v>0</v>
      </c>
      <c r="V85" s="154">
        <v>0</v>
      </c>
      <c r="W85" s="154">
        <v>0</v>
      </c>
      <c r="X85" s="154">
        <v>0</v>
      </c>
      <c r="Y85" s="154">
        <v>0</v>
      </c>
      <c r="Z85" s="154">
        <v>0</v>
      </c>
      <c r="AA85" s="154">
        <v>0</v>
      </c>
      <c r="AB85" s="154">
        <v>0</v>
      </c>
      <c r="AC85" s="154">
        <v>0</v>
      </c>
      <c r="AD85" s="154">
        <v>0</v>
      </c>
      <c r="AE85" s="154">
        <v>0</v>
      </c>
      <c r="AF85" s="154">
        <v>0</v>
      </c>
      <c r="AG85" s="154">
        <v>0</v>
      </c>
      <c r="AH85" s="154">
        <v>0</v>
      </c>
      <c r="AI85" s="154">
        <v>0</v>
      </c>
      <c r="AJ85" s="154">
        <v>0</v>
      </c>
      <c r="AK85" s="154">
        <v>0</v>
      </c>
      <c r="AL85" s="154">
        <v>0</v>
      </c>
      <c r="AM85" s="154">
        <v>0</v>
      </c>
      <c r="AN85" s="154">
        <v>0</v>
      </c>
      <c r="AO85" s="154">
        <v>0</v>
      </c>
      <c r="AP85" s="154">
        <v>0</v>
      </c>
      <c r="AQ85" s="154">
        <v>0</v>
      </c>
      <c r="AR85" s="154">
        <v>0</v>
      </c>
      <c r="AS85" s="154">
        <v>0</v>
      </c>
      <c r="AT85" s="154">
        <v>0</v>
      </c>
      <c r="AU85" s="154">
        <v>0</v>
      </c>
      <c r="AV85" s="155">
        <v>0</v>
      </c>
    </row>
    <row r="86" spans="2:48" s="218" customFormat="1" x14ac:dyDescent="0.25">
      <c r="B86" s="2" t="s">
        <v>49</v>
      </c>
      <c r="C86" s="154">
        <v>0</v>
      </c>
      <c r="D86" s="154">
        <v>0</v>
      </c>
      <c r="E86" s="154">
        <v>0</v>
      </c>
      <c r="F86" s="154">
        <v>0</v>
      </c>
      <c r="G86" s="154">
        <v>0</v>
      </c>
      <c r="H86" s="154">
        <v>0</v>
      </c>
      <c r="I86" s="154">
        <v>0</v>
      </c>
      <c r="J86" s="154">
        <v>0</v>
      </c>
      <c r="K86" s="154">
        <v>0</v>
      </c>
      <c r="L86" s="154">
        <v>0</v>
      </c>
      <c r="M86" s="154">
        <v>0</v>
      </c>
      <c r="N86" s="154">
        <v>0</v>
      </c>
      <c r="O86" s="154">
        <v>0</v>
      </c>
      <c r="P86" s="154">
        <v>0</v>
      </c>
      <c r="Q86" s="154">
        <v>0</v>
      </c>
      <c r="R86" s="154">
        <v>0</v>
      </c>
      <c r="S86" s="154">
        <v>0</v>
      </c>
      <c r="T86" s="154">
        <v>0</v>
      </c>
      <c r="U86" s="154">
        <v>0</v>
      </c>
      <c r="V86" s="154">
        <v>0</v>
      </c>
      <c r="W86" s="154">
        <v>0</v>
      </c>
      <c r="X86" s="154">
        <v>0</v>
      </c>
      <c r="Y86" s="154">
        <v>0</v>
      </c>
      <c r="Z86" s="154">
        <v>0</v>
      </c>
      <c r="AA86" s="154">
        <v>0</v>
      </c>
      <c r="AB86" s="154">
        <v>0</v>
      </c>
      <c r="AC86" s="154">
        <v>0</v>
      </c>
      <c r="AD86" s="154">
        <v>0</v>
      </c>
      <c r="AE86" s="154">
        <v>0</v>
      </c>
      <c r="AF86" s="154">
        <v>0</v>
      </c>
      <c r="AG86" s="154">
        <v>0</v>
      </c>
      <c r="AH86" s="154">
        <v>0</v>
      </c>
      <c r="AI86" s="154">
        <v>0</v>
      </c>
      <c r="AJ86" s="154">
        <v>0</v>
      </c>
      <c r="AK86" s="154">
        <v>0</v>
      </c>
      <c r="AL86" s="154">
        <v>0</v>
      </c>
      <c r="AM86" s="154">
        <v>0</v>
      </c>
      <c r="AN86" s="154">
        <v>0</v>
      </c>
      <c r="AO86" s="154">
        <v>0</v>
      </c>
      <c r="AP86" s="154">
        <v>0</v>
      </c>
      <c r="AQ86" s="154">
        <v>0</v>
      </c>
      <c r="AR86" s="154">
        <v>0</v>
      </c>
      <c r="AS86" s="154">
        <v>0</v>
      </c>
      <c r="AT86" s="154">
        <v>0</v>
      </c>
      <c r="AU86" s="154">
        <v>0</v>
      </c>
      <c r="AV86" s="155">
        <v>0</v>
      </c>
    </row>
    <row r="87" spans="2:48" s="218" customFormat="1" x14ac:dyDescent="0.25">
      <c r="B87" s="2" t="s">
        <v>51</v>
      </c>
      <c r="C87" s="154">
        <v>0</v>
      </c>
      <c r="D87" s="154">
        <v>0</v>
      </c>
      <c r="E87" s="154">
        <v>0</v>
      </c>
      <c r="F87" s="154">
        <v>0</v>
      </c>
      <c r="G87" s="154">
        <v>0</v>
      </c>
      <c r="H87" s="154">
        <v>0</v>
      </c>
      <c r="I87" s="154">
        <v>0</v>
      </c>
      <c r="J87" s="154">
        <v>0</v>
      </c>
      <c r="K87" s="154">
        <v>0</v>
      </c>
      <c r="L87" s="154">
        <v>0</v>
      </c>
      <c r="M87" s="154">
        <v>0</v>
      </c>
      <c r="N87" s="154">
        <v>0</v>
      </c>
      <c r="O87" s="154">
        <v>0</v>
      </c>
      <c r="P87" s="154">
        <v>0</v>
      </c>
      <c r="Q87" s="154">
        <v>0</v>
      </c>
      <c r="R87" s="154">
        <v>0</v>
      </c>
      <c r="S87" s="154">
        <v>0</v>
      </c>
      <c r="T87" s="154">
        <v>0</v>
      </c>
      <c r="U87" s="154">
        <v>0</v>
      </c>
      <c r="V87" s="154">
        <v>0</v>
      </c>
      <c r="W87" s="154">
        <v>0</v>
      </c>
      <c r="X87" s="154">
        <v>0</v>
      </c>
      <c r="Y87" s="154">
        <v>0</v>
      </c>
      <c r="Z87" s="154">
        <v>0</v>
      </c>
      <c r="AA87" s="154">
        <v>0</v>
      </c>
      <c r="AB87" s="154">
        <v>0</v>
      </c>
      <c r="AC87" s="154">
        <v>0</v>
      </c>
      <c r="AD87" s="154">
        <v>0</v>
      </c>
      <c r="AE87" s="154">
        <v>0</v>
      </c>
      <c r="AF87" s="154">
        <v>0</v>
      </c>
      <c r="AG87" s="154">
        <v>0</v>
      </c>
      <c r="AH87" s="154">
        <v>0</v>
      </c>
      <c r="AI87" s="154">
        <v>0</v>
      </c>
      <c r="AJ87" s="154">
        <v>0</v>
      </c>
      <c r="AK87" s="154">
        <v>0</v>
      </c>
      <c r="AL87" s="154">
        <v>0</v>
      </c>
      <c r="AM87" s="154">
        <v>0</v>
      </c>
      <c r="AN87" s="154">
        <v>0</v>
      </c>
      <c r="AO87" s="154">
        <v>0</v>
      </c>
      <c r="AP87" s="154">
        <v>0</v>
      </c>
      <c r="AQ87" s="154">
        <v>0</v>
      </c>
      <c r="AR87" s="154">
        <v>0</v>
      </c>
      <c r="AS87" s="154">
        <v>0</v>
      </c>
      <c r="AT87" s="154">
        <v>0</v>
      </c>
      <c r="AU87" s="154">
        <v>0</v>
      </c>
      <c r="AV87" s="155">
        <v>0</v>
      </c>
    </row>
    <row r="88" spans="2:48" s="218" customFormat="1" x14ac:dyDescent="0.25">
      <c r="B88" s="2" t="s">
        <v>53</v>
      </c>
      <c r="C88" s="154">
        <v>9</v>
      </c>
      <c r="D88" s="154">
        <v>9</v>
      </c>
      <c r="E88" s="154">
        <v>9</v>
      </c>
      <c r="F88" s="154">
        <v>9</v>
      </c>
      <c r="G88" s="154">
        <v>9</v>
      </c>
      <c r="H88" s="154">
        <v>9</v>
      </c>
      <c r="I88" s="154">
        <v>9</v>
      </c>
      <c r="J88" s="154">
        <v>9</v>
      </c>
      <c r="K88" s="154">
        <v>9</v>
      </c>
      <c r="L88" s="154">
        <v>9</v>
      </c>
      <c r="M88" s="154">
        <v>9</v>
      </c>
      <c r="N88" s="154">
        <v>9</v>
      </c>
      <c r="O88" s="154">
        <v>9</v>
      </c>
      <c r="P88" s="154">
        <v>9</v>
      </c>
      <c r="Q88" s="154">
        <v>9</v>
      </c>
      <c r="R88" s="154">
        <v>9</v>
      </c>
      <c r="S88" s="154">
        <v>9</v>
      </c>
      <c r="T88" s="154">
        <v>9</v>
      </c>
      <c r="U88" s="154">
        <v>9</v>
      </c>
      <c r="V88" s="154">
        <v>9</v>
      </c>
      <c r="W88" s="154">
        <v>9</v>
      </c>
      <c r="X88" s="154">
        <v>9</v>
      </c>
      <c r="Y88" s="154">
        <v>9</v>
      </c>
      <c r="Z88" s="154">
        <v>9</v>
      </c>
      <c r="AA88" s="154">
        <v>9</v>
      </c>
      <c r="AB88" s="154">
        <v>9</v>
      </c>
      <c r="AC88" s="154">
        <v>9</v>
      </c>
      <c r="AD88" s="154">
        <v>9</v>
      </c>
      <c r="AE88" s="154">
        <v>9</v>
      </c>
      <c r="AF88" s="154">
        <v>9</v>
      </c>
      <c r="AG88" s="154">
        <v>9</v>
      </c>
      <c r="AH88" s="154">
        <v>9</v>
      </c>
      <c r="AI88" s="154">
        <v>9</v>
      </c>
      <c r="AJ88" s="154">
        <v>9</v>
      </c>
      <c r="AK88" s="154">
        <v>9</v>
      </c>
      <c r="AL88" s="154">
        <v>9</v>
      </c>
      <c r="AM88" s="154">
        <v>9</v>
      </c>
      <c r="AN88" s="154">
        <v>9</v>
      </c>
      <c r="AO88" s="154">
        <v>9</v>
      </c>
      <c r="AP88" s="154">
        <v>9</v>
      </c>
      <c r="AQ88" s="154">
        <v>9</v>
      </c>
      <c r="AR88" s="154">
        <v>9</v>
      </c>
      <c r="AS88" s="154">
        <v>9</v>
      </c>
      <c r="AT88" s="154">
        <v>9</v>
      </c>
      <c r="AU88" s="154">
        <v>9</v>
      </c>
      <c r="AV88" s="155">
        <v>9</v>
      </c>
    </row>
    <row r="89" spans="2:48" s="218" customFormat="1" x14ac:dyDescent="0.25">
      <c r="B89" s="2" t="s">
        <v>108</v>
      </c>
      <c r="C89" s="154">
        <v>14</v>
      </c>
      <c r="D89" s="154">
        <v>14</v>
      </c>
      <c r="E89" s="154">
        <v>14</v>
      </c>
      <c r="F89" s="154">
        <v>14</v>
      </c>
      <c r="G89" s="154">
        <v>14</v>
      </c>
      <c r="H89" s="154">
        <v>14</v>
      </c>
      <c r="I89" s="154">
        <v>14</v>
      </c>
      <c r="J89" s="154">
        <v>14</v>
      </c>
      <c r="K89" s="154">
        <v>14</v>
      </c>
      <c r="L89" s="154">
        <v>14</v>
      </c>
      <c r="M89" s="154">
        <v>14</v>
      </c>
      <c r="N89" s="154">
        <v>14</v>
      </c>
      <c r="O89" s="154">
        <v>14</v>
      </c>
      <c r="P89" s="154">
        <v>14</v>
      </c>
      <c r="Q89" s="154">
        <v>14</v>
      </c>
      <c r="R89" s="154">
        <v>14</v>
      </c>
      <c r="S89" s="154">
        <v>14</v>
      </c>
      <c r="T89" s="154">
        <v>14</v>
      </c>
      <c r="U89" s="154">
        <v>14</v>
      </c>
      <c r="V89" s="154">
        <v>14</v>
      </c>
      <c r="W89" s="154">
        <v>14</v>
      </c>
      <c r="X89" s="154">
        <v>14</v>
      </c>
      <c r="Y89" s="154">
        <v>14</v>
      </c>
      <c r="Z89" s="154">
        <v>14</v>
      </c>
      <c r="AA89" s="154">
        <v>14</v>
      </c>
      <c r="AB89" s="154">
        <v>14</v>
      </c>
      <c r="AC89" s="154">
        <v>14</v>
      </c>
      <c r="AD89" s="154">
        <v>14</v>
      </c>
      <c r="AE89" s="154">
        <v>14</v>
      </c>
      <c r="AF89" s="154">
        <v>14</v>
      </c>
      <c r="AG89" s="154">
        <v>14</v>
      </c>
      <c r="AH89" s="154">
        <v>14</v>
      </c>
      <c r="AI89" s="154">
        <v>14</v>
      </c>
      <c r="AJ89" s="154">
        <v>14</v>
      </c>
      <c r="AK89" s="154">
        <v>14</v>
      </c>
      <c r="AL89" s="154">
        <v>14</v>
      </c>
      <c r="AM89" s="154">
        <v>14</v>
      </c>
      <c r="AN89" s="154">
        <v>14</v>
      </c>
      <c r="AO89" s="154">
        <v>14</v>
      </c>
      <c r="AP89" s="154">
        <v>14</v>
      </c>
      <c r="AQ89" s="154">
        <v>14</v>
      </c>
      <c r="AR89" s="154">
        <v>14</v>
      </c>
      <c r="AS89" s="154">
        <v>14</v>
      </c>
      <c r="AT89" s="154">
        <v>14</v>
      </c>
      <c r="AU89" s="154">
        <v>14</v>
      </c>
      <c r="AV89" s="155">
        <v>14</v>
      </c>
    </row>
    <row r="90" spans="2:48" s="218" customFormat="1" x14ac:dyDescent="0.25">
      <c r="B90" s="2" t="s">
        <v>4</v>
      </c>
      <c r="C90" s="154">
        <v>1082.7279553802496</v>
      </c>
      <c r="D90" s="154">
        <v>1082.7279553802496</v>
      </c>
      <c r="E90" s="154">
        <v>1082.7279553802496</v>
      </c>
      <c r="F90" s="154">
        <v>1082.7279553802496</v>
      </c>
      <c r="G90" s="154">
        <v>1082.7279553802496</v>
      </c>
      <c r="H90" s="154">
        <v>1082.7279553802496</v>
      </c>
      <c r="I90" s="154">
        <v>1093.5850702534997</v>
      </c>
      <c r="J90" s="154">
        <v>1104.4421851267498</v>
      </c>
      <c r="K90" s="154">
        <v>1115.2992999999997</v>
      </c>
      <c r="L90" s="154">
        <v>1126.1564148732498</v>
      </c>
      <c r="M90" s="154">
        <v>1137.0135297464999</v>
      </c>
      <c r="N90" s="154">
        <v>1133.8999544300666</v>
      </c>
      <c r="O90" s="154">
        <v>1130.7863791136333</v>
      </c>
      <c r="P90" s="154">
        <v>1127.6728037972</v>
      </c>
      <c r="Q90" s="154">
        <v>1124.5592284807667</v>
      </c>
      <c r="R90" s="154">
        <v>1121.4456531643334</v>
      </c>
      <c r="S90" s="154">
        <v>1118.3320778479001</v>
      </c>
      <c r="T90" s="154">
        <v>1115.2185025314668</v>
      </c>
      <c r="U90" s="154">
        <v>1112.1049272150333</v>
      </c>
      <c r="V90" s="154">
        <v>1108.9913518986</v>
      </c>
      <c r="W90" s="154">
        <v>1105.8777765821667</v>
      </c>
      <c r="X90" s="154">
        <v>1102.7642012657334</v>
      </c>
      <c r="Y90" s="154">
        <v>1099.6506259493001</v>
      </c>
      <c r="Z90" s="154">
        <v>1096.5370506328668</v>
      </c>
      <c r="AA90" s="154">
        <v>1093.4234753164335</v>
      </c>
      <c r="AB90" s="154">
        <v>1090.3099000000002</v>
      </c>
      <c r="AC90" s="154">
        <v>1085.5773954291001</v>
      </c>
      <c r="AD90" s="154">
        <v>1080.8448908582002</v>
      </c>
      <c r="AE90" s="154">
        <v>1076.1123862873001</v>
      </c>
      <c r="AF90" s="154">
        <v>1071.3798817164002</v>
      </c>
      <c r="AG90" s="154">
        <v>1066.6473771455001</v>
      </c>
      <c r="AH90" s="154">
        <v>1061.9148725746002</v>
      </c>
      <c r="AI90" s="154">
        <v>1057.1823680037</v>
      </c>
      <c r="AJ90" s="154">
        <v>1052.4498634328002</v>
      </c>
      <c r="AK90" s="154">
        <v>1047.7173588619</v>
      </c>
      <c r="AL90" s="154">
        <v>1042.9848542910001</v>
      </c>
      <c r="AM90" s="154">
        <v>1038.2523497201</v>
      </c>
      <c r="AN90" s="154">
        <v>1033.5198451492001</v>
      </c>
      <c r="AO90" s="154">
        <v>1028.7873405783</v>
      </c>
      <c r="AP90" s="154">
        <v>1024.0548360073999</v>
      </c>
      <c r="AQ90" s="154">
        <v>1019.3223314365</v>
      </c>
      <c r="AR90" s="154">
        <v>1019.3223314365</v>
      </c>
      <c r="AS90" s="154">
        <v>1019.3223314365</v>
      </c>
      <c r="AT90" s="154">
        <v>1019.3223314365</v>
      </c>
      <c r="AU90" s="154">
        <v>1019.3223314365</v>
      </c>
      <c r="AV90" s="155">
        <v>1019.3223314365</v>
      </c>
    </row>
    <row r="91" spans="2:48" s="218" customFormat="1" x14ac:dyDescent="0.25">
      <c r="B91" s="2" t="s">
        <v>6</v>
      </c>
      <c r="C91" s="154">
        <v>0</v>
      </c>
      <c r="D91" s="154">
        <v>0</v>
      </c>
      <c r="E91" s="154">
        <v>0</v>
      </c>
      <c r="F91" s="154">
        <v>0</v>
      </c>
      <c r="G91" s="154">
        <v>0</v>
      </c>
      <c r="H91" s="154">
        <v>0</v>
      </c>
      <c r="I91" s="154">
        <v>0</v>
      </c>
      <c r="J91" s="154">
        <v>0</v>
      </c>
      <c r="K91" s="154">
        <v>0</v>
      </c>
      <c r="L91" s="154">
        <v>0</v>
      </c>
      <c r="M91" s="154">
        <v>0</v>
      </c>
      <c r="N91" s="154">
        <v>0</v>
      </c>
      <c r="O91" s="154">
        <v>0</v>
      </c>
      <c r="P91" s="154">
        <v>0</v>
      </c>
      <c r="Q91" s="154">
        <v>0</v>
      </c>
      <c r="R91" s="154">
        <v>0</v>
      </c>
      <c r="S91" s="154">
        <v>0</v>
      </c>
      <c r="T91" s="154">
        <v>0</v>
      </c>
      <c r="U91" s="154">
        <v>0</v>
      </c>
      <c r="V91" s="154">
        <v>0</v>
      </c>
      <c r="W91" s="154">
        <v>0</v>
      </c>
      <c r="X91" s="154">
        <v>0</v>
      </c>
      <c r="Y91" s="154">
        <v>0</v>
      </c>
      <c r="Z91" s="154">
        <v>0</v>
      </c>
      <c r="AA91" s="154">
        <v>0</v>
      </c>
      <c r="AB91" s="154">
        <v>0</v>
      </c>
      <c r="AC91" s="154">
        <v>0</v>
      </c>
      <c r="AD91" s="154">
        <v>0</v>
      </c>
      <c r="AE91" s="154">
        <v>0</v>
      </c>
      <c r="AF91" s="154">
        <v>0</v>
      </c>
      <c r="AG91" s="154">
        <v>0</v>
      </c>
      <c r="AH91" s="154">
        <v>0</v>
      </c>
      <c r="AI91" s="154">
        <v>0</v>
      </c>
      <c r="AJ91" s="154">
        <v>0</v>
      </c>
      <c r="AK91" s="154">
        <v>0</v>
      </c>
      <c r="AL91" s="154">
        <v>0</v>
      </c>
      <c r="AM91" s="154">
        <v>0</v>
      </c>
      <c r="AN91" s="154">
        <v>0</v>
      </c>
      <c r="AO91" s="154">
        <v>0</v>
      </c>
      <c r="AP91" s="154">
        <v>0</v>
      </c>
      <c r="AQ91" s="154">
        <v>0</v>
      </c>
      <c r="AR91" s="154">
        <v>0</v>
      </c>
      <c r="AS91" s="154">
        <v>0</v>
      </c>
      <c r="AT91" s="154">
        <v>0</v>
      </c>
      <c r="AU91" s="154">
        <v>0</v>
      </c>
      <c r="AV91" s="155">
        <v>0</v>
      </c>
    </row>
    <row r="92" spans="2:48" s="218" customFormat="1" x14ac:dyDescent="0.25">
      <c r="B92" s="2" t="s">
        <v>8</v>
      </c>
      <c r="C92" s="178">
        <v>12.073764590561161</v>
      </c>
      <c r="D92" s="178">
        <v>12.073764590561161</v>
      </c>
      <c r="E92" s="178">
        <v>12.073764590561161</v>
      </c>
      <c r="F92" s="178">
        <v>12.073764590561161</v>
      </c>
      <c r="G92" s="178">
        <v>12.073764590561161</v>
      </c>
      <c r="H92" s="178">
        <v>12.073764590561161</v>
      </c>
      <c r="I92" s="178">
        <v>12.073764590561161</v>
      </c>
      <c r="J92" s="178">
        <v>12.073764590561161</v>
      </c>
      <c r="K92" s="178">
        <v>11.328097968329383</v>
      </c>
      <c r="L92" s="178">
        <v>10.582431346097605</v>
      </c>
      <c r="M92" s="178">
        <v>9.8367647238658265</v>
      </c>
      <c r="N92" s="178">
        <v>9.6905089323578526</v>
      </c>
      <c r="O92" s="178">
        <v>9.5442531408498787</v>
      </c>
      <c r="P92" s="178">
        <v>9.3979973493419067</v>
      </c>
      <c r="Q92" s="178">
        <v>9.2517415578339328</v>
      </c>
      <c r="R92" s="178">
        <v>9.105485766325959</v>
      </c>
      <c r="S92" s="178">
        <v>8.9845981746169432</v>
      </c>
      <c r="T92" s="178">
        <v>8.8637105829079292</v>
      </c>
      <c r="U92" s="178">
        <v>8.7428229911989135</v>
      </c>
      <c r="V92" s="178">
        <v>8.6219353994898995</v>
      </c>
      <c r="W92" s="178">
        <v>8.5010478077808838</v>
      </c>
      <c r="X92" s="178">
        <v>8.3801602160718698</v>
      </c>
      <c r="Y92" s="178">
        <v>8.259272624362854</v>
      </c>
      <c r="Z92" s="178">
        <v>8.1383850326538401</v>
      </c>
      <c r="AA92" s="178">
        <v>8.0174974409448243</v>
      </c>
      <c r="AB92" s="178">
        <v>7.8966098492358094</v>
      </c>
      <c r="AC92" s="178">
        <v>7.8604593996823979</v>
      </c>
      <c r="AD92" s="178">
        <v>7.8243089501289855</v>
      </c>
      <c r="AE92" s="178">
        <v>7.788158500575574</v>
      </c>
      <c r="AF92" s="178">
        <v>7.7520080510221616</v>
      </c>
      <c r="AG92" s="178">
        <v>7.7158576014687501</v>
      </c>
      <c r="AH92" s="178">
        <v>7.6797071519153377</v>
      </c>
      <c r="AI92" s="178">
        <v>7.6435567023619262</v>
      </c>
      <c r="AJ92" s="178">
        <v>7.6074062528085138</v>
      </c>
      <c r="AK92" s="178">
        <v>7.5712558032551023</v>
      </c>
      <c r="AL92" s="178">
        <v>7.5351053537016899</v>
      </c>
      <c r="AM92" s="178">
        <v>7.4989549041482784</v>
      </c>
      <c r="AN92" s="178">
        <v>7.462804454594866</v>
      </c>
      <c r="AO92" s="178">
        <v>7.4266540050414545</v>
      </c>
      <c r="AP92" s="178">
        <v>7.3905035554880421</v>
      </c>
      <c r="AQ92" s="178">
        <v>7.3543531059346305</v>
      </c>
      <c r="AR92" s="178">
        <v>7.3543531059346305</v>
      </c>
      <c r="AS92" s="178">
        <v>7.3543531059346305</v>
      </c>
      <c r="AT92" s="178">
        <v>7.3543531059346305</v>
      </c>
      <c r="AU92" s="178">
        <v>7.3543531059346305</v>
      </c>
      <c r="AV92" s="178">
        <v>7.3543531059346305</v>
      </c>
    </row>
    <row r="93" spans="2:48" s="218" customFormat="1" x14ac:dyDescent="0.25">
      <c r="B93" s="2" t="s">
        <v>10</v>
      </c>
      <c r="C93" s="170"/>
      <c r="D93" s="170"/>
      <c r="E93" s="170"/>
      <c r="F93" s="170"/>
      <c r="G93" s="170"/>
      <c r="H93" s="170"/>
      <c r="I93" s="170"/>
      <c r="J93" s="170"/>
      <c r="K93" s="170"/>
      <c r="L93" s="170"/>
      <c r="M93" s="170"/>
      <c r="N93" s="170"/>
      <c r="O93" s="170"/>
      <c r="P93" s="170"/>
      <c r="Q93" s="170"/>
      <c r="R93" s="170"/>
      <c r="S93" s="170"/>
      <c r="T93" s="170"/>
      <c r="U93" s="170"/>
      <c r="V93" s="170"/>
      <c r="W93" s="170"/>
      <c r="X93" s="170"/>
      <c r="Y93" s="170"/>
      <c r="Z93" s="170"/>
      <c r="AA93" s="170"/>
      <c r="AB93" s="170"/>
      <c r="AC93" s="170"/>
      <c r="AD93" s="170"/>
      <c r="AE93" s="170"/>
      <c r="AF93" s="170"/>
      <c r="AG93" s="170"/>
      <c r="AH93" s="170"/>
      <c r="AI93" s="170"/>
      <c r="AJ93" s="170"/>
      <c r="AK93" s="170"/>
      <c r="AL93" s="170"/>
      <c r="AM93" s="170"/>
      <c r="AN93" s="170"/>
      <c r="AO93" s="170"/>
      <c r="AP93" s="170"/>
      <c r="AQ93" s="170"/>
      <c r="AR93" s="170"/>
      <c r="AS93" s="170"/>
      <c r="AT93" s="170"/>
      <c r="AU93" s="170"/>
      <c r="AV93" s="157"/>
    </row>
    <row r="94" spans="2:48" s="218" customFormat="1" x14ac:dyDescent="0.25">
      <c r="B94" s="2" t="s">
        <v>12</v>
      </c>
      <c r="C94" s="170"/>
      <c r="D94" s="170"/>
      <c r="E94" s="170"/>
      <c r="F94" s="170"/>
      <c r="G94" s="170"/>
      <c r="H94" s="170"/>
      <c r="I94" s="170"/>
      <c r="J94" s="170"/>
      <c r="K94" s="170"/>
      <c r="L94" s="170"/>
      <c r="M94" s="170"/>
      <c r="N94" s="170"/>
      <c r="O94" s="170"/>
      <c r="P94" s="170"/>
      <c r="Q94" s="170"/>
      <c r="R94" s="170"/>
      <c r="S94" s="170"/>
      <c r="T94" s="170"/>
      <c r="U94" s="170"/>
      <c r="V94" s="170"/>
      <c r="W94" s="170"/>
      <c r="X94" s="170"/>
      <c r="Y94" s="170"/>
      <c r="Z94" s="170"/>
      <c r="AA94" s="170"/>
      <c r="AB94" s="170"/>
      <c r="AC94" s="170"/>
      <c r="AD94" s="170"/>
      <c r="AE94" s="170"/>
      <c r="AF94" s="170"/>
      <c r="AG94" s="170"/>
      <c r="AH94" s="170"/>
      <c r="AI94" s="170"/>
      <c r="AJ94" s="170"/>
      <c r="AK94" s="170"/>
      <c r="AL94" s="170"/>
      <c r="AM94" s="170"/>
      <c r="AN94" s="170"/>
      <c r="AO94" s="170"/>
      <c r="AP94" s="170"/>
      <c r="AQ94" s="170"/>
      <c r="AR94" s="170"/>
      <c r="AS94" s="170"/>
      <c r="AT94" s="170"/>
      <c r="AU94" s="170"/>
      <c r="AV94" s="157"/>
    </row>
    <row r="95" spans="2:48" s="218" customFormat="1" x14ac:dyDescent="0.25">
      <c r="B95" s="2" t="s">
        <v>14</v>
      </c>
      <c r="C95" s="170"/>
      <c r="D95" s="170"/>
      <c r="E95" s="170"/>
      <c r="F95" s="170"/>
      <c r="G95" s="170"/>
      <c r="H95" s="170"/>
      <c r="I95" s="170"/>
      <c r="J95" s="170"/>
      <c r="K95" s="170"/>
      <c r="L95" s="170"/>
      <c r="M95" s="170"/>
      <c r="N95" s="170"/>
      <c r="O95" s="170"/>
      <c r="P95" s="170"/>
      <c r="Q95" s="170"/>
      <c r="R95" s="170"/>
      <c r="S95" s="170"/>
      <c r="T95" s="170"/>
      <c r="U95" s="170"/>
      <c r="V95" s="170"/>
      <c r="W95" s="170"/>
      <c r="X95" s="170"/>
      <c r="Y95" s="170"/>
      <c r="Z95" s="170"/>
      <c r="AA95" s="170"/>
      <c r="AB95" s="170"/>
      <c r="AC95" s="170"/>
      <c r="AD95" s="170"/>
      <c r="AE95" s="170"/>
      <c r="AF95" s="170"/>
      <c r="AG95" s="170"/>
      <c r="AH95" s="170"/>
      <c r="AI95" s="170"/>
      <c r="AJ95" s="170"/>
      <c r="AK95" s="170"/>
      <c r="AL95" s="170"/>
      <c r="AM95" s="170"/>
      <c r="AN95" s="170"/>
      <c r="AO95" s="170"/>
      <c r="AP95" s="170"/>
      <c r="AQ95" s="170"/>
      <c r="AR95" s="170"/>
      <c r="AS95" s="170"/>
      <c r="AT95" s="170"/>
      <c r="AU95" s="170"/>
      <c r="AV95" s="157"/>
    </row>
    <row r="96" spans="2:48" s="218" customFormat="1" x14ac:dyDescent="0.25">
      <c r="B96" s="2" t="s">
        <v>16</v>
      </c>
      <c r="C96" s="170"/>
      <c r="D96" s="170"/>
      <c r="E96" s="170"/>
      <c r="F96" s="170"/>
      <c r="G96" s="170"/>
      <c r="H96" s="170"/>
      <c r="I96" s="170"/>
      <c r="J96" s="170"/>
      <c r="K96" s="170"/>
      <c r="L96" s="170"/>
      <c r="M96" s="170"/>
      <c r="N96" s="170"/>
      <c r="O96" s="170"/>
      <c r="P96" s="170"/>
      <c r="Q96" s="170"/>
      <c r="R96" s="170"/>
      <c r="S96" s="170"/>
      <c r="T96" s="170"/>
      <c r="U96" s="170"/>
      <c r="V96" s="170"/>
      <c r="W96" s="170"/>
      <c r="X96" s="170"/>
      <c r="Y96" s="170"/>
      <c r="Z96" s="170"/>
      <c r="AA96" s="170"/>
      <c r="AB96" s="170"/>
      <c r="AC96" s="170"/>
      <c r="AD96" s="170"/>
      <c r="AE96" s="170"/>
      <c r="AF96" s="170"/>
      <c r="AG96" s="170"/>
      <c r="AH96" s="170"/>
      <c r="AI96" s="170"/>
      <c r="AJ96" s="170"/>
      <c r="AK96" s="170"/>
      <c r="AL96" s="170"/>
      <c r="AM96" s="170"/>
      <c r="AN96" s="170"/>
      <c r="AO96" s="170"/>
      <c r="AP96" s="170"/>
      <c r="AQ96" s="170"/>
      <c r="AR96" s="170"/>
      <c r="AS96" s="170"/>
      <c r="AT96" s="170"/>
      <c r="AU96" s="170"/>
      <c r="AV96" s="157"/>
    </row>
    <row r="97" spans="1:48" s="218" customFormat="1" x14ac:dyDescent="0.25">
      <c r="B97" s="2" t="s">
        <v>18</v>
      </c>
      <c r="C97" s="170"/>
      <c r="D97" s="170"/>
      <c r="E97" s="170"/>
      <c r="F97" s="170"/>
      <c r="G97" s="170"/>
      <c r="H97" s="170"/>
      <c r="I97" s="170"/>
      <c r="J97" s="170"/>
      <c r="K97" s="170"/>
      <c r="L97" s="170"/>
      <c r="M97" s="170"/>
      <c r="N97" s="170"/>
      <c r="O97" s="170"/>
      <c r="P97" s="170"/>
      <c r="Q97" s="170"/>
      <c r="R97" s="170"/>
      <c r="S97" s="170"/>
      <c r="T97" s="170"/>
      <c r="U97" s="170"/>
      <c r="V97" s="170"/>
      <c r="W97" s="170"/>
      <c r="X97" s="170"/>
      <c r="Y97" s="170"/>
      <c r="Z97" s="170"/>
      <c r="AA97" s="170"/>
      <c r="AB97" s="170"/>
      <c r="AC97" s="170"/>
      <c r="AD97" s="170"/>
      <c r="AE97" s="170"/>
      <c r="AF97" s="170"/>
      <c r="AG97" s="170"/>
      <c r="AH97" s="170"/>
      <c r="AI97" s="170"/>
      <c r="AJ97" s="170"/>
      <c r="AK97" s="170"/>
      <c r="AL97" s="170"/>
      <c r="AM97" s="170"/>
      <c r="AN97" s="170"/>
      <c r="AO97" s="170"/>
      <c r="AP97" s="170"/>
      <c r="AQ97" s="170"/>
      <c r="AR97" s="170"/>
      <c r="AS97" s="170"/>
      <c r="AT97" s="170"/>
      <c r="AU97" s="170"/>
      <c r="AV97" s="157"/>
    </row>
    <row r="98" spans="1:48" s="218" customFormat="1" x14ac:dyDescent="0.25">
      <c r="B98" s="2" t="s">
        <v>20</v>
      </c>
      <c r="C98" s="170"/>
      <c r="D98" s="170"/>
      <c r="E98" s="170"/>
      <c r="F98" s="170"/>
      <c r="G98" s="170"/>
      <c r="H98" s="170"/>
      <c r="I98" s="170"/>
      <c r="J98" s="170"/>
      <c r="K98" s="170"/>
      <c r="L98" s="170"/>
      <c r="M98" s="170"/>
      <c r="N98" s="170"/>
      <c r="O98" s="170"/>
      <c r="P98" s="170"/>
      <c r="Q98" s="170"/>
      <c r="R98" s="170"/>
      <c r="S98" s="170"/>
      <c r="T98" s="170"/>
      <c r="U98" s="170"/>
      <c r="V98" s="170"/>
      <c r="W98" s="170"/>
      <c r="X98" s="170"/>
      <c r="Y98" s="170"/>
      <c r="Z98" s="170"/>
      <c r="AA98" s="170"/>
      <c r="AB98" s="170"/>
      <c r="AC98" s="170"/>
      <c r="AD98" s="170"/>
      <c r="AE98" s="170"/>
      <c r="AF98" s="170"/>
      <c r="AG98" s="170"/>
      <c r="AH98" s="170"/>
      <c r="AI98" s="170"/>
      <c r="AJ98" s="170"/>
      <c r="AK98" s="170"/>
      <c r="AL98" s="170"/>
      <c r="AM98" s="170"/>
      <c r="AN98" s="170"/>
      <c r="AO98" s="170"/>
      <c r="AP98" s="170"/>
      <c r="AQ98" s="170"/>
      <c r="AR98" s="170"/>
      <c r="AS98" s="170"/>
      <c r="AT98" s="170"/>
      <c r="AU98" s="170"/>
      <c r="AV98" s="157"/>
    </row>
    <row r="99" spans="1:48" s="218" customFormat="1" x14ac:dyDescent="0.25">
      <c r="B99" s="2" t="s">
        <v>22</v>
      </c>
      <c r="C99" s="154">
        <v>0</v>
      </c>
      <c r="D99" s="154">
        <v>0</v>
      </c>
      <c r="E99" s="154">
        <v>0</v>
      </c>
      <c r="F99" s="154">
        <v>0</v>
      </c>
      <c r="G99" s="154">
        <v>0</v>
      </c>
      <c r="H99" s="154">
        <v>0</v>
      </c>
      <c r="I99" s="154">
        <v>0</v>
      </c>
      <c r="J99" s="154">
        <v>0</v>
      </c>
      <c r="K99" s="154">
        <v>0</v>
      </c>
      <c r="L99" s="154">
        <v>0</v>
      </c>
      <c r="M99" s="154">
        <v>0</v>
      </c>
      <c r="N99" s="154">
        <v>0</v>
      </c>
      <c r="O99" s="154">
        <v>0</v>
      </c>
      <c r="P99" s="154">
        <v>0</v>
      </c>
      <c r="Q99" s="154">
        <v>0</v>
      </c>
      <c r="R99" s="154">
        <v>0</v>
      </c>
      <c r="S99" s="154">
        <v>0</v>
      </c>
      <c r="T99" s="154">
        <v>0</v>
      </c>
      <c r="U99" s="154">
        <v>0</v>
      </c>
      <c r="V99" s="154">
        <v>0</v>
      </c>
      <c r="W99" s="154">
        <v>0</v>
      </c>
      <c r="X99" s="154">
        <v>0</v>
      </c>
      <c r="Y99" s="154">
        <v>0</v>
      </c>
      <c r="Z99" s="154">
        <v>0</v>
      </c>
      <c r="AA99" s="154">
        <v>0</v>
      </c>
      <c r="AB99" s="154">
        <v>0</v>
      </c>
      <c r="AC99" s="154">
        <v>0</v>
      </c>
      <c r="AD99" s="154">
        <v>0</v>
      </c>
      <c r="AE99" s="154">
        <v>0</v>
      </c>
      <c r="AF99" s="154">
        <v>0</v>
      </c>
      <c r="AG99" s="154">
        <v>0</v>
      </c>
      <c r="AH99" s="154">
        <v>0</v>
      </c>
      <c r="AI99" s="154">
        <v>0</v>
      </c>
      <c r="AJ99" s="154">
        <v>0</v>
      </c>
      <c r="AK99" s="154">
        <v>0</v>
      </c>
      <c r="AL99" s="154">
        <v>0</v>
      </c>
      <c r="AM99" s="154">
        <v>0</v>
      </c>
      <c r="AN99" s="154">
        <v>0</v>
      </c>
      <c r="AO99" s="154">
        <v>0</v>
      </c>
      <c r="AP99" s="154">
        <v>0</v>
      </c>
      <c r="AQ99" s="154">
        <v>0</v>
      </c>
      <c r="AR99" s="154">
        <v>0</v>
      </c>
      <c r="AS99" s="154">
        <v>0</v>
      </c>
      <c r="AT99" s="154">
        <v>0</v>
      </c>
      <c r="AU99" s="154">
        <v>0</v>
      </c>
      <c r="AV99" s="155">
        <v>0</v>
      </c>
    </row>
    <row r="100" spans="1:48" s="218" customFormat="1" x14ac:dyDescent="0.25">
      <c r="B100" s="2" t="s">
        <v>110</v>
      </c>
      <c r="C100" s="154">
        <v>0</v>
      </c>
      <c r="D100" s="154">
        <v>0</v>
      </c>
      <c r="E100" s="154">
        <v>0</v>
      </c>
      <c r="F100" s="154">
        <v>0</v>
      </c>
      <c r="G100" s="154">
        <v>0</v>
      </c>
      <c r="H100" s="154">
        <v>0</v>
      </c>
      <c r="I100" s="154">
        <v>0</v>
      </c>
      <c r="J100" s="154">
        <v>0</v>
      </c>
      <c r="K100" s="154">
        <v>0</v>
      </c>
      <c r="L100" s="154">
        <v>0</v>
      </c>
      <c r="M100" s="154">
        <v>0</v>
      </c>
      <c r="N100" s="154">
        <v>0</v>
      </c>
      <c r="O100" s="154">
        <v>0</v>
      </c>
      <c r="P100" s="154">
        <v>0</v>
      </c>
      <c r="Q100" s="154">
        <v>0</v>
      </c>
      <c r="R100" s="154">
        <v>0</v>
      </c>
      <c r="S100" s="154">
        <v>0</v>
      </c>
      <c r="T100" s="154">
        <v>0</v>
      </c>
      <c r="U100" s="154">
        <v>0</v>
      </c>
      <c r="V100" s="154">
        <v>0</v>
      </c>
      <c r="W100" s="154">
        <v>0</v>
      </c>
      <c r="X100" s="154">
        <v>0</v>
      </c>
      <c r="Y100" s="154">
        <v>0</v>
      </c>
      <c r="Z100" s="154">
        <v>0</v>
      </c>
      <c r="AA100" s="154">
        <v>0</v>
      </c>
      <c r="AB100" s="154">
        <v>0</v>
      </c>
      <c r="AC100" s="154">
        <v>0</v>
      </c>
      <c r="AD100" s="154">
        <v>0</v>
      </c>
      <c r="AE100" s="154">
        <v>0</v>
      </c>
      <c r="AF100" s="154">
        <v>0</v>
      </c>
      <c r="AG100" s="154">
        <v>0</v>
      </c>
      <c r="AH100" s="154">
        <v>0</v>
      </c>
      <c r="AI100" s="154">
        <v>0</v>
      </c>
      <c r="AJ100" s="154">
        <v>0</v>
      </c>
      <c r="AK100" s="154">
        <v>0</v>
      </c>
      <c r="AL100" s="154">
        <v>0</v>
      </c>
      <c r="AM100" s="154">
        <v>0</v>
      </c>
      <c r="AN100" s="154">
        <v>0</v>
      </c>
      <c r="AO100" s="154">
        <v>0</v>
      </c>
      <c r="AP100" s="154">
        <v>0</v>
      </c>
      <c r="AQ100" s="154">
        <v>0</v>
      </c>
      <c r="AR100" s="154">
        <v>0</v>
      </c>
      <c r="AS100" s="154">
        <v>0</v>
      </c>
      <c r="AT100" s="154">
        <v>0</v>
      </c>
      <c r="AU100" s="154">
        <v>0</v>
      </c>
      <c r="AV100" s="155">
        <v>0</v>
      </c>
    </row>
    <row r="101" spans="1:48" s="218" customFormat="1" x14ac:dyDescent="0.25">
      <c r="B101" s="2" t="s">
        <v>111</v>
      </c>
      <c r="C101" s="154">
        <v>0</v>
      </c>
      <c r="D101" s="154">
        <v>0</v>
      </c>
      <c r="E101" s="154">
        <v>0</v>
      </c>
      <c r="F101" s="154">
        <v>0</v>
      </c>
      <c r="G101" s="154">
        <v>0</v>
      </c>
      <c r="H101" s="154">
        <v>0</v>
      </c>
      <c r="I101" s="154">
        <v>0</v>
      </c>
      <c r="J101" s="154">
        <v>0</v>
      </c>
      <c r="K101" s="154">
        <v>0</v>
      </c>
      <c r="L101" s="154">
        <v>0</v>
      </c>
      <c r="M101" s="154">
        <v>0</v>
      </c>
      <c r="N101" s="154">
        <v>0</v>
      </c>
      <c r="O101" s="154">
        <v>0</v>
      </c>
      <c r="P101" s="154">
        <v>0</v>
      </c>
      <c r="Q101" s="154">
        <v>0</v>
      </c>
      <c r="R101" s="154">
        <v>0</v>
      </c>
      <c r="S101" s="154">
        <v>0</v>
      </c>
      <c r="T101" s="154">
        <v>0</v>
      </c>
      <c r="U101" s="154">
        <v>0</v>
      </c>
      <c r="V101" s="154">
        <v>0</v>
      </c>
      <c r="W101" s="154">
        <v>0</v>
      </c>
      <c r="X101" s="154">
        <v>0</v>
      </c>
      <c r="Y101" s="154">
        <v>0</v>
      </c>
      <c r="Z101" s="154">
        <v>0</v>
      </c>
      <c r="AA101" s="154">
        <v>0</v>
      </c>
      <c r="AB101" s="154">
        <v>0</v>
      </c>
      <c r="AC101" s="154">
        <v>0</v>
      </c>
      <c r="AD101" s="154">
        <v>0</v>
      </c>
      <c r="AE101" s="154">
        <v>0</v>
      </c>
      <c r="AF101" s="154">
        <v>0</v>
      </c>
      <c r="AG101" s="154">
        <v>0</v>
      </c>
      <c r="AH101" s="154">
        <v>0</v>
      </c>
      <c r="AI101" s="154">
        <v>0</v>
      </c>
      <c r="AJ101" s="154">
        <v>0</v>
      </c>
      <c r="AK101" s="154">
        <v>0</v>
      </c>
      <c r="AL101" s="154">
        <v>0</v>
      </c>
      <c r="AM101" s="154">
        <v>0</v>
      </c>
      <c r="AN101" s="154">
        <v>0</v>
      </c>
      <c r="AO101" s="154">
        <v>0</v>
      </c>
      <c r="AP101" s="154">
        <v>0</v>
      </c>
      <c r="AQ101" s="154">
        <v>0</v>
      </c>
      <c r="AR101" s="154">
        <v>0</v>
      </c>
      <c r="AS101" s="154">
        <v>0</v>
      </c>
      <c r="AT101" s="154">
        <v>0</v>
      </c>
      <c r="AU101" s="154">
        <v>0</v>
      </c>
      <c r="AV101" s="155">
        <v>0</v>
      </c>
    </row>
    <row r="102" spans="1:48" s="218" customFormat="1" x14ac:dyDescent="0.25">
      <c r="B102" s="2" t="s">
        <v>58</v>
      </c>
      <c r="C102" s="154">
        <v>0</v>
      </c>
      <c r="D102" s="154">
        <v>0</v>
      </c>
      <c r="E102" s="154">
        <v>0</v>
      </c>
      <c r="F102" s="154">
        <v>0</v>
      </c>
      <c r="G102" s="154">
        <v>0</v>
      </c>
      <c r="H102" s="154">
        <v>0</v>
      </c>
      <c r="I102" s="154">
        <v>0</v>
      </c>
      <c r="J102" s="154">
        <v>0</v>
      </c>
      <c r="K102" s="154">
        <v>0</v>
      </c>
      <c r="L102" s="154">
        <v>0</v>
      </c>
      <c r="M102" s="154">
        <v>0</v>
      </c>
      <c r="N102" s="154">
        <v>0</v>
      </c>
      <c r="O102" s="154">
        <v>0</v>
      </c>
      <c r="P102" s="154">
        <v>0</v>
      </c>
      <c r="Q102" s="154">
        <v>0</v>
      </c>
      <c r="R102" s="154">
        <v>0</v>
      </c>
      <c r="S102" s="154">
        <v>0</v>
      </c>
      <c r="T102" s="154">
        <v>0</v>
      </c>
      <c r="U102" s="154">
        <v>0</v>
      </c>
      <c r="V102" s="154">
        <v>0</v>
      </c>
      <c r="W102" s="154">
        <v>0</v>
      </c>
      <c r="X102" s="154">
        <v>0</v>
      </c>
      <c r="Y102" s="154">
        <v>0</v>
      </c>
      <c r="Z102" s="154">
        <v>0</v>
      </c>
      <c r="AA102" s="154">
        <v>0</v>
      </c>
      <c r="AB102" s="154">
        <v>0</v>
      </c>
      <c r="AC102" s="154">
        <v>0</v>
      </c>
      <c r="AD102" s="154">
        <v>0</v>
      </c>
      <c r="AE102" s="154">
        <v>0</v>
      </c>
      <c r="AF102" s="154">
        <v>0</v>
      </c>
      <c r="AG102" s="154">
        <v>0</v>
      </c>
      <c r="AH102" s="154">
        <v>0</v>
      </c>
      <c r="AI102" s="154">
        <v>0</v>
      </c>
      <c r="AJ102" s="154">
        <v>0</v>
      </c>
      <c r="AK102" s="154">
        <v>0</v>
      </c>
      <c r="AL102" s="154">
        <v>0</v>
      </c>
      <c r="AM102" s="154">
        <v>0</v>
      </c>
      <c r="AN102" s="154">
        <v>0</v>
      </c>
      <c r="AO102" s="154">
        <v>0</v>
      </c>
      <c r="AP102" s="154">
        <v>0</v>
      </c>
      <c r="AQ102" s="154">
        <v>0</v>
      </c>
      <c r="AR102" s="154">
        <v>0</v>
      </c>
      <c r="AS102" s="154">
        <v>0</v>
      </c>
      <c r="AT102" s="154">
        <v>0</v>
      </c>
      <c r="AU102" s="154">
        <v>0</v>
      </c>
      <c r="AV102" s="155">
        <v>0</v>
      </c>
    </row>
    <row r="103" spans="1:48" s="218" customFormat="1" x14ac:dyDescent="0.25">
      <c r="B103" s="2" t="s">
        <v>60</v>
      </c>
      <c r="C103" s="154">
        <v>0</v>
      </c>
      <c r="D103" s="154">
        <v>0</v>
      </c>
      <c r="E103" s="154">
        <v>0</v>
      </c>
      <c r="F103" s="154">
        <v>0</v>
      </c>
      <c r="G103" s="154">
        <v>0</v>
      </c>
      <c r="H103" s="154">
        <v>0</v>
      </c>
      <c r="I103" s="154">
        <v>0</v>
      </c>
      <c r="J103" s="154">
        <v>0</v>
      </c>
      <c r="K103" s="154">
        <v>0</v>
      </c>
      <c r="L103" s="154">
        <v>0</v>
      </c>
      <c r="M103" s="154">
        <v>0</v>
      </c>
      <c r="N103" s="154">
        <v>0</v>
      </c>
      <c r="O103" s="154">
        <v>0</v>
      </c>
      <c r="P103" s="154">
        <v>0</v>
      </c>
      <c r="Q103" s="154">
        <v>0</v>
      </c>
      <c r="R103" s="154">
        <v>0</v>
      </c>
      <c r="S103" s="154">
        <v>0</v>
      </c>
      <c r="T103" s="154">
        <v>0</v>
      </c>
      <c r="U103" s="154">
        <v>0</v>
      </c>
      <c r="V103" s="154">
        <v>0</v>
      </c>
      <c r="W103" s="154">
        <v>0</v>
      </c>
      <c r="X103" s="154">
        <v>0</v>
      </c>
      <c r="Y103" s="154">
        <v>0</v>
      </c>
      <c r="Z103" s="154">
        <v>0</v>
      </c>
      <c r="AA103" s="154">
        <v>0</v>
      </c>
      <c r="AB103" s="154">
        <v>0</v>
      </c>
      <c r="AC103" s="154">
        <v>0</v>
      </c>
      <c r="AD103" s="154">
        <v>0</v>
      </c>
      <c r="AE103" s="154">
        <v>0</v>
      </c>
      <c r="AF103" s="154">
        <v>0</v>
      </c>
      <c r="AG103" s="154">
        <v>0</v>
      </c>
      <c r="AH103" s="154">
        <v>0</v>
      </c>
      <c r="AI103" s="154">
        <v>0</v>
      </c>
      <c r="AJ103" s="154">
        <v>0</v>
      </c>
      <c r="AK103" s="154">
        <v>0</v>
      </c>
      <c r="AL103" s="154">
        <v>0</v>
      </c>
      <c r="AM103" s="154">
        <v>0</v>
      </c>
      <c r="AN103" s="154">
        <v>0</v>
      </c>
      <c r="AO103" s="154">
        <v>0</v>
      </c>
      <c r="AP103" s="154">
        <v>0</v>
      </c>
      <c r="AQ103" s="154">
        <v>0</v>
      </c>
      <c r="AR103" s="154">
        <v>0</v>
      </c>
      <c r="AS103" s="154">
        <v>0</v>
      </c>
      <c r="AT103" s="154">
        <v>0</v>
      </c>
      <c r="AU103" s="154">
        <v>0</v>
      </c>
      <c r="AV103" s="155">
        <v>0</v>
      </c>
    </row>
    <row r="104" spans="1:48" s="218" customFormat="1" x14ac:dyDescent="0.25">
      <c r="B104" s="2" t="s">
        <v>62</v>
      </c>
      <c r="C104" s="154">
        <f t="shared" ref="C104:AV104" si="0">C103*0.5</f>
        <v>0</v>
      </c>
      <c r="D104" s="154">
        <f t="shared" si="0"/>
        <v>0</v>
      </c>
      <c r="E104" s="154">
        <f t="shared" si="0"/>
        <v>0</v>
      </c>
      <c r="F104" s="154">
        <f t="shared" si="0"/>
        <v>0</v>
      </c>
      <c r="G104" s="154">
        <f t="shared" si="0"/>
        <v>0</v>
      </c>
      <c r="H104" s="154">
        <f t="shared" si="0"/>
        <v>0</v>
      </c>
      <c r="I104" s="154">
        <f t="shared" si="0"/>
        <v>0</v>
      </c>
      <c r="J104" s="154">
        <f t="shared" si="0"/>
        <v>0</v>
      </c>
      <c r="K104" s="154">
        <f t="shared" si="0"/>
        <v>0</v>
      </c>
      <c r="L104" s="154">
        <f t="shared" si="0"/>
        <v>0</v>
      </c>
      <c r="M104" s="154">
        <f t="shared" si="0"/>
        <v>0</v>
      </c>
      <c r="N104" s="154">
        <f t="shared" si="0"/>
        <v>0</v>
      </c>
      <c r="O104" s="154">
        <f t="shared" si="0"/>
        <v>0</v>
      </c>
      <c r="P104" s="154">
        <f t="shared" si="0"/>
        <v>0</v>
      </c>
      <c r="Q104" s="154">
        <f t="shared" si="0"/>
        <v>0</v>
      </c>
      <c r="R104" s="154">
        <f t="shared" si="0"/>
        <v>0</v>
      </c>
      <c r="S104" s="154">
        <f t="shared" si="0"/>
        <v>0</v>
      </c>
      <c r="T104" s="154">
        <f t="shared" si="0"/>
        <v>0</v>
      </c>
      <c r="U104" s="154">
        <f t="shared" si="0"/>
        <v>0</v>
      </c>
      <c r="V104" s="154">
        <f t="shared" si="0"/>
        <v>0</v>
      </c>
      <c r="W104" s="154">
        <f t="shared" si="0"/>
        <v>0</v>
      </c>
      <c r="X104" s="154">
        <f t="shared" si="0"/>
        <v>0</v>
      </c>
      <c r="Y104" s="154">
        <f t="shared" si="0"/>
        <v>0</v>
      </c>
      <c r="Z104" s="154">
        <f t="shared" si="0"/>
        <v>0</v>
      </c>
      <c r="AA104" s="154">
        <f t="shared" si="0"/>
        <v>0</v>
      </c>
      <c r="AB104" s="154">
        <f t="shared" si="0"/>
        <v>0</v>
      </c>
      <c r="AC104" s="154">
        <f t="shared" si="0"/>
        <v>0</v>
      </c>
      <c r="AD104" s="154">
        <f t="shared" si="0"/>
        <v>0</v>
      </c>
      <c r="AE104" s="154">
        <f t="shared" si="0"/>
        <v>0</v>
      </c>
      <c r="AF104" s="154">
        <f t="shared" si="0"/>
        <v>0</v>
      </c>
      <c r="AG104" s="154">
        <f t="shared" si="0"/>
        <v>0</v>
      </c>
      <c r="AH104" s="154">
        <f t="shared" si="0"/>
        <v>0</v>
      </c>
      <c r="AI104" s="154">
        <f t="shared" si="0"/>
        <v>0</v>
      </c>
      <c r="AJ104" s="154">
        <f t="shared" si="0"/>
        <v>0</v>
      </c>
      <c r="AK104" s="154">
        <f t="shared" si="0"/>
        <v>0</v>
      </c>
      <c r="AL104" s="154">
        <f t="shared" si="0"/>
        <v>0</v>
      </c>
      <c r="AM104" s="154">
        <f t="shared" si="0"/>
        <v>0</v>
      </c>
      <c r="AN104" s="154">
        <f t="shared" si="0"/>
        <v>0</v>
      </c>
      <c r="AO104" s="154">
        <f t="shared" si="0"/>
        <v>0</v>
      </c>
      <c r="AP104" s="154">
        <f t="shared" si="0"/>
        <v>0</v>
      </c>
      <c r="AQ104" s="154">
        <f t="shared" si="0"/>
        <v>0</v>
      </c>
      <c r="AR104" s="154">
        <f t="shared" si="0"/>
        <v>0</v>
      </c>
      <c r="AS104" s="154">
        <f t="shared" si="0"/>
        <v>0</v>
      </c>
      <c r="AT104" s="154">
        <f t="shared" si="0"/>
        <v>0</v>
      </c>
      <c r="AU104" s="154">
        <f t="shared" si="0"/>
        <v>0</v>
      </c>
      <c r="AV104" s="154">
        <f t="shared" si="0"/>
        <v>0</v>
      </c>
    </row>
    <row r="105" spans="1:48" s="218" customFormat="1" x14ac:dyDescent="0.25">
      <c r="B105" s="2" t="s">
        <v>109</v>
      </c>
      <c r="C105" s="170"/>
      <c r="D105" s="170"/>
      <c r="E105" s="170"/>
      <c r="F105" s="170"/>
      <c r="G105" s="170"/>
      <c r="H105" s="170"/>
      <c r="I105" s="170"/>
      <c r="J105" s="170"/>
      <c r="K105" s="170"/>
      <c r="L105" s="170"/>
      <c r="M105" s="170"/>
      <c r="N105" s="170"/>
      <c r="O105" s="170"/>
      <c r="P105" s="170"/>
      <c r="Q105" s="170"/>
      <c r="R105" s="170"/>
      <c r="S105" s="170"/>
      <c r="T105" s="170"/>
      <c r="U105" s="170"/>
      <c r="V105" s="170"/>
      <c r="W105" s="170"/>
      <c r="X105" s="170"/>
      <c r="Y105" s="170"/>
      <c r="Z105" s="170"/>
      <c r="AA105" s="170"/>
      <c r="AB105" s="170"/>
      <c r="AC105" s="170"/>
      <c r="AD105" s="170"/>
      <c r="AE105" s="170"/>
      <c r="AF105" s="170"/>
      <c r="AG105" s="170"/>
      <c r="AH105" s="170"/>
      <c r="AI105" s="170"/>
      <c r="AJ105" s="170"/>
      <c r="AK105" s="170"/>
      <c r="AL105" s="170"/>
      <c r="AM105" s="170"/>
      <c r="AN105" s="170"/>
      <c r="AO105" s="170"/>
      <c r="AP105" s="170"/>
      <c r="AQ105" s="170"/>
      <c r="AR105" s="170"/>
      <c r="AS105" s="170"/>
      <c r="AT105" s="170"/>
      <c r="AU105" s="170"/>
      <c r="AV105" s="157"/>
    </row>
    <row r="106" spans="1:48" s="218" customFormat="1" x14ac:dyDescent="0.25">
      <c r="B106" s="2" t="s">
        <v>274</v>
      </c>
      <c r="C106" s="170"/>
      <c r="D106" s="170"/>
      <c r="E106" s="170"/>
      <c r="F106" s="170"/>
      <c r="G106" s="170"/>
      <c r="H106" s="170"/>
      <c r="I106" s="170"/>
      <c r="J106" s="170"/>
      <c r="K106" s="170"/>
      <c r="L106" s="170"/>
      <c r="M106" s="170"/>
      <c r="N106" s="170"/>
      <c r="O106" s="170"/>
      <c r="P106" s="170"/>
      <c r="Q106" s="170"/>
      <c r="R106" s="170"/>
      <c r="S106" s="170"/>
      <c r="T106" s="170"/>
      <c r="U106" s="170"/>
      <c r="V106" s="170"/>
      <c r="W106" s="170"/>
      <c r="X106" s="170"/>
      <c r="Y106" s="170"/>
      <c r="Z106" s="170"/>
      <c r="AA106" s="170"/>
      <c r="AB106" s="170"/>
      <c r="AC106" s="170"/>
      <c r="AD106" s="170"/>
      <c r="AE106" s="170"/>
      <c r="AF106" s="170"/>
      <c r="AG106" s="170"/>
      <c r="AH106" s="170"/>
      <c r="AI106" s="170"/>
      <c r="AJ106" s="170"/>
      <c r="AK106" s="170"/>
      <c r="AL106" s="170"/>
      <c r="AM106" s="170"/>
      <c r="AN106" s="170"/>
      <c r="AO106" s="170"/>
      <c r="AP106" s="170"/>
      <c r="AQ106" s="170"/>
      <c r="AR106" s="170"/>
      <c r="AS106" s="170"/>
      <c r="AT106" s="170"/>
      <c r="AU106" s="170"/>
      <c r="AV106" s="157"/>
    </row>
    <row r="107" spans="1:48" s="218" customFormat="1" x14ac:dyDescent="0.25">
      <c r="B107" s="2" t="s">
        <v>276</v>
      </c>
      <c r="C107" s="170"/>
      <c r="D107" s="170"/>
      <c r="E107" s="170"/>
      <c r="F107" s="170"/>
      <c r="G107" s="170"/>
      <c r="H107" s="170"/>
      <c r="I107" s="170"/>
      <c r="J107" s="170"/>
      <c r="K107" s="170"/>
      <c r="L107" s="170"/>
      <c r="M107" s="170"/>
      <c r="N107" s="170"/>
      <c r="O107" s="170"/>
      <c r="P107" s="170"/>
      <c r="Q107" s="170"/>
      <c r="R107" s="170"/>
      <c r="S107" s="170"/>
      <c r="T107" s="170"/>
      <c r="U107" s="170"/>
      <c r="V107" s="170"/>
      <c r="W107" s="170"/>
      <c r="X107" s="170"/>
      <c r="Y107" s="170"/>
      <c r="Z107" s="170"/>
      <c r="AA107" s="170"/>
      <c r="AB107" s="170"/>
      <c r="AC107" s="170"/>
      <c r="AD107" s="170"/>
      <c r="AE107" s="170"/>
      <c r="AF107" s="170"/>
      <c r="AG107" s="170"/>
      <c r="AH107" s="170"/>
      <c r="AI107" s="170"/>
      <c r="AJ107" s="170"/>
      <c r="AK107" s="170"/>
      <c r="AL107" s="170"/>
      <c r="AM107" s="170"/>
      <c r="AN107" s="170"/>
      <c r="AO107" s="170"/>
      <c r="AP107" s="170"/>
      <c r="AQ107" s="170"/>
      <c r="AR107" s="170"/>
      <c r="AS107" s="170"/>
      <c r="AT107" s="170"/>
      <c r="AU107" s="170"/>
      <c r="AV107" s="157"/>
    </row>
    <row r="108" spans="1:48" s="218" customFormat="1" x14ac:dyDescent="0.25">
      <c r="B108" s="2" t="s">
        <v>278</v>
      </c>
      <c r="C108" s="170"/>
      <c r="D108" s="170"/>
      <c r="E108" s="170"/>
      <c r="F108" s="170"/>
      <c r="G108" s="170"/>
      <c r="H108" s="170"/>
      <c r="I108" s="170"/>
      <c r="J108" s="170"/>
      <c r="K108" s="170"/>
      <c r="L108" s="170"/>
      <c r="M108" s="170"/>
      <c r="N108" s="170"/>
      <c r="O108" s="170"/>
      <c r="P108" s="170"/>
      <c r="Q108" s="170"/>
      <c r="R108" s="170"/>
      <c r="S108" s="170"/>
      <c r="T108" s="170"/>
      <c r="U108" s="170"/>
      <c r="V108" s="170"/>
      <c r="W108" s="170"/>
      <c r="X108" s="170"/>
      <c r="Y108" s="170"/>
      <c r="Z108" s="170"/>
      <c r="AA108" s="170"/>
      <c r="AB108" s="170"/>
      <c r="AC108" s="170"/>
      <c r="AD108" s="170"/>
      <c r="AE108" s="170"/>
      <c r="AF108" s="170"/>
      <c r="AG108" s="170"/>
      <c r="AH108" s="170"/>
      <c r="AI108" s="170"/>
      <c r="AJ108" s="170"/>
      <c r="AK108" s="170"/>
      <c r="AL108" s="170"/>
      <c r="AM108" s="170"/>
      <c r="AN108" s="170"/>
      <c r="AO108" s="170"/>
      <c r="AP108" s="170"/>
      <c r="AQ108" s="170"/>
      <c r="AR108" s="170"/>
      <c r="AS108" s="170"/>
      <c r="AT108" s="170"/>
      <c r="AU108" s="170"/>
      <c r="AV108" s="157"/>
    </row>
    <row r="109" spans="1:48" s="218" customFormat="1" ht="15.75" thickBot="1" x14ac:dyDescent="0.3">
      <c r="B109" s="326" t="s">
        <v>758</v>
      </c>
      <c r="C109" s="327"/>
      <c r="D109" s="327"/>
      <c r="E109" s="327"/>
      <c r="F109" s="327"/>
      <c r="G109" s="327"/>
      <c r="H109" s="327"/>
      <c r="I109" s="327"/>
      <c r="J109" s="327"/>
      <c r="K109" s="327"/>
      <c r="L109" s="327"/>
      <c r="M109" s="327"/>
      <c r="N109" s="327"/>
      <c r="O109" s="327"/>
      <c r="P109" s="327"/>
      <c r="Q109" s="327"/>
      <c r="R109" s="327"/>
      <c r="S109" s="327"/>
      <c r="T109" s="327"/>
      <c r="U109" s="327"/>
      <c r="V109" s="327"/>
      <c r="W109" s="327"/>
      <c r="X109" s="327"/>
      <c r="Y109" s="327"/>
      <c r="Z109" s="327"/>
      <c r="AA109" s="327"/>
      <c r="AB109" s="327"/>
      <c r="AC109" s="327"/>
      <c r="AD109" s="327"/>
      <c r="AE109" s="327"/>
      <c r="AF109" s="327"/>
      <c r="AG109" s="327"/>
      <c r="AH109" s="327"/>
      <c r="AI109" s="327"/>
      <c r="AJ109" s="327"/>
      <c r="AK109" s="327"/>
      <c r="AL109" s="327"/>
      <c r="AM109" s="327"/>
      <c r="AN109" s="327"/>
      <c r="AO109" s="327"/>
      <c r="AP109" s="327"/>
      <c r="AQ109" s="327"/>
      <c r="AR109" s="327"/>
      <c r="AS109" s="327"/>
      <c r="AT109" s="327"/>
      <c r="AU109" s="327"/>
      <c r="AV109" s="328"/>
    </row>
    <row r="110" spans="1:48" s="218" customFormat="1" ht="16.5" thickTop="1" thickBot="1" x14ac:dyDescent="0.3">
      <c r="B110" s="219"/>
      <c r="C110" s="219"/>
      <c r="D110" s="219"/>
      <c r="E110" s="219"/>
      <c r="F110" s="219"/>
      <c r="G110" s="219"/>
      <c r="H110" s="219"/>
      <c r="I110" s="219"/>
      <c r="J110" s="219"/>
      <c r="K110" s="219"/>
      <c r="L110" s="219"/>
      <c r="M110" s="219"/>
      <c r="N110" s="219"/>
      <c r="O110" s="219"/>
      <c r="P110" s="219"/>
      <c r="Q110" s="219"/>
      <c r="R110" s="219"/>
      <c r="S110" s="219"/>
      <c r="T110" s="219"/>
      <c r="U110" s="219"/>
      <c r="V110" s="219"/>
      <c r="W110" s="219"/>
      <c r="X110" s="219"/>
      <c r="Y110" s="219"/>
      <c r="Z110" s="219"/>
      <c r="AA110" s="219"/>
      <c r="AB110" s="219"/>
      <c r="AC110" s="219"/>
      <c r="AD110" s="219"/>
      <c r="AE110" s="219"/>
      <c r="AF110" s="219"/>
      <c r="AG110" s="219"/>
      <c r="AH110" s="219"/>
      <c r="AI110" s="219"/>
      <c r="AJ110" s="219"/>
      <c r="AK110" s="219"/>
      <c r="AL110" s="219"/>
      <c r="AM110" s="219"/>
      <c r="AN110" s="219"/>
      <c r="AO110" s="219"/>
      <c r="AP110" s="219"/>
      <c r="AQ110" s="219"/>
      <c r="AR110" s="219"/>
      <c r="AS110" s="219"/>
      <c r="AT110" s="219"/>
      <c r="AU110" s="219"/>
      <c r="AV110" s="219"/>
    </row>
    <row r="111" spans="1:48" s="218" customFormat="1" ht="15.75" thickTop="1" x14ac:dyDescent="0.25">
      <c r="A111" s="218">
        <f>A77+1</f>
        <v>3</v>
      </c>
      <c r="B111" s="329" t="s">
        <v>306</v>
      </c>
      <c r="C111" s="330"/>
      <c r="D111" s="330"/>
      <c r="E111" s="330"/>
      <c r="F111" s="330"/>
      <c r="G111" s="330"/>
      <c r="H111" s="330"/>
      <c r="I111" s="330"/>
      <c r="J111" s="330"/>
      <c r="K111" s="330"/>
      <c r="L111" s="330"/>
      <c r="M111" s="330"/>
      <c r="N111" s="330"/>
      <c r="O111" s="330"/>
      <c r="P111" s="330"/>
      <c r="Q111" s="330"/>
      <c r="R111" s="330"/>
      <c r="S111" s="330"/>
      <c r="T111" s="330"/>
      <c r="U111" s="330"/>
      <c r="V111" s="330"/>
      <c r="W111" s="330"/>
      <c r="X111" s="330"/>
      <c r="Y111" s="330"/>
      <c r="Z111" s="330"/>
      <c r="AA111" s="330"/>
      <c r="AB111" s="330"/>
      <c r="AC111" s="330"/>
      <c r="AD111" s="330"/>
      <c r="AE111" s="330"/>
      <c r="AF111" s="330"/>
      <c r="AG111" s="330"/>
      <c r="AH111" s="330"/>
      <c r="AI111" s="330"/>
      <c r="AJ111" s="330"/>
      <c r="AK111" s="330"/>
      <c r="AL111" s="330"/>
      <c r="AM111" s="330"/>
      <c r="AN111" s="330"/>
      <c r="AO111" s="330"/>
      <c r="AP111" s="330"/>
      <c r="AQ111" s="330"/>
      <c r="AR111" s="330"/>
      <c r="AS111" s="330"/>
      <c r="AT111" s="330"/>
      <c r="AU111" s="330"/>
      <c r="AV111" s="331"/>
    </row>
    <row r="112" spans="1:48" s="218" customFormat="1" x14ac:dyDescent="0.25">
      <c r="B112" s="175"/>
      <c r="C112" s="176" t="s">
        <v>364</v>
      </c>
      <c r="D112" s="176" t="s">
        <v>365</v>
      </c>
      <c r="E112" s="176" t="s">
        <v>366</v>
      </c>
      <c r="F112" s="176" t="s">
        <v>367</v>
      </c>
      <c r="G112" s="176" t="s">
        <v>368</v>
      </c>
      <c r="H112" s="176" t="s">
        <v>369</v>
      </c>
      <c r="I112" s="176" t="s">
        <v>370</v>
      </c>
      <c r="J112" s="176" t="s">
        <v>371</v>
      </c>
      <c r="K112" s="176" t="s">
        <v>372</v>
      </c>
      <c r="L112" s="176" t="s">
        <v>373</v>
      </c>
      <c r="M112" s="176" t="s">
        <v>374</v>
      </c>
      <c r="N112" s="176" t="s">
        <v>375</v>
      </c>
      <c r="O112" s="176" t="s">
        <v>376</v>
      </c>
      <c r="P112" s="176" t="s">
        <v>377</v>
      </c>
      <c r="Q112" s="176" t="s">
        <v>378</v>
      </c>
      <c r="R112" s="176" t="s">
        <v>379</v>
      </c>
      <c r="S112" s="176" t="s">
        <v>380</v>
      </c>
      <c r="T112" s="176" t="s">
        <v>381</v>
      </c>
      <c r="U112" s="176" t="s">
        <v>382</v>
      </c>
      <c r="V112" s="176" t="s">
        <v>383</v>
      </c>
      <c r="W112" s="176" t="s">
        <v>384</v>
      </c>
      <c r="X112" s="176" t="s">
        <v>385</v>
      </c>
      <c r="Y112" s="176" t="s">
        <v>386</v>
      </c>
      <c r="Z112" s="176" t="s">
        <v>387</v>
      </c>
      <c r="AA112" s="176" t="s">
        <v>388</v>
      </c>
      <c r="AB112" s="176" t="s">
        <v>389</v>
      </c>
      <c r="AC112" s="176" t="s">
        <v>224</v>
      </c>
      <c r="AD112" s="176" t="s">
        <v>225</v>
      </c>
      <c r="AE112" s="176" t="s">
        <v>226</v>
      </c>
      <c r="AF112" s="176" t="s">
        <v>227</v>
      </c>
      <c r="AG112" s="176" t="s">
        <v>445</v>
      </c>
      <c r="AH112" s="176" t="s">
        <v>228</v>
      </c>
      <c r="AI112" s="176" t="s">
        <v>229</v>
      </c>
      <c r="AJ112" s="176" t="s">
        <v>348</v>
      </c>
      <c r="AK112" s="176" t="s">
        <v>349</v>
      </c>
      <c r="AL112" s="176" t="s">
        <v>446</v>
      </c>
      <c r="AM112" s="176" t="s">
        <v>350</v>
      </c>
      <c r="AN112" s="176" t="s">
        <v>351</v>
      </c>
      <c r="AO112" s="176" t="s">
        <v>352</v>
      </c>
      <c r="AP112" s="176" t="s">
        <v>353</v>
      </c>
      <c r="AQ112" s="176" t="s">
        <v>447</v>
      </c>
      <c r="AR112" s="176" t="s">
        <v>354</v>
      </c>
      <c r="AS112" s="176" t="s">
        <v>355</v>
      </c>
      <c r="AT112" s="176" t="s">
        <v>356</v>
      </c>
      <c r="AU112" s="176" t="s">
        <v>357</v>
      </c>
      <c r="AV112" s="177" t="s">
        <v>358</v>
      </c>
    </row>
    <row r="113" spans="2:48" s="218" customFormat="1" x14ac:dyDescent="0.25">
      <c r="B113" s="175" t="s">
        <v>39</v>
      </c>
      <c r="C113" s="178">
        <v>22699.980515689764</v>
      </c>
      <c r="D113" s="178">
        <v>22751.866355074788</v>
      </c>
      <c r="E113" s="178">
        <v>22204.281494515177</v>
      </c>
      <c r="F113" s="178">
        <v>20027.006682641433</v>
      </c>
      <c r="G113" s="178">
        <v>21686.532130943593</v>
      </c>
      <c r="H113" s="178">
        <v>21483.693499129371</v>
      </c>
      <c r="I113" s="178">
        <v>20301.907635242071</v>
      </c>
      <c r="J113" s="178">
        <v>21029.103844120535</v>
      </c>
      <c r="K113" s="178">
        <v>22078.795711907973</v>
      </c>
      <c r="L113" s="178">
        <v>23128.487579695407</v>
      </c>
      <c r="M113" s="178">
        <v>24178.179447482846</v>
      </c>
      <c r="N113" s="178">
        <v>25227.871315270284</v>
      </c>
      <c r="O113" s="178">
        <v>26277.563183057719</v>
      </c>
      <c r="P113" s="178">
        <v>26175.081290556394</v>
      </c>
      <c r="Q113" s="178">
        <v>26072.59939805507</v>
      </c>
      <c r="R113" s="178">
        <v>25970.117505553746</v>
      </c>
      <c r="S113" s="178">
        <v>25940.341310738862</v>
      </c>
      <c r="T113" s="178">
        <v>25910.565115923982</v>
      </c>
      <c r="U113" s="178">
        <v>25880.788921109099</v>
      </c>
      <c r="V113" s="178">
        <v>25851.012726294219</v>
      </c>
      <c r="W113" s="178">
        <v>25821.236531479335</v>
      </c>
      <c r="X113" s="178">
        <v>25791.460336664451</v>
      </c>
      <c r="Y113" s="178">
        <v>25761.684141849571</v>
      </c>
      <c r="Z113" s="178">
        <v>25731.907947034688</v>
      </c>
      <c r="AA113" s="178">
        <v>25702.131752219808</v>
      </c>
      <c r="AB113" s="178">
        <v>25672.355557404924</v>
      </c>
      <c r="AC113" s="178">
        <v>25593.847581775852</v>
      </c>
      <c r="AD113" s="178">
        <v>25515.339606146779</v>
      </c>
      <c r="AE113" s="178">
        <v>25436.83163051771</v>
      </c>
      <c r="AF113" s="178">
        <v>25358.323654888638</v>
      </c>
      <c r="AG113" s="178">
        <v>25279.815679259566</v>
      </c>
      <c r="AH113" s="178">
        <v>25201.307703630493</v>
      </c>
      <c r="AI113" s="178">
        <v>25122.799728001421</v>
      </c>
      <c r="AJ113" s="178">
        <v>25044.291752372352</v>
      </c>
      <c r="AK113" s="178">
        <v>24965.783776743279</v>
      </c>
      <c r="AL113" s="178">
        <v>24887.275801114207</v>
      </c>
      <c r="AM113" s="178">
        <v>24808.767825485134</v>
      </c>
      <c r="AN113" s="178">
        <v>24730.259849856062</v>
      </c>
      <c r="AO113" s="178">
        <v>24651.751874226993</v>
      </c>
      <c r="AP113" s="178">
        <v>24573.243898597921</v>
      </c>
      <c r="AQ113" s="178">
        <v>24494.735922968848</v>
      </c>
      <c r="AR113" s="178">
        <v>24494.735922968848</v>
      </c>
      <c r="AS113" s="178">
        <v>24494.735922968848</v>
      </c>
      <c r="AT113" s="178">
        <v>24494.735922968848</v>
      </c>
      <c r="AU113" s="178">
        <v>24494.735922968848</v>
      </c>
      <c r="AV113" s="179">
        <v>24494.735922968848</v>
      </c>
    </row>
    <row r="114" spans="2:48" s="218" customFormat="1" x14ac:dyDescent="0.25">
      <c r="B114" s="175" t="s">
        <v>104</v>
      </c>
      <c r="C114" s="178">
        <v>0</v>
      </c>
      <c r="D114" s="178">
        <v>0</v>
      </c>
      <c r="E114" s="178">
        <v>0</v>
      </c>
      <c r="F114" s="178">
        <v>0</v>
      </c>
      <c r="G114" s="178">
        <v>0</v>
      </c>
      <c r="H114" s="178">
        <v>0</v>
      </c>
      <c r="I114" s="178">
        <v>0</v>
      </c>
      <c r="J114" s="178">
        <v>0</v>
      </c>
      <c r="K114" s="178">
        <v>0</v>
      </c>
      <c r="L114" s="178">
        <v>0</v>
      </c>
      <c r="M114" s="178">
        <v>0</v>
      </c>
      <c r="N114" s="178">
        <v>0</v>
      </c>
      <c r="O114" s="178">
        <v>0</v>
      </c>
      <c r="P114" s="178">
        <v>0</v>
      </c>
      <c r="Q114" s="178">
        <v>0</v>
      </c>
      <c r="R114" s="178">
        <v>0</v>
      </c>
      <c r="S114" s="178">
        <v>0</v>
      </c>
      <c r="T114" s="178">
        <v>0</v>
      </c>
      <c r="U114" s="178">
        <v>0</v>
      </c>
      <c r="V114" s="178">
        <v>0</v>
      </c>
      <c r="W114" s="178">
        <v>0</v>
      </c>
      <c r="X114" s="178">
        <v>0</v>
      </c>
      <c r="Y114" s="178">
        <v>0</v>
      </c>
      <c r="Z114" s="178">
        <v>0</v>
      </c>
      <c r="AA114" s="178">
        <v>0</v>
      </c>
      <c r="AB114" s="178">
        <v>0</v>
      </c>
      <c r="AC114" s="178">
        <v>0</v>
      </c>
      <c r="AD114" s="178">
        <v>0</v>
      </c>
      <c r="AE114" s="178">
        <v>0</v>
      </c>
      <c r="AF114" s="178">
        <v>0</v>
      </c>
      <c r="AG114" s="178">
        <v>0</v>
      </c>
      <c r="AH114" s="178">
        <v>0</v>
      </c>
      <c r="AI114" s="178">
        <v>0</v>
      </c>
      <c r="AJ114" s="178">
        <v>0</v>
      </c>
      <c r="AK114" s="178">
        <v>0</v>
      </c>
      <c r="AL114" s="178">
        <v>0</v>
      </c>
      <c r="AM114" s="178">
        <v>0</v>
      </c>
      <c r="AN114" s="178">
        <v>0</v>
      </c>
      <c r="AO114" s="178">
        <v>0</v>
      </c>
      <c r="AP114" s="178">
        <v>0</v>
      </c>
      <c r="AQ114" s="178">
        <v>0</v>
      </c>
      <c r="AR114" s="178">
        <v>0</v>
      </c>
      <c r="AS114" s="178">
        <v>0</v>
      </c>
      <c r="AT114" s="178">
        <v>0</v>
      </c>
      <c r="AU114" s="178">
        <v>0</v>
      </c>
      <c r="AV114" s="179">
        <v>0</v>
      </c>
    </row>
    <row r="115" spans="2:48" s="218" customFormat="1" x14ac:dyDescent="0.25">
      <c r="B115" s="175" t="s">
        <v>105</v>
      </c>
      <c r="C115" s="178">
        <v>0</v>
      </c>
      <c r="D115" s="178">
        <v>0</v>
      </c>
      <c r="E115" s="178">
        <v>0</v>
      </c>
      <c r="F115" s="178">
        <v>0</v>
      </c>
      <c r="G115" s="178">
        <v>0</v>
      </c>
      <c r="H115" s="178">
        <v>0</v>
      </c>
      <c r="I115" s="178">
        <v>0</v>
      </c>
      <c r="J115" s="178">
        <v>0</v>
      </c>
      <c r="K115" s="178">
        <v>0</v>
      </c>
      <c r="L115" s="178">
        <v>0</v>
      </c>
      <c r="M115" s="178">
        <v>0</v>
      </c>
      <c r="N115" s="178">
        <v>0</v>
      </c>
      <c r="O115" s="178">
        <v>0</v>
      </c>
      <c r="P115" s="178">
        <v>0</v>
      </c>
      <c r="Q115" s="178">
        <v>0</v>
      </c>
      <c r="R115" s="178">
        <v>0</v>
      </c>
      <c r="S115" s="178">
        <v>0</v>
      </c>
      <c r="T115" s="178">
        <v>0</v>
      </c>
      <c r="U115" s="178">
        <v>0</v>
      </c>
      <c r="V115" s="178">
        <v>0</v>
      </c>
      <c r="W115" s="178">
        <v>0</v>
      </c>
      <c r="X115" s="178">
        <v>0</v>
      </c>
      <c r="Y115" s="178">
        <v>0</v>
      </c>
      <c r="Z115" s="178">
        <v>0</v>
      </c>
      <c r="AA115" s="178">
        <v>0</v>
      </c>
      <c r="AB115" s="178">
        <v>0</v>
      </c>
      <c r="AC115" s="178">
        <v>0</v>
      </c>
      <c r="AD115" s="178">
        <v>0</v>
      </c>
      <c r="AE115" s="178">
        <v>0</v>
      </c>
      <c r="AF115" s="178">
        <v>0</v>
      </c>
      <c r="AG115" s="178">
        <v>0</v>
      </c>
      <c r="AH115" s="178">
        <v>0</v>
      </c>
      <c r="AI115" s="178">
        <v>0</v>
      </c>
      <c r="AJ115" s="178">
        <v>0</v>
      </c>
      <c r="AK115" s="178">
        <v>0</v>
      </c>
      <c r="AL115" s="178">
        <v>0</v>
      </c>
      <c r="AM115" s="178">
        <v>0</v>
      </c>
      <c r="AN115" s="178">
        <v>0</v>
      </c>
      <c r="AO115" s="178">
        <v>0</v>
      </c>
      <c r="AP115" s="178">
        <v>0</v>
      </c>
      <c r="AQ115" s="178">
        <v>0</v>
      </c>
      <c r="AR115" s="178">
        <v>0</v>
      </c>
      <c r="AS115" s="178">
        <v>0</v>
      </c>
      <c r="AT115" s="178">
        <v>0</v>
      </c>
      <c r="AU115" s="178">
        <v>0</v>
      </c>
      <c r="AV115" s="179">
        <v>0</v>
      </c>
    </row>
    <row r="116" spans="2:48" s="218" customFormat="1" x14ac:dyDescent="0.25">
      <c r="B116" s="175" t="s">
        <v>106</v>
      </c>
      <c r="C116" s="178">
        <v>1.7975937517831667E-2</v>
      </c>
      <c r="D116" s="178">
        <v>1.7975937517831667E-2</v>
      </c>
      <c r="E116" s="178">
        <v>1.7975937517831667E-2</v>
      </c>
      <c r="F116" s="178">
        <v>1.7975937517831667E-2</v>
      </c>
      <c r="G116" s="178">
        <v>1.7975937517831667E-2</v>
      </c>
      <c r="H116" s="178">
        <v>1.7975937517831667E-2</v>
      </c>
      <c r="I116" s="178">
        <v>1.7975937517831667E-2</v>
      </c>
      <c r="J116" s="178">
        <v>1.7975937517831667E-2</v>
      </c>
      <c r="K116" s="178">
        <v>1.7478093924023878E-2</v>
      </c>
      <c r="L116" s="178">
        <v>1.6980250330216093E-2</v>
      </c>
      <c r="M116" s="178">
        <v>1.6482406736408304E-2</v>
      </c>
      <c r="N116" s="178">
        <v>1.608557735087441E-2</v>
      </c>
      <c r="O116" s="178">
        <v>1.5688747965340519E-2</v>
      </c>
      <c r="P116" s="178">
        <v>1.5291918579806624E-2</v>
      </c>
      <c r="Q116" s="178">
        <v>1.489508919427273E-2</v>
      </c>
      <c r="R116" s="178">
        <v>1.4498259808738838E-2</v>
      </c>
      <c r="S116" s="178">
        <v>1.4413571129074865E-2</v>
      </c>
      <c r="T116" s="178">
        <v>1.4328882449410893E-2</v>
      </c>
      <c r="U116" s="178">
        <v>1.4244193769746921E-2</v>
      </c>
      <c r="V116" s="178">
        <v>1.4159505090082949E-2</v>
      </c>
      <c r="W116" s="178">
        <v>1.4074816410418977E-2</v>
      </c>
      <c r="X116" s="178">
        <v>1.3990127730755007E-2</v>
      </c>
      <c r="Y116" s="178">
        <v>1.3905439051091035E-2</v>
      </c>
      <c r="Z116" s="178">
        <v>1.3820750371427062E-2</v>
      </c>
      <c r="AA116" s="178">
        <v>1.373606169176309E-2</v>
      </c>
      <c r="AB116" s="178">
        <v>1.3651373012099118E-2</v>
      </c>
      <c r="AC116" s="178">
        <v>1.3558124767087582E-2</v>
      </c>
      <c r="AD116" s="178">
        <v>1.3464876522076048E-2</v>
      </c>
      <c r="AE116" s="178">
        <v>1.3371628277064512E-2</v>
      </c>
      <c r="AF116" s="178">
        <v>1.3278380032052976E-2</v>
      </c>
      <c r="AG116" s="178">
        <v>1.3185131787041442E-2</v>
      </c>
      <c r="AH116" s="178">
        <v>1.3091883542029906E-2</v>
      </c>
      <c r="AI116" s="178">
        <v>1.299863529701837E-2</v>
      </c>
      <c r="AJ116" s="178">
        <v>1.2905387052006835E-2</v>
      </c>
      <c r="AK116" s="178">
        <v>1.2812138806995299E-2</v>
      </c>
      <c r="AL116" s="178">
        <v>1.2718890561983763E-2</v>
      </c>
      <c r="AM116" s="178">
        <v>1.2625642316972229E-2</v>
      </c>
      <c r="AN116" s="178">
        <v>1.2532394071960693E-2</v>
      </c>
      <c r="AO116" s="178">
        <v>1.2439145826949157E-2</v>
      </c>
      <c r="AP116" s="178">
        <v>1.2345897581937623E-2</v>
      </c>
      <c r="AQ116" s="178">
        <v>1.2252649336926087E-2</v>
      </c>
      <c r="AR116" s="178">
        <v>1.2252649336926087E-2</v>
      </c>
      <c r="AS116" s="178">
        <v>1.2252649336926087E-2</v>
      </c>
      <c r="AT116" s="178">
        <v>1.2252649336926087E-2</v>
      </c>
      <c r="AU116" s="178">
        <v>1.2252649336926087E-2</v>
      </c>
      <c r="AV116" s="179">
        <v>1.2252649336926087E-2</v>
      </c>
    </row>
    <row r="117" spans="2:48" s="218" customFormat="1" x14ac:dyDescent="0.25">
      <c r="B117" s="175" t="s">
        <v>107</v>
      </c>
      <c r="C117" s="178">
        <v>1.9893336841549109E-2</v>
      </c>
      <c r="D117" s="178">
        <v>1.9893336841549109E-2</v>
      </c>
      <c r="E117" s="178">
        <v>1.9893336841549109E-2</v>
      </c>
      <c r="F117" s="178">
        <v>1.9893336841549109E-2</v>
      </c>
      <c r="G117" s="178">
        <v>1.9893336841549109E-2</v>
      </c>
      <c r="H117" s="178">
        <v>1.9893336841549109E-2</v>
      </c>
      <c r="I117" s="178">
        <v>1.9893336841549109E-2</v>
      </c>
      <c r="J117" s="178">
        <v>1.9893336841549109E-2</v>
      </c>
      <c r="K117" s="178">
        <v>1.9310606167556046E-2</v>
      </c>
      <c r="L117" s="178">
        <v>1.8727875493562987E-2</v>
      </c>
      <c r="M117" s="178">
        <v>1.8145144819569924E-2</v>
      </c>
      <c r="N117" s="178">
        <v>1.7769997776721086E-2</v>
      </c>
      <c r="O117" s="178">
        <v>1.7394850733872244E-2</v>
      </c>
      <c r="P117" s="178">
        <v>1.7019703691023406E-2</v>
      </c>
      <c r="Q117" s="178">
        <v>1.6644556648174564E-2</v>
      </c>
      <c r="R117" s="178">
        <v>1.6269409605325726E-2</v>
      </c>
      <c r="S117" s="178">
        <v>1.6113849425159824E-2</v>
      </c>
      <c r="T117" s="178">
        <v>1.5958289244993925E-2</v>
      </c>
      <c r="U117" s="178">
        <v>1.5802729064828023E-2</v>
      </c>
      <c r="V117" s="178">
        <v>1.5647168884662124E-2</v>
      </c>
      <c r="W117" s="178">
        <v>1.5491608704496222E-2</v>
      </c>
      <c r="X117" s="178">
        <v>1.5336048524330322E-2</v>
      </c>
      <c r="Y117" s="178">
        <v>1.5180488344164422E-2</v>
      </c>
      <c r="Z117" s="178">
        <v>1.502492816399852E-2</v>
      </c>
      <c r="AA117" s="178">
        <v>1.4869367983832619E-2</v>
      </c>
      <c r="AB117" s="178">
        <v>1.4713807803666719E-2</v>
      </c>
      <c r="AC117" s="178">
        <v>1.4610469475000439E-2</v>
      </c>
      <c r="AD117" s="178">
        <v>1.4507131146334161E-2</v>
      </c>
      <c r="AE117" s="178">
        <v>1.4403792817667882E-2</v>
      </c>
      <c r="AF117" s="178">
        <v>1.4300454489001604E-2</v>
      </c>
      <c r="AG117" s="178">
        <v>1.4197116160335324E-2</v>
      </c>
      <c r="AH117" s="178">
        <v>1.4093777831669044E-2</v>
      </c>
      <c r="AI117" s="178">
        <v>1.3990439503002767E-2</v>
      </c>
      <c r="AJ117" s="178">
        <v>1.3887101174336487E-2</v>
      </c>
      <c r="AK117" s="178">
        <v>1.3783762845670209E-2</v>
      </c>
      <c r="AL117" s="178">
        <v>1.3680424517003929E-2</v>
      </c>
      <c r="AM117" s="178">
        <v>1.357708618833765E-2</v>
      </c>
      <c r="AN117" s="178">
        <v>1.3473747859671372E-2</v>
      </c>
      <c r="AO117" s="178">
        <v>1.3370409531005092E-2</v>
      </c>
      <c r="AP117" s="178">
        <v>1.3267071202338814E-2</v>
      </c>
      <c r="AQ117" s="178">
        <v>1.3163732873672535E-2</v>
      </c>
      <c r="AR117" s="178">
        <v>1.3163732873672535E-2</v>
      </c>
      <c r="AS117" s="178">
        <v>1.3163732873672535E-2</v>
      </c>
      <c r="AT117" s="178">
        <v>1.3163732873672535E-2</v>
      </c>
      <c r="AU117" s="178">
        <v>1.3163732873672535E-2</v>
      </c>
      <c r="AV117" s="179">
        <v>1.3163732873672535E-2</v>
      </c>
    </row>
    <row r="118" spans="2:48" s="218" customFormat="1" x14ac:dyDescent="0.25">
      <c r="B118" s="175" t="s">
        <v>45</v>
      </c>
      <c r="C118" s="178">
        <v>0</v>
      </c>
      <c r="D118" s="178">
        <v>0</v>
      </c>
      <c r="E118" s="178">
        <v>0</v>
      </c>
      <c r="F118" s="178">
        <v>0</v>
      </c>
      <c r="G118" s="178">
        <v>0</v>
      </c>
      <c r="H118" s="178">
        <v>0</v>
      </c>
      <c r="I118" s="178">
        <v>0</v>
      </c>
      <c r="J118" s="178">
        <v>0</v>
      </c>
      <c r="K118" s="178">
        <v>0</v>
      </c>
      <c r="L118" s="178">
        <v>0</v>
      </c>
      <c r="M118" s="178">
        <v>0</v>
      </c>
      <c r="N118" s="178">
        <v>0</v>
      </c>
      <c r="O118" s="178">
        <v>0</v>
      </c>
      <c r="P118" s="178">
        <v>0</v>
      </c>
      <c r="Q118" s="178">
        <v>0</v>
      </c>
      <c r="R118" s="178">
        <v>0</v>
      </c>
      <c r="S118" s="178">
        <v>0</v>
      </c>
      <c r="T118" s="178">
        <v>0</v>
      </c>
      <c r="U118" s="178">
        <v>0</v>
      </c>
      <c r="V118" s="178">
        <v>0</v>
      </c>
      <c r="W118" s="178">
        <v>0</v>
      </c>
      <c r="X118" s="178">
        <v>0</v>
      </c>
      <c r="Y118" s="178">
        <v>0</v>
      </c>
      <c r="Z118" s="178">
        <v>0</v>
      </c>
      <c r="AA118" s="178">
        <v>0</v>
      </c>
      <c r="AB118" s="178">
        <v>0</v>
      </c>
      <c r="AC118" s="178">
        <v>0</v>
      </c>
      <c r="AD118" s="178">
        <v>0</v>
      </c>
      <c r="AE118" s="178">
        <v>0</v>
      </c>
      <c r="AF118" s="178">
        <v>0</v>
      </c>
      <c r="AG118" s="178">
        <v>0</v>
      </c>
      <c r="AH118" s="178">
        <v>0</v>
      </c>
      <c r="AI118" s="178">
        <v>0</v>
      </c>
      <c r="AJ118" s="178">
        <v>0</v>
      </c>
      <c r="AK118" s="178">
        <v>0</v>
      </c>
      <c r="AL118" s="178">
        <v>0</v>
      </c>
      <c r="AM118" s="178">
        <v>0</v>
      </c>
      <c r="AN118" s="178">
        <v>0</v>
      </c>
      <c r="AO118" s="178">
        <v>0</v>
      </c>
      <c r="AP118" s="178">
        <v>0</v>
      </c>
      <c r="AQ118" s="178">
        <v>0</v>
      </c>
      <c r="AR118" s="178">
        <v>0</v>
      </c>
      <c r="AS118" s="178">
        <v>0</v>
      </c>
      <c r="AT118" s="178">
        <v>0</v>
      </c>
      <c r="AU118" s="178">
        <v>0</v>
      </c>
      <c r="AV118" s="179">
        <v>0</v>
      </c>
    </row>
    <row r="119" spans="2:48" s="218" customFormat="1" x14ac:dyDescent="0.25">
      <c r="B119" s="175" t="s">
        <v>47</v>
      </c>
      <c r="C119" s="178">
        <v>0</v>
      </c>
      <c r="D119" s="178">
        <v>0</v>
      </c>
      <c r="E119" s="178">
        <v>0</v>
      </c>
      <c r="F119" s="178">
        <v>0</v>
      </c>
      <c r="G119" s="178">
        <v>0</v>
      </c>
      <c r="H119" s="178">
        <v>0</v>
      </c>
      <c r="I119" s="178">
        <v>0</v>
      </c>
      <c r="J119" s="178">
        <v>0</v>
      </c>
      <c r="K119" s="178">
        <v>0</v>
      </c>
      <c r="L119" s="178">
        <v>0</v>
      </c>
      <c r="M119" s="178">
        <v>0</v>
      </c>
      <c r="N119" s="178">
        <v>0</v>
      </c>
      <c r="O119" s="178">
        <v>0</v>
      </c>
      <c r="P119" s="178">
        <v>0</v>
      </c>
      <c r="Q119" s="178">
        <v>0</v>
      </c>
      <c r="R119" s="178">
        <v>0</v>
      </c>
      <c r="S119" s="178">
        <v>0</v>
      </c>
      <c r="T119" s="178">
        <v>0</v>
      </c>
      <c r="U119" s="178">
        <v>0</v>
      </c>
      <c r="V119" s="178">
        <v>0</v>
      </c>
      <c r="W119" s="178">
        <v>0</v>
      </c>
      <c r="X119" s="178">
        <v>0</v>
      </c>
      <c r="Y119" s="178">
        <v>0</v>
      </c>
      <c r="Z119" s="178">
        <v>0</v>
      </c>
      <c r="AA119" s="178">
        <v>0</v>
      </c>
      <c r="AB119" s="178">
        <v>0</v>
      </c>
      <c r="AC119" s="178">
        <v>0</v>
      </c>
      <c r="AD119" s="178">
        <v>0</v>
      </c>
      <c r="AE119" s="178">
        <v>0</v>
      </c>
      <c r="AF119" s="178">
        <v>0</v>
      </c>
      <c r="AG119" s="178">
        <v>0</v>
      </c>
      <c r="AH119" s="178">
        <v>0</v>
      </c>
      <c r="AI119" s="178">
        <v>0</v>
      </c>
      <c r="AJ119" s="178">
        <v>0</v>
      </c>
      <c r="AK119" s="178">
        <v>0</v>
      </c>
      <c r="AL119" s="178">
        <v>0</v>
      </c>
      <c r="AM119" s="178">
        <v>0</v>
      </c>
      <c r="AN119" s="178">
        <v>0</v>
      </c>
      <c r="AO119" s="178">
        <v>0</v>
      </c>
      <c r="AP119" s="178">
        <v>0</v>
      </c>
      <c r="AQ119" s="178">
        <v>0</v>
      </c>
      <c r="AR119" s="178">
        <v>0</v>
      </c>
      <c r="AS119" s="178">
        <v>0</v>
      </c>
      <c r="AT119" s="178">
        <v>0</v>
      </c>
      <c r="AU119" s="178">
        <v>0</v>
      </c>
      <c r="AV119" s="179">
        <v>0</v>
      </c>
    </row>
    <row r="120" spans="2:48" s="218" customFormat="1" x14ac:dyDescent="0.25">
      <c r="B120" s="175" t="s">
        <v>49</v>
      </c>
      <c r="C120" s="178">
        <v>0</v>
      </c>
      <c r="D120" s="178">
        <v>0</v>
      </c>
      <c r="E120" s="178">
        <v>0</v>
      </c>
      <c r="F120" s="178">
        <v>0</v>
      </c>
      <c r="G120" s="178">
        <v>0</v>
      </c>
      <c r="H120" s="178">
        <v>0</v>
      </c>
      <c r="I120" s="178">
        <v>0</v>
      </c>
      <c r="J120" s="178">
        <v>0</v>
      </c>
      <c r="K120" s="178">
        <v>0</v>
      </c>
      <c r="L120" s="178">
        <v>0</v>
      </c>
      <c r="M120" s="178">
        <v>0</v>
      </c>
      <c r="N120" s="178">
        <v>0</v>
      </c>
      <c r="O120" s="178">
        <v>0</v>
      </c>
      <c r="P120" s="178">
        <v>0</v>
      </c>
      <c r="Q120" s="178">
        <v>0</v>
      </c>
      <c r="R120" s="178">
        <v>0</v>
      </c>
      <c r="S120" s="178">
        <v>0</v>
      </c>
      <c r="T120" s="178">
        <v>0</v>
      </c>
      <c r="U120" s="178">
        <v>0</v>
      </c>
      <c r="V120" s="178">
        <v>0</v>
      </c>
      <c r="W120" s="178">
        <v>0</v>
      </c>
      <c r="X120" s="178">
        <v>0</v>
      </c>
      <c r="Y120" s="178">
        <v>0</v>
      </c>
      <c r="Z120" s="178">
        <v>0</v>
      </c>
      <c r="AA120" s="178">
        <v>0</v>
      </c>
      <c r="AB120" s="178">
        <v>0</v>
      </c>
      <c r="AC120" s="178">
        <v>0</v>
      </c>
      <c r="AD120" s="178">
        <v>0</v>
      </c>
      <c r="AE120" s="178">
        <v>0</v>
      </c>
      <c r="AF120" s="178">
        <v>0</v>
      </c>
      <c r="AG120" s="178">
        <v>0</v>
      </c>
      <c r="AH120" s="178">
        <v>0</v>
      </c>
      <c r="AI120" s="178">
        <v>0</v>
      </c>
      <c r="AJ120" s="178">
        <v>0</v>
      </c>
      <c r="AK120" s="178">
        <v>0</v>
      </c>
      <c r="AL120" s="178">
        <v>0</v>
      </c>
      <c r="AM120" s="178">
        <v>0</v>
      </c>
      <c r="AN120" s="178">
        <v>0</v>
      </c>
      <c r="AO120" s="178">
        <v>0</v>
      </c>
      <c r="AP120" s="178">
        <v>0</v>
      </c>
      <c r="AQ120" s="178">
        <v>0</v>
      </c>
      <c r="AR120" s="178">
        <v>0</v>
      </c>
      <c r="AS120" s="178">
        <v>0</v>
      </c>
      <c r="AT120" s="178">
        <v>0</v>
      </c>
      <c r="AU120" s="178">
        <v>0</v>
      </c>
      <c r="AV120" s="179">
        <v>0</v>
      </c>
    </row>
    <row r="121" spans="2:48" s="218" customFormat="1" x14ac:dyDescent="0.25">
      <c r="B121" s="175" t="s">
        <v>51</v>
      </c>
      <c r="C121" s="178">
        <v>0</v>
      </c>
      <c r="D121" s="178">
        <v>0</v>
      </c>
      <c r="E121" s="178">
        <v>0</v>
      </c>
      <c r="F121" s="178">
        <v>0</v>
      </c>
      <c r="G121" s="178">
        <v>0</v>
      </c>
      <c r="H121" s="178">
        <v>0</v>
      </c>
      <c r="I121" s="178">
        <v>0</v>
      </c>
      <c r="J121" s="178">
        <v>0</v>
      </c>
      <c r="K121" s="178">
        <v>0</v>
      </c>
      <c r="L121" s="178">
        <v>0</v>
      </c>
      <c r="M121" s="178">
        <v>0</v>
      </c>
      <c r="N121" s="178">
        <v>0</v>
      </c>
      <c r="O121" s="178">
        <v>0</v>
      </c>
      <c r="P121" s="178">
        <v>0</v>
      </c>
      <c r="Q121" s="178">
        <v>0</v>
      </c>
      <c r="R121" s="178">
        <v>0</v>
      </c>
      <c r="S121" s="178">
        <v>0</v>
      </c>
      <c r="T121" s="178">
        <v>0</v>
      </c>
      <c r="U121" s="178">
        <v>0</v>
      </c>
      <c r="V121" s="178">
        <v>0</v>
      </c>
      <c r="W121" s="178">
        <v>0</v>
      </c>
      <c r="X121" s="178">
        <v>0</v>
      </c>
      <c r="Y121" s="178">
        <v>0</v>
      </c>
      <c r="Z121" s="178">
        <v>0</v>
      </c>
      <c r="AA121" s="178">
        <v>0</v>
      </c>
      <c r="AB121" s="178">
        <v>0</v>
      </c>
      <c r="AC121" s="178">
        <v>0</v>
      </c>
      <c r="AD121" s="178">
        <v>0</v>
      </c>
      <c r="AE121" s="178">
        <v>0</v>
      </c>
      <c r="AF121" s="178">
        <v>0</v>
      </c>
      <c r="AG121" s="178">
        <v>0</v>
      </c>
      <c r="AH121" s="178">
        <v>0</v>
      </c>
      <c r="AI121" s="178">
        <v>0</v>
      </c>
      <c r="AJ121" s="178">
        <v>0</v>
      </c>
      <c r="AK121" s="178">
        <v>0</v>
      </c>
      <c r="AL121" s="178">
        <v>0</v>
      </c>
      <c r="AM121" s="178">
        <v>0</v>
      </c>
      <c r="AN121" s="178">
        <v>0</v>
      </c>
      <c r="AO121" s="178">
        <v>0</v>
      </c>
      <c r="AP121" s="178">
        <v>0</v>
      </c>
      <c r="AQ121" s="178">
        <v>0</v>
      </c>
      <c r="AR121" s="178">
        <v>0</v>
      </c>
      <c r="AS121" s="178">
        <v>0</v>
      </c>
      <c r="AT121" s="178">
        <v>0</v>
      </c>
      <c r="AU121" s="178">
        <v>0</v>
      </c>
      <c r="AV121" s="179">
        <v>0</v>
      </c>
    </row>
    <row r="122" spans="2:48" s="218" customFormat="1" x14ac:dyDescent="0.25">
      <c r="B122" s="175" t="s">
        <v>53</v>
      </c>
      <c r="C122" s="178">
        <v>9</v>
      </c>
      <c r="D122" s="178">
        <v>9</v>
      </c>
      <c r="E122" s="178">
        <v>9</v>
      </c>
      <c r="F122" s="178">
        <v>9</v>
      </c>
      <c r="G122" s="178">
        <v>9</v>
      </c>
      <c r="H122" s="178">
        <v>9</v>
      </c>
      <c r="I122" s="178">
        <v>9</v>
      </c>
      <c r="J122" s="178">
        <v>9</v>
      </c>
      <c r="K122" s="178">
        <v>9</v>
      </c>
      <c r="L122" s="178">
        <v>9</v>
      </c>
      <c r="M122" s="178">
        <v>9</v>
      </c>
      <c r="N122" s="178">
        <v>9</v>
      </c>
      <c r="O122" s="178">
        <v>9</v>
      </c>
      <c r="P122" s="178">
        <v>9</v>
      </c>
      <c r="Q122" s="178">
        <v>9</v>
      </c>
      <c r="R122" s="178">
        <v>9</v>
      </c>
      <c r="S122" s="178">
        <v>9</v>
      </c>
      <c r="T122" s="178">
        <v>9</v>
      </c>
      <c r="U122" s="178">
        <v>9</v>
      </c>
      <c r="V122" s="178">
        <v>9</v>
      </c>
      <c r="W122" s="178">
        <v>9</v>
      </c>
      <c r="X122" s="178">
        <v>9</v>
      </c>
      <c r="Y122" s="178">
        <v>9</v>
      </c>
      <c r="Z122" s="178">
        <v>9</v>
      </c>
      <c r="AA122" s="178">
        <v>9</v>
      </c>
      <c r="AB122" s="178">
        <v>9</v>
      </c>
      <c r="AC122" s="178">
        <v>9</v>
      </c>
      <c r="AD122" s="178">
        <v>9</v>
      </c>
      <c r="AE122" s="178">
        <v>9</v>
      </c>
      <c r="AF122" s="178">
        <v>9</v>
      </c>
      <c r="AG122" s="178">
        <v>9</v>
      </c>
      <c r="AH122" s="178">
        <v>9</v>
      </c>
      <c r="AI122" s="178">
        <v>9</v>
      </c>
      <c r="AJ122" s="178">
        <v>9</v>
      </c>
      <c r="AK122" s="178">
        <v>9</v>
      </c>
      <c r="AL122" s="178">
        <v>9</v>
      </c>
      <c r="AM122" s="178">
        <v>9</v>
      </c>
      <c r="AN122" s="178">
        <v>9</v>
      </c>
      <c r="AO122" s="178">
        <v>9</v>
      </c>
      <c r="AP122" s="178">
        <v>9</v>
      </c>
      <c r="AQ122" s="178">
        <v>9</v>
      </c>
      <c r="AR122" s="178">
        <v>9</v>
      </c>
      <c r="AS122" s="178">
        <v>9</v>
      </c>
      <c r="AT122" s="178">
        <v>9</v>
      </c>
      <c r="AU122" s="178">
        <v>9</v>
      </c>
      <c r="AV122" s="179">
        <v>9</v>
      </c>
    </row>
    <row r="123" spans="2:48" s="218" customFormat="1" x14ac:dyDescent="0.25">
      <c r="B123" s="175" t="s">
        <v>108</v>
      </c>
      <c r="C123" s="178">
        <v>14</v>
      </c>
      <c r="D123" s="178">
        <v>14</v>
      </c>
      <c r="E123" s="178">
        <v>14</v>
      </c>
      <c r="F123" s="178">
        <v>14</v>
      </c>
      <c r="G123" s="178">
        <v>14</v>
      </c>
      <c r="H123" s="178">
        <v>14</v>
      </c>
      <c r="I123" s="178">
        <v>14</v>
      </c>
      <c r="J123" s="178">
        <v>14</v>
      </c>
      <c r="K123" s="178">
        <v>14</v>
      </c>
      <c r="L123" s="178">
        <v>14</v>
      </c>
      <c r="M123" s="178">
        <v>14</v>
      </c>
      <c r="N123" s="178">
        <v>14</v>
      </c>
      <c r="O123" s="178">
        <v>14</v>
      </c>
      <c r="P123" s="178">
        <v>14</v>
      </c>
      <c r="Q123" s="178">
        <v>14</v>
      </c>
      <c r="R123" s="178">
        <v>14</v>
      </c>
      <c r="S123" s="178">
        <v>14</v>
      </c>
      <c r="T123" s="178">
        <v>14</v>
      </c>
      <c r="U123" s="178">
        <v>14</v>
      </c>
      <c r="V123" s="178">
        <v>14</v>
      </c>
      <c r="W123" s="178">
        <v>14</v>
      </c>
      <c r="X123" s="178">
        <v>14</v>
      </c>
      <c r="Y123" s="178">
        <v>14</v>
      </c>
      <c r="Z123" s="178">
        <v>14</v>
      </c>
      <c r="AA123" s="178">
        <v>14</v>
      </c>
      <c r="AB123" s="178">
        <v>14</v>
      </c>
      <c r="AC123" s="178">
        <v>14</v>
      </c>
      <c r="AD123" s="178">
        <v>14</v>
      </c>
      <c r="AE123" s="178">
        <v>14</v>
      </c>
      <c r="AF123" s="178">
        <v>14</v>
      </c>
      <c r="AG123" s="178">
        <v>14</v>
      </c>
      <c r="AH123" s="178">
        <v>14</v>
      </c>
      <c r="AI123" s="178">
        <v>14</v>
      </c>
      <c r="AJ123" s="178">
        <v>14</v>
      </c>
      <c r="AK123" s="178">
        <v>14</v>
      </c>
      <c r="AL123" s="178">
        <v>14</v>
      </c>
      <c r="AM123" s="178">
        <v>14</v>
      </c>
      <c r="AN123" s="178">
        <v>14</v>
      </c>
      <c r="AO123" s="178">
        <v>14</v>
      </c>
      <c r="AP123" s="178">
        <v>14</v>
      </c>
      <c r="AQ123" s="178">
        <v>14</v>
      </c>
      <c r="AR123" s="178">
        <v>14</v>
      </c>
      <c r="AS123" s="178">
        <v>14</v>
      </c>
      <c r="AT123" s="178">
        <v>14</v>
      </c>
      <c r="AU123" s="178">
        <v>14</v>
      </c>
      <c r="AV123" s="179">
        <v>14</v>
      </c>
    </row>
    <row r="124" spans="2:48" s="218" customFormat="1" x14ac:dyDescent="0.25">
      <c r="B124" s="175" t="s">
        <v>4</v>
      </c>
      <c r="C124" s="178">
        <v>638.25538499999993</v>
      </c>
      <c r="D124" s="178">
        <v>638.25538499999993</v>
      </c>
      <c r="E124" s="178">
        <v>638.25538499999993</v>
      </c>
      <c r="F124" s="178">
        <v>638.25538499999993</v>
      </c>
      <c r="G124" s="178">
        <v>642.43682624999997</v>
      </c>
      <c r="H124" s="178">
        <v>646.6182675</v>
      </c>
      <c r="I124" s="178">
        <v>649.50957200000005</v>
      </c>
      <c r="J124" s="178">
        <v>652.40087650000009</v>
      </c>
      <c r="K124" s="178">
        <v>655.29218100000003</v>
      </c>
      <c r="L124" s="178">
        <v>658.18348550000007</v>
      </c>
      <c r="M124" s="178">
        <v>661.07479000000012</v>
      </c>
      <c r="N124" s="178">
        <v>660.65069100000005</v>
      </c>
      <c r="O124" s="178">
        <v>660.2265920000001</v>
      </c>
      <c r="P124" s="178">
        <v>659.80249300000003</v>
      </c>
      <c r="Q124" s="178">
        <v>659.37839400000007</v>
      </c>
      <c r="R124" s="178">
        <v>658.954295</v>
      </c>
      <c r="S124" s="178">
        <v>658.53019599999993</v>
      </c>
      <c r="T124" s="178">
        <v>658.10609699999998</v>
      </c>
      <c r="U124" s="178">
        <v>657.68199799999991</v>
      </c>
      <c r="V124" s="178">
        <v>657.25789899999995</v>
      </c>
      <c r="W124" s="178">
        <v>656.83379999999988</v>
      </c>
      <c r="X124" s="178">
        <v>656.40970099999981</v>
      </c>
      <c r="Y124" s="178">
        <v>655.98560199999986</v>
      </c>
      <c r="Z124" s="178">
        <v>655.56150299999979</v>
      </c>
      <c r="AA124" s="178">
        <v>655.13740399999983</v>
      </c>
      <c r="AB124" s="178">
        <v>654.71330499999976</v>
      </c>
      <c r="AC124" s="178">
        <v>654.97789749999981</v>
      </c>
      <c r="AD124" s="178">
        <v>655.24248999999975</v>
      </c>
      <c r="AE124" s="178">
        <v>655.5070824999998</v>
      </c>
      <c r="AF124" s="178">
        <v>655.77167499999985</v>
      </c>
      <c r="AG124" s="178">
        <v>656.03626749999978</v>
      </c>
      <c r="AH124" s="178">
        <v>656.30085999999983</v>
      </c>
      <c r="AI124" s="178">
        <v>656.56545249999988</v>
      </c>
      <c r="AJ124" s="178">
        <v>656.83004499999981</v>
      </c>
      <c r="AK124" s="178">
        <v>657.09463749999986</v>
      </c>
      <c r="AL124" s="178">
        <v>657.35922999999991</v>
      </c>
      <c r="AM124" s="178">
        <v>657.62382249999985</v>
      </c>
      <c r="AN124" s="178">
        <v>657.8884149999999</v>
      </c>
      <c r="AO124" s="178">
        <v>658.15300749999994</v>
      </c>
      <c r="AP124" s="178">
        <v>658.41759999999988</v>
      </c>
      <c r="AQ124" s="178">
        <v>658.68219249999993</v>
      </c>
      <c r="AR124" s="178">
        <v>658.68219249999993</v>
      </c>
      <c r="AS124" s="178">
        <v>658.68219249999993</v>
      </c>
      <c r="AT124" s="178">
        <v>658.68219249999993</v>
      </c>
      <c r="AU124" s="178">
        <v>658.68219249999993</v>
      </c>
      <c r="AV124" s="179">
        <v>658.68219249999993</v>
      </c>
    </row>
    <row r="125" spans="2:48" s="218" customFormat="1" x14ac:dyDescent="0.25">
      <c r="B125" s="175" t="s">
        <v>6</v>
      </c>
      <c r="C125" s="178">
        <v>0</v>
      </c>
      <c r="D125" s="178">
        <v>0</v>
      </c>
      <c r="E125" s="178">
        <v>0</v>
      </c>
      <c r="F125" s="178">
        <v>0</v>
      </c>
      <c r="G125" s="178">
        <v>0</v>
      </c>
      <c r="H125" s="178">
        <v>0</v>
      </c>
      <c r="I125" s="178">
        <v>0</v>
      </c>
      <c r="J125" s="178">
        <v>0</v>
      </c>
      <c r="K125" s="178">
        <v>0</v>
      </c>
      <c r="L125" s="178">
        <v>0</v>
      </c>
      <c r="M125" s="178">
        <v>0</v>
      </c>
      <c r="N125" s="178">
        <v>0</v>
      </c>
      <c r="O125" s="178">
        <v>0</v>
      </c>
      <c r="P125" s="178">
        <v>0</v>
      </c>
      <c r="Q125" s="178">
        <v>0</v>
      </c>
      <c r="R125" s="178">
        <v>0</v>
      </c>
      <c r="S125" s="178">
        <v>0</v>
      </c>
      <c r="T125" s="178">
        <v>0</v>
      </c>
      <c r="U125" s="178">
        <v>0</v>
      </c>
      <c r="V125" s="178">
        <v>0</v>
      </c>
      <c r="W125" s="178">
        <v>0</v>
      </c>
      <c r="X125" s="178">
        <v>0</v>
      </c>
      <c r="Y125" s="178">
        <v>0</v>
      </c>
      <c r="Z125" s="178">
        <v>0</v>
      </c>
      <c r="AA125" s="178">
        <v>0</v>
      </c>
      <c r="AB125" s="178">
        <v>0</v>
      </c>
      <c r="AC125" s="178">
        <v>0</v>
      </c>
      <c r="AD125" s="178">
        <v>0</v>
      </c>
      <c r="AE125" s="178">
        <v>0</v>
      </c>
      <c r="AF125" s="178">
        <v>0</v>
      </c>
      <c r="AG125" s="178">
        <v>0</v>
      </c>
      <c r="AH125" s="178">
        <v>0</v>
      </c>
      <c r="AI125" s="178">
        <v>0</v>
      </c>
      <c r="AJ125" s="178">
        <v>0</v>
      </c>
      <c r="AK125" s="178">
        <v>0</v>
      </c>
      <c r="AL125" s="178">
        <v>0</v>
      </c>
      <c r="AM125" s="178">
        <v>0</v>
      </c>
      <c r="AN125" s="178">
        <v>0</v>
      </c>
      <c r="AO125" s="178">
        <v>0</v>
      </c>
      <c r="AP125" s="178">
        <v>0</v>
      </c>
      <c r="AQ125" s="178">
        <v>0</v>
      </c>
      <c r="AR125" s="178">
        <v>0</v>
      </c>
      <c r="AS125" s="178">
        <v>0</v>
      </c>
      <c r="AT125" s="178">
        <v>0</v>
      </c>
      <c r="AU125" s="178">
        <v>0</v>
      </c>
      <c r="AV125" s="179">
        <v>0</v>
      </c>
    </row>
    <row r="126" spans="2:48" s="218" customFormat="1" x14ac:dyDescent="0.25">
      <c r="B126" s="175" t="s">
        <v>8</v>
      </c>
      <c r="C126" s="178">
        <v>13</v>
      </c>
      <c r="D126" s="178">
        <v>13</v>
      </c>
      <c r="E126" s="178">
        <v>13</v>
      </c>
      <c r="F126" s="178">
        <v>13</v>
      </c>
      <c r="G126" s="178">
        <v>13</v>
      </c>
      <c r="H126" s="178">
        <v>13</v>
      </c>
      <c r="I126" s="178">
        <v>13</v>
      </c>
      <c r="J126" s="178">
        <v>13</v>
      </c>
      <c r="K126" s="178">
        <v>13</v>
      </c>
      <c r="L126" s="178">
        <v>13</v>
      </c>
      <c r="M126" s="178">
        <v>13</v>
      </c>
      <c r="N126" s="178">
        <v>13</v>
      </c>
      <c r="O126" s="178">
        <v>13</v>
      </c>
      <c r="P126" s="178">
        <v>13</v>
      </c>
      <c r="Q126" s="178">
        <v>13</v>
      </c>
      <c r="R126" s="178">
        <v>13</v>
      </c>
      <c r="S126" s="178">
        <v>13</v>
      </c>
      <c r="T126" s="178">
        <v>13</v>
      </c>
      <c r="U126" s="178">
        <v>13</v>
      </c>
      <c r="V126" s="178">
        <v>13</v>
      </c>
      <c r="W126" s="178">
        <v>13</v>
      </c>
      <c r="X126" s="178">
        <v>13</v>
      </c>
      <c r="Y126" s="178">
        <v>13</v>
      </c>
      <c r="Z126" s="178">
        <v>13</v>
      </c>
      <c r="AA126" s="178">
        <v>13</v>
      </c>
      <c r="AB126" s="178">
        <v>13</v>
      </c>
      <c r="AC126" s="178">
        <v>13</v>
      </c>
      <c r="AD126" s="178">
        <v>13</v>
      </c>
      <c r="AE126" s="178">
        <v>13</v>
      </c>
      <c r="AF126" s="178">
        <v>13</v>
      </c>
      <c r="AG126" s="178">
        <v>13</v>
      </c>
      <c r="AH126" s="178">
        <v>13</v>
      </c>
      <c r="AI126" s="178">
        <v>13</v>
      </c>
      <c r="AJ126" s="178">
        <v>13</v>
      </c>
      <c r="AK126" s="178">
        <v>13</v>
      </c>
      <c r="AL126" s="178">
        <v>13</v>
      </c>
      <c r="AM126" s="178">
        <v>13</v>
      </c>
      <c r="AN126" s="178">
        <v>13</v>
      </c>
      <c r="AO126" s="178">
        <v>13</v>
      </c>
      <c r="AP126" s="178">
        <v>13</v>
      </c>
      <c r="AQ126" s="178">
        <v>13</v>
      </c>
      <c r="AR126" s="178">
        <v>13</v>
      </c>
      <c r="AS126" s="178">
        <v>13</v>
      </c>
      <c r="AT126" s="178">
        <v>13</v>
      </c>
      <c r="AU126" s="178">
        <v>13</v>
      </c>
      <c r="AV126" s="179">
        <v>13</v>
      </c>
    </row>
    <row r="127" spans="2:48" s="218" customFormat="1" x14ac:dyDescent="0.25">
      <c r="B127" s="175" t="s">
        <v>10</v>
      </c>
      <c r="C127" s="180"/>
      <c r="D127" s="180"/>
      <c r="E127" s="180"/>
      <c r="F127" s="180"/>
      <c r="G127" s="180"/>
      <c r="H127" s="180"/>
      <c r="I127" s="180"/>
      <c r="J127" s="180"/>
      <c r="K127" s="180"/>
      <c r="L127" s="180"/>
      <c r="M127" s="180"/>
      <c r="N127" s="180"/>
      <c r="O127" s="180"/>
      <c r="P127" s="180"/>
      <c r="Q127" s="180"/>
      <c r="R127" s="180"/>
      <c r="S127" s="180"/>
      <c r="T127" s="180"/>
      <c r="U127" s="180"/>
      <c r="V127" s="180"/>
      <c r="W127" s="180"/>
      <c r="X127" s="180"/>
      <c r="Y127" s="180"/>
      <c r="Z127" s="180"/>
      <c r="AA127" s="180"/>
      <c r="AB127" s="180"/>
      <c r="AC127" s="180"/>
      <c r="AD127" s="180"/>
      <c r="AE127" s="180"/>
      <c r="AF127" s="180"/>
      <c r="AG127" s="180"/>
      <c r="AH127" s="180"/>
      <c r="AI127" s="180"/>
      <c r="AJ127" s="180"/>
      <c r="AK127" s="180"/>
      <c r="AL127" s="180"/>
      <c r="AM127" s="180"/>
      <c r="AN127" s="180"/>
      <c r="AO127" s="180"/>
      <c r="AP127" s="180"/>
      <c r="AQ127" s="180"/>
      <c r="AR127" s="180"/>
      <c r="AS127" s="180"/>
      <c r="AT127" s="180"/>
      <c r="AU127" s="180"/>
      <c r="AV127" s="181"/>
    </row>
    <row r="128" spans="2:48" s="218" customFormat="1" x14ac:dyDescent="0.25">
      <c r="B128" s="175" t="s">
        <v>12</v>
      </c>
      <c r="C128" s="180"/>
      <c r="D128" s="180"/>
      <c r="E128" s="180"/>
      <c r="F128" s="180"/>
      <c r="G128" s="180"/>
      <c r="H128" s="180"/>
      <c r="I128" s="180"/>
      <c r="J128" s="180"/>
      <c r="K128" s="180"/>
      <c r="L128" s="180"/>
      <c r="M128" s="180"/>
      <c r="N128" s="180"/>
      <c r="O128" s="180"/>
      <c r="P128" s="180"/>
      <c r="Q128" s="180"/>
      <c r="R128" s="180"/>
      <c r="S128" s="180"/>
      <c r="T128" s="180"/>
      <c r="U128" s="180"/>
      <c r="V128" s="180"/>
      <c r="W128" s="180"/>
      <c r="X128" s="180"/>
      <c r="Y128" s="180"/>
      <c r="Z128" s="180"/>
      <c r="AA128" s="180"/>
      <c r="AB128" s="180"/>
      <c r="AC128" s="180"/>
      <c r="AD128" s="180"/>
      <c r="AE128" s="180"/>
      <c r="AF128" s="180"/>
      <c r="AG128" s="180"/>
      <c r="AH128" s="180"/>
      <c r="AI128" s="180"/>
      <c r="AJ128" s="180"/>
      <c r="AK128" s="180"/>
      <c r="AL128" s="180"/>
      <c r="AM128" s="180"/>
      <c r="AN128" s="180"/>
      <c r="AO128" s="180"/>
      <c r="AP128" s="180"/>
      <c r="AQ128" s="180"/>
      <c r="AR128" s="180"/>
      <c r="AS128" s="180"/>
      <c r="AT128" s="180"/>
      <c r="AU128" s="180"/>
      <c r="AV128" s="181"/>
    </row>
    <row r="129" spans="2:48" s="218" customFormat="1" x14ac:dyDescent="0.25">
      <c r="B129" s="175" t="s">
        <v>14</v>
      </c>
      <c r="C129" s="180"/>
      <c r="D129" s="180"/>
      <c r="E129" s="180"/>
      <c r="F129" s="180"/>
      <c r="G129" s="180"/>
      <c r="H129" s="180"/>
      <c r="I129" s="180"/>
      <c r="J129" s="180"/>
      <c r="K129" s="180"/>
      <c r="L129" s="180"/>
      <c r="M129" s="180"/>
      <c r="N129" s="180"/>
      <c r="O129" s="180"/>
      <c r="P129" s="180"/>
      <c r="Q129" s="180"/>
      <c r="R129" s="180"/>
      <c r="S129" s="180"/>
      <c r="T129" s="180"/>
      <c r="U129" s="180"/>
      <c r="V129" s="180"/>
      <c r="W129" s="180"/>
      <c r="X129" s="180"/>
      <c r="Y129" s="180"/>
      <c r="Z129" s="180"/>
      <c r="AA129" s="180"/>
      <c r="AB129" s="180"/>
      <c r="AC129" s="180"/>
      <c r="AD129" s="180"/>
      <c r="AE129" s="180"/>
      <c r="AF129" s="180"/>
      <c r="AG129" s="180"/>
      <c r="AH129" s="180"/>
      <c r="AI129" s="180"/>
      <c r="AJ129" s="180"/>
      <c r="AK129" s="180"/>
      <c r="AL129" s="180"/>
      <c r="AM129" s="180"/>
      <c r="AN129" s="180"/>
      <c r="AO129" s="180"/>
      <c r="AP129" s="180"/>
      <c r="AQ129" s="180"/>
      <c r="AR129" s="180"/>
      <c r="AS129" s="180"/>
      <c r="AT129" s="180"/>
      <c r="AU129" s="180"/>
      <c r="AV129" s="181"/>
    </row>
    <row r="130" spans="2:48" s="218" customFormat="1" x14ac:dyDescent="0.25">
      <c r="B130" s="175" t="s">
        <v>16</v>
      </c>
      <c r="C130" s="180"/>
      <c r="D130" s="180"/>
      <c r="E130" s="180"/>
      <c r="F130" s="180"/>
      <c r="G130" s="180"/>
      <c r="H130" s="180"/>
      <c r="I130" s="180"/>
      <c r="J130" s="180"/>
      <c r="K130" s="180"/>
      <c r="L130" s="180"/>
      <c r="M130" s="180"/>
      <c r="N130" s="180"/>
      <c r="O130" s="180"/>
      <c r="P130" s="180"/>
      <c r="Q130" s="180"/>
      <c r="R130" s="180"/>
      <c r="S130" s="180"/>
      <c r="T130" s="180"/>
      <c r="U130" s="180"/>
      <c r="V130" s="180"/>
      <c r="W130" s="180"/>
      <c r="X130" s="180"/>
      <c r="Y130" s="180"/>
      <c r="Z130" s="180"/>
      <c r="AA130" s="180"/>
      <c r="AB130" s="180"/>
      <c r="AC130" s="180"/>
      <c r="AD130" s="180"/>
      <c r="AE130" s="180"/>
      <c r="AF130" s="180"/>
      <c r="AG130" s="180"/>
      <c r="AH130" s="180"/>
      <c r="AI130" s="180"/>
      <c r="AJ130" s="180"/>
      <c r="AK130" s="180"/>
      <c r="AL130" s="180"/>
      <c r="AM130" s="180"/>
      <c r="AN130" s="180"/>
      <c r="AO130" s="180"/>
      <c r="AP130" s="180"/>
      <c r="AQ130" s="180"/>
      <c r="AR130" s="180"/>
      <c r="AS130" s="180"/>
      <c r="AT130" s="180"/>
      <c r="AU130" s="180"/>
      <c r="AV130" s="181"/>
    </row>
    <row r="131" spans="2:48" s="218" customFormat="1" x14ac:dyDescent="0.25">
      <c r="B131" s="175" t="s">
        <v>18</v>
      </c>
      <c r="C131" s="180"/>
      <c r="D131" s="180"/>
      <c r="E131" s="180"/>
      <c r="F131" s="180"/>
      <c r="G131" s="180"/>
      <c r="H131" s="180"/>
      <c r="I131" s="180"/>
      <c r="J131" s="180"/>
      <c r="K131" s="180"/>
      <c r="L131" s="180"/>
      <c r="M131" s="180"/>
      <c r="N131" s="180"/>
      <c r="O131" s="180"/>
      <c r="P131" s="180"/>
      <c r="Q131" s="180"/>
      <c r="R131" s="180"/>
      <c r="S131" s="180"/>
      <c r="T131" s="180"/>
      <c r="U131" s="180"/>
      <c r="V131" s="180"/>
      <c r="W131" s="180"/>
      <c r="X131" s="180"/>
      <c r="Y131" s="180"/>
      <c r="Z131" s="180"/>
      <c r="AA131" s="180"/>
      <c r="AB131" s="180"/>
      <c r="AC131" s="180"/>
      <c r="AD131" s="180"/>
      <c r="AE131" s="180"/>
      <c r="AF131" s="180"/>
      <c r="AG131" s="180"/>
      <c r="AH131" s="180"/>
      <c r="AI131" s="180"/>
      <c r="AJ131" s="180"/>
      <c r="AK131" s="180"/>
      <c r="AL131" s="180"/>
      <c r="AM131" s="180"/>
      <c r="AN131" s="180"/>
      <c r="AO131" s="180"/>
      <c r="AP131" s="180"/>
      <c r="AQ131" s="180"/>
      <c r="AR131" s="180"/>
      <c r="AS131" s="180"/>
      <c r="AT131" s="180"/>
      <c r="AU131" s="180"/>
      <c r="AV131" s="181"/>
    </row>
    <row r="132" spans="2:48" s="218" customFormat="1" x14ac:dyDescent="0.25">
      <c r="B132" s="175" t="s">
        <v>20</v>
      </c>
      <c r="C132" s="180"/>
      <c r="D132" s="180"/>
      <c r="E132" s="180"/>
      <c r="F132" s="180"/>
      <c r="G132" s="180"/>
      <c r="H132" s="180"/>
      <c r="I132" s="180"/>
      <c r="J132" s="180"/>
      <c r="K132" s="180"/>
      <c r="L132" s="180"/>
      <c r="M132" s="180"/>
      <c r="N132" s="180"/>
      <c r="O132" s="180"/>
      <c r="P132" s="180"/>
      <c r="Q132" s="180"/>
      <c r="R132" s="180"/>
      <c r="S132" s="180"/>
      <c r="T132" s="180"/>
      <c r="U132" s="180"/>
      <c r="V132" s="180"/>
      <c r="W132" s="180"/>
      <c r="X132" s="180"/>
      <c r="Y132" s="180"/>
      <c r="Z132" s="180"/>
      <c r="AA132" s="180"/>
      <c r="AB132" s="180"/>
      <c r="AC132" s="180"/>
      <c r="AD132" s="180"/>
      <c r="AE132" s="180"/>
      <c r="AF132" s="180"/>
      <c r="AG132" s="180"/>
      <c r="AH132" s="180"/>
      <c r="AI132" s="180"/>
      <c r="AJ132" s="180"/>
      <c r="AK132" s="180"/>
      <c r="AL132" s="180"/>
      <c r="AM132" s="180"/>
      <c r="AN132" s="180"/>
      <c r="AO132" s="180"/>
      <c r="AP132" s="180"/>
      <c r="AQ132" s="180"/>
      <c r="AR132" s="180"/>
      <c r="AS132" s="180"/>
      <c r="AT132" s="180"/>
      <c r="AU132" s="180"/>
      <c r="AV132" s="181"/>
    </row>
    <row r="133" spans="2:48" s="218" customFormat="1" x14ac:dyDescent="0.25">
      <c r="B133" s="175" t="s">
        <v>22</v>
      </c>
      <c r="C133" s="178">
        <v>1.2245999999999999</v>
      </c>
      <c r="D133" s="178">
        <v>1.2245999999999999</v>
      </c>
      <c r="E133" s="178">
        <v>1.2245999999999999</v>
      </c>
      <c r="F133" s="178">
        <v>1.2245999999999999</v>
      </c>
      <c r="G133" s="178">
        <v>1.2245999999999999</v>
      </c>
      <c r="H133" s="178">
        <v>1.2245999999999999</v>
      </c>
      <c r="I133" s="178">
        <v>1.2245999999999999</v>
      </c>
      <c r="J133" s="178">
        <v>1.2245999999999999</v>
      </c>
      <c r="K133" s="178">
        <v>1.2011999999999998</v>
      </c>
      <c r="L133" s="178">
        <v>1.1778</v>
      </c>
      <c r="M133" s="178">
        <v>1.1543999999999999</v>
      </c>
      <c r="N133" s="178">
        <v>1.1308799999999999</v>
      </c>
      <c r="O133" s="178">
        <v>1.1073599999999999</v>
      </c>
      <c r="P133" s="178">
        <v>1.0838400000000001</v>
      </c>
      <c r="Q133" s="178">
        <v>1.0603200000000002</v>
      </c>
      <c r="R133" s="178">
        <v>1.0368000000000002</v>
      </c>
      <c r="S133" s="178">
        <v>1.0411200000000003</v>
      </c>
      <c r="T133" s="178">
        <v>1.0454400000000001</v>
      </c>
      <c r="U133" s="178">
        <v>1.04976</v>
      </c>
      <c r="V133" s="178">
        <v>1.0540800000000001</v>
      </c>
      <c r="W133" s="178">
        <v>1.0584000000000002</v>
      </c>
      <c r="X133" s="178">
        <v>1.0627200000000001</v>
      </c>
      <c r="Y133" s="178">
        <v>1.06704</v>
      </c>
      <c r="Z133" s="178">
        <v>1.0713600000000001</v>
      </c>
      <c r="AA133" s="178">
        <v>1.0756800000000002</v>
      </c>
      <c r="AB133" s="178">
        <v>1.08</v>
      </c>
      <c r="AC133" s="178">
        <v>1.08</v>
      </c>
      <c r="AD133" s="178">
        <v>1.08</v>
      </c>
      <c r="AE133" s="178">
        <v>1.08</v>
      </c>
      <c r="AF133" s="178">
        <v>1.08</v>
      </c>
      <c r="AG133" s="178">
        <v>1.08</v>
      </c>
      <c r="AH133" s="178">
        <v>1.08</v>
      </c>
      <c r="AI133" s="178">
        <v>1.08</v>
      </c>
      <c r="AJ133" s="178">
        <v>1.08</v>
      </c>
      <c r="AK133" s="178">
        <v>1.08</v>
      </c>
      <c r="AL133" s="178">
        <v>1.08</v>
      </c>
      <c r="AM133" s="178">
        <v>1.08</v>
      </c>
      <c r="AN133" s="178">
        <v>1.08</v>
      </c>
      <c r="AO133" s="178">
        <v>1.08</v>
      </c>
      <c r="AP133" s="178">
        <v>1.08</v>
      </c>
      <c r="AQ133" s="178">
        <v>1.08</v>
      </c>
      <c r="AR133" s="178">
        <v>1.08</v>
      </c>
      <c r="AS133" s="178">
        <v>1.08</v>
      </c>
      <c r="AT133" s="178">
        <v>1.08</v>
      </c>
      <c r="AU133" s="178">
        <v>1.08</v>
      </c>
      <c r="AV133" s="179">
        <v>1.08</v>
      </c>
    </row>
    <row r="134" spans="2:48" s="218" customFormat="1" x14ac:dyDescent="0.25">
      <c r="B134" s="175" t="s">
        <v>110</v>
      </c>
      <c r="C134" s="178">
        <v>0</v>
      </c>
      <c r="D134" s="178">
        <v>0</v>
      </c>
      <c r="E134" s="178">
        <v>0</v>
      </c>
      <c r="F134" s="178">
        <v>0</v>
      </c>
      <c r="G134" s="178">
        <v>0</v>
      </c>
      <c r="H134" s="178">
        <v>0</v>
      </c>
      <c r="I134" s="178">
        <v>0</v>
      </c>
      <c r="J134" s="178">
        <v>0</v>
      </c>
      <c r="K134" s="178">
        <v>0</v>
      </c>
      <c r="L134" s="178">
        <v>0</v>
      </c>
      <c r="M134" s="178">
        <v>0</v>
      </c>
      <c r="N134" s="178">
        <v>0</v>
      </c>
      <c r="O134" s="178">
        <v>0</v>
      </c>
      <c r="P134" s="178">
        <v>0</v>
      </c>
      <c r="Q134" s="178">
        <v>0</v>
      </c>
      <c r="R134" s="178">
        <v>0</v>
      </c>
      <c r="S134" s="178">
        <v>0</v>
      </c>
      <c r="T134" s="178">
        <v>0</v>
      </c>
      <c r="U134" s="178">
        <v>0</v>
      </c>
      <c r="V134" s="178">
        <v>0</v>
      </c>
      <c r="W134" s="178">
        <v>0</v>
      </c>
      <c r="X134" s="178">
        <v>0</v>
      </c>
      <c r="Y134" s="178">
        <v>0</v>
      </c>
      <c r="Z134" s="178">
        <v>0</v>
      </c>
      <c r="AA134" s="178">
        <v>0</v>
      </c>
      <c r="AB134" s="178">
        <v>0</v>
      </c>
      <c r="AC134" s="178">
        <v>0</v>
      </c>
      <c r="AD134" s="178">
        <v>0</v>
      </c>
      <c r="AE134" s="178">
        <v>0</v>
      </c>
      <c r="AF134" s="178">
        <v>0</v>
      </c>
      <c r="AG134" s="178">
        <v>0</v>
      </c>
      <c r="AH134" s="178">
        <v>0</v>
      </c>
      <c r="AI134" s="178">
        <v>0</v>
      </c>
      <c r="AJ134" s="178">
        <v>0</v>
      </c>
      <c r="AK134" s="178">
        <v>0</v>
      </c>
      <c r="AL134" s="178">
        <v>0</v>
      </c>
      <c r="AM134" s="178">
        <v>0</v>
      </c>
      <c r="AN134" s="178">
        <v>0</v>
      </c>
      <c r="AO134" s="178">
        <v>0</v>
      </c>
      <c r="AP134" s="178">
        <v>0</v>
      </c>
      <c r="AQ134" s="178">
        <v>0</v>
      </c>
      <c r="AR134" s="178">
        <v>0</v>
      </c>
      <c r="AS134" s="178">
        <v>0</v>
      </c>
      <c r="AT134" s="178">
        <v>0</v>
      </c>
      <c r="AU134" s="178">
        <v>0</v>
      </c>
      <c r="AV134" s="179">
        <v>0</v>
      </c>
    </row>
    <row r="135" spans="2:48" s="218" customFormat="1" x14ac:dyDescent="0.25">
      <c r="B135" s="175" t="s">
        <v>111</v>
      </c>
      <c r="C135" s="178">
        <v>0</v>
      </c>
      <c r="D135" s="178">
        <v>0</v>
      </c>
      <c r="E135" s="178">
        <v>0</v>
      </c>
      <c r="F135" s="178">
        <v>0</v>
      </c>
      <c r="G135" s="178">
        <v>0</v>
      </c>
      <c r="H135" s="178">
        <v>0</v>
      </c>
      <c r="I135" s="178">
        <v>0</v>
      </c>
      <c r="J135" s="178">
        <v>0</v>
      </c>
      <c r="K135" s="178">
        <v>0</v>
      </c>
      <c r="L135" s="178">
        <v>0</v>
      </c>
      <c r="M135" s="178">
        <v>0</v>
      </c>
      <c r="N135" s="178">
        <v>0</v>
      </c>
      <c r="O135" s="178">
        <v>0</v>
      </c>
      <c r="P135" s="178">
        <v>0</v>
      </c>
      <c r="Q135" s="178">
        <v>0</v>
      </c>
      <c r="R135" s="178">
        <v>0</v>
      </c>
      <c r="S135" s="178">
        <v>0</v>
      </c>
      <c r="T135" s="178">
        <v>0</v>
      </c>
      <c r="U135" s="178">
        <v>0</v>
      </c>
      <c r="V135" s="178">
        <v>0</v>
      </c>
      <c r="W135" s="178">
        <v>0</v>
      </c>
      <c r="X135" s="178">
        <v>0</v>
      </c>
      <c r="Y135" s="178">
        <v>0</v>
      </c>
      <c r="Z135" s="178">
        <v>0</v>
      </c>
      <c r="AA135" s="178">
        <v>0</v>
      </c>
      <c r="AB135" s="178">
        <v>0</v>
      </c>
      <c r="AC135" s="178">
        <v>0</v>
      </c>
      <c r="AD135" s="178">
        <v>0</v>
      </c>
      <c r="AE135" s="178">
        <v>0</v>
      </c>
      <c r="AF135" s="178">
        <v>0</v>
      </c>
      <c r="AG135" s="178">
        <v>0</v>
      </c>
      <c r="AH135" s="178">
        <v>0</v>
      </c>
      <c r="AI135" s="178">
        <v>0</v>
      </c>
      <c r="AJ135" s="178">
        <v>0</v>
      </c>
      <c r="AK135" s="178">
        <v>0</v>
      </c>
      <c r="AL135" s="178">
        <v>0</v>
      </c>
      <c r="AM135" s="178">
        <v>0</v>
      </c>
      <c r="AN135" s="178">
        <v>0</v>
      </c>
      <c r="AO135" s="178">
        <v>0</v>
      </c>
      <c r="AP135" s="178">
        <v>0</v>
      </c>
      <c r="AQ135" s="178">
        <v>0</v>
      </c>
      <c r="AR135" s="178">
        <v>0</v>
      </c>
      <c r="AS135" s="178">
        <v>0</v>
      </c>
      <c r="AT135" s="178">
        <v>0</v>
      </c>
      <c r="AU135" s="178">
        <v>0</v>
      </c>
      <c r="AV135" s="179">
        <v>0</v>
      </c>
    </row>
    <row r="136" spans="2:48" s="218" customFormat="1" x14ac:dyDescent="0.25">
      <c r="B136" s="175" t="s">
        <v>58</v>
      </c>
      <c r="C136" s="178">
        <v>0</v>
      </c>
      <c r="D136" s="178">
        <v>0</v>
      </c>
      <c r="E136" s="178">
        <v>0</v>
      </c>
      <c r="F136" s="178">
        <v>0</v>
      </c>
      <c r="G136" s="178">
        <v>0</v>
      </c>
      <c r="H136" s="178">
        <v>0</v>
      </c>
      <c r="I136" s="178">
        <v>0</v>
      </c>
      <c r="J136" s="178">
        <v>0</v>
      </c>
      <c r="K136" s="178">
        <v>0</v>
      </c>
      <c r="L136" s="178">
        <v>0</v>
      </c>
      <c r="M136" s="178">
        <v>0</v>
      </c>
      <c r="N136" s="178">
        <v>0</v>
      </c>
      <c r="O136" s="178">
        <v>0</v>
      </c>
      <c r="P136" s="178">
        <v>0</v>
      </c>
      <c r="Q136" s="178">
        <v>0</v>
      </c>
      <c r="R136" s="178">
        <v>0</v>
      </c>
      <c r="S136" s="178">
        <v>0</v>
      </c>
      <c r="T136" s="178">
        <v>0</v>
      </c>
      <c r="U136" s="178">
        <v>0</v>
      </c>
      <c r="V136" s="178">
        <v>0</v>
      </c>
      <c r="W136" s="178">
        <v>0</v>
      </c>
      <c r="X136" s="178">
        <v>0</v>
      </c>
      <c r="Y136" s="178">
        <v>0</v>
      </c>
      <c r="Z136" s="178">
        <v>0</v>
      </c>
      <c r="AA136" s="178">
        <v>0</v>
      </c>
      <c r="AB136" s="178">
        <v>0</v>
      </c>
      <c r="AC136" s="178">
        <v>0</v>
      </c>
      <c r="AD136" s="178">
        <v>0</v>
      </c>
      <c r="AE136" s="178">
        <v>0</v>
      </c>
      <c r="AF136" s="178">
        <v>0</v>
      </c>
      <c r="AG136" s="178">
        <v>0</v>
      </c>
      <c r="AH136" s="178">
        <v>0</v>
      </c>
      <c r="AI136" s="178">
        <v>0</v>
      </c>
      <c r="AJ136" s="178">
        <v>0</v>
      </c>
      <c r="AK136" s="178">
        <v>0</v>
      </c>
      <c r="AL136" s="178">
        <v>0</v>
      </c>
      <c r="AM136" s="178">
        <v>0</v>
      </c>
      <c r="AN136" s="178">
        <v>0</v>
      </c>
      <c r="AO136" s="178">
        <v>0</v>
      </c>
      <c r="AP136" s="178">
        <v>0</v>
      </c>
      <c r="AQ136" s="178">
        <v>0</v>
      </c>
      <c r="AR136" s="178">
        <v>0</v>
      </c>
      <c r="AS136" s="178">
        <v>0</v>
      </c>
      <c r="AT136" s="178">
        <v>0</v>
      </c>
      <c r="AU136" s="178">
        <v>0</v>
      </c>
      <c r="AV136" s="179">
        <v>0</v>
      </c>
    </row>
    <row r="137" spans="2:48" s="218" customFormat="1" x14ac:dyDescent="0.25">
      <c r="B137" s="175" t="s">
        <v>60</v>
      </c>
      <c r="C137" s="178">
        <v>1879.6392054996118</v>
      </c>
      <c r="D137" s="178">
        <v>1879.6392054996118</v>
      </c>
      <c r="E137" s="178">
        <v>1879.6392054996118</v>
      </c>
      <c r="F137" s="178">
        <v>1879.6392054996118</v>
      </c>
      <c r="G137" s="178">
        <v>1879.6392054996118</v>
      </c>
      <c r="H137" s="178">
        <v>1879.6392054996118</v>
      </c>
      <c r="I137" s="178">
        <v>1879.6392054996118</v>
      </c>
      <c r="J137" s="178">
        <v>1879.6392054996118</v>
      </c>
      <c r="K137" s="178">
        <v>1784.6595598713936</v>
      </c>
      <c r="L137" s="178">
        <v>1689.6799142431755</v>
      </c>
      <c r="M137" s="178">
        <v>1594.7002686149574</v>
      </c>
      <c r="N137" s="178">
        <v>1538.0029707638521</v>
      </c>
      <c r="O137" s="178">
        <v>1481.3056729127466</v>
      </c>
      <c r="P137" s="178">
        <v>1424.6083750616413</v>
      </c>
      <c r="Q137" s="178">
        <v>1367.911077210536</v>
      </c>
      <c r="R137" s="178">
        <v>1311.2137793594306</v>
      </c>
      <c r="S137" s="178">
        <v>1274.1082505338079</v>
      </c>
      <c r="T137" s="178">
        <v>1237.0027217081852</v>
      </c>
      <c r="U137" s="178">
        <v>1199.8971928825622</v>
      </c>
      <c r="V137" s="178">
        <v>1162.7916640569395</v>
      </c>
      <c r="W137" s="178">
        <v>1125.6861352313167</v>
      </c>
      <c r="X137" s="178">
        <v>1088.580606405694</v>
      </c>
      <c r="Y137" s="178">
        <v>1051.4750775800712</v>
      </c>
      <c r="Z137" s="178">
        <v>1014.3695487544484</v>
      </c>
      <c r="AA137" s="178">
        <v>977.26401992882552</v>
      </c>
      <c r="AB137" s="178">
        <v>940.15849110320278</v>
      </c>
      <c r="AC137" s="178">
        <v>931.54606263345181</v>
      </c>
      <c r="AD137" s="178">
        <v>922.93363416370096</v>
      </c>
      <c r="AE137" s="178">
        <v>914.32120569395011</v>
      </c>
      <c r="AF137" s="178">
        <v>905.70877722419914</v>
      </c>
      <c r="AG137" s="178">
        <v>897.09634875444829</v>
      </c>
      <c r="AH137" s="178">
        <v>888.48392028469732</v>
      </c>
      <c r="AI137" s="178">
        <v>879.87149181494647</v>
      </c>
      <c r="AJ137" s="178">
        <v>871.2590633451955</v>
      </c>
      <c r="AK137" s="178">
        <v>862.64663487544465</v>
      </c>
      <c r="AL137" s="178">
        <v>854.03420640569368</v>
      </c>
      <c r="AM137" s="178">
        <v>845.42177793594283</v>
      </c>
      <c r="AN137" s="178">
        <v>836.80934946619186</v>
      </c>
      <c r="AO137" s="178">
        <v>828.19692099644101</v>
      </c>
      <c r="AP137" s="178">
        <v>819.58449252669004</v>
      </c>
      <c r="AQ137" s="178">
        <v>810.97206405693919</v>
      </c>
      <c r="AR137" s="178">
        <v>810.97206405693919</v>
      </c>
      <c r="AS137" s="178">
        <v>810.97206405693919</v>
      </c>
      <c r="AT137" s="178">
        <v>810.97206405693919</v>
      </c>
      <c r="AU137" s="178">
        <v>810.97206405693919</v>
      </c>
      <c r="AV137" s="179">
        <v>810.97206405693919</v>
      </c>
    </row>
    <row r="138" spans="2:48" s="218" customFormat="1" x14ac:dyDescent="0.25">
      <c r="B138" s="175" t="s">
        <v>62</v>
      </c>
      <c r="C138" s="178">
        <v>939.81960274980588</v>
      </c>
      <c r="D138" s="178">
        <v>939.81960274980588</v>
      </c>
      <c r="E138" s="178">
        <v>939.81960274980588</v>
      </c>
      <c r="F138" s="178">
        <v>939.81960274980588</v>
      </c>
      <c r="G138" s="178">
        <v>939.81960274980588</v>
      </c>
      <c r="H138" s="178">
        <v>939.81960274980588</v>
      </c>
      <c r="I138" s="178">
        <v>939.81960274980588</v>
      </c>
      <c r="J138" s="178">
        <v>939.81960274980588</v>
      </c>
      <c r="K138" s="178">
        <v>892.32977993569682</v>
      </c>
      <c r="L138" s="178">
        <v>844.83995712158776</v>
      </c>
      <c r="M138" s="178">
        <v>797.3501343074787</v>
      </c>
      <c r="N138" s="178">
        <v>769.00148538192605</v>
      </c>
      <c r="O138" s="178">
        <v>740.65283645637328</v>
      </c>
      <c r="P138" s="178">
        <v>712.30418753082063</v>
      </c>
      <c r="Q138" s="178">
        <v>683.95553860526798</v>
      </c>
      <c r="R138" s="178">
        <v>655.60688967971532</v>
      </c>
      <c r="S138" s="178">
        <v>637.05412526690395</v>
      </c>
      <c r="T138" s="178">
        <v>618.50136085409258</v>
      </c>
      <c r="U138" s="178">
        <v>599.9485964412811</v>
      </c>
      <c r="V138" s="178">
        <v>581.39583202846973</v>
      </c>
      <c r="W138" s="178">
        <v>562.84306761565836</v>
      </c>
      <c r="X138" s="178">
        <v>544.29030320284699</v>
      </c>
      <c r="Y138" s="178">
        <v>525.73753879003561</v>
      </c>
      <c r="Z138" s="178">
        <v>507.18477437722419</v>
      </c>
      <c r="AA138" s="178">
        <v>488.63200996441276</v>
      </c>
      <c r="AB138" s="178">
        <v>470.07924555160139</v>
      </c>
      <c r="AC138" s="178">
        <v>465.77303131672591</v>
      </c>
      <c r="AD138" s="178">
        <v>461.46681708185048</v>
      </c>
      <c r="AE138" s="178">
        <v>457.16060284697505</v>
      </c>
      <c r="AF138" s="178">
        <v>452.85438861209957</v>
      </c>
      <c r="AG138" s="178">
        <v>448.54817437722414</v>
      </c>
      <c r="AH138" s="178">
        <v>444.24196014234866</v>
      </c>
      <c r="AI138" s="178">
        <v>439.93574590747323</v>
      </c>
      <c r="AJ138" s="178">
        <v>435.62953167259775</v>
      </c>
      <c r="AK138" s="178">
        <v>431.32331743772232</v>
      </c>
      <c r="AL138" s="178">
        <v>427.01710320284684</v>
      </c>
      <c r="AM138" s="178">
        <v>422.71088896797141</v>
      </c>
      <c r="AN138" s="178">
        <v>418.40467473309593</v>
      </c>
      <c r="AO138" s="178">
        <v>414.0984604982205</v>
      </c>
      <c r="AP138" s="178">
        <v>409.79224626334502</v>
      </c>
      <c r="AQ138" s="178">
        <v>405.48603202846959</v>
      </c>
      <c r="AR138" s="178">
        <v>405.48603202846959</v>
      </c>
      <c r="AS138" s="178">
        <v>405.48603202846959</v>
      </c>
      <c r="AT138" s="178">
        <v>405.48603202846959</v>
      </c>
      <c r="AU138" s="178">
        <v>405.48603202846959</v>
      </c>
      <c r="AV138" s="178">
        <v>405.48603202846959</v>
      </c>
    </row>
    <row r="139" spans="2:48" s="218" customFormat="1" x14ac:dyDescent="0.25">
      <c r="B139" s="175" t="s">
        <v>109</v>
      </c>
      <c r="C139" s="178">
        <v>10</v>
      </c>
      <c r="D139" s="178">
        <v>10</v>
      </c>
      <c r="E139" s="178">
        <v>10</v>
      </c>
      <c r="F139" s="178">
        <v>10</v>
      </c>
      <c r="G139" s="178">
        <v>10</v>
      </c>
      <c r="H139" s="178">
        <v>10</v>
      </c>
      <c r="I139" s="178">
        <v>10</v>
      </c>
      <c r="J139" s="178">
        <v>10</v>
      </c>
      <c r="K139" s="178">
        <v>10</v>
      </c>
      <c r="L139" s="178">
        <v>10</v>
      </c>
      <c r="M139" s="178">
        <v>10</v>
      </c>
      <c r="N139" s="178">
        <v>10</v>
      </c>
      <c r="O139" s="178">
        <v>10</v>
      </c>
      <c r="P139" s="178">
        <v>10</v>
      </c>
      <c r="Q139" s="178">
        <v>10</v>
      </c>
      <c r="R139" s="178">
        <v>10</v>
      </c>
      <c r="S139" s="178">
        <v>10</v>
      </c>
      <c r="T139" s="178">
        <v>10</v>
      </c>
      <c r="U139" s="178">
        <v>10</v>
      </c>
      <c r="V139" s="178">
        <v>10</v>
      </c>
      <c r="W139" s="178">
        <v>10</v>
      </c>
      <c r="X139" s="178">
        <v>10</v>
      </c>
      <c r="Y139" s="178">
        <v>10</v>
      </c>
      <c r="Z139" s="178">
        <v>10</v>
      </c>
      <c r="AA139" s="178">
        <v>10</v>
      </c>
      <c r="AB139" s="178">
        <v>10</v>
      </c>
      <c r="AC139" s="178">
        <v>10</v>
      </c>
      <c r="AD139" s="178">
        <v>10</v>
      </c>
      <c r="AE139" s="178">
        <v>10</v>
      </c>
      <c r="AF139" s="178">
        <v>10</v>
      </c>
      <c r="AG139" s="178">
        <v>10</v>
      </c>
      <c r="AH139" s="178">
        <v>10</v>
      </c>
      <c r="AI139" s="178">
        <v>10</v>
      </c>
      <c r="AJ139" s="178">
        <v>10</v>
      </c>
      <c r="AK139" s="178">
        <v>10</v>
      </c>
      <c r="AL139" s="178">
        <v>10</v>
      </c>
      <c r="AM139" s="178">
        <v>10</v>
      </c>
      <c r="AN139" s="178">
        <v>10</v>
      </c>
      <c r="AO139" s="178">
        <v>10</v>
      </c>
      <c r="AP139" s="178">
        <v>10</v>
      </c>
      <c r="AQ139" s="178">
        <v>10</v>
      </c>
      <c r="AR139" s="178">
        <v>10</v>
      </c>
      <c r="AS139" s="178">
        <v>10</v>
      </c>
      <c r="AT139" s="178">
        <v>10</v>
      </c>
      <c r="AU139" s="178">
        <v>10</v>
      </c>
      <c r="AV139" s="179">
        <v>10</v>
      </c>
    </row>
    <row r="140" spans="2:48" s="218" customFormat="1" x14ac:dyDescent="0.25">
      <c r="B140" s="175" t="s">
        <v>274</v>
      </c>
      <c r="C140" s="178">
        <v>100000</v>
      </c>
      <c r="D140" s="178">
        <v>100000</v>
      </c>
      <c r="E140" s="178">
        <v>100000</v>
      </c>
      <c r="F140" s="178">
        <v>100000</v>
      </c>
      <c r="G140" s="178">
        <v>100000</v>
      </c>
      <c r="H140" s="178">
        <v>100000</v>
      </c>
      <c r="I140" s="178">
        <v>100000</v>
      </c>
      <c r="J140" s="178">
        <v>100000</v>
      </c>
      <c r="K140" s="178">
        <v>100000</v>
      </c>
      <c r="L140" s="178">
        <v>100000</v>
      </c>
      <c r="M140" s="178">
        <v>100000</v>
      </c>
      <c r="N140" s="178">
        <v>100000</v>
      </c>
      <c r="O140" s="178">
        <v>100000</v>
      </c>
      <c r="P140" s="178">
        <v>100000</v>
      </c>
      <c r="Q140" s="178">
        <v>100000</v>
      </c>
      <c r="R140" s="178">
        <v>100000</v>
      </c>
      <c r="S140" s="178">
        <v>100000</v>
      </c>
      <c r="T140" s="178">
        <v>100000</v>
      </c>
      <c r="U140" s="178">
        <v>100000</v>
      </c>
      <c r="V140" s="178">
        <v>100000</v>
      </c>
      <c r="W140" s="178">
        <v>100000</v>
      </c>
      <c r="X140" s="178">
        <v>100000</v>
      </c>
      <c r="Y140" s="178">
        <v>100000</v>
      </c>
      <c r="Z140" s="178">
        <v>100000</v>
      </c>
      <c r="AA140" s="178">
        <v>100000</v>
      </c>
      <c r="AB140" s="178">
        <v>100000</v>
      </c>
      <c r="AC140" s="178">
        <v>100000</v>
      </c>
      <c r="AD140" s="178">
        <v>100000</v>
      </c>
      <c r="AE140" s="178">
        <v>100000</v>
      </c>
      <c r="AF140" s="178">
        <v>100000</v>
      </c>
      <c r="AG140" s="178">
        <v>100000</v>
      </c>
      <c r="AH140" s="178">
        <v>100000</v>
      </c>
      <c r="AI140" s="178">
        <v>100000</v>
      </c>
      <c r="AJ140" s="178">
        <v>100000</v>
      </c>
      <c r="AK140" s="178">
        <v>100000</v>
      </c>
      <c r="AL140" s="178">
        <v>100000</v>
      </c>
      <c r="AM140" s="178">
        <v>100000</v>
      </c>
      <c r="AN140" s="178">
        <v>100000</v>
      </c>
      <c r="AO140" s="178">
        <v>100000</v>
      </c>
      <c r="AP140" s="178">
        <v>100000</v>
      </c>
      <c r="AQ140" s="178">
        <v>100000</v>
      </c>
      <c r="AR140" s="178">
        <v>100000</v>
      </c>
      <c r="AS140" s="178">
        <v>100000</v>
      </c>
      <c r="AT140" s="178">
        <v>100000</v>
      </c>
      <c r="AU140" s="178">
        <v>100000</v>
      </c>
      <c r="AV140" s="179">
        <v>100000</v>
      </c>
    </row>
    <row r="141" spans="2:48" s="218" customFormat="1" x14ac:dyDescent="0.25">
      <c r="B141" s="175" t="s">
        <v>276</v>
      </c>
      <c r="C141" s="180"/>
      <c r="D141" s="180"/>
      <c r="E141" s="180"/>
      <c r="F141" s="180"/>
      <c r="G141" s="180"/>
      <c r="H141" s="180"/>
      <c r="I141" s="180"/>
      <c r="J141" s="180"/>
      <c r="K141" s="180"/>
      <c r="L141" s="180"/>
      <c r="M141" s="180"/>
      <c r="N141" s="180"/>
      <c r="O141" s="180"/>
      <c r="P141" s="180"/>
      <c r="Q141" s="180"/>
      <c r="R141" s="180"/>
      <c r="S141" s="180"/>
      <c r="T141" s="180"/>
      <c r="U141" s="180"/>
      <c r="V141" s="180"/>
      <c r="W141" s="180"/>
      <c r="X141" s="180"/>
      <c r="Y141" s="180"/>
      <c r="Z141" s="180"/>
      <c r="AA141" s="180"/>
      <c r="AB141" s="180"/>
      <c r="AC141" s="180"/>
      <c r="AD141" s="180"/>
      <c r="AE141" s="180"/>
      <c r="AF141" s="180"/>
      <c r="AG141" s="180"/>
      <c r="AH141" s="180"/>
      <c r="AI141" s="180"/>
      <c r="AJ141" s="180"/>
      <c r="AK141" s="180"/>
      <c r="AL141" s="180"/>
      <c r="AM141" s="180"/>
      <c r="AN141" s="180"/>
      <c r="AO141" s="180"/>
      <c r="AP141" s="180"/>
      <c r="AQ141" s="180"/>
      <c r="AR141" s="180"/>
      <c r="AS141" s="180"/>
      <c r="AT141" s="180"/>
      <c r="AU141" s="180"/>
      <c r="AV141" s="181"/>
    </row>
    <row r="142" spans="2:48" s="218" customFormat="1" x14ac:dyDescent="0.25">
      <c r="B142" s="175" t="s">
        <v>278</v>
      </c>
      <c r="C142" s="180"/>
      <c r="D142" s="180"/>
      <c r="E142" s="180"/>
      <c r="F142" s="180"/>
      <c r="G142" s="180"/>
      <c r="H142" s="180"/>
      <c r="I142" s="180"/>
      <c r="J142" s="180"/>
      <c r="K142" s="180"/>
      <c r="L142" s="180"/>
      <c r="M142" s="180"/>
      <c r="N142" s="180"/>
      <c r="O142" s="180"/>
      <c r="P142" s="180"/>
      <c r="Q142" s="180"/>
      <c r="R142" s="180"/>
      <c r="S142" s="180"/>
      <c r="T142" s="180"/>
      <c r="U142" s="180"/>
      <c r="V142" s="180"/>
      <c r="W142" s="180"/>
      <c r="X142" s="180"/>
      <c r="Y142" s="180"/>
      <c r="Z142" s="180"/>
      <c r="AA142" s="180"/>
      <c r="AB142" s="180"/>
      <c r="AC142" s="180"/>
      <c r="AD142" s="180"/>
      <c r="AE142" s="180"/>
      <c r="AF142" s="180"/>
      <c r="AG142" s="180"/>
      <c r="AH142" s="180"/>
      <c r="AI142" s="180"/>
      <c r="AJ142" s="180"/>
      <c r="AK142" s="180"/>
      <c r="AL142" s="180"/>
      <c r="AM142" s="180"/>
      <c r="AN142" s="180"/>
      <c r="AO142" s="180"/>
      <c r="AP142" s="180"/>
      <c r="AQ142" s="180"/>
      <c r="AR142" s="180"/>
      <c r="AS142" s="180"/>
      <c r="AT142" s="180"/>
      <c r="AU142" s="180"/>
      <c r="AV142" s="181"/>
    </row>
    <row r="143" spans="2:48" s="218" customFormat="1" ht="15.75" thickBot="1" x14ac:dyDescent="0.3">
      <c r="B143" s="326" t="s">
        <v>758</v>
      </c>
      <c r="C143" s="327"/>
      <c r="D143" s="327"/>
      <c r="E143" s="327"/>
      <c r="F143" s="327"/>
      <c r="G143" s="327"/>
      <c r="H143" s="327"/>
      <c r="I143" s="327"/>
      <c r="J143" s="327"/>
      <c r="K143" s="327"/>
      <c r="L143" s="327"/>
      <c r="M143" s="327"/>
      <c r="N143" s="327"/>
      <c r="O143" s="327"/>
      <c r="P143" s="327"/>
      <c r="Q143" s="327"/>
      <c r="R143" s="327"/>
      <c r="S143" s="327"/>
      <c r="T143" s="327"/>
      <c r="U143" s="327"/>
      <c r="V143" s="327"/>
      <c r="W143" s="327"/>
      <c r="X143" s="327"/>
      <c r="Y143" s="327"/>
      <c r="Z143" s="327"/>
      <c r="AA143" s="327"/>
      <c r="AB143" s="327"/>
      <c r="AC143" s="327"/>
      <c r="AD143" s="327"/>
      <c r="AE143" s="327"/>
      <c r="AF143" s="327"/>
      <c r="AG143" s="327"/>
      <c r="AH143" s="327"/>
      <c r="AI143" s="327"/>
      <c r="AJ143" s="327"/>
      <c r="AK143" s="327"/>
      <c r="AL143" s="327"/>
      <c r="AM143" s="327"/>
      <c r="AN143" s="327"/>
      <c r="AO143" s="327"/>
      <c r="AP143" s="327"/>
      <c r="AQ143" s="327"/>
      <c r="AR143" s="327"/>
      <c r="AS143" s="327"/>
      <c r="AT143" s="327"/>
      <c r="AU143" s="327"/>
      <c r="AV143" s="328"/>
    </row>
    <row r="144" spans="2:48" s="218" customFormat="1" ht="16.5" thickTop="1" thickBot="1" x14ac:dyDescent="0.3"/>
    <row r="145" spans="1:48" s="218" customFormat="1" ht="15.75" thickTop="1" x14ac:dyDescent="0.25">
      <c r="A145" s="218">
        <f>A111+1</f>
        <v>4</v>
      </c>
      <c r="B145" s="329" t="s">
        <v>307</v>
      </c>
      <c r="C145" s="330"/>
      <c r="D145" s="330"/>
      <c r="E145" s="330"/>
      <c r="F145" s="330"/>
      <c r="G145" s="330"/>
      <c r="H145" s="330"/>
      <c r="I145" s="330"/>
      <c r="J145" s="330"/>
      <c r="K145" s="330"/>
      <c r="L145" s="330"/>
      <c r="M145" s="330"/>
      <c r="N145" s="330"/>
      <c r="O145" s="330"/>
      <c r="P145" s="330"/>
      <c r="Q145" s="330"/>
      <c r="R145" s="330"/>
      <c r="S145" s="330"/>
      <c r="T145" s="330"/>
      <c r="U145" s="330"/>
      <c r="V145" s="330"/>
      <c r="W145" s="330"/>
      <c r="X145" s="330"/>
      <c r="Y145" s="330"/>
      <c r="Z145" s="330"/>
      <c r="AA145" s="330"/>
      <c r="AB145" s="330"/>
      <c r="AC145" s="330"/>
      <c r="AD145" s="330"/>
      <c r="AE145" s="330"/>
      <c r="AF145" s="330"/>
      <c r="AG145" s="330"/>
      <c r="AH145" s="330"/>
      <c r="AI145" s="330"/>
      <c r="AJ145" s="330"/>
      <c r="AK145" s="330"/>
      <c r="AL145" s="330"/>
      <c r="AM145" s="330"/>
      <c r="AN145" s="330"/>
      <c r="AO145" s="330"/>
      <c r="AP145" s="330"/>
      <c r="AQ145" s="330"/>
      <c r="AR145" s="330"/>
      <c r="AS145" s="330"/>
      <c r="AT145" s="330"/>
      <c r="AU145" s="330"/>
      <c r="AV145" s="331"/>
    </row>
    <row r="146" spans="1:48" s="218" customFormat="1" x14ac:dyDescent="0.25">
      <c r="B146" s="175"/>
      <c r="C146" s="176" t="s">
        <v>364</v>
      </c>
      <c r="D146" s="176" t="s">
        <v>365</v>
      </c>
      <c r="E146" s="176" t="s">
        <v>366</v>
      </c>
      <c r="F146" s="176" t="s">
        <v>367</v>
      </c>
      <c r="G146" s="176" t="s">
        <v>368</v>
      </c>
      <c r="H146" s="176" t="s">
        <v>369</v>
      </c>
      <c r="I146" s="176" t="s">
        <v>370</v>
      </c>
      <c r="J146" s="176" t="s">
        <v>371</v>
      </c>
      <c r="K146" s="176" t="s">
        <v>372</v>
      </c>
      <c r="L146" s="176" t="s">
        <v>373</v>
      </c>
      <c r="M146" s="176" t="s">
        <v>374</v>
      </c>
      <c r="N146" s="176" t="s">
        <v>375</v>
      </c>
      <c r="O146" s="176" t="s">
        <v>376</v>
      </c>
      <c r="P146" s="176" t="s">
        <v>377</v>
      </c>
      <c r="Q146" s="176" t="s">
        <v>378</v>
      </c>
      <c r="R146" s="176" t="s">
        <v>379</v>
      </c>
      <c r="S146" s="176" t="s">
        <v>380</v>
      </c>
      <c r="T146" s="176" t="s">
        <v>381</v>
      </c>
      <c r="U146" s="176" t="s">
        <v>382</v>
      </c>
      <c r="V146" s="176" t="s">
        <v>383</v>
      </c>
      <c r="W146" s="176" t="s">
        <v>384</v>
      </c>
      <c r="X146" s="176" t="s">
        <v>385</v>
      </c>
      <c r="Y146" s="176" t="s">
        <v>386</v>
      </c>
      <c r="Z146" s="176" t="s">
        <v>387</v>
      </c>
      <c r="AA146" s="176" t="s">
        <v>388</v>
      </c>
      <c r="AB146" s="176" t="s">
        <v>389</v>
      </c>
      <c r="AC146" s="176" t="s">
        <v>224</v>
      </c>
      <c r="AD146" s="176" t="s">
        <v>225</v>
      </c>
      <c r="AE146" s="176" t="s">
        <v>226</v>
      </c>
      <c r="AF146" s="176" t="s">
        <v>227</v>
      </c>
      <c r="AG146" s="176" t="s">
        <v>445</v>
      </c>
      <c r="AH146" s="176" t="s">
        <v>228</v>
      </c>
      <c r="AI146" s="176" t="s">
        <v>229</v>
      </c>
      <c r="AJ146" s="176" t="s">
        <v>348</v>
      </c>
      <c r="AK146" s="176" t="s">
        <v>349</v>
      </c>
      <c r="AL146" s="176" t="s">
        <v>446</v>
      </c>
      <c r="AM146" s="176" t="s">
        <v>350</v>
      </c>
      <c r="AN146" s="176" t="s">
        <v>351</v>
      </c>
      <c r="AO146" s="176" t="s">
        <v>352</v>
      </c>
      <c r="AP146" s="176" t="s">
        <v>353</v>
      </c>
      <c r="AQ146" s="176" t="s">
        <v>447</v>
      </c>
      <c r="AR146" s="176" t="s">
        <v>354</v>
      </c>
      <c r="AS146" s="176" t="s">
        <v>355</v>
      </c>
      <c r="AT146" s="176" t="s">
        <v>356</v>
      </c>
      <c r="AU146" s="176" t="s">
        <v>357</v>
      </c>
      <c r="AV146" s="177" t="s">
        <v>358</v>
      </c>
    </row>
    <row r="147" spans="1:48" s="218" customFormat="1" x14ac:dyDescent="0.25">
      <c r="B147" s="175" t="s">
        <v>39</v>
      </c>
      <c r="C147" s="178">
        <v>30680.828698697933</v>
      </c>
      <c r="D147" s="178">
        <v>30680.828698697933</v>
      </c>
      <c r="E147" s="178">
        <v>30680.828698697933</v>
      </c>
      <c r="F147" s="178">
        <v>30680.828698697933</v>
      </c>
      <c r="G147" s="178">
        <v>30680.828698697933</v>
      </c>
      <c r="H147" s="178">
        <v>30680.828698697933</v>
      </c>
      <c r="I147" s="178">
        <v>30680.828698697933</v>
      </c>
      <c r="J147" s="178">
        <v>30680.828698697933</v>
      </c>
      <c r="K147" s="178">
        <v>30515.322005126822</v>
      </c>
      <c r="L147" s="178">
        <v>30349.815311555714</v>
      </c>
      <c r="M147" s="178">
        <v>30184.308617984603</v>
      </c>
      <c r="N147" s="178">
        <v>29959.85877907453</v>
      </c>
      <c r="O147" s="178">
        <v>29735.408940164456</v>
      </c>
      <c r="P147" s="178">
        <v>29510.959101254379</v>
      </c>
      <c r="Q147" s="178">
        <v>29286.509262344305</v>
      </c>
      <c r="R147" s="178">
        <v>29062.059423434232</v>
      </c>
      <c r="S147" s="178">
        <v>28842.229367207765</v>
      </c>
      <c r="T147" s="178">
        <v>28622.399310981298</v>
      </c>
      <c r="U147" s="178">
        <v>28402.569254754831</v>
      </c>
      <c r="V147" s="178">
        <v>28182.739198528365</v>
      </c>
      <c r="W147" s="178">
        <v>27962.909142301898</v>
      </c>
      <c r="X147" s="178">
        <v>27743.079086075431</v>
      </c>
      <c r="Y147" s="178">
        <v>27523.249029848965</v>
      </c>
      <c r="Z147" s="178">
        <v>27303.418973622498</v>
      </c>
      <c r="AA147" s="178">
        <v>27083.588917396031</v>
      </c>
      <c r="AB147" s="178">
        <v>26863.758861169565</v>
      </c>
      <c r="AC147" s="178">
        <v>26808.00004735167</v>
      </c>
      <c r="AD147" s="178">
        <v>26752.241233533776</v>
      </c>
      <c r="AE147" s="178">
        <v>26696.482419715885</v>
      </c>
      <c r="AF147" s="178">
        <v>26640.723605897991</v>
      </c>
      <c r="AG147" s="178">
        <v>26584.964792080096</v>
      </c>
      <c r="AH147" s="178">
        <v>26529.205978262202</v>
      </c>
      <c r="AI147" s="178">
        <v>26473.447164444307</v>
      </c>
      <c r="AJ147" s="178">
        <v>26417.688350626417</v>
      </c>
      <c r="AK147" s="178">
        <v>26361.929536808522</v>
      </c>
      <c r="AL147" s="178">
        <v>26306.170722990628</v>
      </c>
      <c r="AM147" s="178">
        <v>26250.411909172733</v>
      </c>
      <c r="AN147" s="178">
        <v>26194.653095354839</v>
      </c>
      <c r="AO147" s="178">
        <v>26138.894281536948</v>
      </c>
      <c r="AP147" s="178">
        <v>26083.135467719054</v>
      </c>
      <c r="AQ147" s="178">
        <v>26027.376653901159</v>
      </c>
      <c r="AR147" s="178">
        <v>26027.376653901159</v>
      </c>
      <c r="AS147" s="178">
        <v>26027.376653901159</v>
      </c>
      <c r="AT147" s="178">
        <v>26027.376653901159</v>
      </c>
      <c r="AU147" s="178">
        <v>26027.376653901159</v>
      </c>
      <c r="AV147" s="179">
        <v>26027.376653901159</v>
      </c>
    </row>
    <row r="148" spans="1:48" s="218" customFormat="1" x14ac:dyDescent="0.25">
      <c r="B148" s="175" t="s">
        <v>104</v>
      </c>
      <c r="C148" s="178">
        <v>0</v>
      </c>
      <c r="D148" s="178">
        <v>0</v>
      </c>
      <c r="E148" s="178">
        <v>0</v>
      </c>
      <c r="F148" s="178">
        <v>0</v>
      </c>
      <c r="G148" s="178">
        <v>0</v>
      </c>
      <c r="H148" s="178">
        <v>0</v>
      </c>
      <c r="I148" s="178">
        <v>0</v>
      </c>
      <c r="J148" s="178">
        <v>0</v>
      </c>
      <c r="K148" s="178">
        <v>0</v>
      </c>
      <c r="L148" s="178">
        <v>0</v>
      </c>
      <c r="M148" s="178">
        <v>0</v>
      </c>
      <c r="N148" s="178">
        <v>0</v>
      </c>
      <c r="O148" s="178">
        <v>0</v>
      </c>
      <c r="P148" s="178">
        <v>0</v>
      </c>
      <c r="Q148" s="178">
        <v>0</v>
      </c>
      <c r="R148" s="178">
        <v>0</v>
      </c>
      <c r="S148" s="178">
        <v>0</v>
      </c>
      <c r="T148" s="178">
        <v>0</v>
      </c>
      <c r="U148" s="178">
        <v>0</v>
      </c>
      <c r="V148" s="178">
        <v>0</v>
      </c>
      <c r="W148" s="178">
        <v>0</v>
      </c>
      <c r="X148" s="178">
        <v>0</v>
      </c>
      <c r="Y148" s="178">
        <v>0</v>
      </c>
      <c r="Z148" s="178">
        <v>0</v>
      </c>
      <c r="AA148" s="178">
        <v>0</v>
      </c>
      <c r="AB148" s="178">
        <v>0</v>
      </c>
      <c r="AC148" s="178">
        <v>0</v>
      </c>
      <c r="AD148" s="178">
        <v>0</v>
      </c>
      <c r="AE148" s="178">
        <v>0</v>
      </c>
      <c r="AF148" s="178">
        <v>0</v>
      </c>
      <c r="AG148" s="178">
        <v>0</v>
      </c>
      <c r="AH148" s="178">
        <v>0</v>
      </c>
      <c r="AI148" s="178">
        <v>0</v>
      </c>
      <c r="AJ148" s="178">
        <v>0</v>
      </c>
      <c r="AK148" s="178">
        <v>0</v>
      </c>
      <c r="AL148" s="178">
        <v>0</v>
      </c>
      <c r="AM148" s="178">
        <v>0</v>
      </c>
      <c r="AN148" s="178">
        <v>0</v>
      </c>
      <c r="AO148" s="178">
        <v>0</v>
      </c>
      <c r="AP148" s="178">
        <v>0</v>
      </c>
      <c r="AQ148" s="178">
        <v>0</v>
      </c>
      <c r="AR148" s="178">
        <v>0</v>
      </c>
      <c r="AS148" s="178">
        <v>0</v>
      </c>
      <c r="AT148" s="178">
        <v>0</v>
      </c>
      <c r="AU148" s="178">
        <v>0</v>
      </c>
      <c r="AV148" s="179">
        <v>0</v>
      </c>
    </row>
    <row r="149" spans="1:48" s="218" customFormat="1" x14ac:dyDescent="0.25">
      <c r="B149" s="175" t="s">
        <v>105</v>
      </c>
      <c r="C149" s="178">
        <v>0</v>
      </c>
      <c r="D149" s="178">
        <v>0</v>
      </c>
      <c r="E149" s="178">
        <v>0</v>
      </c>
      <c r="F149" s="178">
        <v>0</v>
      </c>
      <c r="G149" s="178">
        <v>0</v>
      </c>
      <c r="H149" s="178">
        <v>0</v>
      </c>
      <c r="I149" s="178">
        <v>0</v>
      </c>
      <c r="J149" s="178">
        <v>0</v>
      </c>
      <c r="K149" s="178">
        <v>0</v>
      </c>
      <c r="L149" s="178">
        <v>0</v>
      </c>
      <c r="M149" s="178">
        <v>0</v>
      </c>
      <c r="N149" s="178">
        <v>0</v>
      </c>
      <c r="O149" s="178">
        <v>0</v>
      </c>
      <c r="P149" s="178">
        <v>0</v>
      </c>
      <c r="Q149" s="178">
        <v>0</v>
      </c>
      <c r="R149" s="178">
        <v>0</v>
      </c>
      <c r="S149" s="178">
        <v>0</v>
      </c>
      <c r="T149" s="178">
        <v>0</v>
      </c>
      <c r="U149" s="178">
        <v>0</v>
      </c>
      <c r="V149" s="178">
        <v>0</v>
      </c>
      <c r="W149" s="178">
        <v>0</v>
      </c>
      <c r="X149" s="178">
        <v>0</v>
      </c>
      <c r="Y149" s="178">
        <v>0</v>
      </c>
      <c r="Z149" s="178">
        <v>0</v>
      </c>
      <c r="AA149" s="178">
        <v>0</v>
      </c>
      <c r="AB149" s="178">
        <v>0</v>
      </c>
      <c r="AC149" s="178">
        <v>0</v>
      </c>
      <c r="AD149" s="178">
        <v>0</v>
      </c>
      <c r="AE149" s="178">
        <v>0</v>
      </c>
      <c r="AF149" s="178">
        <v>0</v>
      </c>
      <c r="AG149" s="178">
        <v>0</v>
      </c>
      <c r="AH149" s="178">
        <v>0</v>
      </c>
      <c r="AI149" s="178">
        <v>0</v>
      </c>
      <c r="AJ149" s="178">
        <v>0</v>
      </c>
      <c r="AK149" s="178">
        <v>0</v>
      </c>
      <c r="AL149" s="178">
        <v>0</v>
      </c>
      <c r="AM149" s="178">
        <v>0</v>
      </c>
      <c r="AN149" s="178">
        <v>0</v>
      </c>
      <c r="AO149" s="178">
        <v>0</v>
      </c>
      <c r="AP149" s="178">
        <v>0</v>
      </c>
      <c r="AQ149" s="178">
        <v>0</v>
      </c>
      <c r="AR149" s="178">
        <v>0</v>
      </c>
      <c r="AS149" s="178">
        <v>0</v>
      </c>
      <c r="AT149" s="178">
        <v>0</v>
      </c>
      <c r="AU149" s="178">
        <v>0</v>
      </c>
      <c r="AV149" s="179">
        <v>0</v>
      </c>
    </row>
    <row r="150" spans="1:48" s="218" customFormat="1" x14ac:dyDescent="0.25">
      <c r="B150" s="175" t="s">
        <v>106</v>
      </c>
      <c r="C150" s="178">
        <v>1.473437501461612E-2</v>
      </c>
      <c r="D150" s="178">
        <v>1.473437501461612E-2</v>
      </c>
      <c r="E150" s="178">
        <v>1.473437501461612E-2</v>
      </c>
      <c r="F150" s="178">
        <v>1.473437501461612E-2</v>
      </c>
      <c r="G150" s="178">
        <v>1.473437501461612E-2</v>
      </c>
      <c r="H150" s="178">
        <v>1.473437501461612E-2</v>
      </c>
      <c r="I150" s="178">
        <v>1.473437501461612E-2</v>
      </c>
      <c r="J150" s="178">
        <v>1.473437501461612E-2</v>
      </c>
      <c r="K150" s="178">
        <v>1.4401362992079721E-2</v>
      </c>
      <c r="L150" s="178">
        <v>1.4068350969543321E-2</v>
      </c>
      <c r="M150" s="178">
        <v>1.3735338947006922E-2</v>
      </c>
      <c r="N150" s="178">
        <v>1.3466606167646365E-2</v>
      </c>
      <c r="O150" s="178">
        <v>1.3197873388285809E-2</v>
      </c>
      <c r="P150" s="178">
        <v>1.2929140608925251E-2</v>
      </c>
      <c r="Q150" s="178">
        <v>1.2660407829564695E-2</v>
      </c>
      <c r="R150" s="178">
        <v>1.2391675050204137E-2</v>
      </c>
      <c r="S150" s="178">
        <v>1.2360593652449132E-2</v>
      </c>
      <c r="T150" s="178">
        <v>1.2329512254694128E-2</v>
      </c>
      <c r="U150" s="178">
        <v>1.2298430856939123E-2</v>
      </c>
      <c r="V150" s="178">
        <v>1.2267349459184118E-2</v>
      </c>
      <c r="W150" s="178">
        <v>1.2236268061429113E-2</v>
      </c>
      <c r="X150" s="178">
        <v>1.2205186663674107E-2</v>
      </c>
      <c r="Y150" s="178">
        <v>1.2174105265919102E-2</v>
      </c>
      <c r="Z150" s="178">
        <v>1.2143023868164097E-2</v>
      </c>
      <c r="AA150" s="178">
        <v>1.2111942470409092E-2</v>
      </c>
      <c r="AB150" s="178">
        <v>1.2080861072654088E-2</v>
      </c>
      <c r="AC150" s="178">
        <v>1.2004794699770368E-2</v>
      </c>
      <c r="AD150" s="178">
        <v>1.1928728326886648E-2</v>
      </c>
      <c r="AE150" s="178">
        <v>1.1852661954002929E-2</v>
      </c>
      <c r="AF150" s="178">
        <v>1.1776595581119209E-2</v>
      </c>
      <c r="AG150" s="178">
        <v>1.1700529208235489E-2</v>
      </c>
      <c r="AH150" s="178">
        <v>1.1624462835351769E-2</v>
      </c>
      <c r="AI150" s="178">
        <v>1.1548396462468049E-2</v>
      </c>
      <c r="AJ150" s="178">
        <v>1.1472330089584331E-2</v>
      </c>
      <c r="AK150" s="178">
        <v>1.1396263716700611E-2</v>
      </c>
      <c r="AL150" s="178">
        <v>1.132019734381689E-2</v>
      </c>
      <c r="AM150" s="178">
        <v>1.124413097093317E-2</v>
      </c>
      <c r="AN150" s="178">
        <v>1.116806459804945E-2</v>
      </c>
      <c r="AO150" s="178">
        <v>1.1091998225165732E-2</v>
      </c>
      <c r="AP150" s="178">
        <v>1.1015931852282012E-2</v>
      </c>
      <c r="AQ150" s="178">
        <v>1.0939865479398292E-2</v>
      </c>
      <c r="AR150" s="178">
        <v>1.0939865479398292E-2</v>
      </c>
      <c r="AS150" s="178">
        <v>1.0939865479398292E-2</v>
      </c>
      <c r="AT150" s="178">
        <v>1.0939865479398292E-2</v>
      </c>
      <c r="AU150" s="178">
        <v>1.0939865479398292E-2</v>
      </c>
      <c r="AV150" s="179">
        <v>1.0939865479398292E-2</v>
      </c>
    </row>
    <row r="151" spans="1:48" s="218" customFormat="1" x14ac:dyDescent="0.25">
      <c r="B151" s="175" t="s">
        <v>107</v>
      </c>
      <c r="C151" s="178">
        <v>1.630601380454845E-2</v>
      </c>
      <c r="D151" s="178">
        <v>1.630601380454845E-2</v>
      </c>
      <c r="E151" s="178">
        <v>1.630601380454845E-2</v>
      </c>
      <c r="F151" s="178">
        <v>1.630601380454845E-2</v>
      </c>
      <c r="G151" s="178">
        <v>1.630601380454845E-2</v>
      </c>
      <c r="H151" s="178">
        <v>1.630601380454845E-2</v>
      </c>
      <c r="I151" s="178">
        <v>1.630601380454845E-2</v>
      </c>
      <c r="J151" s="178">
        <v>1.630601380454845E-2</v>
      </c>
      <c r="K151" s="178">
        <v>1.5910993875135056E-2</v>
      </c>
      <c r="L151" s="178">
        <v>1.5515973945721665E-2</v>
      </c>
      <c r="M151" s="178">
        <v>1.5120954016308271E-2</v>
      </c>
      <c r="N151" s="178">
        <v>1.4877858872076656E-2</v>
      </c>
      <c r="O151" s="178">
        <v>1.463476372784504E-2</v>
      </c>
      <c r="P151" s="178">
        <v>1.4391668583613425E-2</v>
      </c>
      <c r="Q151" s="178">
        <v>1.4148573439381808E-2</v>
      </c>
      <c r="R151" s="178">
        <v>1.3905478295150193E-2</v>
      </c>
      <c r="S151" s="178">
        <v>1.3817037350915414E-2</v>
      </c>
      <c r="T151" s="178">
        <v>1.3728596406680636E-2</v>
      </c>
      <c r="U151" s="178">
        <v>1.3640155462445857E-2</v>
      </c>
      <c r="V151" s="178">
        <v>1.3551714518211078E-2</v>
      </c>
      <c r="W151" s="178">
        <v>1.3463273573976298E-2</v>
      </c>
      <c r="X151" s="178">
        <v>1.3374832629741521E-2</v>
      </c>
      <c r="Y151" s="178">
        <v>1.3286391685506741E-2</v>
      </c>
      <c r="Z151" s="178">
        <v>1.3197950741271962E-2</v>
      </c>
      <c r="AA151" s="178">
        <v>1.3109509797037185E-2</v>
      </c>
      <c r="AB151" s="178">
        <v>1.3021068852802405E-2</v>
      </c>
      <c r="AC151" s="178">
        <v>1.2936553124143706E-2</v>
      </c>
      <c r="AD151" s="178">
        <v>1.2852037395485006E-2</v>
      </c>
      <c r="AE151" s="178">
        <v>1.2767521666826306E-2</v>
      </c>
      <c r="AF151" s="178">
        <v>1.2683005938167605E-2</v>
      </c>
      <c r="AG151" s="178">
        <v>1.2598490209508905E-2</v>
      </c>
      <c r="AH151" s="178">
        <v>1.2513974480850206E-2</v>
      </c>
      <c r="AI151" s="178">
        <v>1.2429458752191506E-2</v>
      </c>
      <c r="AJ151" s="178">
        <v>1.2344943023532805E-2</v>
      </c>
      <c r="AK151" s="178">
        <v>1.2260427294874105E-2</v>
      </c>
      <c r="AL151" s="178">
        <v>1.2175911566215405E-2</v>
      </c>
      <c r="AM151" s="178">
        <v>1.2091395837556706E-2</v>
      </c>
      <c r="AN151" s="178">
        <v>1.2006880108898006E-2</v>
      </c>
      <c r="AO151" s="178">
        <v>1.1922364380239305E-2</v>
      </c>
      <c r="AP151" s="178">
        <v>1.1837848651580605E-2</v>
      </c>
      <c r="AQ151" s="178">
        <v>1.1753332922921906E-2</v>
      </c>
      <c r="AR151" s="178">
        <v>1.1753332922921906E-2</v>
      </c>
      <c r="AS151" s="178">
        <v>1.1753332922921906E-2</v>
      </c>
      <c r="AT151" s="178">
        <v>1.1753332922921906E-2</v>
      </c>
      <c r="AU151" s="178">
        <v>1.1753332922921906E-2</v>
      </c>
      <c r="AV151" s="179">
        <v>1.1753332922921906E-2</v>
      </c>
    </row>
    <row r="152" spans="1:48" s="218" customFormat="1" x14ac:dyDescent="0.25">
      <c r="B152" s="175" t="s">
        <v>45</v>
      </c>
      <c r="C152" s="178">
        <v>0</v>
      </c>
      <c r="D152" s="178">
        <v>0</v>
      </c>
      <c r="E152" s="178">
        <v>0</v>
      </c>
      <c r="F152" s="178">
        <v>0</v>
      </c>
      <c r="G152" s="178">
        <v>0</v>
      </c>
      <c r="H152" s="178">
        <v>0</v>
      </c>
      <c r="I152" s="178">
        <v>0</v>
      </c>
      <c r="J152" s="178">
        <v>0</v>
      </c>
      <c r="K152" s="178">
        <v>0</v>
      </c>
      <c r="L152" s="178">
        <v>0</v>
      </c>
      <c r="M152" s="178">
        <v>0</v>
      </c>
      <c r="N152" s="178">
        <v>0</v>
      </c>
      <c r="O152" s="178">
        <v>0</v>
      </c>
      <c r="P152" s="178">
        <v>0</v>
      </c>
      <c r="Q152" s="178">
        <v>0</v>
      </c>
      <c r="R152" s="178">
        <v>0</v>
      </c>
      <c r="S152" s="178">
        <v>0</v>
      </c>
      <c r="T152" s="178">
        <v>0</v>
      </c>
      <c r="U152" s="178">
        <v>0</v>
      </c>
      <c r="V152" s="178">
        <v>0</v>
      </c>
      <c r="W152" s="178">
        <v>0</v>
      </c>
      <c r="X152" s="178">
        <v>0</v>
      </c>
      <c r="Y152" s="178">
        <v>0</v>
      </c>
      <c r="Z152" s="178">
        <v>0</v>
      </c>
      <c r="AA152" s="178">
        <v>0</v>
      </c>
      <c r="AB152" s="178">
        <v>0</v>
      </c>
      <c r="AC152" s="178">
        <v>0</v>
      </c>
      <c r="AD152" s="178">
        <v>0</v>
      </c>
      <c r="AE152" s="178">
        <v>0</v>
      </c>
      <c r="AF152" s="178">
        <v>0</v>
      </c>
      <c r="AG152" s="178">
        <v>0</v>
      </c>
      <c r="AH152" s="178">
        <v>0</v>
      </c>
      <c r="AI152" s="178">
        <v>0</v>
      </c>
      <c r="AJ152" s="178">
        <v>0</v>
      </c>
      <c r="AK152" s="178">
        <v>0</v>
      </c>
      <c r="AL152" s="178">
        <v>0</v>
      </c>
      <c r="AM152" s="178">
        <v>0</v>
      </c>
      <c r="AN152" s="178">
        <v>0</v>
      </c>
      <c r="AO152" s="178">
        <v>0</v>
      </c>
      <c r="AP152" s="178">
        <v>0</v>
      </c>
      <c r="AQ152" s="178">
        <v>0</v>
      </c>
      <c r="AR152" s="178">
        <v>0</v>
      </c>
      <c r="AS152" s="178">
        <v>0</v>
      </c>
      <c r="AT152" s="178">
        <v>0</v>
      </c>
      <c r="AU152" s="178">
        <v>0</v>
      </c>
      <c r="AV152" s="179">
        <v>0</v>
      </c>
    </row>
    <row r="153" spans="1:48" s="218" customFormat="1" x14ac:dyDescent="0.25">
      <c r="B153" s="175" t="s">
        <v>47</v>
      </c>
      <c r="C153" s="178">
        <v>0</v>
      </c>
      <c r="D153" s="178">
        <v>0</v>
      </c>
      <c r="E153" s="178">
        <v>0</v>
      </c>
      <c r="F153" s="178">
        <v>0</v>
      </c>
      <c r="G153" s="178">
        <v>0</v>
      </c>
      <c r="H153" s="178">
        <v>0</v>
      </c>
      <c r="I153" s="178">
        <v>0</v>
      </c>
      <c r="J153" s="178">
        <v>0</v>
      </c>
      <c r="K153" s="178">
        <v>0</v>
      </c>
      <c r="L153" s="178">
        <v>0</v>
      </c>
      <c r="M153" s="178">
        <v>0</v>
      </c>
      <c r="N153" s="178">
        <v>0</v>
      </c>
      <c r="O153" s="178">
        <v>0</v>
      </c>
      <c r="P153" s="178">
        <v>0</v>
      </c>
      <c r="Q153" s="178">
        <v>0</v>
      </c>
      <c r="R153" s="178">
        <v>0</v>
      </c>
      <c r="S153" s="178">
        <v>0</v>
      </c>
      <c r="T153" s="178">
        <v>0</v>
      </c>
      <c r="U153" s="178">
        <v>0</v>
      </c>
      <c r="V153" s="178">
        <v>0</v>
      </c>
      <c r="W153" s="178">
        <v>0</v>
      </c>
      <c r="X153" s="178">
        <v>0</v>
      </c>
      <c r="Y153" s="178">
        <v>0</v>
      </c>
      <c r="Z153" s="178">
        <v>0</v>
      </c>
      <c r="AA153" s="178">
        <v>0</v>
      </c>
      <c r="AB153" s="178">
        <v>0</v>
      </c>
      <c r="AC153" s="178">
        <v>0</v>
      </c>
      <c r="AD153" s="178">
        <v>0</v>
      </c>
      <c r="AE153" s="178">
        <v>0</v>
      </c>
      <c r="AF153" s="178">
        <v>0</v>
      </c>
      <c r="AG153" s="178">
        <v>0</v>
      </c>
      <c r="AH153" s="178">
        <v>0</v>
      </c>
      <c r="AI153" s="178">
        <v>0</v>
      </c>
      <c r="AJ153" s="178">
        <v>0</v>
      </c>
      <c r="AK153" s="178">
        <v>0</v>
      </c>
      <c r="AL153" s="178">
        <v>0</v>
      </c>
      <c r="AM153" s="178">
        <v>0</v>
      </c>
      <c r="AN153" s="178">
        <v>0</v>
      </c>
      <c r="AO153" s="178">
        <v>0</v>
      </c>
      <c r="AP153" s="178">
        <v>0</v>
      </c>
      <c r="AQ153" s="178">
        <v>0</v>
      </c>
      <c r="AR153" s="178">
        <v>0</v>
      </c>
      <c r="AS153" s="178">
        <v>0</v>
      </c>
      <c r="AT153" s="178">
        <v>0</v>
      </c>
      <c r="AU153" s="178">
        <v>0</v>
      </c>
      <c r="AV153" s="179">
        <v>0</v>
      </c>
    </row>
    <row r="154" spans="1:48" s="218" customFormat="1" x14ac:dyDescent="0.25">
      <c r="B154" s="175" t="s">
        <v>49</v>
      </c>
      <c r="C154" s="178">
        <v>0</v>
      </c>
      <c r="D154" s="178">
        <v>0</v>
      </c>
      <c r="E154" s="178">
        <v>0</v>
      </c>
      <c r="F154" s="178">
        <v>0</v>
      </c>
      <c r="G154" s="178">
        <v>0</v>
      </c>
      <c r="H154" s="178">
        <v>0</v>
      </c>
      <c r="I154" s="178">
        <v>0</v>
      </c>
      <c r="J154" s="178">
        <v>0</v>
      </c>
      <c r="K154" s="178">
        <v>0</v>
      </c>
      <c r="L154" s="178">
        <v>0</v>
      </c>
      <c r="M154" s="178">
        <v>0</v>
      </c>
      <c r="N154" s="178">
        <v>0</v>
      </c>
      <c r="O154" s="178">
        <v>0</v>
      </c>
      <c r="P154" s="178">
        <v>0</v>
      </c>
      <c r="Q154" s="178">
        <v>0</v>
      </c>
      <c r="R154" s="178">
        <v>0</v>
      </c>
      <c r="S154" s="178">
        <v>0</v>
      </c>
      <c r="T154" s="178">
        <v>0</v>
      </c>
      <c r="U154" s="178">
        <v>0</v>
      </c>
      <c r="V154" s="178">
        <v>0</v>
      </c>
      <c r="W154" s="178">
        <v>0</v>
      </c>
      <c r="X154" s="178">
        <v>0</v>
      </c>
      <c r="Y154" s="178">
        <v>0</v>
      </c>
      <c r="Z154" s="178">
        <v>0</v>
      </c>
      <c r="AA154" s="178">
        <v>0</v>
      </c>
      <c r="AB154" s="178">
        <v>0</v>
      </c>
      <c r="AC154" s="178">
        <v>0</v>
      </c>
      <c r="AD154" s="178">
        <v>0</v>
      </c>
      <c r="AE154" s="178">
        <v>0</v>
      </c>
      <c r="AF154" s="178">
        <v>0</v>
      </c>
      <c r="AG154" s="178">
        <v>0</v>
      </c>
      <c r="AH154" s="178">
        <v>0</v>
      </c>
      <c r="AI154" s="178">
        <v>0</v>
      </c>
      <c r="AJ154" s="178">
        <v>0</v>
      </c>
      <c r="AK154" s="178">
        <v>0</v>
      </c>
      <c r="AL154" s="178">
        <v>0</v>
      </c>
      <c r="AM154" s="178">
        <v>0</v>
      </c>
      <c r="AN154" s="178">
        <v>0</v>
      </c>
      <c r="AO154" s="178">
        <v>0</v>
      </c>
      <c r="AP154" s="178">
        <v>0</v>
      </c>
      <c r="AQ154" s="178">
        <v>0</v>
      </c>
      <c r="AR154" s="178">
        <v>0</v>
      </c>
      <c r="AS154" s="178">
        <v>0</v>
      </c>
      <c r="AT154" s="178">
        <v>0</v>
      </c>
      <c r="AU154" s="178">
        <v>0</v>
      </c>
      <c r="AV154" s="179">
        <v>0</v>
      </c>
    </row>
    <row r="155" spans="1:48" s="218" customFormat="1" x14ac:dyDescent="0.25">
      <c r="B155" s="175" t="s">
        <v>51</v>
      </c>
      <c r="C155" s="178">
        <v>0</v>
      </c>
      <c r="D155" s="178">
        <v>0</v>
      </c>
      <c r="E155" s="178">
        <v>0</v>
      </c>
      <c r="F155" s="178">
        <v>0</v>
      </c>
      <c r="G155" s="178">
        <v>0</v>
      </c>
      <c r="H155" s="178">
        <v>0</v>
      </c>
      <c r="I155" s="178">
        <v>0</v>
      </c>
      <c r="J155" s="178">
        <v>0</v>
      </c>
      <c r="K155" s="178">
        <v>0</v>
      </c>
      <c r="L155" s="178">
        <v>0</v>
      </c>
      <c r="M155" s="178">
        <v>0</v>
      </c>
      <c r="N155" s="178">
        <v>0</v>
      </c>
      <c r="O155" s="178">
        <v>0</v>
      </c>
      <c r="P155" s="178">
        <v>0</v>
      </c>
      <c r="Q155" s="178">
        <v>0</v>
      </c>
      <c r="R155" s="178">
        <v>0</v>
      </c>
      <c r="S155" s="178">
        <v>0</v>
      </c>
      <c r="T155" s="178">
        <v>0</v>
      </c>
      <c r="U155" s="178">
        <v>0</v>
      </c>
      <c r="V155" s="178">
        <v>0</v>
      </c>
      <c r="W155" s="178">
        <v>0</v>
      </c>
      <c r="X155" s="178">
        <v>0</v>
      </c>
      <c r="Y155" s="178">
        <v>0</v>
      </c>
      <c r="Z155" s="178">
        <v>0</v>
      </c>
      <c r="AA155" s="178">
        <v>0</v>
      </c>
      <c r="AB155" s="178">
        <v>0</v>
      </c>
      <c r="AC155" s="178">
        <v>0</v>
      </c>
      <c r="AD155" s="178">
        <v>0</v>
      </c>
      <c r="AE155" s="178">
        <v>0</v>
      </c>
      <c r="AF155" s="178">
        <v>0</v>
      </c>
      <c r="AG155" s="178">
        <v>0</v>
      </c>
      <c r="AH155" s="178">
        <v>0</v>
      </c>
      <c r="AI155" s="178">
        <v>0</v>
      </c>
      <c r="AJ155" s="178">
        <v>0</v>
      </c>
      <c r="AK155" s="178">
        <v>0</v>
      </c>
      <c r="AL155" s="178">
        <v>0</v>
      </c>
      <c r="AM155" s="178">
        <v>0</v>
      </c>
      <c r="AN155" s="178">
        <v>0</v>
      </c>
      <c r="AO155" s="178">
        <v>0</v>
      </c>
      <c r="AP155" s="178">
        <v>0</v>
      </c>
      <c r="AQ155" s="178">
        <v>0</v>
      </c>
      <c r="AR155" s="178">
        <v>0</v>
      </c>
      <c r="AS155" s="178">
        <v>0</v>
      </c>
      <c r="AT155" s="178">
        <v>0</v>
      </c>
      <c r="AU155" s="178">
        <v>0</v>
      </c>
      <c r="AV155" s="179">
        <v>0</v>
      </c>
    </row>
    <row r="156" spans="1:48" s="218" customFormat="1" x14ac:dyDescent="0.25">
      <c r="B156" s="175" t="s">
        <v>53</v>
      </c>
      <c r="C156" s="178">
        <v>9</v>
      </c>
      <c r="D156" s="178">
        <v>9</v>
      </c>
      <c r="E156" s="178">
        <v>9</v>
      </c>
      <c r="F156" s="178">
        <v>9</v>
      </c>
      <c r="G156" s="178">
        <v>9</v>
      </c>
      <c r="H156" s="178">
        <v>9</v>
      </c>
      <c r="I156" s="178">
        <v>9</v>
      </c>
      <c r="J156" s="178">
        <v>9</v>
      </c>
      <c r="K156" s="178">
        <v>9</v>
      </c>
      <c r="L156" s="178">
        <v>9</v>
      </c>
      <c r="M156" s="178">
        <v>9</v>
      </c>
      <c r="N156" s="178">
        <v>9</v>
      </c>
      <c r="O156" s="178">
        <v>9</v>
      </c>
      <c r="P156" s="178">
        <v>9</v>
      </c>
      <c r="Q156" s="178">
        <v>9</v>
      </c>
      <c r="R156" s="178">
        <v>9</v>
      </c>
      <c r="S156" s="178">
        <v>9</v>
      </c>
      <c r="T156" s="178">
        <v>9</v>
      </c>
      <c r="U156" s="178">
        <v>9</v>
      </c>
      <c r="V156" s="178">
        <v>9</v>
      </c>
      <c r="W156" s="178">
        <v>9</v>
      </c>
      <c r="X156" s="178">
        <v>9</v>
      </c>
      <c r="Y156" s="178">
        <v>9</v>
      </c>
      <c r="Z156" s="178">
        <v>9</v>
      </c>
      <c r="AA156" s="178">
        <v>9</v>
      </c>
      <c r="AB156" s="178">
        <v>9</v>
      </c>
      <c r="AC156" s="178">
        <v>9</v>
      </c>
      <c r="AD156" s="178">
        <v>9</v>
      </c>
      <c r="AE156" s="178">
        <v>9</v>
      </c>
      <c r="AF156" s="178">
        <v>9</v>
      </c>
      <c r="AG156" s="178">
        <v>9</v>
      </c>
      <c r="AH156" s="178">
        <v>9</v>
      </c>
      <c r="AI156" s="178">
        <v>9</v>
      </c>
      <c r="AJ156" s="178">
        <v>9</v>
      </c>
      <c r="AK156" s="178">
        <v>9</v>
      </c>
      <c r="AL156" s="178">
        <v>9</v>
      </c>
      <c r="AM156" s="178">
        <v>9</v>
      </c>
      <c r="AN156" s="178">
        <v>9</v>
      </c>
      <c r="AO156" s="178">
        <v>9</v>
      </c>
      <c r="AP156" s="178">
        <v>9</v>
      </c>
      <c r="AQ156" s="178">
        <v>9</v>
      </c>
      <c r="AR156" s="178">
        <v>9</v>
      </c>
      <c r="AS156" s="178">
        <v>9</v>
      </c>
      <c r="AT156" s="178">
        <v>9</v>
      </c>
      <c r="AU156" s="178">
        <v>9</v>
      </c>
      <c r="AV156" s="179">
        <v>9</v>
      </c>
    </row>
    <row r="157" spans="1:48" s="218" customFormat="1" x14ac:dyDescent="0.25">
      <c r="B157" s="175" t="s">
        <v>108</v>
      </c>
      <c r="C157" s="178">
        <v>14</v>
      </c>
      <c r="D157" s="178">
        <v>14</v>
      </c>
      <c r="E157" s="178">
        <v>14</v>
      </c>
      <c r="F157" s="178">
        <v>14</v>
      </c>
      <c r="G157" s="178">
        <v>14</v>
      </c>
      <c r="H157" s="178">
        <v>14</v>
      </c>
      <c r="I157" s="178">
        <v>14</v>
      </c>
      <c r="J157" s="178">
        <v>14</v>
      </c>
      <c r="K157" s="178">
        <v>14</v>
      </c>
      <c r="L157" s="178">
        <v>14</v>
      </c>
      <c r="M157" s="178">
        <v>14</v>
      </c>
      <c r="N157" s="178">
        <v>14</v>
      </c>
      <c r="O157" s="178">
        <v>14</v>
      </c>
      <c r="P157" s="178">
        <v>14</v>
      </c>
      <c r="Q157" s="178">
        <v>14</v>
      </c>
      <c r="R157" s="178">
        <v>14</v>
      </c>
      <c r="S157" s="178">
        <v>14</v>
      </c>
      <c r="T157" s="178">
        <v>14</v>
      </c>
      <c r="U157" s="178">
        <v>14</v>
      </c>
      <c r="V157" s="178">
        <v>14</v>
      </c>
      <c r="W157" s="178">
        <v>14</v>
      </c>
      <c r="X157" s="178">
        <v>14</v>
      </c>
      <c r="Y157" s="178">
        <v>14</v>
      </c>
      <c r="Z157" s="178">
        <v>14</v>
      </c>
      <c r="AA157" s="178">
        <v>14</v>
      </c>
      <c r="AB157" s="178">
        <v>14</v>
      </c>
      <c r="AC157" s="178">
        <v>14</v>
      </c>
      <c r="AD157" s="178">
        <v>14</v>
      </c>
      <c r="AE157" s="178">
        <v>14</v>
      </c>
      <c r="AF157" s="178">
        <v>14</v>
      </c>
      <c r="AG157" s="178">
        <v>14</v>
      </c>
      <c r="AH157" s="178">
        <v>14</v>
      </c>
      <c r="AI157" s="178">
        <v>14</v>
      </c>
      <c r="AJ157" s="178">
        <v>14</v>
      </c>
      <c r="AK157" s="178">
        <v>14</v>
      </c>
      <c r="AL157" s="178">
        <v>14</v>
      </c>
      <c r="AM157" s="178">
        <v>14</v>
      </c>
      <c r="AN157" s="178">
        <v>14</v>
      </c>
      <c r="AO157" s="178">
        <v>14</v>
      </c>
      <c r="AP157" s="178">
        <v>14</v>
      </c>
      <c r="AQ157" s="178">
        <v>14</v>
      </c>
      <c r="AR157" s="178">
        <v>14</v>
      </c>
      <c r="AS157" s="178">
        <v>14</v>
      </c>
      <c r="AT157" s="178">
        <v>14</v>
      </c>
      <c r="AU157" s="178">
        <v>14</v>
      </c>
      <c r="AV157" s="179">
        <v>14</v>
      </c>
    </row>
    <row r="158" spans="1:48" s="218" customFormat="1" x14ac:dyDescent="0.25">
      <c r="B158" s="175" t="s">
        <v>4</v>
      </c>
      <c r="C158" s="182">
        <f t="shared" ref="C158:AV158" si="1">C124*C56/C22</f>
        <v>579.58141735940967</v>
      </c>
      <c r="D158" s="178">
        <f t="shared" si="1"/>
        <v>579.58141735940967</v>
      </c>
      <c r="E158" s="178">
        <f t="shared" si="1"/>
        <v>579.58141735940967</v>
      </c>
      <c r="F158" s="178">
        <f t="shared" si="1"/>
        <v>579.58141735940967</v>
      </c>
      <c r="G158" s="178">
        <f t="shared" si="1"/>
        <v>583.37846428331477</v>
      </c>
      <c r="H158" s="178">
        <f t="shared" si="1"/>
        <v>587.17551120721987</v>
      </c>
      <c r="I158" s="178">
        <f t="shared" si="1"/>
        <v>592.78577356296069</v>
      </c>
      <c r="J158" s="178">
        <f t="shared" si="1"/>
        <v>598.3932670504098</v>
      </c>
      <c r="K158" s="178">
        <f t="shared" si="1"/>
        <v>603.99803212058043</v>
      </c>
      <c r="L158" s="178">
        <f t="shared" si="1"/>
        <v>609.60010844036037</v>
      </c>
      <c r="M158" s="178">
        <f t="shared" si="1"/>
        <v>615.19953491142019</v>
      </c>
      <c r="N158" s="178">
        <f t="shared" si="1"/>
        <v>614.28714233241806</v>
      </c>
      <c r="O158" s="178">
        <f t="shared" si="1"/>
        <v>613.37344306927253</v>
      </c>
      <c r="P158" s="178">
        <f t="shared" si="1"/>
        <v>612.45842963957705</v>
      </c>
      <c r="Q158" s="178">
        <f t="shared" si="1"/>
        <v>611.5420945036891</v>
      </c>
      <c r="R158" s="178">
        <f t="shared" si="1"/>
        <v>610.62443006417891</v>
      </c>
      <c r="S158" s="178">
        <f t="shared" si="1"/>
        <v>609.70542866527751</v>
      </c>
      <c r="T158" s="178">
        <f t="shared" si="1"/>
        <v>608.78508259231353</v>
      </c>
      <c r="U158" s="178">
        <f t="shared" si="1"/>
        <v>607.86338407114647</v>
      </c>
      <c r="V158" s="178">
        <f t="shared" si="1"/>
        <v>606.94032526759327</v>
      </c>
      <c r="W158" s="178">
        <f t="shared" si="1"/>
        <v>606.0158982868461</v>
      </c>
      <c r="X158" s="178">
        <f t="shared" si="1"/>
        <v>605.09009517288587</v>
      </c>
      <c r="Y158" s="178">
        <f t="shared" si="1"/>
        <v>604.16290790788764</v>
      </c>
      <c r="Z158" s="178">
        <f t="shared" si="1"/>
        <v>603.23432841161843</v>
      </c>
      <c r="AA158" s="178">
        <f t="shared" si="1"/>
        <v>602.30434854083046</v>
      </c>
      <c r="AB158" s="178">
        <f t="shared" si="1"/>
        <v>601.37296008864394</v>
      </c>
      <c r="AC158" s="178">
        <f t="shared" si="1"/>
        <v>605.12612992925551</v>
      </c>
      <c r="AD158" s="178">
        <f t="shared" si="1"/>
        <v>608.95464856250169</v>
      </c>
      <c r="AE158" s="178">
        <f t="shared" si="1"/>
        <v>612.86087424193909</v>
      </c>
      <c r="AF158" s="178">
        <f t="shared" si="1"/>
        <v>616.84726466958432</v>
      </c>
      <c r="AG158" s="178">
        <f t="shared" si="1"/>
        <v>620.91638229399291</v>
      </c>
      <c r="AH158" s="178">
        <f t="shared" si="1"/>
        <v>625.07089995069271</v>
      </c>
      <c r="AI158" s="178">
        <f t="shared" si="1"/>
        <v>629.31360687105609</v>
      </c>
      <c r="AJ158" s="178">
        <f t="shared" si="1"/>
        <v>633.64741508800398</v>
      </c>
      <c r="AK158" s="178">
        <f t="shared" si="1"/>
        <v>638.07536626945239</v>
      </c>
      <c r="AL158" s="178">
        <f t="shared" si="1"/>
        <v>642.60063901320223</v>
      </c>
      <c r="AM158" s="178">
        <f t="shared" si="1"/>
        <v>647.22655664003685</v>
      </c>
      <c r="AN158" s="178">
        <f t="shared" si="1"/>
        <v>651.95659552518612</v>
      </c>
      <c r="AO158" s="178">
        <f t="shared" si="1"/>
        <v>656.79439401204365</v>
      </c>
      <c r="AP158" s="178">
        <f t="shared" si="1"/>
        <v>661.74376195617947</v>
      </c>
      <c r="AQ158" s="178">
        <f t="shared" si="1"/>
        <v>666.80869095225967</v>
      </c>
      <c r="AR158" s="178">
        <f t="shared" si="1"/>
        <v>666.80869095225967</v>
      </c>
      <c r="AS158" s="178">
        <f t="shared" si="1"/>
        <v>666.80869095225967</v>
      </c>
      <c r="AT158" s="178">
        <f t="shared" si="1"/>
        <v>666.80869095225967</v>
      </c>
      <c r="AU158" s="178">
        <f t="shared" si="1"/>
        <v>666.80869095225967</v>
      </c>
      <c r="AV158" s="178">
        <f t="shared" si="1"/>
        <v>666.80869095225967</v>
      </c>
    </row>
    <row r="159" spans="1:48" s="218" customFormat="1" x14ac:dyDescent="0.25">
      <c r="B159" s="175" t="s">
        <v>6</v>
      </c>
      <c r="C159" s="178">
        <v>0</v>
      </c>
      <c r="D159" s="178">
        <v>0</v>
      </c>
      <c r="E159" s="178">
        <v>0</v>
      </c>
      <c r="F159" s="178">
        <v>0</v>
      </c>
      <c r="G159" s="178">
        <v>0</v>
      </c>
      <c r="H159" s="178">
        <v>0</v>
      </c>
      <c r="I159" s="178">
        <v>0</v>
      </c>
      <c r="J159" s="178">
        <v>0</v>
      </c>
      <c r="K159" s="178">
        <v>0</v>
      </c>
      <c r="L159" s="178">
        <v>0</v>
      </c>
      <c r="M159" s="178">
        <v>0</v>
      </c>
      <c r="N159" s="178">
        <v>0</v>
      </c>
      <c r="O159" s="178">
        <v>0</v>
      </c>
      <c r="P159" s="178">
        <v>0</v>
      </c>
      <c r="Q159" s="178">
        <v>0</v>
      </c>
      <c r="R159" s="178">
        <v>0</v>
      </c>
      <c r="S159" s="178">
        <v>0</v>
      </c>
      <c r="T159" s="178">
        <v>0</v>
      </c>
      <c r="U159" s="178">
        <v>0</v>
      </c>
      <c r="V159" s="178">
        <v>0</v>
      </c>
      <c r="W159" s="178">
        <v>0</v>
      </c>
      <c r="X159" s="178">
        <v>0</v>
      </c>
      <c r="Y159" s="178">
        <v>0</v>
      </c>
      <c r="Z159" s="178">
        <v>0</v>
      </c>
      <c r="AA159" s="178">
        <v>0</v>
      </c>
      <c r="AB159" s="178">
        <v>0</v>
      </c>
      <c r="AC159" s="178">
        <v>0</v>
      </c>
      <c r="AD159" s="178">
        <v>0</v>
      </c>
      <c r="AE159" s="178">
        <v>0</v>
      </c>
      <c r="AF159" s="178">
        <v>0</v>
      </c>
      <c r="AG159" s="178">
        <v>0</v>
      </c>
      <c r="AH159" s="178">
        <v>0</v>
      </c>
      <c r="AI159" s="178">
        <v>0</v>
      </c>
      <c r="AJ159" s="178">
        <v>0</v>
      </c>
      <c r="AK159" s="178">
        <v>0</v>
      </c>
      <c r="AL159" s="178">
        <v>0</v>
      </c>
      <c r="AM159" s="178">
        <v>0</v>
      </c>
      <c r="AN159" s="178">
        <v>0</v>
      </c>
      <c r="AO159" s="178">
        <v>0</v>
      </c>
      <c r="AP159" s="178">
        <v>0</v>
      </c>
      <c r="AQ159" s="178">
        <v>0</v>
      </c>
      <c r="AR159" s="178">
        <v>0</v>
      </c>
      <c r="AS159" s="178">
        <v>0</v>
      </c>
      <c r="AT159" s="178">
        <v>0</v>
      </c>
      <c r="AU159" s="178">
        <v>0</v>
      </c>
      <c r="AV159" s="179">
        <v>0</v>
      </c>
    </row>
    <row r="160" spans="1:48" s="218" customFormat="1" x14ac:dyDescent="0.25">
      <c r="B160" s="175" t="s">
        <v>8</v>
      </c>
      <c r="C160" s="178">
        <f t="shared" ref="C160:AV160" si="2">C126</f>
        <v>13</v>
      </c>
      <c r="D160" s="178">
        <f t="shared" si="2"/>
        <v>13</v>
      </c>
      <c r="E160" s="178">
        <f t="shared" si="2"/>
        <v>13</v>
      </c>
      <c r="F160" s="178">
        <f t="shared" si="2"/>
        <v>13</v>
      </c>
      <c r="G160" s="178">
        <f t="shared" si="2"/>
        <v>13</v>
      </c>
      <c r="H160" s="178">
        <f t="shared" si="2"/>
        <v>13</v>
      </c>
      <c r="I160" s="178">
        <f t="shared" si="2"/>
        <v>13</v>
      </c>
      <c r="J160" s="178">
        <f t="shared" si="2"/>
        <v>13</v>
      </c>
      <c r="K160" s="178">
        <f t="shared" si="2"/>
        <v>13</v>
      </c>
      <c r="L160" s="178">
        <f t="shared" si="2"/>
        <v>13</v>
      </c>
      <c r="M160" s="178">
        <f t="shared" si="2"/>
        <v>13</v>
      </c>
      <c r="N160" s="178">
        <f t="shared" si="2"/>
        <v>13</v>
      </c>
      <c r="O160" s="178">
        <f t="shared" si="2"/>
        <v>13</v>
      </c>
      <c r="P160" s="178">
        <f t="shared" si="2"/>
        <v>13</v>
      </c>
      <c r="Q160" s="178">
        <f t="shared" si="2"/>
        <v>13</v>
      </c>
      <c r="R160" s="178">
        <f t="shared" si="2"/>
        <v>13</v>
      </c>
      <c r="S160" s="178">
        <f t="shared" si="2"/>
        <v>13</v>
      </c>
      <c r="T160" s="178">
        <f t="shared" si="2"/>
        <v>13</v>
      </c>
      <c r="U160" s="178">
        <f t="shared" si="2"/>
        <v>13</v>
      </c>
      <c r="V160" s="178">
        <f t="shared" si="2"/>
        <v>13</v>
      </c>
      <c r="W160" s="178">
        <f t="shared" si="2"/>
        <v>13</v>
      </c>
      <c r="X160" s="178">
        <f t="shared" si="2"/>
        <v>13</v>
      </c>
      <c r="Y160" s="178">
        <f t="shared" si="2"/>
        <v>13</v>
      </c>
      <c r="Z160" s="178">
        <f t="shared" si="2"/>
        <v>13</v>
      </c>
      <c r="AA160" s="178">
        <f t="shared" si="2"/>
        <v>13</v>
      </c>
      <c r="AB160" s="178">
        <f t="shared" si="2"/>
        <v>13</v>
      </c>
      <c r="AC160" s="178">
        <f t="shared" si="2"/>
        <v>13</v>
      </c>
      <c r="AD160" s="178">
        <f t="shared" si="2"/>
        <v>13</v>
      </c>
      <c r="AE160" s="178">
        <f t="shared" si="2"/>
        <v>13</v>
      </c>
      <c r="AF160" s="178">
        <f t="shared" si="2"/>
        <v>13</v>
      </c>
      <c r="AG160" s="178">
        <f t="shared" si="2"/>
        <v>13</v>
      </c>
      <c r="AH160" s="178">
        <f t="shared" si="2"/>
        <v>13</v>
      </c>
      <c r="AI160" s="178">
        <f t="shared" si="2"/>
        <v>13</v>
      </c>
      <c r="AJ160" s="178">
        <f t="shared" si="2"/>
        <v>13</v>
      </c>
      <c r="AK160" s="178">
        <f t="shared" si="2"/>
        <v>13</v>
      </c>
      <c r="AL160" s="178">
        <f t="shared" si="2"/>
        <v>13</v>
      </c>
      <c r="AM160" s="178">
        <f t="shared" si="2"/>
        <v>13</v>
      </c>
      <c r="AN160" s="178">
        <f t="shared" si="2"/>
        <v>13</v>
      </c>
      <c r="AO160" s="178">
        <f t="shared" si="2"/>
        <v>13</v>
      </c>
      <c r="AP160" s="178">
        <f t="shared" si="2"/>
        <v>13</v>
      </c>
      <c r="AQ160" s="178">
        <f t="shared" si="2"/>
        <v>13</v>
      </c>
      <c r="AR160" s="178">
        <f t="shared" si="2"/>
        <v>13</v>
      </c>
      <c r="AS160" s="178">
        <f t="shared" si="2"/>
        <v>13</v>
      </c>
      <c r="AT160" s="178">
        <f t="shared" si="2"/>
        <v>13</v>
      </c>
      <c r="AU160" s="178">
        <f t="shared" si="2"/>
        <v>13</v>
      </c>
      <c r="AV160" s="178">
        <f t="shared" si="2"/>
        <v>13</v>
      </c>
    </row>
    <row r="161" spans="2:48" s="218" customFormat="1" x14ac:dyDescent="0.25">
      <c r="B161" s="175" t="s">
        <v>10</v>
      </c>
      <c r="C161" s="180"/>
      <c r="D161" s="180"/>
      <c r="E161" s="180"/>
      <c r="F161" s="180"/>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0"/>
      <c r="AD161" s="180"/>
      <c r="AE161" s="180"/>
      <c r="AF161" s="180"/>
      <c r="AG161" s="180"/>
      <c r="AH161" s="180"/>
      <c r="AI161" s="180"/>
      <c r="AJ161" s="180"/>
      <c r="AK161" s="180"/>
      <c r="AL161" s="180"/>
      <c r="AM161" s="180"/>
      <c r="AN161" s="180"/>
      <c r="AO161" s="180"/>
      <c r="AP161" s="180"/>
      <c r="AQ161" s="180"/>
      <c r="AR161" s="180"/>
      <c r="AS161" s="180"/>
      <c r="AT161" s="180"/>
      <c r="AU161" s="180"/>
      <c r="AV161" s="181"/>
    </row>
    <row r="162" spans="2:48" s="218" customFormat="1" x14ac:dyDescent="0.25">
      <c r="B162" s="175" t="s">
        <v>12</v>
      </c>
      <c r="C162" s="180"/>
      <c r="D162" s="180"/>
      <c r="E162" s="180"/>
      <c r="F162" s="180"/>
      <c r="G162" s="180"/>
      <c r="H162" s="180"/>
      <c r="I162" s="180"/>
      <c r="J162" s="180"/>
      <c r="K162" s="180"/>
      <c r="L162" s="180"/>
      <c r="M162" s="180"/>
      <c r="N162" s="180"/>
      <c r="O162" s="180"/>
      <c r="P162" s="180"/>
      <c r="Q162" s="180"/>
      <c r="R162" s="180"/>
      <c r="S162" s="180"/>
      <c r="T162" s="180"/>
      <c r="U162" s="180"/>
      <c r="V162" s="180"/>
      <c r="W162" s="180"/>
      <c r="X162" s="180"/>
      <c r="Y162" s="180"/>
      <c r="Z162" s="180"/>
      <c r="AA162" s="180"/>
      <c r="AB162" s="180"/>
      <c r="AC162" s="180"/>
      <c r="AD162" s="180"/>
      <c r="AE162" s="180"/>
      <c r="AF162" s="180"/>
      <c r="AG162" s="180"/>
      <c r="AH162" s="180"/>
      <c r="AI162" s="180"/>
      <c r="AJ162" s="180"/>
      <c r="AK162" s="180"/>
      <c r="AL162" s="180"/>
      <c r="AM162" s="180"/>
      <c r="AN162" s="180"/>
      <c r="AO162" s="180"/>
      <c r="AP162" s="180"/>
      <c r="AQ162" s="180"/>
      <c r="AR162" s="180"/>
      <c r="AS162" s="180"/>
      <c r="AT162" s="180"/>
      <c r="AU162" s="180"/>
      <c r="AV162" s="181"/>
    </row>
    <row r="163" spans="2:48" s="218" customFormat="1" x14ac:dyDescent="0.25">
      <c r="B163" s="175" t="s">
        <v>14</v>
      </c>
      <c r="C163" s="180"/>
      <c r="D163" s="180"/>
      <c r="E163" s="180"/>
      <c r="F163" s="180"/>
      <c r="G163" s="180"/>
      <c r="H163" s="180"/>
      <c r="I163" s="180"/>
      <c r="J163" s="180"/>
      <c r="K163" s="180"/>
      <c r="L163" s="180"/>
      <c r="M163" s="180"/>
      <c r="N163" s="180"/>
      <c r="O163" s="180"/>
      <c r="P163" s="180"/>
      <c r="Q163" s="180"/>
      <c r="R163" s="180"/>
      <c r="S163" s="180"/>
      <c r="T163" s="180"/>
      <c r="U163" s="180"/>
      <c r="V163" s="180"/>
      <c r="W163" s="180"/>
      <c r="X163" s="180"/>
      <c r="Y163" s="180"/>
      <c r="Z163" s="180"/>
      <c r="AA163" s="180"/>
      <c r="AB163" s="180"/>
      <c r="AC163" s="180"/>
      <c r="AD163" s="180"/>
      <c r="AE163" s="180"/>
      <c r="AF163" s="180"/>
      <c r="AG163" s="180"/>
      <c r="AH163" s="180"/>
      <c r="AI163" s="180"/>
      <c r="AJ163" s="180"/>
      <c r="AK163" s="180"/>
      <c r="AL163" s="180"/>
      <c r="AM163" s="180"/>
      <c r="AN163" s="180"/>
      <c r="AO163" s="180"/>
      <c r="AP163" s="180"/>
      <c r="AQ163" s="180"/>
      <c r="AR163" s="180"/>
      <c r="AS163" s="180"/>
      <c r="AT163" s="180"/>
      <c r="AU163" s="180"/>
      <c r="AV163" s="181"/>
    </row>
    <row r="164" spans="2:48" s="218" customFormat="1" x14ac:dyDescent="0.25">
      <c r="B164" s="175" t="s">
        <v>16</v>
      </c>
      <c r="C164" s="180"/>
      <c r="D164" s="180"/>
      <c r="E164" s="180"/>
      <c r="F164" s="180"/>
      <c r="G164" s="180"/>
      <c r="H164" s="180"/>
      <c r="I164" s="180"/>
      <c r="J164" s="180"/>
      <c r="K164" s="180"/>
      <c r="L164" s="180"/>
      <c r="M164" s="180"/>
      <c r="N164" s="180"/>
      <c r="O164" s="180"/>
      <c r="P164" s="180"/>
      <c r="Q164" s="180"/>
      <c r="R164" s="180"/>
      <c r="S164" s="180"/>
      <c r="T164" s="180"/>
      <c r="U164" s="180"/>
      <c r="V164" s="180"/>
      <c r="W164" s="180"/>
      <c r="X164" s="180"/>
      <c r="Y164" s="180"/>
      <c r="Z164" s="180"/>
      <c r="AA164" s="180"/>
      <c r="AB164" s="180"/>
      <c r="AC164" s="180"/>
      <c r="AD164" s="180"/>
      <c r="AE164" s="180"/>
      <c r="AF164" s="180"/>
      <c r="AG164" s="180"/>
      <c r="AH164" s="180"/>
      <c r="AI164" s="180"/>
      <c r="AJ164" s="180"/>
      <c r="AK164" s="180"/>
      <c r="AL164" s="180"/>
      <c r="AM164" s="180"/>
      <c r="AN164" s="180"/>
      <c r="AO164" s="180"/>
      <c r="AP164" s="180"/>
      <c r="AQ164" s="180"/>
      <c r="AR164" s="180"/>
      <c r="AS164" s="180"/>
      <c r="AT164" s="180"/>
      <c r="AU164" s="180"/>
      <c r="AV164" s="181"/>
    </row>
    <row r="165" spans="2:48" s="218" customFormat="1" x14ac:dyDescent="0.25">
      <c r="B165" s="175" t="s">
        <v>18</v>
      </c>
      <c r="C165" s="180"/>
      <c r="D165" s="180"/>
      <c r="E165" s="180"/>
      <c r="F165" s="180"/>
      <c r="G165" s="180"/>
      <c r="H165" s="180"/>
      <c r="I165" s="180"/>
      <c r="J165" s="180"/>
      <c r="K165" s="180"/>
      <c r="L165" s="180"/>
      <c r="M165" s="180"/>
      <c r="N165" s="180"/>
      <c r="O165" s="180"/>
      <c r="P165" s="180"/>
      <c r="Q165" s="180"/>
      <c r="R165" s="180"/>
      <c r="S165" s="180"/>
      <c r="T165" s="180"/>
      <c r="U165" s="180"/>
      <c r="V165" s="180"/>
      <c r="W165" s="180"/>
      <c r="X165" s="180"/>
      <c r="Y165" s="180"/>
      <c r="Z165" s="180"/>
      <c r="AA165" s="180"/>
      <c r="AB165" s="180"/>
      <c r="AC165" s="180"/>
      <c r="AD165" s="180"/>
      <c r="AE165" s="180"/>
      <c r="AF165" s="180"/>
      <c r="AG165" s="180"/>
      <c r="AH165" s="180"/>
      <c r="AI165" s="180"/>
      <c r="AJ165" s="180"/>
      <c r="AK165" s="180"/>
      <c r="AL165" s="180"/>
      <c r="AM165" s="180"/>
      <c r="AN165" s="180"/>
      <c r="AO165" s="180"/>
      <c r="AP165" s="180"/>
      <c r="AQ165" s="180"/>
      <c r="AR165" s="180"/>
      <c r="AS165" s="180"/>
      <c r="AT165" s="180"/>
      <c r="AU165" s="180"/>
      <c r="AV165" s="181"/>
    </row>
    <row r="166" spans="2:48" s="218" customFormat="1" x14ac:dyDescent="0.25">
      <c r="B166" s="175" t="s">
        <v>20</v>
      </c>
      <c r="C166" s="180"/>
      <c r="D166" s="180"/>
      <c r="E166" s="180"/>
      <c r="F166" s="180"/>
      <c r="G166" s="180"/>
      <c r="H166" s="180"/>
      <c r="I166" s="180"/>
      <c r="J166" s="180"/>
      <c r="K166" s="180"/>
      <c r="L166" s="180"/>
      <c r="M166" s="180"/>
      <c r="N166" s="180"/>
      <c r="O166" s="180"/>
      <c r="P166" s="180"/>
      <c r="Q166" s="180"/>
      <c r="R166" s="180"/>
      <c r="S166" s="180"/>
      <c r="T166" s="180"/>
      <c r="U166" s="180"/>
      <c r="V166" s="180"/>
      <c r="W166" s="180"/>
      <c r="X166" s="180"/>
      <c r="Y166" s="180"/>
      <c r="Z166" s="180"/>
      <c r="AA166" s="180"/>
      <c r="AB166" s="180"/>
      <c r="AC166" s="180"/>
      <c r="AD166" s="180"/>
      <c r="AE166" s="180"/>
      <c r="AF166" s="180"/>
      <c r="AG166" s="180"/>
      <c r="AH166" s="180"/>
      <c r="AI166" s="180"/>
      <c r="AJ166" s="180"/>
      <c r="AK166" s="180"/>
      <c r="AL166" s="180"/>
      <c r="AM166" s="180"/>
      <c r="AN166" s="180"/>
      <c r="AO166" s="180"/>
      <c r="AP166" s="180"/>
      <c r="AQ166" s="180"/>
      <c r="AR166" s="180"/>
      <c r="AS166" s="180"/>
      <c r="AT166" s="180"/>
      <c r="AU166" s="180"/>
      <c r="AV166" s="181"/>
    </row>
    <row r="167" spans="2:48" s="218" customFormat="1" x14ac:dyDescent="0.25">
      <c r="B167" s="175" t="s">
        <v>22</v>
      </c>
      <c r="C167" s="178">
        <v>1.2635999999999998</v>
      </c>
      <c r="D167" s="178">
        <v>1.2635999999999998</v>
      </c>
      <c r="E167" s="178">
        <v>1.2635999999999998</v>
      </c>
      <c r="F167" s="178">
        <v>1.2635999999999998</v>
      </c>
      <c r="G167" s="178">
        <v>1.2635999999999998</v>
      </c>
      <c r="H167" s="178">
        <v>1.2635999999999998</v>
      </c>
      <c r="I167" s="178">
        <v>1.2635999999999998</v>
      </c>
      <c r="J167" s="178">
        <v>1.2635999999999998</v>
      </c>
      <c r="K167" s="178">
        <v>1.2427999999999999</v>
      </c>
      <c r="L167" s="178">
        <v>1.222</v>
      </c>
      <c r="M167" s="178">
        <v>1.2012</v>
      </c>
      <c r="N167" s="178">
        <v>1.1856</v>
      </c>
      <c r="O167" s="178">
        <v>1.17</v>
      </c>
      <c r="P167" s="178">
        <v>1.1544000000000001</v>
      </c>
      <c r="Q167" s="178">
        <v>1.1388</v>
      </c>
      <c r="R167" s="178">
        <v>1.1232</v>
      </c>
      <c r="S167" s="178">
        <v>1.1275200000000001</v>
      </c>
      <c r="T167" s="178">
        <v>1.13184</v>
      </c>
      <c r="U167" s="178">
        <v>1.1361600000000001</v>
      </c>
      <c r="V167" s="178">
        <v>1.1404799999999999</v>
      </c>
      <c r="W167" s="178">
        <v>1.1448</v>
      </c>
      <c r="X167" s="178">
        <v>1.1491200000000001</v>
      </c>
      <c r="Y167" s="178">
        <v>1.15344</v>
      </c>
      <c r="Z167" s="178">
        <v>1.1577600000000001</v>
      </c>
      <c r="AA167" s="178">
        <v>1.16208</v>
      </c>
      <c r="AB167" s="178">
        <v>1.1664000000000001</v>
      </c>
      <c r="AC167" s="178">
        <v>1.1664000000000001</v>
      </c>
      <c r="AD167" s="178">
        <v>1.1664000000000001</v>
      </c>
      <c r="AE167" s="178">
        <v>1.1664000000000001</v>
      </c>
      <c r="AF167" s="178">
        <v>1.1664000000000001</v>
      </c>
      <c r="AG167" s="178">
        <v>1.1664000000000001</v>
      </c>
      <c r="AH167" s="178">
        <v>1.1664000000000001</v>
      </c>
      <c r="AI167" s="178">
        <v>1.1664000000000001</v>
      </c>
      <c r="AJ167" s="178">
        <v>1.1664000000000001</v>
      </c>
      <c r="AK167" s="178">
        <v>1.1664000000000001</v>
      </c>
      <c r="AL167" s="178">
        <v>1.1664000000000001</v>
      </c>
      <c r="AM167" s="178">
        <v>1.1664000000000001</v>
      </c>
      <c r="AN167" s="178">
        <v>1.1664000000000001</v>
      </c>
      <c r="AO167" s="178">
        <v>1.1664000000000001</v>
      </c>
      <c r="AP167" s="178">
        <v>1.1664000000000001</v>
      </c>
      <c r="AQ167" s="178">
        <v>1.1664000000000001</v>
      </c>
      <c r="AR167" s="178">
        <v>1.1664000000000001</v>
      </c>
      <c r="AS167" s="178">
        <v>1.1664000000000001</v>
      </c>
      <c r="AT167" s="178">
        <v>1.1664000000000001</v>
      </c>
      <c r="AU167" s="178">
        <v>1.1664000000000001</v>
      </c>
      <c r="AV167" s="178">
        <v>1.1664000000000001</v>
      </c>
    </row>
    <row r="168" spans="2:48" s="218" customFormat="1" x14ac:dyDescent="0.25">
      <c r="B168" s="175" t="s">
        <v>110</v>
      </c>
      <c r="C168" s="178">
        <v>0</v>
      </c>
      <c r="D168" s="178">
        <v>0</v>
      </c>
      <c r="E168" s="178">
        <v>0</v>
      </c>
      <c r="F168" s="178">
        <v>0</v>
      </c>
      <c r="G168" s="178">
        <v>0</v>
      </c>
      <c r="H168" s="178">
        <v>0</v>
      </c>
      <c r="I168" s="178">
        <v>0</v>
      </c>
      <c r="J168" s="178">
        <v>0</v>
      </c>
      <c r="K168" s="178">
        <v>0</v>
      </c>
      <c r="L168" s="178">
        <v>0</v>
      </c>
      <c r="M168" s="178">
        <v>0</v>
      </c>
      <c r="N168" s="178">
        <v>0</v>
      </c>
      <c r="O168" s="178">
        <v>0</v>
      </c>
      <c r="P168" s="178">
        <v>0</v>
      </c>
      <c r="Q168" s="178">
        <v>0</v>
      </c>
      <c r="R168" s="178">
        <v>0</v>
      </c>
      <c r="S168" s="178">
        <v>0</v>
      </c>
      <c r="T168" s="178">
        <v>0</v>
      </c>
      <c r="U168" s="178">
        <v>0</v>
      </c>
      <c r="V168" s="178">
        <v>0</v>
      </c>
      <c r="W168" s="178">
        <v>0</v>
      </c>
      <c r="X168" s="178">
        <v>0</v>
      </c>
      <c r="Y168" s="178">
        <v>0</v>
      </c>
      <c r="Z168" s="178">
        <v>0</v>
      </c>
      <c r="AA168" s="178">
        <v>0</v>
      </c>
      <c r="AB168" s="178">
        <v>0</v>
      </c>
      <c r="AC168" s="178">
        <v>0</v>
      </c>
      <c r="AD168" s="178">
        <v>0</v>
      </c>
      <c r="AE168" s="178">
        <v>0</v>
      </c>
      <c r="AF168" s="178">
        <v>0</v>
      </c>
      <c r="AG168" s="178">
        <v>0</v>
      </c>
      <c r="AH168" s="178">
        <v>0</v>
      </c>
      <c r="AI168" s="178">
        <v>0</v>
      </c>
      <c r="AJ168" s="178">
        <v>0</v>
      </c>
      <c r="AK168" s="178">
        <v>0</v>
      </c>
      <c r="AL168" s="178">
        <v>0</v>
      </c>
      <c r="AM168" s="178">
        <v>0</v>
      </c>
      <c r="AN168" s="178">
        <v>0</v>
      </c>
      <c r="AO168" s="178">
        <v>0</v>
      </c>
      <c r="AP168" s="178">
        <v>0</v>
      </c>
      <c r="AQ168" s="178">
        <v>0</v>
      </c>
      <c r="AR168" s="178">
        <v>0</v>
      </c>
      <c r="AS168" s="178">
        <v>0</v>
      </c>
      <c r="AT168" s="178">
        <v>0</v>
      </c>
      <c r="AU168" s="178">
        <v>0</v>
      </c>
      <c r="AV168" s="179">
        <v>0</v>
      </c>
    </row>
    <row r="169" spans="2:48" s="218" customFormat="1" x14ac:dyDescent="0.25">
      <c r="B169" s="175" t="s">
        <v>111</v>
      </c>
      <c r="C169" s="178">
        <v>0</v>
      </c>
      <c r="D169" s="178">
        <v>0</v>
      </c>
      <c r="E169" s="178">
        <v>0</v>
      </c>
      <c r="F169" s="178">
        <v>0</v>
      </c>
      <c r="G169" s="178">
        <v>0</v>
      </c>
      <c r="H169" s="178">
        <v>0</v>
      </c>
      <c r="I169" s="178">
        <v>0</v>
      </c>
      <c r="J169" s="178">
        <v>0</v>
      </c>
      <c r="K169" s="178">
        <v>0</v>
      </c>
      <c r="L169" s="178">
        <v>0</v>
      </c>
      <c r="M169" s="178">
        <v>0</v>
      </c>
      <c r="N169" s="178">
        <v>0</v>
      </c>
      <c r="O169" s="178">
        <v>0</v>
      </c>
      <c r="P169" s="178">
        <v>0</v>
      </c>
      <c r="Q169" s="178">
        <v>0</v>
      </c>
      <c r="R169" s="178">
        <v>0</v>
      </c>
      <c r="S169" s="178">
        <v>0</v>
      </c>
      <c r="T169" s="178">
        <v>0</v>
      </c>
      <c r="U169" s="178">
        <v>0</v>
      </c>
      <c r="V169" s="178">
        <v>0</v>
      </c>
      <c r="W169" s="178">
        <v>0</v>
      </c>
      <c r="X169" s="178">
        <v>0</v>
      </c>
      <c r="Y169" s="178">
        <v>0</v>
      </c>
      <c r="Z169" s="178">
        <v>0</v>
      </c>
      <c r="AA169" s="178">
        <v>0</v>
      </c>
      <c r="AB169" s="178">
        <v>0</v>
      </c>
      <c r="AC169" s="178">
        <v>0</v>
      </c>
      <c r="AD169" s="178">
        <v>0</v>
      </c>
      <c r="AE169" s="178">
        <v>0</v>
      </c>
      <c r="AF169" s="178">
        <v>0</v>
      </c>
      <c r="AG169" s="178">
        <v>0</v>
      </c>
      <c r="AH169" s="178">
        <v>0</v>
      </c>
      <c r="AI169" s="178">
        <v>0</v>
      </c>
      <c r="AJ169" s="178">
        <v>0</v>
      </c>
      <c r="AK169" s="178">
        <v>0</v>
      </c>
      <c r="AL169" s="178">
        <v>0</v>
      </c>
      <c r="AM169" s="178">
        <v>0</v>
      </c>
      <c r="AN169" s="178">
        <v>0</v>
      </c>
      <c r="AO169" s="178">
        <v>0</v>
      </c>
      <c r="AP169" s="178">
        <v>0</v>
      </c>
      <c r="AQ169" s="178">
        <v>0</v>
      </c>
      <c r="AR169" s="178">
        <v>0</v>
      </c>
      <c r="AS169" s="178">
        <v>0</v>
      </c>
      <c r="AT169" s="178">
        <v>0</v>
      </c>
      <c r="AU169" s="178">
        <v>0</v>
      </c>
      <c r="AV169" s="179">
        <v>0</v>
      </c>
    </row>
    <row r="170" spans="2:48" s="218" customFormat="1" x14ac:dyDescent="0.25">
      <c r="B170" s="175" t="s">
        <v>58</v>
      </c>
      <c r="C170" s="178">
        <v>0</v>
      </c>
      <c r="D170" s="178">
        <v>0</v>
      </c>
      <c r="E170" s="178">
        <v>0</v>
      </c>
      <c r="F170" s="178">
        <v>0</v>
      </c>
      <c r="G170" s="178">
        <v>0</v>
      </c>
      <c r="H170" s="178">
        <v>0</v>
      </c>
      <c r="I170" s="178">
        <v>0</v>
      </c>
      <c r="J170" s="178">
        <v>0</v>
      </c>
      <c r="K170" s="178">
        <v>0</v>
      </c>
      <c r="L170" s="178">
        <v>0</v>
      </c>
      <c r="M170" s="178">
        <v>0</v>
      </c>
      <c r="N170" s="178">
        <v>0</v>
      </c>
      <c r="O170" s="178">
        <v>0</v>
      </c>
      <c r="P170" s="178">
        <v>0</v>
      </c>
      <c r="Q170" s="178">
        <v>0</v>
      </c>
      <c r="R170" s="178">
        <v>0</v>
      </c>
      <c r="S170" s="178">
        <v>0</v>
      </c>
      <c r="T170" s="178">
        <v>0</v>
      </c>
      <c r="U170" s="178">
        <v>0</v>
      </c>
      <c r="V170" s="178">
        <v>0</v>
      </c>
      <c r="W170" s="178">
        <v>0</v>
      </c>
      <c r="X170" s="178">
        <v>0</v>
      </c>
      <c r="Y170" s="178">
        <v>0</v>
      </c>
      <c r="Z170" s="178">
        <v>0</v>
      </c>
      <c r="AA170" s="178">
        <v>0</v>
      </c>
      <c r="AB170" s="178">
        <v>0</v>
      </c>
      <c r="AC170" s="178">
        <v>0</v>
      </c>
      <c r="AD170" s="178">
        <v>0</v>
      </c>
      <c r="AE170" s="178">
        <v>0</v>
      </c>
      <c r="AF170" s="178">
        <v>0</v>
      </c>
      <c r="AG170" s="178">
        <v>0</v>
      </c>
      <c r="AH170" s="178">
        <v>0</v>
      </c>
      <c r="AI170" s="178">
        <v>0</v>
      </c>
      <c r="AJ170" s="178">
        <v>0</v>
      </c>
      <c r="AK170" s="178">
        <v>0</v>
      </c>
      <c r="AL170" s="178">
        <v>0</v>
      </c>
      <c r="AM170" s="178">
        <v>0</v>
      </c>
      <c r="AN170" s="178">
        <v>0</v>
      </c>
      <c r="AO170" s="178">
        <v>0</v>
      </c>
      <c r="AP170" s="178">
        <v>0</v>
      </c>
      <c r="AQ170" s="178">
        <v>0</v>
      </c>
      <c r="AR170" s="178">
        <v>0</v>
      </c>
      <c r="AS170" s="178">
        <v>0</v>
      </c>
      <c r="AT170" s="178">
        <v>0</v>
      </c>
      <c r="AU170" s="178">
        <v>0</v>
      </c>
      <c r="AV170" s="179">
        <v>0</v>
      </c>
    </row>
    <row r="171" spans="2:48" s="218" customFormat="1" x14ac:dyDescent="0.25">
      <c r="B171" s="175" t="s">
        <v>60</v>
      </c>
      <c r="C171" s="178">
        <v>1939.500326693867</v>
      </c>
      <c r="D171" s="178">
        <v>1939.500326693867</v>
      </c>
      <c r="E171" s="178">
        <v>1939.500326693867</v>
      </c>
      <c r="F171" s="178">
        <v>1939.500326693867</v>
      </c>
      <c r="G171" s="178">
        <v>1939.500326693867</v>
      </c>
      <c r="H171" s="178">
        <v>1939.500326693867</v>
      </c>
      <c r="I171" s="178">
        <v>1939.500326693867</v>
      </c>
      <c r="J171" s="178">
        <v>1939.500326693867</v>
      </c>
      <c r="K171" s="178">
        <v>1846.1169776308288</v>
      </c>
      <c r="L171" s="178">
        <v>1752.7336285677909</v>
      </c>
      <c r="M171" s="178">
        <v>1659.3502795047527</v>
      </c>
      <c r="N171" s="178">
        <v>1611.5765424650122</v>
      </c>
      <c r="O171" s="178">
        <v>1563.8028054252713</v>
      </c>
      <c r="P171" s="178">
        <v>1516.0290683855308</v>
      </c>
      <c r="Q171" s="178">
        <v>1468.2553313457902</v>
      </c>
      <c r="R171" s="178">
        <v>1420.4815943060496</v>
      </c>
      <c r="S171" s="178">
        <v>1379.9705519145905</v>
      </c>
      <c r="T171" s="178">
        <v>1339.4595095231314</v>
      </c>
      <c r="U171" s="178">
        <v>1298.9484671316725</v>
      </c>
      <c r="V171" s="178">
        <v>1258.4374247402134</v>
      </c>
      <c r="W171" s="178">
        <v>1217.9263823487543</v>
      </c>
      <c r="X171" s="178">
        <v>1177.4153399572951</v>
      </c>
      <c r="Y171" s="178">
        <v>1136.904297565836</v>
      </c>
      <c r="Z171" s="178">
        <v>1096.3932551743769</v>
      </c>
      <c r="AA171" s="178">
        <v>1055.882212782918</v>
      </c>
      <c r="AB171" s="178">
        <v>1015.3711703914589</v>
      </c>
      <c r="AC171" s="178">
        <v>1006.0697476441279</v>
      </c>
      <c r="AD171" s="178">
        <v>996.76832489679691</v>
      </c>
      <c r="AE171" s="178">
        <v>987.46690214946602</v>
      </c>
      <c r="AF171" s="178">
        <v>978.16547940213502</v>
      </c>
      <c r="AG171" s="178">
        <v>968.86405665480402</v>
      </c>
      <c r="AH171" s="178">
        <v>959.56263390747313</v>
      </c>
      <c r="AI171" s="178">
        <v>950.26121116014212</v>
      </c>
      <c r="AJ171" s="178">
        <v>940.95978841281112</v>
      </c>
      <c r="AK171" s="178">
        <v>931.65836566548012</v>
      </c>
      <c r="AL171" s="178">
        <v>922.35694291814923</v>
      </c>
      <c r="AM171" s="178">
        <v>913.05552017081823</v>
      </c>
      <c r="AN171" s="178">
        <v>903.75409742348722</v>
      </c>
      <c r="AO171" s="178">
        <v>894.45267467615622</v>
      </c>
      <c r="AP171" s="178">
        <v>885.15125192882533</v>
      </c>
      <c r="AQ171" s="178">
        <v>875.84982918149433</v>
      </c>
      <c r="AR171" s="178">
        <v>875.84982918149433</v>
      </c>
      <c r="AS171" s="178">
        <v>875.84982918149433</v>
      </c>
      <c r="AT171" s="178">
        <v>875.84982918149433</v>
      </c>
      <c r="AU171" s="178">
        <v>875.84982918149433</v>
      </c>
      <c r="AV171" s="178">
        <v>875.84982918149433</v>
      </c>
    </row>
    <row r="172" spans="2:48" s="218" customFormat="1" x14ac:dyDescent="0.25">
      <c r="B172" s="175" t="s">
        <v>62</v>
      </c>
      <c r="C172" s="178">
        <v>969.7501633469335</v>
      </c>
      <c r="D172" s="178">
        <v>969.7501633469335</v>
      </c>
      <c r="E172" s="178">
        <v>969.7501633469335</v>
      </c>
      <c r="F172" s="178">
        <v>969.7501633469335</v>
      </c>
      <c r="G172" s="178">
        <v>969.7501633469335</v>
      </c>
      <c r="H172" s="178">
        <v>969.7501633469335</v>
      </c>
      <c r="I172" s="178">
        <v>969.7501633469335</v>
      </c>
      <c r="J172" s="178">
        <v>969.7501633469335</v>
      </c>
      <c r="K172" s="178">
        <v>923.05848881541442</v>
      </c>
      <c r="L172" s="178">
        <v>876.36681428389545</v>
      </c>
      <c r="M172" s="178">
        <v>829.67513975237637</v>
      </c>
      <c r="N172" s="178">
        <v>805.78827123250608</v>
      </c>
      <c r="O172" s="178">
        <v>781.90140271263567</v>
      </c>
      <c r="P172" s="178">
        <v>758.01453419276538</v>
      </c>
      <c r="Q172" s="178">
        <v>734.12766567289509</v>
      </c>
      <c r="R172" s="178">
        <v>710.2407971530248</v>
      </c>
      <c r="S172" s="178">
        <v>689.98527595729524</v>
      </c>
      <c r="T172" s="178">
        <v>669.72975476156569</v>
      </c>
      <c r="U172" s="178">
        <v>649.47423356583624</v>
      </c>
      <c r="V172" s="178">
        <v>629.21871237010669</v>
      </c>
      <c r="W172" s="178">
        <v>608.96319117437713</v>
      </c>
      <c r="X172" s="178">
        <v>588.70766997864757</v>
      </c>
      <c r="Y172" s="178">
        <v>568.45214878291802</v>
      </c>
      <c r="Z172" s="178">
        <v>548.19662758718846</v>
      </c>
      <c r="AA172" s="178">
        <v>527.94110639145902</v>
      </c>
      <c r="AB172" s="178">
        <v>507.68558519572946</v>
      </c>
      <c r="AC172" s="178">
        <v>503.03487382206396</v>
      </c>
      <c r="AD172" s="178">
        <v>498.38416244839846</v>
      </c>
      <c r="AE172" s="178">
        <v>493.73345107473301</v>
      </c>
      <c r="AF172" s="178">
        <v>489.08273970106751</v>
      </c>
      <c r="AG172" s="178">
        <v>484.43202832740201</v>
      </c>
      <c r="AH172" s="178">
        <v>479.78131695373656</v>
      </c>
      <c r="AI172" s="178">
        <v>475.13060558007106</v>
      </c>
      <c r="AJ172" s="178">
        <v>470.47989420640556</v>
      </c>
      <c r="AK172" s="178">
        <v>465.82918283274006</v>
      </c>
      <c r="AL172" s="178">
        <v>461.17847145907461</v>
      </c>
      <c r="AM172" s="178">
        <v>456.52776008540911</v>
      </c>
      <c r="AN172" s="178">
        <v>451.87704871174361</v>
      </c>
      <c r="AO172" s="178">
        <v>447.22633733807811</v>
      </c>
      <c r="AP172" s="178">
        <v>442.57562596441267</v>
      </c>
      <c r="AQ172" s="178">
        <v>437.92491459074716</v>
      </c>
      <c r="AR172" s="178">
        <v>437.92491459074716</v>
      </c>
      <c r="AS172" s="178">
        <v>437.92491459074716</v>
      </c>
      <c r="AT172" s="178">
        <v>437.92491459074716</v>
      </c>
      <c r="AU172" s="178">
        <v>437.92491459074716</v>
      </c>
      <c r="AV172" s="178">
        <v>437.92491459074716</v>
      </c>
    </row>
    <row r="173" spans="2:48" s="218" customFormat="1" x14ac:dyDescent="0.25">
      <c r="B173" s="175" t="s">
        <v>109</v>
      </c>
      <c r="C173" s="178">
        <v>10</v>
      </c>
      <c r="D173" s="178">
        <v>10</v>
      </c>
      <c r="E173" s="178">
        <v>10</v>
      </c>
      <c r="F173" s="178">
        <v>10</v>
      </c>
      <c r="G173" s="178">
        <v>10</v>
      </c>
      <c r="H173" s="178">
        <v>10</v>
      </c>
      <c r="I173" s="178">
        <v>10</v>
      </c>
      <c r="J173" s="178">
        <v>10</v>
      </c>
      <c r="K173" s="178">
        <v>10</v>
      </c>
      <c r="L173" s="178">
        <v>10</v>
      </c>
      <c r="M173" s="178">
        <v>10</v>
      </c>
      <c r="N173" s="178">
        <v>10</v>
      </c>
      <c r="O173" s="178">
        <v>10</v>
      </c>
      <c r="P173" s="178">
        <v>10</v>
      </c>
      <c r="Q173" s="178">
        <v>10</v>
      </c>
      <c r="R173" s="178">
        <v>10</v>
      </c>
      <c r="S173" s="178">
        <v>10</v>
      </c>
      <c r="T173" s="178">
        <v>10</v>
      </c>
      <c r="U173" s="178">
        <v>10</v>
      </c>
      <c r="V173" s="178">
        <v>10</v>
      </c>
      <c r="W173" s="178">
        <v>10</v>
      </c>
      <c r="X173" s="178">
        <v>10</v>
      </c>
      <c r="Y173" s="178">
        <v>10</v>
      </c>
      <c r="Z173" s="178">
        <v>10</v>
      </c>
      <c r="AA173" s="178">
        <v>10</v>
      </c>
      <c r="AB173" s="178">
        <v>10</v>
      </c>
      <c r="AC173" s="178">
        <v>10</v>
      </c>
      <c r="AD173" s="178">
        <v>10</v>
      </c>
      <c r="AE173" s="178">
        <v>10</v>
      </c>
      <c r="AF173" s="178">
        <v>10</v>
      </c>
      <c r="AG173" s="178">
        <v>10</v>
      </c>
      <c r="AH173" s="178">
        <v>10</v>
      </c>
      <c r="AI173" s="178">
        <v>10</v>
      </c>
      <c r="AJ173" s="178">
        <v>10</v>
      </c>
      <c r="AK173" s="178">
        <v>10</v>
      </c>
      <c r="AL173" s="178">
        <v>10</v>
      </c>
      <c r="AM173" s="178">
        <v>10</v>
      </c>
      <c r="AN173" s="178">
        <v>10</v>
      </c>
      <c r="AO173" s="178">
        <v>10</v>
      </c>
      <c r="AP173" s="178">
        <v>10</v>
      </c>
      <c r="AQ173" s="178">
        <v>10</v>
      </c>
      <c r="AR173" s="178">
        <v>10</v>
      </c>
      <c r="AS173" s="178">
        <v>10</v>
      </c>
      <c r="AT173" s="178">
        <v>10</v>
      </c>
      <c r="AU173" s="178">
        <v>10</v>
      </c>
      <c r="AV173" s="179">
        <v>10</v>
      </c>
    </row>
    <row r="174" spans="2:48" s="218" customFormat="1" x14ac:dyDescent="0.25">
      <c r="B174" s="175" t="s">
        <v>274</v>
      </c>
      <c r="C174" s="178">
        <v>100000</v>
      </c>
      <c r="D174" s="178">
        <v>100000</v>
      </c>
      <c r="E174" s="178">
        <v>100000</v>
      </c>
      <c r="F174" s="178">
        <v>100000</v>
      </c>
      <c r="G174" s="178">
        <v>100000</v>
      </c>
      <c r="H174" s="178">
        <v>100000</v>
      </c>
      <c r="I174" s="178">
        <v>100000</v>
      </c>
      <c r="J174" s="178">
        <v>100000</v>
      </c>
      <c r="K174" s="178">
        <v>100000</v>
      </c>
      <c r="L174" s="178">
        <v>100000</v>
      </c>
      <c r="M174" s="178">
        <v>100000</v>
      </c>
      <c r="N174" s="178">
        <v>100000</v>
      </c>
      <c r="O174" s="178">
        <v>100000</v>
      </c>
      <c r="P174" s="178">
        <v>100000</v>
      </c>
      <c r="Q174" s="178">
        <v>100000</v>
      </c>
      <c r="R174" s="178">
        <v>100000</v>
      </c>
      <c r="S174" s="178">
        <v>100000</v>
      </c>
      <c r="T174" s="178">
        <v>100000</v>
      </c>
      <c r="U174" s="178">
        <v>100000</v>
      </c>
      <c r="V174" s="178">
        <v>100000</v>
      </c>
      <c r="W174" s="178">
        <v>100000</v>
      </c>
      <c r="X174" s="178">
        <v>100000</v>
      </c>
      <c r="Y174" s="178">
        <v>100000</v>
      </c>
      <c r="Z174" s="178">
        <v>100000</v>
      </c>
      <c r="AA174" s="178">
        <v>100000</v>
      </c>
      <c r="AB174" s="178">
        <v>100000</v>
      </c>
      <c r="AC174" s="178">
        <v>100000</v>
      </c>
      <c r="AD174" s="178">
        <v>100000</v>
      </c>
      <c r="AE174" s="178">
        <v>100000</v>
      </c>
      <c r="AF174" s="178">
        <v>100000</v>
      </c>
      <c r="AG174" s="178">
        <v>100000</v>
      </c>
      <c r="AH174" s="178">
        <v>100000</v>
      </c>
      <c r="AI174" s="178">
        <v>100000</v>
      </c>
      <c r="AJ174" s="178">
        <v>100000</v>
      </c>
      <c r="AK174" s="178">
        <v>100000</v>
      </c>
      <c r="AL174" s="178">
        <v>100000</v>
      </c>
      <c r="AM174" s="178">
        <v>100000</v>
      </c>
      <c r="AN174" s="178">
        <v>100000</v>
      </c>
      <c r="AO174" s="178">
        <v>100000</v>
      </c>
      <c r="AP174" s="178">
        <v>100000</v>
      </c>
      <c r="AQ174" s="178">
        <v>100000</v>
      </c>
      <c r="AR174" s="178">
        <v>100000</v>
      </c>
      <c r="AS174" s="178">
        <v>100000</v>
      </c>
      <c r="AT174" s="178">
        <v>100000</v>
      </c>
      <c r="AU174" s="178">
        <v>100000</v>
      </c>
      <c r="AV174" s="179">
        <v>100000</v>
      </c>
    </row>
    <row r="175" spans="2:48" s="218" customFormat="1" x14ac:dyDescent="0.25">
      <c r="B175" s="175" t="s">
        <v>276</v>
      </c>
      <c r="C175" s="180"/>
      <c r="D175" s="180"/>
      <c r="E175" s="180"/>
      <c r="F175" s="180"/>
      <c r="G175" s="180"/>
      <c r="H175" s="180"/>
      <c r="I175" s="180"/>
      <c r="J175" s="180"/>
      <c r="K175" s="180"/>
      <c r="L175" s="180"/>
      <c r="M175" s="180"/>
      <c r="N175" s="180"/>
      <c r="O175" s="180"/>
      <c r="P175" s="180"/>
      <c r="Q175" s="180"/>
      <c r="R175" s="180"/>
      <c r="S175" s="180"/>
      <c r="T175" s="180"/>
      <c r="U175" s="180"/>
      <c r="V175" s="180"/>
      <c r="W175" s="180"/>
      <c r="X175" s="180"/>
      <c r="Y175" s="180"/>
      <c r="Z175" s="180"/>
      <c r="AA175" s="180"/>
      <c r="AB175" s="180"/>
      <c r="AC175" s="180"/>
      <c r="AD175" s="180"/>
      <c r="AE175" s="180"/>
      <c r="AF175" s="180"/>
      <c r="AG175" s="180"/>
      <c r="AH175" s="180"/>
      <c r="AI175" s="180"/>
      <c r="AJ175" s="180"/>
      <c r="AK175" s="180"/>
      <c r="AL175" s="180"/>
      <c r="AM175" s="180"/>
      <c r="AN175" s="180"/>
      <c r="AO175" s="180"/>
      <c r="AP175" s="180"/>
      <c r="AQ175" s="180"/>
      <c r="AR175" s="180"/>
      <c r="AS175" s="180"/>
      <c r="AT175" s="180"/>
      <c r="AU175" s="180"/>
      <c r="AV175" s="181"/>
    </row>
    <row r="176" spans="2:48" s="218" customFormat="1" x14ac:dyDescent="0.25">
      <c r="B176" s="175" t="s">
        <v>278</v>
      </c>
      <c r="C176" s="180"/>
      <c r="D176" s="180"/>
      <c r="E176" s="180"/>
      <c r="F176" s="180"/>
      <c r="G176" s="180"/>
      <c r="H176" s="180"/>
      <c r="I176" s="180"/>
      <c r="J176" s="180"/>
      <c r="K176" s="180"/>
      <c r="L176" s="180"/>
      <c r="M176" s="180"/>
      <c r="N176" s="180"/>
      <c r="O176" s="180"/>
      <c r="P176" s="180"/>
      <c r="Q176" s="180"/>
      <c r="R176" s="180"/>
      <c r="S176" s="180"/>
      <c r="T176" s="180"/>
      <c r="U176" s="180"/>
      <c r="V176" s="180"/>
      <c r="W176" s="180"/>
      <c r="X176" s="180"/>
      <c r="Y176" s="180"/>
      <c r="Z176" s="180"/>
      <c r="AA176" s="180"/>
      <c r="AB176" s="180"/>
      <c r="AC176" s="180"/>
      <c r="AD176" s="180"/>
      <c r="AE176" s="180"/>
      <c r="AF176" s="180"/>
      <c r="AG176" s="180"/>
      <c r="AH176" s="180"/>
      <c r="AI176" s="180"/>
      <c r="AJ176" s="180"/>
      <c r="AK176" s="180"/>
      <c r="AL176" s="180"/>
      <c r="AM176" s="180"/>
      <c r="AN176" s="180"/>
      <c r="AO176" s="180"/>
      <c r="AP176" s="180"/>
      <c r="AQ176" s="180"/>
      <c r="AR176" s="180"/>
      <c r="AS176" s="180"/>
      <c r="AT176" s="180"/>
      <c r="AU176" s="180"/>
      <c r="AV176" s="181"/>
    </row>
    <row r="177" spans="1:48" s="218" customFormat="1" ht="15.75" thickBot="1" x14ac:dyDescent="0.3">
      <c r="B177" s="326" t="s">
        <v>758</v>
      </c>
      <c r="C177" s="327"/>
      <c r="D177" s="327"/>
      <c r="E177" s="327"/>
      <c r="F177" s="327"/>
      <c r="G177" s="327"/>
      <c r="H177" s="327"/>
      <c r="I177" s="327"/>
      <c r="J177" s="327"/>
      <c r="K177" s="327"/>
      <c r="L177" s="327"/>
      <c r="M177" s="327"/>
      <c r="N177" s="327"/>
      <c r="O177" s="327"/>
      <c r="P177" s="327"/>
      <c r="Q177" s="327"/>
      <c r="R177" s="327"/>
      <c r="S177" s="327"/>
      <c r="T177" s="327"/>
      <c r="U177" s="327"/>
      <c r="V177" s="327"/>
      <c r="W177" s="327"/>
      <c r="X177" s="327"/>
      <c r="Y177" s="327"/>
      <c r="Z177" s="327"/>
      <c r="AA177" s="327"/>
      <c r="AB177" s="327"/>
      <c r="AC177" s="327"/>
      <c r="AD177" s="327"/>
      <c r="AE177" s="327"/>
      <c r="AF177" s="327"/>
      <c r="AG177" s="327"/>
      <c r="AH177" s="327"/>
      <c r="AI177" s="327"/>
      <c r="AJ177" s="327"/>
      <c r="AK177" s="327"/>
      <c r="AL177" s="327"/>
      <c r="AM177" s="327"/>
      <c r="AN177" s="327"/>
      <c r="AO177" s="327"/>
      <c r="AP177" s="327"/>
      <c r="AQ177" s="327"/>
      <c r="AR177" s="327"/>
      <c r="AS177" s="327"/>
      <c r="AT177" s="327"/>
      <c r="AU177" s="327"/>
      <c r="AV177" s="328"/>
    </row>
    <row r="178" spans="1:48" s="218" customFormat="1" ht="16.5" thickTop="1" thickBot="1" x14ac:dyDescent="0.3"/>
    <row r="179" spans="1:48" s="218" customFormat="1" ht="15.75" thickTop="1" x14ac:dyDescent="0.25">
      <c r="A179" s="218">
        <f>A145+1</f>
        <v>5</v>
      </c>
      <c r="B179" s="329" t="s">
        <v>712</v>
      </c>
      <c r="C179" s="330"/>
      <c r="D179" s="330"/>
      <c r="E179" s="330"/>
      <c r="F179" s="330"/>
      <c r="G179" s="330"/>
      <c r="H179" s="330"/>
      <c r="I179" s="330"/>
      <c r="J179" s="330"/>
      <c r="K179" s="330"/>
      <c r="L179" s="330"/>
      <c r="M179" s="330"/>
      <c r="N179" s="330"/>
      <c r="O179" s="330"/>
      <c r="P179" s="330"/>
      <c r="Q179" s="330"/>
      <c r="R179" s="330"/>
      <c r="S179" s="330"/>
      <c r="T179" s="330"/>
      <c r="U179" s="330"/>
      <c r="V179" s="330"/>
      <c r="W179" s="330"/>
      <c r="X179" s="330"/>
      <c r="Y179" s="330"/>
      <c r="Z179" s="330"/>
      <c r="AA179" s="330"/>
      <c r="AB179" s="330"/>
      <c r="AC179" s="330"/>
      <c r="AD179" s="330"/>
      <c r="AE179" s="330"/>
      <c r="AF179" s="330"/>
      <c r="AG179" s="330"/>
      <c r="AH179" s="330"/>
      <c r="AI179" s="330"/>
      <c r="AJ179" s="330"/>
      <c r="AK179" s="330"/>
      <c r="AL179" s="330"/>
      <c r="AM179" s="330"/>
      <c r="AN179" s="330"/>
      <c r="AO179" s="330"/>
      <c r="AP179" s="330"/>
      <c r="AQ179" s="330"/>
      <c r="AR179" s="330"/>
      <c r="AS179" s="330"/>
      <c r="AT179" s="330"/>
      <c r="AU179" s="330"/>
      <c r="AV179" s="331"/>
    </row>
    <row r="180" spans="1:48" s="218" customFormat="1" x14ac:dyDescent="0.25">
      <c r="B180" s="175"/>
      <c r="C180" s="176" t="s">
        <v>364</v>
      </c>
      <c r="D180" s="176" t="s">
        <v>365</v>
      </c>
      <c r="E180" s="176" t="s">
        <v>366</v>
      </c>
      <c r="F180" s="176" t="s">
        <v>367</v>
      </c>
      <c r="G180" s="176" t="s">
        <v>368</v>
      </c>
      <c r="H180" s="176" t="s">
        <v>369</v>
      </c>
      <c r="I180" s="176" t="s">
        <v>370</v>
      </c>
      <c r="J180" s="176" t="s">
        <v>371</v>
      </c>
      <c r="K180" s="176" t="s">
        <v>372</v>
      </c>
      <c r="L180" s="176" t="s">
        <v>373</v>
      </c>
      <c r="M180" s="176" t="s">
        <v>374</v>
      </c>
      <c r="N180" s="176" t="s">
        <v>375</v>
      </c>
      <c r="O180" s="176" t="s">
        <v>376</v>
      </c>
      <c r="P180" s="176" t="s">
        <v>377</v>
      </c>
      <c r="Q180" s="176" t="s">
        <v>378</v>
      </c>
      <c r="R180" s="176" t="s">
        <v>379</v>
      </c>
      <c r="S180" s="176" t="s">
        <v>380</v>
      </c>
      <c r="T180" s="176" t="s">
        <v>381</v>
      </c>
      <c r="U180" s="176" t="s">
        <v>382</v>
      </c>
      <c r="V180" s="176" t="s">
        <v>383</v>
      </c>
      <c r="W180" s="176" t="s">
        <v>384</v>
      </c>
      <c r="X180" s="176" t="s">
        <v>385</v>
      </c>
      <c r="Y180" s="176" t="s">
        <v>386</v>
      </c>
      <c r="Z180" s="176" t="s">
        <v>387</v>
      </c>
      <c r="AA180" s="176" t="s">
        <v>388</v>
      </c>
      <c r="AB180" s="176" t="s">
        <v>389</v>
      </c>
      <c r="AC180" s="176" t="s">
        <v>224</v>
      </c>
      <c r="AD180" s="176" t="s">
        <v>225</v>
      </c>
      <c r="AE180" s="176" t="s">
        <v>226</v>
      </c>
      <c r="AF180" s="176" t="s">
        <v>227</v>
      </c>
      <c r="AG180" s="176" t="s">
        <v>445</v>
      </c>
      <c r="AH180" s="176" t="s">
        <v>228</v>
      </c>
      <c r="AI180" s="176" t="s">
        <v>229</v>
      </c>
      <c r="AJ180" s="176" t="s">
        <v>348</v>
      </c>
      <c r="AK180" s="176" t="s">
        <v>349</v>
      </c>
      <c r="AL180" s="176" t="s">
        <v>446</v>
      </c>
      <c r="AM180" s="176" t="s">
        <v>350</v>
      </c>
      <c r="AN180" s="176" t="s">
        <v>351</v>
      </c>
      <c r="AO180" s="176" t="s">
        <v>352</v>
      </c>
      <c r="AP180" s="176" t="s">
        <v>353</v>
      </c>
      <c r="AQ180" s="176" t="s">
        <v>447</v>
      </c>
      <c r="AR180" s="176" t="s">
        <v>354</v>
      </c>
      <c r="AS180" s="176" t="s">
        <v>355</v>
      </c>
      <c r="AT180" s="176" t="s">
        <v>356</v>
      </c>
      <c r="AU180" s="176" t="s">
        <v>357</v>
      </c>
      <c r="AV180" s="177" t="s">
        <v>358</v>
      </c>
    </row>
    <row r="181" spans="1:48" s="218" customFormat="1" x14ac:dyDescent="0.25">
      <c r="B181" s="175" t="s">
        <v>39</v>
      </c>
      <c r="C181" s="178">
        <v>33297.316619709338</v>
      </c>
      <c r="D181" s="178">
        <v>33297.316619709338</v>
      </c>
      <c r="E181" s="178">
        <v>33297.316619709338</v>
      </c>
      <c r="F181" s="178">
        <v>33297.316619709338</v>
      </c>
      <c r="G181" s="178">
        <v>33297.316619709338</v>
      </c>
      <c r="H181" s="178">
        <v>33297.316619709338</v>
      </c>
      <c r="I181" s="178">
        <v>33297.316619709338</v>
      </c>
      <c r="J181" s="178">
        <v>33297.316619709338</v>
      </c>
      <c r="K181" s="178">
        <v>32900.455018526074</v>
      </c>
      <c r="L181" s="178">
        <v>32503.593417342803</v>
      </c>
      <c r="M181" s="178">
        <v>32106.731816159536</v>
      </c>
      <c r="N181" s="178">
        <v>31640.462680201228</v>
      </c>
      <c r="O181" s="178">
        <v>31174.193544242917</v>
      </c>
      <c r="P181" s="178">
        <v>30707.924408284609</v>
      </c>
      <c r="Q181" s="178">
        <v>30241.655272326298</v>
      </c>
      <c r="R181" s="178">
        <v>29775.38613636799</v>
      </c>
      <c r="S181" s="178">
        <v>29378.15588880338</v>
      </c>
      <c r="T181" s="178">
        <v>28980.925641238773</v>
      </c>
      <c r="U181" s="178">
        <v>28583.695393674163</v>
      </c>
      <c r="V181" s="178">
        <v>28186.465146109553</v>
      </c>
      <c r="W181" s="178">
        <v>27789.234898544943</v>
      </c>
      <c r="X181" s="178">
        <v>27392.004650980336</v>
      </c>
      <c r="Y181" s="178">
        <v>26994.774403415726</v>
      </c>
      <c r="Z181" s="178">
        <v>26597.544155851116</v>
      </c>
      <c r="AA181" s="178">
        <v>26200.313908286509</v>
      </c>
      <c r="AB181" s="178">
        <v>25803.083660721899</v>
      </c>
      <c r="AC181" s="178">
        <v>25869.57199756425</v>
      </c>
      <c r="AD181" s="178">
        <v>25936.060334406604</v>
      </c>
      <c r="AE181" s="178">
        <v>26002.548671248958</v>
      </c>
      <c r="AF181" s="178">
        <v>26069.037008091309</v>
      </c>
      <c r="AG181" s="178">
        <v>26135.525344933663</v>
      </c>
      <c r="AH181" s="178">
        <v>26202.013681776014</v>
      </c>
      <c r="AI181" s="178">
        <v>26268.502018618368</v>
      </c>
      <c r="AJ181" s="178">
        <v>26334.990355460719</v>
      </c>
      <c r="AK181" s="178">
        <v>26401.478692303073</v>
      </c>
      <c r="AL181" s="178">
        <v>26467.967029145424</v>
      </c>
      <c r="AM181" s="178">
        <v>26534.455365987778</v>
      </c>
      <c r="AN181" s="178">
        <v>26600.943702830129</v>
      </c>
      <c r="AO181" s="178">
        <v>26667.432039672483</v>
      </c>
      <c r="AP181" s="178">
        <v>26733.920376514834</v>
      </c>
      <c r="AQ181" s="178">
        <v>26800.408713357188</v>
      </c>
      <c r="AR181" s="178">
        <v>26800.408713357188</v>
      </c>
      <c r="AS181" s="178">
        <v>26800.408713357188</v>
      </c>
      <c r="AT181" s="178">
        <v>26800.408713357188</v>
      </c>
      <c r="AU181" s="178">
        <v>26800.408713357188</v>
      </c>
      <c r="AV181" s="179">
        <v>26800.408713357188</v>
      </c>
    </row>
    <row r="182" spans="1:48" s="218" customFormat="1" x14ac:dyDescent="0.25">
      <c r="B182" s="175" t="s">
        <v>104</v>
      </c>
      <c r="C182" s="178">
        <v>0</v>
      </c>
      <c r="D182" s="178">
        <v>0</v>
      </c>
      <c r="E182" s="178">
        <v>0</v>
      </c>
      <c r="F182" s="178">
        <v>0</v>
      </c>
      <c r="G182" s="178">
        <v>0</v>
      </c>
      <c r="H182" s="178">
        <v>0</v>
      </c>
      <c r="I182" s="178">
        <v>0</v>
      </c>
      <c r="J182" s="178">
        <v>0</v>
      </c>
      <c r="K182" s="178">
        <v>0</v>
      </c>
      <c r="L182" s="178">
        <v>0</v>
      </c>
      <c r="M182" s="178">
        <v>0</v>
      </c>
      <c r="N182" s="178">
        <v>0</v>
      </c>
      <c r="O182" s="178">
        <v>0</v>
      </c>
      <c r="P182" s="178">
        <v>0</v>
      </c>
      <c r="Q182" s="178">
        <v>0</v>
      </c>
      <c r="R182" s="178">
        <v>0</v>
      </c>
      <c r="S182" s="178">
        <v>0</v>
      </c>
      <c r="T182" s="178">
        <v>0</v>
      </c>
      <c r="U182" s="178">
        <v>0</v>
      </c>
      <c r="V182" s="178">
        <v>0</v>
      </c>
      <c r="W182" s="178">
        <v>0</v>
      </c>
      <c r="X182" s="178">
        <v>0</v>
      </c>
      <c r="Y182" s="178">
        <v>0</v>
      </c>
      <c r="Z182" s="178">
        <v>0</v>
      </c>
      <c r="AA182" s="178">
        <v>0</v>
      </c>
      <c r="AB182" s="178">
        <v>0</v>
      </c>
      <c r="AC182" s="178">
        <v>0</v>
      </c>
      <c r="AD182" s="178">
        <v>0</v>
      </c>
      <c r="AE182" s="178">
        <v>0</v>
      </c>
      <c r="AF182" s="178">
        <v>0</v>
      </c>
      <c r="AG182" s="178">
        <v>0</v>
      </c>
      <c r="AH182" s="178">
        <v>0</v>
      </c>
      <c r="AI182" s="178">
        <v>0</v>
      </c>
      <c r="AJ182" s="178">
        <v>0</v>
      </c>
      <c r="AK182" s="178">
        <v>0</v>
      </c>
      <c r="AL182" s="178">
        <v>0</v>
      </c>
      <c r="AM182" s="178">
        <v>0</v>
      </c>
      <c r="AN182" s="178">
        <v>0</v>
      </c>
      <c r="AO182" s="178">
        <v>0</v>
      </c>
      <c r="AP182" s="178">
        <v>0</v>
      </c>
      <c r="AQ182" s="178">
        <v>0</v>
      </c>
      <c r="AR182" s="178">
        <v>0</v>
      </c>
      <c r="AS182" s="178">
        <v>0</v>
      </c>
      <c r="AT182" s="178">
        <v>0</v>
      </c>
      <c r="AU182" s="178">
        <v>0</v>
      </c>
      <c r="AV182" s="179">
        <v>0</v>
      </c>
    </row>
    <row r="183" spans="1:48" s="218" customFormat="1" x14ac:dyDescent="0.25">
      <c r="B183" s="175" t="s">
        <v>105</v>
      </c>
      <c r="C183" s="178">
        <v>0</v>
      </c>
      <c r="D183" s="178">
        <v>0</v>
      </c>
      <c r="E183" s="178">
        <v>0</v>
      </c>
      <c r="F183" s="178">
        <v>0</v>
      </c>
      <c r="G183" s="178">
        <v>0</v>
      </c>
      <c r="H183" s="178">
        <v>0</v>
      </c>
      <c r="I183" s="178">
        <v>0</v>
      </c>
      <c r="J183" s="178">
        <v>0</v>
      </c>
      <c r="K183" s="178">
        <v>0</v>
      </c>
      <c r="L183" s="178">
        <v>0</v>
      </c>
      <c r="M183" s="178">
        <v>0</v>
      </c>
      <c r="N183" s="178">
        <v>0</v>
      </c>
      <c r="O183" s="178">
        <v>0</v>
      </c>
      <c r="P183" s="178">
        <v>0</v>
      </c>
      <c r="Q183" s="178">
        <v>0</v>
      </c>
      <c r="R183" s="178">
        <v>0</v>
      </c>
      <c r="S183" s="178">
        <v>0</v>
      </c>
      <c r="T183" s="178">
        <v>0</v>
      </c>
      <c r="U183" s="178">
        <v>0</v>
      </c>
      <c r="V183" s="178">
        <v>0</v>
      </c>
      <c r="W183" s="178">
        <v>0</v>
      </c>
      <c r="X183" s="178">
        <v>0</v>
      </c>
      <c r="Y183" s="178">
        <v>0</v>
      </c>
      <c r="Z183" s="178">
        <v>0</v>
      </c>
      <c r="AA183" s="178">
        <v>0</v>
      </c>
      <c r="AB183" s="178">
        <v>0</v>
      </c>
      <c r="AC183" s="178">
        <v>0</v>
      </c>
      <c r="AD183" s="178">
        <v>0</v>
      </c>
      <c r="AE183" s="178">
        <v>0</v>
      </c>
      <c r="AF183" s="178">
        <v>0</v>
      </c>
      <c r="AG183" s="178">
        <v>0</v>
      </c>
      <c r="AH183" s="178">
        <v>0</v>
      </c>
      <c r="AI183" s="178">
        <v>0</v>
      </c>
      <c r="AJ183" s="178">
        <v>0</v>
      </c>
      <c r="AK183" s="178">
        <v>0</v>
      </c>
      <c r="AL183" s="178">
        <v>0</v>
      </c>
      <c r="AM183" s="178">
        <v>0</v>
      </c>
      <c r="AN183" s="178">
        <v>0</v>
      </c>
      <c r="AO183" s="178">
        <v>0</v>
      </c>
      <c r="AP183" s="178">
        <v>0</v>
      </c>
      <c r="AQ183" s="178">
        <v>0</v>
      </c>
      <c r="AR183" s="178">
        <v>0</v>
      </c>
      <c r="AS183" s="178">
        <v>0</v>
      </c>
      <c r="AT183" s="178">
        <v>0</v>
      </c>
      <c r="AU183" s="178">
        <v>0</v>
      </c>
      <c r="AV183" s="179">
        <v>0</v>
      </c>
    </row>
    <row r="184" spans="1:48" s="218" customFormat="1" x14ac:dyDescent="0.25">
      <c r="B184" s="175" t="s">
        <v>106</v>
      </c>
      <c r="C184" s="178">
        <v>2.2133845585671261E-2</v>
      </c>
      <c r="D184" s="178">
        <v>2.2133845585671261E-2</v>
      </c>
      <c r="E184" s="178">
        <v>2.2133845585671261E-2</v>
      </c>
      <c r="F184" s="178">
        <v>2.2133845585671261E-2</v>
      </c>
      <c r="G184" s="178">
        <v>2.2133845585671261E-2</v>
      </c>
      <c r="H184" s="178">
        <v>2.2133845585671261E-2</v>
      </c>
      <c r="I184" s="178">
        <v>2.2133845585671261E-2</v>
      </c>
      <c r="J184" s="178">
        <v>2.2133845585671261E-2</v>
      </c>
      <c r="K184" s="178">
        <v>2.1343361222944293E-2</v>
      </c>
      <c r="L184" s="178">
        <v>2.0552876860217322E-2</v>
      </c>
      <c r="M184" s="178">
        <v>1.9762392497490355E-2</v>
      </c>
      <c r="N184" s="178">
        <v>1.9346771748296084E-2</v>
      </c>
      <c r="O184" s="178">
        <v>1.8931150999101809E-2</v>
      </c>
      <c r="P184" s="178">
        <v>1.8515530249907538E-2</v>
      </c>
      <c r="Q184" s="178">
        <v>1.8099909500713263E-2</v>
      </c>
      <c r="R184" s="178">
        <v>1.7684288751518992E-2</v>
      </c>
      <c r="S184" s="178">
        <v>1.7499733752311512E-2</v>
      </c>
      <c r="T184" s="178">
        <v>1.7315178753104031E-2</v>
      </c>
      <c r="U184" s="178">
        <v>1.7130623753896547E-2</v>
      </c>
      <c r="V184" s="178">
        <v>1.6946068754689066E-2</v>
      </c>
      <c r="W184" s="178">
        <v>1.6761513755481586E-2</v>
      </c>
      <c r="X184" s="178">
        <v>1.6576958756274105E-2</v>
      </c>
      <c r="Y184" s="178">
        <v>1.6392403757066625E-2</v>
      </c>
      <c r="Z184" s="178">
        <v>1.620784875785914E-2</v>
      </c>
      <c r="AA184" s="178">
        <v>1.602329375865166E-2</v>
      </c>
      <c r="AB184" s="178">
        <v>1.5838738759444179E-2</v>
      </c>
      <c r="AC184" s="178">
        <v>1.5717799470245326E-2</v>
      </c>
      <c r="AD184" s="178">
        <v>1.5596860181046475E-2</v>
      </c>
      <c r="AE184" s="178">
        <v>1.5475920891847624E-2</v>
      </c>
      <c r="AF184" s="178">
        <v>1.5354981602648771E-2</v>
      </c>
      <c r="AG184" s="178">
        <v>1.523404231344992E-2</v>
      </c>
      <c r="AH184" s="178">
        <v>1.5113103024251069E-2</v>
      </c>
      <c r="AI184" s="178">
        <v>1.4992163735052216E-2</v>
      </c>
      <c r="AJ184" s="178">
        <v>1.4871224445853365E-2</v>
      </c>
      <c r="AK184" s="178">
        <v>1.4750285156654512E-2</v>
      </c>
      <c r="AL184" s="178">
        <v>1.4629345867455661E-2</v>
      </c>
      <c r="AM184" s="178">
        <v>1.450840657825681E-2</v>
      </c>
      <c r="AN184" s="178">
        <v>1.4387467289057957E-2</v>
      </c>
      <c r="AO184" s="178">
        <v>1.4266527999859106E-2</v>
      </c>
      <c r="AP184" s="178">
        <v>1.4145588710660253E-2</v>
      </c>
      <c r="AQ184" s="178">
        <v>1.4024649421461402E-2</v>
      </c>
      <c r="AR184" s="178">
        <v>1.4024649421461402E-2</v>
      </c>
      <c r="AS184" s="178">
        <v>1.4024649421461402E-2</v>
      </c>
      <c r="AT184" s="178">
        <v>1.4024649421461402E-2</v>
      </c>
      <c r="AU184" s="178">
        <v>1.4024649421461402E-2</v>
      </c>
      <c r="AV184" s="179">
        <v>1.4024649421461402E-2</v>
      </c>
    </row>
    <row r="185" spans="1:48" s="218" customFormat="1" x14ac:dyDescent="0.25">
      <c r="B185" s="175" t="s">
        <v>107</v>
      </c>
      <c r="C185" s="178">
        <v>2.4037215158239551E-2</v>
      </c>
      <c r="D185" s="178">
        <v>2.4037215158239551E-2</v>
      </c>
      <c r="E185" s="178">
        <v>2.4037215158239551E-2</v>
      </c>
      <c r="F185" s="178">
        <v>2.4037215158239551E-2</v>
      </c>
      <c r="G185" s="178">
        <v>2.4037215158239551E-2</v>
      </c>
      <c r="H185" s="178">
        <v>2.4037215158239551E-2</v>
      </c>
      <c r="I185" s="178">
        <v>2.4037215158239551E-2</v>
      </c>
      <c r="J185" s="178">
        <v>2.4037215158239551E-2</v>
      </c>
      <c r="K185" s="178">
        <v>2.3193020940103202E-2</v>
      </c>
      <c r="L185" s="178">
        <v>2.2348826721966857E-2</v>
      </c>
      <c r="M185" s="178">
        <v>2.1504632503830508E-2</v>
      </c>
      <c r="N185" s="178">
        <v>2.1132546497596029E-2</v>
      </c>
      <c r="O185" s="178">
        <v>2.0760460491361547E-2</v>
      </c>
      <c r="P185" s="178">
        <v>2.0388374485127068E-2</v>
      </c>
      <c r="Q185" s="178">
        <v>2.0016288478892585E-2</v>
      </c>
      <c r="R185" s="178">
        <v>1.9644202472658107E-2</v>
      </c>
      <c r="S185" s="178">
        <v>1.9356507545305646E-2</v>
      </c>
      <c r="T185" s="178">
        <v>1.9068812617953186E-2</v>
      </c>
      <c r="U185" s="178">
        <v>1.8781117690600729E-2</v>
      </c>
      <c r="V185" s="178">
        <v>1.8493422763248269E-2</v>
      </c>
      <c r="W185" s="178">
        <v>1.8205727835895809E-2</v>
      </c>
      <c r="X185" s="178">
        <v>1.7918032908543349E-2</v>
      </c>
      <c r="Y185" s="178">
        <v>1.7630337981190888E-2</v>
      </c>
      <c r="Z185" s="178">
        <v>1.7342643053838432E-2</v>
      </c>
      <c r="AA185" s="178">
        <v>1.7054948126485971E-2</v>
      </c>
      <c r="AB185" s="178">
        <v>1.6767253199133511E-2</v>
      </c>
      <c r="AC185" s="178">
        <v>1.6631632271358374E-2</v>
      </c>
      <c r="AD185" s="178">
        <v>1.649601134358324E-2</v>
      </c>
      <c r="AE185" s="178">
        <v>1.6360390415808102E-2</v>
      </c>
      <c r="AF185" s="178">
        <v>1.6224769488032968E-2</v>
      </c>
      <c r="AG185" s="178">
        <v>1.6089148560257831E-2</v>
      </c>
      <c r="AH185" s="178">
        <v>1.5953527632482693E-2</v>
      </c>
      <c r="AI185" s="178">
        <v>1.5817906704707559E-2</v>
      </c>
      <c r="AJ185" s="178">
        <v>1.5682285776932422E-2</v>
      </c>
      <c r="AK185" s="178">
        <v>1.5546664849157286E-2</v>
      </c>
      <c r="AL185" s="178">
        <v>1.541104392138215E-2</v>
      </c>
      <c r="AM185" s="178">
        <v>1.5275422993607015E-2</v>
      </c>
      <c r="AN185" s="178">
        <v>1.5139802065831879E-2</v>
      </c>
      <c r="AO185" s="178">
        <v>1.5004181138056742E-2</v>
      </c>
      <c r="AP185" s="178">
        <v>1.4868560210281606E-2</v>
      </c>
      <c r="AQ185" s="178">
        <v>1.473293928250647E-2</v>
      </c>
      <c r="AR185" s="178">
        <v>1.473293928250647E-2</v>
      </c>
      <c r="AS185" s="178">
        <v>1.473293928250647E-2</v>
      </c>
      <c r="AT185" s="178">
        <v>1.473293928250647E-2</v>
      </c>
      <c r="AU185" s="178">
        <v>1.473293928250647E-2</v>
      </c>
      <c r="AV185" s="179">
        <v>1.473293928250647E-2</v>
      </c>
    </row>
    <row r="186" spans="1:48" s="218" customFormat="1" x14ac:dyDescent="0.25">
      <c r="B186" s="175" t="s">
        <v>45</v>
      </c>
      <c r="C186" s="178">
        <v>0</v>
      </c>
      <c r="D186" s="178">
        <v>0</v>
      </c>
      <c r="E186" s="178">
        <v>0</v>
      </c>
      <c r="F186" s="178">
        <v>0</v>
      </c>
      <c r="G186" s="178">
        <v>0</v>
      </c>
      <c r="H186" s="178">
        <v>0</v>
      </c>
      <c r="I186" s="178">
        <v>0</v>
      </c>
      <c r="J186" s="178">
        <v>0</v>
      </c>
      <c r="K186" s="178">
        <v>0</v>
      </c>
      <c r="L186" s="178">
        <v>0</v>
      </c>
      <c r="M186" s="178">
        <v>0</v>
      </c>
      <c r="N186" s="178">
        <v>0</v>
      </c>
      <c r="O186" s="178">
        <v>0</v>
      </c>
      <c r="P186" s="178">
        <v>0</v>
      </c>
      <c r="Q186" s="178">
        <v>0</v>
      </c>
      <c r="R186" s="178">
        <v>0</v>
      </c>
      <c r="S186" s="178">
        <v>0</v>
      </c>
      <c r="T186" s="178">
        <v>0</v>
      </c>
      <c r="U186" s="178">
        <v>0</v>
      </c>
      <c r="V186" s="178">
        <v>0</v>
      </c>
      <c r="W186" s="178">
        <v>0</v>
      </c>
      <c r="X186" s="178">
        <v>0</v>
      </c>
      <c r="Y186" s="178">
        <v>0</v>
      </c>
      <c r="Z186" s="178">
        <v>0</v>
      </c>
      <c r="AA186" s="178">
        <v>0</v>
      </c>
      <c r="AB186" s="178">
        <v>0</v>
      </c>
      <c r="AC186" s="178">
        <v>0</v>
      </c>
      <c r="AD186" s="178">
        <v>0</v>
      </c>
      <c r="AE186" s="178">
        <v>0</v>
      </c>
      <c r="AF186" s="178">
        <v>0</v>
      </c>
      <c r="AG186" s="178">
        <v>0</v>
      </c>
      <c r="AH186" s="178">
        <v>0</v>
      </c>
      <c r="AI186" s="178">
        <v>0</v>
      </c>
      <c r="AJ186" s="178">
        <v>0</v>
      </c>
      <c r="AK186" s="178">
        <v>0</v>
      </c>
      <c r="AL186" s="178">
        <v>0</v>
      </c>
      <c r="AM186" s="178">
        <v>0</v>
      </c>
      <c r="AN186" s="178">
        <v>0</v>
      </c>
      <c r="AO186" s="178">
        <v>0</v>
      </c>
      <c r="AP186" s="178">
        <v>0</v>
      </c>
      <c r="AQ186" s="178">
        <v>0</v>
      </c>
      <c r="AR186" s="178">
        <v>0</v>
      </c>
      <c r="AS186" s="178">
        <v>0</v>
      </c>
      <c r="AT186" s="178">
        <v>0</v>
      </c>
      <c r="AU186" s="178">
        <v>0</v>
      </c>
      <c r="AV186" s="179">
        <v>0</v>
      </c>
    </row>
    <row r="187" spans="1:48" s="218" customFormat="1" x14ac:dyDescent="0.25">
      <c r="B187" s="175" t="s">
        <v>47</v>
      </c>
      <c r="C187" s="178">
        <v>0</v>
      </c>
      <c r="D187" s="178">
        <v>0</v>
      </c>
      <c r="E187" s="178">
        <v>0</v>
      </c>
      <c r="F187" s="178">
        <v>0</v>
      </c>
      <c r="G187" s="178">
        <v>0</v>
      </c>
      <c r="H187" s="178">
        <v>0</v>
      </c>
      <c r="I187" s="178">
        <v>0</v>
      </c>
      <c r="J187" s="178">
        <v>0</v>
      </c>
      <c r="K187" s="178">
        <v>0</v>
      </c>
      <c r="L187" s="178">
        <v>0</v>
      </c>
      <c r="M187" s="178">
        <v>0</v>
      </c>
      <c r="N187" s="178">
        <v>0</v>
      </c>
      <c r="O187" s="178">
        <v>0</v>
      </c>
      <c r="P187" s="178">
        <v>0</v>
      </c>
      <c r="Q187" s="178">
        <v>0</v>
      </c>
      <c r="R187" s="178">
        <v>0</v>
      </c>
      <c r="S187" s="178">
        <v>0</v>
      </c>
      <c r="T187" s="178">
        <v>0</v>
      </c>
      <c r="U187" s="178">
        <v>0</v>
      </c>
      <c r="V187" s="178">
        <v>0</v>
      </c>
      <c r="W187" s="178">
        <v>0</v>
      </c>
      <c r="X187" s="178">
        <v>0</v>
      </c>
      <c r="Y187" s="178">
        <v>0</v>
      </c>
      <c r="Z187" s="178">
        <v>0</v>
      </c>
      <c r="AA187" s="178">
        <v>0</v>
      </c>
      <c r="AB187" s="178">
        <v>0</v>
      </c>
      <c r="AC187" s="178">
        <v>0</v>
      </c>
      <c r="AD187" s="178">
        <v>0</v>
      </c>
      <c r="AE187" s="178">
        <v>0</v>
      </c>
      <c r="AF187" s="178">
        <v>0</v>
      </c>
      <c r="AG187" s="178">
        <v>0</v>
      </c>
      <c r="AH187" s="178">
        <v>0</v>
      </c>
      <c r="AI187" s="178">
        <v>0</v>
      </c>
      <c r="AJ187" s="178">
        <v>0</v>
      </c>
      <c r="AK187" s="178">
        <v>0</v>
      </c>
      <c r="AL187" s="178">
        <v>0</v>
      </c>
      <c r="AM187" s="178">
        <v>0</v>
      </c>
      <c r="AN187" s="178">
        <v>0</v>
      </c>
      <c r="AO187" s="178">
        <v>0</v>
      </c>
      <c r="AP187" s="178">
        <v>0</v>
      </c>
      <c r="AQ187" s="178">
        <v>0</v>
      </c>
      <c r="AR187" s="178">
        <v>0</v>
      </c>
      <c r="AS187" s="178">
        <v>0</v>
      </c>
      <c r="AT187" s="178">
        <v>0</v>
      </c>
      <c r="AU187" s="178">
        <v>0</v>
      </c>
      <c r="AV187" s="179">
        <v>0</v>
      </c>
    </row>
    <row r="188" spans="1:48" s="218" customFormat="1" x14ac:dyDescent="0.25">
      <c r="B188" s="175" t="s">
        <v>49</v>
      </c>
      <c r="C188" s="178">
        <v>0</v>
      </c>
      <c r="D188" s="178">
        <v>0</v>
      </c>
      <c r="E188" s="178">
        <v>0</v>
      </c>
      <c r="F188" s="178">
        <v>0</v>
      </c>
      <c r="G188" s="178">
        <v>0</v>
      </c>
      <c r="H188" s="178">
        <v>0</v>
      </c>
      <c r="I188" s="178">
        <v>0</v>
      </c>
      <c r="J188" s="178">
        <v>0</v>
      </c>
      <c r="K188" s="178">
        <v>0</v>
      </c>
      <c r="L188" s="178">
        <v>0</v>
      </c>
      <c r="M188" s="178">
        <v>0</v>
      </c>
      <c r="N188" s="178">
        <v>0</v>
      </c>
      <c r="O188" s="178">
        <v>0</v>
      </c>
      <c r="P188" s="178">
        <v>0</v>
      </c>
      <c r="Q188" s="178">
        <v>0</v>
      </c>
      <c r="R188" s="178">
        <v>0</v>
      </c>
      <c r="S188" s="178">
        <v>0</v>
      </c>
      <c r="T188" s="178">
        <v>0</v>
      </c>
      <c r="U188" s="178">
        <v>0</v>
      </c>
      <c r="V188" s="178">
        <v>0</v>
      </c>
      <c r="W188" s="178">
        <v>0</v>
      </c>
      <c r="X188" s="178">
        <v>0</v>
      </c>
      <c r="Y188" s="178">
        <v>0</v>
      </c>
      <c r="Z188" s="178">
        <v>0</v>
      </c>
      <c r="AA188" s="178">
        <v>0</v>
      </c>
      <c r="AB188" s="178">
        <v>0</v>
      </c>
      <c r="AC188" s="178">
        <v>0</v>
      </c>
      <c r="AD188" s="178">
        <v>0</v>
      </c>
      <c r="AE188" s="178">
        <v>0</v>
      </c>
      <c r="AF188" s="178">
        <v>0</v>
      </c>
      <c r="AG188" s="178">
        <v>0</v>
      </c>
      <c r="AH188" s="178">
        <v>0</v>
      </c>
      <c r="AI188" s="178">
        <v>0</v>
      </c>
      <c r="AJ188" s="178">
        <v>0</v>
      </c>
      <c r="AK188" s="178">
        <v>0</v>
      </c>
      <c r="AL188" s="178">
        <v>0</v>
      </c>
      <c r="AM188" s="178">
        <v>0</v>
      </c>
      <c r="AN188" s="178">
        <v>0</v>
      </c>
      <c r="AO188" s="178">
        <v>0</v>
      </c>
      <c r="AP188" s="178">
        <v>0</v>
      </c>
      <c r="AQ188" s="178">
        <v>0</v>
      </c>
      <c r="AR188" s="178">
        <v>0</v>
      </c>
      <c r="AS188" s="178">
        <v>0</v>
      </c>
      <c r="AT188" s="178">
        <v>0</v>
      </c>
      <c r="AU188" s="178">
        <v>0</v>
      </c>
      <c r="AV188" s="179">
        <v>0</v>
      </c>
    </row>
    <row r="189" spans="1:48" s="218" customFormat="1" x14ac:dyDescent="0.25">
      <c r="B189" s="175" t="s">
        <v>51</v>
      </c>
      <c r="C189" s="178">
        <v>0</v>
      </c>
      <c r="D189" s="178">
        <v>0</v>
      </c>
      <c r="E189" s="178">
        <v>0</v>
      </c>
      <c r="F189" s="178">
        <v>0</v>
      </c>
      <c r="G189" s="178">
        <v>0</v>
      </c>
      <c r="H189" s="178">
        <v>0</v>
      </c>
      <c r="I189" s="178">
        <v>0</v>
      </c>
      <c r="J189" s="178">
        <v>0</v>
      </c>
      <c r="K189" s="178">
        <v>0</v>
      </c>
      <c r="L189" s="178">
        <v>0</v>
      </c>
      <c r="M189" s="178">
        <v>0</v>
      </c>
      <c r="N189" s="178">
        <v>0</v>
      </c>
      <c r="O189" s="178">
        <v>0</v>
      </c>
      <c r="P189" s="178">
        <v>0</v>
      </c>
      <c r="Q189" s="178">
        <v>0</v>
      </c>
      <c r="R189" s="178">
        <v>0</v>
      </c>
      <c r="S189" s="178">
        <v>0</v>
      </c>
      <c r="T189" s="178">
        <v>0</v>
      </c>
      <c r="U189" s="178">
        <v>0</v>
      </c>
      <c r="V189" s="178">
        <v>0</v>
      </c>
      <c r="W189" s="178">
        <v>0</v>
      </c>
      <c r="X189" s="178">
        <v>0</v>
      </c>
      <c r="Y189" s="178">
        <v>0</v>
      </c>
      <c r="Z189" s="178">
        <v>0</v>
      </c>
      <c r="AA189" s="178">
        <v>0</v>
      </c>
      <c r="AB189" s="178">
        <v>0</v>
      </c>
      <c r="AC189" s="178">
        <v>0</v>
      </c>
      <c r="AD189" s="178">
        <v>0</v>
      </c>
      <c r="AE189" s="178">
        <v>0</v>
      </c>
      <c r="AF189" s="178">
        <v>0</v>
      </c>
      <c r="AG189" s="178">
        <v>0</v>
      </c>
      <c r="AH189" s="178">
        <v>0</v>
      </c>
      <c r="AI189" s="178">
        <v>0</v>
      </c>
      <c r="AJ189" s="178">
        <v>0</v>
      </c>
      <c r="AK189" s="178">
        <v>0</v>
      </c>
      <c r="AL189" s="178">
        <v>0</v>
      </c>
      <c r="AM189" s="178">
        <v>0</v>
      </c>
      <c r="AN189" s="178">
        <v>0</v>
      </c>
      <c r="AO189" s="178">
        <v>0</v>
      </c>
      <c r="AP189" s="178">
        <v>0</v>
      </c>
      <c r="AQ189" s="178">
        <v>0</v>
      </c>
      <c r="AR189" s="178">
        <v>0</v>
      </c>
      <c r="AS189" s="178">
        <v>0</v>
      </c>
      <c r="AT189" s="178">
        <v>0</v>
      </c>
      <c r="AU189" s="178">
        <v>0</v>
      </c>
      <c r="AV189" s="179">
        <v>0</v>
      </c>
    </row>
    <row r="190" spans="1:48" s="218" customFormat="1" x14ac:dyDescent="0.25">
      <c r="B190" s="175" t="s">
        <v>53</v>
      </c>
      <c r="C190" s="178">
        <v>9</v>
      </c>
      <c r="D190" s="178">
        <v>9</v>
      </c>
      <c r="E190" s="178">
        <v>9</v>
      </c>
      <c r="F190" s="178">
        <v>9</v>
      </c>
      <c r="G190" s="178">
        <v>9</v>
      </c>
      <c r="H190" s="178">
        <v>9</v>
      </c>
      <c r="I190" s="178">
        <v>9</v>
      </c>
      <c r="J190" s="178">
        <v>9</v>
      </c>
      <c r="K190" s="178">
        <v>9</v>
      </c>
      <c r="L190" s="178">
        <v>9</v>
      </c>
      <c r="M190" s="178">
        <v>9</v>
      </c>
      <c r="N190" s="178">
        <v>9</v>
      </c>
      <c r="O190" s="178">
        <v>9</v>
      </c>
      <c r="P190" s="178">
        <v>9</v>
      </c>
      <c r="Q190" s="178">
        <v>9</v>
      </c>
      <c r="R190" s="178">
        <v>9</v>
      </c>
      <c r="S190" s="178">
        <v>9</v>
      </c>
      <c r="T190" s="178">
        <v>9</v>
      </c>
      <c r="U190" s="178">
        <v>9</v>
      </c>
      <c r="V190" s="178">
        <v>9</v>
      </c>
      <c r="W190" s="178">
        <v>9</v>
      </c>
      <c r="X190" s="178">
        <v>9</v>
      </c>
      <c r="Y190" s="178">
        <v>9</v>
      </c>
      <c r="Z190" s="178">
        <v>9</v>
      </c>
      <c r="AA190" s="178">
        <v>9</v>
      </c>
      <c r="AB190" s="178">
        <v>9</v>
      </c>
      <c r="AC190" s="178">
        <v>9</v>
      </c>
      <c r="AD190" s="178">
        <v>9</v>
      </c>
      <c r="AE190" s="178">
        <v>9</v>
      </c>
      <c r="AF190" s="178">
        <v>9</v>
      </c>
      <c r="AG190" s="178">
        <v>9</v>
      </c>
      <c r="AH190" s="178">
        <v>9</v>
      </c>
      <c r="AI190" s="178">
        <v>9</v>
      </c>
      <c r="AJ190" s="178">
        <v>9</v>
      </c>
      <c r="AK190" s="178">
        <v>9</v>
      </c>
      <c r="AL190" s="178">
        <v>9</v>
      </c>
      <c r="AM190" s="178">
        <v>9</v>
      </c>
      <c r="AN190" s="178">
        <v>9</v>
      </c>
      <c r="AO190" s="178">
        <v>9</v>
      </c>
      <c r="AP190" s="178">
        <v>9</v>
      </c>
      <c r="AQ190" s="178">
        <v>9</v>
      </c>
      <c r="AR190" s="178">
        <v>9</v>
      </c>
      <c r="AS190" s="178">
        <v>9</v>
      </c>
      <c r="AT190" s="178">
        <v>9</v>
      </c>
      <c r="AU190" s="178">
        <v>9</v>
      </c>
      <c r="AV190" s="179">
        <v>9</v>
      </c>
    </row>
    <row r="191" spans="1:48" s="218" customFormat="1" x14ac:dyDescent="0.25">
      <c r="B191" s="175" t="s">
        <v>108</v>
      </c>
      <c r="C191" s="178">
        <v>14</v>
      </c>
      <c r="D191" s="178">
        <v>14</v>
      </c>
      <c r="E191" s="178">
        <v>14</v>
      </c>
      <c r="F191" s="178">
        <v>14</v>
      </c>
      <c r="G191" s="178">
        <v>14</v>
      </c>
      <c r="H191" s="178">
        <v>14</v>
      </c>
      <c r="I191" s="178">
        <v>14</v>
      </c>
      <c r="J191" s="178">
        <v>14</v>
      </c>
      <c r="K191" s="178">
        <v>14</v>
      </c>
      <c r="L191" s="178">
        <v>14</v>
      </c>
      <c r="M191" s="178">
        <v>14</v>
      </c>
      <c r="N191" s="178">
        <v>14</v>
      </c>
      <c r="O191" s="178">
        <v>14</v>
      </c>
      <c r="P191" s="178">
        <v>14</v>
      </c>
      <c r="Q191" s="178">
        <v>14</v>
      </c>
      <c r="R191" s="178">
        <v>14</v>
      </c>
      <c r="S191" s="178">
        <v>14</v>
      </c>
      <c r="T191" s="178">
        <v>14</v>
      </c>
      <c r="U191" s="178">
        <v>14</v>
      </c>
      <c r="V191" s="178">
        <v>14</v>
      </c>
      <c r="W191" s="178">
        <v>14</v>
      </c>
      <c r="X191" s="178">
        <v>14</v>
      </c>
      <c r="Y191" s="178">
        <v>14</v>
      </c>
      <c r="Z191" s="178">
        <v>14</v>
      </c>
      <c r="AA191" s="178">
        <v>14</v>
      </c>
      <c r="AB191" s="178">
        <v>14</v>
      </c>
      <c r="AC191" s="178">
        <v>14</v>
      </c>
      <c r="AD191" s="178">
        <v>14</v>
      </c>
      <c r="AE191" s="178">
        <v>14</v>
      </c>
      <c r="AF191" s="178">
        <v>14</v>
      </c>
      <c r="AG191" s="178">
        <v>14</v>
      </c>
      <c r="AH191" s="178">
        <v>14</v>
      </c>
      <c r="AI191" s="178">
        <v>14</v>
      </c>
      <c r="AJ191" s="178">
        <v>14</v>
      </c>
      <c r="AK191" s="178">
        <v>14</v>
      </c>
      <c r="AL191" s="178">
        <v>14</v>
      </c>
      <c r="AM191" s="178">
        <v>14</v>
      </c>
      <c r="AN191" s="178">
        <v>14</v>
      </c>
      <c r="AO191" s="178">
        <v>14</v>
      </c>
      <c r="AP191" s="178">
        <v>14</v>
      </c>
      <c r="AQ191" s="178">
        <v>14</v>
      </c>
      <c r="AR191" s="178">
        <v>14</v>
      </c>
      <c r="AS191" s="178">
        <v>14</v>
      </c>
      <c r="AT191" s="178">
        <v>14</v>
      </c>
      <c r="AU191" s="178">
        <v>14</v>
      </c>
      <c r="AV191" s="179">
        <v>14</v>
      </c>
    </row>
    <row r="192" spans="1:48" s="218" customFormat="1" x14ac:dyDescent="0.25">
      <c r="B192" s="175" t="s">
        <v>4</v>
      </c>
      <c r="C192" s="182">
        <f t="shared" ref="C192:AV192" si="3">C158*C90/C56</f>
        <v>579.58141735940967</v>
      </c>
      <c r="D192" s="178">
        <f t="shared" si="3"/>
        <v>579.58141735940967</v>
      </c>
      <c r="E192" s="178">
        <f t="shared" si="3"/>
        <v>579.58141735940967</v>
      </c>
      <c r="F192" s="178">
        <f t="shared" si="3"/>
        <v>579.58141735940967</v>
      </c>
      <c r="G192" s="178">
        <f t="shared" si="3"/>
        <v>583.37846428331477</v>
      </c>
      <c r="H192" s="178">
        <f t="shared" si="3"/>
        <v>587.17551120721987</v>
      </c>
      <c r="I192" s="178">
        <f t="shared" si="3"/>
        <v>592.78577356296069</v>
      </c>
      <c r="J192" s="178">
        <f t="shared" si="3"/>
        <v>598.3932670504098</v>
      </c>
      <c r="K192" s="178">
        <f t="shared" si="3"/>
        <v>603.99803212058043</v>
      </c>
      <c r="L192" s="178">
        <f t="shared" si="3"/>
        <v>609.60010844036037</v>
      </c>
      <c r="M192" s="178">
        <f t="shared" si="3"/>
        <v>615.19953491142019</v>
      </c>
      <c r="N192" s="178">
        <f t="shared" si="3"/>
        <v>614.28714233241806</v>
      </c>
      <c r="O192" s="178">
        <f t="shared" si="3"/>
        <v>613.37344306927253</v>
      </c>
      <c r="P192" s="178">
        <f t="shared" si="3"/>
        <v>612.45842963957705</v>
      </c>
      <c r="Q192" s="178">
        <f t="shared" si="3"/>
        <v>611.5420945036891</v>
      </c>
      <c r="R192" s="178">
        <f t="shared" si="3"/>
        <v>610.62443006417891</v>
      </c>
      <c r="S192" s="178">
        <f t="shared" si="3"/>
        <v>609.70542866527751</v>
      </c>
      <c r="T192" s="178">
        <f t="shared" si="3"/>
        <v>608.78508259231353</v>
      </c>
      <c r="U192" s="178">
        <f t="shared" si="3"/>
        <v>607.86338407114647</v>
      </c>
      <c r="V192" s="178">
        <f t="shared" si="3"/>
        <v>606.94032526759327</v>
      </c>
      <c r="W192" s="178">
        <f t="shared" si="3"/>
        <v>606.0158982868461</v>
      </c>
      <c r="X192" s="178">
        <f t="shared" si="3"/>
        <v>605.09009517288587</v>
      </c>
      <c r="Y192" s="178">
        <f t="shared" si="3"/>
        <v>604.16290790788764</v>
      </c>
      <c r="Z192" s="178">
        <f t="shared" si="3"/>
        <v>603.23432841161843</v>
      </c>
      <c r="AA192" s="178">
        <f t="shared" si="3"/>
        <v>602.30434854083046</v>
      </c>
      <c r="AB192" s="178">
        <f t="shared" si="3"/>
        <v>601.37296008864394</v>
      </c>
      <c r="AC192" s="178">
        <f t="shared" si="3"/>
        <v>605.12612992925551</v>
      </c>
      <c r="AD192" s="178">
        <f t="shared" si="3"/>
        <v>608.95464856250169</v>
      </c>
      <c r="AE192" s="178">
        <f t="shared" si="3"/>
        <v>612.86087424193909</v>
      </c>
      <c r="AF192" s="178">
        <f t="shared" si="3"/>
        <v>616.84726466958432</v>
      </c>
      <c r="AG192" s="178">
        <f t="shared" si="3"/>
        <v>620.91638229399291</v>
      </c>
      <c r="AH192" s="178">
        <f t="shared" si="3"/>
        <v>625.07089995069271</v>
      </c>
      <c r="AI192" s="178">
        <f t="shared" si="3"/>
        <v>629.31360687105609</v>
      </c>
      <c r="AJ192" s="178">
        <f t="shared" si="3"/>
        <v>633.64741508800398</v>
      </c>
      <c r="AK192" s="178">
        <f t="shared" si="3"/>
        <v>638.07536626945239</v>
      </c>
      <c r="AL192" s="178">
        <f t="shared" si="3"/>
        <v>642.60063901320223</v>
      </c>
      <c r="AM192" s="178">
        <f t="shared" si="3"/>
        <v>647.22655664003685</v>
      </c>
      <c r="AN192" s="178">
        <f t="shared" si="3"/>
        <v>651.95659552518612</v>
      </c>
      <c r="AO192" s="178">
        <f t="shared" si="3"/>
        <v>656.79439401204365</v>
      </c>
      <c r="AP192" s="178">
        <f t="shared" si="3"/>
        <v>661.74376195617947</v>
      </c>
      <c r="AQ192" s="178">
        <f t="shared" si="3"/>
        <v>666.80869095225967</v>
      </c>
      <c r="AR192" s="178">
        <f t="shared" si="3"/>
        <v>666.80869095225967</v>
      </c>
      <c r="AS192" s="178">
        <f t="shared" si="3"/>
        <v>666.80869095225967</v>
      </c>
      <c r="AT192" s="178">
        <f t="shared" si="3"/>
        <v>666.80869095225967</v>
      </c>
      <c r="AU192" s="178">
        <f t="shared" si="3"/>
        <v>666.80869095225967</v>
      </c>
      <c r="AV192" s="178">
        <f t="shared" si="3"/>
        <v>666.80869095225967</v>
      </c>
    </row>
    <row r="193" spans="2:48" s="218" customFormat="1" x14ac:dyDescent="0.25">
      <c r="B193" s="175" t="s">
        <v>6</v>
      </c>
      <c r="C193" s="178">
        <v>0</v>
      </c>
      <c r="D193" s="178">
        <v>0</v>
      </c>
      <c r="E193" s="178">
        <v>0</v>
      </c>
      <c r="F193" s="178">
        <v>0</v>
      </c>
      <c r="G193" s="178">
        <v>0</v>
      </c>
      <c r="H193" s="178">
        <v>0</v>
      </c>
      <c r="I193" s="178">
        <v>0</v>
      </c>
      <c r="J193" s="178">
        <v>0</v>
      </c>
      <c r="K193" s="178">
        <v>0</v>
      </c>
      <c r="L193" s="178">
        <v>0</v>
      </c>
      <c r="M193" s="178">
        <v>0</v>
      </c>
      <c r="N193" s="178">
        <v>0</v>
      </c>
      <c r="O193" s="178">
        <v>0</v>
      </c>
      <c r="P193" s="178">
        <v>0</v>
      </c>
      <c r="Q193" s="178">
        <v>0</v>
      </c>
      <c r="R193" s="178">
        <v>0</v>
      </c>
      <c r="S193" s="178">
        <v>0</v>
      </c>
      <c r="T193" s="178">
        <v>0</v>
      </c>
      <c r="U193" s="178">
        <v>0</v>
      </c>
      <c r="V193" s="178">
        <v>0</v>
      </c>
      <c r="W193" s="178">
        <v>0</v>
      </c>
      <c r="X193" s="178">
        <v>0</v>
      </c>
      <c r="Y193" s="178">
        <v>0</v>
      </c>
      <c r="Z193" s="178">
        <v>0</v>
      </c>
      <c r="AA193" s="178">
        <v>0</v>
      </c>
      <c r="AB193" s="178">
        <v>0</v>
      </c>
      <c r="AC193" s="178">
        <v>0</v>
      </c>
      <c r="AD193" s="178">
        <v>0</v>
      </c>
      <c r="AE193" s="178">
        <v>0</v>
      </c>
      <c r="AF193" s="178">
        <v>0</v>
      </c>
      <c r="AG193" s="178">
        <v>0</v>
      </c>
      <c r="AH193" s="178">
        <v>0</v>
      </c>
      <c r="AI193" s="178">
        <v>0</v>
      </c>
      <c r="AJ193" s="178">
        <v>0</v>
      </c>
      <c r="AK193" s="178">
        <v>0</v>
      </c>
      <c r="AL193" s="178">
        <v>0</v>
      </c>
      <c r="AM193" s="178">
        <v>0</v>
      </c>
      <c r="AN193" s="178">
        <v>0</v>
      </c>
      <c r="AO193" s="178">
        <v>0</v>
      </c>
      <c r="AP193" s="178">
        <v>0</v>
      </c>
      <c r="AQ193" s="178">
        <v>0</v>
      </c>
      <c r="AR193" s="178">
        <v>0</v>
      </c>
      <c r="AS193" s="178">
        <v>0</v>
      </c>
      <c r="AT193" s="178">
        <v>0</v>
      </c>
      <c r="AU193" s="178">
        <v>0</v>
      </c>
      <c r="AV193" s="179">
        <v>0</v>
      </c>
    </row>
    <row r="194" spans="2:48" s="218" customFormat="1" x14ac:dyDescent="0.25">
      <c r="B194" s="175" t="s">
        <v>8</v>
      </c>
      <c r="C194" s="178">
        <v>10.19878878984294</v>
      </c>
      <c r="D194" s="178">
        <v>10.19878878984294</v>
      </c>
      <c r="E194" s="178">
        <v>10.19878878984294</v>
      </c>
      <c r="F194" s="178">
        <v>10.19878878984294</v>
      </c>
      <c r="G194" s="178">
        <v>10.19878878984294</v>
      </c>
      <c r="H194" s="178">
        <v>10.19878878984294</v>
      </c>
      <c r="I194" s="178">
        <v>10.19878878984294</v>
      </c>
      <c r="J194" s="178">
        <v>10.19878878984294</v>
      </c>
      <c r="K194" s="178">
        <v>9.8630341907239565</v>
      </c>
      <c r="L194" s="178">
        <v>9.5272795916049731</v>
      </c>
      <c r="M194" s="178">
        <v>9.1915249924859896</v>
      </c>
      <c r="N194" s="178">
        <v>9.032621182655717</v>
      </c>
      <c r="O194" s="178">
        <v>8.8737173728254444</v>
      </c>
      <c r="P194" s="178">
        <v>8.7148135629951735</v>
      </c>
      <c r="Q194" s="178">
        <v>8.5559097531649009</v>
      </c>
      <c r="R194" s="178">
        <v>8.3970059433346282</v>
      </c>
      <c r="S194" s="178">
        <v>8.2963353049448809</v>
      </c>
      <c r="T194" s="178">
        <v>8.1956646665551354</v>
      </c>
      <c r="U194" s="178">
        <v>8.094994028165388</v>
      </c>
      <c r="V194" s="178">
        <v>7.9943233897756407</v>
      </c>
      <c r="W194" s="178">
        <v>7.8936527513858934</v>
      </c>
      <c r="X194" s="178">
        <v>7.792982112996147</v>
      </c>
      <c r="Y194" s="178">
        <v>7.6923114746064005</v>
      </c>
      <c r="Z194" s="178">
        <v>7.5916408362166532</v>
      </c>
      <c r="AA194" s="178">
        <v>7.4909701978269059</v>
      </c>
      <c r="AB194" s="178">
        <v>7.3902995594371594</v>
      </c>
      <c r="AC194" s="178">
        <v>7.3353156294108732</v>
      </c>
      <c r="AD194" s="178">
        <v>7.2803316993845879</v>
      </c>
      <c r="AE194" s="178">
        <v>7.2253477693583017</v>
      </c>
      <c r="AF194" s="178">
        <v>7.1703638393320164</v>
      </c>
      <c r="AG194" s="178">
        <v>7.1153799093057302</v>
      </c>
      <c r="AH194" s="178">
        <v>7.0603959792794448</v>
      </c>
      <c r="AI194" s="178">
        <v>7.0054120492531586</v>
      </c>
      <c r="AJ194" s="178">
        <v>6.9504281192268733</v>
      </c>
      <c r="AK194" s="178">
        <v>6.8954441892005871</v>
      </c>
      <c r="AL194" s="178">
        <v>6.8404602591743018</v>
      </c>
      <c r="AM194" s="178">
        <v>6.7854763291480156</v>
      </c>
      <c r="AN194" s="178">
        <v>6.7304923991217303</v>
      </c>
      <c r="AO194" s="178">
        <v>6.675508469095444</v>
      </c>
      <c r="AP194" s="178">
        <v>6.6205245390691587</v>
      </c>
      <c r="AQ194" s="178">
        <v>6.5655406090428725</v>
      </c>
      <c r="AR194" s="178">
        <v>6.5655406090428725</v>
      </c>
      <c r="AS194" s="178">
        <v>6.5655406090428725</v>
      </c>
      <c r="AT194" s="178">
        <v>6.5655406090428725</v>
      </c>
      <c r="AU194" s="178">
        <v>6.5655406090428725</v>
      </c>
      <c r="AV194" s="178">
        <v>6.5655406090428725</v>
      </c>
    </row>
    <row r="195" spans="2:48" s="218" customFormat="1" x14ac:dyDescent="0.25">
      <c r="B195" s="175" t="s">
        <v>10</v>
      </c>
      <c r="C195" s="180"/>
      <c r="D195" s="180"/>
      <c r="E195" s="180"/>
      <c r="F195" s="180"/>
      <c r="G195" s="180"/>
      <c r="H195" s="180"/>
      <c r="I195" s="180"/>
      <c r="J195" s="180"/>
      <c r="K195" s="180"/>
      <c r="L195" s="180"/>
      <c r="M195" s="180"/>
      <c r="N195" s="180"/>
      <c r="O195" s="180"/>
      <c r="P195" s="180"/>
      <c r="Q195" s="180"/>
      <c r="R195" s="180"/>
      <c r="S195" s="180"/>
      <c r="T195" s="180"/>
      <c r="U195" s="180"/>
      <c r="V195" s="180"/>
      <c r="W195" s="180"/>
      <c r="X195" s="180"/>
      <c r="Y195" s="180"/>
      <c r="Z195" s="180"/>
      <c r="AA195" s="180"/>
      <c r="AB195" s="180"/>
      <c r="AC195" s="180"/>
      <c r="AD195" s="180"/>
      <c r="AE195" s="180"/>
      <c r="AF195" s="180"/>
      <c r="AG195" s="180"/>
      <c r="AH195" s="180"/>
      <c r="AI195" s="180"/>
      <c r="AJ195" s="180"/>
      <c r="AK195" s="180"/>
      <c r="AL195" s="180"/>
      <c r="AM195" s="180"/>
      <c r="AN195" s="180"/>
      <c r="AO195" s="180"/>
      <c r="AP195" s="180"/>
      <c r="AQ195" s="180"/>
      <c r="AR195" s="180"/>
      <c r="AS195" s="180"/>
      <c r="AT195" s="180"/>
      <c r="AU195" s="180"/>
      <c r="AV195" s="181"/>
    </row>
    <row r="196" spans="2:48" s="218" customFormat="1" x14ac:dyDescent="0.25">
      <c r="B196" s="175" t="s">
        <v>12</v>
      </c>
      <c r="C196" s="180"/>
      <c r="D196" s="180"/>
      <c r="E196" s="180"/>
      <c r="F196" s="180"/>
      <c r="G196" s="180"/>
      <c r="H196" s="180"/>
      <c r="I196" s="180"/>
      <c r="J196" s="180"/>
      <c r="K196" s="180"/>
      <c r="L196" s="180"/>
      <c r="M196" s="180"/>
      <c r="N196" s="180"/>
      <c r="O196" s="180"/>
      <c r="P196" s="180"/>
      <c r="Q196" s="180"/>
      <c r="R196" s="180"/>
      <c r="S196" s="180"/>
      <c r="T196" s="180"/>
      <c r="U196" s="180"/>
      <c r="V196" s="180"/>
      <c r="W196" s="180"/>
      <c r="X196" s="180"/>
      <c r="Y196" s="180"/>
      <c r="Z196" s="180"/>
      <c r="AA196" s="180"/>
      <c r="AB196" s="180"/>
      <c r="AC196" s="180"/>
      <c r="AD196" s="180"/>
      <c r="AE196" s="180"/>
      <c r="AF196" s="180"/>
      <c r="AG196" s="180"/>
      <c r="AH196" s="180"/>
      <c r="AI196" s="180"/>
      <c r="AJ196" s="180"/>
      <c r="AK196" s="180"/>
      <c r="AL196" s="180"/>
      <c r="AM196" s="180"/>
      <c r="AN196" s="180"/>
      <c r="AO196" s="180"/>
      <c r="AP196" s="180"/>
      <c r="AQ196" s="180"/>
      <c r="AR196" s="180"/>
      <c r="AS196" s="180"/>
      <c r="AT196" s="180"/>
      <c r="AU196" s="180"/>
      <c r="AV196" s="181"/>
    </row>
    <row r="197" spans="2:48" s="218" customFormat="1" x14ac:dyDescent="0.25">
      <c r="B197" s="175" t="s">
        <v>14</v>
      </c>
      <c r="C197" s="180"/>
      <c r="D197" s="180"/>
      <c r="E197" s="180"/>
      <c r="F197" s="180"/>
      <c r="G197" s="180"/>
      <c r="H197" s="180"/>
      <c r="I197" s="180"/>
      <c r="J197" s="180"/>
      <c r="K197" s="180"/>
      <c r="L197" s="180"/>
      <c r="M197" s="180"/>
      <c r="N197" s="180"/>
      <c r="O197" s="180"/>
      <c r="P197" s="180"/>
      <c r="Q197" s="180"/>
      <c r="R197" s="180"/>
      <c r="S197" s="180"/>
      <c r="T197" s="180"/>
      <c r="U197" s="180"/>
      <c r="V197" s="180"/>
      <c r="W197" s="180"/>
      <c r="X197" s="180"/>
      <c r="Y197" s="180"/>
      <c r="Z197" s="180"/>
      <c r="AA197" s="180"/>
      <c r="AB197" s="180"/>
      <c r="AC197" s="180"/>
      <c r="AD197" s="180"/>
      <c r="AE197" s="180"/>
      <c r="AF197" s="180"/>
      <c r="AG197" s="180"/>
      <c r="AH197" s="180"/>
      <c r="AI197" s="180"/>
      <c r="AJ197" s="180"/>
      <c r="AK197" s="180"/>
      <c r="AL197" s="180"/>
      <c r="AM197" s="180"/>
      <c r="AN197" s="180"/>
      <c r="AO197" s="180"/>
      <c r="AP197" s="180"/>
      <c r="AQ197" s="180"/>
      <c r="AR197" s="180"/>
      <c r="AS197" s="180"/>
      <c r="AT197" s="180"/>
      <c r="AU197" s="180"/>
      <c r="AV197" s="181"/>
    </row>
    <row r="198" spans="2:48" s="218" customFormat="1" x14ac:dyDescent="0.25">
      <c r="B198" s="175" t="s">
        <v>16</v>
      </c>
      <c r="C198" s="180"/>
      <c r="D198" s="180"/>
      <c r="E198" s="180"/>
      <c r="F198" s="180"/>
      <c r="G198" s="180"/>
      <c r="H198" s="180"/>
      <c r="I198" s="180"/>
      <c r="J198" s="180"/>
      <c r="K198" s="180"/>
      <c r="L198" s="180"/>
      <c r="M198" s="180"/>
      <c r="N198" s="180"/>
      <c r="O198" s="180"/>
      <c r="P198" s="180"/>
      <c r="Q198" s="180"/>
      <c r="R198" s="180"/>
      <c r="S198" s="180"/>
      <c r="T198" s="180"/>
      <c r="U198" s="180"/>
      <c r="V198" s="180"/>
      <c r="W198" s="180"/>
      <c r="X198" s="180"/>
      <c r="Y198" s="180"/>
      <c r="Z198" s="180"/>
      <c r="AA198" s="180"/>
      <c r="AB198" s="180"/>
      <c r="AC198" s="180"/>
      <c r="AD198" s="180"/>
      <c r="AE198" s="180"/>
      <c r="AF198" s="180"/>
      <c r="AG198" s="180"/>
      <c r="AH198" s="180"/>
      <c r="AI198" s="180"/>
      <c r="AJ198" s="180"/>
      <c r="AK198" s="180"/>
      <c r="AL198" s="180"/>
      <c r="AM198" s="180"/>
      <c r="AN198" s="180"/>
      <c r="AO198" s="180"/>
      <c r="AP198" s="180"/>
      <c r="AQ198" s="180"/>
      <c r="AR198" s="180"/>
      <c r="AS198" s="180"/>
      <c r="AT198" s="180"/>
      <c r="AU198" s="180"/>
      <c r="AV198" s="181"/>
    </row>
    <row r="199" spans="2:48" s="218" customFormat="1" x14ac:dyDescent="0.25">
      <c r="B199" s="175" t="s">
        <v>18</v>
      </c>
      <c r="C199" s="180"/>
      <c r="D199" s="180"/>
      <c r="E199" s="180"/>
      <c r="F199" s="180"/>
      <c r="G199" s="180"/>
      <c r="H199" s="180"/>
      <c r="I199" s="180"/>
      <c r="J199" s="180"/>
      <c r="K199" s="180"/>
      <c r="L199" s="180"/>
      <c r="M199" s="180"/>
      <c r="N199" s="180"/>
      <c r="O199" s="180"/>
      <c r="P199" s="180"/>
      <c r="Q199" s="180"/>
      <c r="R199" s="180"/>
      <c r="S199" s="180"/>
      <c r="T199" s="180"/>
      <c r="U199" s="180"/>
      <c r="V199" s="180"/>
      <c r="W199" s="180"/>
      <c r="X199" s="180"/>
      <c r="Y199" s="180"/>
      <c r="Z199" s="180"/>
      <c r="AA199" s="180"/>
      <c r="AB199" s="180"/>
      <c r="AC199" s="180"/>
      <c r="AD199" s="180"/>
      <c r="AE199" s="180"/>
      <c r="AF199" s="180"/>
      <c r="AG199" s="180"/>
      <c r="AH199" s="180"/>
      <c r="AI199" s="180"/>
      <c r="AJ199" s="180"/>
      <c r="AK199" s="180"/>
      <c r="AL199" s="180"/>
      <c r="AM199" s="180"/>
      <c r="AN199" s="180"/>
      <c r="AO199" s="180"/>
      <c r="AP199" s="180"/>
      <c r="AQ199" s="180"/>
      <c r="AR199" s="180"/>
      <c r="AS199" s="180"/>
      <c r="AT199" s="180"/>
      <c r="AU199" s="180"/>
      <c r="AV199" s="181"/>
    </row>
    <row r="200" spans="2:48" s="218" customFormat="1" x14ac:dyDescent="0.25">
      <c r="B200" s="175" t="s">
        <v>20</v>
      </c>
      <c r="C200" s="180"/>
      <c r="D200" s="180"/>
      <c r="E200" s="180"/>
      <c r="F200" s="180"/>
      <c r="G200" s="180"/>
      <c r="H200" s="180"/>
      <c r="I200" s="180"/>
      <c r="J200" s="180"/>
      <c r="K200" s="180"/>
      <c r="L200" s="180"/>
      <c r="M200" s="180"/>
      <c r="N200" s="180"/>
      <c r="O200" s="180"/>
      <c r="P200" s="180"/>
      <c r="Q200" s="180"/>
      <c r="R200" s="180"/>
      <c r="S200" s="180"/>
      <c r="T200" s="180"/>
      <c r="U200" s="180"/>
      <c r="V200" s="180"/>
      <c r="W200" s="180"/>
      <c r="X200" s="180"/>
      <c r="Y200" s="180"/>
      <c r="Z200" s="180"/>
      <c r="AA200" s="180"/>
      <c r="AB200" s="180"/>
      <c r="AC200" s="180"/>
      <c r="AD200" s="180"/>
      <c r="AE200" s="180"/>
      <c r="AF200" s="180"/>
      <c r="AG200" s="180"/>
      <c r="AH200" s="180"/>
      <c r="AI200" s="180"/>
      <c r="AJ200" s="180"/>
      <c r="AK200" s="180"/>
      <c r="AL200" s="180"/>
      <c r="AM200" s="180"/>
      <c r="AN200" s="180"/>
      <c r="AO200" s="180"/>
      <c r="AP200" s="180"/>
      <c r="AQ200" s="180"/>
      <c r="AR200" s="180"/>
      <c r="AS200" s="180"/>
      <c r="AT200" s="180"/>
      <c r="AU200" s="180"/>
      <c r="AV200" s="181"/>
    </row>
    <row r="201" spans="2:48" s="218" customFormat="1" x14ac:dyDescent="0.25">
      <c r="B201" s="175" t="s">
        <v>22</v>
      </c>
      <c r="C201" s="178">
        <v>1.3805999999999998</v>
      </c>
      <c r="D201" s="178">
        <v>1.3805999999999998</v>
      </c>
      <c r="E201" s="178">
        <v>1.3805999999999998</v>
      </c>
      <c r="F201" s="178">
        <v>1.3805999999999998</v>
      </c>
      <c r="G201" s="178">
        <v>1.3805999999999998</v>
      </c>
      <c r="H201" s="178">
        <v>1.3805999999999998</v>
      </c>
      <c r="I201" s="178">
        <v>1.3805999999999998</v>
      </c>
      <c r="J201" s="178">
        <v>1.3805999999999998</v>
      </c>
      <c r="K201" s="178">
        <v>1.339</v>
      </c>
      <c r="L201" s="178">
        <v>1.2973999999999999</v>
      </c>
      <c r="M201" s="178">
        <v>1.2558</v>
      </c>
      <c r="N201" s="178">
        <v>1.2379200000000001</v>
      </c>
      <c r="O201" s="178">
        <v>1.22004</v>
      </c>
      <c r="P201" s="178">
        <v>1.2021600000000001</v>
      </c>
      <c r="Q201" s="178">
        <v>1.18428</v>
      </c>
      <c r="R201" s="178">
        <v>1.1664000000000001</v>
      </c>
      <c r="S201" s="178">
        <v>1.1664000000000001</v>
      </c>
      <c r="T201" s="178">
        <v>1.1664000000000001</v>
      </c>
      <c r="U201" s="178">
        <v>1.1664000000000001</v>
      </c>
      <c r="V201" s="178">
        <v>1.1664000000000001</v>
      </c>
      <c r="W201" s="178">
        <v>1.1664000000000001</v>
      </c>
      <c r="X201" s="178">
        <v>1.1664000000000001</v>
      </c>
      <c r="Y201" s="178">
        <v>1.1664000000000001</v>
      </c>
      <c r="Z201" s="178">
        <v>1.1664000000000001</v>
      </c>
      <c r="AA201" s="178">
        <v>1.1664000000000001</v>
      </c>
      <c r="AB201" s="178">
        <v>1.1664000000000001</v>
      </c>
      <c r="AC201" s="178">
        <v>1.1664000000000001</v>
      </c>
      <c r="AD201" s="178">
        <v>1.1664000000000001</v>
      </c>
      <c r="AE201" s="178">
        <v>1.1664000000000001</v>
      </c>
      <c r="AF201" s="178">
        <v>1.1664000000000001</v>
      </c>
      <c r="AG201" s="178">
        <v>1.1664000000000001</v>
      </c>
      <c r="AH201" s="178">
        <v>1.1664000000000001</v>
      </c>
      <c r="AI201" s="178">
        <v>1.1664000000000001</v>
      </c>
      <c r="AJ201" s="178">
        <v>1.1664000000000001</v>
      </c>
      <c r="AK201" s="178">
        <v>1.1664000000000001</v>
      </c>
      <c r="AL201" s="178">
        <v>1.1664000000000001</v>
      </c>
      <c r="AM201" s="178">
        <v>1.1664000000000001</v>
      </c>
      <c r="AN201" s="178">
        <v>1.1664000000000001</v>
      </c>
      <c r="AO201" s="178">
        <v>1.1664000000000001</v>
      </c>
      <c r="AP201" s="178">
        <v>1.1664000000000001</v>
      </c>
      <c r="AQ201" s="178">
        <v>1.1664000000000001</v>
      </c>
      <c r="AR201" s="178">
        <v>1.1664000000000001</v>
      </c>
      <c r="AS201" s="178">
        <v>1.1664000000000001</v>
      </c>
      <c r="AT201" s="178">
        <v>1.1664000000000001</v>
      </c>
      <c r="AU201" s="178">
        <v>1.1664000000000001</v>
      </c>
      <c r="AV201" s="178">
        <v>1.1664000000000001</v>
      </c>
    </row>
    <row r="202" spans="2:48" s="218" customFormat="1" x14ac:dyDescent="0.25">
      <c r="B202" s="175" t="s">
        <v>110</v>
      </c>
      <c r="C202" s="178">
        <v>0</v>
      </c>
      <c r="D202" s="178">
        <v>0</v>
      </c>
      <c r="E202" s="178">
        <v>0</v>
      </c>
      <c r="F202" s="178">
        <v>0</v>
      </c>
      <c r="G202" s="178">
        <v>0</v>
      </c>
      <c r="H202" s="178">
        <v>0</v>
      </c>
      <c r="I202" s="178">
        <v>0</v>
      </c>
      <c r="J202" s="178">
        <v>0</v>
      </c>
      <c r="K202" s="178">
        <v>0</v>
      </c>
      <c r="L202" s="178">
        <v>0</v>
      </c>
      <c r="M202" s="178">
        <v>0</v>
      </c>
      <c r="N202" s="178">
        <v>0</v>
      </c>
      <c r="O202" s="178">
        <v>0</v>
      </c>
      <c r="P202" s="178">
        <v>0</v>
      </c>
      <c r="Q202" s="178">
        <v>0</v>
      </c>
      <c r="R202" s="178">
        <v>0</v>
      </c>
      <c r="S202" s="178">
        <v>0</v>
      </c>
      <c r="T202" s="178">
        <v>0</v>
      </c>
      <c r="U202" s="178">
        <v>0</v>
      </c>
      <c r="V202" s="178">
        <v>0</v>
      </c>
      <c r="W202" s="178">
        <v>0</v>
      </c>
      <c r="X202" s="178">
        <v>0</v>
      </c>
      <c r="Y202" s="178">
        <v>0</v>
      </c>
      <c r="Z202" s="178">
        <v>0</v>
      </c>
      <c r="AA202" s="178">
        <v>0</v>
      </c>
      <c r="AB202" s="178">
        <v>0</v>
      </c>
      <c r="AC202" s="178">
        <v>0</v>
      </c>
      <c r="AD202" s="178">
        <v>0</v>
      </c>
      <c r="AE202" s="178">
        <v>0</v>
      </c>
      <c r="AF202" s="178">
        <v>0</v>
      </c>
      <c r="AG202" s="178">
        <v>0</v>
      </c>
      <c r="AH202" s="178">
        <v>0</v>
      </c>
      <c r="AI202" s="178">
        <v>0</v>
      </c>
      <c r="AJ202" s="178">
        <v>0</v>
      </c>
      <c r="AK202" s="178">
        <v>0</v>
      </c>
      <c r="AL202" s="178">
        <v>0</v>
      </c>
      <c r="AM202" s="178">
        <v>0</v>
      </c>
      <c r="AN202" s="178">
        <v>0</v>
      </c>
      <c r="AO202" s="178">
        <v>0</v>
      </c>
      <c r="AP202" s="178">
        <v>0</v>
      </c>
      <c r="AQ202" s="178">
        <v>0</v>
      </c>
      <c r="AR202" s="178">
        <v>0</v>
      </c>
      <c r="AS202" s="178">
        <v>0</v>
      </c>
      <c r="AT202" s="178">
        <v>0</v>
      </c>
      <c r="AU202" s="178">
        <v>0</v>
      </c>
      <c r="AV202" s="179">
        <v>0</v>
      </c>
    </row>
    <row r="203" spans="2:48" s="218" customFormat="1" x14ac:dyDescent="0.25">
      <c r="B203" s="175" t="s">
        <v>111</v>
      </c>
      <c r="C203" s="178">
        <v>0</v>
      </c>
      <c r="D203" s="178">
        <v>0</v>
      </c>
      <c r="E203" s="178">
        <v>0</v>
      </c>
      <c r="F203" s="178">
        <v>0</v>
      </c>
      <c r="G203" s="178">
        <v>0</v>
      </c>
      <c r="H203" s="178">
        <v>0</v>
      </c>
      <c r="I203" s="178">
        <v>0</v>
      </c>
      <c r="J203" s="178">
        <v>0</v>
      </c>
      <c r="K203" s="178">
        <v>0</v>
      </c>
      <c r="L203" s="178">
        <v>0</v>
      </c>
      <c r="M203" s="178">
        <v>0</v>
      </c>
      <c r="N203" s="178">
        <v>0</v>
      </c>
      <c r="O203" s="178">
        <v>0</v>
      </c>
      <c r="P203" s="178">
        <v>0</v>
      </c>
      <c r="Q203" s="178">
        <v>0</v>
      </c>
      <c r="R203" s="178">
        <v>0</v>
      </c>
      <c r="S203" s="178">
        <v>0</v>
      </c>
      <c r="T203" s="178">
        <v>0</v>
      </c>
      <c r="U203" s="178">
        <v>0</v>
      </c>
      <c r="V203" s="178">
        <v>0</v>
      </c>
      <c r="W203" s="178">
        <v>0</v>
      </c>
      <c r="X203" s="178">
        <v>0</v>
      </c>
      <c r="Y203" s="178">
        <v>0</v>
      </c>
      <c r="Z203" s="178">
        <v>0</v>
      </c>
      <c r="AA203" s="178">
        <v>0</v>
      </c>
      <c r="AB203" s="178">
        <v>0</v>
      </c>
      <c r="AC203" s="178">
        <v>0</v>
      </c>
      <c r="AD203" s="178">
        <v>0</v>
      </c>
      <c r="AE203" s="178">
        <v>0</v>
      </c>
      <c r="AF203" s="178">
        <v>0</v>
      </c>
      <c r="AG203" s="178">
        <v>0</v>
      </c>
      <c r="AH203" s="178">
        <v>0</v>
      </c>
      <c r="AI203" s="178">
        <v>0</v>
      </c>
      <c r="AJ203" s="178">
        <v>0</v>
      </c>
      <c r="AK203" s="178">
        <v>0</v>
      </c>
      <c r="AL203" s="178">
        <v>0</v>
      </c>
      <c r="AM203" s="178">
        <v>0</v>
      </c>
      <c r="AN203" s="178">
        <v>0</v>
      </c>
      <c r="AO203" s="178">
        <v>0</v>
      </c>
      <c r="AP203" s="178">
        <v>0</v>
      </c>
      <c r="AQ203" s="178">
        <v>0</v>
      </c>
      <c r="AR203" s="178">
        <v>0</v>
      </c>
      <c r="AS203" s="178">
        <v>0</v>
      </c>
      <c r="AT203" s="178">
        <v>0</v>
      </c>
      <c r="AU203" s="178">
        <v>0</v>
      </c>
      <c r="AV203" s="179">
        <v>0</v>
      </c>
    </row>
    <row r="204" spans="2:48" s="218" customFormat="1" x14ac:dyDescent="0.25">
      <c r="B204" s="175" t="s">
        <v>58</v>
      </c>
      <c r="C204" s="178">
        <v>0</v>
      </c>
      <c r="D204" s="178">
        <v>0</v>
      </c>
      <c r="E204" s="178">
        <v>0</v>
      </c>
      <c r="F204" s="178">
        <v>0</v>
      </c>
      <c r="G204" s="178">
        <v>0</v>
      </c>
      <c r="H204" s="178">
        <v>0</v>
      </c>
      <c r="I204" s="178">
        <v>0</v>
      </c>
      <c r="J204" s="178">
        <v>0</v>
      </c>
      <c r="K204" s="178">
        <v>0</v>
      </c>
      <c r="L204" s="178">
        <v>0</v>
      </c>
      <c r="M204" s="178">
        <v>0</v>
      </c>
      <c r="N204" s="178">
        <v>0</v>
      </c>
      <c r="O204" s="178">
        <v>0</v>
      </c>
      <c r="P204" s="178">
        <v>0</v>
      </c>
      <c r="Q204" s="178">
        <v>0</v>
      </c>
      <c r="R204" s="178">
        <v>0</v>
      </c>
      <c r="S204" s="178">
        <v>0</v>
      </c>
      <c r="T204" s="178">
        <v>0</v>
      </c>
      <c r="U204" s="178">
        <v>0</v>
      </c>
      <c r="V204" s="178">
        <v>0</v>
      </c>
      <c r="W204" s="178">
        <v>0</v>
      </c>
      <c r="X204" s="178">
        <v>0</v>
      </c>
      <c r="Y204" s="178">
        <v>0</v>
      </c>
      <c r="Z204" s="178">
        <v>0</v>
      </c>
      <c r="AA204" s="178">
        <v>0</v>
      </c>
      <c r="AB204" s="178">
        <v>0</v>
      </c>
      <c r="AC204" s="178">
        <v>0</v>
      </c>
      <c r="AD204" s="178">
        <v>0</v>
      </c>
      <c r="AE204" s="178">
        <v>0</v>
      </c>
      <c r="AF204" s="178">
        <v>0</v>
      </c>
      <c r="AG204" s="178">
        <v>0</v>
      </c>
      <c r="AH204" s="178">
        <v>0</v>
      </c>
      <c r="AI204" s="178">
        <v>0</v>
      </c>
      <c r="AJ204" s="178">
        <v>0</v>
      </c>
      <c r="AK204" s="178">
        <v>0</v>
      </c>
      <c r="AL204" s="178">
        <v>0</v>
      </c>
      <c r="AM204" s="178">
        <v>0</v>
      </c>
      <c r="AN204" s="178">
        <v>0</v>
      </c>
      <c r="AO204" s="178">
        <v>0</v>
      </c>
      <c r="AP204" s="178">
        <v>0</v>
      </c>
      <c r="AQ204" s="178">
        <v>0</v>
      </c>
      <c r="AR204" s="178">
        <v>0</v>
      </c>
      <c r="AS204" s="178">
        <v>0</v>
      </c>
      <c r="AT204" s="178">
        <v>0</v>
      </c>
      <c r="AU204" s="178">
        <v>0</v>
      </c>
      <c r="AV204" s="179">
        <v>0</v>
      </c>
    </row>
    <row r="205" spans="2:48" s="218" customFormat="1" x14ac:dyDescent="0.25">
      <c r="B205" s="175" t="s">
        <v>60</v>
      </c>
      <c r="C205" s="178">
        <v>2119.0836902766323</v>
      </c>
      <c r="D205" s="178">
        <v>2119.0836902766323</v>
      </c>
      <c r="E205" s="178">
        <v>2119.0836902766323</v>
      </c>
      <c r="F205" s="178">
        <v>2119.0836902766323</v>
      </c>
      <c r="G205" s="178">
        <v>2119.0836902766323</v>
      </c>
      <c r="H205" s="178">
        <v>2119.0836902766323</v>
      </c>
      <c r="I205" s="178">
        <v>2119.0836902766323</v>
      </c>
      <c r="J205" s="178">
        <v>2119.0836902766323</v>
      </c>
      <c r="K205" s="178">
        <v>1990.9808909209264</v>
      </c>
      <c r="L205" s="178">
        <v>1862.8780915652203</v>
      </c>
      <c r="M205" s="178">
        <v>1734.7752922095144</v>
      </c>
      <c r="N205" s="178">
        <v>1682.8433341234834</v>
      </c>
      <c r="O205" s="178">
        <v>1630.9113760374526</v>
      </c>
      <c r="P205" s="178">
        <v>1578.9794179514215</v>
      </c>
      <c r="Q205" s="178">
        <v>1527.0474598653905</v>
      </c>
      <c r="R205" s="178">
        <v>1475.1155017793594</v>
      </c>
      <c r="S205" s="178">
        <v>1429.1410686405693</v>
      </c>
      <c r="T205" s="178">
        <v>1383.1666355017794</v>
      </c>
      <c r="U205" s="178">
        <v>1337.1922023629893</v>
      </c>
      <c r="V205" s="178">
        <v>1291.2177692241992</v>
      </c>
      <c r="W205" s="178">
        <v>1245.2433360854093</v>
      </c>
      <c r="X205" s="178">
        <v>1199.2689029466192</v>
      </c>
      <c r="Y205" s="178">
        <v>1153.294469807829</v>
      </c>
      <c r="Z205" s="178">
        <v>1107.3200366690389</v>
      </c>
      <c r="AA205" s="178">
        <v>1061.345603530249</v>
      </c>
      <c r="AB205" s="178">
        <v>1015.3711703914589</v>
      </c>
      <c r="AC205" s="178">
        <v>1006.0697476441279</v>
      </c>
      <c r="AD205" s="178">
        <v>996.76832489679691</v>
      </c>
      <c r="AE205" s="178">
        <v>987.46690214946602</v>
      </c>
      <c r="AF205" s="178">
        <v>978.16547940213502</v>
      </c>
      <c r="AG205" s="178">
        <v>968.86405665480402</v>
      </c>
      <c r="AH205" s="178">
        <v>959.56263390747313</v>
      </c>
      <c r="AI205" s="178">
        <v>950.26121116014212</v>
      </c>
      <c r="AJ205" s="178">
        <v>940.95978841281112</v>
      </c>
      <c r="AK205" s="178">
        <v>931.65836566548012</v>
      </c>
      <c r="AL205" s="178">
        <v>922.35694291814923</v>
      </c>
      <c r="AM205" s="178">
        <v>913.05552017081823</v>
      </c>
      <c r="AN205" s="178">
        <v>903.75409742348722</v>
      </c>
      <c r="AO205" s="178">
        <v>894.45267467615622</v>
      </c>
      <c r="AP205" s="178">
        <v>885.15125192882533</v>
      </c>
      <c r="AQ205" s="178">
        <v>875.84982918149433</v>
      </c>
      <c r="AR205" s="178">
        <v>875.84982918149433</v>
      </c>
      <c r="AS205" s="178">
        <v>875.84982918149433</v>
      </c>
      <c r="AT205" s="178">
        <v>875.84982918149433</v>
      </c>
      <c r="AU205" s="178">
        <v>875.84982918149433</v>
      </c>
      <c r="AV205" s="178">
        <v>875.84982918149433</v>
      </c>
    </row>
    <row r="206" spans="2:48" s="218" customFormat="1" x14ac:dyDescent="0.25">
      <c r="B206" s="175" t="s">
        <v>62</v>
      </c>
      <c r="C206" s="178">
        <v>1059.5418451383161</v>
      </c>
      <c r="D206" s="178">
        <v>1059.5418451383161</v>
      </c>
      <c r="E206" s="178">
        <v>1059.5418451383161</v>
      </c>
      <c r="F206" s="178">
        <v>1059.5418451383161</v>
      </c>
      <c r="G206" s="178">
        <v>1059.5418451383161</v>
      </c>
      <c r="H206" s="178">
        <v>1059.5418451383161</v>
      </c>
      <c r="I206" s="178">
        <v>1059.5418451383161</v>
      </c>
      <c r="J206" s="178">
        <v>1059.5418451383161</v>
      </c>
      <c r="K206" s="178">
        <v>995.49044546046321</v>
      </c>
      <c r="L206" s="178">
        <v>931.43904578261015</v>
      </c>
      <c r="M206" s="178">
        <v>867.38764610475721</v>
      </c>
      <c r="N206" s="178">
        <v>841.42166706174169</v>
      </c>
      <c r="O206" s="178">
        <v>815.45568801872628</v>
      </c>
      <c r="P206" s="178">
        <v>789.48970897571076</v>
      </c>
      <c r="Q206" s="178">
        <v>763.52372993269523</v>
      </c>
      <c r="R206" s="178">
        <v>737.55775088967971</v>
      </c>
      <c r="S206" s="178">
        <v>714.57053432028465</v>
      </c>
      <c r="T206" s="178">
        <v>691.58331775088971</v>
      </c>
      <c r="U206" s="178">
        <v>668.59610118149465</v>
      </c>
      <c r="V206" s="178">
        <v>645.60888461209959</v>
      </c>
      <c r="W206" s="178">
        <v>622.62166804270464</v>
      </c>
      <c r="X206" s="178">
        <v>599.63445147330958</v>
      </c>
      <c r="Y206" s="178">
        <v>576.64723490391452</v>
      </c>
      <c r="Z206" s="178">
        <v>553.66001833451946</v>
      </c>
      <c r="AA206" s="178">
        <v>530.67280176512452</v>
      </c>
      <c r="AB206" s="178">
        <v>507.68558519572946</v>
      </c>
      <c r="AC206" s="178">
        <v>503.03487382206396</v>
      </c>
      <c r="AD206" s="178">
        <v>498.38416244839846</v>
      </c>
      <c r="AE206" s="178">
        <v>493.73345107473301</v>
      </c>
      <c r="AF206" s="178">
        <v>489.08273970106751</v>
      </c>
      <c r="AG206" s="178">
        <v>484.43202832740201</v>
      </c>
      <c r="AH206" s="178">
        <v>479.78131695373656</v>
      </c>
      <c r="AI206" s="178">
        <v>475.13060558007106</v>
      </c>
      <c r="AJ206" s="178">
        <v>470.47989420640556</v>
      </c>
      <c r="AK206" s="178">
        <v>465.82918283274006</v>
      </c>
      <c r="AL206" s="178">
        <v>461.17847145907461</v>
      </c>
      <c r="AM206" s="178">
        <v>456.52776008540911</v>
      </c>
      <c r="AN206" s="178">
        <v>451.87704871174361</v>
      </c>
      <c r="AO206" s="178">
        <v>447.22633733807811</v>
      </c>
      <c r="AP206" s="178">
        <v>442.57562596441267</v>
      </c>
      <c r="AQ206" s="178">
        <v>437.92491459074716</v>
      </c>
      <c r="AR206" s="178">
        <v>437.92491459074716</v>
      </c>
      <c r="AS206" s="178">
        <v>437.92491459074716</v>
      </c>
      <c r="AT206" s="178">
        <v>437.92491459074716</v>
      </c>
      <c r="AU206" s="178">
        <v>437.92491459074716</v>
      </c>
      <c r="AV206" s="178">
        <v>437.92491459074716</v>
      </c>
    </row>
    <row r="207" spans="2:48" s="218" customFormat="1" x14ac:dyDescent="0.25">
      <c r="B207" s="175" t="s">
        <v>109</v>
      </c>
      <c r="C207" s="178">
        <v>10</v>
      </c>
      <c r="D207" s="178">
        <v>10</v>
      </c>
      <c r="E207" s="178">
        <v>10</v>
      </c>
      <c r="F207" s="178">
        <v>10</v>
      </c>
      <c r="G207" s="178">
        <v>10</v>
      </c>
      <c r="H207" s="178">
        <v>10</v>
      </c>
      <c r="I207" s="178">
        <v>10</v>
      </c>
      <c r="J207" s="178">
        <v>10</v>
      </c>
      <c r="K207" s="178">
        <v>10</v>
      </c>
      <c r="L207" s="178">
        <v>10</v>
      </c>
      <c r="M207" s="178">
        <v>10</v>
      </c>
      <c r="N207" s="178">
        <v>10</v>
      </c>
      <c r="O207" s="178">
        <v>10</v>
      </c>
      <c r="P207" s="178">
        <v>10</v>
      </c>
      <c r="Q207" s="178">
        <v>10</v>
      </c>
      <c r="R207" s="178">
        <v>10</v>
      </c>
      <c r="S207" s="178">
        <v>10</v>
      </c>
      <c r="T207" s="178">
        <v>10</v>
      </c>
      <c r="U207" s="178">
        <v>10</v>
      </c>
      <c r="V207" s="178">
        <v>10</v>
      </c>
      <c r="W207" s="178">
        <v>10</v>
      </c>
      <c r="X207" s="178">
        <v>10</v>
      </c>
      <c r="Y207" s="178">
        <v>10</v>
      </c>
      <c r="Z207" s="178">
        <v>10</v>
      </c>
      <c r="AA207" s="178">
        <v>10</v>
      </c>
      <c r="AB207" s="178">
        <v>10</v>
      </c>
      <c r="AC207" s="178">
        <v>10</v>
      </c>
      <c r="AD207" s="178">
        <v>10</v>
      </c>
      <c r="AE207" s="178">
        <v>10</v>
      </c>
      <c r="AF207" s="178">
        <v>10</v>
      </c>
      <c r="AG207" s="178">
        <v>10</v>
      </c>
      <c r="AH207" s="178">
        <v>10</v>
      </c>
      <c r="AI207" s="178">
        <v>10</v>
      </c>
      <c r="AJ207" s="178">
        <v>10</v>
      </c>
      <c r="AK207" s="178">
        <v>10</v>
      </c>
      <c r="AL207" s="178">
        <v>10</v>
      </c>
      <c r="AM207" s="178">
        <v>10</v>
      </c>
      <c r="AN207" s="178">
        <v>10</v>
      </c>
      <c r="AO207" s="178">
        <v>10</v>
      </c>
      <c r="AP207" s="178">
        <v>10</v>
      </c>
      <c r="AQ207" s="178">
        <v>10</v>
      </c>
      <c r="AR207" s="178">
        <v>10</v>
      </c>
      <c r="AS207" s="178">
        <v>10</v>
      </c>
      <c r="AT207" s="178">
        <v>10</v>
      </c>
      <c r="AU207" s="178">
        <v>10</v>
      </c>
      <c r="AV207" s="179">
        <v>10</v>
      </c>
    </row>
    <row r="208" spans="2:48" s="218" customFormat="1" x14ac:dyDescent="0.25">
      <c r="B208" s="175" t="s">
        <v>274</v>
      </c>
      <c r="C208" s="178">
        <v>100000</v>
      </c>
      <c r="D208" s="178">
        <v>100000</v>
      </c>
      <c r="E208" s="178">
        <v>100000</v>
      </c>
      <c r="F208" s="178">
        <v>100000</v>
      </c>
      <c r="G208" s="178">
        <v>100000</v>
      </c>
      <c r="H208" s="178">
        <v>100000</v>
      </c>
      <c r="I208" s="178">
        <v>100000</v>
      </c>
      <c r="J208" s="178">
        <v>100000</v>
      </c>
      <c r="K208" s="178">
        <v>100000</v>
      </c>
      <c r="L208" s="178">
        <v>100000</v>
      </c>
      <c r="M208" s="178">
        <v>100000</v>
      </c>
      <c r="N208" s="178">
        <v>100000</v>
      </c>
      <c r="O208" s="178">
        <v>100000</v>
      </c>
      <c r="P208" s="178">
        <v>100000</v>
      </c>
      <c r="Q208" s="178">
        <v>100000</v>
      </c>
      <c r="R208" s="178">
        <v>100000</v>
      </c>
      <c r="S208" s="178">
        <v>100000</v>
      </c>
      <c r="T208" s="178">
        <v>100000</v>
      </c>
      <c r="U208" s="178">
        <v>100000</v>
      </c>
      <c r="V208" s="178">
        <v>100000</v>
      </c>
      <c r="W208" s="178">
        <v>100000</v>
      </c>
      <c r="X208" s="178">
        <v>100000</v>
      </c>
      <c r="Y208" s="178">
        <v>100000</v>
      </c>
      <c r="Z208" s="178">
        <v>100000</v>
      </c>
      <c r="AA208" s="178">
        <v>100000</v>
      </c>
      <c r="AB208" s="178">
        <v>100000</v>
      </c>
      <c r="AC208" s="178">
        <v>100000</v>
      </c>
      <c r="AD208" s="178">
        <v>100000</v>
      </c>
      <c r="AE208" s="178">
        <v>100000</v>
      </c>
      <c r="AF208" s="178">
        <v>100000</v>
      </c>
      <c r="AG208" s="178">
        <v>100000</v>
      </c>
      <c r="AH208" s="178">
        <v>100000</v>
      </c>
      <c r="AI208" s="178">
        <v>100000</v>
      </c>
      <c r="AJ208" s="178">
        <v>100000</v>
      </c>
      <c r="AK208" s="178">
        <v>100000</v>
      </c>
      <c r="AL208" s="178">
        <v>100000</v>
      </c>
      <c r="AM208" s="178">
        <v>100000</v>
      </c>
      <c r="AN208" s="178">
        <v>100000</v>
      </c>
      <c r="AO208" s="178">
        <v>100000</v>
      </c>
      <c r="AP208" s="178">
        <v>100000</v>
      </c>
      <c r="AQ208" s="178">
        <v>100000</v>
      </c>
      <c r="AR208" s="178">
        <v>100000</v>
      </c>
      <c r="AS208" s="178">
        <v>100000</v>
      </c>
      <c r="AT208" s="178">
        <v>100000</v>
      </c>
      <c r="AU208" s="178">
        <v>100000</v>
      </c>
      <c r="AV208" s="179">
        <v>100000</v>
      </c>
    </row>
    <row r="209" spans="1:48" s="218" customFormat="1" x14ac:dyDescent="0.25">
      <c r="B209" s="175" t="s">
        <v>276</v>
      </c>
      <c r="C209" s="180"/>
      <c r="D209" s="180"/>
      <c r="E209" s="180"/>
      <c r="F209" s="180"/>
      <c r="G209" s="180"/>
      <c r="H209" s="180"/>
      <c r="I209" s="180"/>
      <c r="J209" s="180"/>
      <c r="K209" s="180"/>
      <c r="L209" s="180"/>
      <c r="M209" s="180"/>
      <c r="N209" s="180"/>
      <c r="O209" s="180"/>
      <c r="P209" s="180"/>
      <c r="Q209" s="180"/>
      <c r="R209" s="180"/>
      <c r="S209" s="180"/>
      <c r="T209" s="180"/>
      <c r="U209" s="180"/>
      <c r="V209" s="180"/>
      <c r="W209" s="180"/>
      <c r="X209" s="180"/>
      <c r="Y209" s="180"/>
      <c r="Z209" s="180"/>
      <c r="AA209" s="180"/>
      <c r="AB209" s="180"/>
      <c r="AC209" s="180"/>
      <c r="AD209" s="180"/>
      <c r="AE209" s="180"/>
      <c r="AF209" s="180"/>
      <c r="AG209" s="180"/>
      <c r="AH209" s="180"/>
      <c r="AI209" s="180"/>
      <c r="AJ209" s="180"/>
      <c r="AK209" s="180"/>
      <c r="AL209" s="180"/>
      <c r="AM209" s="180"/>
      <c r="AN209" s="180"/>
      <c r="AO209" s="180"/>
      <c r="AP209" s="180"/>
      <c r="AQ209" s="180"/>
      <c r="AR209" s="180"/>
      <c r="AS209" s="180"/>
      <c r="AT209" s="180"/>
      <c r="AU209" s="180"/>
      <c r="AV209" s="181"/>
    </row>
    <row r="210" spans="1:48" s="218" customFormat="1" x14ac:dyDescent="0.25">
      <c r="B210" s="175" t="s">
        <v>278</v>
      </c>
      <c r="C210" s="180"/>
      <c r="D210" s="180"/>
      <c r="E210" s="180"/>
      <c r="F210" s="180"/>
      <c r="G210" s="180"/>
      <c r="H210" s="180"/>
      <c r="I210" s="180"/>
      <c r="J210" s="180"/>
      <c r="K210" s="180"/>
      <c r="L210" s="180"/>
      <c r="M210" s="180"/>
      <c r="N210" s="180"/>
      <c r="O210" s="180"/>
      <c r="P210" s="180"/>
      <c r="Q210" s="180"/>
      <c r="R210" s="180"/>
      <c r="S210" s="180"/>
      <c r="T210" s="180"/>
      <c r="U210" s="180"/>
      <c r="V210" s="180"/>
      <c r="W210" s="180"/>
      <c r="X210" s="180"/>
      <c r="Y210" s="180"/>
      <c r="Z210" s="180"/>
      <c r="AA210" s="180"/>
      <c r="AB210" s="180"/>
      <c r="AC210" s="180"/>
      <c r="AD210" s="180"/>
      <c r="AE210" s="180"/>
      <c r="AF210" s="180"/>
      <c r="AG210" s="180"/>
      <c r="AH210" s="180"/>
      <c r="AI210" s="180"/>
      <c r="AJ210" s="180"/>
      <c r="AK210" s="180"/>
      <c r="AL210" s="180"/>
      <c r="AM210" s="180"/>
      <c r="AN210" s="180"/>
      <c r="AO210" s="180"/>
      <c r="AP210" s="180"/>
      <c r="AQ210" s="180"/>
      <c r="AR210" s="180"/>
      <c r="AS210" s="180"/>
      <c r="AT210" s="180"/>
      <c r="AU210" s="180"/>
      <c r="AV210" s="181"/>
    </row>
    <row r="211" spans="1:48" s="218" customFormat="1" ht="15.75" thickBot="1" x14ac:dyDescent="0.3">
      <c r="B211" s="326" t="s">
        <v>758</v>
      </c>
      <c r="C211" s="327"/>
      <c r="D211" s="327"/>
      <c r="E211" s="327"/>
      <c r="F211" s="327"/>
      <c r="G211" s="327"/>
      <c r="H211" s="327"/>
      <c r="I211" s="327"/>
      <c r="J211" s="327"/>
      <c r="K211" s="327"/>
      <c r="L211" s="327"/>
      <c r="M211" s="327"/>
      <c r="N211" s="327"/>
      <c r="O211" s="327"/>
      <c r="P211" s="327"/>
      <c r="Q211" s="327"/>
      <c r="R211" s="327"/>
      <c r="S211" s="327"/>
      <c r="T211" s="327"/>
      <c r="U211" s="327"/>
      <c r="V211" s="327"/>
      <c r="W211" s="327"/>
      <c r="X211" s="327"/>
      <c r="Y211" s="327"/>
      <c r="Z211" s="327"/>
      <c r="AA211" s="327"/>
      <c r="AB211" s="327"/>
      <c r="AC211" s="327"/>
      <c r="AD211" s="327"/>
      <c r="AE211" s="327"/>
      <c r="AF211" s="327"/>
      <c r="AG211" s="327"/>
      <c r="AH211" s="327"/>
      <c r="AI211" s="327"/>
      <c r="AJ211" s="327"/>
      <c r="AK211" s="327"/>
      <c r="AL211" s="327"/>
      <c r="AM211" s="327"/>
      <c r="AN211" s="327"/>
      <c r="AO211" s="327"/>
      <c r="AP211" s="327"/>
      <c r="AQ211" s="327"/>
      <c r="AR211" s="327"/>
      <c r="AS211" s="327"/>
      <c r="AT211" s="327"/>
      <c r="AU211" s="327"/>
      <c r="AV211" s="328"/>
    </row>
    <row r="212" spans="1:48" s="218" customFormat="1" ht="16.5" thickTop="1" thickBot="1" x14ac:dyDescent="0.3"/>
    <row r="213" spans="1:48" s="218" customFormat="1" ht="15.75" thickTop="1" x14ac:dyDescent="0.25">
      <c r="A213" s="218">
        <f>A179+1</f>
        <v>6</v>
      </c>
      <c r="B213" s="329" t="s">
        <v>308</v>
      </c>
      <c r="C213" s="330"/>
      <c r="D213" s="330"/>
      <c r="E213" s="330"/>
      <c r="F213" s="330"/>
      <c r="G213" s="330"/>
      <c r="H213" s="330"/>
      <c r="I213" s="330"/>
      <c r="J213" s="330"/>
      <c r="K213" s="330"/>
      <c r="L213" s="330"/>
      <c r="M213" s="330"/>
      <c r="N213" s="330"/>
      <c r="O213" s="330"/>
      <c r="P213" s="330"/>
      <c r="Q213" s="330"/>
      <c r="R213" s="330"/>
      <c r="S213" s="330"/>
      <c r="T213" s="330"/>
      <c r="U213" s="330"/>
      <c r="V213" s="330"/>
      <c r="W213" s="330"/>
      <c r="X213" s="330"/>
      <c r="Y213" s="330"/>
      <c r="Z213" s="330"/>
      <c r="AA213" s="330"/>
      <c r="AB213" s="330"/>
      <c r="AC213" s="330"/>
      <c r="AD213" s="330"/>
      <c r="AE213" s="330"/>
      <c r="AF213" s="330"/>
      <c r="AG213" s="330"/>
      <c r="AH213" s="330"/>
      <c r="AI213" s="330"/>
      <c r="AJ213" s="330"/>
      <c r="AK213" s="330"/>
      <c r="AL213" s="330"/>
      <c r="AM213" s="330"/>
      <c r="AN213" s="330"/>
      <c r="AO213" s="330"/>
      <c r="AP213" s="330"/>
      <c r="AQ213" s="330"/>
      <c r="AR213" s="330"/>
      <c r="AS213" s="330"/>
      <c r="AT213" s="330"/>
      <c r="AU213" s="330"/>
      <c r="AV213" s="331"/>
    </row>
    <row r="214" spans="1:48" s="218" customFormat="1" x14ac:dyDescent="0.25">
      <c r="B214" s="175"/>
      <c r="C214" s="176" t="s">
        <v>364</v>
      </c>
      <c r="D214" s="176" t="s">
        <v>365</v>
      </c>
      <c r="E214" s="176" t="s">
        <v>366</v>
      </c>
      <c r="F214" s="176" t="s">
        <v>367</v>
      </c>
      <c r="G214" s="176" t="s">
        <v>368</v>
      </c>
      <c r="H214" s="176" t="s">
        <v>369</v>
      </c>
      <c r="I214" s="176" t="s">
        <v>370</v>
      </c>
      <c r="J214" s="176" t="s">
        <v>371</v>
      </c>
      <c r="K214" s="176" t="s">
        <v>372</v>
      </c>
      <c r="L214" s="176" t="s">
        <v>373</v>
      </c>
      <c r="M214" s="176" t="s">
        <v>374</v>
      </c>
      <c r="N214" s="176" t="s">
        <v>375</v>
      </c>
      <c r="O214" s="176" t="s">
        <v>376</v>
      </c>
      <c r="P214" s="176" t="s">
        <v>377</v>
      </c>
      <c r="Q214" s="176" t="s">
        <v>378</v>
      </c>
      <c r="R214" s="176" t="s">
        <v>379</v>
      </c>
      <c r="S214" s="176" t="s">
        <v>380</v>
      </c>
      <c r="T214" s="176" t="s">
        <v>381</v>
      </c>
      <c r="U214" s="176" t="s">
        <v>382</v>
      </c>
      <c r="V214" s="176" t="s">
        <v>383</v>
      </c>
      <c r="W214" s="176" t="s">
        <v>384</v>
      </c>
      <c r="X214" s="176" t="s">
        <v>385</v>
      </c>
      <c r="Y214" s="176" t="s">
        <v>386</v>
      </c>
      <c r="Z214" s="176" t="s">
        <v>387</v>
      </c>
      <c r="AA214" s="176" t="s">
        <v>388</v>
      </c>
      <c r="AB214" s="176" t="s">
        <v>389</v>
      </c>
      <c r="AC214" s="176" t="s">
        <v>224</v>
      </c>
      <c r="AD214" s="176" t="s">
        <v>225</v>
      </c>
      <c r="AE214" s="176" t="s">
        <v>226</v>
      </c>
      <c r="AF214" s="176" t="s">
        <v>227</v>
      </c>
      <c r="AG214" s="176" t="s">
        <v>445</v>
      </c>
      <c r="AH214" s="176" t="s">
        <v>228</v>
      </c>
      <c r="AI214" s="176" t="s">
        <v>229</v>
      </c>
      <c r="AJ214" s="176" t="s">
        <v>348</v>
      </c>
      <c r="AK214" s="176" t="s">
        <v>349</v>
      </c>
      <c r="AL214" s="176" t="s">
        <v>446</v>
      </c>
      <c r="AM214" s="176" t="s">
        <v>350</v>
      </c>
      <c r="AN214" s="176" t="s">
        <v>351</v>
      </c>
      <c r="AO214" s="176" t="s">
        <v>352</v>
      </c>
      <c r="AP214" s="176" t="s">
        <v>353</v>
      </c>
      <c r="AQ214" s="176" t="s">
        <v>447</v>
      </c>
      <c r="AR214" s="176" t="s">
        <v>354</v>
      </c>
      <c r="AS214" s="176" t="s">
        <v>355</v>
      </c>
      <c r="AT214" s="176" t="s">
        <v>356</v>
      </c>
      <c r="AU214" s="176" t="s">
        <v>357</v>
      </c>
      <c r="AV214" s="177" t="s">
        <v>358</v>
      </c>
    </row>
    <row r="215" spans="1:48" s="218" customFormat="1" x14ac:dyDescent="0.25">
      <c r="B215" s="175" t="s">
        <v>39</v>
      </c>
      <c r="C215" s="178">
        <v>31147.927888303009</v>
      </c>
      <c r="D215" s="178">
        <v>31147.927888303009</v>
      </c>
      <c r="E215" s="178">
        <v>31147.927888303009</v>
      </c>
      <c r="F215" s="178">
        <v>31147.927888303009</v>
      </c>
      <c r="G215" s="178">
        <v>31147.927888303009</v>
      </c>
      <c r="H215" s="178">
        <v>31147.927888303009</v>
      </c>
      <c r="I215" s="178">
        <v>31147.927888303009</v>
      </c>
      <c r="J215" s="178">
        <v>31147.927888303009</v>
      </c>
      <c r="K215" s="178">
        <v>30969.000236691263</v>
      </c>
      <c r="L215" s="178">
        <v>30790.072585079521</v>
      </c>
      <c r="M215" s="178">
        <v>30611.144933467775</v>
      </c>
      <c r="N215" s="178">
        <v>30095.372514175186</v>
      </c>
      <c r="O215" s="178">
        <v>29579.600094882597</v>
      </c>
      <c r="P215" s="178">
        <v>29063.827675590008</v>
      </c>
      <c r="Q215" s="178">
        <v>28548.055256297419</v>
      </c>
      <c r="R215" s="178">
        <v>28032.28283700483</v>
      </c>
      <c r="S215" s="178">
        <v>27896.416660520168</v>
      </c>
      <c r="T215" s="178">
        <v>27760.550484035506</v>
      </c>
      <c r="U215" s="178">
        <v>27624.684307550844</v>
      </c>
      <c r="V215" s="178">
        <v>27488.818131066182</v>
      </c>
      <c r="W215" s="178">
        <v>27352.95195458152</v>
      </c>
      <c r="X215" s="178">
        <v>27217.085778096854</v>
      </c>
      <c r="Y215" s="178">
        <v>27081.219601612192</v>
      </c>
      <c r="Z215" s="178">
        <v>26945.35342512753</v>
      </c>
      <c r="AA215" s="178">
        <v>26809.487248642869</v>
      </c>
      <c r="AB215" s="178">
        <v>26673.621072158207</v>
      </c>
      <c r="AC215" s="178">
        <v>26572.215171640397</v>
      </c>
      <c r="AD215" s="178">
        <v>26470.809271122587</v>
      </c>
      <c r="AE215" s="178">
        <v>26369.403370604778</v>
      </c>
      <c r="AF215" s="178">
        <v>26267.997470086968</v>
      </c>
      <c r="AG215" s="178">
        <v>26166.591569569158</v>
      </c>
      <c r="AH215" s="178">
        <v>26065.185669051349</v>
      </c>
      <c r="AI215" s="178">
        <v>25963.779768533539</v>
      </c>
      <c r="AJ215" s="178">
        <v>25862.373868015726</v>
      </c>
      <c r="AK215" s="178">
        <v>25760.967967497916</v>
      </c>
      <c r="AL215" s="178">
        <v>25659.562066980106</v>
      </c>
      <c r="AM215" s="178">
        <v>25558.156166462297</v>
      </c>
      <c r="AN215" s="178">
        <v>25456.750265944487</v>
      </c>
      <c r="AO215" s="178">
        <v>25355.344365426678</v>
      </c>
      <c r="AP215" s="178">
        <v>25253.938464908868</v>
      </c>
      <c r="AQ215" s="178">
        <v>25152.532564391058</v>
      </c>
      <c r="AR215" s="178">
        <v>25152.532564391058</v>
      </c>
      <c r="AS215" s="178">
        <v>25152.532564391058</v>
      </c>
      <c r="AT215" s="178">
        <v>25152.532564391058</v>
      </c>
      <c r="AU215" s="178">
        <v>25152.532564391058</v>
      </c>
      <c r="AV215" s="179">
        <v>25152.532564391058</v>
      </c>
    </row>
    <row r="216" spans="1:48" s="218" customFormat="1" x14ac:dyDescent="0.25">
      <c r="B216" s="175" t="s">
        <v>104</v>
      </c>
      <c r="C216" s="178">
        <v>3.4630835295747335E-3</v>
      </c>
      <c r="D216" s="178">
        <v>3.4630835295747335E-3</v>
      </c>
      <c r="E216" s="178">
        <v>3.4630835295747335E-3</v>
      </c>
      <c r="F216" s="178">
        <v>3.4630835295747335E-3</v>
      </c>
      <c r="G216" s="178">
        <v>3.4630835295747335E-3</v>
      </c>
      <c r="H216" s="178">
        <v>3.4630835295747335E-3</v>
      </c>
      <c r="I216" s="178">
        <v>3.4630835295747335E-3</v>
      </c>
      <c r="J216" s="178">
        <v>3.4630835295747335E-3</v>
      </c>
      <c r="K216" s="178">
        <v>2.9516644561134414E-3</v>
      </c>
      <c r="L216" s="178">
        <v>2.4402453826521493E-3</v>
      </c>
      <c r="M216" s="178">
        <v>1.9288263091908572E-3</v>
      </c>
      <c r="N216" s="178">
        <v>1.8908266533342541E-3</v>
      </c>
      <c r="O216" s="178">
        <v>1.8528269974776512E-3</v>
      </c>
      <c r="P216" s="178">
        <v>1.814827341621048E-3</v>
      </c>
      <c r="Q216" s="178">
        <v>1.7768276857644451E-3</v>
      </c>
      <c r="R216" s="178">
        <v>1.738828029907842E-3</v>
      </c>
      <c r="S216" s="178">
        <v>1.7552039788196454E-3</v>
      </c>
      <c r="T216" s="178">
        <v>1.7715799277314486E-3</v>
      </c>
      <c r="U216" s="178">
        <v>1.7879558766432518E-3</v>
      </c>
      <c r="V216" s="178">
        <v>1.8043318255550553E-3</v>
      </c>
      <c r="W216" s="178">
        <v>1.8207077744668587E-3</v>
      </c>
      <c r="X216" s="178">
        <v>1.8370837233786619E-3</v>
      </c>
      <c r="Y216" s="178">
        <v>1.8534596722904651E-3</v>
      </c>
      <c r="Z216" s="178">
        <v>1.8698356212022685E-3</v>
      </c>
      <c r="AA216" s="178">
        <v>1.8862115701140719E-3</v>
      </c>
      <c r="AB216" s="178">
        <v>1.9025875190258751E-3</v>
      </c>
      <c r="AC216" s="178">
        <v>1.8911045710981996E-3</v>
      </c>
      <c r="AD216" s="178">
        <v>1.879621623170524E-3</v>
      </c>
      <c r="AE216" s="178">
        <v>1.8681386752428485E-3</v>
      </c>
      <c r="AF216" s="178">
        <v>1.856655727315173E-3</v>
      </c>
      <c r="AG216" s="178">
        <v>1.8451727793874974E-3</v>
      </c>
      <c r="AH216" s="178">
        <v>1.8336898314598219E-3</v>
      </c>
      <c r="AI216" s="178">
        <v>1.8222068835321464E-3</v>
      </c>
      <c r="AJ216" s="178">
        <v>1.8107239356044708E-3</v>
      </c>
      <c r="AK216" s="178">
        <v>1.7992409876767953E-3</v>
      </c>
      <c r="AL216" s="178">
        <v>1.7877580397491198E-3</v>
      </c>
      <c r="AM216" s="178">
        <v>1.7762750918214442E-3</v>
      </c>
      <c r="AN216" s="178">
        <v>1.7647921438937687E-3</v>
      </c>
      <c r="AO216" s="178">
        <v>1.7533091959660932E-3</v>
      </c>
      <c r="AP216" s="178">
        <v>1.7418262480384176E-3</v>
      </c>
      <c r="AQ216" s="178">
        <v>1.7303433001107421E-3</v>
      </c>
      <c r="AR216" s="178">
        <v>1.7303433001107421E-3</v>
      </c>
      <c r="AS216" s="178">
        <v>1.7303433001107421E-3</v>
      </c>
      <c r="AT216" s="178">
        <v>1.7303433001107421E-3</v>
      </c>
      <c r="AU216" s="178">
        <v>1.7303433001107421E-3</v>
      </c>
      <c r="AV216" s="179">
        <v>1.7303433001107421E-3</v>
      </c>
    </row>
    <row r="217" spans="1:48" s="218" customFormat="1" x14ac:dyDescent="0.25">
      <c r="B217" s="175" t="s">
        <v>105</v>
      </c>
      <c r="C217" s="178">
        <v>2.4791749305831017E-3</v>
      </c>
      <c r="D217" s="178">
        <v>2.4791749305831017E-3</v>
      </c>
      <c r="E217" s="178">
        <v>2.4791749305831017E-3</v>
      </c>
      <c r="F217" s="178">
        <v>2.4791749305831017E-3</v>
      </c>
      <c r="G217" s="178">
        <v>2.4791749305831017E-3</v>
      </c>
      <c r="H217" s="178">
        <v>2.4791749305831017E-3</v>
      </c>
      <c r="I217" s="178">
        <v>2.4791749305831017E-3</v>
      </c>
      <c r="J217" s="178">
        <v>2.4791749305831017E-3</v>
      </c>
      <c r="K217" s="178">
        <v>2.3942655100191055E-3</v>
      </c>
      <c r="L217" s="178">
        <v>2.3093560894551094E-3</v>
      </c>
      <c r="M217" s="178">
        <v>2.2244466688911132E-3</v>
      </c>
      <c r="N217" s="178">
        <v>2.1558154481784537E-3</v>
      </c>
      <c r="O217" s="178">
        <v>2.0871842274657938E-3</v>
      </c>
      <c r="P217" s="178">
        <v>2.0185530067531343E-3</v>
      </c>
      <c r="Q217" s="178">
        <v>1.9499217860404748E-3</v>
      </c>
      <c r="R217" s="178">
        <v>1.881290565327815E-3</v>
      </c>
      <c r="S217" s="178">
        <v>1.7741771205034098E-3</v>
      </c>
      <c r="T217" s="178">
        <v>1.6670636756790044E-3</v>
      </c>
      <c r="U217" s="178">
        <v>1.5599502308545992E-3</v>
      </c>
      <c r="V217" s="178">
        <v>1.4528367860301939E-3</v>
      </c>
      <c r="W217" s="178">
        <v>1.3457233412057885E-3</v>
      </c>
      <c r="X217" s="178">
        <v>1.2386098963813833E-3</v>
      </c>
      <c r="Y217" s="178">
        <v>1.1314964515569781E-3</v>
      </c>
      <c r="Z217" s="178">
        <v>1.0243830067325726E-3</v>
      </c>
      <c r="AA217" s="178">
        <v>9.1726956190816731E-4</v>
      </c>
      <c r="AB217" s="178">
        <v>8.1015611708376209E-4</v>
      </c>
      <c r="AC217" s="178">
        <v>7.9453909947212219E-4</v>
      </c>
      <c r="AD217" s="178">
        <v>7.7892208186048229E-4</v>
      </c>
      <c r="AE217" s="178">
        <v>7.6330506424884229E-4</v>
      </c>
      <c r="AF217" s="178">
        <v>7.4768804663720239E-4</v>
      </c>
      <c r="AG217" s="178">
        <v>7.3207102902556249E-4</v>
      </c>
      <c r="AH217" s="178">
        <v>7.1645401141392259E-4</v>
      </c>
      <c r="AI217" s="178">
        <v>7.0083699380228258E-4</v>
      </c>
      <c r="AJ217" s="178">
        <v>6.8521997619064268E-4</v>
      </c>
      <c r="AK217" s="178">
        <v>6.6960295857900279E-4</v>
      </c>
      <c r="AL217" s="178">
        <v>6.5398594096736278E-4</v>
      </c>
      <c r="AM217" s="178">
        <v>6.3836892335572288E-4</v>
      </c>
      <c r="AN217" s="178">
        <v>6.2275190574408298E-4</v>
      </c>
      <c r="AO217" s="178">
        <v>6.0713488813244308E-4</v>
      </c>
      <c r="AP217" s="178">
        <v>5.9151787052080307E-4</v>
      </c>
      <c r="AQ217" s="178">
        <v>5.7590085290916318E-4</v>
      </c>
      <c r="AR217" s="178">
        <v>5.7590085290916318E-4</v>
      </c>
      <c r="AS217" s="178">
        <v>5.7590085290916318E-4</v>
      </c>
      <c r="AT217" s="178">
        <v>5.7590085290916318E-4</v>
      </c>
      <c r="AU217" s="178">
        <v>5.7590085290916318E-4</v>
      </c>
      <c r="AV217" s="179">
        <v>5.7590085290916318E-4</v>
      </c>
    </row>
    <row r="218" spans="1:48" s="218" customFormat="1" x14ac:dyDescent="0.25">
      <c r="B218" s="175" t="s">
        <v>106</v>
      </c>
      <c r="C218" s="178">
        <v>1.8807598269700958E-2</v>
      </c>
      <c r="D218" s="178">
        <v>1.8807598269700958E-2</v>
      </c>
      <c r="E218" s="178">
        <v>1.8807598269700958E-2</v>
      </c>
      <c r="F218" s="178">
        <v>1.8807598269700958E-2</v>
      </c>
      <c r="G218" s="178">
        <v>1.8807598269700958E-2</v>
      </c>
      <c r="H218" s="178">
        <v>1.8807598269700958E-2</v>
      </c>
      <c r="I218" s="178">
        <v>1.8807598269700958E-2</v>
      </c>
      <c r="J218" s="178">
        <v>1.8807598269700958E-2</v>
      </c>
      <c r="K218" s="178">
        <v>1.8172836529586529E-2</v>
      </c>
      <c r="L218" s="178">
        <v>1.7538074789472103E-2</v>
      </c>
      <c r="M218" s="178">
        <v>1.6903313049357674E-2</v>
      </c>
      <c r="N218" s="178">
        <v>1.6552494402522044E-2</v>
      </c>
      <c r="O218" s="178">
        <v>1.6201675755686411E-2</v>
      </c>
      <c r="P218" s="178">
        <v>1.5850857108850779E-2</v>
      </c>
      <c r="Q218" s="178">
        <v>1.5500038462015149E-2</v>
      </c>
      <c r="R218" s="178">
        <v>1.5149219815179518E-2</v>
      </c>
      <c r="S218" s="178">
        <v>1.50622572796133E-2</v>
      </c>
      <c r="T218" s="178">
        <v>1.4975294744047084E-2</v>
      </c>
      <c r="U218" s="178">
        <v>1.4888332208480867E-2</v>
      </c>
      <c r="V218" s="178">
        <v>1.4801369672914651E-2</v>
      </c>
      <c r="W218" s="178">
        <v>1.4714407137348434E-2</v>
      </c>
      <c r="X218" s="178">
        <v>1.4627444601782216E-2</v>
      </c>
      <c r="Y218" s="178">
        <v>1.4540482066216E-2</v>
      </c>
      <c r="Z218" s="178">
        <v>1.4453519530649783E-2</v>
      </c>
      <c r="AA218" s="178">
        <v>1.4366556995083567E-2</v>
      </c>
      <c r="AB218" s="178">
        <v>1.4279594459517349E-2</v>
      </c>
      <c r="AC218" s="178">
        <v>1.4185401560740812E-2</v>
      </c>
      <c r="AD218" s="178">
        <v>1.4091208661964272E-2</v>
      </c>
      <c r="AE218" s="178">
        <v>1.3997015763187735E-2</v>
      </c>
      <c r="AF218" s="178">
        <v>1.3902822864411196E-2</v>
      </c>
      <c r="AG218" s="178">
        <v>1.3808629965634658E-2</v>
      </c>
      <c r="AH218" s="178">
        <v>1.3714437066858119E-2</v>
      </c>
      <c r="AI218" s="178">
        <v>1.3620244168081582E-2</v>
      </c>
      <c r="AJ218" s="178">
        <v>1.3526051269305043E-2</v>
      </c>
      <c r="AK218" s="178">
        <v>1.3431858370528505E-2</v>
      </c>
      <c r="AL218" s="178">
        <v>1.3337665471751966E-2</v>
      </c>
      <c r="AM218" s="178">
        <v>1.3243472572975428E-2</v>
      </c>
      <c r="AN218" s="178">
        <v>1.3149279674198889E-2</v>
      </c>
      <c r="AO218" s="178">
        <v>1.3055086775422352E-2</v>
      </c>
      <c r="AP218" s="178">
        <v>1.2960893876645813E-2</v>
      </c>
      <c r="AQ218" s="178">
        <v>1.2866700977869275E-2</v>
      </c>
      <c r="AR218" s="178">
        <v>1.2866700977869275E-2</v>
      </c>
      <c r="AS218" s="178">
        <v>1.2866700977869275E-2</v>
      </c>
      <c r="AT218" s="178">
        <v>1.2866700977869275E-2</v>
      </c>
      <c r="AU218" s="178">
        <v>1.2866700977869275E-2</v>
      </c>
      <c r="AV218" s="179">
        <v>1.2866700977869275E-2</v>
      </c>
    </row>
    <row r="219" spans="1:48" s="218" customFormat="1" x14ac:dyDescent="0.25">
      <c r="B219" s="175" t="s">
        <v>107</v>
      </c>
      <c r="C219" s="178">
        <v>2.015316404675534E-2</v>
      </c>
      <c r="D219" s="178">
        <v>2.015316404675534E-2</v>
      </c>
      <c r="E219" s="178">
        <v>2.015316404675534E-2</v>
      </c>
      <c r="F219" s="178">
        <v>2.015316404675534E-2</v>
      </c>
      <c r="G219" s="178">
        <v>2.015316404675534E-2</v>
      </c>
      <c r="H219" s="178">
        <v>2.015316404675534E-2</v>
      </c>
      <c r="I219" s="178">
        <v>2.015316404675534E-2</v>
      </c>
      <c r="J219" s="178">
        <v>2.015316404675534E-2</v>
      </c>
      <c r="K219" s="178">
        <v>1.9492744775491507E-2</v>
      </c>
      <c r="L219" s="178">
        <v>1.883232550422767E-2</v>
      </c>
      <c r="M219" s="178">
        <v>1.8171906232963837E-2</v>
      </c>
      <c r="N219" s="178">
        <v>1.7800167726990973E-2</v>
      </c>
      <c r="O219" s="178">
        <v>1.7428429221018109E-2</v>
      </c>
      <c r="P219" s="178">
        <v>1.7056690715045241E-2</v>
      </c>
      <c r="Q219" s="178">
        <v>1.6684952209072377E-2</v>
      </c>
      <c r="R219" s="178">
        <v>1.6313213703099513E-2</v>
      </c>
      <c r="S219" s="178">
        <v>1.6162277232863582E-2</v>
      </c>
      <c r="T219" s="178">
        <v>1.6011340762627647E-2</v>
      </c>
      <c r="U219" s="178">
        <v>1.5860404292391717E-2</v>
      </c>
      <c r="V219" s="178">
        <v>1.5709467822155786E-2</v>
      </c>
      <c r="W219" s="178">
        <v>1.5558531351919853E-2</v>
      </c>
      <c r="X219" s="178">
        <v>1.540759488168392E-2</v>
      </c>
      <c r="Y219" s="178">
        <v>1.525665841144799E-2</v>
      </c>
      <c r="Z219" s="178">
        <v>1.5105721941212057E-2</v>
      </c>
      <c r="AA219" s="178">
        <v>1.4954785470976126E-2</v>
      </c>
      <c r="AB219" s="178">
        <v>1.4803849000740193E-2</v>
      </c>
      <c r="AC219" s="178">
        <v>1.4701450965106397E-2</v>
      </c>
      <c r="AD219" s="178">
        <v>1.4599052929472601E-2</v>
      </c>
      <c r="AE219" s="178">
        <v>1.4496654893838804E-2</v>
      </c>
      <c r="AF219" s="178">
        <v>1.4394256858205008E-2</v>
      </c>
      <c r="AG219" s="178">
        <v>1.4291858822571212E-2</v>
      </c>
      <c r="AH219" s="178">
        <v>1.4189460786937415E-2</v>
      </c>
      <c r="AI219" s="178">
        <v>1.4087062751303619E-2</v>
      </c>
      <c r="AJ219" s="178">
        <v>1.3984664715669823E-2</v>
      </c>
      <c r="AK219" s="178">
        <v>1.3882266680036026E-2</v>
      </c>
      <c r="AL219" s="178">
        <v>1.377986864440223E-2</v>
      </c>
      <c r="AM219" s="178">
        <v>1.3677470608768434E-2</v>
      </c>
      <c r="AN219" s="178">
        <v>1.3575072573134637E-2</v>
      </c>
      <c r="AO219" s="178">
        <v>1.3472674537500841E-2</v>
      </c>
      <c r="AP219" s="178">
        <v>1.3370276501867045E-2</v>
      </c>
      <c r="AQ219" s="178">
        <v>1.3267878466233248E-2</v>
      </c>
      <c r="AR219" s="178">
        <v>1.3267878466233248E-2</v>
      </c>
      <c r="AS219" s="178">
        <v>1.3267878466233248E-2</v>
      </c>
      <c r="AT219" s="178">
        <v>1.3267878466233248E-2</v>
      </c>
      <c r="AU219" s="178">
        <v>1.3267878466233248E-2</v>
      </c>
      <c r="AV219" s="179">
        <v>1.3267878466233248E-2</v>
      </c>
    </row>
    <row r="220" spans="1:48" s="218" customFormat="1" x14ac:dyDescent="0.25">
      <c r="B220" s="175" t="s">
        <v>45</v>
      </c>
      <c r="C220" s="178">
        <v>206.23</v>
      </c>
      <c r="D220" s="178">
        <v>206.23</v>
      </c>
      <c r="E220" s="178">
        <v>206.23</v>
      </c>
      <c r="F220" s="178">
        <v>206.23</v>
      </c>
      <c r="G220" s="178">
        <v>206.23</v>
      </c>
      <c r="H220" s="178">
        <v>206.23</v>
      </c>
      <c r="I220" s="178">
        <v>206.23</v>
      </c>
      <c r="J220" s="178">
        <v>206.23</v>
      </c>
      <c r="K220" s="178">
        <v>207.91</v>
      </c>
      <c r="L220" s="178">
        <v>209.59</v>
      </c>
      <c r="M220" s="178">
        <v>211.27</v>
      </c>
      <c r="N220" s="178">
        <v>208.864</v>
      </c>
      <c r="O220" s="178">
        <v>206.458</v>
      </c>
      <c r="P220" s="178">
        <v>204.05200000000002</v>
      </c>
      <c r="Q220" s="178">
        <v>201.64600000000002</v>
      </c>
      <c r="R220" s="178">
        <v>199.24</v>
      </c>
      <c r="S220" s="178">
        <v>198.28200000000001</v>
      </c>
      <c r="T220" s="178">
        <v>197.32400000000001</v>
      </c>
      <c r="U220" s="178">
        <v>196.36600000000001</v>
      </c>
      <c r="V220" s="178">
        <v>195.40800000000002</v>
      </c>
      <c r="W220" s="178">
        <v>194.45</v>
      </c>
      <c r="X220" s="178">
        <v>193.49199999999999</v>
      </c>
      <c r="Y220" s="178">
        <v>192.53399999999999</v>
      </c>
      <c r="Z220" s="178">
        <v>191.57599999999999</v>
      </c>
      <c r="AA220" s="178">
        <v>190.61799999999999</v>
      </c>
      <c r="AB220" s="178">
        <v>189.66</v>
      </c>
      <c r="AC220" s="178">
        <v>189.41866666666667</v>
      </c>
      <c r="AD220" s="178">
        <v>189.17733333333334</v>
      </c>
      <c r="AE220" s="178">
        <v>188.93600000000001</v>
      </c>
      <c r="AF220" s="178">
        <v>188.69466666666665</v>
      </c>
      <c r="AG220" s="178">
        <v>188.45333333333332</v>
      </c>
      <c r="AH220" s="178">
        <v>188.21199999999999</v>
      </c>
      <c r="AI220" s="178">
        <v>187.97066666666666</v>
      </c>
      <c r="AJ220" s="178">
        <v>187.72933333333333</v>
      </c>
      <c r="AK220" s="178">
        <v>187.488</v>
      </c>
      <c r="AL220" s="178">
        <v>187.24666666666667</v>
      </c>
      <c r="AM220" s="178">
        <v>187.00533333333334</v>
      </c>
      <c r="AN220" s="178">
        <v>186.76399999999998</v>
      </c>
      <c r="AO220" s="178">
        <v>186.52266666666665</v>
      </c>
      <c r="AP220" s="178">
        <v>186.28133333333332</v>
      </c>
      <c r="AQ220" s="178">
        <v>186.04</v>
      </c>
      <c r="AR220" s="178">
        <v>186.04</v>
      </c>
      <c r="AS220" s="178">
        <v>186.04</v>
      </c>
      <c r="AT220" s="178">
        <v>186.04</v>
      </c>
      <c r="AU220" s="178">
        <v>186.04</v>
      </c>
      <c r="AV220" s="179">
        <v>186.04</v>
      </c>
    </row>
    <row r="221" spans="1:48" s="218" customFormat="1" x14ac:dyDescent="0.25">
      <c r="B221" s="175" t="s">
        <v>47</v>
      </c>
      <c r="C221" s="178">
        <v>226.5</v>
      </c>
      <c r="D221" s="178">
        <v>226.5</v>
      </c>
      <c r="E221" s="178">
        <v>226.5</v>
      </c>
      <c r="F221" s="178">
        <v>226.5</v>
      </c>
      <c r="G221" s="178">
        <v>226.5</v>
      </c>
      <c r="H221" s="178">
        <v>226.5</v>
      </c>
      <c r="I221" s="178">
        <v>226.5</v>
      </c>
      <c r="J221" s="178">
        <v>226.5</v>
      </c>
      <c r="K221" s="178">
        <v>223.46666666666667</v>
      </c>
      <c r="L221" s="178">
        <v>220.43333333333334</v>
      </c>
      <c r="M221" s="178">
        <v>217.4</v>
      </c>
      <c r="N221" s="178">
        <v>216.45000000000002</v>
      </c>
      <c r="O221" s="178">
        <v>215.5</v>
      </c>
      <c r="P221" s="178">
        <v>214.55</v>
      </c>
      <c r="Q221" s="178">
        <v>213.6</v>
      </c>
      <c r="R221" s="178">
        <v>212.65</v>
      </c>
      <c r="S221" s="178">
        <v>212.45400000000001</v>
      </c>
      <c r="T221" s="178">
        <v>212.25800000000001</v>
      </c>
      <c r="U221" s="178">
        <v>212.06200000000001</v>
      </c>
      <c r="V221" s="178">
        <v>211.86600000000001</v>
      </c>
      <c r="W221" s="178">
        <v>211.67000000000002</v>
      </c>
      <c r="X221" s="178">
        <v>211.47399999999999</v>
      </c>
      <c r="Y221" s="178">
        <v>211.27799999999999</v>
      </c>
      <c r="Z221" s="178">
        <v>211.08199999999999</v>
      </c>
      <c r="AA221" s="178">
        <v>210.886</v>
      </c>
      <c r="AB221" s="178">
        <v>210.69</v>
      </c>
      <c r="AC221" s="178">
        <v>210.50800000000001</v>
      </c>
      <c r="AD221" s="178">
        <v>210.32599999999999</v>
      </c>
      <c r="AE221" s="178">
        <v>210.14400000000001</v>
      </c>
      <c r="AF221" s="178">
        <v>209.96199999999999</v>
      </c>
      <c r="AG221" s="178">
        <v>209.78</v>
      </c>
      <c r="AH221" s="178">
        <v>209.59800000000001</v>
      </c>
      <c r="AI221" s="178">
        <v>209.416</v>
      </c>
      <c r="AJ221" s="178">
        <v>209.23400000000001</v>
      </c>
      <c r="AK221" s="178">
        <v>209.05199999999999</v>
      </c>
      <c r="AL221" s="178">
        <v>208.87</v>
      </c>
      <c r="AM221" s="178">
        <v>208.68800000000002</v>
      </c>
      <c r="AN221" s="178">
        <v>208.506</v>
      </c>
      <c r="AO221" s="178">
        <v>208.32400000000001</v>
      </c>
      <c r="AP221" s="178">
        <v>208.142</v>
      </c>
      <c r="AQ221" s="178">
        <v>207.96</v>
      </c>
      <c r="AR221" s="178">
        <v>207.96</v>
      </c>
      <c r="AS221" s="178">
        <v>207.96</v>
      </c>
      <c r="AT221" s="178">
        <v>207.96</v>
      </c>
      <c r="AU221" s="178">
        <v>207.96</v>
      </c>
      <c r="AV221" s="179">
        <v>207.96</v>
      </c>
    </row>
    <row r="222" spans="1:48" s="218" customFormat="1" x14ac:dyDescent="0.25">
      <c r="B222" s="175" t="s">
        <v>49</v>
      </c>
      <c r="C222" s="178">
        <v>12.63</v>
      </c>
      <c r="D222" s="178">
        <v>12.63</v>
      </c>
      <c r="E222" s="178">
        <v>12.63</v>
      </c>
      <c r="F222" s="178">
        <v>12.63</v>
      </c>
      <c r="G222" s="178">
        <v>12.63</v>
      </c>
      <c r="H222" s="178">
        <v>12.63</v>
      </c>
      <c r="I222" s="178">
        <v>12.63</v>
      </c>
      <c r="J222" s="178">
        <v>12.63</v>
      </c>
      <c r="K222" s="178">
        <v>12.283333333333333</v>
      </c>
      <c r="L222" s="178">
        <v>11.936666666666667</v>
      </c>
      <c r="M222" s="178">
        <v>11.59</v>
      </c>
      <c r="N222" s="178">
        <v>11.586</v>
      </c>
      <c r="O222" s="178">
        <v>11.582000000000001</v>
      </c>
      <c r="P222" s="178">
        <v>11.577999999999999</v>
      </c>
      <c r="Q222" s="178">
        <v>11.574</v>
      </c>
      <c r="R222" s="178">
        <v>11.57</v>
      </c>
      <c r="S222" s="178">
        <v>11.586</v>
      </c>
      <c r="T222" s="178">
        <v>11.602</v>
      </c>
      <c r="U222" s="178">
        <v>11.618</v>
      </c>
      <c r="V222" s="178">
        <v>11.634</v>
      </c>
      <c r="W222" s="178">
        <v>11.65</v>
      </c>
      <c r="X222" s="178">
        <v>11.666</v>
      </c>
      <c r="Y222" s="178">
        <v>11.682</v>
      </c>
      <c r="Z222" s="178">
        <v>11.698</v>
      </c>
      <c r="AA222" s="178">
        <v>11.714</v>
      </c>
      <c r="AB222" s="178">
        <v>11.73</v>
      </c>
      <c r="AC222" s="178">
        <v>11.73</v>
      </c>
      <c r="AD222" s="178">
        <v>11.73</v>
      </c>
      <c r="AE222" s="178">
        <v>11.73</v>
      </c>
      <c r="AF222" s="178">
        <v>11.73</v>
      </c>
      <c r="AG222" s="178">
        <v>11.73</v>
      </c>
      <c r="AH222" s="178">
        <v>11.73</v>
      </c>
      <c r="AI222" s="178">
        <v>11.73</v>
      </c>
      <c r="AJ222" s="178">
        <v>11.73</v>
      </c>
      <c r="AK222" s="178">
        <v>11.73</v>
      </c>
      <c r="AL222" s="178">
        <v>11.73</v>
      </c>
      <c r="AM222" s="178">
        <v>11.73</v>
      </c>
      <c r="AN222" s="178">
        <v>11.73</v>
      </c>
      <c r="AO222" s="178">
        <v>11.73</v>
      </c>
      <c r="AP222" s="178">
        <v>11.73</v>
      </c>
      <c r="AQ222" s="178">
        <v>11.73</v>
      </c>
      <c r="AR222" s="178">
        <v>11.73</v>
      </c>
      <c r="AS222" s="178">
        <v>11.73</v>
      </c>
      <c r="AT222" s="178">
        <v>11.73</v>
      </c>
      <c r="AU222" s="178">
        <v>11.73</v>
      </c>
      <c r="AV222" s="179">
        <v>11.73</v>
      </c>
    </row>
    <row r="223" spans="1:48" s="218" customFormat="1" x14ac:dyDescent="0.25">
      <c r="B223" s="175" t="s">
        <v>51</v>
      </c>
      <c r="C223" s="178">
        <v>11.5</v>
      </c>
      <c r="D223" s="178">
        <v>11.5</v>
      </c>
      <c r="E223" s="178">
        <v>11.5</v>
      </c>
      <c r="F223" s="178">
        <v>11.5</v>
      </c>
      <c r="G223" s="178">
        <v>11.5</v>
      </c>
      <c r="H223" s="178">
        <v>11.5</v>
      </c>
      <c r="I223" s="178">
        <v>11.5</v>
      </c>
      <c r="J223" s="178">
        <v>11.5</v>
      </c>
      <c r="K223" s="178">
        <v>11.42</v>
      </c>
      <c r="L223" s="178">
        <v>11.34</v>
      </c>
      <c r="M223" s="178">
        <v>11.26</v>
      </c>
      <c r="N223" s="178">
        <v>11.176</v>
      </c>
      <c r="O223" s="178">
        <v>11.092000000000001</v>
      </c>
      <c r="P223" s="178">
        <v>11.007999999999999</v>
      </c>
      <c r="Q223" s="178">
        <v>10.923999999999999</v>
      </c>
      <c r="R223" s="178">
        <v>10.84</v>
      </c>
      <c r="S223" s="178">
        <v>10.811999999999999</v>
      </c>
      <c r="T223" s="178">
        <v>10.784000000000001</v>
      </c>
      <c r="U223" s="178">
        <v>10.756</v>
      </c>
      <c r="V223" s="178">
        <v>10.728</v>
      </c>
      <c r="W223" s="178">
        <v>10.7</v>
      </c>
      <c r="X223" s="178">
        <v>10.672000000000001</v>
      </c>
      <c r="Y223" s="178">
        <v>10.644</v>
      </c>
      <c r="Z223" s="178">
        <v>10.616</v>
      </c>
      <c r="AA223" s="178">
        <v>10.588000000000001</v>
      </c>
      <c r="AB223" s="178">
        <v>10.56</v>
      </c>
      <c r="AC223" s="178">
        <v>10.556000000000001</v>
      </c>
      <c r="AD223" s="178">
        <v>10.552</v>
      </c>
      <c r="AE223" s="178">
        <v>10.548</v>
      </c>
      <c r="AF223" s="178">
        <v>10.544</v>
      </c>
      <c r="AG223" s="178">
        <v>10.540000000000001</v>
      </c>
      <c r="AH223" s="178">
        <v>10.536</v>
      </c>
      <c r="AI223" s="178">
        <v>10.532</v>
      </c>
      <c r="AJ223" s="178">
        <v>10.528</v>
      </c>
      <c r="AK223" s="178">
        <v>10.524000000000001</v>
      </c>
      <c r="AL223" s="178">
        <v>10.52</v>
      </c>
      <c r="AM223" s="178">
        <v>10.516</v>
      </c>
      <c r="AN223" s="178">
        <v>10.512</v>
      </c>
      <c r="AO223" s="178">
        <v>10.508000000000001</v>
      </c>
      <c r="AP223" s="178">
        <v>10.504</v>
      </c>
      <c r="AQ223" s="178">
        <v>10.5</v>
      </c>
      <c r="AR223" s="178">
        <v>10.5</v>
      </c>
      <c r="AS223" s="178">
        <v>10.5</v>
      </c>
      <c r="AT223" s="178">
        <v>10.5</v>
      </c>
      <c r="AU223" s="178">
        <v>10.5</v>
      </c>
      <c r="AV223" s="179">
        <v>10.5</v>
      </c>
    </row>
    <row r="224" spans="1:48" s="218" customFormat="1" x14ac:dyDescent="0.25">
      <c r="B224" s="175" t="s">
        <v>53</v>
      </c>
      <c r="C224" s="178">
        <v>9</v>
      </c>
      <c r="D224" s="178">
        <v>9</v>
      </c>
      <c r="E224" s="178">
        <v>9</v>
      </c>
      <c r="F224" s="178">
        <v>9</v>
      </c>
      <c r="G224" s="178">
        <v>9</v>
      </c>
      <c r="H224" s="178">
        <v>9</v>
      </c>
      <c r="I224" s="178">
        <v>9</v>
      </c>
      <c r="J224" s="178">
        <v>9</v>
      </c>
      <c r="K224" s="178">
        <v>9</v>
      </c>
      <c r="L224" s="178">
        <v>9</v>
      </c>
      <c r="M224" s="178">
        <v>9</v>
      </c>
      <c r="N224" s="178">
        <v>9</v>
      </c>
      <c r="O224" s="178">
        <v>9</v>
      </c>
      <c r="P224" s="178">
        <v>9</v>
      </c>
      <c r="Q224" s="178">
        <v>9</v>
      </c>
      <c r="R224" s="178">
        <v>9</v>
      </c>
      <c r="S224" s="178">
        <v>9</v>
      </c>
      <c r="T224" s="178">
        <v>9</v>
      </c>
      <c r="U224" s="178">
        <v>9</v>
      </c>
      <c r="V224" s="178">
        <v>9</v>
      </c>
      <c r="W224" s="178">
        <v>9</v>
      </c>
      <c r="X224" s="178">
        <v>9</v>
      </c>
      <c r="Y224" s="178">
        <v>9</v>
      </c>
      <c r="Z224" s="178">
        <v>9</v>
      </c>
      <c r="AA224" s="178">
        <v>9</v>
      </c>
      <c r="AB224" s="178">
        <v>9</v>
      </c>
      <c r="AC224" s="178">
        <v>9</v>
      </c>
      <c r="AD224" s="178">
        <v>9</v>
      </c>
      <c r="AE224" s="178">
        <v>9</v>
      </c>
      <c r="AF224" s="178">
        <v>9</v>
      </c>
      <c r="AG224" s="178">
        <v>9</v>
      </c>
      <c r="AH224" s="178">
        <v>9</v>
      </c>
      <c r="AI224" s="178">
        <v>9</v>
      </c>
      <c r="AJ224" s="178">
        <v>9</v>
      </c>
      <c r="AK224" s="178">
        <v>9</v>
      </c>
      <c r="AL224" s="178">
        <v>9</v>
      </c>
      <c r="AM224" s="178">
        <v>9</v>
      </c>
      <c r="AN224" s="178">
        <v>9</v>
      </c>
      <c r="AO224" s="178">
        <v>9</v>
      </c>
      <c r="AP224" s="178">
        <v>9</v>
      </c>
      <c r="AQ224" s="178">
        <v>9</v>
      </c>
      <c r="AR224" s="178">
        <v>9</v>
      </c>
      <c r="AS224" s="178">
        <v>9</v>
      </c>
      <c r="AT224" s="178">
        <v>9</v>
      </c>
      <c r="AU224" s="178">
        <v>9</v>
      </c>
      <c r="AV224" s="179">
        <v>9</v>
      </c>
    </row>
    <row r="225" spans="2:48" s="218" customFormat="1" x14ac:dyDescent="0.25">
      <c r="B225" s="175" t="s">
        <v>108</v>
      </c>
      <c r="C225" s="178">
        <v>14</v>
      </c>
      <c r="D225" s="178">
        <v>14</v>
      </c>
      <c r="E225" s="178">
        <v>14</v>
      </c>
      <c r="F225" s="178">
        <v>14</v>
      </c>
      <c r="G225" s="178">
        <v>14</v>
      </c>
      <c r="H225" s="178">
        <v>14</v>
      </c>
      <c r="I225" s="178">
        <v>14</v>
      </c>
      <c r="J225" s="178">
        <v>14</v>
      </c>
      <c r="K225" s="178">
        <v>14</v>
      </c>
      <c r="L225" s="178">
        <v>14</v>
      </c>
      <c r="M225" s="178">
        <v>14</v>
      </c>
      <c r="N225" s="178">
        <v>14</v>
      </c>
      <c r="O225" s="178">
        <v>14</v>
      </c>
      <c r="P225" s="178">
        <v>14</v>
      </c>
      <c r="Q225" s="178">
        <v>14</v>
      </c>
      <c r="R225" s="178">
        <v>14</v>
      </c>
      <c r="S225" s="178">
        <v>14</v>
      </c>
      <c r="T225" s="178">
        <v>14</v>
      </c>
      <c r="U225" s="178">
        <v>14</v>
      </c>
      <c r="V225" s="178">
        <v>14</v>
      </c>
      <c r="W225" s="178">
        <v>14</v>
      </c>
      <c r="X225" s="178">
        <v>14</v>
      </c>
      <c r="Y225" s="178">
        <v>14</v>
      </c>
      <c r="Z225" s="178">
        <v>14</v>
      </c>
      <c r="AA225" s="178">
        <v>14</v>
      </c>
      <c r="AB225" s="178">
        <v>14</v>
      </c>
      <c r="AC225" s="178">
        <v>14</v>
      </c>
      <c r="AD225" s="178">
        <v>14</v>
      </c>
      <c r="AE225" s="178">
        <v>14</v>
      </c>
      <c r="AF225" s="178">
        <v>14</v>
      </c>
      <c r="AG225" s="178">
        <v>14</v>
      </c>
      <c r="AH225" s="178">
        <v>14</v>
      </c>
      <c r="AI225" s="178">
        <v>14</v>
      </c>
      <c r="AJ225" s="178">
        <v>14</v>
      </c>
      <c r="AK225" s="178">
        <v>14</v>
      </c>
      <c r="AL225" s="178">
        <v>14</v>
      </c>
      <c r="AM225" s="178">
        <v>14</v>
      </c>
      <c r="AN225" s="178">
        <v>14</v>
      </c>
      <c r="AO225" s="178">
        <v>14</v>
      </c>
      <c r="AP225" s="178">
        <v>14</v>
      </c>
      <c r="AQ225" s="178">
        <v>14</v>
      </c>
      <c r="AR225" s="178">
        <v>14</v>
      </c>
      <c r="AS225" s="178">
        <v>14</v>
      </c>
      <c r="AT225" s="178">
        <v>14</v>
      </c>
      <c r="AU225" s="178">
        <v>14</v>
      </c>
      <c r="AV225" s="179">
        <v>14</v>
      </c>
    </row>
    <row r="226" spans="2:48" s="218" customFormat="1" x14ac:dyDescent="0.25">
      <c r="B226" s="175" t="s">
        <v>4</v>
      </c>
      <c r="C226" s="178">
        <v>392.71536250000008</v>
      </c>
      <c r="D226" s="178">
        <v>392.71536250000008</v>
      </c>
      <c r="E226" s="178">
        <v>392.71536250000008</v>
      </c>
      <c r="F226" s="178">
        <v>392.71536250000008</v>
      </c>
      <c r="G226" s="178">
        <v>391.19323750000012</v>
      </c>
      <c r="H226" s="178">
        <v>389.67111250000016</v>
      </c>
      <c r="I226" s="178">
        <v>391.15431550000011</v>
      </c>
      <c r="J226" s="178">
        <v>392.63751850000006</v>
      </c>
      <c r="K226" s="178">
        <v>394.12072150000006</v>
      </c>
      <c r="L226" s="178">
        <v>395.60392450000001</v>
      </c>
      <c r="M226" s="178">
        <v>397.08712749999995</v>
      </c>
      <c r="N226" s="178">
        <v>398.0518398333333</v>
      </c>
      <c r="O226" s="178">
        <v>399.01655216666666</v>
      </c>
      <c r="P226" s="178">
        <v>399.98126450000001</v>
      </c>
      <c r="Q226" s="178">
        <v>400.94597683333336</v>
      </c>
      <c r="R226" s="178">
        <v>401.91068916666671</v>
      </c>
      <c r="S226" s="178">
        <v>402.87540150000007</v>
      </c>
      <c r="T226" s="178">
        <v>403.84011383333342</v>
      </c>
      <c r="U226" s="178">
        <v>404.80482616666671</v>
      </c>
      <c r="V226" s="178">
        <v>405.76953850000007</v>
      </c>
      <c r="W226" s="178">
        <v>406.73425083333342</v>
      </c>
      <c r="X226" s="178">
        <v>407.69896316666677</v>
      </c>
      <c r="Y226" s="178">
        <v>408.66367550000012</v>
      </c>
      <c r="Z226" s="178">
        <v>409.62838783333348</v>
      </c>
      <c r="AA226" s="178">
        <v>410.59310016666683</v>
      </c>
      <c r="AB226" s="178">
        <v>411.55781250000018</v>
      </c>
      <c r="AC226" s="178">
        <v>413.68860683333349</v>
      </c>
      <c r="AD226" s="178">
        <v>415.81940116666681</v>
      </c>
      <c r="AE226" s="178">
        <v>417.95019550000018</v>
      </c>
      <c r="AF226" s="178">
        <v>420.08098983333349</v>
      </c>
      <c r="AG226" s="178">
        <v>422.2117841666668</v>
      </c>
      <c r="AH226" s="178">
        <v>424.34257850000012</v>
      </c>
      <c r="AI226" s="178">
        <v>426.47337283333343</v>
      </c>
      <c r="AJ226" s="178">
        <v>428.6041671666668</v>
      </c>
      <c r="AK226" s="178">
        <v>430.73496150000011</v>
      </c>
      <c r="AL226" s="178">
        <v>432.86575583333342</v>
      </c>
      <c r="AM226" s="178">
        <v>434.99655016666674</v>
      </c>
      <c r="AN226" s="178">
        <v>437.12734450000005</v>
      </c>
      <c r="AO226" s="178">
        <v>439.25813883333342</v>
      </c>
      <c r="AP226" s="178">
        <v>441.38893316666673</v>
      </c>
      <c r="AQ226" s="178">
        <v>443.51972750000004</v>
      </c>
      <c r="AR226" s="178">
        <v>443.51972750000004</v>
      </c>
      <c r="AS226" s="178">
        <v>443.51972750000004</v>
      </c>
      <c r="AT226" s="178">
        <v>443.51972750000004</v>
      </c>
      <c r="AU226" s="178">
        <v>443.51972750000004</v>
      </c>
      <c r="AV226" s="179">
        <v>443.51972750000004</v>
      </c>
    </row>
    <row r="227" spans="2:48" s="218" customFormat="1" x14ac:dyDescent="0.25">
      <c r="B227" s="175" t="s">
        <v>6</v>
      </c>
      <c r="C227" s="178">
        <v>0</v>
      </c>
      <c r="D227" s="178">
        <v>0</v>
      </c>
      <c r="E227" s="178">
        <v>0</v>
      </c>
      <c r="F227" s="178">
        <v>0</v>
      </c>
      <c r="G227" s="178">
        <v>0</v>
      </c>
      <c r="H227" s="178">
        <v>0</v>
      </c>
      <c r="I227" s="178">
        <v>0</v>
      </c>
      <c r="J227" s="178">
        <v>0</v>
      </c>
      <c r="K227" s="178">
        <v>0</v>
      </c>
      <c r="L227" s="178">
        <v>0</v>
      </c>
      <c r="M227" s="178">
        <v>0</v>
      </c>
      <c r="N227" s="178">
        <v>0</v>
      </c>
      <c r="O227" s="178">
        <v>0</v>
      </c>
      <c r="P227" s="178">
        <v>0</v>
      </c>
      <c r="Q227" s="178">
        <v>0</v>
      </c>
      <c r="R227" s="178">
        <v>0</v>
      </c>
      <c r="S227" s="178">
        <v>0</v>
      </c>
      <c r="T227" s="178">
        <v>0</v>
      </c>
      <c r="U227" s="178">
        <v>0</v>
      </c>
      <c r="V227" s="178">
        <v>0</v>
      </c>
      <c r="W227" s="178">
        <v>0</v>
      </c>
      <c r="X227" s="178">
        <v>0</v>
      </c>
      <c r="Y227" s="178">
        <v>0</v>
      </c>
      <c r="Z227" s="178">
        <v>0</v>
      </c>
      <c r="AA227" s="178">
        <v>0</v>
      </c>
      <c r="AB227" s="178">
        <v>0</v>
      </c>
      <c r="AC227" s="178">
        <v>0</v>
      </c>
      <c r="AD227" s="178">
        <v>0</v>
      </c>
      <c r="AE227" s="178">
        <v>0</v>
      </c>
      <c r="AF227" s="178">
        <v>0</v>
      </c>
      <c r="AG227" s="178">
        <v>0</v>
      </c>
      <c r="AH227" s="178">
        <v>0</v>
      </c>
      <c r="AI227" s="178">
        <v>0</v>
      </c>
      <c r="AJ227" s="178">
        <v>0</v>
      </c>
      <c r="AK227" s="178">
        <v>0</v>
      </c>
      <c r="AL227" s="178">
        <v>0</v>
      </c>
      <c r="AM227" s="178">
        <v>0</v>
      </c>
      <c r="AN227" s="178">
        <v>0</v>
      </c>
      <c r="AO227" s="178">
        <v>0</v>
      </c>
      <c r="AP227" s="178">
        <v>0</v>
      </c>
      <c r="AQ227" s="178">
        <v>0</v>
      </c>
      <c r="AR227" s="178">
        <v>0</v>
      </c>
      <c r="AS227" s="178">
        <v>0</v>
      </c>
      <c r="AT227" s="178">
        <v>0</v>
      </c>
      <c r="AU227" s="178">
        <v>0</v>
      </c>
      <c r="AV227" s="179">
        <v>0</v>
      </c>
    </row>
    <row r="228" spans="2:48" s="218" customFormat="1" x14ac:dyDescent="0.25">
      <c r="B228" s="175" t="s">
        <v>8</v>
      </c>
      <c r="C228" s="178">
        <v>13</v>
      </c>
      <c r="D228" s="178">
        <v>13</v>
      </c>
      <c r="E228" s="178">
        <v>13</v>
      </c>
      <c r="F228" s="178">
        <v>13</v>
      </c>
      <c r="G228" s="178">
        <v>13</v>
      </c>
      <c r="H228" s="178">
        <v>13</v>
      </c>
      <c r="I228" s="178">
        <v>13</v>
      </c>
      <c r="J228" s="178">
        <v>13</v>
      </c>
      <c r="K228" s="178">
        <v>13</v>
      </c>
      <c r="L228" s="178">
        <v>13</v>
      </c>
      <c r="M228" s="178">
        <v>13</v>
      </c>
      <c r="N228" s="178">
        <v>13</v>
      </c>
      <c r="O228" s="178">
        <v>13</v>
      </c>
      <c r="P228" s="178">
        <v>13</v>
      </c>
      <c r="Q228" s="178">
        <v>13</v>
      </c>
      <c r="R228" s="178">
        <v>13</v>
      </c>
      <c r="S228" s="178">
        <v>13</v>
      </c>
      <c r="T228" s="178">
        <v>13</v>
      </c>
      <c r="U228" s="178">
        <v>13</v>
      </c>
      <c r="V228" s="178">
        <v>13</v>
      </c>
      <c r="W228" s="178">
        <v>13</v>
      </c>
      <c r="X228" s="178">
        <v>13</v>
      </c>
      <c r="Y228" s="178">
        <v>13</v>
      </c>
      <c r="Z228" s="178">
        <v>13</v>
      </c>
      <c r="AA228" s="178">
        <v>13</v>
      </c>
      <c r="AB228" s="178">
        <v>13</v>
      </c>
      <c r="AC228" s="178">
        <v>13</v>
      </c>
      <c r="AD228" s="178">
        <v>13</v>
      </c>
      <c r="AE228" s="178">
        <v>13</v>
      </c>
      <c r="AF228" s="178">
        <v>13</v>
      </c>
      <c r="AG228" s="178">
        <v>13</v>
      </c>
      <c r="AH228" s="178">
        <v>13</v>
      </c>
      <c r="AI228" s="178">
        <v>13</v>
      </c>
      <c r="AJ228" s="178">
        <v>13</v>
      </c>
      <c r="AK228" s="178">
        <v>13</v>
      </c>
      <c r="AL228" s="178">
        <v>13</v>
      </c>
      <c r="AM228" s="178">
        <v>13</v>
      </c>
      <c r="AN228" s="178">
        <v>13</v>
      </c>
      <c r="AO228" s="178">
        <v>13</v>
      </c>
      <c r="AP228" s="178">
        <v>13</v>
      </c>
      <c r="AQ228" s="178">
        <v>13</v>
      </c>
      <c r="AR228" s="178">
        <v>13</v>
      </c>
      <c r="AS228" s="178">
        <v>13</v>
      </c>
      <c r="AT228" s="178">
        <v>13</v>
      </c>
      <c r="AU228" s="178">
        <v>13</v>
      </c>
      <c r="AV228" s="179">
        <v>13</v>
      </c>
    </row>
    <row r="229" spans="2:48" s="218" customFormat="1" x14ac:dyDescent="0.25">
      <c r="B229" s="175" t="s">
        <v>10</v>
      </c>
      <c r="C229" s="180"/>
      <c r="D229" s="180"/>
      <c r="E229" s="180"/>
      <c r="F229" s="180"/>
      <c r="G229" s="180"/>
      <c r="H229" s="180"/>
      <c r="I229" s="180"/>
      <c r="J229" s="180"/>
      <c r="K229" s="180"/>
      <c r="L229" s="180"/>
      <c r="M229" s="180"/>
      <c r="N229" s="180"/>
      <c r="O229" s="180"/>
      <c r="P229" s="180"/>
      <c r="Q229" s="180"/>
      <c r="R229" s="180"/>
      <c r="S229" s="180"/>
      <c r="T229" s="180"/>
      <c r="U229" s="180"/>
      <c r="V229" s="180"/>
      <c r="W229" s="180"/>
      <c r="X229" s="180"/>
      <c r="Y229" s="180"/>
      <c r="Z229" s="180"/>
      <c r="AA229" s="180"/>
      <c r="AB229" s="180"/>
      <c r="AC229" s="180"/>
      <c r="AD229" s="180"/>
      <c r="AE229" s="180"/>
      <c r="AF229" s="180"/>
      <c r="AG229" s="180"/>
      <c r="AH229" s="180"/>
      <c r="AI229" s="180"/>
      <c r="AJ229" s="180"/>
      <c r="AK229" s="180"/>
      <c r="AL229" s="180"/>
      <c r="AM229" s="180"/>
      <c r="AN229" s="180"/>
      <c r="AO229" s="180"/>
      <c r="AP229" s="180"/>
      <c r="AQ229" s="180"/>
      <c r="AR229" s="180"/>
      <c r="AS229" s="180"/>
      <c r="AT229" s="180"/>
      <c r="AU229" s="180"/>
      <c r="AV229" s="181"/>
    </row>
    <row r="230" spans="2:48" s="218" customFormat="1" x14ac:dyDescent="0.25">
      <c r="B230" s="175" t="s">
        <v>12</v>
      </c>
      <c r="C230" s="180"/>
      <c r="D230" s="180"/>
      <c r="E230" s="180"/>
      <c r="F230" s="180"/>
      <c r="G230" s="180"/>
      <c r="H230" s="180"/>
      <c r="I230" s="180"/>
      <c r="J230" s="180"/>
      <c r="K230" s="180"/>
      <c r="L230" s="180"/>
      <c r="M230" s="180"/>
      <c r="N230" s="180"/>
      <c r="O230" s="180"/>
      <c r="P230" s="180"/>
      <c r="Q230" s="180"/>
      <c r="R230" s="180"/>
      <c r="S230" s="180"/>
      <c r="T230" s="180"/>
      <c r="U230" s="180"/>
      <c r="V230" s="180"/>
      <c r="W230" s="180"/>
      <c r="X230" s="180"/>
      <c r="Y230" s="180"/>
      <c r="Z230" s="180"/>
      <c r="AA230" s="180"/>
      <c r="AB230" s="180"/>
      <c r="AC230" s="180"/>
      <c r="AD230" s="180"/>
      <c r="AE230" s="180"/>
      <c r="AF230" s="180"/>
      <c r="AG230" s="180"/>
      <c r="AH230" s="180"/>
      <c r="AI230" s="180"/>
      <c r="AJ230" s="180"/>
      <c r="AK230" s="180"/>
      <c r="AL230" s="180"/>
      <c r="AM230" s="180"/>
      <c r="AN230" s="180"/>
      <c r="AO230" s="180"/>
      <c r="AP230" s="180"/>
      <c r="AQ230" s="180"/>
      <c r="AR230" s="180"/>
      <c r="AS230" s="180"/>
      <c r="AT230" s="180"/>
      <c r="AU230" s="180"/>
      <c r="AV230" s="181"/>
    </row>
    <row r="231" spans="2:48" s="218" customFormat="1" x14ac:dyDescent="0.25">
      <c r="B231" s="175" t="s">
        <v>14</v>
      </c>
      <c r="C231" s="180"/>
      <c r="D231" s="180"/>
      <c r="E231" s="180"/>
      <c r="F231" s="180"/>
      <c r="G231" s="180"/>
      <c r="H231" s="180"/>
      <c r="I231" s="180"/>
      <c r="J231" s="180"/>
      <c r="K231" s="180"/>
      <c r="L231" s="180"/>
      <c r="M231" s="180"/>
      <c r="N231" s="180"/>
      <c r="O231" s="180"/>
      <c r="P231" s="180"/>
      <c r="Q231" s="180"/>
      <c r="R231" s="180"/>
      <c r="S231" s="180"/>
      <c r="T231" s="180"/>
      <c r="U231" s="180"/>
      <c r="V231" s="180"/>
      <c r="W231" s="180"/>
      <c r="X231" s="180"/>
      <c r="Y231" s="180"/>
      <c r="Z231" s="180"/>
      <c r="AA231" s="180"/>
      <c r="AB231" s="180"/>
      <c r="AC231" s="180"/>
      <c r="AD231" s="180"/>
      <c r="AE231" s="180"/>
      <c r="AF231" s="180"/>
      <c r="AG231" s="180"/>
      <c r="AH231" s="180"/>
      <c r="AI231" s="180"/>
      <c r="AJ231" s="180"/>
      <c r="AK231" s="180"/>
      <c r="AL231" s="180"/>
      <c r="AM231" s="180"/>
      <c r="AN231" s="180"/>
      <c r="AO231" s="180"/>
      <c r="AP231" s="180"/>
      <c r="AQ231" s="180"/>
      <c r="AR231" s="180"/>
      <c r="AS231" s="180"/>
      <c r="AT231" s="180"/>
      <c r="AU231" s="180"/>
      <c r="AV231" s="181"/>
    </row>
    <row r="232" spans="2:48" s="218" customFormat="1" x14ac:dyDescent="0.25">
      <c r="B232" s="175" t="s">
        <v>16</v>
      </c>
      <c r="C232" s="180"/>
      <c r="D232" s="180"/>
      <c r="E232" s="180"/>
      <c r="F232" s="180"/>
      <c r="G232" s="180"/>
      <c r="H232" s="180"/>
      <c r="I232" s="180"/>
      <c r="J232" s="180"/>
      <c r="K232" s="180"/>
      <c r="L232" s="180"/>
      <c r="M232" s="180"/>
      <c r="N232" s="180"/>
      <c r="O232" s="180"/>
      <c r="P232" s="180"/>
      <c r="Q232" s="180"/>
      <c r="R232" s="180"/>
      <c r="S232" s="180"/>
      <c r="T232" s="180"/>
      <c r="U232" s="180"/>
      <c r="V232" s="180"/>
      <c r="W232" s="180"/>
      <c r="X232" s="180"/>
      <c r="Y232" s="180"/>
      <c r="Z232" s="180"/>
      <c r="AA232" s="180"/>
      <c r="AB232" s="180"/>
      <c r="AC232" s="180"/>
      <c r="AD232" s="180"/>
      <c r="AE232" s="180"/>
      <c r="AF232" s="180"/>
      <c r="AG232" s="180"/>
      <c r="AH232" s="180"/>
      <c r="AI232" s="180"/>
      <c r="AJ232" s="180"/>
      <c r="AK232" s="180"/>
      <c r="AL232" s="180"/>
      <c r="AM232" s="180"/>
      <c r="AN232" s="180"/>
      <c r="AO232" s="180"/>
      <c r="AP232" s="180"/>
      <c r="AQ232" s="180"/>
      <c r="AR232" s="180"/>
      <c r="AS232" s="180"/>
      <c r="AT232" s="180"/>
      <c r="AU232" s="180"/>
      <c r="AV232" s="181"/>
    </row>
    <row r="233" spans="2:48" s="218" customFormat="1" x14ac:dyDescent="0.25">
      <c r="B233" s="175" t="s">
        <v>18</v>
      </c>
      <c r="C233" s="180"/>
      <c r="D233" s="180"/>
      <c r="E233" s="180"/>
      <c r="F233" s="180"/>
      <c r="G233" s="180"/>
      <c r="H233" s="180"/>
      <c r="I233" s="180"/>
      <c r="J233" s="180"/>
      <c r="K233" s="180"/>
      <c r="L233" s="180"/>
      <c r="M233" s="180"/>
      <c r="N233" s="180"/>
      <c r="O233" s="180"/>
      <c r="P233" s="180"/>
      <c r="Q233" s="180"/>
      <c r="R233" s="180"/>
      <c r="S233" s="180"/>
      <c r="T233" s="180"/>
      <c r="U233" s="180"/>
      <c r="V233" s="180"/>
      <c r="W233" s="180"/>
      <c r="X233" s="180"/>
      <c r="Y233" s="180"/>
      <c r="Z233" s="180"/>
      <c r="AA233" s="180"/>
      <c r="AB233" s="180"/>
      <c r="AC233" s="180"/>
      <c r="AD233" s="180"/>
      <c r="AE233" s="180"/>
      <c r="AF233" s="180"/>
      <c r="AG233" s="180"/>
      <c r="AH233" s="180"/>
      <c r="AI233" s="180"/>
      <c r="AJ233" s="180"/>
      <c r="AK233" s="180"/>
      <c r="AL233" s="180"/>
      <c r="AM233" s="180"/>
      <c r="AN233" s="180"/>
      <c r="AO233" s="180"/>
      <c r="AP233" s="180"/>
      <c r="AQ233" s="180"/>
      <c r="AR233" s="180"/>
      <c r="AS233" s="180"/>
      <c r="AT233" s="180"/>
      <c r="AU233" s="180"/>
      <c r="AV233" s="181"/>
    </row>
    <row r="234" spans="2:48" s="218" customFormat="1" x14ac:dyDescent="0.25">
      <c r="B234" s="175" t="s">
        <v>20</v>
      </c>
      <c r="C234" s="180"/>
      <c r="D234" s="180"/>
      <c r="E234" s="180"/>
      <c r="F234" s="180"/>
      <c r="G234" s="180"/>
      <c r="H234" s="180"/>
      <c r="I234" s="180"/>
      <c r="J234" s="180"/>
      <c r="K234" s="180"/>
      <c r="L234" s="180"/>
      <c r="M234" s="180"/>
      <c r="N234" s="180"/>
      <c r="O234" s="180"/>
      <c r="P234" s="180"/>
      <c r="Q234" s="180"/>
      <c r="R234" s="180"/>
      <c r="S234" s="180"/>
      <c r="T234" s="180"/>
      <c r="U234" s="180"/>
      <c r="V234" s="180"/>
      <c r="W234" s="180"/>
      <c r="X234" s="180"/>
      <c r="Y234" s="180"/>
      <c r="Z234" s="180"/>
      <c r="AA234" s="180"/>
      <c r="AB234" s="180"/>
      <c r="AC234" s="180"/>
      <c r="AD234" s="180"/>
      <c r="AE234" s="180"/>
      <c r="AF234" s="180"/>
      <c r="AG234" s="180"/>
      <c r="AH234" s="180"/>
      <c r="AI234" s="180"/>
      <c r="AJ234" s="180"/>
      <c r="AK234" s="180"/>
      <c r="AL234" s="180"/>
      <c r="AM234" s="180"/>
      <c r="AN234" s="180"/>
      <c r="AO234" s="180"/>
      <c r="AP234" s="180"/>
      <c r="AQ234" s="180"/>
      <c r="AR234" s="180"/>
      <c r="AS234" s="180"/>
      <c r="AT234" s="180"/>
      <c r="AU234" s="180"/>
      <c r="AV234" s="181"/>
    </row>
    <row r="235" spans="2:48" s="218" customFormat="1" x14ac:dyDescent="0.25">
      <c r="B235" s="175" t="s">
        <v>22</v>
      </c>
      <c r="C235" s="178">
        <v>4.3411415000000009</v>
      </c>
      <c r="D235" s="178">
        <v>4.3411415000000009</v>
      </c>
      <c r="E235" s="178">
        <v>4.3411415000000009</v>
      </c>
      <c r="F235" s="178">
        <v>4.3411415000000009</v>
      </c>
      <c r="G235" s="178">
        <v>4.3411415000000009</v>
      </c>
      <c r="H235" s="178">
        <v>4.3411415000000009</v>
      </c>
      <c r="I235" s="178">
        <v>4.3411415000000009</v>
      </c>
      <c r="J235" s="178">
        <v>4.3411415000000009</v>
      </c>
      <c r="K235" s="178">
        <v>4.2544383888888895</v>
      </c>
      <c r="L235" s="178">
        <v>4.167735277777779</v>
      </c>
      <c r="M235" s="178">
        <v>4.0810321666666676</v>
      </c>
      <c r="N235" s="178">
        <v>4.0332280000000011</v>
      </c>
      <c r="O235" s="178">
        <v>3.9854238333333343</v>
      </c>
      <c r="P235" s="178">
        <v>3.9376196666666674</v>
      </c>
      <c r="Q235" s="178">
        <v>3.889815500000001</v>
      </c>
      <c r="R235" s="178">
        <v>3.8420113333333341</v>
      </c>
      <c r="S235" s="178">
        <v>3.8285955000000005</v>
      </c>
      <c r="T235" s="178">
        <v>3.8151796666666673</v>
      </c>
      <c r="U235" s="178">
        <v>3.8017638333333341</v>
      </c>
      <c r="V235" s="178">
        <v>3.7883480000000005</v>
      </c>
      <c r="W235" s="178">
        <v>3.7749321666666669</v>
      </c>
      <c r="X235" s="178">
        <v>3.7615163333333337</v>
      </c>
      <c r="Y235" s="178">
        <v>3.7481005000000005</v>
      </c>
      <c r="Z235" s="178">
        <v>3.7346846666666669</v>
      </c>
      <c r="AA235" s="178">
        <v>3.7212688333333332</v>
      </c>
      <c r="AB235" s="178">
        <v>3.7078530000000001</v>
      </c>
      <c r="AC235" s="178">
        <v>3.7031349333333332</v>
      </c>
      <c r="AD235" s="178">
        <v>3.6984168666666668</v>
      </c>
      <c r="AE235" s="178">
        <v>3.6936987999999999</v>
      </c>
      <c r="AF235" s="178">
        <v>3.6889807333333335</v>
      </c>
      <c r="AG235" s="178">
        <v>3.6842626666666667</v>
      </c>
      <c r="AH235" s="178">
        <v>3.6795446000000003</v>
      </c>
      <c r="AI235" s="178">
        <v>3.6748265333333334</v>
      </c>
      <c r="AJ235" s="178">
        <v>3.670108466666667</v>
      </c>
      <c r="AK235" s="178">
        <v>3.6653904000000002</v>
      </c>
      <c r="AL235" s="178">
        <v>3.6606723333333338</v>
      </c>
      <c r="AM235" s="178">
        <v>3.6559542666666669</v>
      </c>
      <c r="AN235" s="178">
        <v>3.6512362000000005</v>
      </c>
      <c r="AO235" s="178">
        <v>3.6465181333333336</v>
      </c>
      <c r="AP235" s="178">
        <v>3.6418000666666672</v>
      </c>
      <c r="AQ235" s="178">
        <v>3.6370820000000004</v>
      </c>
      <c r="AR235" s="178">
        <v>3.6370820000000004</v>
      </c>
      <c r="AS235" s="178">
        <v>3.6370820000000004</v>
      </c>
      <c r="AT235" s="178">
        <v>3.6370820000000004</v>
      </c>
      <c r="AU235" s="178">
        <v>3.6370820000000004</v>
      </c>
      <c r="AV235" s="179">
        <v>3.6370820000000004</v>
      </c>
    </row>
    <row r="236" spans="2:48" s="218" customFormat="1" x14ac:dyDescent="0.25">
      <c r="B236" s="175" t="s">
        <v>110</v>
      </c>
      <c r="C236" s="178">
        <v>0</v>
      </c>
      <c r="D236" s="178">
        <v>0</v>
      </c>
      <c r="E236" s="178">
        <v>0</v>
      </c>
      <c r="F236" s="178">
        <v>0</v>
      </c>
      <c r="G236" s="178">
        <v>0</v>
      </c>
      <c r="H236" s="178">
        <v>0</v>
      </c>
      <c r="I236" s="178">
        <v>0</v>
      </c>
      <c r="J236" s="178">
        <v>0</v>
      </c>
      <c r="K236" s="178">
        <v>0</v>
      </c>
      <c r="L236" s="178">
        <v>0</v>
      </c>
      <c r="M236" s="178">
        <v>0</v>
      </c>
      <c r="N236" s="178">
        <v>0</v>
      </c>
      <c r="O236" s="178">
        <v>0</v>
      </c>
      <c r="P236" s="178">
        <v>0</v>
      </c>
      <c r="Q236" s="178">
        <v>0</v>
      </c>
      <c r="R236" s="178">
        <v>0</v>
      </c>
      <c r="S236" s="178">
        <v>0</v>
      </c>
      <c r="T236" s="178">
        <v>0</v>
      </c>
      <c r="U236" s="178">
        <v>0</v>
      </c>
      <c r="V236" s="178">
        <v>0</v>
      </c>
      <c r="W236" s="178">
        <v>0</v>
      </c>
      <c r="X236" s="178">
        <v>0</v>
      </c>
      <c r="Y236" s="178">
        <v>0</v>
      </c>
      <c r="Z236" s="178">
        <v>0</v>
      </c>
      <c r="AA236" s="178">
        <v>0</v>
      </c>
      <c r="AB236" s="178">
        <v>0</v>
      </c>
      <c r="AC236" s="178">
        <v>0</v>
      </c>
      <c r="AD236" s="178">
        <v>0</v>
      </c>
      <c r="AE236" s="178">
        <v>0</v>
      </c>
      <c r="AF236" s="178">
        <v>0</v>
      </c>
      <c r="AG236" s="178">
        <v>0</v>
      </c>
      <c r="AH236" s="178">
        <v>0</v>
      </c>
      <c r="AI236" s="178">
        <v>0</v>
      </c>
      <c r="AJ236" s="178">
        <v>0</v>
      </c>
      <c r="AK236" s="178">
        <v>0</v>
      </c>
      <c r="AL236" s="178">
        <v>0</v>
      </c>
      <c r="AM236" s="178">
        <v>0</v>
      </c>
      <c r="AN236" s="178">
        <v>0</v>
      </c>
      <c r="AO236" s="178">
        <v>0</v>
      </c>
      <c r="AP236" s="178">
        <v>0</v>
      </c>
      <c r="AQ236" s="178">
        <v>0</v>
      </c>
      <c r="AR236" s="178">
        <v>0</v>
      </c>
      <c r="AS236" s="178">
        <v>0</v>
      </c>
      <c r="AT236" s="178">
        <v>0</v>
      </c>
      <c r="AU236" s="178">
        <v>0</v>
      </c>
      <c r="AV236" s="179">
        <v>0</v>
      </c>
    </row>
    <row r="237" spans="2:48" s="218" customFormat="1" x14ac:dyDescent="0.25">
      <c r="B237" s="175" t="s">
        <v>111</v>
      </c>
      <c r="C237" s="178">
        <v>0</v>
      </c>
      <c r="D237" s="178">
        <v>0</v>
      </c>
      <c r="E237" s="178">
        <v>0</v>
      </c>
      <c r="F237" s="178">
        <v>0</v>
      </c>
      <c r="G237" s="178">
        <v>0</v>
      </c>
      <c r="H237" s="178">
        <v>0</v>
      </c>
      <c r="I237" s="178">
        <v>0</v>
      </c>
      <c r="J237" s="178">
        <v>0</v>
      </c>
      <c r="K237" s="178">
        <v>0</v>
      </c>
      <c r="L237" s="178">
        <v>0</v>
      </c>
      <c r="M237" s="178">
        <v>0</v>
      </c>
      <c r="N237" s="178">
        <v>0</v>
      </c>
      <c r="O237" s="178">
        <v>0</v>
      </c>
      <c r="P237" s="178">
        <v>0</v>
      </c>
      <c r="Q237" s="178">
        <v>0</v>
      </c>
      <c r="R237" s="178">
        <v>0</v>
      </c>
      <c r="S237" s="178">
        <v>0</v>
      </c>
      <c r="T237" s="178">
        <v>0</v>
      </c>
      <c r="U237" s="178">
        <v>0</v>
      </c>
      <c r="V237" s="178">
        <v>0</v>
      </c>
      <c r="W237" s="178">
        <v>0</v>
      </c>
      <c r="X237" s="178">
        <v>0</v>
      </c>
      <c r="Y237" s="178">
        <v>0</v>
      </c>
      <c r="Z237" s="178">
        <v>0</v>
      </c>
      <c r="AA237" s="178">
        <v>0</v>
      </c>
      <c r="AB237" s="178">
        <v>0</v>
      </c>
      <c r="AC237" s="178">
        <v>0</v>
      </c>
      <c r="AD237" s="178">
        <v>0</v>
      </c>
      <c r="AE237" s="178">
        <v>0</v>
      </c>
      <c r="AF237" s="178">
        <v>0</v>
      </c>
      <c r="AG237" s="178">
        <v>0</v>
      </c>
      <c r="AH237" s="178">
        <v>0</v>
      </c>
      <c r="AI237" s="178">
        <v>0</v>
      </c>
      <c r="AJ237" s="178">
        <v>0</v>
      </c>
      <c r="AK237" s="178">
        <v>0</v>
      </c>
      <c r="AL237" s="178">
        <v>0</v>
      </c>
      <c r="AM237" s="178">
        <v>0</v>
      </c>
      <c r="AN237" s="178">
        <v>0</v>
      </c>
      <c r="AO237" s="178">
        <v>0</v>
      </c>
      <c r="AP237" s="178">
        <v>0</v>
      </c>
      <c r="AQ237" s="178">
        <v>0</v>
      </c>
      <c r="AR237" s="178">
        <v>0</v>
      </c>
      <c r="AS237" s="178">
        <v>0</v>
      </c>
      <c r="AT237" s="178">
        <v>0</v>
      </c>
      <c r="AU237" s="178">
        <v>0</v>
      </c>
      <c r="AV237" s="179">
        <v>0</v>
      </c>
    </row>
    <row r="238" spans="2:48" s="218" customFormat="1" x14ac:dyDescent="0.25">
      <c r="B238" s="175" t="s">
        <v>58</v>
      </c>
      <c r="C238" s="178">
        <v>0</v>
      </c>
      <c r="D238" s="178">
        <v>0</v>
      </c>
      <c r="E238" s="178">
        <v>0</v>
      </c>
      <c r="F238" s="178">
        <v>0</v>
      </c>
      <c r="G238" s="178">
        <v>0</v>
      </c>
      <c r="H238" s="178">
        <v>0</v>
      </c>
      <c r="I238" s="178">
        <v>0</v>
      </c>
      <c r="J238" s="178">
        <v>0</v>
      </c>
      <c r="K238" s="178">
        <v>0</v>
      </c>
      <c r="L238" s="178">
        <v>0</v>
      </c>
      <c r="M238" s="178">
        <v>0</v>
      </c>
      <c r="N238" s="178">
        <v>0</v>
      </c>
      <c r="O238" s="178">
        <v>0</v>
      </c>
      <c r="P238" s="178">
        <v>0</v>
      </c>
      <c r="Q238" s="178">
        <v>0</v>
      </c>
      <c r="R238" s="178">
        <v>0</v>
      </c>
      <c r="S238" s="178">
        <v>0</v>
      </c>
      <c r="T238" s="178">
        <v>0</v>
      </c>
      <c r="U238" s="178">
        <v>0</v>
      </c>
      <c r="V238" s="178">
        <v>0</v>
      </c>
      <c r="W238" s="178">
        <v>0</v>
      </c>
      <c r="X238" s="178">
        <v>0</v>
      </c>
      <c r="Y238" s="178">
        <v>0</v>
      </c>
      <c r="Z238" s="178">
        <v>0</v>
      </c>
      <c r="AA238" s="178">
        <v>0</v>
      </c>
      <c r="AB238" s="178">
        <v>0</v>
      </c>
      <c r="AC238" s="178">
        <v>0</v>
      </c>
      <c r="AD238" s="178">
        <v>0</v>
      </c>
      <c r="AE238" s="178">
        <v>0</v>
      </c>
      <c r="AF238" s="178">
        <v>0</v>
      </c>
      <c r="AG238" s="178">
        <v>0</v>
      </c>
      <c r="AH238" s="178">
        <v>0</v>
      </c>
      <c r="AI238" s="178">
        <v>0</v>
      </c>
      <c r="AJ238" s="178">
        <v>0</v>
      </c>
      <c r="AK238" s="178">
        <v>0</v>
      </c>
      <c r="AL238" s="178">
        <v>0</v>
      </c>
      <c r="AM238" s="178">
        <v>0</v>
      </c>
      <c r="AN238" s="178">
        <v>0</v>
      </c>
      <c r="AO238" s="178">
        <v>0</v>
      </c>
      <c r="AP238" s="178">
        <v>0</v>
      </c>
      <c r="AQ238" s="178">
        <v>0</v>
      </c>
      <c r="AR238" s="178">
        <v>0</v>
      </c>
      <c r="AS238" s="178">
        <v>0</v>
      </c>
      <c r="AT238" s="178">
        <v>0</v>
      </c>
      <c r="AU238" s="178">
        <v>0</v>
      </c>
      <c r="AV238" s="179">
        <v>0</v>
      </c>
    </row>
    <row r="239" spans="2:48" s="218" customFormat="1" x14ac:dyDescent="0.25">
      <c r="B239" s="175" t="s">
        <v>60</v>
      </c>
      <c r="C239" s="178">
        <v>4618.4602464000009</v>
      </c>
      <c r="D239" s="178">
        <v>4618.4602464000009</v>
      </c>
      <c r="E239" s="178">
        <v>4618.4602464000009</v>
      </c>
      <c r="F239" s="178">
        <v>4618.4602464000009</v>
      </c>
      <c r="G239" s="178">
        <v>4618.4602464000009</v>
      </c>
      <c r="H239" s="178">
        <v>4618.4602464000009</v>
      </c>
      <c r="I239" s="178">
        <v>4618.4602464000009</v>
      </c>
      <c r="J239" s="178">
        <v>4618.4602464000009</v>
      </c>
      <c r="K239" s="178">
        <v>4526.3306088000008</v>
      </c>
      <c r="L239" s="178">
        <v>4434.2009712000008</v>
      </c>
      <c r="M239" s="178">
        <v>4342.0713336000008</v>
      </c>
      <c r="N239" s="178">
        <v>3990.6714996720007</v>
      </c>
      <c r="O239" s="178">
        <v>3639.2716657440005</v>
      </c>
      <c r="P239" s="178">
        <v>3287.8718318160004</v>
      </c>
      <c r="Q239" s="178">
        <v>2936.4719978880003</v>
      </c>
      <c r="R239" s="178">
        <v>2585.0721639600001</v>
      </c>
      <c r="S239" s="178">
        <v>2474.3235881091855</v>
      </c>
      <c r="T239" s="178">
        <v>2363.5750122583704</v>
      </c>
      <c r="U239" s="178">
        <v>2252.8264364075558</v>
      </c>
      <c r="V239" s="178">
        <v>2142.0778605567407</v>
      </c>
      <c r="W239" s="178">
        <v>2031.3292847059261</v>
      </c>
      <c r="X239" s="178">
        <v>1920.5807088551112</v>
      </c>
      <c r="Y239" s="178">
        <v>1809.8321330042963</v>
      </c>
      <c r="Z239" s="178">
        <v>1699.0835571534815</v>
      </c>
      <c r="AA239" s="178">
        <v>1588.3349813026666</v>
      </c>
      <c r="AB239" s="178">
        <v>1477.5864054518518</v>
      </c>
      <c r="AC239" s="178">
        <v>1450.3087518227949</v>
      </c>
      <c r="AD239" s="178">
        <v>1423.0310981937382</v>
      </c>
      <c r="AE239" s="178">
        <v>1395.7534445646816</v>
      </c>
      <c r="AF239" s="178">
        <v>1368.4757909356247</v>
      </c>
      <c r="AG239" s="178">
        <v>1341.1981373065678</v>
      </c>
      <c r="AH239" s="178">
        <v>1313.9204836775111</v>
      </c>
      <c r="AI239" s="178">
        <v>1286.6428300484542</v>
      </c>
      <c r="AJ239" s="178">
        <v>1259.3651764193976</v>
      </c>
      <c r="AK239" s="178">
        <v>1232.0875227903407</v>
      </c>
      <c r="AL239" s="178">
        <v>1204.809869161284</v>
      </c>
      <c r="AM239" s="178">
        <v>1177.5322155322272</v>
      </c>
      <c r="AN239" s="178">
        <v>1150.2545619031705</v>
      </c>
      <c r="AO239" s="178">
        <v>1122.9769082741136</v>
      </c>
      <c r="AP239" s="178">
        <v>1095.699254645057</v>
      </c>
      <c r="AQ239" s="178">
        <v>1068.4216010160001</v>
      </c>
      <c r="AR239" s="178">
        <v>1068.4216010160001</v>
      </c>
      <c r="AS239" s="178">
        <v>1068.4216010160001</v>
      </c>
      <c r="AT239" s="178">
        <v>1068.4216010160001</v>
      </c>
      <c r="AU239" s="178">
        <v>1068.4216010160001</v>
      </c>
      <c r="AV239" s="179">
        <v>1068.4216010160001</v>
      </c>
    </row>
    <row r="240" spans="2:48" s="218" customFormat="1" x14ac:dyDescent="0.25">
      <c r="B240" s="175" t="s">
        <v>62</v>
      </c>
      <c r="C240" s="178">
        <v>2309.2301232000004</v>
      </c>
      <c r="D240" s="178">
        <v>2309.2301232000004</v>
      </c>
      <c r="E240" s="178">
        <v>2309.2301232000004</v>
      </c>
      <c r="F240" s="178">
        <v>2309.2301232000004</v>
      </c>
      <c r="G240" s="178">
        <v>2309.2301232000004</v>
      </c>
      <c r="H240" s="178">
        <v>2309.2301232000004</v>
      </c>
      <c r="I240" s="178">
        <v>2309.2301232000004</v>
      </c>
      <c r="J240" s="178">
        <v>2309.2301232000004</v>
      </c>
      <c r="K240" s="178">
        <v>2263.1653044000004</v>
      </c>
      <c r="L240" s="178">
        <v>2217.1004856000004</v>
      </c>
      <c r="M240" s="178">
        <v>2171.0356668000004</v>
      </c>
      <c r="N240" s="178">
        <v>1995.3357498360003</v>
      </c>
      <c r="O240" s="178">
        <v>1819.6358328720003</v>
      </c>
      <c r="P240" s="178">
        <v>1643.9359159080002</v>
      </c>
      <c r="Q240" s="178">
        <v>1468.2359989440001</v>
      </c>
      <c r="R240" s="178">
        <v>1292.5360819800001</v>
      </c>
      <c r="S240" s="178">
        <v>1237.1617940545927</v>
      </c>
      <c r="T240" s="178">
        <v>1181.7875061291852</v>
      </c>
      <c r="U240" s="178">
        <v>1126.4132182037779</v>
      </c>
      <c r="V240" s="178">
        <v>1071.0389302783703</v>
      </c>
      <c r="W240" s="178">
        <v>1015.664642352963</v>
      </c>
      <c r="X240" s="178">
        <v>960.2903544275556</v>
      </c>
      <c r="Y240" s="178">
        <v>904.91606650214817</v>
      </c>
      <c r="Z240" s="178">
        <v>849.54177857674074</v>
      </c>
      <c r="AA240" s="178">
        <v>794.16749065133331</v>
      </c>
      <c r="AB240" s="178">
        <v>738.79320272592588</v>
      </c>
      <c r="AC240" s="178">
        <v>725.15437591139744</v>
      </c>
      <c r="AD240" s="178">
        <v>711.51554909686911</v>
      </c>
      <c r="AE240" s="178">
        <v>697.87672228234078</v>
      </c>
      <c r="AF240" s="178">
        <v>684.23789546781234</v>
      </c>
      <c r="AG240" s="178">
        <v>670.59906865328389</v>
      </c>
      <c r="AH240" s="178">
        <v>656.96024183875556</v>
      </c>
      <c r="AI240" s="178">
        <v>643.32141502422712</v>
      </c>
      <c r="AJ240" s="178">
        <v>629.68258820969879</v>
      </c>
      <c r="AK240" s="178">
        <v>616.04376139517035</v>
      </c>
      <c r="AL240" s="178">
        <v>602.40493458064202</v>
      </c>
      <c r="AM240" s="178">
        <v>588.76610776611358</v>
      </c>
      <c r="AN240" s="178">
        <v>575.12728095158525</v>
      </c>
      <c r="AO240" s="178">
        <v>561.48845413705681</v>
      </c>
      <c r="AP240" s="178">
        <v>547.84962732252848</v>
      </c>
      <c r="AQ240" s="178">
        <v>534.21080050800003</v>
      </c>
      <c r="AR240" s="178">
        <v>534.21080050800003</v>
      </c>
      <c r="AS240" s="178">
        <v>534.21080050800003</v>
      </c>
      <c r="AT240" s="178">
        <v>534.21080050800003</v>
      </c>
      <c r="AU240" s="178">
        <v>534.21080050800003</v>
      </c>
      <c r="AV240" s="178">
        <v>534.21080050800003</v>
      </c>
    </row>
    <row r="241" spans="1:48" s="218" customFormat="1" x14ac:dyDescent="0.25">
      <c r="B241" s="175" t="s">
        <v>109</v>
      </c>
      <c r="C241" s="178">
        <v>10</v>
      </c>
      <c r="D241" s="178">
        <v>10</v>
      </c>
      <c r="E241" s="178">
        <v>10</v>
      </c>
      <c r="F241" s="178">
        <v>10</v>
      </c>
      <c r="G241" s="178">
        <v>10</v>
      </c>
      <c r="H241" s="178">
        <v>10</v>
      </c>
      <c r="I241" s="178">
        <v>10</v>
      </c>
      <c r="J241" s="178">
        <v>10</v>
      </c>
      <c r="K241" s="178">
        <v>10</v>
      </c>
      <c r="L241" s="178">
        <v>10</v>
      </c>
      <c r="M241" s="178">
        <v>10</v>
      </c>
      <c r="N241" s="178">
        <v>10</v>
      </c>
      <c r="O241" s="178">
        <v>10</v>
      </c>
      <c r="P241" s="178">
        <v>10</v>
      </c>
      <c r="Q241" s="178">
        <v>10</v>
      </c>
      <c r="R241" s="178">
        <v>10</v>
      </c>
      <c r="S241" s="178">
        <v>10</v>
      </c>
      <c r="T241" s="178">
        <v>10</v>
      </c>
      <c r="U241" s="178">
        <v>10</v>
      </c>
      <c r="V241" s="178">
        <v>10</v>
      </c>
      <c r="W241" s="178">
        <v>10</v>
      </c>
      <c r="X241" s="178">
        <v>10</v>
      </c>
      <c r="Y241" s="178">
        <v>10</v>
      </c>
      <c r="Z241" s="178">
        <v>10</v>
      </c>
      <c r="AA241" s="178">
        <v>10</v>
      </c>
      <c r="AB241" s="178">
        <v>10</v>
      </c>
      <c r="AC241" s="178">
        <v>10</v>
      </c>
      <c r="AD241" s="178">
        <v>10</v>
      </c>
      <c r="AE241" s="178">
        <v>10</v>
      </c>
      <c r="AF241" s="178">
        <v>10</v>
      </c>
      <c r="AG241" s="178">
        <v>10</v>
      </c>
      <c r="AH241" s="178">
        <v>10</v>
      </c>
      <c r="AI241" s="178">
        <v>10</v>
      </c>
      <c r="AJ241" s="178">
        <v>10</v>
      </c>
      <c r="AK241" s="178">
        <v>10</v>
      </c>
      <c r="AL241" s="178">
        <v>10</v>
      </c>
      <c r="AM241" s="178">
        <v>10</v>
      </c>
      <c r="AN241" s="178">
        <v>10</v>
      </c>
      <c r="AO241" s="178">
        <v>10</v>
      </c>
      <c r="AP241" s="178">
        <v>10</v>
      </c>
      <c r="AQ241" s="178">
        <v>10</v>
      </c>
      <c r="AR241" s="178">
        <v>10</v>
      </c>
      <c r="AS241" s="178">
        <v>10</v>
      </c>
      <c r="AT241" s="178">
        <v>10</v>
      </c>
      <c r="AU241" s="178">
        <v>10</v>
      </c>
      <c r="AV241" s="179">
        <v>10</v>
      </c>
    </row>
    <row r="242" spans="1:48" s="218" customFormat="1" x14ac:dyDescent="0.25">
      <c r="B242" s="175" t="s">
        <v>274</v>
      </c>
      <c r="C242" s="178">
        <v>100000</v>
      </c>
      <c r="D242" s="178">
        <v>100000</v>
      </c>
      <c r="E242" s="178">
        <v>100000</v>
      </c>
      <c r="F242" s="178">
        <v>100000</v>
      </c>
      <c r="G242" s="178">
        <v>100000</v>
      </c>
      <c r="H242" s="178">
        <v>100000</v>
      </c>
      <c r="I242" s="178">
        <v>100000</v>
      </c>
      <c r="J242" s="178">
        <v>100000</v>
      </c>
      <c r="K242" s="178">
        <v>100000</v>
      </c>
      <c r="L242" s="178">
        <v>100000</v>
      </c>
      <c r="M242" s="178">
        <v>100000</v>
      </c>
      <c r="N242" s="178">
        <v>100000</v>
      </c>
      <c r="O242" s="178">
        <v>100000</v>
      </c>
      <c r="P242" s="178">
        <v>100000</v>
      </c>
      <c r="Q242" s="178">
        <v>100000</v>
      </c>
      <c r="R242" s="178">
        <v>100000</v>
      </c>
      <c r="S242" s="178">
        <v>100000</v>
      </c>
      <c r="T242" s="178">
        <v>100000</v>
      </c>
      <c r="U242" s="178">
        <v>100000</v>
      </c>
      <c r="V242" s="178">
        <v>100000</v>
      </c>
      <c r="W242" s="178">
        <v>100000</v>
      </c>
      <c r="X242" s="178">
        <v>100000</v>
      </c>
      <c r="Y242" s="178">
        <v>100000</v>
      </c>
      <c r="Z242" s="178">
        <v>100000</v>
      </c>
      <c r="AA242" s="178">
        <v>100000</v>
      </c>
      <c r="AB242" s="178">
        <v>100000</v>
      </c>
      <c r="AC242" s="178">
        <v>100000</v>
      </c>
      <c r="AD242" s="178">
        <v>100000</v>
      </c>
      <c r="AE242" s="178">
        <v>100000</v>
      </c>
      <c r="AF242" s="178">
        <v>100000</v>
      </c>
      <c r="AG242" s="178">
        <v>100000</v>
      </c>
      <c r="AH242" s="178">
        <v>100000</v>
      </c>
      <c r="AI242" s="178">
        <v>100000</v>
      </c>
      <c r="AJ242" s="178">
        <v>100000</v>
      </c>
      <c r="AK242" s="178">
        <v>100000</v>
      </c>
      <c r="AL242" s="178">
        <v>100000</v>
      </c>
      <c r="AM242" s="178">
        <v>100000</v>
      </c>
      <c r="AN242" s="178">
        <v>100000</v>
      </c>
      <c r="AO242" s="178">
        <v>100000</v>
      </c>
      <c r="AP242" s="178">
        <v>100000</v>
      </c>
      <c r="AQ242" s="178">
        <v>100000</v>
      </c>
      <c r="AR242" s="178">
        <v>100000</v>
      </c>
      <c r="AS242" s="178">
        <v>100000</v>
      </c>
      <c r="AT242" s="178">
        <v>100000</v>
      </c>
      <c r="AU242" s="178">
        <v>100000</v>
      </c>
      <c r="AV242" s="179">
        <v>100000</v>
      </c>
    </row>
    <row r="243" spans="1:48" s="218" customFormat="1" x14ac:dyDescent="0.25">
      <c r="B243" s="175" t="s">
        <v>276</v>
      </c>
      <c r="C243" s="180"/>
      <c r="D243" s="180"/>
      <c r="E243" s="180"/>
      <c r="F243" s="180"/>
      <c r="G243" s="180"/>
      <c r="H243" s="180"/>
      <c r="I243" s="180"/>
      <c r="J243" s="180"/>
      <c r="K243" s="180"/>
      <c r="L243" s="180"/>
      <c r="M243" s="180"/>
      <c r="N243" s="180"/>
      <c r="O243" s="180"/>
      <c r="P243" s="180"/>
      <c r="Q243" s="180"/>
      <c r="R243" s="180"/>
      <c r="S243" s="180"/>
      <c r="T243" s="180"/>
      <c r="U243" s="180"/>
      <c r="V243" s="180"/>
      <c r="W243" s="180"/>
      <c r="X243" s="180"/>
      <c r="Y243" s="180"/>
      <c r="Z243" s="180"/>
      <c r="AA243" s="180"/>
      <c r="AB243" s="180"/>
      <c r="AC243" s="180"/>
      <c r="AD243" s="180"/>
      <c r="AE243" s="180"/>
      <c r="AF243" s="180"/>
      <c r="AG243" s="180"/>
      <c r="AH243" s="180"/>
      <c r="AI243" s="180"/>
      <c r="AJ243" s="180"/>
      <c r="AK243" s="180"/>
      <c r="AL243" s="180"/>
      <c r="AM243" s="180"/>
      <c r="AN243" s="180"/>
      <c r="AO243" s="180"/>
      <c r="AP243" s="180"/>
      <c r="AQ243" s="180"/>
      <c r="AR243" s="180"/>
      <c r="AS243" s="180"/>
      <c r="AT243" s="180"/>
      <c r="AU243" s="180"/>
      <c r="AV243" s="181"/>
    </row>
    <row r="244" spans="1:48" s="218" customFormat="1" x14ac:dyDescent="0.25">
      <c r="B244" s="175" t="s">
        <v>278</v>
      </c>
      <c r="C244" s="180"/>
      <c r="D244" s="180"/>
      <c r="E244" s="180"/>
      <c r="F244" s="180"/>
      <c r="G244" s="180"/>
      <c r="H244" s="180"/>
      <c r="I244" s="180"/>
      <c r="J244" s="180"/>
      <c r="K244" s="180"/>
      <c r="L244" s="180"/>
      <c r="M244" s="180"/>
      <c r="N244" s="180"/>
      <c r="O244" s="180"/>
      <c r="P244" s="180"/>
      <c r="Q244" s="180"/>
      <c r="R244" s="180"/>
      <c r="S244" s="180"/>
      <c r="T244" s="180"/>
      <c r="U244" s="180"/>
      <c r="V244" s="180"/>
      <c r="W244" s="180"/>
      <c r="X244" s="180"/>
      <c r="Y244" s="180"/>
      <c r="Z244" s="180"/>
      <c r="AA244" s="180"/>
      <c r="AB244" s="180"/>
      <c r="AC244" s="180"/>
      <c r="AD244" s="180"/>
      <c r="AE244" s="180"/>
      <c r="AF244" s="180"/>
      <c r="AG244" s="180"/>
      <c r="AH244" s="180"/>
      <c r="AI244" s="180"/>
      <c r="AJ244" s="180"/>
      <c r="AK244" s="180"/>
      <c r="AL244" s="180"/>
      <c r="AM244" s="180"/>
      <c r="AN244" s="180"/>
      <c r="AO244" s="180"/>
      <c r="AP244" s="180"/>
      <c r="AQ244" s="180"/>
      <c r="AR244" s="180"/>
      <c r="AS244" s="180"/>
      <c r="AT244" s="180"/>
      <c r="AU244" s="180"/>
      <c r="AV244" s="181"/>
    </row>
    <row r="245" spans="1:48" s="218" customFormat="1" ht="15.75" thickBot="1" x14ac:dyDescent="0.3">
      <c r="B245" s="326" t="s">
        <v>758</v>
      </c>
      <c r="C245" s="327"/>
      <c r="D245" s="327"/>
      <c r="E245" s="327"/>
      <c r="F245" s="327"/>
      <c r="G245" s="327"/>
      <c r="H245" s="327"/>
      <c r="I245" s="327"/>
      <c r="J245" s="327"/>
      <c r="K245" s="327"/>
      <c r="L245" s="327"/>
      <c r="M245" s="327"/>
      <c r="N245" s="327"/>
      <c r="O245" s="327"/>
      <c r="P245" s="327"/>
      <c r="Q245" s="327"/>
      <c r="R245" s="327"/>
      <c r="S245" s="327"/>
      <c r="T245" s="327"/>
      <c r="U245" s="327"/>
      <c r="V245" s="327"/>
      <c r="W245" s="327"/>
      <c r="X245" s="327"/>
      <c r="Y245" s="327"/>
      <c r="Z245" s="327"/>
      <c r="AA245" s="327"/>
      <c r="AB245" s="327"/>
      <c r="AC245" s="327"/>
      <c r="AD245" s="327"/>
      <c r="AE245" s="327"/>
      <c r="AF245" s="327"/>
      <c r="AG245" s="327"/>
      <c r="AH245" s="327"/>
      <c r="AI245" s="327"/>
      <c r="AJ245" s="327"/>
      <c r="AK245" s="327"/>
      <c r="AL245" s="327"/>
      <c r="AM245" s="327"/>
      <c r="AN245" s="327"/>
      <c r="AO245" s="327"/>
      <c r="AP245" s="327"/>
      <c r="AQ245" s="327"/>
      <c r="AR245" s="327"/>
      <c r="AS245" s="327"/>
      <c r="AT245" s="327"/>
      <c r="AU245" s="327"/>
      <c r="AV245" s="328"/>
    </row>
    <row r="246" spans="1:48" s="218" customFormat="1" ht="16.5" thickTop="1" thickBot="1" x14ac:dyDescent="0.3"/>
    <row r="247" spans="1:48" s="218" customFormat="1" ht="15.75" thickTop="1" x14ac:dyDescent="0.25">
      <c r="A247" s="218">
        <f>A213+1</f>
        <v>7</v>
      </c>
      <c r="B247" s="329" t="s">
        <v>309</v>
      </c>
      <c r="C247" s="330"/>
      <c r="D247" s="330"/>
      <c r="E247" s="330"/>
      <c r="F247" s="330"/>
      <c r="G247" s="330"/>
      <c r="H247" s="330"/>
      <c r="I247" s="330"/>
      <c r="J247" s="330"/>
      <c r="K247" s="330"/>
      <c r="L247" s="330"/>
      <c r="M247" s="330"/>
      <c r="N247" s="330"/>
      <c r="O247" s="330"/>
      <c r="P247" s="330"/>
      <c r="Q247" s="330"/>
      <c r="R247" s="330"/>
      <c r="S247" s="330"/>
      <c r="T247" s="330"/>
      <c r="U247" s="330"/>
      <c r="V247" s="330"/>
      <c r="W247" s="330"/>
      <c r="X247" s="330"/>
      <c r="Y247" s="330"/>
      <c r="Z247" s="330"/>
      <c r="AA247" s="330"/>
      <c r="AB247" s="330"/>
      <c r="AC247" s="330"/>
      <c r="AD247" s="330"/>
      <c r="AE247" s="330"/>
      <c r="AF247" s="330"/>
      <c r="AG247" s="330"/>
      <c r="AH247" s="330"/>
      <c r="AI247" s="330"/>
      <c r="AJ247" s="330"/>
      <c r="AK247" s="330"/>
      <c r="AL247" s="330"/>
      <c r="AM247" s="330"/>
      <c r="AN247" s="330"/>
      <c r="AO247" s="330"/>
      <c r="AP247" s="330"/>
      <c r="AQ247" s="330"/>
      <c r="AR247" s="330"/>
      <c r="AS247" s="330"/>
      <c r="AT247" s="330"/>
      <c r="AU247" s="330"/>
      <c r="AV247" s="331"/>
    </row>
    <row r="248" spans="1:48" s="218" customFormat="1" x14ac:dyDescent="0.25">
      <c r="B248" s="175"/>
      <c r="C248" s="176" t="s">
        <v>364</v>
      </c>
      <c r="D248" s="176" t="s">
        <v>365</v>
      </c>
      <c r="E248" s="176" t="s">
        <v>366</v>
      </c>
      <c r="F248" s="176" t="s">
        <v>367</v>
      </c>
      <c r="G248" s="176" t="s">
        <v>368</v>
      </c>
      <c r="H248" s="176" t="s">
        <v>369</v>
      </c>
      <c r="I248" s="176" t="s">
        <v>370</v>
      </c>
      <c r="J248" s="176" t="s">
        <v>371</v>
      </c>
      <c r="K248" s="176" t="s">
        <v>372</v>
      </c>
      <c r="L248" s="176" t="s">
        <v>373</v>
      </c>
      <c r="M248" s="176" t="s">
        <v>374</v>
      </c>
      <c r="N248" s="176" t="s">
        <v>375</v>
      </c>
      <c r="O248" s="176" t="s">
        <v>376</v>
      </c>
      <c r="P248" s="176" t="s">
        <v>377</v>
      </c>
      <c r="Q248" s="176" t="s">
        <v>378</v>
      </c>
      <c r="R248" s="176" t="s">
        <v>379</v>
      </c>
      <c r="S248" s="176" t="s">
        <v>380</v>
      </c>
      <c r="T248" s="176" t="s">
        <v>381</v>
      </c>
      <c r="U248" s="176" t="s">
        <v>382</v>
      </c>
      <c r="V248" s="176" t="s">
        <v>383</v>
      </c>
      <c r="W248" s="176" t="s">
        <v>384</v>
      </c>
      <c r="X248" s="176" t="s">
        <v>385</v>
      </c>
      <c r="Y248" s="176" t="s">
        <v>386</v>
      </c>
      <c r="Z248" s="176" t="s">
        <v>387</v>
      </c>
      <c r="AA248" s="176" t="s">
        <v>388</v>
      </c>
      <c r="AB248" s="176" t="s">
        <v>389</v>
      </c>
      <c r="AC248" s="176" t="s">
        <v>224</v>
      </c>
      <c r="AD248" s="176" t="s">
        <v>225</v>
      </c>
      <c r="AE248" s="176" t="s">
        <v>226</v>
      </c>
      <c r="AF248" s="176" t="s">
        <v>227</v>
      </c>
      <c r="AG248" s="176" t="s">
        <v>445</v>
      </c>
      <c r="AH248" s="176" t="s">
        <v>228</v>
      </c>
      <c r="AI248" s="176" t="s">
        <v>229</v>
      </c>
      <c r="AJ248" s="176" t="s">
        <v>348</v>
      </c>
      <c r="AK248" s="176" t="s">
        <v>349</v>
      </c>
      <c r="AL248" s="176" t="s">
        <v>446</v>
      </c>
      <c r="AM248" s="176" t="s">
        <v>350</v>
      </c>
      <c r="AN248" s="176" t="s">
        <v>351</v>
      </c>
      <c r="AO248" s="176" t="s">
        <v>352</v>
      </c>
      <c r="AP248" s="176" t="s">
        <v>353</v>
      </c>
      <c r="AQ248" s="176" t="s">
        <v>447</v>
      </c>
      <c r="AR248" s="176" t="s">
        <v>354</v>
      </c>
      <c r="AS248" s="176" t="s">
        <v>355</v>
      </c>
      <c r="AT248" s="176" t="s">
        <v>356</v>
      </c>
      <c r="AU248" s="176" t="s">
        <v>357</v>
      </c>
      <c r="AV248" s="177" t="s">
        <v>358</v>
      </c>
    </row>
    <row r="249" spans="1:48" s="218" customFormat="1" x14ac:dyDescent="0.25">
      <c r="B249" s="175" t="s">
        <v>39</v>
      </c>
      <c r="C249" s="178">
        <v>35912.589256137144</v>
      </c>
      <c r="D249" s="178">
        <v>35912.589256137144</v>
      </c>
      <c r="E249" s="178">
        <v>35912.589256137144</v>
      </c>
      <c r="F249" s="178">
        <v>35912.589256137144</v>
      </c>
      <c r="G249" s="178">
        <v>35912.589256137144</v>
      </c>
      <c r="H249" s="178">
        <v>35912.589256137144</v>
      </c>
      <c r="I249" s="178">
        <v>35912.589256137144</v>
      </c>
      <c r="J249" s="178">
        <v>35912.589256137144</v>
      </c>
      <c r="K249" s="178">
        <v>35537.778558425118</v>
      </c>
      <c r="L249" s="178">
        <v>35162.967860713099</v>
      </c>
      <c r="M249" s="178">
        <v>34788.157163001073</v>
      </c>
      <c r="N249" s="178">
        <v>33895.108114665876</v>
      </c>
      <c r="O249" s="178">
        <v>33002.059066330679</v>
      </c>
      <c r="P249" s="178">
        <v>32109.010017995482</v>
      </c>
      <c r="Q249" s="178">
        <v>31215.960969660286</v>
      </c>
      <c r="R249" s="178">
        <v>30322.911921325089</v>
      </c>
      <c r="S249" s="178">
        <v>30073.273975715267</v>
      </c>
      <c r="T249" s="178">
        <v>29823.636030105448</v>
      </c>
      <c r="U249" s="178">
        <v>29573.998084495626</v>
      </c>
      <c r="V249" s="178">
        <v>29324.360138885808</v>
      </c>
      <c r="W249" s="178">
        <v>29074.722193275986</v>
      </c>
      <c r="X249" s="178">
        <v>28825.084247666164</v>
      </c>
      <c r="Y249" s="178">
        <v>28575.446302056345</v>
      </c>
      <c r="Z249" s="178">
        <v>28325.808356446523</v>
      </c>
      <c r="AA249" s="178">
        <v>28076.170410836705</v>
      </c>
      <c r="AB249" s="178">
        <v>27826.532465226883</v>
      </c>
      <c r="AC249" s="178">
        <v>27703.704781715773</v>
      </c>
      <c r="AD249" s="178">
        <v>27580.877098204663</v>
      </c>
      <c r="AE249" s="178">
        <v>27458.049414693553</v>
      </c>
      <c r="AF249" s="178">
        <v>27335.221731182439</v>
      </c>
      <c r="AG249" s="178">
        <v>27212.394047671329</v>
      </c>
      <c r="AH249" s="178">
        <v>27089.566364160219</v>
      </c>
      <c r="AI249" s="178">
        <v>26966.738680649109</v>
      </c>
      <c r="AJ249" s="178">
        <v>26843.910997137998</v>
      </c>
      <c r="AK249" s="178">
        <v>26721.083313626888</v>
      </c>
      <c r="AL249" s="178">
        <v>26598.255630115778</v>
      </c>
      <c r="AM249" s="178">
        <v>26475.427946604668</v>
      </c>
      <c r="AN249" s="178">
        <v>26352.600263093555</v>
      </c>
      <c r="AO249" s="178">
        <v>26229.772579582444</v>
      </c>
      <c r="AP249" s="178">
        <v>26106.944896071334</v>
      </c>
      <c r="AQ249" s="178">
        <v>25984.117212560224</v>
      </c>
      <c r="AR249" s="178">
        <v>25984.117212560224</v>
      </c>
      <c r="AS249" s="178">
        <v>25984.117212560224</v>
      </c>
      <c r="AT249" s="178">
        <v>25984.117212560224</v>
      </c>
      <c r="AU249" s="178">
        <v>25984.117212560224</v>
      </c>
      <c r="AV249" s="179">
        <v>25984.117212560224</v>
      </c>
    </row>
    <row r="250" spans="1:48" s="218" customFormat="1" x14ac:dyDescent="0.25">
      <c r="B250" s="175" t="s">
        <v>104</v>
      </c>
      <c r="C250" s="178">
        <v>3.3822634106744232E-3</v>
      </c>
      <c r="D250" s="178">
        <v>3.3822634106744232E-3</v>
      </c>
      <c r="E250" s="178">
        <v>3.3822634106744232E-3</v>
      </c>
      <c r="F250" s="178">
        <v>3.3822634106744232E-3</v>
      </c>
      <c r="G250" s="178">
        <v>3.3822634106744232E-3</v>
      </c>
      <c r="H250" s="178">
        <v>3.3822634106744232E-3</v>
      </c>
      <c r="I250" s="178">
        <v>3.3822634106744232E-3</v>
      </c>
      <c r="J250" s="178">
        <v>3.3822634106744232E-3</v>
      </c>
      <c r="K250" s="178">
        <v>3.1436837577926906E-3</v>
      </c>
      <c r="L250" s="178">
        <v>2.9051041049109579E-3</v>
      </c>
      <c r="M250" s="178">
        <v>2.6665244520292252E-3</v>
      </c>
      <c r="N250" s="178">
        <v>2.4406422832367347E-3</v>
      </c>
      <c r="O250" s="178">
        <v>2.2147601144442441E-3</v>
      </c>
      <c r="P250" s="178">
        <v>1.9888779456517535E-3</v>
      </c>
      <c r="Q250" s="178">
        <v>1.7629957768592627E-3</v>
      </c>
      <c r="R250" s="178">
        <v>1.5371136080667722E-3</v>
      </c>
      <c r="S250" s="178">
        <v>1.5470281983359356E-3</v>
      </c>
      <c r="T250" s="178">
        <v>1.5569427886050989E-3</v>
      </c>
      <c r="U250" s="178">
        <v>1.5668573788742625E-3</v>
      </c>
      <c r="V250" s="178">
        <v>1.5767719691434259E-3</v>
      </c>
      <c r="W250" s="178">
        <v>1.5866865594125893E-3</v>
      </c>
      <c r="X250" s="178">
        <v>1.5966011496817527E-3</v>
      </c>
      <c r="Y250" s="178">
        <v>1.6065157399509161E-3</v>
      </c>
      <c r="Z250" s="178">
        <v>1.6164303302200797E-3</v>
      </c>
      <c r="AA250" s="178">
        <v>1.626344920489243E-3</v>
      </c>
      <c r="AB250" s="178">
        <v>1.6362595107584064E-3</v>
      </c>
      <c r="AC250" s="178">
        <v>1.626015654668478E-3</v>
      </c>
      <c r="AD250" s="178">
        <v>1.6157717985785494E-3</v>
      </c>
      <c r="AE250" s="178">
        <v>1.605527942488621E-3</v>
      </c>
      <c r="AF250" s="178">
        <v>1.5952840863986927E-3</v>
      </c>
      <c r="AG250" s="178">
        <v>1.5850402303087643E-3</v>
      </c>
      <c r="AH250" s="178">
        <v>1.5747963742188357E-3</v>
      </c>
      <c r="AI250" s="178">
        <v>1.5645525181289073E-3</v>
      </c>
      <c r="AJ250" s="178">
        <v>1.5543086620389789E-3</v>
      </c>
      <c r="AK250" s="178">
        <v>1.5440648059490505E-3</v>
      </c>
      <c r="AL250" s="178">
        <v>1.5338209498591219E-3</v>
      </c>
      <c r="AM250" s="178">
        <v>1.5235770937691935E-3</v>
      </c>
      <c r="AN250" s="178">
        <v>1.5133332376792651E-3</v>
      </c>
      <c r="AO250" s="178">
        <v>1.5030893815893367E-3</v>
      </c>
      <c r="AP250" s="178">
        <v>1.4928455254994081E-3</v>
      </c>
      <c r="AQ250" s="178">
        <v>1.4826016694094797E-3</v>
      </c>
      <c r="AR250" s="178">
        <v>1.4826016694094797E-3</v>
      </c>
      <c r="AS250" s="178">
        <v>1.4826016694094797E-3</v>
      </c>
      <c r="AT250" s="178">
        <v>1.4826016694094797E-3</v>
      </c>
      <c r="AU250" s="178">
        <v>1.4826016694094797E-3</v>
      </c>
      <c r="AV250" s="179">
        <v>1.4826016694094797E-3</v>
      </c>
    </row>
    <row r="251" spans="1:48" s="218" customFormat="1" x14ac:dyDescent="0.25">
      <c r="B251" s="175" t="s">
        <v>105</v>
      </c>
      <c r="C251" s="178">
        <v>2.6972353337828725E-3</v>
      </c>
      <c r="D251" s="178">
        <v>2.6972353337828725E-3</v>
      </c>
      <c r="E251" s="178">
        <v>2.6972353337828725E-3</v>
      </c>
      <c r="F251" s="178">
        <v>2.6972353337828725E-3</v>
      </c>
      <c r="G251" s="178">
        <v>2.6972353337828725E-3</v>
      </c>
      <c r="H251" s="178">
        <v>2.6972353337828725E-3</v>
      </c>
      <c r="I251" s="178">
        <v>2.6972353337828725E-3</v>
      </c>
      <c r="J251" s="178">
        <v>2.6972353337828725E-3</v>
      </c>
      <c r="K251" s="178">
        <v>2.6204103570425822E-3</v>
      </c>
      <c r="L251" s="178">
        <v>2.5435853803022924E-3</v>
      </c>
      <c r="M251" s="178">
        <v>2.4667604035620021E-3</v>
      </c>
      <c r="N251" s="178">
        <v>2.3064807494487657E-3</v>
      </c>
      <c r="O251" s="178">
        <v>2.1462010953355293E-3</v>
      </c>
      <c r="P251" s="178">
        <v>1.9859214412222929E-3</v>
      </c>
      <c r="Q251" s="178">
        <v>1.8256417871090563E-3</v>
      </c>
      <c r="R251" s="178">
        <v>1.66536213299582E-3</v>
      </c>
      <c r="S251" s="178">
        <v>1.5996872756763078E-3</v>
      </c>
      <c r="T251" s="178">
        <v>1.5340124183567956E-3</v>
      </c>
      <c r="U251" s="178">
        <v>1.4683375610372834E-3</v>
      </c>
      <c r="V251" s="178">
        <v>1.4026627037177712E-3</v>
      </c>
      <c r="W251" s="178">
        <v>1.336987846398259E-3</v>
      </c>
      <c r="X251" s="178">
        <v>1.2713129890787468E-3</v>
      </c>
      <c r="Y251" s="178">
        <v>1.2056381317592346E-3</v>
      </c>
      <c r="Z251" s="178">
        <v>1.1399632744397224E-3</v>
      </c>
      <c r="AA251" s="178">
        <v>1.0742884171202102E-3</v>
      </c>
      <c r="AB251" s="178">
        <v>1.008613559800698E-3</v>
      </c>
      <c r="AC251" s="178">
        <v>9.8887836837592037E-4</v>
      </c>
      <c r="AD251" s="178">
        <v>9.6914317695114276E-4</v>
      </c>
      <c r="AE251" s="178">
        <v>9.4940798552636515E-4</v>
      </c>
      <c r="AF251" s="178">
        <v>9.2967279410158753E-4</v>
      </c>
      <c r="AG251" s="178">
        <v>9.0993760267680992E-4</v>
      </c>
      <c r="AH251" s="178">
        <v>8.9020241125203231E-4</v>
      </c>
      <c r="AI251" s="178">
        <v>8.7046721982725469E-4</v>
      </c>
      <c r="AJ251" s="178">
        <v>8.5073202840247708E-4</v>
      </c>
      <c r="AK251" s="178">
        <v>8.3099683697769936E-4</v>
      </c>
      <c r="AL251" s="178">
        <v>8.1126164555292174E-4</v>
      </c>
      <c r="AM251" s="178">
        <v>7.9152645412814413E-4</v>
      </c>
      <c r="AN251" s="178">
        <v>7.7179126270336652E-4</v>
      </c>
      <c r="AO251" s="178">
        <v>7.520560712785889E-4</v>
      </c>
      <c r="AP251" s="178">
        <v>7.3232087985381129E-4</v>
      </c>
      <c r="AQ251" s="178">
        <v>7.1258568842903368E-4</v>
      </c>
      <c r="AR251" s="178">
        <v>7.1258568842903368E-4</v>
      </c>
      <c r="AS251" s="178">
        <v>7.1258568842903368E-4</v>
      </c>
      <c r="AT251" s="178">
        <v>7.1258568842903368E-4</v>
      </c>
      <c r="AU251" s="178">
        <v>7.1258568842903368E-4</v>
      </c>
      <c r="AV251" s="179">
        <v>7.1258568842903368E-4</v>
      </c>
    </row>
    <row r="252" spans="1:48" s="218" customFormat="1" x14ac:dyDescent="0.25">
      <c r="B252" s="175" t="s">
        <v>106</v>
      </c>
      <c r="C252" s="178">
        <v>1.9256691700365876E-2</v>
      </c>
      <c r="D252" s="178">
        <v>1.9256691700365876E-2</v>
      </c>
      <c r="E252" s="178">
        <v>1.9256691700365876E-2</v>
      </c>
      <c r="F252" s="178">
        <v>1.9256691700365876E-2</v>
      </c>
      <c r="G252" s="178">
        <v>1.9256691700365876E-2</v>
      </c>
      <c r="H252" s="178">
        <v>1.9256691700365876E-2</v>
      </c>
      <c r="I252" s="178">
        <v>1.9256691700365876E-2</v>
      </c>
      <c r="J252" s="178">
        <v>1.9256691700365876E-2</v>
      </c>
      <c r="K252" s="178">
        <v>1.8489427788940652E-2</v>
      </c>
      <c r="L252" s="178">
        <v>1.7722163877515424E-2</v>
      </c>
      <c r="M252" s="178">
        <v>1.69548999660902E-2</v>
      </c>
      <c r="N252" s="178">
        <v>1.6597900555396432E-2</v>
      </c>
      <c r="O252" s="178">
        <v>1.6240901144702665E-2</v>
      </c>
      <c r="P252" s="178">
        <v>1.5883901734008894E-2</v>
      </c>
      <c r="Q252" s="178">
        <v>1.5526902323315127E-2</v>
      </c>
      <c r="R252" s="178">
        <v>1.5169902912621359E-2</v>
      </c>
      <c r="S252" s="178">
        <v>1.5069744585088325E-2</v>
      </c>
      <c r="T252" s="178">
        <v>1.4969586257555291E-2</v>
      </c>
      <c r="U252" s="178">
        <v>1.4869427930022256E-2</v>
      </c>
      <c r="V252" s="178">
        <v>1.4769269602489223E-2</v>
      </c>
      <c r="W252" s="178">
        <v>1.4669111274956188E-2</v>
      </c>
      <c r="X252" s="178">
        <v>1.4568952947423153E-2</v>
      </c>
      <c r="Y252" s="178">
        <v>1.446879461989012E-2</v>
      </c>
      <c r="Z252" s="178">
        <v>1.4368636292357085E-2</v>
      </c>
      <c r="AA252" s="178">
        <v>1.4268477964824052E-2</v>
      </c>
      <c r="AB252" s="178">
        <v>1.4168319637291017E-2</v>
      </c>
      <c r="AC252" s="178">
        <v>1.4072697462227167E-2</v>
      </c>
      <c r="AD252" s="178">
        <v>1.3977075287163314E-2</v>
      </c>
      <c r="AE252" s="178">
        <v>1.3881453112099464E-2</v>
      </c>
      <c r="AF252" s="178">
        <v>1.3785830937035613E-2</v>
      </c>
      <c r="AG252" s="178">
        <v>1.3690208761971761E-2</v>
      </c>
      <c r="AH252" s="178">
        <v>1.359458658690791E-2</v>
      </c>
      <c r="AI252" s="178">
        <v>1.3498964411844059E-2</v>
      </c>
      <c r="AJ252" s="178">
        <v>1.3403342236780207E-2</v>
      </c>
      <c r="AK252" s="178">
        <v>1.3307720061716356E-2</v>
      </c>
      <c r="AL252" s="178">
        <v>1.3212097886652506E-2</v>
      </c>
      <c r="AM252" s="178">
        <v>1.3116475711588653E-2</v>
      </c>
      <c r="AN252" s="178">
        <v>1.3020853536524803E-2</v>
      </c>
      <c r="AO252" s="178">
        <v>1.2925231361460952E-2</v>
      </c>
      <c r="AP252" s="178">
        <v>1.28296091863971E-2</v>
      </c>
      <c r="AQ252" s="178">
        <v>1.2733987011333249E-2</v>
      </c>
      <c r="AR252" s="178">
        <v>1.2733987011333249E-2</v>
      </c>
      <c r="AS252" s="178">
        <v>1.2733987011333249E-2</v>
      </c>
      <c r="AT252" s="178">
        <v>1.2733987011333249E-2</v>
      </c>
      <c r="AU252" s="178">
        <v>1.2733987011333249E-2</v>
      </c>
      <c r="AV252" s="179">
        <v>1.2733987011333249E-2</v>
      </c>
    </row>
    <row r="253" spans="1:48" s="218" customFormat="1" x14ac:dyDescent="0.25">
      <c r="B253" s="175" t="s">
        <v>107</v>
      </c>
      <c r="C253" s="178">
        <v>2.0554984583761562E-2</v>
      </c>
      <c r="D253" s="178">
        <v>2.0554984583761562E-2</v>
      </c>
      <c r="E253" s="178">
        <v>2.0554984583761562E-2</v>
      </c>
      <c r="F253" s="178">
        <v>2.0554984583761562E-2</v>
      </c>
      <c r="G253" s="178">
        <v>2.0554984583761562E-2</v>
      </c>
      <c r="H253" s="178">
        <v>2.0554984583761562E-2</v>
      </c>
      <c r="I253" s="178">
        <v>2.0554984583761562E-2</v>
      </c>
      <c r="J253" s="178">
        <v>2.0554984583761562E-2</v>
      </c>
      <c r="K253" s="178">
        <v>1.9799397184102441E-2</v>
      </c>
      <c r="L253" s="178">
        <v>1.9043809784443318E-2</v>
      </c>
      <c r="M253" s="178">
        <v>1.8288222384784197E-2</v>
      </c>
      <c r="N253" s="178">
        <v>1.7906044661839805E-2</v>
      </c>
      <c r="O253" s="178">
        <v>1.7523866938895412E-2</v>
      </c>
      <c r="P253" s="178">
        <v>1.7141689215951019E-2</v>
      </c>
      <c r="Q253" s="178">
        <v>1.6759511493006626E-2</v>
      </c>
      <c r="R253" s="178">
        <v>1.6377333770062234E-2</v>
      </c>
      <c r="S253" s="178">
        <v>1.6217578518979748E-2</v>
      </c>
      <c r="T253" s="178">
        <v>1.6057823267897259E-2</v>
      </c>
      <c r="U253" s="178">
        <v>1.5898068016814773E-2</v>
      </c>
      <c r="V253" s="178">
        <v>1.5738312765732287E-2</v>
      </c>
      <c r="W253" s="178">
        <v>1.5578557514649798E-2</v>
      </c>
      <c r="X253" s="178">
        <v>1.5418802263567313E-2</v>
      </c>
      <c r="Y253" s="178">
        <v>1.5259047012484825E-2</v>
      </c>
      <c r="Z253" s="178">
        <v>1.5099291761402338E-2</v>
      </c>
      <c r="AA253" s="178">
        <v>1.4939536510319852E-2</v>
      </c>
      <c r="AB253" s="178">
        <v>1.4779781259237365E-2</v>
      </c>
      <c r="AC253" s="178">
        <v>1.4677815717402072E-2</v>
      </c>
      <c r="AD253" s="178">
        <v>1.4575850175566778E-2</v>
      </c>
      <c r="AE253" s="178">
        <v>1.4473884633731485E-2</v>
      </c>
      <c r="AF253" s="178">
        <v>1.4371919091896191E-2</v>
      </c>
      <c r="AG253" s="178">
        <v>1.4269953550060898E-2</v>
      </c>
      <c r="AH253" s="178">
        <v>1.4167988008225604E-2</v>
      </c>
      <c r="AI253" s="178">
        <v>1.4066022466390311E-2</v>
      </c>
      <c r="AJ253" s="178">
        <v>1.3964056924555017E-2</v>
      </c>
      <c r="AK253" s="178">
        <v>1.3862091382719724E-2</v>
      </c>
      <c r="AL253" s="178">
        <v>1.376012584088443E-2</v>
      </c>
      <c r="AM253" s="178">
        <v>1.3658160299049137E-2</v>
      </c>
      <c r="AN253" s="178">
        <v>1.3556194757213843E-2</v>
      </c>
      <c r="AO253" s="178">
        <v>1.345422921537855E-2</v>
      </c>
      <c r="AP253" s="178">
        <v>1.3352263673543256E-2</v>
      </c>
      <c r="AQ253" s="178">
        <v>1.3250298131707963E-2</v>
      </c>
      <c r="AR253" s="178">
        <v>1.3250298131707963E-2</v>
      </c>
      <c r="AS253" s="178">
        <v>1.3250298131707963E-2</v>
      </c>
      <c r="AT253" s="178">
        <v>1.3250298131707963E-2</v>
      </c>
      <c r="AU253" s="178">
        <v>1.3250298131707963E-2</v>
      </c>
      <c r="AV253" s="179">
        <v>1.3250298131707963E-2</v>
      </c>
    </row>
    <row r="254" spans="1:48" s="218" customFormat="1" x14ac:dyDescent="0.25">
      <c r="B254" s="175" t="s">
        <v>45</v>
      </c>
      <c r="C254" s="178">
        <v>216.9</v>
      </c>
      <c r="D254" s="178">
        <v>216.9</v>
      </c>
      <c r="E254" s="178">
        <v>216.9</v>
      </c>
      <c r="F254" s="178">
        <v>216.9</v>
      </c>
      <c r="G254" s="178">
        <v>216.9</v>
      </c>
      <c r="H254" s="178">
        <v>216.9</v>
      </c>
      <c r="I254" s="178">
        <v>216.9</v>
      </c>
      <c r="J254" s="178">
        <v>216.9</v>
      </c>
      <c r="K254" s="178">
        <v>211.81666666666666</v>
      </c>
      <c r="L254" s="178">
        <v>206.73333333333335</v>
      </c>
      <c r="M254" s="178">
        <v>201.65</v>
      </c>
      <c r="N254" s="178">
        <v>200.33600000000001</v>
      </c>
      <c r="O254" s="178">
        <v>199.02200000000002</v>
      </c>
      <c r="P254" s="178">
        <v>197.708</v>
      </c>
      <c r="Q254" s="178">
        <v>196.39400000000001</v>
      </c>
      <c r="R254" s="178">
        <v>195.08</v>
      </c>
      <c r="S254" s="178">
        <v>194.24300000000002</v>
      </c>
      <c r="T254" s="178">
        <v>193.40600000000001</v>
      </c>
      <c r="U254" s="178">
        <v>192.56900000000002</v>
      </c>
      <c r="V254" s="178">
        <v>191.732</v>
      </c>
      <c r="W254" s="178">
        <v>190.89500000000001</v>
      </c>
      <c r="X254" s="178">
        <v>190.05800000000002</v>
      </c>
      <c r="Y254" s="178">
        <v>189.221</v>
      </c>
      <c r="Z254" s="178">
        <v>188.38400000000001</v>
      </c>
      <c r="AA254" s="178">
        <v>187.547</v>
      </c>
      <c r="AB254" s="178">
        <v>186.71</v>
      </c>
      <c r="AC254" s="178">
        <v>186.46533333333335</v>
      </c>
      <c r="AD254" s="178">
        <v>186.22066666666666</v>
      </c>
      <c r="AE254" s="178">
        <v>185.976</v>
      </c>
      <c r="AF254" s="178">
        <v>185.73133333333334</v>
      </c>
      <c r="AG254" s="178">
        <v>185.48666666666668</v>
      </c>
      <c r="AH254" s="178">
        <v>185.24199999999999</v>
      </c>
      <c r="AI254" s="178">
        <v>184.99733333333333</v>
      </c>
      <c r="AJ254" s="178">
        <v>184.75266666666667</v>
      </c>
      <c r="AK254" s="178">
        <v>184.50800000000001</v>
      </c>
      <c r="AL254" s="178">
        <v>184.26333333333332</v>
      </c>
      <c r="AM254" s="178">
        <v>184.01866666666666</v>
      </c>
      <c r="AN254" s="178">
        <v>183.774</v>
      </c>
      <c r="AO254" s="178">
        <v>183.52933333333334</v>
      </c>
      <c r="AP254" s="178">
        <v>183.28466666666665</v>
      </c>
      <c r="AQ254" s="178">
        <v>183.04</v>
      </c>
      <c r="AR254" s="178">
        <v>183.04</v>
      </c>
      <c r="AS254" s="178">
        <v>183.04</v>
      </c>
      <c r="AT254" s="178">
        <v>183.04</v>
      </c>
      <c r="AU254" s="178">
        <v>183.04</v>
      </c>
      <c r="AV254" s="179">
        <v>183.04</v>
      </c>
    </row>
    <row r="255" spans="1:48" s="218" customFormat="1" x14ac:dyDescent="0.25">
      <c r="B255" s="175" t="s">
        <v>47</v>
      </c>
      <c r="C255" s="178">
        <v>221.38</v>
      </c>
      <c r="D255" s="178">
        <v>221.38</v>
      </c>
      <c r="E255" s="178">
        <v>221.38</v>
      </c>
      <c r="F255" s="178">
        <v>221.38</v>
      </c>
      <c r="G255" s="178">
        <v>221.38</v>
      </c>
      <c r="H255" s="178">
        <v>221.38</v>
      </c>
      <c r="I255" s="178">
        <v>221.38</v>
      </c>
      <c r="J255" s="178">
        <v>221.38</v>
      </c>
      <c r="K255" s="178">
        <v>218.14333333333332</v>
      </c>
      <c r="L255" s="178">
        <v>214.90666666666667</v>
      </c>
      <c r="M255" s="178">
        <v>211.67</v>
      </c>
      <c r="N255" s="178">
        <v>211.91399999999999</v>
      </c>
      <c r="O255" s="178">
        <v>212.15799999999999</v>
      </c>
      <c r="P255" s="178">
        <v>212.40199999999999</v>
      </c>
      <c r="Q255" s="178">
        <v>212.64599999999999</v>
      </c>
      <c r="R255" s="178">
        <v>212.89</v>
      </c>
      <c r="S255" s="178">
        <v>212.11799999999999</v>
      </c>
      <c r="T255" s="178">
        <v>211.34599999999998</v>
      </c>
      <c r="U255" s="178">
        <v>210.57399999999998</v>
      </c>
      <c r="V255" s="178">
        <v>209.80199999999999</v>
      </c>
      <c r="W255" s="178">
        <v>209.02999999999997</v>
      </c>
      <c r="X255" s="178">
        <v>208.25799999999998</v>
      </c>
      <c r="Y255" s="178">
        <v>207.48599999999999</v>
      </c>
      <c r="Z255" s="178">
        <v>206.714</v>
      </c>
      <c r="AA255" s="178">
        <v>205.94199999999998</v>
      </c>
      <c r="AB255" s="178">
        <v>205.17</v>
      </c>
      <c r="AC255" s="178">
        <v>205.38333333333333</v>
      </c>
      <c r="AD255" s="178">
        <v>205.59666666666666</v>
      </c>
      <c r="AE255" s="178">
        <v>205.81</v>
      </c>
      <c r="AF255" s="178">
        <v>206.02333333333331</v>
      </c>
      <c r="AG255" s="178">
        <v>206.23666666666665</v>
      </c>
      <c r="AH255" s="178">
        <v>206.45</v>
      </c>
      <c r="AI255" s="178">
        <v>206.66333333333333</v>
      </c>
      <c r="AJ255" s="178">
        <v>206.87666666666667</v>
      </c>
      <c r="AK255" s="178">
        <v>207.09</v>
      </c>
      <c r="AL255" s="178">
        <v>207.30333333333334</v>
      </c>
      <c r="AM255" s="178">
        <v>207.51666666666668</v>
      </c>
      <c r="AN255" s="178">
        <v>207.73</v>
      </c>
      <c r="AO255" s="178">
        <v>207.94333333333333</v>
      </c>
      <c r="AP255" s="178">
        <v>208.15666666666667</v>
      </c>
      <c r="AQ255" s="178">
        <v>208.37</v>
      </c>
      <c r="AR255" s="178">
        <v>208.37</v>
      </c>
      <c r="AS255" s="178">
        <v>208.37</v>
      </c>
      <c r="AT255" s="178">
        <v>208.37</v>
      </c>
      <c r="AU255" s="178">
        <v>208.37</v>
      </c>
      <c r="AV255" s="179">
        <v>208.37</v>
      </c>
    </row>
    <row r="256" spans="1:48" s="218" customFormat="1" x14ac:dyDescent="0.25">
      <c r="B256" s="175" t="s">
        <v>49</v>
      </c>
      <c r="C256" s="178">
        <v>23.8</v>
      </c>
      <c r="D256" s="178">
        <v>23.8</v>
      </c>
      <c r="E256" s="178">
        <v>23.8</v>
      </c>
      <c r="F256" s="178">
        <v>23.8</v>
      </c>
      <c r="G256" s="178">
        <v>23.8</v>
      </c>
      <c r="H256" s="178">
        <v>23.8</v>
      </c>
      <c r="I256" s="178">
        <v>23.8</v>
      </c>
      <c r="J256" s="178">
        <v>23.8</v>
      </c>
      <c r="K256" s="178">
        <v>23.706666666666667</v>
      </c>
      <c r="L256" s="178">
        <v>23.613333333333333</v>
      </c>
      <c r="M256" s="178">
        <v>23.52</v>
      </c>
      <c r="N256" s="178">
        <v>23.367999999999999</v>
      </c>
      <c r="O256" s="178">
        <v>23.216000000000001</v>
      </c>
      <c r="P256" s="178">
        <v>23.064</v>
      </c>
      <c r="Q256" s="178">
        <v>22.912000000000003</v>
      </c>
      <c r="R256" s="178">
        <v>22.76</v>
      </c>
      <c r="S256" s="178">
        <v>22.772000000000002</v>
      </c>
      <c r="T256" s="178">
        <v>22.784000000000002</v>
      </c>
      <c r="U256" s="178">
        <v>22.795999999999999</v>
      </c>
      <c r="V256" s="178">
        <v>22.808</v>
      </c>
      <c r="W256" s="178">
        <v>22.82</v>
      </c>
      <c r="X256" s="178">
        <v>22.832000000000001</v>
      </c>
      <c r="Y256" s="178">
        <v>22.844000000000001</v>
      </c>
      <c r="Z256" s="178">
        <v>22.855999999999998</v>
      </c>
      <c r="AA256" s="178">
        <v>22.867999999999999</v>
      </c>
      <c r="AB256" s="178">
        <v>22.88</v>
      </c>
      <c r="AC256" s="178">
        <v>22.88</v>
      </c>
      <c r="AD256" s="178">
        <v>22.88</v>
      </c>
      <c r="AE256" s="178">
        <v>22.88</v>
      </c>
      <c r="AF256" s="178">
        <v>22.88</v>
      </c>
      <c r="AG256" s="178">
        <v>22.88</v>
      </c>
      <c r="AH256" s="178">
        <v>22.88</v>
      </c>
      <c r="AI256" s="178">
        <v>22.88</v>
      </c>
      <c r="AJ256" s="178">
        <v>22.88</v>
      </c>
      <c r="AK256" s="178">
        <v>22.88</v>
      </c>
      <c r="AL256" s="178">
        <v>22.88</v>
      </c>
      <c r="AM256" s="178">
        <v>22.88</v>
      </c>
      <c r="AN256" s="178">
        <v>22.88</v>
      </c>
      <c r="AO256" s="178">
        <v>22.88</v>
      </c>
      <c r="AP256" s="178">
        <v>22.88</v>
      </c>
      <c r="AQ256" s="178">
        <v>22.88</v>
      </c>
      <c r="AR256" s="178">
        <v>22.88</v>
      </c>
      <c r="AS256" s="178">
        <v>22.88</v>
      </c>
      <c r="AT256" s="178">
        <v>22.88</v>
      </c>
      <c r="AU256" s="178">
        <v>22.88</v>
      </c>
      <c r="AV256" s="179">
        <v>22.88</v>
      </c>
    </row>
    <row r="257" spans="2:48" s="218" customFormat="1" x14ac:dyDescent="0.25">
      <c r="B257" s="175" t="s">
        <v>51</v>
      </c>
      <c r="C257" s="178">
        <v>23.32</v>
      </c>
      <c r="D257" s="178">
        <v>23.32</v>
      </c>
      <c r="E257" s="178">
        <v>23.32</v>
      </c>
      <c r="F257" s="178">
        <v>23.32</v>
      </c>
      <c r="G257" s="178">
        <v>23.32</v>
      </c>
      <c r="H257" s="178">
        <v>23.32</v>
      </c>
      <c r="I257" s="178">
        <v>23.32</v>
      </c>
      <c r="J257" s="178">
        <v>23.32</v>
      </c>
      <c r="K257" s="178">
        <v>23.02</v>
      </c>
      <c r="L257" s="178">
        <v>22.720000000000002</v>
      </c>
      <c r="M257" s="178">
        <v>22.42</v>
      </c>
      <c r="N257" s="178">
        <v>22.108000000000001</v>
      </c>
      <c r="O257" s="178">
        <v>21.795999999999999</v>
      </c>
      <c r="P257" s="178">
        <v>21.484000000000002</v>
      </c>
      <c r="Q257" s="178">
        <v>21.172000000000001</v>
      </c>
      <c r="R257" s="178">
        <v>20.86</v>
      </c>
      <c r="S257" s="178">
        <v>20.856999999999999</v>
      </c>
      <c r="T257" s="178">
        <v>20.853999999999999</v>
      </c>
      <c r="U257" s="178">
        <v>20.850999999999999</v>
      </c>
      <c r="V257" s="178">
        <v>20.847999999999999</v>
      </c>
      <c r="W257" s="178">
        <v>20.844999999999999</v>
      </c>
      <c r="X257" s="178">
        <v>20.841999999999999</v>
      </c>
      <c r="Y257" s="178">
        <v>20.838999999999999</v>
      </c>
      <c r="Z257" s="178">
        <v>20.835999999999999</v>
      </c>
      <c r="AA257" s="178">
        <v>20.832999999999998</v>
      </c>
      <c r="AB257" s="178">
        <v>20.83</v>
      </c>
      <c r="AC257" s="178">
        <v>20.781333333333333</v>
      </c>
      <c r="AD257" s="178">
        <v>20.732666666666667</v>
      </c>
      <c r="AE257" s="178">
        <v>20.683999999999997</v>
      </c>
      <c r="AF257" s="178">
        <v>20.635333333333332</v>
      </c>
      <c r="AG257" s="178">
        <v>20.586666666666666</v>
      </c>
      <c r="AH257" s="178">
        <v>20.538</v>
      </c>
      <c r="AI257" s="178">
        <v>20.489333333333335</v>
      </c>
      <c r="AJ257" s="178">
        <v>20.440666666666665</v>
      </c>
      <c r="AK257" s="178">
        <v>20.391999999999999</v>
      </c>
      <c r="AL257" s="178">
        <v>20.343333333333334</v>
      </c>
      <c r="AM257" s="178">
        <v>20.294666666666668</v>
      </c>
      <c r="AN257" s="178">
        <v>20.246000000000002</v>
      </c>
      <c r="AO257" s="178">
        <v>20.197333333333333</v>
      </c>
      <c r="AP257" s="178">
        <v>20.148666666666667</v>
      </c>
      <c r="AQ257" s="178">
        <v>20.100000000000001</v>
      </c>
      <c r="AR257" s="178">
        <v>20.100000000000001</v>
      </c>
      <c r="AS257" s="178">
        <v>20.100000000000001</v>
      </c>
      <c r="AT257" s="178">
        <v>20.100000000000001</v>
      </c>
      <c r="AU257" s="178">
        <v>20.100000000000001</v>
      </c>
      <c r="AV257" s="179">
        <v>20.100000000000001</v>
      </c>
    </row>
    <row r="258" spans="2:48" s="218" customFormat="1" x14ac:dyDescent="0.25">
      <c r="B258" s="175" t="s">
        <v>53</v>
      </c>
      <c r="C258" s="178">
        <v>9</v>
      </c>
      <c r="D258" s="178">
        <v>9</v>
      </c>
      <c r="E258" s="178">
        <v>9</v>
      </c>
      <c r="F258" s="178">
        <v>9</v>
      </c>
      <c r="G258" s="178">
        <v>9</v>
      </c>
      <c r="H258" s="178">
        <v>9</v>
      </c>
      <c r="I258" s="178">
        <v>9</v>
      </c>
      <c r="J258" s="178">
        <v>9</v>
      </c>
      <c r="K258" s="178">
        <v>9</v>
      </c>
      <c r="L258" s="178">
        <v>9</v>
      </c>
      <c r="M258" s="178">
        <v>9</v>
      </c>
      <c r="N258" s="178">
        <v>9</v>
      </c>
      <c r="O258" s="178">
        <v>9</v>
      </c>
      <c r="P258" s="178">
        <v>9</v>
      </c>
      <c r="Q258" s="178">
        <v>9</v>
      </c>
      <c r="R258" s="178">
        <v>9</v>
      </c>
      <c r="S258" s="178">
        <v>9</v>
      </c>
      <c r="T258" s="178">
        <v>9</v>
      </c>
      <c r="U258" s="178">
        <v>9</v>
      </c>
      <c r="V258" s="178">
        <v>9</v>
      </c>
      <c r="W258" s="178">
        <v>9</v>
      </c>
      <c r="X258" s="178">
        <v>9</v>
      </c>
      <c r="Y258" s="178">
        <v>9</v>
      </c>
      <c r="Z258" s="178">
        <v>9</v>
      </c>
      <c r="AA258" s="178">
        <v>9</v>
      </c>
      <c r="AB258" s="178">
        <v>9</v>
      </c>
      <c r="AC258" s="178">
        <v>9</v>
      </c>
      <c r="AD258" s="178">
        <v>9</v>
      </c>
      <c r="AE258" s="178">
        <v>9</v>
      </c>
      <c r="AF258" s="178">
        <v>9</v>
      </c>
      <c r="AG258" s="178">
        <v>9</v>
      </c>
      <c r="AH258" s="178">
        <v>9</v>
      </c>
      <c r="AI258" s="178">
        <v>9</v>
      </c>
      <c r="AJ258" s="178">
        <v>9</v>
      </c>
      <c r="AK258" s="178">
        <v>9</v>
      </c>
      <c r="AL258" s="178">
        <v>9</v>
      </c>
      <c r="AM258" s="178">
        <v>9</v>
      </c>
      <c r="AN258" s="178">
        <v>9</v>
      </c>
      <c r="AO258" s="178">
        <v>9</v>
      </c>
      <c r="AP258" s="178">
        <v>9</v>
      </c>
      <c r="AQ258" s="178">
        <v>9</v>
      </c>
      <c r="AR258" s="178">
        <v>9</v>
      </c>
      <c r="AS258" s="178">
        <v>9</v>
      </c>
      <c r="AT258" s="178">
        <v>9</v>
      </c>
      <c r="AU258" s="178">
        <v>9</v>
      </c>
      <c r="AV258" s="179">
        <v>9</v>
      </c>
    </row>
    <row r="259" spans="2:48" s="218" customFormat="1" x14ac:dyDescent="0.25">
      <c r="B259" s="175" t="s">
        <v>108</v>
      </c>
      <c r="C259" s="178">
        <v>14</v>
      </c>
      <c r="D259" s="178">
        <v>14</v>
      </c>
      <c r="E259" s="178">
        <v>14</v>
      </c>
      <c r="F259" s="178">
        <v>14</v>
      </c>
      <c r="G259" s="178">
        <v>14</v>
      </c>
      <c r="H259" s="178">
        <v>14</v>
      </c>
      <c r="I259" s="178">
        <v>14</v>
      </c>
      <c r="J259" s="178">
        <v>14</v>
      </c>
      <c r="K259" s="178">
        <v>14</v>
      </c>
      <c r="L259" s="178">
        <v>14</v>
      </c>
      <c r="M259" s="178">
        <v>14</v>
      </c>
      <c r="N259" s="178">
        <v>14</v>
      </c>
      <c r="O259" s="178">
        <v>14</v>
      </c>
      <c r="P259" s="178">
        <v>14</v>
      </c>
      <c r="Q259" s="178">
        <v>14</v>
      </c>
      <c r="R259" s="178">
        <v>14</v>
      </c>
      <c r="S259" s="178">
        <v>14</v>
      </c>
      <c r="T259" s="178">
        <v>14</v>
      </c>
      <c r="U259" s="178">
        <v>14</v>
      </c>
      <c r="V259" s="178">
        <v>14</v>
      </c>
      <c r="W259" s="178">
        <v>14</v>
      </c>
      <c r="X259" s="178">
        <v>14</v>
      </c>
      <c r="Y259" s="178">
        <v>14</v>
      </c>
      <c r="Z259" s="178">
        <v>14</v>
      </c>
      <c r="AA259" s="178">
        <v>14</v>
      </c>
      <c r="AB259" s="178">
        <v>14</v>
      </c>
      <c r="AC259" s="178">
        <v>14</v>
      </c>
      <c r="AD259" s="178">
        <v>14</v>
      </c>
      <c r="AE259" s="178">
        <v>14</v>
      </c>
      <c r="AF259" s="178">
        <v>14</v>
      </c>
      <c r="AG259" s="178">
        <v>14</v>
      </c>
      <c r="AH259" s="178">
        <v>14</v>
      </c>
      <c r="AI259" s="178">
        <v>14</v>
      </c>
      <c r="AJ259" s="178">
        <v>14</v>
      </c>
      <c r="AK259" s="178">
        <v>14</v>
      </c>
      <c r="AL259" s="178">
        <v>14</v>
      </c>
      <c r="AM259" s="178">
        <v>14</v>
      </c>
      <c r="AN259" s="178">
        <v>14</v>
      </c>
      <c r="AO259" s="178">
        <v>14</v>
      </c>
      <c r="AP259" s="178">
        <v>14</v>
      </c>
      <c r="AQ259" s="178">
        <v>14</v>
      </c>
      <c r="AR259" s="178">
        <v>14</v>
      </c>
      <c r="AS259" s="178">
        <v>14</v>
      </c>
      <c r="AT259" s="178">
        <v>14</v>
      </c>
      <c r="AU259" s="178">
        <v>14</v>
      </c>
      <c r="AV259" s="179">
        <v>14</v>
      </c>
    </row>
    <row r="260" spans="2:48" s="218" customFormat="1" x14ac:dyDescent="0.25">
      <c r="B260" s="175" t="s">
        <v>4</v>
      </c>
      <c r="C260" s="178">
        <v>378.06459500000028</v>
      </c>
      <c r="D260" s="178">
        <v>378.06459500000028</v>
      </c>
      <c r="E260" s="178">
        <v>378.06459500000028</v>
      </c>
      <c r="F260" s="178">
        <v>378.06459500000028</v>
      </c>
      <c r="G260" s="178">
        <v>377.17169875000013</v>
      </c>
      <c r="H260" s="178">
        <v>376.27880249999998</v>
      </c>
      <c r="I260" s="178">
        <v>381.79427950000002</v>
      </c>
      <c r="J260" s="178">
        <v>387.30975649999999</v>
      </c>
      <c r="K260" s="178">
        <v>392.82523350000002</v>
      </c>
      <c r="L260" s="178">
        <v>398.3407105</v>
      </c>
      <c r="M260" s="178">
        <v>403.85618750000003</v>
      </c>
      <c r="N260" s="178">
        <v>403.5467823333334</v>
      </c>
      <c r="O260" s="178">
        <v>403.2373771666667</v>
      </c>
      <c r="P260" s="178">
        <v>402.92797200000007</v>
      </c>
      <c r="Q260" s="178">
        <v>402.61856683333338</v>
      </c>
      <c r="R260" s="178">
        <v>402.30916166666674</v>
      </c>
      <c r="S260" s="178">
        <v>401.99975650000005</v>
      </c>
      <c r="T260" s="178">
        <v>401.69035133333341</v>
      </c>
      <c r="U260" s="178">
        <v>401.38094616666672</v>
      </c>
      <c r="V260" s="178">
        <v>401.07154100000008</v>
      </c>
      <c r="W260" s="178">
        <v>400.76213583333339</v>
      </c>
      <c r="X260" s="178">
        <v>400.45273066666675</v>
      </c>
      <c r="Y260" s="178">
        <v>400.14332550000006</v>
      </c>
      <c r="Z260" s="178">
        <v>399.83392033333342</v>
      </c>
      <c r="AA260" s="178">
        <v>399.52451516666673</v>
      </c>
      <c r="AB260" s="178">
        <v>399.2151100000001</v>
      </c>
      <c r="AC260" s="178">
        <v>400.54060116666676</v>
      </c>
      <c r="AD260" s="178">
        <v>401.86609233333343</v>
      </c>
      <c r="AE260" s="178">
        <v>403.19158350000009</v>
      </c>
      <c r="AF260" s="178">
        <v>404.5170746666667</v>
      </c>
      <c r="AG260" s="178">
        <v>405.84256583333337</v>
      </c>
      <c r="AH260" s="178">
        <v>407.16805700000003</v>
      </c>
      <c r="AI260" s="178">
        <v>408.4935481666667</v>
      </c>
      <c r="AJ260" s="178">
        <v>409.81903933333336</v>
      </c>
      <c r="AK260" s="178">
        <v>411.14453050000003</v>
      </c>
      <c r="AL260" s="178">
        <v>412.4700216666667</v>
      </c>
      <c r="AM260" s="178">
        <v>413.79551283333336</v>
      </c>
      <c r="AN260" s="178">
        <v>415.12100399999997</v>
      </c>
      <c r="AO260" s="178">
        <v>416.44649516666664</v>
      </c>
      <c r="AP260" s="178">
        <v>417.7719863333333</v>
      </c>
      <c r="AQ260" s="178">
        <v>419.09747749999997</v>
      </c>
      <c r="AR260" s="178">
        <v>419.09747749999997</v>
      </c>
      <c r="AS260" s="178">
        <v>419.09747749999997</v>
      </c>
      <c r="AT260" s="178">
        <v>419.09747749999997</v>
      </c>
      <c r="AU260" s="178">
        <v>419.09747749999997</v>
      </c>
      <c r="AV260" s="179">
        <v>419.09747749999997</v>
      </c>
    </row>
    <row r="261" spans="2:48" s="218" customFormat="1" x14ac:dyDescent="0.25">
      <c r="B261" s="175" t="s">
        <v>6</v>
      </c>
      <c r="C261" s="178">
        <v>0</v>
      </c>
      <c r="D261" s="178">
        <v>0</v>
      </c>
      <c r="E261" s="178">
        <v>0</v>
      </c>
      <c r="F261" s="178">
        <v>0</v>
      </c>
      <c r="G261" s="178">
        <v>0</v>
      </c>
      <c r="H261" s="178">
        <v>0</v>
      </c>
      <c r="I261" s="178">
        <v>0</v>
      </c>
      <c r="J261" s="178">
        <v>0</v>
      </c>
      <c r="K261" s="178">
        <v>0</v>
      </c>
      <c r="L261" s="178">
        <v>0</v>
      </c>
      <c r="M261" s="178">
        <v>0</v>
      </c>
      <c r="N261" s="178">
        <v>0</v>
      </c>
      <c r="O261" s="178">
        <v>0</v>
      </c>
      <c r="P261" s="178">
        <v>0</v>
      </c>
      <c r="Q261" s="178">
        <v>0</v>
      </c>
      <c r="R261" s="178">
        <v>0</v>
      </c>
      <c r="S261" s="178">
        <v>0</v>
      </c>
      <c r="T261" s="178">
        <v>0</v>
      </c>
      <c r="U261" s="178">
        <v>0</v>
      </c>
      <c r="V261" s="178">
        <v>0</v>
      </c>
      <c r="W261" s="178">
        <v>0</v>
      </c>
      <c r="X261" s="178">
        <v>0</v>
      </c>
      <c r="Y261" s="178">
        <v>0</v>
      </c>
      <c r="Z261" s="178">
        <v>0</v>
      </c>
      <c r="AA261" s="178">
        <v>0</v>
      </c>
      <c r="AB261" s="178">
        <v>0</v>
      </c>
      <c r="AC261" s="178">
        <v>0</v>
      </c>
      <c r="AD261" s="178">
        <v>0</v>
      </c>
      <c r="AE261" s="178">
        <v>0</v>
      </c>
      <c r="AF261" s="178">
        <v>0</v>
      </c>
      <c r="AG261" s="178">
        <v>0</v>
      </c>
      <c r="AH261" s="178">
        <v>0</v>
      </c>
      <c r="AI261" s="178">
        <v>0</v>
      </c>
      <c r="AJ261" s="178">
        <v>0</v>
      </c>
      <c r="AK261" s="178">
        <v>0</v>
      </c>
      <c r="AL261" s="178">
        <v>0</v>
      </c>
      <c r="AM261" s="178">
        <v>0</v>
      </c>
      <c r="AN261" s="178">
        <v>0</v>
      </c>
      <c r="AO261" s="178">
        <v>0</v>
      </c>
      <c r="AP261" s="178">
        <v>0</v>
      </c>
      <c r="AQ261" s="178">
        <v>0</v>
      </c>
      <c r="AR261" s="178">
        <v>0</v>
      </c>
      <c r="AS261" s="178">
        <v>0</v>
      </c>
      <c r="AT261" s="178">
        <v>0</v>
      </c>
      <c r="AU261" s="178">
        <v>0</v>
      </c>
      <c r="AV261" s="179">
        <v>0</v>
      </c>
    </row>
    <row r="262" spans="2:48" s="218" customFormat="1" x14ac:dyDescent="0.25">
      <c r="B262" s="175" t="s">
        <v>8</v>
      </c>
      <c r="C262" s="178">
        <v>13</v>
      </c>
      <c r="D262" s="178">
        <v>13</v>
      </c>
      <c r="E262" s="178">
        <v>13</v>
      </c>
      <c r="F262" s="178">
        <v>13</v>
      </c>
      <c r="G262" s="178">
        <v>13</v>
      </c>
      <c r="H262" s="178">
        <v>13</v>
      </c>
      <c r="I262" s="178">
        <v>13</v>
      </c>
      <c r="J262" s="178">
        <v>13</v>
      </c>
      <c r="K262" s="178">
        <v>13</v>
      </c>
      <c r="L262" s="178">
        <v>13</v>
      </c>
      <c r="M262" s="178">
        <v>13</v>
      </c>
      <c r="N262" s="178">
        <v>13</v>
      </c>
      <c r="O262" s="178">
        <v>13</v>
      </c>
      <c r="P262" s="178">
        <v>13</v>
      </c>
      <c r="Q262" s="178">
        <v>13</v>
      </c>
      <c r="R262" s="178">
        <v>13</v>
      </c>
      <c r="S262" s="178">
        <v>13</v>
      </c>
      <c r="T262" s="178">
        <v>13</v>
      </c>
      <c r="U262" s="178">
        <v>13</v>
      </c>
      <c r="V262" s="178">
        <v>13</v>
      </c>
      <c r="W262" s="178">
        <v>13</v>
      </c>
      <c r="X262" s="178">
        <v>13</v>
      </c>
      <c r="Y262" s="178">
        <v>13</v>
      </c>
      <c r="Z262" s="178">
        <v>13</v>
      </c>
      <c r="AA262" s="178">
        <v>13</v>
      </c>
      <c r="AB262" s="178">
        <v>13</v>
      </c>
      <c r="AC262" s="178">
        <v>13</v>
      </c>
      <c r="AD262" s="178">
        <v>13</v>
      </c>
      <c r="AE262" s="178">
        <v>13</v>
      </c>
      <c r="AF262" s="178">
        <v>13</v>
      </c>
      <c r="AG262" s="178">
        <v>13</v>
      </c>
      <c r="AH262" s="178">
        <v>13</v>
      </c>
      <c r="AI262" s="178">
        <v>13</v>
      </c>
      <c r="AJ262" s="178">
        <v>13</v>
      </c>
      <c r="AK262" s="178">
        <v>13</v>
      </c>
      <c r="AL262" s="178">
        <v>13</v>
      </c>
      <c r="AM262" s="178">
        <v>13</v>
      </c>
      <c r="AN262" s="178">
        <v>13</v>
      </c>
      <c r="AO262" s="178">
        <v>13</v>
      </c>
      <c r="AP262" s="178">
        <v>13</v>
      </c>
      <c r="AQ262" s="178">
        <v>13</v>
      </c>
      <c r="AR262" s="178">
        <v>13</v>
      </c>
      <c r="AS262" s="178">
        <v>13</v>
      </c>
      <c r="AT262" s="178">
        <v>13</v>
      </c>
      <c r="AU262" s="178">
        <v>13</v>
      </c>
      <c r="AV262" s="179">
        <v>13</v>
      </c>
    </row>
    <row r="263" spans="2:48" s="218" customFormat="1" x14ac:dyDescent="0.25">
      <c r="B263" s="175" t="s">
        <v>10</v>
      </c>
      <c r="C263" s="180"/>
      <c r="D263" s="180"/>
      <c r="E263" s="180"/>
      <c r="F263" s="180"/>
      <c r="G263" s="180"/>
      <c r="H263" s="180"/>
      <c r="I263" s="180"/>
      <c r="J263" s="180"/>
      <c r="K263" s="180"/>
      <c r="L263" s="180"/>
      <c r="M263" s="180"/>
      <c r="N263" s="180"/>
      <c r="O263" s="180"/>
      <c r="P263" s="180"/>
      <c r="Q263" s="180"/>
      <c r="R263" s="180"/>
      <c r="S263" s="180"/>
      <c r="T263" s="180"/>
      <c r="U263" s="180"/>
      <c r="V263" s="180"/>
      <c r="W263" s="180"/>
      <c r="X263" s="180"/>
      <c r="Y263" s="180"/>
      <c r="Z263" s="180"/>
      <c r="AA263" s="180"/>
      <c r="AB263" s="180"/>
      <c r="AC263" s="180"/>
      <c r="AD263" s="180"/>
      <c r="AE263" s="180"/>
      <c r="AF263" s="180"/>
      <c r="AG263" s="180"/>
      <c r="AH263" s="180"/>
      <c r="AI263" s="180"/>
      <c r="AJ263" s="180"/>
      <c r="AK263" s="180"/>
      <c r="AL263" s="180"/>
      <c r="AM263" s="180"/>
      <c r="AN263" s="180"/>
      <c r="AO263" s="180"/>
      <c r="AP263" s="180"/>
      <c r="AQ263" s="180"/>
      <c r="AR263" s="180"/>
      <c r="AS263" s="180"/>
      <c r="AT263" s="180"/>
      <c r="AU263" s="180"/>
      <c r="AV263" s="181"/>
    </row>
    <row r="264" spans="2:48" s="218" customFormat="1" x14ac:dyDescent="0.25">
      <c r="B264" s="175" t="s">
        <v>12</v>
      </c>
      <c r="C264" s="180"/>
      <c r="D264" s="180"/>
      <c r="E264" s="180"/>
      <c r="F264" s="180"/>
      <c r="G264" s="180"/>
      <c r="H264" s="180"/>
      <c r="I264" s="180"/>
      <c r="J264" s="180"/>
      <c r="K264" s="180"/>
      <c r="L264" s="180"/>
      <c r="M264" s="180"/>
      <c r="N264" s="180"/>
      <c r="O264" s="180"/>
      <c r="P264" s="180"/>
      <c r="Q264" s="180"/>
      <c r="R264" s="180"/>
      <c r="S264" s="180"/>
      <c r="T264" s="180"/>
      <c r="U264" s="180"/>
      <c r="V264" s="180"/>
      <c r="W264" s="180"/>
      <c r="X264" s="180"/>
      <c r="Y264" s="180"/>
      <c r="Z264" s="180"/>
      <c r="AA264" s="180"/>
      <c r="AB264" s="180"/>
      <c r="AC264" s="180"/>
      <c r="AD264" s="180"/>
      <c r="AE264" s="180"/>
      <c r="AF264" s="180"/>
      <c r="AG264" s="180"/>
      <c r="AH264" s="180"/>
      <c r="AI264" s="180"/>
      <c r="AJ264" s="180"/>
      <c r="AK264" s="180"/>
      <c r="AL264" s="180"/>
      <c r="AM264" s="180"/>
      <c r="AN264" s="180"/>
      <c r="AO264" s="180"/>
      <c r="AP264" s="180"/>
      <c r="AQ264" s="180"/>
      <c r="AR264" s="180"/>
      <c r="AS264" s="180"/>
      <c r="AT264" s="180"/>
      <c r="AU264" s="180"/>
      <c r="AV264" s="181"/>
    </row>
    <row r="265" spans="2:48" s="218" customFormat="1" x14ac:dyDescent="0.25">
      <c r="B265" s="175" t="s">
        <v>14</v>
      </c>
      <c r="C265" s="180"/>
      <c r="D265" s="180"/>
      <c r="E265" s="180"/>
      <c r="F265" s="180"/>
      <c r="G265" s="180"/>
      <c r="H265" s="180"/>
      <c r="I265" s="180"/>
      <c r="J265" s="180"/>
      <c r="K265" s="180"/>
      <c r="L265" s="180"/>
      <c r="M265" s="180"/>
      <c r="N265" s="180"/>
      <c r="O265" s="180"/>
      <c r="P265" s="180"/>
      <c r="Q265" s="180"/>
      <c r="R265" s="180"/>
      <c r="S265" s="180"/>
      <c r="T265" s="180"/>
      <c r="U265" s="180"/>
      <c r="V265" s="180"/>
      <c r="W265" s="180"/>
      <c r="X265" s="180"/>
      <c r="Y265" s="180"/>
      <c r="Z265" s="180"/>
      <c r="AA265" s="180"/>
      <c r="AB265" s="180"/>
      <c r="AC265" s="180"/>
      <c r="AD265" s="180"/>
      <c r="AE265" s="180"/>
      <c r="AF265" s="180"/>
      <c r="AG265" s="180"/>
      <c r="AH265" s="180"/>
      <c r="AI265" s="180"/>
      <c r="AJ265" s="180"/>
      <c r="AK265" s="180"/>
      <c r="AL265" s="180"/>
      <c r="AM265" s="180"/>
      <c r="AN265" s="180"/>
      <c r="AO265" s="180"/>
      <c r="AP265" s="180"/>
      <c r="AQ265" s="180"/>
      <c r="AR265" s="180"/>
      <c r="AS265" s="180"/>
      <c r="AT265" s="180"/>
      <c r="AU265" s="180"/>
      <c r="AV265" s="181"/>
    </row>
    <row r="266" spans="2:48" s="218" customFormat="1" x14ac:dyDescent="0.25">
      <c r="B266" s="175" t="s">
        <v>16</v>
      </c>
      <c r="C266" s="180"/>
      <c r="D266" s="180"/>
      <c r="E266" s="180"/>
      <c r="F266" s="180"/>
      <c r="G266" s="180"/>
      <c r="H266" s="180"/>
      <c r="I266" s="180"/>
      <c r="J266" s="180"/>
      <c r="K266" s="180"/>
      <c r="L266" s="180"/>
      <c r="M266" s="180"/>
      <c r="N266" s="180"/>
      <c r="O266" s="180"/>
      <c r="P266" s="180"/>
      <c r="Q266" s="180"/>
      <c r="R266" s="180"/>
      <c r="S266" s="180"/>
      <c r="T266" s="180"/>
      <c r="U266" s="180"/>
      <c r="V266" s="180"/>
      <c r="W266" s="180"/>
      <c r="X266" s="180"/>
      <c r="Y266" s="180"/>
      <c r="Z266" s="180"/>
      <c r="AA266" s="180"/>
      <c r="AB266" s="180"/>
      <c r="AC266" s="180"/>
      <c r="AD266" s="180"/>
      <c r="AE266" s="180"/>
      <c r="AF266" s="180"/>
      <c r="AG266" s="180"/>
      <c r="AH266" s="180"/>
      <c r="AI266" s="180"/>
      <c r="AJ266" s="180"/>
      <c r="AK266" s="180"/>
      <c r="AL266" s="180"/>
      <c r="AM266" s="180"/>
      <c r="AN266" s="180"/>
      <c r="AO266" s="180"/>
      <c r="AP266" s="180"/>
      <c r="AQ266" s="180"/>
      <c r="AR266" s="180"/>
      <c r="AS266" s="180"/>
      <c r="AT266" s="180"/>
      <c r="AU266" s="180"/>
      <c r="AV266" s="181"/>
    </row>
    <row r="267" spans="2:48" s="218" customFormat="1" x14ac:dyDescent="0.25">
      <c r="B267" s="175" t="s">
        <v>18</v>
      </c>
      <c r="C267" s="180"/>
      <c r="D267" s="180"/>
      <c r="E267" s="180"/>
      <c r="F267" s="180"/>
      <c r="G267" s="180"/>
      <c r="H267" s="180"/>
      <c r="I267" s="180"/>
      <c r="J267" s="180"/>
      <c r="K267" s="180"/>
      <c r="L267" s="180"/>
      <c r="M267" s="180"/>
      <c r="N267" s="180"/>
      <c r="O267" s="180"/>
      <c r="P267" s="180"/>
      <c r="Q267" s="180"/>
      <c r="R267" s="180"/>
      <c r="S267" s="180"/>
      <c r="T267" s="180"/>
      <c r="U267" s="180"/>
      <c r="V267" s="180"/>
      <c r="W267" s="180"/>
      <c r="X267" s="180"/>
      <c r="Y267" s="180"/>
      <c r="Z267" s="180"/>
      <c r="AA267" s="180"/>
      <c r="AB267" s="180"/>
      <c r="AC267" s="180"/>
      <c r="AD267" s="180"/>
      <c r="AE267" s="180"/>
      <c r="AF267" s="180"/>
      <c r="AG267" s="180"/>
      <c r="AH267" s="180"/>
      <c r="AI267" s="180"/>
      <c r="AJ267" s="180"/>
      <c r="AK267" s="180"/>
      <c r="AL267" s="180"/>
      <c r="AM267" s="180"/>
      <c r="AN267" s="180"/>
      <c r="AO267" s="180"/>
      <c r="AP267" s="180"/>
      <c r="AQ267" s="180"/>
      <c r="AR267" s="180"/>
      <c r="AS267" s="180"/>
      <c r="AT267" s="180"/>
      <c r="AU267" s="180"/>
      <c r="AV267" s="181"/>
    </row>
    <row r="268" spans="2:48" s="218" customFormat="1" x14ac:dyDescent="0.25">
      <c r="B268" s="175" t="s">
        <v>20</v>
      </c>
      <c r="C268" s="180"/>
      <c r="D268" s="180"/>
      <c r="E268" s="180"/>
      <c r="F268" s="180"/>
      <c r="G268" s="180"/>
      <c r="H268" s="180"/>
      <c r="I268" s="180"/>
      <c r="J268" s="180"/>
      <c r="K268" s="180"/>
      <c r="L268" s="180"/>
      <c r="M268" s="180"/>
      <c r="N268" s="180"/>
      <c r="O268" s="180"/>
      <c r="P268" s="180"/>
      <c r="Q268" s="180"/>
      <c r="R268" s="180"/>
      <c r="S268" s="180"/>
      <c r="T268" s="180"/>
      <c r="U268" s="180"/>
      <c r="V268" s="180"/>
      <c r="W268" s="180"/>
      <c r="X268" s="180"/>
      <c r="Y268" s="180"/>
      <c r="Z268" s="180"/>
      <c r="AA268" s="180"/>
      <c r="AB268" s="180"/>
      <c r="AC268" s="180"/>
      <c r="AD268" s="180"/>
      <c r="AE268" s="180"/>
      <c r="AF268" s="180"/>
      <c r="AG268" s="180"/>
      <c r="AH268" s="180"/>
      <c r="AI268" s="180"/>
      <c r="AJ268" s="180"/>
      <c r="AK268" s="180"/>
      <c r="AL268" s="180"/>
      <c r="AM268" s="180"/>
      <c r="AN268" s="180"/>
      <c r="AO268" s="180"/>
      <c r="AP268" s="180"/>
      <c r="AQ268" s="180"/>
      <c r="AR268" s="180"/>
      <c r="AS268" s="180"/>
      <c r="AT268" s="180"/>
      <c r="AU268" s="180"/>
      <c r="AV268" s="181"/>
    </row>
    <row r="269" spans="2:48" s="218" customFormat="1" x14ac:dyDescent="0.25">
      <c r="B269" s="175" t="s">
        <v>22</v>
      </c>
      <c r="C269" s="178">
        <v>8.6036999999999999</v>
      </c>
      <c r="D269" s="178">
        <v>8.6036999999999999</v>
      </c>
      <c r="E269" s="178">
        <v>8.6036999999999999</v>
      </c>
      <c r="F269" s="178">
        <v>8.6036999999999999</v>
      </c>
      <c r="G269" s="178">
        <v>8.6036999999999999</v>
      </c>
      <c r="H269" s="178">
        <v>8.6036999999999999</v>
      </c>
      <c r="I269" s="178">
        <v>8.6036999999999999</v>
      </c>
      <c r="J269" s="178">
        <v>8.6036999999999999</v>
      </c>
      <c r="K269" s="178">
        <v>8.3706933333333335</v>
      </c>
      <c r="L269" s="178">
        <v>8.1376866666666672</v>
      </c>
      <c r="M269" s="178">
        <v>7.9046799999999999</v>
      </c>
      <c r="N269" s="178">
        <v>7.8037509333333333</v>
      </c>
      <c r="O269" s="178">
        <v>7.7028218666666666</v>
      </c>
      <c r="P269" s="178">
        <v>7.6018928000000008</v>
      </c>
      <c r="Q269" s="178">
        <v>7.5009637333333341</v>
      </c>
      <c r="R269" s="178">
        <v>7.4000346666666674</v>
      </c>
      <c r="S269" s="178">
        <v>7.3720186666666674</v>
      </c>
      <c r="T269" s="178">
        <v>7.3440026666666673</v>
      </c>
      <c r="U269" s="178">
        <v>7.3159866666666673</v>
      </c>
      <c r="V269" s="178">
        <v>7.2879706666666673</v>
      </c>
      <c r="W269" s="178">
        <v>7.2599546666666672</v>
      </c>
      <c r="X269" s="178">
        <v>7.2319386666666672</v>
      </c>
      <c r="Y269" s="178">
        <v>7.2039226666666671</v>
      </c>
      <c r="Z269" s="178">
        <v>7.1759066666666671</v>
      </c>
      <c r="AA269" s="178">
        <v>7.1478906666666671</v>
      </c>
      <c r="AB269" s="178">
        <v>7.119874666666667</v>
      </c>
      <c r="AC269" s="178">
        <v>7.1105447111111113</v>
      </c>
      <c r="AD269" s="178">
        <v>7.1012147555555556</v>
      </c>
      <c r="AE269" s="178">
        <v>7.0918847999999999</v>
      </c>
      <c r="AF269" s="178">
        <v>7.0825548444444451</v>
      </c>
      <c r="AG269" s="178">
        <v>7.0732248888888893</v>
      </c>
      <c r="AH269" s="178">
        <v>7.0638949333333336</v>
      </c>
      <c r="AI269" s="178">
        <v>7.0545649777777779</v>
      </c>
      <c r="AJ269" s="178">
        <v>7.0452350222222222</v>
      </c>
      <c r="AK269" s="178">
        <v>7.0359050666666665</v>
      </c>
      <c r="AL269" s="178">
        <v>7.0265751111111108</v>
      </c>
      <c r="AM269" s="178">
        <v>7.0172451555555551</v>
      </c>
      <c r="AN269" s="178">
        <v>7.0079152000000002</v>
      </c>
      <c r="AO269" s="178">
        <v>6.9985852444444445</v>
      </c>
      <c r="AP269" s="178">
        <v>6.9892552888888888</v>
      </c>
      <c r="AQ269" s="178">
        <v>6.9799253333333331</v>
      </c>
      <c r="AR269" s="178">
        <v>6.9799253333333331</v>
      </c>
      <c r="AS269" s="178">
        <v>6.9799253333333331</v>
      </c>
      <c r="AT269" s="178">
        <v>6.9799253333333331</v>
      </c>
      <c r="AU269" s="178">
        <v>6.9799253333333331</v>
      </c>
      <c r="AV269" s="179">
        <v>6.9799253333333331</v>
      </c>
    </row>
    <row r="270" spans="2:48" s="218" customFormat="1" x14ac:dyDescent="0.25">
      <c r="B270" s="175" t="s">
        <v>110</v>
      </c>
      <c r="C270" s="178">
        <v>0</v>
      </c>
      <c r="D270" s="178">
        <v>0</v>
      </c>
      <c r="E270" s="178">
        <v>0</v>
      </c>
      <c r="F270" s="178">
        <v>0</v>
      </c>
      <c r="G270" s="178">
        <v>0</v>
      </c>
      <c r="H270" s="178">
        <v>0</v>
      </c>
      <c r="I270" s="178">
        <v>0</v>
      </c>
      <c r="J270" s="178">
        <v>0</v>
      </c>
      <c r="K270" s="178">
        <v>0</v>
      </c>
      <c r="L270" s="178">
        <v>0</v>
      </c>
      <c r="M270" s="178">
        <v>0</v>
      </c>
      <c r="N270" s="178">
        <v>0</v>
      </c>
      <c r="O270" s="178">
        <v>0</v>
      </c>
      <c r="P270" s="178">
        <v>0</v>
      </c>
      <c r="Q270" s="178">
        <v>0</v>
      </c>
      <c r="R270" s="178">
        <v>0</v>
      </c>
      <c r="S270" s="178">
        <v>0</v>
      </c>
      <c r="T270" s="178">
        <v>0</v>
      </c>
      <c r="U270" s="178">
        <v>0</v>
      </c>
      <c r="V270" s="178">
        <v>0</v>
      </c>
      <c r="W270" s="178">
        <v>0</v>
      </c>
      <c r="X270" s="178">
        <v>0</v>
      </c>
      <c r="Y270" s="178">
        <v>0</v>
      </c>
      <c r="Z270" s="178">
        <v>0</v>
      </c>
      <c r="AA270" s="178">
        <v>0</v>
      </c>
      <c r="AB270" s="178">
        <v>0</v>
      </c>
      <c r="AC270" s="178">
        <v>0</v>
      </c>
      <c r="AD270" s="178">
        <v>0</v>
      </c>
      <c r="AE270" s="178">
        <v>0</v>
      </c>
      <c r="AF270" s="178">
        <v>0</v>
      </c>
      <c r="AG270" s="178">
        <v>0</v>
      </c>
      <c r="AH270" s="178">
        <v>0</v>
      </c>
      <c r="AI270" s="178">
        <v>0</v>
      </c>
      <c r="AJ270" s="178">
        <v>0</v>
      </c>
      <c r="AK270" s="178">
        <v>0</v>
      </c>
      <c r="AL270" s="178">
        <v>0</v>
      </c>
      <c r="AM270" s="178">
        <v>0</v>
      </c>
      <c r="AN270" s="178">
        <v>0</v>
      </c>
      <c r="AO270" s="178">
        <v>0</v>
      </c>
      <c r="AP270" s="178">
        <v>0</v>
      </c>
      <c r="AQ270" s="178">
        <v>0</v>
      </c>
      <c r="AR270" s="178">
        <v>0</v>
      </c>
      <c r="AS270" s="178">
        <v>0</v>
      </c>
      <c r="AT270" s="178">
        <v>0</v>
      </c>
      <c r="AU270" s="178">
        <v>0</v>
      </c>
      <c r="AV270" s="179">
        <v>0</v>
      </c>
    </row>
    <row r="271" spans="2:48" s="218" customFormat="1" x14ac:dyDescent="0.25">
      <c r="B271" s="175" t="s">
        <v>111</v>
      </c>
      <c r="C271" s="178">
        <v>0</v>
      </c>
      <c r="D271" s="178">
        <v>0</v>
      </c>
      <c r="E271" s="178">
        <v>0</v>
      </c>
      <c r="F271" s="178">
        <v>0</v>
      </c>
      <c r="G271" s="178">
        <v>0</v>
      </c>
      <c r="H271" s="178">
        <v>0</v>
      </c>
      <c r="I271" s="178">
        <v>0</v>
      </c>
      <c r="J271" s="178">
        <v>0</v>
      </c>
      <c r="K271" s="178">
        <v>0</v>
      </c>
      <c r="L271" s="178">
        <v>0</v>
      </c>
      <c r="M271" s="178">
        <v>0</v>
      </c>
      <c r="N271" s="178">
        <v>0</v>
      </c>
      <c r="O271" s="178">
        <v>0</v>
      </c>
      <c r="P271" s="178">
        <v>0</v>
      </c>
      <c r="Q271" s="178">
        <v>0</v>
      </c>
      <c r="R271" s="178">
        <v>0</v>
      </c>
      <c r="S271" s="178">
        <v>0</v>
      </c>
      <c r="T271" s="178">
        <v>0</v>
      </c>
      <c r="U271" s="178">
        <v>0</v>
      </c>
      <c r="V271" s="178">
        <v>0</v>
      </c>
      <c r="W271" s="178">
        <v>0</v>
      </c>
      <c r="X271" s="178">
        <v>0</v>
      </c>
      <c r="Y271" s="178">
        <v>0</v>
      </c>
      <c r="Z271" s="178">
        <v>0</v>
      </c>
      <c r="AA271" s="178">
        <v>0</v>
      </c>
      <c r="AB271" s="178">
        <v>0</v>
      </c>
      <c r="AC271" s="178">
        <v>0</v>
      </c>
      <c r="AD271" s="178">
        <v>0</v>
      </c>
      <c r="AE271" s="178">
        <v>0</v>
      </c>
      <c r="AF271" s="178">
        <v>0</v>
      </c>
      <c r="AG271" s="178">
        <v>0</v>
      </c>
      <c r="AH271" s="178">
        <v>0</v>
      </c>
      <c r="AI271" s="178">
        <v>0</v>
      </c>
      <c r="AJ271" s="178">
        <v>0</v>
      </c>
      <c r="AK271" s="178">
        <v>0</v>
      </c>
      <c r="AL271" s="178">
        <v>0</v>
      </c>
      <c r="AM271" s="178">
        <v>0</v>
      </c>
      <c r="AN271" s="178">
        <v>0</v>
      </c>
      <c r="AO271" s="178">
        <v>0</v>
      </c>
      <c r="AP271" s="178">
        <v>0</v>
      </c>
      <c r="AQ271" s="178">
        <v>0</v>
      </c>
      <c r="AR271" s="178">
        <v>0</v>
      </c>
      <c r="AS271" s="178">
        <v>0</v>
      </c>
      <c r="AT271" s="178">
        <v>0</v>
      </c>
      <c r="AU271" s="178">
        <v>0</v>
      </c>
      <c r="AV271" s="179">
        <v>0</v>
      </c>
    </row>
    <row r="272" spans="2:48" s="218" customFormat="1" x14ac:dyDescent="0.25">
      <c r="B272" s="175" t="s">
        <v>58</v>
      </c>
      <c r="C272" s="178">
        <v>0</v>
      </c>
      <c r="D272" s="178">
        <v>0</v>
      </c>
      <c r="E272" s="178">
        <v>0</v>
      </c>
      <c r="F272" s="178">
        <v>0</v>
      </c>
      <c r="G272" s="178">
        <v>0</v>
      </c>
      <c r="H272" s="178">
        <v>0</v>
      </c>
      <c r="I272" s="178">
        <v>0</v>
      </c>
      <c r="J272" s="178">
        <v>0</v>
      </c>
      <c r="K272" s="178">
        <v>0</v>
      </c>
      <c r="L272" s="178">
        <v>0</v>
      </c>
      <c r="M272" s="178">
        <v>0</v>
      </c>
      <c r="N272" s="178">
        <v>0</v>
      </c>
      <c r="O272" s="178">
        <v>0</v>
      </c>
      <c r="P272" s="178">
        <v>0</v>
      </c>
      <c r="Q272" s="178">
        <v>0</v>
      </c>
      <c r="R272" s="178">
        <v>0</v>
      </c>
      <c r="S272" s="178">
        <v>0</v>
      </c>
      <c r="T272" s="178">
        <v>0</v>
      </c>
      <c r="U272" s="178">
        <v>0</v>
      </c>
      <c r="V272" s="178">
        <v>0</v>
      </c>
      <c r="W272" s="178">
        <v>0</v>
      </c>
      <c r="X272" s="178">
        <v>0</v>
      </c>
      <c r="Y272" s="178">
        <v>0</v>
      </c>
      <c r="Z272" s="178">
        <v>0</v>
      </c>
      <c r="AA272" s="178">
        <v>0</v>
      </c>
      <c r="AB272" s="178">
        <v>0</v>
      </c>
      <c r="AC272" s="178">
        <v>0</v>
      </c>
      <c r="AD272" s="178">
        <v>0</v>
      </c>
      <c r="AE272" s="178">
        <v>0</v>
      </c>
      <c r="AF272" s="178">
        <v>0</v>
      </c>
      <c r="AG272" s="178">
        <v>0</v>
      </c>
      <c r="AH272" s="178">
        <v>0</v>
      </c>
      <c r="AI272" s="178">
        <v>0</v>
      </c>
      <c r="AJ272" s="178">
        <v>0</v>
      </c>
      <c r="AK272" s="178">
        <v>0</v>
      </c>
      <c r="AL272" s="178">
        <v>0</v>
      </c>
      <c r="AM272" s="178">
        <v>0</v>
      </c>
      <c r="AN272" s="178">
        <v>0</v>
      </c>
      <c r="AO272" s="178">
        <v>0</v>
      </c>
      <c r="AP272" s="178">
        <v>0</v>
      </c>
      <c r="AQ272" s="178">
        <v>0</v>
      </c>
      <c r="AR272" s="178">
        <v>0</v>
      </c>
      <c r="AS272" s="178">
        <v>0</v>
      </c>
      <c r="AT272" s="178">
        <v>0</v>
      </c>
      <c r="AU272" s="178">
        <v>0</v>
      </c>
      <c r="AV272" s="179">
        <v>0</v>
      </c>
    </row>
    <row r="273" spans="1:48" s="218" customFormat="1" x14ac:dyDescent="0.25">
      <c r="B273" s="175" t="s">
        <v>60</v>
      </c>
      <c r="C273" s="178">
        <v>8044.210951920003</v>
      </c>
      <c r="D273" s="178">
        <v>8044.210951920003</v>
      </c>
      <c r="E273" s="178">
        <v>8044.210951920003</v>
      </c>
      <c r="F273" s="178">
        <v>8044.210951920003</v>
      </c>
      <c r="G273" s="178">
        <v>8044.210951920003</v>
      </c>
      <c r="H273" s="178">
        <v>8044.210951920003</v>
      </c>
      <c r="I273" s="178">
        <v>8044.210951920003</v>
      </c>
      <c r="J273" s="178">
        <v>8044.210951920003</v>
      </c>
      <c r="K273" s="178">
        <v>7827.3069217200018</v>
      </c>
      <c r="L273" s="178">
        <v>7610.4028915200015</v>
      </c>
      <c r="M273" s="178">
        <v>7393.4988613200003</v>
      </c>
      <c r="N273" s="178">
        <v>6767.1285363297629</v>
      </c>
      <c r="O273" s="178">
        <v>6140.7582113395265</v>
      </c>
      <c r="P273" s="178">
        <v>5514.3878863492901</v>
      </c>
      <c r="Q273" s="178">
        <v>4888.0175613590527</v>
      </c>
      <c r="R273" s="178">
        <v>4261.6472363688163</v>
      </c>
      <c r="S273" s="178">
        <v>4067.7138084632952</v>
      </c>
      <c r="T273" s="178">
        <v>3873.7803805577746</v>
      </c>
      <c r="U273" s="178">
        <v>3679.8469526522535</v>
      </c>
      <c r="V273" s="178">
        <v>3485.9135247467325</v>
      </c>
      <c r="W273" s="178">
        <v>3291.9800968412119</v>
      </c>
      <c r="X273" s="178">
        <v>3098.0466689356908</v>
      </c>
      <c r="Y273" s="178">
        <v>2904.1132410301698</v>
      </c>
      <c r="Z273" s="178">
        <v>2710.1798131246487</v>
      </c>
      <c r="AA273" s="178">
        <v>2516.2463852191281</v>
      </c>
      <c r="AB273" s="178">
        <v>2322.3129573136071</v>
      </c>
      <c r="AC273" s="178">
        <v>2279.2360924186478</v>
      </c>
      <c r="AD273" s="178">
        <v>2236.1592275236885</v>
      </c>
      <c r="AE273" s="178">
        <v>2193.0823626287292</v>
      </c>
      <c r="AF273" s="178">
        <v>2150.00549773377</v>
      </c>
      <c r="AG273" s="178">
        <v>2106.9286328388107</v>
      </c>
      <c r="AH273" s="178">
        <v>2063.8517679438514</v>
      </c>
      <c r="AI273" s="178">
        <v>2020.7749030488922</v>
      </c>
      <c r="AJ273" s="178">
        <v>1977.6980381539329</v>
      </c>
      <c r="AK273" s="178">
        <v>1934.6211732589736</v>
      </c>
      <c r="AL273" s="178">
        <v>1891.5443083640141</v>
      </c>
      <c r="AM273" s="178">
        <v>1848.4674434690548</v>
      </c>
      <c r="AN273" s="178">
        <v>1805.3905785740956</v>
      </c>
      <c r="AO273" s="178">
        <v>1762.3137136791363</v>
      </c>
      <c r="AP273" s="178">
        <v>1719.236848784177</v>
      </c>
      <c r="AQ273" s="178">
        <v>1676.1599838892178</v>
      </c>
      <c r="AR273" s="178">
        <v>1676.1599838892178</v>
      </c>
      <c r="AS273" s="178">
        <v>1676.1599838892178</v>
      </c>
      <c r="AT273" s="178">
        <v>1676.1599838892178</v>
      </c>
      <c r="AU273" s="178">
        <v>1676.1599838892178</v>
      </c>
      <c r="AV273" s="179">
        <v>1676.1599838892178</v>
      </c>
    </row>
    <row r="274" spans="1:48" s="218" customFormat="1" x14ac:dyDescent="0.25">
      <c r="B274" s="175" t="s">
        <v>62</v>
      </c>
      <c r="C274" s="178">
        <v>4022.1054759600015</v>
      </c>
      <c r="D274" s="178">
        <v>4022.1054759600015</v>
      </c>
      <c r="E274" s="178">
        <v>4022.1054759600015</v>
      </c>
      <c r="F274" s="178">
        <v>4022.1054759600015</v>
      </c>
      <c r="G274" s="178">
        <v>4022.1054759600015</v>
      </c>
      <c r="H274" s="178">
        <v>4022.1054759600015</v>
      </c>
      <c r="I274" s="178">
        <v>4022.1054759600015</v>
      </c>
      <c r="J274" s="178">
        <v>4022.1054759600015</v>
      </c>
      <c r="K274" s="178">
        <v>3913.6534608600009</v>
      </c>
      <c r="L274" s="178">
        <v>3805.2014457600008</v>
      </c>
      <c r="M274" s="178">
        <v>3696.7494306600001</v>
      </c>
      <c r="N274" s="178">
        <v>3383.5642681648815</v>
      </c>
      <c r="O274" s="178">
        <v>3070.3791056697632</v>
      </c>
      <c r="P274" s="178">
        <v>2757.193943174645</v>
      </c>
      <c r="Q274" s="178">
        <v>2444.0087806795264</v>
      </c>
      <c r="R274" s="178">
        <v>2130.8236181844081</v>
      </c>
      <c r="S274" s="178">
        <v>2033.8569042316476</v>
      </c>
      <c r="T274" s="178">
        <v>1936.8901902788873</v>
      </c>
      <c r="U274" s="178">
        <v>1839.9234763261268</v>
      </c>
      <c r="V274" s="178">
        <v>1742.9567623733662</v>
      </c>
      <c r="W274" s="178">
        <v>1645.9900484206059</v>
      </c>
      <c r="X274" s="178">
        <v>1549.0233344678454</v>
      </c>
      <c r="Y274" s="178">
        <v>1452.0566205150849</v>
      </c>
      <c r="Z274" s="178">
        <v>1355.0899065623244</v>
      </c>
      <c r="AA274" s="178">
        <v>1258.1231926095641</v>
      </c>
      <c r="AB274" s="178">
        <v>1161.1564786568035</v>
      </c>
      <c r="AC274" s="178">
        <v>1139.6180462093239</v>
      </c>
      <c r="AD274" s="178">
        <v>1118.0796137618443</v>
      </c>
      <c r="AE274" s="178">
        <v>1096.5411813143646</v>
      </c>
      <c r="AF274" s="178">
        <v>1075.002748866885</v>
      </c>
      <c r="AG274" s="178">
        <v>1053.4643164194053</v>
      </c>
      <c r="AH274" s="178">
        <v>1031.9258839719257</v>
      </c>
      <c r="AI274" s="178">
        <v>1010.3874515244461</v>
      </c>
      <c r="AJ274" s="178">
        <v>988.84901907696644</v>
      </c>
      <c r="AK274" s="178">
        <v>967.31058662948681</v>
      </c>
      <c r="AL274" s="178">
        <v>945.77215418200706</v>
      </c>
      <c r="AM274" s="178">
        <v>924.23372173452742</v>
      </c>
      <c r="AN274" s="178">
        <v>902.69528928704779</v>
      </c>
      <c r="AO274" s="178">
        <v>881.15685683956815</v>
      </c>
      <c r="AP274" s="178">
        <v>859.61842439208851</v>
      </c>
      <c r="AQ274" s="178">
        <v>838.07999194460888</v>
      </c>
      <c r="AR274" s="178">
        <v>838.07999194460888</v>
      </c>
      <c r="AS274" s="178">
        <v>838.07999194460888</v>
      </c>
      <c r="AT274" s="178">
        <v>838.07999194460888</v>
      </c>
      <c r="AU274" s="178">
        <v>838.07999194460888</v>
      </c>
      <c r="AV274" s="178">
        <v>838.07999194460888</v>
      </c>
    </row>
    <row r="275" spans="1:48" s="218" customFormat="1" x14ac:dyDescent="0.25">
      <c r="B275" s="175" t="s">
        <v>109</v>
      </c>
      <c r="C275" s="178">
        <v>10</v>
      </c>
      <c r="D275" s="178">
        <v>10</v>
      </c>
      <c r="E275" s="178">
        <v>10</v>
      </c>
      <c r="F275" s="178">
        <v>10</v>
      </c>
      <c r="G275" s="178">
        <v>10</v>
      </c>
      <c r="H275" s="178">
        <v>10</v>
      </c>
      <c r="I275" s="178">
        <v>10</v>
      </c>
      <c r="J275" s="178">
        <v>10</v>
      </c>
      <c r="K275" s="178">
        <v>10</v>
      </c>
      <c r="L275" s="178">
        <v>10</v>
      </c>
      <c r="M275" s="178">
        <v>10</v>
      </c>
      <c r="N275" s="178">
        <v>10</v>
      </c>
      <c r="O275" s="178">
        <v>10</v>
      </c>
      <c r="P275" s="178">
        <v>10</v>
      </c>
      <c r="Q275" s="178">
        <v>10</v>
      </c>
      <c r="R275" s="178">
        <v>10</v>
      </c>
      <c r="S275" s="178">
        <v>10</v>
      </c>
      <c r="T275" s="178">
        <v>10</v>
      </c>
      <c r="U275" s="178">
        <v>10</v>
      </c>
      <c r="V275" s="178">
        <v>10</v>
      </c>
      <c r="W275" s="178">
        <v>10</v>
      </c>
      <c r="X275" s="178">
        <v>10</v>
      </c>
      <c r="Y275" s="178">
        <v>10</v>
      </c>
      <c r="Z275" s="178">
        <v>10</v>
      </c>
      <c r="AA275" s="178">
        <v>10</v>
      </c>
      <c r="AB275" s="178">
        <v>10</v>
      </c>
      <c r="AC275" s="178">
        <v>10</v>
      </c>
      <c r="AD275" s="178">
        <v>10</v>
      </c>
      <c r="AE275" s="178">
        <v>10</v>
      </c>
      <c r="AF275" s="178">
        <v>10</v>
      </c>
      <c r="AG275" s="178">
        <v>10</v>
      </c>
      <c r="AH275" s="178">
        <v>10</v>
      </c>
      <c r="AI275" s="178">
        <v>10</v>
      </c>
      <c r="AJ275" s="178">
        <v>10</v>
      </c>
      <c r="AK275" s="178">
        <v>10</v>
      </c>
      <c r="AL275" s="178">
        <v>10</v>
      </c>
      <c r="AM275" s="178">
        <v>10</v>
      </c>
      <c r="AN275" s="178">
        <v>10</v>
      </c>
      <c r="AO275" s="178">
        <v>10</v>
      </c>
      <c r="AP275" s="178">
        <v>10</v>
      </c>
      <c r="AQ275" s="178">
        <v>10</v>
      </c>
      <c r="AR275" s="178">
        <v>10</v>
      </c>
      <c r="AS275" s="178">
        <v>10</v>
      </c>
      <c r="AT275" s="178">
        <v>10</v>
      </c>
      <c r="AU275" s="178">
        <v>10</v>
      </c>
      <c r="AV275" s="179">
        <v>10</v>
      </c>
    </row>
    <row r="276" spans="1:48" s="218" customFormat="1" x14ac:dyDescent="0.25">
      <c r="B276" s="175" t="s">
        <v>274</v>
      </c>
      <c r="C276" s="178">
        <v>100000</v>
      </c>
      <c r="D276" s="178">
        <v>100000</v>
      </c>
      <c r="E276" s="178">
        <v>100000</v>
      </c>
      <c r="F276" s="178">
        <v>100000</v>
      </c>
      <c r="G276" s="178">
        <v>100000</v>
      </c>
      <c r="H276" s="178">
        <v>100000</v>
      </c>
      <c r="I276" s="178">
        <v>100000</v>
      </c>
      <c r="J276" s="178">
        <v>100000</v>
      </c>
      <c r="K276" s="178">
        <v>100000</v>
      </c>
      <c r="L276" s="178">
        <v>100000</v>
      </c>
      <c r="M276" s="178">
        <v>100000</v>
      </c>
      <c r="N276" s="178">
        <v>100000</v>
      </c>
      <c r="O276" s="178">
        <v>100000</v>
      </c>
      <c r="P276" s="178">
        <v>100000</v>
      </c>
      <c r="Q276" s="178">
        <v>100000</v>
      </c>
      <c r="R276" s="178">
        <v>100000</v>
      </c>
      <c r="S276" s="178">
        <v>100000</v>
      </c>
      <c r="T276" s="178">
        <v>100000</v>
      </c>
      <c r="U276" s="178">
        <v>100000</v>
      </c>
      <c r="V276" s="178">
        <v>100000</v>
      </c>
      <c r="W276" s="178">
        <v>100000</v>
      </c>
      <c r="X276" s="178">
        <v>100000</v>
      </c>
      <c r="Y276" s="178">
        <v>100000</v>
      </c>
      <c r="Z276" s="178">
        <v>100000</v>
      </c>
      <c r="AA276" s="178">
        <v>100000</v>
      </c>
      <c r="AB276" s="178">
        <v>100000</v>
      </c>
      <c r="AC276" s="178">
        <v>100000</v>
      </c>
      <c r="AD276" s="178">
        <v>100000</v>
      </c>
      <c r="AE276" s="178">
        <v>100000</v>
      </c>
      <c r="AF276" s="178">
        <v>100000</v>
      </c>
      <c r="AG276" s="178">
        <v>100000</v>
      </c>
      <c r="AH276" s="178">
        <v>100000</v>
      </c>
      <c r="AI276" s="178">
        <v>100000</v>
      </c>
      <c r="AJ276" s="178">
        <v>100000</v>
      </c>
      <c r="AK276" s="178">
        <v>100000</v>
      </c>
      <c r="AL276" s="178">
        <v>100000</v>
      </c>
      <c r="AM276" s="178">
        <v>100000</v>
      </c>
      <c r="AN276" s="178">
        <v>100000</v>
      </c>
      <c r="AO276" s="178">
        <v>100000</v>
      </c>
      <c r="AP276" s="178">
        <v>100000</v>
      </c>
      <c r="AQ276" s="178">
        <v>100000</v>
      </c>
      <c r="AR276" s="178">
        <v>100000</v>
      </c>
      <c r="AS276" s="178">
        <v>100000</v>
      </c>
      <c r="AT276" s="178">
        <v>100000</v>
      </c>
      <c r="AU276" s="178">
        <v>100000</v>
      </c>
      <c r="AV276" s="179">
        <v>100000</v>
      </c>
    </row>
    <row r="277" spans="1:48" s="218" customFormat="1" x14ac:dyDescent="0.25">
      <c r="B277" s="175" t="s">
        <v>276</v>
      </c>
      <c r="C277" s="180"/>
      <c r="D277" s="180"/>
      <c r="E277" s="180"/>
      <c r="F277" s="180"/>
      <c r="G277" s="180"/>
      <c r="H277" s="180"/>
      <c r="I277" s="180"/>
      <c r="J277" s="180"/>
      <c r="K277" s="180"/>
      <c r="L277" s="180"/>
      <c r="M277" s="180"/>
      <c r="N277" s="180"/>
      <c r="O277" s="180"/>
      <c r="P277" s="180"/>
      <c r="Q277" s="180"/>
      <c r="R277" s="180"/>
      <c r="S277" s="180"/>
      <c r="T277" s="180"/>
      <c r="U277" s="180"/>
      <c r="V277" s="180"/>
      <c r="W277" s="180"/>
      <c r="X277" s="180"/>
      <c r="Y277" s="180"/>
      <c r="Z277" s="180"/>
      <c r="AA277" s="180"/>
      <c r="AB277" s="180"/>
      <c r="AC277" s="180"/>
      <c r="AD277" s="180"/>
      <c r="AE277" s="180"/>
      <c r="AF277" s="180"/>
      <c r="AG277" s="180"/>
      <c r="AH277" s="180"/>
      <c r="AI277" s="180"/>
      <c r="AJ277" s="180"/>
      <c r="AK277" s="180"/>
      <c r="AL277" s="180"/>
      <c r="AM277" s="180"/>
      <c r="AN277" s="180"/>
      <c r="AO277" s="180"/>
      <c r="AP277" s="180"/>
      <c r="AQ277" s="180"/>
      <c r="AR277" s="180"/>
      <c r="AS277" s="180"/>
      <c r="AT277" s="180"/>
      <c r="AU277" s="180"/>
      <c r="AV277" s="181"/>
    </row>
    <row r="278" spans="1:48" s="218" customFormat="1" x14ac:dyDescent="0.25">
      <c r="B278" s="175" t="s">
        <v>278</v>
      </c>
      <c r="C278" s="180"/>
      <c r="D278" s="180"/>
      <c r="E278" s="180"/>
      <c r="F278" s="180"/>
      <c r="G278" s="180"/>
      <c r="H278" s="180"/>
      <c r="I278" s="180"/>
      <c r="J278" s="180"/>
      <c r="K278" s="180"/>
      <c r="L278" s="180"/>
      <c r="M278" s="180"/>
      <c r="N278" s="180"/>
      <c r="O278" s="180"/>
      <c r="P278" s="180"/>
      <c r="Q278" s="180"/>
      <c r="R278" s="180"/>
      <c r="S278" s="180"/>
      <c r="T278" s="180"/>
      <c r="U278" s="180"/>
      <c r="V278" s="180"/>
      <c r="W278" s="180"/>
      <c r="X278" s="180"/>
      <c r="Y278" s="180"/>
      <c r="Z278" s="180"/>
      <c r="AA278" s="180"/>
      <c r="AB278" s="180"/>
      <c r="AC278" s="180"/>
      <c r="AD278" s="180"/>
      <c r="AE278" s="180"/>
      <c r="AF278" s="180"/>
      <c r="AG278" s="180"/>
      <c r="AH278" s="180"/>
      <c r="AI278" s="180"/>
      <c r="AJ278" s="180"/>
      <c r="AK278" s="180"/>
      <c r="AL278" s="180"/>
      <c r="AM278" s="180"/>
      <c r="AN278" s="180"/>
      <c r="AO278" s="180"/>
      <c r="AP278" s="180"/>
      <c r="AQ278" s="180"/>
      <c r="AR278" s="180"/>
      <c r="AS278" s="180"/>
      <c r="AT278" s="180"/>
      <c r="AU278" s="180"/>
      <c r="AV278" s="181"/>
    </row>
    <row r="279" spans="1:48" s="218" customFormat="1" ht="15.75" thickBot="1" x14ac:dyDescent="0.3">
      <c r="B279" s="326" t="s">
        <v>758</v>
      </c>
      <c r="C279" s="327"/>
      <c r="D279" s="327"/>
      <c r="E279" s="327"/>
      <c r="F279" s="327"/>
      <c r="G279" s="327"/>
      <c r="H279" s="327"/>
      <c r="I279" s="327"/>
      <c r="J279" s="327"/>
      <c r="K279" s="327"/>
      <c r="L279" s="327"/>
      <c r="M279" s="327"/>
      <c r="N279" s="327"/>
      <c r="O279" s="327"/>
      <c r="P279" s="327"/>
      <c r="Q279" s="327"/>
      <c r="R279" s="327"/>
      <c r="S279" s="327"/>
      <c r="T279" s="327"/>
      <c r="U279" s="327"/>
      <c r="V279" s="327"/>
      <c r="W279" s="327"/>
      <c r="X279" s="327"/>
      <c r="Y279" s="327"/>
      <c r="Z279" s="327"/>
      <c r="AA279" s="327"/>
      <c r="AB279" s="327"/>
      <c r="AC279" s="327"/>
      <c r="AD279" s="327"/>
      <c r="AE279" s="327"/>
      <c r="AF279" s="327"/>
      <c r="AG279" s="327"/>
      <c r="AH279" s="327"/>
      <c r="AI279" s="327"/>
      <c r="AJ279" s="327"/>
      <c r="AK279" s="327"/>
      <c r="AL279" s="327"/>
      <c r="AM279" s="327"/>
      <c r="AN279" s="327"/>
      <c r="AO279" s="327"/>
      <c r="AP279" s="327"/>
      <c r="AQ279" s="327"/>
      <c r="AR279" s="327"/>
      <c r="AS279" s="327"/>
      <c r="AT279" s="327"/>
      <c r="AU279" s="327"/>
      <c r="AV279" s="328"/>
    </row>
    <row r="280" spans="1:48" s="218" customFormat="1" ht="16.5" thickTop="1" thickBot="1" x14ac:dyDescent="0.3"/>
    <row r="281" spans="1:48" s="218" customFormat="1" ht="15.75" thickTop="1" x14ac:dyDescent="0.25">
      <c r="A281" s="218">
        <f>A247+1</f>
        <v>8</v>
      </c>
      <c r="B281" s="329" t="s">
        <v>310</v>
      </c>
      <c r="C281" s="330"/>
      <c r="D281" s="330"/>
      <c r="E281" s="330"/>
      <c r="F281" s="330"/>
      <c r="G281" s="330"/>
      <c r="H281" s="330"/>
      <c r="I281" s="330"/>
      <c r="J281" s="330"/>
      <c r="K281" s="330"/>
      <c r="L281" s="330"/>
      <c r="M281" s="330"/>
      <c r="N281" s="330"/>
      <c r="O281" s="330"/>
      <c r="P281" s="330"/>
      <c r="Q281" s="330"/>
      <c r="R281" s="330"/>
      <c r="S281" s="330"/>
      <c r="T281" s="330"/>
      <c r="U281" s="330"/>
      <c r="V281" s="330"/>
      <c r="W281" s="330"/>
      <c r="X281" s="330"/>
      <c r="Y281" s="330"/>
      <c r="Z281" s="330"/>
      <c r="AA281" s="330"/>
      <c r="AB281" s="330"/>
      <c r="AC281" s="330"/>
      <c r="AD281" s="330"/>
      <c r="AE281" s="330"/>
      <c r="AF281" s="330"/>
      <c r="AG281" s="330"/>
      <c r="AH281" s="330"/>
      <c r="AI281" s="330"/>
      <c r="AJ281" s="330"/>
      <c r="AK281" s="330"/>
      <c r="AL281" s="330"/>
      <c r="AM281" s="330"/>
      <c r="AN281" s="330"/>
      <c r="AO281" s="330"/>
      <c r="AP281" s="330"/>
      <c r="AQ281" s="330"/>
      <c r="AR281" s="330"/>
      <c r="AS281" s="330"/>
      <c r="AT281" s="330"/>
      <c r="AU281" s="330"/>
      <c r="AV281" s="331"/>
    </row>
    <row r="282" spans="1:48" s="218" customFormat="1" x14ac:dyDescent="0.25">
      <c r="B282" s="175"/>
      <c r="C282" s="176" t="s">
        <v>364</v>
      </c>
      <c r="D282" s="176" t="s">
        <v>365</v>
      </c>
      <c r="E282" s="176" t="s">
        <v>366</v>
      </c>
      <c r="F282" s="176" t="s">
        <v>367</v>
      </c>
      <c r="G282" s="176" t="s">
        <v>368</v>
      </c>
      <c r="H282" s="176" t="s">
        <v>369</v>
      </c>
      <c r="I282" s="176" t="s">
        <v>370</v>
      </c>
      <c r="J282" s="176" t="s">
        <v>371</v>
      </c>
      <c r="K282" s="176" t="s">
        <v>372</v>
      </c>
      <c r="L282" s="176" t="s">
        <v>373</v>
      </c>
      <c r="M282" s="176" t="s">
        <v>374</v>
      </c>
      <c r="N282" s="176" t="s">
        <v>375</v>
      </c>
      <c r="O282" s="176" t="s">
        <v>376</v>
      </c>
      <c r="P282" s="176" t="s">
        <v>377</v>
      </c>
      <c r="Q282" s="176" t="s">
        <v>378</v>
      </c>
      <c r="R282" s="176" t="s">
        <v>379</v>
      </c>
      <c r="S282" s="176" t="s">
        <v>380</v>
      </c>
      <c r="T282" s="176" t="s">
        <v>381</v>
      </c>
      <c r="U282" s="176" t="s">
        <v>382</v>
      </c>
      <c r="V282" s="176" t="s">
        <v>383</v>
      </c>
      <c r="W282" s="176" t="s">
        <v>384</v>
      </c>
      <c r="X282" s="176" t="s">
        <v>385</v>
      </c>
      <c r="Y282" s="176" t="s">
        <v>386</v>
      </c>
      <c r="Z282" s="176" t="s">
        <v>387</v>
      </c>
      <c r="AA282" s="176" t="s">
        <v>388</v>
      </c>
      <c r="AB282" s="176" t="s">
        <v>389</v>
      </c>
      <c r="AC282" s="176" t="s">
        <v>224</v>
      </c>
      <c r="AD282" s="176" t="s">
        <v>225</v>
      </c>
      <c r="AE282" s="176" t="s">
        <v>226</v>
      </c>
      <c r="AF282" s="176" t="s">
        <v>227</v>
      </c>
      <c r="AG282" s="176" t="s">
        <v>445</v>
      </c>
      <c r="AH282" s="176" t="s">
        <v>228</v>
      </c>
      <c r="AI282" s="176" t="s">
        <v>229</v>
      </c>
      <c r="AJ282" s="176" t="s">
        <v>348</v>
      </c>
      <c r="AK282" s="176" t="s">
        <v>349</v>
      </c>
      <c r="AL282" s="176" t="s">
        <v>446</v>
      </c>
      <c r="AM282" s="176" t="s">
        <v>350</v>
      </c>
      <c r="AN282" s="176" t="s">
        <v>351</v>
      </c>
      <c r="AO282" s="176" t="s">
        <v>352</v>
      </c>
      <c r="AP282" s="176" t="s">
        <v>353</v>
      </c>
      <c r="AQ282" s="176" t="s">
        <v>447</v>
      </c>
      <c r="AR282" s="176" t="s">
        <v>354</v>
      </c>
      <c r="AS282" s="176" t="s">
        <v>355</v>
      </c>
      <c r="AT282" s="176" t="s">
        <v>356</v>
      </c>
      <c r="AU282" s="176" t="s">
        <v>357</v>
      </c>
      <c r="AV282" s="177" t="s">
        <v>358</v>
      </c>
    </row>
    <row r="283" spans="1:48" s="218" customFormat="1" x14ac:dyDescent="0.25">
      <c r="B283" s="175" t="s">
        <v>39</v>
      </c>
      <c r="C283" s="178">
        <v>36936.837107647458</v>
      </c>
      <c r="D283" s="178">
        <v>36936.837107647458</v>
      </c>
      <c r="E283" s="178">
        <v>36936.837107647458</v>
      </c>
      <c r="F283" s="178">
        <v>36936.837107647458</v>
      </c>
      <c r="G283" s="178">
        <v>36936.837107647458</v>
      </c>
      <c r="H283" s="178">
        <v>36936.837107647458</v>
      </c>
      <c r="I283" s="178">
        <v>35805.994718049536</v>
      </c>
      <c r="J283" s="178">
        <v>34219.981972657159</v>
      </c>
      <c r="K283" s="178">
        <v>34858.08567081255</v>
      </c>
      <c r="L283" s="178">
        <v>35496.189368967942</v>
      </c>
      <c r="M283" s="178">
        <v>36134.293067123341</v>
      </c>
      <c r="N283" s="178">
        <v>36772.396765278732</v>
      </c>
      <c r="O283" s="178">
        <v>37410.500463434124</v>
      </c>
      <c r="P283" s="178">
        <v>35935.552750168325</v>
      </c>
      <c r="Q283" s="178">
        <v>34460.605036902518</v>
      </c>
      <c r="R283" s="178">
        <v>32985.657323636719</v>
      </c>
      <c r="S283" s="178">
        <v>32608.601570254861</v>
      </c>
      <c r="T283" s="178">
        <v>32231.545816873004</v>
      </c>
      <c r="U283" s="178">
        <v>31854.490063491146</v>
      </c>
      <c r="V283" s="178">
        <v>31477.434310109289</v>
      </c>
      <c r="W283" s="178">
        <v>31100.378556727432</v>
      </c>
      <c r="X283" s="178">
        <v>30723.322803345574</v>
      </c>
      <c r="Y283" s="178">
        <v>30346.267049963717</v>
      </c>
      <c r="Z283" s="178">
        <v>29969.21129658186</v>
      </c>
      <c r="AA283" s="178">
        <v>29592.155543200002</v>
      </c>
      <c r="AB283" s="178">
        <v>29215.099789818145</v>
      </c>
      <c r="AC283" s="178">
        <v>29083.873096870866</v>
      </c>
      <c r="AD283" s="178">
        <v>28952.646403923587</v>
      </c>
      <c r="AE283" s="178">
        <v>28821.419710976308</v>
      </c>
      <c r="AF283" s="178">
        <v>28690.193018029029</v>
      </c>
      <c r="AG283" s="178">
        <v>28558.96632508175</v>
      </c>
      <c r="AH283" s="178">
        <v>28427.739632134471</v>
      </c>
      <c r="AI283" s="178">
        <v>28296.512939187192</v>
      </c>
      <c r="AJ283" s="178">
        <v>28165.286246239913</v>
      </c>
      <c r="AK283" s="178">
        <v>28034.059553292631</v>
      </c>
      <c r="AL283" s="178">
        <v>27902.832860345352</v>
      </c>
      <c r="AM283" s="178">
        <v>27771.606167398073</v>
      </c>
      <c r="AN283" s="178">
        <v>27640.379474450794</v>
      </c>
      <c r="AO283" s="178">
        <v>27509.152781503515</v>
      </c>
      <c r="AP283" s="178">
        <v>27377.926088556236</v>
      </c>
      <c r="AQ283" s="178">
        <v>27246.699395608957</v>
      </c>
      <c r="AR283" s="178">
        <v>27246.699395608957</v>
      </c>
      <c r="AS283" s="178">
        <v>27246.699395608957</v>
      </c>
      <c r="AT283" s="178">
        <v>27246.699395608957</v>
      </c>
      <c r="AU283" s="178">
        <v>27246.699395608957</v>
      </c>
      <c r="AV283" s="179">
        <v>27246.699395608957</v>
      </c>
    </row>
    <row r="284" spans="1:48" s="218" customFormat="1" x14ac:dyDescent="0.25">
      <c r="B284" s="175" t="s">
        <v>104</v>
      </c>
      <c r="C284" s="178">
        <v>0</v>
      </c>
      <c r="D284" s="178">
        <v>0</v>
      </c>
      <c r="E284" s="178">
        <v>0</v>
      </c>
      <c r="F284" s="178">
        <v>0</v>
      </c>
      <c r="G284" s="178">
        <v>0</v>
      </c>
      <c r="H284" s="178">
        <v>0</v>
      </c>
      <c r="I284" s="178">
        <v>0</v>
      </c>
      <c r="J284" s="178">
        <v>0</v>
      </c>
      <c r="K284" s="178">
        <v>0</v>
      </c>
      <c r="L284" s="178">
        <v>0</v>
      </c>
      <c r="M284" s="178">
        <v>0</v>
      </c>
      <c r="N284" s="178">
        <v>0</v>
      </c>
      <c r="O284" s="178">
        <v>0</v>
      </c>
      <c r="P284" s="178">
        <v>0</v>
      </c>
      <c r="Q284" s="178">
        <v>0</v>
      </c>
      <c r="R284" s="178">
        <v>0</v>
      </c>
      <c r="S284" s="178">
        <v>0</v>
      </c>
      <c r="T284" s="178">
        <v>0</v>
      </c>
      <c r="U284" s="178">
        <v>0</v>
      </c>
      <c r="V284" s="178">
        <v>0</v>
      </c>
      <c r="W284" s="178">
        <v>0</v>
      </c>
      <c r="X284" s="178">
        <v>0</v>
      </c>
      <c r="Y284" s="178">
        <v>0</v>
      </c>
      <c r="Z284" s="178">
        <v>0</v>
      </c>
      <c r="AA284" s="178">
        <v>0</v>
      </c>
      <c r="AB284" s="178">
        <v>0</v>
      </c>
      <c r="AC284" s="178">
        <v>0</v>
      </c>
      <c r="AD284" s="178">
        <v>0</v>
      </c>
      <c r="AE284" s="178">
        <v>0</v>
      </c>
      <c r="AF284" s="178">
        <v>0</v>
      </c>
      <c r="AG284" s="178">
        <v>0</v>
      </c>
      <c r="AH284" s="178">
        <v>0</v>
      </c>
      <c r="AI284" s="178">
        <v>0</v>
      </c>
      <c r="AJ284" s="178">
        <v>0</v>
      </c>
      <c r="AK284" s="178">
        <v>0</v>
      </c>
      <c r="AL284" s="178">
        <v>0</v>
      </c>
      <c r="AM284" s="178">
        <v>0</v>
      </c>
      <c r="AN284" s="178">
        <v>0</v>
      </c>
      <c r="AO284" s="178">
        <v>0</v>
      </c>
      <c r="AP284" s="178">
        <v>0</v>
      </c>
      <c r="AQ284" s="178">
        <v>0</v>
      </c>
      <c r="AR284" s="178">
        <v>0</v>
      </c>
      <c r="AS284" s="178">
        <v>0</v>
      </c>
      <c r="AT284" s="178">
        <v>0</v>
      </c>
      <c r="AU284" s="178">
        <v>0</v>
      </c>
      <c r="AV284" s="179">
        <v>0</v>
      </c>
    </row>
    <row r="285" spans="1:48" s="218" customFormat="1" x14ac:dyDescent="0.25">
      <c r="B285" s="175" t="s">
        <v>105</v>
      </c>
      <c r="C285" s="178">
        <v>0</v>
      </c>
      <c r="D285" s="178">
        <v>0</v>
      </c>
      <c r="E285" s="178">
        <v>0</v>
      </c>
      <c r="F285" s="178">
        <v>0</v>
      </c>
      <c r="G285" s="178">
        <v>0</v>
      </c>
      <c r="H285" s="178">
        <v>0</v>
      </c>
      <c r="I285" s="178">
        <v>0</v>
      </c>
      <c r="J285" s="178">
        <v>0</v>
      </c>
      <c r="K285" s="178">
        <v>0</v>
      </c>
      <c r="L285" s="178">
        <v>0</v>
      </c>
      <c r="M285" s="178">
        <v>0</v>
      </c>
      <c r="N285" s="178">
        <v>0</v>
      </c>
      <c r="O285" s="178">
        <v>0</v>
      </c>
      <c r="P285" s="178">
        <v>0</v>
      </c>
      <c r="Q285" s="178">
        <v>0</v>
      </c>
      <c r="R285" s="178">
        <v>0</v>
      </c>
      <c r="S285" s="178">
        <v>0</v>
      </c>
      <c r="T285" s="178">
        <v>0</v>
      </c>
      <c r="U285" s="178">
        <v>0</v>
      </c>
      <c r="V285" s="178">
        <v>0</v>
      </c>
      <c r="W285" s="178">
        <v>0</v>
      </c>
      <c r="X285" s="178">
        <v>0</v>
      </c>
      <c r="Y285" s="178">
        <v>0</v>
      </c>
      <c r="Z285" s="178">
        <v>0</v>
      </c>
      <c r="AA285" s="178">
        <v>0</v>
      </c>
      <c r="AB285" s="178">
        <v>0</v>
      </c>
      <c r="AC285" s="178">
        <v>0</v>
      </c>
      <c r="AD285" s="178">
        <v>0</v>
      </c>
      <c r="AE285" s="178">
        <v>0</v>
      </c>
      <c r="AF285" s="178">
        <v>0</v>
      </c>
      <c r="AG285" s="178">
        <v>0</v>
      </c>
      <c r="AH285" s="178">
        <v>0</v>
      </c>
      <c r="AI285" s="178">
        <v>0</v>
      </c>
      <c r="AJ285" s="178">
        <v>0</v>
      </c>
      <c r="AK285" s="178">
        <v>0</v>
      </c>
      <c r="AL285" s="178">
        <v>0</v>
      </c>
      <c r="AM285" s="178">
        <v>0</v>
      </c>
      <c r="AN285" s="178">
        <v>0</v>
      </c>
      <c r="AO285" s="178">
        <v>0</v>
      </c>
      <c r="AP285" s="178">
        <v>0</v>
      </c>
      <c r="AQ285" s="178">
        <v>0</v>
      </c>
      <c r="AR285" s="178">
        <v>0</v>
      </c>
      <c r="AS285" s="178">
        <v>0</v>
      </c>
      <c r="AT285" s="178">
        <v>0</v>
      </c>
      <c r="AU285" s="178">
        <v>0</v>
      </c>
      <c r="AV285" s="179">
        <v>0</v>
      </c>
    </row>
    <row r="286" spans="1:48" s="218" customFormat="1" x14ac:dyDescent="0.25">
      <c r="B286" s="175" t="s">
        <v>106</v>
      </c>
      <c r="C286" s="178">
        <v>2.1026072329688814E-2</v>
      </c>
      <c r="D286" s="178">
        <v>2.1026072329688814E-2</v>
      </c>
      <c r="E286" s="178">
        <v>2.1026072329688814E-2</v>
      </c>
      <c r="F286" s="178">
        <v>2.1026072329688814E-2</v>
      </c>
      <c r="G286" s="178">
        <v>2.1026072329688814E-2</v>
      </c>
      <c r="H286" s="178">
        <v>2.1026072329688814E-2</v>
      </c>
      <c r="I286" s="178">
        <v>2.1026072329688814E-2</v>
      </c>
      <c r="J286" s="178">
        <v>2.1026072329688814E-2</v>
      </c>
      <c r="K286" s="178">
        <v>2.0170849032050249E-2</v>
      </c>
      <c r="L286" s="178">
        <v>1.9315625734411687E-2</v>
      </c>
      <c r="M286" s="178">
        <v>1.8460402436773122E-2</v>
      </c>
      <c r="N286" s="178">
        <v>1.8115602284146531E-2</v>
      </c>
      <c r="O286" s="178">
        <v>1.777080213151994E-2</v>
      </c>
      <c r="P286" s="178">
        <v>1.7426001978893348E-2</v>
      </c>
      <c r="Q286" s="178">
        <v>1.7081201826266757E-2</v>
      </c>
      <c r="R286" s="178">
        <v>1.6736401673640166E-2</v>
      </c>
      <c r="S286" s="178">
        <v>1.6773918248233714E-2</v>
      </c>
      <c r="T286" s="178">
        <v>1.6811434822827258E-2</v>
      </c>
      <c r="U286" s="178">
        <v>1.6848951397420805E-2</v>
      </c>
      <c r="V286" s="178">
        <v>1.6886467972014353E-2</v>
      </c>
      <c r="W286" s="178">
        <v>1.6923984546607901E-2</v>
      </c>
      <c r="X286" s="178">
        <v>1.6961501121201445E-2</v>
      </c>
      <c r="Y286" s="178">
        <v>1.6999017695794993E-2</v>
      </c>
      <c r="Z286" s="178">
        <v>1.703653427038854E-2</v>
      </c>
      <c r="AA286" s="178">
        <v>1.7074050844982085E-2</v>
      </c>
      <c r="AB286" s="178">
        <v>1.7111567419575632E-2</v>
      </c>
      <c r="AC286" s="178">
        <v>1.7031522855990029E-2</v>
      </c>
      <c r="AD286" s="178">
        <v>1.6951478292404423E-2</v>
      </c>
      <c r="AE286" s="178">
        <v>1.6871433728818819E-2</v>
      </c>
      <c r="AF286" s="178">
        <v>1.6791389165233216E-2</v>
      </c>
      <c r="AG286" s="178">
        <v>1.671134460164761E-2</v>
      </c>
      <c r="AH286" s="178">
        <v>1.6631300038062007E-2</v>
      </c>
      <c r="AI286" s="178">
        <v>1.6551255474476403E-2</v>
      </c>
      <c r="AJ286" s="178">
        <v>1.6471210910890797E-2</v>
      </c>
      <c r="AK286" s="178">
        <v>1.6391166347305194E-2</v>
      </c>
      <c r="AL286" s="178">
        <v>1.6311121783719591E-2</v>
      </c>
      <c r="AM286" s="178">
        <v>1.6231077220133984E-2</v>
      </c>
      <c r="AN286" s="178">
        <v>1.6151032656548381E-2</v>
      </c>
      <c r="AO286" s="178">
        <v>1.6070988092962778E-2</v>
      </c>
      <c r="AP286" s="178">
        <v>1.5990943529377171E-2</v>
      </c>
      <c r="AQ286" s="178">
        <v>1.5910898965791568E-2</v>
      </c>
      <c r="AR286" s="178">
        <v>1.5910898965791568E-2</v>
      </c>
      <c r="AS286" s="178">
        <v>1.5910898965791568E-2</v>
      </c>
      <c r="AT286" s="178">
        <v>1.5910898965791568E-2</v>
      </c>
      <c r="AU286" s="178">
        <v>1.5910898965791568E-2</v>
      </c>
      <c r="AV286" s="179">
        <v>1.5910898965791568E-2</v>
      </c>
    </row>
    <row r="287" spans="1:48" s="218" customFormat="1" x14ac:dyDescent="0.25">
      <c r="B287" s="175" t="s">
        <v>107</v>
      </c>
      <c r="C287" s="178">
        <v>2.0462451401677923E-2</v>
      </c>
      <c r="D287" s="178">
        <v>2.0462451401677923E-2</v>
      </c>
      <c r="E287" s="178">
        <v>2.0462451401677923E-2</v>
      </c>
      <c r="F287" s="178">
        <v>2.0462451401677923E-2</v>
      </c>
      <c r="G287" s="178">
        <v>2.0462451401677923E-2</v>
      </c>
      <c r="H287" s="178">
        <v>2.0462451401677923E-2</v>
      </c>
      <c r="I287" s="178">
        <v>2.0462451401677923E-2</v>
      </c>
      <c r="J287" s="178">
        <v>2.0462451401677923E-2</v>
      </c>
      <c r="K287" s="178">
        <v>1.9858220118835885E-2</v>
      </c>
      <c r="L287" s="178">
        <v>1.9253988835993847E-2</v>
      </c>
      <c r="M287" s="178">
        <v>1.8649757553151809E-2</v>
      </c>
      <c r="N287" s="178">
        <v>1.837762070365561E-2</v>
      </c>
      <c r="O287" s="178">
        <v>1.8105483854159412E-2</v>
      </c>
      <c r="P287" s="178">
        <v>1.783334700466321E-2</v>
      </c>
      <c r="Q287" s="178">
        <v>1.7561210155167012E-2</v>
      </c>
      <c r="R287" s="178">
        <v>1.7289073305670814E-2</v>
      </c>
      <c r="S287" s="178">
        <v>1.7257958844373682E-2</v>
      </c>
      <c r="T287" s="178">
        <v>1.7226844383076548E-2</v>
      </c>
      <c r="U287" s="178">
        <v>1.7195729921779417E-2</v>
      </c>
      <c r="V287" s="178">
        <v>1.7164615460482285E-2</v>
      </c>
      <c r="W287" s="178">
        <v>1.7133500999185154E-2</v>
      </c>
      <c r="X287" s="178">
        <v>1.710238653788802E-2</v>
      </c>
      <c r="Y287" s="178">
        <v>1.7071272076590888E-2</v>
      </c>
      <c r="Z287" s="178">
        <v>1.7040157615293757E-2</v>
      </c>
      <c r="AA287" s="178">
        <v>1.7009043153996622E-2</v>
      </c>
      <c r="AB287" s="178">
        <v>1.6977928692699491E-2</v>
      </c>
      <c r="AC287" s="178">
        <v>1.6893625966946928E-2</v>
      </c>
      <c r="AD287" s="178">
        <v>1.6809323241194368E-2</v>
      </c>
      <c r="AE287" s="178">
        <v>1.6725020515441804E-2</v>
      </c>
      <c r="AF287" s="178">
        <v>1.6640717789689244E-2</v>
      </c>
      <c r="AG287" s="178">
        <v>1.655641506393668E-2</v>
      </c>
      <c r="AH287" s="178">
        <v>1.647211233818412E-2</v>
      </c>
      <c r="AI287" s="178">
        <v>1.6387809612431557E-2</v>
      </c>
      <c r="AJ287" s="178">
        <v>1.6303506886678996E-2</v>
      </c>
      <c r="AK287" s="178">
        <v>1.6219204160926433E-2</v>
      </c>
      <c r="AL287" s="178">
        <v>1.6134901435173873E-2</v>
      </c>
      <c r="AM287" s="178">
        <v>1.6050598709421309E-2</v>
      </c>
      <c r="AN287" s="178">
        <v>1.5966295983668749E-2</v>
      </c>
      <c r="AO287" s="178">
        <v>1.5881993257916185E-2</v>
      </c>
      <c r="AP287" s="178">
        <v>1.5797690532163625E-2</v>
      </c>
      <c r="AQ287" s="178">
        <v>1.5713387806411062E-2</v>
      </c>
      <c r="AR287" s="178">
        <v>1.5713387806411062E-2</v>
      </c>
      <c r="AS287" s="178">
        <v>1.5713387806411062E-2</v>
      </c>
      <c r="AT287" s="178">
        <v>1.5713387806411062E-2</v>
      </c>
      <c r="AU287" s="178">
        <v>1.5713387806411062E-2</v>
      </c>
      <c r="AV287" s="179">
        <v>1.5713387806411062E-2</v>
      </c>
    </row>
    <row r="288" spans="1:48" s="218" customFormat="1" x14ac:dyDescent="0.25">
      <c r="B288" s="175" t="s">
        <v>45</v>
      </c>
      <c r="C288" s="178">
        <v>249.97</v>
      </c>
      <c r="D288" s="178">
        <v>249.97</v>
      </c>
      <c r="E288" s="178">
        <v>249.97</v>
      </c>
      <c r="F288" s="178">
        <v>249.97</v>
      </c>
      <c r="G288" s="178">
        <v>249.97</v>
      </c>
      <c r="H288" s="178">
        <v>249.97</v>
      </c>
      <c r="I288" s="178">
        <v>249.97</v>
      </c>
      <c r="J288" s="178">
        <v>249.97</v>
      </c>
      <c r="K288" s="178">
        <v>242.11666666666667</v>
      </c>
      <c r="L288" s="178">
        <v>234.26333333333332</v>
      </c>
      <c r="M288" s="178">
        <v>226.41</v>
      </c>
      <c r="N288" s="178">
        <v>224.35999999999999</v>
      </c>
      <c r="O288" s="178">
        <v>222.31</v>
      </c>
      <c r="P288" s="178">
        <v>220.26</v>
      </c>
      <c r="Q288" s="178">
        <v>218.21</v>
      </c>
      <c r="R288" s="178">
        <v>216.16</v>
      </c>
      <c r="S288" s="178">
        <v>216.30199999999999</v>
      </c>
      <c r="T288" s="178">
        <v>216.44399999999999</v>
      </c>
      <c r="U288" s="178">
        <v>216.58600000000001</v>
      </c>
      <c r="V288" s="178">
        <v>216.72800000000001</v>
      </c>
      <c r="W288" s="178">
        <v>216.87</v>
      </c>
      <c r="X288" s="178">
        <v>217.012</v>
      </c>
      <c r="Y288" s="178">
        <v>217.154</v>
      </c>
      <c r="Z288" s="178">
        <v>217.29600000000002</v>
      </c>
      <c r="AA288" s="178">
        <v>217.43800000000002</v>
      </c>
      <c r="AB288" s="178">
        <v>217.58</v>
      </c>
      <c r="AC288" s="178">
        <v>217.22800000000001</v>
      </c>
      <c r="AD288" s="178">
        <v>216.876</v>
      </c>
      <c r="AE288" s="178">
        <v>216.524</v>
      </c>
      <c r="AF288" s="178">
        <v>216.17200000000003</v>
      </c>
      <c r="AG288" s="178">
        <v>215.82000000000002</v>
      </c>
      <c r="AH288" s="178">
        <v>215.46800000000002</v>
      </c>
      <c r="AI288" s="178">
        <v>215.11600000000001</v>
      </c>
      <c r="AJ288" s="178">
        <v>214.76400000000001</v>
      </c>
      <c r="AK288" s="178">
        <v>214.41200000000001</v>
      </c>
      <c r="AL288" s="178">
        <v>214.06</v>
      </c>
      <c r="AM288" s="178">
        <v>213.708</v>
      </c>
      <c r="AN288" s="178">
        <v>213.35600000000002</v>
      </c>
      <c r="AO288" s="178">
        <v>213.00400000000002</v>
      </c>
      <c r="AP288" s="178">
        <v>212.65200000000002</v>
      </c>
      <c r="AQ288" s="178">
        <v>212.3</v>
      </c>
      <c r="AR288" s="178">
        <v>212.3</v>
      </c>
      <c r="AS288" s="178">
        <v>212.3</v>
      </c>
      <c r="AT288" s="178">
        <v>212.3</v>
      </c>
      <c r="AU288" s="178">
        <v>212.3</v>
      </c>
      <c r="AV288" s="179">
        <v>212.3</v>
      </c>
    </row>
    <row r="289" spans="2:48" s="218" customFormat="1" x14ac:dyDescent="0.25">
      <c r="B289" s="175" t="s">
        <v>47</v>
      </c>
      <c r="C289" s="178">
        <v>250.86</v>
      </c>
      <c r="D289" s="178">
        <v>250.86</v>
      </c>
      <c r="E289" s="178">
        <v>250.86</v>
      </c>
      <c r="F289" s="178">
        <v>250.86</v>
      </c>
      <c r="G289" s="178">
        <v>250.86</v>
      </c>
      <c r="H289" s="178">
        <v>250.86</v>
      </c>
      <c r="I289" s="178">
        <v>250.86</v>
      </c>
      <c r="J289" s="178">
        <v>250.86</v>
      </c>
      <c r="K289" s="178">
        <v>245.34</v>
      </c>
      <c r="L289" s="178">
        <v>239.82000000000002</v>
      </c>
      <c r="M289" s="178">
        <v>234.3</v>
      </c>
      <c r="N289" s="178">
        <v>233.34800000000001</v>
      </c>
      <c r="O289" s="178">
        <v>232.39600000000002</v>
      </c>
      <c r="P289" s="178">
        <v>231.44399999999999</v>
      </c>
      <c r="Q289" s="178">
        <v>230.49199999999999</v>
      </c>
      <c r="R289" s="178">
        <v>229.54</v>
      </c>
      <c r="S289" s="178">
        <v>228.399</v>
      </c>
      <c r="T289" s="178">
        <v>227.25799999999998</v>
      </c>
      <c r="U289" s="178">
        <v>226.11699999999999</v>
      </c>
      <c r="V289" s="178">
        <v>224.976</v>
      </c>
      <c r="W289" s="178">
        <v>223.83499999999998</v>
      </c>
      <c r="X289" s="178">
        <v>222.69399999999999</v>
      </c>
      <c r="Y289" s="178">
        <v>221.553</v>
      </c>
      <c r="Z289" s="178">
        <v>220.41200000000001</v>
      </c>
      <c r="AA289" s="178">
        <v>219.27099999999999</v>
      </c>
      <c r="AB289" s="178">
        <v>218.13</v>
      </c>
      <c r="AC289" s="178">
        <v>217.60599999999999</v>
      </c>
      <c r="AD289" s="178">
        <v>217.08199999999999</v>
      </c>
      <c r="AE289" s="178">
        <v>216.55799999999999</v>
      </c>
      <c r="AF289" s="178">
        <v>216.03399999999999</v>
      </c>
      <c r="AG289" s="178">
        <v>215.51</v>
      </c>
      <c r="AH289" s="178">
        <v>214.98599999999999</v>
      </c>
      <c r="AI289" s="178">
        <v>214.46199999999999</v>
      </c>
      <c r="AJ289" s="178">
        <v>213.93800000000002</v>
      </c>
      <c r="AK289" s="178">
        <v>213.41400000000002</v>
      </c>
      <c r="AL289" s="178">
        <v>212.89000000000001</v>
      </c>
      <c r="AM289" s="178">
        <v>212.36600000000001</v>
      </c>
      <c r="AN289" s="178">
        <v>211.84200000000001</v>
      </c>
      <c r="AO289" s="178">
        <v>211.31800000000001</v>
      </c>
      <c r="AP289" s="178">
        <v>210.79400000000001</v>
      </c>
      <c r="AQ289" s="178">
        <v>210.27</v>
      </c>
      <c r="AR289" s="178">
        <v>210.27</v>
      </c>
      <c r="AS289" s="178">
        <v>210.27</v>
      </c>
      <c r="AT289" s="178">
        <v>210.27</v>
      </c>
      <c r="AU289" s="178">
        <v>210.27</v>
      </c>
      <c r="AV289" s="179">
        <v>210.27</v>
      </c>
    </row>
    <row r="290" spans="2:48" s="218" customFormat="1" x14ac:dyDescent="0.25">
      <c r="B290" s="175" t="s">
        <v>49</v>
      </c>
      <c r="C290" s="178">
        <v>40.46</v>
      </c>
      <c r="D290" s="178">
        <v>40.46</v>
      </c>
      <c r="E290" s="178">
        <v>40.46</v>
      </c>
      <c r="F290" s="178">
        <v>40.46</v>
      </c>
      <c r="G290" s="178">
        <v>40.46</v>
      </c>
      <c r="H290" s="178">
        <v>40.46</v>
      </c>
      <c r="I290" s="178">
        <v>40.46</v>
      </c>
      <c r="J290" s="178">
        <v>40.46</v>
      </c>
      <c r="K290" s="178">
        <v>40.450000000000003</v>
      </c>
      <c r="L290" s="178">
        <v>40.44</v>
      </c>
      <c r="M290" s="178">
        <v>40.43</v>
      </c>
      <c r="N290" s="178">
        <v>40.567999999999998</v>
      </c>
      <c r="O290" s="178">
        <v>40.705999999999996</v>
      </c>
      <c r="P290" s="178">
        <v>40.844000000000001</v>
      </c>
      <c r="Q290" s="178">
        <v>40.981999999999999</v>
      </c>
      <c r="R290" s="178">
        <v>41.12</v>
      </c>
      <c r="S290" s="178">
        <v>41.052999999999997</v>
      </c>
      <c r="T290" s="178">
        <v>40.985999999999997</v>
      </c>
      <c r="U290" s="178">
        <v>40.918999999999997</v>
      </c>
      <c r="V290" s="178">
        <v>40.851999999999997</v>
      </c>
      <c r="W290" s="178">
        <v>40.784999999999997</v>
      </c>
      <c r="X290" s="178">
        <v>40.718000000000004</v>
      </c>
      <c r="Y290" s="178">
        <v>40.651000000000003</v>
      </c>
      <c r="Z290" s="178">
        <v>40.584000000000003</v>
      </c>
      <c r="AA290" s="178">
        <v>40.517000000000003</v>
      </c>
      <c r="AB290" s="178">
        <v>40.450000000000003</v>
      </c>
      <c r="AC290" s="178">
        <v>40.468000000000004</v>
      </c>
      <c r="AD290" s="178">
        <v>40.486000000000004</v>
      </c>
      <c r="AE290" s="178">
        <v>40.504000000000005</v>
      </c>
      <c r="AF290" s="178">
        <v>40.521999999999998</v>
      </c>
      <c r="AG290" s="178">
        <v>40.54</v>
      </c>
      <c r="AH290" s="178">
        <v>40.558</v>
      </c>
      <c r="AI290" s="178">
        <v>40.576000000000001</v>
      </c>
      <c r="AJ290" s="178">
        <v>40.594000000000001</v>
      </c>
      <c r="AK290" s="178">
        <v>40.612000000000002</v>
      </c>
      <c r="AL290" s="178">
        <v>40.630000000000003</v>
      </c>
      <c r="AM290" s="178">
        <v>40.648000000000003</v>
      </c>
      <c r="AN290" s="178">
        <v>40.665999999999997</v>
      </c>
      <c r="AO290" s="178">
        <v>40.683999999999997</v>
      </c>
      <c r="AP290" s="178">
        <v>40.701999999999998</v>
      </c>
      <c r="AQ290" s="178">
        <v>40.72</v>
      </c>
      <c r="AR290" s="178">
        <v>40.72</v>
      </c>
      <c r="AS290" s="178">
        <v>40.72</v>
      </c>
      <c r="AT290" s="178">
        <v>40.72</v>
      </c>
      <c r="AU290" s="178">
        <v>40.72</v>
      </c>
      <c r="AV290" s="179">
        <v>40.72</v>
      </c>
    </row>
    <row r="291" spans="2:48" s="218" customFormat="1" x14ac:dyDescent="0.25">
      <c r="B291" s="175" t="s">
        <v>51</v>
      </c>
      <c r="C291" s="178">
        <v>40.32</v>
      </c>
      <c r="D291" s="178">
        <v>40.32</v>
      </c>
      <c r="E291" s="178">
        <v>40.32</v>
      </c>
      <c r="F291" s="178">
        <v>40.32</v>
      </c>
      <c r="G291" s="178">
        <v>40.32</v>
      </c>
      <c r="H291" s="178">
        <v>40.32</v>
      </c>
      <c r="I291" s="178">
        <v>40.32</v>
      </c>
      <c r="J291" s="178">
        <v>40.32</v>
      </c>
      <c r="K291" s="178">
        <v>39.906666666666666</v>
      </c>
      <c r="L291" s="178">
        <v>39.493333333333332</v>
      </c>
      <c r="M291" s="178">
        <v>39.08</v>
      </c>
      <c r="N291" s="178">
        <v>39.012</v>
      </c>
      <c r="O291" s="178">
        <v>38.944000000000003</v>
      </c>
      <c r="P291" s="178">
        <v>38.875999999999998</v>
      </c>
      <c r="Q291" s="178">
        <v>38.808</v>
      </c>
      <c r="R291" s="178">
        <v>38.74</v>
      </c>
      <c r="S291" s="178">
        <v>38.902000000000001</v>
      </c>
      <c r="T291" s="178">
        <v>39.064</v>
      </c>
      <c r="U291" s="178">
        <v>39.225999999999999</v>
      </c>
      <c r="V291" s="178">
        <v>39.387999999999998</v>
      </c>
      <c r="W291" s="178">
        <v>39.549999999999997</v>
      </c>
      <c r="X291" s="178">
        <v>39.712000000000003</v>
      </c>
      <c r="Y291" s="178">
        <v>39.874000000000002</v>
      </c>
      <c r="Z291" s="178">
        <v>40.036000000000001</v>
      </c>
      <c r="AA291" s="178">
        <v>40.198</v>
      </c>
      <c r="AB291" s="178">
        <v>40.36</v>
      </c>
      <c r="AC291" s="178">
        <v>40.410666666666664</v>
      </c>
      <c r="AD291" s="178">
        <v>40.461333333333336</v>
      </c>
      <c r="AE291" s="178">
        <v>40.512</v>
      </c>
      <c r="AF291" s="178">
        <v>40.562666666666665</v>
      </c>
      <c r="AG291" s="178">
        <v>40.61333333333333</v>
      </c>
      <c r="AH291" s="178">
        <v>40.664000000000001</v>
      </c>
      <c r="AI291" s="178">
        <v>40.714666666666666</v>
      </c>
      <c r="AJ291" s="178">
        <v>40.765333333333331</v>
      </c>
      <c r="AK291" s="178">
        <v>40.815999999999995</v>
      </c>
      <c r="AL291" s="178">
        <v>40.866666666666667</v>
      </c>
      <c r="AM291" s="178">
        <v>40.917333333333332</v>
      </c>
      <c r="AN291" s="178">
        <v>40.967999999999996</v>
      </c>
      <c r="AO291" s="178">
        <v>41.018666666666661</v>
      </c>
      <c r="AP291" s="178">
        <v>41.069333333333333</v>
      </c>
      <c r="AQ291" s="178">
        <v>41.12</v>
      </c>
      <c r="AR291" s="178">
        <v>41.12</v>
      </c>
      <c r="AS291" s="178">
        <v>41.12</v>
      </c>
      <c r="AT291" s="178">
        <v>41.12</v>
      </c>
      <c r="AU291" s="178">
        <v>41.12</v>
      </c>
      <c r="AV291" s="179">
        <v>41.12</v>
      </c>
    </row>
    <row r="292" spans="2:48" s="218" customFormat="1" x14ac:dyDescent="0.25">
      <c r="B292" s="175" t="s">
        <v>53</v>
      </c>
      <c r="C292" s="178">
        <v>9</v>
      </c>
      <c r="D292" s="178">
        <v>9</v>
      </c>
      <c r="E292" s="178">
        <v>9</v>
      </c>
      <c r="F292" s="178">
        <v>9</v>
      </c>
      <c r="G292" s="178">
        <v>9</v>
      </c>
      <c r="H292" s="178">
        <v>9</v>
      </c>
      <c r="I292" s="178">
        <v>9</v>
      </c>
      <c r="J292" s="178">
        <v>9</v>
      </c>
      <c r="K292" s="178">
        <v>9</v>
      </c>
      <c r="L292" s="178">
        <v>9</v>
      </c>
      <c r="M292" s="178">
        <v>9</v>
      </c>
      <c r="N292" s="178">
        <v>9</v>
      </c>
      <c r="O292" s="178">
        <v>9</v>
      </c>
      <c r="P292" s="178">
        <v>9</v>
      </c>
      <c r="Q292" s="178">
        <v>9</v>
      </c>
      <c r="R292" s="178">
        <v>9</v>
      </c>
      <c r="S292" s="178">
        <v>9</v>
      </c>
      <c r="T292" s="178">
        <v>9</v>
      </c>
      <c r="U292" s="178">
        <v>9</v>
      </c>
      <c r="V292" s="178">
        <v>9</v>
      </c>
      <c r="W292" s="178">
        <v>9</v>
      </c>
      <c r="X292" s="178">
        <v>9</v>
      </c>
      <c r="Y292" s="178">
        <v>9</v>
      </c>
      <c r="Z292" s="178">
        <v>9</v>
      </c>
      <c r="AA292" s="178">
        <v>9</v>
      </c>
      <c r="AB292" s="178">
        <v>9</v>
      </c>
      <c r="AC292" s="178">
        <v>9</v>
      </c>
      <c r="AD292" s="178">
        <v>9</v>
      </c>
      <c r="AE292" s="178">
        <v>9</v>
      </c>
      <c r="AF292" s="178">
        <v>9</v>
      </c>
      <c r="AG292" s="178">
        <v>9</v>
      </c>
      <c r="AH292" s="178">
        <v>9</v>
      </c>
      <c r="AI292" s="178">
        <v>9</v>
      </c>
      <c r="AJ292" s="178">
        <v>9</v>
      </c>
      <c r="AK292" s="178">
        <v>9</v>
      </c>
      <c r="AL292" s="178">
        <v>9</v>
      </c>
      <c r="AM292" s="178">
        <v>9</v>
      </c>
      <c r="AN292" s="178">
        <v>9</v>
      </c>
      <c r="AO292" s="178">
        <v>9</v>
      </c>
      <c r="AP292" s="178">
        <v>9</v>
      </c>
      <c r="AQ292" s="178">
        <v>9</v>
      </c>
      <c r="AR292" s="178">
        <v>9</v>
      </c>
      <c r="AS292" s="178">
        <v>9</v>
      </c>
      <c r="AT292" s="178">
        <v>9</v>
      </c>
      <c r="AU292" s="178">
        <v>9</v>
      </c>
      <c r="AV292" s="179">
        <v>9</v>
      </c>
    </row>
    <row r="293" spans="2:48" s="218" customFormat="1" x14ac:dyDescent="0.25">
      <c r="B293" s="175" t="s">
        <v>108</v>
      </c>
      <c r="C293" s="178">
        <v>14</v>
      </c>
      <c r="D293" s="178">
        <v>14</v>
      </c>
      <c r="E293" s="178">
        <v>14</v>
      </c>
      <c r="F293" s="178">
        <v>14</v>
      </c>
      <c r="G293" s="178">
        <v>14</v>
      </c>
      <c r="H293" s="178">
        <v>14</v>
      </c>
      <c r="I293" s="178">
        <v>14</v>
      </c>
      <c r="J293" s="178">
        <v>14</v>
      </c>
      <c r="K293" s="178">
        <v>14</v>
      </c>
      <c r="L293" s="178">
        <v>14</v>
      </c>
      <c r="M293" s="178">
        <v>14</v>
      </c>
      <c r="N293" s="178">
        <v>14</v>
      </c>
      <c r="O293" s="178">
        <v>14</v>
      </c>
      <c r="P293" s="178">
        <v>14</v>
      </c>
      <c r="Q293" s="178">
        <v>14</v>
      </c>
      <c r="R293" s="178">
        <v>14</v>
      </c>
      <c r="S293" s="178">
        <v>14</v>
      </c>
      <c r="T293" s="178">
        <v>14</v>
      </c>
      <c r="U293" s="178">
        <v>14</v>
      </c>
      <c r="V293" s="178">
        <v>14</v>
      </c>
      <c r="W293" s="178">
        <v>14</v>
      </c>
      <c r="X293" s="178">
        <v>14</v>
      </c>
      <c r="Y293" s="178">
        <v>14</v>
      </c>
      <c r="Z293" s="178">
        <v>14</v>
      </c>
      <c r="AA293" s="178">
        <v>14</v>
      </c>
      <c r="AB293" s="178">
        <v>14</v>
      </c>
      <c r="AC293" s="178">
        <v>14</v>
      </c>
      <c r="AD293" s="178">
        <v>14</v>
      </c>
      <c r="AE293" s="178">
        <v>14</v>
      </c>
      <c r="AF293" s="178">
        <v>14</v>
      </c>
      <c r="AG293" s="178">
        <v>14</v>
      </c>
      <c r="AH293" s="178">
        <v>14</v>
      </c>
      <c r="AI293" s="178">
        <v>14</v>
      </c>
      <c r="AJ293" s="178">
        <v>14</v>
      </c>
      <c r="AK293" s="178">
        <v>14</v>
      </c>
      <c r="AL293" s="178">
        <v>14</v>
      </c>
      <c r="AM293" s="178">
        <v>14</v>
      </c>
      <c r="AN293" s="178">
        <v>14</v>
      </c>
      <c r="AO293" s="178">
        <v>14</v>
      </c>
      <c r="AP293" s="178">
        <v>14</v>
      </c>
      <c r="AQ293" s="178">
        <v>14</v>
      </c>
      <c r="AR293" s="178">
        <v>14</v>
      </c>
      <c r="AS293" s="178">
        <v>14</v>
      </c>
      <c r="AT293" s="178">
        <v>14</v>
      </c>
      <c r="AU293" s="178">
        <v>14</v>
      </c>
      <c r="AV293" s="179">
        <v>14</v>
      </c>
    </row>
    <row r="294" spans="2:48" s="218" customFormat="1" x14ac:dyDescent="0.25">
      <c r="B294" s="175" t="s">
        <v>4</v>
      </c>
      <c r="C294" s="178">
        <v>348.29949500000021</v>
      </c>
      <c r="D294" s="178">
        <v>348.29949500000021</v>
      </c>
      <c r="E294" s="178">
        <v>348.29949500000021</v>
      </c>
      <c r="F294" s="178">
        <v>348.29949500000021</v>
      </c>
      <c r="G294" s="178">
        <v>352.23337624999999</v>
      </c>
      <c r="H294" s="178">
        <v>356.16725749999978</v>
      </c>
      <c r="I294" s="178">
        <v>359.8932724999998</v>
      </c>
      <c r="J294" s="178">
        <v>363.61928749999981</v>
      </c>
      <c r="K294" s="178">
        <v>367.34530249999978</v>
      </c>
      <c r="L294" s="178">
        <v>371.07131749999979</v>
      </c>
      <c r="M294" s="178">
        <v>374.79733249999981</v>
      </c>
      <c r="N294" s="178">
        <v>376.04479233333319</v>
      </c>
      <c r="O294" s="178">
        <v>377.29225216666651</v>
      </c>
      <c r="P294" s="178">
        <v>378.53971199999989</v>
      </c>
      <c r="Q294" s="178">
        <v>379.78717183333322</v>
      </c>
      <c r="R294" s="178">
        <v>381.0346316666666</v>
      </c>
      <c r="S294" s="178">
        <v>382.28209149999992</v>
      </c>
      <c r="T294" s="178">
        <v>383.5295513333333</v>
      </c>
      <c r="U294" s="178">
        <v>384.77701116666663</v>
      </c>
      <c r="V294" s="178">
        <v>386.02447100000001</v>
      </c>
      <c r="W294" s="178">
        <v>387.27193083333333</v>
      </c>
      <c r="X294" s="178">
        <v>388.51939066666671</v>
      </c>
      <c r="Y294" s="178">
        <v>389.76685050000003</v>
      </c>
      <c r="Z294" s="178">
        <v>391.01431033333341</v>
      </c>
      <c r="AA294" s="178">
        <v>392.26177016666679</v>
      </c>
      <c r="AB294" s="178">
        <v>393.50923000000012</v>
      </c>
      <c r="AC294" s="178">
        <v>395.10825166666677</v>
      </c>
      <c r="AD294" s="178">
        <v>396.70727333333338</v>
      </c>
      <c r="AE294" s="178">
        <v>398.30629500000003</v>
      </c>
      <c r="AF294" s="178">
        <v>399.90531666666669</v>
      </c>
      <c r="AG294" s="178">
        <v>401.50433833333335</v>
      </c>
      <c r="AH294" s="178">
        <v>403.10335999999995</v>
      </c>
      <c r="AI294" s="178">
        <v>404.70238166666661</v>
      </c>
      <c r="AJ294" s="178">
        <v>406.30140333333327</v>
      </c>
      <c r="AK294" s="178">
        <v>407.90042499999993</v>
      </c>
      <c r="AL294" s="178">
        <v>409.49944666666653</v>
      </c>
      <c r="AM294" s="178">
        <v>411.09846833333319</v>
      </c>
      <c r="AN294" s="178">
        <v>412.69748999999985</v>
      </c>
      <c r="AO294" s="178">
        <v>414.2965116666665</v>
      </c>
      <c r="AP294" s="178">
        <v>415.89553333333311</v>
      </c>
      <c r="AQ294" s="178">
        <v>417.49455499999976</v>
      </c>
      <c r="AR294" s="178">
        <v>417.49455499999976</v>
      </c>
      <c r="AS294" s="178">
        <v>417.49455499999976</v>
      </c>
      <c r="AT294" s="178">
        <v>417.49455499999976</v>
      </c>
      <c r="AU294" s="178">
        <v>417.49455499999976</v>
      </c>
      <c r="AV294" s="179">
        <v>417.49455499999976</v>
      </c>
    </row>
    <row r="295" spans="2:48" s="218" customFormat="1" x14ac:dyDescent="0.25">
      <c r="B295" s="175" t="s">
        <v>6</v>
      </c>
      <c r="C295" s="178">
        <v>0</v>
      </c>
      <c r="D295" s="178">
        <v>0</v>
      </c>
      <c r="E295" s="178">
        <v>0</v>
      </c>
      <c r="F295" s="178">
        <v>0</v>
      </c>
      <c r="G295" s="178">
        <v>0</v>
      </c>
      <c r="H295" s="178">
        <v>0</v>
      </c>
      <c r="I295" s="178">
        <v>0</v>
      </c>
      <c r="J295" s="178">
        <v>0</v>
      </c>
      <c r="K295" s="178">
        <v>0</v>
      </c>
      <c r="L295" s="178">
        <v>0</v>
      </c>
      <c r="M295" s="178">
        <v>0</v>
      </c>
      <c r="N295" s="178">
        <v>0</v>
      </c>
      <c r="O295" s="178">
        <v>0</v>
      </c>
      <c r="P295" s="178">
        <v>0</v>
      </c>
      <c r="Q295" s="178">
        <v>0</v>
      </c>
      <c r="R295" s="178">
        <v>0</v>
      </c>
      <c r="S295" s="178">
        <v>0</v>
      </c>
      <c r="T295" s="178">
        <v>0</v>
      </c>
      <c r="U295" s="178">
        <v>0</v>
      </c>
      <c r="V295" s="178">
        <v>0</v>
      </c>
      <c r="W295" s="178">
        <v>0</v>
      </c>
      <c r="X295" s="178">
        <v>0</v>
      </c>
      <c r="Y295" s="178">
        <v>0</v>
      </c>
      <c r="Z295" s="178">
        <v>0</v>
      </c>
      <c r="AA295" s="178">
        <v>0</v>
      </c>
      <c r="AB295" s="178">
        <v>0</v>
      </c>
      <c r="AC295" s="178">
        <v>0</v>
      </c>
      <c r="AD295" s="178">
        <v>0</v>
      </c>
      <c r="AE295" s="178">
        <v>0</v>
      </c>
      <c r="AF295" s="178">
        <v>0</v>
      </c>
      <c r="AG295" s="178">
        <v>0</v>
      </c>
      <c r="AH295" s="178">
        <v>0</v>
      </c>
      <c r="AI295" s="178">
        <v>0</v>
      </c>
      <c r="AJ295" s="178">
        <v>0</v>
      </c>
      <c r="AK295" s="178">
        <v>0</v>
      </c>
      <c r="AL295" s="178">
        <v>0</v>
      </c>
      <c r="AM295" s="178">
        <v>0</v>
      </c>
      <c r="AN295" s="178">
        <v>0</v>
      </c>
      <c r="AO295" s="178">
        <v>0</v>
      </c>
      <c r="AP295" s="178">
        <v>0</v>
      </c>
      <c r="AQ295" s="178">
        <v>0</v>
      </c>
      <c r="AR295" s="178">
        <v>0</v>
      </c>
      <c r="AS295" s="178">
        <v>0</v>
      </c>
      <c r="AT295" s="178">
        <v>0</v>
      </c>
      <c r="AU295" s="178">
        <v>0</v>
      </c>
      <c r="AV295" s="179">
        <v>0</v>
      </c>
    </row>
    <row r="296" spans="2:48" s="218" customFormat="1" x14ac:dyDescent="0.25">
      <c r="B296" s="175" t="s">
        <v>8</v>
      </c>
      <c r="C296" s="178">
        <v>13</v>
      </c>
      <c r="D296" s="178">
        <v>13</v>
      </c>
      <c r="E296" s="178">
        <v>13</v>
      </c>
      <c r="F296" s="178">
        <v>13</v>
      </c>
      <c r="G296" s="178">
        <v>13</v>
      </c>
      <c r="H296" s="178">
        <v>13</v>
      </c>
      <c r="I296" s="178">
        <v>13</v>
      </c>
      <c r="J296" s="178">
        <v>13</v>
      </c>
      <c r="K296" s="178">
        <v>13</v>
      </c>
      <c r="L296" s="178">
        <v>13</v>
      </c>
      <c r="M296" s="178">
        <v>13</v>
      </c>
      <c r="N296" s="178">
        <v>13</v>
      </c>
      <c r="O296" s="178">
        <v>13</v>
      </c>
      <c r="P296" s="178">
        <v>13</v>
      </c>
      <c r="Q296" s="178">
        <v>13</v>
      </c>
      <c r="R296" s="178">
        <v>13</v>
      </c>
      <c r="S296" s="178">
        <v>13</v>
      </c>
      <c r="T296" s="178">
        <v>13</v>
      </c>
      <c r="U296" s="178">
        <v>13</v>
      </c>
      <c r="V296" s="178">
        <v>13</v>
      </c>
      <c r="W296" s="178">
        <v>13</v>
      </c>
      <c r="X296" s="178">
        <v>13</v>
      </c>
      <c r="Y296" s="178">
        <v>13</v>
      </c>
      <c r="Z296" s="178">
        <v>13</v>
      </c>
      <c r="AA296" s="178">
        <v>13</v>
      </c>
      <c r="AB296" s="178">
        <v>13</v>
      </c>
      <c r="AC296" s="178">
        <v>13</v>
      </c>
      <c r="AD296" s="178">
        <v>13</v>
      </c>
      <c r="AE296" s="178">
        <v>13</v>
      </c>
      <c r="AF296" s="178">
        <v>13</v>
      </c>
      <c r="AG296" s="178">
        <v>13</v>
      </c>
      <c r="AH296" s="178">
        <v>13</v>
      </c>
      <c r="AI296" s="178">
        <v>13</v>
      </c>
      <c r="AJ296" s="178">
        <v>13</v>
      </c>
      <c r="AK296" s="178">
        <v>13</v>
      </c>
      <c r="AL296" s="178">
        <v>13</v>
      </c>
      <c r="AM296" s="178">
        <v>13</v>
      </c>
      <c r="AN296" s="178">
        <v>13</v>
      </c>
      <c r="AO296" s="178">
        <v>13</v>
      </c>
      <c r="AP296" s="178">
        <v>13</v>
      </c>
      <c r="AQ296" s="178">
        <v>13</v>
      </c>
      <c r="AR296" s="178">
        <v>13</v>
      </c>
      <c r="AS296" s="178">
        <v>13</v>
      </c>
      <c r="AT296" s="178">
        <v>13</v>
      </c>
      <c r="AU296" s="178">
        <v>13</v>
      </c>
      <c r="AV296" s="179">
        <v>13</v>
      </c>
    </row>
    <row r="297" spans="2:48" s="218" customFormat="1" x14ac:dyDescent="0.25">
      <c r="B297" s="175" t="s">
        <v>10</v>
      </c>
      <c r="C297" s="180"/>
      <c r="D297" s="180"/>
      <c r="E297" s="180"/>
      <c r="F297" s="180"/>
      <c r="G297" s="180"/>
      <c r="H297" s="180"/>
      <c r="I297" s="180"/>
      <c r="J297" s="180"/>
      <c r="K297" s="180"/>
      <c r="L297" s="180"/>
      <c r="M297" s="180"/>
      <c r="N297" s="180"/>
      <c r="O297" s="180"/>
      <c r="P297" s="180"/>
      <c r="Q297" s="180"/>
      <c r="R297" s="180"/>
      <c r="S297" s="180"/>
      <c r="T297" s="180"/>
      <c r="U297" s="180"/>
      <c r="V297" s="180"/>
      <c r="W297" s="180"/>
      <c r="X297" s="180"/>
      <c r="Y297" s="180"/>
      <c r="Z297" s="180"/>
      <c r="AA297" s="180"/>
      <c r="AB297" s="180"/>
      <c r="AC297" s="180"/>
      <c r="AD297" s="180"/>
      <c r="AE297" s="180"/>
      <c r="AF297" s="180"/>
      <c r="AG297" s="180"/>
      <c r="AH297" s="180"/>
      <c r="AI297" s="180"/>
      <c r="AJ297" s="180"/>
      <c r="AK297" s="180"/>
      <c r="AL297" s="180"/>
      <c r="AM297" s="180"/>
      <c r="AN297" s="180"/>
      <c r="AO297" s="180"/>
      <c r="AP297" s="180"/>
      <c r="AQ297" s="180"/>
      <c r="AR297" s="180"/>
      <c r="AS297" s="180"/>
      <c r="AT297" s="180"/>
      <c r="AU297" s="180"/>
      <c r="AV297" s="181"/>
    </row>
    <row r="298" spans="2:48" s="218" customFormat="1" x14ac:dyDescent="0.25">
      <c r="B298" s="175" t="s">
        <v>12</v>
      </c>
      <c r="C298" s="180"/>
      <c r="D298" s="180"/>
      <c r="E298" s="180"/>
      <c r="F298" s="180"/>
      <c r="G298" s="180"/>
      <c r="H298" s="180"/>
      <c r="I298" s="180"/>
      <c r="J298" s="180"/>
      <c r="K298" s="180"/>
      <c r="L298" s="180"/>
      <c r="M298" s="180"/>
      <c r="N298" s="180"/>
      <c r="O298" s="180"/>
      <c r="P298" s="180"/>
      <c r="Q298" s="180"/>
      <c r="R298" s="180"/>
      <c r="S298" s="180"/>
      <c r="T298" s="180"/>
      <c r="U298" s="180"/>
      <c r="V298" s="180"/>
      <c r="W298" s="180"/>
      <c r="X298" s="180"/>
      <c r="Y298" s="180"/>
      <c r="Z298" s="180"/>
      <c r="AA298" s="180"/>
      <c r="AB298" s="180"/>
      <c r="AC298" s="180"/>
      <c r="AD298" s="180"/>
      <c r="AE298" s="180"/>
      <c r="AF298" s="180"/>
      <c r="AG298" s="180"/>
      <c r="AH298" s="180"/>
      <c r="AI298" s="180"/>
      <c r="AJ298" s="180"/>
      <c r="AK298" s="180"/>
      <c r="AL298" s="180"/>
      <c r="AM298" s="180"/>
      <c r="AN298" s="180"/>
      <c r="AO298" s="180"/>
      <c r="AP298" s="180"/>
      <c r="AQ298" s="180"/>
      <c r="AR298" s="180"/>
      <c r="AS298" s="180"/>
      <c r="AT298" s="180"/>
      <c r="AU298" s="180"/>
      <c r="AV298" s="181"/>
    </row>
    <row r="299" spans="2:48" s="218" customFormat="1" x14ac:dyDescent="0.25">
      <c r="B299" s="175" t="s">
        <v>14</v>
      </c>
      <c r="C299" s="180"/>
      <c r="D299" s="180"/>
      <c r="E299" s="180"/>
      <c r="F299" s="180"/>
      <c r="G299" s="180"/>
      <c r="H299" s="180"/>
      <c r="I299" s="180"/>
      <c r="J299" s="180"/>
      <c r="K299" s="180"/>
      <c r="L299" s="180"/>
      <c r="M299" s="180"/>
      <c r="N299" s="180"/>
      <c r="O299" s="180"/>
      <c r="P299" s="180"/>
      <c r="Q299" s="180"/>
      <c r="R299" s="180"/>
      <c r="S299" s="180"/>
      <c r="T299" s="180"/>
      <c r="U299" s="180"/>
      <c r="V299" s="180"/>
      <c r="W299" s="180"/>
      <c r="X299" s="180"/>
      <c r="Y299" s="180"/>
      <c r="Z299" s="180"/>
      <c r="AA299" s="180"/>
      <c r="AB299" s="180"/>
      <c r="AC299" s="180"/>
      <c r="AD299" s="180"/>
      <c r="AE299" s="180"/>
      <c r="AF299" s="180"/>
      <c r="AG299" s="180"/>
      <c r="AH299" s="180"/>
      <c r="AI299" s="180"/>
      <c r="AJ299" s="180"/>
      <c r="AK299" s="180"/>
      <c r="AL299" s="180"/>
      <c r="AM299" s="180"/>
      <c r="AN299" s="180"/>
      <c r="AO299" s="180"/>
      <c r="AP299" s="180"/>
      <c r="AQ299" s="180"/>
      <c r="AR299" s="180"/>
      <c r="AS299" s="180"/>
      <c r="AT299" s="180"/>
      <c r="AU299" s="180"/>
      <c r="AV299" s="181"/>
    </row>
    <row r="300" spans="2:48" s="218" customFormat="1" x14ac:dyDescent="0.25">
      <c r="B300" s="175" t="s">
        <v>16</v>
      </c>
      <c r="C300" s="180"/>
      <c r="D300" s="180"/>
      <c r="E300" s="180"/>
      <c r="F300" s="180"/>
      <c r="G300" s="180"/>
      <c r="H300" s="180"/>
      <c r="I300" s="180"/>
      <c r="J300" s="180"/>
      <c r="K300" s="180"/>
      <c r="L300" s="180"/>
      <c r="M300" s="180"/>
      <c r="N300" s="180"/>
      <c r="O300" s="180"/>
      <c r="P300" s="180"/>
      <c r="Q300" s="180"/>
      <c r="R300" s="180"/>
      <c r="S300" s="180"/>
      <c r="T300" s="180"/>
      <c r="U300" s="180"/>
      <c r="V300" s="180"/>
      <c r="W300" s="180"/>
      <c r="X300" s="180"/>
      <c r="Y300" s="180"/>
      <c r="Z300" s="180"/>
      <c r="AA300" s="180"/>
      <c r="AB300" s="180"/>
      <c r="AC300" s="180"/>
      <c r="AD300" s="180"/>
      <c r="AE300" s="180"/>
      <c r="AF300" s="180"/>
      <c r="AG300" s="180"/>
      <c r="AH300" s="180"/>
      <c r="AI300" s="180"/>
      <c r="AJ300" s="180"/>
      <c r="AK300" s="180"/>
      <c r="AL300" s="180"/>
      <c r="AM300" s="180"/>
      <c r="AN300" s="180"/>
      <c r="AO300" s="180"/>
      <c r="AP300" s="180"/>
      <c r="AQ300" s="180"/>
      <c r="AR300" s="180"/>
      <c r="AS300" s="180"/>
      <c r="AT300" s="180"/>
      <c r="AU300" s="180"/>
      <c r="AV300" s="181"/>
    </row>
    <row r="301" spans="2:48" s="218" customFormat="1" x14ac:dyDescent="0.25">
      <c r="B301" s="175" t="s">
        <v>18</v>
      </c>
      <c r="C301" s="180"/>
      <c r="D301" s="180"/>
      <c r="E301" s="180"/>
      <c r="F301" s="180"/>
      <c r="G301" s="180"/>
      <c r="H301" s="180"/>
      <c r="I301" s="180"/>
      <c r="J301" s="180"/>
      <c r="K301" s="180"/>
      <c r="L301" s="180"/>
      <c r="M301" s="180"/>
      <c r="N301" s="180"/>
      <c r="O301" s="180"/>
      <c r="P301" s="180"/>
      <c r="Q301" s="180"/>
      <c r="R301" s="180"/>
      <c r="S301" s="180"/>
      <c r="T301" s="180"/>
      <c r="U301" s="180"/>
      <c r="V301" s="180"/>
      <c r="W301" s="180"/>
      <c r="X301" s="180"/>
      <c r="Y301" s="180"/>
      <c r="Z301" s="180"/>
      <c r="AA301" s="180"/>
      <c r="AB301" s="180"/>
      <c r="AC301" s="180"/>
      <c r="AD301" s="180"/>
      <c r="AE301" s="180"/>
      <c r="AF301" s="180"/>
      <c r="AG301" s="180"/>
      <c r="AH301" s="180"/>
      <c r="AI301" s="180"/>
      <c r="AJ301" s="180"/>
      <c r="AK301" s="180"/>
      <c r="AL301" s="180"/>
      <c r="AM301" s="180"/>
      <c r="AN301" s="180"/>
      <c r="AO301" s="180"/>
      <c r="AP301" s="180"/>
      <c r="AQ301" s="180"/>
      <c r="AR301" s="180"/>
      <c r="AS301" s="180"/>
      <c r="AT301" s="180"/>
      <c r="AU301" s="180"/>
      <c r="AV301" s="181"/>
    </row>
    <row r="302" spans="2:48" s="218" customFormat="1" x14ac:dyDescent="0.25">
      <c r="B302" s="175" t="s">
        <v>20</v>
      </c>
      <c r="C302" s="180"/>
      <c r="D302" s="180"/>
      <c r="E302" s="180"/>
      <c r="F302" s="180"/>
      <c r="G302" s="180"/>
      <c r="H302" s="180"/>
      <c r="I302" s="180"/>
      <c r="J302" s="180"/>
      <c r="K302" s="180"/>
      <c r="L302" s="180"/>
      <c r="M302" s="180"/>
      <c r="N302" s="180"/>
      <c r="O302" s="180"/>
      <c r="P302" s="180"/>
      <c r="Q302" s="180"/>
      <c r="R302" s="180"/>
      <c r="S302" s="180"/>
      <c r="T302" s="180"/>
      <c r="U302" s="180"/>
      <c r="V302" s="180"/>
      <c r="W302" s="180"/>
      <c r="X302" s="180"/>
      <c r="Y302" s="180"/>
      <c r="Z302" s="180"/>
      <c r="AA302" s="180"/>
      <c r="AB302" s="180"/>
      <c r="AC302" s="180"/>
      <c r="AD302" s="180"/>
      <c r="AE302" s="180"/>
      <c r="AF302" s="180"/>
      <c r="AG302" s="180"/>
      <c r="AH302" s="180"/>
      <c r="AI302" s="180"/>
      <c r="AJ302" s="180"/>
      <c r="AK302" s="180"/>
      <c r="AL302" s="180"/>
      <c r="AM302" s="180"/>
      <c r="AN302" s="180"/>
      <c r="AO302" s="180"/>
      <c r="AP302" s="180"/>
      <c r="AQ302" s="180"/>
      <c r="AR302" s="180"/>
      <c r="AS302" s="180"/>
      <c r="AT302" s="180"/>
      <c r="AU302" s="180"/>
      <c r="AV302" s="181"/>
    </row>
    <row r="303" spans="2:48" s="218" customFormat="1" x14ac:dyDescent="0.25">
      <c r="B303" s="175" t="s">
        <v>22</v>
      </c>
      <c r="C303" s="178">
        <v>16.856310333333333</v>
      </c>
      <c r="D303" s="178">
        <v>16.856310333333333</v>
      </c>
      <c r="E303" s="178">
        <v>16.856310333333333</v>
      </c>
      <c r="F303" s="178">
        <v>16.856310333333333</v>
      </c>
      <c r="G303" s="178">
        <v>16.856310333333333</v>
      </c>
      <c r="H303" s="178">
        <v>16.856310333333333</v>
      </c>
      <c r="I303" s="178">
        <v>16.856310333333333</v>
      </c>
      <c r="J303" s="178">
        <v>16.856310333333333</v>
      </c>
      <c r="K303" s="178">
        <v>16.322960388888887</v>
      </c>
      <c r="L303" s="178">
        <v>15.789610444444444</v>
      </c>
      <c r="M303" s="178">
        <v>15.256260499999998</v>
      </c>
      <c r="N303" s="178">
        <v>15.167841466666665</v>
      </c>
      <c r="O303" s="178">
        <v>15.079422433333333</v>
      </c>
      <c r="P303" s="178">
        <v>14.991003399999999</v>
      </c>
      <c r="Q303" s="178">
        <v>14.902584366666666</v>
      </c>
      <c r="R303" s="178">
        <v>14.814165333333333</v>
      </c>
      <c r="S303" s="178">
        <v>14.799600633333334</v>
      </c>
      <c r="T303" s="178">
        <v>14.785035933333333</v>
      </c>
      <c r="U303" s="178">
        <v>14.770471233333334</v>
      </c>
      <c r="V303" s="178">
        <v>14.755906533333334</v>
      </c>
      <c r="W303" s="178">
        <v>14.741341833333333</v>
      </c>
      <c r="X303" s="178">
        <v>14.726777133333334</v>
      </c>
      <c r="Y303" s="178">
        <v>14.712212433333335</v>
      </c>
      <c r="Z303" s="178">
        <v>14.697647733333335</v>
      </c>
      <c r="AA303" s="178">
        <v>14.683083033333334</v>
      </c>
      <c r="AB303" s="178">
        <v>14.668518333333335</v>
      </c>
      <c r="AC303" s="178">
        <v>14.651156666666669</v>
      </c>
      <c r="AD303" s="178">
        <v>14.633795000000001</v>
      </c>
      <c r="AE303" s="178">
        <v>14.616433333333335</v>
      </c>
      <c r="AF303" s="178">
        <v>14.599071666666667</v>
      </c>
      <c r="AG303" s="178">
        <v>14.581710000000001</v>
      </c>
      <c r="AH303" s="178">
        <v>14.564348333333335</v>
      </c>
      <c r="AI303" s="178">
        <v>14.546986666666667</v>
      </c>
      <c r="AJ303" s="178">
        <v>14.529625000000001</v>
      </c>
      <c r="AK303" s="178">
        <v>14.512263333333333</v>
      </c>
      <c r="AL303" s="178">
        <v>14.494901666666667</v>
      </c>
      <c r="AM303" s="178">
        <v>14.477540000000001</v>
      </c>
      <c r="AN303" s="178">
        <v>14.460178333333333</v>
      </c>
      <c r="AO303" s="178">
        <v>14.442816666666667</v>
      </c>
      <c r="AP303" s="178">
        <v>14.425454999999999</v>
      </c>
      <c r="AQ303" s="178">
        <v>14.408093333333333</v>
      </c>
      <c r="AR303" s="178">
        <v>14.408093333333333</v>
      </c>
      <c r="AS303" s="178">
        <v>14.408093333333333</v>
      </c>
      <c r="AT303" s="178">
        <v>14.408093333333333</v>
      </c>
      <c r="AU303" s="178">
        <v>14.408093333333333</v>
      </c>
      <c r="AV303" s="179">
        <v>14.408093333333333</v>
      </c>
    </row>
    <row r="304" spans="2:48" s="218" customFormat="1" x14ac:dyDescent="0.25">
      <c r="B304" s="175" t="s">
        <v>110</v>
      </c>
      <c r="C304" s="178">
        <v>0</v>
      </c>
      <c r="D304" s="178">
        <v>0</v>
      </c>
      <c r="E304" s="178">
        <v>0</v>
      </c>
      <c r="F304" s="178">
        <v>0</v>
      </c>
      <c r="G304" s="178">
        <v>0</v>
      </c>
      <c r="H304" s="178">
        <v>0</v>
      </c>
      <c r="I304" s="178">
        <v>0</v>
      </c>
      <c r="J304" s="178">
        <v>0</v>
      </c>
      <c r="K304" s="178">
        <v>0</v>
      </c>
      <c r="L304" s="178">
        <v>0</v>
      </c>
      <c r="M304" s="178">
        <v>0</v>
      </c>
      <c r="N304" s="178">
        <v>0</v>
      </c>
      <c r="O304" s="178">
        <v>0</v>
      </c>
      <c r="P304" s="178">
        <v>0</v>
      </c>
      <c r="Q304" s="178">
        <v>0</v>
      </c>
      <c r="R304" s="178">
        <v>0</v>
      </c>
      <c r="S304" s="178">
        <v>0</v>
      </c>
      <c r="T304" s="178">
        <v>0</v>
      </c>
      <c r="U304" s="178">
        <v>0</v>
      </c>
      <c r="V304" s="178">
        <v>0</v>
      </c>
      <c r="W304" s="178">
        <v>0</v>
      </c>
      <c r="X304" s="178">
        <v>0</v>
      </c>
      <c r="Y304" s="178">
        <v>0</v>
      </c>
      <c r="Z304" s="178">
        <v>0</v>
      </c>
      <c r="AA304" s="178">
        <v>0</v>
      </c>
      <c r="AB304" s="178">
        <v>0</v>
      </c>
      <c r="AC304" s="178">
        <v>0</v>
      </c>
      <c r="AD304" s="178">
        <v>0</v>
      </c>
      <c r="AE304" s="178">
        <v>0</v>
      </c>
      <c r="AF304" s="178">
        <v>0</v>
      </c>
      <c r="AG304" s="178">
        <v>0</v>
      </c>
      <c r="AH304" s="178">
        <v>0</v>
      </c>
      <c r="AI304" s="178">
        <v>0</v>
      </c>
      <c r="AJ304" s="178">
        <v>0</v>
      </c>
      <c r="AK304" s="178">
        <v>0</v>
      </c>
      <c r="AL304" s="178">
        <v>0</v>
      </c>
      <c r="AM304" s="178">
        <v>0</v>
      </c>
      <c r="AN304" s="178">
        <v>0</v>
      </c>
      <c r="AO304" s="178">
        <v>0</v>
      </c>
      <c r="AP304" s="178">
        <v>0</v>
      </c>
      <c r="AQ304" s="178">
        <v>0</v>
      </c>
      <c r="AR304" s="178">
        <v>0</v>
      </c>
      <c r="AS304" s="178">
        <v>0</v>
      </c>
      <c r="AT304" s="178">
        <v>0</v>
      </c>
      <c r="AU304" s="178">
        <v>0</v>
      </c>
      <c r="AV304" s="179">
        <v>0</v>
      </c>
    </row>
    <row r="305" spans="1:48" s="218" customFormat="1" x14ac:dyDescent="0.25">
      <c r="B305" s="175" t="s">
        <v>111</v>
      </c>
      <c r="C305" s="178">
        <v>0</v>
      </c>
      <c r="D305" s="178">
        <v>0</v>
      </c>
      <c r="E305" s="178">
        <v>0</v>
      </c>
      <c r="F305" s="178">
        <v>0</v>
      </c>
      <c r="G305" s="178">
        <v>0</v>
      </c>
      <c r="H305" s="178">
        <v>0</v>
      </c>
      <c r="I305" s="178">
        <v>0</v>
      </c>
      <c r="J305" s="178">
        <v>0</v>
      </c>
      <c r="K305" s="178">
        <v>0</v>
      </c>
      <c r="L305" s="178">
        <v>0</v>
      </c>
      <c r="M305" s="178">
        <v>0</v>
      </c>
      <c r="N305" s="178">
        <v>0</v>
      </c>
      <c r="O305" s="178">
        <v>0</v>
      </c>
      <c r="P305" s="178">
        <v>0</v>
      </c>
      <c r="Q305" s="178">
        <v>0</v>
      </c>
      <c r="R305" s="178">
        <v>0</v>
      </c>
      <c r="S305" s="178">
        <v>0</v>
      </c>
      <c r="T305" s="178">
        <v>0</v>
      </c>
      <c r="U305" s="178">
        <v>0</v>
      </c>
      <c r="V305" s="178">
        <v>0</v>
      </c>
      <c r="W305" s="178">
        <v>0</v>
      </c>
      <c r="X305" s="178">
        <v>0</v>
      </c>
      <c r="Y305" s="178">
        <v>0</v>
      </c>
      <c r="Z305" s="178">
        <v>0</v>
      </c>
      <c r="AA305" s="178">
        <v>0</v>
      </c>
      <c r="AB305" s="178">
        <v>0</v>
      </c>
      <c r="AC305" s="178">
        <v>0</v>
      </c>
      <c r="AD305" s="178">
        <v>0</v>
      </c>
      <c r="AE305" s="178">
        <v>0</v>
      </c>
      <c r="AF305" s="178">
        <v>0</v>
      </c>
      <c r="AG305" s="178">
        <v>0</v>
      </c>
      <c r="AH305" s="178">
        <v>0</v>
      </c>
      <c r="AI305" s="178">
        <v>0</v>
      </c>
      <c r="AJ305" s="178">
        <v>0</v>
      </c>
      <c r="AK305" s="178">
        <v>0</v>
      </c>
      <c r="AL305" s="178">
        <v>0</v>
      </c>
      <c r="AM305" s="178">
        <v>0</v>
      </c>
      <c r="AN305" s="178">
        <v>0</v>
      </c>
      <c r="AO305" s="178">
        <v>0</v>
      </c>
      <c r="AP305" s="178">
        <v>0</v>
      </c>
      <c r="AQ305" s="178">
        <v>0</v>
      </c>
      <c r="AR305" s="178">
        <v>0</v>
      </c>
      <c r="AS305" s="178">
        <v>0</v>
      </c>
      <c r="AT305" s="178">
        <v>0</v>
      </c>
      <c r="AU305" s="178">
        <v>0</v>
      </c>
      <c r="AV305" s="179">
        <v>0</v>
      </c>
    </row>
    <row r="306" spans="1:48" s="218" customFormat="1" x14ac:dyDescent="0.25">
      <c r="B306" s="175" t="s">
        <v>58</v>
      </c>
      <c r="C306" s="178">
        <v>0</v>
      </c>
      <c r="D306" s="178">
        <v>0</v>
      </c>
      <c r="E306" s="178">
        <v>0</v>
      </c>
      <c r="F306" s="178">
        <v>0</v>
      </c>
      <c r="G306" s="178">
        <v>0</v>
      </c>
      <c r="H306" s="178">
        <v>0</v>
      </c>
      <c r="I306" s="178">
        <v>0</v>
      </c>
      <c r="J306" s="178">
        <v>0</v>
      </c>
      <c r="K306" s="178">
        <v>0</v>
      </c>
      <c r="L306" s="178">
        <v>0</v>
      </c>
      <c r="M306" s="178">
        <v>0</v>
      </c>
      <c r="N306" s="178">
        <v>0</v>
      </c>
      <c r="O306" s="178">
        <v>0</v>
      </c>
      <c r="P306" s="178">
        <v>0</v>
      </c>
      <c r="Q306" s="178">
        <v>0</v>
      </c>
      <c r="R306" s="178">
        <v>0</v>
      </c>
      <c r="S306" s="178">
        <v>0</v>
      </c>
      <c r="T306" s="178">
        <v>0</v>
      </c>
      <c r="U306" s="178">
        <v>0</v>
      </c>
      <c r="V306" s="178">
        <v>0</v>
      </c>
      <c r="W306" s="178">
        <v>0</v>
      </c>
      <c r="X306" s="178">
        <v>0</v>
      </c>
      <c r="Y306" s="178">
        <v>0</v>
      </c>
      <c r="Z306" s="178">
        <v>0</v>
      </c>
      <c r="AA306" s="178">
        <v>0</v>
      </c>
      <c r="AB306" s="178">
        <v>0</v>
      </c>
      <c r="AC306" s="178">
        <v>0</v>
      </c>
      <c r="AD306" s="178">
        <v>0</v>
      </c>
      <c r="AE306" s="178">
        <v>0</v>
      </c>
      <c r="AF306" s="178">
        <v>0</v>
      </c>
      <c r="AG306" s="178">
        <v>0</v>
      </c>
      <c r="AH306" s="178">
        <v>0</v>
      </c>
      <c r="AI306" s="178">
        <v>0</v>
      </c>
      <c r="AJ306" s="178">
        <v>0</v>
      </c>
      <c r="AK306" s="178">
        <v>0</v>
      </c>
      <c r="AL306" s="178">
        <v>0</v>
      </c>
      <c r="AM306" s="178">
        <v>0</v>
      </c>
      <c r="AN306" s="178">
        <v>0</v>
      </c>
      <c r="AO306" s="178">
        <v>0</v>
      </c>
      <c r="AP306" s="178">
        <v>0</v>
      </c>
      <c r="AQ306" s="178">
        <v>0</v>
      </c>
      <c r="AR306" s="178">
        <v>0</v>
      </c>
      <c r="AS306" s="178">
        <v>0</v>
      </c>
      <c r="AT306" s="178">
        <v>0</v>
      </c>
      <c r="AU306" s="178">
        <v>0</v>
      </c>
      <c r="AV306" s="179">
        <v>0</v>
      </c>
    </row>
    <row r="307" spans="1:48" s="218" customFormat="1" x14ac:dyDescent="0.25">
      <c r="B307" s="175" t="s">
        <v>60</v>
      </c>
      <c r="C307" s="178">
        <v>12814.442784000001</v>
      </c>
      <c r="D307" s="178">
        <v>12814.442784000001</v>
      </c>
      <c r="E307" s="178">
        <v>12814.442784000001</v>
      </c>
      <c r="F307" s="178">
        <v>12814.442784000001</v>
      </c>
      <c r="G307" s="178">
        <v>12814.442784000001</v>
      </c>
      <c r="H307" s="178">
        <v>12814.442784000001</v>
      </c>
      <c r="I307" s="178">
        <v>12814.442784000001</v>
      </c>
      <c r="J307" s="178">
        <v>12814.442784000001</v>
      </c>
      <c r="K307" s="178">
        <v>11983.852652616</v>
      </c>
      <c r="L307" s="178">
        <v>11153.262521232002</v>
      </c>
      <c r="M307" s="178">
        <v>10322.672389848001</v>
      </c>
      <c r="N307" s="178">
        <v>9384.4308396384004</v>
      </c>
      <c r="O307" s="178">
        <v>8446.1892894288012</v>
      </c>
      <c r="P307" s="178">
        <v>7507.9477392192002</v>
      </c>
      <c r="Q307" s="178">
        <v>6569.7061890096002</v>
      </c>
      <c r="R307" s="178">
        <v>5631.4646388000001</v>
      </c>
      <c r="S307" s="178">
        <v>5333.6783198160001</v>
      </c>
      <c r="T307" s="178">
        <v>5035.8920008320001</v>
      </c>
      <c r="U307" s="178">
        <v>4738.1056818480001</v>
      </c>
      <c r="V307" s="178">
        <v>4440.3193628640001</v>
      </c>
      <c r="W307" s="178">
        <v>4142.5330438800002</v>
      </c>
      <c r="X307" s="178">
        <v>3844.7467248959997</v>
      </c>
      <c r="Y307" s="178">
        <v>3546.9604059119997</v>
      </c>
      <c r="Z307" s="178">
        <v>3249.1740869279997</v>
      </c>
      <c r="AA307" s="178">
        <v>2951.3877679439997</v>
      </c>
      <c r="AB307" s="178">
        <v>2653.6014489599997</v>
      </c>
      <c r="AC307" s="178">
        <v>2607.2908716479997</v>
      </c>
      <c r="AD307" s="178">
        <v>2560.9802943359996</v>
      </c>
      <c r="AE307" s="178">
        <v>2514.6697170239995</v>
      </c>
      <c r="AF307" s="178">
        <v>2468.3591397119999</v>
      </c>
      <c r="AG307" s="178">
        <v>2422.0485623999998</v>
      </c>
      <c r="AH307" s="178">
        <v>2375.7379850879997</v>
      </c>
      <c r="AI307" s="178">
        <v>2329.4274077759997</v>
      </c>
      <c r="AJ307" s="178">
        <v>2283.1168304639996</v>
      </c>
      <c r="AK307" s="178">
        <v>2236.806253152</v>
      </c>
      <c r="AL307" s="178">
        <v>2190.4956758399999</v>
      </c>
      <c r="AM307" s="178">
        <v>2144.1850985279998</v>
      </c>
      <c r="AN307" s="178">
        <v>2097.8745212159997</v>
      </c>
      <c r="AO307" s="178">
        <v>2051.5639439039996</v>
      </c>
      <c r="AP307" s="178">
        <v>2005.2533665919998</v>
      </c>
      <c r="AQ307" s="178">
        <v>1958.9427892799997</v>
      </c>
      <c r="AR307" s="178">
        <v>1958.9427892799997</v>
      </c>
      <c r="AS307" s="178">
        <v>1958.9427892799997</v>
      </c>
      <c r="AT307" s="178">
        <v>1958.9427892799997</v>
      </c>
      <c r="AU307" s="178">
        <v>1958.9427892799997</v>
      </c>
      <c r="AV307" s="179">
        <v>1958.9427892799997</v>
      </c>
    </row>
    <row r="308" spans="1:48" s="218" customFormat="1" x14ac:dyDescent="0.25">
      <c r="B308" s="175" t="s">
        <v>62</v>
      </c>
      <c r="C308" s="178">
        <v>6407.2213920000004</v>
      </c>
      <c r="D308" s="178">
        <v>6407.2213920000004</v>
      </c>
      <c r="E308" s="178">
        <v>6407.2213920000004</v>
      </c>
      <c r="F308" s="178">
        <v>6407.2213920000004</v>
      </c>
      <c r="G308" s="178">
        <v>6407.2213920000004</v>
      </c>
      <c r="H308" s="178">
        <v>6407.2213920000004</v>
      </c>
      <c r="I308" s="178">
        <v>6407.2213920000004</v>
      </c>
      <c r="J308" s="178">
        <v>6407.2213920000004</v>
      </c>
      <c r="K308" s="178">
        <v>5991.9263263080002</v>
      </c>
      <c r="L308" s="178">
        <v>5576.6312606160009</v>
      </c>
      <c r="M308" s="178">
        <v>5161.3361949240007</v>
      </c>
      <c r="N308" s="178">
        <v>4692.2154198192002</v>
      </c>
      <c r="O308" s="178">
        <v>4223.0946447144006</v>
      </c>
      <c r="P308" s="178">
        <v>3753.9738696096001</v>
      </c>
      <c r="Q308" s="178">
        <v>3284.8530945048001</v>
      </c>
      <c r="R308" s="178">
        <v>2815.7323194000001</v>
      </c>
      <c r="S308" s="178">
        <v>2666.8391599080001</v>
      </c>
      <c r="T308" s="178">
        <v>2517.9460004160001</v>
      </c>
      <c r="U308" s="178">
        <v>2369.0528409240001</v>
      </c>
      <c r="V308" s="178">
        <v>2220.1596814320001</v>
      </c>
      <c r="W308" s="178">
        <v>2071.2665219400001</v>
      </c>
      <c r="X308" s="178">
        <v>1922.3733624479999</v>
      </c>
      <c r="Y308" s="178">
        <v>1773.4802029559999</v>
      </c>
      <c r="Z308" s="178">
        <v>1624.5870434639999</v>
      </c>
      <c r="AA308" s="178">
        <v>1475.6938839719999</v>
      </c>
      <c r="AB308" s="178">
        <v>1326.8007244799999</v>
      </c>
      <c r="AC308" s="178">
        <v>1303.6454358239998</v>
      </c>
      <c r="AD308" s="178">
        <v>1280.4901471679998</v>
      </c>
      <c r="AE308" s="178">
        <v>1257.3348585119998</v>
      </c>
      <c r="AF308" s="178">
        <v>1234.1795698559999</v>
      </c>
      <c r="AG308" s="178">
        <v>1211.0242811999999</v>
      </c>
      <c r="AH308" s="178">
        <v>1187.8689925439999</v>
      </c>
      <c r="AI308" s="178">
        <v>1164.7137038879998</v>
      </c>
      <c r="AJ308" s="178">
        <v>1141.5584152319998</v>
      </c>
      <c r="AK308" s="178">
        <v>1118.403126576</v>
      </c>
      <c r="AL308" s="178">
        <v>1095.2478379199999</v>
      </c>
      <c r="AM308" s="178">
        <v>1072.0925492639999</v>
      </c>
      <c r="AN308" s="178">
        <v>1048.9372606079999</v>
      </c>
      <c r="AO308" s="178">
        <v>1025.7819719519998</v>
      </c>
      <c r="AP308" s="178">
        <v>1002.6266832959999</v>
      </c>
      <c r="AQ308" s="178">
        <v>979.47139463999986</v>
      </c>
      <c r="AR308" s="178">
        <v>979.47139463999986</v>
      </c>
      <c r="AS308" s="178">
        <v>979.47139463999986</v>
      </c>
      <c r="AT308" s="178">
        <v>979.47139463999986</v>
      </c>
      <c r="AU308" s="178">
        <v>979.47139463999986</v>
      </c>
      <c r="AV308" s="178">
        <v>979.47139463999986</v>
      </c>
    </row>
    <row r="309" spans="1:48" s="218" customFormat="1" x14ac:dyDescent="0.25">
      <c r="B309" s="175" t="s">
        <v>109</v>
      </c>
      <c r="C309" s="178">
        <v>10</v>
      </c>
      <c r="D309" s="178">
        <v>10</v>
      </c>
      <c r="E309" s="178">
        <v>10</v>
      </c>
      <c r="F309" s="178">
        <v>10</v>
      </c>
      <c r="G309" s="178">
        <v>10</v>
      </c>
      <c r="H309" s="178">
        <v>10</v>
      </c>
      <c r="I309" s="178">
        <v>10</v>
      </c>
      <c r="J309" s="178">
        <v>10</v>
      </c>
      <c r="K309" s="178">
        <v>10</v>
      </c>
      <c r="L309" s="178">
        <v>10</v>
      </c>
      <c r="M309" s="178">
        <v>10</v>
      </c>
      <c r="N309" s="178">
        <v>10</v>
      </c>
      <c r="O309" s="178">
        <v>10</v>
      </c>
      <c r="P309" s="178">
        <v>10</v>
      </c>
      <c r="Q309" s="178">
        <v>10</v>
      </c>
      <c r="R309" s="178">
        <v>10</v>
      </c>
      <c r="S309" s="178">
        <v>10</v>
      </c>
      <c r="T309" s="178">
        <v>10</v>
      </c>
      <c r="U309" s="178">
        <v>10</v>
      </c>
      <c r="V309" s="178">
        <v>10</v>
      </c>
      <c r="W309" s="178">
        <v>10</v>
      </c>
      <c r="X309" s="178">
        <v>10</v>
      </c>
      <c r="Y309" s="178">
        <v>10</v>
      </c>
      <c r="Z309" s="178">
        <v>10</v>
      </c>
      <c r="AA309" s="178">
        <v>10</v>
      </c>
      <c r="AB309" s="178">
        <v>10</v>
      </c>
      <c r="AC309" s="178">
        <v>10</v>
      </c>
      <c r="AD309" s="178">
        <v>10</v>
      </c>
      <c r="AE309" s="178">
        <v>10</v>
      </c>
      <c r="AF309" s="178">
        <v>10</v>
      </c>
      <c r="AG309" s="178">
        <v>10</v>
      </c>
      <c r="AH309" s="178">
        <v>10</v>
      </c>
      <c r="AI309" s="178">
        <v>10</v>
      </c>
      <c r="AJ309" s="178">
        <v>10</v>
      </c>
      <c r="AK309" s="178">
        <v>10</v>
      </c>
      <c r="AL309" s="178">
        <v>10</v>
      </c>
      <c r="AM309" s="178">
        <v>10</v>
      </c>
      <c r="AN309" s="178">
        <v>10</v>
      </c>
      <c r="AO309" s="178">
        <v>10</v>
      </c>
      <c r="AP309" s="178">
        <v>10</v>
      </c>
      <c r="AQ309" s="178">
        <v>10</v>
      </c>
      <c r="AR309" s="178">
        <v>10</v>
      </c>
      <c r="AS309" s="178">
        <v>10</v>
      </c>
      <c r="AT309" s="178">
        <v>10</v>
      </c>
      <c r="AU309" s="178">
        <v>10</v>
      </c>
      <c r="AV309" s="179">
        <v>10</v>
      </c>
    </row>
    <row r="310" spans="1:48" s="218" customFormat="1" x14ac:dyDescent="0.25">
      <c r="B310" s="175" t="s">
        <v>274</v>
      </c>
      <c r="C310" s="178">
        <v>100000</v>
      </c>
      <c r="D310" s="178">
        <v>100000</v>
      </c>
      <c r="E310" s="178">
        <v>100000</v>
      </c>
      <c r="F310" s="178">
        <v>100000</v>
      </c>
      <c r="G310" s="178">
        <v>100000</v>
      </c>
      <c r="H310" s="178">
        <v>100000</v>
      </c>
      <c r="I310" s="178">
        <v>100000</v>
      </c>
      <c r="J310" s="178">
        <v>100000</v>
      </c>
      <c r="K310" s="178">
        <v>100000</v>
      </c>
      <c r="L310" s="178">
        <v>100000</v>
      </c>
      <c r="M310" s="178">
        <v>100000</v>
      </c>
      <c r="N310" s="178">
        <v>100000</v>
      </c>
      <c r="O310" s="178">
        <v>100000</v>
      </c>
      <c r="P310" s="178">
        <v>100000</v>
      </c>
      <c r="Q310" s="178">
        <v>100000</v>
      </c>
      <c r="R310" s="178">
        <v>100000</v>
      </c>
      <c r="S310" s="178">
        <v>100000</v>
      </c>
      <c r="T310" s="178">
        <v>100000</v>
      </c>
      <c r="U310" s="178">
        <v>100000</v>
      </c>
      <c r="V310" s="178">
        <v>100000</v>
      </c>
      <c r="W310" s="178">
        <v>100000</v>
      </c>
      <c r="X310" s="178">
        <v>100000</v>
      </c>
      <c r="Y310" s="178">
        <v>100000</v>
      </c>
      <c r="Z310" s="178">
        <v>100000</v>
      </c>
      <c r="AA310" s="178">
        <v>100000</v>
      </c>
      <c r="AB310" s="178">
        <v>100000</v>
      </c>
      <c r="AC310" s="178">
        <v>100000</v>
      </c>
      <c r="AD310" s="178">
        <v>100000</v>
      </c>
      <c r="AE310" s="178">
        <v>100000</v>
      </c>
      <c r="AF310" s="178">
        <v>100000</v>
      </c>
      <c r="AG310" s="178">
        <v>100000</v>
      </c>
      <c r="AH310" s="178">
        <v>100000</v>
      </c>
      <c r="AI310" s="178">
        <v>100000</v>
      </c>
      <c r="AJ310" s="178">
        <v>100000</v>
      </c>
      <c r="AK310" s="178">
        <v>100000</v>
      </c>
      <c r="AL310" s="178">
        <v>100000</v>
      </c>
      <c r="AM310" s="178">
        <v>100000</v>
      </c>
      <c r="AN310" s="178">
        <v>100000</v>
      </c>
      <c r="AO310" s="178">
        <v>100000</v>
      </c>
      <c r="AP310" s="178">
        <v>100000</v>
      </c>
      <c r="AQ310" s="178">
        <v>100000</v>
      </c>
      <c r="AR310" s="178">
        <v>100000</v>
      </c>
      <c r="AS310" s="178">
        <v>100000</v>
      </c>
      <c r="AT310" s="178">
        <v>100000</v>
      </c>
      <c r="AU310" s="178">
        <v>100000</v>
      </c>
      <c r="AV310" s="179">
        <v>100000</v>
      </c>
    </row>
    <row r="311" spans="1:48" s="218" customFormat="1" x14ac:dyDescent="0.25">
      <c r="B311" s="175" t="s">
        <v>276</v>
      </c>
      <c r="C311" s="180"/>
      <c r="D311" s="180"/>
      <c r="E311" s="180"/>
      <c r="F311" s="180"/>
      <c r="G311" s="180"/>
      <c r="H311" s="180"/>
      <c r="I311" s="180"/>
      <c r="J311" s="180"/>
      <c r="K311" s="180"/>
      <c r="L311" s="180"/>
      <c r="M311" s="180"/>
      <c r="N311" s="180"/>
      <c r="O311" s="180"/>
      <c r="P311" s="180"/>
      <c r="Q311" s="180"/>
      <c r="R311" s="180"/>
      <c r="S311" s="180"/>
      <c r="T311" s="180"/>
      <c r="U311" s="180"/>
      <c r="V311" s="180"/>
      <c r="W311" s="180"/>
      <c r="X311" s="180"/>
      <c r="Y311" s="180"/>
      <c r="Z311" s="180"/>
      <c r="AA311" s="180"/>
      <c r="AB311" s="180"/>
      <c r="AC311" s="180"/>
      <c r="AD311" s="180"/>
      <c r="AE311" s="180"/>
      <c r="AF311" s="180"/>
      <c r="AG311" s="180"/>
      <c r="AH311" s="180"/>
      <c r="AI311" s="180"/>
      <c r="AJ311" s="180"/>
      <c r="AK311" s="180"/>
      <c r="AL311" s="180"/>
      <c r="AM311" s="180"/>
      <c r="AN311" s="180"/>
      <c r="AO311" s="180"/>
      <c r="AP311" s="180"/>
      <c r="AQ311" s="180"/>
      <c r="AR311" s="180"/>
      <c r="AS311" s="180"/>
      <c r="AT311" s="180"/>
      <c r="AU311" s="180"/>
      <c r="AV311" s="181"/>
    </row>
    <row r="312" spans="1:48" s="218" customFormat="1" x14ac:dyDescent="0.25">
      <c r="B312" s="175" t="s">
        <v>278</v>
      </c>
      <c r="C312" s="180"/>
      <c r="D312" s="180"/>
      <c r="E312" s="180"/>
      <c r="F312" s="180"/>
      <c r="G312" s="180"/>
      <c r="H312" s="180"/>
      <c r="I312" s="180"/>
      <c r="J312" s="180"/>
      <c r="K312" s="180"/>
      <c r="L312" s="180"/>
      <c r="M312" s="180"/>
      <c r="N312" s="180"/>
      <c r="O312" s="180"/>
      <c r="P312" s="180"/>
      <c r="Q312" s="180"/>
      <c r="R312" s="180"/>
      <c r="S312" s="180"/>
      <c r="T312" s="180"/>
      <c r="U312" s="180"/>
      <c r="V312" s="180"/>
      <c r="W312" s="180"/>
      <c r="X312" s="180"/>
      <c r="Y312" s="180"/>
      <c r="Z312" s="180"/>
      <c r="AA312" s="180"/>
      <c r="AB312" s="180"/>
      <c r="AC312" s="180"/>
      <c r="AD312" s="180"/>
      <c r="AE312" s="180"/>
      <c r="AF312" s="180"/>
      <c r="AG312" s="180"/>
      <c r="AH312" s="180"/>
      <c r="AI312" s="180"/>
      <c r="AJ312" s="180"/>
      <c r="AK312" s="180"/>
      <c r="AL312" s="180"/>
      <c r="AM312" s="180"/>
      <c r="AN312" s="180"/>
      <c r="AO312" s="180"/>
      <c r="AP312" s="180"/>
      <c r="AQ312" s="180"/>
      <c r="AR312" s="180"/>
      <c r="AS312" s="180"/>
      <c r="AT312" s="180"/>
      <c r="AU312" s="180"/>
      <c r="AV312" s="181"/>
    </row>
    <row r="313" spans="1:48" s="218" customFormat="1" ht="15.75" thickBot="1" x14ac:dyDescent="0.3">
      <c r="B313" s="326" t="s">
        <v>758</v>
      </c>
      <c r="C313" s="327"/>
      <c r="D313" s="327"/>
      <c r="E313" s="327"/>
      <c r="F313" s="327"/>
      <c r="G313" s="327"/>
      <c r="H313" s="327"/>
      <c r="I313" s="327"/>
      <c r="J313" s="327"/>
      <c r="K313" s="327"/>
      <c r="L313" s="327"/>
      <c r="M313" s="327"/>
      <c r="N313" s="327"/>
      <c r="O313" s="327"/>
      <c r="P313" s="327"/>
      <c r="Q313" s="327"/>
      <c r="R313" s="327"/>
      <c r="S313" s="327"/>
      <c r="T313" s="327"/>
      <c r="U313" s="327"/>
      <c r="V313" s="327"/>
      <c r="W313" s="327"/>
      <c r="X313" s="327"/>
      <c r="Y313" s="327"/>
      <c r="Z313" s="327"/>
      <c r="AA313" s="327"/>
      <c r="AB313" s="327"/>
      <c r="AC313" s="327"/>
      <c r="AD313" s="327"/>
      <c r="AE313" s="327"/>
      <c r="AF313" s="327"/>
      <c r="AG313" s="327"/>
      <c r="AH313" s="327"/>
      <c r="AI313" s="327"/>
      <c r="AJ313" s="327"/>
      <c r="AK313" s="327"/>
      <c r="AL313" s="327"/>
      <c r="AM313" s="327"/>
      <c r="AN313" s="327"/>
      <c r="AO313" s="327"/>
      <c r="AP313" s="327"/>
      <c r="AQ313" s="327"/>
      <c r="AR313" s="327"/>
      <c r="AS313" s="327"/>
      <c r="AT313" s="327"/>
      <c r="AU313" s="327"/>
      <c r="AV313" s="328"/>
    </row>
    <row r="314" spans="1:48" s="218" customFormat="1" ht="16.5" thickTop="1" thickBot="1" x14ac:dyDescent="0.3"/>
    <row r="315" spans="1:48" s="218" customFormat="1" ht="15.75" thickTop="1" x14ac:dyDescent="0.25">
      <c r="A315" s="218">
        <f>A281+1</f>
        <v>9</v>
      </c>
      <c r="B315" s="329" t="s">
        <v>311</v>
      </c>
      <c r="C315" s="330"/>
      <c r="D315" s="330"/>
      <c r="E315" s="330"/>
      <c r="F315" s="330"/>
      <c r="G315" s="330"/>
      <c r="H315" s="330"/>
      <c r="I315" s="330"/>
      <c r="J315" s="330"/>
      <c r="K315" s="330"/>
      <c r="L315" s="330"/>
      <c r="M315" s="330"/>
      <c r="N315" s="330"/>
      <c r="O315" s="330"/>
      <c r="P315" s="330"/>
      <c r="Q315" s="330"/>
      <c r="R315" s="330"/>
      <c r="S315" s="330"/>
      <c r="T315" s="330"/>
      <c r="U315" s="330"/>
      <c r="V315" s="330"/>
      <c r="W315" s="330"/>
      <c r="X315" s="330"/>
      <c r="Y315" s="330"/>
      <c r="Z315" s="330"/>
      <c r="AA315" s="330"/>
      <c r="AB315" s="330"/>
      <c r="AC315" s="330"/>
      <c r="AD315" s="330"/>
      <c r="AE315" s="330"/>
      <c r="AF315" s="330"/>
      <c r="AG315" s="330"/>
      <c r="AH315" s="330"/>
      <c r="AI315" s="330"/>
      <c r="AJ315" s="330"/>
      <c r="AK315" s="330"/>
      <c r="AL315" s="330"/>
      <c r="AM315" s="330"/>
      <c r="AN315" s="330"/>
      <c r="AO315" s="330"/>
      <c r="AP315" s="330"/>
      <c r="AQ315" s="330"/>
      <c r="AR315" s="330"/>
      <c r="AS315" s="330"/>
      <c r="AT315" s="330"/>
      <c r="AU315" s="330"/>
      <c r="AV315" s="331"/>
    </row>
    <row r="316" spans="1:48" s="218" customFormat="1" x14ac:dyDescent="0.25">
      <c r="B316" s="175"/>
      <c r="C316" s="176" t="s">
        <v>364</v>
      </c>
      <c r="D316" s="176" t="s">
        <v>365</v>
      </c>
      <c r="E316" s="176" t="s">
        <v>366</v>
      </c>
      <c r="F316" s="176" t="s">
        <v>367</v>
      </c>
      <c r="G316" s="176" t="s">
        <v>368</v>
      </c>
      <c r="H316" s="176" t="s">
        <v>369</v>
      </c>
      <c r="I316" s="176" t="s">
        <v>370</v>
      </c>
      <c r="J316" s="176" t="s">
        <v>371</v>
      </c>
      <c r="K316" s="176" t="s">
        <v>372</v>
      </c>
      <c r="L316" s="176" t="s">
        <v>373</v>
      </c>
      <c r="M316" s="176" t="s">
        <v>374</v>
      </c>
      <c r="N316" s="176" t="s">
        <v>375</v>
      </c>
      <c r="O316" s="176" t="s">
        <v>376</v>
      </c>
      <c r="P316" s="176" t="s">
        <v>377</v>
      </c>
      <c r="Q316" s="176" t="s">
        <v>378</v>
      </c>
      <c r="R316" s="176" t="s">
        <v>379</v>
      </c>
      <c r="S316" s="176" t="s">
        <v>380</v>
      </c>
      <c r="T316" s="176" t="s">
        <v>381</v>
      </c>
      <c r="U316" s="176" t="s">
        <v>382</v>
      </c>
      <c r="V316" s="176" t="s">
        <v>383</v>
      </c>
      <c r="W316" s="176" t="s">
        <v>384</v>
      </c>
      <c r="X316" s="176" t="s">
        <v>385</v>
      </c>
      <c r="Y316" s="176" t="s">
        <v>386</v>
      </c>
      <c r="Z316" s="176" t="s">
        <v>387</v>
      </c>
      <c r="AA316" s="176" t="s">
        <v>388</v>
      </c>
      <c r="AB316" s="176" t="s">
        <v>389</v>
      </c>
      <c r="AC316" s="176" t="s">
        <v>224</v>
      </c>
      <c r="AD316" s="176" t="s">
        <v>225</v>
      </c>
      <c r="AE316" s="176" t="s">
        <v>226</v>
      </c>
      <c r="AF316" s="176" t="s">
        <v>227</v>
      </c>
      <c r="AG316" s="176" t="s">
        <v>445</v>
      </c>
      <c r="AH316" s="176" t="s">
        <v>228</v>
      </c>
      <c r="AI316" s="176" t="s">
        <v>229</v>
      </c>
      <c r="AJ316" s="176" t="s">
        <v>348</v>
      </c>
      <c r="AK316" s="176" t="s">
        <v>349</v>
      </c>
      <c r="AL316" s="176" t="s">
        <v>446</v>
      </c>
      <c r="AM316" s="176" t="s">
        <v>350</v>
      </c>
      <c r="AN316" s="176" t="s">
        <v>351</v>
      </c>
      <c r="AO316" s="176" t="s">
        <v>352</v>
      </c>
      <c r="AP316" s="176" t="s">
        <v>353</v>
      </c>
      <c r="AQ316" s="176" t="s">
        <v>447</v>
      </c>
      <c r="AR316" s="176" t="s">
        <v>354</v>
      </c>
      <c r="AS316" s="176" t="s">
        <v>355</v>
      </c>
      <c r="AT316" s="176" t="s">
        <v>356</v>
      </c>
      <c r="AU316" s="176" t="s">
        <v>357</v>
      </c>
      <c r="AV316" s="177" t="s">
        <v>358</v>
      </c>
    </row>
    <row r="317" spans="1:48" s="218" customFormat="1" x14ac:dyDescent="0.25">
      <c r="B317" s="175" t="s">
        <v>39</v>
      </c>
      <c r="C317" s="178">
        <v>28679.727000059996</v>
      </c>
      <c r="D317" s="178">
        <v>28679.727000059996</v>
      </c>
      <c r="E317" s="178">
        <v>28679.727000059996</v>
      </c>
      <c r="F317" s="178">
        <v>28679.727000059996</v>
      </c>
      <c r="G317" s="178">
        <v>29179.878999929995</v>
      </c>
      <c r="H317" s="178">
        <v>29680.030999799994</v>
      </c>
      <c r="I317" s="178">
        <v>29322.347333134996</v>
      </c>
      <c r="J317" s="178">
        <v>28964.663666469994</v>
      </c>
      <c r="K317" s="178">
        <v>28606.979999804997</v>
      </c>
      <c r="L317" s="178">
        <v>28249.296333139995</v>
      </c>
      <c r="M317" s="178">
        <v>27891.612666474997</v>
      </c>
      <c r="N317" s="178">
        <v>27907.533829448497</v>
      </c>
      <c r="O317" s="178">
        <v>27923.454992421997</v>
      </c>
      <c r="P317" s="178">
        <v>27939.376155395497</v>
      </c>
      <c r="Q317" s="178">
        <v>27955.297318368997</v>
      </c>
      <c r="R317" s="178">
        <v>27971.218481342497</v>
      </c>
      <c r="S317" s="178">
        <v>27987.139644315997</v>
      </c>
      <c r="T317" s="178">
        <v>28003.060807289497</v>
      </c>
      <c r="U317" s="178">
        <v>28018.981970262997</v>
      </c>
      <c r="V317" s="178">
        <v>28034.903133236498</v>
      </c>
      <c r="W317" s="178">
        <v>28050.824296209998</v>
      </c>
      <c r="X317" s="178">
        <v>28066.745459183498</v>
      </c>
      <c r="Y317" s="178">
        <v>28082.666622156998</v>
      </c>
      <c r="Z317" s="178">
        <v>28098.587785130498</v>
      </c>
      <c r="AA317" s="178">
        <v>28114.508948103998</v>
      </c>
      <c r="AB317" s="178">
        <v>28130.430111077498</v>
      </c>
      <c r="AC317" s="178">
        <v>28137.950443672333</v>
      </c>
      <c r="AD317" s="178">
        <v>28145.470776267164</v>
      </c>
      <c r="AE317" s="178">
        <v>28152.991108861999</v>
      </c>
      <c r="AF317" s="178">
        <v>28160.511441456831</v>
      </c>
      <c r="AG317" s="178">
        <v>28168.031774051666</v>
      </c>
      <c r="AH317" s="178">
        <v>28175.552106646501</v>
      </c>
      <c r="AI317" s="178">
        <v>28183.072439241332</v>
      </c>
      <c r="AJ317" s="178">
        <v>28190.592771836167</v>
      </c>
      <c r="AK317" s="178">
        <v>28198.113104430999</v>
      </c>
      <c r="AL317" s="178">
        <v>28205.633437025834</v>
      </c>
      <c r="AM317" s="178">
        <v>28213.153769620669</v>
      </c>
      <c r="AN317" s="178">
        <v>28220.6741022155</v>
      </c>
      <c r="AO317" s="178">
        <v>28228.194434810335</v>
      </c>
      <c r="AP317" s="178">
        <v>28235.714767405167</v>
      </c>
      <c r="AQ317" s="178">
        <v>28243.235100000002</v>
      </c>
      <c r="AR317" s="178">
        <v>28243.235100000002</v>
      </c>
      <c r="AS317" s="178">
        <v>28243.235100000002</v>
      </c>
      <c r="AT317" s="178">
        <v>28243.235100000002</v>
      </c>
      <c r="AU317" s="178">
        <v>28243.235100000002</v>
      </c>
      <c r="AV317" s="179">
        <v>28243.235100000002</v>
      </c>
    </row>
    <row r="318" spans="1:48" s="218" customFormat="1" x14ac:dyDescent="0.25">
      <c r="B318" s="175" t="s">
        <v>104</v>
      </c>
      <c r="C318" s="178">
        <v>0</v>
      </c>
      <c r="D318" s="178">
        <v>0</v>
      </c>
      <c r="E318" s="178">
        <v>0</v>
      </c>
      <c r="F318" s="178">
        <v>0</v>
      </c>
      <c r="G318" s="178">
        <v>0</v>
      </c>
      <c r="H318" s="178">
        <v>0</v>
      </c>
      <c r="I318" s="178">
        <v>0</v>
      </c>
      <c r="J318" s="178">
        <v>0</v>
      </c>
      <c r="K318" s="178">
        <v>0</v>
      </c>
      <c r="L318" s="178">
        <v>0</v>
      </c>
      <c r="M318" s="178">
        <v>0</v>
      </c>
      <c r="N318" s="178">
        <v>0</v>
      </c>
      <c r="O318" s="178">
        <v>0</v>
      </c>
      <c r="P318" s="178">
        <v>0</v>
      </c>
      <c r="Q318" s="178">
        <v>0</v>
      </c>
      <c r="R318" s="178">
        <v>0</v>
      </c>
      <c r="S318" s="178">
        <v>0</v>
      </c>
      <c r="T318" s="178">
        <v>0</v>
      </c>
      <c r="U318" s="178">
        <v>0</v>
      </c>
      <c r="V318" s="178">
        <v>0</v>
      </c>
      <c r="W318" s="178">
        <v>0</v>
      </c>
      <c r="X318" s="178">
        <v>0</v>
      </c>
      <c r="Y318" s="178">
        <v>0</v>
      </c>
      <c r="Z318" s="178">
        <v>0</v>
      </c>
      <c r="AA318" s="178">
        <v>0</v>
      </c>
      <c r="AB318" s="178">
        <v>0</v>
      </c>
      <c r="AC318" s="178">
        <v>0</v>
      </c>
      <c r="AD318" s="178">
        <v>0</v>
      </c>
      <c r="AE318" s="178">
        <v>0</v>
      </c>
      <c r="AF318" s="178">
        <v>0</v>
      </c>
      <c r="AG318" s="178">
        <v>0</v>
      </c>
      <c r="AH318" s="178">
        <v>0</v>
      </c>
      <c r="AI318" s="178">
        <v>0</v>
      </c>
      <c r="AJ318" s="178">
        <v>0</v>
      </c>
      <c r="AK318" s="178">
        <v>0</v>
      </c>
      <c r="AL318" s="178">
        <v>0</v>
      </c>
      <c r="AM318" s="178">
        <v>0</v>
      </c>
      <c r="AN318" s="178">
        <v>0</v>
      </c>
      <c r="AO318" s="178">
        <v>0</v>
      </c>
      <c r="AP318" s="178">
        <v>0</v>
      </c>
      <c r="AQ318" s="178">
        <v>0</v>
      </c>
      <c r="AR318" s="178">
        <v>0</v>
      </c>
      <c r="AS318" s="178">
        <v>0</v>
      </c>
      <c r="AT318" s="178">
        <v>0</v>
      </c>
      <c r="AU318" s="178">
        <v>0</v>
      </c>
      <c r="AV318" s="179">
        <v>0</v>
      </c>
    </row>
    <row r="319" spans="1:48" s="218" customFormat="1" x14ac:dyDescent="0.25">
      <c r="B319" s="175" t="s">
        <v>105</v>
      </c>
      <c r="C319" s="178">
        <v>0</v>
      </c>
      <c r="D319" s="178">
        <v>0</v>
      </c>
      <c r="E319" s="178">
        <v>0</v>
      </c>
      <c r="F319" s="178">
        <v>0</v>
      </c>
      <c r="G319" s="178">
        <v>0</v>
      </c>
      <c r="H319" s="178">
        <v>0</v>
      </c>
      <c r="I319" s="178">
        <v>0</v>
      </c>
      <c r="J319" s="178">
        <v>0</v>
      </c>
      <c r="K319" s="178">
        <v>0</v>
      </c>
      <c r="L319" s="178">
        <v>0</v>
      </c>
      <c r="M319" s="178">
        <v>0</v>
      </c>
      <c r="N319" s="178">
        <v>0</v>
      </c>
      <c r="O319" s="178">
        <v>0</v>
      </c>
      <c r="P319" s="178">
        <v>0</v>
      </c>
      <c r="Q319" s="178">
        <v>0</v>
      </c>
      <c r="R319" s="178">
        <v>0</v>
      </c>
      <c r="S319" s="178">
        <v>0</v>
      </c>
      <c r="T319" s="178">
        <v>0</v>
      </c>
      <c r="U319" s="178">
        <v>0</v>
      </c>
      <c r="V319" s="178">
        <v>0</v>
      </c>
      <c r="W319" s="178">
        <v>0</v>
      </c>
      <c r="X319" s="178">
        <v>0</v>
      </c>
      <c r="Y319" s="178">
        <v>0</v>
      </c>
      <c r="Z319" s="178">
        <v>0</v>
      </c>
      <c r="AA319" s="178">
        <v>0</v>
      </c>
      <c r="AB319" s="178">
        <v>0</v>
      </c>
      <c r="AC319" s="178">
        <v>0</v>
      </c>
      <c r="AD319" s="178">
        <v>0</v>
      </c>
      <c r="AE319" s="178">
        <v>0</v>
      </c>
      <c r="AF319" s="178">
        <v>0</v>
      </c>
      <c r="AG319" s="178">
        <v>0</v>
      </c>
      <c r="AH319" s="178">
        <v>0</v>
      </c>
      <c r="AI319" s="178">
        <v>0</v>
      </c>
      <c r="AJ319" s="178">
        <v>0</v>
      </c>
      <c r="AK319" s="178">
        <v>0</v>
      </c>
      <c r="AL319" s="178">
        <v>0</v>
      </c>
      <c r="AM319" s="178">
        <v>0</v>
      </c>
      <c r="AN319" s="178">
        <v>0</v>
      </c>
      <c r="AO319" s="178">
        <v>0</v>
      </c>
      <c r="AP319" s="178">
        <v>0</v>
      </c>
      <c r="AQ319" s="178">
        <v>0</v>
      </c>
      <c r="AR319" s="178">
        <v>0</v>
      </c>
      <c r="AS319" s="178">
        <v>0</v>
      </c>
      <c r="AT319" s="178">
        <v>0</v>
      </c>
      <c r="AU319" s="178">
        <v>0</v>
      </c>
      <c r="AV319" s="179">
        <v>0</v>
      </c>
    </row>
    <row r="320" spans="1:48" s="218" customFormat="1" x14ac:dyDescent="0.25">
      <c r="B320" s="175" t="s">
        <v>106</v>
      </c>
      <c r="C320" s="178">
        <v>4.4881400961593772E-2</v>
      </c>
      <c r="D320" s="178">
        <v>4.4881400961593772E-2</v>
      </c>
      <c r="E320" s="178">
        <v>4.4881400961593772E-2</v>
      </c>
      <c r="F320" s="178">
        <v>4.4881400961593772E-2</v>
      </c>
      <c r="G320" s="178">
        <v>4.5208231597744356E-2</v>
      </c>
      <c r="H320" s="178">
        <v>4.5535062233894946E-2</v>
      </c>
      <c r="I320" s="178">
        <v>4.3820674091570221E-2</v>
      </c>
      <c r="J320" s="178">
        <v>4.2106285949245495E-2</v>
      </c>
      <c r="K320" s="178">
        <v>4.0391897806920776E-2</v>
      </c>
      <c r="L320" s="178">
        <v>3.8677509664596051E-2</v>
      </c>
      <c r="M320" s="178">
        <v>3.6963121522271325E-2</v>
      </c>
      <c r="N320" s="178">
        <v>3.6877022178401539E-2</v>
      </c>
      <c r="O320" s="178">
        <v>3.679092283453176E-2</v>
      </c>
      <c r="P320" s="178">
        <v>3.6704823490661974E-2</v>
      </c>
      <c r="Q320" s="178">
        <v>3.6618724146792195E-2</v>
      </c>
      <c r="R320" s="178">
        <v>3.6532624802922409E-2</v>
      </c>
      <c r="S320" s="178">
        <v>3.644652545905263E-2</v>
      </c>
      <c r="T320" s="178">
        <v>3.6360426115182844E-2</v>
      </c>
      <c r="U320" s="178">
        <v>3.6274326771313065E-2</v>
      </c>
      <c r="V320" s="178">
        <v>3.6188227427443279E-2</v>
      </c>
      <c r="W320" s="178">
        <v>3.61021280835735E-2</v>
      </c>
      <c r="X320" s="178">
        <v>3.6016028739703713E-2</v>
      </c>
      <c r="Y320" s="178">
        <v>3.5929929395833934E-2</v>
      </c>
      <c r="Z320" s="178">
        <v>3.5843830051964148E-2</v>
      </c>
      <c r="AA320" s="178">
        <v>3.5757730708094369E-2</v>
      </c>
      <c r="AB320" s="178">
        <v>3.5671631364224583E-2</v>
      </c>
      <c r="AC320" s="178">
        <v>3.5411264926436148E-2</v>
      </c>
      <c r="AD320" s="178">
        <v>3.5150898488647705E-2</v>
      </c>
      <c r="AE320" s="178">
        <v>3.489053205085927E-2</v>
      </c>
      <c r="AF320" s="178">
        <v>3.4630165613070828E-2</v>
      </c>
      <c r="AG320" s="178">
        <v>3.4369799175282392E-2</v>
      </c>
      <c r="AH320" s="178">
        <v>3.4109432737493957E-2</v>
      </c>
      <c r="AI320" s="178">
        <v>3.3849066299705514E-2</v>
      </c>
      <c r="AJ320" s="178">
        <v>3.3588699861917079E-2</v>
      </c>
      <c r="AK320" s="178">
        <v>3.3328333424128637E-2</v>
      </c>
      <c r="AL320" s="178">
        <v>3.3067966986340201E-2</v>
      </c>
      <c r="AM320" s="178">
        <v>3.2807600548551766E-2</v>
      </c>
      <c r="AN320" s="178">
        <v>3.2547234110763323E-2</v>
      </c>
      <c r="AO320" s="178">
        <v>3.2286867672974888E-2</v>
      </c>
      <c r="AP320" s="178">
        <v>3.2026501235186446E-2</v>
      </c>
      <c r="AQ320" s="178">
        <v>3.176613479739801E-2</v>
      </c>
      <c r="AR320" s="178">
        <v>3.176613479739801E-2</v>
      </c>
      <c r="AS320" s="178">
        <v>3.176613479739801E-2</v>
      </c>
      <c r="AT320" s="178">
        <v>3.176613479739801E-2</v>
      </c>
      <c r="AU320" s="178">
        <v>3.176613479739801E-2</v>
      </c>
      <c r="AV320" s="179">
        <v>3.176613479739801E-2</v>
      </c>
    </row>
    <row r="321" spans="2:48" s="218" customFormat="1" x14ac:dyDescent="0.25">
      <c r="B321" s="175" t="s">
        <v>107</v>
      </c>
      <c r="C321" s="178">
        <v>2.7759366015674559E-2</v>
      </c>
      <c r="D321" s="178">
        <v>2.7759366015674559E-2</v>
      </c>
      <c r="E321" s="178">
        <v>2.7759366015674559E-2</v>
      </c>
      <c r="F321" s="178">
        <v>2.7759366015674559E-2</v>
      </c>
      <c r="G321" s="178">
        <v>2.7970672334021021E-2</v>
      </c>
      <c r="H321" s="178">
        <v>2.8181978652367486E-2</v>
      </c>
      <c r="I321" s="178">
        <v>2.769213524280861E-2</v>
      </c>
      <c r="J321" s="178">
        <v>2.7202291833249733E-2</v>
      </c>
      <c r="K321" s="178">
        <v>2.671244842369086E-2</v>
      </c>
      <c r="L321" s="178">
        <v>2.6222605014131983E-2</v>
      </c>
      <c r="M321" s="178">
        <v>2.5732761604573107E-2</v>
      </c>
      <c r="N321" s="178">
        <v>2.5656620967423594E-2</v>
      </c>
      <c r="O321" s="178">
        <v>2.5580480330274082E-2</v>
      </c>
      <c r="P321" s="178">
        <v>2.5504339693124572E-2</v>
      </c>
      <c r="Q321" s="178">
        <v>2.542819905597506E-2</v>
      </c>
      <c r="R321" s="178">
        <v>2.5352058418825547E-2</v>
      </c>
      <c r="S321" s="178">
        <v>2.5275917781676035E-2</v>
      </c>
      <c r="T321" s="178">
        <v>2.5199777144526522E-2</v>
      </c>
      <c r="U321" s="178">
        <v>2.5123636507377013E-2</v>
      </c>
      <c r="V321" s="178">
        <v>2.5047495870227501E-2</v>
      </c>
      <c r="W321" s="178">
        <v>2.4971355233077988E-2</v>
      </c>
      <c r="X321" s="178">
        <v>2.4895214595928476E-2</v>
      </c>
      <c r="Y321" s="178">
        <v>2.4819073958778963E-2</v>
      </c>
      <c r="Z321" s="178">
        <v>2.4742933321629454E-2</v>
      </c>
      <c r="AA321" s="178">
        <v>2.4666792684479941E-2</v>
      </c>
      <c r="AB321" s="178">
        <v>2.4590652047330429E-2</v>
      </c>
      <c r="AC321" s="178">
        <v>2.4488290922372032E-2</v>
      </c>
      <c r="AD321" s="178">
        <v>2.4385929797413639E-2</v>
      </c>
      <c r="AE321" s="178">
        <v>2.4283568672455243E-2</v>
      </c>
      <c r="AF321" s="178">
        <v>2.418120754749685E-2</v>
      </c>
      <c r="AG321" s="178">
        <v>2.4078846422538453E-2</v>
      </c>
      <c r="AH321" s="178">
        <v>2.3976485297580057E-2</v>
      </c>
      <c r="AI321" s="178">
        <v>2.3874124172621664E-2</v>
      </c>
      <c r="AJ321" s="178">
        <v>2.3771763047663267E-2</v>
      </c>
      <c r="AK321" s="178">
        <v>2.3669401922704874E-2</v>
      </c>
      <c r="AL321" s="178">
        <v>2.3567040797746477E-2</v>
      </c>
      <c r="AM321" s="178">
        <v>2.3464679672788081E-2</v>
      </c>
      <c r="AN321" s="178">
        <v>2.3362318547829688E-2</v>
      </c>
      <c r="AO321" s="178">
        <v>2.3259957422871291E-2</v>
      </c>
      <c r="AP321" s="178">
        <v>2.3157596297912898E-2</v>
      </c>
      <c r="AQ321" s="178">
        <v>2.3055235172954502E-2</v>
      </c>
      <c r="AR321" s="178">
        <v>2.3055235172954502E-2</v>
      </c>
      <c r="AS321" s="178">
        <v>2.3055235172954502E-2</v>
      </c>
      <c r="AT321" s="178">
        <v>2.3055235172954502E-2</v>
      </c>
      <c r="AU321" s="178">
        <v>2.3055235172954502E-2</v>
      </c>
      <c r="AV321" s="179">
        <v>2.3055235172954502E-2</v>
      </c>
    </row>
    <row r="322" spans="2:48" s="218" customFormat="1" x14ac:dyDescent="0.25">
      <c r="B322" s="175" t="s">
        <v>45</v>
      </c>
      <c r="C322" s="178">
        <v>0</v>
      </c>
      <c r="D322" s="178">
        <v>0</v>
      </c>
      <c r="E322" s="178">
        <v>0</v>
      </c>
      <c r="F322" s="178">
        <v>0</v>
      </c>
      <c r="G322" s="178">
        <v>0</v>
      </c>
      <c r="H322" s="178">
        <v>0</v>
      </c>
      <c r="I322" s="178">
        <v>0</v>
      </c>
      <c r="J322" s="178">
        <v>0</v>
      </c>
      <c r="K322" s="178">
        <v>0</v>
      </c>
      <c r="L322" s="178">
        <v>0</v>
      </c>
      <c r="M322" s="178">
        <v>0</v>
      </c>
      <c r="N322" s="178">
        <v>0</v>
      </c>
      <c r="O322" s="178">
        <v>0</v>
      </c>
      <c r="P322" s="178">
        <v>0</v>
      </c>
      <c r="Q322" s="178">
        <v>0</v>
      </c>
      <c r="R322" s="178">
        <v>0</v>
      </c>
      <c r="S322" s="178">
        <v>0</v>
      </c>
      <c r="T322" s="178">
        <v>0</v>
      </c>
      <c r="U322" s="178">
        <v>0</v>
      </c>
      <c r="V322" s="178">
        <v>0</v>
      </c>
      <c r="W322" s="178">
        <v>0</v>
      </c>
      <c r="X322" s="178">
        <v>0</v>
      </c>
      <c r="Y322" s="178">
        <v>0</v>
      </c>
      <c r="Z322" s="178">
        <v>0</v>
      </c>
      <c r="AA322" s="178">
        <v>0</v>
      </c>
      <c r="AB322" s="178">
        <v>0</v>
      </c>
      <c r="AC322" s="178">
        <v>0</v>
      </c>
      <c r="AD322" s="178">
        <v>0</v>
      </c>
      <c r="AE322" s="178">
        <v>0</v>
      </c>
      <c r="AF322" s="178">
        <v>0</v>
      </c>
      <c r="AG322" s="178">
        <v>0</v>
      </c>
      <c r="AH322" s="178">
        <v>0</v>
      </c>
      <c r="AI322" s="178">
        <v>0</v>
      </c>
      <c r="AJ322" s="178">
        <v>0</v>
      </c>
      <c r="AK322" s="178">
        <v>0</v>
      </c>
      <c r="AL322" s="178">
        <v>0</v>
      </c>
      <c r="AM322" s="178">
        <v>0</v>
      </c>
      <c r="AN322" s="178">
        <v>0</v>
      </c>
      <c r="AO322" s="178">
        <v>0</v>
      </c>
      <c r="AP322" s="178">
        <v>0</v>
      </c>
      <c r="AQ322" s="178">
        <v>0</v>
      </c>
      <c r="AR322" s="178">
        <v>0</v>
      </c>
      <c r="AS322" s="178">
        <v>0</v>
      </c>
      <c r="AT322" s="178">
        <v>0</v>
      </c>
      <c r="AU322" s="178">
        <v>0</v>
      </c>
      <c r="AV322" s="179">
        <v>0</v>
      </c>
    </row>
    <row r="323" spans="2:48" s="218" customFormat="1" x14ac:dyDescent="0.25">
      <c r="B323" s="175" t="s">
        <v>47</v>
      </c>
      <c r="C323" s="178">
        <v>0</v>
      </c>
      <c r="D323" s="178">
        <v>0</v>
      </c>
      <c r="E323" s="178">
        <v>0</v>
      </c>
      <c r="F323" s="178">
        <v>0</v>
      </c>
      <c r="G323" s="178">
        <v>0</v>
      </c>
      <c r="H323" s="178">
        <v>0</v>
      </c>
      <c r="I323" s="178">
        <v>0</v>
      </c>
      <c r="J323" s="178">
        <v>0</v>
      </c>
      <c r="K323" s="178">
        <v>0</v>
      </c>
      <c r="L323" s="178">
        <v>0</v>
      </c>
      <c r="M323" s="178">
        <v>0</v>
      </c>
      <c r="N323" s="178">
        <v>0</v>
      </c>
      <c r="O323" s="178">
        <v>0</v>
      </c>
      <c r="P323" s="178">
        <v>0</v>
      </c>
      <c r="Q323" s="178">
        <v>0</v>
      </c>
      <c r="R323" s="178">
        <v>0</v>
      </c>
      <c r="S323" s="178">
        <v>0</v>
      </c>
      <c r="T323" s="178">
        <v>0</v>
      </c>
      <c r="U323" s="178">
        <v>0</v>
      </c>
      <c r="V323" s="178">
        <v>0</v>
      </c>
      <c r="W323" s="178">
        <v>0</v>
      </c>
      <c r="X323" s="178">
        <v>0</v>
      </c>
      <c r="Y323" s="178">
        <v>0</v>
      </c>
      <c r="Z323" s="178">
        <v>0</v>
      </c>
      <c r="AA323" s="178">
        <v>0</v>
      </c>
      <c r="AB323" s="178">
        <v>0</v>
      </c>
      <c r="AC323" s="178">
        <v>0</v>
      </c>
      <c r="AD323" s="178">
        <v>0</v>
      </c>
      <c r="AE323" s="178">
        <v>0</v>
      </c>
      <c r="AF323" s="178">
        <v>0</v>
      </c>
      <c r="AG323" s="178">
        <v>0</v>
      </c>
      <c r="AH323" s="178">
        <v>0</v>
      </c>
      <c r="AI323" s="178">
        <v>0</v>
      </c>
      <c r="AJ323" s="178">
        <v>0</v>
      </c>
      <c r="AK323" s="178">
        <v>0</v>
      </c>
      <c r="AL323" s="178">
        <v>0</v>
      </c>
      <c r="AM323" s="178">
        <v>0</v>
      </c>
      <c r="AN323" s="178">
        <v>0</v>
      </c>
      <c r="AO323" s="178">
        <v>0</v>
      </c>
      <c r="AP323" s="178">
        <v>0</v>
      </c>
      <c r="AQ323" s="178">
        <v>0</v>
      </c>
      <c r="AR323" s="178">
        <v>0</v>
      </c>
      <c r="AS323" s="178">
        <v>0</v>
      </c>
      <c r="AT323" s="178">
        <v>0</v>
      </c>
      <c r="AU323" s="178">
        <v>0</v>
      </c>
      <c r="AV323" s="179">
        <v>0</v>
      </c>
    </row>
    <row r="324" spans="2:48" s="218" customFormat="1" x14ac:dyDescent="0.25">
      <c r="B324" s="175" t="s">
        <v>49</v>
      </c>
      <c r="C324" s="178">
        <v>0</v>
      </c>
      <c r="D324" s="178">
        <v>0</v>
      </c>
      <c r="E324" s="178">
        <v>0</v>
      </c>
      <c r="F324" s="178">
        <v>0</v>
      </c>
      <c r="G324" s="178">
        <v>0</v>
      </c>
      <c r="H324" s="178">
        <v>0</v>
      </c>
      <c r="I324" s="178">
        <v>0</v>
      </c>
      <c r="J324" s="178">
        <v>0</v>
      </c>
      <c r="K324" s="178">
        <v>0</v>
      </c>
      <c r="L324" s="178">
        <v>0</v>
      </c>
      <c r="M324" s="178">
        <v>0</v>
      </c>
      <c r="N324" s="178">
        <v>0</v>
      </c>
      <c r="O324" s="178">
        <v>0</v>
      </c>
      <c r="P324" s="178">
        <v>0</v>
      </c>
      <c r="Q324" s="178">
        <v>0</v>
      </c>
      <c r="R324" s="178">
        <v>0</v>
      </c>
      <c r="S324" s="178">
        <v>0</v>
      </c>
      <c r="T324" s="178">
        <v>0</v>
      </c>
      <c r="U324" s="178">
        <v>0</v>
      </c>
      <c r="V324" s="178">
        <v>0</v>
      </c>
      <c r="W324" s="178">
        <v>0</v>
      </c>
      <c r="X324" s="178">
        <v>0</v>
      </c>
      <c r="Y324" s="178">
        <v>0</v>
      </c>
      <c r="Z324" s="178">
        <v>0</v>
      </c>
      <c r="AA324" s="178">
        <v>0</v>
      </c>
      <c r="AB324" s="178">
        <v>0</v>
      </c>
      <c r="AC324" s="178">
        <v>0</v>
      </c>
      <c r="AD324" s="178">
        <v>0</v>
      </c>
      <c r="AE324" s="178">
        <v>0</v>
      </c>
      <c r="AF324" s="178">
        <v>0</v>
      </c>
      <c r="AG324" s="178">
        <v>0</v>
      </c>
      <c r="AH324" s="178">
        <v>0</v>
      </c>
      <c r="AI324" s="178">
        <v>0</v>
      </c>
      <c r="AJ324" s="178">
        <v>0</v>
      </c>
      <c r="AK324" s="178">
        <v>0</v>
      </c>
      <c r="AL324" s="178">
        <v>0</v>
      </c>
      <c r="AM324" s="178">
        <v>0</v>
      </c>
      <c r="AN324" s="178">
        <v>0</v>
      </c>
      <c r="AO324" s="178">
        <v>0</v>
      </c>
      <c r="AP324" s="178">
        <v>0</v>
      </c>
      <c r="AQ324" s="178">
        <v>0</v>
      </c>
      <c r="AR324" s="178">
        <v>0</v>
      </c>
      <c r="AS324" s="178">
        <v>0</v>
      </c>
      <c r="AT324" s="178">
        <v>0</v>
      </c>
      <c r="AU324" s="178">
        <v>0</v>
      </c>
      <c r="AV324" s="179">
        <v>0</v>
      </c>
    </row>
    <row r="325" spans="2:48" s="218" customFormat="1" x14ac:dyDescent="0.25">
      <c r="B325" s="175" t="s">
        <v>51</v>
      </c>
      <c r="C325" s="178">
        <v>0</v>
      </c>
      <c r="D325" s="178">
        <v>0</v>
      </c>
      <c r="E325" s="178">
        <v>0</v>
      </c>
      <c r="F325" s="178">
        <v>0</v>
      </c>
      <c r="G325" s="178">
        <v>0</v>
      </c>
      <c r="H325" s="178">
        <v>0</v>
      </c>
      <c r="I325" s="178">
        <v>0</v>
      </c>
      <c r="J325" s="178">
        <v>0</v>
      </c>
      <c r="K325" s="178">
        <v>0</v>
      </c>
      <c r="L325" s="178">
        <v>0</v>
      </c>
      <c r="M325" s="178">
        <v>0</v>
      </c>
      <c r="N325" s="178">
        <v>0</v>
      </c>
      <c r="O325" s="178">
        <v>0</v>
      </c>
      <c r="P325" s="178">
        <v>0</v>
      </c>
      <c r="Q325" s="178">
        <v>0</v>
      </c>
      <c r="R325" s="178">
        <v>0</v>
      </c>
      <c r="S325" s="178">
        <v>0</v>
      </c>
      <c r="T325" s="178">
        <v>0</v>
      </c>
      <c r="U325" s="178">
        <v>0</v>
      </c>
      <c r="V325" s="178">
        <v>0</v>
      </c>
      <c r="W325" s="178">
        <v>0</v>
      </c>
      <c r="X325" s="178">
        <v>0</v>
      </c>
      <c r="Y325" s="178">
        <v>0</v>
      </c>
      <c r="Z325" s="178">
        <v>0</v>
      </c>
      <c r="AA325" s="178">
        <v>0</v>
      </c>
      <c r="AB325" s="178">
        <v>0</v>
      </c>
      <c r="AC325" s="178">
        <v>0</v>
      </c>
      <c r="AD325" s="178">
        <v>0</v>
      </c>
      <c r="AE325" s="178">
        <v>0</v>
      </c>
      <c r="AF325" s="178">
        <v>0</v>
      </c>
      <c r="AG325" s="178">
        <v>0</v>
      </c>
      <c r="AH325" s="178">
        <v>0</v>
      </c>
      <c r="AI325" s="178">
        <v>0</v>
      </c>
      <c r="AJ325" s="178">
        <v>0</v>
      </c>
      <c r="AK325" s="178">
        <v>0</v>
      </c>
      <c r="AL325" s="178">
        <v>0</v>
      </c>
      <c r="AM325" s="178">
        <v>0</v>
      </c>
      <c r="AN325" s="178">
        <v>0</v>
      </c>
      <c r="AO325" s="178">
        <v>0</v>
      </c>
      <c r="AP325" s="178">
        <v>0</v>
      </c>
      <c r="AQ325" s="178">
        <v>0</v>
      </c>
      <c r="AR325" s="178">
        <v>0</v>
      </c>
      <c r="AS325" s="178">
        <v>0</v>
      </c>
      <c r="AT325" s="178">
        <v>0</v>
      </c>
      <c r="AU325" s="178">
        <v>0</v>
      </c>
      <c r="AV325" s="179">
        <v>0</v>
      </c>
    </row>
    <row r="326" spans="2:48" s="218" customFormat="1" x14ac:dyDescent="0.25">
      <c r="B326" s="175" t="s">
        <v>53</v>
      </c>
      <c r="C326" s="178">
        <v>9</v>
      </c>
      <c r="D326" s="178">
        <v>9</v>
      </c>
      <c r="E326" s="178">
        <v>9</v>
      </c>
      <c r="F326" s="178">
        <v>9</v>
      </c>
      <c r="G326" s="178">
        <v>9</v>
      </c>
      <c r="H326" s="178">
        <v>9</v>
      </c>
      <c r="I326" s="178">
        <v>9</v>
      </c>
      <c r="J326" s="178">
        <v>9</v>
      </c>
      <c r="K326" s="178">
        <v>9</v>
      </c>
      <c r="L326" s="178">
        <v>9</v>
      </c>
      <c r="M326" s="178">
        <v>9</v>
      </c>
      <c r="N326" s="178">
        <v>9</v>
      </c>
      <c r="O326" s="178">
        <v>9</v>
      </c>
      <c r="P326" s="178">
        <v>9</v>
      </c>
      <c r="Q326" s="178">
        <v>9</v>
      </c>
      <c r="R326" s="178">
        <v>9</v>
      </c>
      <c r="S326" s="178">
        <v>9</v>
      </c>
      <c r="T326" s="178">
        <v>9</v>
      </c>
      <c r="U326" s="178">
        <v>9</v>
      </c>
      <c r="V326" s="178">
        <v>9</v>
      </c>
      <c r="W326" s="178">
        <v>9</v>
      </c>
      <c r="X326" s="178">
        <v>9</v>
      </c>
      <c r="Y326" s="178">
        <v>9</v>
      </c>
      <c r="Z326" s="178">
        <v>9</v>
      </c>
      <c r="AA326" s="178">
        <v>9</v>
      </c>
      <c r="AB326" s="178">
        <v>9</v>
      </c>
      <c r="AC326" s="178">
        <v>9</v>
      </c>
      <c r="AD326" s="178">
        <v>9</v>
      </c>
      <c r="AE326" s="178">
        <v>9</v>
      </c>
      <c r="AF326" s="178">
        <v>9</v>
      </c>
      <c r="AG326" s="178">
        <v>9</v>
      </c>
      <c r="AH326" s="178">
        <v>9</v>
      </c>
      <c r="AI326" s="178">
        <v>9</v>
      </c>
      <c r="AJ326" s="178">
        <v>9</v>
      </c>
      <c r="AK326" s="178">
        <v>9</v>
      </c>
      <c r="AL326" s="178">
        <v>9</v>
      </c>
      <c r="AM326" s="178">
        <v>9</v>
      </c>
      <c r="AN326" s="178">
        <v>9</v>
      </c>
      <c r="AO326" s="178">
        <v>9</v>
      </c>
      <c r="AP326" s="178">
        <v>9</v>
      </c>
      <c r="AQ326" s="178">
        <v>9</v>
      </c>
      <c r="AR326" s="178">
        <v>9</v>
      </c>
      <c r="AS326" s="178">
        <v>9</v>
      </c>
      <c r="AT326" s="178">
        <v>9</v>
      </c>
      <c r="AU326" s="178">
        <v>9</v>
      </c>
      <c r="AV326" s="179">
        <v>9</v>
      </c>
    </row>
    <row r="327" spans="2:48" s="218" customFormat="1" x14ac:dyDescent="0.25">
      <c r="B327" s="175" t="s">
        <v>108</v>
      </c>
      <c r="C327" s="178">
        <v>14</v>
      </c>
      <c r="D327" s="178">
        <v>14</v>
      </c>
      <c r="E327" s="178">
        <v>14</v>
      </c>
      <c r="F327" s="178">
        <v>14</v>
      </c>
      <c r="G327" s="178">
        <v>14</v>
      </c>
      <c r="H327" s="178">
        <v>14</v>
      </c>
      <c r="I327" s="178">
        <v>14</v>
      </c>
      <c r="J327" s="178">
        <v>14</v>
      </c>
      <c r="K327" s="178">
        <v>14</v>
      </c>
      <c r="L327" s="178">
        <v>14</v>
      </c>
      <c r="M327" s="178">
        <v>14</v>
      </c>
      <c r="N327" s="178">
        <v>14</v>
      </c>
      <c r="O327" s="178">
        <v>14</v>
      </c>
      <c r="P327" s="178">
        <v>14</v>
      </c>
      <c r="Q327" s="178">
        <v>14</v>
      </c>
      <c r="R327" s="178">
        <v>14</v>
      </c>
      <c r="S327" s="178">
        <v>14</v>
      </c>
      <c r="T327" s="178">
        <v>14</v>
      </c>
      <c r="U327" s="178">
        <v>14</v>
      </c>
      <c r="V327" s="178">
        <v>14</v>
      </c>
      <c r="W327" s="178">
        <v>14</v>
      </c>
      <c r="X327" s="178">
        <v>14</v>
      </c>
      <c r="Y327" s="178">
        <v>14</v>
      </c>
      <c r="Z327" s="178">
        <v>14</v>
      </c>
      <c r="AA327" s="178">
        <v>14</v>
      </c>
      <c r="AB327" s="178">
        <v>14</v>
      </c>
      <c r="AC327" s="178">
        <v>14</v>
      </c>
      <c r="AD327" s="178">
        <v>14</v>
      </c>
      <c r="AE327" s="178">
        <v>14</v>
      </c>
      <c r="AF327" s="178">
        <v>14</v>
      </c>
      <c r="AG327" s="178">
        <v>14</v>
      </c>
      <c r="AH327" s="178">
        <v>14</v>
      </c>
      <c r="AI327" s="178">
        <v>14</v>
      </c>
      <c r="AJ327" s="178">
        <v>14</v>
      </c>
      <c r="AK327" s="178">
        <v>14</v>
      </c>
      <c r="AL327" s="178">
        <v>14</v>
      </c>
      <c r="AM327" s="178">
        <v>14</v>
      </c>
      <c r="AN327" s="178">
        <v>14</v>
      </c>
      <c r="AO327" s="178">
        <v>14</v>
      </c>
      <c r="AP327" s="178">
        <v>14</v>
      </c>
      <c r="AQ327" s="178">
        <v>14</v>
      </c>
      <c r="AR327" s="178">
        <v>14</v>
      </c>
      <c r="AS327" s="178">
        <v>14</v>
      </c>
      <c r="AT327" s="178">
        <v>14</v>
      </c>
      <c r="AU327" s="178">
        <v>14</v>
      </c>
      <c r="AV327" s="179">
        <v>14</v>
      </c>
    </row>
    <row r="328" spans="2:48" s="218" customFormat="1" x14ac:dyDescent="0.25">
      <c r="B328" s="175" t="s">
        <v>4</v>
      </c>
      <c r="C328" s="182">
        <f t="shared" ref="C328:AV328" si="4">C22</f>
        <v>1192.3380000000002</v>
      </c>
      <c r="D328" s="178">
        <f t="shared" si="4"/>
        <v>1192.3380000000002</v>
      </c>
      <c r="E328" s="178">
        <f t="shared" si="4"/>
        <v>1192.3380000000002</v>
      </c>
      <c r="F328" s="178">
        <f t="shared" si="4"/>
        <v>1192.3380000000002</v>
      </c>
      <c r="G328" s="178">
        <f t="shared" si="4"/>
        <v>1192.3380000000002</v>
      </c>
      <c r="H328" s="178">
        <f t="shared" si="4"/>
        <v>1192.3380000000002</v>
      </c>
      <c r="I328" s="178">
        <f t="shared" si="4"/>
        <v>1198.2304613295501</v>
      </c>
      <c r="J328" s="178">
        <f t="shared" si="4"/>
        <v>1204.1229226591001</v>
      </c>
      <c r="K328" s="178">
        <f t="shared" si="4"/>
        <v>1210.01538398865</v>
      </c>
      <c r="L328" s="178">
        <f t="shared" si="4"/>
        <v>1215.9078453182001</v>
      </c>
      <c r="M328" s="178">
        <f t="shared" si="4"/>
        <v>1221.8003066477499</v>
      </c>
      <c r="N328" s="178">
        <f t="shared" si="4"/>
        <v>1219.4814717670167</v>
      </c>
      <c r="O328" s="178">
        <f t="shared" si="4"/>
        <v>1217.1626368862833</v>
      </c>
      <c r="P328" s="178">
        <f t="shared" si="4"/>
        <v>1214.8438020055501</v>
      </c>
      <c r="Q328" s="178">
        <f t="shared" si="4"/>
        <v>1212.5249671248166</v>
      </c>
      <c r="R328" s="178">
        <f t="shared" si="4"/>
        <v>1210.2061322440834</v>
      </c>
      <c r="S328" s="178">
        <f t="shared" si="4"/>
        <v>1207.8872973633499</v>
      </c>
      <c r="T328" s="178">
        <f t="shared" si="4"/>
        <v>1205.5684624826167</v>
      </c>
      <c r="U328" s="178">
        <f t="shared" si="4"/>
        <v>1203.2496276018833</v>
      </c>
      <c r="V328" s="178">
        <f t="shared" si="4"/>
        <v>1200.9307927211501</v>
      </c>
      <c r="W328" s="178">
        <f t="shared" si="4"/>
        <v>1198.6119578404166</v>
      </c>
      <c r="X328" s="178">
        <f t="shared" si="4"/>
        <v>1196.2931229596834</v>
      </c>
      <c r="Y328" s="178">
        <f t="shared" si="4"/>
        <v>1193.9742880789499</v>
      </c>
      <c r="Z328" s="178">
        <f t="shared" si="4"/>
        <v>1191.6554531982167</v>
      </c>
      <c r="AA328" s="178">
        <f t="shared" si="4"/>
        <v>1189.3366183174833</v>
      </c>
      <c r="AB328" s="178">
        <f t="shared" si="4"/>
        <v>1187.0177834367501</v>
      </c>
      <c r="AC328" s="178">
        <f t="shared" si="4"/>
        <v>1175.0099109334501</v>
      </c>
      <c r="AD328" s="178">
        <f t="shared" si="4"/>
        <v>1163.0020384301499</v>
      </c>
      <c r="AE328" s="178">
        <f t="shared" si="4"/>
        <v>1150.99416592685</v>
      </c>
      <c r="AF328" s="178">
        <f t="shared" si="4"/>
        <v>1138.98629342355</v>
      </c>
      <c r="AG328" s="178">
        <f t="shared" si="4"/>
        <v>1126.9784209202501</v>
      </c>
      <c r="AH328" s="178">
        <f t="shared" si="4"/>
        <v>1114.9705484169499</v>
      </c>
      <c r="AI328" s="178">
        <f t="shared" si="4"/>
        <v>1102.9626759136499</v>
      </c>
      <c r="AJ328" s="178">
        <f t="shared" si="4"/>
        <v>1090.95480341035</v>
      </c>
      <c r="AK328" s="178">
        <f t="shared" si="4"/>
        <v>1078.94693090705</v>
      </c>
      <c r="AL328" s="178">
        <f t="shared" si="4"/>
        <v>1066.9390584037499</v>
      </c>
      <c r="AM328" s="178">
        <f t="shared" si="4"/>
        <v>1054.9311859004499</v>
      </c>
      <c r="AN328" s="178">
        <f t="shared" si="4"/>
        <v>1042.92331339715</v>
      </c>
      <c r="AO328" s="178">
        <f t="shared" si="4"/>
        <v>1030.9154408938498</v>
      </c>
      <c r="AP328" s="178">
        <f t="shared" si="4"/>
        <v>1018.9075683905498</v>
      </c>
      <c r="AQ328" s="178">
        <f t="shared" si="4"/>
        <v>1006.8996958872499</v>
      </c>
      <c r="AR328" s="178">
        <f t="shared" si="4"/>
        <v>1006.8996958872499</v>
      </c>
      <c r="AS328" s="178">
        <f t="shared" si="4"/>
        <v>1006.8996958872499</v>
      </c>
      <c r="AT328" s="178">
        <f t="shared" si="4"/>
        <v>1006.8996958872499</v>
      </c>
      <c r="AU328" s="178">
        <f t="shared" si="4"/>
        <v>1006.8996958872499</v>
      </c>
      <c r="AV328" s="178">
        <f t="shared" si="4"/>
        <v>1006.8996958872499</v>
      </c>
    </row>
    <row r="329" spans="2:48" s="218" customFormat="1" x14ac:dyDescent="0.25">
      <c r="B329" s="175" t="s">
        <v>6</v>
      </c>
      <c r="C329" s="182">
        <v>6.3930999999999996</v>
      </c>
      <c r="D329" s="178">
        <v>6.3930999999999996</v>
      </c>
      <c r="E329" s="178">
        <v>6.3930999999999996</v>
      </c>
      <c r="F329" s="178">
        <v>6.3930999999999996</v>
      </c>
      <c r="G329" s="178">
        <v>6.3930999999999996</v>
      </c>
      <c r="H329" s="178">
        <v>6.3930999999999996</v>
      </c>
      <c r="I329" s="178">
        <v>6.3930999999999996</v>
      </c>
      <c r="J329" s="178">
        <v>6.3930999999999996</v>
      </c>
      <c r="K329" s="178">
        <v>6.2562999999999995</v>
      </c>
      <c r="L329" s="178">
        <v>6.1195000000000004</v>
      </c>
      <c r="M329" s="178">
        <v>5.9827000000000004</v>
      </c>
      <c r="N329" s="178">
        <v>5.8746400000000003</v>
      </c>
      <c r="O329" s="178">
        <v>5.7665800000000003</v>
      </c>
      <c r="P329" s="178">
        <v>5.6585200000000002</v>
      </c>
      <c r="Q329" s="178">
        <v>5.5504600000000002</v>
      </c>
      <c r="R329" s="178">
        <v>5.4424000000000001</v>
      </c>
      <c r="S329" s="178">
        <v>5.3886000000000003</v>
      </c>
      <c r="T329" s="178">
        <v>5.3348000000000004</v>
      </c>
      <c r="U329" s="178">
        <v>5.2809999999999997</v>
      </c>
      <c r="V329" s="178">
        <v>5.2271999999999998</v>
      </c>
      <c r="W329" s="178">
        <v>5.1734</v>
      </c>
      <c r="X329" s="178">
        <v>5.1196000000000002</v>
      </c>
      <c r="Y329" s="178">
        <v>5.0658000000000003</v>
      </c>
      <c r="Z329" s="178">
        <v>5.0119999999999996</v>
      </c>
      <c r="AA329" s="178">
        <v>4.9581999999999997</v>
      </c>
      <c r="AB329" s="178">
        <v>4.9043999999999999</v>
      </c>
      <c r="AC329" s="178">
        <v>4.8895400000000002</v>
      </c>
      <c r="AD329" s="178">
        <v>4.8746799999999997</v>
      </c>
      <c r="AE329" s="178">
        <v>4.85982</v>
      </c>
      <c r="AF329" s="178">
        <v>4.8449599999999995</v>
      </c>
      <c r="AG329" s="178">
        <v>4.8300999999999998</v>
      </c>
      <c r="AH329" s="178">
        <v>4.8152400000000002</v>
      </c>
      <c r="AI329" s="178">
        <v>4.8003799999999996</v>
      </c>
      <c r="AJ329" s="178">
        <v>4.78552</v>
      </c>
      <c r="AK329" s="178">
        <v>4.7706599999999995</v>
      </c>
      <c r="AL329" s="178">
        <v>4.7557999999999998</v>
      </c>
      <c r="AM329" s="178">
        <v>4.7409400000000002</v>
      </c>
      <c r="AN329" s="178">
        <v>4.7260799999999996</v>
      </c>
      <c r="AO329" s="178">
        <v>4.71122</v>
      </c>
      <c r="AP329" s="178">
        <v>4.6963599999999994</v>
      </c>
      <c r="AQ329" s="178">
        <v>4.6814999999999998</v>
      </c>
      <c r="AR329" s="178">
        <v>4.6814999999999998</v>
      </c>
      <c r="AS329" s="178">
        <v>4.6814999999999998</v>
      </c>
      <c r="AT329" s="178">
        <v>4.6814999999999998</v>
      </c>
      <c r="AU329" s="178">
        <v>4.6814999999999998</v>
      </c>
      <c r="AV329" s="178">
        <v>4.6814999999999998</v>
      </c>
    </row>
    <row r="330" spans="2:48" s="218" customFormat="1" x14ac:dyDescent="0.25">
      <c r="B330" s="175" t="s">
        <v>8</v>
      </c>
      <c r="C330" s="178">
        <v>0</v>
      </c>
      <c r="D330" s="178">
        <v>0</v>
      </c>
      <c r="E330" s="178">
        <v>0</v>
      </c>
      <c r="F330" s="178">
        <v>0</v>
      </c>
      <c r="G330" s="178">
        <v>0</v>
      </c>
      <c r="H330" s="178">
        <v>0</v>
      </c>
      <c r="I330" s="178">
        <v>0</v>
      </c>
      <c r="J330" s="178">
        <v>0</v>
      </c>
      <c r="K330" s="178">
        <v>0</v>
      </c>
      <c r="L330" s="178">
        <v>0</v>
      </c>
      <c r="M330" s="178">
        <v>0</v>
      </c>
      <c r="N330" s="178">
        <v>0</v>
      </c>
      <c r="O330" s="178">
        <v>0</v>
      </c>
      <c r="P330" s="178">
        <v>0</v>
      </c>
      <c r="Q330" s="178">
        <v>0</v>
      </c>
      <c r="R330" s="178">
        <v>0</v>
      </c>
      <c r="S330" s="178">
        <v>0</v>
      </c>
      <c r="T330" s="178">
        <v>0</v>
      </c>
      <c r="U330" s="178">
        <v>0</v>
      </c>
      <c r="V330" s="178">
        <v>0</v>
      </c>
      <c r="W330" s="178">
        <v>0</v>
      </c>
      <c r="X330" s="178">
        <v>0</v>
      </c>
      <c r="Y330" s="178">
        <v>0</v>
      </c>
      <c r="Z330" s="178">
        <v>0</v>
      </c>
      <c r="AA330" s="178">
        <v>0</v>
      </c>
      <c r="AB330" s="178">
        <v>0</v>
      </c>
      <c r="AC330" s="178">
        <v>0</v>
      </c>
      <c r="AD330" s="178">
        <v>0</v>
      </c>
      <c r="AE330" s="178">
        <v>0</v>
      </c>
      <c r="AF330" s="178">
        <v>0</v>
      </c>
      <c r="AG330" s="178">
        <v>0</v>
      </c>
      <c r="AH330" s="178">
        <v>0</v>
      </c>
      <c r="AI330" s="178">
        <v>0</v>
      </c>
      <c r="AJ330" s="178">
        <v>0</v>
      </c>
      <c r="AK330" s="178">
        <v>0</v>
      </c>
      <c r="AL330" s="178">
        <v>0</v>
      </c>
      <c r="AM330" s="178">
        <v>0</v>
      </c>
      <c r="AN330" s="178">
        <v>0</v>
      </c>
      <c r="AO330" s="178">
        <v>0</v>
      </c>
      <c r="AP330" s="178">
        <v>0</v>
      </c>
      <c r="AQ330" s="178">
        <v>0</v>
      </c>
      <c r="AR330" s="178">
        <v>0</v>
      </c>
      <c r="AS330" s="178">
        <v>0</v>
      </c>
      <c r="AT330" s="178">
        <v>0</v>
      </c>
      <c r="AU330" s="178">
        <v>0</v>
      </c>
      <c r="AV330" s="179">
        <v>0</v>
      </c>
    </row>
    <row r="331" spans="2:48" s="218" customFormat="1" x14ac:dyDescent="0.25">
      <c r="B331" s="175" t="s">
        <v>10</v>
      </c>
      <c r="C331" s="180"/>
      <c r="D331" s="180"/>
      <c r="E331" s="180"/>
      <c r="F331" s="180"/>
      <c r="G331" s="180"/>
      <c r="H331" s="180"/>
      <c r="I331" s="180"/>
      <c r="J331" s="180"/>
      <c r="K331" s="180"/>
      <c r="L331" s="180"/>
      <c r="M331" s="180"/>
      <c r="N331" s="180"/>
      <c r="O331" s="180"/>
      <c r="P331" s="180"/>
      <c r="Q331" s="180"/>
      <c r="R331" s="180"/>
      <c r="S331" s="180"/>
      <c r="T331" s="180"/>
      <c r="U331" s="180"/>
      <c r="V331" s="180"/>
      <c r="W331" s="180"/>
      <c r="X331" s="180"/>
      <c r="Y331" s="180"/>
      <c r="Z331" s="180"/>
      <c r="AA331" s="180"/>
      <c r="AB331" s="180"/>
      <c r="AC331" s="180"/>
      <c r="AD331" s="180"/>
      <c r="AE331" s="180"/>
      <c r="AF331" s="180"/>
      <c r="AG331" s="180"/>
      <c r="AH331" s="180"/>
      <c r="AI331" s="180"/>
      <c r="AJ331" s="180"/>
      <c r="AK331" s="180"/>
      <c r="AL331" s="180"/>
      <c r="AM331" s="180"/>
      <c r="AN331" s="180"/>
      <c r="AO331" s="180"/>
      <c r="AP331" s="180"/>
      <c r="AQ331" s="180"/>
      <c r="AR331" s="180"/>
      <c r="AS331" s="180"/>
      <c r="AT331" s="180"/>
      <c r="AU331" s="180"/>
      <c r="AV331" s="181"/>
    </row>
    <row r="332" spans="2:48" s="218" customFormat="1" x14ac:dyDescent="0.25">
      <c r="B332" s="175" t="s">
        <v>12</v>
      </c>
      <c r="C332" s="180"/>
      <c r="D332" s="180"/>
      <c r="E332" s="180"/>
      <c r="F332" s="180"/>
      <c r="G332" s="180"/>
      <c r="H332" s="180"/>
      <c r="I332" s="180"/>
      <c r="J332" s="180"/>
      <c r="K332" s="180"/>
      <c r="L332" s="180"/>
      <c r="M332" s="180"/>
      <c r="N332" s="180"/>
      <c r="O332" s="180"/>
      <c r="P332" s="180"/>
      <c r="Q332" s="180"/>
      <c r="R332" s="180"/>
      <c r="S332" s="180"/>
      <c r="T332" s="180"/>
      <c r="U332" s="180"/>
      <c r="V332" s="180"/>
      <c r="W332" s="180"/>
      <c r="X332" s="180"/>
      <c r="Y332" s="180"/>
      <c r="Z332" s="180"/>
      <c r="AA332" s="180"/>
      <c r="AB332" s="180"/>
      <c r="AC332" s="180"/>
      <c r="AD332" s="180"/>
      <c r="AE332" s="180"/>
      <c r="AF332" s="180"/>
      <c r="AG332" s="180"/>
      <c r="AH332" s="180"/>
      <c r="AI332" s="180"/>
      <c r="AJ332" s="180"/>
      <c r="AK332" s="180"/>
      <c r="AL332" s="180"/>
      <c r="AM332" s="180"/>
      <c r="AN332" s="180"/>
      <c r="AO332" s="180"/>
      <c r="AP332" s="180"/>
      <c r="AQ332" s="180"/>
      <c r="AR332" s="180"/>
      <c r="AS332" s="180"/>
      <c r="AT332" s="180"/>
      <c r="AU332" s="180"/>
      <c r="AV332" s="181"/>
    </row>
    <row r="333" spans="2:48" s="218" customFormat="1" x14ac:dyDescent="0.25">
      <c r="B333" s="175" t="s">
        <v>14</v>
      </c>
      <c r="C333" s="180"/>
      <c r="D333" s="180"/>
      <c r="E333" s="180"/>
      <c r="F333" s="180"/>
      <c r="G333" s="180"/>
      <c r="H333" s="180"/>
      <c r="I333" s="180"/>
      <c r="J333" s="180"/>
      <c r="K333" s="180"/>
      <c r="L333" s="180"/>
      <c r="M333" s="180"/>
      <c r="N333" s="180"/>
      <c r="O333" s="180"/>
      <c r="P333" s="180"/>
      <c r="Q333" s="180"/>
      <c r="R333" s="180"/>
      <c r="S333" s="180"/>
      <c r="T333" s="180"/>
      <c r="U333" s="180"/>
      <c r="V333" s="180"/>
      <c r="W333" s="180"/>
      <c r="X333" s="180"/>
      <c r="Y333" s="180"/>
      <c r="Z333" s="180"/>
      <c r="AA333" s="180"/>
      <c r="AB333" s="180"/>
      <c r="AC333" s="180"/>
      <c r="AD333" s="180"/>
      <c r="AE333" s="180"/>
      <c r="AF333" s="180"/>
      <c r="AG333" s="180"/>
      <c r="AH333" s="180"/>
      <c r="AI333" s="180"/>
      <c r="AJ333" s="180"/>
      <c r="AK333" s="180"/>
      <c r="AL333" s="180"/>
      <c r="AM333" s="180"/>
      <c r="AN333" s="180"/>
      <c r="AO333" s="180"/>
      <c r="AP333" s="180"/>
      <c r="AQ333" s="180"/>
      <c r="AR333" s="180"/>
      <c r="AS333" s="180"/>
      <c r="AT333" s="180"/>
      <c r="AU333" s="180"/>
      <c r="AV333" s="181"/>
    </row>
    <row r="334" spans="2:48" s="218" customFormat="1" x14ac:dyDescent="0.25">
      <c r="B334" s="175" t="s">
        <v>16</v>
      </c>
      <c r="C334" s="180"/>
      <c r="D334" s="180"/>
      <c r="E334" s="180"/>
      <c r="F334" s="180"/>
      <c r="G334" s="180"/>
      <c r="H334" s="180"/>
      <c r="I334" s="180"/>
      <c r="J334" s="180"/>
      <c r="K334" s="180"/>
      <c r="L334" s="180"/>
      <c r="M334" s="180"/>
      <c r="N334" s="180"/>
      <c r="O334" s="180"/>
      <c r="P334" s="180"/>
      <c r="Q334" s="180"/>
      <c r="R334" s="180"/>
      <c r="S334" s="180"/>
      <c r="T334" s="180"/>
      <c r="U334" s="180"/>
      <c r="V334" s="180"/>
      <c r="W334" s="180"/>
      <c r="X334" s="180"/>
      <c r="Y334" s="180"/>
      <c r="Z334" s="180"/>
      <c r="AA334" s="180"/>
      <c r="AB334" s="180"/>
      <c r="AC334" s="180"/>
      <c r="AD334" s="180"/>
      <c r="AE334" s="180"/>
      <c r="AF334" s="180"/>
      <c r="AG334" s="180"/>
      <c r="AH334" s="180"/>
      <c r="AI334" s="180"/>
      <c r="AJ334" s="180"/>
      <c r="AK334" s="180"/>
      <c r="AL334" s="180"/>
      <c r="AM334" s="180"/>
      <c r="AN334" s="180"/>
      <c r="AO334" s="180"/>
      <c r="AP334" s="180"/>
      <c r="AQ334" s="180"/>
      <c r="AR334" s="180"/>
      <c r="AS334" s="180"/>
      <c r="AT334" s="180"/>
      <c r="AU334" s="180"/>
      <c r="AV334" s="181"/>
    </row>
    <row r="335" spans="2:48" s="218" customFormat="1" x14ac:dyDescent="0.25">
      <c r="B335" s="175" t="s">
        <v>18</v>
      </c>
      <c r="C335" s="180"/>
      <c r="D335" s="180"/>
      <c r="E335" s="180"/>
      <c r="F335" s="180"/>
      <c r="G335" s="180"/>
      <c r="H335" s="180"/>
      <c r="I335" s="180"/>
      <c r="J335" s="180"/>
      <c r="K335" s="180"/>
      <c r="L335" s="180"/>
      <c r="M335" s="180"/>
      <c r="N335" s="180"/>
      <c r="O335" s="180"/>
      <c r="P335" s="180"/>
      <c r="Q335" s="180"/>
      <c r="R335" s="180"/>
      <c r="S335" s="180"/>
      <c r="T335" s="180"/>
      <c r="U335" s="180"/>
      <c r="V335" s="180"/>
      <c r="W335" s="180"/>
      <c r="X335" s="180"/>
      <c r="Y335" s="180"/>
      <c r="Z335" s="180"/>
      <c r="AA335" s="180"/>
      <c r="AB335" s="180"/>
      <c r="AC335" s="180"/>
      <c r="AD335" s="180"/>
      <c r="AE335" s="180"/>
      <c r="AF335" s="180"/>
      <c r="AG335" s="180"/>
      <c r="AH335" s="180"/>
      <c r="AI335" s="180"/>
      <c r="AJ335" s="180"/>
      <c r="AK335" s="180"/>
      <c r="AL335" s="180"/>
      <c r="AM335" s="180"/>
      <c r="AN335" s="180"/>
      <c r="AO335" s="180"/>
      <c r="AP335" s="180"/>
      <c r="AQ335" s="180"/>
      <c r="AR335" s="180"/>
      <c r="AS335" s="180"/>
      <c r="AT335" s="180"/>
      <c r="AU335" s="180"/>
      <c r="AV335" s="181"/>
    </row>
    <row r="336" spans="2:48" s="218" customFormat="1" x14ac:dyDescent="0.25">
      <c r="B336" s="175" t="s">
        <v>20</v>
      </c>
      <c r="C336" s="180"/>
      <c r="D336" s="180"/>
      <c r="E336" s="180"/>
      <c r="F336" s="180"/>
      <c r="G336" s="180"/>
      <c r="H336" s="180"/>
      <c r="I336" s="180"/>
      <c r="J336" s="180"/>
      <c r="K336" s="180"/>
      <c r="L336" s="180"/>
      <c r="M336" s="180"/>
      <c r="N336" s="180"/>
      <c r="O336" s="180"/>
      <c r="P336" s="180"/>
      <c r="Q336" s="180"/>
      <c r="R336" s="180"/>
      <c r="S336" s="180"/>
      <c r="T336" s="180"/>
      <c r="U336" s="180"/>
      <c r="V336" s="180"/>
      <c r="W336" s="180"/>
      <c r="X336" s="180"/>
      <c r="Y336" s="180"/>
      <c r="Z336" s="180"/>
      <c r="AA336" s="180"/>
      <c r="AB336" s="180"/>
      <c r="AC336" s="180"/>
      <c r="AD336" s="180"/>
      <c r="AE336" s="180"/>
      <c r="AF336" s="180"/>
      <c r="AG336" s="180"/>
      <c r="AH336" s="180"/>
      <c r="AI336" s="180"/>
      <c r="AJ336" s="180"/>
      <c r="AK336" s="180"/>
      <c r="AL336" s="180"/>
      <c r="AM336" s="180"/>
      <c r="AN336" s="180"/>
      <c r="AO336" s="180"/>
      <c r="AP336" s="180"/>
      <c r="AQ336" s="180"/>
      <c r="AR336" s="180"/>
      <c r="AS336" s="180"/>
      <c r="AT336" s="180"/>
      <c r="AU336" s="180"/>
      <c r="AV336" s="181"/>
    </row>
    <row r="337" spans="1:48" s="218" customFormat="1" x14ac:dyDescent="0.25">
      <c r="B337" s="175" t="s">
        <v>22</v>
      </c>
      <c r="C337" s="178">
        <v>0</v>
      </c>
      <c r="D337" s="178">
        <v>0</v>
      </c>
      <c r="E337" s="178">
        <v>0</v>
      </c>
      <c r="F337" s="178">
        <v>0</v>
      </c>
      <c r="G337" s="178">
        <v>0</v>
      </c>
      <c r="H337" s="178">
        <v>0</v>
      </c>
      <c r="I337" s="178">
        <v>0</v>
      </c>
      <c r="J337" s="178">
        <v>0</v>
      </c>
      <c r="K337" s="178">
        <v>0</v>
      </c>
      <c r="L337" s="178">
        <v>0</v>
      </c>
      <c r="M337" s="178">
        <v>0</v>
      </c>
      <c r="N337" s="178">
        <v>0</v>
      </c>
      <c r="O337" s="178">
        <v>0</v>
      </c>
      <c r="P337" s="178">
        <v>0</v>
      </c>
      <c r="Q337" s="178">
        <v>0</v>
      </c>
      <c r="R337" s="178">
        <v>0</v>
      </c>
      <c r="S337" s="178">
        <v>0</v>
      </c>
      <c r="T337" s="178">
        <v>0</v>
      </c>
      <c r="U337" s="178">
        <v>0</v>
      </c>
      <c r="V337" s="178">
        <v>0</v>
      </c>
      <c r="W337" s="178">
        <v>0</v>
      </c>
      <c r="X337" s="178">
        <v>0</v>
      </c>
      <c r="Y337" s="178">
        <v>0</v>
      </c>
      <c r="Z337" s="178">
        <v>0</v>
      </c>
      <c r="AA337" s="178">
        <v>0</v>
      </c>
      <c r="AB337" s="178">
        <v>0</v>
      </c>
      <c r="AC337" s="178">
        <v>0</v>
      </c>
      <c r="AD337" s="178">
        <v>0</v>
      </c>
      <c r="AE337" s="178">
        <v>0</v>
      </c>
      <c r="AF337" s="178">
        <v>0</v>
      </c>
      <c r="AG337" s="178">
        <v>0</v>
      </c>
      <c r="AH337" s="178">
        <v>0</v>
      </c>
      <c r="AI337" s="178">
        <v>0</v>
      </c>
      <c r="AJ337" s="178">
        <v>0</v>
      </c>
      <c r="AK337" s="178">
        <v>0</v>
      </c>
      <c r="AL337" s="178">
        <v>0</v>
      </c>
      <c r="AM337" s="178">
        <v>0</v>
      </c>
      <c r="AN337" s="178">
        <v>0</v>
      </c>
      <c r="AO337" s="178">
        <v>0</v>
      </c>
      <c r="AP337" s="178">
        <v>0</v>
      </c>
      <c r="AQ337" s="178">
        <v>0</v>
      </c>
      <c r="AR337" s="178">
        <v>0</v>
      </c>
      <c r="AS337" s="178">
        <v>0</v>
      </c>
      <c r="AT337" s="178">
        <v>0</v>
      </c>
      <c r="AU337" s="178">
        <v>0</v>
      </c>
      <c r="AV337" s="179">
        <v>0</v>
      </c>
    </row>
    <row r="338" spans="1:48" s="218" customFormat="1" x14ac:dyDescent="0.25">
      <c r="B338" s="175" t="s">
        <v>110</v>
      </c>
      <c r="C338" s="178">
        <v>0</v>
      </c>
      <c r="D338" s="178">
        <v>0</v>
      </c>
      <c r="E338" s="178">
        <v>0</v>
      </c>
      <c r="F338" s="178">
        <v>0</v>
      </c>
      <c r="G338" s="178">
        <v>0</v>
      </c>
      <c r="H338" s="178">
        <v>0</v>
      </c>
      <c r="I338" s="178">
        <v>0</v>
      </c>
      <c r="J338" s="178">
        <v>0</v>
      </c>
      <c r="K338" s="178">
        <v>0</v>
      </c>
      <c r="L338" s="178">
        <v>0</v>
      </c>
      <c r="M338" s="178">
        <v>0</v>
      </c>
      <c r="N338" s="178">
        <v>0</v>
      </c>
      <c r="O338" s="178">
        <v>0</v>
      </c>
      <c r="P338" s="178">
        <v>0</v>
      </c>
      <c r="Q338" s="178">
        <v>0</v>
      </c>
      <c r="R338" s="178">
        <v>0</v>
      </c>
      <c r="S338" s="178">
        <v>0</v>
      </c>
      <c r="T338" s="178">
        <v>0</v>
      </c>
      <c r="U338" s="178">
        <v>0</v>
      </c>
      <c r="V338" s="178">
        <v>0</v>
      </c>
      <c r="W338" s="178">
        <v>0</v>
      </c>
      <c r="X338" s="178">
        <v>0</v>
      </c>
      <c r="Y338" s="178">
        <v>0</v>
      </c>
      <c r="Z338" s="178">
        <v>0</v>
      </c>
      <c r="AA338" s="178">
        <v>0</v>
      </c>
      <c r="AB338" s="178">
        <v>0</v>
      </c>
      <c r="AC338" s="178">
        <v>0</v>
      </c>
      <c r="AD338" s="178">
        <v>0</v>
      </c>
      <c r="AE338" s="178">
        <v>0</v>
      </c>
      <c r="AF338" s="178">
        <v>0</v>
      </c>
      <c r="AG338" s="178">
        <v>0</v>
      </c>
      <c r="AH338" s="178">
        <v>0</v>
      </c>
      <c r="AI338" s="178">
        <v>0</v>
      </c>
      <c r="AJ338" s="178">
        <v>0</v>
      </c>
      <c r="AK338" s="178">
        <v>0</v>
      </c>
      <c r="AL338" s="178">
        <v>0</v>
      </c>
      <c r="AM338" s="178">
        <v>0</v>
      </c>
      <c r="AN338" s="178">
        <v>0</v>
      </c>
      <c r="AO338" s="178">
        <v>0</v>
      </c>
      <c r="AP338" s="178">
        <v>0</v>
      </c>
      <c r="AQ338" s="178">
        <v>0</v>
      </c>
      <c r="AR338" s="178">
        <v>0</v>
      </c>
      <c r="AS338" s="178">
        <v>0</v>
      </c>
      <c r="AT338" s="178">
        <v>0</v>
      </c>
      <c r="AU338" s="178">
        <v>0</v>
      </c>
      <c r="AV338" s="179">
        <v>0</v>
      </c>
    </row>
    <row r="339" spans="1:48" s="218" customFormat="1" x14ac:dyDescent="0.25">
      <c r="B339" s="175" t="s">
        <v>111</v>
      </c>
      <c r="C339" s="178">
        <v>0</v>
      </c>
      <c r="D339" s="178">
        <v>0</v>
      </c>
      <c r="E339" s="178">
        <v>0</v>
      </c>
      <c r="F339" s="178">
        <v>0</v>
      </c>
      <c r="G339" s="178">
        <v>0</v>
      </c>
      <c r="H339" s="178">
        <v>0</v>
      </c>
      <c r="I339" s="178">
        <v>0</v>
      </c>
      <c r="J339" s="178">
        <v>0</v>
      </c>
      <c r="K339" s="178">
        <v>0</v>
      </c>
      <c r="L339" s="178">
        <v>0</v>
      </c>
      <c r="M339" s="178">
        <v>0</v>
      </c>
      <c r="N339" s="178">
        <v>0</v>
      </c>
      <c r="O339" s="178">
        <v>0</v>
      </c>
      <c r="P339" s="178">
        <v>0</v>
      </c>
      <c r="Q339" s="178">
        <v>0</v>
      </c>
      <c r="R339" s="178">
        <v>0</v>
      </c>
      <c r="S339" s="178">
        <v>0</v>
      </c>
      <c r="T339" s="178">
        <v>0</v>
      </c>
      <c r="U339" s="178">
        <v>0</v>
      </c>
      <c r="V339" s="178">
        <v>0</v>
      </c>
      <c r="W339" s="178">
        <v>0</v>
      </c>
      <c r="X339" s="178">
        <v>0</v>
      </c>
      <c r="Y339" s="178">
        <v>0</v>
      </c>
      <c r="Z339" s="178">
        <v>0</v>
      </c>
      <c r="AA339" s="178">
        <v>0</v>
      </c>
      <c r="AB339" s="178">
        <v>0</v>
      </c>
      <c r="AC339" s="178">
        <v>0</v>
      </c>
      <c r="AD339" s="178">
        <v>0</v>
      </c>
      <c r="AE339" s="178">
        <v>0</v>
      </c>
      <c r="AF339" s="178">
        <v>0</v>
      </c>
      <c r="AG339" s="178">
        <v>0</v>
      </c>
      <c r="AH339" s="178">
        <v>0</v>
      </c>
      <c r="AI339" s="178">
        <v>0</v>
      </c>
      <c r="AJ339" s="178">
        <v>0</v>
      </c>
      <c r="AK339" s="178">
        <v>0</v>
      </c>
      <c r="AL339" s="178">
        <v>0</v>
      </c>
      <c r="AM339" s="178">
        <v>0</v>
      </c>
      <c r="AN339" s="178">
        <v>0</v>
      </c>
      <c r="AO339" s="178">
        <v>0</v>
      </c>
      <c r="AP339" s="178">
        <v>0</v>
      </c>
      <c r="AQ339" s="178">
        <v>0</v>
      </c>
      <c r="AR339" s="178">
        <v>0</v>
      </c>
      <c r="AS339" s="178">
        <v>0</v>
      </c>
      <c r="AT339" s="178">
        <v>0</v>
      </c>
      <c r="AU339" s="178">
        <v>0</v>
      </c>
      <c r="AV339" s="179">
        <v>0</v>
      </c>
    </row>
    <row r="340" spans="1:48" s="218" customFormat="1" x14ac:dyDescent="0.25">
      <c r="B340" s="175" t="s">
        <v>58</v>
      </c>
      <c r="C340" s="178">
        <v>0</v>
      </c>
      <c r="D340" s="178">
        <v>0</v>
      </c>
      <c r="E340" s="178">
        <v>0</v>
      </c>
      <c r="F340" s="178">
        <v>0</v>
      </c>
      <c r="G340" s="178">
        <v>0</v>
      </c>
      <c r="H340" s="178">
        <v>0</v>
      </c>
      <c r="I340" s="178">
        <v>0</v>
      </c>
      <c r="J340" s="178">
        <v>0</v>
      </c>
      <c r="K340" s="178">
        <v>0</v>
      </c>
      <c r="L340" s="178">
        <v>0</v>
      </c>
      <c r="M340" s="178">
        <v>0</v>
      </c>
      <c r="N340" s="178">
        <v>0</v>
      </c>
      <c r="O340" s="178">
        <v>0</v>
      </c>
      <c r="P340" s="178">
        <v>0</v>
      </c>
      <c r="Q340" s="178">
        <v>0</v>
      </c>
      <c r="R340" s="178">
        <v>0</v>
      </c>
      <c r="S340" s="178">
        <v>0</v>
      </c>
      <c r="T340" s="178">
        <v>0</v>
      </c>
      <c r="U340" s="178">
        <v>0</v>
      </c>
      <c r="V340" s="178">
        <v>0</v>
      </c>
      <c r="W340" s="178">
        <v>0</v>
      </c>
      <c r="X340" s="178">
        <v>0</v>
      </c>
      <c r="Y340" s="178">
        <v>0</v>
      </c>
      <c r="Z340" s="178">
        <v>0</v>
      </c>
      <c r="AA340" s="178">
        <v>0</v>
      </c>
      <c r="AB340" s="178">
        <v>0</v>
      </c>
      <c r="AC340" s="178">
        <v>0</v>
      </c>
      <c r="AD340" s="178">
        <v>0</v>
      </c>
      <c r="AE340" s="178">
        <v>0</v>
      </c>
      <c r="AF340" s="178">
        <v>0</v>
      </c>
      <c r="AG340" s="178">
        <v>0</v>
      </c>
      <c r="AH340" s="178">
        <v>0</v>
      </c>
      <c r="AI340" s="178">
        <v>0</v>
      </c>
      <c r="AJ340" s="178">
        <v>0</v>
      </c>
      <c r="AK340" s="178">
        <v>0</v>
      </c>
      <c r="AL340" s="178">
        <v>0</v>
      </c>
      <c r="AM340" s="178">
        <v>0</v>
      </c>
      <c r="AN340" s="178">
        <v>0</v>
      </c>
      <c r="AO340" s="178">
        <v>0</v>
      </c>
      <c r="AP340" s="178">
        <v>0</v>
      </c>
      <c r="AQ340" s="178">
        <v>0</v>
      </c>
      <c r="AR340" s="178">
        <v>0</v>
      </c>
      <c r="AS340" s="178">
        <v>0</v>
      </c>
      <c r="AT340" s="178">
        <v>0</v>
      </c>
      <c r="AU340" s="178">
        <v>0</v>
      </c>
      <c r="AV340" s="179">
        <v>0</v>
      </c>
    </row>
    <row r="341" spans="1:48" s="218" customFormat="1" x14ac:dyDescent="0.25">
      <c r="B341" s="175" t="s">
        <v>60</v>
      </c>
      <c r="C341" s="178">
        <v>0</v>
      </c>
      <c r="D341" s="178">
        <v>0</v>
      </c>
      <c r="E341" s="178">
        <v>0</v>
      </c>
      <c r="F341" s="178">
        <v>0</v>
      </c>
      <c r="G341" s="178">
        <v>0</v>
      </c>
      <c r="H341" s="178">
        <v>0</v>
      </c>
      <c r="I341" s="178">
        <v>0</v>
      </c>
      <c r="J341" s="178">
        <v>0</v>
      </c>
      <c r="K341" s="178">
        <v>0</v>
      </c>
      <c r="L341" s="178">
        <v>0</v>
      </c>
      <c r="M341" s="178">
        <v>0</v>
      </c>
      <c r="N341" s="178">
        <v>0</v>
      </c>
      <c r="O341" s="178">
        <v>0</v>
      </c>
      <c r="P341" s="178">
        <v>0</v>
      </c>
      <c r="Q341" s="178">
        <v>0</v>
      </c>
      <c r="R341" s="178">
        <v>0</v>
      </c>
      <c r="S341" s="178">
        <v>0</v>
      </c>
      <c r="T341" s="178">
        <v>0</v>
      </c>
      <c r="U341" s="178">
        <v>0</v>
      </c>
      <c r="V341" s="178">
        <v>0</v>
      </c>
      <c r="W341" s="178">
        <v>0</v>
      </c>
      <c r="X341" s="178">
        <v>0</v>
      </c>
      <c r="Y341" s="178">
        <v>0</v>
      </c>
      <c r="Z341" s="178">
        <v>0</v>
      </c>
      <c r="AA341" s="178">
        <v>0</v>
      </c>
      <c r="AB341" s="178">
        <v>0</v>
      </c>
      <c r="AC341" s="178">
        <v>0</v>
      </c>
      <c r="AD341" s="178">
        <v>0</v>
      </c>
      <c r="AE341" s="178">
        <v>0</v>
      </c>
      <c r="AF341" s="178">
        <v>0</v>
      </c>
      <c r="AG341" s="178">
        <v>0</v>
      </c>
      <c r="AH341" s="178">
        <v>0</v>
      </c>
      <c r="AI341" s="178">
        <v>0</v>
      </c>
      <c r="AJ341" s="178">
        <v>0</v>
      </c>
      <c r="AK341" s="178">
        <v>0</v>
      </c>
      <c r="AL341" s="178">
        <v>0</v>
      </c>
      <c r="AM341" s="178">
        <v>0</v>
      </c>
      <c r="AN341" s="178">
        <v>0</v>
      </c>
      <c r="AO341" s="178">
        <v>0</v>
      </c>
      <c r="AP341" s="178">
        <v>0</v>
      </c>
      <c r="AQ341" s="178">
        <v>0</v>
      </c>
      <c r="AR341" s="178">
        <v>0</v>
      </c>
      <c r="AS341" s="178">
        <v>0</v>
      </c>
      <c r="AT341" s="178">
        <v>0</v>
      </c>
      <c r="AU341" s="178">
        <v>0</v>
      </c>
      <c r="AV341" s="179">
        <v>0</v>
      </c>
    </row>
    <row r="342" spans="1:48" s="218" customFormat="1" x14ac:dyDescent="0.25">
      <c r="B342" s="175" t="s">
        <v>62</v>
      </c>
      <c r="C342" s="178">
        <v>0</v>
      </c>
      <c r="D342" s="178">
        <v>0</v>
      </c>
      <c r="E342" s="178">
        <v>0</v>
      </c>
      <c r="F342" s="178">
        <v>0</v>
      </c>
      <c r="G342" s="178">
        <v>0</v>
      </c>
      <c r="H342" s="178">
        <v>0</v>
      </c>
      <c r="I342" s="178">
        <v>0</v>
      </c>
      <c r="J342" s="178">
        <v>0</v>
      </c>
      <c r="K342" s="178">
        <v>0</v>
      </c>
      <c r="L342" s="178">
        <v>0</v>
      </c>
      <c r="M342" s="178">
        <v>0</v>
      </c>
      <c r="N342" s="178">
        <v>0</v>
      </c>
      <c r="O342" s="178">
        <v>0</v>
      </c>
      <c r="P342" s="178">
        <v>0</v>
      </c>
      <c r="Q342" s="178">
        <v>0</v>
      </c>
      <c r="R342" s="178">
        <v>0</v>
      </c>
      <c r="S342" s="178">
        <v>0</v>
      </c>
      <c r="T342" s="178">
        <v>0</v>
      </c>
      <c r="U342" s="178">
        <v>0</v>
      </c>
      <c r="V342" s="178">
        <v>0</v>
      </c>
      <c r="W342" s="178">
        <v>0</v>
      </c>
      <c r="X342" s="178">
        <v>0</v>
      </c>
      <c r="Y342" s="178">
        <v>0</v>
      </c>
      <c r="Z342" s="178">
        <v>0</v>
      </c>
      <c r="AA342" s="178">
        <v>0</v>
      </c>
      <c r="AB342" s="178">
        <v>0</v>
      </c>
      <c r="AC342" s="178">
        <v>0</v>
      </c>
      <c r="AD342" s="178">
        <v>0</v>
      </c>
      <c r="AE342" s="178">
        <v>0</v>
      </c>
      <c r="AF342" s="178">
        <v>0</v>
      </c>
      <c r="AG342" s="178">
        <v>0</v>
      </c>
      <c r="AH342" s="178">
        <v>0</v>
      </c>
      <c r="AI342" s="178">
        <v>0</v>
      </c>
      <c r="AJ342" s="178">
        <v>0</v>
      </c>
      <c r="AK342" s="178">
        <v>0</v>
      </c>
      <c r="AL342" s="178">
        <v>0</v>
      </c>
      <c r="AM342" s="178">
        <v>0</v>
      </c>
      <c r="AN342" s="178">
        <v>0</v>
      </c>
      <c r="AO342" s="178">
        <v>0</v>
      </c>
      <c r="AP342" s="178">
        <v>0</v>
      </c>
      <c r="AQ342" s="178">
        <v>0</v>
      </c>
      <c r="AR342" s="178">
        <v>0</v>
      </c>
      <c r="AS342" s="178">
        <v>0</v>
      </c>
      <c r="AT342" s="178">
        <v>0</v>
      </c>
      <c r="AU342" s="178">
        <v>0</v>
      </c>
      <c r="AV342" s="178">
        <v>0</v>
      </c>
    </row>
    <row r="343" spans="1:48" s="218" customFormat="1" x14ac:dyDescent="0.25">
      <c r="B343" s="175" t="s">
        <v>109</v>
      </c>
      <c r="C343" s="180"/>
      <c r="D343" s="180"/>
      <c r="E343" s="180"/>
      <c r="F343" s="180"/>
      <c r="G343" s="180"/>
      <c r="H343" s="180"/>
      <c r="I343" s="180"/>
      <c r="J343" s="180"/>
      <c r="K343" s="180"/>
      <c r="L343" s="180"/>
      <c r="M343" s="180"/>
      <c r="N343" s="180"/>
      <c r="O343" s="180"/>
      <c r="P343" s="180"/>
      <c r="Q343" s="180"/>
      <c r="R343" s="180"/>
      <c r="S343" s="180"/>
      <c r="T343" s="180"/>
      <c r="U343" s="180"/>
      <c r="V343" s="180"/>
      <c r="W343" s="180"/>
      <c r="X343" s="180"/>
      <c r="Y343" s="180"/>
      <c r="Z343" s="180"/>
      <c r="AA343" s="180"/>
      <c r="AB343" s="180"/>
      <c r="AC343" s="180"/>
      <c r="AD343" s="180"/>
      <c r="AE343" s="180"/>
      <c r="AF343" s="180"/>
      <c r="AG343" s="180"/>
      <c r="AH343" s="180"/>
      <c r="AI343" s="180"/>
      <c r="AJ343" s="180"/>
      <c r="AK343" s="180"/>
      <c r="AL343" s="180"/>
      <c r="AM343" s="180"/>
      <c r="AN343" s="180"/>
      <c r="AO343" s="180"/>
      <c r="AP343" s="180"/>
      <c r="AQ343" s="180"/>
      <c r="AR343" s="180"/>
      <c r="AS343" s="180"/>
      <c r="AT343" s="180"/>
      <c r="AU343" s="180"/>
      <c r="AV343" s="181"/>
    </row>
    <row r="344" spans="1:48" s="218" customFormat="1" x14ac:dyDescent="0.25">
      <c r="B344" s="175" t="s">
        <v>274</v>
      </c>
      <c r="C344" s="180"/>
      <c r="D344" s="180"/>
      <c r="E344" s="180"/>
      <c r="F344" s="180"/>
      <c r="G344" s="180"/>
      <c r="H344" s="180"/>
      <c r="I344" s="180"/>
      <c r="J344" s="180"/>
      <c r="K344" s="180"/>
      <c r="L344" s="180"/>
      <c r="M344" s="180"/>
      <c r="N344" s="180"/>
      <c r="O344" s="180"/>
      <c r="P344" s="180"/>
      <c r="Q344" s="180"/>
      <c r="R344" s="180"/>
      <c r="S344" s="180"/>
      <c r="T344" s="180"/>
      <c r="U344" s="180"/>
      <c r="V344" s="180"/>
      <c r="W344" s="180"/>
      <c r="X344" s="180"/>
      <c r="Y344" s="180"/>
      <c r="Z344" s="180"/>
      <c r="AA344" s="180"/>
      <c r="AB344" s="180"/>
      <c r="AC344" s="180"/>
      <c r="AD344" s="180"/>
      <c r="AE344" s="180"/>
      <c r="AF344" s="180"/>
      <c r="AG344" s="180"/>
      <c r="AH344" s="180"/>
      <c r="AI344" s="180"/>
      <c r="AJ344" s="180"/>
      <c r="AK344" s="180"/>
      <c r="AL344" s="180"/>
      <c r="AM344" s="180"/>
      <c r="AN344" s="180"/>
      <c r="AO344" s="180"/>
      <c r="AP344" s="180"/>
      <c r="AQ344" s="180"/>
      <c r="AR344" s="180"/>
      <c r="AS344" s="180"/>
      <c r="AT344" s="180"/>
      <c r="AU344" s="180"/>
      <c r="AV344" s="181"/>
    </row>
    <row r="345" spans="1:48" s="218" customFormat="1" x14ac:dyDescent="0.25">
      <c r="B345" s="175" t="s">
        <v>276</v>
      </c>
      <c r="C345" s="180"/>
      <c r="D345" s="180"/>
      <c r="E345" s="180"/>
      <c r="F345" s="180"/>
      <c r="G345" s="180"/>
      <c r="H345" s="180"/>
      <c r="I345" s="180"/>
      <c r="J345" s="180"/>
      <c r="K345" s="180"/>
      <c r="L345" s="180"/>
      <c r="M345" s="180"/>
      <c r="N345" s="180"/>
      <c r="O345" s="180"/>
      <c r="P345" s="180"/>
      <c r="Q345" s="180"/>
      <c r="R345" s="180"/>
      <c r="S345" s="180"/>
      <c r="T345" s="180"/>
      <c r="U345" s="180"/>
      <c r="V345" s="180"/>
      <c r="W345" s="180"/>
      <c r="X345" s="180"/>
      <c r="Y345" s="180"/>
      <c r="Z345" s="180"/>
      <c r="AA345" s="180"/>
      <c r="AB345" s="180"/>
      <c r="AC345" s="180"/>
      <c r="AD345" s="180"/>
      <c r="AE345" s="180"/>
      <c r="AF345" s="180"/>
      <c r="AG345" s="180"/>
      <c r="AH345" s="180"/>
      <c r="AI345" s="180"/>
      <c r="AJ345" s="180"/>
      <c r="AK345" s="180"/>
      <c r="AL345" s="180"/>
      <c r="AM345" s="180"/>
      <c r="AN345" s="180"/>
      <c r="AO345" s="180"/>
      <c r="AP345" s="180"/>
      <c r="AQ345" s="180"/>
      <c r="AR345" s="180"/>
      <c r="AS345" s="180"/>
      <c r="AT345" s="180"/>
      <c r="AU345" s="180"/>
      <c r="AV345" s="181"/>
    </row>
    <row r="346" spans="1:48" s="218" customFormat="1" x14ac:dyDescent="0.25">
      <c r="B346" s="175" t="s">
        <v>278</v>
      </c>
      <c r="C346" s="180"/>
      <c r="D346" s="180"/>
      <c r="E346" s="180"/>
      <c r="F346" s="180"/>
      <c r="G346" s="180"/>
      <c r="H346" s="180"/>
      <c r="I346" s="180"/>
      <c r="J346" s="180"/>
      <c r="K346" s="180"/>
      <c r="L346" s="180"/>
      <c r="M346" s="180"/>
      <c r="N346" s="180"/>
      <c r="O346" s="180"/>
      <c r="P346" s="180"/>
      <c r="Q346" s="180"/>
      <c r="R346" s="180"/>
      <c r="S346" s="180"/>
      <c r="T346" s="180"/>
      <c r="U346" s="180"/>
      <c r="V346" s="180"/>
      <c r="W346" s="180"/>
      <c r="X346" s="180"/>
      <c r="Y346" s="180"/>
      <c r="Z346" s="180"/>
      <c r="AA346" s="180"/>
      <c r="AB346" s="180"/>
      <c r="AC346" s="180"/>
      <c r="AD346" s="180"/>
      <c r="AE346" s="180"/>
      <c r="AF346" s="180"/>
      <c r="AG346" s="180"/>
      <c r="AH346" s="180"/>
      <c r="AI346" s="180"/>
      <c r="AJ346" s="180"/>
      <c r="AK346" s="180"/>
      <c r="AL346" s="180"/>
      <c r="AM346" s="180"/>
      <c r="AN346" s="180"/>
      <c r="AO346" s="180"/>
      <c r="AP346" s="180"/>
      <c r="AQ346" s="180"/>
      <c r="AR346" s="180"/>
      <c r="AS346" s="180"/>
      <c r="AT346" s="180"/>
      <c r="AU346" s="180"/>
      <c r="AV346" s="181"/>
    </row>
    <row r="347" spans="1:48" s="218" customFormat="1" ht="15.75" thickBot="1" x14ac:dyDescent="0.3">
      <c r="B347" s="326" t="s">
        <v>758</v>
      </c>
      <c r="C347" s="327"/>
      <c r="D347" s="327"/>
      <c r="E347" s="327"/>
      <c r="F347" s="327"/>
      <c r="G347" s="327"/>
      <c r="H347" s="327"/>
      <c r="I347" s="327"/>
      <c r="J347" s="327"/>
      <c r="K347" s="327"/>
      <c r="L347" s="327"/>
      <c r="M347" s="327"/>
      <c r="N347" s="327"/>
      <c r="O347" s="327"/>
      <c r="P347" s="327"/>
      <c r="Q347" s="327"/>
      <c r="R347" s="327"/>
      <c r="S347" s="327"/>
      <c r="T347" s="327"/>
      <c r="U347" s="327"/>
      <c r="V347" s="327"/>
      <c r="W347" s="327"/>
      <c r="X347" s="327"/>
      <c r="Y347" s="327"/>
      <c r="Z347" s="327"/>
      <c r="AA347" s="327"/>
      <c r="AB347" s="327"/>
      <c r="AC347" s="327"/>
      <c r="AD347" s="327"/>
      <c r="AE347" s="327"/>
      <c r="AF347" s="327"/>
      <c r="AG347" s="327"/>
      <c r="AH347" s="327"/>
      <c r="AI347" s="327"/>
      <c r="AJ347" s="327"/>
      <c r="AK347" s="327"/>
      <c r="AL347" s="327"/>
      <c r="AM347" s="327"/>
      <c r="AN347" s="327"/>
      <c r="AO347" s="327"/>
      <c r="AP347" s="327"/>
      <c r="AQ347" s="327"/>
      <c r="AR347" s="327"/>
      <c r="AS347" s="327"/>
      <c r="AT347" s="327"/>
      <c r="AU347" s="327"/>
      <c r="AV347" s="328"/>
    </row>
    <row r="348" spans="1:48" s="218" customFormat="1" ht="16.5" thickTop="1" thickBot="1" x14ac:dyDescent="0.3"/>
    <row r="349" spans="1:48" s="218" customFormat="1" ht="15.75" thickTop="1" x14ac:dyDescent="0.25">
      <c r="A349" s="218">
        <f>A315+1</f>
        <v>10</v>
      </c>
      <c r="B349" s="329" t="s">
        <v>312</v>
      </c>
      <c r="C349" s="330"/>
      <c r="D349" s="330"/>
      <c r="E349" s="330"/>
      <c r="F349" s="330"/>
      <c r="G349" s="330"/>
      <c r="H349" s="330"/>
      <c r="I349" s="330"/>
      <c r="J349" s="330"/>
      <c r="K349" s="330"/>
      <c r="L349" s="330"/>
      <c r="M349" s="330"/>
      <c r="N349" s="330"/>
      <c r="O349" s="330"/>
      <c r="P349" s="330"/>
      <c r="Q349" s="330"/>
      <c r="R349" s="330"/>
      <c r="S349" s="330"/>
      <c r="T349" s="330"/>
      <c r="U349" s="330"/>
      <c r="V349" s="330"/>
      <c r="W349" s="330"/>
      <c r="X349" s="330"/>
      <c r="Y349" s="330"/>
      <c r="Z349" s="330"/>
      <c r="AA349" s="330"/>
      <c r="AB349" s="330"/>
      <c r="AC349" s="330"/>
      <c r="AD349" s="330"/>
      <c r="AE349" s="330"/>
      <c r="AF349" s="330"/>
      <c r="AG349" s="330"/>
      <c r="AH349" s="330"/>
      <c r="AI349" s="330"/>
      <c r="AJ349" s="330"/>
      <c r="AK349" s="330"/>
      <c r="AL349" s="330"/>
      <c r="AM349" s="330"/>
      <c r="AN349" s="330"/>
      <c r="AO349" s="330"/>
      <c r="AP349" s="330"/>
      <c r="AQ349" s="330"/>
      <c r="AR349" s="330"/>
      <c r="AS349" s="330"/>
      <c r="AT349" s="330"/>
      <c r="AU349" s="330"/>
      <c r="AV349" s="331"/>
    </row>
    <row r="350" spans="1:48" s="218" customFormat="1" x14ac:dyDescent="0.25">
      <c r="B350" s="175"/>
      <c r="C350" s="176" t="s">
        <v>364</v>
      </c>
      <c r="D350" s="176" t="s">
        <v>365</v>
      </c>
      <c r="E350" s="176" t="s">
        <v>366</v>
      </c>
      <c r="F350" s="176" t="s">
        <v>367</v>
      </c>
      <c r="G350" s="176" t="s">
        <v>368</v>
      </c>
      <c r="H350" s="176" t="s">
        <v>369</v>
      </c>
      <c r="I350" s="176" t="s">
        <v>370</v>
      </c>
      <c r="J350" s="176" t="s">
        <v>371</v>
      </c>
      <c r="K350" s="176" t="s">
        <v>372</v>
      </c>
      <c r="L350" s="176" t="s">
        <v>373</v>
      </c>
      <c r="M350" s="176" t="s">
        <v>374</v>
      </c>
      <c r="N350" s="176" t="s">
        <v>375</v>
      </c>
      <c r="O350" s="176" t="s">
        <v>376</v>
      </c>
      <c r="P350" s="176" t="s">
        <v>377</v>
      </c>
      <c r="Q350" s="176" t="s">
        <v>378</v>
      </c>
      <c r="R350" s="176" t="s">
        <v>379</v>
      </c>
      <c r="S350" s="176" t="s">
        <v>380</v>
      </c>
      <c r="T350" s="176" t="s">
        <v>381</v>
      </c>
      <c r="U350" s="176" t="s">
        <v>382</v>
      </c>
      <c r="V350" s="176" t="s">
        <v>383</v>
      </c>
      <c r="W350" s="176" t="s">
        <v>384</v>
      </c>
      <c r="X350" s="176" t="s">
        <v>385</v>
      </c>
      <c r="Y350" s="176" t="s">
        <v>386</v>
      </c>
      <c r="Z350" s="176" t="s">
        <v>387</v>
      </c>
      <c r="AA350" s="176" t="s">
        <v>388</v>
      </c>
      <c r="AB350" s="176" t="s">
        <v>389</v>
      </c>
      <c r="AC350" s="176" t="s">
        <v>224</v>
      </c>
      <c r="AD350" s="176" t="s">
        <v>225</v>
      </c>
      <c r="AE350" s="176" t="s">
        <v>226</v>
      </c>
      <c r="AF350" s="176" t="s">
        <v>227</v>
      </c>
      <c r="AG350" s="176" t="s">
        <v>445</v>
      </c>
      <c r="AH350" s="176" t="s">
        <v>228</v>
      </c>
      <c r="AI350" s="176" t="s">
        <v>229</v>
      </c>
      <c r="AJ350" s="176" t="s">
        <v>348</v>
      </c>
      <c r="AK350" s="176" t="s">
        <v>349</v>
      </c>
      <c r="AL350" s="176" t="s">
        <v>446</v>
      </c>
      <c r="AM350" s="176" t="s">
        <v>350</v>
      </c>
      <c r="AN350" s="176" t="s">
        <v>351</v>
      </c>
      <c r="AO350" s="176" t="s">
        <v>352</v>
      </c>
      <c r="AP350" s="176" t="s">
        <v>353</v>
      </c>
      <c r="AQ350" s="176" t="s">
        <v>447</v>
      </c>
      <c r="AR350" s="176" t="s">
        <v>354</v>
      </c>
      <c r="AS350" s="176" t="s">
        <v>355</v>
      </c>
      <c r="AT350" s="176" t="s">
        <v>356</v>
      </c>
      <c r="AU350" s="176" t="s">
        <v>357</v>
      </c>
      <c r="AV350" s="177" t="s">
        <v>358</v>
      </c>
    </row>
    <row r="351" spans="1:48" s="218" customFormat="1" x14ac:dyDescent="0.25">
      <c r="B351" s="175" t="s">
        <v>39</v>
      </c>
      <c r="C351" s="178">
        <v>36302.039105449454</v>
      </c>
      <c r="D351" s="178">
        <v>36302.039105449454</v>
      </c>
      <c r="E351" s="178">
        <v>36302.039105449454</v>
      </c>
      <c r="F351" s="178">
        <v>36302.039105449454</v>
      </c>
      <c r="G351" s="178">
        <v>36302.039105449454</v>
      </c>
      <c r="H351" s="178">
        <v>36302.039105449454</v>
      </c>
      <c r="I351" s="178">
        <v>36302.039105449454</v>
      </c>
      <c r="J351" s="178">
        <v>36302.039105449454</v>
      </c>
      <c r="K351" s="178">
        <v>35573.14695237438</v>
      </c>
      <c r="L351" s="178">
        <v>34844.254799299313</v>
      </c>
      <c r="M351" s="178">
        <v>34115.362646224239</v>
      </c>
      <c r="N351" s="178">
        <v>33252.674690697037</v>
      </c>
      <c r="O351" s="178">
        <v>32389.986735169827</v>
      </c>
      <c r="P351" s="178">
        <v>31527.298779642624</v>
      </c>
      <c r="Q351" s="178">
        <v>30664.610824115418</v>
      </c>
      <c r="R351" s="178">
        <v>29801.922868588212</v>
      </c>
      <c r="S351" s="178">
        <v>29585.382816097524</v>
      </c>
      <c r="T351" s="178">
        <v>29368.842763606834</v>
      </c>
      <c r="U351" s="178">
        <v>29152.302711116146</v>
      </c>
      <c r="V351" s="178">
        <v>28935.762658625459</v>
      </c>
      <c r="W351" s="178">
        <v>28719.222606134768</v>
      </c>
      <c r="X351" s="178">
        <v>28502.682553644081</v>
      </c>
      <c r="Y351" s="178">
        <v>28286.142501153394</v>
      </c>
      <c r="Z351" s="178">
        <v>28069.602448662707</v>
      </c>
      <c r="AA351" s="178">
        <v>27853.062396172016</v>
      </c>
      <c r="AB351" s="178">
        <v>27636.522343681328</v>
      </c>
      <c r="AC351" s="178">
        <v>27560.853908369256</v>
      </c>
      <c r="AD351" s="178">
        <v>27485.185473057187</v>
      </c>
      <c r="AE351" s="178">
        <v>27409.517037745114</v>
      </c>
      <c r="AF351" s="178">
        <v>27333.848602433041</v>
      </c>
      <c r="AG351" s="178">
        <v>27258.180167120972</v>
      </c>
      <c r="AH351" s="178">
        <v>27182.5117318089</v>
      </c>
      <c r="AI351" s="178">
        <v>27106.843296496827</v>
      </c>
      <c r="AJ351" s="178">
        <v>27031.174861184758</v>
      </c>
      <c r="AK351" s="178">
        <v>26955.506425872685</v>
      </c>
      <c r="AL351" s="178">
        <v>26879.837990560613</v>
      </c>
      <c r="AM351" s="178">
        <v>26804.169555248543</v>
      </c>
      <c r="AN351" s="178">
        <v>26728.501119936471</v>
      </c>
      <c r="AO351" s="178">
        <v>26652.832684624398</v>
      </c>
      <c r="AP351" s="178">
        <v>26577.164249312329</v>
      </c>
      <c r="AQ351" s="178">
        <v>26501.495814000256</v>
      </c>
      <c r="AR351" s="178">
        <v>26501.495814000256</v>
      </c>
      <c r="AS351" s="178">
        <v>26501.495814000256</v>
      </c>
      <c r="AT351" s="178">
        <v>26501.495814000256</v>
      </c>
      <c r="AU351" s="178">
        <v>26501.495814000256</v>
      </c>
      <c r="AV351" s="179">
        <v>26501.495814000256</v>
      </c>
    </row>
    <row r="352" spans="1:48" s="218" customFormat="1" x14ac:dyDescent="0.25">
      <c r="B352" s="175" t="s">
        <v>104</v>
      </c>
      <c r="C352" s="178">
        <v>0</v>
      </c>
      <c r="D352" s="178">
        <v>0</v>
      </c>
      <c r="E352" s="178">
        <v>0</v>
      </c>
      <c r="F352" s="178">
        <v>0</v>
      </c>
      <c r="G352" s="178">
        <v>0</v>
      </c>
      <c r="H352" s="178">
        <v>0</v>
      </c>
      <c r="I352" s="178">
        <v>0</v>
      </c>
      <c r="J352" s="178">
        <v>0</v>
      </c>
      <c r="K352" s="178">
        <v>0</v>
      </c>
      <c r="L352" s="178">
        <v>0</v>
      </c>
      <c r="M352" s="178">
        <v>0</v>
      </c>
      <c r="N352" s="178">
        <v>0</v>
      </c>
      <c r="O352" s="178">
        <v>0</v>
      </c>
      <c r="P352" s="178">
        <v>0</v>
      </c>
      <c r="Q352" s="178">
        <v>0</v>
      </c>
      <c r="R352" s="178">
        <v>0</v>
      </c>
      <c r="S352" s="178">
        <v>0</v>
      </c>
      <c r="T352" s="178">
        <v>0</v>
      </c>
      <c r="U352" s="178">
        <v>0</v>
      </c>
      <c r="V352" s="178">
        <v>0</v>
      </c>
      <c r="W352" s="178">
        <v>0</v>
      </c>
      <c r="X352" s="178">
        <v>0</v>
      </c>
      <c r="Y352" s="178">
        <v>0</v>
      </c>
      <c r="Z352" s="178">
        <v>0</v>
      </c>
      <c r="AA352" s="178">
        <v>0</v>
      </c>
      <c r="AB352" s="178">
        <v>0</v>
      </c>
      <c r="AC352" s="178">
        <v>0</v>
      </c>
      <c r="AD352" s="178">
        <v>0</v>
      </c>
      <c r="AE352" s="178">
        <v>0</v>
      </c>
      <c r="AF352" s="178">
        <v>0</v>
      </c>
      <c r="AG352" s="178">
        <v>0</v>
      </c>
      <c r="AH352" s="178">
        <v>0</v>
      </c>
      <c r="AI352" s="178">
        <v>0</v>
      </c>
      <c r="AJ352" s="178">
        <v>0</v>
      </c>
      <c r="AK352" s="178">
        <v>0</v>
      </c>
      <c r="AL352" s="178">
        <v>0</v>
      </c>
      <c r="AM352" s="178">
        <v>0</v>
      </c>
      <c r="AN352" s="178">
        <v>0</v>
      </c>
      <c r="AO352" s="178">
        <v>0</v>
      </c>
      <c r="AP352" s="178">
        <v>0</v>
      </c>
      <c r="AQ352" s="178">
        <v>0</v>
      </c>
      <c r="AR352" s="178">
        <v>0</v>
      </c>
      <c r="AS352" s="178">
        <v>0</v>
      </c>
      <c r="AT352" s="178">
        <v>0</v>
      </c>
      <c r="AU352" s="178">
        <v>0</v>
      </c>
      <c r="AV352" s="179">
        <v>0</v>
      </c>
    </row>
    <row r="353" spans="2:48" s="218" customFormat="1" x14ac:dyDescent="0.25">
      <c r="B353" s="175" t="s">
        <v>105</v>
      </c>
      <c r="C353" s="178">
        <v>0</v>
      </c>
      <c r="D353" s="178">
        <v>0</v>
      </c>
      <c r="E353" s="178">
        <v>0</v>
      </c>
      <c r="F353" s="178">
        <v>0</v>
      </c>
      <c r="G353" s="178">
        <v>0</v>
      </c>
      <c r="H353" s="178">
        <v>0</v>
      </c>
      <c r="I353" s="178">
        <v>0</v>
      </c>
      <c r="J353" s="178">
        <v>0</v>
      </c>
      <c r="K353" s="178">
        <v>0</v>
      </c>
      <c r="L353" s="178">
        <v>0</v>
      </c>
      <c r="M353" s="178">
        <v>0</v>
      </c>
      <c r="N353" s="178">
        <v>0</v>
      </c>
      <c r="O353" s="178">
        <v>0</v>
      </c>
      <c r="P353" s="178">
        <v>0</v>
      </c>
      <c r="Q353" s="178">
        <v>0</v>
      </c>
      <c r="R353" s="178">
        <v>0</v>
      </c>
      <c r="S353" s="178">
        <v>0</v>
      </c>
      <c r="T353" s="178">
        <v>0</v>
      </c>
      <c r="U353" s="178">
        <v>0</v>
      </c>
      <c r="V353" s="178">
        <v>0</v>
      </c>
      <c r="W353" s="178">
        <v>0</v>
      </c>
      <c r="X353" s="178">
        <v>0</v>
      </c>
      <c r="Y353" s="178">
        <v>0</v>
      </c>
      <c r="Z353" s="178">
        <v>0</v>
      </c>
      <c r="AA353" s="178">
        <v>0</v>
      </c>
      <c r="AB353" s="178">
        <v>0</v>
      </c>
      <c r="AC353" s="178">
        <v>0</v>
      </c>
      <c r="AD353" s="178">
        <v>0</v>
      </c>
      <c r="AE353" s="178">
        <v>0</v>
      </c>
      <c r="AF353" s="178">
        <v>0</v>
      </c>
      <c r="AG353" s="178">
        <v>0</v>
      </c>
      <c r="AH353" s="178">
        <v>0</v>
      </c>
      <c r="AI353" s="178">
        <v>0</v>
      </c>
      <c r="AJ353" s="178">
        <v>0</v>
      </c>
      <c r="AK353" s="178">
        <v>0</v>
      </c>
      <c r="AL353" s="178">
        <v>0</v>
      </c>
      <c r="AM353" s="178">
        <v>0</v>
      </c>
      <c r="AN353" s="178">
        <v>0</v>
      </c>
      <c r="AO353" s="178">
        <v>0</v>
      </c>
      <c r="AP353" s="178">
        <v>0</v>
      </c>
      <c r="AQ353" s="178">
        <v>0</v>
      </c>
      <c r="AR353" s="178">
        <v>0</v>
      </c>
      <c r="AS353" s="178">
        <v>0</v>
      </c>
      <c r="AT353" s="178">
        <v>0</v>
      </c>
      <c r="AU353" s="178">
        <v>0</v>
      </c>
      <c r="AV353" s="179">
        <v>0</v>
      </c>
    </row>
    <row r="354" spans="2:48" s="218" customFormat="1" x14ac:dyDescent="0.25">
      <c r="B354" s="175" t="s">
        <v>106</v>
      </c>
      <c r="C354" s="178">
        <v>1.540084046600095E-2</v>
      </c>
      <c r="D354" s="178">
        <v>1.540084046600095E-2</v>
      </c>
      <c r="E354" s="178">
        <v>1.540084046600095E-2</v>
      </c>
      <c r="F354" s="178">
        <v>1.540084046600095E-2</v>
      </c>
      <c r="G354" s="178">
        <v>1.540084046600095E-2</v>
      </c>
      <c r="H354" s="178">
        <v>1.540084046600095E-2</v>
      </c>
      <c r="I354" s="178">
        <v>1.540084046600095E-2</v>
      </c>
      <c r="J354" s="178">
        <v>1.540084046600095E-2</v>
      </c>
      <c r="K354" s="178">
        <v>1.5014384593437945E-2</v>
      </c>
      <c r="L354" s="178">
        <v>1.462792872087494E-2</v>
      </c>
      <c r="M354" s="178">
        <v>1.4241472848311934E-2</v>
      </c>
      <c r="N354" s="178">
        <v>1.3937409877952131E-2</v>
      </c>
      <c r="O354" s="178">
        <v>1.3633346907592327E-2</v>
      </c>
      <c r="P354" s="178">
        <v>1.3329283937232525E-2</v>
      </c>
      <c r="Q354" s="178">
        <v>1.3025220966872721E-2</v>
      </c>
      <c r="R354" s="178">
        <v>1.2721157996512918E-2</v>
      </c>
      <c r="S354" s="178">
        <v>1.261474445976647E-2</v>
      </c>
      <c r="T354" s="178">
        <v>1.2508330923020025E-2</v>
      </c>
      <c r="U354" s="178">
        <v>1.2401917386273578E-2</v>
      </c>
      <c r="V354" s="178">
        <v>1.229550384952713E-2</v>
      </c>
      <c r="W354" s="178">
        <v>1.2189090312780683E-2</v>
      </c>
      <c r="X354" s="178">
        <v>1.2082676776034237E-2</v>
      </c>
      <c r="Y354" s="178">
        <v>1.197626323928779E-2</v>
      </c>
      <c r="Z354" s="178">
        <v>1.1869849702541343E-2</v>
      </c>
      <c r="AA354" s="178">
        <v>1.1763436165794897E-2</v>
      </c>
      <c r="AB354" s="178">
        <v>1.165702262904845E-2</v>
      </c>
      <c r="AC354" s="178">
        <v>1.1619213158274775E-2</v>
      </c>
      <c r="AD354" s="178">
        <v>1.1581403687501102E-2</v>
      </c>
      <c r="AE354" s="178">
        <v>1.1543594216727427E-2</v>
      </c>
      <c r="AF354" s="178">
        <v>1.1505784745953753E-2</v>
      </c>
      <c r="AG354" s="178">
        <v>1.1467975275180078E-2</v>
      </c>
      <c r="AH354" s="178">
        <v>1.1430165804406403E-2</v>
      </c>
      <c r="AI354" s="178">
        <v>1.139235633363273E-2</v>
      </c>
      <c r="AJ354" s="178">
        <v>1.1354546862859055E-2</v>
      </c>
      <c r="AK354" s="178">
        <v>1.1316737392085382E-2</v>
      </c>
      <c r="AL354" s="178">
        <v>1.1278927921311707E-2</v>
      </c>
      <c r="AM354" s="178">
        <v>1.1241118450538032E-2</v>
      </c>
      <c r="AN354" s="178">
        <v>1.1203308979764359E-2</v>
      </c>
      <c r="AO354" s="178">
        <v>1.1165499508990684E-2</v>
      </c>
      <c r="AP354" s="178">
        <v>1.112769003821701E-2</v>
      </c>
      <c r="AQ354" s="178">
        <v>1.1089880567443335E-2</v>
      </c>
      <c r="AR354" s="178">
        <v>1.1089880567443335E-2</v>
      </c>
      <c r="AS354" s="178">
        <v>1.1089880567443335E-2</v>
      </c>
      <c r="AT354" s="178">
        <v>1.1089880567443335E-2</v>
      </c>
      <c r="AU354" s="178">
        <v>1.1089880567443335E-2</v>
      </c>
      <c r="AV354" s="179">
        <v>1.1089880567443335E-2</v>
      </c>
    </row>
    <row r="355" spans="2:48" s="218" customFormat="1" x14ac:dyDescent="0.25">
      <c r="B355" s="175" t="s">
        <v>107</v>
      </c>
      <c r="C355" s="178">
        <v>1.3750431558091615E-2</v>
      </c>
      <c r="D355" s="178">
        <v>1.3750431558091615E-2</v>
      </c>
      <c r="E355" s="178">
        <v>1.3750431558091615E-2</v>
      </c>
      <c r="F355" s="178">
        <v>1.3750431558091615E-2</v>
      </c>
      <c r="G355" s="178">
        <v>1.3750431558091615E-2</v>
      </c>
      <c r="H355" s="178">
        <v>1.3750431558091615E-2</v>
      </c>
      <c r="I355" s="178">
        <v>1.3750431558091615E-2</v>
      </c>
      <c r="J355" s="178">
        <v>1.3750431558091615E-2</v>
      </c>
      <c r="K355" s="178">
        <v>1.3492369165742061E-2</v>
      </c>
      <c r="L355" s="178">
        <v>1.3234306773392508E-2</v>
      </c>
      <c r="M355" s="178">
        <v>1.2976244381042954E-2</v>
      </c>
      <c r="N355" s="178">
        <v>1.2774556079674539E-2</v>
      </c>
      <c r="O355" s="178">
        <v>1.2572867778306122E-2</v>
      </c>
      <c r="P355" s="178">
        <v>1.2371179476937708E-2</v>
      </c>
      <c r="Q355" s="178">
        <v>1.2169491175569291E-2</v>
      </c>
      <c r="R355" s="178">
        <v>1.1967802874200876E-2</v>
      </c>
      <c r="S355" s="178">
        <v>1.1825592214825381E-2</v>
      </c>
      <c r="T355" s="178">
        <v>1.1683381555449885E-2</v>
      </c>
      <c r="U355" s="178">
        <v>1.154117089607439E-2</v>
      </c>
      <c r="V355" s="178">
        <v>1.1398960236698895E-2</v>
      </c>
      <c r="W355" s="178">
        <v>1.1256749577323401E-2</v>
      </c>
      <c r="X355" s="178">
        <v>1.1114538917947905E-2</v>
      </c>
      <c r="Y355" s="178">
        <v>1.097232825857241E-2</v>
      </c>
      <c r="Z355" s="178">
        <v>1.0830117599196915E-2</v>
      </c>
      <c r="AA355" s="178">
        <v>1.0687906939821419E-2</v>
      </c>
      <c r="AB355" s="178">
        <v>1.0545696280445924E-2</v>
      </c>
      <c r="AC355" s="178">
        <v>1.0511117903876297E-2</v>
      </c>
      <c r="AD355" s="178">
        <v>1.0476539527306669E-2</v>
      </c>
      <c r="AE355" s="178">
        <v>1.0441961150737042E-2</v>
      </c>
      <c r="AF355" s="178">
        <v>1.0407382774167416E-2</v>
      </c>
      <c r="AG355" s="178">
        <v>1.0372804397597787E-2</v>
      </c>
      <c r="AH355" s="178">
        <v>1.0338226021028161E-2</v>
      </c>
      <c r="AI355" s="178">
        <v>1.0303647644458534E-2</v>
      </c>
      <c r="AJ355" s="178">
        <v>1.0269069267888906E-2</v>
      </c>
      <c r="AK355" s="178">
        <v>1.0234490891319279E-2</v>
      </c>
      <c r="AL355" s="178">
        <v>1.0199912514749653E-2</v>
      </c>
      <c r="AM355" s="178">
        <v>1.0165334138180025E-2</v>
      </c>
      <c r="AN355" s="178">
        <v>1.0130755761610398E-2</v>
      </c>
      <c r="AO355" s="178">
        <v>1.0096177385040771E-2</v>
      </c>
      <c r="AP355" s="178">
        <v>1.0061599008471143E-2</v>
      </c>
      <c r="AQ355" s="178">
        <v>1.0027020631901517E-2</v>
      </c>
      <c r="AR355" s="178">
        <v>1.0027020631901517E-2</v>
      </c>
      <c r="AS355" s="178">
        <v>1.0027020631901517E-2</v>
      </c>
      <c r="AT355" s="178">
        <v>1.0027020631901517E-2</v>
      </c>
      <c r="AU355" s="178">
        <v>1.0027020631901517E-2</v>
      </c>
      <c r="AV355" s="179">
        <v>1.0027020631901517E-2</v>
      </c>
    </row>
    <row r="356" spans="2:48" s="218" customFormat="1" x14ac:dyDescent="0.25">
      <c r="B356" s="175" t="s">
        <v>45</v>
      </c>
      <c r="C356" s="178">
        <v>0</v>
      </c>
      <c r="D356" s="178">
        <v>0</v>
      </c>
      <c r="E356" s="178">
        <v>0</v>
      </c>
      <c r="F356" s="178">
        <v>0</v>
      </c>
      <c r="G356" s="178">
        <v>0</v>
      </c>
      <c r="H356" s="178">
        <v>0</v>
      </c>
      <c r="I356" s="178">
        <v>0</v>
      </c>
      <c r="J356" s="178">
        <v>0</v>
      </c>
      <c r="K356" s="178">
        <v>0</v>
      </c>
      <c r="L356" s="178">
        <v>0</v>
      </c>
      <c r="M356" s="178">
        <v>0</v>
      </c>
      <c r="N356" s="178">
        <v>0</v>
      </c>
      <c r="O356" s="178">
        <v>0</v>
      </c>
      <c r="P356" s="178">
        <v>0</v>
      </c>
      <c r="Q356" s="178">
        <v>0</v>
      </c>
      <c r="R356" s="178">
        <v>0</v>
      </c>
      <c r="S356" s="178">
        <v>0</v>
      </c>
      <c r="T356" s="178">
        <v>0</v>
      </c>
      <c r="U356" s="178">
        <v>0</v>
      </c>
      <c r="V356" s="178">
        <v>0</v>
      </c>
      <c r="W356" s="178">
        <v>0</v>
      </c>
      <c r="X356" s="178">
        <v>0</v>
      </c>
      <c r="Y356" s="178">
        <v>0</v>
      </c>
      <c r="Z356" s="178">
        <v>0</v>
      </c>
      <c r="AA356" s="178">
        <v>0</v>
      </c>
      <c r="AB356" s="178">
        <v>0</v>
      </c>
      <c r="AC356" s="178">
        <v>0</v>
      </c>
      <c r="AD356" s="178">
        <v>0</v>
      </c>
      <c r="AE356" s="178">
        <v>0</v>
      </c>
      <c r="AF356" s="178">
        <v>0</v>
      </c>
      <c r="AG356" s="178">
        <v>0</v>
      </c>
      <c r="AH356" s="178">
        <v>0</v>
      </c>
      <c r="AI356" s="178">
        <v>0</v>
      </c>
      <c r="AJ356" s="178">
        <v>0</v>
      </c>
      <c r="AK356" s="178">
        <v>0</v>
      </c>
      <c r="AL356" s="178">
        <v>0</v>
      </c>
      <c r="AM356" s="178">
        <v>0</v>
      </c>
      <c r="AN356" s="178">
        <v>0</v>
      </c>
      <c r="AO356" s="178">
        <v>0</v>
      </c>
      <c r="AP356" s="178">
        <v>0</v>
      </c>
      <c r="AQ356" s="178">
        <v>0</v>
      </c>
      <c r="AR356" s="178">
        <v>0</v>
      </c>
      <c r="AS356" s="178">
        <v>0</v>
      </c>
      <c r="AT356" s="178">
        <v>0</v>
      </c>
      <c r="AU356" s="178">
        <v>0</v>
      </c>
      <c r="AV356" s="179">
        <v>0</v>
      </c>
    </row>
    <row r="357" spans="2:48" s="218" customFormat="1" x14ac:dyDescent="0.25">
      <c r="B357" s="175" t="s">
        <v>47</v>
      </c>
      <c r="C357" s="178">
        <v>0</v>
      </c>
      <c r="D357" s="178">
        <v>0</v>
      </c>
      <c r="E357" s="178">
        <v>0</v>
      </c>
      <c r="F357" s="178">
        <v>0</v>
      </c>
      <c r="G357" s="178">
        <v>0</v>
      </c>
      <c r="H357" s="178">
        <v>0</v>
      </c>
      <c r="I357" s="178">
        <v>0</v>
      </c>
      <c r="J357" s="178">
        <v>0</v>
      </c>
      <c r="K357" s="178">
        <v>0</v>
      </c>
      <c r="L357" s="178">
        <v>0</v>
      </c>
      <c r="M357" s="178">
        <v>0</v>
      </c>
      <c r="N357" s="178">
        <v>0</v>
      </c>
      <c r="O357" s="178">
        <v>0</v>
      </c>
      <c r="P357" s="178">
        <v>0</v>
      </c>
      <c r="Q357" s="178">
        <v>0</v>
      </c>
      <c r="R357" s="178">
        <v>0</v>
      </c>
      <c r="S357" s="178">
        <v>0</v>
      </c>
      <c r="T357" s="178">
        <v>0</v>
      </c>
      <c r="U357" s="178">
        <v>0</v>
      </c>
      <c r="V357" s="178">
        <v>0</v>
      </c>
      <c r="W357" s="178">
        <v>0</v>
      </c>
      <c r="X357" s="178">
        <v>0</v>
      </c>
      <c r="Y357" s="178">
        <v>0</v>
      </c>
      <c r="Z357" s="178">
        <v>0</v>
      </c>
      <c r="AA357" s="178">
        <v>0</v>
      </c>
      <c r="AB357" s="178">
        <v>0</v>
      </c>
      <c r="AC357" s="178">
        <v>0</v>
      </c>
      <c r="AD357" s="178">
        <v>0</v>
      </c>
      <c r="AE357" s="178">
        <v>0</v>
      </c>
      <c r="AF357" s="178">
        <v>0</v>
      </c>
      <c r="AG357" s="178">
        <v>0</v>
      </c>
      <c r="AH357" s="178">
        <v>0</v>
      </c>
      <c r="AI357" s="178">
        <v>0</v>
      </c>
      <c r="AJ357" s="178">
        <v>0</v>
      </c>
      <c r="AK357" s="178">
        <v>0</v>
      </c>
      <c r="AL357" s="178">
        <v>0</v>
      </c>
      <c r="AM357" s="178">
        <v>0</v>
      </c>
      <c r="AN357" s="178">
        <v>0</v>
      </c>
      <c r="AO357" s="178">
        <v>0</v>
      </c>
      <c r="AP357" s="178">
        <v>0</v>
      </c>
      <c r="AQ357" s="178">
        <v>0</v>
      </c>
      <c r="AR357" s="178">
        <v>0</v>
      </c>
      <c r="AS357" s="178">
        <v>0</v>
      </c>
      <c r="AT357" s="178">
        <v>0</v>
      </c>
      <c r="AU357" s="178">
        <v>0</v>
      </c>
      <c r="AV357" s="179">
        <v>0</v>
      </c>
    </row>
    <row r="358" spans="2:48" s="218" customFormat="1" x14ac:dyDescent="0.25">
      <c r="B358" s="175" t="s">
        <v>49</v>
      </c>
      <c r="C358" s="178">
        <v>0</v>
      </c>
      <c r="D358" s="178">
        <v>0</v>
      </c>
      <c r="E358" s="178">
        <v>0</v>
      </c>
      <c r="F358" s="178">
        <v>0</v>
      </c>
      <c r="G358" s="178">
        <v>0</v>
      </c>
      <c r="H358" s="178">
        <v>0</v>
      </c>
      <c r="I358" s="178">
        <v>0</v>
      </c>
      <c r="J358" s="178">
        <v>0</v>
      </c>
      <c r="K358" s="178">
        <v>0</v>
      </c>
      <c r="L358" s="178">
        <v>0</v>
      </c>
      <c r="M358" s="178">
        <v>0</v>
      </c>
      <c r="N358" s="178">
        <v>0</v>
      </c>
      <c r="O358" s="178">
        <v>0</v>
      </c>
      <c r="P358" s="178">
        <v>0</v>
      </c>
      <c r="Q358" s="178">
        <v>0</v>
      </c>
      <c r="R358" s="178">
        <v>0</v>
      </c>
      <c r="S358" s="178">
        <v>0</v>
      </c>
      <c r="T358" s="178">
        <v>0</v>
      </c>
      <c r="U358" s="178">
        <v>0</v>
      </c>
      <c r="V358" s="178">
        <v>0</v>
      </c>
      <c r="W358" s="178">
        <v>0</v>
      </c>
      <c r="X358" s="178">
        <v>0</v>
      </c>
      <c r="Y358" s="178">
        <v>0</v>
      </c>
      <c r="Z358" s="178">
        <v>0</v>
      </c>
      <c r="AA358" s="178">
        <v>0</v>
      </c>
      <c r="AB358" s="178">
        <v>0</v>
      </c>
      <c r="AC358" s="178">
        <v>0</v>
      </c>
      <c r="AD358" s="178">
        <v>0</v>
      </c>
      <c r="AE358" s="178">
        <v>0</v>
      </c>
      <c r="AF358" s="178">
        <v>0</v>
      </c>
      <c r="AG358" s="178">
        <v>0</v>
      </c>
      <c r="AH358" s="178">
        <v>0</v>
      </c>
      <c r="AI358" s="178">
        <v>0</v>
      </c>
      <c r="AJ358" s="178">
        <v>0</v>
      </c>
      <c r="AK358" s="178">
        <v>0</v>
      </c>
      <c r="AL358" s="178">
        <v>0</v>
      </c>
      <c r="AM358" s="178">
        <v>0</v>
      </c>
      <c r="AN358" s="178">
        <v>0</v>
      </c>
      <c r="AO358" s="178">
        <v>0</v>
      </c>
      <c r="AP358" s="178">
        <v>0</v>
      </c>
      <c r="AQ358" s="178">
        <v>0</v>
      </c>
      <c r="AR358" s="178">
        <v>0</v>
      </c>
      <c r="AS358" s="178">
        <v>0</v>
      </c>
      <c r="AT358" s="178">
        <v>0</v>
      </c>
      <c r="AU358" s="178">
        <v>0</v>
      </c>
      <c r="AV358" s="179">
        <v>0</v>
      </c>
    </row>
    <row r="359" spans="2:48" s="218" customFormat="1" x14ac:dyDescent="0.25">
      <c r="B359" s="175" t="s">
        <v>51</v>
      </c>
      <c r="C359" s="178">
        <v>0</v>
      </c>
      <c r="D359" s="178">
        <v>0</v>
      </c>
      <c r="E359" s="178">
        <v>0</v>
      </c>
      <c r="F359" s="178">
        <v>0</v>
      </c>
      <c r="G359" s="178">
        <v>0</v>
      </c>
      <c r="H359" s="178">
        <v>0</v>
      </c>
      <c r="I359" s="178">
        <v>0</v>
      </c>
      <c r="J359" s="178">
        <v>0</v>
      </c>
      <c r="K359" s="178">
        <v>0</v>
      </c>
      <c r="L359" s="178">
        <v>0</v>
      </c>
      <c r="M359" s="178">
        <v>0</v>
      </c>
      <c r="N359" s="178">
        <v>0</v>
      </c>
      <c r="O359" s="178">
        <v>0</v>
      </c>
      <c r="P359" s="178">
        <v>0</v>
      </c>
      <c r="Q359" s="178">
        <v>0</v>
      </c>
      <c r="R359" s="178">
        <v>0</v>
      </c>
      <c r="S359" s="178">
        <v>0</v>
      </c>
      <c r="T359" s="178">
        <v>0</v>
      </c>
      <c r="U359" s="178">
        <v>0</v>
      </c>
      <c r="V359" s="178">
        <v>0</v>
      </c>
      <c r="W359" s="178">
        <v>0</v>
      </c>
      <c r="X359" s="178">
        <v>0</v>
      </c>
      <c r="Y359" s="178">
        <v>0</v>
      </c>
      <c r="Z359" s="178">
        <v>0</v>
      </c>
      <c r="AA359" s="178">
        <v>0</v>
      </c>
      <c r="AB359" s="178">
        <v>0</v>
      </c>
      <c r="AC359" s="178">
        <v>0</v>
      </c>
      <c r="AD359" s="178">
        <v>0</v>
      </c>
      <c r="AE359" s="178">
        <v>0</v>
      </c>
      <c r="AF359" s="178">
        <v>0</v>
      </c>
      <c r="AG359" s="178">
        <v>0</v>
      </c>
      <c r="AH359" s="178">
        <v>0</v>
      </c>
      <c r="AI359" s="178">
        <v>0</v>
      </c>
      <c r="AJ359" s="178">
        <v>0</v>
      </c>
      <c r="AK359" s="178">
        <v>0</v>
      </c>
      <c r="AL359" s="178">
        <v>0</v>
      </c>
      <c r="AM359" s="178">
        <v>0</v>
      </c>
      <c r="AN359" s="178">
        <v>0</v>
      </c>
      <c r="AO359" s="178">
        <v>0</v>
      </c>
      <c r="AP359" s="178">
        <v>0</v>
      </c>
      <c r="AQ359" s="178">
        <v>0</v>
      </c>
      <c r="AR359" s="178">
        <v>0</v>
      </c>
      <c r="AS359" s="178">
        <v>0</v>
      </c>
      <c r="AT359" s="178">
        <v>0</v>
      </c>
      <c r="AU359" s="178">
        <v>0</v>
      </c>
      <c r="AV359" s="179">
        <v>0</v>
      </c>
    </row>
    <row r="360" spans="2:48" s="218" customFormat="1" x14ac:dyDescent="0.25">
      <c r="B360" s="175" t="s">
        <v>53</v>
      </c>
      <c r="C360" s="178">
        <v>9</v>
      </c>
      <c r="D360" s="178">
        <v>9</v>
      </c>
      <c r="E360" s="178">
        <v>9</v>
      </c>
      <c r="F360" s="178">
        <v>9</v>
      </c>
      <c r="G360" s="178">
        <v>9</v>
      </c>
      <c r="H360" s="178">
        <v>9</v>
      </c>
      <c r="I360" s="178">
        <v>9</v>
      </c>
      <c r="J360" s="178">
        <v>9</v>
      </c>
      <c r="K360" s="178">
        <v>9</v>
      </c>
      <c r="L360" s="178">
        <v>9</v>
      </c>
      <c r="M360" s="178">
        <v>9</v>
      </c>
      <c r="N360" s="178">
        <v>9</v>
      </c>
      <c r="O360" s="178">
        <v>9</v>
      </c>
      <c r="P360" s="178">
        <v>9</v>
      </c>
      <c r="Q360" s="178">
        <v>9</v>
      </c>
      <c r="R360" s="178">
        <v>9</v>
      </c>
      <c r="S360" s="178">
        <v>9</v>
      </c>
      <c r="T360" s="178">
        <v>9</v>
      </c>
      <c r="U360" s="178">
        <v>9</v>
      </c>
      <c r="V360" s="178">
        <v>9</v>
      </c>
      <c r="W360" s="178">
        <v>9</v>
      </c>
      <c r="X360" s="178">
        <v>9</v>
      </c>
      <c r="Y360" s="178">
        <v>9</v>
      </c>
      <c r="Z360" s="178">
        <v>9</v>
      </c>
      <c r="AA360" s="178">
        <v>9</v>
      </c>
      <c r="AB360" s="178">
        <v>9</v>
      </c>
      <c r="AC360" s="178">
        <v>9</v>
      </c>
      <c r="AD360" s="178">
        <v>9</v>
      </c>
      <c r="AE360" s="178">
        <v>9</v>
      </c>
      <c r="AF360" s="178">
        <v>9</v>
      </c>
      <c r="AG360" s="178">
        <v>9</v>
      </c>
      <c r="AH360" s="178">
        <v>9</v>
      </c>
      <c r="AI360" s="178">
        <v>9</v>
      </c>
      <c r="AJ360" s="178">
        <v>9</v>
      </c>
      <c r="AK360" s="178">
        <v>9</v>
      </c>
      <c r="AL360" s="178">
        <v>9</v>
      </c>
      <c r="AM360" s="178">
        <v>9</v>
      </c>
      <c r="AN360" s="178">
        <v>9</v>
      </c>
      <c r="AO360" s="178">
        <v>9</v>
      </c>
      <c r="AP360" s="178">
        <v>9</v>
      </c>
      <c r="AQ360" s="178">
        <v>9</v>
      </c>
      <c r="AR360" s="178">
        <v>9</v>
      </c>
      <c r="AS360" s="178">
        <v>9</v>
      </c>
      <c r="AT360" s="178">
        <v>9</v>
      </c>
      <c r="AU360" s="178">
        <v>9</v>
      </c>
      <c r="AV360" s="179">
        <v>9</v>
      </c>
    </row>
    <row r="361" spans="2:48" s="218" customFormat="1" x14ac:dyDescent="0.25">
      <c r="B361" s="175" t="s">
        <v>108</v>
      </c>
      <c r="C361" s="178">
        <v>14</v>
      </c>
      <c r="D361" s="178">
        <v>14</v>
      </c>
      <c r="E361" s="178">
        <v>14</v>
      </c>
      <c r="F361" s="178">
        <v>14</v>
      </c>
      <c r="G361" s="178">
        <v>14</v>
      </c>
      <c r="H361" s="178">
        <v>14</v>
      </c>
      <c r="I361" s="178">
        <v>14</v>
      </c>
      <c r="J361" s="178">
        <v>14</v>
      </c>
      <c r="K361" s="178">
        <v>14</v>
      </c>
      <c r="L361" s="178">
        <v>14</v>
      </c>
      <c r="M361" s="178">
        <v>14</v>
      </c>
      <c r="N361" s="178">
        <v>14</v>
      </c>
      <c r="O361" s="178">
        <v>14</v>
      </c>
      <c r="P361" s="178">
        <v>14</v>
      </c>
      <c r="Q361" s="178">
        <v>14</v>
      </c>
      <c r="R361" s="178">
        <v>14</v>
      </c>
      <c r="S361" s="178">
        <v>14</v>
      </c>
      <c r="T361" s="178">
        <v>14</v>
      </c>
      <c r="U361" s="178">
        <v>14</v>
      </c>
      <c r="V361" s="178">
        <v>14</v>
      </c>
      <c r="W361" s="178">
        <v>14</v>
      </c>
      <c r="X361" s="178">
        <v>14</v>
      </c>
      <c r="Y361" s="178">
        <v>14</v>
      </c>
      <c r="Z361" s="178">
        <v>14</v>
      </c>
      <c r="AA361" s="178">
        <v>14</v>
      </c>
      <c r="AB361" s="178">
        <v>14</v>
      </c>
      <c r="AC361" s="178">
        <v>14</v>
      </c>
      <c r="AD361" s="178">
        <v>14</v>
      </c>
      <c r="AE361" s="178">
        <v>14</v>
      </c>
      <c r="AF361" s="178">
        <v>14</v>
      </c>
      <c r="AG361" s="178">
        <v>14</v>
      </c>
      <c r="AH361" s="178">
        <v>14</v>
      </c>
      <c r="AI361" s="178">
        <v>14</v>
      </c>
      <c r="AJ361" s="178">
        <v>14</v>
      </c>
      <c r="AK361" s="178">
        <v>14</v>
      </c>
      <c r="AL361" s="178">
        <v>14</v>
      </c>
      <c r="AM361" s="178">
        <v>14</v>
      </c>
      <c r="AN361" s="178">
        <v>14</v>
      </c>
      <c r="AO361" s="178">
        <v>14</v>
      </c>
      <c r="AP361" s="178">
        <v>14</v>
      </c>
      <c r="AQ361" s="178">
        <v>14</v>
      </c>
      <c r="AR361" s="178">
        <v>14</v>
      </c>
      <c r="AS361" s="178">
        <v>14</v>
      </c>
      <c r="AT361" s="178">
        <v>14</v>
      </c>
      <c r="AU361" s="178">
        <v>14</v>
      </c>
      <c r="AV361" s="179">
        <v>14</v>
      </c>
    </row>
    <row r="362" spans="2:48" s="218" customFormat="1" x14ac:dyDescent="0.25">
      <c r="B362" s="175" t="s">
        <v>4</v>
      </c>
      <c r="C362" s="178">
        <v>591.86109499999975</v>
      </c>
      <c r="D362" s="178">
        <v>591.86109499999975</v>
      </c>
      <c r="E362" s="178">
        <v>591.86109499999975</v>
      </c>
      <c r="F362" s="178">
        <v>591.86109499999975</v>
      </c>
      <c r="G362" s="178">
        <v>580.06554249999976</v>
      </c>
      <c r="H362" s="178">
        <v>568.26998999999978</v>
      </c>
      <c r="I362" s="178">
        <v>579.76861799999983</v>
      </c>
      <c r="J362" s="178">
        <v>591.26724599999977</v>
      </c>
      <c r="K362" s="178">
        <v>602.76587399999983</v>
      </c>
      <c r="L362" s="178">
        <v>614.26450199999977</v>
      </c>
      <c r="M362" s="178">
        <v>625.76312999999982</v>
      </c>
      <c r="N362" s="178">
        <v>618.37478866666652</v>
      </c>
      <c r="O362" s="178">
        <v>610.9864473333331</v>
      </c>
      <c r="P362" s="178">
        <v>603.5981059999998</v>
      </c>
      <c r="Q362" s="178">
        <v>596.2097646666665</v>
      </c>
      <c r="R362" s="178">
        <v>588.8214233333332</v>
      </c>
      <c r="S362" s="178">
        <v>581.43308199999979</v>
      </c>
      <c r="T362" s="178">
        <v>574.04474066666648</v>
      </c>
      <c r="U362" s="178">
        <v>566.65639933333318</v>
      </c>
      <c r="V362" s="178">
        <v>559.26805799999988</v>
      </c>
      <c r="W362" s="178">
        <v>551.87971666666647</v>
      </c>
      <c r="X362" s="178">
        <v>544.49137533333317</v>
      </c>
      <c r="Y362" s="178">
        <v>537.10303399999987</v>
      </c>
      <c r="Z362" s="178">
        <v>529.71469266666645</v>
      </c>
      <c r="AA362" s="178">
        <v>522.32635133333315</v>
      </c>
      <c r="AB362" s="178">
        <v>514.93800999999985</v>
      </c>
      <c r="AC362" s="178">
        <v>516.22934349999991</v>
      </c>
      <c r="AD362" s="178">
        <v>517.52067699999986</v>
      </c>
      <c r="AE362" s="178">
        <v>518.81201049999993</v>
      </c>
      <c r="AF362" s="178">
        <v>520.10334399999988</v>
      </c>
      <c r="AG362" s="178">
        <v>521.39467749999994</v>
      </c>
      <c r="AH362" s="178">
        <v>522.68601100000001</v>
      </c>
      <c r="AI362" s="178">
        <v>523.97734449999996</v>
      </c>
      <c r="AJ362" s="178">
        <v>525.26867800000002</v>
      </c>
      <c r="AK362" s="178">
        <v>526.56001149999997</v>
      </c>
      <c r="AL362" s="178">
        <v>527.85134500000004</v>
      </c>
      <c r="AM362" s="178">
        <v>529.1426785000001</v>
      </c>
      <c r="AN362" s="178">
        <v>530.43401200000005</v>
      </c>
      <c r="AO362" s="178">
        <v>531.72534550000012</v>
      </c>
      <c r="AP362" s="178">
        <v>533.01667900000007</v>
      </c>
      <c r="AQ362" s="178">
        <v>534.30801250000013</v>
      </c>
      <c r="AR362" s="178">
        <v>534.30801250000013</v>
      </c>
      <c r="AS362" s="178">
        <v>534.30801250000013</v>
      </c>
      <c r="AT362" s="178">
        <v>534.30801250000013</v>
      </c>
      <c r="AU362" s="178">
        <v>534.30801250000013</v>
      </c>
      <c r="AV362" s="179">
        <v>534.30801250000013</v>
      </c>
    </row>
    <row r="363" spans="2:48" s="218" customFormat="1" x14ac:dyDescent="0.25">
      <c r="B363" s="175" t="s">
        <v>6</v>
      </c>
      <c r="C363" s="178">
        <v>6.3930999999999996</v>
      </c>
      <c r="D363" s="178">
        <v>6.3930999999999996</v>
      </c>
      <c r="E363" s="178">
        <v>6.3930999999999996</v>
      </c>
      <c r="F363" s="178">
        <v>6.3930999999999996</v>
      </c>
      <c r="G363" s="178">
        <v>6.3930999999999996</v>
      </c>
      <c r="H363" s="178">
        <v>6.3930999999999996</v>
      </c>
      <c r="I363" s="178">
        <v>6.3930999999999996</v>
      </c>
      <c r="J363" s="178">
        <v>6.3930999999999996</v>
      </c>
      <c r="K363" s="178">
        <v>6.2562999999999995</v>
      </c>
      <c r="L363" s="178">
        <v>6.1195000000000004</v>
      </c>
      <c r="M363" s="178">
        <v>5.9827000000000004</v>
      </c>
      <c r="N363" s="178">
        <v>5.8746400000000003</v>
      </c>
      <c r="O363" s="178">
        <v>5.7665800000000003</v>
      </c>
      <c r="P363" s="178">
        <v>5.6585200000000002</v>
      </c>
      <c r="Q363" s="178">
        <v>5.5504600000000002</v>
      </c>
      <c r="R363" s="178">
        <v>5.4424000000000001</v>
      </c>
      <c r="S363" s="178">
        <v>5.3886000000000003</v>
      </c>
      <c r="T363" s="178">
        <v>5.3348000000000004</v>
      </c>
      <c r="U363" s="178">
        <v>5.2809999999999997</v>
      </c>
      <c r="V363" s="178">
        <v>5.2271999999999998</v>
      </c>
      <c r="W363" s="178">
        <v>5.1734</v>
      </c>
      <c r="X363" s="178">
        <v>5.1196000000000002</v>
      </c>
      <c r="Y363" s="178">
        <v>5.0658000000000003</v>
      </c>
      <c r="Z363" s="178">
        <v>5.0119999999999996</v>
      </c>
      <c r="AA363" s="178">
        <v>4.9581999999999997</v>
      </c>
      <c r="AB363" s="178">
        <v>4.9043999999999999</v>
      </c>
      <c r="AC363" s="178">
        <v>4.8895400000000002</v>
      </c>
      <c r="AD363" s="178">
        <v>4.8746799999999997</v>
      </c>
      <c r="AE363" s="178">
        <v>4.85982</v>
      </c>
      <c r="AF363" s="178">
        <v>4.8449599999999995</v>
      </c>
      <c r="AG363" s="178">
        <v>4.8300999999999998</v>
      </c>
      <c r="AH363" s="178">
        <v>4.8152400000000002</v>
      </c>
      <c r="AI363" s="178">
        <v>4.8003799999999996</v>
      </c>
      <c r="AJ363" s="178">
        <v>4.78552</v>
      </c>
      <c r="AK363" s="178">
        <v>4.7706599999999995</v>
      </c>
      <c r="AL363" s="178">
        <v>4.7557999999999998</v>
      </c>
      <c r="AM363" s="178">
        <v>4.7409400000000002</v>
      </c>
      <c r="AN363" s="178">
        <v>4.7260799999999996</v>
      </c>
      <c r="AO363" s="178">
        <v>4.71122</v>
      </c>
      <c r="AP363" s="178">
        <v>4.6963599999999994</v>
      </c>
      <c r="AQ363" s="178">
        <v>4.6814999999999998</v>
      </c>
      <c r="AR363" s="178">
        <v>4.6814999999999998</v>
      </c>
      <c r="AS363" s="178">
        <v>4.6814999999999998</v>
      </c>
      <c r="AT363" s="178">
        <v>4.6814999999999998</v>
      </c>
      <c r="AU363" s="178">
        <v>4.6814999999999998</v>
      </c>
      <c r="AV363" s="179">
        <v>4.6814999999999998</v>
      </c>
    </row>
    <row r="364" spans="2:48" s="218" customFormat="1" x14ac:dyDescent="0.25">
      <c r="B364" s="175" t="s">
        <v>8</v>
      </c>
      <c r="C364" s="178">
        <v>0</v>
      </c>
      <c r="D364" s="178">
        <v>0</v>
      </c>
      <c r="E364" s="178">
        <v>0</v>
      </c>
      <c r="F364" s="178">
        <v>0</v>
      </c>
      <c r="G364" s="178">
        <v>0</v>
      </c>
      <c r="H364" s="178">
        <v>0</v>
      </c>
      <c r="I364" s="178">
        <v>0</v>
      </c>
      <c r="J364" s="178">
        <v>0</v>
      </c>
      <c r="K364" s="178">
        <v>0</v>
      </c>
      <c r="L364" s="178">
        <v>0</v>
      </c>
      <c r="M364" s="178">
        <v>0</v>
      </c>
      <c r="N364" s="178">
        <v>0</v>
      </c>
      <c r="O364" s="178">
        <v>0</v>
      </c>
      <c r="P364" s="178">
        <v>0</v>
      </c>
      <c r="Q364" s="178">
        <v>0</v>
      </c>
      <c r="R364" s="178">
        <v>0</v>
      </c>
      <c r="S364" s="178">
        <v>0</v>
      </c>
      <c r="T364" s="178">
        <v>0</v>
      </c>
      <c r="U364" s="178">
        <v>0</v>
      </c>
      <c r="V364" s="178">
        <v>0</v>
      </c>
      <c r="W364" s="178">
        <v>0</v>
      </c>
      <c r="X364" s="178">
        <v>0</v>
      </c>
      <c r="Y364" s="178">
        <v>0</v>
      </c>
      <c r="Z364" s="178">
        <v>0</v>
      </c>
      <c r="AA364" s="178">
        <v>0</v>
      </c>
      <c r="AB364" s="178">
        <v>0</v>
      </c>
      <c r="AC364" s="178">
        <v>0</v>
      </c>
      <c r="AD364" s="178">
        <v>0</v>
      </c>
      <c r="AE364" s="178">
        <v>0</v>
      </c>
      <c r="AF364" s="178">
        <v>0</v>
      </c>
      <c r="AG364" s="178">
        <v>0</v>
      </c>
      <c r="AH364" s="178">
        <v>0</v>
      </c>
      <c r="AI364" s="178">
        <v>0</v>
      </c>
      <c r="AJ364" s="178">
        <v>0</v>
      </c>
      <c r="AK364" s="178">
        <v>0</v>
      </c>
      <c r="AL364" s="178">
        <v>0</v>
      </c>
      <c r="AM364" s="178">
        <v>0</v>
      </c>
      <c r="AN364" s="178">
        <v>0</v>
      </c>
      <c r="AO364" s="178">
        <v>0</v>
      </c>
      <c r="AP364" s="178">
        <v>0</v>
      </c>
      <c r="AQ364" s="178">
        <v>0</v>
      </c>
      <c r="AR364" s="178">
        <v>0</v>
      </c>
      <c r="AS364" s="178">
        <v>0</v>
      </c>
      <c r="AT364" s="178">
        <v>0</v>
      </c>
      <c r="AU364" s="178">
        <v>0</v>
      </c>
      <c r="AV364" s="179">
        <v>0</v>
      </c>
    </row>
    <row r="365" spans="2:48" s="218" customFormat="1" x14ac:dyDescent="0.25">
      <c r="B365" s="175" t="s">
        <v>10</v>
      </c>
      <c r="C365" s="180"/>
      <c r="D365" s="180"/>
      <c r="E365" s="180"/>
      <c r="F365" s="180"/>
      <c r="G365" s="180"/>
      <c r="H365" s="180"/>
      <c r="I365" s="180"/>
      <c r="J365" s="180"/>
      <c r="K365" s="180"/>
      <c r="L365" s="180"/>
      <c r="M365" s="180"/>
      <c r="N365" s="180"/>
      <c r="O365" s="180"/>
      <c r="P365" s="180"/>
      <c r="Q365" s="180"/>
      <c r="R365" s="180"/>
      <c r="S365" s="180"/>
      <c r="T365" s="180"/>
      <c r="U365" s="180"/>
      <c r="V365" s="180"/>
      <c r="W365" s="180"/>
      <c r="X365" s="180"/>
      <c r="Y365" s="180"/>
      <c r="Z365" s="180"/>
      <c r="AA365" s="180"/>
      <c r="AB365" s="180"/>
      <c r="AC365" s="180"/>
      <c r="AD365" s="180"/>
      <c r="AE365" s="180"/>
      <c r="AF365" s="180"/>
      <c r="AG365" s="180"/>
      <c r="AH365" s="180"/>
      <c r="AI365" s="180"/>
      <c r="AJ365" s="180"/>
      <c r="AK365" s="180"/>
      <c r="AL365" s="180"/>
      <c r="AM365" s="180"/>
      <c r="AN365" s="180"/>
      <c r="AO365" s="180"/>
      <c r="AP365" s="180"/>
      <c r="AQ365" s="180"/>
      <c r="AR365" s="180"/>
      <c r="AS365" s="180"/>
      <c r="AT365" s="180"/>
      <c r="AU365" s="180"/>
      <c r="AV365" s="181"/>
    </row>
    <row r="366" spans="2:48" s="218" customFormat="1" x14ac:dyDescent="0.25">
      <c r="B366" s="175" t="s">
        <v>12</v>
      </c>
      <c r="C366" s="180"/>
      <c r="D366" s="180"/>
      <c r="E366" s="180"/>
      <c r="F366" s="180"/>
      <c r="G366" s="180"/>
      <c r="H366" s="180"/>
      <c r="I366" s="180"/>
      <c r="J366" s="180"/>
      <c r="K366" s="180"/>
      <c r="L366" s="180"/>
      <c r="M366" s="180"/>
      <c r="N366" s="180"/>
      <c r="O366" s="180"/>
      <c r="P366" s="180"/>
      <c r="Q366" s="180"/>
      <c r="R366" s="180"/>
      <c r="S366" s="180"/>
      <c r="T366" s="180"/>
      <c r="U366" s="180"/>
      <c r="V366" s="180"/>
      <c r="W366" s="180"/>
      <c r="X366" s="180"/>
      <c r="Y366" s="180"/>
      <c r="Z366" s="180"/>
      <c r="AA366" s="180"/>
      <c r="AB366" s="180"/>
      <c r="AC366" s="180"/>
      <c r="AD366" s="180"/>
      <c r="AE366" s="180"/>
      <c r="AF366" s="180"/>
      <c r="AG366" s="180"/>
      <c r="AH366" s="180"/>
      <c r="AI366" s="180"/>
      <c r="AJ366" s="180"/>
      <c r="AK366" s="180"/>
      <c r="AL366" s="180"/>
      <c r="AM366" s="180"/>
      <c r="AN366" s="180"/>
      <c r="AO366" s="180"/>
      <c r="AP366" s="180"/>
      <c r="AQ366" s="180"/>
      <c r="AR366" s="180"/>
      <c r="AS366" s="180"/>
      <c r="AT366" s="180"/>
      <c r="AU366" s="180"/>
      <c r="AV366" s="181"/>
    </row>
    <row r="367" spans="2:48" s="218" customFormat="1" x14ac:dyDescent="0.25">
      <c r="B367" s="175" t="s">
        <v>14</v>
      </c>
      <c r="C367" s="180"/>
      <c r="D367" s="180"/>
      <c r="E367" s="180"/>
      <c r="F367" s="180"/>
      <c r="G367" s="180"/>
      <c r="H367" s="180"/>
      <c r="I367" s="180"/>
      <c r="J367" s="180"/>
      <c r="K367" s="180"/>
      <c r="L367" s="180"/>
      <c r="M367" s="180"/>
      <c r="N367" s="180"/>
      <c r="O367" s="180"/>
      <c r="P367" s="180"/>
      <c r="Q367" s="180"/>
      <c r="R367" s="180"/>
      <c r="S367" s="180"/>
      <c r="T367" s="180"/>
      <c r="U367" s="180"/>
      <c r="V367" s="180"/>
      <c r="W367" s="180"/>
      <c r="X367" s="180"/>
      <c r="Y367" s="180"/>
      <c r="Z367" s="180"/>
      <c r="AA367" s="180"/>
      <c r="AB367" s="180"/>
      <c r="AC367" s="180"/>
      <c r="AD367" s="180"/>
      <c r="AE367" s="180"/>
      <c r="AF367" s="180"/>
      <c r="AG367" s="180"/>
      <c r="AH367" s="180"/>
      <c r="AI367" s="180"/>
      <c r="AJ367" s="180"/>
      <c r="AK367" s="180"/>
      <c r="AL367" s="180"/>
      <c r="AM367" s="180"/>
      <c r="AN367" s="180"/>
      <c r="AO367" s="180"/>
      <c r="AP367" s="180"/>
      <c r="AQ367" s="180"/>
      <c r="AR367" s="180"/>
      <c r="AS367" s="180"/>
      <c r="AT367" s="180"/>
      <c r="AU367" s="180"/>
      <c r="AV367" s="181"/>
    </row>
    <row r="368" spans="2:48" s="218" customFormat="1" x14ac:dyDescent="0.25">
      <c r="B368" s="175" t="s">
        <v>16</v>
      </c>
      <c r="C368" s="180"/>
      <c r="D368" s="180"/>
      <c r="E368" s="180"/>
      <c r="F368" s="180"/>
      <c r="G368" s="180"/>
      <c r="H368" s="180"/>
      <c r="I368" s="180"/>
      <c r="J368" s="180"/>
      <c r="K368" s="180"/>
      <c r="L368" s="180"/>
      <c r="M368" s="180"/>
      <c r="N368" s="180"/>
      <c r="O368" s="180"/>
      <c r="P368" s="180"/>
      <c r="Q368" s="180"/>
      <c r="R368" s="180"/>
      <c r="S368" s="180"/>
      <c r="T368" s="180"/>
      <c r="U368" s="180"/>
      <c r="V368" s="180"/>
      <c r="W368" s="180"/>
      <c r="X368" s="180"/>
      <c r="Y368" s="180"/>
      <c r="Z368" s="180"/>
      <c r="AA368" s="180"/>
      <c r="AB368" s="180"/>
      <c r="AC368" s="180"/>
      <c r="AD368" s="180"/>
      <c r="AE368" s="180"/>
      <c r="AF368" s="180"/>
      <c r="AG368" s="180"/>
      <c r="AH368" s="180"/>
      <c r="AI368" s="180"/>
      <c r="AJ368" s="180"/>
      <c r="AK368" s="180"/>
      <c r="AL368" s="180"/>
      <c r="AM368" s="180"/>
      <c r="AN368" s="180"/>
      <c r="AO368" s="180"/>
      <c r="AP368" s="180"/>
      <c r="AQ368" s="180"/>
      <c r="AR368" s="180"/>
      <c r="AS368" s="180"/>
      <c r="AT368" s="180"/>
      <c r="AU368" s="180"/>
      <c r="AV368" s="181"/>
    </row>
    <row r="369" spans="1:48" s="218" customFormat="1" x14ac:dyDescent="0.25">
      <c r="B369" s="175" t="s">
        <v>18</v>
      </c>
      <c r="C369" s="180"/>
      <c r="D369" s="180"/>
      <c r="E369" s="180"/>
      <c r="F369" s="180"/>
      <c r="G369" s="180"/>
      <c r="H369" s="180"/>
      <c r="I369" s="180"/>
      <c r="J369" s="180"/>
      <c r="K369" s="180"/>
      <c r="L369" s="180"/>
      <c r="M369" s="180"/>
      <c r="N369" s="180"/>
      <c r="O369" s="180"/>
      <c r="P369" s="180"/>
      <c r="Q369" s="180"/>
      <c r="R369" s="180"/>
      <c r="S369" s="180"/>
      <c r="T369" s="180"/>
      <c r="U369" s="180"/>
      <c r="V369" s="180"/>
      <c r="W369" s="180"/>
      <c r="X369" s="180"/>
      <c r="Y369" s="180"/>
      <c r="Z369" s="180"/>
      <c r="AA369" s="180"/>
      <c r="AB369" s="180"/>
      <c r="AC369" s="180"/>
      <c r="AD369" s="180"/>
      <c r="AE369" s="180"/>
      <c r="AF369" s="180"/>
      <c r="AG369" s="180"/>
      <c r="AH369" s="180"/>
      <c r="AI369" s="180"/>
      <c r="AJ369" s="180"/>
      <c r="AK369" s="180"/>
      <c r="AL369" s="180"/>
      <c r="AM369" s="180"/>
      <c r="AN369" s="180"/>
      <c r="AO369" s="180"/>
      <c r="AP369" s="180"/>
      <c r="AQ369" s="180"/>
      <c r="AR369" s="180"/>
      <c r="AS369" s="180"/>
      <c r="AT369" s="180"/>
      <c r="AU369" s="180"/>
      <c r="AV369" s="181"/>
    </row>
    <row r="370" spans="1:48" s="218" customFormat="1" x14ac:dyDescent="0.25">
      <c r="B370" s="175" t="s">
        <v>20</v>
      </c>
      <c r="C370" s="180"/>
      <c r="D370" s="180"/>
      <c r="E370" s="180"/>
      <c r="F370" s="180"/>
      <c r="G370" s="180"/>
      <c r="H370" s="180"/>
      <c r="I370" s="180"/>
      <c r="J370" s="180"/>
      <c r="K370" s="180"/>
      <c r="L370" s="180"/>
      <c r="M370" s="180"/>
      <c r="N370" s="180"/>
      <c r="O370" s="180"/>
      <c r="P370" s="180"/>
      <c r="Q370" s="180"/>
      <c r="R370" s="180"/>
      <c r="S370" s="180"/>
      <c r="T370" s="180"/>
      <c r="U370" s="180"/>
      <c r="V370" s="180"/>
      <c r="W370" s="180"/>
      <c r="X370" s="180"/>
      <c r="Y370" s="180"/>
      <c r="Z370" s="180"/>
      <c r="AA370" s="180"/>
      <c r="AB370" s="180"/>
      <c r="AC370" s="180"/>
      <c r="AD370" s="180"/>
      <c r="AE370" s="180"/>
      <c r="AF370" s="180"/>
      <c r="AG370" s="180"/>
      <c r="AH370" s="180"/>
      <c r="AI370" s="180"/>
      <c r="AJ370" s="180"/>
      <c r="AK370" s="180"/>
      <c r="AL370" s="180"/>
      <c r="AM370" s="180"/>
      <c r="AN370" s="180"/>
      <c r="AO370" s="180"/>
      <c r="AP370" s="180"/>
      <c r="AQ370" s="180"/>
      <c r="AR370" s="180"/>
      <c r="AS370" s="180"/>
      <c r="AT370" s="180"/>
      <c r="AU370" s="180"/>
      <c r="AV370" s="181"/>
    </row>
    <row r="371" spans="1:48" s="218" customFormat="1" x14ac:dyDescent="0.25">
      <c r="B371" s="175" t="s">
        <v>22</v>
      </c>
      <c r="C371" s="178">
        <v>1.2869999999999999</v>
      </c>
      <c r="D371" s="178">
        <v>1.2869999999999999</v>
      </c>
      <c r="E371" s="178">
        <v>1.2869999999999999</v>
      </c>
      <c r="F371" s="178">
        <v>1.2869999999999999</v>
      </c>
      <c r="G371" s="178">
        <v>1.2869999999999999</v>
      </c>
      <c r="H371" s="178">
        <v>1.2869999999999999</v>
      </c>
      <c r="I371" s="178">
        <v>1.2869999999999999</v>
      </c>
      <c r="J371" s="178">
        <v>1.2869999999999999</v>
      </c>
      <c r="K371" s="178">
        <v>1.2687999999999999</v>
      </c>
      <c r="L371" s="178">
        <v>1.2505999999999999</v>
      </c>
      <c r="M371" s="178">
        <v>1.2323999999999999</v>
      </c>
      <c r="N371" s="178">
        <v>1.2494399999999999</v>
      </c>
      <c r="O371" s="178">
        <v>1.2664800000000001</v>
      </c>
      <c r="P371" s="178">
        <v>1.28352</v>
      </c>
      <c r="Q371" s="178">
        <v>1.3005600000000002</v>
      </c>
      <c r="R371" s="178">
        <v>1.3176000000000001</v>
      </c>
      <c r="S371" s="178">
        <v>1.31976</v>
      </c>
      <c r="T371" s="178">
        <v>1.32192</v>
      </c>
      <c r="U371" s="178">
        <v>1.3240800000000001</v>
      </c>
      <c r="V371" s="178">
        <v>1.3262400000000001</v>
      </c>
      <c r="W371" s="178">
        <v>1.3284</v>
      </c>
      <c r="X371" s="178">
        <v>1.33056</v>
      </c>
      <c r="Y371" s="178">
        <v>1.3327199999999999</v>
      </c>
      <c r="Z371" s="178">
        <v>1.3348800000000001</v>
      </c>
      <c r="AA371" s="178">
        <v>1.33704</v>
      </c>
      <c r="AB371" s="178">
        <v>1.3391999999999999</v>
      </c>
      <c r="AC371" s="178">
        <v>1.33632</v>
      </c>
      <c r="AD371" s="178">
        <v>1.33344</v>
      </c>
      <c r="AE371" s="178">
        <v>1.33056</v>
      </c>
      <c r="AF371" s="178">
        <v>1.32768</v>
      </c>
      <c r="AG371" s="178">
        <v>1.3248</v>
      </c>
      <c r="AH371" s="178">
        <v>1.32192</v>
      </c>
      <c r="AI371" s="178">
        <v>1.31904</v>
      </c>
      <c r="AJ371" s="178">
        <v>1.31616</v>
      </c>
      <c r="AK371" s="178">
        <v>1.31328</v>
      </c>
      <c r="AL371" s="178">
        <v>1.3104</v>
      </c>
      <c r="AM371" s="178">
        <v>1.30752</v>
      </c>
      <c r="AN371" s="178">
        <v>1.30464</v>
      </c>
      <c r="AO371" s="178">
        <v>1.30176</v>
      </c>
      <c r="AP371" s="178">
        <v>1.29888</v>
      </c>
      <c r="AQ371" s="178">
        <v>1.296</v>
      </c>
      <c r="AR371" s="178">
        <v>1.296</v>
      </c>
      <c r="AS371" s="178">
        <v>1.296</v>
      </c>
      <c r="AT371" s="178">
        <v>1.296</v>
      </c>
      <c r="AU371" s="178">
        <v>1.296</v>
      </c>
      <c r="AV371" s="179">
        <v>1.296</v>
      </c>
    </row>
    <row r="372" spans="1:48" s="218" customFormat="1" x14ac:dyDescent="0.25">
      <c r="B372" s="175" t="s">
        <v>110</v>
      </c>
      <c r="C372" s="178">
        <v>0</v>
      </c>
      <c r="D372" s="178">
        <v>0</v>
      </c>
      <c r="E372" s="178">
        <v>0</v>
      </c>
      <c r="F372" s="178">
        <v>0</v>
      </c>
      <c r="G372" s="178">
        <v>0</v>
      </c>
      <c r="H372" s="178">
        <v>0</v>
      </c>
      <c r="I372" s="178">
        <v>0</v>
      </c>
      <c r="J372" s="178">
        <v>0</v>
      </c>
      <c r="K372" s="178">
        <v>0</v>
      </c>
      <c r="L372" s="178">
        <v>0</v>
      </c>
      <c r="M372" s="178">
        <v>0</v>
      </c>
      <c r="N372" s="178">
        <v>0</v>
      </c>
      <c r="O372" s="178">
        <v>0</v>
      </c>
      <c r="P372" s="178">
        <v>0</v>
      </c>
      <c r="Q372" s="178">
        <v>0</v>
      </c>
      <c r="R372" s="178">
        <v>0</v>
      </c>
      <c r="S372" s="178">
        <v>0</v>
      </c>
      <c r="T372" s="178">
        <v>0</v>
      </c>
      <c r="U372" s="178">
        <v>0</v>
      </c>
      <c r="V372" s="178">
        <v>0</v>
      </c>
      <c r="W372" s="178">
        <v>0</v>
      </c>
      <c r="X372" s="178">
        <v>0</v>
      </c>
      <c r="Y372" s="178">
        <v>0</v>
      </c>
      <c r="Z372" s="178">
        <v>0</v>
      </c>
      <c r="AA372" s="178">
        <v>0</v>
      </c>
      <c r="AB372" s="178">
        <v>0</v>
      </c>
      <c r="AC372" s="178">
        <v>0</v>
      </c>
      <c r="AD372" s="178">
        <v>0</v>
      </c>
      <c r="AE372" s="178">
        <v>0</v>
      </c>
      <c r="AF372" s="178">
        <v>0</v>
      </c>
      <c r="AG372" s="178">
        <v>0</v>
      </c>
      <c r="AH372" s="178">
        <v>0</v>
      </c>
      <c r="AI372" s="178">
        <v>0</v>
      </c>
      <c r="AJ372" s="178">
        <v>0</v>
      </c>
      <c r="AK372" s="178">
        <v>0</v>
      </c>
      <c r="AL372" s="178">
        <v>0</v>
      </c>
      <c r="AM372" s="178">
        <v>0</v>
      </c>
      <c r="AN372" s="178">
        <v>0</v>
      </c>
      <c r="AO372" s="178">
        <v>0</v>
      </c>
      <c r="AP372" s="178">
        <v>0</v>
      </c>
      <c r="AQ372" s="178">
        <v>0</v>
      </c>
      <c r="AR372" s="178">
        <v>0</v>
      </c>
      <c r="AS372" s="178">
        <v>0</v>
      </c>
      <c r="AT372" s="178">
        <v>0</v>
      </c>
      <c r="AU372" s="178">
        <v>0</v>
      </c>
      <c r="AV372" s="179">
        <v>0</v>
      </c>
    </row>
    <row r="373" spans="1:48" s="218" customFormat="1" x14ac:dyDescent="0.25">
      <c r="B373" s="175" t="s">
        <v>111</v>
      </c>
      <c r="C373" s="178">
        <v>0</v>
      </c>
      <c r="D373" s="178">
        <v>0</v>
      </c>
      <c r="E373" s="178">
        <v>0</v>
      </c>
      <c r="F373" s="178">
        <v>0</v>
      </c>
      <c r="G373" s="178">
        <v>0</v>
      </c>
      <c r="H373" s="178">
        <v>0</v>
      </c>
      <c r="I373" s="178">
        <v>0</v>
      </c>
      <c r="J373" s="178">
        <v>0</v>
      </c>
      <c r="K373" s="178">
        <v>0</v>
      </c>
      <c r="L373" s="178">
        <v>0</v>
      </c>
      <c r="M373" s="178">
        <v>0</v>
      </c>
      <c r="N373" s="178">
        <v>0</v>
      </c>
      <c r="O373" s="178">
        <v>0</v>
      </c>
      <c r="P373" s="178">
        <v>0</v>
      </c>
      <c r="Q373" s="178">
        <v>0</v>
      </c>
      <c r="R373" s="178">
        <v>0</v>
      </c>
      <c r="S373" s="178">
        <v>0</v>
      </c>
      <c r="T373" s="178">
        <v>0</v>
      </c>
      <c r="U373" s="178">
        <v>0</v>
      </c>
      <c r="V373" s="178">
        <v>0</v>
      </c>
      <c r="W373" s="178">
        <v>0</v>
      </c>
      <c r="X373" s="178">
        <v>0</v>
      </c>
      <c r="Y373" s="178">
        <v>0</v>
      </c>
      <c r="Z373" s="178">
        <v>0</v>
      </c>
      <c r="AA373" s="178">
        <v>0</v>
      </c>
      <c r="AB373" s="178">
        <v>0</v>
      </c>
      <c r="AC373" s="178">
        <v>0</v>
      </c>
      <c r="AD373" s="178">
        <v>0</v>
      </c>
      <c r="AE373" s="178">
        <v>0</v>
      </c>
      <c r="AF373" s="178">
        <v>0</v>
      </c>
      <c r="AG373" s="178">
        <v>0</v>
      </c>
      <c r="AH373" s="178">
        <v>0</v>
      </c>
      <c r="AI373" s="178">
        <v>0</v>
      </c>
      <c r="AJ373" s="178">
        <v>0</v>
      </c>
      <c r="AK373" s="178">
        <v>0</v>
      </c>
      <c r="AL373" s="178">
        <v>0</v>
      </c>
      <c r="AM373" s="178">
        <v>0</v>
      </c>
      <c r="AN373" s="178">
        <v>0</v>
      </c>
      <c r="AO373" s="178">
        <v>0</v>
      </c>
      <c r="AP373" s="178">
        <v>0</v>
      </c>
      <c r="AQ373" s="178">
        <v>0</v>
      </c>
      <c r="AR373" s="178">
        <v>0</v>
      </c>
      <c r="AS373" s="178">
        <v>0</v>
      </c>
      <c r="AT373" s="178">
        <v>0</v>
      </c>
      <c r="AU373" s="178">
        <v>0</v>
      </c>
      <c r="AV373" s="179">
        <v>0</v>
      </c>
    </row>
    <row r="374" spans="1:48" s="218" customFormat="1" x14ac:dyDescent="0.25">
      <c r="B374" s="175" t="s">
        <v>58</v>
      </c>
      <c r="C374" s="178">
        <v>0</v>
      </c>
      <c r="D374" s="178">
        <v>0</v>
      </c>
      <c r="E374" s="178">
        <v>0</v>
      </c>
      <c r="F374" s="178">
        <v>0</v>
      </c>
      <c r="G374" s="178">
        <v>0</v>
      </c>
      <c r="H374" s="178">
        <v>0</v>
      </c>
      <c r="I374" s="178">
        <v>0</v>
      </c>
      <c r="J374" s="178">
        <v>0</v>
      </c>
      <c r="K374" s="178">
        <v>0</v>
      </c>
      <c r="L374" s="178">
        <v>0</v>
      </c>
      <c r="M374" s="178">
        <v>0</v>
      </c>
      <c r="N374" s="178">
        <v>0</v>
      </c>
      <c r="O374" s="178">
        <v>0</v>
      </c>
      <c r="P374" s="178">
        <v>0</v>
      </c>
      <c r="Q374" s="178">
        <v>0</v>
      </c>
      <c r="R374" s="178">
        <v>0</v>
      </c>
      <c r="S374" s="178">
        <v>0</v>
      </c>
      <c r="T374" s="178">
        <v>0</v>
      </c>
      <c r="U374" s="178">
        <v>0</v>
      </c>
      <c r="V374" s="178">
        <v>0</v>
      </c>
      <c r="W374" s="178">
        <v>0</v>
      </c>
      <c r="X374" s="178">
        <v>0</v>
      </c>
      <c r="Y374" s="178">
        <v>0</v>
      </c>
      <c r="Z374" s="178">
        <v>0</v>
      </c>
      <c r="AA374" s="178">
        <v>0</v>
      </c>
      <c r="AB374" s="178">
        <v>0</v>
      </c>
      <c r="AC374" s="178">
        <v>0</v>
      </c>
      <c r="AD374" s="178">
        <v>0</v>
      </c>
      <c r="AE374" s="178">
        <v>0</v>
      </c>
      <c r="AF374" s="178">
        <v>0</v>
      </c>
      <c r="AG374" s="178">
        <v>0</v>
      </c>
      <c r="AH374" s="178">
        <v>0</v>
      </c>
      <c r="AI374" s="178">
        <v>0</v>
      </c>
      <c r="AJ374" s="178">
        <v>0</v>
      </c>
      <c r="AK374" s="178">
        <v>0</v>
      </c>
      <c r="AL374" s="178">
        <v>0</v>
      </c>
      <c r="AM374" s="178">
        <v>0</v>
      </c>
      <c r="AN374" s="178">
        <v>0</v>
      </c>
      <c r="AO374" s="178">
        <v>0</v>
      </c>
      <c r="AP374" s="178">
        <v>0</v>
      </c>
      <c r="AQ374" s="178">
        <v>0</v>
      </c>
      <c r="AR374" s="178">
        <v>0</v>
      </c>
      <c r="AS374" s="178">
        <v>0</v>
      </c>
      <c r="AT374" s="178">
        <v>0</v>
      </c>
      <c r="AU374" s="178">
        <v>0</v>
      </c>
      <c r="AV374" s="179">
        <v>0</v>
      </c>
    </row>
    <row r="375" spans="1:48" s="218" customFormat="1" x14ac:dyDescent="0.25">
      <c r="B375" s="175" t="s">
        <v>60</v>
      </c>
      <c r="C375" s="178">
        <v>1975.41699941042</v>
      </c>
      <c r="D375" s="178">
        <v>1975.41699941042</v>
      </c>
      <c r="E375" s="178">
        <v>1975.41699941042</v>
      </c>
      <c r="F375" s="178">
        <v>1975.41699941042</v>
      </c>
      <c r="G375" s="178">
        <v>1975.41699941042</v>
      </c>
      <c r="H375" s="178">
        <v>1975.41699941042</v>
      </c>
      <c r="I375" s="178">
        <v>1975.41699941042</v>
      </c>
      <c r="J375" s="178">
        <v>1975.41699941042</v>
      </c>
      <c r="K375" s="178">
        <v>1884.4280951951521</v>
      </c>
      <c r="L375" s="178">
        <v>1793.4391909798844</v>
      </c>
      <c r="M375" s="178">
        <v>1702.4502867646165</v>
      </c>
      <c r="N375" s="178">
        <v>1695.2270649988818</v>
      </c>
      <c r="O375" s="178">
        <v>1688.0038432331471</v>
      </c>
      <c r="P375" s="178">
        <v>1680.7806214674122</v>
      </c>
      <c r="Q375" s="178">
        <v>1673.5573997016775</v>
      </c>
      <c r="R375" s="178">
        <v>1666.3341779359428</v>
      </c>
      <c r="S375" s="178">
        <v>1616.2804130391455</v>
      </c>
      <c r="T375" s="178">
        <v>1566.2266481423485</v>
      </c>
      <c r="U375" s="178">
        <v>1516.1728832455515</v>
      </c>
      <c r="V375" s="178">
        <v>1466.1191183487542</v>
      </c>
      <c r="W375" s="178">
        <v>1416.065353451957</v>
      </c>
      <c r="X375" s="178">
        <v>1366.01158855516</v>
      </c>
      <c r="Y375" s="178">
        <v>1315.9578236583629</v>
      </c>
      <c r="Z375" s="178">
        <v>1265.9040587615657</v>
      </c>
      <c r="AA375" s="178">
        <v>1215.8502938647684</v>
      </c>
      <c r="AB375" s="178">
        <v>1165.7965289679714</v>
      </c>
      <c r="AC375" s="178">
        <v>1152.9545254946618</v>
      </c>
      <c r="AD375" s="178">
        <v>1140.1125220213521</v>
      </c>
      <c r="AE375" s="178">
        <v>1127.2705185480427</v>
      </c>
      <c r="AF375" s="178">
        <v>1114.428515074733</v>
      </c>
      <c r="AG375" s="178">
        <v>1101.5865116014234</v>
      </c>
      <c r="AH375" s="178">
        <v>1088.7445081281139</v>
      </c>
      <c r="AI375" s="178">
        <v>1075.9025046548043</v>
      </c>
      <c r="AJ375" s="178">
        <v>1063.0605011814946</v>
      </c>
      <c r="AK375" s="178">
        <v>1050.2184977081849</v>
      </c>
      <c r="AL375" s="178">
        <v>1037.3764942348755</v>
      </c>
      <c r="AM375" s="178">
        <v>1024.5344907615658</v>
      </c>
      <c r="AN375" s="178">
        <v>1011.6924872882562</v>
      </c>
      <c r="AO375" s="178">
        <v>998.85048381494664</v>
      </c>
      <c r="AP375" s="178">
        <v>986.00848034163698</v>
      </c>
      <c r="AQ375" s="178">
        <v>973.16647686832744</v>
      </c>
      <c r="AR375" s="178">
        <v>973.16647686832744</v>
      </c>
      <c r="AS375" s="178">
        <v>973.16647686832744</v>
      </c>
      <c r="AT375" s="178">
        <v>973.16647686832744</v>
      </c>
      <c r="AU375" s="178">
        <v>973.16647686832744</v>
      </c>
      <c r="AV375" s="179">
        <v>973.16647686832744</v>
      </c>
    </row>
    <row r="376" spans="1:48" s="218" customFormat="1" x14ac:dyDescent="0.25">
      <c r="B376" s="175" t="s">
        <v>62</v>
      </c>
      <c r="C376" s="178">
        <v>987.70849970520999</v>
      </c>
      <c r="D376" s="178">
        <v>987.70849970520999</v>
      </c>
      <c r="E376" s="178">
        <v>987.70849970520999</v>
      </c>
      <c r="F376" s="178">
        <v>987.70849970520999</v>
      </c>
      <c r="G376" s="178">
        <v>987.70849970520999</v>
      </c>
      <c r="H376" s="178">
        <v>987.70849970520999</v>
      </c>
      <c r="I376" s="178">
        <v>987.70849970520999</v>
      </c>
      <c r="J376" s="178">
        <v>987.70849970520999</v>
      </c>
      <c r="K376" s="178">
        <v>942.21404759757604</v>
      </c>
      <c r="L376" s="178">
        <v>896.71959548994221</v>
      </c>
      <c r="M376" s="178">
        <v>851.22514338230826</v>
      </c>
      <c r="N376" s="178">
        <v>847.61353249944091</v>
      </c>
      <c r="O376" s="178">
        <v>844.00192161657355</v>
      </c>
      <c r="P376" s="178">
        <v>840.39031073370609</v>
      </c>
      <c r="Q376" s="178">
        <v>836.77869985083873</v>
      </c>
      <c r="R376" s="178">
        <v>833.16708896797138</v>
      </c>
      <c r="S376" s="178">
        <v>808.14020651957276</v>
      </c>
      <c r="T376" s="178">
        <v>783.11332407117425</v>
      </c>
      <c r="U376" s="178">
        <v>758.08644162277574</v>
      </c>
      <c r="V376" s="178">
        <v>733.05955917437711</v>
      </c>
      <c r="W376" s="178">
        <v>708.03267672597849</v>
      </c>
      <c r="X376" s="178">
        <v>683.00579427757998</v>
      </c>
      <c r="Y376" s="178">
        <v>657.97891182918147</v>
      </c>
      <c r="Z376" s="178">
        <v>632.95202938078285</v>
      </c>
      <c r="AA376" s="178">
        <v>607.92514693238422</v>
      </c>
      <c r="AB376" s="178">
        <v>582.89826448398571</v>
      </c>
      <c r="AC376" s="178">
        <v>576.47726274733088</v>
      </c>
      <c r="AD376" s="178">
        <v>570.05626101067605</v>
      </c>
      <c r="AE376" s="178">
        <v>563.63525927402134</v>
      </c>
      <c r="AF376" s="178">
        <v>557.21425753736651</v>
      </c>
      <c r="AG376" s="178">
        <v>550.79325580071168</v>
      </c>
      <c r="AH376" s="178">
        <v>544.37225406405696</v>
      </c>
      <c r="AI376" s="178">
        <v>537.95125232740213</v>
      </c>
      <c r="AJ376" s="178">
        <v>531.5302505907473</v>
      </c>
      <c r="AK376" s="178">
        <v>525.10924885409247</v>
      </c>
      <c r="AL376" s="178">
        <v>518.68824711743775</v>
      </c>
      <c r="AM376" s="178">
        <v>512.26724538078292</v>
      </c>
      <c r="AN376" s="178">
        <v>505.84624364412809</v>
      </c>
      <c r="AO376" s="178">
        <v>499.42524190747332</v>
      </c>
      <c r="AP376" s="178">
        <v>493.00424017081849</v>
      </c>
      <c r="AQ376" s="178">
        <v>486.58323843416372</v>
      </c>
      <c r="AR376" s="178">
        <v>486.58323843416372</v>
      </c>
      <c r="AS376" s="178">
        <v>486.58323843416372</v>
      </c>
      <c r="AT376" s="178">
        <v>486.58323843416372</v>
      </c>
      <c r="AU376" s="178">
        <v>486.58323843416372</v>
      </c>
      <c r="AV376" s="178">
        <v>486.58323843416372</v>
      </c>
    </row>
    <row r="377" spans="1:48" s="218" customFormat="1" x14ac:dyDescent="0.25">
      <c r="B377" s="175" t="s">
        <v>109</v>
      </c>
      <c r="C377" s="178">
        <v>10</v>
      </c>
      <c r="D377" s="178">
        <v>10</v>
      </c>
      <c r="E377" s="178">
        <v>10</v>
      </c>
      <c r="F377" s="178">
        <v>10</v>
      </c>
      <c r="G377" s="178">
        <v>10</v>
      </c>
      <c r="H377" s="178">
        <v>10</v>
      </c>
      <c r="I377" s="178">
        <v>10</v>
      </c>
      <c r="J377" s="178">
        <v>10</v>
      </c>
      <c r="K377" s="178">
        <v>10</v>
      </c>
      <c r="L377" s="178">
        <v>10</v>
      </c>
      <c r="M377" s="178">
        <v>10</v>
      </c>
      <c r="N377" s="178">
        <v>10</v>
      </c>
      <c r="O377" s="178">
        <v>10</v>
      </c>
      <c r="P377" s="178">
        <v>10</v>
      </c>
      <c r="Q377" s="178">
        <v>10</v>
      </c>
      <c r="R377" s="178">
        <v>10</v>
      </c>
      <c r="S377" s="178">
        <v>10</v>
      </c>
      <c r="T377" s="178">
        <v>10</v>
      </c>
      <c r="U377" s="178">
        <v>10</v>
      </c>
      <c r="V377" s="178">
        <v>10</v>
      </c>
      <c r="W377" s="178">
        <v>10</v>
      </c>
      <c r="X377" s="178">
        <v>10</v>
      </c>
      <c r="Y377" s="178">
        <v>10</v>
      </c>
      <c r="Z377" s="178">
        <v>10</v>
      </c>
      <c r="AA377" s="178">
        <v>10</v>
      </c>
      <c r="AB377" s="178">
        <v>10</v>
      </c>
      <c r="AC377" s="178">
        <v>10</v>
      </c>
      <c r="AD377" s="178">
        <v>10</v>
      </c>
      <c r="AE377" s="178">
        <v>10</v>
      </c>
      <c r="AF377" s="178">
        <v>10</v>
      </c>
      <c r="AG377" s="178">
        <v>10</v>
      </c>
      <c r="AH377" s="178">
        <v>10</v>
      </c>
      <c r="AI377" s="178">
        <v>10</v>
      </c>
      <c r="AJ377" s="178">
        <v>10</v>
      </c>
      <c r="AK377" s="178">
        <v>10</v>
      </c>
      <c r="AL377" s="178">
        <v>10</v>
      </c>
      <c r="AM377" s="178">
        <v>10</v>
      </c>
      <c r="AN377" s="178">
        <v>10</v>
      </c>
      <c r="AO377" s="178">
        <v>10</v>
      </c>
      <c r="AP377" s="178">
        <v>10</v>
      </c>
      <c r="AQ377" s="178">
        <v>10</v>
      </c>
      <c r="AR377" s="178">
        <v>10</v>
      </c>
      <c r="AS377" s="178">
        <v>10</v>
      </c>
      <c r="AT377" s="178">
        <v>10</v>
      </c>
      <c r="AU377" s="178">
        <v>10</v>
      </c>
      <c r="AV377" s="179">
        <v>10</v>
      </c>
    </row>
    <row r="378" spans="1:48" s="218" customFormat="1" x14ac:dyDescent="0.25">
      <c r="B378" s="175" t="s">
        <v>274</v>
      </c>
      <c r="C378" s="178">
        <v>100000</v>
      </c>
      <c r="D378" s="178">
        <v>100000</v>
      </c>
      <c r="E378" s="178">
        <v>100000</v>
      </c>
      <c r="F378" s="178">
        <v>100000</v>
      </c>
      <c r="G378" s="178">
        <v>100000</v>
      </c>
      <c r="H378" s="178">
        <v>100000</v>
      </c>
      <c r="I378" s="178">
        <v>100000</v>
      </c>
      <c r="J378" s="178">
        <v>100000</v>
      </c>
      <c r="K378" s="178">
        <v>100000</v>
      </c>
      <c r="L378" s="178">
        <v>100000</v>
      </c>
      <c r="M378" s="178">
        <v>100000</v>
      </c>
      <c r="N378" s="178">
        <v>100000</v>
      </c>
      <c r="O378" s="178">
        <v>100000</v>
      </c>
      <c r="P378" s="178">
        <v>100000</v>
      </c>
      <c r="Q378" s="178">
        <v>100000</v>
      </c>
      <c r="R378" s="178">
        <v>100000</v>
      </c>
      <c r="S378" s="178">
        <v>100000</v>
      </c>
      <c r="T378" s="178">
        <v>100000</v>
      </c>
      <c r="U378" s="178">
        <v>100000</v>
      </c>
      <c r="V378" s="178">
        <v>100000</v>
      </c>
      <c r="W378" s="178">
        <v>100000</v>
      </c>
      <c r="X378" s="178">
        <v>100000</v>
      </c>
      <c r="Y378" s="178">
        <v>100000</v>
      </c>
      <c r="Z378" s="178">
        <v>100000</v>
      </c>
      <c r="AA378" s="178">
        <v>100000</v>
      </c>
      <c r="AB378" s="178">
        <v>100000</v>
      </c>
      <c r="AC378" s="178">
        <v>100000</v>
      </c>
      <c r="AD378" s="178">
        <v>100000</v>
      </c>
      <c r="AE378" s="178">
        <v>100000</v>
      </c>
      <c r="AF378" s="178">
        <v>100000</v>
      </c>
      <c r="AG378" s="178">
        <v>100000</v>
      </c>
      <c r="AH378" s="178">
        <v>100000</v>
      </c>
      <c r="AI378" s="178">
        <v>100000</v>
      </c>
      <c r="AJ378" s="178">
        <v>100000</v>
      </c>
      <c r="AK378" s="178">
        <v>100000</v>
      </c>
      <c r="AL378" s="178">
        <v>100000</v>
      </c>
      <c r="AM378" s="178">
        <v>100000</v>
      </c>
      <c r="AN378" s="178">
        <v>100000</v>
      </c>
      <c r="AO378" s="178">
        <v>100000</v>
      </c>
      <c r="AP378" s="178">
        <v>100000</v>
      </c>
      <c r="AQ378" s="178">
        <v>100000</v>
      </c>
      <c r="AR378" s="178">
        <v>100000</v>
      </c>
      <c r="AS378" s="178">
        <v>100000</v>
      </c>
      <c r="AT378" s="178">
        <v>100000</v>
      </c>
      <c r="AU378" s="178">
        <v>100000</v>
      </c>
      <c r="AV378" s="179">
        <v>100000</v>
      </c>
    </row>
    <row r="379" spans="1:48" s="218" customFormat="1" x14ac:dyDescent="0.25">
      <c r="B379" s="175" t="s">
        <v>276</v>
      </c>
      <c r="C379" s="180"/>
      <c r="D379" s="180"/>
      <c r="E379" s="180"/>
      <c r="F379" s="180"/>
      <c r="G379" s="180"/>
      <c r="H379" s="180"/>
      <c r="I379" s="180"/>
      <c r="J379" s="180"/>
      <c r="K379" s="180"/>
      <c r="L379" s="180"/>
      <c r="M379" s="180"/>
      <c r="N379" s="180"/>
      <c r="O379" s="180"/>
      <c r="P379" s="180"/>
      <c r="Q379" s="180"/>
      <c r="R379" s="180"/>
      <c r="S379" s="180"/>
      <c r="T379" s="180"/>
      <c r="U379" s="180"/>
      <c r="V379" s="180"/>
      <c r="W379" s="180"/>
      <c r="X379" s="180"/>
      <c r="Y379" s="180"/>
      <c r="Z379" s="180"/>
      <c r="AA379" s="180"/>
      <c r="AB379" s="180"/>
      <c r="AC379" s="180"/>
      <c r="AD379" s="180"/>
      <c r="AE379" s="180"/>
      <c r="AF379" s="180"/>
      <c r="AG379" s="180"/>
      <c r="AH379" s="180"/>
      <c r="AI379" s="180"/>
      <c r="AJ379" s="180"/>
      <c r="AK379" s="180"/>
      <c r="AL379" s="180"/>
      <c r="AM379" s="180"/>
      <c r="AN379" s="180"/>
      <c r="AO379" s="180"/>
      <c r="AP379" s="180"/>
      <c r="AQ379" s="180"/>
      <c r="AR379" s="180"/>
      <c r="AS379" s="180"/>
      <c r="AT379" s="180"/>
      <c r="AU379" s="180"/>
      <c r="AV379" s="181"/>
    </row>
    <row r="380" spans="1:48" s="218" customFormat="1" x14ac:dyDescent="0.25">
      <c r="B380" s="175" t="s">
        <v>278</v>
      </c>
      <c r="C380" s="180"/>
      <c r="D380" s="180"/>
      <c r="E380" s="180"/>
      <c r="F380" s="180"/>
      <c r="G380" s="180"/>
      <c r="H380" s="180"/>
      <c r="I380" s="180"/>
      <c r="J380" s="180"/>
      <c r="K380" s="180"/>
      <c r="L380" s="180"/>
      <c r="M380" s="180"/>
      <c r="N380" s="180"/>
      <c r="O380" s="180"/>
      <c r="P380" s="180"/>
      <c r="Q380" s="180"/>
      <c r="R380" s="180"/>
      <c r="S380" s="180"/>
      <c r="T380" s="180"/>
      <c r="U380" s="180"/>
      <c r="V380" s="180"/>
      <c r="W380" s="180"/>
      <c r="X380" s="180"/>
      <c r="Y380" s="180"/>
      <c r="Z380" s="180"/>
      <c r="AA380" s="180"/>
      <c r="AB380" s="180"/>
      <c r="AC380" s="180"/>
      <c r="AD380" s="180"/>
      <c r="AE380" s="180"/>
      <c r="AF380" s="180"/>
      <c r="AG380" s="180"/>
      <c r="AH380" s="180"/>
      <c r="AI380" s="180"/>
      <c r="AJ380" s="180"/>
      <c r="AK380" s="180"/>
      <c r="AL380" s="180"/>
      <c r="AM380" s="180"/>
      <c r="AN380" s="180"/>
      <c r="AO380" s="180"/>
      <c r="AP380" s="180"/>
      <c r="AQ380" s="180"/>
      <c r="AR380" s="180"/>
      <c r="AS380" s="180"/>
      <c r="AT380" s="180"/>
      <c r="AU380" s="180"/>
      <c r="AV380" s="181"/>
    </row>
    <row r="381" spans="1:48" s="218" customFormat="1" ht="15.75" thickBot="1" x14ac:dyDescent="0.3">
      <c r="B381" s="326" t="s">
        <v>758</v>
      </c>
      <c r="C381" s="327"/>
      <c r="D381" s="327"/>
      <c r="E381" s="327"/>
      <c r="F381" s="327"/>
      <c r="G381" s="327"/>
      <c r="H381" s="327"/>
      <c r="I381" s="327"/>
      <c r="J381" s="327"/>
      <c r="K381" s="327"/>
      <c r="L381" s="327"/>
      <c r="M381" s="327"/>
      <c r="N381" s="327"/>
      <c r="O381" s="327"/>
      <c r="P381" s="327"/>
      <c r="Q381" s="327"/>
      <c r="R381" s="327"/>
      <c r="S381" s="327"/>
      <c r="T381" s="327"/>
      <c r="U381" s="327"/>
      <c r="V381" s="327"/>
      <c r="W381" s="327"/>
      <c r="X381" s="327"/>
      <c r="Y381" s="327"/>
      <c r="Z381" s="327"/>
      <c r="AA381" s="327"/>
      <c r="AB381" s="327"/>
      <c r="AC381" s="327"/>
      <c r="AD381" s="327"/>
      <c r="AE381" s="327"/>
      <c r="AF381" s="327"/>
      <c r="AG381" s="327"/>
      <c r="AH381" s="327"/>
      <c r="AI381" s="327"/>
      <c r="AJ381" s="327"/>
      <c r="AK381" s="327"/>
      <c r="AL381" s="327"/>
      <c r="AM381" s="327"/>
      <c r="AN381" s="327"/>
      <c r="AO381" s="327"/>
      <c r="AP381" s="327"/>
      <c r="AQ381" s="327"/>
      <c r="AR381" s="327"/>
      <c r="AS381" s="327"/>
      <c r="AT381" s="327"/>
      <c r="AU381" s="327"/>
      <c r="AV381" s="328"/>
    </row>
    <row r="382" spans="1:48" s="218" customFormat="1" ht="16.5" thickTop="1" thickBot="1" x14ac:dyDescent="0.3"/>
    <row r="383" spans="1:48" s="218" customFormat="1" ht="15.75" thickTop="1" x14ac:dyDescent="0.25">
      <c r="A383" s="218">
        <f>A349+1</f>
        <v>11</v>
      </c>
      <c r="B383" s="329" t="s">
        <v>313</v>
      </c>
      <c r="C383" s="330"/>
      <c r="D383" s="330"/>
      <c r="E383" s="330"/>
      <c r="F383" s="330"/>
      <c r="G383" s="330"/>
      <c r="H383" s="330"/>
      <c r="I383" s="330"/>
      <c r="J383" s="330"/>
      <c r="K383" s="330"/>
      <c r="L383" s="330"/>
      <c r="M383" s="330"/>
      <c r="N383" s="330"/>
      <c r="O383" s="330"/>
      <c r="P383" s="330"/>
      <c r="Q383" s="330"/>
      <c r="R383" s="330"/>
      <c r="S383" s="330"/>
      <c r="T383" s="330"/>
      <c r="U383" s="330"/>
      <c r="V383" s="330"/>
      <c r="W383" s="330"/>
      <c r="X383" s="330"/>
      <c r="Y383" s="330"/>
      <c r="Z383" s="330"/>
      <c r="AA383" s="330"/>
      <c r="AB383" s="330"/>
      <c r="AC383" s="330"/>
      <c r="AD383" s="330"/>
      <c r="AE383" s="330"/>
      <c r="AF383" s="330"/>
      <c r="AG383" s="330"/>
      <c r="AH383" s="330"/>
      <c r="AI383" s="330"/>
      <c r="AJ383" s="330"/>
      <c r="AK383" s="330"/>
      <c r="AL383" s="330"/>
      <c r="AM383" s="330"/>
      <c r="AN383" s="330"/>
      <c r="AO383" s="330"/>
      <c r="AP383" s="330"/>
      <c r="AQ383" s="330"/>
      <c r="AR383" s="330"/>
      <c r="AS383" s="330"/>
      <c r="AT383" s="330"/>
      <c r="AU383" s="330"/>
      <c r="AV383" s="331"/>
    </row>
    <row r="384" spans="1:48" s="218" customFormat="1" x14ac:dyDescent="0.25">
      <c r="B384" s="175"/>
      <c r="C384" s="176" t="s">
        <v>364</v>
      </c>
      <c r="D384" s="176" t="s">
        <v>365</v>
      </c>
      <c r="E384" s="176" t="s">
        <v>366</v>
      </c>
      <c r="F384" s="176" t="s">
        <v>367</v>
      </c>
      <c r="G384" s="176" t="s">
        <v>368</v>
      </c>
      <c r="H384" s="176" t="s">
        <v>369</v>
      </c>
      <c r="I384" s="176" t="s">
        <v>370</v>
      </c>
      <c r="J384" s="176" t="s">
        <v>371</v>
      </c>
      <c r="K384" s="176" t="s">
        <v>372</v>
      </c>
      <c r="L384" s="176" t="s">
        <v>373</v>
      </c>
      <c r="M384" s="176" t="s">
        <v>374</v>
      </c>
      <c r="N384" s="176" t="s">
        <v>375</v>
      </c>
      <c r="O384" s="176" t="s">
        <v>376</v>
      </c>
      <c r="P384" s="176" t="s">
        <v>377</v>
      </c>
      <c r="Q384" s="176" t="s">
        <v>378</v>
      </c>
      <c r="R384" s="176" t="s">
        <v>379</v>
      </c>
      <c r="S384" s="176" t="s">
        <v>380</v>
      </c>
      <c r="T384" s="176" t="s">
        <v>381</v>
      </c>
      <c r="U384" s="176" t="s">
        <v>382</v>
      </c>
      <c r="V384" s="176" t="s">
        <v>383</v>
      </c>
      <c r="W384" s="176" t="s">
        <v>384</v>
      </c>
      <c r="X384" s="176" t="s">
        <v>385</v>
      </c>
      <c r="Y384" s="176" t="s">
        <v>386</v>
      </c>
      <c r="Z384" s="176" t="s">
        <v>387</v>
      </c>
      <c r="AA384" s="176" t="s">
        <v>388</v>
      </c>
      <c r="AB384" s="176" t="s">
        <v>389</v>
      </c>
      <c r="AC384" s="176" t="s">
        <v>224</v>
      </c>
      <c r="AD384" s="176" t="s">
        <v>225</v>
      </c>
      <c r="AE384" s="176" t="s">
        <v>226</v>
      </c>
      <c r="AF384" s="176" t="s">
        <v>227</v>
      </c>
      <c r="AG384" s="176" t="s">
        <v>445</v>
      </c>
      <c r="AH384" s="176" t="s">
        <v>228</v>
      </c>
      <c r="AI384" s="176" t="s">
        <v>229</v>
      </c>
      <c r="AJ384" s="176" t="s">
        <v>348</v>
      </c>
      <c r="AK384" s="176" t="s">
        <v>349</v>
      </c>
      <c r="AL384" s="176" t="s">
        <v>446</v>
      </c>
      <c r="AM384" s="176" t="s">
        <v>350</v>
      </c>
      <c r="AN384" s="176" t="s">
        <v>351</v>
      </c>
      <c r="AO384" s="176" t="s">
        <v>352</v>
      </c>
      <c r="AP384" s="176" t="s">
        <v>353</v>
      </c>
      <c r="AQ384" s="176" t="s">
        <v>447</v>
      </c>
      <c r="AR384" s="176" t="s">
        <v>354</v>
      </c>
      <c r="AS384" s="176" t="s">
        <v>355</v>
      </c>
      <c r="AT384" s="176" t="s">
        <v>356</v>
      </c>
      <c r="AU384" s="176" t="s">
        <v>357</v>
      </c>
      <c r="AV384" s="177" t="s">
        <v>358</v>
      </c>
    </row>
    <row r="385" spans="2:48" s="218" customFormat="1" x14ac:dyDescent="0.25">
      <c r="B385" s="175" t="s">
        <v>39</v>
      </c>
      <c r="C385" s="178">
        <v>41720.505503942019</v>
      </c>
      <c r="D385" s="178">
        <v>41720.505503942019</v>
      </c>
      <c r="E385" s="178">
        <v>41720.505503942019</v>
      </c>
      <c r="F385" s="178">
        <v>41720.505503942019</v>
      </c>
      <c r="G385" s="178">
        <v>41720.505503942019</v>
      </c>
      <c r="H385" s="178">
        <v>41720.505503942019</v>
      </c>
      <c r="I385" s="178">
        <v>41720.505503942019</v>
      </c>
      <c r="J385" s="178">
        <v>41720.505503942019</v>
      </c>
      <c r="K385" s="178">
        <v>40733.855971793884</v>
      </c>
      <c r="L385" s="178">
        <v>39747.20643964575</v>
      </c>
      <c r="M385" s="178">
        <v>38760.556907497616</v>
      </c>
      <c r="N385" s="178">
        <v>37386.411144343874</v>
      </c>
      <c r="O385" s="178">
        <v>36012.26538119014</v>
      </c>
      <c r="P385" s="178">
        <v>34638.119618036399</v>
      </c>
      <c r="Q385" s="178">
        <v>33263.973854882657</v>
      </c>
      <c r="R385" s="178">
        <v>31889.828091728919</v>
      </c>
      <c r="S385" s="178">
        <v>31568.994534699636</v>
      </c>
      <c r="T385" s="178">
        <v>31248.160977670355</v>
      </c>
      <c r="U385" s="178">
        <v>30927.327420641072</v>
      </c>
      <c r="V385" s="178">
        <v>30606.493863611791</v>
      </c>
      <c r="W385" s="178">
        <v>30285.660306582507</v>
      </c>
      <c r="X385" s="178">
        <v>29964.826749553224</v>
      </c>
      <c r="Y385" s="178">
        <v>29643.993192523943</v>
      </c>
      <c r="Z385" s="178">
        <v>29323.15963549466</v>
      </c>
      <c r="AA385" s="178">
        <v>29002.326078465379</v>
      </c>
      <c r="AB385" s="178">
        <v>28681.492521436096</v>
      </c>
      <c r="AC385" s="178">
        <v>28583.22353434774</v>
      </c>
      <c r="AD385" s="178">
        <v>28484.954547259382</v>
      </c>
      <c r="AE385" s="178">
        <v>28386.685560171027</v>
      </c>
      <c r="AF385" s="178">
        <v>28288.416573082672</v>
      </c>
      <c r="AG385" s="178">
        <v>28190.147585994313</v>
      </c>
      <c r="AH385" s="178">
        <v>28091.878598905958</v>
      </c>
      <c r="AI385" s="178">
        <v>27993.609611817603</v>
      </c>
      <c r="AJ385" s="178">
        <v>27895.340624729244</v>
      </c>
      <c r="AK385" s="178">
        <v>27797.071637640889</v>
      </c>
      <c r="AL385" s="178">
        <v>27698.802650552534</v>
      </c>
      <c r="AM385" s="178">
        <v>27600.533663464175</v>
      </c>
      <c r="AN385" s="178">
        <v>27502.26467637582</v>
      </c>
      <c r="AO385" s="178">
        <v>27403.995689287465</v>
      </c>
      <c r="AP385" s="178">
        <v>27305.726702199107</v>
      </c>
      <c r="AQ385" s="178">
        <v>27207.457715110751</v>
      </c>
      <c r="AR385" s="178">
        <v>27207.457715110751</v>
      </c>
      <c r="AS385" s="178">
        <v>27207.457715110751</v>
      </c>
      <c r="AT385" s="178">
        <v>27207.457715110751</v>
      </c>
      <c r="AU385" s="178">
        <v>27207.457715110751</v>
      </c>
      <c r="AV385" s="179">
        <v>27207.457715110751</v>
      </c>
    </row>
    <row r="386" spans="2:48" s="218" customFormat="1" x14ac:dyDescent="0.25">
      <c r="B386" s="175" t="s">
        <v>104</v>
      </c>
      <c r="C386" s="178">
        <v>2.9669883368536195E-3</v>
      </c>
      <c r="D386" s="178">
        <v>2.9669883368536195E-3</v>
      </c>
      <c r="E386" s="178">
        <v>2.9669883368536195E-3</v>
      </c>
      <c r="F386" s="178">
        <v>2.9669883368536195E-3</v>
      </c>
      <c r="G386" s="178">
        <v>2.9669883368536195E-3</v>
      </c>
      <c r="H386" s="178">
        <v>2.9669883368536195E-3</v>
      </c>
      <c r="I386" s="178">
        <v>2.9669883368536195E-3</v>
      </c>
      <c r="J386" s="178">
        <v>2.9669883368536195E-3</v>
      </c>
      <c r="K386" s="178">
        <v>2.5335204705497633E-3</v>
      </c>
      <c r="L386" s="178">
        <v>2.1000526042459066E-3</v>
      </c>
      <c r="M386" s="178">
        <v>1.6665847379420502E-3</v>
      </c>
      <c r="N386" s="178">
        <v>1.6384065640965436E-3</v>
      </c>
      <c r="O386" s="178">
        <v>1.6102283902510368E-3</v>
      </c>
      <c r="P386" s="178">
        <v>1.5820502164055302E-3</v>
      </c>
      <c r="Q386" s="178">
        <v>1.5538720425600234E-3</v>
      </c>
      <c r="R386" s="178">
        <v>1.5256938687145168E-3</v>
      </c>
      <c r="S386" s="178">
        <v>1.5355880358267789E-3</v>
      </c>
      <c r="T386" s="178">
        <v>1.5454822029390409E-3</v>
      </c>
      <c r="U386" s="178">
        <v>1.555376370051303E-3</v>
      </c>
      <c r="V386" s="178">
        <v>1.565270537163565E-3</v>
      </c>
      <c r="W386" s="178">
        <v>1.5751647042758271E-3</v>
      </c>
      <c r="X386" s="178">
        <v>1.5850588713880892E-3</v>
      </c>
      <c r="Y386" s="178">
        <v>1.5949530385003512E-3</v>
      </c>
      <c r="Z386" s="178">
        <v>1.6048472056126133E-3</v>
      </c>
      <c r="AA386" s="178">
        <v>1.6147413727248753E-3</v>
      </c>
      <c r="AB386" s="178">
        <v>1.6246355398371374E-3</v>
      </c>
      <c r="AC386" s="178">
        <v>1.6207354906242815E-3</v>
      </c>
      <c r="AD386" s="178">
        <v>1.6168354414114255E-3</v>
      </c>
      <c r="AE386" s="178">
        <v>1.6129353921985696E-3</v>
      </c>
      <c r="AF386" s="178">
        <v>1.6090353429857138E-3</v>
      </c>
      <c r="AG386" s="178">
        <v>1.605135293772858E-3</v>
      </c>
      <c r="AH386" s="178">
        <v>1.6012352445600019E-3</v>
      </c>
      <c r="AI386" s="178">
        <v>1.5973351953471461E-3</v>
      </c>
      <c r="AJ386" s="178">
        <v>1.5934351461342902E-3</v>
      </c>
      <c r="AK386" s="178">
        <v>1.5895350969214344E-3</v>
      </c>
      <c r="AL386" s="178">
        <v>1.5856350477085784E-3</v>
      </c>
      <c r="AM386" s="178">
        <v>1.5817349984957225E-3</v>
      </c>
      <c r="AN386" s="178">
        <v>1.5778349492828667E-3</v>
      </c>
      <c r="AO386" s="178">
        <v>1.5739349000700109E-3</v>
      </c>
      <c r="AP386" s="178">
        <v>1.5700348508571548E-3</v>
      </c>
      <c r="AQ386" s="178">
        <v>1.566134801644299E-3</v>
      </c>
      <c r="AR386" s="178">
        <v>1.566134801644299E-3</v>
      </c>
      <c r="AS386" s="178">
        <v>1.566134801644299E-3</v>
      </c>
      <c r="AT386" s="178">
        <v>1.566134801644299E-3</v>
      </c>
      <c r="AU386" s="178">
        <v>1.566134801644299E-3</v>
      </c>
      <c r="AV386" s="179">
        <v>1.566134801644299E-3</v>
      </c>
    </row>
    <row r="387" spans="2:48" s="218" customFormat="1" x14ac:dyDescent="0.25">
      <c r="B387" s="175" t="s">
        <v>105</v>
      </c>
      <c r="C387" s="178">
        <v>1.7136252944915638E-3</v>
      </c>
      <c r="D387" s="178">
        <v>1.7136252944915638E-3</v>
      </c>
      <c r="E387" s="178">
        <v>1.7136252944915638E-3</v>
      </c>
      <c r="F387" s="178">
        <v>1.7136252944915638E-3</v>
      </c>
      <c r="G387" s="178">
        <v>1.7136252944915638E-3</v>
      </c>
      <c r="H387" s="178">
        <v>1.7136252944915638E-3</v>
      </c>
      <c r="I387" s="178">
        <v>1.7136252944915638E-3</v>
      </c>
      <c r="J387" s="178">
        <v>1.7136252944915638E-3</v>
      </c>
      <c r="K387" s="178">
        <v>1.6726774161644365E-3</v>
      </c>
      <c r="L387" s="178">
        <v>1.6317295378373094E-3</v>
      </c>
      <c r="M387" s="178">
        <v>1.590781659510182E-3</v>
      </c>
      <c r="N387" s="178">
        <v>1.5494013776446147E-3</v>
      </c>
      <c r="O387" s="178">
        <v>1.5080210957790475E-3</v>
      </c>
      <c r="P387" s="178">
        <v>1.46664081391348E-3</v>
      </c>
      <c r="Q387" s="178">
        <v>1.4252605320479127E-3</v>
      </c>
      <c r="R387" s="178">
        <v>1.3838802501823454E-3</v>
      </c>
      <c r="S387" s="178">
        <v>1.3035578222176597E-3</v>
      </c>
      <c r="T387" s="178">
        <v>1.2232353942529741E-3</v>
      </c>
      <c r="U387" s="178">
        <v>1.1429129662882884E-3</v>
      </c>
      <c r="V387" s="178">
        <v>1.0625905383236027E-3</v>
      </c>
      <c r="W387" s="178">
        <v>9.82268110358917E-4</v>
      </c>
      <c r="X387" s="178">
        <v>9.0194568239423121E-4</v>
      </c>
      <c r="Y387" s="178">
        <v>8.2162325442954552E-4</v>
      </c>
      <c r="Z387" s="178">
        <v>7.4130082646485984E-4</v>
      </c>
      <c r="AA387" s="178">
        <v>6.6097839850017416E-4</v>
      </c>
      <c r="AB387" s="178">
        <v>5.8065597053548847E-4</v>
      </c>
      <c r="AC387" s="178">
        <v>5.7119041659513443E-4</v>
      </c>
      <c r="AD387" s="178">
        <v>5.617248626547805E-4</v>
      </c>
      <c r="AE387" s="178">
        <v>5.5225930871442646E-4</v>
      </c>
      <c r="AF387" s="178">
        <v>5.4279375477407242E-4</v>
      </c>
      <c r="AG387" s="178">
        <v>5.3332820083371838E-4</v>
      </c>
      <c r="AH387" s="178">
        <v>5.2386264689336444E-4</v>
      </c>
      <c r="AI387" s="178">
        <v>5.143970929530104E-4</v>
      </c>
      <c r="AJ387" s="178">
        <v>5.0493153901265636E-4</v>
      </c>
      <c r="AK387" s="178">
        <v>4.9546598507230232E-4</v>
      </c>
      <c r="AL387" s="178">
        <v>4.8600043113194833E-4</v>
      </c>
      <c r="AM387" s="178">
        <v>4.7653487719159435E-4</v>
      </c>
      <c r="AN387" s="178">
        <v>4.6706932325124031E-4</v>
      </c>
      <c r="AO387" s="178">
        <v>4.5760376931088632E-4</v>
      </c>
      <c r="AP387" s="178">
        <v>4.4813821537053228E-4</v>
      </c>
      <c r="AQ387" s="178">
        <v>4.3867266143017829E-4</v>
      </c>
      <c r="AR387" s="178">
        <v>4.3867266143017829E-4</v>
      </c>
      <c r="AS387" s="178">
        <v>4.3867266143017829E-4</v>
      </c>
      <c r="AT387" s="178">
        <v>4.3867266143017829E-4</v>
      </c>
      <c r="AU387" s="178">
        <v>4.3867266143017829E-4</v>
      </c>
      <c r="AV387" s="179">
        <v>4.3867266143017829E-4</v>
      </c>
    </row>
    <row r="388" spans="2:48" s="218" customFormat="1" x14ac:dyDescent="0.25">
      <c r="B388" s="175" t="s">
        <v>106</v>
      </c>
      <c r="C388" s="178">
        <v>1.611336377938407E-2</v>
      </c>
      <c r="D388" s="178">
        <v>1.611336377938407E-2</v>
      </c>
      <c r="E388" s="178">
        <v>1.611336377938407E-2</v>
      </c>
      <c r="F388" s="178">
        <v>1.611336377938407E-2</v>
      </c>
      <c r="G388" s="178">
        <v>1.611336377938407E-2</v>
      </c>
      <c r="H388" s="178">
        <v>1.611336377938407E-2</v>
      </c>
      <c r="I388" s="178">
        <v>1.611336377938407E-2</v>
      </c>
      <c r="J388" s="178">
        <v>1.611336377938407E-2</v>
      </c>
      <c r="K388" s="178">
        <v>1.5610626886200019E-2</v>
      </c>
      <c r="L388" s="178">
        <v>1.5107889993015966E-2</v>
      </c>
      <c r="M388" s="178">
        <v>1.4605153099831914E-2</v>
      </c>
      <c r="N388" s="178">
        <v>1.4342587996901492E-2</v>
      </c>
      <c r="O388" s="178">
        <v>1.4080022893971068E-2</v>
      </c>
      <c r="P388" s="178">
        <v>1.3817457791040646E-2</v>
      </c>
      <c r="Q388" s="178">
        <v>1.3554892688110222E-2</v>
      </c>
      <c r="R388" s="178">
        <v>1.32923275851798E-2</v>
      </c>
      <c r="S388" s="178">
        <v>1.3182441449164176E-2</v>
      </c>
      <c r="T388" s="178">
        <v>1.307255531314855E-2</v>
      </c>
      <c r="U388" s="178">
        <v>1.2962669177132926E-2</v>
      </c>
      <c r="V388" s="178">
        <v>1.28527830411173E-2</v>
      </c>
      <c r="W388" s="178">
        <v>1.2742896905101676E-2</v>
      </c>
      <c r="X388" s="178">
        <v>1.2633010769086052E-2</v>
      </c>
      <c r="Y388" s="178">
        <v>1.2523124633070426E-2</v>
      </c>
      <c r="Z388" s="178">
        <v>1.2413238497054802E-2</v>
      </c>
      <c r="AA388" s="178">
        <v>1.2303352361039176E-2</v>
      </c>
      <c r="AB388" s="178">
        <v>1.2193466225023552E-2</v>
      </c>
      <c r="AC388" s="178">
        <v>1.215694574943378E-2</v>
      </c>
      <c r="AD388" s="178">
        <v>1.2120425273844005E-2</v>
      </c>
      <c r="AE388" s="178">
        <v>1.2083904798254233E-2</v>
      </c>
      <c r="AF388" s="178">
        <v>1.2047384322664461E-2</v>
      </c>
      <c r="AG388" s="178">
        <v>1.2010863847074687E-2</v>
      </c>
      <c r="AH388" s="178">
        <v>1.1974343371484914E-2</v>
      </c>
      <c r="AI388" s="178">
        <v>1.1937822895895142E-2</v>
      </c>
      <c r="AJ388" s="178">
        <v>1.1901302420305368E-2</v>
      </c>
      <c r="AK388" s="178">
        <v>1.1864781944715595E-2</v>
      </c>
      <c r="AL388" s="178">
        <v>1.1828261469125823E-2</v>
      </c>
      <c r="AM388" s="178">
        <v>1.1791740993536049E-2</v>
      </c>
      <c r="AN388" s="178">
        <v>1.1755220517946276E-2</v>
      </c>
      <c r="AO388" s="178">
        <v>1.1718700042356504E-2</v>
      </c>
      <c r="AP388" s="178">
        <v>1.168217956676673E-2</v>
      </c>
      <c r="AQ388" s="178">
        <v>1.1645659091176958E-2</v>
      </c>
      <c r="AR388" s="178">
        <v>1.1645659091176958E-2</v>
      </c>
      <c r="AS388" s="178">
        <v>1.1645659091176958E-2</v>
      </c>
      <c r="AT388" s="178">
        <v>1.1645659091176958E-2</v>
      </c>
      <c r="AU388" s="178">
        <v>1.1645659091176958E-2</v>
      </c>
      <c r="AV388" s="179">
        <v>1.1645659091176958E-2</v>
      </c>
    </row>
    <row r="389" spans="2:48" s="218" customFormat="1" x14ac:dyDescent="0.25">
      <c r="B389" s="175" t="s">
        <v>107</v>
      </c>
      <c r="C389" s="178">
        <v>1.3930026174649683E-2</v>
      </c>
      <c r="D389" s="178">
        <v>1.3930026174649683E-2</v>
      </c>
      <c r="E389" s="178">
        <v>1.3930026174649683E-2</v>
      </c>
      <c r="F389" s="178">
        <v>1.3930026174649683E-2</v>
      </c>
      <c r="G389" s="178">
        <v>1.3930026174649683E-2</v>
      </c>
      <c r="H389" s="178">
        <v>1.3930026174649683E-2</v>
      </c>
      <c r="I389" s="178">
        <v>1.3930026174649683E-2</v>
      </c>
      <c r="J389" s="178">
        <v>1.3930026174649683E-2</v>
      </c>
      <c r="K389" s="178">
        <v>1.3618478259220707E-2</v>
      </c>
      <c r="L389" s="178">
        <v>1.3306930343791731E-2</v>
      </c>
      <c r="M389" s="178">
        <v>1.2995382428362755E-2</v>
      </c>
      <c r="N389" s="178">
        <v>1.2796310989947711E-2</v>
      </c>
      <c r="O389" s="178">
        <v>1.2597239551532665E-2</v>
      </c>
      <c r="P389" s="178">
        <v>1.2398168113117621E-2</v>
      </c>
      <c r="Q389" s="178">
        <v>1.2199096674702575E-2</v>
      </c>
      <c r="R389" s="178">
        <v>1.200002523628753E-2</v>
      </c>
      <c r="S389" s="178">
        <v>1.1861045783141486E-2</v>
      </c>
      <c r="T389" s="178">
        <v>1.172206632999544E-2</v>
      </c>
      <c r="U389" s="178">
        <v>1.1583086876849396E-2</v>
      </c>
      <c r="V389" s="178">
        <v>1.1444107423703352E-2</v>
      </c>
      <c r="W389" s="178">
        <v>1.1305127970557306E-2</v>
      </c>
      <c r="X389" s="178">
        <v>1.1166148517411262E-2</v>
      </c>
      <c r="Y389" s="178">
        <v>1.1027169064265218E-2</v>
      </c>
      <c r="Z389" s="178">
        <v>1.0888189611119174E-2</v>
      </c>
      <c r="AA389" s="178">
        <v>1.0749210157973128E-2</v>
      </c>
      <c r="AB389" s="178">
        <v>1.0610230704827084E-2</v>
      </c>
      <c r="AC389" s="178">
        <v>1.0576638654772826E-2</v>
      </c>
      <c r="AD389" s="178">
        <v>1.0543046604718567E-2</v>
      </c>
      <c r="AE389" s="178">
        <v>1.0509454554664309E-2</v>
      </c>
      <c r="AF389" s="178">
        <v>1.0475862504610052E-2</v>
      </c>
      <c r="AG389" s="178">
        <v>1.0442270454555794E-2</v>
      </c>
      <c r="AH389" s="178">
        <v>1.0408678404501536E-2</v>
      </c>
      <c r="AI389" s="178">
        <v>1.0375086354447277E-2</v>
      </c>
      <c r="AJ389" s="178">
        <v>1.0341494304393019E-2</v>
      </c>
      <c r="AK389" s="178">
        <v>1.0307902254338761E-2</v>
      </c>
      <c r="AL389" s="178">
        <v>1.0274310204284503E-2</v>
      </c>
      <c r="AM389" s="178">
        <v>1.0240718154230244E-2</v>
      </c>
      <c r="AN389" s="178">
        <v>1.0207126104175988E-2</v>
      </c>
      <c r="AO389" s="178">
        <v>1.0173534054121729E-2</v>
      </c>
      <c r="AP389" s="178">
        <v>1.0139942004067471E-2</v>
      </c>
      <c r="AQ389" s="178">
        <v>1.0106349954013213E-2</v>
      </c>
      <c r="AR389" s="178">
        <v>1.0106349954013213E-2</v>
      </c>
      <c r="AS389" s="178">
        <v>1.0106349954013213E-2</v>
      </c>
      <c r="AT389" s="178">
        <v>1.0106349954013213E-2</v>
      </c>
      <c r="AU389" s="178">
        <v>1.0106349954013213E-2</v>
      </c>
      <c r="AV389" s="179">
        <v>1.0106349954013213E-2</v>
      </c>
    </row>
    <row r="390" spans="2:48" s="218" customFormat="1" x14ac:dyDescent="0.25">
      <c r="B390" s="175" t="s">
        <v>45</v>
      </c>
      <c r="C390" s="178">
        <v>243.81690419635785</v>
      </c>
      <c r="D390" s="178">
        <v>243.81690419635785</v>
      </c>
      <c r="E390" s="178">
        <v>243.81690419635785</v>
      </c>
      <c r="F390" s="178">
        <v>243.81690419635785</v>
      </c>
      <c r="G390" s="178">
        <v>243.81690419635785</v>
      </c>
      <c r="H390" s="178">
        <v>243.81690419635785</v>
      </c>
      <c r="I390" s="178">
        <v>243.81690419635785</v>
      </c>
      <c r="J390" s="178">
        <v>243.81690419635785</v>
      </c>
      <c r="K390" s="178">
        <v>241.89256655943555</v>
      </c>
      <c r="L390" s="178">
        <v>239.96822892251328</v>
      </c>
      <c r="M390" s="178">
        <v>238.04389128559097</v>
      </c>
      <c r="N390" s="178">
        <v>235.26100066892221</v>
      </c>
      <c r="O390" s="178">
        <v>232.47811005225344</v>
      </c>
      <c r="P390" s="178">
        <v>229.6952194355847</v>
      </c>
      <c r="Q390" s="178">
        <v>226.91232881891594</v>
      </c>
      <c r="R390" s="178">
        <v>224.12943820224717</v>
      </c>
      <c r="S390" s="178">
        <v>222.60187375116141</v>
      </c>
      <c r="T390" s="178">
        <v>221.07430930007564</v>
      </c>
      <c r="U390" s="178">
        <v>219.5467448489899</v>
      </c>
      <c r="V390" s="178">
        <v>218.01918039790414</v>
      </c>
      <c r="W390" s="178">
        <v>216.49161594681837</v>
      </c>
      <c r="X390" s="178">
        <v>214.9640514957326</v>
      </c>
      <c r="Y390" s="178">
        <v>213.43648704464684</v>
      </c>
      <c r="Z390" s="178">
        <v>211.9089225935611</v>
      </c>
      <c r="AA390" s="178">
        <v>210.38135814247534</v>
      </c>
      <c r="AB390" s="178">
        <v>208.85379369138957</v>
      </c>
      <c r="AC390" s="178">
        <v>208.33531571469163</v>
      </c>
      <c r="AD390" s="178">
        <v>207.81683773799372</v>
      </c>
      <c r="AE390" s="178">
        <v>207.29835976129579</v>
      </c>
      <c r="AF390" s="178">
        <v>206.77988178459788</v>
      </c>
      <c r="AG390" s="178">
        <v>206.26140380789994</v>
      </c>
      <c r="AH390" s="178">
        <v>205.742925831202</v>
      </c>
      <c r="AI390" s="178">
        <v>205.22444785450409</v>
      </c>
      <c r="AJ390" s="178">
        <v>204.70596987780615</v>
      </c>
      <c r="AK390" s="178">
        <v>204.18749190110825</v>
      </c>
      <c r="AL390" s="178">
        <v>203.66901392441031</v>
      </c>
      <c r="AM390" s="178">
        <v>203.15053594771237</v>
      </c>
      <c r="AN390" s="178">
        <v>202.63205797101446</v>
      </c>
      <c r="AO390" s="178">
        <v>202.11357999431652</v>
      </c>
      <c r="AP390" s="178">
        <v>201.59510201761861</v>
      </c>
      <c r="AQ390" s="178">
        <v>201.07662404092068</v>
      </c>
      <c r="AR390" s="178">
        <v>201.07662404092068</v>
      </c>
      <c r="AS390" s="178">
        <v>201.07662404092068</v>
      </c>
      <c r="AT390" s="178">
        <v>201.07662404092068</v>
      </c>
      <c r="AU390" s="178">
        <v>201.07662404092068</v>
      </c>
      <c r="AV390" s="179">
        <v>201.07662404092068</v>
      </c>
    </row>
    <row r="391" spans="2:48" s="218" customFormat="1" x14ac:dyDescent="0.25">
      <c r="B391" s="175" t="s">
        <v>47</v>
      </c>
      <c r="C391" s="178">
        <v>267.78125782124357</v>
      </c>
      <c r="D391" s="178">
        <v>267.78125782124357</v>
      </c>
      <c r="E391" s="178">
        <v>267.78125782124357</v>
      </c>
      <c r="F391" s="178">
        <v>267.78125782124357</v>
      </c>
      <c r="G391" s="178">
        <v>267.78125782124357</v>
      </c>
      <c r="H391" s="178">
        <v>267.78125782124357</v>
      </c>
      <c r="I391" s="178">
        <v>267.78125782124357</v>
      </c>
      <c r="J391" s="178">
        <v>267.78125782124357</v>
      </c>
      <c r="K391" s="178">
        <v>260.17108383470713</v>
      </c>
      <c r="L391" s="178">
        <v>252.56090984817072</v>
      </c>
      <c r="M391" s="178">
        <v>244.95073586163429</v>
      </c>
      <c r="N391" s="178">
        <v>243.80351685002603</v>
      </c>
      <c r="O391" s="178">
        <v>242.65629783841777</v>
      </c>
      <c r="P391" s="178">
        <v>241.50907882680949</v>
      </c>
      <c r="Q391" s="178">
        <v>240.36185981520123</v>
      </c>
      <c r="R391" s="178">
        <v>239.21464080359297</v>
      </c>
      <c r="S391" s="178">
        <v>238.49438192877983</v>
      </c>
      <c r="T391" s="178">
        <v>237.77412305396672</v>
      </c>
      <c r="U391" s="178">
        <v>237.05386417915361</v>
      </c>
      <c r="V391" s="178">
        <v>236.33360530434047</v>
      </c>
      <c r="W391" s="178">
        <v>235.61334642952733</v>
      </c>
      <c r="X391" s="178">
        <v>234.89308755471421</v>
      </c>
      <c r="Y391" s="178">
        <v>234.1728286799011</v>
      </c>
      <c r="Z391" s="178">
        <v>233.45256980508796</v>
      </c>
      <c r="AA391" s="178">
        <v>232.73231093027482</v>
      </c>
      <c r="AB391" s="178">
        <v>232.01205205546171</v>
      </c>
      <c r="AC391" s="178">
        <v>231.52913532470552</v>
      </c>
      <c r="AD391" s="178">
        <v>231.04621859394933</v>
      </c>
      <c r="AE391" s="178">
        <v>230.56330186319315</v>
      </c>
      <c r="AF391" s="178">
        <v>230.08038513243693</v>
      </c>
      <c r="AG391" s="178">
        <v>229.59746840168074</v>
      </c>
      <c r="AH391" s="178">
        <v>229.11455167092456</v>
      </c>
      <c r="AI391" s="178">
        <v>228.63163494016837</v>
      </c>
      <c r="AJ391" s="178">
        <v>228.14871820941218</v>
      </c>
      <c r="AK391" s="178">
        <v>227.66580147865599</v>
      </c>
      <c r="AL391" s="178">
        <v>227.18288474789981</v>
      </c>
      <c r="AM391" s="178">
        <v>226.69996801714362</v>
      </c>
      <c r="AN391" s="178">
        <v>226.2170512863874</v>
      </c>
      <c r="AO391" s="178">
        <v>225.73413455563121</v>
      </c>
      <c r="AP391" s="178">
        <v>225.25121782487503</v>
      </c>
      <c r="AQ391" s="178">
        <v>224.76830109411884</v>
      </c>
      <c r="AR391" s="178">
        <v>224.76830109411884</v>
      </c>
      <c r="AS391" s="178">
        <v>224.76830109411884</v>
      </c>
      <c r="AT391" s="178">
        <v>224.76830109411884</v>
      </c>
      <c r="AU391" s="178">
        <v>224.76830109411884</v>
      </c>
      <c r="AV391" s="179">
        <v>224.76830109411884</v>
      </c>
    </row>
    <row r="392" spans="2:48" s="218" customFormat="1" x14ac:dyDescent="0.25">
      <c r="B392" s="175" t="s">
        <v>49</v>
      </c>
      <c r="C392" s="178">
        <v>12.63</v>
      </c>
      <c r="D392" s="178">
        <v>12.63</v>
      </c>
      <c r="E392" s="178">
        <v>12.63</v>
      </c>
      <c r="F392" s="178">
        <v>12.63</v>
      </c>
      <c r="G392" s="178">
        <v>12.63</v>
      </c>
      <c r="H392" s="178">
        <v>12.63</v>
      </c>
      <c r="I392" s="178">
        <v>12.63</v>
      </c>
      <c r="J392" s="178">
        <v>12.63</v>
      </c>
      <c r="K392" s="178">
        <v>12.283333333333333</v>
      </c>
      <c r="L392" s="178">
        <v>11.936666666666667</v>
      </c>
      <c r="M392" s="178">
        <v>11.59</v>
      </c>
      <c r="N392" s="178">
        <v>11.586</v>
      </c>
      <c r="O392" s="178">
        <v>11.582000000000001</v>
      </c>
      <c r="P392" s="178">
        <v>11.577999999999999</v>
      </c>
      <c r="Q392" s="178">
        <v>11.574</v>
      </c>
      <c r="R392" s="178">
        <v>11.57</v>
      </c>
      <c r="S392" s="178">
        <v>11.586</v>
      </c>
      <c r="T392" s="178">
        <v>11.602</v>
      </c>
      <c r="U392" s="178">
        <v>11.618</v>
      </c>
      <c r="V392" s="178">
        <v>11.634</v>
      </c>
      <c r="W392" s="178">
        <v>11.65</v>
      </c>
      <c r="X392" s="178">
        <v>11.666</v>
      </c>
      <c r="Y392" s="178">
        <v>11.682</v>
      </c>
      <c r="Z392" s="178">
        <v>11.698</v>
      </c>
      <c r="AA392" s="178">
        <v>11.714</v>
      </c>
      <c r="AB392" s="178">
        <v>11.73</v>
      </c>
      <c r="AC392" s="178">
        <v>11.73</v>
      </c>
      <c r="AD392" s="178">
        <v>11.73</v>
      </c>
      <c r="AE392" s="178">
        <v>11.73</v>
      </c>
      <c r="AF392" s="178">
        <v>11.73</v>
      </c>
      <c r="AG392" s="178">
        <v>11.73</v>
      </c>
      <c r="AH392" s="178">
        <v>11.73</v>
      </c>
      <c r="AI392" s="178">
        <v>11.73</v>
      </c>
      <c r="AJ392" s="178">
        <v>11.73</v>
      </c>
      <c r="AK392" s="178">
        <v>11.73</v>
      </c>
      <c r="AL392" s="178">
        <v>11.73</v>
      </c>
      <c r="AM392" s="178">
        <v>11.73</v>
      </c>
      <c r="AN392" s="178">
        <v>11.73</v>
      </c>
      <c r="AO392" s="178">
        <v>11.73</v>
      </c>
      <c r="AP392" s="178">
        <v>11.73</v>
      </c>
      <c r="AQ392" s="178">
        <v>11.73</v>
      </c>
      <c r="AR392" s="178">
        <v>11.73</v>
      </c>
      <c r="AS392" s="178">
        <v>11.73</v>
      </c>
      <c r="AT392" s="178">
        <v>11.73</v>
      </c>
      <c r="AU392" s="178">
        <v>11.73</v>
      </c>
      <c r="AV392" s="179">
        <v>11.73</v>
      </c>
    </row>
    <row r="393" spans="2:48" s="218" customFormat="1" x14ac:dyDescent="0.25">
      <c r="B393" s="175" t="s">
        <v>51</v>
      </c>
      <c r="C393" s="178">
        <v>11.5</v>
      </c>
      <c r="D393" s="178">
        <v>11.5</v>
      </c>
      <c r="E393" s="178">
        <v>11.5</v>
      </c>
      <c r="F393" s="178">
        <v>11.5</v>
      </c>
      <c r="G393" s="178">
        <v>11.5</v>
      </c>
      <c r="H393" s="178">
        <v>11.5</v>
      </c>
      <c r="I393" s="178">
        <v>11.5</v>
      </c>
      <c r="J393" s="178">
        <v>11.5</v>
      </c>
      <c r="K393" s="178">
        <v>11.42</v>
      </c>
      <c r="L393" s="178">
        <v>11.34</v>
      </c>
      <c r="M393" s="178">
        <v>11.26</v>
      </c>
      <c r="N393" s="178">
        <v>11.176</v>
      </c>
      <c r="O393" s="178">
        <v>11.092000000000001</v>
      </c>
      <c r="P393" s="178">
        <v>11.007999999999999</v>
      </c>
      <c r="Q393" s="178">
        <v>10.923999999999999</v>
      </c>
      <c r="R393" s="178">
        <v>10.84</v>
      </c>
      <c r="S393" s="178">
        <v>10.811999999999999</v>
      </c>
      <c r="T393" s="178">
        <v>10.784000000000001</v>
      </c>
      <c r="U393" s="178">
        <v>10.756</v>
      </c>
      <c r="V393" s="178">
        <v>10.728</v>
      </c>
      <c r="W393" s="178">
        <v>10.7</v>
      </c>
      <c r="X393" s="178">
        <v>10.672000000000001</v>
      </c>
      <c r="Y393" s="178">
        <v>10.644</v>
      </c>
      <c r="Z393" s="178">
        <v>10.616</v>
      </c>
      <c r="AA393" s="178">
        <v>10.588000000000001</v>
      </c>
      <c r="AB393" s="178">
        <v>10.56</v>
      </c>
      <c r="AC393" s="178">
        <v>10.556000000000001</v>
      </c>
      <c r="AD393" s="178">
        <v>10.552</v>
      </c>
      <c r="AE393" s="178">
        <v>10.548</v>
      </c>
      <c r="AF393" s="178">
        <v>10.544</v>
      </c>
      <c r="AG393" s="178">
        <v>10.540000000000001</v>
      </c>
      <c r="AH393" s="178">
        <v>10.536</v>
      </c>
      <c r="AI393" s="178">
        <v>10.532</v>
      </c>
      <c r="AJ393" s="178">
        <v>10.528</v>
      </c>
      <c r="AK393" s="178">
        <v>10.524000000000001</v>
      </c>
      <c r="AL393" s="178">
        <v>10.52</v>
      </c>
      <c r="AM393" s="178">
        <v>10.516</v>
      </c>
      <c r="AN393" s="178">
        <v>10.512</v>
      </c>
      <c r="AO393" s="178">
        <v>10.508000000000001</v>
      </c>
      <c r="AP393" s="178">
        <v>10.504</v>
      </c>
      <c r="AQ393" s="178">
        <v>10.5</v>
      </c>
      <c r="AR393" s="178">
        <v>10.5</v>
      </c>
      <c r="AS393" s="178">
        <v>10.5</v>
      </c>
      <c r="AT393" s="178">
        <v>10.5</v>
      </c>
      <c r="AU393" s="178">
        <v>10.5</v>
      </c>
      <c r="AV393" s="179">
        <v>10.5</v>
      </c>
    </row>
    <row r="394" spans="2:48" s="218" customFormat="1" x14ac:dyDescent="0.25">
      <c r="B394" s="175" t="s">
        <v>53</v>
      </c>
      <c r="C394" s="178">
        <v>9</v>
      </c>
      <c r="D394" s="178">
        <v>9</v>
      </c>
      <c r="E394" s="178">
        <v>9</v>
      </c>
      <c r="F394" s="178">
        <v>9</v>
      </c>
      <c r="G394" s="178">
        <v>9</v>
      </c>
      <c r="H394" s="178">
        <v>9</v>
      </c>
      <c r="I394" s="178">
        <v>9</v>
      </c>
      <c r="J394" s="178">
        <v>9</v>
      </c>
      <c r="K394" s="178">
        <v>9</v>
      </c>
      <c r="L394" s="178">
        <v>9</v>
      </c>
      <c r="M394" s="178">
        <v>9</v>
      </c>
      <c r="N394" s="178">
        <v>9</v>
      </c>
      <c r="O394" s="178">
        <v>9</v>
      </c>
      <c r="P394" s="178">
        <v>9</v>
      </c>
      <c r="Q394" s="178">
        <v>9</v>
      </c>
      <c r="R394" s="178">
        <v>9</v>
      </c>
      <c r="S394" s="178">
        <v>9</v>
      </c>
      <c r="T394" s="178">
        <v>9</v>
      </c>
      <c r="U394" s="178">
        <v>9</v>
      </c>
      <c r="V394" s="178">
        <v>9</v>
      </c>
      <c r="W394" s="178">
        <v>9</v>
      </c>
      <c r="X394" s="178">
        <v>9</v>
      </c>
      <c r="Y394" s="178">
        <v>9</v>
      </c>
      <c r="Z394" s="178">
        <v>9</v>
      </c>
      <c r="AA394" s="178">
        <v>9</v>
      </c>
      <c r="AB394" s="178">
        <v>9</v>
      </c>
      <c r="AC394" s="178">
        <v>9</v>
      </c>
      <c r="AD394" s="178">
        <v>9</v>
      </c>
      <c r="AE394" s="178">
        <v>9</v>
      </c>
      <c r="AF394" s="178">
        <v>9</v>
      </c>
      <c r="AG394" s="178">
        <v>9</v>
      </c>
      <c r="AH394" s="178">
        <v>9</v>
      </c>
      <c r="AI394" s="178">
        <v>9</v>
      </c>
      <c r="AJ394" s="178">
        <v>9</v>
      </c>
      <c r="AK394" s="178">
        <v>9</v>
      </c>
      <c r="AL394" s="178">
        <v>9</v>
      </c>
      <c r="AM394" s="178">
        <v>9</v>
      </c>
      <c r="AN394" s="178">
        <v>9</v>
      </c>
      <c r="AO394" s="178">
        <v>9</v>
      </c>
      <c r="AP394" s="178">
        <v>9</v>
      </c>
      <c r="AQ394" s="178">
        <v>9</v>
      </c>
      <c r="AR394" s="178">
        <v>9</v>
      </c>
      <c r="AS394" s="178">
        <v>9</v>
      </c>
      <c r="AT394" s="178">
        <v>9</v>
      </c>
      <c r="AU394" s="178">
        <v>9</v>
      </c>
      <c r="AV394" s="179">
        <v>9</v>
      </c>
    </row>
    <row r="395" spans="2:48" s="218" customFormat="1" x14ac:dyDescent="0.25">
      <c r="B395" s="175" t="s">
        <v>108</v>
      </c>
      <c r="C395" s="178">
        <v>14</v>
      </c>
      <c r="D395" s="178">
        <v>14</v>
      </c>
      <c r="E395" s="178">
        <v>14</v>
      </c>
      <c r="F395" s="178">
        <v>14</v>
      </c>
      <c r="G395" s="178">
        <v>14</v>
      </c>
      <c r="H395" s="178">
        <v>14</v>
      </c>
      <c r="I395" s="178">
        <v>14</v>
      </c>
      <c r="J395" s="178">
        <v>14</v>
      </c>
      <c r="K395" s="178">
        <v>14</v>
      </c>
      <c r="L395" s="178">
        <v>14</v>
      </c>
      <c r="M395" s="178">
        <v>14</v>
      </c>
      <c r="N395" s="178">
        <v>14</v>
      </c>
      <c r="O395" s="178">
        <v>14</v>
      </c>
      <c r="P395" s="178">
        <v>14</v>
      </c>
      <c r="Q395" s="178">
        <v>14</v>
      </c>
      <c r="R395" s="178">
        <v>14</v>
      </c>
      <c r="S395" s="178">
        <v>14</v>
      </c>
      <c r="T395" s="178">
        <v>14</v>
      </c>
      <c r="U395" s="178">
        <v>14</v>
      </c>
      <c r="V395" s="178">
        <v>14</v>
      </c>
      <c r="W395" s="178">
        <v>14</v>
      </c>
      <c r="X395" s="178">
        <v>14</v>
      </c>
      <c r="Y395" s="178">
        <v>14</v>
      </c>
      <c r="Z395" s="178">
        <v>14</v>
      </c>
      <c r="AA395" s="178">
        <v>14</v>
      </c>
      <c r="AB395" s="178">
        <v>14</v>
      </c>
      <c r="AC395" s="178">
        <v>14</v>
      </c>
      <c r="AD395" s="178">
        <v>14</v>
      </c>
      <c r="AE395" s="178">
        <v>14</v>
      </c>
      <c r="AF395" s="178">
        <v>14</v>
      </c>
      <c r="AG395" s="178">
        <v>14</v>
      </c>
      <c r="AH395" s="178">
        <v>14</v>
      </c>
      <c r="AI395" s="178">
        <v>14</v>
      </c>
      <c r="AJ395" s="178">
        <v>14</v>
      </c>
      <c r="AK395" s="178">
        <v>14</v>
      </c>
      <c r="AL395" s="178">
        <v>14</v>
      </c>
      <c r="AM395" s="178">
        <v>14</v>
      </c>
      <c r="AN395" s="178">
        <v>14</v>
      </c>
      <c r="AO395" s="178">
        <v>14</v>
      </c>
      <c r="AP395" s="178">
        <v>14</v>
      </c>
      <c r="AQ395" s="178">
        <v>14</v>
      </c>
      <c r="AR395" s="178">
        <v>14</v>
      </c>
      <c r="AS395" s="178">
        <v>14</v>
      </c>
      <c r="AT395" s="178">
        <v>14</v>
      </c>
      <c r="AU395" s="178">
        <v>14</v>
      </c>
      <c r="AV395" s="179">
        <v>14</v>
      </c>
    </row>
    <row r="396" spans="2:48" s="218" customFormat="1" x14ac:dyDescent="0.25">
      <c r="B396" s="175" t="s">
        <v>4</v>
      </c>
      <c r="C396" s="178">
        <v>252.12580250000019</v>
      </c>
      <c r="D396" s="178">
        <v>252.12580250000019</v>
      </c>
      <c r="E396" s="178">
        <v>252.12580250000019</v>
      </c>
      <c r="F396" s="178">
        <v>252.12580250000019</v>
      </c>
      <c r="G396" s="178">
        <v>249.85270500000001</v>
      </c>
      <c r="H396" s="178">
        <v>247.57960749999984</v>
      </c>
      <c r="I396" s="178">
        <v>254.53942299999989</v>
      </c>
      <c r="J396" s="178">
        <v>261.49923849999993</v>
      </c>
      <c r="K396" s="178">
        <v>268.45905400000004</v>
      </c>
      <c r="L396" s="178">
        <v>275.41886950000008</v>
      </c>
      <c r="M396" s="178">
        <v>282.37868500000013</v>
      </c>
      <c r="N396" s="178">
        <v>281.78817116666676</v>
      </c>
      <c r="O396" s="178">
        <v>281.19765733333344</v>
      </c>
      <c r="P396" s="178">
        <v>280.60714350000006</v>
      </c>
      <c r="Q396" s="178">
        <v>280.01662966666674</v>
      </c>
      <c r="R396" s="178">
        <v>279.42611583333337</v>
      </c>
      <c r="S396" s="178">
        <v>278.83560199999999</v>
      </c>
      <c r="T396" s="178">
        <v>278.24508816666668</v>
      </c>
      <c r="U396" s="178">
        <v>277.6545743333333</v>
      </c>
      <c r="V396" s="178">
        <v>277.06406049999998</v>
      </c>
      <c r="W396" s="178">
        <v>276.47354666666661</v>
      </c>
      <c r="X396" s="178">
        <v>275.88303283333323</v>
      </c>
      <c r="Y396" s="178">
        <v>275.29251899999991</v>
      </c>
      <c r="Z396" s="178">
        <v>274.70200516666654</v>
      </c>
      <c r="AA396" s="178">
        <v>274.11149133333322</v>
      </c>
      <c r="AB396" s="178">
        <v>273.52097749999984</v>
      </c>
      <c r="AC396" s="178">
        <v>275.43685049999988</v>
      </c>
      <c r="AD396" s="178">
        <v>277.35272349999985</v>
      </c>
      <c r="AE396" s="178">
        <v>279.26859649999989</v>
      </c>
      <c r="AF396" s="178">
        <v>281.18446949999986</v>
      </c>
      <c r="AG396" s="178">
        <v>283.1003424999999</v>
      </c>
      <c r="AH396" s="178">
        <v>285.01621549999993</v>
      </c>
      <c r="AI396" s="178">
        <v>286.93208849999991</v>
      </c>
      <c r="AJ396" s="178">
        <v>288.84796149999994</v>
      </c>
      <c r="AK396" s="178">
        <v>290.76383449999992</v>
      </c>
      <c r="AL396" s="178">
        <v>292.67970749999995</v>
      </c>
      <c r="AM396" s="178">
        <v>294.59558049999998</v>
      </c>
      <c r="AN396" s="178">
        <v>296.51145349999996</v>
      </c>
      <c r="AO396" s="178">
        <v>298.42732649999999</v>
      </c>
      <c r="AP396" s="178">
        <v>300.34319949999997</v>
      </c>
      <c r="AQ396" s="178">
        <v>302.2590725</v>
      </c>
      <c r="AR396" s="178">
        <v>302.2590725</v>
      </c>
      <c r="AS396" s="178">
        <v>302.2590725</v>
      </c>
      <c r="AT396" s="178">
        <v>302.2590725</v>
      </c>
      <c r="AU396" s="178">
        <v>302.2590725</v>
      </c>
      <c r="AV396" s="179">
        <v>302.2590725</v>
      </c>
    </row>
    <row r="397" spans="2:48" s="218" customFormat="1" x14ac:dyDescent="0.25">
      <c r="B397" s="175" t="s">
        <v>6</v>
      </c>
      <c r="C397" s="178">
        <v>6.5282</v>
      </c>
      <c r="D397" s="178">
        <v>6.5282</v>
      </c>
      <c r="E397" s="178">
        <v>6.5282</v>
      </c>
      <c r="F397" s="178">
        <v>6.5282</v>
      </c>
      <c r="G397" s="178">
        <v>6.5282</v>
      </c>
      <c r="H397" s="178">
        <v>6.5282</v>
      </c>
      <c r="I397" s="178">
        <v>6.5282</v>
      </c>
      <c r="J397" s="178">
        <v>6.5282</v>
      </c>
      <c r="K397" s="178">
        <v>6.3418333333333337</v>
      </c>
      <c r="L397" s="178">
        <v>6.1554666666666664</v>
      </c>
      <c r="M397" s="178">
        <v>5.9691000000000001</v>
      </c>
      <c r="N397" s="178">
        <v>5.9097800000000005</v>
      </c>
      <c r="O397" s="178">
        <v>5.85046</v>
      </c>
      <c r="P397" s="178">
        <v>5.7911400000000004</v>
      </c>
      <c r="Q397" s="178">
        <v>5.7318199999999999</v>
      </c>
      <c r="R397" s="178">
        <v>5.6725000000000003</v>
      </c>
      <c r="S397" s="178">
        <v>5.6351599999999999</v>
      </c>
      <c r="T397" s="178">
        <v>5.5978200000000005</v>
      </c>
      <c r="U397" s="178">
        <v>5.5604800000000001</v>
      </c>
      <c r="V397" s="178">
        <v>5.5231400000000006</v>
      </c>
      <c r="W397" s="178">
        <v>5.4858000000000002</v>
      </c>
      <c r="X397" s="178">
        <v>5.4484599999999999</v>
      </c>
      <c r="Y397" s="178">
        <v>5.4111200000000004</v>
      </c>
      <c r="Z397" s="178">
        <v>5.37378</v>
      </c>
      <c r="AA397" s="178">
        <v>5.3364400000000005</v>
      </c>
      <c r="AB397" s="178">
        <v>5.2991000000000001</v>
      </c>
      <c r="AC397" s="178">
        <v>5.2887666666666666</v>
      </c>
      <c r="AD397" s="178">
        <v>5.2784333333333331</v>
      </c>
      <c r="AE397" s="178">
        <v>5.2681000000000004</v>
      </c>
      <c r="AF397" s="178">
        <v>5.2577666666666669</v>
      </c>
      <c r="AG397" s="178">
        <v>5.2474333333333334</v>
      </c>
      <c r="AH397" s="178">
        <v>5.2370999999999999</v>
      </c>
      <c r="AI397" s="178">
        <v>5.2267666666666663</v>
      </c>
      <c r="AJ397" s="178">
        <v>5.2164333333333337</v>
      </c>
      <c r="AK397" s="178">
        <v>5.2061000000000002</v>
      </c>
      <c r="AL397" s="178">
        <v>5.1957666666666666</v>
      </c>
      <c r="AM397" s="178">
        <v>5.1854333333333331</v>
      </c>
      <c r="AN397" s="178">
        <v>5.1750999999999996</v>
      </c>
      <c r="AO397" s="178">
        <v>5.1647666666666669</v>
      </c>
      <c r="AP397" s="178">
        <v>5.1544333333333334</v>
      </c>
      <c r="AQ397" s="178">
        <v>5.1440999999999999</v>
      </c>
      <c r="AR397" s="178">
        <v>5.1440999999999999</v>
      </c>
      <c r="AS397" s="178">
        <v>5.1440999999999999</v>
      </c>
      <c r="AT397" s="178">
        <v>5.1440999999999999</v>
      </c>
      <c r="AU397" s="178">
        <v>5.1440999999999999</v>
      </c>
      <c r="AV397" s="179">
        <v>5.1440999999999999</v>
      </c>
    </row>
    <row r="398" spans="2:48" s="218" customFormat="1" x14ac:dyDescent="0.25">
      <c r="B398" s="175" t="s">
        <v>8</v>
      </c>
      <c r="C398" s="178">
        <v>0</v>
      </c>
      <c r="D398" s="178">
        <v>0</v>
      </c>
      <c r="E398" s="178">
        <v>0</v>
      </c>
      <c r="F398" s="178">
        <v>0</v>
      </c>
      <c r="G398" s="178">
        <v>0</v>
      </c>
      <c r="H398" s="178">
        <v>0</v>
      </c>
      <c r="I398" s="178">
        <v>0</v>
      </c>
      <c r="J398" s="178">
        <v>0</v>
      </c>
      <c r="K398" s="178">
        <v>0</v>
      </c>
      <c r="L398" s="178">
        <v>0</v>
      </c>
      <c r="M398" s="178">
        <v>0</v>
      </c>
      <c r="N398" s="178">
        <v>0</v>
      </c>
      <c r="O398" s="178">
        <v>0</v>
      </c>
      <c r="P398" s="178">
        <v>0</v>
      </c>
      <c r="Q398" s="178">
        <v>0</v>
      </c>
      <c r="R398" s="178">
        <v>0</v>
      </c>
      <c r="S398" s="178">
        <v>0</v>
      </c>
      <c r="T398" s="178">
        <v>0</v>
      </c>
      <c r="U398" s="178">
        <v>0</v>
      </c>
      <c r="V398" s="178">
        <v>0</v>
      </c>
      <c r="W398" s="178">
        <v>0</v>
      </c>
      <c r="X398" s="178">
        <v>0</v>
      </c>
      <c r="Y398" s="178">
        <v>0</v>
      </c>
      <c r="Z398" s="178">
        <v>0</v>
      </c>
      <c r="AA398" s="178">
        <v>0</v>
      </c>
      <c r="AB398" s="178">
        <v>0</v>
      </c>
      <c r="AC398" s="178">
        <v>0</v>
      </c>
      <c r="AD398" s="178">
        <v>0</v>
      </c>
      <c r="AE398" s="178">
        <v>0</v>
      </c>
      <c r="AF398" s="178">
        <v>0</v>
      </c>
      <c r="AG398" s="178">
        <v>0</v>
      </c>
      <c r="AH398" s="178">
        <v>0</v>
      </c>
      <c r="AI398" s="178">
        <v>0</v>
      </c>
      <c r="AJ398" s="178">
        <v>0</v>
      </c>
      <c r="AK398" s="178">
        <v>0</v>
      </c>
      <c r="AL398" s="178">
        <v>0</v>
      </c>
      <c r="AM398" s="178">
        <v>0</v>
      </c>
      <c r="AN398" s="178">
        <v>0</v>
      </c>
      <c r="AO398" s="178">
        <v>0</v>
      </c>
      <c r="AP398" s="178">
        <v>0</v>
      </c>
      <c r="AQ398" s="178">
        <v>0</v>
      </c>
      <c r="AR398" s="178">
        <v>0</v>
      </c>
      <c r="AS398" s="178">
        <v>0</v>
      </c>
      <c r="AT398" s="178">
        <v>0</v>
      </c>
      <c r="AU398" s="178">
        <v>0</v>
      </c>
      <c r="AV398" s="179">
        <v>0</v>
      </c>
    </row>
    <row r="399" spans="2:48" s="218" customFormat="1" x14ac:dyDescent="0.25">
      <c r="B399" s="175" t="s">
        <v>10</v>
      </c>
      <c r="C399" s="180"/>
      <c r="D399" s="180"/>
      <c r="E399" s="180"/>
      <c r="F399" s="180"/>
      <c r="G399" s="180"/>
      <c r="H399" s="180"/>
      <c r="I399" s="180"/>
      <c r="J399" s="180"/>
      <c r="K399" s="180"/>
      <c r="L399" s="180"/>
      <c r="M399" s="180"/>
      <c r="N399" s="180"/>
      <c r="O399" s="180"/>
      <c r="P399" s="180"/>
      <c r="Q399" s="180"/>
      <c r="R399" s="180"/>
      <c r="S399" s="180"/>
      <c r="T399" s="180"/>
      <c r="U399" s="180"/>
      <c r="V399" s="180"/>
      <c r="W399" s="180"/>
      <c r="X399" s="180"/>
      <c r="Y399" s="180"/>
      <c r="Z399" s="180"/>
      <c r="AA399" s="180"/>
      <c r="AB399" s="180"/>
      <c r="AC399" s="180"/>
      <c r="AD399" s="180"/>
      <c r="AE399" s="180"/>
      <c r="AF399" s="180"/>
      <c r="AG399" s="180"/>
      <c r="AH399" s="180"/>
      <c r="AI399" s="180"/>
      <c r="AJ399" s="180"/>
      <c r="AK399" s="180"/>
      <c r="AL399" s="180"/>
      <c r="AM399" s="180"/>
      <c r="AN399" s="180"/>
      <c r="AO399" s="180"/>
      <c r="AP399" s="180"/>
      <c r="AQ399" s="180"/>
      <c r="AR399" s="180"/>
      <c r="AS399" s="180"/>
      <c r="AT399" s="180"/>
      <c r="AU399" s="180"/>
      <c r="AV399" s="181"/>
    </row>
    <row r="400" spans="2:48" s="218" customFormat="1" x14ac:dyDescent="0.25">
      <c r="B400" s="175" t="s">
        <v>12</v>
      </c>
      <c r="C400" s="180"/>
      <c r="D400" s="180"/>
      <c r="E400" s="180"/>
      <c r="F400" s="180"/>
      <c r="G400" s="180"/>
      <c r="H400" s="180"/>
      <c r="I400" s="180"/>
      <c r="J400" s="180"/>
      <c r="K400" s="180"/>
      <c r="L400" s="180"/>
      <c r="M400" s="180"/>
      <c r="N400" s="180"/>
      <c r="O400" s="180"/>
      <c r="P400" s="180"/>
      <c r="Q400" s="180"/>
      <c r="R400" s="180"/>
      <c r="S400" s="180"/>
      <c r="T400" s="180"/>
      <c r="U400" s="180"/>
      <c r="V400" s="180"/>
      <c r="W400" s="180"/>
      <c r="X400" s="180"/>
      <c r="Y400" s="180"/>
      <c r="Z400" s="180"/>
      <c r="AA400" s="180"/>
      <c r="AB400" s="180"/>
      <c r="AC400" s="180"/>
      <c r="AD400" s="180"/>
      <c r="AE400" s="180"/>
      <c r="AF400" s="180"/>
      <c r="AG400" s="180"/>
      <c r="AH400" s="180"/>
      <c r="AI400" s="180"/>
      <c r="AJ400" s="180"/>
      <c r="AK400" s="180"/>
      <c r="AL400" s="180"/>
      <c r="AM400" s="180"/>
      <c r="AN400" s="180"/>
      <c r="AO400" s="180"/>
      <c r="AP400" s="180"/>
      <c r="AQ400" s="180"/>
      <c r="AR400" s="180"/>
      <c r="AS400" s="180"/>
      <c r="AT400" s="180"/>
      <c r="AU400" s="180"/>
      <c r="AV400" s="181"/>
    </row>
    <row r="401" spans="2:48" s="218" customFormat="1" x14ac:dyDescent="0.25">
      <c r="B401" s="175" t="s">
        <v>14</v>
      </c>
      <c r="C401" s="180"/>
      <c r="D401" s="180"/>
      <c r="E401" s="180"/>
      <c r="F401" s="180"/>
      <c r="G401" s="180"/>
      <c r="H401" s="180"/>
      <c r="I401" s="180"/>
      <c r="J401" s="180"/>
      <c r="K401" s="180"/>
      <c r="L401" s="180"/>
      <c r="M401" s="180"/>
      <c r="N401" s="180"/>
      <c r="O401" s="180"/>
      <c r="P401" s="180"/>
      <c r="Q401" s="180"/>
      <c r="R401" s="180"/>
      <c r="S401" s="180"/>
      <c r="T401" s="180"/>
      <c r="U401" s="180"/>
      <c r="V401" s="180"/>
      <c r="W401" s="180"/>
      <c r="X401" s="180"/>
      <c r="Y401" s="180"/>
      <c r="Z401" s="180"/>
      <c r="AA401" s="180"/>
      <c r="AB401" s="180"/>
      <c r="AC401" s="180"/>
      <c r="AD401" s="180"/>
      <c r="AE401" s="180"/>
      <c r="AF401" s="180"/>
      <c r="AG401" s="180"/>
      <c r="AH401" s="180"/>
      <c r="AI401" s="180"/>
      <c r="AJ401" s="180"/>
      <c r="AK401" s="180"/>
      <c r="AL401" s="180"/>
      <c r="AM401" s="180"/>
      <c r="AN401" s="180"/>
      <c r="AO401" s="180"/>
      <c r="AP401" s="180"/>
      <c r="AQ401" s="180"/>
      <c r="AR401" s="180"/>
      <c r="AS401" s="180"/>
      <c r="AT401" s="180"/>
      <c r="AU401" s="180"/>
      <c r="AV401" s="181"/>
    </row>
    <row r="402" spans="2:48" s="218" customFormat="1" x14ac:dyDescent="0.25">
      <c r="B402" s="175" t="s">
        <v>16</v>
      </c>
      <c r="C402" s="180"/>
      <c r="D402" s="180"/>
      <c r="E402" s="180"/>
      <c r="F402" s="180"/>
      <c r="G402" s="180"/>
      <c r="H402" s="180"/>
      <c r="I402" s="180"/>
      <c r="J402" s="180"/>
      <c r="K402" s="180"/>
      <c r="L402" s="180"/>
      <c r="M402" s="180"/>
      <c r="N402" s="180"/>
      <c r="O402" s="180"/>
      <c r="P402" s="180"/>
      <c r="Q402" s="180"/>
      <c r="R402" s="180"/>
      <c r="S402" s="180"/>
      <c r="T402" s="180"/>
      <c r="U402" s="180"/>
      <c r="V402" s="180"/>
      <c r="W402" s="180"/>
      <c r="X402" s="180"/>
      <c r="Y402" s="180"/>
      <c r="Z402" s="180"/>
      <c r="AA402" s="180"/>
      <c r="AB402" s="180"/>
      <c r="AC402" s="180"/>
      <c r="AD402" s="180"/>
      <c r="AE402" s="180"/>
      <c r="AF402" s="180"/>
      <c r="AG402" s="180"/>
      <c r="AH402" s="180"/>
      <c r="AI402" s="180"/>
      <c r="AJ402" s="180"/>
      <c r="AK402" s="180"/>
      <c r="AL402" s="180"/>
      <c r="AM402" s="180"/>
      <c r="AN402" s="180"/>
      <c r="AO402" s="180"/>
      <c r="AP402" s="180"/>
      <c r="AQ402" s="180"/>
      <c r="AR402" s="180"/>
      <c r="AS402" s="180"/>
      <c r="AT402" s="180"/>
      <c r="AU402" s="180"/>
      <c r="AV402" s="181"/>
    </row>
    <row r="403" spans="2:48" s="218" customFormat="1" x14ac:dyDescent="0.25">
      <c r="B403" s="175" t="s">
        <v>18</v>
      </c>
      <c r="C403" s="180"/>
      <c r="D403" s="180"/>
      <c r="E403" s="180"/>
      <c r="F403" s="180"/>
      <c r="G403" s="180"/>
      <c r="H403" s="180"/>
      <c r="I403" s="180"/>
      <c r="J403" s="180"/>
      <c r="K403" s="180"/>
      <c r="L403" s="180"/>
      <c r="M403" s="180"/>
      <c r="N403" s="180"/>
      <c r="O403" s="180"/>
      <c r="P403" s="180"/>
      <c r="Q403" s="180"/>
      <c r="R403" s="180"/>
      <c r="S403" s="180"/>
      <c r="T403" s="180"/>
      <c r="U403" s="180"/>
      <c r="V403" s="180"/>
      <c r="W403" s="180"/>
      <c r="X403" s="180"/>
      <c r="Y403" s="180"/>
      <c r="Z403" s="180"/>
      <c r="AA403" s="180"/>
      <c r="AB403" s="180"/>
      <c r="AC403" s="180"/>
      <c r="AD403" s="180"/>
      <c r="AE403" s="180"/>
      <c r="AF403" s="180"/>
      <c r="AG403" s="180"/>
      <c r="AH403" s="180"/>
      <c r="AI403" s="180"/>
      <c r="AJ403" s="180"/>
      <c r="AK403" s="180"/>
      <c r="AL403" s="180"/>
      <c r="AM403" s="180"/>
      <c r="AN403" s="180"/>
      <c r="AO403" s="180"/>
      <c r="AP403" s="180"/>
      <c r="AQ403" s="180"/>
      <c r="AR403" s="180"/>
      <c r="AS403" s="180"/>
      <c r="AT403" s="180"/>
      <c r="AU403" s="180"/>
      <c r="AV403" s="181"/>
    </row>
    <row r="404" spans="2:48" s="218" customFormat="1" x14ac:dyDescent="0.25">
      <c r="B404" s="175" t="s">
        <v>20</v>
      </c>
      <c r="C404" s="180"/>
      <c r="D404" s="180"/>
      <c r="E404" s="180"/>
      <c r="F404" s="180"/>
      <c r="G404" s="180"/>
      <c r="H404" s="180"/>
      <c r="I404" s="180"/>
      <c r="J404" s="180"/>
      <c r="K404" s="180"/>
      <c r="L404" s="180"/>
      <c r="M404" s="180"/>
      <c r="N404" s="180"/>
      <c r="O404" s="180"/>
      <c r="P404" s="180"/>
      <c r="Q404" s="180"/>
      <c r="R404" s="180"/>
      <c r="S404" s="180"/>
      <c r="T404" s="180"/>
      <c r="U404" s="180"/>
      <c r="V404" s="180"/>
      <c r="W404" s="180"/>
      <c r="X404" s="180"/>
      <c r="Y404" s="180"/>
      <c r="Z404" s="180"/>
      <c r="AA404" s="180"/>
      <c r="AB404" s="180"/>
      <c r="AC404" s="180"/>
      <c r="AD404" s="180"/>
      <c r="AE404" s="180"/>
      <c r="AF404" s="180"/>
      <c r="AG404" s="180"/>
      <c r="AH404" s="180"/>
      <c r="AI404" s="180"/>
      <c r="AJ404" s="180"/>
      <c r="AK404" s="180"/>
      <c r="AL404" s="180"/>
      <c r="AM404" s="180"/>
      <c r="AN404" s="180"/>
      <c r="AO404" s="180"/>
      <c r="AP404" s="180"/>
      <c r="AQ404" s="180"/>
      <c r="AR404" s="180"/>
      <c r="AS404" s="180"/>
      <c r="AT404" s="180"/>
      <c r="AU404" s="180"/>
      <c r="AV404" s="181"/>
    </row>
    <row r="405" spans="2:48" s="218" customFormat="1" x14ac:dyDescent="0.25">
      <c r="B405" s="175" t="s">
        <v>22</v>
      </c>
      <c r="C405" s="178">
        <v>5.1323458333333338</v>
      </c>
      <c r="D405" s="178">
        <v>5.1323458333333338</v>
      </c>
      <c r="E405" s="178">
        <v>5.1323458333333338</v>
      </c>
      <c r="F405" s="178">
        <v>5.1323458333333338</v>
      </c>
      <c r="G405" s="178">
        <v>5.1323458333333338</v>
      </c>
      <c r="H405" s="178">
        <v>5.1323458333333338</v>
      </c>
      <c r="I405" s="178">
        <v>5.1323458333333338</v>
      </c>
      <c r="J405" s="178">
        <v>5.1323458333333338</v>
      </c>
      <c r="K405" s="178">
        <v>4.9543020555555559</v>
      </c>
      <c r="L405" s="178">
        <v>4.776258277777778</v>
      </c>
      <c r="M405" s="178">
        <v>4.5982145000000001</v>
      </c>
      <c r="N405" s="178">
        <v>4.5429641333333333</v>
      </c>
      <c r="O405" s="178">
        <v>4.4877137666666664</v>
      </c>
      <c r="P405" s="178">
        <v>4.4324634000000005</v>
      </c>
      <c r="Q405" s="178">
        <v>4.3772130333333337</v>
      </c>
      <c r="R405" s="178">
        <v>4.3219626666666668</v>
      </c>
      <c r="S405" s="178">
        <v>4.2980755666666663</v>
      </c>
      <c r="T405" s="178">
        <v>4.2741884666666667</v>
      </c>
      <c r="U405" s="178">
        <v>4.2503013666666671</v>
      </c>
      <c r="V405" s="178">
        <v>4.2264142666666666</v>
      </c>
      <c r="W405" s="178">
        <v>4.2025271666666661</v>
      </c>
      <c r="X405" s="178">
        <v>4.1786400666666665</v>
      </c>
      <c r="Y405" s="178">
        <v>4.1547529666666669</v>
      </c>
      <c r="Z405" s="178">
        <v>4.1308658666666664</v>
      </c>
      <c r="AA405" s="178">
        <v>4.1069787666666659</v>
      </c>
      <c r="AB405" s="178">
        <v>4.0830916666666663</v>
      </c>
      <c r="AC405" s="178">
        <v>4.072955422222222</v>
      </c>
      <c r="AD405" s="178">
        <v>4.0628191777777776</v>
      </c>
      <c r="AE405" s="178">
        <v>4.0526829333333332</v>
      </c>
      <c r="AF405" s="178">
        <v>4.0425466888888888</v>
      </c>
      <c r="AG405" s="178">
        <v>4.0324104444444444</v>
      </c>
      <c r="AH405" s="178">
        <v>4.0222742</v>
      </c>
      <c r="AI405" s="178">
        <v>4.0121379555555556</v>
      </c>
      <c r="AJ405" s="178">
        <v>4.0020017111111112</v>
      </c>
      <c r="AK405" s="178">
        <v>3.9918654666666664</v>
      </c>
      <c r="AL405" s="178">
        <v>3.981729222222222</v>
      </c>
      <c r="AM405" s="178">
        <v>3.9715929777777776</v>
      </c>
      <c r="AN405" s="178">
        <v>3.9614567333333333</v>
      </c>
      <c r="AO405" s="178">
        <v>3.9513204888888889</v>
      </c>
      <c r="AP405" s="178">
        <v>3.9411842444444445</v>
      </c>
      <c r="AQ405" s="178">
        <v>3.9310480000000001</v>
      </c>
      <c r="AR405" s="178">
        <v>3.9310480000000001</v>
      </c>
      <c r="AS405" s="178">
        <v>3.9310480000000001</v>
      </c>
      <c r="AT405" s="178">
        <v>3.9310480000000001</v>
      </c>
      <c r="AU405" s="178">
        <v>3.9310480000000001</v>
      </c>
      <c r="AV405" s="179">
        <v>3.9310480000000001</v>
      </c>
    </row>
    <row r="406" spans="2:48" s="218" customFormat="1" x14ac:dyDescent="0.25">
      <c r="B406" s="175" t="s">
        <v>110</v>
      </c>
      <c r="C406" s="178">
        <v>0</v>
      </c>
      <c r="D406" s="178">
        <v>0</v>
      </c>
      <c r="E406" s="178">
        <v>0</v>
      </c>
      <c r="F406" s="178">
        <v>0</v>
      </c>
      <c r="G406" s="178">
        <v>0</v>
      </c>
      <c r="H406" s="178">
        <v>0</v>
      </c>
      <c r="I406" s="178">
        <v>0</v>
      </c>
      <c r="J406" s="178">
        <v>0</v>
      </c>
      <c r="K406" s="178">
        <v>0</v>
      </c>
      <c r="L406" s="178">
        <v>0</v>
      </c>
      <c r="M406" s="178">
        <v>0</v>
      </c>
      <c r="N406" s="178">
        <v>0</v>
      </c>
      <c r="O406" s="178">
        <v>0</v>
      </c>
      <c r="P406" s="178">
        <v>0</v>
      </c>
      <c r="Q406" s="178">
        <v>0</v>
      </c>
      <c r="R406" s="178">
        <v>0</v>
      </c>
      <c r="S406" s="178">
        <v>0</v>
      </c>
      <c r="T406" s="178">
        <v>0</v>
      </c>
      <c r="U406" s="178">
        <v>0</v>
      </c>
      <c r="V406" s="178">
        <v>0</v>
      </c>
      <c r="W406" s="178">
        <v>0</v>
      </c>
      <c r="X406" s="178">
        <v>0</v>
      </c>
      <c r="Y406" s="178">
        <v>0</v>
      </c>
      <c r="Z406" s="178">
        <v>0</v>
      </c>
      <c r="AA406" s="178">
        <v>0</v>
      </c>
      <c r="AB406" s="178">
        <v>0</v>
      </c>
      <c r="AC406" s="178">
        <v>0</v>
      </c>
      <c r="AD406" s="178">
        <v>0</v>
      </c>
      <c r="AE406" s="178">
        <v>0</v>
      </c>
      <c r="AF406" s="178">
        <v>0</v>
      </c>
      <c r="AG406" s="178">
        <v>0</v>
      </c>
      <c r="AH406" s="178">
        <v>0</v>
      </c>
      <c r="AI406" s="178">
        <v>0</v>
      </c>
      <c r="AJ406" s="178">
        <v>0</v>
      </c>
      <c r="AK406" s="178">
        <v>0</v>
      </c>
      <c r="AL406" s="178">
        <v>0</v>
      </c>
      <c r="AM406" s="178">
        <v>0</v>
      </c>
      <c r="AN406" s="178">
        <v>0</v>
      </c>
      <c r="AO406" s="178">
        <v>0</v>
      </c>
      <c r="AP406" s="178">
        <v>0</v>
      </c>
      <c r="AQ406" s="178">
        <v>0</v>
      </c>
      <c r="AR406" s="178">
        <v>0</v>
      </c>
      <c r="AS406" s="178">
        <v>0</v>
      </c>
      <c r="AT406" s="178">
        <v>0</v>
      </c>
      <c r="AU406" s="178">
        <v>0</v>
      </c>
      <c r="AV406" s="179">
        <v>0</v>
      </c>
    </row>
    <row r="407" spans="2:48" s="218" customFormat="1" x14ac:dyDescent="0.25">
      <c r="B407" s="175" t="s">
        <v>111</v>
      </c>
      <c r="C407" s="178">
        <v>0</v>
      </c>
      <c r="D407" s="178">
        <v>0</v>
      </c>
      <c r="E407" s="178">
        <v>0</v>
      </c>
      <c r="F407" s="178">
        <v>0</v>
      </c>
      <c r="G407" s="178">
        <v>0</v>
      </c>
      <c r="H407" s="178">
        <v>0</v>
      </c>
      <c r="I407" s="178">
        <v>0</v>
      </c>
      <c r="J407" s="178">
        <v>0</v>
      </c>
      <c r="K407" s="178">
        <v>0</v>
      </c>
      <c r="L407" s="178">
        <v>0</v>
      </c>
      <c r="M407" s="178">
        <v>0</v>
      </c>
      <c r="N407" s="178">
        <v>0</v>
      </c>
      <c r="O407" s="178">
        <v>0</v>
      </c>
      <c r="P407" s="178">
        <v>0</v>
      </c>
      <c r="Q407" s="178">
        <v>0</v>
      </c>
      <c r="R407" s="178">
        <v>0</v>
      </c>
      <c r="S407" s="178">
        <v>0</v>
      </c>
      <c r="T407" s="178">
        <v>0</v>
      </c>
      <c r="U407" s="178">
        <v>0</v>
      </c>
      <c r="V407" s="178">
        <v>0</v>
      </c>
      <c r="W407" s="178">
        <v>0</v>
      </c>
      <c r="X407" s="178">
        <v>0</v>
      </c>
      <c r="Y407" s="178">
        <v>0</v>
      </c>
      <c r="Z407" s="178">
        <v>0</v>
      </c>
      <c r="AA407" s="178">
        <v>0</v>
      </c>
      <c r="AB407" s="178">
        <v>0</v>
      </c>
      <c r="AC407" s="178">
        <v>0</v>
      </c>
      <c r="AD407" s="178">
        <v>0</v>
      </c>
      <c r="AE407" s="178">
        <v>0</v>
      </c>
      <c r="AF407" s="178">
        <v>0</v>
      </c>
      <c r="AG407" s="178">
        <v>0</v>
      </c>
      <c r="AH407" s="178">
        <v>0</v>
      </c>
      <c r="AI407" s="178">
        <v>0</v>
      </c>
      <c r="AJ407" s="178">
        <v>0</v>
      </c>
      <c r="AK407" s="178">
        <v>0</v>
      </c>
      <c r="AL407" s="178">
        <v>0</v>
      </c>
      <c r="AM407" s="178">
        <v>0</v>
      </c>
      <c r="AN407" s="178">
        <v>0</v>
      </c>
      <c r="AO407" s="178">
        <v>0</v>
      </c>
      <c r="AP407" s="178">
        <v>0</v>
      </c>
      <c r="AQ407" s="178">
        <v>0</v>
      </c>
      <c r="AR407" s="178">
        <v>0</v>
      </c>
      <c r="AS407" s="178">
        <v>0</v>
      </c>
      <c r="AT407" s="178">
        <v>0</v>
      </c>
      <c r="AU407" s="178">
        <v>0</v>
      </c>
      <c r="AV407" s="179">
        <v>0</v>
      </c>
    </row>
    <row r="408" spans="2:48" s="218" customFormat="1" x14ac:dyDescent="0.25">
      <c r="B408" s="175" t="s">
        <v>58</v>
      </c>
      <c r="C408" s="178">
        <v>0</v>
      </c>
      <c r="D408" s="178">
        <v>0</v>
      </c>
      <c r="E408" s="178">
        <v>0</v>
      </c>
      <c r="F408" s="178">
        <v>0</v>
      </c>
      <c r="G408" s="178">
        <v>0</v>
      </c>
      <c r="H408" s="178">
        <v>0</v>
      </c>
      <c r="I408" s="178">
        <v>0</v>
      </c>
      <c r="J408" s="178">
        <v>0</v>
      </c>
      <c r="K408" s="178">
        <v>0</v>
      </c>
      <c r="L408" s="178">
        <v>0</v>
      </c>
      <c r="M408" s="178">
        <v>0</v>
      </c>
      <c r="N408" s="178">
        <v>0</v>
      </c>
      <c r="O408" s="178">
        <v>0</v>
      </c>
      <c r="P408" s="178">
        <v>0</v>
      </c>
      <c r="Q408" s="178">
        <v>0</v>
      </c>
      <c r="R408" s="178">
        <v>0</v>
      </c>
      <c r="S408" s="178">
        <v>0</v>
      </c>
      <c r="T408" s="178">
        <v>0</v>
      </c>
      <c r="U408" s="178">
        <v>0</v>
      </c>
      <c r="V408" s="178">
        <v>0</v>
      </c>
      <c r="W408" s="178">
        <v>0</v>
      </c>
      <c r="X408" s="178">
        <v>0</v>
      </c>
      <c r="Y408" s="178">
        <v>0</v>
      </c>
      <c r="Z408" s="178">
        <v>0</v>
      </c>
      <c r="AA408" s="178">
        <v>0</v>
      </c>
      <c r="AB408" s="178">
        <v>0</v>
      </c>
      <c r="AC408" s="178">
        <v>0</v>
      </c>
      <c r="AD408" s="178">
        <v>0</v>
      </c>
      <c r="AE408" s="178">
        <v>0</v>
      </c>
      <c r="AF408" s="178">
        <v>0</v>
      </c>
      <c r="AG408" s="178">
        <v>0</v>
      </c>
      <c r="AH408" s="178">
        <v>0</v>
      </c>
      <c r="AI408" s="178">
        <v>0</v>
      </c>
      <c r="AJ408" s="178">
        <v>0</v>
      </c>
      <c r="AK408" s="178">
        <v>0</v>
      </c>
      <c r="AL408" s="178">
        <v>0</v>
      </c>
      <c r="AM408" s="178">
        <v>0</v>
      </c>
      <c r="AN408" s="178">
        <v>0</v>
      </c>
      <c r="AO408" s="178">
        <v>0</v>
      </c>
      <c r="AP408" s="178">
        <v>0</v>
      </c>
      <c r="AQ408" s="178">
        <v>0</v>
      </c>
      <c r="AR408" s="178">
        <v>0</v>
      </c>
      <c r="AS408" s="178">
        <v>0</v>
      </c>
      <c r="AT408" s="178">
        <v>0</v>
      </c>
      <c r="AU408" s="178">
        <v>0</v>
      </c>
      <c r="AV408" s="179">
        <v>0</v>
      </c>
    </row>
    <row r="409" spans="2:48" s="218" customFormat="1" x14ac:dyDescent="0.25">
      <c r="B409" s="175" t="s">
        <v>60</v>
      </c>
      <c r="C409" s="178">
        <v>5460.2079204344491</v>
      </c>
      <c r="D409" s="178">
        <v>5460.2079204344491</v>
      </c>
      <c r="E409" s="178">
        <v>5460.2079204344491</v>
      </c>
      <c r="F409" s="178">
        <v>5460.2079204344491</v>
      </c>
      <c r="G409" s="178">
        <v>5460.2079204344491</v>
      </c>
      <c r="H409" s="178">
        <v>5460.2079204344491</v>
      </c>
      <c r="I409" s="178">
        <v>5460.2079204344491</v>
      </c>
      <c r="J409" s="178">
        <v>5460.2079204344491</v>
      </c>
      <c r="K409" s="178">
        <v>5270.9168539311968</v>
      </c>
      <c r="L409" s="178">
        <v>5081.6257874279436</v>
      </c>
      <c r="M409" s="178">
        <v>4892.3347209246913</v>
      </c>
      <c r="N409" s="178">
        <v>4495.468631809641</v>
      </c>
      <c r="O409" s="178">
        <v>4098.6025426945907</v>
      </c>
      <c r="P409" s="178">
        <v>3701.73645357954</v>
      </c>
      <c r="Q409" s="178">
        <v>3304.8703644644893</v>
      </c>
      <c r="R409" s="178">
        <v>2908.004275349439</v>
      </c>
      <c r="S409" s="178">
        <v>2779.9158199148023</v>
      </c>
      <c r="T409" s="178">
        <v>2651.8273644801661</v>
      </c>
      <c r="U409" s="178">
        <v>2523.7389090455295</v>
      </c>
      <c r="V409" s="178">
        <v>2395.6504536108928</v>
      </c>
      <c r="W409" s="178">
        <v>2267.5619981762566</v>
      </c>
      <c r="X409" s="178">
        <v>2139.4735427416199</v>
      </c>
      <c r="Y409" s="178">
        <v>2011.3850873069832</v>
      </c>
      <c r="Z409" s="178">
        <v>1883.2966318723468</v>
      </c>
      <c r="AA409" s="178">
        <v>1755.2081764377103</v>
      </c>
      <c r="AB409" s="178">
        <v>1627.1197210030737</v>
      </c>
      <c r="AC409" s="178">
        <v>1595.6301688240731</v>
      </c>
      <c r="AD409" s="178">
        <v>1564.1406166450724</v>
      </c>
      <c r="AE409" s="178">
        <v>1532.6510644660718</v>
      </c>
      <c r="AF409" s="178">
        <v>1501.1615122870712</v>
      </c>
      <c r="AG409" s="178">
        <v>1469.6719601080708</v>
      </c>
      <c r="AH409" s="178">
        <v>1438.1824079290702</v>
      </c>
      <c r="AI409" s="178">
        <v>1406.6928557500696</v>
      </c>
      <c r="AJ409" s="178">
        <v>1375.203303571069</v>
      </c>
      <c r="AK409" s="178">
        <v>1343.7137513920684</v>
      </c>
      <c r="AL409" s="178">
        <v>1312.2241992130678</v>
      </c>
      <c r="AM409" s="178">
        <v>1280.7346470340672</v>
      </c>
      <c r="AN409" s="178">
        <v>1249.2450948550668</v>
      </c>
      <c r="AO409" s="178">
        <v>1217.7555426760662</v>
      </c>
      <c r="AP409" s="178">
        <v>1186.2659904970656</v>
      </c>
      <c r="AQ409" s="178">
        <v>1154.7764383180649</v>
      </c>
      <c r="AR409" s="178">
        <v>1154.7764383180649</v>
      </c>
      <c r="AS409" s="178">
        <v>1154.7764383180649</v>
      </c>
      <c r="AT409" s="178">
        <v>1154.7764383180649</v>
      </c>
      <c r="AU409" s="178">
        <v>1154.7764383180649</v>
      </c>
      <c r="AV409" s="179">
        <v>1154.7764383180649</v>
      </c>
    </row>
    <row r="410" spans="2:48" s="218" customFormat="1" x14ac:dyDescent="0.25">
      <c r="B410" s="175" t="s">
        <v>62</v>
      </c>
      <c r="C410" s="178">
        <v>2730.1039602172245</v>
      </c>
      <c r="D410" s="178">
        <v>2730.1039602172245</v>
      </c>
      <c r="E410" s="178">
        <v>2730.1039602172245</v>
      </c>
      <c r="F410" s="178">
        <v>2730.1039602172245</v>
      </c>
      <c r="G410" s="178">
        <v>2730.1039602172245</v>
      </c>
      <c r="H410" s="178">
        <v>2730.1039602172245</v>
      </c>
      <c r="I410" s="178">
        <v>2730.1039602172245</v>
      </c>
      <c r="J410" s="178">
        <v>2730.1039602172245</v>
      </c>
      <c r="K410" s="178">
        <v>2635.4584269655984</v>
      </c>
      <c r="L410" s="178">
        <v>2540.8128937139718</v>
      </c>
      <c r="M410" s="178">
        <v>2446.1673604623456</v>
      </c>
      <c r="N410" s="178">
        <v>2247.7343159048205</v>
      </c>
      <c r="O410" s="178">
        <v>2049.3012713472954</v>
      </c>
      <c r="P410" s="178">
        <v>1850.86822678977</v>
      </c>
      <c r="Q410" s="178">
        <v>1652.4351822322446</v>
      </c>
      <c r="R410" s="178">
        <v>1454.0021376747195</v>
      </c>
      <c r="S410" s="178">
        <v>1389.9579099574012</v>
      </c>
      <c r="T410" s="178">
        <v>1325.9136822400831</v>
      </c>
      <c r="U410" s="178">
        <v>1261.8694545227647</v>
      </c>
      <c r="V410" s="178">
        <v>1197.8252268054464</v>
      </c>
      <c r="W410" s="178">
        <v>1133.7809990881283</v>
      </c>
      <c r="X410" s="178">
        <v>1069.7367713708099</v>
      </c>
      <c r="Y410" s="178">
        <v>1005.6925436534916</v>
      </c>
      <c r="Z410" s="178">
        <v>941.64831593617339</v>
      </c>
      <c r="AA410" s="178">
        <v>877.60408821885517</v>
      </c>
      <c r="AB410" s="178">
        <v>813.55986050153683</v>
      </c>
      <c r="AC410" s="178">
        <v>797.81508441203653</v>
      </c>
      <c r="AD410" s="178">
        <v>782.07030832253622</v>
      </c>
      <c r="AE410" s="178">
        <v>766.32553223303591</v>
      </c>
      <c r="AF410" s="178">
        <v>750.58075614353561</v>
      </c>
      <c r="AG410" s="178">
        <v>734.83598005403542</v>
      </c>
      <c r="AH410" s="178">
        <v>719.09120396453511</v>
      </c>
      <c r="AI410" s="178">
        <v>703.34642787503481</v>
      </c>
      <c r="AJ410" s="178">
        <v>687.6016517855345</v>
      </c>
      <c r="AK410" s="178">
        <v>671.85687569603419</v>
      </c>
      <c r="AL410" s="178">
        <v>656.11209960653389</v>
      </c>
      <c r="AM410" s="178">
        <v>640.36732351703358</v>
      </c>
      <c r="AN410" s="178">
        <v>624.62254742753339</v>
      </c>
      <c r="AO410" s="178">
        <v>608.87777133803309</v>
      </c>
      <c r="AP410" s="178">
        <v>593.13299524853278</v>
      </c>
      <c r="AQ410" s="178">
        <v>577.38821915903247</v>
      </c>
      <c r="AR410" s="178">
        <v>577.38821915903247</v>
      </c>
      <c r="AS410" s="178">
        <v>577.38821915903247</v>
      </c>
      <c r="AT410" s="178">
        <v>577.38821915903247</v>
      </c>
      <c r="AU410" s="178">
        <v>577.38821915903247</v>
      </c>
      <c r="AV410" s="178">
        <v>577.38821915903247</v>
      </c>
    </row>
    <row r="411" spans="2:48" s="218" customFormat="1" x14ac:dyDescent="0.25">
      <c r="B411" s="175" t="s">
        <v>109</v>
      </c>
      <c r="C411" s="178">
        <v>10</v>
      </c>
      <c r="D411" s="178">
        <v>10</v>
      </c>
      <c r="E411" s="178">
        <v>10</v>
      </c>
      <c r="F411" s="178">
        <v>10</v>
      </c>
      <c r="G411" s="178">
        <v>10</v>
      </c>
      <c r="H411" s="178">
        <v>10</v>
      </c>
      <c r="I411" s="178">
        <v>10</v>
      </c>
      <c r="J411" s="178">
        <v>10</v>
      </c>
      <c r="K411" s="178">
        <v>10</v>
      </c>
      <c r="L411" s="178">
        <v>10</v>
      </c>
      <c r="M411" s="178">
        <v>10</v>
      </c>
      <c r="N411" s="178">
        <v>10</v>
      </c>
      <c r="O411" s="178">
        <v>10</v>
      </c>
      <c r="P411" s="178">
        <v>10</v>
      </c>
      <c r="Q411" s="178">
        <v>10</v>
      </c>
      <c r="R411" s="178">
        <v>10</v>
      </c>
      <c r="S411" s="178">
        <v>10</v>
      </c>
      <c r="T411" s="178">
        <v>10</v>
      </c>
      <c r="U411" s="178">
        <v>10</v>
      </c>
      <c r="V411" s="178">
        <v>10</v>
      </c>
      <c r="W411" s="178">
        <v>10</v>
      </c>
      <c r="X411" s="178">
        <v>10</v>
      </c>
      <c r="Y411" s="178">
        <v>10</v>
      </c>
      <c r="Z411" s="178">
        <v>10</v>
      </c>
      <c r="AA411" s="178">
        <v>10</v>
      </c>
      <c r="AB411" s="178">
        <v>10</v>
      </c>
      <c r="AC411" s="178">
        <v>10</v>
      </c>
      <c r="AD411" s="178">
        <v>10</v>
      </c>
      <c r="AE411" s="178">
        <v>10</v>
      </c>
      <c r="AF411" s="178">
        <v>10</v>
      </c>
      <c r="AG411" s="178">
        <v>10</v>
      </c>
      <c r="AH411" s="178">
        <v>10</v>
      </c>
      <c r="AI411" s="178">
        <v>10</v>
      </c>
      <c r="AJ411" s="178">
        <v>10</v>
      </c>
      <c r="AK411" s="178">
        <v>10</v>
      </c>
      <c r="AL411" s="178">
        <v>10</v>
      </c>
      <c r="AM411" s="178">
        <v>10</v>
      </c>
      <c r="AN411" s="178">
        <v>10</v>
      </c>
      <c r="AO411" s="178">
        <v>10</v>
      </c>
      <c r="AP411" s="178">
        <v>10</v>
      </c>
      <c r="AQ411" s="178">
        <v>10</v>
      </c>
      <c r="AR411" s="178">
        <v>10</v>
      </c>
      <c r="AS411" s="178">
        <v>10</v>
      </c>
      <c r="AT411" s="178">
        <v>10</v>
      </c>
      <c r="AU411" s="178">
        <v>10</v>
      </c>
      <c r="AV411" s="179">
        <v>10</v>
      </c>
    </row>
    <row r="412" spans="2:48" s="218" customFormat="1" x14ac:dyDescent="0.25">
      <c r="B412" s="175" t="s">
        <v>274</v>
      </c>
      <c r="C412" s="178">
        <v>100000</v>
      </c>
      <c r="D412" s="178">
        <v>100000</v>
      </c>
      <c r="E412" s="178">
        <v>100000</v>
      </c>
      <c r="F412" s="178">
        <v>100000</v>
      </c>
      <c r="G412" s="178">
        <v>100000</v>
      </c>
      <c r="H412" s="178">
        <v>100000</v>
      </c>
      <c r="I412" s="178">
        <v>100000</v>
      </c>
      <c r="J412" s="178">
        <v>100000</v>
      </c>
      <c r="K412" s="178">
        <v>100000</v>
      </c>
      <c r="L412" s="178">
        <v>100000</v>
      </c>
      <c r="M412" s="178">
        <v>100000</v>
      </c>
      <c r="N412" s="178">
        <v>100000</v>
      </c>
      <c r="O412" s="178">
        <v>100000</v>
      </c>
      <c r="P412" s="178">
        <v>100000</v>
      </c>
      <c r="Q412" s="178">
        <v>100000</v>
      </c>
      <c r="R412" s="178">
        <v>100000</v>
      </c>
      <c r="S412" s="178">
        <v>100000</v>
      </c>
      <c r="T412" s="178">
        <v>100000</v>
      </c>
      <c r="U412" s="178">
        <v>100000</v>
      </c>
      <c r="V412" s="178">
        <v>100000</v>
      </c>
      <c r="W412" s="178">
        <v>100000</v>
      </c>
      <c r="X412" s="178">
        <v>100000</v>
      </c>
      <c r="Y412" s="178">
        <v>100000</v>
      </c>
      <c r="Z412" s="178">
        <v>100000</v>
      </c>
      <c r="AA412" s="178">
        <v>100000</v>
      </c>
      <c r="AB412" s="178">
        <v>100000</v>
      </c>
      <c r="AC412" s="178">
        <v>100000</v>
      </c>
      <c r="AD412" s="178">
        <v>100000</v>
      </c>
      <c r="AE412" s="178">
        <v>100000</v>
      </c>
      <c r="AF412" s="178">
        <v>100000</v>
      </c>
      <c r="AG412" s="178">
        <v>100000</v>
      </c>
      <c r="AH412" s="178">
        <v>100000</v>
      </c>
      <c r="AI412" s="178">
        <v>100000</v>
      </c>
      <c r="AJ412" s="178">
        <v>100000</v>
      </c>
      <c r="AK412" s="178">
        <v>100000</v>
      </c>
      <c r="AL412" s="178">
        <v>100000</v>
      </c>
      <c r="AM412" s="178">
        <v>100000</v>
      </c>
      <c r="AN412" s="178">
        <v>100000</v>
      </c>
      <c r="AO412" s="178">
        <v>100000</v>
      </c>
      <c r="AP412" s="178">
        <v>100000</v>
      </c>
      <c r="AQ412" s="178">
        <v>100000</v>
      </c>
      <c r="AR412" s="178">
        <v>100000</v>
      </c>
      <c r="AS412" s="178">
        <v>100000</v>
      </c>
      <c r="AT412" s="178">
        <v>100000</v>
      </c>
      <c r="AU412" s="178">
        <v>100000</v>
      </c>
      <c r="AV412" s="179">
        <v>100000</v>
      </c>
    </row>
    <row r="413" spans="2:48" s="218" customFormat="1" x14ac:dyDescent="0.25">
      <c r="B413" s="175" t="s">
        <v>276</v>
      </c>
      <c r="C413" s="180"/>
      <c r="D413" s="180"/>
      <c r="E413" s="180"/>
      <c r="F413" s="180"/>
      <c r="G413" s="180"/>
      <c r="H413" s="180"/>
      <c r="I413" s="180"/>
      <c r="J413" s="180"/>
      <c r="K413" s="180"/>
      <c r="L413" s="180"/>
      <c r="M413" s="180"/>
      <c r="N413" s="180"/>
      <c r="O413" s="180"/>
      <c r="P413" s="180"/>
      <c r="Q413" s="180"/>
      <c r="R413" s="180"/>
      <c r="S413" s="180"/>
      <c r="T413" s="180"/>
      <c r="U413" s="180"/>
      <c r="V413" s="180"/>
      <c r="W413" s="180"/>
      <c r="X413" s="180"/>
      <c r="Y413" s="180"/>
      <c r="Z413" s="180"/>
      <c r="AA413" s="180"/>
      <c r="AB413" s="180"/>
      <c r="AC413" s="180"/>
      <c r="AD413" s="180"/>
      <c r="AE413" s="180"/>
      <c r="AF413" s="180"/>
      <c r="AG413" s="180"/>
      <c r="AH413" s="180"/>
      <c r="AI413" s="180"/>
      <c r="AJ413" s="180"/>
      <c r="AK413" s="180"/>
      <c r="AL413" s="180"/>
      <c r="AM413" s="180"/>
      <c r="AN413" s="180"/>
      <c r="AO413" s="180"/>
      <c r="AP413" s="180"/>
      <c r="AQ413" s="180"/>
      <c r="AR413" s="180"/>
      <c r="AS413" s="180"/>
      <c r="AT413" s="180"/>
      <c r="AU413" s="180"/>
      <c r="AV413" s="181"/>
    </row>
    <row r="414" spans="2:48" s="218" customFormat="1" x14ac:dyDescent="0.25">
      <c r="B414" s="175" t="s">
        <v>278</v>
      </c>
      <c r="C414" s="180"/>
      <c r="D414" s="180"/>
      <c r="E414" s="180"/>
      <c r="F414" s="180"/>
      <c r="G414" s="180"/>
      <c r="H414" s="180"/>
      <c r="I414" s="180"/>
      <c r="J414" s="180"/>
      <c r="K414" s="180"/>
      <c r="L414" s="180"/>
      <c r="M414" s="180"/>
      <c r="N414" s="180"/>
      <c r="O414" s="180"/>
      <c r="P414" s="180"/>
      <c r="Q414" s="180"/>
      <c r="R414" s="180"/>
      <c r="S414" s="180"/>
      <c r="T414" s="180"/>
      <c r="U414" s="180"/>
      <c r="V414" s="180"/>
      <c r="W414" s="180"/>
      <c r="X414" s="180"/>
      <c r="Y414" s="180"/>
      <c r="Z414" s="180"/>
      <c r="AA414" s="180"/>
      <c r="AB414" s="180"/>
      <c r="AC414" s="180"/>
      <c r="AD414" s="180"/>
      <c r="AE414" s="180"/>
      <c r="AF414" s="180"/>
      <c r="AG414" s="180"/>
      <c r="AH414" s="180"/>
      <c r="AI414" s="180"/>
      <c r="AJ414" s="180"/>
      <c r="AK414" s="180"/>
      <c r="AL414" s="180"/>
      <c r="AM414" s="180"/>
      <c r="AN414" s="180"/>
      <c r="AO414" s="180"/>
      <c r="AP414" s="180"/>
      <c r="AQ414" s="180"/>
      <c r="AR414" s="180"/>
      <c r="AS414" s="180"/>
      <c r="AT414" s="180"/>
      <c r="AU414" s="180"/>
      <c r="AV414" s="181"/>
    </row>
    <row r="415" spans="2:48" s="218" customFormat="1" ht="15.75" thickBot="1" x14ac:dyDescent="0.3">
      <c r="B415" s="326" t="s">
        <v>758</v>
      </c>
      <c r="C415" s="327"/>
      <c r="D415" s="327"/>
      <c r="E415" s="327"/>
      <c r="F415" s="327"/>
      <c r="G415" s="327"/>
      <c r="H415" s="327"/>
      <c r="I415" s="327"/>
      <c r="J415" s="327"/>
      <c r="K415" s="327"/>
      <c r="L415" s="327"/>
      <c r="M415" s="327"/>
      <c r="N415" s="327"/>
      <c r="O415" s="327"/>
      <c r="P415" s="327"/>
      <c r="Q415" s="327"/>
      <c r="R415" s="327"/>
      <c r="S415" s="327"/>
      <c r="T415" s="327"/>
      <c r="U415" s="327"/>
      <c r="V415" s="327"/>
      <c r="W415" s="327"/>
      <c r="X415" s="327"/>
      <c r="Y415" s="327"/>
      <c r="Z415" s="327"/>
      <c r="AA415" s="327"/>
      <c r="AB415" s="327"/>
      <c r="AC415" s="327"/>
      <c r="AD415" s="327"/>
      <c r="AE415" s="327"/>
      <c r="AF415" s="327"/>
      <c r="AG415" s="327"/>
      <c r="AH415" s="327"/>
      <c r="AI415" s="327"/>
      <c r="AJ415" s="327"/>
      <c r="AK415" s="327"/>
      <c r="AL415" s="327"/>
      <c r="AM415" s="327"/>
      <c r="AN415" s="327"/>
      <c r="AO415" s="327"/>
      <c r="AP415" s="327"/>
      <c r="AQ415" s="327"/>
      <c r="AR415" s="327"/>
      <c r="AS415" s="327"/>
      <c r="AT415" s="327"/>
      <c r="AU415" s="327"/>
      <c r="AV415" s="328"/>
    </row>
    <row r="416" spans="2:48" s="218" customFormat="1" ht="16.5" thickTop="1" thickBot="1" x14ac:dyDescent="0.3"/>
    <row r="417" spans="1:48" s="218" customFormat="1" ht="15.75" thickTop="1" x14ac:dyDescent="0.25">
      <c r="A417" s="218">
        <f>A383+1</f>
        <v>12</v>
      </c>
      <c r="B417" s="329" t="s">
        <v>314</v>
      </c>
      <c r="C417" s="330"/>
      <c r="D417" s="330"/>
      <c r="E417" s="330"/>
      <c r="F417" s="330"/>
      <c r="G417" s="330"/>
      <c r="H417" s="330"/>
      <c r="I417" s="330"/>
      <c r="J417" s="330"/>
      <c r="K417" s="330"/>
      <c r="L417" s="330"/>
      <c r="M417" s="330"/>
      <c r="N417" s="330"/>
      <c r="O417" s="330"/>
      <c r="P417" s="330"/>
      <c r="Q417" s="330"/>
      <c r="R417" s="330"/>
      <c r="S417" s="330"/>
      <c r="T417" s="330"/>
      <c r="U417" s="330"/>
      <c r="V417" s="330"/>
      <c r="W417" s="330"/>
      <c r="X417" s="330"/>
      <c r="Y417" s="330"/>
      <c r="Z417" s="330"/>
      <c r="AA417" s="330"/>
      <c r="AB417" s="330"/>
      <c r="AC417" s="330"/>
      <c r="AD417" s="330"/>
      <c r="AE417" s="330"/>
      <c r="AF417" s="330"/>
      <c r="AG417" s="330"/>
      <c r="AH417" s="330"/>
      <c r="AI417" s="330"/>
      <c r="AJ417" s="330"/>
      <c r="AK417" s="330"/>
      <c r="AL417" s="330"/>
      <c r="AM417" s="330"/>
      <c r="AN417" s="330"/>
      <c r="AO417" s="330"/>
      <c r="AP417" s="330"/>
      <c r="AQ417" s="330"/>
      <c r="AR417" s="330"/>
      <c r="AS417" s="330"/>
      <c r="AT417" s="330"/>
      <c r="AU417" s="330"/>
      <c r="AV417" s="331"/>
    </row>
    <row r="418" spans="1:48" s="218" customFormat="1" x14ac:dyDescent="0.25">
      <c r="B418" s="175"/>
      <c r="C418" s="176" t="s">
        <v>364</v>
      </c>
      <c r="D418" s="176" t="s">
        <v>365</v>
      </c>
      <c r="E418" s="176" t="s">
        <v>366</v>
      </c>
      <c r="F418" s="176" t="s">
        <v>367</v>
      </c>
      <c r="G418" s="176" t="s">
        <v>368</v>
      </c>
      <c r="H418" s="176" t="s">
        <v>369</v>
      </c>
      <c r="I418" s="176" t="s">
        <v>370</v>
      </c>
      <c r="J418" s="176" t="s">
        <v>371</v>
      </c>
      <c r="K418" s="176" t="s">
        <v>372</v>
      </c>
      <c r="L418" s="176" t="s">
        <v>373</v>
      </c>
      <c r="M418" s="176" t="s">
        <v>374</v>
      </c>
      <c r="N418" s="176" t="s">
        <v>375</v>
      </c>
      <c r="O418" s="176" t="s">
        <v>376</v>
      </c>
      <c r="P418" s="176" t="s">
        <v>377</v>
      </c>
      <c r="Q418" s="176" t="s">
        <v>378</v>
      </c>
      <c r="R418" s="176" t="s">
        <v>379</v>
      </c>
      <c r="S418" s="176" t="s">
        <v>380</v>
      </c>
      <c r="T418" s="176" t="s">
        <v>381</v>
      </c>
      <c r="U418" s="176" t="s">
        <v>382</v>
      </c>
      <c r="V418" s="176" t="s">
        <v>383</v>
      </c>
      <c r="W418" s="176" t="s">
        <v>384</v>
      </c>
      <c r="X418" s="176" t="s">
        <v>385</v>
      </c>
      <c r="Y418" s="176" t="s">
        <v>386</v>
      </c>
      <c r="Z418" s="176" t="s">
        <v>387</v>
      </c>
      <c r="AA418" s="176" t="s">
        <v>388</v>
      </c>
      <c r="AB418" s="176" t="s">
        <v>389</v>
      </c>
      <c r="AC418" s="176" t="s">
        <v>224</v>
      </c>
      <c r="AD418" s="176" t="s">
        <v>225</v>
      </c>
      <c r="AE418" s="176" t="s">
        <v>226</v>
      </c>
      <c r="AF418" s="176" t="s">
        <v>227</v>
      </c>
      <c r="AG418" s="176" t="s">
        <v>445</v>
      </c>
      <c r="AH418" s="176" t="s">
        <v>228</v>
      </c>
      <c r="AI418" s="176" t="s">
        <v>229</v>
      </c>
      <c r="AJ418" s="176" t="s">
        <v>348</v>
      </c>
      <c r="AK418" s="176" t="s">
        <v>349</v>
      </c>
      <c r="AL418" s="176" t="s">
        <v>446</v>
      </c>
      <c r="AM418" s="176" t="s">
        <v>350</v>
      </c>
      <c r="AN418" s="176" t="s">
        <v>351</v>
      </c>
      <c r="AO418" s="176" t="s">
        <v>352</v>
      </c>
      <c r="AP418" s="176" t="s">
        <v>353</v>
      </c>
      <c r="AQ418" s="176" t="s">
        <v>447</v>
      </c>
      <c r="AR418" s="176" t="s">
        <v>354</v>
      </c>
      <c r="AS418" s="176" t="s">
        <v>355</v>
      </c>
      <c r="AT418" s="176" t="s">
        <v>356</v>
      </c>
      <c r="AU418" s="176" t="s">
        <v>357</v>
      </c>
      <c r="AV418" s="177" t="s">
        <v>358</v>
      </c>
    </row>
    <row r="419" spans="1:48" s="218" customFormat="1" x14ac:dyDescent="0.25">
      <c r="B419" s="175" t="s">
        <v>39</v>
      </c>
      <c r="C419" s="178">
        <v>47649.583292995085</v>
      </c>
      <c r="D419" s="178">
        <v>47649.583292995085</v>
      </c>
      <c r="E419" s="178">
        <v>47649.583292995085</v>
      </c>
      <c r="F419" s="178">
        <v>47649.583292995085</v>
      </c>
      <c r="G419" s="178">
        <v>47649.583292995085</v>
      </c>
      <c r="H419" s="178">
        <v>47649.583292995085</v>
      </c>
      <c r="I419" s="178">
        <v>47649.583292995085</v>
      </c>
      <c r="J419" s="178">
        <v>47649.583292995085</v>
      </c>
      <c r="K419" s="178">
        <v>46318.357423737209</v>
      </c>
      <c r="L419" s="178">
        <v>44987.13155447934</v>
      </c>
      <c r="M419" s="178">
        <v>43655.905685221464</v>
      </c>
      <c r="N419" s="178">
        <v>41828.173519372765</v>
      </c>
      <c r="O419" s="178">
        <v>40000.44135352406</v>
      </c>
      <c r="P419" s="178">
        <v>38172.709187675362</v>
      </c>
      <c r="Q419" s="178">
        <v>36344.977021826664</v>
      </c>
      <c r="R419" s="178">
        <v>34517.244855977966</v>
      </c>
      <c r="S419" s="178">
        <v>34063.538928887407</v>
      </c>
      <c r="T419" s="178">
        <v>33609.833001796847</v>
      </c>
      <c r="U419" s="178">
        <v>33156.127074706295</v>
      </c>
      <c r="V419" s="178">
        <v>32702.421147615736</v>
      </c>
      <c r="W419" s="178">
        <v>32248.715220525177</v>
      </c>
      <c r="X419" s="178">
        <v>31795.009293434618</v>
      </c>
      <c r="Y419" s="178">
        <v>31341.303366344062</v>
      </c>
      <c r="Z419" s="178">
        <v>30887.597439253503</v>
      </c>
      <c r="AA419" s="178">
        <v>30433.891512162947</v>
      </c>
      <c r="AB419" s="178">
        <v>29980.185585072388</v>
      </c>
      <c r="AC419" s="178">
        <v>29855.200444191465</v>
      </c>
      <c r="AD419" s="178">
        <v>29730.215303310546</v>
      </c>
      <c r="AE419" s="178">
        <v>29605.230162429623</v>
      </c>
      <c r="AF419" s="178">
        <v>29480.245021548701</v>
      </c>
      <c r="AG419" s="178">
        <v>29355.259880667778</v>
      </c>
      <c r="AH419" s="178">
        <v>29230.274739786859</v>
      </c>
      <c r="AI419" s="178">
        <v>29105.289598905936</v>
      </c>
      <c r="AJ419" s="178">
        <v>28980.304458025013</v>
      </c>
      <c r="AK419" s="178">
        <v>28855.319317144091</v>
      </c>
      <c r="AL419" s="178">
        <v>28730.334176263172</v>
      </c>
      <c r="AM419" s="178">
        <v>28605.349035382249</v>
      </c>
      <c r="AN419" s="178">
        <v>28480.363894501326</v>
      </c>
      <c r="AO419" s="178">
        <v>28355.378753620404</v>
      </c>
      <c r="AP419" s="178">
        <v>28230.393612739485</v>
      </c>
      <c r="AQ419" s="178">
        <v>28105.408471858562</v>
      </c>
      <c r="AR419" s="178">
        <v>28105.408471858562</v>
      </c>
      <c r="AS419" s="178">
        <v>28105.408471858562</v>
      </c>
      <c r="AT419" s="178">
        <v>28105.408471858562</v>
      </c>
      <c r="AU419" s="178">
        <v>28105.408471858562</v>
      </c>
      <c r="AV419" s="179">
        <v>28105.408471858562</v>
      </c>
    </row>
    <row r="420" spans="1:48" s="218" customFormat="1" x14ac:dyDescent="0.25">
      <c r="B420" s="175" t="s">
        <v>104</v>
      </c>
      <c r="C420" s="178">
        <v>2.8977458978213183E-3</v>
      </c>
      <c r="D420" s="178">
        <v>2.8977458978213183E-3</v>
      </c>
      <c r="E420" s="178">
        <v>2.8977458978213183E-3</v>
      </c>
      <c r="F420" s="178">
        <v>2.8977458978213183E-3</v>
      </c>
      <c r="G420" s="178">
        <v>2.8977458978213183E-3</v>
      </c>
      <c r="H420" s="178">
        <v>2.8977458978213183E-3</v>
      </c>
      <c r="I420" s="178">
        <v>2.8977458978213183E-3</v>
      </c>
      <c r="J420" s="178">
        <v>2.8977458978213183E-3</v>
      </c>
      <c r="K420" s="178">
        <v>2.6998259564716171E-3</v>
      </c>
      <c r="L420" s="178">
        <v>2.5019060151219158E-3</v>
      </c>
      <c r="M420" s="178">
        <v>2.3039860737722145E-3</v>
      </c>
      <c r="N420" s="178">
        <v>2.1129297151586076E-3</v>
      </c>
      <c r="O420" s="178">
        <v>1.9218733565450009E-3</v>
      </c>
      <c r="P420" s="178">
        <v>1.730816997931394E-3</v>
      </c>
      <c r="Q420" s="178">
        <v>1.5397606393177873E-3</v>
      </c>
      <c r="R420" s="178">
        <v>1.3487042807041804E-3</v>
      </c>
      <c r="S420" s="178">
        <v>1.3535554332176451E-3</v>
      </c>
      <c r="T420" s="178">
        <v>1.3584065857311098E-3</v>
      </c>
      <c r="U420" s="178">
        <v>1.3632577382445745E-3</v>
      </c>
      <c r="V420" s="178">
        <v>1.3681088907580392E-3</v>
      </c>
      <c r="W420" s="178">
        <v>1.3729600432715039E-3</v>
      </c>
      <c r="X420" s="178">
        <v>1.3778111957849686E-3</v>
      </c>
      <c r="Y420" s="178">
        <v>1.3826623482984333E-3</v>
      </c>
      <c r="Z420" s="178">
        <v>1.387513500811898E-3</v>
      </c>
      <c r="AA420" s="178">
        <v>1.3923646533253627E-3</v>
      </c>
      <c r="AB420" s="178">
        <v>1.3972158058388274E-3</v>
      </c>
      <c r="AC420" s="178">
        <v>1.3935283319139401E-3</v>
      </c>
      <c r="AD420" s="178">
        <v>1.3898408579890529E-3</v>
      </c>
      <c r="AE420" s="178">
        <v>1.3861533840641657E-3</v>
      </c>
      <c r="AF420" s="178">
        <v>1.3824659101392787E-3</v>
      </c>
      <c r="AG420" s="178">
        <v>1.3787784362143914E-3</v>
      </c>
      <c r="AH420" s="178">
        <v>1.3750909622895042E-3</v>
      </c>
      <c r="AI420" s="178">
        <v>1.371403488364617E-3</v>
      </c>
      <c r="AJ420" s="178">
        <v>1.3677160144397297E-3</v>
      </c>
      <c r="AK420" s="178">
        <v>1.3640285405148425E-3</v>
      </c>
      <c r="AL420" s="178">
        <v>1.3603410665899553E-3</v>
      </c>
      <c r="AM420" s="178">
        <v>1.356653592665068E-3</v>
      </c>
      <c r="AN420" s="178">
        <v>1.352966118740181E-3</v>
      </c>
      <c r="AO420" s="178">
        <v>1.3492786448152938E-3</v>
      </c>
      <c r="AP420" s="178">
        <v>1.3455911708904066E-3</v>
      </c>
      <c r="AQ420" s="178">
        <v>1.3419036969655193E-3</v>
      </c>
      <c r="AR420" s="178">
        <v>1.3419036969655193E-3</v>
      </c>
      <c r="AS420" s="178">
        <v>1.3419036969655193E-3</v>
      </c>
      <c r="AT420" s="178">
        <v>1.3419036969655193E-3</v>
      </c>
      <c r="AU420" s="178">
        <v>1.3419036969655193E-3</v>
      </c>
      <c r="AV420" s="179">
        <v>1.3419036969655193E-3</v>
      </c>
    </row>
    <row r="421" spans="1:48" s="218" customFormat="1" x14ac:dyDescent="0.25">
      <c r="B421" s="175" t="s">
        <v>105</v>
      </c>
      <c r="C421" s="178">
        <v>1.8643503675957308E-3</v>
      </c>
      <c r="D421" s="178">
        <v>1.8643503675957308E-3</v>
      </c>
      <c r="E421" s="178">
        <v>1.8643503675957308E-3</v>
      </c>
      <c r="F421" s="178">
        <v>1.8643503675957308E-3</v>
      </c>
      <c r="G421" s="178">
        <v>1.8643503675957308E-3</v>
      </c>
      <c r="H421" s="178">
        <v>1.8643503675957308E-3</v>
      </c>
      <c r="I421" s="178">
        <v>1.8643503675957308E-3</v>
      </c>
      <c r="J421" s="178">
        <v>1.8643503675957308E-3</v>
      </c>
      <c r="K421" s="178">
        <v>1.8309232147414168E-3</v>
      </c>
      <c r="L421" s="178">
        <v>1.7974960618871029E-3</v>
      </c>
      <c r="M421" s="178">
        <v>1.7640689090327889E-3</v>
      </c>
      <c r="N421" s="178">
        <v>1.6562637194904328E-3</v>
      </c>
      <c r="O421" s="178">
        <v>1.5484585299480765E-3</v>
      </c>
      <c r="P421" s="178">
        <v>1.4406533404057202E-3</v>
      </c>
      <c r="Q421" s="178">
        <v>1.3328481508633641E-3</v>
      </c>
      <c r="R421" s="178">
        <v>1.2250429613210078E-3</v>
      </c>
      <c r="S421" s="178">
        <v>1.1748281255918552E-3</v>
      </c>
      <c r="T421" s="178">
        <v>1.1246132898627024E-3</v>
      </c>
      <c r="U421" s="178">
        <v>1.0743984541335498E-3</v>
      </c>
      <c r="V421" s="178">
        <v>1.024183618404397E-3</v>
      </c>
      <c r="W421" s="178">
        <v>9.7396878267524446E-4</v>
      </c>
      <c r="X421" s="178">
        <v>9.2375394694609177E-4</v>
      </c>
      <c r="Y421" s="178">
        <v>8.7353911121693909E-4</v>
      </c>
      <c r="Z421" s="178">
        <v>8.2332427548778651E-4</v>
      </c>
      <c r="AA421" s="178">
        <v>7.7310943975863371E-4</v>
      </c>
      <c r="AB421" s="178">
        <v>7.2289460402948113E-4</v>
      </c>
      <c r="AC421" s="178">
        <v>7.1088747258664917E-4</v>
      </c>
      <c r="AD421" s="178">
        <v>6.9888034114381733E-4</v>
      </c>
      <c r="AE421" s="178">
        <v>6.8687320970098537E-4</v>
      </c>
      <c r="AF421" s="178">
        <v>6.7486607825815352E-4</v>
      </c>
      <c r="AG421" s="178">
        <v>6.6285894681532157E-4</v>
      </c>
      <c r="AH421" s="178">
        <v>6.5085181537248961E-4</v>
      </c>
      <c r="AI421" s="178">
        <v>6.3884468392965766E-4</v>
      </c>
      <c r="AJ421" s="178">
        <v>6.2683755248682581E-4</v>
      </c>
      <c r="AK421" s="178">
        <v>6.1483042104399385E-4</v>
      </c>
      <c r="AL421" s="178">
        <v>6.028232896011619E-4</v>
      </c>
      <c r="AM421" s="178">
        <v>5.9081615815833005E-4</v>
      </c>
      <c r="AN421" s="178">
        <v>5.7880902671549809E-4</v>
      </c>
      <c r="AO421" s="178">
        <v>5.6680189527266614E-4</v>
      </c>
      <c r="AP421" s="178">
        <v>5.5479476382983429E-4</v>
      </c>
      <c r="AQ421" s="178">
        <v>5.4278763238700233E-4</v>
      </c>
      <c r="AR421" s="178">
        <v>5.4278763238700233E-4</v>
      </c>
      <c r="AS421" s="178">
        <v>5.4278763238700233E-4</v>
      </c>
      <c r="AT421" s="178">
        <v>5.4278763238700233E-4</v>
      </c>
      <c r="AU421" s="178">
        <v>5.4278763238700233E-4</v>
      </c>
      <c r="AV421" s="179">
        <v>5.4278763238700233E-4</v>
      </c>
    </row>
    <row r="422" spans="1:48" s="218" customFormat="1" x14ac:dyDescent="0.25">
      <c r="B422" s="175" t="s">
        <v>106</v>
      </c>
      <c r="C422" s="178">
        <v>1.649812347679282E-2</v>
      </c>
      <c r="D422" s="178">
        <v>1.649812347679282E-2</v>
      </c>
      <c r="E422" s="178">
        <v>1.649812347679282E-2</v>
      </c>
      <c r="F422" s="178">
        <v>1.649812347679282E-2</v>
      </c>
      <c r="G422" s="178">
        <v>1.649812347679282E-2</v>
      </c>
      <c r="H422" s="178">
        <v>1.649812347679282E-2</v>
      </c>
      <c r="I422" s="178">
        <v>1.649812347679282E-2</v>
      </c>
      <c r="J422" s="178">
        <v>1.649812347679282E-2</v>
      </c>
      <c r="K422" s="178">
        <v>1.588199108572701E-2</v>
      </c>
      <c r="L422" s="178">
        <v>1.5265858694661199E-2</v>
      </c>
      <c r="M422" s="178">
        <v>1.4649726303595387E-2</v>
      </c>
      <c r="N422" s="178">
        <v>1.4381876139653369E-2</v>
      </c>
      <c r="O422" s="178">
        <v>1.4114025975711349E-2</v>
      </c>
      <c r="P422" s="178">
        <v>1.3846175811769331E-2</v>
      </c>
      <c r="Q422" s="178">
        <v>1.3578325647827311E-2</v>
      </c>
      <c r="R422" s="178">
        <v>1.3310475483885293E-2</v>
      </c>
      <c r="S422" s="178">
        <v>1.3189272707016173E-2</v>
      </c>
      <c r="T422" s="178">
        <v>1.3068069930147055E-2</v>
      </c>
      <c r="U422" s="178">
        <v>1.2946867153277935E-2</v>
      </c>
      <c r="V422" s="178">
        <v>1.2825664376408814E-2</v>
      </c>
      <c r="W422" s="178">
        <v>1.2704461599539696E-2</v>
      </c>
      <c r="X422" s="178">
        <v>1.2583258822670576E-2</v>
      </c>
      <c r="Y422" s="178">
        <v>1.2462056045801456E-2</v>
      </c>
      <c r="Z422" s="178">
        <v>1.2340853268932335E-2</v>
      </c>
      <c r="AA422" s="178">
        <v>1.2219650492063217E-2</v>
      </c>
      <c r="AB422" s="178">
        <v>1.2098447715194097E-2</v>
      </c>
      <c r="AC422" s="178">
        <v>1.2060253840659592E-2</v>
      </c>
      <c r="AD422" s="178">
        <v>1.2022059966125088E-2</v>
      </c>
      <c r="AE422" s="178">
        <v>1.1983866091590585E-2</v>
      </c>
      <c r="AF422" s="178">
        <v>1.1945672217056081E-2</v>
      </c>
      <c r="AG422" s="178">
        <v>1.1907478342521576E-2</v>
      </c>
      <c r="AH422" s="178">
        <v>1.1869284467987072E-2</v>
      </c>
      <c r="AI422" s="178">
        <v>1.1831090593452567E-2</v>
      </c>
      <c r="AJ422" s="178">
        <v>1.1792896718918065E-2</v>
      </c>
      <c r="AK422" s="178">
        <v>1.175470284438356E-2</v>
      </c>
      <c r="AL422" s="178">
        <v>1.1716508969849056E-2</v>
      </c>
      <c r="AM422" s="178">
        <v>1.1678315095314551E-2</v>
      </c>
      <c r="AN422" s="178">
        <v>1.1640121220780047E-2</v>
      </c>
      <c r="AO422" s="178">
        <v>1.1601927346245544E-2</v>
      </c>
      <c r="AP422" s="178">
        <v>1.156373347171104E-2</v>
      </c>
      <c r="AQ422" s="178">
        <v>1.1525539597176535E-2</v>
      </c>
      <c r="AR422" s="178">
        <v>1.1525539597176535E-2</v>
      </c>
      <c r="AS422" s="178">
        <v>1.1525539597176535E-2</v>
      </c>
      <c r="AT422" s="178">
        <v>1.1525539597176535E-2</v>
      </c>
      <c r="AU422" s="178">
        <v>1.1525539597176535E-2</v>
      </c>
      <c r="AV422" s="179">
        <v>1.1525539597176535E-2</v>
      </c>
    </row>
    <row r="423" spans="1:48" s="218" customFormat="1" x14ac:dyDescent="0.25">
      <c r="B423" s="175" t="s">
        <v>107</v>
      </c>
      <c r="C423" s="178">
        <v>1.4207767703722863E-2</v>
      </c>
      <c r="D423" s="178">
        <v>1.4207767703722863E-2</v>
      </c>
      <c r="E423" s="178">
        <v>1.4207767703722863E-2</v>
      </c>
      <c r="F423" s="178">
        <v>1.4207767703722863E-2</v>
      </c>
      <c r="G423" s="178">
        <v>1.4207767703722863E-2</v>
      </c>
      <c r="H423" s="178">
        <v>1.4207767703722863E-2</v>
      </c>
      <c r="I423" s="178">
        <v>1.4207767703722863E-2</v>
      </c>
      <c r="J423" s="178">
        <v>1.4207767703722863E-2</v>
      </c>
      <c r="K423" s="178">
        <v>1.3831366563715768E-2</v>
      </c>
      <c r="L423" s="178">
        <v>1.3454965423708672E-2</v>
      </c>
      <c r="M423" s="178">
        <v>1.3078564283701577E-2</v>
      </c>
      <c r="N423" s="178">
        <v>1.2872289838308872E-2</v>
      </c>
      <c r="O423" s="178">
        <v>1.2666015392916168E-2</v>
      </c>
      <c r="P423" s="178">
        <v>1.2459740947523465E-2</v>
      </c>
      <c r="Q423" s="178">
        <v>1.225346650213076E-2</v>
      </c>
      <c r="R423" s="178">
        <v>1.2047192056738055E-2</v>
      </c>
      <c r="S423" s="178">
        <v>1.1901770935768757E-2</v>
      </c>
      <c r="T423" s="178">
        <v>1.1756349814799458E-2</v>
      </c>
      <c r="U423" s="178">
        <v>1.161092869383016E-2</v>
      </c>
      <c r="V423" s="178">
        <v>1.1465507572860861E-2</v>
      </c>
      <c r="W423" s="178">
        <v>1.1320086451891562E-2</v>
      </c>
      <c r="X423" s="178">
        <v>1.1174665330922266E-2</v>
      </c>
      <c r="Y423" s="178">
        <v>1.1029244209952967E-2</v>
      </c>
      <c r="Z423" s="178">
        <v>1.0883823088983668E-2</v>
      </c>
      <c r="AA423" s="178">
        <v>1.073840196801437E-2</v>
      </c>
      <c r="AB423" s="178">
        <v>1.0592980847045071E-2</v>
      </c>
      <c r="AC423" s="178">
        <v>1.055964603984352E-2</v>
      </c>
      <c r="AD423" s="178">
        <v>1.052631123264197E-2</v>
      </c>
      <c r="AE423" s="178">
        <v>1.0492976425440418E-2</v>
      </c>
      <c r="AF423" s="178">
        <v>1.0459641618238869E-2</v>
      </c>
      <c r="AG423" s="178">
        <v>1.0426306811037317E-2</v>
      </c>
      <c r="AH423" s="178">
        <v>1.0392972003835765E-2</v>
      </c>
      <c r="AI423" s="178">
        <v>1.0359637196634216E-2</v>
      </c>
      <c r="AJ423" s="178">
        <v>1.0326302389432664E-2</v>
      </c>
      <c r="AK423" s="178">
        <v>1.0292967582231114E-2</v>
      </c>
      <c r="AL423" s="178">
        <v>1.0259632775029563E-2</v>
      </c>
      <c r="AM423" s="178">
        <v>1.0226297967828011E-2</v>
      </c>
      <c r="AN423" s="178">
        <v>1.0192963160626461E-2</v>
      </c>
      <c r="AO423" s="178">
        <v>1.015962835342491E-2</v>
      </c>
      <c r="AP423" s="178">
        <v>1.012629354622336E-2</v>
      </c>
      <c r="AQ423" s="178">
        <v>1.0092958739021808E-2</v>
      </c>
      <c r="AR423" s="178">
        <v>1.0092958739021808E-2</v>
      </c>
      <c r="AS423" s="178">
        <v>1.0092958739021808E-2</v>
      </c>
      <c r="AT423" s="178">
        <v>1.0092958739021808E-2</v>
      </c>
      <c r="AU423" s="178">
        <v>1.0092958739021808E-2</v>
      </c>
      <c r="AV423" s="179">
        <v>1.0092958739021808E-2</v>
      </c>
    </row>
    <row r="424" spans="1:48" s="218" customFormat="1" x14ac:dyDescent="0.25">
      <c r="B424" s="175" t="s">
        <v>45</v>
      </c>
      <c r="C424" s="178">
        <v>257.31634453781516</v>
      </c>
      <c r="D424" s="178">
        <v>257.31634453781516</v>
      </c>
      <c r="E424" s="178">
        <v>257.31634453781516</v>
      </c>
      <c r="F424" s="178">
        <v>257.31634453781516</v>
      </c>
      <c r="G424" s="178">
        <v>257.31634453781516</v>
      </c>
      <c r="H424" s="178">
        <v>257.31634453781516</v>
      </c>
      <c r="I424" s="178">
        <v>257.31634453781516</v>
      </c>
      <c r="J424" s="178">
        <v>257.31634453781516</v>
      </c>
      <c r="K424" s="178">
        <v>247.95272317260239</v>
      </c>
      <c r="L424" s="178">
        <v>238.58910180738965</v>
      </c>
      <c r="M424" s="178">
        <v>229.22548044217689</v>
      </c>
      <c r="N424" s="178">
        <v>227.47363830804733</v>
      </c>
      <c r="O424" s="178">
        <v>225.72179617391774</v>
      </c>
      <c r="P424" s="178">
        <v>223.96995403978818</v>
      </c>
      <c r="Q424" s="178">
        <v>222.21811190565859</v>
      </c>
      <c r="R424" s="178">
        <v>220.46626977152903</v>
      </c>
      <c r="S424" s="178">
        <v>219.114032654516</v>
      </c>
      <c r="T424" s="178">
        <v>217.76179553750293</v>
      </c>
      <c r="U424" s="178">
        <v>216.4095584204899</v>
      </c>
      <c r="V424" s="178">
        <v>215.05732130347687</v>
      </c>
      <c r="W424" s="178">
        <v>213.70508418646381</v>
      </c>
      <c r="X424" s="178">
        <v>212.35284706945077</v>
      </c>
      <c r="Y424" s="178">
        <v>211.00060995243774</v>
      </c>
      <c r="Z424" s="178">
        <v>209.64837283542471</v>
      </c>
      <c r="AA424" s="178">
        <v>208.29613571841165</v>
      </c>
      <c r="AB424" s="178">
        <v>206.94389860139862</v>
      </c>
      <c r="AC424" s="178">
        <v>206.29348572261074</v>
      </c>
      <c r="AD424" s="178">
        <v>205.64307284382286</v>
      </c>
      <c r="AE424" s="178">
        <v>204.99265996503499</v>
      </c>
      <c r="AF424" s="178">
        <v>204.34224708624708</v>
      </c>
      <c r="AG424" s="178">
        <v>203.69183420745921</v>
      </c>
      <c r="AH424" s="178">
        <v>203.04142132867133</v>
      </c>
      <c r="AI424" s="178">
        <v>202.39100844988346</v>
      </c>
      <c r="AJ424" s="178">
        <v>201.74059557109558</v>
      </c>
      <c r="AK424" s="178">
        <v>201.09018269230771</v>
      </c>
      <c r="AL424" s="178">
        <v>200.43976981351983</v>
      </c>
      <c r="AM424" s="178">
        <v>199.78935693473196</v>
      </c>
      <c r="AN424" s="178">
        <v>199.13894405594405</v>
      </c>
      <c r="AO424" s="178">
        <v>198.48853117715618</v>
      </c>
      <c r="AP424" s="178">
        <v>197.8381182983683</v>
      </c>
      <c r="AQ424" s="178">
        <v>197.18770541958042</v>
      </c>
      <c r="AR424" s="178">
        <v>197.18770541958042</v>
      </c>
      <c r="AS424" s="178">
        <v>197.18770541958042</v>
      </c>
      <c r="AT424" s="178">
        <v>197.18770541958042</v>
      </c>
      <c r="AU424" s="178">
        <v>197.18770541958042</v>
      </c>
      <c r="AV424" s="179">
        <v>197.18770541958042</v>
      </c>
    </row>
    <row r="425" spans="1:48" s="218" customFormat="1" x14ac:dyDescent="0.25">
      <c r="B425" s="175" t="s">
        <v>47</v>
      </c>
      <c r="C425" s="178">
        <v>262.63113118387054</v>
      </c>
      <c r="D425" s="178">
        <v>262.63113118387054</v>
      </c>
      <c r="E425" s="178">
        <v>262.63113118387054</v>
      </c>
      <c r="F425" s="178">
        <v>262.63113118387054</v>
      </c>
      <c r="G425" s="178">
        <v>262.63113118387054</v>
      </c>
      <c r="H425" s="178">
        <v>262.63113118387054</v>
      </c>
      <c r="I425" s="178">
        <v>262.63113118387054</v>
      </c>
      <c r="J425" s="178">
        <v>262.63113118387054</v>
      </c>
      <c r="K425" s="178">
        <v>255.29265666856858</v>
      </c>
      <c r="L425" s="178">
        <v>247.95418215326663</v>
      </c>
      <c r="M425" s="178">
        <v>240.61570763796468</v>
      </c>
      <c r="N425" s="178">
        <v>240.6113524253818</v>
      </c>
      <c r="O425" s="178">
        <v>240.60699721279892</v>
      </c>
      <c r="P425" s="178">
        <v>240.60264200021604</v>
      </c>
      <c r="Q425" s="178">
        <v>240.59828678763316</v>
      </c>
      <c r="R425" s="178">
        <v>240.59393157505028</v>
      </c>
      <c r="S425" s="178">
        <v>239.27498064134096</v>
      </c>
      <c r="T425" s="178">
        <v>237.95602970763161</v>
      </c>
      <c r="U425" s="178">
        <v>236.6370787739223</v>
      </c>
      <c r="V425" s="178">
        <v>235.31812784021295</v>
      </c>
      <c r="W425" s="178">
        <v>233.99917690650364</v>
      </c>
      <c r="X425" s="178">
        <v>232.68022597279432</v>
      </c>
      <c r="Y425" s="178">
        <v>231.36127503908497</v>
      </c>
      <c r="Z425" s="178">
        <v>230.04232410537566</v>
      </c>
      <c r="AA425" s="178">
        <v>228.72337317166631</v>
      </c>
      <c r="AB425" s="178">
        <v>227.40442223795699</v>
      </c>
      <c r="AC425" s="178">
        <v>227.20916318049862</v>
      </c>
      <c r="AD425" s="178">
        <v>227.01390412304028</v>
      </c>
      <c r="AE425" s="178">
        <v>226.8186450655819</v>
      </c>
      <c r="AF425" s="178">
        <v>226.62338600812356</v>
      </c>
      <c r="AG425" s="178">
        <v>226.42812695066519</v>
      </c>
      <c r="AH425" s="178">
        <v>226.23286789320684</v>
      </c>
      <c r="AI425" s="178">
        <v>226.03760883574847</v>
      </c>
      <c r="AJ425" s="178">
        <v>225.84234977829013</v>
      </c>
      <c r="AK425" s="178">
        <v>225.64709072083176</v>
      </c>
      <c r="AL425" s="178">
        <v>225.45183166337341</v>
      </c>
      <c r="AM425" s="178">
        <v>225.25657260591504</v>
      </c>
      <c r="AN425" s="178">
        <v>225.0613135484567</v>
      </c>
      <c r="AO425" s="178">
        <v>224.86605449099832</v>
      </c>
      <c r="AP425" s="178">
        <v>224.67079543353998</v>
      </c>
      <c r="AQ425" s="178">
        <v>224.47553637608161</v>
      </c>
      <c r="AR425" s="178">
        <v>224.47553637608161</v>
      </c>
      <c r="AS425" s="178">
        <v>224.47553637608161</v>
      </c>
      <c r="AT425" s="178">
        <v>224.47553637608161</v>
      </c>
      <c r="AU425" s="178">
        <v>224.47553637608161</v>
      </c>
      <c r="AV425" s="179">
        <v>224.47553637608161</v>
      </c>
    </row>
    <row r="426" spans="1:48" s="218" customFormat="1" x14ac:dyDescent="0.25">
      <c r="B426" s="175" t="s">
        <v>49</v>
      </c>
      <c r="C426" s="178">
        <v>23.8</v>
      </c>
      <c r="D426" s="178">
        <v>23.8</v>
      </c>
      <c r="E426" s="178">
        <v>23.8</v>
      </c>
      <c r="F426" s="178">
        <v>23.8</v>
      </c>
      <c r="G426" s="178">
        <v>23.8</v>
      </c>
      <c r="H426" s="178">
        <v>23.8</v>
      </c>
      <c r="I426" s="178">
        <v>23.8</v>
      </c>
      <c r="J426" s="178">
        <v>23.8</v>
      </c>
      <c r="K426" s="178">
        <v>23.706666666666667</v>
      </c>
      <c r="L426" s="178">
        <v>23.613333333333333</v>
      </c>
      <c r="M426" s="178">
        <v>23.52</v>
      </c>
      <c r="N426" s="178">
        <v>23.367999999999999</v>
      </c>
      <c r="O426" s="178">
        <v>23.216000000000001</v>
      </c>
      <c r="P426" s="178">
        <v>23.064</v>
      </c>
      <c r="Q426" s="178">
        <v>22.912000000000003</v>
      </c>
      <c r="R426" s="178">
        <v>22.76</v>
      </c>
      <c r="S426" s="178">
        <v>22.772000000000002</v>
      </c>
      <c r="T426" s="178">
        <v>22.784000000000002</v>
      </c>
      <c r="U426" s="178">
        <v>22.795999999999999</v>
      </c>
      <c r="V426" s="178">
        <v>22.808</v>
      </c>
      <c r="W426" s="178">
        <v>22.82</v>
      </c>
      <c r="X426" s="178">
        <v>22.832000000000001</v>
      </c>
      <c r="Y426" s="178">
        <v>22.844000000000001</v>
      </c>
      <c r="Z426" s="178">
        <v>22.855999999999998</v>
      </c>
      <c r="AA426" s="178">
        <v>22.867999999999999</v>
      </c>
      <c r="AB426" s="178">
        <v>22.88</v>
      </c>
      <c r="AC426" s="178">
        <v>22.88</v>
      </c>
      <c r="AD426" s="178">
        <v>22.88</v>
      </c>
      <c r="AE426" s="178">
        <v>22.88</v>
      </c>
      <c r="AF426" s="178">
        <v>22.88</v>
      </c>
      <c r="AG426" s="178">
        <v>22.88</v>
      </c>
      <c r="AH426" s="178">
        <v>22.88</v>
      </c>
      <c r="AI426" s="178">
        <v>22.88</v>
      </c>
      <c r="AJ426" s="178">
        <v>22.88</v>
      </c>
      <c r="AK426" s="178">
        <v>22.88</v>
      </c>
      <c r="AL426" s="178">
        <v>22.88</v>
      </c>
      <c r="AM426" s="178">
        <v>22.88</v>
      </c>
      <c r="AN426" s="178">
        <v>22.88</v>
      </c>
      <c r="AO426" s="178">
        <v>22.88</v>
      </c>
      <c r="AP426" s="178">
        <v>22.88</v>
      </c>
      <c r="AQ426" s="178">
        <v>22.88</v>
      </c>
      <c r="AR426" s="178">
        <v>22.88</v>
      </c>
      <c r="AS426" s="178">
        <v>22.88</v>
      </c>
      <c r="AT426" s="178">
        <v>22.88</v>
      </c>
      <c r="AU426" s="178">
        <v>22.88</v>
      </c>
      <c r="AV426" s="179">
        <v>22.88</v>
      </c>
    </row>
    <row r="427" spans="1:48" s="218" customFormat="1" x14ac:dyDescent="0.25">
      <c r="B427" s="175" t="s">
        <v>51</v>
      </c>
      <c r="C427" s="178">
        <v>23.32</v>
      </c>
      <c r="D427" s="178">
        <v>23.32</v>
      </c>
      <c r="E427" s="178">
        <v>23.32</v>
      </c>
      <c r="F427" s="178">
        <v>23.32</v>
      </c>
      <c r="G427" s="178">
        <v>23.32</v>
      </c>
      <c r="H427" s="178">
        <v>23.32</v>
      </c>
      <c r="I427" s="178">
        <v>23.32</v>
      </c>
      <c r="J427" s="178">
        <v>23.32</v>
      </c>
      <c r="K427" s="178">
        <v>23.02</v>
      </c>
      <c r="L427" s="178">
        <v>22.720000000000002</v>
      </c>
      <c r="M427" s="178">
        <v>22.42</v>
      </c>
      <c r="N427" s="178">
        <v>22.108000000000001</v>
      </c>
      <c r="O427" s="178">
        <v>21.795999999999999</v>
      </c>
      <c r="P427" s="178">
        <v>21.484000000000002</v>
      </c>
      <c r="Q427" s="178">
        <v>21.172000000000001</v>
      </c>
      <c r="R427" s="178">
        <v>20.86</v>
      </c>
      <c r="S427" s="178">
        <v>20.856999999999999</v>
      </c>
      <c r="T427" s="178">
        <v>20.853999999999999</v>
      </c>
      <c r="U427" s="178">
        <v>20.850999999999999</v>
      </c>
      <c r="V427" s="178">
        <v>20.847999999999999</v>
      </c>
      <c r="W427" s="178">
        <v>20.844999999999999</v>
      </c>
      <c r="X427" s="178">
        <v>20.841999999999999</v>
      </c>
      <c r="Y427" s="178">
        <v>20.838999999999999</v>
      </c>
      <c r="Z427" s="178">
        <v>20.835999999999999</v>
      </c>
      <c r="AA427" s="178">
        <v>20.832999999999998</v>
      </c>
      <c r="AB427" s="178">
        <v>20.83</v>
      </c>
      <c r="AC427" s="178">
        <v>20.781333333333333</v>
      </c>
      <c r="AD427" s="178">
        <v>20.732666666666667</v>
      </c>
      <c r="AE427" s="178">
        <v>20.683999999999997</v>
      </c>
      <c r="AF427" s="178">
        <v>20.635333333333332</v>
      </c>
      <c r="AG427" s="178">
        <v>20.586666666666666</v>
      </c>
      <c r="AH427" s="178">
        <v>20.538</v>
      </c>
      <c r="AI427" s="178">
        <v>20.489333333333335</v>
      </c>
      <c r="AJ427" s="178">
        <v>20.440666666666665</v>
      </c>
      <c r="AK427" s="178">
        <v>20.391999999999999</v>
      </c>
      <c r="AL427" s="178">
        <v>20.343333333333334</v>
      </c>
      <c r="AM427" s="178">
        <v>20.294666666666668</v>
      </c>
      <c r="AN427" s="178">
        <v>20.246000000000002</v>
      </c>
      <c r="AO427" s="178">
        <v>20.197333333333333</v>
      </c>
      <c r="AP427" s="178">
        <v>20.148666666666667</v>
      </c>
      <c r="AQ427" s="178">
        <v>20.100000000000001</v>
      </c>
      <c r="AR427" s="178">
        <v>20.100000000000001</v>
      </c>
      <c r="AS427" s="178">
        <v>20.100000000000001</v>
      </c>
      <c r="AT427" s="178">
        <v>20.100000000000001</v>
      </c>
      <c r="AU427" s="178">
        <v>20.100000000000001</v>
      </c>
      <c r="AV427" s="179">
        <v>20.100000000000001</v>
      </c>
    </row>
    <row r="428" spans="1:48" s="218" customFormat="1" x14ac:dyDescent="0.25">
      <c r="B428" s="175" t="s">
        <v>53</v>
      </c>
      <c r="C428" s="178">
        <v>9</v>
      </c>
      <c r="D428" s="178">
        <v>9</v>
      </c>
      <c r="E428" s="178">
        <v>9</v>
      </c>
      <c r="F428" s="178">
        <v>9</v>
      </c>
      <c r="G428" s="178">
        <v>9</v>
      </c>
      <c r="H428" s="178">
        <v>9</v>
      </c>
      <c r="I428" s="178">
        <v>9</v>
      </c>
      <c r="J428" s="178">
        <v>9</v>
      </c>
      <c r="K428" s="178">
        <v>9</v>
      </c>
      <c r="L428" s="178">
        <v>9</v>
      </c>
      <c r="M428" s="178">
        <v>9</v>
      </c>
      <c r="N428" s="178">
        <v>9</v>
      </c>
      <c r="O428" s="178">
        <v>9</v>
      </c>
      <c r="P428" s="178">
        <v>9</v>
      </c>
      <c r="Q428" s="178">
        <v>9</v>
      </c>
      <c r="R428" s="178">
        <v>9</v>
      </c>
      <c r="S428" s="178">
        <v>9</v>
      </c>
      <c r="T428" s="178">
        <v>9</v>
      </c>
      <c r="U428" s="178">
        <v>9</v>
      </c>
      <c r="V428" s="178">
        <v>9</v>
      </c>
      <c r="W428" s="178">
        <v>9</v>
      </c>
      <c r="X428" s="178">
        <v>9</v>
      </c>
      <c r="Y428" s="178">
        <v>9</v>
      </c>
      <c r="Z428" s="178">
        <v>9</v>
      </c>
      <c r="AA428" s="178">
        <v>9</v>
      </c>
      <c r="AB428" s="178">
        <v>9</v>
      </c>
      <c r="AC428" s="178">
        <v>9</v>
      </c>
      <c r="AD428" s="178">
        <v>9</v>
      </c>
      <c r="AE428" s="178">
        <v>9</v>
      </c>
      <c r="AF428" s="178">
        <v>9</v>
      </c>
      <c r="AG428" s="178">
        <v>9</v>
      </c>
      <c r="AH428" s="178">
        <v>9</v>
      </c>
      <c r="AI428" s="178">
        <v>9</v>
      </c>
      <c r="AJ428" s="178">
        <v>9</v>
      </c>
      <c r="AK428" s="178">
        <v>9</v>
      </c>
      <c r="AL428" s="178">
        <v>9</v>
      </c>
      <c r="AM428" s="178">
        <v>9</v>
      </c>
      <c r="AN428" s="178">
        <v>9</v>
      </c>
      <c r="AO428" s="178">
        <v>9</v>
      </c>
      <c r="AP428" s="178">
        <v>9</v>
      </c>
      <c r="AQ428" s="178">
        <v>9</v>
      </c>
      <c r="AR428" s="178">
        <v>9</v>
      </c>
      <c r="AS428" s="178">
        <v>9</v>
      </c>
      <c r="AT428" s="178">
        <v>9</v>
      </c>
      <c r="AU428" s="178">
        <v>9</v>
      </c>
      <c r="AV428" s="179">
        <v>9</v>
      </c>
    </row>
    <row r="429" spans="1:48" s="218" customFormat="1" x14ac:dyDescent="0.25">
      <c r="B429" s="175" t="s">
        <v>108</v>
      </c>
      <c r="C429" s="178">
        <v>14</v>
      </c>
      <c r="D429" s="178">
        <v>14</v>
      </c>
      <c r="E429" s="178">
        <v>14</v>
      </c>
      <c r="F429" s="178">
        <v>14</v>
      </c>
      <c r="G429" s="178">
        <v>14</v>
      </c>
      <c r="H429" s="178">
        <v>14</v>
      </c>
      <c r="I429" s="178">
        <v>14</v>
      </c>
      <c r="J429" s="178">
        <v>14</v>
      </c>
      <c r="K429" s="178">
        <v>14</v>
      </c>
      <c r="L429" s="178">
        <v>14</v>
      </c>
      <c r="M429" s="178">
        <v>14</v>
      </c>
      <c r="N429" s="178">
        <v>14</v>
      </c>
      <c r="O429" s="178">
        <v>14</v>
      </c>
      <c r="P429" s="178">
        <v>14</v>
      </c>
      <c r="Q429" s="178">
        <v>14</v>
      </c>
      <c r="R429" s="178">
        <v>14</v>
      </c>
      <c r="S429" s="178">
        <v>14</v>
      </c>
      <c r="T429" s="178">
        <v>14</v>
      </c>
      <c r="U429" s="178">
        <v>14</v>
      </c>
      <c r="V429" s="178">
        <v>14</v>
      </c>
      <c r="W429" s="178">
        <v>14</v>
      </c>
      <c r="X429" s="178">
        <v>14</v>
      </c>
      <c r="Y429" s="178">
        <v>14</v>
      </c>
      <c r="Z429" s="178">
        <v>14</v>
      </c>
      <c r="AA429" s="178">
        <v>14</v>
      </c>
      <c r="AB429" s="178">
        <v>14</v>
      </c>
      <c r="AC429" s="178">
        <v>14</v>
      </c>
      <c r="AD429" s="178">
        <v>14</v>
      </c>
      <c r="AE429" s="178">
        <v>14</v>
      </c>
      <c r="AF429" s="178">
        <v>14</v>
      </c>
      <c r="AG429" s="178">
        <v>14</v>
      </c>
      <c r="AH429" s="178">
        <v>14</v>
      </c>
      <c r="AI429" s="178">
        <v>14</v>
      </c>
      <c r="AJ429" s="178">
        <v>14</v>
      </c>
      <c r="AK429" s="178">
        <v>14</v>
      </c>
      <c r="AL429" s="178">
        <v>14</v>
      </c>
      <c r="AM429" s="178">
        <v>14</v>
      </c>
      <c r="AN429" s="178">
        <v>14</v>
      </c>
      <c r="AO429" s="178">
        <v>14</v>
      </c>
      <c r="AP429" s="178">
        <v>14</v>
      </c>
      <c r="AQ429" s="178">
        <v>14</v>
      </c>
      <c r="AR429" s="178">
        <v>14</v>
      </c>
      <c r="AS429" s="178">
        <v>14</v>
      </c>
      <c r="AT429" s="178">
        <v>14</v>
      </c>
      <c r="AU429" s="178">
        <v>14</v>
      </c>
      <c r="AV429" s="179">
        <v>14</v>
      </c>
    </row>
    <row r="430" spans="1:48" s="218" customFormat="1" x14ac:dyDescent="0.25">
      <c r="B430" s="175" t="s">
        <v>4</v>
      </c>
      <c r="C430" s="178">
        <v>222.33010250000007</v>
      </c>
      <c r="D430" s="178">
        <v>222.33010250000007</v>
      </c>
      <c r="E430" s="178">
        <v>222.33010250000007</v>
      </c>
      <c r="F430" s="178">
        <v>222.33010250000007</v>
      </c>
      <c r="G430" s="178">
        <v>224.09905374999994</v>
      </c>
      <c r="H430" s="178">
        <v>225.86800499999981</v>
      </c>
      <c r="I430" s="178">
        <v>230.51649749999987</v>
      </c>
      <c r="J430" s="178">
        <v>235.16498999999993</v>
      </c>
      <c r="K430" s="178">
        <v>239.81348250000002</v>
      </c>
      <c r="L430" s="178">
        <v>244.46197500000008</v>
      </c>
      <c r="M430" s="178">
        <v>249.11046750000014</v>
      </c>
      <c r="N430" s="178">
        <v>250.01606183333348</v>
      </c>
      <c r="O430" s="178">
        <v>250.92165616666679</v>
      </c>
      <c r="P430" s="178">
        <v>251.82725050000013</v>
      </c>
      <c r="Q430" s="178">
        <v>252.73284483333344</v>
      </c>
      <c r="R430" s="178">
        <v>253.63843916666679</v>
      </c>
      <c r="S430" s="178">
        <v>254.54403350000013</v>
      </c>
      <c r="T430" s="178">
        <v>255.44962783333344</v>
      </c>
      <c r="U430" s="178">
        <v>256.35522216666675</v>
      </c>
      <c r="V430" s="178">
        <v>257.26081650000009</v>
      </c>
      <c r="W430" s="178">
        <v>258.16641083333343</v>
      </c>
      <c r="X430" s="178">
        <v>259.07200516666677</v>
      </c>
      <c r="Y430" s="178">
        <v>259.97759950000011</v>
      </c>
      <c r="Z430" s="178">
        <v>260.88319383333339</v>
      </c>
      <c r="AA430" s="178">
        <v>261.78878816666673</v>
      </c>
      <c r="AB430" s="178">
        <v>262.69438250000007</v>
      </c>
      <c r="AC430" s="178">
        <v>264.57699800000006</v>
      </c>
      <c r="AD430" s="178">
        <v>266.45961350000005</v>
      </c>
      <c r="AE430" s="178">
        <v>268.34222900000003</v>
      </c>
      <c r="AF430" s="178">
        <v>270.22484450000002</v>
      </c>
      <c r="AG430" s="178">
        <v>272.10746</v>
      </c>
      <c r="AH430" s="178">
        <v>273.99007549999999</v>
      </c>
      <c r="AI430" s="178">
        <v>275.87269099999997</v>
      </c>
      <c r="AJ430" s="178">
        <v>277.75530650000002</v>
      </c>
      <c r="AK430" s="178">
        <v>279.637922</v>
      </c>
      <c r="AL430" s="178">
        <v>281.52053749999999</v>
      </c>
      <c r="AM430" s="178">
        <v>283.40315299999997</v>
      </c>
      <c r="AN430" s="178">
        <v>285.28576849999996</v>
      </c>
      <c r="AO430" s="178">
        <v>287.16838399999995</v>
      </c>
      <c r="AP430" s="178">
        <v>289.05099949999993</v>
      </c>
      <c r="AQ430" s="178">
        <v>290.93361499999992</v>
      </c>
      <c r="AR430" s="178">
        <v>290.93361499999992</v>
      </c>
      <c r="AS430" s="178">
        <v>290.93361499999992</v>
      </c>
      <c r="AT430" s="178">
        <v>290.93361499999992</v>
      </c>
      <c r="AU430" s="178">
        <v>290.93361499999992</v>
      </c>
      <c r="AV430" s="179">
        <v>290.93361499999992</v>
      </c>
    </row>
    <row r="431" spans="1:48" s="218" customFormat="1" x14ac:dyDescent="0.25">
      <c r="B431" s="175" t="s">
        <v>6</v>
      </c>
      <c r="C431" s="178">
        <v>6.7413999999999996</v>
      </c>
      <c r="D431" s="178">
        <v>6.7413999999999996</v>
      </c>
      <c r="E431" s="178">
        <v>6.7413999999999996</v>
      </c>
      <c r="F431" s="178">
        <v>6.7413999999999996</v>
      </c>
      <c r="G431" s="178">
        <v>6.7413999999999996</v>
      </c>
      <c r="H431" s="178">
        <v>6.7413999999999996</v>
      </c>
      <c r="I431" s="178">
        <v>6.7413999999999996</v>
      </c>
      <c r="J431" s="178">
        <v>6.7413999999999996</v>
      </c>
      <c r="K431" s="178">
        <v>6.5093999999999994</v>
      </c>
      <c r="L431" s="178">
        <v>6.2774000000000001</v>
      </c>
      <c r="M431" s="178">
        <v>6.0453999999999999</v>
      </c>
      <c r="N431" s="178">
        <v>5.9779400000000003</v>
      </c>
      <c r="O431" s="178">
        <v>5.9104799999999997</v>
      </c>
      <c r="P431" s="178">
        <v>5.8430200000000001</v>
      </c>
      <c r="Q431" s="178">
        <v>5.7755599999999996</v>
      </c>
      <c r="R431" s="178">
        <v>5.7081</v>
      </c>
      <c r="S431" s="178">
        <v>5.6689100000000003</v>
      </c>
      <c r="T431" s="178">
        <v>5.6297199999999998</v>
      </c>
      <c r="U431" s="178">
        <v>5.5905300000000002</v>
      </c>
      <c r="V431" s="178">
        <v>5.5513399999999997</v>
      </c>
      <c r="W431" s="178">
        <v>5.5121500000000001</v>
      </c>
      <c r="X431" s="178">
        <v>5.4729600000000005</v>
      </c>
      <c r="Y431" s="178">
        <v>5.43377</v>
      </c>
      <c r="Z431" s="178">
        <v>5.3945800000000004</v>
      </c>
      <c r="AA431" s="178">
        <v>5.3553899999999999</v>
      </c>
      <c r="AB431" s="178">
        <v>5.3162000000000003</v>
      </c>
      <c r="AC431" s="178">
        <v>5.3060533333333337</v>
      </c>
      <c r="AD431" s="178">
        <v>5.2959066666666672</v>
      </c>
      <c r="AE431" s="178">
        <v>5.2857599999999998</v>
      </c>
      <c r="AF431" s="178">
        <v>5.2756133333333333</v>
      </c>
      <c r="AG431" s="178">
        <v>5.2654666666666667</v>
      </c>
      <c r="AH431" s="178">
        <v>5.2553200000000002</v>
      </c>
      <c r="AI431" s="178">
        <v>5.2451733333333337</v>
      </c>
      <c r="AJ431" s="178">
        <v>5.2350266666666663</v>
      </c>
      <c r="AK431" s="178">
        <v>5.2248799999999997</v>
      </c>
      <c r="AL431" s="178">
        <v>5.2147333333333332</v>
      </c>
      <c r="AM431" s="178">
        <v>5.2045866666666667</v>
      </c>
      <c r="AN431" s="178">
        <v>5.1944400000000002</v>
      </c>
      <c r="AO431" s="178">
        <v>5.1842933333333328</v>
      </c>
      <c r="AP431" s="178">
        <v>5.1741466666666662</v>
      </c>
      <c r="AQ431" s="178">
        <v>5.1639999999999997</v>
      </c>
      <c r="AR431" s="178">
        <v>5.1639999999999997</v>
      </c>
      <c r="AS431" s="178">
        <v>5.1639999999999997</v>
      </c>
      <c r="AT431" s="178">
        <v>5.1639999999999997</v>
      </c>
      <c r="AU431" s="178">
        <v>5.1639999999999997</v>
      </c>
      <c r="AV431" s="179">
        <v>5.1639999999999997</v>
      </c>
    </row>
    <row r="432" spans="1:48" s="218" customFormat="1" x14ac:dyDescent="0.25">
      <c r="B432" s="175" t="s">
        <v>8</v>
      </c>
      <c r="C432" s="178">
        <v>0</v>
      </c>
      <c r="D432" s="178">
        <v>0</v>
      </c>
      <c r="E432" s="178">
        <v>0</v>
      </c>
      <c r="F432" s="178">
        <v>0</v>
      </c>
      <c r="G432" s="178">
        <v>0</v>
      </c>
      <c r="H432" s="178">
        <v>0</v>
      </c>
      <c r="I432" s="178">
        <v>0</v>
      </c>
      <c r="J432" s="178">
        <v>0</v>
      </c>
      <c r="K432" s="178">
        <v>0</v>
      </c>
      <c r="L432" s="178">
        <v>0</v>
      </c>
      <c r="M432" s="178">
        <v>0</v>
      </c>
      <c r="N432" s="178">
        <v>0</v>
      </c>
      <c r="O432" s="178">
        <v>0</v>
      </c>
      <c r="P432" s="178">
        <v>0</v>
      </c>
      <c r="Q432" s="178">
        <v>0</v>
      </c>
      <c r="R432" s="178">
        <v>0</v>
      </c>
      <c r="S432" s="178">
        <v>0</v>
      </c>
      <c r="T432" s="178">
        <v>0</v>
      </c>
      <c r="U432" s="178">
        <v>0</v>
      </c>
      <c r="V432" s="178">
        <v>0</v>
      </c>
      <c r="W432" s="178">
        <v>0</v>
      </c>
      <c r="X432" s="178">
        <v>0</v>
      </c>
      <c r="Y432" s="178">
        <v>0</v>
      </c>
      <c r="Z432" s="178">
        <v>0</v>
      </c>
      <c r="AA432" s="178">
        <v>0</v>
      </c>
      <c r="AB432" s="178">
        <v>0</v>
      </c>
      <c r="AC432" s="178">
        <v>0</v>
      </c>
      <c r="AD432" s="178">
        <v>0</v>
      </c>
      <c r="AE432" s="178">
        <v>0</v>
      </c>
      <c r="AF432" s="178">
        <v>0</v>
      </c>
      <c r="AG432" s="178">
        <v>0</v>
      </c>
      <c r="AH432" s="178">
        <v>0</v>
      </c>
      <c r="AI432" s="178">
        <v>0</v>
      </c>
      <c r="AJ432" s="178">
        <v>0</v>
      </c>
      <c r="AK432" s="178">
        <v>0</v>
      </c>
      <c r="AL432" s="178">
        <v>0</v>
      </c>
      <c r="AM432" s="178">
        <v>0</v>
      </c>
      <c r="AN432" s="178">
        <v>0</v>
      </c>
      <c r="AO432" s="178">
        <v>0</v>
      </c>
      <c r="AP432" s="178">
        <v>0</v>
      </c>
      <c r="AQ432" s="178">
        <v>0</v>
      </c>
      <c r="AR432" s="178">
        <v>0</v>
      </c>
      <c r="AS432" s="178">
        <v>0</v>
      </c>
      <c r="AT432" s="178">
        <v>0</v>
      </c>
      <c r="AU432" s="178">
        <v>0</v>
      </c>
      <c r="AV432" s="179">
        <v>0</v>
      </c>
    </row>
    <row r="433" spans="2:49" s="218" customFormat="1" x14ac:dyDescent="0.25">
      <c r="B433" s="175" t="s">
        <v>10</v>
      </c>
      <c r="C433" s="180"/>
      <c r="D433" s="180"/>
      <c r="E433" s="180"/>
      <c r="F433" s="180"/>
      <c r="G433" s="180"/>
      <c r="H433" s="180"/>
      <c r="I433" s="180"/>
      <c r="J433" s="180"/>
      <c r="K433" s="180"/>
      <c r="L433" s="180"/>
      <c r="M433" s="180"/>
      <c r="N433" s="180"/>
      <c r="O433" s="180"/>
      <c r="P433" s="180"/>
      <c r="Q433" s="180"/>
      <c r="R433" s="180"/>
      <c r="S433" s="180"/>
      <c r="T433" s="180"/>
      <c r="U433" s="180"/>
      <c r="V433" s="180"/>
      <c r="W433" s="180"/>
      <c r="X433" s="180"/>
      <c r="Y433" s="180"/>
      <c r="Z433" s="180"/>
      <c r="AA433" s="180"/>
      <c r="AB433" s="180"/>
      <c r="AC433" s="180"/>
      <c r="AD433" s="180"/>
      <c r="AE433" s="180"/>
      <c r="AF433" s="180"/>
      <c r="AG433" s="180"/>
      <c r="AH433" s="180"/>
      <c r="AI433" s="180"/>
      <c r="AJ433" s="180"/>
      <c r="AK433" s="180"/>
      <c r="AL433" s="180"/>
      <c r="AM433" s="180"/>
      <c r="AN433" s="180"/>
      <c r="AO433" s="180"/>
      <c r="AP433" s="180"/>
      <c r="AQ433" s="180"/>
      <c r="AR433" s="180"/>
      <c r="AS433" s="180"/>
      <c r="AT433" s="180"/>
      <c r="AU433" s="180"/>
      <c r="AV433" s="181"/>
    </row>
    <row r="434" spans="2:49" s="218" customFormat="1" x14ac:dyDescent="0.25">
      <c r="B434" s="175" t="s">
        <v>12</v>
      </c>
      <c r="C434" s="180"/>
      <c r="D434" s="180"/>
      <c r="E434" s="180"/>
      <c r="F434" s="180"/>
      <c r="G434" s="180"/>
      <c r="H434" s="180"/>
      <c r="I434" s="180"/>
      <c r="J434" s="180"/>
      <c r="K434" s="180"/>
      <c r="L434" s="180"/>
      <c r="M434" s="180"/>
      <c r="N434" s="180"/>
      <c r="O434" s="180"/>
      <c r="P434" s="180"/>
      <c r="Q434" s="180"/>
      <c r="R434" s="180"/>
      <c r="S434" s="180"/>
      <c r="T434" s="180"/>
      <c r="U434" s="180"/>
      <c r="V434" s="180"/>
      <c r="W434" s="180"/>
      <c r="X434" s="180"/>
      <c r="Y434" s="180"/>
      <c r="Z434" s="180"/>
      <c r="AA434" s="180"/>
      <c r="AB434" s="180"/>
      <c r="AC434" s="180"/>
      <c r="AD434" s="180"/>
      <c r="AE434" s="180"/>
      <c r="AF434" s="180"/>
      <c r="AG434" s="180"/>
      <c r="AH434" s="180"/>
      <c r="AI434" s="180"/>
      <c r="AJ434" s="180"/>
      <c r="AK434" s="180"/>
      <c r="AL434" s="180"/>
      <c r="AM434" s="180"/>
      <c r="AN434" s="180"/>
      <c r="AO434" s="180"/>
      <c r="AP434" s="180"/>
      <c r="AQ434" s="180"/>
      <c r="AR434" s="180"/>
      <c r="AS434" s="180"/>
      <c r="AT434" s="180"/>
      <c r="AU434" s="180"/>
      <c r="AV434" s="181"/>
    </row>
    <row r="435" spans="2:49" s="218" customFormat="1" x14ac:dyDescent="0.25">
      <c r="B435" s="175" t="s">
        <v>14</v>
      </c>
      <c r="C435" s="180"/>
      <c r="D435" s="180"/>
      <c r="E435" s="180"/>
      <c r="F435" s="180"/>
      <c r="G435" s="180"/>
      <c r="H435" s="180"/>
      <c r="I435" s="180"/>
      <c r="J435" s="180"/>
      <c r="K435" s="180"/>
      <c r="L435" s="180"/>
      <c r="M435" s="180"/>
      <c r="N435" s="180"/>
      <c r="O435" s="180"/>
      <c r="P435" s="180"/>
      <c r="Q435" s="180"/>
      <c r="R435" s="180"/>
      <c r="S435" s="180"/>
      <c r="T435" s="180"/>
      <c r="U435" s="180"/>
      <c r="V435" s="180"/>
      <c r="W435" s="180"/>
      <c r="X435" s="180"/>
      <c r="Y435" s="180"/>
      <c r="Z435" s="180"/>
      <c r="AA435" s="180"/>
      <c r="AB435" s="180"/>
      <c r="AC435" s="180"/>
      <c r="AD435" s="180"/>
      <c r="AE435" s="180"/>
      <c r="AF435" s="180"/>
      <c r="AG435" s="180"/>
      <c r="AH435" s="180"/>
      <c r="AI435" s="180"/>
      <c r="AJ435" s="180"/>
      <c r="AK435" s="180"/>
      <c r="AL435" s="180"/>
      <c r="AM435" s="180"/>
      <c r="AN435" s="180"/>
      <c r="AO435" s="180"/>
      <c r="AP435" s="180"/>
      <c r="AQ435" s="180"/>
      <c r="AR435" s="180"/>
      <c r="AS435" s="180"/>
      <c r="AT435" s="180"/>
      <c r="AU435" s="180"/>
      <c r="AV435" s="181"/>
    </row>
    <row r="436" spans="2:49" s="218" customFormat="1" x14ac:dyDescent="0.25">
      <c r="B436" s="175" t="s">
        <v>16</v>
      </c>
      <c r="C436" s="180"/>
      <c r="D436" s="180"/>
      <c r="E436" s="180"/>
      <c r="F436" s="180"/>
      <c r="G436" s="180"/>
      <c r="H436" s="180"/>
      <c r="I436" s="180"/>
      <c r="J436" s="180"/>
      <c r="K436" s="180"/>
      <c r="L436" s="180"/>
      <c r="M436" s="180"/>
      <c r="N436" s="180"/>
      <c r="O436" s="180"/>
      <c r="P436" s="180"/>
      <c r="Q436" s="180"/>
      <c r="R436" s="180"/>
      <c r="S436" s="180"/>
      <c r="T436" s="180"/>
      <c r="U436" s="180"/>
      <c r="V436" s="180"/>
      <c r="W436" s="180"/>
      <c r="X436" s="180"/>
      <c r="Y436" s="180"/>
      <c r="Z436" s="180"/>
      <c r="AA436" s="180"/>
      <c r="AB436" s="180"/>
      <c r="AC436" s="180"/>
      <c r="AD436" s="180"/>
      <c r="AE436" s="180"/>
      <c r="AF436" s="180"/>
      <c r="AG436" s="180"/>
      <c r="AH436" s="180"/>
      <c r="AI436" s="180"/>
      <c r="AJ436" s="180"/>
      <c r="AK436" s="180"/>
      <c r="AL436" s="180"/>
      <c r="AM436" s="180"/>
      <c r="AN436" s="180"/>
      <c r="AO436" s="180"/>
      <c r="AP436" s="180"/>
      <c r="AQ436" s="180"/>
      <c r="AR436" s="180"/>
      <c r="AS436" s="180"/>
      <c r="AT436" s="180"/>
      <c r="AU436" s="180"/>
      <c r="AV436" s="181"/>
    </row>
    <row r="437" spans="2:49" s="218" customFormat="1" x14ac:dyDescent="0.25">
      <c r="B437" s="175" t="s">
        <v>18</v>
      </c>
      <c r="C437" s="180"/>
      <c r="D437" s="180"/>
      <c r="E437" s="180"/>
      <c r="F437" s="180"/>
      <c r="G437" s="180"/>
      <c r="H437" s="180"/>
      <c r="I437" s="180"/>
      <c r="J437" s="180"/>
      <c r="K437" s="180"/>
      <c r="L437" s="180"/>
      <c r="M437" s="180"/>
      <c r="N437" s="180"/>
      <c r="O437" s="180"/>
      <c r="P437" s="180"/>
      <c r="Q437" s="180"/>
      <c r="R437" s="180"/>
      <c r="S437" s="180"/>
      <c r="T437" s="180"/>
      <c r="U437" s="180"/>
      <c r="V437" s="180"/>
      <c r="W437" s="180"/>
      <c r="X437" s="180"/>
      <c r="Y437" s="180"/>
      <c r="Z437" s="180"/>
      <c r="AA437" s="180"/>
      <c r="AB437" s="180"/>
      <c r="AC437" s="180"/>
      <c r="AD437" s="180"/>
      <c r="AE437" s="180"/>
      <c r="AF437" s="180"/>
      <c r="AG437" s="180"/>
      <c r="AH437" s="180"/>
      <c r="AI437" s="180"/>
      <c r="AJ437" s="180"/>
      <c r="AK437" s="180"/>
      <c r="AL437" s="180"/>
      <c r="AM437" s="180"/>
      <c r="AN437" s="180"/>
      <c r="AO437" s="180"/>
      <c r="AP437" s="180"/>
      <c r="AQ437" s="180"/>
      <c r="AR437" s="180"/>
      <c r="AS437" s="180"/>
      <c r="AT437" s="180"/>
      <c r="AU437" s="180"/>
      <c r="AV437" s="181"/>
    </row>
    <row r="438" spans="2:49" s="218" customFormat="1" x14ac:dyDescent="0.25">
      <c r="B438" s="175" t="s">
        <v>20</v>
      </c>
      <c r="C438" s="180"/>
      <c r="D438" s="180"/>
      <c r="E438" s="180"/>
      <c r="F438" s="180"/>
      <c r="G438" s="180"/>
      <c r="H438" s="180"/>
      <c r="I438" s="180"/>
      <c r="J438" s="180"/>
      <c r="K438" s="180"/>
      <c r="L438" s="180"/>
      <c r="M438" s="180"/>
      <c r="N438" s="180"/>
      <c r="O438" s="180"/>
      <c r="P438" s="180"/>
      <c r="Q438" s="180"/>
      <c r="R438" s="180"/>
      <c r="S438" s="180"/>
      <c r="T438" s="180"/>
      <c r="U438" s="180"/>
      <c r="V438" s="180"/>
      <c r="W438" s="180"/>
      <c r="X438" s="180"/>
      <c r="Y438" s="180"/>
      <c r="Z438" s="180"/>
      <c r="AA438" s="180"/>
      <c r="AB438" s="180"/>
      <c r="AC438" s="180"/>
      <c r="AD438" s="180"/>
      <c r="AE438" s="180"/>
      <c r="AF438" s="180"/>
      <c r="AG438" s="180"/>
      <c r="AH438" s="180"/>
      <c r="AI438" s="180"/>
      <c r="AJ438" s="180"/>
      <c r="AK438" s="180"/>
      <c r="AL438" s="180"/>
      <c r="AM438" s="180"/>
      <c r="AN438" s="180"/>
      <c r="AO438" s="180"/>
      <c r="AP438" s="180"/>
      <c r="AQ438" s="180"/>
      <c r="AR438" s="180"/>
      <c r="AS438" s="180"/>
      <c r="AT438" s="180"/>
      <c r="AU438" s="180"/>
      <c r="AV438" s="181"/>
    </row>
    <row r="439" spans="2:49" s="218" customFormat="1" x14ac:dyDescent="0.25">
      <c r="B439" s="175" t="s">
        <v>22</v>
      </c>
      <c r="C439" s="178">
        <v>10.206881666666668</v>
      </c>
      <c r="D439" s="178">
        <v>10.206881666666668</v>
      </c>
      <c r="E439" s="178">
        <v>10.206881666666668</v>
      </c>
      <c r="F439" s="178">
        <v>10.206881666666668</v>
      </c>
      <c r="G439" s="178">
        <v>10.206881666666668</v>
      </c>
      <c r="H439" s="178">
        <v>10.206881666666668</v>
      </c>
      <c r="I439" s="178">
        <v>10.206881666666668</v>
      </c>
      <c r="J439" s="178">
        <v>10.206881666666668</v>
      </c>
      <c r="K439" s="178">
        <v>9.7998007222222228</v>
      </c>
      <c r="L439" s="178">
        <v>9.3927197777777796</v>
      </c>
      <c r="M439" s="178">
        <v>8.9856388333333346</v>
      </c>
      <c r="N439" s="178">
        <v>8.8611151666666679</v>
      </c>
      <c r="O439" s="178">
        <v>8.7365915000000012</v>
      </c>
      <c r="P439" s="178">
        <v>8.6120678333333345</v>
      </c>
      <c r="Q439" s="178">
        <v>8.4875441666666678</v>
      </c>
      <c r="R439" s="178">
        <v>8.3630205000000011</v>
      </c>
      <c r="S439" s="178">
        <v>8.315864516666668</v>
      </c>
      <c r="T439" s="178">
        <v>8.268708533333335</v>
      </c>
      <c r="U439" s="178">
        <v>8.2215525500000002</v>
      </c>
      <c r="V439" s="178">
        <v>8.1743965666666671</v>
      </c>
      <c r="W439" s="178">
        <v>8.1272405833333341</v>
      </c>
      <c r="X439" s="178">
        <v>8.0800846000000011</v>
      </c>
      <c r="Y439" s="178">
        <v>8.032928616666668</v>
      </c>
      <c r="Z439" s="178">
        <v>7.9857726333333341</v>
      </c>
      <c r="AA439" s="178">
        <v>7.9386166500000002</v>
      </c>
      <c r="AB439" s="178">
        <v>7.8914606666666671</v>
      </c>
      <c r="AC439" s="178">
        <v>7.8666582555555564</v>
      </c>
      <c r="AD439" s="178">
        <v>7.8418558444444448</v>
      </c>
      <c r="AE439" s="178">
        <v>7.8170534333333341</v>
      </c>
      <c r="AF439" s="178">
        <v>7.7922510222222225</v>
      </c>
      <c r="AG439" s="178">
        <v>7.7674486111111118</v>
      </c>
      <c r="AH439" s="178">
        <v>7.7426462000000003</v>
      </c>
      <c r="AI439" s="178">
        <v>7.7178437888888896</v>
      </c>
      <c r="AJ439" s="178">
        <v>7.693041377777778</v>
      </c>
      <c r="AK439" s="178">
        <v>7.6682389666666673</v>
      </c>
      <c r="AL439" s="178">
        <v>7.6434365555555557</v>
      </c>
      <c r="AM439" s="178">
        <v>7.618634144444445</v>
      </c>
      <c r="AN439" s="178">
        <v>7.5938317333333334</v>
      </c>
      <c r="AO439" s="178">
        <v>7.5690293222222227</v>
      </c>
      <c r="AP439" s="178">
        <v>7.5442269111111111</v>
      </c>
      <c r="AQ439" s="178">
        <v>7.5194245000000004</v>
      </c>
      <c r="AR439" s="178">
        <v>7.5194245000000004</v>
      </c>
      <c r="AS439" s="178">
        <v>7.5194245000000004</v>
      </c>
      <c r="AT439" s="178">
        <v>7.5194245000000004</v>
      </c>
      <c r="AU439" s="178">
        <v>7.5194245000000004</v>
      </c>
      <c r="AV439" s="179">
        <v>7.5194245000000004</v>
      </c>
    </row>
    <row r="440" spans="2:49" s="218" customFormat="1" x14ac:dyDescent="0.25">
      <c r="B440" s="175" t="s">
        <v>110</v>
      </c>
      <c r="C440" s="178">
        <v>0</v>
      </c>
      <c r="D440" s="178">
        <v>0</v>
      </c>
      <c r="E440" s="178">
        <v>0</v>
      </c>
      <c r="F440" s="178">
        <v>0</v>
      </c>
      <c r="G440" s="178">
        <v>0</v>
      </c>
      <c r="H440" s="178">
        <v>0</v>
      </c>
      <c r="I440" s="178">
        <v>0</v>
      </c>
      <c r="J440" s="178">
        <v>0</v>
      </c>
      <c r="K440" s="178">
        <v>0</v>
      </c>
      <c r="L440" s="178">
        <v>0</v>
      </c>
      <c r="M440" s="178">
        <v>0</v>
      </c>
      <c r="N440" s="178">
        <v>0</v>
      </c>
      <c r="O440" s="178">
        <v>0</v>
      </c>
      <c r="P440" s="178">
        <v>0</v>
      </c>
      <c r="Q440" s="178">
        <v>0</v>
      </c>
      <c r="R440" s="178">
        <v>0</v>
      </c>
      <c r="S440" s="178">
        <v>0</v>
      </c>
      <c r="T440" s="178">
        <v>0</v>
      </c>
      <c r="U440" s="178">
        <v>0</v>
      </c>
      <c r="V440" s="178">
        <v>0</v>
      </c>
      <c r="W440" s="178">
        <v>0</v>
      </c>
      <c r="X440" s="178">
        <v>0</v>
      </c>
      <c r="Y440" s="178">
        <v>0</v>
      </c>
      <c r="Z440" s="178">
        <v>0</v>
      </c>
      <c r="AA440" s="178">
        <v>0</v>
      </c>
      <c r="AB440" s="178">
        <v>0</v>
      </c>
      <c r="AC440" s="178">
        <v>0</v>
      </c>
      <c r="AD440" s="178">
        <v>0</v>
      </c>
      <c r="AE440" s="178">
        <v>0</v>
      </c>
      <c r="AF440" s="178">
        <v>0</v>
      </c>
      <c r="AG440" s="178">
        <v>0</v>
      </c>
      <c r="AH440" s="178">
        <v>0</v>
      </c>
      <c r="AI440" s="178">
        <v>0</v>
      </c>
      <c r="AJ440" s="178">
        <v>0</v>
      </c>
      <c r="AK440" s="178">
        <v>0</v>
      </c>
      <c r="AL440" s="178">
        <v>0</v>
      </c>
      <c r="AM440" s="178">
        <v>0</v>
      </c>
      <c r="AN440" s="178">
        <v>0</v>
      </c>
      <c r="AO440" s="178">
        <v>0</v>
      </c>
      <c r="AP440" s="178">
        <v>0</v>
      </c>
      <c r="AQ440" s="178">
        <v>0</v>
      </c>
      <c r="AR440" s="178">
        <v>0</v>
      </c>
      <c r="AS440" s="178">
        <v>0</v>
      </c>
      <c r="AT440" s="178">
        <v>0</v>
      </c>
      <c r="AU440" s="178">
        <v>0</v>
      </c>
      <c r="AV440" s="179">
        <v>0</v>
      </c>
    </row>
    <row r="441" spans="2:49" s="218" customFormat="1" x14ac:dyDescent="0.25">
      <c r="B441" s="175" t="s">
        <v>111</v>
      </c>
      <c r="C441" s="178">
        <v>0</v>
      </c>
      <c r="D441" s="178">
        <v>0</v>
      </c>
      <c r="E441" s="178">
        <v>0</v>
      </c>
      <c r="F441" s="178">
        <v>0</v>
      </c>
      <c r="G441" s="178">
        <v>0</v>
      </c>
      <c r="H441" s="178">
        <v>0</v>
      </c>
      <c r="I441" s="178">
        <v>0</v>
      </c>
      <c r="J441" s="178">
        <v>0</v>
      </c>
      <c r="K441" s="178">
        <v>0</v>
      </c>
      <c r="L441" s="178">
        <v>0</v>
      </c>
      <c r="M441" s="178">
        <v>0</v>
      </c>
      <c r="N441" s="178">
        <v>0</v>
      </c>
      <c r="O441" s="178">
        <v>0</v>
      </c>
      <c r="P441" s="178">
        <v>0</v>
      </c>
      <c r="Q441" s="178">
        <v>0</v>
      </c>
      <c r="R441" s="178">
        <v>0</v>
      </c>
      <c r="S441" s="178">
        <v>0</v>
      </c>
      <c r="T441" s="178">
        <v>0</v>
      </c>
      <c r="U441" s="178">
        <v>0</v>
      </c>
      <c r="V441" s="178">
        <v>0</v>
      </c>
      <c r="W441" s="178">
        <v>0</v>
      </c>
      <c r="X441" s="178">
        <v>0</v>
      </c>
      <c r="Y441" s="178">
        <v>0</v>
      </c>
      <c r="Z441" s="178">
        <v>0</v>
      </c>
      <c r="AA441" s="178">
        <v>0</v>
      </c>
      <c r="AB441" s="178">
        <v>0</v>
      </c>
      <c r="AC441" s="178">
        <v>0</v>
      </c>
      <c r="AD441" s="178">
        <v>0</v>
      </c>
      <c r="AE441" s="178">
        <v>0</v>
      </c>
      <c r="AF441" s="178">
        <v>0</v>
      </c>
      <c r="AG441" s="178">
        <v>0</v>
      </c>
      <c r="AH441" s="178">
        <v>0</v>
      </c>
      <c r="AI441" s="178">
        <v>0</v>
      </c>
      <c r="AJ441" s="178">
        <v>0</v>
      </c>
      <c r="AK441" s="178">
        <v>0</v>
      </c>
      <c r="AL441" s="178">
        <v>0</v>
      </c>
      <c r="AM441" s="178">
        <v>0</v>
      </c>
      <c r="AN441" s="178">
        <v>0</v>
      </c>
      <c r="AO441" s="178">
        <v>0</v>
      </c>
      <c r="AP441" s="178">
        <v>0</v>
      </c>
      <c r="AQ441" s="178">
        <v>0</v>
      </c>
      <c r="AR441" s="178">
        <v>0</v>
      </c>
      <c r="AS441" s="178">
        <v>0</v>
      </c>
      <c r="AT441" s="178">
        <v>0</v>
      </c>
      <c r="AU441" s="178">
        <v>0</v>
      </c>
      <c r="AV441" s="179">
        <v>0</v>
      </c>
      <c r="AW441" s="218">
        <f>AV511/AV507</f>
        <v>78.12</v>
      </c>
    </row>
    <row r="442" spans="2:49" s="218" customFormat="1" x14ac:dyDescent="0.25">
      <c r="B442" s="175" t="s">
        <v>58</v>
      </c>
      <c r="C442" s="178">
        <v>0</v>
      </c>
      <c r="D442" s="178">
        <v>0</v>
      </c>
      <c r="E442" s="178">
        <v>0</v>
      </c>
      <c r="F442" s="178">
        <v>0</v>
      </c>
      <c r="G442" s="178">
        <v>0</v>
      </c>
      <c r="H442" s="178">
        <v>0</v>
      </c>
      <c r="I442" s="178">
        <v>0</v>
      </c>
      <c r="J442" s="178">
        <v>0</v>
      </c>
      <c r="K442" s="178">
        <v>0</v>
      </c>
      <c r="L442" s="178">
        <v>0</v>
      </c>
      <c r="M442" s="178">
        <v>0</v>
      </c>
      <c r="N442" s="178">
        <v>0</v>
      </c>
      <c r="O442" s="178">
        <v>0</v>
      </c>
      <c r="P442" s="178">
        <v>0</v>
      </c>
      <c r="Q442" s="178">
        <v>0</v>
      </c>
      <c r="R442" s="178">
        <v>0</v>
      </c>
      <c r="S442" s="178">
        <v>0</v>
      </c>
      <c r="T442" s="178">
        <v>0</v>
      </c>
      <c r="U442" s="178">
        <v>0</v>
      </c>
      <c r="V442" s="178">
        <v>0</v>
      </c>
      <c r="W442" s="178">
        <v>0</v>
      </c>
      <c r="X442" s="178">
        <v>0</v>
      </c>
      <c r="Y442" s="178">
        <v>0</v>
      </c>
      <c r="Z442" s="178">
        <v>0</v>
      </c>
      <c r="AA442" s="178">
        <v>0</v>
      </c>
      <c r="AB442" s="178">
        <v>0</v>
      </c>
      <c r="AC442" s="178">
        <v>0</v>
      </c>
      <c r="AD442" s="178">
        <v>0</v>
      </c>
      <c r="AE442" s="178">
        <v>0</v>
      </c>
      <c r="AF442" s="178">
        <v>0</v>
      </c>
      <c r="AG442" s="178">
        <v>0</v>
      </c>
      <c r="AH442" s="178">
        <v>0</v>
      </c>
      <c r="AI442" s="178">
        <v>0</v>
      </c>
      <c r="AJ442" s="178">
        <v>0</v>
      </c>
      <c r="AK442" s="178">
        <v>0</v>
      </c>
      <c r="AL442" s="178">
        <v>0</v>
      </c>
      <c r="AM442" s="178">
        <v>0</v>
      </c>
      <c r="AN442" s="178">
        <v>0</v>
      </c>
      <c r="AO442" s="178">
        <v>0</v>
      </c>
      <c r="AP442" s="178">
        <v>0</v>
      </c>
      <c r="AQ442" s="178">
        <v>0</v>
      </c>
      <c r="AR442" s="178">
        <v>0</v>
      </c>
      <c r="AS442" s="178">
        <v>0</v>
      </c>
      <c r="AT442" s="178">
        <v>0</v>
      </c>
      <c r="AU442" s="178">
        <v>0</v>
      </c>
      <c r="AV442" s="179">
        <v>0</v>
      </c>
    </row>
    <row r="443" spans="2:49" s="218" customFormat="1" x14ac:dyDescent="0.25">
      <c r="B443" s="175" t="s">
        <v>60</v>
      </c>
      <c r="C443" s="178">
        <v>9543.1394967225151</v>
      </c>
      <c r="D443" s="178">
        <v>9543.1394967225151</v>
      </c>
      <c r="E443" s="178">
        <v>9543.1394967225151</v>
      </c>
      <c r="F443" s="178">
        <v>9543.1394967225151</v>
      </c>
      <c r="G443" s="178">
        <v>9543.1394967225151</v>
      </c>
      <c r="H443" s="178">
        <v>9543.1394967225151</v>
      </c>
      <c r="I443" s="178">
        <v>9543.1394967225151</v>
      </c>
      <c r="J443" s="178">
        <v>9543.1394967225151</v>
      </c>
      <c r="K443" s="178">
        <v>9163.6110218413996</v>
      </c>
      <c r="L443" s="178">
        <v>8784.082546960286</v>
      </c>
      <c r="M443" s="178">
        <v>8404.5540720791705</v>
      </c>
      <c r="N443" s="178">
        <v>7686.8885614201317</v>
      </c>
      <c r="O443" s="178">
        <v>6969.2230507610939</v>
      </c>
      <c r="P443" s="178">
        <v>6251.5575401020551</v>
      </c>
      <c r="Q443" s="178">
        <v>5533.8920294430172</v>
      </c>
      <c r="R443" s="178">
        <v>4816.2265187839785</v>
      </c>
      <c r="S443" s="178">
        <v>4592.0022371905261</v>
      </c>
      <c r="T443" s="178">
        <v>4367.7779555970737</v>
      </c>
      <c r="U443" s="178">
        <v>4143.5536740036205</v>
      </c>
      <c r="V443" s="178">
        <v>3919.3293924101681</v>
      </c>
      <c r="W443" s="178">
        <v>3695.1051108167158</v>
      </c>
      <c r="X443" s="178">
        <v>3470.8808292232629</v>
      </c>
      <c r="Y443" s="178">
        <v>3246.6565476298101</v>
      </c>
      <c r="Z443" s="178">
        <v>3022.4322660363578</v>
      </c>
      <c r="AA443" s="178">
        <v>2798.2079844429054</v>
      </c>
      <c r="AB443" s="178">
        <v>2573.9837028494526</v>
      </c>
      <c r="AC443" s="178">
        <v>2522.7658139252362</v>
      </c>
      <c r="AD443" s="178">
        <v>2471.5479250010203</v>
      </c>
      <c r="AE443" s="178">
        <v>2420.3300360768039</v>
      </c>
      <c r="AF443" s="178">
        <v>2369.1121471525876</v>
      </c>
      <c r="AG443" s="178">
        <v>2317.8942582283717</v>
      </c>
      <c r="AH443" s="178">
        <v>2266.6763693041553</v>
      </c>
      <c r="AI443" s="178">
        <v>2215.4584803799389</v>
      </c>
      <c r="AJ443" s="178">
        <v>2164.240591455723</v>
      </c>
      <c r="AK443" s="178">
        <v>2113.0227025315066</v>
      </c>
      <c r="AL443" s="178">
        <v>2061.8048136072903</v>
      </c>
      <c r="AM443" s="178">
        <v>2010.5869246830741</v>
      </c>
      <c r="AN443" s="178">
        <v>1959.369035758858</v>
      </c>
      <c r="AO443" s="178">
        <v>1908.1511468346418</v>
      </c>
      <c r="AP443" s="178">
        <v>1856.9332579104255</v>
      </c>
      <c r="AQ443" s="178">
        <v>1805.7153689862093</v>
      </c>
      <c r="AR443" s="178">
        <v>1805.7153689862093</v>
      </c>
      <c r="AS443" s="178">
        <v>1805.7153689862093</v>
      </c>
      <c r="AT443" s="178">
        <v>1805.7153689862093</v>
      </c>
      <c r="AU443" s="178">
        <v>1805.7153689862093</v>
      </c>
      <c r="AV443" s="179">
        <v>1805.7153689862093</v>
      </c>
      <c r="AW443" s="218">
        <f>AV511*1.5/AV487</f>
        <v>0.14017322289508544</v>
      </c>
    </row>
    <row r="444" spans="2:49" s="218" customFormat="1" x14ac:dyDescent="0.25">
      <c r="B444" s="175" t="s">
        <v>62</v>
      </c>
      <c r="C444" s="178">
        <v>4771.5697483612576</v>
      </c>
      <c r="D444" s="178">
        <v>4771.5697483612576</v>
      </c>
      <c r="E444" s="178">
        <v>4771.5697483612576</v>
      </c>
      <c r="F444" s="178">
        <v>4771.5697483612576</v>
      </c>
      <c r="G444" s="178">
        <v>4771.5697483612576</v>
      </c>
      <c r="H444" s="178">
        <v>4771.5697483612576</v>
      </c>
      <c r="I444" s="178">
        <v>4771.5697483612576</v>
      </c>
      <c r="J444" s="178">
        <v>4771.5697483612576</v>
      </c>
      <c r="K444" s="178">
        <v>4581.8055109206998</v>
      </c>
      <c r="L444" s="178">
        <v>4392.041273480143</v>
      </c>
      <c r="M444" s="178">
        <v>4202.2770360395853</v>
      </c>
      <c r="N444" s="178">
        <v>3843.4442807100659</v>
      </c>
      <c r="O444" s="178">
        <v>3484.6115253805469</v>
      </c>
      <c r="P444" s="178">
        <v>3125.7787700510275</v>
      </c>
      <c r="Q444" s="178">
        <v>2766.9460147215086</v>
      </c>
      <c r="R444" s="178">
        <v>2408.1132593919892</v>
      </c>
      <c r="S444" s="178">
        <v>2296.0011185952631</v>
      </c>
      <c r="T444" s="178">
        <v>2183.8889777985369</v>
      </c>
      <c r="U444" s="178">
        <v>2071.7768370018102</v>
      </c>
      <c r="V444" s="178">
        <v>1959.6646962050841</v>
      </c>
      <c r="W444" s="178">
        <v>1847.5525554083579</v>
      </c>
      <c r="X444" s="178">
        <v>1735.4404146116315</v>
      </c>
      <c r="Y444" s="178">
        <v>1623.3282738149051</v>
      </c>
      <c r="Z444" s="178">
        <v>1511.2161330181789</v>
      </c>
      <c r="AA444" s="178">
        <v>1399.1039922214527</v>
      </c>
      <c r="AB444" s="178">
        <v>1286.9918514247263</v>
      </c>
      <c r="AC444" s="178">
        <v>1261.3829069626181</v>
      </c>
      <c r="AD444" s="178">
        <v>1235.7739625005102</v>
      </c>
      <c r="AE444" s="178">
        <v>1210.165018038402</v>
      </c>
      <c r="AF444" s="178">
        <v>1184.5560735762938</v>
      </c>
      <c r="AG444" s="178">
        <v>1158.9471291141858</v>
      </c>
      <c r="AH444" s="178">
        <v>1133.3381846520776</v>
      </c>
      <c r="AI444" s="178">
        <v>1107.7292401899695</v>
      </c>
      <c r="AJ444" s="178">
        <v>1082.1202957278615</v>
      </c>
      <c r="AK444" s="178">
        <v>1056.5113512657533</v>
      </c>
      <c r="AL444" s="178">
        <v>1030.9024068036451</v>
      </c>
      <c r="AM444" s="178">
        <v>1005.2934623415371</v>
      </c>
      <c r="AN444" s="178">
        <v>979.684517879429</v>
      </c>
      <c r="AO444" s="178">
        <v>954.07557341732092</v>
      </c>
      <c r="AP444" s="178">
        <v>928.46662895521274</v>
      </c>
      <c r="AQ444" s="178">
        <v>902.85768449310467</v>
      </c>
      <c r="AR444" s="178">
        <v>902.85768449310467</v>
      </c>
      <c r="AS444" s="178">
        <v>902.85768449310467</v>
      </c>
      <c r="AT444" s="178">
        <v>902.85768449310467</v>
      </c>
      <c r="AU444" s="178">
        <v>902.85768449310467</v>
      </c>
      <c r="AV444" s="178">
        <v>902.85768449310467</v>
      </c>
    </row>
    <row r="445" spans="2:49" s="218" customFormat="1" x14ac:dyDescent="0.25">
      <c r="B445" s="175" t="s">
        <v>109</v>
      </c>
      <c r="C445" s="178">
        <v>10</v>
      </c>
      <c r="D445" s="178">
        <v>10</v>
      </c>
      <c r="E445" s="178">
        <v>10</v>
      </c>
      <c r="F445" s="178">
        <v>10</v>
      </c>
      <c r="G445" s="178">
        <v>10</v>
      </c>
      <c r="H445" s="178">
        <v>10</v>
      </c>
      <c r="I445" s="178">
        <v>10</v>
      </c>
      <c r="J445" s="178">
        <v>10</v>
      </c>
      <c r="K445" s="178">
        <v>10</v>
      </c>
      <c r="L445" s="178">
        <v>10</v>
      </c>
      <c r="M445" s="178">
        <v>10</v>
      </c>
      <c r="N445" s="178">
        <v>10</v>
      </c>
      <c r="O445" s="178">
        <v>10</v>
      </c>
      <c r="P445" s="178">
        <v>10</v>
      </c>
      <c r="Q445" s="178">
        <v>10</v>
      </c>
      <c r="R445" s="178">
        <v>10</v>
      </c>
      <c r="S445" s="178">
        <v>10</v>
      </c>
      <c r="T445" s="178">
        <v>10</v>
      </c>
      <c r="U445" s="178">
        <v>10</v>
      </c>
      <c r="V445" s="178">
        <v>10</v>
      </c>
      <c r="W445" s="178">
        <v>10</v>
      </c>
      <c r="X445" s="178">
        <v>10</v>
      </c>
      <c r="Y445" s="178">
        <v>10</v>
      </c>
      <c r="Z445" s="178">
        <v>10</v>
      </c>
      <c r="AA445" s="178">
        <v>10</v>
      </c>
      <c r="AB445" s="178">
        <v>10</v>
      </c>
      <c r="AC445" s="178">
        <v>10</v>
      </c>
      <c r="AD445" s="178">
        <v>10</v>
      </c>
      <c r="AE445" s="178">
        <v>10</v>
      </c>
      <c r="AF445" s="178">
        <v>10</v>
      </c>
      <c r="AG445" s="178">
        <v>10</v>
      </c>
      <c r="AH445" s="178">
        <v>10</v>
      </c>
      <c r="AI445" s="178">
        <v>10</v>
      </c>
      <c r="AJ445" s="178">
        <v>10</v>
      </c>
      <c r="AK445" s="178">
        <v>10</v>
      </c>
      <c r="AL445" s="178">
        <v>10</v>
      </c>
      <c r="AM445" s="178">
        <v>10</v>
      </c>
      <c r="AN445" s="178">
        <v>10</v>
      </c>
      <c r="AO445" s="178">
        <v>10</v>
      </c>
      <c r="AP445" s="178">
        <v>10</v>
      </c>
      <c r="AQ445" s="178">
        <v>10</v>
      </c>
      <c r="AR445" s="178">
        <v>10</v>
      </c>
      <c r="AS445" s="178">
        <v>10</v>
      </c>
      <c r="AT445" s="178">
        <v>10</v>
      </c>
      <c r="AU445" s="178">
        <v>10</v>
      </c>
      <c r="AV445" s="179">
        <v>10</v>
      </c>
    </row>
    <row r="446" spans="2:49" s="218" customFormat="1" x14ac:dyDescent="0.25">
      <c r="B446" s="175" t="s">
        <v>274</v>
      </c>
      <c r="C446" s="178">
        <v>100000</v>
      </c>
      <c r="D446" s="178">
        <v>100000</v>
      </c>
      <c r="E446" s="178">
        <v>100000</v>
      </c>
      <c r="F446" s="178">
        <v>100000</v>
      </c>
      <c r="G446" s="178">
        <v>100000</v>
      </c>
      <c r="H446" s="178">
        <v>100000</v>
      </c>
      <c r="I446" s="178">
        <v>100000</v>
      </c>
      <c r="J446" s="178">
        <v>100000</v>
      </c>
      <c r="K446" s="178">
        <v>100000</v>
      </c>
      <c r="L446" s="178">
        <v>100000</v>
      </c>
      <c r="M446" s="178">
        <v>100000</v>
      </c>
      <c r="N446" s="178">
        <v>100000</v>
      </c>
      <c r="O446" s="178">
        <v>100000</v>
      </c>
      <c r="P446" s="178">
        <v>100000</v>
      </c>
      <c r="Q446" s="178">
        <v>100000</v>
      </c>
      <c r="R446" s="178">
        <v>100000</v>
      </c>
      <c r="S446" s="178">
        <v>100000</v>
      </c>
      <c r="T446" s="178">
        <v>100000</v>
      </c>
      <c r="U446" s="178">
        <v>100000</v>
      </c>
      <c r="V446" s="178">
        <v>100000</v>
      </c>
      <c r="W446" s="178">
        <v>100000</v>
      </c>
      <c r="X446" s="178">
        <v>100000</v>
      </c>
      <c r="Y446" s="178">
        <v>100000</v>
      </c>
      <c r="Z446" s="178">
        <v>100000</v>
      </c>
      <c r="AA446" s="178">
        <v>100000</v>
      </c>
      <c r="AB446" s="178">
        <v>100000</v>
      </c>
      <c r="AC446" s="178">
        <v>100000</v>
      </c>
      <c r="AD446" s="178">
        <v>100000</v>
      </c>
      <c r="AE446" s="178">
        <v>100000</v>
      </c>
      <c r="AF446" s="178">
        <v>100000</v>
      </c>
      <c r="AG446" s="178">
        <v>100000</v>
      </c>
      <c r="AH446" s="178">
        <v>100000</v>
      </c>
      <c r="AI446" s="178">
        <v>100000</v>
      </c>
      <c r="AJ446" s="178">
        <v>100000</v>
      </c>
      <c r="AK446" s="178">
        <v>100000</v>
      </c>
      <c r="AL446" s="178">
        <v>100000</v>
      </c>
      <c r="AM446" s="178">
        <v>100000</v>
      </c>
      <c r="AN446" s="178">
        <v>100000</v>
      </c>
      <c r="AO446" s="178">
        <v>100000</v>
      </c>
      <c r="AP446" s="178">
        <v>100000</v>
      </c>
      <c r="AQ446" s="178">
        <v>100000</v>
      </c>
      <c r="AR446" s="178">
        <v>100000</v>
      </c>
      <c r="AS446" s="178">
        <v>100000</v>
      </c>
      <c r="AT446" s="178">
        <v>100000</v>
      </c>
      <c r="AU446" s="178">
        <v>100000</v>
      </c>
      <c r="AV446" s="179">
        <v>100000</v>
      </c>
    </row>
    <row r="447" spans="2:49" s="218" customFormat="1" x14ac:dyDescent="0.25">
      <c r="B447" s="175" t="s">
        <v>276</v>
      </c>
      <c r="C447" s="180"/>
      <c r="D447" s="180"/>
      <c r="E447" s="180"/>
      <c r="F447" s="180"/>
      <c r="G447" s="180"/>
      <c r="H447" s="180"/>
      <c r="I447" s="180"/>
      <c r="J447" s="180"/>
      <c r="K447" s="180"/>
      <c r="L447" s="180"/>
      <c r="M447" s="180"/>
      <c r="N447" s="180"/>
      <c r="O447" s="180"/>
      <c r="P447" s="180"/>
      <c r="Q447" s="180"/>
      <c r="R447" s="180"/>
      <c r="S447" s="180"/>
      <c r="T447" s="180"/>
      <c r="U447" s="180"/>
      <c r="V447" s="180"/>
      <c r="W447" s="180"/>
      <c r="X447" s="180"/>
      <c r="Y447" s="180"/>
      <c r="Z447" s="180"/>
      <c r="AA447" s="180"/>
      <c r="AB447" s="180"/>
      <c r="AC447" s="180"/>
      <c r="AD447" s="180"/>
      <c r="AE447" s="180"/>
      <c r="AF447" s="180"/>
      <c r="AG447" s="180"/>
      <c r="AH447" s="180"/>
      <c r="AI447" s="180"/>
      <c r="AJ447" s="180"/>
      <c r="AK447" s="180"/>
      <c r="AL447" s="180"/>
      <c r="AM447" s="180"/>
      <c r="AN447" s="180"/>
      <c r="AO447" s="180"/>
      <c r="AP447" s="180"/>
      <c r="AQ447" s="180"/>
      <c r="AR447" s="180"/>
      <c r="AS447" s="180"/>
      <c r="AT447" s="180"/>
      <c r="AU447" s="180"/>
      <c r="AV447" s="181"/>
    </row>
    <row r="448" spans="2:49" s="218" customFormat="1" x14ac:dyDescent="0.25">
      <c r="B448" s="175" t="s">
        <v>278</v>
      </c>
      <c r="C448" s="180"/>
      <c r="D448" s="180"/>
      <c r="E448" s="180"/>
      <c r="F448" s="180"/>
      <c r="G448" s="180"/>
      <c r="H448" s="180"/>
      <c r="I448" s="180"/>
      <c r="J448" s="180"/>
      <c r="K448" s="180"/>
      <c r="L448" s="180"/>
      <c r="M448" s="180"/>
      <c r="N448" s="180"/>
      <c r="O448" s="180"/>
      <c r="P448" s="180"/>
      <c r="Q448" s="180"/>
      <c r="R448" s="180"/>
      <c r="S448" s="180"/>
      <c r="T448" s="180"/>
      <c r="U448" s="180"/>
      <c r="V448" s="180"/>
      <c r="W448" s="180"/>
      <c r="X448" s="180"/>
      <c r="Y448" s="180"/>
      <c r="Z448" s="180"/>
      <c r="AA448" s="180"/>
      <c r="AB448" s="180"/>
      <c r="AC448" s="180"/>
      <c r="AD448" s="180"/>
      <c r="AE448" s="180"/>
      <c r="AF448" s="180"/>
      <c r="AG448" s="180"/>
      <c r="AH448" s="180"/>
      <c r="AI448" s="180"/>
      <c r="AJ448" s="180"/>
      <c r="AK448" s="180"/>
      <c r="AL448" s="180"/>
      <c r="AM448" s="180"/>
      <c r="AN448" s="180"/>
      <c r="AO448" s="180"/>
      <c r="AP448" s="180"/>
      <c r="AQ448" s="180"/>
      <c r="AR448" s="180"/>
      <c r="AS448" s="180"/>
      <c r="AT448" s="180"/>
      <c r="AU448" s="180"/>
      <c r="AV448" s="181"/>
    </row>
    <row r="449" spans="1:48" s="218" customFormat="1" ht="15.75" thickBot="1" x14ac:dyDescent="0.3">
      <c r="B449" s="326" t="s">
        <v>758</v>
      </c>
      <c r="C449" s="327"/>
      <c r="D449" s="327"/>
      <c r="E449" s="327"/>
      <c r="F449" s="327"/>
      <c r="G449" s="327"/>
      <c r="H449" s="327"/>
      <c r="I449" s="327"/>
      <c r="J449" s="327"/>
      <c r="K449" s="327"/>
      <c r="L449" s="327"/>
      <c r="M449" s="327"/>
      <c r="N449" s="327"/>
      <c r="O449" s="327"/>
      <c r="P449" s="327"/>
      <c r="Q449" s="327"/>
      <c r="R449" s="327"/>
      <c r="S449" s="327"/>
      <c r="T449" s="327"/>
      <c r="U449" s="327"/>
      <c r="V449" s="327"/>
      <c r="W449" s="327"/>
      <c r="X449" s="327"/>
      <c r="Y449" s="327"/>
      <c r="Z449" s="327"/>
      <c r="AA449" s="327"/>
      <c r="AB449" s="327"/>
      <c r="AC449" s="327"/>
      <c r="AD449" s="327"/>
      <c r="AE449" s="327"/>
      <c r="AF449" s="327"/>
      <c r="AG449" s="327"/>
      <c r="AH449" s="327"/>
      <c r="AI449" s="327"/>
      <c r="AJ449" s="327"/>
      <c r="AK449" s="327"/>
      <c r="AL449" s="327"/>
      <c r="AM449" s="327"/>
      <c r="AN449" s="327"/>
      <c r="AO449" s="327"/>
      <c r="AP449" s="327"/>
      <c r="AQ449" s="327"/>
      <c r="AR449" s="327"/>
      <c r="AS449" s="327"/>
      <c r="AT449" s="327"/>
      <c r="AU449" s="327"/>
      <c r="AV449" s="328"/>
    </row>
    <row r="450" spans="1:48" s="218" customFormat="1" ht="16.5" thickTop="1" thickBot="1" x14ac:dyDescent="0.3"/>
    <row r="451" spans="1:48" s="218" customFormat="1" ht="15.75" thickTop="1" x14ac:dyDescent="0.25">
      <c r="A451" s="218">
        <f>A417+1</f>
        <v>13</v>
      </c>
      <c r="B451" s="329" t="s">
        <v>315</v>
      </c>
      <c r="C451" s="330"/>
      <c r="D451" s="330"/>
      <c r="E451" s="330"/>
      <c r="F451" s="330"/>
      <c r="G451" s="330"/>
      <c r="H451" s="330"/>
      <c r="I451" s="330"/>
      <c r="J451" s="330"/>
      <c r="K451" s="330"/>
      <c r="L451" s="330"/>
      <c r="M451" s="330"/>
      <c r="N451" s="330"/>
      <c r="O451" s="330"/>
      <c r="P451" s="330"/>
      <c r="Q451" s="330"/>
      <c r="R451" s="330"/>
      <c r="S451" s="330"/>
      <c r="T451" s="330"/>
      <c r="U451" s="330"/>
      <c r="V451" s="330"/>
      <c r="W451" s="330"/>
      <c r="X451" s="330"/>
      <c r="Y451" s="330"/>
      <c r="Z451" s="330"/>
      <c r="AA451" s="330"/>
      <c r="AB451" s="330"/>
      <c r="AC451" s="330"/>
      <c r="AD451" s="330"/>
      <c r="AE451" s="330"/>
      <c r="AF451" s="330"/>
      <c r="AG451" s="330"/>
      <c r="AH451" s="330"/>
      <c r="AI451" s="330"/>
      <c r="AJ451" s="330"/>
      <c r="AK451" s="330"/>
      <c r="AL451" s="330"/>
      <c r="AM451" s="330"/>
      <c r="AN451" s="330"/>
      <c r="AO451" s="330"/>
      <c r="AP451" s="330"/>
      <c r="AQ451" s="330"/>
      <c r="AR451" s="330"/>
      <c r="AS451" s="330"/>
      <c r="AT451" s="330"/>
      <c r="AU451" s="330"/>
      <c r="AV451" s="331"/>
    </row>
    <row r="452" spans="1:48" s="218" customFormat="1" x14ac:dyDescent="0.25">
      <c r="B452" s="175"/>
      <c r="C452" s="176" t="s">
        <v>364</v>
      </c>
      <c r="D452" s="176" t="s">
        <v>365</v>
      </c>
      <c r="E452" s="176" t="s">
        <v>366</v>
      </c>
      <c r="F452" s="176" t="s">
        <v>367</v>
      </c>
      <c r="G452" s="176" t="s">
        <v>368</v>
      </c>
      <c r="H452" s="176" t="s">
        <v>369</v>
      </c>
      <c r="I452" s="176" t="s">
        <v>370</v>
      </c>
      <c r="J452" s="176" t="s">
        <v>371</v>
      </c>
      <c r="K452" s="176" t="s">
        <v>372</v>
      </c>
      <c r="L452" s="176" t="s">
        <v>373</v>
      </c>
      <c r="M452" s="176" t="s">
        <v>374</v>
      </c>
      <c r="N452" s="176" t="s">
        <v>375</v>
      </c>
      <c r="O452" s="176" t="s">
        <v>376</v>
      </c>
      <c r="P452" s="176" t="s">
        <v>377</v>
      </c>
      <c r="Q452" s="176" t="s">
        <v>378</v>
      </c>
      <c r="R452" s="176" t="s">
        <v>379</v>
      </c>
      <c r="S452" s="176" t="s">
        <v>380</v>
      </c>
      <c r="T452" s="176" t="s">
        <v>381</v>
      </c>
      <c r="U452" s="176" t="s">
        <v>382</v>
      </c>
      <c r="V452" s="176" t="s">
        <v>383</v>
      </c>
      <c r="W452" s="176" t="s">
        <v>384</v>
      </c>
      <c r="X452" s="176" t="s">
        <v>385</v>
      </c>
      <c r="Y452" s="176" t="s">
        <v>386</v>
      </c>
      <c r="Z452" s="176" t="s">
        <v>387</v>
      </c>
      <c r="AA452" s="176" t="s">
        <v>388</v>
      </c>
      <c r="AB452" s="176" t="s">
        <v>389</v>
      </c>
      <c r="AC452" s="176" t="s">
        <v>224</v>
      </c>
      <c r="AD452" s="176" t="s">
        <v>225</v>
      </c>
      <c r="AE452" s="176" t="s">
        <v>226</v>
      </c>
      <c r="AF452" s="176" t="s">
        <v>227</v>
      </c>
      <c r="AG452" s="176" t="s">
        <v>445</v>
      </c>
      <c r="AH452" s="176" t="s">
        <v>228</v>
      </c>
      <c r="AI452" s="176" t="s">
        <v>229</v>
      </c>
      <c r="AJ452" s="176" t="s">
        <v>348</v>
      </c>
      <c r="AK452" s="176" t="s">
        <v>349</v>
      </c>
      <c r="AL452" s="176" t="s">
        <v>446</v>
      </c>
      <c r="AM452" s="176" t="s">
        <v>350</v>
      </c>
      <c r="AN452" s="176" t="s">
        <v>351</v>
      </c>
      <c r="AO452" s="176" t="s">
        <v>352</v>
      </c>
      <c r="AP452" s="176" t="s">
        <v>353</v>
      </c>
      <c r="AQ452" s="176" t="s">
        <v>447</v>
      </c>
      <c r="AR452" s="176" t="s">
        <v>354</v>
      </c>
      <c r="AS452" s="176" t="s">
        <v>355</v>
      </c>
      <c r="AT452" s="176" t="s">
        <v>356</v>
      </c>
      <c r="AU452" s="176" t="s">
        <v>357</v>
      </c>
      <c r="AV452" s="177" t="s">
        <v>358</v>
      </c>
    </row>
    <row r="453" spans="1:48" s="218" customFormat="1" x14ac:dyDescent="0.25">
      <c r="B453" s="175" t="s">
        <v>39</v>
      </c>
      <c r="C453" s="178">
        <v>61465.28635249853</v>
      </c>
      <c r="D453" s="178">
        <v>61465.28635249853</v>
      </c>
      <c r="E453" s="178">
        <v>61465.28635249853</v>
      </c>
      <c r="F453" s="178">
        <v>61465.28635249853</v>
      </c>
      <c r="G453" s="178">
        <v>61465.28635249853</v>
      </c>
      <c r="H453" s="178">
        <v>61465.28635249853</v>
      </c>
      <c r="I453" s="178">
        <v>61465.28635249853</v>
      </c>
      <c r="J453" s="178">
        <v>61465.28635249853</v>
      </c>
      <c r="K453" s="178">
        <v>58083.221210139513</v>
      </c>
      <c r="L453" s="178">
        <v>54701.156067780496</v>
      </c>
      <c r="M453" s="178">
        <v>51319.090925421478</v>
      </c>
      <c r="N453" s="178">
        <v>48620.445776932516</v>
      </c>
      <c r="O453" s="178">
        <v>45921.800628443554</v>
      </c>
      <c r="P453" s="178">
        <v>43223.155479954592</v>
      </c>
      <c r="Q453" s="178">
        <v>40524.51033146563</v>
      </c>
      <c r="R453" s="178">
        <v>37825.865182976668</v>
      </c>
      <c r="S453" s="178">
        <v>37188.593971964467</v>
      </c>
      <c r="T453" s="178">
        <v>36551.322760952258</v>
      </c>
      <c r="U453" s="178">
        <v>35914.051549940057</v>
      </c>
      <c r="V453" s="178">
        <v>35276.780338927856</v>
      </c>
      <c r="W453" s="178">
        <v>34639.509127915648</v>
      </c>
      <c r="X453" s="178">
        <v>34002.237916903447</v>
      </c>
      <c r="Y453" s="178">
        <v>33364.966705891246</v>
      </c>
      <c r="Z453" s="178">
        <v>32727.695494879037</v>
      </c>
      <c r="AA453" s="178">
        <v>32090.424283866836</v>
      </c>
      <c r="AB453" s="178">
        <v>31453.153072854631</v>
      </c>
      <c r="AC453" s="178">
        <v>31318.506201601889</v>
      </c>
      <c r="AD453" s="178">
        <v>31183.859330349147</v>
      </c>
      <c r="AE453" s="178">
        <v>31049.212459096405</v>
      </c>
      <c r="AF453" s="178">
        <v>30914.565587843666</v>
      </c>
      <c r="AG453" s="178">
        <v>30779.918716590924</v>
      </c>
      <c r="AH453" s="178">
        <v>30645.271845338182</v>
      </c>
      <c r="AI453" s="178">
        <v>30510.62497408544</v>
      </c>
      <c r="AJ453" s="178">
        <v>30375.978102832698</v>
      </c>
      <c r="AK453" s="178">
        <v>30241.331231579956</v>
      </c>
      <c r="AL453" s="178">
        <v>30106.684360327214</v>
      </c>
      <c r="AM453" s="178">
        <v>29972.037489074472</v>
      </c>
      <c r="AN453" s="178">
        <v>29837.390617821733</v>
      </c>
      <c r="AO453" s="178">
        <v>29702.743746568991</v>
      </c>
      <c r="AP453" s="178">
        <v>29568.096875316249</v>
      </c>
      <c r="AQ453" s="178">
        <v>29433.450004063507</v>
      </c>
      <c r="AR453" s="178">
        <v>29433.450004063507</v>
      </c>
      <c r="AS453" s="178">
        <v>29433.450004063507</v>
      </c>
      <c r="AT453" s="178">
        <v>29433.450004063507</v>
      </c>
      <c r="AU453" s="178">
        <v>29433.450004063507</v>
      </c>
      <c r="AV453" s="179">
        <v>29433.450004063507</v>
      </c>
    </row>
    <row r="454" spans="1:48" s="218" customFormat="1" x14ac:dyDescent="0.25">
      <c r="B454" s="175" t="s">
        <v>104</v>
      </c>
      <c r="C454" s="178">
        <v>0</v>
      </c>
      <c r="D454" s="178">
        <v>0</v>
      </c>
      <c r="E454" s="178">
        <v>0</v>
      </c>
      <c r="F454" s="178">
        <v>0</v>
      </c>
      <c r="G454" s="178">
        <v>0</v>
      </c>
      <c r="H454" s="178">
        <v>0</v>
      </c>
      <c r="I454" s="178">
        <v>0</v>
      </c>
      <c r="J454" s="178">
        <v>0</v>
      </c>
      <c r="K454" s="178">
        <v>0</v>
      </c>
      <c r="L454" s="178">
        <v>0</v>
      </c>
      <c r="M454" s="178">
        <v>0</v>
      </c>
      <c r="N454" s="178">
        <v>0</v>
      </c>
      <c r="O454" s="178">
        <v>0</v>
      </c>
      <c r="P454" s="178">
        <v>0</v>
      </c>
      <c r="Q454" s="178">
        <v>0</v>
      </c>
      <c r="R454" s="178">
        <v>0</v>
      </c>
      <c r="S454" s="178">
        <v>0</v>
      </c>
      <c r="T454" s="178">
        <v>0</v>
      </c>
      <c r="U454" s="178">
        <v>0</v>
      </c>
      <c r="V454" s="178">
        <v>0</v>
      </c>
      <c r="W454" s="178">
        <v>0</v>
      </c>
      <c r="X454" s="178">
        <v>0</v>
      </c>
      <c r="Y454" s="178">
        <v>0</v>
      </c>
      <c r="Z454" s="178">
        <v>0</v>
      </c>
      <c r="AA454" s="178">
        <v>0</v>
      </c>
      <c r="AB454" s="178">
        <v>0</v>
      </c>
      <c r="AC454" s="178">
        <v>0</v>
      </c>
      <c r="AD454" s="178">
        <v>0</v>
      </c>
      <c r="AE454" s="178">
        <v>0</v>
      </c>
      <c r="AF454" s="178">
        <v>0</v>
      </c>
      <c r="AG454" s="178">
        <v>0</v>
      </c>
      <c r="AH454" s="178">
        <v>0</v>
      </c>
      <c r="AI454" s="178">
        <v>0</v>
      </c>
      <c r="AJ454" s="178">
        <v>0</v>
      </c>
      <c r="AK454" s="178">
        <v>0</v>
      </c>
      <c r="AL454" s="178">
        <v>0</v>
      </c>
      <c r="AM454" s="178">
        <v>0</v>
      </c>
      <c r="AN454" s="178">
        <v>0</v>
      </c>
      <c r="AO454" s="178">
        <v>0</v>
      </c>
      <c r="AP454" s="178">
        <v>0</v>
      </c>
      <c r="AQ454" s="178">
        <v>0</v>
      </c>
      <c r="AR454" s="178">
        <v>0</v>
      </c>
      <c r="AS454" s="178">
        <v>0</v>
      </c>
      <c r="AT454" s="178">
        <v>0</v>
      </c>
      <c r="AU454" s="178">
        <v>0</v>
      </c>
      <c r="AV454" s="179">
        <v>0</v>
      </c>
    </row>
    <row r="455" spans="1:48" s="218" customFormat="1" x14ac:dyDescent="0.25">
      <c r="B455" s="175" t="s">
        <v>105</v>
      </c>
      <c r="C455" s="178">
        <v>0</v>
      </c>
      <c r="D455" s="178">
        <v>0</v>
      </c>
      <c r="E455" s="178">
        <v>0</v>
      </c>
      <c r="F455" s="178">
        <v>0</v>
      </c>
      <c r="G455" s="178">
        <v>0</v>
      </c>
      <c r="H455" s="178">
        <v>0</v>
      </c>
      <c r="I455" s="178">
        <v>0</v>
      </c>
      <c r="J455" s="178">
        <v>0</v>
      </c>
      <c r="K455" s="178">
        <v>0</v>
      </c>
      <c r="L455" s="178">
        <v>0</v>
      </c>
      <c r="M455" s="178">
        <v>0</v>
      </c>
      <c r="N455" s="178">
        <v>0</v>
      </c>
      <c r="O455" s="178">
        <v>0</v>
      </c>
      <c r="P455" s="178">
        <v>0</v>
      </c>
      <c r="Q455" s="178">
        <v>0</v>
      </c>
      <c r="R455" s="178">
        <v>0</v>
      </c>
      <c r="S455" s="178">
        <v>0</v>
      </c>
      <c r="T455" s="178">
        <v>0</v>
      </c>
      <c r="U455" s="178">
        <v>0</v>
      </c>
      <c r="V455" s="178">
        <v>0</v>
      </c>
      <c r="W455" s="178">
        <v>0</v>
      </c>
      <c r="X455" s="178">
        <v>0</v>
      </c>
      <c r="Y455" s="178">
        <v>0</v>
      </c>
      <c r="Z455" s="178">
        <v>0</v>
      </c>
      <c r="AA455" s="178">
        <v>0</v>
      </c>
      <c r="AB455" s="178">
        <v>0</v>
      </c>
      <c r="AC455" s="178">
        <v>0</v>
      </c>
      <c r="AD455" s="178">
        <v>0</v>
      </c>
      <c r="AE455" s="178">
        <v>0</v>
      </c>
      <c r="AF455" s="178">
        <v>0</v>
      </c>
      <c r="AG455" s="178">
        <v>0</v>
      </c>
      <c r="AH455" s="178">
        <v>0</v>
      </c>
      <c r="AI455" s="178">
        <v>0</v>
      </c>
      <c r="AJ455" s="178">
        <v>0</v>
      </c>
      <c r="AK455" s="178">
        <v>0</v>
      </c>
      <c r="AL455" s="178">
        <v>0</v>
      </c>
      <c r="AM455" s="178">
        <v>0</v>
      </c>
      <c r="AN455" s="178">
        <v>0</v>
      </c>
      <c r="AO455" s="178">
        <v>0</v>
      </c>
      <c r="AP455" s="178">
        <v>0</v>
      </c>
      <c r="AQ455" s="178">
        <v>0</v>
      </c>
      <c r="AR455" s="178">
        <v>0</v>
      </c>
      <c r="AS455" s="178">
        <v>0</v>
      </c>
      <c r="AT455" s="178">
        <v>0</v>
      </c>
      <c r="AU455" s="178">
        <v>0</v>
      </c>
      <c r="AV455" s="179">
        <v>0</v>
      </c>
    </row>
    <row r="456" spans="1:48" s="218" customFormat="1" x14ac:dyDescent="0.25">
      <c r="B456" s="175" t="s">
        <v>106</v>
      </c>
      <c r="C456" s="178">
        <v>1.8014035999786605E-2</v>
      </c>
      <c r="D456" s="178">
        <v>1.8014035999786605E-2</v>
      </c>
      <c r="E456" s="178">
        <v>1.8014035999786605E-2</v>
      </c>
      <c r="F456" s="178">
        <v>1.8014035999786605E-2</v>
      </c>
      <c r="G456" s="178">
        <v>1.8014035999786605E-2</v>
      </c>
      <c r="H456" s="178">
        <v>1.8014035999786605E-2</v>
      </c>
      <c r="I456" s="178">
        <v>1.8014035999786605E-2</v>
      </c>
      <c r="J456" s="178">
        <v>1.8014035999786605E-2</v>
      </c>
      <c r="K456" s="178">
        <v>1.7326204649578097E-2</v>
      </c>
      <c r="L456" s="178">
        <v>1.663837329936959E-2</v>
      </c>
      <c r="M456" s="178">
        <v>1.5950541949161082E-2</v>
      </c>
      <c r="N456" s="178">
        <v>1.5697426174886082E-2</v>
      </c>
      <c r="O456" s="178">
        <v>1.5444310400611084E-2</v>
      </c>
      <c r="P456" s="178">
        <v>1.5191194626336085E-2</v>
      </c>
      <c r="Q456" s="178">
        <v>1.4938078852061085E-2</v>
      </c>
      <c r="R456" s="178">
        <v>1.4684963077786087E-2</v>
      </c>
      <c r="S456" s="178">
        <v>1.4677637953680303E-2</v>
      </c>
      <c r="T456" s="178">
        <v>1.4670312829574522E-2</v>
      </c>
      <c r="U456" s="178">
        <v>1.4662987705468738E-2</v>
      </c>
      <c r="V456" s="178">
        <v>1.4655662581362954E-2</v>
      </c>
      <c r="W456" s="178">
        <v>1.464833745725717E-2</v>
      </c>
      <c r="X456" s="178">
        <v>1.4641012333151389E-2</v>
      </c>
      <c r="Y456" s="178">
        <v>1.4633687209045605E-2</v>
      </c>
      <c r="Z456" s="178">
        <v>1.4626362084939821E-2</v>
      </c>
      <c r="AA456" s="178">
        <v>1.4619036960834039E-2</v>
      </c>
      <c r="AB456" s="178">
        <v>1.4611711836728256E-2</v>
      </c>
      <c r="AC456" s="178">
        <v>1.4597662020369627E-2</v>
      </c>
      <c r="AD456" s="178">
        <v>1.4583612204010997E-2</v>
      </c>
      <c r="AE456" s="178">
        <v>1.4569562387652368E-2</v>
      </c>
      <c r="AF456" s="178">
        <v>1.4555512571293739E-2</v>
      </c>
      <c r="AG456" s="178">
        <v>1.4541462754935109E-2</v>
      </c>
      <c r="AH456" s="178">
        <v>1.452741293857648E-2</v>
      </c>
      <c r="AI456" s="178">
        <v>1.4513363122217852E-2</v>
      </c>
      <c r="AJ456" s="178">
        <v>1.4499313305859221E-2</v>
      </c>
      <c r="AK456" s="178">
        <v>1.4485263489500593E-2</v>
      </c>
      <c r="AL456" s="178">
        <v>1.4471213673141964E-2</v>
      </c>
      <c r="AM456" s="178">
        <v>1.4457163856783334E-2</v>
      </c>
      <c r="AN456" s="178">
        <v>1.4443114040424705E-2</v>
      </c>
      <c r="AO456" s="178">
        <v>1.4429064224066077E-2</v>
      </c>
      <c r="AP456" s="178">
        <v>1.4415014407707446E-2</v>
      </c>
      <c r="AQ456" s="178">
        <v>1.4400964591348818E-2</v>
      </c>
      <c r="AR456" s="178">
        <v>1.4400964591348818E-2</v>
      </c>
      <c r="AS456" s="178">
        <v>1.4400964591348818E-2</v>
      </c>
      <c r="AT456" s="178">
        <v>1.4400964591348818E-2</v>
      </c>
      <c r="AU456" s="178">
        <v>1.4400964591348818E-2</v>
      </c>
      <c r="AV456" s="179">
        <v>1.4400964591348818E-2</v>
      </c>
    </row>
    <row r="457" spans="1:48" s="218" customFormat="1" x14ac:dyDescent="0.25">
      <c r="B457" s="175" t="s">
        <v>107</v>
      </c>
      <c r="C457" s="178">
        <v>1.4143808037366836E-2</v>
      </c>
      <c r="D457" s="178">
        <v>1.4143808037366836E-2</v>
      </c>
      <c r="E457" s="178">
        <v>1.4143808037366836E-2</v>
      </c>
      <c r="F457" s="178">
        <v>1.4143808037366836E-2</v>
      </c>
      <c r="G457" s="178">
        <v>1.4143808037366836E-2</v>
      </c>
      <c r="H457" s="178">
        <v>1.4143808037366836E-2</v>
      </c>
      <c r="I457" s="178">
        <v>1.4143808037366836E-2</v>
      </c>
      <c r="J457" s="178">
        <v>1.4143808037366836E-2</v>
      </c>
      <c r="K457" s="178">
        <v>1.3874909044883886E-2</v>
      </c>
      <c r="L457" s="178">
        <v>1.3606010052400934E-2</v>
      </c>
      <c r="M457" s="178">
        <v>1.3337111059917984E-2</v>
      </c>
      <c r="N457" s="178">
        <v>1.3213262661850106E-2</v>
      </c>
      <c r="O457" s="178">
        <v>1.3089414263782226E-2</v>
      </c>
      <c r="P457" s="178">
        <v>1.2965565865714348E-2</v>
      </c>
      <c r="Q457" s="178">
        <v>1.2841717467646467E-2</v>
      </c>
      <c r="R457" s="178">
        <v>1.2717869069578589E-2</v>
      </c>
      <c r="S457" s="178">
        <v>1.2662926108479931E-2</v>
      </c>
      <c r="T457" s="178">
        <v>1.2607983147381274E-2</v>
      </c>
      <c r="U457" s="178">
        <v>1.2553040186282616E-2</v>
      </c>
      <c r="V457" s="178">
        <v>1.2498097225183958E-2</v>
      </c>
      <c r="W457" s="178">
        <v>1.24431542640853E-2</v>
      </c>
      <c r="X457" s="178">
        <v>1.2388211302986641E-2</v>
      </c>
      <c r="Y457" s="178">
        <v>1.2333268341887983E-2</v>
      </c>
      <c r="Z457" s="178">
        <v>1.2278325380789325E-2</v>
      </c>
      <c r="AA457" s="178">
        <v>1.2223382419690667E-2</v>
      </c>
      <c r="AB457" s="178">
        <v>1.2168439458592009E-2</v>
      </c>
      <c r="AC457" s="178">
        <v>1.215515233193077E-2</v>
      </c>
      <c r="AD457" s="178">
        <v>1.214186520526953E-2</v>
      </c>
      <c r="AE457" s="178">
        <v>1.2128578078608289E-2</v>
      </c>
      <c r="AF457" s="178">
        <v>1.211529095194705E-2</v>
      </c>
      <c r="AG457" s="178">
        <v>1.210200382528581E-2</v>
      </c>
      <c r="AH457" s="178">
        <v>1.2088716698624571E-2</v>
      </c>
      <c r="AI457" s="178">
        <v>1.2075429571963331E-2</v>
      </c>
      <c r="AJ457" s="178">
        <v>1.206214244530209E-2</v>
      </c>
      <c r="AK457" s="178">
        <v>1.204885531864085E-2</v>
      </c>
      <c r="AL457" s="178">
        <v>1.2035568191979611E-2</v>
      </c>
      <c r="AM457" s="178">
        <v>1.2022281065318371E-2</v>
      </c>
      <c r="AN457" s="178">
        <v>1.2008993938657132E-2</v>
      </c>
      <c r="AO457" s="178">
        <v>1.1995706811995891E-2</v>
      </c>
      <c r="AP457" s="178">
        <v>1.1982419685334651E-2</v>
      </c>
      <c r="AQ457" s="178">
        <v>1.1969132558673412E-2</v>
      </c>
      <c r="AR457" s="178">
        <v>1.1969132558673412E-2</v>
      </c>
      <c r="AS457" s="178">
        <v>1.1969132558673412E-2</v>
      </c>
      <c r="AT457" s="178">
        <v>1.1969132558673412E-2</v>
      </c>
      <c r="AU457" s="178">
        <v>1.1969132558673412E-2</v>
      </c>
      <c r="AV457" s="179">
        <v>1.1969132558673412E-2</v>
      </c>
    </row>
    <row r="458" spans="1:48" s="218" customFormat="1" x14ac:dyDescent="0.25">
      <c r="B458" s="175" t="s">
        <v>45</v>
      </c>
      <c r="C458" s="178">
        <v>332.5602174987643</v>
      </c>
      <c r="D458" s="178">
        <v>332.5602174987643</v>
      </c>
      <c r="E458" s="178">
        <v>332.5602174987643</v>
      </c>
      <c r="F458" s="178">
        <v>332.5602174987643</v>
      </c>
      <c r="G458" s="178">
        <v>332.5602174987643</v>
      </c>
      <c r="H458" s="178">
        <v>332.5602174987643</v>
      </c>
      <c r="I458" s="178">
        <v>332.5602174987643</v>
      </c>
      <c r="J458" s="178">
        <v>332.5602174987643</v>
      </c>
      <c r="K458" s="178">
        <v>313.06632193049785</v>
      </c>
      <c r="L458" s="178">
        <v>293.57242636223134</v>
      </c>
      <c r="M458" s="178">
        <v>274.07853079396489</v>
      </c>
      <c r="N458" s="178">
        <v>269.01920401260384</v>
      </c>
      <c r="O458" s="178">
        <v>263.95987723124273</v>
      </c>
      <c r="P458" s="178">
        <v>258.90055044988168</v>
      </c>
      <c r="Q458" s="178">
        <v>253.8412236685206</v>
      </c>
      <c r="R458" s="178">
        <v>248.78189688715952</v>
      </c>
      <c r="S458" s="178">
        <v>247.59286492403072</v>
      </c>
      <c r="T458" s="178">
        <v>246.40383296090189</v>
      </c>
      <c r="U458" s="178">
        <v>245.2148009977731</v>
      </c>
      <c r="V458" s="178">
        <v>244.02576903464427</v>
      </c>
      <c r="W458" s="178">
        <v>242.83673707151547</v>
      </c>
      <c r="X458" s="178">
        <v>241.64770510838667</v>
      </c>
      <c r="Y458" s="178">
        <v>240.45867314525785</v>
      </c>
      <c r="Z458" s="178">
        <v>239.26964118212905</v>
      </c>
      <c r="AA458" s="178">
        <v>238.08060921900022</v>
      </c>
      <c r="AB458" s="178">
        <v>236.89157725587143</v>
      </c>
      <c r="AC458" s="178">
        <v>236.27084276690763</v>
      </c>
      <c r="AD458" s="178">
        <v>235.65010827794384</v>
      </c>
      <c r="AE458" s="178">
        <v>235.02937378898005</v>
      </c>
      <c r="AF458" s="178">
        <v>234.40863930001623</v>
      </c>
      <c r="AG458" s="178">
        <v>233.78790481105244</v>
      </c>
      <c r="AH458" s="178">
        <v>233.16717032208865</v>
      </c>
      <c r="AI458" s="178">
        <v>232.54643583312486</v>
      </c>
      <c r="AJ458" s="178">
        <v>231.92570134416107</v>
      </c>
      <c r="AK458" s="178">
        <v>231.30496685519728</v>
      </c>
      <c r="AL458" s="178">
        <v>230.68423236623349</v>
      </c>
      <c r="AM458" s="178">
        <v>230.0634978772697</v>
      </c>
      <c r="AN458" s="178">
        <v>229.44276338830588</v>
      </c>
      <c r="AO458" s="178">
        <v>228.82202889934209</v>
      </c>
      <c r="AP458" s="178">
        <v>228.2012944103783</v>
      </c>
      <c r="AQ458" s="178">
        <v>227.5805599214145</v>
      </c>
      <c r="AR458" s="178">
        <v>227.5805599214145</v>
      </c>
      <c r="AS458" s="178">
        <v>227.5805599214145</v>
      </c>
      <c r="AT458" s="178">
        <v>227.5805599214145</v>
      </c>
      <c r="AU458" s="178">
        <v>227.5805599214145</v>
      </c>
      <c r="AV458" s="179">
        <v>227.5805599214145</v>
      </c>
    </row>
    <row r="459" spans="1:48" s="218" customFormat="1" x14ac:dyDescent="0.25">
      <c r="B459" s="175" t="s">
        <v>47</v>
      </c>
      <c r="C459" s="178">
        <v>333.74427395983525</v>
      </c>
      <c r="D459" s="178">
        <v>333.74427395983525</v>
      </c>
      <c r="E459" s="178">
        <v>333.74427395983525</v>
      </c>
      <c r="F459" s="178">
        <v>333.74427395983525</v>
      </c>
      <c r="G459" s="178">
        <v>333.74427395983525</v>
      </c>
      <c r="H459" s="178">
        <v>333.74427395983525</v>
      </c>
      <c r="I459" s="178">
        <v>333.74427395983525</v>
      </c>
      <c r="J459" s="178">
        <v>333.74427395983525</v>
      </c>
      <c r="K459" s="178">
        <v>317.03941507224147</v>
      </c>
      <c r="L459" s="178">
        <v>300.33455618464774</v>
      </c>
      <c r="M459" s="178">
        <v>283.62969729705395</v>
      </c>
      <c r="N459" s="178">
        <v>279.73998712287499</v>
      </c>
      <c r="O459" s="178">
        <v>275.85027694869609</v>
      </c>
      <c r="P459" s="178">
        <v>271.96056677451713</v>
      </c>
      <c r="Q459" s="178">
        <v>268.07085660033823</v>
      </c>
      <c r="R459" s="178">
        <v>264.18114642615927</v>
      </c>
      <c r="S459" s="178">
        <v>261.51207110095453</v>
      </c>
      <c r="T459" s="178">
        <v>258.84299577574978</v>
      </c>
      <c r="U459" s="178">
        <v>256.17392045054498</v>
      </c>
      <c r="V459" s="178">
        <v>253.50484512534024</v>
      </c>
      <c r="W459" s="178">
        <v>250.83576980013549</v>
      </c>
      <c r="X459" s="178">
        <v>248.16669447493075</v>
      </c>
      <c r="Y459" s="178">
        <v>245.49761914972598</v>
      </c>
      <c r="Z459" s="178">
        <v>242.82854382452123</v>
      </c>
      <c r="AA459" s="178">
        <v>240.15946849931646</v>
      </c>
      <c r="AB459" s="178">
        <v>237.49039317411172</v>
      </c>
      <c r="AC459" s="178">
        <v>236.68466350346071</v>
      </c>
      <c r="AD459" s="178">
        <v>235.87893383280974</v>
      </c>
      <c r="AE459" s="178">
        <v>235.07320416215873</v>
      </c>
      <c r="AF459" s="178">
        <v>234.26747449150776</v>
      </c>
      <c r="AG459" s="178">
        <v>233.46174482085675</v>
      </c>
      <c r="AH459" s="178">
        <v>232.65601515020575</v>
      </c>
      <c r="AI459" s="178">
        <v>231.85028547955477</v>
      </c>
      <c r="AJ459" s="178">
        <v>231.04455580890377</v>
      </c>
      <c r="AK459" s="178">
        <v>230.23882613825279</v>
      </c>
      <c r="AL459" s="178">
        <v>229.43309646760179</v>
      </c>
      <c r="AM459" s="178">
        <v>228.62736679695078</v>
      </c>
      <c r="AN459" s="178">
        <v>227.82163712629981</v>
      </c>
      <c r="AO459" s="178">
        <v>227.0159074556488</v>
      </c>
      <c r="AP459" s="178">
        <v>226.21017778499782</v>
      </c>
      <c r="AQ459" s="178">
        <v>225.40444811434682</v>
      </c>
      <c r="AR459" s="178">
        <v>225.40444811434682</v>
      </c>
      <c r="AS459" s="178">
        <v>225.40444811434682</v>
      </c>
      <c r="AT459" s="178">
        <v>225.40444811434682</v>
      </c>
      <c r="AU459" s="178">
        <v>225.40444811434682</v>
      </c>
      <c r="AV459" s="179">
        <v>225.40444811434682</v>
      </c>
    </row>
    <row r="460" spans="1:48" s="218" customFormat="1" x14ac:dyDescent="0.25">
      <c r="B460" s="175" t="s">
        <v>49</v>
      </c>
      <c r="C460" s="178">
        <v>40.46</v>
      </c>
      <c r="D460" s="178">
        <v>40.46</v>
      </c>
      <c r="E460" s="178">
        <v>40.46</v>
      </c>
      <c r="F460" s="178">
        <v>40.46</v>
      </c>
      <c r="G460" s="178">
        <v>40.46</v>
      </c>
      <c r="H460" s="178">
        <v>40.46</v>
      </c>
      <c r="I460" s="178">
        <v>40.46</v>
      </c>
      <c r="J460" s="178">
        <v>40.46</v>
      </c>
      <c r="K460" s="178">
        <v>40.450000000000003</v>
      </c>
      <c r="L460" s="178">
        <v>40.44</v>
      </c>
      <c r="M460" s="178">
        <v>40.43</v>
      </c>
      <c r="N460" s="178">
        <v>40.567999999999998</v>
      </c>
      <c r="O460" s="178">
        <v>40.705999999999996</v>
      </c>
      <c r="P460" s="178">
        <v>40.844000000000001</v>
      </c>
      <c r="Q460" s="178">
        <v>40.981999999999999</v>
      </c>
      <c r="R460" s="178">
        <v>41.12</v>
      </c>
      <c r="S460" s="178">
        <v>41.052999999999997</v>
      </c>
      <c r="T460" s="178">
        <v>40.985999999999997</v>
      </c>
      <c r="U460" s="178">
        <v>40.918999999999997</v>
      </c>
      <c r="V460" s="178">
        <v>40.851999999999997</v>
      </c>
      <c r="W460" s="178">
        <v>40.784999999999997</v>
      </c>
      <c r="X460" s="178">
        <v>40.718000000000004</v>
      </c>
      <c r="Y460" s="178">
        <v>40.651000000000003</v>
      </c>
      <c r="Z460" s="178">
        <v>40.584000000000003</v>
      </c>
      <c r="AA460" s="178">
        <v>40.517000000000003</v>
      </c>
      <c r="AB460" s="178">
        <v>40.450000000000003</v>
      </c>
      <c r="AC460" s="178">
        <v>40.468000000000004</v>
      </c>
      <c r="AD460" s="178">
        <v>40.486000000000004</v>
      </c>
      <c r="AE460" s="178">
        <v>40.504000000000005</v>
      </c>
      <c r="AF460" s="178">
        <v>40.521999999999998</v>
      </c>
      <c r="AG460" s="178">
        <v>40.54</v>
      </c>
      <c r="AH460" s="178">
        <v>40.558</v>
      </c>
      <c r="AI460" s="178">
        <v>40.576000000000001</v>
      </c>
      <c r="AJ460" s="178">
        <v>40.594000000000001</v>
      </c>
      <c r="AK460" s="178">
        <v>40.612000000000002</v>
      </c>
      <c r="AL460" s="178">
        <v>40.630000000000003</v>
      </c>
      <c r="AM460" s="178">
        <v>40.648000000000003</v>
      </c>
      <c r="AN460" s="178">
        <v>40.665999999999997</v>
      </c>
      <c r="AO460" s="178">
        <v>40.683999999999997</v>
      </c>
      <c r="AP460" s="178">
        <v>40.701999999999998</v>
      </c>
      <c r="AQ460" s="178">
        <v>40.72</v>
      </c>
      <c r="AR460" s="178">
        <v>40.72</v>
      </c>
      <c r="AS460" s="178">
        <v>40.72</v>
      </c>
      <c r="AT460" s="178">
        <v>40.72</v>
      </c>
      <c r="AU460" s="178">
        <v>40.72</v>
      </c>
      <c r="AV460" s="179">
        <v>40.72</v>
      </c>
    </row>
    <row r="461" spans="1:48" s="218" customFormat="1" x14ac:dyDescent="0.25">
      <c r="B461" s="175" t="s">
        <v>51</v>
      </c>
      <c r="C461" s="178">
        <v>40.32</v>
      </c>
      <c r="D461" s="178">
        <v>40.32</v>
      </c>
      <c r="E461" s="178">
        <v>40.32</v>
      </c>
      <c r="F461" s="178">
        <v>40.32</v>
      </c>
      <c r="G461" s="178">
        <v>40.32</v>
      </c>
      <c r="H461" s="178">
        <v>40.32</v>
      </c>
      <c r="I461" s="178">
        <v>40.32</v>
      </c>
      <c r="J461" s="178">
        <v>40.32</v>
      </c>
      <c r="K461" s="178">
        <v>39.906666666666666</v>
      </c>
      <c r="L461" s="178">
        <v>39.493333333333332</v>
      </c>
      <c r="M461" s="178">
        <v>39.08</v>
      </c>
      <c r="N461" s="178">
        <v>39.012</v>
      </c>
      <c r="O461" s="178">
        <v>38.944000000000003</v>
      </c>
      <c r="P461" s="178">
        <v>38.875999999999998</v>
      </c>
      <c r="Q461" s="178">
        <v>38.808</v>
      </c>
      <c r="R461" s="178">
        <v>38.74</v>
      </c>
      <c r="S461" s="178">
        <v>38.902000000000001</v>
      </c>
      <c r="T461" s="178">
        <v>39.064</v>
      </c>
      <c r="U461" s="178">
        <v>39.225999999999999</v>
      </c>
      <c r="V461" s="178">
        <v>39.387999999999998</v>
      </c>
      <c r="W461" s="178">
        <v>39.549999999999997</v>
      </c>
      <c r="X461" s="178">
        <v>39.712000000000003</v>
      </c>
      <c r="Y461" s="178">
        <v>39.874000000000002</v>
      </c>
      <c r="Z461" s="178">
        <v>40.036000000000001</v>
      </c>
      <c r="AA461" s="178">
        <v>40.198</v>
      </c>
      <c r="AB461" s="178">
        <v>40.36</v>
      </c>
      <c r="AC461" s="178">
        <v>40.410666666666664</v>
      </c>
      <c r="AD461" s="178">
        <v>40.461333333333336</v>
      </c>
      <c r="AE461" s="178">
        <v>40.512</v>
      </c>
      <c r="AF461" s="178">
        <v>40.562666666666665</v>
      </c>
      <c r="AG461" s="178">
        <v>40.61333333333333</v>
      </c>
      <c r="AH461" s="178">
        <v>40.664000000000001</v>
      </c>
      <c r="AI461" s="178">
        <v>40.714666666666666</v>
      </c>
      <c r="AJ461" s="178">
        <v>40.765333333333331</v>
      </c>
      <c r="AK461" s="178">
        <v>40.815999999999995</v>
      </c>
      <c r="AL461" s="178">
        <v>40.866666666666667</v>
      </c>
      <c r="AM461" s="178">
        <v>40.917333333333332</v>
      </c>
      <c r="AN461" s="178">
        <v>40.967999999999996</v>
      </c>
      <c r="AO461" s="178">
        <v>41.018666666666661</v>
      </c>
      <c r="AP461" s="178">
        <v>41.069333333333333</v>
      </c>
      <c r="AQ461" s="178">
        <v>41.12</v>
      </c>
      <c r="AR461" s="178">
        <v>41.12</v>
      </c>
      <c r="AS461" s="178">
        <v>41.12</v>
      </c>
      <c r="AT461" s="178">
        <v>41.12</v>
      </c>
      <c r="AU461" s="178">
        <v>41.12</v>
      </c>
      <c r="AV461" s="179">
        <v>41.12</v>
      </c>
    </row>
    <row r="462" spans="1:48" s="218" customFormat="1" x14ac:dyDescent="0.25">
      <c r="B462" s="175" t="s">
        <v>53</v>
      </c>
      <c r="C462" s="178">
        <v>9</v>
      </c>
      <c r="D462" s="178">
        <v>9</v>
      </c>
      <c r="E462" s="178">
        <v>9</v>
      </c>
      <c r="F462" s="178">
        <v>9</v>
      </c>
      <c r="G462" s="178">
        <v>9</v>
      </c>
      <c r="H462" s="178">
        <v>9</v>
      </c>
      <c r="I462" s="178">
        <v>9</v>
      </c>
      <c r="J462" s="178">
        <v>9</v>
      </c>
      <c r="K462" s="178">
        <v>9</v>
      </c>
      <c r="L462" s="178">
        <v>9</v>
      </c>
      <c r="M462" s="178">
        <v>9</v>
      </c>
      <c r="N462" s="178">
        <v>9</v>
      </c>
      <c r="O462" s="178">
        <v>9</v>
      </c>
      <c r="P462" s="178">
        <v>9</v>
      </c>
      <c r="Q462" s="178">
        <v>9</v>
      </c>
      <c r="R462" s="178">
        <v>9</v>
      </c>
      <c r="S462" s="178">
        <v>9</v>
      </c>
      <c r="T462" s="178">
        <v>9</v>
      </c>
      <c r="U462" s="178">
        <v>9</v>
      </c>
      <c r="V462" s="178">
        <v>9</v>
      </c>
      <c r="W462" s="178">
        <v>9</v>
      </c>
      <c r="X462" s="178">
        <v>9</v>
      </c>
      <c r="Y462" s="178">
        <v>9</v>
      </c>
      <c r="Z462" s="178">
        <v>9</v>
      </c>
      <c r="AA462" s="178">
        <v>9</v>
      </c>
      <c r="AB462" s="178">
        <v>9</v>
      </c>
      <c r="AC462" s="178">
        <v>9</v>
      </c>
      <c r="AD462" s="178">
        <v>9</v>
      </c>
      <c r="AE462" s="178">
        <v>9</v>
      </c>
      <c r="AF462" s="178">
        <v>9</v>
      </c>
      <c r="AG462" s="178">
        <v>9</v>
      </c>
      <c r="AH462" s="178">
        <v>9</v>
      </c>
      <c r="AI462" s="178">
        <v>9</v>
      </c>
      <c r="AJ462" s="178">
        <v>9</v>
      </c>
      <c r="AK462" s="178">
        <v>9</v>
      </c>
      <c r="AL462" s="178">
        <v>9</v>
      </c>
      <c r="AM462" s="178">
        <v>9</v>
      </c>
      <c r="AN462" s="178">
        <v>9</v>
      </c>
      <c r="AO462" s="178">
        <v>9</v>
      </c>
      <c r="AP462" s="178">
        <v>9</v>
      </c>
      <c r="AQ462" s="178">
        <v>9</v>
      </c>
      <c r="AR462" s="178">
        <v>9</v>
      </c>
      <c r="AS462" s="178">
        <v>9</v>
      </c>
      <c r="AT462" s="178">
        <v>9</v>
      </c>
      <c r="AU462" s="178">
        <v>9</v>
      </c>
      <c r="AV462" s="179">
        <v>9</v>
      </c>
    </row>
    <row r="463" spans="1:48" s="218" customFormat="1" x14ac:dyDescent="0.25">
      <c r="B463" s="175" t="s">
        <v>108</v>
      </c>
      <c r="C463" s="178">
        <v>14</v>
      </c>
      <c r="D463" s="178">
        <v>14</v>
      </c>
      <c r="E463" s="178">
        <v>14</v>
      </c>
      <c r="F463" s="178">
        <v>14</v>
      </c>
      <c r="G463" s="178">
        <v>14</v>
      </c>
      <c r="H463" s="178">
        <v>14</v>
      </c>
      <c r="I463" s="178">
        <v>14</v>
      </c>
      <c r="J463" s="178">
        <v>14</v>
      </c>
      <c r="K463" s="178">
        <v>14</v>
      </c>
      <c r="L463" s="178">
        <v>14</v>
      </c>
      <c r="M463" s="178">
        <v>14</v>
      </c>
      <c r="N463" s="178">
        <v>14</v>
      </c>
      <c r="O463" s="178">
        <v>14</v>
      </c>
      <c r="P463" s="178">
        <v>14</v>
      </c>
      <c r="Q463" s="178">
        <v>14</v>
      </c>
      <c r="R463" s="178">
        <v>14</v>
      </c>
      <c r="S463" s="178">
        <v>14</v>
      </c>
      <c r="T463" s="178">
        <v>14</v>
      </c>
      <c r="U463" s="178">
        <v>14</v>
      </c>
      <c r="V463" s="178">
        <v>14</v>
      </c>
      <c r="W463" s="178">
        <v>14</v>
      </c>
      <c r="X463" s="178">
        <v>14</v>
      </c>
      <c r="Y463" s="178">
        <v>14</v>
      </c>
      <c r="Z463" s="178">
        <v>14</v>
      </c>
      <c r="AA463" s="178">
        <v>14</v>
      </c>
      <c r="AB463" s="178">
        <v>14</v>
      </c>
      <c r="AC463" s="178">
        <v>14</v>
      </c>
      <c r="AD463" s="178">
        <v>14</v>
      </c>
      <c r="AE463" s="178">
        <v>14</v>
      </c>
      <c r="AF463" s="178">
        <v>14</v>
      </c>
      <c r="AG463" s="178">
        <v>14</v>
      </c>
      <c r="AH463" s="178">
        <v>14</v>
      </c>
      <c r="AI463" s="178">
        <v>14</v>
      </c>
      <c r="AJ463" s="178">
        <v>14</v>
      </c>
      <c r="AK463" s="178">
        <v>14</v>
      </c>
      <c r="AL463" s="178">
        <v>14</v>
      </c>
      <c r="AM463" s="178">
        <v>14</v>
      </c>
      <c r="AN463" s="178">
        <v>14</v>
      </c>
      <c r="AO463" s="178">
        <v>14</v>
      </c>
      <c r="AP463" s="178">
        <v>14</v>
      </c>
      <c r="AQ463" s="178">
        <v>14</v>
      </c>
      <c r="AR463" s="178">
        <v>14</v>
      </c>
      <c r="AS463" s="178">
        <v>14</v>
      </c>
      <c r="AT463" s="178">
        <v>14</v>
      </c>
      <c r="AU463" s="178">
        <v>14</v>
      </c>
      <c r="AV463" s="179">
        <v>14</v>
      </c>
    </row>
    <row r="464" spans="1:48" s="218" customFormat="1" x14ac:dyDescent="0.25">
      <c r="B464" s="175" t="s">
        <v>4</v>
      </c>
      <c r="C464" s="178">
        <v>167.24277500000017</v>
      </c>
      <c r="D464" s="178">
        <v>167.24277500000017</v>
      </c>
      <c r="E464" s="178">
        <v>167.24277500000017</v>
      </c>
      <c r="F464" s="178">
        <v>167.24277500000017</v>
      </c>
      <c r="G464" s="178">
        <v>172.57744124999999</v>
      </c>
      <c r="H464" s="178">
        <v>177.91210749999982</v>
      </c>
      <c r="I464" s="178">
        <v>185.13353599999982</v>
      </c>
      <c r="J464" s="178">
        <v>192.35496449999982</v>
      </c>
      <c r="K464" s="178">
        <v>199.57639299999983</v>
      </c>
      <c r="L464" s="178">
        <v>206.79782149999983</v>
      </c>
      <c r="M464" s="178">
        <v>214.01924999999983</v>
      </c>
      <c r="N464" s="178">
        <v>213.00901066666651</v>
      </c>
      <c r="O464" s="178">
        <v>211.99877133333317</v>
      </c>
      <c r="P464" s="178">
        <v>210.98853199999985</v>
      </c>
      <c r="Q464" s="178">
        <v>209.97829266666653</v>
      </c>
      <c r="R464" s="178">
        <v>208.96805333333319</v>
      </c>
      <c r="S464" s="178">
        <v>207.95781399999987</v>
      </c>
      <c r="T464" s="178">
        <v>206.94757466666655</v>
      </c>
      <c r="U464" s="178">
        <v>205.93733533333321</v>
      </c>
      <c r="V464" s="178">
        <v>204.92709599999989</v>
      </c>
      <c r="W464" s="178">
        <v>203.91685666666658</v>
      </c>
      <c r="X464" s="178">
        <v>202.90661733333323</v>
      </c>
      <c r="Y464" s="178">
        <v>201.89637799999991</v>
      </c>
      <c r="Z464" s="178">
        <v>200.8861386666666</v>
      </c>
      <c r="AA464" s="178">
        <v>199.87589933333325</v>
      </c>
      <c r="AB464" s="178">
        <v>198.86565999999993</v>
      </c>
      <c r="AC464" s="178">
        <v>201.03718233333328</v>
      </c>
      <c r="AD464" s="178">
        <v>203.20870466666659</v>
      </c>
      <c r="AE464" s="178">
        <v>205.38022699999993</v>
      </c>
      <c r="AF464" s="178">
        <v>207.55174933333325</v>
      </c>
      <c r="AG464" s="178">
        <v>209.72327166666659</v>
      </c>
      <c r="AH464" s="178">
        <v>211.89479399999991</v>
      </c>
      <c r="AI464" s="178">
        <v>214.06631633333325</v>
      </c>
      <c r="AJ464" s="178">
        <v>216.23783866666656</v>
      </c>
      <c r="AK464" s="178">
        <v>218.4093609999999</v>
      </c>
      <c r="AL464" s="178">
        <v>220.58088333333322</v>
      </c>
      <c r="AM464" s="178">
        <v>222.75240566666656</v>
      </c>
      <c r="AN464" s="178">
        <v>224.92392799999988</v>
      </c>
      <c r="AO464" s="178">
        <v>227.09545033333322</v>
      </c>
      <c r="AP464" s="178">
        <v>229.26697266666656</v>
      </c>
      <c r="AQ464" s="178">
        <v>231.43849499999988</v>
      </c>
      <c r="AR464" s="178">
        <v>231.43849499999988</v>
      </c>
      <c r="AS464" s="178">
        <v>231.43849499999988</v>
      </c>
      <c r="AT464" s="178">
        <v>231.43849499999988</v>
      </c>
      <c r="AU464" s="178">
        <v>231.43849499999988</v>
      </c>
      <c r="AV464" s="179">
        <v>231.43849499999988</v>
      </c>
    </row>
    <row r="465" spans="2:48" s="218" customFormat="1" x14ac:dyDescent="0.25">
      <c r="B465" s="175" t="s">
        <v>6</v>
      </c>
      <c r="C465" s="178">
        <v>7.9229000000000003</v>
      </c>
      <c r="D465" s="178">
        <v>7.9229000000000003</v>
      </c>
      <c r="E465" s="178">
        <v>7.9229000000000003</v>
      </c>
      <c r="F465" s="178">
        <v>7.9229000000000003</v>
      </c>
      <c r="G465" s="178">
        <v>7.9229000000000003</v>
      </c>
      <c r="H465" s="178">
        <v>7.9229000000000003</v>
      </c>
      <c r="I465" s="178">
        <v>7.9229000000000003</v>
      </c>
      <c r="J465" s="178">
        <v>7.9229000000000003</v>
      </c>
      <c r="K465" s="178">
        <v>7.4598333333333331</v>
      </c>
      <c r="L465" s="178">
        <v>6.9967666666666668</v>
      </c>
      <c r="M465" s="178">
        <v>6.5336999999999996</v>
      </c>
      <c r="N465" s="178">
        <v>6.4364999999999997</v>
      </c>
      <c r="O465" s="178">
        <v>6.3392999999999997</v>
      </c>
      <c r="P465" s="178">
        <v>6.2420999999999998</v>
      </c>
      <c r="Q465" s="178">
        <v>6.1448999999999998</v>
      </c>
      <c r="R465" s="178">
        <v>6.0476999999999999</v>
      </c>
      <c r="S465" s="178">
        <v>6.0023799999999996</v>
      </c>
      <c r="T465" s="178">
        <v>5.9570600000000002</v>
      </c>
      <c r="U465" s="178">
        <v>5.91174</v>
      </c>
      <c r="V465" s="178">
        <v>5.8664199999999997</v>
      </c>
      <c r="W465" s="178">
        <v>5.8210999999999995</v>
      </c>
      <c r="X465" s="178">
        <v>5.7757800000000001</v>
      </c>
      <c r="Y465" s="178">
        <v>5.7304599999999999</v>
      </c>
      <c r="Z465" s="178">
        <v>5.6851399999999996</v>
      </c>
      <c r="AA465" s="178">
        <v>5.6398200000000003</v>
      </c>
      <c r="AB465" s="178">
        <v>5.5945</v>
      </c>
      <c r="AC465" s="178">
        <v>5.5838466666666671</v>
      </c>
      <c r="AD465" s="178">
        <v>5.5731933333333332</v>
      </c>
      <c r="AE465" s="178">
        <v>5.5625400000000003</v>
      </c>
      <c r="AF465" s="178">
        <v>5.5518866666666664</v>
      </c>
      <c r="AG465" s="178">
        <v>5.5412333333333335</v>
      </c>
      <c r="AH465" s="178">
        <v>5.5305800000000005</v>
      </c>
      <c r="AI465" s="178">
        <v>5.5199266666666666</v>
      </c>
      <c r="AJ465" s="178">
        <v>5.5092733333333337</v>
      </c>
      <c r="AK465" s="178">
        <v>5.4986199999999998</v>
      </c>
      <c r="AL465" s="178">
        <v>5.4879666666666669</v>
      </c>
      <c r="AM465" s="178">
        <v>5.4773133333333339</v>
      </c>
      <c r="AN465" s="178">
        <v>5.4666600000000001</v>
      </c>
      <c r="AO465" s="178">
        <v>5.4560066666666671</v>
      </c>
      <c r="AP465" s="178">
        <v>5.4453533333333333</v>
      </c>
      <c r="AQ465" s="178">
        <v>5.4347000000000003</v>
      </c>
      <c r="AR465" s="178">
        <v>5.4347000000000003</v>
      </c>
      <c r="AS465" s="178">
        <v>5.4347000000000003</v>
      </c>
      <c r="AT465" s="178">
        <v>5.4347000000000003</v>
      </c>
      <c r="AU465" s="178">
        <v>5.4347000000000003</v>
      </c>
      <c r="AV465" s="179">
        <v>5.4347000000000003</v>
      </c>
    </row>
    <row r="466" spans="2:48" s="218" customFormat="1" x14ac:dyDescent="0.25">
      <c r="B466" s="175" t="s">
        <v>8</v>
      </c>
      <c r="C466" s="178">
        <v>0</v>
      </c>
      <c r="D466" s="178">
        <v>0</v>
      </c>
      <c r="E466" s="178">
        <v>0</v>
      </c>
      <c r="F466" s="178">
        <v>0</v>
      </c>
      <c r="G466" s="178">
        <v>0</v>
      </c>
      <c r="H466" s="178">
        <v>0</v>
      </c>
      <c r="I466" s="178">
        <v>0</v>
      </c>
      <c r="J466" s="178">
        <v>0</v>
      </c>
      <c r="K466" s="178">
        <v>0</v>
      </c>
      <c r="L466" s="178">
        <v>0</v>
      </c>
      <c r="M466" s="178">
        <v>0</v>
      </c>
      <c r="N466" s="178">
        <v>0</v>
      </c>
      <c r="O466" s="178">
        <v>0</v>
      </c>
      <c r="P466" s="178">
        <v>0</v>
      </c>
      <c r="Q466" s="178">
        <v>0</v>
      </c>
      <c r="R466" s="178">
        <v>0</v>
      </c>
      <c r="S466" s="178">
        <v>0</v>
      </c>
      <c r="T466" s="178">
        <v>0</v>
      </c>
      <c r="U466" s="178">
        <v>0</v>
      </c>
      <c r="V466" s="178">
        <v>0</v>
      </c>
      <c r="W466" s="178">
        <v>0</v>
      </c>
      <c r="X466" s="178">
        <v>0</v>
      </c>
      <c r="Y466" s="178">
        <v>0</v>
      </c>
      <c r="Z466" s="178">
        <v>0</v>
      </c>
      <c r="AA466" s="178">
        <v>0</v>
      </c>
      <c r="AB466" s="178">
        <v>0</v>
      </c>
      <c r="AC466" s="178">
        <v>0</v>
      </c>
      <c r="AD466" s="178">
        <v>0</v>
      </c>
      <c r="AE466" s="178">
        <v>0</v>
      </c>
      <c r="AF466" s="178">
        <v>0</v>
      </c>
      <c r="AG466" s="178">
        <v>0</v>
      </c>
      <c r="AH466" s="178">
        <v>0</v>
      </c>
      <c r="AI466" s="178">
        <v>0</v>
      </c>
      <c r="AJ466" s="178">
        <v>0</v>
      </c>
      <c r="AK466" s="178">
        <v>0</v>
      </c>
      <c r="AL466" s="178">
        <v>0</v>
      </c>
      <c r="AM466" s="178">
        <v>0</v>
      </c>
      <c r="AN466" s="178">
        <v>0</v>
      </c>
      <c r="AO466" s="178">
        <v>0</v>
      </c>
      <c r="AP466" s="178">
        <v>0</v>
      </c>
      <c r="AQ466" s="178">
        <v>0</v>
      </c>
      <c r="AR466" s="178">
        <v>0</v>
      </c>
      <c r="AS466" s="178">
        <v>0</v>
      </c>
      <c r="AT466" s="178">
        <v>0</v>
      </c>
      <c r="AU466" s="178">
        <v>0</v>
      </c>
      <c r="AV466" s="179">
        <v>0</v>
      </c>
    </row>
    <row r="467" spans="2:48" s="218" customFormat="1" x14ac:dyDescent="0.25">
      <c r="B467" s="175" t="s">
        <v>10</v>
      </c>
      <c r="C467" s="180"/>
      <c r="D467" s="180"/>
      <c r="E467" s="180"/>
      <c r="F467" s="180"/>
      <c r="G467" s="180"/>
      <c r="H467" s="180"/>
      <c r="I467" s="180"/>
      <c r="J467" s="180"/>
      <c r="K467" s="180"/>
      <c r="L467" s="180"/>
      <c r="M467" s="180"/>
      <c r="N467" s="180"/>
      <c r="O467" s="180"/>
      <c r="P467" s="180"/>
      <c r="Q467" s="180"/>
      <c r="R467" s="180"/>
      <c r="S467" s="180"/>
      <c r="T467" s="180"/>
      <c r="U467" s="180"/>
      <c r="V467" s="180"/>
      <c r="W467" s="180"/>
      <c r="X467" s="180"/>
      <c r="Y467" s="180"/>
      <c r="Z467" s="180"/>
      <c r="AA467" s="180"/>
      <c r="AB467" s="180"/>
      <c r="AC467" s="180"/>
      <c r="AD467" s="180"/>
      <c r="AE467" s="180"/>
      <c r="AF467" s="180"/>
      <c r="AG467" s="180"/>
      <c r="AH467" s="180"/>
      <c r="AI467" s="180"/>
      <c r="AJ467" s="180"/>
      <c r="AK467" s="180"/>
      <c r="AL467" s="180"/>
      <c r="AM467" s="180"/>
      <c r="AN467" s="180"/>
      <c r="AO467" s="180"/>
      <c r="AP467" s="180"/>
      <c r="AQ467" s="180"/>
      <c r="AR467" s="180"/>
      <c r="AS467" s="180"/>
      <c r="AT467" s="180"/>
      <c r="AU467" s="180"/>
      <c r="AV467" s="181"/>
    </row>
    <row r="468" spans="2:48" s="218" customFormat="1" x14ac:dyDescent="0.25">
      <c r="B468" s="175" t="s">
        <v>12</v>
      </c>
      <c r="C468" s="180"/>
      <c r="D468" s="180"/>
      <c r="E468" s="180"/>
      <c r="F468" s="180"/>
      <c r="G468" s="180"/>
      <c r="H468" s="180"/>
      <c r="I468" s="180"/>
      <c r="J468" s="180"/>
      <c r="K468" s="180"/>
      <c r="L468" s="180"/>
      <c r="M468" s="180"/>
      <c r="N468" s="180"/>
      <c r="O468" s="180"/>
      <c r="P468" s="180"/>
      <c r="Q468" s="180"/>
      <c r="R468" s="180"/>
      <c r="S468" s="180"/>
      <c r="T468" s="180"/>
      <c r="U468" s="180"/>
      <c r="V468" s="180"/>
      <c r="W468" s="180"/>
      <c r="X468" s="180"/>
      <c r="Y468" s="180"/>
      <c r="Z468" s="180"/>
      <c r="AA468" s="180"/>
      <c r="AB468" s="180"/>
      <c r="AC468" s="180"/>
      <c r="AD468" s="180"/>
      <c r="AE468" s="180"/>
      <c r="AF468" s="180"/>
      <c r="AG468" s="180"/>
      <c r="AH468" s="180"/>
      <c r="AI468" s="180"/>
      <c r="AJ468" s="180"/>
      <c r="AK468" s="180"/>
      <c r="AL468" s="180"/>
      <c r="AM468" s="180"/>
      <c r="AN468" s="180"/>
      <c r="AO468" s="180"/>
      <c r="AP468" s="180"/>
      <c r="AQ468" s="180"/>
      <c r="AR468" s="180"/>
      <c r="AS468" s="180"/>
      <c r="AT468" s="180"/>
      <c r="AU468" s="180"/>
      <c r="AV468" s="181"/>
    </row>
    <row r="469" spans="2:48" s="218" customFormat="1" x14ac:dyDescent="0.25">
      <c r="B469" s="175" t="s">
        <v>14</v>
      </c>
      <c r="C469" s="180"/>
      <c r="D469" s="180"/>
      <c r="E469" s="180"/>
      <c r="F469" s="180"/>
      <c r="G469" s="180"/>
      <c r="H469" s="180"/>
      <c r="I469" s="180"/>
      <c r="J469" s="180"/>
      <c r="K469" s="180"/>
      <c r="L469" s="180"/>
      <c r="M469" s="180"/>
      <c r="N469" s="180"/>
      <c r="O469" s="180"/>
      <c r="P469" s="180"/>
      <c r="Q469" s="180"/>
      <c r="R469" s="180"/>
      <c r="S469" s="180"/>
      <c r="T469" s="180"/>
      <c r="U469" s="180"/>
      <c r="V469" s="180"/>
      <c r="W469" s="180"/>
      <c r="X469" s="180"/>
      <c r="Y469" s="180"/>
      <c r="Z469" s="180"/>
      <c r="AA469" s="180"/>
      <c r="AB469" s="180"/>
      <c r="AC469" s="180"/>
      <c r="AD469" s="180"/>
      <c r="AE469" s="180"/>
      <c r="AF469" s="180"/>
      <c r="AG469" s="180"/>
      <c r="AH469" s="180"/>
      <c r="AI469" s="180"/>
      <c r="AJ469" s="180"/>
      <c r="AK469" s="180"/>
      <c r="AL469" s="180"/>
      <c r="AM469" s="180"/>
      <c r="AN469" s="180"/>
      <c r="AO469" s="180"/>
      <c r="AP469" s="180"/>
      <c r="AQ469" s="180"/>
      <c r="AR469" s="180"/>
      <c r="AS469" s="180"/>
      <c r="AT469" s="180"/>
      <c r="AU469" s="180"/>
      <c r="AV469" s="181"/>
    </row>
    <row r="470" spans="2:48" s="218" customFormat="1" x14ac:dyDescent="0.25">
      <c r="B470" s="175" t="s">
        <v>16</v>
      </c>
      <c r="C470" s="180"/>
      <c r="D470" s="180"/>
      <c r="E470" s="180"/>
      <c r="F470" s="180"/>
      <c r="G470" s="180"/>
      <c r="H470" s="180"/>
      <c r="I470" s="180"/>
      <c r="J470" s="180"/>
      <c r="K470" s="180"/>
      <c r="L470" s="180"/>
      <c r="M470" s="180"/>
      <c r="N470" s="180"/>
      <c r="O470" s="180"/>
      <c r="P470" s="180"/>
      <c r="Q470" s="180"/>
      <c r="R470" s="180"/>
      <c r="S470" s="180"/>
      <c r="T470" s="180"/>
      <c r="U470" s="180"/>
      <c r="V470" s="180"/>
      <c r="W470" s="180"/>
      <c r="X470" s="180"/>
      <c r="Y470" s="180"/>
      <c r="Z470" s="180"/>
      <c r="AA470" s="180"/>
      <c r="AB470" s="180"/>
      <c r="AC470" s="180"/>
      <c r="AD470" s="180"/>
      <c r="AE470" s="180"/>
      <c r="AF470" s="180"/>
      <c r="AG470" s="180"/>
      <c r="AH470" s="180"/>
      <c r="AI470" s="180"/>
      <c r="AJ470" s="180"/>
      <c r="AK470" s="180"/>
      <c r="AL470" s="180"/>
      <c r="AM470" s="180"/>
      <c r="AN470" s="180"/>
      <c r="AO470" s="180"/>
      <c r="AP470" s="180"/>
      <c r="AQ470" s="180"/>
      <c r="AR470" s="180"/>
      <c r="AS470" s="180"/>
      <c r="AT470" s="180"/>
      <c r="AU470" s="180"/>
      <c r="AV470" s="181"/>
    </row>
    <row r="471" spans="2:48" s="218" customFormat="1" x14ac:dyDescent="0.25">
      <c r="B471" s="175" t="s">
        <v>18</v>
      </c>
      <c r="C471" s="180"/>
      <c r="D471" s="180"/>
      <c r="E471" s="180"/>
      <c r="F471" s="180"/>
      <c r="G471" s="180"/>
      <c r="H471" s="180"/>
      <c r="I471" s="180"/>
      <c r="J471" s="180"/>
      <c r="K471" s="180"/>
      <c r="L471" s="180"/>
      <c r="M471" s="180"/>
      <c r="N471" s="180"/>
      <c r="O471" s="180"/>
      <c r="P471" s="180"/>
      <c r="Q471" s="180"/>
      <c r="R471" s="180"/>
      <c r="S471" s="180"/>
      <c r="T471" s="180"/>
      <c r="U471" s="180"/>
      <c r="V471" s="180"/>
      <c r="W471" s="180"/>
      <c r="X471" s="180"/>
      <c r="Y471" s="180"/>
      <c r="Z471" s="180"/>
      <c r="AA471" s="180"/>
      <c r="AB471" s="180"/>
      <c r="AC471" s="180"/>
      <c r="AD471" s="180"/>
      <c r="AE471" s="180"/>
      <c r="AF471" s="180"/>
      <c r="AG471" s="180"/>
      <c r="AH471" s="180"/>
      <c r="AI471" s="180"/>
      <c r="AJ471" s="180"/>
      <c r="AK471" s="180"/>
      <c r="AL471" s="180"/>
      <c r="AM471" s="180"/>
      <c r="AN471" s="180"/>
      <c r="AO471" s="180"/>
      <c r="AP471" s="180"/>
      <c r="AQ471" s="180"/>
      <c r="AR471" s="180"/>
      <c r="AS471" s="180"/>
      <c r="AT471" s="180"/>
      <c r="AU471" s="180"/>
      <c r="AV471" s="181"/>
    </row>
    <row r="472" spans="2:48" s="218" customFormat="1" x14ac:dyDescent="0.25">
      <c r="B472" s="175" t="s">
        <v>20</v>
      </c>
      <c r="C472" s="180"/>
      <c r="D472" s="180"/>
      <c r="E472" s="180"/>
      <c r="F472" s="180"/>
      <c r="G472" s="180"/>
      <c r="H472" s="180"/>
      <c r="I472" s="180"/>
      <c r="J472" s="180"/>
      <c r="K472" s="180"/>
      <c r="L472" s="180"/>
      <c r="M472" s="180"/>
      <c r="N472" s="180"/>
      <c r="O472" s="180"/>
      <c r="P472" s="180"/>
      <c r="Q472" s="180"/>
      <c r="R472" s="180"/>
      <c r="S472" s="180"/>
      <c r="T472" s="180"/>
      <c r="U472" s="180"/>
      <c r="V472" s="180"/>
      <c r="W472" s="180"/>
      <c r="X472" s="180"/>
      <c r="Y472" s="180"/>
      <c r="Z472" s="180"/>
      <c r="AA472" s="180"/>
      <c r="AB472" s="180"/>
      <c r="AC472" s="180"/>
      <c r="AD472" s="180"/>
      <c r="AE472" s="180"/>
      <c r="AF472" s="180"/>
      <c r="AG472" s="180"/>
      <c r="AH472" s="180"/>
      <c r="AI472" s="180"/>
      <c r="AJ472" s="180"/>
      <c r="AK472" s="180"/>
      <c r="AL472" s="180"/>
      <c r="AM472" s="180"/>
      <c r="AN472" s="180"/>
      <c r="AO472" s="180"/>
      <c r="AP472" s="180"/>
      <c r="AQ472" s="180"/>
      <c r="AR472" s="180"/>
      <c r="AS472" s="180"/>
      <c r="AT472" s="180"/>
      <c r="AU472" s="180"/>
      <c r="AV472" s="181"/>
    </row>
    <row r="473" spans="2:48" s="218" customFormat="1" x14ac:dyDescent="0.25">
      <c r="B473" s="175" t="s">
        <v>22</v>
      </c>
      <c r="C473" s="178">
        <v>22.425644000000005</v>
      </c>
      <c r="D473" s="178">
        <v>22.425644000000005</v>
      </c>
      <c r="E473" s="178">
        <v>22.425644000000005</v>
      </c>
      <c r="F473" s="178">
        <v>22.425644000000005</v>
      </c>
      <c r="G473" s="178">
        <v>22.425644000000005</v>
      </c>
      <c r="H473" s="178">
        <v>22.425644000000005</v>
      </c>
      <c r="I473" s="178">
        <v>22.425644000000005</v>
      </c>
      <c r="J473" s="178">
        <v>22.425644000000005</v>
      </c>
      <c r="K473" s="178">
        <v>21.106537666666672</v>
      </c>
      <c r="L473" s="178">
        <v>19.787431333333334</v>
      </c>
      <c r="M473" s="178">
        <v>18.468325</v>
      </c>
      <c r="N473" s="178">
        <v>18.184630533333333</v>
      </c>
      <c r="O473" s="178">
        <v>17.900936066666667</v>
      </c>
      <c r="P473" s="178">
        <v>17.6172416</v>
      </c>
      <c r="Q473" s="178">
        <v>17.333547133333333</v>
      </c>
      <c r="R473" s="178">
        <v>17.049852666666666</v>
      </c>
      <c r="S473" s="178">
        <v>16.941911449999999</v>
      </c>
      <c r="T473" s="178">
        <v>16.833970233333332</v>
      </c>
      <c r="U473" s="178">
        <v>16.726029016666665</v>
      </c>
      <c r="V473" s="178">
        <v>16.618087799999998</v>
      </c>
      <c r="W473" s="178">
        <v>16.510146583333331</v>
      </c>
      <c r="X473" s="178">
        <v>16.402205366666667</v>
      </c>
      <c r="Y473" s="178">
        <v>16.29426415</v>
      </c>
      <c r="Z473" s="178">
        <v>16.186322933333333</v>
      </c>
      <c r="AA473" s="178">
        <v>16.078381716666666</v>
      </c>
      <c r="AB473" s="178">
        <v>15.970440499999999</v>
      </c>
      <c r="AC473" s="178">
        <v>15.935420066666666</v>
      </c>
      <c r="AD473" s="178">
        <v>15.900399633333333</v>
      </c>
      <c r="AE473" s="178">
        <v>15.865379199999998</v>
      </c>
      <c r="AF473" s="178">
        <v>15.830358766666665</v>
      </c>
      <c r="AG473" s="178">
        <v>15.795338333333332</v>
      </c>
      <c r="AH473" s="178">
        <v>15.760317899999999</v>
      </c>
      <c r="AI473" s="178">
        <v>15.725297466666666</v>
      </c>
      <c r="AJ473" s="178">
        <v>15.690277033333331</v>
      </c>
      <c r="AK473" s="178">
        <v>15.655256599999998</v>
      </c>
      <c r="AL473" s="178">
        <v>15.620236166666665</v>
      </c>
      <c r="AM473" s="178">
        <v>15.585215733333332</v>
      </c>
      <c r="AN473" s="178">
        <v>15.550195299999999</v>
      </c>
      <c r="AO473" s="178">
        <v>15.515174866666664</v>
      </c>
      <c r="AP473" s="178">
        <v>15.480154433333331</v>
      </c>
      <c r="AQ473" s="178">
        <v>15.445133999999998</v>
      </c>
      <c r="AR473" s="178">
        <v>15.445133999999998</v>
      </c>
      <c r="AS473" s="178">
        <v>15.445133999999998</v>
      </c>
      <c r="AT473" s="178">
        <v>15.445133999999998</v>
      </c>
      <c r="AU473" s="178">
        <v>15.445133999999998</v>
      </c>
      <c r="AV473" s="179">
        <v>15.445133999999998</v>
      </c>
    </row>
    <row r="474" spans="2:48" s="218" customFormat="1" x14ac:dyDescent="0.25">
      <c r="B474" s="175" t="s">
        <v>110</v>
      </c>
      <c r="C474" s="178">
        <v>0</v>
      </c>
      <c r="D474" s="178">
        <v>0</v>
      </c>
      <c r="E474" s="178">
        <v>0</v>
      </c>
      <c r="F474" s="178">
        <v>0</v>
      </c>
      <c r="G474" s="178">
        <v>0</v>
      </c>
      <c r="H474" s="178">
        <v>0</v>
      </c>
      <c r="I474" s="178">
        <v>0</v>
      </c>
      <c r="J474" s="178">
        <v>0</v>
      </c>
      <c r="K474" s="178">
        <v>0</v>
      </c>
      <c r="L474" s="178">
        <v>0</v>
      </c>
      <c r="M474" s="178">
        <v>0</v>
      </c>
      <c r="N474" s="178">
        <v>0</v>
      </c>
      <c r="O474" s="178">
        <v>0</v>
      </c>
      <c r="P474" s="178">
        <v>0</v>
      </c>
      <c r="Q474" s="178">
        <v>0</v>
      </c>
      <c r="R474" s="178">
        <v>0</v>
      </c>
      <c r="S474" s="178">
        <v>0</v>
      </c>
      <c r="T474" s="178">
        <v>0</v>
      </c>
      <c r="U474" s="178">
        <v>0</v>
      </c>
      <c r="V474" s="178">
        <v>0</v>
      </c>
      <c r="W474" s="178">
        <v>0</v>
      </c>
      <c r="X474" s="178">
        <v>0</v>
      </c>
      <c r="Y474" s="178">
        <v>0</v>
      </c>
      <c r="Z474" s="178">
        <v>0</v>
      </c>
      <c r="AA474" s="178">
        <v>0</v>
      </c>
      <c r="AB474" s="178">
        <v>0</v>
      </c>
      <c r="AC474" s="178">
        <v>0</v>
      </c>
      <c r="AD474" s="178">
        <v>0</v>
      </c>
      <c r="AE474" s="178">
        <v>0</v>
      </c>
      <c r="AF474" s="178">
        <v>0</v>
      </c>
      <c r="AG474" s="178">
        <v>0</v>
      </c>
      <c r="AH474" s="178">
        <v>0</v>
      </c>
      <c r="AI474" s="178">
        <v>0</v>
      </c>
      <c r="AJ474" s="178">
        <v>0</v>
      </c>
      <c r="AK474" s="178">
        <v>0</v>
      </c>
      <c r="AL474" s="178">
        <v>0</v>
      </c>
      <c r="AM474" s="178">
        <v>0</v>
      </c>
      <c r="AN474" s="178">
        <v>0</v>
      </c>
      <c r="AO474" s="178">
        <v>0</v>
      </c>
      <c r="AP474" s="178">
        <v>0</v>
      </c>
      <c r="AQ474" s="178">
        <v>0</v>
      </c>
      <c r="AR474" s="178">
        <v>0</v>
      </c>
      <c r="AS474" s="178">
        <v>0</v>
      </c>
      <c r="AT474" s="178">
        <v>0</v>
      </c>
      <c r="AU474" s="178">
        <v>0</v>
      </c>
      <c r="AV474" s="179">
        <v>0</v>
      </c>
    </row>
    <row r="475" spans="2:48" s="218" customFormat="1" x14ac:dyDescent="0.25">
      <c r="B475" s="175" t="s">
        <v>111</v>
      </c>
      <c r="C475" s="178">
        <v>0</v>
      </c>
      <c r="D475" s="178">
        <v>0</v>
      </c>
      <c r="E475" s="178">
        <v>0</v>
      </c>
      <c r="F475" s="178">
        <v>0</v>
      </c>
      <c r="G475" s="178">
        <v>0</v>
      </c>
      <c r="H475" s="178">
        <v>0</v>
      </c>
      <c r="I475" s="178">
        <v>0</v>
      </c>
      <c r="J475" s="178">
        <v>0</v>
      </c>
      <c r="K475" s="178">
        <v>0</v>
      </c>
      <c r="L475" s="178">
        <v>0</v>
      </c>
      <c r="M475" s="178">
        <v>0</v>
      </c>
      <c r="N475" s="178">
        <v>0</v>
      </c>
      <c r="O475" s="178">
        <v>0</v>
      </c>
      <c r="P475" s="178">
        <v>0</v>
      </c>
      <c r="Q475" s="178">
        <v>0</v>
      </c>
      <c r="R475" s="178">
        <v>0</v>
      </c>
      <c r="S475" s="178">
        <v>0</v>
      </c>
      <c r="T475" s="178">
        <v>0</v>
      </c>
      <c r="U475" s="178">
        <v>0</v>
      </c>
      <c r="V475" s="178">
        <v>0</v>
      </c>
      <c r="W475" s="178">
        <v>0</v>
      </c>
      <c r="X475" s="178">
        <v>0</v>
      </c>
      <c r="Y475" s="178">
        <v>0</v>
      </c>
      <c r="Z475" s="178">
        <v>0</v>
      </c>
      <c r="AA475" s="178">
        <v>0</v>
      </c>
      <c r="AB475" s="178">
        <v>0</v>
      </c>
      <c r="AC475" s="178">
        <v>0</v>
      </c>
      <c r="AD475" s="178">
        <v>0</v>
      </c>
      <c r="AE475" s="178">
        <v>0</v>
      </c>
      <c r="AF475" s="178">
        <v>0</v>
      </c>
      <c r="AG475" s="178">
        <v>0</v>
      </c>
      <c r="AH475" s="178">
        <v>0</v>
      </c>
      <c r="AI475" s="178">
        <v>0</v>
      </c>
      <c r="AJ475" s="178">
        <v>0</v>
      </c>
      <c r="AK475" s="178">
        <v>0</v>
      </c>
      <c r="AL475" s="178">
        <v>0</v>
      </c>
      <c r="AM475" s="178">
        <v>0</v>
      </c>
      <c r="AN475" s="178">
        <v>0</v>
      </c>
      <c r="AO475" s="178">
        <v>0</v>
      </c>
      <c r="AP475" s="178">
        <v>0</v>
      </c>
      <c r="AQ475" s="178">
        <v>0</v>
      </c>
      <c r="AR475" s="178">
        <v>0</v>
      </c>
      <c r="AS475" s="178">
        <v>0</v>
      </c>
      <c r="AT475" s="178">
        <v>0</v>
      </c>
      <c r="AU475" s="178">
        <v>0</v>
      </c>
      <c r="AV475" s="179">
        <v>0</v>
      </c>
    </row>
    <row r="476" spans="2:48" s="218" customFormat="1" x14ac:dyDescent="0.25">
      <c r="B476" s="175" t="s">
        <v>58</v>
      </c>
      <c r="C476" s="178">
        <v>0</v>
      </c>
      <c r="D476" s="178">
        <v>0</v>
      </c>
      <c r="E476" s="178">
        <v>0</v>
      </c>
      <c r="F476" s="178">
        <v>0</v>
      </c>
      <c r="G476" s="178">
        <v>0</v>
      </c>
      <c r="H476" s="178">
        <v>0</v>
      </c>
      <c r="I476" s="178">
        <v>0</v>
      </c>
      <c r="J476" s="178">
        <v>0</v>
      </c>
      <c r="K476" s="178">
        <v>0</v>
      </c>
      <c r="L476" s="178">
        <v>0</v>
      </c>
      <c r="M476" s="178">
        <v>0</v>
      </c>
      <c r="N476" s="178">
        <v>0</v>
      </c>
      <c r="O476" s="178">
        <v>0</v>
      </c>
      <c r="P476" s="178">
        <v>0</v>
      </c>
      <c r="Q476" s="178">
        <v>0</v>
      </c>
      <c r="R476" s="178">
        <v>0</v>
      </c>
      <c r="S476" s="178">
        <v>0</v>
      </c>
      <c r="T476" s="178">
        <v>0</v>
      </c>
      <c r="U476" s="178">
        <v>0</v>
      </c>
      <c r="V476" s="178">
        <v>0</v>
      </c>
      <c r="W476" s="178">
        <v>0</v>
      </c>
      <c r="X476" s="178">
        <v>0</v>
      </c>
      <c r="Y476" s="178">
        <v>0</v>
      </c>
      <c r="Z476" s="178">
        <v>0</v>
      </c>
      <c r="AA476" s="178">
        <v>0</v>
      </c>
      <c r="AB476" s="178">
        <v>0</v>
      </c>
      <c r="AC476" s="178">
        <v>0</v>
      </c>
      <c r="AD476" s="178">
        <v>0</v>
      </c>
      <c r="AE476" s="178">
        <v>0</v>
      </c>
      <c r="AF476" s="178">
        <v>0</v>
      </c>
      <c r="AG476" s="178">
        <v>0</v>
      </c>
      <c r="AH476" s="178">
        <v>0</v>
      </c>
      <c r="AI476" s="178">
        <v>0</v>
      </c>
      <c r="AJ476" s="178">
        <v>0</v>
      </c>
      <c r="AK476" s="178">
        <v>0</v>
      </c>
      <c r="AL476" s="178">
        <v>0</v>
      </c>
      <c r="AM476" s="178">
        <v>0</v>
      </c>
      <c r="AN476" s="178">
        <v>0</v>
      </c>
      <c r="AO476" s="178">
        <v>0</v>
      </c>
      <c r="AP476" s="178">
        <v>0</v>
      </c>
      <c r="AQ476" s="178">
        <v>0</v>
      </c>
      <c r="AR476" s="178">
        <v>0</v>
      </c>
      <c r="AS476" s="178">
        <v>0</v>
      </c>
      <c r="AT476" s="178">
        <v>0</v>
      </c>
      <c r="AU476" s="178">
        <v>0</v>
      </c>
      <c r="AV476" s="179">
        <v>0</v>
      </c>
    </row>
    <row r="477" spans="2:48" s="218" customFormat="1" x14ac:dyDescent="0.25">
      <c r="B477" s="175" t="s">
        <v>60</v>
      </c>
      <c r="C477" s="178">
        <v>17048.341318448256</v>
      </c>
      <c r="D477" s="178">
        <v>17048.341318448256</v>
      </c>
      <c r="E477" s="178">
        <v>17048.341318448256</v>
      </c>
      <c r="F477" s="178">
        <v>17048.341318448256</v>
      </c>
      <c r="G477" s="178">
        <v>17048.341318448256</v>
      </c>
      <c r="H477" s="178">
        <v>17048.341318448256</v>
      </c>
      <c r="I477" s="178">
        <v>17048.341318448256</v>
      </c>
      <c r="J477" s="178">
        <v>17048.341318448256</v>
      </c>
      <c r="K477" s="178">
        <v>15530.899398284389</v>
      </c>
      <c r="L477" s="178">
        <v>14013.457478120523</v>
      </c>
      <c r="M477" s="178">
        <v>12496.015557956656</v>
      </c>
      <c r="N477" s="178">
        <v>11293.080447007096</v>
      </c>
      <c r="O477" s="178">
        <v>10090.145336057536</v>
      </c>
      <c r="P477" s="178">
        <v>8887.2102251079777</v>
      </c>
      <c r="Q477" s="178">
        <v>7684.2751141584176</v>
      </c>
      <c r="R477" s="178">
        <v>6481.3400032088575</v>
      </c>
      <c r="S477" s="178">
        <v>6122.1185098521228</v>
      </c>
      <c r="T477" s="178">
        <v>5762.897016495388</v>
      </c>
      <c r="U477" s="178">
        <v>5403.6755231386542</v>
      </c>
      <c r="V477" s="178">
        <v>5044.4540297819185</v>
      </c>
      <c r="W477" s="178">
        <v>4685.2325364251847</v>
      </c>
      <c r="X477" s="178">
        <v>4326.0110430684499</v>
      </c>
      <c r="Y477" s="178">
        <v>3966.7895497117152</v>
      </c>
      <c r="Z477" s="178">
        <v>3607.5680563549804</v>
      </c>
      <c r="AA477" s="178">
        <v>3248.3465629982456</v>
      </c>
      <c r="AB477" s="178">
        <v>2889.1250696415113</v>
      </c>
      <c r="AC477" s="178">
        <v>2836.5127426053887</v>
      </c>
      <c r="AD477" s="178">
        <v>2783.9004155692655</v>
      </c>
      <c r="AE477" s="178">
        <v>2731.2880885331429</v>
      </c>
      <c r="AF477" s="178">
        <v>2678.6757614970202</v>
      </c>
      <c r="AG477" s="178">
        <v>2626.0634344608975</v>
      </c>
      <c r="AH477" s="178">
        <v>2573.4511074247744</v>
      </c>
      <c r="AI477" s="178">
        <v>2520.8387803886517</v>
      </c>
      <c r="AJ477" s="178">
        <v>2468.226453352529</v>
      </c>
      <c r="AK477" s="178">
        <v>2415.6141263164063</v>
      </c>
      <c r="AL477" s="178">
        <v>2363.0017992802832</v>
      </c>
      <c r="AM477" s="178">
        <v>2310.3894722441605</v>
      </c>
      <c r="AN477" s="178">
        <v>2257.7771452080378</v>
      </c>
      <c r="AO477" s="178">
        <v>2205.1648181719152</v>
      </c>
      <c r="AP477" s="178">
        <v>2152.552491135792</v>
      </c>
      <c r="AQ477" s="178">
        <v>2099.9401640996693</v>
      </c>
      <c r="AR477" s="178">
        <v>2099.9401640996693</v>
      </c>
      <c r="AS477" s="178">
        <v>2099.9401640996693</v>
      </c>
      <c r="AT477" s="178">
        <v>2099.9401640996693</v>
      </c>
      <c r="AU477" s="178">
        <v>2099.9401640996693</v>
      </c>
      <c r="AV477" s="179">
        <v>2099.9401640996693</v>
      </c>
    </row>
    <row r="478" spans="2:48" s="218" customFormat="1" x14ac:dyDescent="0.25">
      <c r="B478" s="175" t="s">
        <v>62</v>
      </c>
      <c r="C478" s="178">
        <v>8524.170659224128</v>
      </c>
      <c r="D478" s="178">
        <v>8524.170659224128</v>
      </c>
      <c r="E478" s="178">
        <v>8524.170659224128</v>
      </c>
      <c r="F478" s="178">
        <v>8524.170659224128</v>
      </c>
      <c r="G478" s="178">
        <v>8524.170659224128</v>
      </c>
      <c r="H478" s="178">
        <v>8524.170659224128</v>
      </c>
      <c r="I478" s="178">
        <v>8524.170659224128</v>
      </c>
      <c r="J478" s="178">
        <v>8524.170659224128</v>
      </c>
      <c r="K478" s="178">
        <v>7765.4496991421947</v>
      </c>
      <c r="L478" s="178">
        <v>7006.7287390602614</v>
      </c>
      <c r="M478" s="178">
        <v>6248.0077789783281</v>
      </c>
      <c r="N478" s="178">
        <v>5646.5402235035481</v>
      </c>
      <c r="O478" s="178">
        <v>5045.072668028768</v>
      </c>
      <c r="P478" s="178">
        <v>4443.6051125539889</v>
      </c>
      <c r="Q478" s="178">
        <v>3842.1375570792088</v>
      </c>
      <c r="R478" s="178">
        <v>3240.6700016044288</v>
      </c>
      <c r="S478" s="178">
        <v>3061.0592549260614</v>
      </c>
      <c r="T478" s="178">
        <v>2881.448508247694</v>
      </c>
      <c r="U478" s="178">
        <v>2701.8377615693271</v>
      </c>
      <c r="V478" s="178">
        <v>2522.2270148909593</v>
      </c>
      <c r="W478" s="178">
        <v>2342.6162682125923</v>
      </c>
      <c r="X478" s="178">
        <v>2163.005521534225</v>
      </c>
      <c r="Y478" s="178">
        <v>1983.3947748558576</v>
      </c>
      <c r="Z478" s="178">
        <v>1803.7840281774902</v>
      </c>
      <c r="AA478" s="178">
        <v>1624.1732814991228</v>
      </c>
      <c r="AB478" s="178">
        <v>1444.5625348207557</v>
      </c>
      <c r="AC478" s="178">
        <v>1418.2563713026943</v>
      </c>
      <c r="AD478" s="178">
        <v>1391.9502077846328</v>
      </c>
      <c r="AE478" s="178">
        <v>1365.6440442665714</v>
      </c>
      <c r="AF478" s="178">
        <v>1339.3378807485101</v>
      </c>
      <c r="AG478" s="178">
        <v>1313.0317172304487</v>
      </c>
      <c r="AH478" s="178">
        <v>1286.7255537123872</v>
      </c>
      <c r="AI478" s="178">
        <v>1260.4193901943258</v>
      </c>
      <c r="AJ478" s="178">
        <v>1234.1132266762645</v>
      </c>
      <c r="AK478" s="178">
        <v>1207.8070631582032</v>
      </c>
      <c r="AL478" s="178">
        <v>1181.5008996401416</v>
      </c>
      <c r="AM478" s="178">
        <v>1155.1947361220803</v>
      </c>
      <c r="AN478" s="178">
        <v>1128.8885726040189</v>
      </c>
      <c r="AO478" s="178">
        <v>1102.5824090859576</v>
      </c>
      <c r="AP478" s="178">
        <v>1076.276245567896</v>
      </c>
      <c r="AQ478" s="178">
        <v>1049.9700820498347</v>
      </c>
      <c r="AR478" s="178">
        <v>1049.9700820498347</v>
      </c>
      <c r="AS478" s="178">
        <v>1049.9700820498347</v>
      </c>
      <c r="AT478" s="178">
        <v>1049.9700820498347</v>
      </c>
      <c r="AU478" s="178">
        <v>1049.9700820498347</v>
      </c>
      <c r="AV478" s="178">
        <v>1049.9700820498347</v>
      </c>
    </row>
    <row r="479" spans="2:48" s="218" customFormat="1" x14ac:dyDescent="0.25">
      <c r="B479" s="175" t="s">
        <v>109</v>
      </c>
      <c r="C479" s="178">
        <v>10</v>
      </c>
      <c r="D479" s="178">
        <v>10</v>
      </c>
      <c r="E479" s="178">
        <v>10</v>
      </c>
      <c r="F479" s="178">
        <v>10</v>
      </c>
      <c r="G479" s="178">
        <v>10</v>
      </c>
      <c r="H479" s="178">
        <v>10</v>
      </c>
      <c r="I479" s="178">
        <v>10</v>
      </c>
      <c r="J479" s="178">
        <v>10</v>
      </c>
      <c r="K479" s="178">
        <v>10</v>
      </c>
      <c r="L479" s="178">
        <v>10</v>
      </c>
      <c r="M479" s="178">
        <v>10</v>
      </c>
      <c r="N479" s="178">
        <v>10</v>
      </c>
      <c r="O479" s="178">
        <v>10</v>
      </c>
      <c r="P479" s="178">
        <v>10</v>
      </c>
      <c r="Q479" s="178">
        <v>10</v>
      </c>
      <c r="R479" s="178">
        <v>10</v>
      </c>
      <c r="S479" s="178">
        <v>10</v>
      </c>
      <c r="T479" s="178">
        <v>10</v>
      </c>
      <c r="U479" s="178">
        <v>10</v>
      </c>
      <c r="V479" s="178">
        <v>10</v>
      </c>
      <c r="W479" s="178">
        <v>10</v>
      </c>
      <c r="X479" s="178">
        <v>10</v>
      </c>
      <c r="Y479" s="178">
        <v>10</v>
      </c>
      <c r="Z479" s="178">
        <v>10</v>
      </c>
      <c r="AA479" s="178">
        <v>10</v>
      </c>
      <c r="AB479" s="178">
        <v>10</v>
      </c>
      <c r="AC479" s="178">
        <v>10</v>
      </c>
      <c r="AD479" s="178">
        <v>10</v>
      </c>
      <c r="AE479" s="178">
        <v>10</v>
      </c>
      <c r="AF479" s="178">
        <v>10</v>
      </c>
      <c r="AG479" s="178">
        <v>10</v>
      </c>
      <c r="AH479" s="178">
        <v>10</v>
      </c>
      <c r="AI479" s="178">
        <v>10</v>
      </c>
      <c r="AJ479" s="178">
        <v>10</v>
      </c>
      <c r="AK479" s="178">
        <v>10</v>
      </c>
      <c r="AL479" s="178">
        <v>10</v>
      </c>
      <c r="AM479" s="178">
        <v>10</v>
      </c>
      <c r="AN479" s="178">
        <v>10</v>
      </c>
      <c r="AO479" s="178">
        <v>10</v>
      </c>
      <c r="AP479" s="178">
        <v>10</v>
      </c>
      <c r="AQ479" s="178">
        <v>10</v>
      </c>
      <c r="AR479" s="178">
        <v>10</v>
      </c>
      <c r="AS479" s="178">
        <v>10</v>
      </c>
      <c r="AT479" s="178">
        <v>10</v>
      </c>
      <c r="AU479" s="178">
        <v>10</v>
      </c>
      <c r="AV479" s="179">
        <v>10</v>
      </c>
    </row>
    <row r="480" spans="2:48" s="218" customFormat="1" x14ac:dyDescent="0.25">
      <c r="B480" s="175" t="s">
        <v>274</v>
      </c>
      <c r="C480" s="178">
        <v>100000</v>
      </c>
      <c r="D480" s="178">
        <v>100000</v>
      </c>
      <c r="E480" s="178">
        <v>100000</v>
      </c>
      <c r="F480" s="178">
        <v>100000</v>
      </c>
      <c r="G480" s="178">
        <v>100000</v>
      </c>
      <c r="H480" s="178">
        <v>100000</v>
      </c>
      <c r="I480" s="178">
        <v>100000</v>
      </c>
      <c r="J480" s="178">
        <v>100000</v>
      </c>
      <c r="K480" s="178">
        <v>100000</v>
      </c>
      <c r="L480" s="178">
        <v>100000</v>
      </c>
      <c r="M480" s="178">
        <v>100000</v>
      </c>
      <c r="N480" s="178">
        <v>100000</v>
      </c>
      <c r="O480" s="178">
        <v>100000</v>
      </c>
      <c r="P480" s="178">
        <v>100000</v>
      </c>
      <c r="Q480" s="178">
        <v>100000</v>
      </c>
      <c r="R480" s="178">
        <v>100000</v>
      </c>
      <c r="S480" s="178">
        <v>100000</v>
      </c>
      <c r="T480" s="178">
        <v>100000</v>
      </c>
      <c r="U480" s="178">
        <v>100000</v>
      </c>
      <c r="V480" s="178">
        <v>100000</v>
      </c>
      <c r="W480" s="178">
        <v>100000</v>
      </c>
      <c r="X480" s="178">
        <v>100000</v>
      </c>
      <c r="Y480" s="178">
        <v>100000</v>
      </c>
      <c r="Z480" s="178">
        <v>100000</v>
      </c>
      <c r="AA480" s="178">
        <v>100000</v>
      </c>
      <c r="AB480" s="178">
        <v>100000</v>
      </c>
      <c r="AC480" s="178">
        <v>100000</v>
      </c>
      <c r="AD480" s="178">
        <v>100000</v>
      </c>
      <c r="AE480" s="178">
        <v>100000</v>
      </c>
      <c r="AF480" s="178">
        <v>100000</v>
      </c>
      <c r="AG480" s="178">
        <v>100000</v>
      </c>
      <c r="AH480" s="178">
        <v>100000</v>
      </c>
      <c r="AI480" s="178">
        <v>100000</v>
      </c>
      <c r="AJ480" s="178">
        <v>100000</v>
      </c>
      <c r="AK480" s="178">
        <v>100000</v>
      </c>
      <c r="AL480" s="178">
        <v>100000</v>
      </c>
      <c r="AM480" s="178">
        <v>100000</v>
      </c>
      <c r="AN480" s="178">
        <v>100000</v>
      </c>
      <c r="AO480" s="178">
        <v>100000</v>
      </c>
      <c r="AP480" s="178">
        <v>100000</v>
      </c>
      <c r="AQ480" s="178">
        <v>100000</v>
      </c>
      <c r="AR480" s="178">
        <v>100000</v>
      </c>
      <c r="AS480" s="178">
        <v>100000</v>
      </c>
      <c r="AT480" s="178">
        <v>100000</v>
      </c>
      <c r="AU480" s="178">
        <v>100000</v>
      </c>
      <c r="AV480" s="179">
        <v>100000</v>
      </c>
    </row>
    <row r="481" spans="1:48" s="218" customFormat="1" x14ac:dyDescent="0.25">
      <c r="B481" s="175" t="s">
        <v>276</v>
      </c>
      <c r="C481" s="180"/>
      <c r="D481" s="180"/>
      <c r="E481" s="180"/>
      <c r="F481" s="180"/>
      <c r="G481" s="180"/>
      <c r="H481" s="180"/>
      <c r="I481" s="180"/>
      <c r="J481" s="180"/>
      <c r="K481" s="180"/>
      <c r="L481" s="180"/>
      <c r="M481" s="180"/>
      <c r="N481" s="180"/>
      <c r="O481" s="180"/>
      <c r="P481" s="180"/>
      <c r="Q481" s="180"/>
      <c r="R481" s="180"/>
      <c r="S481" s="180"/>
      <c r="T481" s="180"/>
      <c r="U481" s="180"/>
      <c r="V481" s="180"/>
      <c r="W481" s="180"/>
      <c r="X481" s="180"/>
      <c r="Y481" s="180"/>
      <c r="Z481" s="180"/>
      <c r="AA481" s="180"/>
      <c r="AB481" s="180"/>
      <c r="AC481" s="180"/>
      <c r="AD481" s="180"/>
      <c r="AE481" s="180"/>
      <c r="AF481" s="180"/>
      <c r="AG481" s="180"/>
      <c r="AH481" s="180"/>
      <c r="AI481" s="180"/>
      <c r="AJ481" s="180"/>
      <c r="AK481" s="180"/>
      <c r="AL481" s="180"/>
      <c r="AM481" s="180"/>
      <c r="AN481" s="180"/>
      <c r="AO481" s="180"/>
      <c r="AP481" s="180"/>
      <c r="AQ481" s="180"/>
      <c r="AR481" s="180"/>
      <c r="AS481" s="180"/>
      <c r="AT481" s="180"/>
      <c r="AU481" s="180"/>
      <c r="AV481" s="181"/>
    </row>
    <row r="482" spans="1:48" s="218" customFormat="1" x14ac:dyDescent="0.25">
      <c r="B482" s="175" t="s">
        <v>278</v>
      </c>
      <c r="C482" s="180"/>
      <c r="D482" s="180"/>
      <c r="E482" s="180"/>
      <c r="F482" s="180"/>
      <c r="G482" s="180"/>
      <c r="H482" s="180"/>
      <c r="I482" s="180"/>
      <c r="J482" s="180"/>
      <c r="K482" s="180"/>
      <c r="L482" s="180"/>
      <c r="M482" s="180"/>
      <c r="N482" s="180"/>
      <c r="O482" s="180"/>
      <c r="P482" s="180"/>
      <c r="Q482" s="180"/>
      <c r="R482" s="180"/>
      <c r="S482" s="180"/>
      <c r="T482" s="180"/>
      <c r="U482" s="180"/>
      <c r="V482" s="180"/>
      <c r="W482" s="180"/>
      <c r="X482" s="180"/>
      <c r="Y482" s="180"/>
      <c r="Z482" s="180"/>
      <c r="AA482" s="180"/>
      <c r="AB482" s="180"/>
      <c r="AC482" s="180"/>
      <c r="AD482" s="180"/>
      <c r="AE482" s="180"/>
      <c r="AF482" s="180"/>
      <c r="AG482" s="180"/>
      <c r="AH482" s="180"/>
      <c r="AI482" s="180"/>
      <c r="AJ482" s="180"/>
      <c r="AK482" s="180"/>
      <c r="AL482" s="180"/>
      <c r="AM482" s="180"/>
      <c r="AN482" s="180"/>
      <c r="AO482" s="180"/>
      <c r="AP482" s="180"/>
      <c r="AQ482" s="180"/>
      <c r="AR482" s="180"/>
      <c r="AS482" s="180"/>
      <c r="AT482" s="180"/>
      <c r="AU482" s="180"/>
      <c r="AV482" s="181"/>
    </row>
    <row r="483" spans="1:48" s="218" customFormat="1" ht="15.75" thickBot="1" x14ac:dyDescent="0.3">
      <c r="B483" s="326" t="s">
        <v>758</v>
      </c>
      <c r="C483" s="327"/>
      <c r="D483" s="327"/>
      <c r="E483" s="327"/>
      <c r="F483" s="327"/>
      <c r="G483" s="327"/>
      <c r="H483" s="327"/>
      <c r="I483" s="327"/>
      <c r="J483" s="327"/>
      <c r="K483" s="327"/>
      <c r="L483" s="327"/>
      <c r="M483" s="327"/>
      <c r="N483" s="327"/>
      <c r="O483" s="327"/>
      <c r="P483" s="327"/>
      <c r="Q483" s="327"/>
      <c r="R483" s="327"/>
      <c r="S483" s="327"/>
      <c r="T483" s="327"/>
      <c r="U483" s="327"/>
      <c r="V483" s="327"/>
      <c r="W483" s="327"/>
      <c r="X483" s="327"/>
      <c r="Y483" s="327"/>
      <c r="Z483" s="327"/>
      <c r="AA483" s="327"/>
      <c r="AB483" s="327"/>
      <c r="AC483" s="327"/>
      <c r="AD483" s="327"/>
      <c r="AE483" s="327"/>
      <c r="AF483" s="327"/>
      <c r="AG483" s="327"/>
      <c r="AH483" s="327"/>
      <c r="AI483" s="327"/>
      <c r="AJ483" s="327"/>
      <c r="AK483" s="327"/>
      <c r="AL483" s="327"/>
      <c r="AM483" s="327"/>
      <c r="AN483" s="327"/>
      <c r="AO483" s="327"/>
      <c r="AP483" s="327"/>
      <c r="AQ483" s="327"/>
      <c r="AR483" s="327"/>
      <c r="AS483" s="327"/>
      <c r="AT483" s="327"/>
      <c r="AU483" s="327"/>
      <c r="AV483" s="328"/>
    </row>
    <row r="484" spans="1:48" s="218" customFormat="1" ht="16.5" thickTop="1" thickBot="1" x14ac:dyDescent="0.3"/>
    <row r="485" spans="1:48" s="218" customFormat="1" ht="15.75" thickTop="1" x14ac:dyDescent="0.25">
      <c r="A485" s="218">
        <f>A451+1</f>
        <v>14</v>
      </c>
      <c r="B485" s="329" t="s">
        <v>663</v>
      </c>
      <c r="C485" s="330"/>
      <c r="D485" s="330"/>
      <c r="E485" s="330"/>
      <c r="F485" s="330"/>
      <c r="G485" s="330"/>
      <c r="H485" s="330"/>
      <c r="I485" s="330"/>
      <c r="J485" s="330"/>
      <c r="K485" s="330"/>
      <c r="L485" s="330"/>
      <c r="M485" s="330"/>
      <c r="N485" s="330"/>
      <c r="O485" s="330"/>
      <c r="P485" s="330"/>
      <c r="Q485" s="330"/>
      <c r="R485" s="330"/>
      <c r="S485" s="330"/>
      <c r="T485" s="330"/>
      <c r="U485" s="330"/>
      <c r="V485" s="330"/>
      <c r="W485" s="330"/>
      <c r="X485" s="330"/>
      <c r="Y485" s="330"/>
      <c r="Z485" s="330"/>
      <c r="AA485" s="330"/>
      <c r="AB485" s="330"/>
      <c r="AC485" s="330"/>
      <c r="AD485" s="330"/>
      <c r="AE485" s="330"/>
      <c r="AF485" s="330"/>
      <c r="AG485" s="330"/>
      <c r="AH485" s="330"/>
      <c r="AI485" s="330"/>
      <c r="AJ485" s="330"/>
      <c r="AK485" s="330"/>
      <c r="AL485" s="330"/>
      <c r="AM485" s="330"/>
      <c r="AN485" s="330"/>
      <c r="AO485" s="330"/>
      <c r="AP485" s="330"/>
      <c r="AQ485" s="330"/>
      <c r="AR485" s="330"/>
      <c r="AS485" s="330"/>
      <c r="AT485" s="330"/>
      <c r="AU485" s="330"/>
      <c r="AV485" s="331"/>
    </row>
    <row r="486" spans="1:48" s="218" customFormat="1" x14ac:dyDescent="0.25">
      <c r="B486" s="175"/>
      <c r="C486" s="176" t="s">
        <v>364</v>
      </c>
      <c r="D486" s="176" t="s">
        <v>365</v>
      </c>
      <c r="E486" s="176" t="s">
        <v>366</v>
      </c>
      <c r="F486" s="176" t="s">
        <v>367</v>
      </c>
      <c r="G486" s="176" t="s">
        <v>368</v>
      </c>
      <c r="H486" s="176" t="s">
        <v>369</v>
      </c>
      <c r="I486" s="176" t="s">
        <v>370</v>
      </c>
      <c r="J486" s="176" t="s">
        <v>371</v>
      </c>
      <c r="K486" s="176" t="s">
        <v>372</v>
      </c>
      <c r="L486" s="176" t="s">
        <v>373</v>
      </c>
      <c r="M486" s="176" t="s">
        <v>374</v>
      </c>
      <c r="N486" s="176" t="s">
        <v>375</v>
      </c>
      <c r="O486" s="176" t="s">
        <v>376</v>
      </c>
      <c r="P486" s="176" t="s">
        <v>377</v>
      </c>
      <c r="Q486" s="176" t="s">
        <v>378</v>
      </c>
      <c r="R486" s="176" t="s">
        <v>379</v>
      </c>
      <c r="S486" s="176" t="s">
        <v>380</v>
      </c>
      <c r="T486" s="176" t="s">
        <v>381</v>
      </c>
      <c r="U486" s="176" t="s">
        <v>382</v>
      </c>
      <c r="V486" s="176" t="s">
        <v>383</v>
      </c>
      <c r="W486" s="176" t="s">
        <v>384</v>
      </c>
      <c r="X486" s="176" t="s">
        <v>385</v>
      </c>
      <c r="Y486" s="176" t="s">
        <v>386</v>
      </c>
      <c r="Z486" s="176" t="s">
        <v>387</v>
      </c>
      <c r="AA486" s="176" t="s">
        <v>388</v>
      </c>
      <c r="AB486" s="176" t="s">
        <v>389</v>
      </c>
      <c r="AC486" s="176" t="s">
        <v>224</v>
      </c>
      <c r="AD486" s="176" t="s">
        <v>225</v>
      </c>
      <c r="AE486" s="176" t="s">
        <v>226</v>
      </c>
      <c r="AF486" s="176" t="s">
        <v>227</v>
      </c>
      <c r="AG486" s="176" t="s">
        <v>445</v>
      </c>
      <c r="AH486" s="176" t="s">
        <v>228</v>
      </c>
      <c r="AI486" s="176" t="s">
        <v>229</v>
      </c>
      <c r="AJ486" s="176" t="s">
        <v>348</v>
      </c>
      <c r="AK486" s="176" t="s">
        <v>349</v>
      </c>
      <c r="AL486" s="176" t="s">
        <v>446</v>
      </c>
      <c r="AM486" s="176" t="s">
        <v>350</v>
      </c>
      <c r="AN486" s="176" t="s">
        <v>351</v>
      </c>
      <c r="AO486" s="176" t="s">
        <v>352</v>
      </c>
      <c r="AP486" s="176" t="s">
        <v>353</v>
      </c>
      <c r="AQ486" s="176" t="s">
        <v>447</v>
      </c>
      <c r="AR486" s="176" t="s">
        <v>354</v>
      </c>
      <c r="AS486" s="176" t="s">
        <v>355</v>
      </c>
      <c r="AT486" s="176" t="s">
        <v>356</v>
      </c>
      <c r="AU486" s="176" t="s">
        <v>357</v>
      </c>
      <c r="AV486" s="177" t="s">
        <v>358</v>
      </c>
    </row>
    <row r="487" spans="1:48" s="218" customFormat="1" x14ac:dyDescent="0.25">
      <c r="B487" s="175" t="s">
        <v>39</v>
      </c>
      <c r="C487" s="178">
        <v>30270.18845895011</v>
      </c>
      <c r="D487" s="178">
        <v>30270.18845895011</v>
      </c>
      <c r="E487" s="178">
        <v>30270.18845895011</v>
      </c>
      <c r="F487" s="178">
        <v>30270.18845895011</v>
      </c>
      <c r="G487" s="178">
        <v>30270.18845895011</v>
      </c>
      <c r="H487" s="178">
        <v>30270.18845895011</v>
      </c>
      <c r="I487" s="178">
        <v>29281.77256256247</v>
      </c>
      <c r="J487" s="178">
        <v>31286.57861585209</v>
      </c>
      <c r="K487" s="178">
        <v>31236.474513985475</v>
      </c>
      <c r="L487" s="178">
        <v>31186.370412118857</v>
      </c>
      <c r="M487" s="178">
        <v>31136.266310252242</v>
      </c>
      <c r="N487" s="178">
        <v>31086.162208385624</v>
      </c>
      <c r="O487" s="178">
        <v>31036.058106519009</v>
      </c>
      <c r="P487" s="178">
        <v>30004.520989593842</v>
      </c>
      <c r="Q487" s="178">
        <v>28972.983872668672</v>
      </c>
      <c r="R487" s="178">
        <v>27941.446755743505</v>
      </c>
      <c r="S487" s="178">
        <v>27445.484714594924</v>
      </c>
      <c r="T487" s="178">
        <v>26949.522673446339</v>
      </c>
      <c r="U487" s="178">
        <v>26453.560632297755</v>
      </c>
      <c r="V487" s="178">
        <v>25957.598591149173</v>
      </c>
      <c r="W487" s="178">
        <v>25461.636550000592</v>
      </c>
      <c r="X487" s="178">
        <v>24965.674508852007</v>
      </c>
      <c r="Y487" s="178">
        <v>24469.712467703423</v>
      </c>
      <c r="Z487" s="178">
        <v>23973.750426554841</v>
      </c>
      <c r="AA487" s="178">
        <v>23477.78838540626</v>
      </c>
      <c r="AB487" s="178">
        <v>22981.826344257675</v>
      </c>
      <c r="AC487" s="178">
        <v>22916.397246602057</v>
      </c>
      <c r="AD487" s="178">
        <v>22850.968148946442</v>
      </c>
      <c r="AE487" s="178">
        <v>22785.539051290823</v>
      </c>
      <c r="AF487" s="178">
        <v>22720.109953635205</v>
      </c>
      <c r="AG487" s="178">
        <v>22654.680855979586</v>
      </c>
      <c r="AH487" s="178">
        <v>22589.251758323971</v>
      </c>
      <c r="AI487" s="178">
        <v>22523.822660668353</v>
      </c>
      <c r="AJ487" s="178">
        <v>22458.393563012734</v>
      </c>
      <c r="AK487" s="178">
        <v>22392.964465357116</v>
      </c>
      <c r="AL487" s="178">
        <v>22327.535367701501</v>
      </c>
      <c r="AM487" s="178">
        <v>22262.106270045882</v>
      </c>
      <c r="AN487" s="178">
        <v>22196.677172390264</v>
      </c>
      <c r="AO487" s="178">
        <v>22131.248074734645</v>
      </c>
      <c r="AP487" s="178">
        <v>22065.81897707903</v>
      </c>
      <c r="AQ487" s="178">
        <v>22000.389879423412</v>
      </c>
      <c r="AR487" s="178">
        <v>22000.389879423412</v>
      </c>
      <c r="AS487" s="178">
        <v>22000.389879423412</v>
      </c>
      <c r="AT487" s="178">
        <v>22000.389879423412</v>
      </c>
      <c r="AU487" s="178">
        <v>22000.389879423412</v>
      </c>
      <c r="AV487" s="179">
        <v>22000.389879423412</v>
      </c>
    </row>
    <row r="488" spans="1:48" s="218" customFormat="1" x14ac:dyDescent="0.25">
      <c r="B488" s="175" t="s">
        <v>104</v>
      </c>
      <c r="C488" s="178">
        <v>0</v>
      </c>
      <c r="D488" s="178">
        <v>0</v>
      </c>
      <c r="E488" s="178">
        <v>0</v>
      </c>
      <c r="F488" s="178">
        <v>0</v>
      </c>
      <c r="G488" s="178">
        <v>0</v>
      </c>
      <c r="H488" s="178">
        <v>0</v>
      </c>
      <c r="I488" s="178">
        <v>0</v>
      </c>
      <c r="J488" s="178">
        <v>0</v>
      </c>
      <c r="K488" s="178">
        <v>0</v>
      </c>
      <c r="L488" s="178">
        <v>0</v>
      </c>
      <c r="M488" s="178">
        <v>0</v>
      </c>
      <c r="N488" s="178">
        <v>0</v>
      </c>
      <c r="O488" s="178">
        <v>0</v>
      </c>
      <c r="P488" s="178">
        <v>0</v>
      </c>
      <c r="Q488" s="178">
        <v>0</v>
      </c>
      <c r="R488" s="178">
        <v>0</v>
      </c>
      <c r="S488" s="178">
        <v>0</v>
      </c>
      <c r="T488" s="178">
        <v>0</v>
      </c>
      <c r="U488" s="178">
        <v>0</v>
      </c>
      <c r="V488" s="178">
        <v>0</v>
      </c>
      <c r="W488" s="178">
        <v>0</v>
      </c>
      <c r="X488" s="178">
        <v>0</v>
      </c>
      <c r="Y488" s="178">
        <v>0</v>
      </c>
      <c r="Z488" s="178">
        <v>0</v>
      </c>
      <c r="AA488" s="178">
        <v>0</v>
      </c>
      <c r="AB488" s="178">
        <v>0</v>
      </c>
      <c r="AC488" s="178">
        <v>0</v>
      </c>
      <c r="AD488" s="178">
        <v>0</v>
      </c>
      <c r="AE488" s="178">
        <v>0</v>
      </c>
      <c r="AF488" s="178">
        <v>0</v>
      </c>
      <c r="AG488" s="178">
        <v>0</v>
      </c>
      <c r="AH488" s="178">
        <v>0</v>
      </c>
      <c r="AI488" s="178">
        <v>0</v>
      </c>
      <c r="AJ488" s="178">
        <v>0</v>
      </c>
      <c r="AK488" s="178">
        <v>0</v>
      </c>
      <c r="AL488" s="178">
        <v>0</v>
      </c>
      <c r="AM488" s="178">
        <v>0</v>
      </c>
      <c r="AN488" s="178">
        <v>0</v>
      </c>
      <c r="AO488" s="178">
        <v>0</v>
      </c>
      <c r="AP488" s="178">
        <v>0</v>
      </c>
      <c r="AQ488" s="178">
        <v>0</v>
      </c>
      <c r="AR488" s="178">
        <v>0</v>
      </c>
      <c r="AS488" s="178">
        <v>0</v>
      </c>
      <c r="AT488" s="178">
        <v>0</v>
      </c>
      <c r="AU488" s="178">
        <v>0</v>
      </c>
      <c r="AV488" s="179">
        <v>0</v>
      </c>
    </row>
    <row r="489" spans="1:48" s="218" customFormat="1" x14ac:dyDescent="0.25">
      <c r="B489" s="175" t="s">
        <v>105</v>
      </c>
      <c r="C489" s="178">
        <v>0</v>
      </c>
      <c r="D489" s="178">
        <v>0</v>
      </c>
      <c r="E489" s="178">
        <v>0</v>
      </c>
      <c r="F489" s="178">
        <v>0</v>
      </c>
      <c r="G489" s="178">
        <v>0</v>
      </c>
      <c r="H489" s="178">
        <v>0</v>
      </c>
      <c r="I489" s="178">
        <v>0</v>
      </c>
      <c r="J489" s="178">
        <v>0</v>
      </c>
      <c r="K489" s="178">
        <v>0</v>
      </c>
      <c r="L489" s="178">
        <v>0</v>
      </c>
      <c r="M489" s="178">
        <v>0</v>
      </c>
      <c r="N489" s="178">
        <v>0</v>
      </c>
      <c r="O489" s="178">
        <v>0</v>
      </c>
      <c r="P489" s="178">
        <v>0</v>
      </c>
      <c r="Q489" s="178">
        <v>0</v>
      </c>
      <c r="R489" s="178">
        <v>0</v>
      </c>
      <c r="S489" s="178">
        <v>0</v>
      </c>
      <c r="T489" s="178">
        <v>0</v>
      </c>
      <c r="U489" s="178">
        <v>0</v>
      </c>
      <c r="V489" s="178">
        <v>0</v>
      </c>
      <c r="W489" s="178">
        <v>0</v>
      </c>
      <c r="X489" s="178">
        <v>0</v>
      </c>
      <c r="Y489" s="178">
        <v>0</v>
      </c>
      <c r="Z489" s="178">
        <v>0</v>
      </c>
      <c r="AA489" s="178">
        <v>0</v>
      </c>
      <c r="AB489" s="178">
        <v>0</v>
      </c>
      <c r="AC489" s="178">
        <v>0</v>
      </c>
      <c r="AD489" s="178">
        <v>0</v>
      </c>
      <c r="AE489" s="178">
        <v>0</v>
      </c>
      <c r="AF489" s="178">
        <v>0</v>
      </c>
      <c r="AG489" s="178">
        <v>0</v>
      </c>
      <c r="AH489" s="178">
        <v>0</v>
      </c>
      <c r="AI489" s="178">
        <v>0</v>
      </c>
      <c r="AJ489" s="178">
        <v>0</v>
      </c>
      <c r="AK489" s="178">
        <v>0</v>
      </c>
      <c r="AL489" s="178">
        <v>0</v>
      </c>
      <c r="AM489" s="178">
        <v>0</v>
      </c>
      <c r="AN489" s="178">
        <v>0</v>
      </c>
      <c r="AO489" s="178">
        <v>0</v>
      </c>
      <c r="AP489" s="178">
        <v>0</v>
      </c>
      <c r="AQ489" s="178">
        <v>0</v>
      </c>
      <c r="AR489" s="178">
        <v>0</v>
      </c>
      <c r="AS489" s="178">
        <v>0</v>
      </c>
      <c r="AT489" s="178">
        <v>0</v>
      </c>
      <c r="AU489" s="178">
        <v>0</v>
      </c>
      <c r="AV489" s="179">
        <v>0</v>
      </c>
    </row>
    <row r="490" spans="1:48" s="218" customFormat="1" x14ac:dyDescent="0.25">
      <c r="B490" s="175" t="s">
        <v>106</v>
      </c>
      <c r="C490" s="178">
        <v>0</v>
      </c>
      <c r="D490" s="178">
        <v>0</v>
      </c>
      <c r="E490" s="178">
        <v>0</v>
      </c>
      <c r="F490" s="178">
        <v>0</v>
      </c>
      <c r="G490" s="178">
        <v>0</v>
      </c>
      <c r="H490" s="178">
        <v>0</v>
      </c>
      <c r="I490" s="178">
        <v>0</v>
      </c>
      <c r="J490" s="178">
        <v>0</v>
      </c>
      <c r="K490" s="178">
        <v>0</v>
      </c>
      <c r="L490" s="178">
        <v>0</v>
      </c>
      <c r="M490" s="178">
        <v>0</v>
      </c>
      <c r="N490" s="178">
        <v>0</v>
      </c>
      <c r="O490" s="178">
        <v>0</v>
      </c>
      <c r="P490" s="178">
        <v>0</v>
      </c>
      <c r="Q490" s="178">
        <v>0</v>
      </c>
      <c r="R490" s="178">
        <v>0</v>
      </c>
      <c r="S490" s="178">
        <v>0</v>
      </c>
      <c r="T490" s="178">
        <v>0</v>
      </c>
      <c r="U490" s="178">
        <v>0</v>
      </c>
      <c r="V490" s="178">
        <v>0</v>
      </c>
      <c r="W490" s="178">
        <v>0</v>
      </c>
      <c r="X490" s="178">
        <v>0</v>
      </c>
      <c r="Y490" s="178">
        <v>0</v>
      </c>
      <c r="Z490" s="178">
        <v>0</v>
      </c>
      <c r="AA490" s="178">
        <v>0</v>
      </c>
      <c r="AB490" s="178">
        <v>0</v>
      </c>
      <c r="AC490" s="178">
        <v>0</v>
      </c>
      <c r="AD490" s="178">
        <v>0</v>
      </c>
      <c r="AE490" s="178">
        <v>0</v>
      </c>
      <c r="AF490" s="178">
        <v>0</v>
      </c>
      <c r="AG490" s="178">
        <v>0</v>
      </c>
      <c r="AH490" s="178">
        <v>0</v>
      </c>
      <c r="AI490" s="178">
        <v>0</v>
      </c>
      <c r="AJ490" s="178">
        <v>0</v>
      </c>
      <c r="AK490" s="178">
        <v>0</v>
      </c>
      <c r="AL490" s="178">
        <v>0</v>
      </c>
      <c r="AM490" s="178">
        <v>0</v>
      </c>
      <c r="AN490" s="178">
        <v>0</v>
      </c>
      <c r="AO490" s="178">
        <v>0</v>
      </c>
      <c r="AP490" s="178">
        <v>0</v>
      </c>
      <c r="AQ490" s="178">
        <v>0</v>
      </c>
      <c r="AR490" s="178">
        <v>0</v>
      </c>
      <c r="AS490" s="178">
        <v>0</v>
      </c>
      <c r="AT490" s="178">
        <v>0</v>
      </c>
      <c r="AU490" s="178">
        <v>0</v>
      </c>
      <c r="AV490" s="179">
        <v>0</v>
      </c>
    </row>
    <row r="491" spans="1:48" s="218" customFormat="1" x14ac:dyDescent="0.25">
      <c r="B491" s="175" t="s">
        <v>107</v>
      </c>
      <c r="C491" s="178">
        <v>0</v>
      </c>
      <c r="D491" s="178">
        <v>0</v>
      </c>
      <c r="E491" s="178">
        <v>0</v>
      </c>
      <c r="F491" s="178">
        <v>0</v>
      </c>
      <c r="G491" s="178">
        <v>0</v>
      </c>
      <c r="H491" s="178">
        <v>0</v>
      </c>
      <c r="I491" s="178">
        <v>0</v>
      </c>
      <c r="J491" s="178">
        <v>0</v>
      </c>
      <c r="K491" s="178">
        <v>0</v>
      </c>
      <c r="L491" s="178">
        <v>0</v>
      </c>
      <c r="M491" s="178">
        <v>0</v>
      </c>
      <c r="N491" s="178">
        <v>0</v>
      </c>
      <c r="O491" s="178">
        <v>0</v>
      </c>
      <c r="P491" s="178">
        <v>0</v>
      </c>
      <c r="Q491" s="178">
        <v>0</v>
      </c>
      <c r="R491" s="178">
        <v>0</v>
      </c>
      <c r="S491" s="178">
        <v>0</v>
      </c>
      <c r="T491" s="178">
        <v>0</v>
      </c>
      <c r="U491" s="178">
        <v>0</v>
      </c>
      <c r="V491" s="178">
        <v>0</v>
      </c>
      <c r="W491" s="178">
        <v>0</v>
      </c>
      <c r="X491" s="178">
        <v>0</v>
      </c>
      <c r="Y491" s="178">
        <v>0</v>
      </c>
      <c r="Z491" s="178">
        <v>0</v>
      </c>
      <c r="AA491" s="178">
        <v>0</v>
      </c>
      <c r="AB491" s="178">
        <v>0</v>
      </c>
      <c r="AC491" s="178">
        <v>0</v>
      </c>
      <c r="AD491" s="178">
        <v>0</v>
      </c>
      <c r="AE491" s="178">
        <v>0</v>
      </c>
      <c r="AF491" s="178">
        <v>0</v>
      </c>
      <c r="AG491" s="178">
        <v>0</v>
      </c>
      <c r="AH491" s="178">
        <v>0</v>
      </c>
      <c r="AI491" s="178">
        <v>0</v>
      </c>
      <c r="AJ491" s="178">
        <v>0</v>
      </c>
      <c r="AK491" s="178">
        <v>0</v>
      </c>
      <c r="AL491" s="178">
        <v>0</v>
      </c>
      <c r="AM491" s="178">
        <v>0</v>
      </c>
      <c r="AN491" s="178">
        <v>0</v>
      </c>
      <c r="AO491" s="178">
        <v>0</v>
      </c>
      <c r="AP491" s="178">
        <v>0</v>
      </c>
      <c r="AQ491" s="178">
        <v>0</v>
      </c>
      <c r="AR491" s="178">
        <v>0</v>
      </c>
      <c r="AS491" s="178">
        <v>0</v>
      </c>
      <c r="AT491" s="178">
        <v>0</v>
      </c>
      <c r="AU491" s="178">
        <v>0</v>
      </c>
      <c r="AV491" s="179">
        <v>0</v>
      </c>
    </row>
    <row r="492" spans="1:48" s="218" customFormat="1" x14ac:dyDescent="0.25">
      <c r="B492" s="175" t="s">
        <v>45</v>
      </c>
      <c r="C492" s="178">
        <v>293.16659131747463</v>
      </c>
      <c r="D492" s="178">
        <v>293.16659131747463</v>
      </c>
      <c r="E492" s="178">
        <v>293.16659131747463</v>
      </c>
      <c r="F492" s="178">
        <v>293.16659131747463</v>
      </c>
      <c r="G492" s="178">
        <v>293.16659131747463</v>
      </c>
      <c r="H492" s="178">
        <v>293.16659131747463</v>
      </c>
      <c r="I492" s="178">
        <v>293.16659131747463</v>
      </c>
      <c r="J492" s="178">
        <v>293.16659131747463</v>
      </c>
      <c r="K492" s="178">
        <v>275.89549625740688</v>
      </c>
      <c r="L492" s="178">
        <v>258.62440119733913</v>
      </c>
      <c r="M492" s="178">
        <v>241.35330613727137</v>
      </c>
      <c r="N492" s="178">
        <v>238.49591148740888</v>
      </c>
      <c r="O492" s="178">
        <v>235.63851683754638</v>
      </c>
      <c r="P492" s="178">
        <v>232.78112218768385</v>
      </c>
      <c r="Q492" s="178">
        <v>229.92372753782135</v>
      </c>
      <c r="R492" s="178">
        <v>227.06633288795885</v>
      </c>
      <c r="S492" s="178">
        <v>225.89737112352665</v>
      </c>
      <c r="T492" s="178">
        <v>224.72840935909446</v>
      </c>
      <c r="U492" s="178">
        <v>223.55944759466226</v>
      </c>
      <c r="V492" s="178">
        <v>222.39048583023006</v>
      </c>
      <c r="W492" s="178">
        <v>221.22152406579787</v>
      </c>
      <c r="X492" s="178">
        <v>220.05256230136567</v>
      </c>
      <c r="Y492" s="178">
        <v>218.88360053693347</v>
      </c>
      <c r="Z492" s="178">
        <v>217.71463877250127</v>
      </c>
      <c r="AA492" s="178">
        <v>216.54567700806908</v>
      </c>
      <c r="AB492" s="178">
        <v>215.37671524363688</v>
      </c>
      <c r="AC492" s="178">
        <v>215.10688532864663</v>
      </c>
      <c r="AD492" s="178">
        <v>214.8370554136564</v>
      </c>
      <c r="AE492" s="178">
        <v>214.56722549866615</v>
      </c>
      <c r="AF492" s="178">
        <v>214.29739558367589</v>
      </c>
      <c r="AG492" s="178">
        <v>214.02756566868564</v>
      </c>
      <c r="AH492" s="178">
        <v>213.75773575369541</v>
      </c>
      <c r="AI492" s="178">
        <v>213.48790583870516</v>
      </c>
      <c r="AJ492" s="178">
        <v>213.21807592371491</v>
      </c>
      <c r="AK492" s="178">
        <v>212.94824600872465</v>
      </c>
      <c r="AL492" s="178">
        <v>212.67841609373443</v>
      </c>
      <c r="AM492" s="178">
        <v>212.40858617874417</v>
      </c>
      <c r="AN492" s="178">
        <v>212.13875626375392</v>
      </c>
      <c r="AO492" s="178">
        <v>211.86892634876367</v>
      </c>
      <c r="AP492" s="178">
        <v>211.59909643377344</v>
      </c>
      <c r="AQ492" s="178">
        <v>211.32926651878319</v>
      </c>
      <c r="AR492" s="178">
        <v>211.32926651878319</v>
      </c>
      <c r="AS492" s="178">
        <v>211.32926651878319</v>
      </c>
      <c r="AT492" s="178">
        <v>211.32926651878319</v>
      </c>
      <c r="AU492" s="178">
        <v>211.32926651878319</v>
      </c>
      <c r="AV492" s="179">
        <v>211.32926651878319</v>
      </c>
    </row>
    <row r="493" spans="1:48" s="218" customFormat="1" x14ac:dyDescent="0.25">
      <c r="B493" s="175" t="s">
        <v>47</v>
      </c>
      <c r="C493" s="178">
        <v>275.88512032325366</v>
      </c>
      <c r="D493" s="178">
        <v>275.88512032325366</v>
      </c>
      <c r="E493" s="178">
        <v>275.88512032325366</v>
      </c>
      <c r="F493" s="178">
        <v>275.88512032325366</v>
      </c>
      <c r="G493" s="178">
        <v>275.88512032325366</v>
      </c>
      <c r="H493" s="178">
        <v>275.88512032325366</v>
      </c>
      <c r="I493" s="178">
        <v>275.88512032325366</v>
      </c>
      <c r="J493" s="178">
        <v>275.88512032325366</v>
      </c>
      <c r="K493" s="178">
        <v>264.89976720659467</v>
      </c>
      <c r="L493" s="178">
        <v>253.91441408993572</v>
      </c>
      <c r="M493" s="178">
        <v>242.92906097327676</v>
      </c>
      <c r="N493" s="178">
        <v>241.21812549409339</v>
      </c>
      <c r="O493" s="178">
        <v>239.50719001491001</v>
      </c>
      <c r="P493" s="178">
        <v>237.79625453572663</v>
      </c>
      <c r="Q493" s="178">
        <v>236.08531905654326</v>
      </c>
      <c r="R493" s="178">
        <v>234.37438357735988</v>
      </c>
      <c r="S493" s="178">
        <v>232.21441175782471</v>
      </c>
      <c r="T493" s="178">
        <v>230.05443993828953</v>
      </c>
      <c r="U493" s="178">
        <v>227.89446811875436</v>
      </c>
      <c r="V493" s="178">
        <v>225.73449629921919</v>
      </c>
      <c r="W493" s="178">
        <v>223.57452447968399</v>
      </c>
      <c r="X493" s="178">
        <v>221.41455266014881</v>
      </c>
      <c r="Y493" s="178">
        <v>219.25458084061364</v>
      </c>
      <c r="Z493" s="178">
        <v>217.09460902107847</v>
      </c>
      <c r="AA493" s="178">
        <v>214.9346372015433</v>
      </c>
      <c r="AB493" s="178">
        <v>212.77466538200812</v>
      </c>
      <c r="AC493" s="178">
        <v>212.44198769247458</v>
      </c>
      <c r="AD493" s="178">
        <v>212.10931000294104</v>
      </c>
      <c r="AE493" s="178">
        <v>211.7766323134075</v>
      </c>
      <c r="AF493" s="178">
        <v>211.44395462387399</v>
      </c>
      <c r="AG493" s="178">
        <v>211.11127693434045</v>
      </c>
      <c r="AH493" s="178">
        <v>210.77859924480691</v>
      </c>
      <c r="AI493" s="178">
        <v>210.44592155527337</v>
      </c>
      <c r="AJ493" s="178">
        <v>210.11324386573983</v>
      </c>
      <c r="AK493" s="178">
        <v>209.78056617620629</v>
      </c>
      <c r="AL493" s="178">
        <v>209.44788848667275</v>
      </c>
      <c r="AM493" s="178">
        <v>209.11521079713921</v>
      </c>
      <c r="AN493" s="178">
        <v>208.7825331076057</v>
      </c>
      <c r="AO493" s="178">
        <v>208.44985541807216</v>
      </c>
      <c r="AP493" s="178">
        <v>208.11717772853862</v>
      </c>
      <c r="AQ493" s="178">
        <v>207.78450003900508</v>
      </c>
      <c r="AR493" s="178">
        <v>207.78450003900508</v>
      </c>
      <c r="AS493" s="178">
        <v>207.78450003900508</v>
      </c>
      <c r="AT493" s="178">
        <v>207.78450003900508</v>
      </c>
      <c r="AU493" s="178">
        <v>207.78450003900508</v>
      </c>
      <c r="AV493" s="179">
        <v>207.78450003900508</v>
      </c>
    </row>
    <row r="494" spans="1:48" s="218" customFormat="1" x14ac:dyDescent="0.25">
      <c r="B494" s="175" t="s">
        <v>49</v>
      </c>
      <c r="C494" s="178">
        <v>101.38850889184387</v>
      </c>
      <c r="D494" s="178">
        <v>101.38850889184387</v>
      </c>
      <c r="E494" s="178">
        <v>101.38850889184387</v>
      </c>
      <c r="F494" s="178">
        <v>101.38850889184387</v>
      </c>
      <c r="G494" s="178">
        <v>101.38850889184387</v>
      </c>
      <c r="H494" s="178">
        <v>101.38850889184387</v>
      </c>
      <c r="I494" s="178">
        <v>101.38850889184387</v>
      </c>
      <c r="J494" s="178">
        <v>101.38850889184387</v>
      </c>
      <c r="K494" s="178">
        <v>101.34059285172805</v>
      </c>
      <c r="L494" s="178">
        <v>101.29267681161222</v>
      </c>
      <c r="M494" s="178">
        <v>101.2447607714964</v>
      </c>
      <c r="N494" s="178">
        <v>101.28864928479999</v>
      </c>
      <c r="O494" s="178">
        <v>101.33253779810359</v>
      </c>
      <c r="P494" s="178">
        <v>101.37642631140717</v>
      </c>
      <c r="Q494" s="178">
        <v>101.42031482471077</v>
      </c>
      <c r="R494" s="178">
        <v>101.46420333801436</v>
      </c>
      <c r="S494" s="178">
        <v>101.45954495010378</v>
      </c>
      <c r="T494" s="178">
        <v>101.45488656219321</v>
      </c>
      <c r="U494" s="178">
        <v>101.45022817428264</v>
      </c>
      <c r="V494" s="178">
        <v>101.44556978637206</v>
      </c>
      <c r="W494" s="178">
        <v>101.44091139846148</v>
      </c>
      <c r="X494" s="178">
        <v>101.43625301055091</v>
      </c>
      <c r="Y494" s="178">
        <v>101.43159462264035</v>
      </c>
      <c r="Z494" s="178">
        <v>101.42693623472977</v>
      </c>
      <c r="AA494" s="178">
        <v>101.42227784681918</v>
      </c>
      <c r="AB494" s="178">
        <v>101.41761945890862</v>
      </c>
      <c r="AC494" s="178">
        <v>101.41813645345296</v>
      </c>
      <c r="AD494" s="178">
        <v>101.41865344799731</v>
      </c>
      <c r="AE494" s="178">
        <v>101.41917044254166</v>
      </c>
      <c r="AF494" s="178">
        <v>101.41968743708601</v>
      </c>
      <c r="AG494" s="178">
        <v>101.42020443163035</v>
      </c>
      <c r="AH494" s="178">
        <v>101.42072142617471</v>
      </c>
      <c r="AI494" s="178">
        <v>101.42123842071905</v>
      </c>
      <c r="AJ494" s="178">
        <v>101.42175541526341</v>
      </c>
      <c r="AK494" s="178">
        <v>101.42227240980775</v>
      </c>
      <c r="AL494" s="178">
        <v>101.4227894043521</v>
      </c>
      <c r="AM494" s="178">
        <v>101.42330639889644</v>
      </c>
      <c r="AN494" s="178">
        <v>101.4238233934408</v>
      </c>
      <c r="AO494" s="178">
        <v>101.42434038798514</v>
      </c>
      <c r="AP494" s="178">
        <v>101.4248573825295</v>
      </c>
      <c r="AQ494" s="178">
        <v>101.42537437707384</v>
      </c>
      <c r="AR494" s="178">
        <v>101.42537437707384</v>
      </c>
      <c r="AS494" s="178">
        <v>101.42537437707384</v>
      </c>
      <c r="AT494" s="178">
        <v>101.42537437707384</v>
      </c>
      <c r="AU494" s="178">
        <v>101.42537437707384</v>
      </c>
      <c r="AV494" s="178">
        <v>101.42537437707384</v>
      </c>
    </row>
    <row r="495" spans="1:48" s="218" customFormat="1" x14ac:dyDescent="0.25">
      <c r="B495" s="175" t="s">
        <v>51</v>
      </c>
      <c r="C495" s="178">
        <v>107.76112530602609</v>
      </c>
      <c r="D495" s="178">
        <v>107.76112530602609</v>
      </c>
      <c r="E495" s="178">
        <v>107.76112530602609</v>
      </c>
      <c r="F495" s="178">
        <v>107.76112530602609</v>
      </c>
      <c r="G495" s="178">
        <v>107.76112530602609</v>
      </c>
      <c r="H495" s="178">
        <v>107.76112530602609</v>
      </c>
      <c r="I495" s="178">
        <v>107.76112530602609</v>
      </c>
      <c r="J495" s="178">
        <v>107.76112530602609</v>
      </c>
      <c r="K495" s="178">
        <v>105.37559939685421</v>
      </c>
      <c r="L495" s="178">
        <v>102.99007348768232</v>
      </c>
      <c r="M495" s="178">
        <v>100.60454757851045</v>
      </c>
      <c r="N495" s="178">
        <v>100.14770875017088</v>
      </c>
      <c r="O495" s="178">
        <v>99.690869921831307</v>
      </c>
      <c r="P495" s="178">
        <v>99.234031093491751</v>
      </c>
      <c r="Q495" s="178">
        <v>98.777192265152181</v>
      </c>
      <c r="R495" s="178">
        <v>98.32035343681261</v>
      </c>
      <c r="S495" s="178">
        <v>98.755909515702086</v>
      </c>
      <c r="T495" s="178">
        <v>99.191465594591577</v>
      </c>
      <c r="U495" s="178">
        <v>99.627021673481053</v>
      </c>
      <c r="V495" s="178">
        <v>100.06257775237054</v>
      </c>
      <c r="W495" s="178">
        <v>100.49813383126002</v>
      </c>
      <c r="X495" s="178">
        <v>100.9336899101495</v>
      </c>
      <c r="Y495" s="178">
        <v>101.36924598903899</v>
      </c>
      <c r="Z495" s="178">
        <v>101.80480206792846</v>
      </c>
      <c r="AA495" s="178">
        <v>102.24035814681795</v>
      </c>
      <c r="AB495" s="178">
        <v>102.67591422570743</v>
      </c>
      <c r="AC495" s="178">
        <v>102.70975334816343</v>
      </c>
      <c r="AD495" s="178">
        <v>102.74359247061942</v>
      </c>
      <c r="AE495" s="178">
        <v>102.77743159307542</v>
      </c>
      <c r="AF495" s="178">
        <v>102.81127071553142</v>
      </c>
      <c r="AG495" s="178">
        <v>102.84510983798741</v>
      </c>
      <c r="AH495" s="178">
        <v>102.87894896044341</v>
      </c>
      <c r="AI495" s="178">
        <v>102.91278808289941</v>
      </c>
      <c r="AJ495" s="178">
        <v>102.9466272053554</v>
      </c>
      <c r="AK495" s="178">
        <v>102.9804663278114</v>
      </c>
      <c r="AL495" s="178">
        <v>103.0143054502674</v>
      </c>
      <c r="AM495" s="178">
        <v>103.04814457272339</v>
      </c>
      <c r="AN495" s="178">
        <v>103.08198369517939</v>
      </c>
      <c r="AO495" s="178">
        <v>103.11582281763539</v>
      </c>
      <c r="AP495" s="178">
        <v>103.14966194009138</v>
      </c>
      <c r="AQ495" s="178">
        <v>103.18350106254738</v>
      </c>
      <c r="AR495" s="178">
        <v>103.18350106254738</v>
      </c>
      <c r="AS495" s="178">
        <v>103.18350106254738</v>
      </c>
      <c r="AT495" s="178">
        <v>103.18350106254738</v>
      </c>
      <c r="AU495" s="178">
        <v>103.18350106254738</v>
      </c>
      <c r="AV495" s="178">
        <v>103.18350106254738</v>
      </c>
    </row>
    <row r="496" spans="1:48" s="218" customFormat="1" x14ac:dyDescent="0.25">
      <c r="B496" s="175" t="s">
        <v>53</v>
      </c>
      <c r="C496" s="178">
        <v>9</v>
      </c>
      <c r="D496" s="178">
        <v>9</v>
      </c>
      <c r="E496" s="178">
        <v>9</v>
      </c>
      <c r="F496" s="178">
        <v>9</v>
      </c>
      <c r="G496" s="178">
        <v>9</v>
      </c>
      <c r="H496" s="178">
        <v>9</v>
      </c>
      <c r="I496" s="178">
        <v>9</v>
      </c>
      <c r="J496" s="178">
        <v>9</v>
      </c>
      <c r="K496" s="178">
        <v>9</v>
      </c>
      <c r="L496" s="178">
        <v>9</v>
      </c>
      <c r="M496" s="178">
        <v>9</v>
      </c>
      <c r="N496" s="178">
        <v>9</v>
      </c>
      <c r="O496" s="178">
        <v>9</v>
      </c>
      <c r="P496" s="178">
        <v>9</v>
      </c>
      <c r="Q496" s="178">
        <v>9</v>
      </c>
      <c r="R496" s="178">
        <v>9</v>
      </c>
      <c r="S496" s="178">
        <v>9</v>
      </c>
      <c r="T496" s="178">
        <v>9</v>
      </c>
      <c r="U496" s="178">
        <v>9</v>
      </c>
      <c r="V496" s="178">
        <v>9</v>
      </c>
      <c r="W496" s="178">
        <v>9</v>
      </c>
      <c r="X496" s="178">
        <v>9</v>
      </c>
      <c r="Y496" s="178">
        <v>9</v>
      </c>
      <c r="Z496" s="178">
        <v>9</v>
      </c>
      <c r="AA496" s="178">
        <v>9</v>
      </c>
      <c r="AB496" s="178">
        <v>9</v>
      </c>
      <c r="AC496" s="178">
        <v>9</v>
      </c>
      <c r="AD496" s="178">
        <v>9</v>
      </c>
      <c r="AE496" s="178">
        <v>9</v>
      </c>
      <c r="AF496" s="178">
        <v>9</v>
      </c>
      <c r="AG496" s="178">
        <v>9</v>
      </c>
      <c r="AH496" s="178">
        <v>9</v>
      </c>
      <c r="AI496" s="178">
        <v>9</v>
      </c>
      <c r="AJ496" s="178">
        <v>9</v>
      </c>
      <c r="AK496" s="178">
        <v>9</v>
      </c>
      <c r="AL496" s="178">
        <v>9</v>
      </c>
      <c r="AM496" s="178">
        <v>9</v>
      </c>
      <c r="AN496" s="178">
        <v>9</v>
      </c>
      <c r="AO496" s="178">
        <v>9</v>
      </c>
      <c r="AP496" s="178">
        <v>9</v>
      </c>
      <c r="AQ496" s="178">
        <v>9</v>
      </c>
      <c r="AR496" s="178">
        <v>9</v>
      </c>
      <c r="AS496" s="178">
        <v>9</v>
      </c>
      <c r="AT496" s="178">
        <v>9</v>
      </c>
      <c r="AU496" s="178">
        <v>9</v>
      </c>
      <c r="AV496" s="179">
        <v>9</v>
      </c>
    </row>
    <row r="497" spans="2:48" s="218" customFormat="1" x14ac:dyDescent="0.25">
      <c r="B497" s="175" t="s">
        <v>108</v>
      </c>
      <c r="C497" s="178">
        <v>14</v>
      </c>
      <c r="D497" s="178">
        <v>14</v>
      </c>
      <c r="E497" s="178">
        <v>14</v>
      </c>
      <c r="F497" s="178">
        <v>14</v>
      </c>
      <c r="G497" s="178">
        <v>14</v>
      </c>
      <c r="H497" s="178">
        <v>14</v>
      </c>
      <c r="I497" s="178">
        <v>14</v>
      </c>
      <c r="J497" s="178">
        <v>14</v>
      </c>
      <c r="K497" s="178">
        <v>14</v>
      </c>
      <c r="L497" s="178">
        <v>14</v>
      </c>
      <c r="M497" s="178">
        <v>14</v>
      </c>
      <c r="N497" s="178">
        <v>14</v>
      </c>
      <c r="O497" s="178">
        <v>14</v>
      </c>
      <c r="P497" s="178">
        <v>14</v>
      </c>
      <c r="Q497" s="178">
        <v>14</v>
      </c>
      <c r="R497" s="178">
        <v>14</v>
      </c>
      <c r="S497" s="178">
        <v>14</v>
      </c>
      <c r="T497" s="178">
        <v>14</v>
      </c>
      <c r="U497" s="178">
        <v>14</v>
      </c>
      <c r="V497" s="178">
        <v>14</v>
      </c>
      <c r="W497" s="178">
        <v>14</v>
      </c>
      <c r="X497" s="178">
        <v>14</v>
      </c>
      <c r="Y497" s="178">
        <v>14</v>
      </c>
      <c r="Z497" s="178">
        <v>14</v>
      </c>
      <c r="AA497" s="178">
        <v>14</v>
      </c>
      <c r="AB497" s="178">
        <v>14</v>
      </c>
      <c r="AC497" s="178">
        <v>14</v>
      </c>
      <c r="AD497" s="178">
        <v>14</v>
      </c>
      <c r="AE497" s="178">
        <v>14</v>
      </c>
      <c r="AF497" s="178">
        <v>14</v>
      </c>
      <c r="AG497" s="178">
        <v>14</v>
      </c>
      <c r="AH497" s="178">
        <v>14</v>
      </c>
      <c r="AI497" s="178">
        <v>14</v>
      </c>
      <c r="AJ497" s="178">
        <v>14</v>
      </c>
      <c r="AK497" s="178">
        <v>14</v>
      </c>
      <c r="AL497" s="178">
        <v>14</v>
      </c>
      <c r="AM497" s="178">
        <v>14</v>
      </c>
      <c r="AN497" s="178">
        <v>14</v>
      </c>
      <c r="AO497" s="178">
        <v>14</v>
      </c>
      <c r="AP497" s="178">
        <v>14</v>
      </c>
      <c r="AQ497" s="178">
        <v>14</v>
      </c>
      <c r="AR497" s="178">
        <v>14</v>
      </c>
      <c r="AS497" s="178">
        <v>14</v>
      </c>
      <c r="AT497" s="178">
        <v>14</v>
      </c>
      <c r="AU497" s="178">
        <v>14</v>
      </c>
      <c r="AV497" s="179">
        <v>14</v>
      </c>
    </row>
    <row r="498" spans="2:48" s="218" customFormat="1" x14ac:dyDescent="0.25">
      <c r="B498" s="175" t="s">
        <v>4</v>
      </c>
      <c r="C498" s="178">
        <v>0</v>
      </c>
      <c r="D498" s="178">
        <v>0</v>
      </c>
      <c r="E498" s="178">
        <v>0</v>
      </c>
      <c r="F498" s="178">
        <v>0</v>
      </c>
      <c r="G498" s="178">
        <v>0</v>
      </c>
      <c r="H498" s="178">
        <v>0</v>
      </c>
      <c r="I498" s="178">
        <v>0</v>
      </c>
      <c r="J498" s="178">
        <v>0</v>
      </c>
      <c r="K498" s="178">
        <v>0</v>
      </c>
      <c r="L498" s="178">
        <v>0</v>
      </c>
      <c r="M498" s="178">
        <v>0</v>
      </c>
      <c r="N498" s="178">
        <v>0</v>
      </c>
      <c r="O498" s="178">
        <v>0</v>
      </c>
      <c r="P498" s="178">
        <v>0</v>
      </c>
      <c r="Q498" s="178">
        <v>0</v>
      </c>
      <c r="R498" s="178">
        <v>0</v>
      </c>
      <c r="S498" s="178">
        <v>0</v>
      </c>
      <c r="T498" s="178">
        <v>0</v>
      </c>
      <c r="U498" s="178">
        <v>0</v>
      </c>
      <c r="V498" s="178">
        <v>0</v>
      </c>
      <c r="W498" s="178">
        <v>0</v>
      </c>
      <c r="X498" s="178">
        <v>0</v>
      </c>
      <c r="Y498" s="178">
        <v>0</v>
      </c>
      <c r="Z498" s="178">
        <v>0</v>
      </c>
      <c r="AA498" s="178">
        <v>0</v>
      </c>
      <c r="AB498" s="178">
        <v>0</v>
      </c>
      <c r="AC498" s="178">
        <v>0</v>
      </c>
      <c r="AD498" s="178">
        <v>0</v>
      </c>
      <c r="AE498" s="178">
        <v>0</v>
      </c>
      <c r="AF498" s="178">
        <v>0</v>
      </c>
      <c r="AG498" s="178">
        <v>0</v>
      </c>
      <c r="AH498" s="178">
        <v>0</v>
      </c>
      <c r="AI498" s="178">
        <v>0</v>
      </c>
      <c r="AJ498" s="178">
        <v>0</v>
      </c>
      <c r="AK498" s="178">
        <v>0</v>
      </c>
      <c r="AL498" s="178">
        <v>0</v>
      </c>
      <c r="AM498" s="178">
        <v>0</v>
      </c>
      <c r="AN498" s="178">
        <v>0</v>
      </c>
      <c r="AO498" s="178">
        <v>0</v>
      </c>
      <c r="AP498" s="178">
        <v>0</v>
      </c>
      <c r="AQ498" s="178">
        <v>0</v>
      </c>
      <c r="AR498" s="178">
        <v>0</v>
      </c>
      <c r="AS498" s="178">
        <v>0</v>
      </c>
      <c r="AT498" s="178">
        <v>0</v>
      </c>
      <c r="AU498" s="178">
        <v>0</v>
      </c>
      <c r="AV498" s="179">
        <v>0</v>
      </c>
    </row>
    <row r="499" spans="2:48" s="218" customFormat="1" x14ac:dyDescent="0.25">
      <c r="B499" s="175" t="s">
        <v>6</v>
      </c>
      <c r="C499" s="178">
        <v>0</v>
      </c>
      <c r="D499" s="178">
        <v>0</v>
      </c>
      <c r="E499" s="178">
        <v>0</v>
      </c>
      <c r="F499" s="178">
        <v>0</v>
      </c>
      <c r="G499" s="178">
        <v>0</v>
      </c>
      <c r="H499" s="178">
        <v>0</v>
      </c>
      <c r="I499" s="178">
        <v>0</v>
      </c>
      <c r="J499" s="178">
        <v>0</v>
      </c>
      <c r="K499" s="178">
        <v>0</v>
      </c>
      <c r="L499" s="178">
        <v>0</v>
      </c>
      <c r="M499" s="178">
        <v>0</v>
      </c>
      <c r="N499" s="178">
        <v>0</v>
      </c>
      <c r="O499" s="178">
        <v>0</v>
      </c>
      <c r="P499" s="178">
        <v>0</v>
      </c>
      <c r="Q499" s="178">
        <v>0</v>
      </c>
      <c r="R499" s="178">
        <v>0</v>
      </c>
      <c r="S499" s="178">
        <v>0</v>
      </c>
      <c r="T499" s="178">
        <v>0</v>
      </c>
      <c r="U499" s="178">
        <v>0</v>
      </c>
      <c r="V499" s="178">
        <v>0</v>
      </c>
      <c r="W499" s="178">
        <v>0</v>
      </c>
      <c r="X499" s="178">
        <v>0</v>
      </c>
      <c r="Y499" s="178">
        <v>0</v>
      </c>
      <c r="Z499" s="178">
        <v>0</v>
      </c>
      <c r="AA499" s="178">
        <v>0</v>
      </c>
      <c r="AB499" s="178">
        <v>0</v>
      </c>
      <c r="AC499" s="178">
        <v>0</v>
      </c>
      <c r="AD499" s="178">
        <v>0</v>
      </c>
      <c r="AE499" s="178">
        <v>0</v>
      </c>
      <c r="AF499" s="178">
        <v>0</v>
      </c>
      <c r="AG499" s="178">
        <v>0</v>
      </c>
      <c r="AH499" s="178">
        <v>0</v>
      </c>
      <c r="AI499" s="178">
        <v>0</v>
      </c>
      <c r="AJ499" s="178">
        <v>0</v>
      </c>
      <c r="AK499" s="178">
        <v>0</v>
      </c>
      <c r="AL499" s="178">
        <v>0</v>
      </c>
      <c r="AM499" s="178">
        <v>0</v>
      </c>
      <c r="AN499" s="178">
        <v>0</v>
      </c>
      <c r="AO499" s="178">
        <v>0</v>
      </c>
      <c r="AP499" s="178">
        <v>0</v>
      </c>
      <c r="AQ499" s="178">
        <v>0</v>
      </c>
      <c r="AR499" s="178">
        <v>0</v>
      </c>
      <c r="AS499" s="178">
        <v>0</v>
      </c>
      <c r="AT499" s="178">
        <v>0</v>
      </c>
      <c r="AU499" s="178">
        <v>0</v>
      </c>
      <c r="AV499" s="179">
        <v>0</v>
      </c>
    </row>
    <row r="500" spans="2:48" s="218" customFormat="1" x14ac:dyDescent="0.25">
      <c r="B500" s="175" t="s">
        <v>8</v>
      </c>
      <c r="C500" s="178">
        <v>0</v>
      </c>
      <c r="D500" s="178">
        <v>0</v>
      </c>
      <c r="E500" s="178">
        <v>0</v>
      </c>
      <c r="F500" s="178">
        <v>0</v>
      </c>
      <c r="G500" s="178">
        <v>0</v>
      </c>
      <c r="H500" s="178">
        <v>0</v>
      </c>
      <c r="I500" s="178">
        <v>0</v>
      </c>
      <c r="J500" s="178">
        <v>0</v>
      </c>
      <c r="K500" s="178">
        <v>0</v>
      </c>
      <c r="L500" s="178">
        <v>0</v>
      </c>
      <c r="M500" s="178">
        <v>0</v>
      </c>
      <c r="N500" s="178">
        <v>0</v>
      </c>
      <c r="O500" s="178">
        <v>0</v>
      </c>
      <c r="P500" s="178">
        <v>0</v>
      </c>
      <c r="Q500" s="178">
        <v>0</v>
      </c>
      <c r="R500" s="178">
        <v>0</v>
      </c>
      <c r="S500" s="178">
        <v>0</v>
      </c>
      <c r="T500" s="178">
        <v>0</v>
      </c>
      <c r="U500" s="178">
        <v>0</v>
      </c>
      <c r="V500" s="178">
        <v>0</v>
      </c>
      <c r="W500" s="178">
        <v>0</v>
      </c>
      <c r="X500" s="178">
        <v>0</v>
      </c>
      <c r="Y500" s="178">
        <v>0</v>
      </c>
      <c r="Z500" s="178">
        <v>0</v>
      </c>
      <c r="AA500" s="178">
        <v>0</v>
      </c>
      <c r="AB500" s="178">
        <v>0</v>
      </c>
      <c r="AC500" s="178">
        <v>0</v>
      </c>
      <c r="AD500" s="178">
        <v>0</v>
      </c>
      <c r="AE500" s="178">
        <v>0</v>
      </c>
      <c r="AF500" s="178">
        <v>0</v>
      </c>
      <c r="AG500" s="178">
        <v>0</v>
      </c>
      <c r="AH500" s="178">
        <v>0</v>
      </c>
      <c r="AI500" s="178">
        <v>0</v>
      </c>
      <c r="AJ500" s="178">
        <v>0</v>
      </c>
      <c r="AK500" s="178">
        <v>0</v>
      </c>
      <c r="AL500" s="178">
        <v>0</v>
      </c>
      <c r="AM500" s="178">
        <v>0</v>
      </c>
      <c r="AN500" s="178">
        <v>0</v>
      </c>
      <c r="AO500" s="178">
        <v>0</v>
      </c>
      <c r="AP500" s="178">
        <v>0</v>
      </c>
      <c r="AQ500" s="178">
        <v>0</v>
      </c>
      <c r="AR500" s="178">
        <v>0</v>
      </c>
      <c r="AS500" s="178">
        <v>0</v>
      </c>
      <c r="AT500" s="178">
        <v>0</v>
      </c>
      <c r="AU500" s="178">
        <v>0</v>
      </c>
      <c r="AV500" s="179">
        <v>0</v>
      </c>
    </row>
    <row r="501" spans="2:48" s="218" customFormat="1" x14ac:dyDescent="0.25">
      <c r="B501" s="175" t="s">
        <v>10</v>
      </c>
      <c r="C501" s="180"/>
      <c r="D501" s="180"/>
      <c r="E501" s="180"/>
      <c r="F501" s="180"/>
      <c r="G501" s="180"/>
      <c r="H501" s="180"/>
      <c r="I501" s="180"/>
      <c r="J501" s="180"/>
      <c r="K501" s="180"/>
      <c r="L501" s="180"/>
      <c r="M501" s="180"/>
      <c r="N501" s="180"/>
      <c r="O501" s="180"/>
      <c r="P501" s="180"/>
      <c r="Q501" s="180"/>
      <c r="R501" s="180"/>
      <c r="S501" s="180"/>
      <c r="T501" s="180"/>
      <c r="U501" s="180"/>
      <c r="V501" s="180"/>
      <c r="W501" s="180"/>
      <c r="X501" s="180"/>
      <c r="Y501" s="180"/>
      <c r="Z501" s="180"/>
      <c r="AA501" s="180"/>
      <c r="AB501" s="180"/>
      <c r="AC501" s="180"/>
      <c r="AD501" s="180"/>
      <c r="AE501" s="180"/>
      <c r="AF501" s="180"/>
      <c r="AG501" s="180"/>
      <c r="AH501" s="180"/>
      <c r="AI501" s="180"/>
      <c r="AJ501" s="180"/>
      <c r="AK501" s="180"/>
      <c r="AL501" s="180"/>
      <c r="AM501" s="180"/>
      <c r="AN501" s="180"/>
      <c r="AO501" s="180"/>
      <c r="AP501" s="180"/>
      <c r="AQ501" s="180"/>
      <c r="AR501" s="180"/>
      <c r="AS501" s="180"/>
      <c r="AT501" s="180"/>
      <c r="AU501" s="180"/>
      <c r="AV501" s="181"/>
    </row>
    <row r="502" spans="2:48" s="218" customFormat="1" x14ac:dyDescent="0.25">
      <c r="B502" s="175" t="s">
        <v>12</v>
      </c>
      <c r="C502" s="180"/>
      <c r="D502" s="180"/>
      <c r="E502" s="180"/>
      <c r="F502" s="180"/>
      <c r="G502" s="180"/>
      <c r="H502" s="180"/>
      <c r="I502" s="180"/>
      <c r="J502" s="180"/>
      <c r="K502" s="180"/>
      <c r="L502" s="180"/>
      <c r="M502" s="180"/>
      <c r="N502" s="180"/>
      <c r="O502" s="180"/>
      <c r="P502" s="180"/>
      <c r="Q502" s="180"/>
      <c r="R502" s="180"/>
      <c r="S502" s="180"/>
      <c r="T502" s="180"/>
      <c r="U502" s="180"/>
      <c r="V502" s="180"/>
      <c r="W502" s="180"/>
      <c r="X502" s="180"/>
      <c r="Y502" s="180"/>
      <c r="Z502" s="180"/>
      <c r="AA502" s="180"/>
      <c r="AB502" s="180"/>
      <c r="AC502" s="180"/>
      <c r="AD502" s="180"/>
      <c r="AE502" s="180"/>
      <c r="AF502" s="180"/>
      <c r="AG502" s="180"/>
      <c r="AH502" s="180"/>
      <c r="AI502" s="180"/>
      <c r="AJ502" s="180"/>
      <c r="AK502" s="180"/>
      <c r="AL502" s="180"/>
      <c r="AM502" s="180"/>
      <c r="AN502" s="180"/>
      <c r="AO502" s="180"/>
      <c r="AP502" s="180"/>
      <c r="AQ502" s="180"/>
      <c r="AR502" s="180"/>
      <c r="AS502" s="180"/>
      <c r="AT502" s="180"/>
      <c r="AU502" s="180"/>
      <c r="AV502" s="181"/>
    </row>
    <row r="503" spans="2:48" s="218" customFormat="1" x14ac:dyDescent="0.25">
      <c r="B503" s="175" t="s">
        <v>14</v>
      </c>
      <c r="C503" s="180"/>
      <c r="D503" s="180"/>
      <c r="E503" s="180"/>
      <c r="F503" s="180"/>
      <c r="G503" s="180"/>
      <c r="H503" s="180"/>
      <c r="I503" s="180"/>
      <c r="J503" s="180"/>
      <c r="K503" s="180"/>
      <c r="L503" s="180"/>
      <c r="M503" s="180"/>
      <c r="N503" s="180"/>
      <c r="O503" s="180"/>
      <c r="P503" s="180"/>
      <c r="Q503" s="180"/>
      <c r="R503" s="180"/>
      <c r="S503" s="180"/>
      <c r="T503" s="180"/>
      <c r="U503" s="180"/>
      <c r="V503" s="180"/>
      <c r="W503" s="180"/>
      <c r="X503" s="180"/>
      <c r="Y503" s="180"/>
      <c r="Z503" s="180"/>
      <c r="AA503" s="180"/>
      <c r="AB503" s="180"/>
      <c r="AC503" s="180"/>
      <c r="AD503" s="180"/>
      <c r="AE503" s="180"/>
      <c r="AF503" s="180"/>
      <c r="AG503" s="180"/>
      <c r="AH503" s="180"/>
      <c r="AI503" s="180"/>
      <c r="AJ503" s="180"/>
      <c r="AK503" s="180"/>
      <c r="AL503" s="180"/>
      <c r="AM503" s="180"/>
      <c r="AN503" s="180"/>
      <c r="AO503" s="180"/>
      <c r="AP503" s="180"/>
      <c r="AQ503" s="180"/>
      <c r="AR503" s="180"/>
      <c r="AS503" s="180"/>
      <c r="AT503" s="180"/>
      <c r="AU503" s="180"/>
      <c r="AV503" s="181"/>
    </row>
    <row r="504" spans="2:48" s="218" customFormat="1" x14ac:dyDescent="0.25">
      <c r="B504" s="175" t="s">
        <v>16</v>
      </c>
      <c r="C504" s="180"/>
      <c r="D504" s="180"/>
      <c r="E504" s="180"/>
      <c r="F504" s="180"/>
      <c r="G504" s="180"/>
      <c r="H504" s="180"/>
      <c r="I504" s="180"/>
      <c r="J504" s="180"/>
      <c r="K504" s="180"/>
      <c r="L504" s="180"/>
      <c r="M504" s="180"/>
      <c r="N504" s="180"/>
      <c r="O504" s="180"/>
      <c r="P504" s="180"/>
      <c r="Q504" s="180"/>
      <c r="R504" s="180"/>
      <c r="S504" s="180"/>
      <c r="T504" s="180"/>
      <c r="U504" s="180"/>
      <c r="V504" s="180"/>
      <c r="W504" s="180"/>
      <c r="X504" s="180"/>
      <c r="Y504" s="180"/>
      <c r="Z504" s="180"/>
      <c r="AA504" s="180"/>
      <c r="AB504" s="180"/>
      <c r="AC504" s="180"/>
      <c r="AD504" s="180"/>
      <c r="AE504" s="180"/>
      <c r="AF504" s="180"/>
      <c r="AG504" s="180"/>
      <c r="AH504" s="180"/>
      <c r="AI504" s="180"/>
      <c r="AJ504" s="180"/>
      <c r="AK504" s="180"/>
      <c r="AL504" s="180"/>
      <c r="AM504" s="180"/>
      <c r="AN504" s="180"/>
      <c r="AO504" s="180"/>
      <c r="AP504" s="180"/>
      <c r="AQ504" s="180"/>
      <c r="AR504" s="180"/>
      <c r="AS504" s="180"/>
      <c r="AT504" s="180"/>
      <c r="AU504" s="180"/>
      <c r="AV504" s="181"/>
    </row>
    <row r="505" spans="2:48" s="218" customFormat="1" x14ac:dyDescent="0.25">
      <c r="B505" s="175" t="s">
        <v>18</v>
      </c>
      <c r="C505" s="180"/>
      <c r="D505" s="180"/>
      <c r="E505" s="180"/>
      <c r="F505" s="180"/>
      <c r="G505" s="180"/>
      <c r="H505" s="180"/>
      <c r="I505" s="180"/>
      <c r="J505" s="180"/>
      <c r="K505" s="180"/>
      <c r="L505" s="180"/>
      <c r="M505" s="180"/>
      <c r="N505" s="180"/>
      <c r="O505" s="180"/>
      <c r="P505" s="180"/>
      <c r="Q505" s="180"/>
      <c r="R505" s="180"/>
      <c r="S505" s="180"/>
      <c r="T505" s="180"/>
      <c r="U505" s="180"/>
      <c r="V505" s="180"/>
      <c r="W505" s="180"/>
      <c r="X505" s="180"/>
      <c r="Y505" s="180"/>
      <c r="Z505" s="180"/>
      <c r="AA505" s="180"/>
      <c r="AB505" s="180"/>
      <c r="AC505" s="180"/>
      <c r="AD505" s="180"/>
      <c r="AE505" s="180"/>
      <c r="AF505" s="180"/>
      <c r="AG505" s="180"/>
      <c r="AH505" s="180"/>
      <c r="AI505" s="180"/>
      <c r="AJ505" s="180"/>
      <c r="AK505" s="180"/>
      <c r="AL505" s="180"/>
      <c r="AM505" s="180"/>
      <c r="AN505" s="180"/>
      <c r="AO505" s="180"/>
      <c r="AP505" s="180"/>
      <c r="AQ505" s="180"/>
      <c r="AR505" s="180"/>
      <c r="AS505" s="180"/>
      <c r="AT505" s="180"/>
      <c r="AU505" s="180"/>
      <c r="AV505" s="181"/>
    </row>
    <row r="506" spans="2:48" s="218" customFormat="1" x14ac:dyDescent="0.25">
      <c r="B506" s="175" t="s">
        <v>20</v>
      </c>
      <c r="C506" s="180"/>
      <c r="D506" s="180"/>
      <c r="E506" s="180"/>
      <c r="F506" s="180"/>
      <c r="G506" s="180"/>
      <c r="H506" s="180"/>
      <c r="I506" s="180"/>
      <c r="J506" s="180"/>
      <c r="K506" s="180"/>
      <c r="L506" s="180"/>
      <c r="M506" s="180"/>
      <c r="N506" s="180"/>
      <c r="O506" s="180"/>
      <c r="P506" s="180"/>
      <c r="Q506" s="180"/>
      <c r="R506" s="180"/>
      <c r="S506" s="180"/>
      <c r="T506" s="180"/>
      <c r="U506" s="180"/>
      <c r="V506" s="180"/>
      <c r="W506" s="180"/>
      <c r="X506" s="180"/>
      <c r="Y506" s="180"/>
      <c r="Z506" s="180"/>
      <c r="AA506" s="180"/>
      <c r="AB506" s="180"/>
      <c r="AC506" s="180"/>
      <c r="AD506" s="180"/>
      <c r="AE506" s="180"/>
      <c r="AF506" s="180"/>
      <c r="AG506" s="180"/>
      <c r="AH506" s="180"/>
      <c r="AI506" s="180"/>
      <c r="AJ506" s="180"/>
      <c r="AK506" s="180"/>
      <c r="AL506" s="180"/>
      <c r="AM506" s="180"/>
      <c r="AN506" s="180"/>
      <c r="AO506" s="180"/>
      <c r="AP506" s="180"/>
      <c r="AQ506" s="180"/>
      <c r="AR506" s="180"/>
      <c r="AS506" s="180"/>
      <c r="AT506" s="180"/>
      <c r="AU506" s="180"/>
      <c r="AV506" s="181"/>
    </row>
    <row r="507" spans="2:48" s="218" customFormat="1" x14ac:dyDescent="0.25">
      <c r="B507" s="175" t="s">
        <v>22</v>
      </c>
      <c r="C507" s="178">
        <v>36.493804799999999</v>
      </c>
      <c r="D507" s="178">
        <v>36.493804799999999</v>
      </c>
      <c r="E507" s="178">
        <v>36.493804799999999</v>
      </c>
      <c r="F507" s="178">
        <v>36.493804799999999</v>
      </c>
      <c r="G507" s="178">
        <v>36.493804799999999</v>
      </c>
      <c r="H507" s="178">
        <v>36.493804799999999</v>
      </c>
      <c r="I507" s="178">
        <v>36.493804799999999</v>
      </c>
      <c r="J507" s="178">
        <v>36.493804799999999</v>
      </c>
      <c r="K507" s="178">
        <v>34.329826799999999</v>
      </c>
      <c r="L507" s="178">
        <v>32.165848799999999</v>
      </c>
      <c r="M507" s="178">
        <v>30.001870799999999</v>
      </c>
      <c r="N507" s="178">
        <v>29.658877344</v>
      </c>
      <c r="O507" s="178">
        <v>29.315883888000002</v>
      </c>
      <c r="P507" s="178">
        <v>28.972890432</v>
      </c>
      <c r="Q507" s="178">
        <v>28.629896976000001</v>
      </c>
      <c r="R507" s="178">
        <v>28.286903520000003</v>
      </c>
      <c r="S507" s="178">
        <v>28.140009264000003</v>
      </c>
      <c r="T507" s="178">
        <v>27.993115008000004</v>
      </c>
      <c r="U507" s="178">
        <v>27.846220752000001</v>
      </c>
      <c r="V507" s="178">
        <v>27.699326496000001</v>
      </c>
      <c r="W507" s="178">
        <v>27.552432240000002</v>
      </c>
      <c r="X507" s="178">
        <v>27.405537984000002</v>
      </c>
      <c r="Y507" s="178">
        <v>27.258643728000003</v>
      </c>
      <c r="Z507" s="178">
        <v>27.111749472</v>
      </c>
      <c r="AA507" s="178">
        <v>26.964855216</v>
      </c>
      <c r="AB507" s="178">
        <v>26.817960960000001</v>
      </c>
      <c r="AC507" s="178">
        <v>26.784586032</v>
      </c>
      <c r="AD507" s="178">
        <v>26.751211103999999</v>
      </c>
      <c r="AE507" s="178">
        <v>26.717836175999999</v>
      </c>
      <c r="AF507" s="178">
        <v>26.684461248000002</v>
      </c>
      <c r="AG507" s="178">
        <v>26.651086320000001</v>
      </c>
      <c r="AH507" s="178">
        <v>26.617711392</v>
      </c>
      <c r="AI507" s="178">
        <v>26.584336464</v>
      </c>
      <c r="AJ507" s="178">
        <v>26.550961535999999</v>
      </c>
      <c r="AK507" s="178">
        <v>26.517586607999998</v>
      </c>
      <c r="AL507" s="178">
        <v>26.484211679999998</v>
      </c>
      <c r="AM507" s="178">
        <v>26.450836751999997</v>
      </c>
      <c r="AN507" s="178">
        <v>26.417461824</v>
      </c>
      <c r="AO507" s="178">
        <v>26.384086895999999</v>
      </c>
      <c r="AP507" s="178">
        <v>26.350711967999999</v>
      </c>
      <c r="AQ507" s="178">
        <v>26.317337039999998</v>
      </c>
      <c r="AR507" s="178">
        <v>26.317337039999998</v>
      </c>
      <c r="AS507" s="178">
        <v>26.317337039999998</v>
      </c>
      <c r="AT507" s="178">
        <v>26.317337039999998</v>
      </c>
      <c r="AU507" s="178">
        <v>26.317337039999998</v>
      </c>
      <c r="AV507" s="179">
        <v>26.317337039999998</v>
      </c>
    </row>
    <row r="508" spans="2:48" s="218" customFormat="1" x14ac:dyDescent="0.25">
      <c r="B508" s="175" t="s">
        <v>110</v>
      </c>
      <c r="C508" s="178">
        <v>0</v>
      </c>
      <c r="D508" s="178">
        <v>0</v>
      </c>
      <c r="E508" s="178">
        <v>0</v>
      </c>
      <c r="F508" s="178">
        <v>0</v>
      </c>
      <c r="G508" s="178">
        <v>0</v>
      </c>
      <c r="H508" s="178">
        <v>0</v>
      </c>
      <c r="I508" s="178">
        <v>0</v>
      </c>
      <c r="J508" s="178">
        <v>0</v>
      </c>
      <c r="K508" s="178">
        <v>0</v>
      </c>
      <c r="L508" s="178">
        <v>0</v>
      </c>
      <c r="M508" s="178">
        <v>0</v>
      </c>
      <c r="N508" s="178">
        <v>0</v>
      </c>
      <c r="O508" s="178">
        <v>0</v>
      </c>
      <c r="P508" s="178">
        <v>0</v>
      </c>
      <c r="Q508" s="178">
        <v>0</v>
      </c>
      <c r="R508" s="178">
        <v>0</v>
      </c>
      <c r="S508" s="178">
        <v>0</v>
      </c>
      <c r="T508" s="178">
        <v>0</v>
      </c>
      <c r="U508" s="178">
        <v>0</v>
      </c>
      <c r="V508" s="178">
        <v>0</v>
      </c>
      <c r="W508" s="178">
        <v>0</v>
      </c>
      <c r="X508" s="178">
        <v>0</v>
      </c>
      <c r="Y508" s="178">
        <v>0</v>
      </c>
      <c r="Z508" s="178">
        <v>0</v>
      </c>
      <c r="AA508" s="178">
        <v>0</v>
      </c>
      <c r="AB508" s="178">
        <v>0</v>
      </c>
      <c r="AC508" s="178">
        <v>0</v>
      </c>
      <c r="AD508" s="178">
        <v>0</v>
      </c>
      <c r="AE508" s="178">
        <v>0</v>
      </c>
      <c r="AF508" s="178">
        <v>0</v>
      </c>
      <c r="AG508" s="178">
        <v>0</v>
      </c>
      <c r="AH508" s="178">
        <v>0</v>
      </c>
      <c r="AI508" s="178">
        <v>0</v>
      </c>
      <c r="AJ508" s="178">
        <v>0</v>
      </c>
      <c r="AK508" s="178">
        <v>0</v>
      </c>
      <c r="AL508" s="178">
        <v>0</v>
      </c>
      <c r="AM508" s="178">
        <v>0</v>
      </c>
      <c r="AN508" s="178">
        <v>0</v>
      </c>
      <c r="AO508" s="178">
        <v>0</v>
      </c>
      <c r="AP508" s="178">
        <v>0</v>
      </c>
      <c r="AQ508" s="178">
        <v>0</v>
      </c>
      <c r="AR508" s="178">
        <v>0</v>
      </c>
      <c r="AS508" s="178">
        <v>0</v>
      </c>
      <c r="AT508" s="178">
        <v>0</v>
      </c>
      <c r="AU508" s="178">
        <v>0</v>
      </c>
      <c r="AV508" s="179">
        <v>0</v>
      </c>
    </row>
    <row r="509" spans="2:48" s="218" customFormat="1" x14ac:dyDescent="0.25">
      <c r="B509" s="175" t="s">
        <v>111</v>
      </c>
      <c r="C509" s="178">
        <v>0</v>
      </c>
      <c r="D509" s="178">
        <v>0</v>
      </c>
      <c r="E509" s="178">
        <v>0</v>
      </c>
      <c r="F509" s="178">
        <v>0</v>
      </c>
      <c r="G509" s="178">
        <v>0</v>
      </c>
      <c r="H509" s="178">
        <v>0</v>
      </c>
      <c r="I509" s="178">
        <v>0</v>
      </c>
      <c r="J509" s="178">
        <v>0</v>
      </c>
      <c r="K509" s="178">
        <v>0</v>
      </c>
      <c r="L509" s="178">
        <v>0</v>
      </c>
      <c r="M509" s="178">
        <v>0</v>
      </c>
      <c r="N509" s="178">
        <v>0</v>
      </c>
      <c r="O509" s="178">
        <v>0</v>
      </c>
      <c r="P509" s="178">
        <v>0</v>
      </c>
      <c r="Q509" s="178">
        <v>0</v>
      </c>
      <c r="R509" s="178">
        <v>0</v>
      </c>
      <c r="S509" s="178">
        <v>0</v>
      </c>
      <c r="T509" s="178">
        <v>0</v>
      </c>
      <c r="U509" s="178">
        <v>0</v>
      </c>
      <c r="V509" s="178">
        <v>0</v>
      </c>
      <c r="W509" s="178">
        <v>0</v>
      </c>
      <c r="X509" s="178">
        <v>0</v>
      </c>
      <c r="Y509" s="178">
        <v>0</v>
      </c>
      <c r="Z509" s="178">
        <v>0</v>
      </c>
      <c r="AA509" s="178">
        <v>0</v>
      </c>
      <c r="AB509" s="178">
        <v>0</v>
      </c>
      <c r="AC509" s="178">
        <v>0</v>
      </c>
      <c r="AD509" s="178">
        <v>0</v>
      </c>
      <c r="AE509" s="178">
        <v>0</v>
      </c>
      <c r="AF509" s="178">
        <v>0</v>
      </c>
      <c r="AG509" s="178">
        <v>0</v>
      </c>
      <c r="AH509" s="178">
        <v>0</v>
      </c>
      <c r="AI509" s="178">
        <v>0</v>
      </c>
      <c r="AJ509" s="178">
        <v>0</v>
      </c>
      <c r="AK509" s="178">
        <v>0</v>
      </c>
      <c r="AL509" s="178">
        <v>0</v>
      </c>
      <c r="AM509" s="178">
        <v>0</v>
      </c>
      <c r="AN509" s="178">
        <v>0</v>
      </c>
      <c r="AO509" s="178">
        <v>0</v>
      </c>
      <c r="AP509" s="178">
        <v>0</v>
      </c>
      <c r="AQ509" s="178">
        <v>0</v>
      </c>
      <c r="AR509" s="178">
        <v>0</v>
      </c>
      <c r="AS509" s="178">
        <v>0</v>
      </c>
      <c r="AT509" s="178">
        <v>0</v>
      </c>
      <c r="AU509" s="178">
        <v>0</v>
      </c>
      <c r="AV509" s="179">
        <v>0</v>
      </c>
    </row>
    <row r="510" spans="2:48" s="218" customFormat="1" x14ac:dyDescent="0.25">
      <c r="B510" s="175" t="s">
        <v>58</v>
      </c>
      <c r="C510" s="178">
        <v>0</v>
      </c>
      <c r="D510" s="178">
        <v>0</v>
      </c>
      <c r="E510" s="178">
        <v>0</v>
      </c>
      <c r="F510" s="178">
        <v>0</v>
      </c>
      <c r="G510" s="178">
        <v>0</v>
      </c>
      <c r="H510" s="178">
        <v>0</v>
      </c>
      <c r="I510" s="178">
        <v>0</v>
      </c>
      <c r="J510" s="178">
        <v>0</v>
      </c>
      <c r="K510" s="178">
        <v>0</v>
      </c>
      <c r="L510" s="178">
        <v>0</v>
      </c>
      <c r="M510" s="178">
        <v>0</v>
      </c>
      <c r="N510" s="178">
        <v>0</v>
      </c>
      <c r="O510" s="178">
        <v>0</v>
      </c>
      <c r="P510" s="178">
        <v>0</v>
      </c>
      <c r="Q510" s="178">
        <v>0</v>
      </c>
      <c r="R510" s="178">
        <v>0</v>
      </c>
      <c r="S510" s="178">
        <v>0</v>
      </c>
      <c r="T510" s="178">
        <v>0</v>
      </c>
      <c r="U510" s="178">
        <v>0</v>
      </c>
      <c r="V510" s="178">
        <v>0</v>
      </c>
      <c r="W510" s="178">
        <v>0</v>
      </c>
      <c r="X510" s="178">
        <v>0</v>
      </c>
      <c r="Y510" s="178">
        <v>0</v>
      </c>
      <c r="Z510" s="178">
        <v>0</v>
      </c>
      <c r="AA510" s="178">
        <v>0</v>
      </c>
      <c r="AB510" s="178">
        <v>0</v>
      </c>
      <c r="AC510" s="178">
        <v>0</v>
      </c>
      <c r="AD510" s="178">
        <v>0</v>
      </c>
      <c r="AE510" s="178">
        <v>0</v>
      </c>
      <c r="AF510" s="178">
        <v>0</v>
      </c>
      <c r="AG510" s="178">
        <v>0</v>
      </c>
      <c r="AH510" s="178">
        <v>0</v>
      </c>
      <c r="AI510" s="178">
        <v>0</v>
      </c>
      <c r="AJ510" s="178">
        <v>0</v>
      </c>
      <c r="AK510" s="178">
        <v>0</v>
      </c>
      <c r="AL510" s="178">
        <v>0</v>
      </c>
      <c r="AM510" s="178">
        <v>0</v>
      </c>
      <c r="AN510" s="178">
        <v>0</v>
      </c>
      <c r="AO510" s="178">
        <v>0</v>
      </c>
      <c r="AP510" s="178">
        <v>0</v>
      </c>
      <c r="AQ510" s="178">
        <v>0</v>
      </c>
      <c r="AR510" s="178">
        <v>0</v>
      </c>
      <c r="AS510" s="178">
        <v>0</v>
      </c>
      <c r="AT510" s="178">
        <v>0</v>
      </c>
      <c r="AU510" s="178">
        <v>0</v>
      </c>
      <c r="AV510" s="179">
        <v>0</v>
      </c>
    </row>
    <row r="511" spans="2:48" s="218" customFormat="1" x14ac:dyDescent="0.25">
      <c r="B511" s="175" t="s">
        <v>60</v>
      </c>
      <c r="C511" s="178">
        <v>28465.167743999998</v>
      </c>
      <c r="D511" s="178">
        <v>28465.167743999998</v>
      </c>
      <c r="E511" s="178">
        <v>28465.167743999998</v>
      </c>
      <c r="F511" s="178">
        <v>28465.167743999998</v>
      </c>
      <c r="G511" s="178">
        <v>28465.167743999998</v>
      </c>
      <c r="H511" s="178">
        <v>28465.167743999998</v>
      </c>
      <c r="I511" s="178">
        <v>28465.167743999998</v>
      </c>
      <c r="J511" s="178">
        <v>28465.167743999998</v>
      </c>
      <c r="K511" s="178">
        <v>21940.963331039999</v>
      </c>
      <c r="L511" s="178">
        <v>15416.758918080001</v>
      </c>
      <c r="M511" s="178">
        <v>8892.5545051200006</v>
      </c>
      <c r="N511" s="178">
        <v>8217.2328413760006</v>
      </c>
      <c r="O511" s="178">
        <v>7541.9111776320005</v>
      </c>
      <c r="P511" s="178">
        <v>6866.5895138880005</v>
      </c>
      <c r="Q511" s="178">
        <v>6191.2678501440014</v>
      </c>
      <c r="R511" s="178">
        <v>5515.9461864000014</v>
      </c>
      <c r="S511" s="178">
        <v>5221.8039929760016</v>
      </c>
      <c r="T511" s="178">
        <v>4927.661799552001</v>
      </c>
      <c r="U511" s="178">
        <v>4633.5196061280012</v>
      </c>
      <c r="V511" s="178">
        <v>4339.3774127040006</v>
      </c>
      <c r="W511" s="178">
        <v>4045.2352192800008</v>
      </c>
      <c r="X511" s="178">
        <v>3751.0930258560006</v>
      </c>
      <c r="Y511" s="178">
        <v>3456.9508324320004</v>
      </c>
      <c r="Z511" s="178">
        <v>3162.8086390080002</v>
      </c>
      <c r="AA511" s="178">
        <v>2868.666445584</v>
      </c>
      <c r="AB511" s="178">
        <v>2574.5242521599998</v>
      </c>
      <c r="AC511" s="178">
        <v>2539.9499933203197</v>
      </c>
      <c r="AD511" s="178">
        <v>2505.3757344806399</v>
      </c>
      <c r="AE511" s="178">
        <v>2470.8014756409598</v>
      </c>
      <c r="AF511" s="178">
        <v>2436.2272168012796</v>
      </c>
      <c r="AG511" s="178">
        <v>2401.6529579615999</v>
      </c>
      <c r="AH511" s="178">
        <v>2367.0786991219197</v>
      </c>
      <c r="AI511" s="178">
        <v>2332.50444028224</v>
      </c>
      <c r="AJ511" s="178">
        <v>2297.9301814425598</v>
      </c>
      <c r="AK511" s="178">
        <v>2263.3559226028801</v>
      </c>
      <c r="AL511" s="178">
        <v>2228.7816637632</v>
      </c>
      <c r="AM511" s="178">
        <v>2194.2074049235198</v>
      </c>
      <c r="AN511" s="178">
        <v>2159.6331460838401</v>
      </c>
      <c r="AO511" s="178">
        <v>2125.0588872441599</v>
      </c>
      <c r="AP511" s="178">
        <v>2090.4846284044802</v>
      </c>
      <c r="AQ511" s="178">
        <v>2055.9103695648</v>
      </c>
      <c r="AR511" s="178">
        <v>2055.9103695648</v>
      </c>
      <c r="AS511" s="178">
        <v>2055.9103695648</v>
      </c>
      <c r="AT511" s="178">
        <v>2055.9103695648</v>
      </c>
      <c r="AU511" s="178">
        <v>2055.9103695648</v>
      </c>
      <c r="AV511" s="179">
        <v>2055.9103695648</v>
      </c>
    </row>
    <row r="512" spans="2:48" s="218" customFormat="1" x14ac:dyDescent="0.25">
      <c r="B512" s="175" t="s">
        <v>62</v>
      </c>
      <c r="C512" s="178">
        <v>14232.583871999999</v>
      </c>
      <c r="D512" s="178">
        <v>14232.583871999999</v>
      </c>
      <c r="E512" s="178">
        <v>14232.583871999999</v>
      </c>
      <c r="F512" s="178">
        <v>14232.583871999999</v>
      </c>
      <c r="G512" s="178">
        <v>14232.583871999999</v>
      </c>
      <c r="H512" s="178">
        <v>14232.583871999999</v>
      </c>
      <c r="I512" s="178">
        <v>14232.583871999999</v>
      </c>
      <c r="J512" s="178">
        <v>14232.583871999999</v>
      </c>
      <c r="K512" s="178">
        <v>10970.481665519999</v>
      </c>
      <c r="L512" s="178">
        <v>7708.3794590400003</v>
      </c>
      <c r="M512" s="178">
        <v>4446.2772525600003</v>
      </c>
      <c r="N512" s="178">
        <v>4108.6164206880003</v>
      </c>
      <c r="O512" s="178">
        <v>3770.9555888160003</v>
      </c>
      <c r="P512" s="178">
        <v>3433.2947569440003</v>
      </c>
      <c r="Q512" s="178">
        <v>3095.6339250720007</v>
      </c>
      <c r="R512" s="178">
        <v>2757.9730932000007</v>
      </c>
      <c r="S512" s="178">
        <v>2610.9019964880008</v>
      </c>
      <c r="T512" s="178">
        <v>2463.8308997760005</v>
      </c>
      <c r="U512" s="178">
        <v>2316.7598030640006</v>
      </c>
      <c r="V512" s="178">
        <v>2169.6887063520003</v>
      </c>
      <c r="W512" s="178">
        <v>2022.6176096400004</v>
      </c>
      <c r="X512" s="178">
        <v>1875.5465129280003</v>
      </c>
      <c r="Y512" s="178">
        <v>1728.4754162160002</v>
      </c>
      <c r="Z512" s="178">
        <v>1581.4043195040001</v>
      </c>
      <c r="AA512" s="178">
        <v>1434.333222792</v>
      </c>
      <c r="AB512" s="178">
        <v>1287.2621260799999</v>
      </c>
      <c r="AC512" s="178">
        <v>1269.9749966601598</v>
      </c>
      <c r="AD512" s="178">
        <v>1252.68786724032</v>
      </c>
      <c r="AE512" s="178">
        <v>1235.4007378204799</v>
      </c>
      <c r="AF512" s="178">
        <v>1218.1136084006398</v>
      </c>
      <c r="AG512" s="178">
        <v>1200.8264789807999</v>
      </c>
      <c r="AH512" s="178">
        <v>1183.5393495609599</v>
      </c>
      <c r="AI512" s="178">
        <v>1166.25222014112</v>
      </c>
      <c r="AJ512" s="178">
        <v>1148.9650907212799</v>
      </c>
      <c r="AK512" s="178">
        <v>1131.6779613014401</v>
      </c>
      <c r="AL512" s="178">
        <v>1114.3908318816</v>
      </c>
      <c r="AM512" s="178">
        <v>1097.1037024617599</v>
      </c>
      <c r="AN512" s="178">
        <v>1079.81657304192</v>
      </c>
      <c r="AO512" s="178">
        <v>1062.52944362208</v>
      </c>
      <c r="AP512" s="178">
        <v>1045.2423142022401</v>
      </c>
      <c r="AQ512" s="178">
        <v>1027.9551847824</v>
      </c>
      <c r="AR512" s="178">
        <v>1027.9551847824</v>
      </c>
      <c r="AS512" s="178">
        <v>1027.9551847824</v>
      </c>
      <c r="AT512" s="178">
        <v>1027.9551847824</v>
      </c>
      <c r="AU512" s="178">
        <v>1027.9551847824</v>
      </c>
      <c r="AV512" s="178">
        <v>1027.9551847824</v>
      </c>
    </row>
    <row r="513" spans="1:48" s="218" customFormat="1" x14ac:dyDescent="0.25">
      <c r="B513" s="175" t="s">
        <v>109</v>
      </c>
      <c r="C513" s="178">
        <v>10</v>
      </c>
      <c r="D513" s="178">
        <v>10</v>
      </c>
      <c r="E513" s="178">
        <v>10</v>
      </c>
      <c r="F513" s="178">
        <v>10</v>
      </c>
      <c r="G513" s="178">
        <v>10</v>
      </c>
      <c r="H513" s="178">
        <v>10</v>
      </c>
      <c r="I513" s="178">
        <v>10</v>
      </c>
      <c r="J513" s="178">
        <v>10</v>
      </c>
      <c r="K513" s="178">
        <v>10</v>
      </c>
      <c r="L513" s="178">
        <v>10</v>
      </c>
      <c r="M513" s="178">
        <v>10</v>
      </c>
      <c r="N513" s="178">
        <v>10</v>
      </c>
      <c r="O513" s="178">
        <v>10</v>
      </c>
      <c r="P513" s="178">
        <v>10</v>
      </c>
      <c r="Q513" s="178">
        <v>10</v>
      </c>
      <c r="R513" s="178">
        <v>10</v>
      </c>
      <c r="S513" s="178">
        <v>10</v>
      </c>
      <c r="T513" s="178">
        <v>10</v>
      </c>
      <c r="U513" s="178">
        <v>10</v>
      </c>
      <c r="V513" s="178">
        <v>10</v>
      </c>
      <c r="W513" s="178">
        <v>10</v>
      </c>
      <c r="X513" s="178">
        <v>10</v>
      </c>
      <c r="Y513" s="178">
        <v>10</v>
      </c>
      <c r="Z513" s="178">
        <v>10</v>
      </c>
      <c r="AA513" s="178">
        <v>10</v>
      </c>
      <c r="AB513" s="178">
        <v>10</v>
      </c>
      <c r="AC513" s="178">
        <v>10</v>
      </c>
      <c r="AD513" s="178">
        <v>10</v>
      </c>
      <c r="AE513" s="178">
        <v>10</v>
      </c>
      <c r="AF513" s="178">
        <v>10</v>
      </c>
      <c r="AG513" s="178">
        <v>10</v>
      </c>
      <c r="AH513" s="178">
        <v>10</v>
      </c>
      <c r="AI513" s="178">
        <v>10</v>
      </c>
      <c r="AJ513" s="178">
        <v>10</v>
      </c>
      <c r="AK513" s="178">
        <v>10</v>
      </c>
      <c r="AL513" s="178">
        <v>10</v>
      </c>
      <c r="AM513" s="178">
        <v>10</v>
      </c>
      <c r="AN513" s="178">
        <v>10</v>
      </c>
      <c r="AO513" s="178">
        <v>10</v>
      </c>
      <c r="AP513" s="178">
        <v>10</v>
      </c>
      <c r="AQ513" s="178">
        <v>10</v>
      </c>
      <c r="AR513" s="178">
        <v>10</v>
      </c>
      <c r="AS513" s="178">
        <v>10</v>
      </c>
      <c r="AT513" s="178">
        <v>10</v>
      </c>
      <c r="AU513" s="178">
        <v>10</v>
      </c>
      <c r="AV513" s="179">
        <v>10</v>
      </c>
    </row>
    <row r="514" spans="1:48" s="218" customFormat="1" x14ac:dyDescent="0.25">
      <c r="B514" s="175" t="s">
        <v>274</v>
      </c>
      <c r="C514" s="178">
        <v>100000</v>
      </c>
      <c r="D514" s="178">
        <v>100000</v>
      </c>
      <c r="E514" s="178">
        <v>100000</v>
      </c>
      <c r="F514" s="178">
        <v>100000</v>
      </c>
      <c r="G514" s="178">
        <v>100000</v>
      </c>
      <c r="H514" s="178">
        <v>100000</v>
      </c>
      <c r="I514" s="178">
        <v>100000</v>
      </c>
      <c r="J514" s="178">
        <v>100000</v>
      </c>
      <c r="K514" s="178">
        <v>100000</v>
      </c>
      <c r="L514" s="178">
        <v>100000</v>
      </c>
      <c r="M514" s="178">
        <v>100000</v>
      </c>
      <c r="N514" s="178">
        <v>100000</v>
      </c>
      <c r="O514" s="178">
        <v>100000</v>
      </c>
      <c r="P514" s="178">
        <v>100000</v>
      </c>
      <c r="Q514" s="178">
        <v>100000</v>
      </c>
      <c r="R514" s="178">
        <v>100000</v>
      </c>
      <c r="S514" s="178">
        <v>100000</v>
      </c>
      <c r="T514" s="178">
        <v>100000</v>
      </c>
      <c r="U514" s="178">
        <v>100000</v>
      </c>
      <c r="V514" s="178">
        <v>100000</v>
      </c>
      <c r="W514" s="178">
        <v>100000</v>
      </c>
      <c r="X514" s="178">
        <v>100000</v>
      </c>
      <c r="Y514" s="178">
        <v>100000</v>
      </c>
      <c r="Z514" s="178">
        <v>100000</v>
      </c>
      <c r="AA514" s="178">
        <v>100000</v>
      </c>
      <c r="AB514" s="178">
        <v>100000</v>
      </c>
      <c r="AC514" s="178">
        <v>100000</v>
      </c>
      <c r="AD514" s="178">
        <v>100000</v>
      </c>
      <c r="AE514" s="178">
        <v>100000</v>
      </c>
      <c r="AF514" s="178">
        <v>100000</v>
      </c>
      <c r="AG514" s="178">
        <v>100000</v>
      </c>
      <c r="AH514" s="178">
        <v>100000</v>
      </c>
      <c r="AI514" s="178">
        <v>100000</v>
      </c>
      <c r="AJ514" s="178">
        <v>100000</v>
      </c>
      <c r="AK514" s="178">
        <v>100000</v>
      </c>
      <c r="AL514" s="178">
        <v>100000</v>
      </c>
      <c r="AM514" s="178">
        <v>100000</v>
      </c>
      <c r="AN514" s="178">
        <v>100000</v>
      </c>
      <c r="AO514" s="178">
        <v>100000</v>
      </c>
      <c r="AP514" s="178">
        <v>100000</v>
      </c>
      <c r="AQ514" s="178">
        <v>100000</v>
      </c>
      <c r="AR514" s="178">
        <v>100000</v>
      </c>
      <c r="AS514" s="178">
        <v>100000</v>
      </c>
      <c r="AT514" s="178">
        <v>100000</v>
      </c>
      <c r="AU514" s="178">
        <v>100000</v>
      </c>
      <c r="AV514" s="179">
        <v>100000</v>
      </c>
    </row>
    <row r="515" spans="1:48" s="218" customFormat="1" x14ac:dyDescent="0.25">
      <c r="B515" s="175" t="s">
        <v>276</v>
      </c>
      <c r="C515" s="180"/>
      <c r="D515" s="180"/>
      <c r="E515" s="180"/>
      <c r="F515" s="180"/>
      <c r="G515" s="180"/>
      <c r="H515" s="180"/>
      <c r="I515" s="180"/>
      <c r="J515" s="180"/>
      <c r="K515" s="180"/>
      <c r="L515" s="180"/>
      <c r="M515" s="180"/>
      <c r="N515" s="180"/>
      <c r="O515" s="180"/>
      <c r="P515" s="180"/>
      <c r="Q515" s="180"/>
      <c r="R515" s="180"/>
      <c r="S515" s="180"/>
      <c r="T515" s="180"/>
      <c r="U515" s="180"/>
      <c r="V515" s="180"/>
      <c r="W515" s="180"/>
      <c r="X515" s="180"/>
      <c r="Y515" s="180"/>
      <c r="Z515" s="180"/>
      <c r="AA515" s="180"/>
      <c r="AB515" s="180"/>
      <c r="AC515" s="180"/>
      <c r="AD515" s="180"/>
      <c r="AE515" s="180"/>
      <c r="AF515" s="180"/>
      <c r="AG515" s="180"/>
      <c r="AH515" s="180"/>
      <c r="AI515" s="180"/>
      <c r="AJ515" s="180"/>
      <c r="AK515" s="180"/>
      <c r="AL515" s="180"/>
      <c r="AM515" s="180"/>
      <c r="AN515" s="180"/>
      <c r="AO515" s="180"/>
      <c r="AP515" s="180"/>
      <c r="AQ515" s="180"/>
      <c r="AR515" s="180"/>
      <c r="AS515" s="180"/>
      <c r="AT515" s="180"/>
      <c r="AU515" s="180"/>
      <c r="AV515" s="181"/>
    </row>
    <row r="516" spans="1:48" s="218" customFormat="1" x14ac:dyDescent="0.25">
      <c r="B516" s="175" t="s">
        <v>278</v>
      </c>
      <c r="C516" s="180"/>
      <c r="D516" s="180"/>
      <c r="E516" s="180"/>
      <c r="F516" s="180"/>
      <c r="G516" s="180"/>
      <c r="H516" s="180"/>
      <c r="I516" s="180"/>
      <c r="J516" s="180"/>
      <c r="K516" s="180"/>
      <c r="L516" s="180"/>
      <c r="M516" s="180"/>
      <c r="N516" s="180"/>
      <c r="O516" s="180"/>
      <c r="P516" s="180"/>
      <c r="Q516" s="180"/>
      <c r="R516" s="180"/>
      <c r="S516" s="180"/>
      <c r="T516" s="180"/>
      <c r="U516" s="180"/>
      <c r="V516" s="180"/>
      <c r="W516" s="180"/>
      <c r="X516" s="180"/>
      <c r="Y516" s="180"/>
      <c r="Z516" s="180"/>
      <c r="AA516" s="180"/>
      <c r="AB516" s="180"/>
      <c r="AC516" s="180"/>
      <c r="AD516" s="180"/>
      <c r="AE516" s="180"/>
      <c r="AF516" s="180"/>
      <c r="AG516" s="180"/>
      <c r="AH516" s="180"/>
      <c r="AI516" s="180"/>
      <c r="AJ516" s="180"/>
      <c r="AK516" s="180"/>
      <c r="AL516" s="180"/>
      <c r="AM516" s="180"/>
      <c r="AN516" s="180"/>
      <c r="AO516" s="180"/>
      <c r="AP516" s="180"/>
      <c r="AQ516" s="180"/>
      <c r="AR516" s="180"/>
      <c r="AS516" s="180"/>
      <c r="AT516" s="180"/>
      <c r="AU516" s="180"/>
      <c r="AV516" s="181"/>
    </row>
    <row r="517" spans="1:48" s="218" customFormat="1" ht="15.75" thickBot="1" x14ac:dyDescent="0.3">
      <c r="B517" s="326" t="s">
        <v>758</v>
      </c>
      <c r="C517" s="327"/>
      <c r="D517" s="327"/>
      <c r="E517" s="327"/>
      <c r="F517" s="327"/>
      <c r="G517" s="327"/>
      <c r="H517" s="327"/>
      <c r="I517" s="327"/>
      <c r="J517" s="327"/>
      <c r="K517" s="327"/>
      <c r="L517" s="327"/>
      <c r="M517" s="327"/>
      <c r="N517" s="327"/>
      <c r="O517" s="327"/>
      <c r="P517" s="327"/>
      <c r="Q517" s="327"/>
      <c r="R517" s="327"/>
      <c r="S517" s="327"/>
      <c r="T517" s="327"/>
      <c r="U517" s="327"/>
      <c r="V517" s="327"/>
      <c r="W517" s="327"/>
      <c r="X517" s="327"/>
      <c r="Y517" s="327"/>
      <c r="Z517" s="327"/>
      <c r="AA517" s="327"/>
      <c r="AB517" s="327"/>
      <c r="AC517" s="327"/>
      <c r="AD517" s="327"/>
      <c r="AE517" s="327"/>
      <c r="AF517" s="327"/>
      <c r="AG517" s="327"/>
      <c r="AH517" s="327"/>
      <c r="AI517" s="327"/>
      <c r="AJ517" s="327"/>
      <c r="AK517" s="327"/>
      <c r="AL517" s="327"/>
      <c r="AM517" s="327"/>
      <c r="AN517" s="327"/>
      <c r="AO517" s="327"/>
      <c r="AP517" s="327"/>
      <c r="AQ517" s="327"/>
      <c r="AR517" s="327"/>
      <c r="AS517" s="327"/>
      <c r="AT517" s="327"/>
      <c r="AU517" s="327"/>
      <c r="AV517" s="328"/>
    </row>
    <row r="518" spans="1:48" s="218" customFormat="1" ht="16.5" thickTop="1" thickBot="1" x14ac:dyDescent="0.3">
      <c r="B518" s="183"/>
      <c r="C518" s="183"/>
      <c r="D518" s="183"/>
      <c r="E518" s="183"/>
      <c r="F518" s="183"/>
      <c r="G518" s="183"/>
      <c r="H518" s="183"/>
      <c r="I518" s="183"/>
      <c r="J518" s="183"/>
      <c r="K518" s="183"/>
      <c r="L518" s="183"/>
      <c r="M518" s="183"/>
      <c r="N518" s="183"/>
      <c r="O518" s="183"/>
      <c r="P518" s="183"/>
      <c r="Q518" s="183"/>
      <c r="R518" s="183"/>
      <c r="S518" s="183"/>
      <c r="T518" s="183"/>
      <c r="U518" s="183"/>
      <c r="V518" s="183"/>
      <c r="W518" s="183"/>
      <c r="X518" s="183"/>
      <c r="Y518" s="183"/>
      <c r="Z518" s="183"/>
      <c r="AA518" s="183"/>
      <c r="AB518" s="183"/>
      <c r="AC518" s="183"/>
      <c r="AD518" s="183"/>
      <c r="AE518" s="183"/>
      <c r="AF518" s="183"/>
      <c r="AG518" s="183"/>
      <c r="AH518" s="183"/>
      <c r="AI518" s="183"/>
      <c r="AJ518" s="183"/>
      <c r="AK518" s="183"/>
      <c r="AL518" s="183"/>
      <c r="AM518" s="183"/>
      <c r="AN518" s="183"/>
      <c r="AO518" s="183"/>
      <c r="AP518" s="183"/>
      <c r="AQ518" s="183"/>
      <c r="AR518" s="183"/>
      <c r="AS518" s="183"/>
      <c r="AT518" s="183"/>
      <c r="AU518" s="183"/>
      <c r="AV518" s="183"/>
    </row>
    <row r="519" spans="1:48" s="218" customFormat="1" ht="15.75" thickTop="1" x14ac:dyDescent="0.25">
      <c r="A519" s="218">
        <f>A485+1</f>
        <v>15</v>
      </c>
      <c r="B519" s="329" t="s">
        <v>786</v>
      </c>
      <c r="C519" s="330"/>
      <c r="D519" s="330"/>
      <c r="E519" s="330"/>
      <c r="F519" s="330"/>
      <c r="G519" s="330"/>
      <c r="H519" s="330"/>
      <c r="I519" s="330"/>
      <c r="J519" s="330"/>
      <c r="K519" s="330"/>
      <c r="L519" s="330"/>
      <c r="M519" s="330"/>
      <c r="N519" s="330"/>
      <c r="O519" s="330"/>
      <c r="P519" s="330"/>
      <c r="Q519" s="330"/>
      <c r="R519" s="330"/>
      <c r="S519" s="330"/>
      <c r="T519" s="330"/>
      <c r="U519" s="330"/>
      <c r="V519" s="330"/>
      <c r="W519" s="330"/>
      <c r="X519" s="330"/>
      <c r="Y519" s="330"/>
      <c r="Z519" s="330"/>
      <c r="AA519" s="330"/>
      <c r="AB519" s="330"/>
      <c r="AC519" s="330"/>
      <c r="AD519" s="330"/>
      <c r="AE519" s="330"/>
      <c r="AF519" s="330"/>
      <c r="AG519" s="330"/>
      <c r="AH519" s="330"/>
      <c r="AI519" s="330"/>
      <c r="AJ519" s="330"/>
      <c r="AK519" s="330"/>
      <c r="AL519" s="330"/>
      <c r="AM519" s="330"/>
      <c r="AN519" s="330"/>
      <c r="AO519" s="330"/>
      <c r="AP519" s="330"/>
      <c r="AQ519" s="330"/>
      <c r="AR519" s="330"/>
      <c r="AS519" s="330"/>
      <c r="AT519" s="330"/>
      <c r="AU519" s="330"/>
      <c r="AV519" s="331"/>
    </row>
    <row r="520" spans="1:48" s="218" customFormat="1" x14ac:dyDescent="0.25">
      <c r="B520" s="175"/>
      <c r="C520" s="176" t="s">
        <v>364</v>
      </c>
      <c r="D520" s="176" t="s">
        <v>365</v>
      </c>
      <c r="E520" s="176" t="s">
        <v>366</v>
      </c>
      <c r="F520" s="176" t="s">
        <v>367</v>
      </c>
      <c r="G520" s="176" t="s">
        <v>368</v>
      </c>
      <c r="H520" s="176" t="s">
        <v>369</v>
      </c>
      <c r="I520" s="176" t="s">
        <v>370</v>
      </c>
      <c r="J520" s="176" t="s">
        <v>371</v>
      </c>
      <c r="K520" s="176" t="s">
        <v>372</v>
      </c>
      <c r="L520" s="176" t="s">
        <v>373</v>
      </c>
      <c r="M520" s="176" t="s">
        <v>374</v>
      </c>
      <c r="N520" s="176" t="s">
        <v>375</v>
      </c>
      <c r="O520" s="176" t="s">
        <v>376</v>
      </c>
      <c r="P520" s="176" t="s">
        <v>377</v>
      </c>
      <c r="Q520" s="176" t="s">
        <v>378</v>
      </c>
      <c r="R520" s="176" t="s">
        <v>379</v>
      </c>
      <c r="S520" s="176" t="s">
        <v>380</v>
      </c>
      <c r="T520" s="176" t="s">
        <v>381</v>
      </c>
      <c r="U520" s="176" t="s">
        <v>382</v>
      </c>
      <c r="V520" s="176" t="s">
        <v>383</v>
      </c>
      <c r="W520" s="176" t="s">
        <v>384</v>
      </c>
      <c r="X520" s="176" t="s">
        <v>385</v>
      </c>
      <c r="Y520" s="176" t="s">
        <v>386</v>
      </c>
      <c r="Z520" s="176" t="s">
        <v>387</v>
      </c>
      <c r="AA520" s="176" t="s">
        <v>388</v>
      </c>
      <c r="AB520" s="176" t="s">
        <v>389</v>
      </c>
      <c r="AC520" s="176" t="s">
        <v>224</v>
      </c>
      <c r="AD520" s="176" t="s">
        <v>225</v>
      </c>
      <c r="AE520" s="176" t="s">
        <v>226</v>
      </c>
      <c r="AF520" s="176" t="s">
        <v>227</v>
      </c>
      <c r="AG520" s="176" t="s">
        <v>445</v>
      </c>
      <c r="AH520" s="176" t="s">
        <v>228</v>
      </c>
      <c r="AI520" s="176" t="s">
        <v>229</v>
      </c>
      <c r="AJ520" s="176" t="s">
        <v>348</v>
      </c>
      <c r="AK520" s="176" t="s">
        <v>349</v>
      </c>
      <c r="AL520" s="176" t="s">
        <v>446</v>
      </c>
      <c r="AM520" s="176" t="s">
        <v>350</v>
      </c>
      <c r="AN520" s="176" t="s">
        <v>351</v>
      </c>
      <c r="AO520" s="176" t="s">
        <v>352</v>
      </c>
      <c r="AP520" s="176" t="s">
        <v>353</v>
      </c>
      <c r="AQ520" s="176" t="s">
        <v>447</v>
      </c>
      <c r="AR520" s="176" t="s">
        <v>354</v>
      </c>
      <c r="AS520" s="176" t="s">
        <v>355</v>
      </c>
      <c r="AT520" s="176" t="s">
        <v>356</v>
      </c>
      <c r="AU520" s="176" t="s">
        <v>357</v>
      </c>
      <c r="AV520" s="177" t="s">
        <v>358</v>
      </c>
    </row>
    <row r="521" spans="1:48" s="218" customFormat="1" x14ac:dyDescent="0.25">
      <c r="B521" s="175" t="s">
        <v>39</v>
      </c>
      <c r="C521" s="178">
        <v>99885.401488104064</v>
      </c>
      <c r="D521" s="178">
        <v>99885.401488104064</v>
      </c>
      <c r="E521" s="178">
        <v>99885.401488104064</v>
      </c>
      <c r="F521" s="178">
        <v>99885.401488104064</v>
      </c>
      <c r="G521" s="178">
        <v>99885.401488104064</v>
      </c>
      <c r="H521" s="178">
        <v>99885.401488104064</v>
      </c>
      <c r="I521" s="178">
        <v>99885.401488104064</v>
      </c>
      <c r="J521" s="178">
        <v>99885.401488104064</v>
      </c>
      <c r="K521" s="178">
        <v>82791.31351881841</v>
      </c>
      <c r="L521" s="178">
        <v>65697.225549532741</v>
      </c>
      <c r="M521" s="178">
        <v>48603.137580247094</v>
      </c>
      <c r="N521" s="178">
        <v>46305.148182079443</v>
      </c>
      <c r="O521" s="178">
        <v>44007.158783911786</v>
      </c>
      <c r="P521" s="178">
        <v>41709.169385744128</v>
      </c>
      <c r="Q521" s="178">
        <v>39411.179987576477</v>
      </c>
      <c r="R521" s="178">
        <v>37113.19058940882</v>
      </c>
      <c r="S521" s="178">
        <v>36095.362604903326</v>
      </c>
      <c r="T521" s="178">
        <v>35077.534620397833</v>
      </c>
      <c r="U521" s="178">
        <v>34059.70663589234</v>
      </c>
      <c r="V521" s="178">
        <v>33041.878651386847</v>
      </c>
      <c r="W521" s="178">
        <v>32024.050666881354</v>
      </c>
      <c r="X521" s="178">
        <v>31006.222682375861</v>
      </c>
      <c r="Y521" s="178">
        <v>29988.394697870368</v>
      </c>
      <c r="Z521" s="178">
        <v>28970.566713364875</v>
      </c>
      <c r="AA521" s="178">
        <v>27952.738728859382</v>
      </c>
      <c r="AB521" s="178">
        <v>26934.910744353889</v>
      </c>
      <c r="AC521" s="178">
        <v>26817.496035669257</v>
      </c>
      <c r="AD521" s="178">
        <v>26700.081326984622</v>
      </c>
      <c r="AE521" s="178">
        <v>26582.666618299991</v>
      </c>
      <c r="AF521" s="178">
        <v>26465.251909615359</v>
      </c>
      <c r="AG521" s="178">
        <v>26347.837200930724</v>
      </c>
      <c r="AH521" s="178">
        <v>26230.422492246093</v>
      </c>
      <c r="AI521" s="178">
        <v>26113.007783561461</v>
      </c>
      <c r="AJ521" s="178">
        <v>25995.593074876826</v>
      </c>
      <c r="AK521" s="178">
        <v>25878.178366192195</v>
      </c>
      <c r="AL521" s="178">
        <v>25760.763657507563</v>
      </c>
      <c r="AM521" s="178">
        <v>25643.348948822928</v>
      </c>
      <c r="AN521" s="178">
        <v>25525.934240138296</v>
      </c>
      <c r="AO521" s="178">
        <v>25408.519531453665</v>
      </c>
      <c r="AP521" s="178">
        <v>25291.10482276903</v>
      </c>
      <c r="AQ521" s="178">
        <v>25173.690114084398</v>
      </c>
      <c r="AR521" s="178">
        <v>25173.690114084398</v>
      </c>
      <c r="AS521" s="178">
        <v>25173.690114084398</v>
      </c>
      <c r="AT521" s="178">
        <v>25173.690114084398</v>
      </c>
      <c r="AU521" s="178">
        <v>25173.690114084398</v>
      </c>
      <c r="AV521" s="178">
        <v>25173.690114084398</v>
      </c>
    </row>
    <row r="522" spans="1:48" s="218" customFormat="1" x14ac:dyDescent="0.25">
      <c r="B522" s="175" t="s">
        <v>104</v>
      </c>
      <c r="C522" s="178">
        <v>0</v>
      </c>
      <c r="D522" s="178">
        <v>0</v>
      </c>
      <c r="E522" s="178">
        <v>0</v>
      </c>
      <c r="F522" s="178">
        <v>0</v>
      </c>
      <c r="G522" s="178">
        <v>0</v>
      </c>
      <c r="H522" s="178">
        <v>0</v>
      </c>
      <c r="I522" s="178">
        <v>0</v>
      </c>
      <c r="J522" s="178">
        <v>0</v>
      </c>
      <c r="K522" s="178">
        <v>0</v>
      </c>
      <c r="L522" s="178">
        <v>0</v>
      </c>
      <c r="M522" s="178">
        <v>0</v>
      </c>
      <c r="N522" s="178">
        <v>0</v>
      </c>
      <c r="O522" s="178">
        <v>0</v>
      </c>
      <c r="P522" s="178">
        <v>0</v>
      </c>
      <c r="Q522" s="178">
        <v>0</v>
      </c>
      <c r="R522" s="178">
        <v>0</v>
      </c>
      <c r="S522" s="178">
        <v>0</v>
      </c>
      <c r="T522" s="178">
        <v>0</v>
      </c>
      <c r="U522" s="178">
        <v>0</v>
      </c>
      <c r="V522" s="178">
        <v>0</v>
      </c>
      <c r="W522" s="178">
        <v>0</v>
      </c>
      <c r="X522" s="178">
        <v>0</v>
      </c>
      <c r="Y522" s="178">
        <v>0</v>
      </c>
      <c r="Z522" s="178">
        <v>0</v>
      </c>
      <c r="AA522" s="178">
        <v>0</v>
      </c>
      <c r="AB522" s="178">
        <v>0</v>
      </c>
      <c r="AC522" s="178">
        <v>0</v>
      </c>
      <c r="AD522" s="178">
        <v>0</v>
      </c>
      <c r="AE522" s="178">
        <v>0</v>
      </c>
      <c r="AF522" s="178">
        <v>0</v>
      </c>
      <c r="AG522" s="178">
        <v>0</v>
      </c>
      <c r="AH522" s="178">
        <v>0</v>
      </c>
      <c r="AI522" s="178">
        <v>0</v>
      </c>
      <c r="AJ522" s="178">
        <v>0</v>
      </c>
      <c r="AK522" s="178">
        <v>0</v>
      </c>
      <c r="AL522" s="178">
        <v>0</v>
      </c>
      <c r="AM522" s="178">
        <v>0</v>
      </c>
      <c r="AN522" s="178">
        <v>0</v>
      </c>
      <c r="AO522" s="178">
        <v>0</v>
      </c>
      <c r="AP522" s="178">
        <v>0</v>
      </c>
      <c r="AQ522" s="178">
        <v>0</v>
      </c>
      <c r="AR522" s="178">
        <v>0</v>
      </c>
      <c r="AS522" s="178">
        <v>0</v>
      </c>
      <c r="AT522" s="178">
        <v>0</v>
      </c>
      <c r="AU522" s="178">
        <v>0</v>
      </c>
      <c r="AV522" s="179">
        <v>0</v>
      </c>
    </row>
    <row r="523" spans="1:48" s="218" customFormat="1" x14ac:dyDescent="0.25">
      <c r="B523" s="175" t="s">
        <v>105</v>
      </c>
      <c r="C523" s="178">
        <v>0</v>
      </c>
      <c r="D523" s="178">
        <v>0</v>
      </c>
      <c r="E523" s="178">
        <v>0</v>
      </c>
      <c r="F523" s="178">
        <v>0</v>
      </c>
      <c r="G523" s="178">
        <v>0</v>
      </c>
      <c r="H523" s="178">
        <v>0</v>
      </c>
      <c r="I523" s="178">
        <v>0</v>
      </c>
      <c r="J523" s="178">
        <v>0</v>
      </c>
      <c r="K523" s="178">
        <v>0</v>
      </c>
      <c r="L523" s="178">
        <v>0</v>
      </c>
      <c r="M523" s="178">
        <v>0</v>
      </c>
      <c r="N523" s="178">
        <v>0</v>
      </c>
      <c r="O523" s="178">
        <v>0</v>
      </c>
      <c r="P523" s="178">
        <v>0</v>
      </c>
      <c r="Q523" s="178">
        <v>0</v>
      </c>
      <c r="R523" s="178">
        <v>0</v>
      </c>
      <c r="S523" s="178">
        <v>0</v>
      </c>
      <c r="T523" s="178">
        <v>0</v>
      </c>
      <c r="U523" s="178">
        <v>0</v>
      </c>
      <c r="V523" s="178">
        <v>0</v>
      </c>
      <c r="W523" s="178">
        <v>0</v>
      </c>
      <c r="X523" s="178">
        <v>0</v>
      </c>
      <c r="Y523" s="178">
        <v>0</v>
      </c>
      <c r="Z523" s="178">
        <v>0</v>
      </c>
      <c r="AA523" s="178">
        <v>0</v>
      </c>
      <c r="AB523" s="178">
        <v>0</v>
      </c>
      <c r="AC523" s="178">
        <v>0</v>
      </c>
      <c r="AD523" s="178">
        <v>0</v>
      </c>
      <c r="AE523" s="178">
        <v>0</v>
      </c>
      <c r="AF523" s="178">
        <v>0</v>
      </c>
      <c r="AG523" s="178">
        <v>0</v>
      </c>
      <c r="AH523" s="178">
        <v>0</v>
      </c>
      <c r="AI523" s="178">
        <v>0</v>
      </c>
      <c r="AJ523" s="178">
        <v>0</v>
      </c>
      <c r="AK523" s="178">
        <v>0</v>
      </c>
      <c r="AL523" s="178">
        <v>0</v>
      </c>
      <c r="AM523" s="178">
        <v>0</v>
      </c>
      <c r="AN523" s="178">
        <v>0</v>
      </c>
      <c r="AO523" s="178">
        <v>0</v>
      </c>
      <c r="AP523" s="178">
        <v>0</v>
      </c>
      <c r="AQ523" s="178">
        <v>0</v>
      </c>
      <c r="AR523" s="178">
        <v>0</v>
      </c>
      <c r="AS523" s="178">
        <v>0</v>
      </c>
      <c r="AT523" s="178">
        <v>0</v>
      </c>
      <c r="AU523" s="178">
        <v>0</v>
      </c>
      <c r="AV523" s="179">
        <v>0</v>
      </c>
    </row>
    <row r="524" spans="1:48" s="218" customFormat="1" x14ac:dyDescent="0.25">
      <c r="B524" s="175" t="s">
        <v>106</v>
      </c>
      <c r="C524" s="178">
        <v>0</v>
      </c>
      <c r="D524" s="178">
        <v>0</v>
      </c>
      <c r="E524" s="178">
        <v>0</v>
      </c>
      <c r="F524" s="178">
        <v>0</v>
      </c>
      <c r="G524" s="178">
        <v>0</v>
      </c>
      <c r="H524" s="178">
        <v>0</v>
      </c>
      <c r="I524" s="178">
        <v>0</v>
      </c>
      <c r="J524" s="178">
        <v>0</v>
      </c>
      <c r="K524" s="178">
        <v>0</v>
      </c>
      <c r="L524" s="178">
        <v>0</v>
      </c>
      <c r="M524" s="178">
        <v>0</v>
      </c>
      <c r="N524" s="178">
        <v>0</v>
      </c>
      <c r="O524" s="178">
        <v>0</v>
      </c>
      <c r="P524" s="178">
        <v>0</v>
      </c>
      <c r="Q524" s="178">
        <v>0</v>
      </c>
      <c r="R524" s="178">
        <v>0</v>
      </c>
      <c r="S524" s="178">
        <v>0</v>
      </c>
      <c r="T524" s="178">
        <v>0</v>
      </c>
      <c r="U524" s="178">
        <v>0</v>
      </c>
      <c r="V524" s="178">
        <v>0</v>
      </c>
      <c r="W524" s="178">
        <v>0</v>
      </c>
      <c r="X524" s="178">
        <v>0</v>
      </c>
      <c r="Y524" s="178">
        <v>0</v>
      </c>
      <c r="Z524" s="178">
        <v>0</v>
      </c>
      <c r="AA524" s="178">
        <v>0</v>
      </c>
      <c r="AB524" s="178">
        <v>0</v>
      </c>
      <c r="AC524" s="178">
        <v>0</v>
      </c>
      <c r="AD524" s="178">
        <v>0</v>
      </c>
      <c r="AE524" s="178">
        <v>0</v>
      </c>
      <c r="AF524" s="178">
        <v>0</v>
      </c>
      <c r="AG524" s="178">
        <v>0</v>
      </c>
      <c r="AH524" s="178">
        <v>0</v>
      </c>
      <c r="AI524" s="178">
        <v>0</v>
      </c>
      <c r="AJ524" s="178">
        <v>0</v>
      </c>
      <c r="AK524" s="178">
        <v>0</v>
      </c>
      <c r="AL524" s="178">
        <v>0</v>
      </c>
      <c r="AM524" s="178">
        <v>0</v>
      </c>
      <c r="AN524" s="178">
        <v>0</v>
      </c>
      <c r="AO524" s="178">
        <v>0</v>
      </c>
      <c r="AP524" s="178">
        <v>0</v>
      </c>
      <c r="AQ524" s="178">
        <v>0</v>
      </c>
      <c r="AR524" s="178">
        <v>0</v>
      </c>
      <c r="AS524" s="178">
        <v>0</v>
      </c>
      <c r="AT524" s="178">
        <v>0</v>
      </c>
      <c r="AU524" s="178">
        <v>0</v>
      </c>
      <c r="AV524" s="179">
        <v>0</v>
      </c>
    </row>
    <row r="525" spans="1:48" s="218" customFormat="1" x14ac:dyDescent="0.25">
      <c r="B525" s="175" t="s">
        <v>107</v>
      </c>
      <c r="C525" s="178">
        <v>0</v>
      </c>
      <c r="D525" s="178">
        <v>0</v>
      </c>
      <c r="E525" s="178">
        <v>0</v>
      </c>
      <c r="F525" s="178">
        <v>0</v>
      </c>
      <c r="G525" s="178">
        <v>0</v>
      </c>
      <c r="H525" s="178">
        <v>0</v>
      </c>
      <c r="I525" s="178">
        <v>0</v>
      </c>
      <c r="J525" s="178">
        <v>0</v>
      </c>
      <c r="K525" s="178">
        <v>0</v>
      </c>
      <c r="L525" s="178">
        <v>0</v>
      </c>
      <c r="M525" s="178">
        <v>0</v>
      </c>
      <c r="N525" s="178">
        <v>0</v>
      </c>
      <c r="O525" s="178">
        <v>0</v>
      </c>
      <c r="P525" s="178">
        <v>0</v>
      </c>
      <c r="Q525" s="178">
        <v>0</v>
      </c>
      <c r="R525" s="178">
        <v>0</v>
      </c>
      <c r="S525" s="178">
        <v>0</v>
      </c>
      <c r="T525" s="178">
        <v>0</v>
      </c>
      <c r="U525" s="178">
        <v>0</v>
      </c>
      <c r="V525" s="178">
        <v>0</v>
      </c>
      <c r="W525" s="178">
        <v>0</v>
      </c>
      <c r="X525" s="178">
        <v>0</v>
      </c>
      <c r="Y525" s="178">
        <v>0</v>
      </c>
      <c r="Z525" s="178">
        <v>0</v>
      </c>
      <c r="AA525" s="178">
        <v>0</v>
      </c>
      <c r="AB525" s="178">
        <v>0</v>
      </c>
      <c r="AC525" s="178">
        <v>0</v>
      </c>
      <c r="AD525" s="178">
        <v>0</v>
      </c>
      <c r="AE525" s="178">
        <v>0</v>
      </c>
      <c r="AF525" s="178">
        <v>0</v>
      </c>
      <c r="AG525" s="178">
        <v>0</v>
      </c>
      <c r="AH525" s="178">
        <v>0</v>
      </c>
      <c r="AI525" s="178">
        <v>0</v>
      </c>
      <c r="AJ525" s="178">
        <v>0</v>
      </c>
      <c r="AK525" s="178">
        <v>0</v>
      </c>
      <c r="AL525" s="178">
        <v>0</v>
      </c>
      <c r="AM525" s="178">
        <v>0</v>
      </c>
      <c r="AN525" s="178">
        <v>0</v>
      </c>
      <c r="AO525" s="178">
        <v>0</v>
      </c>
      <c r="AP525" s="178">
        <v>0</v>
      </c>
      <c r="AQ525" s="178">
        <v>0</v>
      </c>
      <c r="AR525" s="178">
        <v>0</v>
      </c>
      <c r="AS525" s="178">
        <v>0</v>
      </c>
      <c r="AT525" s="178">
        <v>0</v>
      </c>
      <c r="AU525" s="178">
        <v>0</v>
      </c>
      <c r="AV525" s="179">
        <v>0</v>
      </c>
    </row>
    <row r="526" spans="1:48" s="218" customFormat="1" x14ac:dyDescent="0.25">
      <c r="B526" s="175" t="s">
        <v>45</v>
      </c>
      <c r="C526" s="178">
        <v>296.95199565873736</v>
      </c>
      <c r="D526" s="178">
        <v>296.95199565873736</v>
      </c>
      <c r="E526" s="178">
        <v>296.95199565873736</v>
      </c>
      <c r="F526" s="178">
        <v>296.95199565873736</v>
      </c>
      <c r="G526" s="178">
        <v>296.95199565873736</v>
      </c>
      <c r="H526" s="178">
        <v>296.95199565873736</v>
      </c>
      <c r="I526" s="178">
        <v>296.95199565873736</v>
      </c>
      <c r="J526" s="178">
        <v>296.95199565873736</v>
      </c>
      <c r="K526" s="178">
        <v>285.53115335993448</v>
      </c>
      <c r="L526" s="178">
        <v>274.1103110611316</v>
      </c>
      <c r="M526" s="178">
        <v>262.68946876232872</v>
      </c>
      <c r="N526" s="178">
        <v>258.8073809548099</v>
      </c>
      <c r="O526" s="178">
        <v>254.92529314729109</v>
      </c>
      <c r="P526" s="178">
        <v>251.04320533977227</v>
      </c>
      <c r="Q526" s="178">
        <v>247.16111753225346</v>
      </c>
      <c r="R526" s="178">
        <v>243.27902972473464</v>
      </c>
      <c r="S526" s="178">
        <v>241.18056579502061</v>
      </c>
      <c r="T526" s="178">
        <v>239.08210186530661</v>
      </c>
      <c r="U526" s="178">
        <v>236.98363793559258</v>
      </c>
      <c r="V526" s="178">
        <v>234.88517400587858</v>
      </c>
      <c r="W526" s="178">
        <v>232.78671007616455</v>
      </c>
      <c r="X526" s="178">
        <v>230.68824614645052</v>
      </c>
      <c r="Y526" s="178">
        <v>228.58978221673652</v>
      </c>
      <c r="Z526" s="178">
        <v>226.49131828702249</v>
      </c>
      <c r="AA526" s="178">
        <v>224.39285435730849</v>
      </c>
      <c r="AB526" s="178">
        <v>222.29439042759446</v>
      </c>
      <c r="AC526" s="178">
        <v>221.98994961579746</v>
      </c>
      <c r="AD526" s="178">
        <v>221.68550880400048</v>
      </c>
      <c r="AE526" s="178">
        <v>221.38106799220347</v>
      </c>
      <c r="AF526" s="178">
        <v>221.07662718040649</v>
      </c>
      <c r="AG526" s="178">
        <v>220.77218636860948</v>
      </c>
      <c r="AH526" s="178">
        <v>220.46774555681247</v>
      </c>
      <c r="AI526" s="178">
        <v>220.16330474501549</v>
      </c>
      <c r="AJ526" s="178">
        <v>219.85886393321849</v>
      </c>
      <c r="AK526" s="178">
        <v>219.55442312142151</v>
      </c>
      <c r="AL526" s="178">
        <v>219.2499823096245</v>
      </c>
      <c r="AM526" s="178">
        <v>218.94554149782749</v>
      </c>
      <c r="AN526" s="178">
        <v>218.64110068603051</v>
      </c>
      <c r="AO526" s="178">
        <v>218.3366598742335</v>
      </c>
      <c r="AP526" s="178">
        <v>218.03221906243652</v>
      </c>
      <c r="AQ526" s="178">
        <v>217.72777825063952</v>
      </c>
      <c r="AR526" s="178">
        <v>217.72777825063952</v>
      </c>
      <c r="AS526" s="178">
        <v>217.72777825063952</v>
      </c>
      <c r="AT526" s="178">
        <v>217.72777825063952</v>
      </c>
      <c r="AU526" s="178">
        <v>217.72777825063952</v>
      </c>
      <c r="AV526" s="178">
        <v>217.72777825063952</v>
      </c>
    </row>
    <row r="527" spans="1:48" s="218" customFormat="1" x14ac:dyDescent="0.25">
      <c r="B527" s="175" t="s">
        <v>47</v>
      </c>
      <c r="C527" s="178">
        <v>280.65206016162682</v>
      </c>
      <c r="D527" s="178">
        <v>280.65206016162682</v>
      </c>
      <c r="E527" s="178">
        <v>280.65206016162682</v>
      </c>
      <c r="F527" s="178">
        <v>280.65206016162682</v>
      </c>
      <c r="G527" s="178">
        <v>280.65206016162682</v>
      </c>
      <c r="H527" s="178">
        <v>280.65206016162682</v>
      </c>
      <c r="I527" s="178">
        <v>280.65206016162682</v>
      </c>
      <c r="J527" s="178">
        <v>280.65206016162682</v>
      </c>
      <c r="K527" s="178">
        <v>272.446538178026</v>
      </c>
      <c r="L527" s="178">
        <v>264.24101619442524</v>
      </c>
      <c r="M527" s="178">
        <v>256.03549421082442</v>
      </c>
      <c r="N527" s="178">
        <v>253.67755420887244</v>
      </c>
      <c r="O527" s="178">
        <v>251.31961420692042</v>
      </c>
      <c r="P527" s="178">
        <v>248.96167420496843</v>
      </c>
      <c r="Q527" s="178">
        <v>246.60373420301642</v>
      </c>
      <c r="R527" s="178">
        <v>244.24579420106443</v>
      </c>
      <c r="S527" s="178">
        <v>241.51469902433476</v>
      </c>
      <c r="T527" s="178">
        <v>238.78360384760506</v>
      </c>
      <c r="U527" s="178">
        <v>236.0525086708754</v>
      </c>
      <c r="V527" s="178">
        <v>233.32141349414573</v>
      </c>
      <c r="W527" s="178">
        <v>230.59031831741606</v>
      </c>
      <c r="X527" s="178">
        <v>227.85922314068637</v>
      </c>
      <c r="Y527" s="178">
        <v>225.1281279639567</v>
      </c>
      <c r="Z527" s="178">
        <v>222.39703278722703</v>
      </c>
      <c r="AA527" s="178">
        <v>219.66593761049734</v>
      </c>
      <c r="AB527" s="178">
        <v>216.93484243376767</v>
      </c>
      <c r="AC527" s="178">
        <v>216.562785116029</v>
      </c>
      <c r="AD527" s="178">
        <v>216.19072779829034</v>
      </c>
      <c r="AE527" s="178">
        <v>215.81867048055167</v>
      </c>
      <c r="AF527" s="178">
        <v>215.44661316281301</v>
      </c>
      <c r="AG527" s="178">
        <v>215.07455584507434</v>
      </c>
      <c r="AH527" s="178">
        <v>214.70249852733568</v>
      </c>
      <c r="AI527" s="178">
        <v>214.33044120959701</v>
      </c>
      <c r="AJ527" s="178">
        <v>213.95838389185838</v>
      </c>
      <c r="AK527" s="178">
        <v>213.58632657411971</v>
      </c>
      <c r="AL527" s="178">
        <v>213.21426925638104</v>
      </c>
      <c r="AM527" s="178">
        <v>212.84221193864238</v>
      </c>
      <c r="AN527" s="178">
        <v>212.47015462090371</v>
      </c>
      <c r="AO527" s="178">
        <v>212.09809730316505</v>
      </c>
      <c r="AP527" s="178">
        <v>211.72603998542638</v>
      </c>
      <c r="AQ527" s="178">
        <v>211.35398266768772</v>
      </c>
      <c r="AR527" s="178">
        <v>211.35398266768772</v>
      </c>
      <c r="AS527" s="178">
        <v>211.35398266768772</v>
      </c>
      <c r="AT527" s="178">
        <v>211.35398266768772</v>
      </c>
      <c r="AU527" s="178">
        <v>211.35398266768772</v>
      </c>
      <c r="AV527" s="178">
        <v>211.35398266768772</v>
      </c>
    </row>
    <row r="528" spans="1:48" s="218" customFormat="1" x14ac:dyDescent="0.25">
      <c r="B528" s="175" t="s">
        <v>49</v>
      </c>
      <c r="C528" s="178">
        <v>204.31949241772634</v>
      </c>
      <c r="D528" s="178">
        <v>204.31949241772634</v>
      </c>
      <c r="E528" s="178">
        <v>204.31949241772634</v>
      </c>
      <c r="F528" s="178">
        <v>204.31949241772634</v>
      </c>
      <c r="G528" s="178">
        <v>204.31949241772634</v>
      </c>
      <c r="H528" s="178">
        <v>204.31949241772634</v>
      </c>
      <c r="I528" s="178">
        <v>204.31949241772634</v>
      </c>
      <c r="J528" s="178">
        <v>204.31949241772634</v>
      </c>
      <c r="K528" s="178">
        <v>206.64734837019202</v>
      </c>
      <c r="L528" s="178">
        <v>208.97520432265767</v>
      </c>
      <c r="M528" s="178">
        <v>211.30306027512336</v>
      </c>
      <c r="N528" s="178">
        <v>211.06247324060735</v>
      </c>
      <c r="O528" s="178">
        <v>210.82188620609136</v>
      </c>
      <c r="P528" s="178">
        <v>210.58129917157535</v>
      </c>
      <c r="Q528" s="178">
        <v>210.34071213705937</v>
      </c>
      <c r="R528" s="178">
        <v>210.10012510254336</v>
      </c>
      <c r="S528" s="178">
        <v>209.75757259401098</v>
      </c>
      <c r="T528" s="178">
        <v>209.4150200854786</v>
      </c>
      <c r="U528" s="178">
        <v>209.0724675769462</v>
      </c>
      <c r="V528" s="178">
        <v>208.72991506841382</v>
      </c>
      <c r="W528" s="178">
        <v>208.38736255988144</v>
      </c>
      <c r="X528" s="178">
        <v>208.04481005134906</v>
      </c>
      <c r="Y528" s="178">
        <v>207.70225754281668</v>
      </c>
      <c r="Z528" s="178">
        <v>207.35970503428427</v>
      </c>
      <c r="AA528" s="178">
        <v>207.0171525257519</v>
      </c>
      <c r="AB528" s="178">
        <v>206.67460001721952</v>
      </c>
      <c r="AC528" s="178">
        <v>206.66250135800257</v>
      </c>
      <c r="AD528" s="178">
        <v>206.65040269878565</v>
      </c>
      <c r="AE528" s="178">
        <v>206.63830403956871</v>
      </c>
      <c r="AF528" s="178">
        <v>206.62620538035176</v>
      </c>
      <c r="AG528" s="178">
        <v>206.61410672113482</v>
      </c>
      <c r="AH528" s="178">
        <v>206.6020080619179</v>
      </c>
      <c r="AI528" s="178">
        <v>206.58990940270095</v>
      </c>
      <c r="AJ528" s="178">
        <v>206.57781074348401</v>
      </c>
      <c r="AK528" s="178">
        <v>206.56571208426706</v>
      </c>
      <c r="AL528" s="178">
        <v>206.55361342505014</v>
      </c>
      <c r="AM528" s="178">
        <v>206.5415147658332</v>
      </c>
      <c r="AN528" s="178">
        <v>206.52941610661625</v>
      </c>
      <c r="AO528" s="178">
        <v>206.51731744739931</v>
      </c>
      <c r="AP528" s="178">
        <v>206.50521878818239</v>
      </c>
      <c r="AQ528" s="178">
        <v>206.49312012896544</v>
      </c>
      <c r="AR528" s="178">
        <v>206.49312012896544</v>
      </c>
      <c r="AS528" s="178">
        <v>206.49312012896544</v>
      </c>
      <c r="AT528" s="178">
        <v>206.49312012896544</v>
      </c>
      <c r="AU528" s="178">
        <v>206.49312012896544</v>
      </c>
      <c r="AV528" s="178">
        <v>206.49312012896544</v>
      </c>
    </row>
    <row r="529" spans="2:48" s="218" customFormat="1" x14ac:dyDescent="0.25">
      <c r="B529" s="175" t="s">
        <v>51</v>
      </c>
      <c r="C529" s="178">
        <v>216.22952632388908</v>
      </c>
      <c r="D529" s="178">
        <v>216.22952632388908</v>
      </c>
      <c r="E529" s="178">
        <v>216.22952632388908</v>
      </c>
      <c r="F529" s="178">
        <v>216.22952632388908</v>
      </c>
      <c r="G529" s="178">
        <v>216.22952632388908</v>
      </c>
      <c r="H529" s="178">
        <v>216.22952632388908</v>
      </c>
      <c r="I529" s="178">
        <v>216.22952632388908</v>
      </c>
      <c r="J529" s="178">
        <v>216.22952632388908</v>
      </c>
      <c r="K529" s="178">
        <v>216.42971360242112</v>
      </c>
      <c r="L529" s="178">
        <v>216.62990088095319</v>
      </c>
      <c r="M529" s="178">
        <v>216.83008815948523</v>
      </c>
      <c r="N529" s="178">
        <v>215.32625291614383</v>
      </c>
      <c r="O529" s="178">
        <v>213.82241767280243</v>
      </c>
      <c r="P529" s="178">
        <v>212.31858242946103</v>
      </c>
      <c r="Q529" s="178">
        <v>210.81474718611963</v>
      </c>
      <c r="R529" s="178">
        <v>209.31091194277823</v>
      </c>
      <c r="S529" s="178">
        <v>209.5616094686315</v>
      </c>
      <c r="T529" s="178">
        <v>209.81230699448477</v>
      </c>
      <c r="U529" s="178">
        <v>210.06300452033801</v>
      </c>
      <c r="V529" s="178">
        <v>210.31370204619128</v>
      </c>
      <c r="W529" s="178">
        <v>210.56439957204455</v>
      </c>
      <c r="X529" s="178">
        <v>210.81509709789782</v>
      </c>
      <c r="Y529" s="178">
        <v>211.06579462375109</v>
      </c>
      <c r="Z529" s="178">
        <v>211.31649214960433</v>
      </c>
      <c r="AA529" s="178">
        <v>211.5671896754576</v>
      </c>
      <c r="AB529" s="178">
        <v>211.81788720131087</v>
      </c>
      <c r="AC529" s="178">
        <v>211.88187549204051</v>
      </c>
      <c r="AD529" s="178">
        <v>211.94586378277012</v>
      </c>
      <c r="AE529" s="178">
        <v>212.00985207349976</v>
      </c>
      <c r="AF529" s="178">
        <v>212.07384036422937</v>
      </c>
      <c r="AG529" s="178">
        <v>212.13782865495901</v>
      </c>
      <c r="AH529" s="178">
        <v>212.20181694568862</v>
      </c>
      <c r="AI529" s="178">
        <v>212.26580523641826</v>
      </c>
      <c r="AJ529" s="178">
        <v>212.32979352714787</v>
      </c>
      <c r="AK529" s="178">
        <v>212.39378181787751</v>
      </c>
      <c r="AL529" s="178">
        <v>212.45777010860712</v>
      </c>
      <c r="AM529" s="178">
        <v>212.52175839933676</v>
      </c>
      <c r="AN529" s="178">
        <v>212.58574669006637</v>
      </c>
      <c r="AO529" s="178">
        <v>212.64973498079601</v>
      </c>
      <c r="AP529" s="178">
        <v>212.71372327152562</v>
      </c>
      <c r="AQ529" s="178">
        <v>212.77771156225526</v>
      </c>
      <c r="AR529" s="178">
        <v>212.77771156225526</v>
      </c>
      <c r="AS529" s="178">
        <v>212.77771156225526</v>
      </c>
      <c r="AT529" s="178">
        <v>212.77771156225526</v>
      </c>
      <c r="AU529" s="178">
        <v>212.77771156225526</v>
      </c>
      <c r="AV529" s="178">
        <v>212.77771156225526</v>
      </c>
    </row>
    <row r="530" spans="2:48" s="218" customFormat="1" x14ac:dyDescent="0.25">
      <c r="B530" s="175" t="s">
        <v>53</v>
      </c>
      <c r="C530" s="178">
        <v>9</v>
      </c>
      <c r="D530" s="178">
        <v>9</v>
      </c>
      <c r="E530" s="178">
        <v>9</v>
      </c>
      <c r="F530" s="178">
        <v>9</v>
      </c>
      <c r="G530" s="178">
        <v>9</v>
      </c>
      <c r="H530" s="178">
        <v>9</v>
      </c>
      <c r="I530" s="178">
        <v>9</v>
      </c>
      <c r="J530" s="178">
        <v>9</v>
      </c>
      <c r="K530" s="178">
        <v>9</v>
      </c>
      <c r="L530" s="178">
        <v>9</v>
      </c>
      <c r="M530" s="178">
        <v>9</v>
      </c>
      <c r="N530" s="178">
        <v>9</v>
      </c>
      <c r="O530" s="178">
        <v>9</v>
      </c>
      <c r="P530" s="178">
        <v>9</v>
      </c>
      <c r="Q530" s="178">
        <v>9</v>
      </c>
      <c r="R530" s="178">
        <v>9</v>
      </c>
      <c r="S530" s="178">
        <v>9</v>
      </c>
      <c r="T530" s="178">
        <v>9</v>
      </c>
      <c r="U530" s="178">
        <v>9</v>
      </c>
      <c r="V530" s="178">
        <v>9</v>
      </c>
      <c r="W530" s="178">
        <v>9</v>
      </c>
      <c r="X530" s="178">
        <v>9</v>
      </c>
      <c r="Y530" s="178">
        <v>9</v>
      </c>
      <c r="Z530" s="178">
        <v>9</v>
      </c>
      <c r="AA530" s="178">
        <v>9</v>
      </c>
      <c r="AB530" s="178">
        <v>9</v>
      </c>
      <c r="AC530" s="178">
        <v>9</v>
      </c>
      <c r="AD530" s="178">
        <v>9</v>
      </c>
      <c r="AE530" s="178">
        <v>9</v>
      </c>
      <c r="AF530" s="178">
        <v>9</v>
      </c>
      <c r="AG530" s="178">
        <v>9</v>
      </c>
      <c r="AH530" s="178">
        <v>9</v>
      </c>
      <c r="AI530" s="178">
        <v>9</v>
      </c>
      <c r="AJ530" s="178">
        <v>9</v>
      </c>
      <c r="AK530" s="178">
        <v>9</v>
      </c>
      <c r="AL530" s="178">
        <v>9</v>
      </c>
      <c r="AM530" s="178">
        <v>9</v>
      </c>
      <c r="AN530" s="178">
        <v>9</v>
      </c>
      <c r="AO530" s="178">
        <v>9</v>
      </c>
      <c r="AP530" s="178">
        <v>9</v>
      </c>
      <c r="AQ530" s="178">
        <v>9</v>
      </c>
      <c r="AR530" s="178">
        <v>9</v>
      </c>
      <c r="AS530" s="178">
        <v>9</v>
      </c>
      <c r="AT530" s="178">
        <v>9</v>
      </c>
      <c r="AU530" s="178">
        <v>9</v>
      </c>
      <c r="AV530" s="179">
        <v>9</v>
      </c>
    </row>
    <row r="531" spans="2:48" s="218" customFormat="1" x14ac:dyDescent="0.25">
      <c r="B531" s="175" t="s">
        <v>108</v>
      </c>
      <c r="C531" s="178">
        <v>14</v>
      </c>
      <c r="D531" s="178">
        <v>14</v>
      </c>
      <c r="E531" s="178">
        <v>14</v>
      </c>
      <c r="F531" s="178">
        <v>14</v>
      </c>
      <c r="G531" s="178">
        <v>14</v>
      </c>
      <c r="H531" s="178">
        <v>14</v>
      </c>
      <c r="I531" s="178">
        <v>14</v>
      </c>
      <c r="J531" s="178">
        <v>14</v>
      </c>
      <c r="K531" s="178">
        <v>14</v>
      </c>
      <c r="L531" s="178">
        <v>14</v>
      </c>
      <c r="M531" s="178">
        <v>14</v>
      </c>
      <c r="N531" s="178">
        <v>14</v>
      </c>
      <c r="O531" s="178">
        <v>14</v>
      </c>
      <c r="P531" s="178">
        <v>14</v>
      </c>
      <c r="Q531" s="178">
        <v>14</v>
      </c>
      <c r="R531" s="178">
        <v>14</v>
      </c>
      <c r="S531" s="178">
        <v>14</v>
      </c>
      <c r="T531" s="178">
        <v>14</v>
      </c>
      <c r="U531" s="178">
        <v>14</v>
      </c>
      <c r="V531" s="178">
        <v>14</v>
      </c>
      <c r="W531" s="178">
        <v>14</v>
      </c>
      <c r="X531" s="178">
        <v>14</v>
      </c>
      <c r="Y531" s="178">
        <v>14</v>
      </c>
      <c r="Z531" s="178">
        <v>14</v>
      </c>
      <c r="AA531" s="178">
        <v>14</v>
      </c>
      <c r="AB531" s="178">
        <v>14</v>
      </c>
      <c r="AC531" s="178">
        <v>14</v>
      </c>
      <c r="AD531" s="178">
        <v>14</v>
      </c>
      <c r="AE531" s="178">
        <v>14</v>
      </c>
      <c r="AF531" s="178">
        <v>14</v>
      </c>
      <c r="AG531" s="178">
        <v>14</v>
      </c>
      <c r="AH531" s="178">
        <v>14</v>
      </c>
      <c r="AI531" s="178">
        <v>14</v>
      </c>
      <c r="AJ531" s="178">
        <v>14</v>
      </c>
      <c r="AK531" s="178">
        <v>14</v>
      </c>
      <c r="AL531" s="178">
        <v>14</v>
      </c>
      <c r="AM531" s="178">
        <v>14</v>
      </c>
      <c r="AN531" s="178">
        <v>14</v>
      </c>
      <c r="AO531" s="178">
        <v>14</v>
      </c>
      <c r="AP531" s="178">
        <v>14</v>
      </c>
      <c r="AQ531" s="178">
        <v>14</v>
      </c>
      <c r="AR531" s="178">
        <v>14</v>
      </c>
      <c r="AS531" s="178">
        <v>14</v>
      </c>
      <c r="AT531" s="178">
        <v>14</v>
      </c>
      <c r="AU531" s="178">
        <v>14</v>
      </c>
      <c r="AV531" s="179">
        <v>14</v>
      </c>
    </row>
    <row r="532" spans="2:48" s="218" customFormat="1" x14ac:dyDescent="0.25">
      <c r="B532" s="175" t="s">
        <v>4</v>
      </c>
      <c r="C532" s="178">
        <v>0</v>
      </c>
      <c r="D532" s="178">
        <v>0</v>
      </c>
      <c r="E532" s="178">
        <v>0</v>
      </c>
      <c r="F532" s="178">
        <v>0</v>
      </c>
      <c r="G532" s="178">
        <v>0</v>
      </c>
      <c r="H532" s="178">
        <v>0</v>
      </c>
      <c r="I532" s="178">
        <v>0</v>
      </c>
      <c r="J532" s="178">
        <v>0</v>
      </c>
      <c r="K532" s="178">
        <v>0</v>
      </c>
      <c r="L532" s="178">
        <v>0</v>
      </c>
      <c r="M532" s="178">
        <v>0</v>
      </c>
      <c r="N532" s="178">
        <v>0</v>
      </c>
      <c r="O532" s="178">
        <v>0</v>
      </c>
      <c r="P532" s="178">
        <v>0</v>
      </c>
      <c r="Q532" s="178">
        <v>0</v>
      </c>
      <c r="R532" s="178">
        <v>0</v>
      </c>
      <c r="S532" s="178">
        <v>0</v>
      </c>
      <c r="T532" s="178">
        <v>0</v>
      </c>
      <c r="U532" s="178">
        <v>0</v>
      </c>
      <c r="V532" s="178">
        <v>0</v>
      </c>
      <c r="W532" s="178">
        <v>0</v>
      </c>
      <c r="X532" s="178">
        <v>0</v>
      </c>
      <c r="Y532" s="178">
        <v>0</v>
      </c>
      <c r="Z532" s="178">
        <v>0</v>
      </c>
      <c r="AA532" s="178">
        <v>0</v>
      </c>
      <c r="AB532" s="178">
        <v>0</v>
      </c>
      <c r="AC532" s="178">
        <v>0</v>
      </c>
      <c r="AD532" s="178">
        <v>0</v>
      </c>
      <c r="AE532" s="178">
        <v>0</v>
      </c>
      <c r="AF532" s="178">
        <v>0</v>
      </c>
      <c r="AG532" s="178">
        <v>0</v>
      </c>
      <c r="AH532" s="178">
        <v>0</v>
      </c>
      <c r="AI532" s="178">
        <v>0</v>
      </c>
      <c r="AJ532" s="178">
        <v>0</v>
      </c>
      <c r="AK532" s="178">
        <v>0</v>
      </c>
      <c r="AL532" s="178">
        <v>0</v>
      </c>
      <c r="AM532" s="178">
        <v>0</v>
      </c>
      <c r="AN532" s="178">
        <v>0</v>
      </c>
      <c r="AO532" s="178">
        <v>0</v>
      </c>
      <c r="AP532" s="178">
        <v>0</v>
      </c>
      <c r="AQ532" s="178">
        <v>0</v>
      </c>
      <c r="AR532" s="178">
        <v>0</v>
      </c>
      <c r="AS532" s="178">
        <v>0</v>
      </c>
      <c r="AT532" s="178">
        <v>0</v>
      </c>
      <c r="AU532" s="178">
        <v>0</v>
      </c>
      <c r="AV532" s="179">
        <v>0</v>
      </c>
    </row>
    <row r="533" spans="2:48" s="218" customFormat="1" x14ac:dyDescent="0.25">
      <c r="B533" s="175" t="s">
        <v>6</v>
      </c>
      <c r="C533" s="178">
        <v>0</v>
      </c>
      <c r="D533" s="178">
        <v>0</v>
      </c>
      <c r="E533" s="178">
        <v>0</v>
      </c>
      <c r="F533" s="178">
        <v>0</v>
      </c>
      <c r="G533" s="178">
        <v>0</v>
      </c>
      <c r="H533" s="178">
        <v>0</v>
      </c>
      <c r="I533" s="178">
        <v>0</v>
      </c>
      <c r="J533" s="178">
        <v>0</v>
      </c>
      <c r="K533" s="178">
        <v>0</v>
      </c>
      <c r="L533" s="178">
        <v>0</v>
      </c>
      <c r="M533" s="178">
        <v>0</v>
      </c>
      <c r="N533" s="178">
        <v>0</v>
      </c>
      <c r="O533" s="178">
        <v>0</v>
      </c>
      <c r="P533" s="178">
        <v>0</v>
      </c>
      <c r="Q533" s="178">
        <v>0</v>
      </c>
      <c r="R533" s="178">
        <v>0</v>
      </c>
      <c r="S533" s="178">
        <v>0</v>
      </c>
      <c r="T533" s="178">
        <v>0</v>
      </c>
      <c r="U533" s="178">
        <v>0</v>
      </c>
      <c r="V533" s="178">
        <v>0</v>
      </c>
      <c r="W533" s="178">
        <v>0</v>
      </c>
      <c r="X533" s="178">
        <v>0</v>
      </c>
      <c r="Y533" s="178">
        <v>0</v>
      </c>
      <c r="Z533" s="178">
        <v>0</v>
      </c>
      <c r="AA533" s="178">
        <v>0</v>
      </c>
      <c r="AB533" s="178">
        <v>0</v>
      </c>
      <c r="AC533" s="178">
        <v>0</v>
      </c>
      <c r="AD533" s="178">
        <v>0</v>
      </c>
      <c r="AE533" s="178">
        <v>0</v>
      </c>
      <c r="AF533" s="178">
        <v>0</v>
      </c>
      <c r="AG533" s="178">
        <v>0</v>
      </c>
      <c r="AH533" s="178">
        <v>0</v>
      </c>
      <c r="AI533" s="178">
        <v>0</v>
      </c>
      <c r="AJ533" s="178">
        <v>0</v>
      </c>
      <c r="AK533" s="178">
        <v>0</v>
      </c>
      <c r="AL533" s="178">
        <v>0</v>
      </c>
      <c r="AM533" s="178">
        <v>0</v>
      </c>
      <c r="AN533" s="178">
        <v>0</v>
      </c>
      <c r="AO533" s="178">
        <v>0</v>
      </c>
      <c r="AP533" s="178">
        <v>0</v>
      </c>
      <c r="AQ533" s="178">
        <v>0</v>
      </c>
      <c r="AR533" s="178">
        <v>0</v>
      </c>
      <c r="AS533" s="178">
        <v>0</v>
      </c>
      <c r="AT533" s="178">
        <v>0</v>
      </c>
      <c r="AU533" s="178">
        <v>0</v>
      </c>
      <c r="AV533" s="179">
        <v>0</v>
      </c>
    </row>
    <row r="534" spans="2:48" s="218" customFormat="1" x14ac:dyDescent="0.25">
      <c r="B534" s="175" t="s">
        <v>8</v>
      </c>
      <c r="C534" s="178">
        <v>0</v>
      </c>
      <c r="D534" s="178">
        <v>0</v>
      </c>
      <c r="E534" s="178">
        <v>0</v>
      </c>
      <c r="F534" s="178">
        <v>0</v>
      </c>
      <c r="G534" s="178">
        <v>0</v>
      </c>
      <c r="H534" s="178">
        <v>0</v>
      </c>
      <c r="I534" s="178">
        <v>0</v>
      </c>
      <c r="J534" s="178">
        <v>0</v>
      </c>
      <c r="K534" s="178">
        <v>0</v>
      </c>
      <c r="L534" s="178">
        <v>0</v>
      </c>
      <c r="M534" s="178">
        <v>0</v>
      </c>
      <c r="N534" s="178">
        <v>0</v>
      </c>
      <c r="O534" s="178">
        <v>0</v>
      </c>
      <c r="P534" s="178">
        <v>0</v>
      </c>
      <c r="Q534" s="178">
        <v>0</v>
      </c>
      <c r="R534" s="178">
        <v>0</v>
      </c>
      <c r="S534" s="178">
        <v>0</v>
      </c>
      <c r="T534" s="178">
        <v>0</v>
      </c>
      <c r="U534" s="178">
        <v>0</v>
      </c>
      <c r="V534" s="178">
        <v>0</v>
      </c>
      <c r="W534" s="178">
        <v>0</v>
      </c>
      <c r="X534" s="178">
        <v>0</v>
      </c>
      <c r="Y534" s="178">
        <v>0</v>
      </c>
      <c r="Z534" s="178">
        <v>0</v>
      </c>
      <c r="AA534" s="178">
        <v>0</v>
      </c>
      <c r="AB534" s="178">
        <v>0</v>
      </c>
      <c r="AC534" s="178">
        <v>0</v>
      </c>
      <c r="AD534" s="178">
        <v>0</v>
      </c>
      <c r="AE534" s="178">
        <v>0</v>
      </c>
      <c r="AF534" s="178">
        <v>0</v>
      </c>
      <c r="AG534" s="178">
        <v>0</v>
      </c>
      <c r="AH534" s="178">
        <v>0</v>
      </c>
      <c r="AI534" s="178">
        <v>0</v>
      </c>
      <c r="AJ534" s="178">
        <v>0</v>
      </c>
      <c r="AK534" s="178">
        <v>0</v>
      </c>
      <c r="AL534" s="178">
        <v>0</v>
      </c>
      <c r="AM534" s="178">
        <v>0</v>
      </c>
      <c r="AN534" s="178">
        <v>0</v>
      </c>
      <c r="AO534" s="178">
        <v>0</v>
      </c>
      <c r="AP534" s="178">
        <v>0</v>
      </c>
      <c r="AQ534" s="178">
        <v>0</v>
      </c>
      <c r="AR534" s="178">
        <v>0</v>
      </c>
      <c r="AS534" s="178">
        <v>0</v>
      </c>
      <c r="AT534" s="178">
        <v>0</v>
      </c>
      <c r="AU534" s="178">
        <v>0</v>
      </c>
      <c r="AV534" s="179">
        <v>0</v>
      </c>
    </row>
    <row r="535" spans="2:48" s="218" customFormat="1" x14ac:dyDescent="0.25">
      <c r="B535" s="175" t="s">
        <v>10</v>
      </c>
      <c r="C535" s="180"/>
      <c r="D535" s="180"/>
      <c r="E535" s="180"/>
      <c r="F535" s="180"/>
      <c r="G535" s="180"/>
      <c r="H535" s="180"/>
      <c r="I535" s="180"/>
      <c r="J535" s="180"/>
      <c r="K535" s="180"/>
      <c r="L535" s="180"/>
      <c r="M535" s="180"/>
      <c r="N535" s="180"/>
      <c r="O535" s="180"/>
      <c r="P535" s="180"/>
      <c r="Q535" s="180"/>
      <c r="R535" s="180"/>
      <c r="S535" s="180"/>
      <c r="T535" s="180"/>
      <c r="U535" s="180"/>
      <c r="V535" s="180"/>
      <c r="W535" s="180"/>
      <c r="X535" s="180"/>
      <c r="Y535" s="180"/>
      <c r="Z535" s="180"/>
      <c r="AA535" s="180"/>
      <c r="AB535" s="180"/>
      <c r="AC535" s="180"/>
      <c r="AD535" s="180"/>
      <c r="AE535" s="180"/>
      <c r="AF535" s="180"/>
      <c r="AG535" s="180"/>
      <c r="AH535" s="180"/>
      <c r="AI535" s="180"/>
      <c r="AJ535" s="180"/>
      <c r="AK535" s="180"/>
      <c r="AL535" s="180"/>
      <c r="AM535" s="180"/>
      <c r="AN535" s="180"/>
      <c r="AO535" s="180"/>
      <c r="AP535" s="180"/>
      <c r="AQ535" s="180"/>
      <c r="AR535" s="180"/>
      <c r="AS535" s="180"/>
      <c r="AT535" s="180"/>
      <c r="AU535" s="180"/>
      <c r="AV535" s="181"/>
    </row>
    <row r="536" spans="2:48" s="218" customFormat="1" x14ac:dyDescent="0.25">
      <c r="B536" s="175" t="s">
        <v>12</v>
      </c>
      <c r="C536" s="180"/>
      <c r="D536" s="180"/>
      <c r="E536" s="180"/>
      <c r="F536" s="180"/>
      <c r="G536" s="180"/>
      <c r="H536" s="180"/>
      <c r="I536" s="180"/>
      <c r="J536" s="180"/>
      <c r="K536" s="180"/>
      <c r="L536" s="180"/>
      <c r="M536" s="180"/>
      <c r="N536" s="180"/>
      <c r="O536" s="180"/>
      <c r="P536" s="180"/>
      <c r="Q536" s="180"/>
      <c r="R536" s="180"/>
      <c r="S536" s="180"/>
      <c r="T536" s="180"/>
      <c r="U536" s="180"/>
      <c r="V536" s="180"/>
      <c r="W536" s="180"/>
      <c r="X536" s="180"/>
      <c r="Y536" s="180"/>
      <c r="Z536" s="180"/>
      <c r="AA536" s="180"/>
      <c r="AB536" s="180"/>
      <c r="AC536" s="180"/>
      <c r="AD536" s="180"/>
      <c r="AE536" s="180"/>
      <c r="AF536" s="180"/>
      <c r="AG536" s="180"/>
      <c r="AH536" s="180"/>
      <c r="AI536" s="180"/>
      <c r="AJ536" s="180"/>
      <c r="AK536" s="180"/>
      <c r="AL536" s="180"/>
      <c r="AM536" s="180"/>
      <c r="AN536" s="180"/>
      <c r="AO536" s="180"/>
      <c r="AP536" s="180"/>
      <c r="AQ536" s="180"/>
      <c r="AR536" s="180"/>
      <c r="AS536" s="180"/>
      <c r="AT536" s="180"/>
      <c r="AU536" s="180"/>
      <c r="AV536" s="181"/>
    </row>
    <row r="537" spans="2:48" s="218" customFormat="1" x14ac:dyDescent="0.25">
      <c r="B537" s="175" t="s">
        <v>14</v>
      </c>
      <c r="C537" s="180"/>
      <c r="D537" s="180"/>
      <c r="E537" s="180"/>
      <c r="F537" s="180"/>
      <c r="G537" s="180"/>
      <c r="H537" s="180"/>
      <c r="I537" s="180"/>
      <c r="J537" s="180"/>
      <c r="K537" s="180"/>
      <c r="L537" s="180"/>
      <c r="M537" s="180"/>
      <c r="N537" s="180"/>
      <c r="O537" s="180"/>
      <c r="P537" s="180"/>
      <c r="Q537" s="180"/>
      <c r="R537" s="180"/>
      <c r="S537" s="180"/>
      <c r="T537" s="180"/>
      <c r="U537" s="180"/>
      <c r="V537" s="180"/>
      <c r="W537" s="180"/>
      <c r="X537" s="180"/>
      <c r="Y537" s="180"/>
      <c r="Z537" s="180"/>
      <c r="AA537" s="180"/>
      <c r="AB537" s="180"/>
      <c r="AC537" s="180"/>
      <c r="AD537" s="180"/>
      <c r="AE537" s="180"/>
      <c r="AF537" s="180"/>
      <c r="AG537" s="180"/>
      <c r="AH537" s="180"/>
      <c r="AI537" s="180"/>
      <c r="AJ537" s="180"/>
      <c r="AK537" s="180"/>
      <c r="AL537" s="180"/>
      <c r="AM537" s="180"/>
      <c r="AN537" s="180"/>
      <c r="AO537" s="180"/>
      <c r="AP537" s="180"/>
      <c r="AQ537" s="180"/>
      <c r="AR537" s="180"/>
      <c r="AS537" s="180"/>
      <c r="AT537" s="180"/>
      <c r="AU537" s="180"/>
      <c r="AV537" s="181"/>
    </row>
    <row r="538" spans="2:48" s="218" customFormat="1" x14ac:dyDescent="0.25">
      <c r="B538" s="175" t="s">
        <v>16</v>
      </c>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1"/>
    </row>
    <row r="539" spans="2:48" s="218" customFormat="1" x14ac:dyDescent="0.25">
      <c r="B539" s="175" t="s">
        <v>18</v>
      </c>
      <c r="C539" s="180"/>
      <c r="D539" s="180"/>
      <c r="E539" s="180"/>
      <c r="F539" s="180"/>
      <c r="G539" s="180"/>
      <c r="H539" s="180"/>
      <c r="I539" s="180"/>
      <c r="J539" s="180"/>
      <c r="K539" s="180"/>
      <c r="L539" s="180"/>
      <c r="M539" s="180"/>
      <c r="N539" s="180"/>
      <c r="O539" s="180"/>
      <c r="P539" s="180"/>
      <c r="Q539" s="180"/>
      <c r="R539" s="180"/>
      <c r="S539" s="180"/>
      <c r="T539" s="180"/>
      <c r="U539" s="180"/>
      <c r="V539" s="180"/>
      <c r="W539" s="180"/>
      <c r="X539" s="180"/>
      <c r="Y539" s="180"/>
      <c r="Z539" s="180"/>
      <c r="AA539" s="180"/>
      <c r="AB539" s="180"/>
      <c r="AC539" s="180"/>
      <c r="AD539" s="180"/>
      <c r="AE539" s="180"/>
      <c r="AF539" s="180"/>
      <c r="AG539" s="180"/>
      <c r="AH539" s="180"/>
      <c r="AI539" s="180"/>
      <c r="AJ539" s="180"/>
      <c r="AK539" s="180"/>
      <c r="AL539" s="180"/>
      <c r="AM539" s="180"/>
      <c r="AN539" s="180"/>
      <c r="AO539" s="180"/>
      <c r="AP539" s="180"/>
      <c r="AQ539" s="180"/>
      <c r="AR539" s="180"/>
      <c r="AS539" s="180"/>
      <c r="AT539" s="180"/>
      <c r="AU539" s="180"/>
      <c r="AV539" s="181"/>
    </row>
    <row r="540" spans="2:48" s="218" customFormat="1" x14ac:dyDescent="0.25">
      <c r="B540" s="175" t="s">
        <v>20</v>
      </c>
      <c r="C540" s="180"/>
      <c r="D540" s="180"/>
      <c r="E540" s="180"/>
      <c r="F540" s="180"/>
      <c r="G540" s="180"/>
      <c r="H540" s="180"/>
      <c r="I540" s="180"/>
      <c r="J540" s="180"/>
      <c r="K540" s="180"/>
      <c r="L540" s="180"/>
      <c r="M540" s="180"/>
      <c r="N540" s="180"/>
      <c r="O540" s="180"/>
      <c r="P540" s="180"/>
      <c r="Q540" s="180"/>
      <c r="R540" s="180"/>
      <c r="S540" s="180"/>
      <c r="T540" s="180"/>
      <c r="U540" s="180"/>
      <c r="V540" s="180"/>
      <c r="W540" s="180"/>
      <c r="X540" s="180"/>
      <c r="Y540" s="180"/>
      <c r="Z540" s="180"/>
      <c r="AA540" s="180"/>
      <c r="AB540" s="180"/>
      <c r="AC540" s="180"/>
      <c r="AD540" s="180"/>
      <c r="AE540" s="180"/>
      <c r="AF540" s="180"/>
      <c r="AG540" s="180"/>
      <c r="AH540" s="180"/>
      <c r="AI540" s="180"/>
      <c r="AJ540" s="180"/>
      <c r="AK540" s="180"/>
      <c r="AL540" s="180"/>
      <c r="AM540" s="180"/>
      <c r="AN540" s="180"/>
      <c r="AO540" s="180"/>
      <c r="AP540" s="180"/>
      <c r="AQ540" s="180"/>
      <c r="AR540" s="180"/>
      <c r="AS540" s="180"/>
      <c r="AT540" s="180"/>
      <c r="AU540" s="180"/>
      <c r="AV540" s="181"/>
    </row>
    <row r="541" spans="2:48" s="218" customFormat="1" x14ac:dyDescent="0.25">
      <c r="B541" s="175" t="s">
        <v>22</v>
      </c>
      <c r="C541" s="178">
        <v>74.492402400000003</v>
      </c>
      <c r="D541" s="178">
        <v>74.492402400000003</v>
      </c>
      <c r="E541" s="178">
        <v>74.492402400000003</v>
      </c>
      <c r="F541" s="178">
        <v>74.492402400000003</v>
      </c>
      <c r="G541" s="178">
        <v>74.492402400000003</v>
      </c>
      <c r="H541" s="178">
        <v>74.492402400000003</v>
      </c>
      <c r="I541" s="178">
        <v>74.492402400000003</v>
      </c>
      <c r="J541" s="178">
        <v>74.492402400000003</v>
      </c>
      <c r="K541" s="178">
        <v>72.378535800000009</v>
      </c>
      <c r="L541" s="178">
        <v>70.2646692</v>
      </c>
      <c r="M541" s="178">
        <v>68.150802600000006</v>
      </c>
      <c r="N541" s="178">
        <v>67.071713328000001</v>
      </c>
      <c r="O541" s="178">
        <v>65.992624055999997</v>
      </c>
      <c r="P541" s="178">
        <v>64.913534784000007</v>
      </c>
      <c r="Q541" s="178">
        <v>63.834445512000002</v>
      </c>
      <c r="R541" s="178">
        <v>62.755356239999998</v>
      </c>
      <c r="S541" s="178">
        <v>62.120471255999995</v>
      </c>
      <c r="T541" s="178">
        <v>61.485586271999999</v>
      </c>
      <c r="U541" s="178">
        <v>60.850701287999996</v>
      </c>
      <c r="V541" s="178">
        <v>60.215816304000001</v>
      </c>
      <c r="W541" s="178">
        <v>59.580931319999998</v>
      </c>
      <c r="X541" s="178">
        <v>58.946046335999995</v>
      </c>
      <c r="Y541" s="178">
        <v>58.311161351999999</v>
      </c>
      <c r="Z541" s="178">
        <v>57.676276367999996</v>
      </c>
      <c r="AA541" s="178">
        <v>57.041391384000001</v>
      </c>
      <c r="AB541" s="178">
        <v>56.406506399999998</v>
      </c>
      <c r="AC541" s="178">
        <v>56.326208447999996</v>
      </c>
      <c r="AD541" s="178">
        <v>56.245910496</v>
      </c>
      <c r="AE541" s="178">
        <v>56.165612543999998</v>
      </c>
      <c r="AF541" s="178">
        <v>56.085314591999996</v>
      </c>
      <c r="AG541" s="178">
        <v>56.005016639999994</v>
      </c>
      <c r="AH541" s="178">
        <v>55.924718687999999</v>
      </c>
      <c r="AI541" s="178">
        <v>55.844420735999996</v>
      </c>
      <c r="AJ541" s="178">
        <v>55.764122783999994</v>
      </c>
      <c r="AK541" s="178">
        <v>55.683824831999992</v>
      </c>
      <c r="AL541" s="178">
        <v>55.603526879999997</v>
      </c>
      <c r="AM541" s="178">
        <v>55.523228927999995</v>
      </c>
      <c r="AN541" s="178">
        <v>55.442930975999992</v>
      </c>
      <c r="AO541" s="178">
        <v>55.36263302399999</v>
      </c>
      <c r="AP541" s="178">
        <v>55.282335071999995</v>
      </c>
      <c r="AQ541" s="178">
        <v>55.202037119999993</v>
      </c>
      <c r="AR541" s="178">
        <v>55.202037119999993</v>
      </c>
      <c r="AS541" s="178">
        <v>55.202037119999993</v>
      </c>
      <c r="AT541" s="178">
        <v>55.202037119999993</v>
      </c>
      <c r="AU541" s="178">
        <v>55.202037119999993</v>
      </c>
      <c r="AV541" s="178">
        <v>55.202037119999993</v>
      </c>
    </row>
    <row r="542" spans="2:48" s="218" customFormat="1" x14ac:dyDescent="0.25">
      <c r="B542" s="175" t="s">
        <v>110</v>
      </c>
      <c r="C542" s="178">
        <v>0</v>
      </c>
      <c r="D542" s="178">
        <v>0</v>
      </c>
      <c r="E542" s="178">
        <v>0</v>
      </c>
      <c r="F542" s="178">
        <v>0</v>
      </c>
      <c r="G542" s="178">
        <v>0</v>
      </c>
      <c r="H542" s="178">
        <v>0</v>
      </c>
      <c r="I542" s="178">
        <v>0</v>
      </c>
      <c r="J542" s="178">
        <v>0</v>
      </c>
      <c r="K542" s="178">
        <v>0</v>
      </c>
      <c r="L542" s="178">
        <v>0</v>
      </c>
      <c r="M542" s="178">
        <v>0</v>
      </c>
      <c r="N542" s="178">
        <v>0</v>
      </c>
      <c r="O542" s="178">
        <v>0</v>
      </c>
      <c r="P542" s="178">
        <v>0</v>
      </c>
      <c r="Q542" s="178">
        <v>0</v>
      </c>
      <c r="R542" s="178">
        <v>0</v>
      </c>
      <c r="S542" s="178">
        <v>0</v>
      </c>
      <c r="T542" s="178">
        <v>0</v>
      </c>
      <c r="U542" s="178">
        <v>0</v>
      </c>
      <c r="V542" s="178">
        <v>0</v>
      </c>
      <c r="W542" s="178">
        <v>0</v>
      </c>
      <c r="X542" s="178">
        <v>0</v>
      </c>
      <c r="Y542" s="178">
        <v>0</v>
      </c>
      <c r="Z542" s="178">
        <v>0</v>
      </c>
      <c r="AA542" s="178">
        <v>0</v>
      </c>
      <c r="AB542" s="178">
        <v>0</v>
      </c>
      <c r="AC542" s="178">
        <v>0</v>
      </c>
      <c r="AD542" s="178">
        <v>0</v>
      </c>
      <c r="AE542" s="178">
        <v>0</v>
      </c>
      <c r="AF542" s="178">
        <v>0</v>
      </c>
      <c r="AG542" s="178">
        <v>0</v>
      </c>
      <c r="AH542" s="178">
        <v>0</v>
      </c>
      <c r="AI542" s="178">
        <v>0</v>
      </c>
      <c r="AJ542" s="178">
        <v>0</v>
      </c>
      <c r="AK542" s="178">
        <v>0</v>
      </c>
      <c r="AL542" s="178">
        <v>0</v>
      </c>
      <c r="AM542" s="178">
        <v>0</v>
      </c>
      <c r="AN542" s="178">
        <v>0</v>
      </c>
      <c r="AO542" s="178">
        <v>0</v>
      </c>
      <c r="AP542" s="178">
        <v>0</v>
      </c>
      <c r="AQ542" s="178">
        <v>0</v>
      </c>
      <c r="AR542" s="178">
        <v>0</v>
      </c>
      <c r="AS542" s="178">
        <v>0</v>
      </c>
      <c r="AT542" s="178">
        <v>0</v>
      </c>
      <c r="AU542" s="178">
        <v>0</v>
      </c>
      <c r="AV542" s="179">
        <v>0</v>
      </c>
    </row>
    <row r="543" spans="2:48" s="218" customFormat="1" x14ac:dyDescent="0.25">
      <c r="B543" s="175" t="s">
        <v>111</v>
      </c>
      <c r="C543" s="178">
        <v>0</v>
      </c>
      <c r="D543" s="178">
        <v>0</v>
      </c>
      <c r="E543" s="178">
        <v>0</v>
      </c>
      <c r="F543" s="178">
        <v>0</v>
      </c>
      <c r="G543" s="178">
        <v>0</v>
      </c>
      <c r="H543" s="178">
        <v>0</v>
      </c>
      <c r="I543" s="178">
        <v>0</v>
      </c>
      <c r="J543" s="178">
        <v>0</v>
      </c>
      <c r="K543" s="178">
        <v>0</v>
      </c>
      <c r="L543" s="178">
        <v>0</v>
      </c>
      <c r="M543" s="178">
        <v>0</v>
      </c>
      <c r="N543" s="178">
        <v>0</v>
      </c>
      <c r="O543" s="178">
        <v>0</v>
      </c>
      <c r="P543" s="178">
        <v>0</v>
      </c>
      <c r="Q543" s="178">
        <v>0</v>
      </c>
      <c r="R543" s="178">
        <v>0</v>
      </c>
      <c r="S543" s="178">
        <v>0</v>
      </c>
      <c r="T543" s="178">
        <v>0</v>
      </c>
      <c r="U543" s="178">
        <v>0</v>
      </c>
      <c r="V543" s="178">
        <v>0</v>
      </c>
      <c r="W543" s="178">
        <v>0</v>
      </c>
      <c r="X543" s="178">
        <v>0</v>
      </c>
      <c r="Y543" s="178">
        <v>0</v>
      </c>
      <c r="Z543" s="178">
        <v>0</v>
      </c>
      <c r="AA543" s="178">
        <v>0</v>
      </c>
      <c r="AB543" s="178">
        <v>0</v>
      </c>
      <c r="AC543" s="178">
        <v>0</v>
      </c>
      <c r="AD543" s="178">
        <v>0</v>
      </c>
      <c r="AE543" s="178">
        <v>0</v>
      </c>
      <c r="AF543" s="178">
        <v>0</v>
      </c>
      <c r="AG543" s="178">
        <v>0</v>
      </c>
      <c r="AH543" s="178">
        <v>0</v>
      </c>
      <c r="AI543" s="178">
        <v>0</v>
      </c>
      <c r="AJ543" s="178">
        <v>0</v>
      </c>
      <c r="AK543" s="178">
        <v>0</v>
      </c>
      <c r="AL543" s="178">
        <v>0</v>
      </c>
      <c r="AM543" s="178">
        <v>0</v>
      </c>
      <c r="AN543" s="178">
        <v>0</v>
      </c>
      <c r="AO543" s="178">
        <v>0</v>
      </c>
      <c r="AP543" s="178">
        <v>0</v>
      </c>
      <c r="AQ543" s="178">
        <v>0</v>
      </c>
      <c r="AR543" s="178">
        <v>0</v>
      </c>
      <c r="AS543" s="178">
        <v>0</v>
      </c>
      <c r="AT543" s="178">
        <v>0</v>
      </c>
      <c r="AU543" s="178">
        <v>0</v>
      </c>
      <c r="AV543" s="179">
        <v>0</v>
      </c>
    </row>
    <row r="544" spans="2:48" s="218" customFormat="1" x14ac:dyDescent="0.25">
      <c r="B544" s="175" t="s">
        <v>58</v>
      </c>
      <c r="C544" s="178">
        <v>0</v>
      </c>
      <c r="D544" s="178">
        <v>0</v>
      </c>
      <c r="E544" s="178">
        <v>0</v>
      </c>
      <c r="F544" s="178">
        <v>0</v>
      </c>
      <c r="G544" s="178">
        <v>0</v>
      </c>
      <c r="H544" s="178">
        <v>0</v>
      </c>
      <c r="I544" s="178">
        <v>0</v>
      </c>
      <c r="J544" s="178">
        <v>0</v>
      </c>
      <c r="K544" s="178">
        <v>0</v>
      </c>
      <c r="L544" s="178">
        <v>0</v>
      </c>
      <c r="M544" s="178">
        <v>0</v>
      </c>
      <c r="N544" s="178">
        <v>0</v>
      </c>
      <c r="O544" s="178">
        <v>0</v>
      </c>
      <c r="P544" s="178">
        <v>0</v>
      </c>
      <c r="Q544" s="178">
        <v>0</v>
      </c>
      <c r="R544" s="178">
        <v>0</v>
      </c>
      <c r="S544" s="178">
        <v>0</v>
      </c>
      <c r="T544" s="178">
        <v>0</v>
      </c>
      <c r="U544" s="178">
        <v>0</v>
      </c>
      <c r="V544" s="178">
        <v>0</v>
      </c>
      <c r="W544" s="178">
        <v>0</v>
      </c>
      <c r="X544" s="178">
        <v>0</v>
      </c>
      <c r="Y544" s="178">
        <v>0</v>
      </c>
      <c r="Z544" s="178">
        <v>0</v>
      </c>
      <c r="AA544" s="178">
        <v>0</v>
      </c>
      <c r="AB544" s="178">
        <v>0</v>
      </c>
      <c r="AC544" s="178">
        <v>0</v>
      </c>
      <c r="AD544" s="178">
        <v>0</v>
      </c>
      <c r="AE544" s="178">
        <v>0</v>
      </c>
      <c r="AF544" s="178">
        <v>0</v>
      </c>
      <c r="AG544" s="178">
        <v>0</v>
      </c>
      <c r="AH544" s="178">
        <v>0</v>
      </c>
      <c r="AI544" s="178">
        <v>0</v>
      </c>
      <c r="AJ544" s="178">
        <v>0</v>
      </c>
      <c r="AK544" s="178">
        <v>0</v>
      </c>
      <c r="AL544" s="178">
        <v>0</v>
      </c>
      <c r="AM544" s="178">
        <v>0</v>
      </c>
      <c r="AN544" s="178">
        <v>0</v>
      </c>
      <c r="AO544" s="178">
        <v>0</v>
      </c>
      <c r="AP544" s="178">
        <v>0</v>
      </c>
      <c r="AQ544" s="178">
        <v>0</v>
      </c>
      <c r="AR544" s="178">
        <v>0</v>
      </c>
      <c r="AS544" s="178">
        <v>0</v>
      </c>
      <c r="AT544" s="178">
        <v>0</v>
      </c>
      <c r="AU544" s="178">
        <v>0</v>
      </c>
      <c r="AV544" s="179">
        <v>0</v>
      </c>
    </row>
    <row r="545" spans="1:48" s="218" customFormat="1" x14ac:dyDescent="0.25">
      <c r="B545" s="175" t="s">
        <v>60</v>
      </c>
      <c r="C545" s="178">
        <v>58104.073872000001</v>
      </c>
      <c r="D545" s="178">
        <v>58104.073872000001</v>
      </c>
      <c r="E545" s="178">
        <v>58104.073872000001</v>
      </c>
      <c r="F545" s="178">
        <v>58104.073872000001</v>
      </c>
      <c r="G545" s="178">
        <v>58104.073872000001</v>
      </c>
      <c r="H545" s="178">
        <v>58104.073872000001</v>
      </c>
      <c r="I545" s="178">
        <v>58104.073872000001</v>
      </c>
      <c r="J545" s="178">
        <v>58104.073872000001</v>
      </c>
      <c r="K545" s="178">
        <v>45469.348544880006</v>
      </c>
      <c r="L545" s="178">
        <v>32834.623217760003</v>
      </c>
      <c r="M545" s="178">
        <v>20199.897890640004</v>
      </c>
      <c r="N545" s="178">
        <v>18607.377205872006</v>
      </c>
      <c r="O545" s="178">
        <v>17014.856521104004</v>
      </c>
      <c r="P545" s="178">
        <v>15422.335836336002</v>
      </c>
      <c r="Q545" s="178">
        <v>13829.815151568002</v>
      </c>
      <c r="R545" s="178">
        <v>12237.294466800002</v>
      </c>
      <c r="S545" s="178">
        <v>11555.067481560001</v>
      </c>
      <c r="T545" s="178">
        <v>10872.840496320001</v>
      </c>
      <c r="U545" s="178">
        <v>10190.613511080001</v>
      </c>
      <c r="V545" s="178">
        <v>9508.3865258400001</v>
      </c>
      <c r="W545" s="178">
        <v>8826.1595406000015</v>
      </c>
      <c r="X545" s="178">
        <v>8143.9325553600011</v>
      </c>
      <c r="Y545" s="178">
        <v>7461.7055701200006</v>
      </c>
      <c r="Z545" s="178">
        <v>6779.4785848800002</v>
      </c>
      <c r="AA545" s="178">
        <v>6097.2515996399998</v>
      </c>
      <c r="AB545" s="178">
        <v>5415.0246143999993</v>
      </c>
      <c r="AC545" s="178">
        <v>5341.5151827609589</v>
      </c>
      <c r="AD545" s="178">
        <v>5268.0057511219193</v>
      </c>
      <c r="AE545" s="178">
        <v>5194.4963194828797</v>
      </c>
      <c r="AF545" s="178">
        <v>5120.9868878438392</v>
      </c>
      <c r="AG545" s="178">
        <v>5047.4774562047996</v>
      </c>
      <c r="AH545" s="178">
        <v>4973.9680245657592</v>
      </c>
      <c r="AI545" s="178">
        <v>4900.4585929267196</v>
      </c>
      <c r="AJ545" s="178">
        <v>4826.9491612876791</v>
      </c>
      <c r="AK545" s="178">
        <v>4753.4397296486395</v>
      </c>
      <c r="AL545" s="178">
        <v>4679.930298009599</v>
      </c>
      <c r="AM545" s="178">
        <v>4606.4208663705595</v>
      </c>
      <c r="AN545" s="178">
        <v>4532.911434731519</v>
      </c>
      <c r="AO545" s="178">
        <v>4459.4020030924794</v>
      </c>
      <c r="AP545" s="178">
        <v>4385.8925714534389</v>
      </c>
      <c r="AQ545" s="178">
        <v>4312.3831398143993</v>
      </c>
      <c r="AR545" s="178">
        <v>4312.3831398143993</v>
      </c>
      <c r="AS545" s="178">
        <v>4312.3831398143993</v>
      </c>
      <c r="AT545" s="178">
        <v>4312.3831398143993</v>
      </c>
      <c r="AU545" s="178">
        <v>4312.3831398143993</v>
      </c>
      <c r="AV545" s="178">
        <v>4312.3831398143993</v>
      </c>
    </row>
    <row r="546" spans="1:48" s="218" customFormat="1" x14ac:dyDescent="0.25">
      <c r="B546" s="175" t="s">
        <v>62</v>
      </c>
      <c r="C546" s="178">
        <v>29052.036936</v>
      </c>
      <c r="D546" s="178">
        <v>29052.036936</v>
      </c>
      <c r="E546" s="178">
        <v>29052.036936</v>
      </c>
      <c r="F546" s="178">
        <v>29052.036936</v>
      </c>
      <c r="G546" s="178">
        <v>29052.036936</v>
      </c>
      <c r="H546" s="178">
        <v>29052.036936</v>
      </c>
      <c r="I546" s="178">
        <v>29052.036936</v>
      </c>
      <c r="J546" s="178">
        <v>29052.036936</v>
      </c>
      <c r="K546" s="178">
        <v>22734.674272440003</v>
      </c>
      <c r="L546" s="178">
        <v>16417.311608880002</v>
      </c>
      <c r="M546" s="178">
        <v>10099.948945320002</v>
      </c>
      <c r="N546" s="178">
        <v>9303.688602936003</v>
      </c>
      <c r="O546" s="178">
        <v>8507.428260552002</v>
      </c>
      <c r="P546" s="178">
        <v>7711.1679181680011</v>
      </c>
      <c r="Q546" s="178">
        <v>6914.907575784001</v>
      </c>
      <c r="R546" s="178">
        <v>6118.6472334000009</v>
      </c>
      <c r="S546" s="178">
        <v>5777.5337407800007</v>
      </c>
      <c r="T546" s="178">
        <v>5436.4202481600005</v>
      </c>
      <c r="U546" s="178">
        <v>5095.3067555400003</v>
      </c>
      <c r="V546" s="178">
        <v>4754.1932629200001</v>
      </c>
      <c r="W546" s="178">
        <v>4413.0797703000007</v>
      </c>
      <c r="X546" s="178">
        <v>4071.9662776800005</v>
      </c>
      <c r="Y546" s="178">
        <v>3730.8527850600003</v>
      </c>
      <c r="Z546" s="178">
        <v>3389.7392924400001</v>
      </c>
      <c r="AA546" s="178">
        <v>3048.6257998199999</v>
      </c>
      <c r="AB546" s="178">
        <v>2707.5123071999997</v>
      </c>
      <c r="AC546" s="178">
        <v>2670.7575913804794</v>
      </c>
      <c r="AD546" s="178">
        <v>2634.0028755609596</v>
      </c>
      <c r="AE546" s="178">
        <v>2597.2481597414398</v>
      </c>
      <c r="AF546" s="178">
        <v>2560.4934439219196</v>
      </c>
      <c r="AG546" s="178">
        <v>2523.7387281023998</v>
      </c>
      <c r="AH546" s="178">
        <v>2486.9840122828796</v>
      </c>
      <c r="AI546" s="178">
        <v>2450.2292964633598</v>
      </c>
      <c r="AJ546" s="178">
        <v>2413.4745806438395</v>
      </c>
      <c r="AK546" s="178">
        <v>2376.7198648243198</v>
      </c>
      <c r="AL546" s="178">
        <v>2339.9651490047995</v>
      </c>
      <c r="AM546" s="178">
        <v>2303.2104331852797</v>
      </c>
      <c r="AN546" s="178">
        <v>2266.4557173657595</v>
      </c>
      <c r="AO546" s="178">
        <v>2229.7010015462397</v>
      </c>
      <c r="AP546" s="178">
        <v>2192.9462857267195</v>
      </c>
      <c r="AQ546" s="178">
        <v>2156.1915699071997</v>
      </c>
      <c r="AR546" s="178">
        <v>2156.1915699071997</v>
      </c>
      <c r="AS546" s="178">
        <v>2156.1915699071997</v>
      </c>
      <c r="AT546" s="178">
        <v>2156.1915699071997</v>
      </c>
      <c r="AU546" s="178">
        <v>2156.1915699071997</v>
      </c>
      <c r="AV546" s="178">
        <v>2156.1915699071997</v>
      </c>
    </row>
    <row r="547" spans="1:48" s="218" customFormat="1" x14ac:dyDescent="0.25">
      <c r="B547" s="175" t="s">
        <v>109</v>
      </c>
      <c r="C547" s="178">
        <v>10</v>
      </c>
      <c r="D547" s="178">
        <v>10</v>
      </c>
      <c r="E547" s="178">
        <v>10</v>
      </c>
      <c r="F547" s="178">
        <v>10</v>
      </c>
      <c r="G547" s="178">
        <v>10</v>
      </c>
      <c r="H547" s="178">
        <v>10</v>
      </c>
      <c r="I547" s="178">
        <v>10</v>
      </c>
      <c r="J547" s="178">
        <v>10</v>
      </c>
      <c r="K547" s="178">
        <v>10</v>
      </c>
      <c r="L547" s="178">
        <v>10</v>
      </c>
      <c r="M547" s="178">
        <v>10</v>
      </c>
      <c r="N547" s="178">
        <v>10</v>
      </c>
      <c r="O547" s="178">
        <v>10</v>
      </c>
      <c r="P547" s="178">
        <v>10</v>
      </c>
      <c r="Q547" s="178">
        <v>10</v>
      </c>
      <c r="R547" s="178">
        <v>10</v>
      </c>
      <c r="S547" s="178">
        <v>10</v>
      </c>
      <c r="T547" s="178">
        <v>10</v>
      </c>
      <c r="U547" s="178">
        <v>10</v>
      </c>
      <c r="V547" s="178">
        <v>10</v>
      </c>
      <c r="W547" s="178">
        <v>10</v>
      </c>
      <c r="X547" s="178">
        <v>10</v>
      </c>
      <c r="Y547" s="178">
        <v>10</v>
      </c>
      <c r="Z547" s="178">
        <v>10</v>
      </c>
      <c r="AA547" s="178">
        <v>10</v>
      </c>
      <c r="AB547" s="178">
        <v>10</v>
      </c>
      <c r="AC547" s="178">
        <v>10</v>
      </c>
      <c r="AD547" s="178">
        <v>10</v>
      </c>
      <c r="AE547" s="178">
        <v>10</v>
      </c>
      <c r="AF547" s="178">
        <v>10</v>
      </c>
      <c r="AG547" s="178">
        <v>10</v>
      </c>
      <c r="AH547" s="178">
        <v>10</v>
      </c>
      <c r="AI547" s="178">
        <v>10</v>
      </c>
      <c r="AJ547" s="178">
        <v>10</v>
      </c>
      <c r="AK547" s="178">
        <v>10</v>
      </c>
      <c r="AL547" s="178">
        <v>10</v>
      </c>
      <c r="AM547" s="178">
        <v>10</v>
      </c>
      <c r="AN547" s="178">
        <v>10</v>
      </c>
      <c r="AO547" s="178">
        <v>10</v>
      </c>
      <c r="AP547" s="178">
        <v>10</v>
      </c>
      <c r="AQ547" s="178">
        <v>10</v>
      </c>
      <c r="AR547" s="178">
        <v>10</v>
      </c>
      <c r="AS547" s="178">
        <v>10</v>
      </c>
      <c r="AT547" s="178">
        <v>10</v>
      </c>
      <c r="AU547" s="178">
        <v>10</v>
      </c>
      <c r="AV547" s="179">
        <v>10</v>
      </c>
    </row>
    <row r="548" spans="1:48" s="218" customFormat="1" x14ac:dyDescent="0.25">
      <c r="B548" s="175" t="s">
        <v>274</v>
      </c>
      <c r="C548" s="178">
        <v>100000</v>
      </c>
      <c r="D548" s="178">
        <v>100000</v>
      </c>
      <c r="E548" s="178">
        <v>100000</v>
      </c>
      <c r="F548" s="178">
        <v>100000</v>
      </c>
      <c r="G548" s="178">
        <v>100000</v>
      </c>
      <c r="H548" s="178">
        <v>100000</v>
      </c>
      <c r="I548" s="178">
        <v>100000</v>
      </c>
      <c r="J548" s="178">
        <v>100000</v>
      </c>
      <c r="K548" s="178">
        <v>100000</v>
      </c>
      <c r="L548" s="178">
        <v>100000</v>
      </c>
      <c r="M548" s="178">
        <v>100000</v>
      </c>
      <c r="N548" s="178">
        <v>100000</v>
      </c>
      <c r="O548" s="178">
        <v>100000</v>
      </c>
      <c r="P548" s="178">
        <v>100000</v>
      </c>
      <c r="Q548" s="178">
        <v>100000</v>
      </c>
      <c r="R548" s="178">
        <v>100000</v>
      </c>
      <c r="S548" s="178">
        <v>100000</v>
      </c>
      <c r="T548" s="178">
        <v>100000</v>
      </c>
      <c r="U548" s="178">
        <v>100000</v>
      </c>
      <c r="V548" s="178">
        <v>100000</v>
      </c>
      <c r="W548" s="178">
        <v>100000</v>
      </c>
      <c r="X548" s="178">
        <v>100000</v>
      </c>
      <c r="Y548" s="178">
        <v>100000</v>
      </c>
      <c r="Z548" s="178">
        <v>100000</v>
      </c>
      <c r="AA548" s="178">
        <v>100000</v>
      </c>
      <c r="AB548" s="178">
        <v>100000</v>
      </c>
      <c r="AC548" s="178">
        <v>100000</v>
      </c>
      <c r="AD548" s="178">
        <v>100000</v>
      </c>
      <c r="AE548" s="178">
        <v>100000</v>
      </c>
      <c r="AF548" s="178">
        <v>100000</v>
      </c>
      <c r="AG548" s="178">
        <v>100000</v>
      </c>
      <c r="AH548" s="178">
        <v>100000</v>
      </c>
      <c r="AI548" s="178">
        <v>100000</v>
      </c>
      <c r="AJ548" s="178">
        <v>100000</v>
      </c>
      <c r="AK548" s="178">
        <v>100000</v>
      </c>
      <c r="AL548" s="178">
        <v>100000</v>
      </c>
      <c r="AM548" s="178">
        <v>100000</v>
      </c>
      <c r="AN548" s="178">
        <v>100000</v>
      </c>
      <c r="AO548" s="178">
        <v>100000</v>
      </c>
      <c r="AP548" s="178">
        <v>100000</v>
      </c>
      <c r="AQ548" s="178">
        <v>100000</v>
      </c>
      <c r="AR548" s="178">
        <v>100000</v>
      </c>
      <c r="AS548" s="178">
        <v>100000</v>
      </c>
      <c r="AT548" s="178">
        <v>100000</v>
      </c>
      <c r="AU548" s="178">
        <v>100000</v>
      </c>
      <c r="AV548" s="179">
        <v>100000</v>
      </c>
    </row>
    <row r="549" spans="1:48" s="218" customFormat="1" x14ac:dyDescent="0.25">
      <c r="B549" s="175" t="s">
        <v>276</v>
      </c>
      <c r="C549" s="180"/>
      <c r="D549" s="180"/>
      <c r="E549" s="180"/>
      <c r="F549" s="180"/>
      <c r="G549" s="180"/>
      <c r="H549" s="180"/>
      <c r="I549" s="180"/>
      <c r="J549" s="180"/>
      <c r="K549" s="180"/>
      <c r="L549" s="180"/>
      <c r="M549" s="180"/>
      <c r="N549" s="180"/>
      <c r="O549" s="180"/>
      <c r="P549" s="180"/>
      <c r="Q549" s="180"/>
      <c r="R549" s="180"/>
      <c r="S549" s="180"/>
      <c r="T549" s="180"/>
      <c r="U549" s="180"/>
      <c r="V549" s="180"/>
      <c r="W549" s="180"/>
      <c r="X549" s="180"/>
      <c r="Y549" s="180"/>
      <c r="Z549" s="180"/>
      <c r="AA549" s="180"/>
      <c r="AB549" s="180"/>
      <c r="AC549" s="180"/>
      <c r="AD549" s="180"/>
      <c r="AE549" s="180"/>
      <c r="AF549" s="180"/>
      <c r="AG549" s="180"/>
      <c r="AH549" s="180"/>
      <c r="AI549" s="180"/>
      <c r="AJ549" s="180"/>
      <c r="AK549" s="180"/>
      <c r="AL549" s="180"/>
      <c r="AM549" s="180"/>
      <c r="AN549" s="180"/>
      <c r="AO549" s="180"/>
      <c r="AP549" s="180"/>
      <c r="AQ549" s="180"/>
      <c r="AR549" s="180"/>
      <c r="AS549" s="180"/>
      <c r="AT549" s="180"/>
      <c r="AU549" s="180"/>
      <c r="AV549" s="181"/>
    </row>
    <row r="550" spans="1:48" s="218" customFormat="1" x14ac:dyDescent="0.25">
      <c r="B550" s="175" t="s">
        <v>278</v>
      </c>
      <c r="C550" s="180"/>
      <c r="D550" s="180"/>
      <c r="E550" s="180"/>
      <c r="F550" s="180"/>
      <c r="G550" s="180"/>
      <c r="H550" s="180"/>
      <c r="I550" s="180"/>
      <c r="J550" s="180"/>
      <c r="K550" s="180"/>
      <c r="L550" s="180"/>
      <c r="M550" s="180"/>
      <c r="N550" s="180"/>
      <c r="O550" s="180"/>
      <c r="P550" s="180"/>
      <c r="Q550" s="180"/>
      <c r="R550" s="180"/>
      <c r="S550" s="180"/>
      <c r="T550" s="180"/>
      <c r="U550" s="180"/>
      <c r="V550" s="180"/>
      <c r="W550" s="180"/>
      <c r="X550" s="180"/>
      <c r="Y550" s="180"/>
      <c r="Z550" s="180"/>
      <c r="AA550" s="180"/>
      <c r="AB550" s="180"/>
      <c r="AC550" s="180"/>
      <c r="AD550" s="180"/>
      <c r="AE550" s="180"/>
      <c r="AF550" s="180"/>
      <c r="AG550" s="180"/>
      <c r="AH550" s="180"/>
      <c r="AI550" s="180"/>
      <c r="AJ550" s="180"/>
      <c r="AK550" s="180"/>
      <c r="AL550" s="180"/>
      <c r="AM550" s="180"/>
      <c r="AN550" s="180"/>
      <c r="AO550" s="180"/>
      <c r="AP550" s="180"/>
      <c r="AQ550" s="180"/>
      <c r="AR550" s="180"/>
      <c r="AS550" s="180"/>
      <c r="AT550" s="180"/>
      <c r="AU550" s="180"/>
      <c r="AV550" s="181"/>
    </row>
    <row r="551" spans="1:48" s="218" customFormat="1" ht="15.75" thickBot="1" x14ac:dyDescent="0.3">
      <c r="B551" s="326" t="s">
        <v>787</v>
      </c>
      <c r="C551" s="327"/>
      <c r="D551" s="327"/>
      <c r="E551" s="327"/>
      <c r="F551" s="327"/>
      <c r="G551" s="327"/>
      <c r="H551" s="327"/>
      <c r="I551" s="327"/>
      <c r="J551" s="327"/>
      <c r="K551" s="327"/>
      <c r="L551" s="327"/>
      <c r="M551" s="327"/>
      <c r="N551" s="327"/>
      <c r="O551" s="327"/>
      <c r="P551" s="327"/>
      <c r="Q551" s="327"/>
      <c r="R551" s="327"/>
      <c r="S551" s="327"/>
      <c r="T551" s="327"/>
      <c r="U551" s="327"/>
      <c r="V551" s="327"/>
      <c r="W551" s="327"/>
      <c r="X551" s="327"/>
      <c r="Y551" s="327"/>
      <c r="Z551" s="327"/>
      <c r="AA551" s="327"/>
      <c r="AB551" s="327"/>
      <c r="AC551" s="327"/>
      <c r="AD551" s="327"/>
      <c r="AE551" s="327"/>
      <c r="AF551" s="327"/>
      <c r="AG551" s="327"/>
      <c r="AH551" s="327"/>
      <c r="AI551" s="327"/>
      <c r="AJ551" s="327"/>
      <c r="AK551" s="327"/>
      <c r="AL551" s="327"/>
      <c r="AM551" s="327"/>
      <c r="AN551" s="327"/>
      <c r="AO551" s="327"/>
      <c r="AP551" s="327"/>
      <c r="AQ551" s="327"/>
      <c r="AR551" s="327"/>
      <c r="AS551" s="327"/>
      <c r="AT551" s="327"/>
      <c r="AU551" s="327"/>
      <c r="AV551" s="328"/>
    </row>
    <row r="552" spans="1:48" s="218" customFormat="1" ht="16.5" thickTop="1" thickBot="1" x14ac:dyDescent="0.3">
      <c r="B552" s="183"/>
      <c r="C552" s="183"/>
      <c r="D552" s="183"/>
      <c r="E552" s="183"/>
      <c r="F552" s="183"/>
      <c r="G552" s="183"/>
      <c r="H552" s="183"/>
      <c r="I552" s="183"/>
      <c r="J552" s="183"/>
      <c r="K552" s="183"/>
      <c r="L552" s="183"/>
      <c r="M552" s="183"/>
      <c r="N552" s="183"/>
      <c r="O552" s="183"/>
      <c r="P552" s="183"/>
      <c r="Q552" s="183"/>
      <c r="R552" s="183"/>
      <c r="S552" s="183"/>
      <c r="T552" s="183"/>
      <c r="U552" s="183"/>
      <c r="V552" s="183"/>
      <c r="W552" s="183"/>
      <c r="X552" s="183"/>
      <c r="Y552" s="183"/>
      <c r="Z552" s="183"/>
      <c r="AA552" s="183"/>
      <c r="AB552" s="183"/>
      <c r="AC552" s="183"/>
      <c r="AD552" s="183"/>
      <c r="AE552" s="183"/>
      <c r="AF552" s="183"/>
      <c r="AG552" s="183"/>
      <c r="AH552" s="183"/>
      <c r="AI552" s="183"/>
      <c r="AJ552" s="183"/>
      <c r="AK552" s="183"/>
      <c r="AL552" s="183"/>
      <c r="AM552" s="183"/>
      <c r="AN552" s="183"/>
      <c r="AO552" s="183"/>
      <c r="AP552" s="183"/>
      <c r="AQ552" s="183"/>
      <c r="AR552" s="183"/>
      <c r="AS552" s="183"/>
      <c r="AT552" s="183"/>
      <c r="AU552" s="183"/>
      <c r="AV552" s="183"/>
    </row>
    <row r="553" spans="1:48" s="218" customFormat="1" ht="15.75" thickTop="1" x14ac:dyDescent="0.25">
      <c r="A553" s="218">
        <f>A519+1</f>
        <v>16</v>
      </c>
      <c r="B553" s="329" t="s">
        <v>788</v>
      </c>
      <c r="C553" s="330"/>
      <c r="D553" s="330"/>
      <c r="E553" s="330"/>
      <c r="F553" s="330"/>
      <c r="G553" s="330"/>
      <c r="H553" s="330"/>
      <c r="I553" s="330"/>
      <c r="J553" s="330"/>
      <c r="K553" s="330"/>
      <c r="L553" s="330"/>
      <c r="M553" s="330"/>
      <c r="N553" s="330"/>
      <c r="O553" s="330"/>
      <c r="P553" s="330"/>
      <c r="Q553" s="330"/>
      <c r="R553" s="330"/>
      <c r="S553" s="330"/>
      <c r="T553" s="330"/>
      <c r="U553" s="330"/>
      <c r="V553" s="330"/>
      <c r="W553" s="330"/>
      <c r="X553" s="330"/>
      <c r="Y553" s="330"/>
      <c r="Z553" s="330"/>
      <c r="AA553" s="330"/>
      <c r="AB553" s="330"/>
      <c r="AC553" s="330"/>
      <c r="AD553" s="330"/>
      <c r="AE553" s="330"/>
      <c r="AF553" s="330"/>
      <c r="AG553" s="330"/>
      <c r="AH553" s="330"/>
      <c r="AI553" s="330"/>
      <c r="AJ553" s="330"/>
      <c r="AK553" s="330"/>
      <c r="AL553" s="330"/>
      <c r="AM553" s="330"/>
      <c r="AN553" s="330"/>
      <c r="AO553" s="330"/>
      <c r="AP553" s="330"/>
      <c r="AQ553" s="330"/>
      <c r="AR553" s="330"/>
      <c r="AS553" s="330"/>
      <c r="AT553" s="330"/>
      <c r="AU553" s="330"/>
      <c r="AV553" s="331"/>
    </row>
    <row r="554" spans="1:48" s="218" customFormat="1" x14ac:dyDescent="0.25">
      <c r="B554" s="175"/>
      <c r="C554" s="176" t="s">
        <v>364</v>
      </c>
      <c r="D554" s="176" t="s">
        <v>365</v>
      </c>
      <c r="E554" s="176" t="s">
        <v>366</v>
      </c>
      <c r="F554" s="176" t="s">
        <v>367</v>
      </c>
      <c r="G554" s="176" t="s">
        <v>368</v>
      </c>
      <c r="H554" s="176" t="s">
        <v>369</v>
      </c>
      <c r="I554" s="176" t="s">
        <v>370</v>
      </c>
      <c r="J554" s="176" t="s">
        <v>371</v>
      </c>
      <c r="K554" s="176" t="s">
        <v>372</v>
      </c>
      <c r="L554" s="176" t="s">
        <v>373</v>
      </c>
      <c r="M554" s="176" t="s">
        <v>374</v>
      </c>
      <c r="N554" s="176" t="s">
        <v>375</v>
      </c>
      <c r="O554" s="176" t="s">
        <v>376</v>
      </c>
      <c r="P554" s="176" t="s">
        <v>377</v>
      </c>
      <c r="Q554" s="176" t="s">
        <v>378</v>
      </c>
      <c r="R554" s="176" t="s">
        <v>379</v>
      </c>
      <c r="S554" s="176" t="s">
        <v>380</v>
      </c>
      <c r="T554" s="176" t="s">
        <v>381</v>
      </c>
      <c r="U554" s="176" t="s">
        <v>382</v>
      </c>
      <c r="V554" s="176" t="s">
        <v>383</v>
      </c>
      <c r="W554" s="176" t="s">
        <v>384</v>
      </c>
      <c r="X554" s="176" t="s">
        <v>385</v>
      </c>
      <c r="Y554" s="176" t="s">
        <v>386</v>
      </c>
      <c r="Z554" s="176" t="s">
        <v>387</v>
      </c>
      <c r="AA554" s="176" t="s">
        <v>388</v>
      </c>
      <c r="AB554" s="176" t="s">
        <v>389</v>
      </c>
      <c r="AC554" s="176" t="s">
        <v>224</v>
      </c>
      <c r="AD554" s="176" t="s">
        <v>225</v>
      </c>
      <c r="AE554" s="176" t="s">
        <v>226</v>
      </c>
      <c r="AF554" s="176" t="s">
        <v>227</v>
      </c>
      <c r="AG554" s="176" t="s">
        <v>445</v>
      </c>
      <c r="AH554" s="176" t="s">
        <v>228</v>
      </c>
      <c r="AI554" s="176" t="s">
        <v>229</v>
      </c>
      <c r="AJ554" s="176" t="s">
        <v>348</v>
      </c>
      <c r="AK554" s="176" t="s">
        <v>349</v>
      </c>
      <c r="AL554" s="176" t="s">
        <v>446</v>
      </c>
      <c r="AM554" s="176" t="s">
        <v>350</v>
      </c>
      <c r="AN554" s="176" t="s">
        <v>351</v>
      </c>
      <c r="AO554" s="176" t="s">
        <v>352</v>
      </c>
      <c r="AP554" s="176" t="s">
        <v>353</v>
      </c>
      <c r="AQ554" s="176" t="s">
        <v>447</v>
      </c>
      <c r="AR554" s="176" t="s">
        <v>354</v>
      </c>
      <c r="AS554" s="176" t="s">
        <v>355</v>
      </c>
      <c r="AT554" s="176" t="s">
        <v>356</v>
      </c>
      <c r="AU554" s="176" t="s">
        <v>357</v>
      </c>
      <c r="AV554" s="177" t="s">
        <v>358</v>
      </c>
    </row>
    <row r="555" spans="1:48" s="218" customFormat="1" x14ac:dyDescent="0.25">
      <c r="B555" s="175" t="s">
        <v>39</v>
      </c>
      <c r="C555" s="178">
        <v>139970.05683768421</v>
      </c>
      <c r="D555" s="178">
        <v>139970.05683768421</v>
      </c>
      <c r="E555" s="178">
        <v>139970.05683768421</v>
      </c>
      <c r="F555" s="178">
        <v>139970.05683768421</v>
      </c>
      <c r="G555" s="178">
        <v>139970.05683768421</v>
      </c>
      <c r="H555" s="178">
        <v>139970.05683768421</v>
      </c>
      <c r="I555" s="178">
        <v>139970.05683768421</v>
      </c>
      <c r="J555" s="178">
        <v>139970.05683768421</v>
      </c>
      <c r="K555" s="178">
        <v>114682.41883183108</v>
      </c>
      <c r="L555" s="178">
        <v>89394.780825977941</v>
      </c>
      <c r="M555" s="178">
        <v>64107.14282012482</v>
      </c>
      <c r="N555" s="178">
        <v>60542.701140714678</v>
      </c>
      <c r="O555" s="178">
        <v>56978.259461304544</v>
      </c>
      <c r="P555" s="178">
        <v>53413.81778189441</v>
      </c>
      <c r="Q555" s="178">
        <v>49849.376102484268</v>
      </c>
      <c r="R555" s="178">
        <v>46284.934423074134</v>
      </c>
      <c r="S555" s="178">
        <v>44745.240495211729</v>
      </c>
      <c r="T555" s="178">
        <v>43205.546567349331</v>
      </c>
      <c r="U555" s="178">
        <v>41665.852639486926</v>
      </c>
      <c r="V555" s="178">
        <v>40126.158711624521</v>
      </c>
      <c r="W555" s="178">
        <v>38586.464783762123</v>
      </c>
      <c r="X555" s="178">
        <v>37046.770855899718</v>
      </c>
      <c r="Y555" s="178">
        <v>35507.076928037321</v>
      </c>
      <c r="Z555" s="178">
        <v>33967.383000174916</v>
      </c>
      <c r="AA555" s="178">
        <v>32427.689072312511</v>
      </c>
      <c r="AB555" s="178">
        <v>30887.995144450109</v>
      </c>
      <c r="AC555" s="178">
        <v>30718.594824736461</v>
      </c>
      <c r="AD555" s="178">
        <v>30549.194505022813</v>
      </c>
      <c r="AE555" s="178">
        <v>30379.794185309165</v>
      </c>
      <c r="AF555" s="178">
        <v>30210.393865595517</v>
      </c>
      <c r="AG555" s="178">
        <v>30040.993545881869</v>
      </c>
      <c r="AH555" s="178">
        <v>29871.593226168221</v>
      </c>
      <c r="AI555" s="178">
        <v>29702.192906454573</v>
      </c>
      <c r="AJ555" s="178">
        <v>29532.792586740929</v>
      </c>
      <c r="AK555" s="178">
        <v>29363.39226702728</v>
      </c>
      <c r="AL555" s="178">
        <v>29193.991947313632</v>
      </c>
      <c r="AM555" s="178">
        <v>29024.591627599984</v>
      </c>
      <c r="AN555" s="178">
        <v>28855.191307886336</v>
      </c>
      <c r="AO555" s="178">
        <v>28685.790988172688</v>
      </c>
      <c r="AP555" s="178">
        <v>28516.39066845904</v>
      </c>
      <c r="AQ555" s="178">
        <v>28346.990348745392</v>
      </c>
      <c r="AR555" s="178">
        <v>28346.990348745392</v>
      </c>
      <c r="AS555" s="178">
        <v>28346.990348745392</v>
      </c>
      <c r="AT555" s="178">
        <v>28346.990348745392</v>
      </c>
      <c r="AU555" s="178">
        <v>28346.990348745392</v>
      </c>
      <c r="AV555" s="178">
        <v>28346.990348745392</v>
      </c>
    </row>
    <row r="556" spans="1:48" s="218" customFormat="1" x14ac:dyDescent="0.25">
      <c r="B556" s="175" t="s">
        <v>104</v>
      </c>
      <c r="C556" s="178">
        <v>0</v>
      </c>
      <c r="D556" s="178">
        <v>0</v>
      </c>
      <c r="E556" s="178">
        <v>0</v>
      </c>
      <c r="F556" s="178">
        <v>0</v>
      </c>
      <c r="G556" s="178">
        <v>0</v>
      </c>
      <c r="H556" s="178">
        <v>0</v>
      </c>
      <c r="I556" s="178">
        <v>0</v>
      </c>
      <c r="J556" s="178">
        <v>0</v>
      </c>
      <c r="K556" s="178">
        <v>0</v>
      </c>
      <c r="L556" s="178">
        <v>0</v>
      </c>
      <c r="M556" s="178">
        <v>0</v>
      </c>
      <c r="N556" s="178">
        <v>0</v>
      </c>
      <c r="O556" s="178">
        <v>0</v>
      </c>
      <c r="P556" s="178">
        <v>0</v>
      </c>
      <c r="Q556" s="178">
        <v>0</v>
      </c>
      <c r="R556" s="178">
        <v>0</v>
      </c>
      <c r="S556" s="178">
        <v>0</v>
      </c>
      <c r="T556" s="178">
        <v>0</v>
      </c>
      <c r="U556" s="178">
        <v>0</v>
      </c>
      <c r="V556" s="178">
        <v>0</v>
      </c>
      <c r="W556" s="178">
        <v>0</v>
      </c>
      <c r="X556" s="178">
        <v>0</v>
      </c>
      <c r="Y556" s="178">
        <v>0</v>
      </c>
      <c r="Z556" s="178">
        <v>0</v>
      </c>
      <c r="AA556" s="178">
        <v>0</v>
      </c>
      <c r="AB556" s="178">
        <v>0</v>
      </c>
      <c r="AC556" s="178">
        <v>0</v>
      </c>
      <c r="AD556" s="178">
        <v>0</v>
      </c>
      <c r="AE556" s="178">
        <v>0</v>
      </c>
      <c r="AF556" s="178">
        <v>0</v>
      </c>
      <c r="AG556" s="178">
        <v>0</v>
      </c>
      <c r="AH556" s="178">
        <v>0</v>
      </c>
      <c r="AI556" s="178">
        <v>0</v>
      </c>
      <c r="AJ556" s="178">
        <v>0</v>
      </c>
      <c r="AK556" s="178">
        <v>0</v>
      </c>
      <c r="AL556" s="178">
        <v>0</v>
      </c>
      <c r="AM556" s="178">
        <v>0</v>
      </c>
      <c r="AN556" s="178">
        <v>0</v>
      </c>
      <c r="AO556" s="178">
        <v>0</v>
      </c>
      <c r="AP556" s="178">
        <v>0</v>
      </c>
      <c r="AQ556" s="178">
        <v>0</v>
      </c>
      <c r="AR556" s="178">
        <v>0</v>
      </c>
      <c r="AS556" s="178">
        <v>0</v>
      </c>
      <c r="AT556" s="178">
        <v>0</v>
      </c>
      <c r="AU556" s="178">
        <v>0</v>
      </c>
      <c r="AV556" s="179">
        <v>0</v>
      </c>
    </row>
    <row r="557" spans="1:48" s="218" customFormat="1" x14ac:dyDescent="0.25">
      <c r="B557" s="175" t="s">
        <v>105</v>
      </c>
      <c r="C557" s="178">
        <v>0</v>
      </c>
      <c r="D557" s="178">
        <v>0</v>
      </c>
      <c r="E557" s="178">
        <v>0</v>
      </c>
      <c r="F557" s="178">
        <v>0</v>
      </c>
      <c r="G557" s="178">
        <v>0</v>
      </c>
      <c r="H557" s="178">
        <v>0</v>
      </c>
      <c r="I557" s="178">
        <v>0</v>
      </c>
      <c r="J557" s="178">
        <v>0</v>
      </c>
      <c r="K557" s="178">
        <v>0</v>
      </c>
      <c r="L557" s="178">
        <v>0</v>
      </c>
      <c r="M557" s="178">
        <v>0</v>
      </c>
      <c r="N557" s="178">
        <v>0</v>
      </c>
      <c r="O557" s="178">
        <v>0</v>
      </c>
      <c r="P557" s="178">
        <v>0</v>
      </c>
      <c r="Q557" s="178">
        <v>0</v>
      </c>
      <c r="R557" s="178">
        <v>0</v>
      </c>
      <c r="S557" s="178">
        <v>0</v>
      </c>
      <c r="T557" s="178">
        <v>0</v>
      </c>
      <c r="U557" s="178">
        <v>0</v>
      </c>
      <c r="V557" s="178">
        <v>0</v>
      </c>
      <c r="W557" s="178">
        <v>0</v>
      </c>
      <c r="X557" s="178">
        <v>0</v>
      </c>
      <c r="Y557" s="178">
        <v>0</v>
      </c>
      <c r="Z557" s="178">
        <v>0</v>
      </c>
      <c r="AA557" s="178">
        <v>0</v>
      </c>
      <c r="AB557" s="178">
        <v>0</v>
      </c>
      <c r="AC557" s="178">
        <v>0</v>
      </c>
      <c r="AD557" s="178">
        <v>0</v>
      </c>
      <c r="AE557" s="178">
        <v>0</v>
      </c>
      <c r="AF557" s="178">
        <v>0</v>
      </c>
      <c r="AG557" s="178">
        <v>0</v>
      </c>
      <c r="AH557" s="178">
        <v>0</v>
      </c>
      <c r="AI557" s="178">
        <v>0</v>
      </c>
      <c r="AJ557" s="178">
        <v>0</v>
      </c>
      <c r="AK557" s="178">
        <v>0</v>
      </c>
      <c r="AL557" s="178">
        <v>0</v>
      </c>
      <c r="AM557" s="178">
        <v>0</v>
      </c>
      <c r="AN557" s="178">
        <v>0</v>
      </c>
      <c r="AO557" s="178">
        <v>0</v>
      </c>
      <c r="AP557" s="178">
        <v>0</v>
      </c>
      <c r="AQ557" s="178">
        <v>0</v>
      </c>
      <c r="AR557" s="178">
        <v>0</v>
      </c>
      <c r="AS557" s="178">
        <v>0</v>
      </c>
      <c r="AT557" s="178">
        <v>0</v>
      </c>
      <c r="AU557" s="178">
        <v>0</v>
      </c>
      <c r="AV557" s="179">
        <v>0</v>
      </c>
    </row>
    <row r="558" spans="1:48" s="218" customFormat="1" x14ac:dyDescent="0.25">
      <c r="B558" s="175" t="s">
        <v>106</v>
      </c>
      <c r="C558" s="178">
        <v>0</v>
      </c>
      <c r="D558" s="178">
        <v>0</v>
      </c>
      <c r="E558" s="178">
        <v>0</v>
      </c>
      <c r="F558" s="178">
        <v>0</v>
      </c>
      <c r="G558" s="178">
        <v>0</v>
      </c>
      <c r="H558" s="178">
        <v>0</v>
      </c>
      <c r="I558" s="178">
        <v>0</v>
      </c>
      <c r="J558" s="178">
        <v>0</v>
      </c>
      <c r="K558" s="178">
        <v>0</v>
      </c>
      <c r="L558" s="178">
        <v>0</v>
      </c>
      <c r="M558" s="178">
        <v>0</v>
      </c>
      <c r="N558" s="178">
        <v>0</v>
      </c>
      <c r="O558" s="178">
        <v>0</v>
      </c>
      <c r="P558" s="178">
        <v>0</v>
      </c>
      <c r="Q558" s="178">
        <v>0</v>
      </c>
      <c r="R558" s="178">
        <v>0</v>
      </c>
      <c r="S558" s="178">
        <v>0</v>
      </c>
      <c r="T558" s="178">
        <v>0</v>
      </c>
      <c r="U558" s="178">
        <v>0</v>
      </c>
      <c r="V558" s="178">
        <v>0</v>
      </c>
      <c r="W558" s="178">
        <v>0</v>
      </c>
      <c r="X558" s="178">
        <v>0</v>
      </c>
      <c r="Y558" s="178">
        <v>0</v>
      </c>
      <c r="Z558" s="178">
        <v>0</v>
      </c>
      <c r="AA558" s="178">
        <v>0</v>
      </c>
      <c r="AB558" s="178">
        <v>0</v>
      </c>
      <c r="AC558" s="178">
        <v>0</v>
      </c>
      <c r="AD558" s="178">
        <v>0</v>
      </c>
      <c r="AE558" s="178">
        <v>0</v>
      </c>
      <c r="AF558" s="178">
        <v>0</v>
      </c>
      <c r="AG558" s="178">
        <v>0</v>
      </c>
      <c r="AH558" s="178">
        <v>0</v>
      </c>
      <c r="AI558" s="178">
        <v>0</v>
      </c>
      <c r="AJ558" s="178">
        <v>0</v>
      </c>
      <c r="AK558" s="178">
        <v>0</v>
      </c>
      <c r="AL558" s="178">
        <v>0</v>
      </c>
      <c r="AM558" s="178">
        <v>0</v>
      </c>
      <c r="AN558" s="178">
        <v>0</v>
      </c>
      <c r="AO558" s="178">
        <v>0</v>
      </c>
      <c r="AP558" s="178">
        <v>0</v>
      </c>
      <c r="AQ558" s="178">
        <v>0</v>
      </c>
      <c r="AR558" s="178">
        <v>0</v>
      </c>
      <c r="AS558" s="178">
        <v>0</v>
      </c>
      <c r="AT558" s="178">
        <v>0</v>
      </c>
      <c r="AU558" s="178">
        <v>0</v>
      </c>
      <c r="AV558" s="179">
        <v>0</v>
      </c>
    </row>
    <row r="559" spans="1:48" s="218" customFormat="1" x14ac:dyDescent="0.25">
      <c r="B559" s="175" t="s">
        <v>107</v>
      </c>
      <c r="C559" s="178">
        <v>0</v>
      </c>
      <c r="D559" s="178">
        <v>0</v>
      </c>
      <c r="E559" s="178">
        <v>0</v>
      </c>
      <c r="F559" s="178">
        <v>0</v>
      </c>
      <c r="G559" s="178">
        <v>0</v>
      </c>
      <c r="H559" s="178">
        <v>0</v>
      </c>
      <c r="I559" s="178">
        <v>0</v>
      </c>
      <c r="J559" s="178">
        <v>0</v>
      </c>
      <c r="K559" s="178">
        <v>0</v>
      </c>
      <c r="L559" s="178">
        <v>0</v>
      </c>
      <c r="M559" s="178">
        <v>0</v>
      </c>
      <c r="N559" s="178">
        <v>0</v>
      </c>
      <c r="O559" s="178">
        <v>0</v>
      </c>
      <c r="P559" s="178">
        <v>0</v>
      </c>
      <c r="Q559" s="178">
        <v>0</v>
      </c>
      <c r="R559" s="178">
        <v>0</v>
      </c>
      <c r="S559" s="178">
        <v>0</v>
      </c>
      <c r="T559" s="178">
        <v>0</v>
      </c>
      <c r="U559" s="178">
        <v>0</v>
      </c>
      <c r="V559" s="178">
        <v>0</v>
      </c>
      <c r="W559" s="178">
        <v>0</v>
      </c>
      <c r="X559" s="178">
        <v>0</v>
      </c>
      <c r="Y559" s="178">
        <v>0</v>
      </c>
      <c r="Z559" s="178">
        <v>0</v>
      </c>
      <c r="AA559" s="178">
        <v>0</v>
      </c>
      <c r="AB559" s="178">
        <v>0</v>
      </c>
      <c r="AC559" s="178">
        <v>0</v>
      </c>
      <c r="AD559" s="178">
        <v>0</v>
      </c>
      <c r="AE559" s="178">
        <v>0</v>
      </c>
      <c r="AF559" s="178">
        <v>0</v>
      </c>
      <c r="AG559" s="178">
        <v>0</v>
      </c>
      <c r="AH559" s="178">
        <v>0</v>
      </c>
      <c r="AI559" s="178">
        <v>0</v>
      </c>
      <c r="AJ559" s="178">
        <v>0</v>
      </c>
      <c r="AK559" s="178">
        <v>0</v>
      </c>
      <c r="AL559" s="178">
        <v>0</v>
      </c>
      <c r="AM559" s="178">
        <v>0</v>
      </c>
      <c r="AN559" s="178">
        <v>0</v>
      </c>
      <c r="AO559" s="178">
        <v>0</v>
      </c>
      <c r="AP559" s="178">
        <v>0</v>
      </c>
      <c r="AQ559" s="178">
        <v>0</v>
      </c>
      <c r="AR559" s="178">
        <v>0</v>
      </c>
      <c r="AS559" s="178">
        <v>0</v>
      </c>
      <c r="AT559" s="178">
        <v>0</v>
      </c>
      <c r="AU559" s="178">
        <v>0</v>
      </c>
      <c r="AV559" s="179">
        <v>0</v>
      </c>
    </row>
    <row r="560" spans="1:48" s="218" customFormat="1" x14ac:dyDescent="0.25">
      <c r="B560" s="175" t="s">
        <v>45</v>
      </c>
      <c r="C560" s="178">
        <v>300.73740000000004</v>
      </c>
      <c r="D560" s="178">
        <v>300.73740000000004</v>
      </c>
      <c r="E560" s="178">
        <v>300.73740000000004</v>
      </c>
      <c r="F560" s="178">
        <v>300.73740000000004</v>
      </c>
      <c r="G560" s="178">
        <v>300.73740000000004</v>
      </c>
      <c r="H560" s="178">
        <v>300.73740000000004</v>
      </c>
      <c r="I560" s="178">
        <v>300.73740000000004</v>
      </c>
      <c r="J560" s="178">
        <v>300.73740000000004</v>
      </c>
      <c r="K560" s="178">
        <v>295.16681046246208</v>
      </c>
      <c r="L560" s="178">
        <v>289.59622092492407</v>
      </c>
      <c r="M560" s="178">
        <v>284.02563138738611</v>
      </c>
      <c r="N560" s="178">
        <v>279.11885042221098</v>
      </c>
      <c r="O560" s="178">
        <v>274.21206945703585</v>
      </c>
      <c r="P560" s="178">
        <v>269.30528849186067</v>
      </c>
      <c r="Q560" s="178">
        <v>264.39850752668553</v>
      </c>
      <c r="R560" s="178">
        <v>259.4917265615104</v>
      </c>
      <c r="S560" s="178">
        <v>256.46376046651454</v>
      </c>
      <c r="T560" s="178">
        <v>253.43579437151874</v>
      </c>
      <c r="U560" s="178">
        <v>250.40782827652288</v>
      </c>
      <c r="V560" s="178">
        <v>247.37986218152705</v>
      </c>
      <c r="W560" s="178">
        <v>244.35189608653121</v>
      </c>
      <c r="X560" s="178">
        <v>241.32392999153538</v>
      </c>
      <c r="Y560" s="178">
        <v>238.29596389653955</v>
      </c>
      <c r="Z560" s="178">
        <v>235.26799780154369</v>
      </c>
      <c r="AA560" s="178">
        <v>232.24003170654785</v>
      </c>
      <c r="AB560" s="178">
        <v>229.21206561155202</v>
      </c>
      <c r="AC560" s="178">
        <v>228.87301390294829</v>
      </c>
      <c r="AD560" s="178">
        <v>228.53396219434453</v>
      </c>
      <c r="AE560" s="178">
        <v>228.19491048574079</v>
      </c>
      <c r="AF560" s="178">
        <v>227.85585877713706</v>
      </c>
      <c r="AG560" s="178">
        <v>227.5168070685333</v>
      </c>
      <c r="AH560" s="178">
        <v>227.17775535992956</v>
      </c>
      <c r="AI560" s="178">
        <v>226.83870365132583</v>
      </c>
      <c r="AJ560" s="178">
        <v>226.49965194272207</v>
      </c>
      <c r="AK560" s="178">
        <v>226.16060023411833</v>
      </c>
      <c r="AL560" s="178">
        <v>225.8215485255146</v>
      </c>
      <c r="AM560" s="178">
        <v>225.48249681691084</v>
      </c>
      <c r="AN560" s="178">
        <v>225.14344510830711</v>
      </c>
      <c r="AO560" s="178">
        <v>224.80439339970337</v>
      </c>
      <c r="AP560" s="178">
        <v>224.46534169109961</v>
      </c>
      <c r="AQ560" s="178">
        <v>224.12628998249588</v>
      </c>
      <c r="AR560" s="178">
        <v>224.12628998249588</v>
      </c>
      <c r="AS560" s="178">
        <v>224.12628998249588</v>
      </c>
      <c r="AT560" s="178">
        <v>224.12628998249588</v>
      </c>
      <c r="AU560" s="178">
        <v>224.12628998249588</v>
      </c>
      <c r="AV560" s="178">
        <v>224.12628998249588</v>
      </c>
    </row>
    <row r="561" spans="2:48" s="218" customFormat="1" x14ac:dyDescent="0.25">
      <c r="B561" s="175" t="s">
        <v>47</v>
      </c>
      <c r="C561" s="178">
        <v>285.41899999999998</v>
      </c>
      <c r="D561" s="178">
        <v>285.41899999999998</v>
      </c>
      <c r="E561" s="178">
        <v>285.41899999999998</v>
      </c>
      <c r="F561" s="178">
        <v>285.41899999999998</v>
      </c>
      <c r="G561" s="178">
        <v>285.41899999999998</v>
      </c>
      <c r="H561" s="178">
        <v>285.41899999999998</v>
      </c>
      <c r="I561" s="178">
        <v>285.41899999999998</v>
      </c>
      <c r="J561" s="178">
        <v>285.41899999999998</v>
      </c>
      <c r="K561" s="178">
        <v>279.99330914945733</v>
      </c>
      <c r="L561" s="178">
        <v>274.56761829891474</v>
      </c>
      <c r="M561" s="178">
        <v>269.14192744837209</v>
      </c>
      <c r="N561" s="178">
        <v>266.13698292365143</v>
      </c>
      <c r="O561" s="178">
        <v>263.13203839893083</v>
      </c>
      <c r="P561" s="178">
        <v>260.12709387421023</v>
      </c>
      <c r="Q561" s="178">
        <v>257.12214934948958</v>
      </c>
      <c r="R561" s="178">
        <v>254.11720482476895</v>
      </c>
      <c r="S561" s="178">
        <v>250.81498629084479</v>
      </c>
      <c r="T561" s="178">
        <v>247.5127677569206</v>
      </c>
      <c r="U561" s="178">
        <v>244.21054922299643</v>
      </c>
      <c r="V561" s="178">
        <v>240.90833068907224</v>
      </c>
      <c r="W561" s="178">
        <v>237.60611215514808</v>
      </c>
      <c r="X561" s="178">
        <v>234.30389362122389</v>
      </c>
      <c r="Y561" s="178">
        <v>231.00167508729973</v>
      </c>
      <c r="Z561" s="178">
        <v>227.69945655337557</v>
      </c>
      <c r="AA561" s="178">
        <v>224.39723801945138</v>
      </c>
      <c r="AB561" s="178">
        <v>221.09501948552722</v>
      </c>
      <c r="AC561" s="178">
        <v>220.68358253958343</v>
      </c>
      <c r="AD561" s="178">
        <v>220.27214559363964</v>
      </c>
      <c r="AE561" s="178">
        <v>219.86070864769584</v>
      </c>
      <c r="AF561" s="178">
        <v>219.44927170175205</v>
      </c>
      <c r="AG561" s="178">
        <v>219.03783475580826</v>
      </c>
      <c r="AH561" s="178">
        <v>218.62639780986447</v>
      </c>
      <c r="AI561" s="178">
        <v>218.21496086392068</v>
      </c>
      <c r="AJ561" s="178">
        <v>217.80352391797689</v>
      </c>
      <c r="AK561" s="178">
        <v>217.3920869720331</v>
      </c>
      <c r="AL561" s="178">
        <v>216.98065002608931</v>
      </c>
      <c r="AM561" s="178">
        <v>216.56921308014552</v>
      </c>
      <c r="AN561" s="178">
        <v>216.15777613420173</v>
      </c>
      <c r="AO561" s="178">
        <v>215.74633918825793</v>
      </c>
      <c r="AP561" s="178">
        <v>215.33490224231414</v>
      </c>
      <c r="AQ561" s="178">
        <v>214.92346529637035</v>
      </c>
      <c r="AR561" s="178">
        <v>214.92346529637035</v>
      </c>
      <c r="AS561" s="178">
        <v>214.92346529637035</v>
      </c>
      <c r="AT561" s="178">
        <v>214.92346529637035</v>
      </c>
      <c r="AU561" s="178">
        <v>214.92346529637035</v>
      </c>
      <c r="AV561" s="178">
        <v>214.92346529637035</v>
      </c>
    </row>
    <row r="562" spans="2:48" s="218" customFormat="1" x14ac:dyDescent="0.25">
      <c r="B562" s="175" t="s">
        <v>49</v>
      </c>
      <c r="C562" s="178">
        <v>304.65927583421558</v>
      </c>
      <c r="D562" s="178">
        <v>304.65927583421558</v>
      </c>
      <c r="E562" s="178">
        <v>304.65927583421558</v>
      </c>
      <c r="F562" s="178">
        <v>304.65927583421558</v>
      </c>
      <c r="G562" s="178">
        <v>304.65927583421558</v>
      </c>
      <c r="H562" s="178">
        <v>304.65927583421558</v>
      </c>
      <c r="I562" s="178">
        <v>304.65927583421558</v>
      </c>
      <c r="J562" s="178">
        <v>304.65927583421558</v>
      </c>
      <c r="K562" s="178">
        <v>304.71262039968207</v>
      </c>
      <c r="L562" s="178">
        <v>304.76596496514856</v>
      </c>
      <c r="M562" s="178">
        <v>304.81930953061504</v>
      </c>
      <c r="N562" s="178">
        <v>304.88437291063417</v>
      </c>
      <c r="O562" s="178">
        <v>304.9494362906533</v>
      </c>
      <c r="P562" s="178">
        <v>305.01449967067248</v>
      </c>
      <c r="Q562" s="178">
        <v>305.0795630506916</v>
      </c>
      <c r="R562" s="178">
        <v>305.14462643071073</v>
      </c>
      <c r="S562" s="178">
        <v>305.18777285719614</v>
      </c>
      <c r="T562" s="178">
        <v>305.23091928368149</v>
      </c>
      <c r="U562" s="178">
        <v>305.27406571016689</v>
      </c>
      <c r="V562" s="178">
        <v>305.3172121366523</v>
      </c>
      <c r="W562" s="178">
        <v>305.36035856313765</v>
      </c>
      <c r="X562" s="178">
        <v>305.40350498962306</v>
      </c>
      <c r="Y562" s="178">
        <v>305.44665141610847</v>
      </c>
      <c r="Z562" s="178">
        <v>305.48979784259387</v>
      </c>
      <c r="AA562" s="178">
        <v>305.53294426907922</v>
      </c>
      <c r="AB562" s="178">
        <v>305.57609069556463</v>
      </c>
      <c r="AC562" s="178">
        <v>305.57543366017541</v>
      </c>
      <c r="AD562" s="178">
        <v>305.57477662478613</v>
      </c>
      <c r="AE562" s="178">
        <v>305.5741195893969</v>
      </c>
      <c r="AF562" s="178">
        <v>305.57346255400762</v>
      </c>
      <c r="AG562" s="178">
        <v>305.5728055186184</v>
      </c>
      <c r="AH562" s="178">
        <v>305.57214848322917</v>
      </c>
      <c r="AI562" s="178">
        <v>305.57149144783989</v>
      </c>
      <c r="AJ562" s="178">
        <v>305.57083441245067</v>
      </c>
      <c r="AK562" s="178">
        <v>305.57017737706138</v>
      </c>
      <c r="AL562" s="178">
        <v>305.56952034167216</v>
      </c>
      <c r="AM562" s="178">
        <v>305.56886330628294</v>
      </c>
      <c r="AN562" s="178">
        <v>305.56820627089365</v>
      </c>
      <c r="AO562" s="178">
        <v>305.56754923550443</v>
      </c>
      <c r="AP562" s="178">
        <v>305.56689220011515</v>
      </c>
      <c r="AQ562" s="178">
        <v>305.56623516472592</v>
      </c>
      <c r="AR562" s="178">
        <v>305.56623516472592</v>
      </c>
      <c r="AS562" s="178">
        <v>305.56623516472592</v>
      </c>
      <c r="AT562" s="178">
        <v>305.56623516472592</v>
      </c>
      <c r="AU562" s="178">
        <v>305.56623516472592</v>
      </c>
      <c r="AV562" s="178">
        <v>305.56623516472592</v>
      </c>
    </row>
    <row r="563" spans="2:48" s="218" customFormat="1" x14ac:dyDescent="0.25">
      <c r="B563" s="175" t="s">
        <v>51</v>
      </c>
      <c r="C563" s="178">
        <v>321.07474639012167</v>
      </c>
      <c r="D563" s="178">
        <v>321.07474639012167</v>
      </c>
      <c r="E563" s="178">
        <v>321.07474639012167</v>
      </c>
      <c r="F563" s="178">
        <v>321.07474639012167</v>
      </c>
      <c r="G563" s="178">
        <v>321.07474639012167</v>
      </c>
      <c r="H563" s="178">
        <v>321.07474639012167</v>
      </c>
      <c r="I563" s="178">
        <v>321.07474639012167</v>
      </c>
      <c r="J563" s="178">
        <v>321.07474639012167</v>
      </c>
      <c r="K563" s="178">
        <v>321.30223389939499</v>
      </c>
      <c r="L563" s="178">
        <v>321.52972140866825</v>
      </c>
      <c r="M563" s="178">
        <v>321.75720891794157</v>
      </c>
      <c r="N563" s="178">
        <v>319.7425558924777</v>
      </c>
      <c r="O563" s="178">
        <v>317.72790286701382</v>
      </c>
      <c r="P563" s="178">
        <v>315.71324984155001</v>
      </c>
      <c r="Q563" s="178">
        <v>313.69859681608614</v>
      </c>
      <c r="R563" s="178">
        <v>311.68394379062227</v>
      </c>
      <c r="S563" s="178">
        <v>312.20252424596418</v>
      </c>
      <c r="T563" s="178">
        <v>312.72110470130616</v>
      </c>
      <c r="U563" s="178">
        <v>313.23968515664808</v>
      </c>
      <c r="V563" s="178">
        <v>313.75826561199005</v>
      </c>
      <c r="W563" s="178">
        <v>314.27684606733197</v>
      </c>
      <c r="X563" s="178">
        <v>314.79542652267389</v>
      </c>
      <c r="Y563" s="178">
        <v>315.31400697801587</v>
      </c>
      <c r="Z563" s="178">
        <v>315.83258743335779</v>
      </c>
      <c r="AA563" s="178">
        <v>316.35116788869976</v>
      </c>
      <c r="AB563" s="178">
        <v>316.86974834404168</v>
      </c>
      <c r="AC563" s="178">
        <v>316.99371681144652</v>
      </c>
      <c r="AD563" s="178">
        <v>317.11768527885141</v>
      </c>
      <c r="AE563" s="178">
        <v>317.24165374625625</v>
      </c>
      <c r="AF563" s="178">
        <v>317.36562221366108</v>
      </c>
      <c r="AG563" s="178">
        <v>317.48959068106598</v>
      </c>
      <c r="AH563" s="178">
        <v>317.61355914847081</v>
      </c>
      <c r="AI563" s="178">
        <v>317.73752761587565</v>
      </c>
      <c r="AJ563" s="178">
        <v>317.86149608328054</v>
      </c>
      <c r="AK563" s="178">
        <v>317.98546455068538</v>
      </c>
      <c r="AL563" s="178">
        <v>318.10943301809021</v>
      </c>
      <c r="AM563" s="178">
        <v>318.23340148549511</v>
      </c>
      <c r="AN563" s="178">
        <v>318.35736995289994</v>
      </c>
      <c r="AO563" s="178">
        <v>318.48133842030478</v>
      </c>
      <c r="AP563" s="178">
        <v>318.60530688770967</v>
      </c>
      <c r="AQ563" s="178">
        <v>318.72927535511451</v>
      </c>
      <c r="AR563" s="178">
        <v>318.72927535511451</v>
      </c>
      <c r="AS563" s="178">
        <v>318.72927535511451</v>
      </c>
      <c r="AT563" s="178">
        <v>318.72927535511451</v>
      </c>
      <c r="AU563" s="178">
        <v>318.72927535511451</v>
      </c>
      <c r="AV563" s="178">
        <v>318.72927535511451</v>
      </c>
    </row>
    <row r="564" spans="2:48" s="218" customFormat="1" x14ac:dyDescent="0.25">
      <c r="B564" s="175" t="s">
        <v>53</v>
      </c>
      <c r="C564" s="178">
        <v>9</v>
      </c>
      <c r="D564" s="178">
        <v>9</v>
      </c>
      <c r="E564" s="178">
        <v>9</v>
      </c>
      <c r="F564" s="178">
        <v>9</v>
      </c>
      <c r="G564" s="178">
        <v>9</v>
      </c>
      <c r="H564" s="178">
        <v>9</v>
      </c>
      <c r="I564" s="178">
        <v>9</v>
      </c>
      <c r="J564" s="178">
        <v>9</v>
      </c>
      <c r="K564" s="178">
        <v>9</v>
      </c>
      <c r="L564" s="178">
        <v>9</v>
      </c>
      <c r="M564" s="178">
        <v>9</v>
      </c>
      <c r="N564" s="178">
        <v>9</v>
      </c>
      <c r="O564" s="178">
        <v>9</v>
      </c>
      <c r="P564" s="178">
        <v>9</v>
      </c>
      <c r="Q564" s="178">
        <v>9</v>
      </c>
      <c r="R564" s="178">
        <v>9</v>
      </c>
      <c r="S564" s="178">
        <v>9</v>
      </c>
      <c r="T564" s="178">
        <v>9</v>
      </c>
      <c r="U564" s="178">
        <v>9</v>
      </c>
      <c r="V564" s="178">
        <v>9</v>
      </c>
      <c r="W564" s="178">
        <v>9</v>
      </c>
      <c r="X564" s="178">
        <v>9</v>
      </c>
      <c r="Y564" s="178">
        <v>9</v>
      </c>
      <c r="Z564" s="178">
        <v>9</v>
      </c>
      <c r="AA564" s="178">
        <v>9</v>
      </c>
      <c r="AB564" s="178">
        <v>9</v>
      </c>
      <c r="AC564" s="178">
        <v>9</v>
      </c>
      <c r="AD564" s="178">
        <v>9</v>
      </c>
      <c r="AE564" s="178">
        <v>9</v>
      </c>
      <c r="AF564" s="178">
        <v>9</v>
      </c>
      <c r="AG564" s="178">
        <v>9</v>
      </c>
      <c r="AH564" s="178">
        <v>9</v>
      </c>
      <c r="AI564" s="178">
        <v>9</v>
      </c>
      <c r="AJ564" s="178">
        <v>9</v>
      </c>
      <c r="AK564" s="178">
        <v>9</v>
      </c>
      <c r="AL564" s="178">
        <v>9</v>
      </c>
      <c r="AM564" s="178">
        <v>9</v>
      </c>
      <c r="AN564" s="178">
        <v>9</v>
      </c>
      <c r="AO564" s="178">
        <v>9</v>
      </c>
      <c r="AP564" s="178">
        <v>9</v>
      </c>
      <c r="AQ564" s="178">
        <v>9</v>
      </c>
      <c r="AR564" s="178">
        <v>9</v>
      </c>
      <c r="AS564" s="178">
        <v>9</v>
      </c>
      <c r="AT564" s="178">
        <v>9</v>
      </c>
      <c r="AU564" s="178">
        <v>9</v>
      </c>
      <c r="AV564" s="179">
        <v>9</v>
      </c>
    </row>
    <row r="565" spans="2:48" s="218" customFormat="1" x14ac:dyDescent="0.25">
      <c r="B565" s="175" t="s">
        <v>108</v>
      </c>
      <c r="C565" s="178">
        <v>14</v>
      </c>
      <c r="D565" s="178">
        <v>14</v>
      </c>
      <c r="E565" s="178">
        <v>14</v>
      </c>
      <c r="F565" s="178">
        <v>14</v>
      </c>
      <c r="G565" s="178">
        <v>14</v>
      </c>
      <c r="H565" s="178">
        <v>14</v>
      </c>
      <c r="I565" s="178">
        <v>14</v>
      </c>
      <c r="J565" s="178">
        <v>14</v>
      </c>
      <c r="K565" s="178">
        <v>14</v>
      </c>
      <c r="L565" s="178">
        <v>14</v>
      </c>
      <c r="M565" s="178">
        <v>14</v>
      </c>
      <c r="N565" s="178">
        <v>14</v>
      </c>
      <c r="O565" s="178">
        <v>14</v>
      </c>
      <c r="P565" s="178">
        <v>14</v>
      </c>
      <c r="Q565" s="178">
        <v>14</v>
      </c>
      <c r="R565" s="178">
        <v>14</v>
      </c>
      <c r="S565" s="178">
        <v>14</v>
      </c>
      <c r="T565" s="178">
        <v>14</v>
      </c>
      <c r="U565" s="178">
        <v>14</v>
      </c>
      <c r="V565" s="178">
        <v>14</v>
      </c>
      <c r="W565" s="178">
        <v>14</v>
      </c>
      <c r="X565" s="178">
        <v>14</v>
      </c>
      <c r="Y565" s="178">
        <v>14</v>
      </c>
      <c r="Z565" s="178">
        <v>14</v>
      </c>
      <c r="AA565" s="178">
        <v>14</v>
      </c>
      <c r="AB565" s="178">
        <v>14</v>
      </c>
      <c r="AC565" s="178">
        <v>14</v>
      </c>
      <c r="AD565" s="178">
        <v>14</v>
      </c>
      <c r="AE565" s="178">
        <v>14</v>
      </c>
      <c r="AF565" s="178">
        <v>14</v>
      </c>
      <c r="AG565" s="178">
        <v>14</v>
      </c>
      <c r="AH565" s="178">
        <v>14</v>
      </c>
      <c r="AI565" s="178">
        <v>14</v>
      </c>
      <c r="AJ565" s="178">
        <v>14</v>
      </c>
      <c r="AK565" s="178">
        <v>14</v>
      </c>
      <c r="AL565" s="178">
        <v>14</v>
      </c>
      <c r="AM565" s="178">
        <v>14</v>
      </c>
      <c r="AN565" s="178">
        <v>14</v>
      </c>
      <c r="AO565" s="178">
        <v>14</v>
      </c>
      <c r="AP565" s="178">
        <v>14</v>
      </c>
      <c r="AQ565" s="178">
        <v>14</v>
      </c>
      <c r="AR565" s="178">
        <v>14</v>
      </c>
      <c r="AS565" s="178">
        <v>14</v>
      </c>
      <c r="AT565" s="178">
        <v>14</v>
      </c>
      <c r="AU565" s="178">
        <v>14</v>
      </c>
      <c r="AV565" s="179">
        <v>14</v>
      </c>
    </row>
    <row r="566" spans="2:48" s="218" customFormat="1" x14ac:dyDescent="0.25">
      <c r="B566" s="175" t="s">
        <v>4</v>
      </c>
      <c r="C566" s="178">
        <v>0</v>
      </c>
      <c r="D566" s="178">
        <v>0</v>
      </c>
      <c r="E566" s="178">
        <v>0</v>
      </c>
      <c r="F566" s="178">
        <v>0</v>
      </c>
      <c r="G566" s="178">
        <v>0</v>
      </c>
      <c r="H566" s="178">
        <v>0</v>
      </c>
      <c r="I566" s="178">
        <v>0</v>
      </c>
      <c r="J566" s="178">
        <v>0</v>
      </c>
      <c r="K566" s="178">
        <v>0</v>
      </c>
      <c r="L566" s="178">
        <v>0</v>
      </c>
      <c r="M566" s="178">
        <v>0</v>
      </c>
      <c r="N566" s="178">
        <v>0</v>
      </c>
      <c r="O566" s="178">
        <v>0</v>
      </c>
      <c r="P566" s="178">
        <v>0</v>
      </c>
      <c r="Q566" s="178">
        <v>0</v>
      </c>
      <c r="R566" s="178">
        <v>0</v>
      </c>
      <c r="S566" s="178">
        <v>0</v>
      </c>
      <c r="T566" s="178">
        <v>0</v>
      </c>
      <c r="U566" s="178">
        <v>0</v>
      </c>
      <c r="V566" s="178">
        <v>0</v>
      </c>
      <c r="W566" s="178">
        <v>0</v>
      </c>
      <c r="X566" s="178">
        <v>0</v>
      </c>
      <c r="Y566" s="178">
        <v>0</v>
      </c>
      <c r="Z566" s="178">
        <v>0</v>
      </c>
      <c r="AA566" s="178">
        <v>0</v>
      </c>
      <c r="AB566" s="178">
        <v>0</v>
      </c>
      <c r="AC566" s="178">
        <v>0</v>
      </c>
      <c r="AD566" s="178">
        <v>0</v>
      </c>
      <c r="AE566" s="178">
        <v>0</v>
      </c>
      <c r="AF566" s="178">
        <v>0</v>
      </c>
      <c r="AG566" s="178">
        <v>0</v>
      </c>
      <c r="AH566" s="178">
        <v>0</v>
      </c>
      <c r="AI566" s="178">
        <v>0</v>
      </c>
      <c r="AJ566" s="178">
        <v>0</v>
      </c>
      <c r="AK566" s="178">
        <v>0</v>
      </c>
      <c r="AL566" s="178">
        <v>0</v>
      </c>
      <c r="AM566" s="178">
        <v>0</v>
      </c>
      <c r="AN566" s="178">
        <v>0</v>
      </c>
      <c r="AO566" s="178">
        <v>0</v>
      </c>
      <c r="AP566" s="178">
        <v>0</v>
      </c>
      <c r="AQ566" s="178">
        <v>0</v>
      </c>
      <c r="AR566" s="178">
        <v>0</v>
      </c>
      <c r="AS566" s="178">
        <v>0</v>
      </c>
      <c r="AT566" s="178">
        <v>0</v>
      </c>
      <c r="AU566" s="178">
        <v>0</v>
      </c>
      <c r="AV566" s="179">
        <v>0</v>
      </c>
    </row>
    <row r="567" spans="2:48" s="218" customFormat="1" x14ac:dyDescent="0.25">
      <c r="B567" s="175" t="s">
        <v>6</v>
      </c>
      <c r="C567" s="178">
        <v>0</v>
      </c>
      <c r="D567" s="178">
        <v>0</v>
      </c>
      <c r="E567" s="178">
        <v>0</v>
      </c>
      <c r="F567" s="178">
        <v>0</v>
      </c>
      <c r="G567" s="178">
        <v>0</v>
      </c>
      <c r="H567" s="178">
        <v>0</v>
      </c>
      <c r="I567" s="178">
        <v>0</v>
      </c>
      <c r="J567" s="178">
        <v>0</v>
      </c>
      <c r="K567" s="178">
        <v>0</v>
      </c>
      <c r="L567" s="178">
        <v>0</v>
      </c>
      <c r="M567" s="178">
        <v>0</v>
      </c>
      <c r="N567" s="178">
        <v>0</v>
      </c>
      <c r="O567" s="178">
        <v>0</v>
      </c>
      <c r="P567" s="178">
        <v>0</v>
      </c>
      <c r="Q567" s="178">
        <v>0</v>
      </c>
      <c r="R567" s="178">
        <v>0</v>
      </c>
      <c r="S567" s="178">
        <v>0</v>
      </c>
      <c r="T567" s="178">
        <v>0</v>
      </c>
      <c r="U567" s="178">
        <v>0</v>
      </c>
      <c r="V567" s="178">
        <v>0</v>
      </c>
      <c r="W567" s="178">
        <v>0</v>
      </c>
      <c r="X567" s="178">
        <v>0</v>
      </c>
      <c r="Y567" s="178">
        <v>0</v>
      </c>
      <c r="Z567" s="178">
        <v>0</v>
      </c>
      <c r="AA567" s="178">
        <v>0</v>
      </c>
      <c r="AB567" s="178">
        <v>0</v>
      </c>
      <c r="AC567" s="178">
        <v>0</v>
      </c>
      <c r="AD567" s="178">
        <v>0</v>
      </c>
      <c r="AE567" s="178">
        <v>0</v>
      </c>
      <c r="AF567" s="178">
        <v>0</v>
      </c>
      <c r="AG567" s="178">
        <v>0</v>
      </c>
      <c r="AH567" s="178">
        <v>0</v>
      </c>
      <c r="AI567" s="178">
        <v>0</v>
      </c>
      <c r="AJ567" s="178">
        <v>0</v>
      </c>
      <c r="AK567" s="178">
        <v>0</v>
      </c>
      <c r="AL567" s="178">
        <v>0</v>
      </c>
      <c r="AM567" s="178">
        <v>0</v>
      </c>
      <c r="AN567" s="178">
        <v>0</v>
      </c>
      <c r="AO567" s="178">
        <v>0</v>
      </c>
      <c r="AP567" s="178">
        <v>0</v>
      </c>
      <c r="AQ567" s="178">
        <v>0</v>
      </c>
      <c r="AR567" s="178">
        <v>0</v>
      </c>
      <c r="AS567" s="178">
        <v>0</v>
      </c>
      <c r="AT567" s="178">
        <v>0</v>
      </c>
      <c r="AU567" s="178">
        <v>0</v>
      </c>
      <c r="AV567" s="179">
        <v>0</v>
      </c>
    </row>
    <row r="568" spans="2:48" s="218" customFormat="1" x14ac:dyDescent="0.25">
      <c r="B568" s="175" t="s">
        <v>8</v>
      </c>
      <c r="C568" s="178">
        <v>0</v>
      </c>
      <c r="D568" s="178">
        <v>0</v>
      </c>
      <c r="E568" s="178">
        <v>0</v>
      </c>
      <c r="F568" s="178">
        <v>0</v>
      </c>
      <c r="G568" s="178">
        <v>0</v>
      </c>
      <c r="H568" s="178">
        <v>0</v>
      </c>
      <c r="I568" s="178">
        <v>0</v>
      </c>
      <c r="J568" s="178">
        <v>0</v>
      </c>
      <c r="K568" s="178">
        <v>0</v>
      </c>
      <c r="L568" s="178">
        <v>0</v>
      </c>
      <c r="M568" s="178">
        <v>0</v>
      </c>
      <c r="N568" s="178">
        <v>0</v>
      </c>
      <c r="O568" s="178">
        <v>0</v>
      </c>
      <c r="P568" s="178">
        <v>0</v>
      </c>
      <c r="Q568" s="178">
        <v>0</v>
      </c>
      <c r="R568" s="178">
        <v>0</v>
      </c>
      <c r="S568" s="178">
        <v>0</v>
      </c>
      <c r="T568" s="178">
        <v>0</v>
      </c>
      <c r="U568" s="178">
        <v>0</v>
      </c>
      <c r="V568" s="178">
        <v>0</v>
      </c>
      <c r="W568" s="178">
        <v>0</v>
      </c>
      <c r="X568" s="178">
        <v>0</v>
      </c>
      <c r="Y568" s="178">
        <v>0</v>
      </c>
      <c r="Z568" s="178">
        <v>0</v>
      </c>
      <c r="AA568" s="178">
        <v>0</v>
      </c>
      <c r="AB568" s="178">
        <v>0</v>
      </c>
      <c r="AC568" s="178">
        <v>0</v>
      </c>
      <c r="AD568" s="178">
        <v>0</v>
      </c>
      <c r="AE568" s="178">
        <v>0</v>
      </c>
      <c r="AF568" s="178">
        <v>0</v>
      </c>
      <c r="AG568" s="178">
        <v>0</v>
      </c>
      <c r="AH568" s="178">
        <v>0</v>
      </c>
      <c r="AI568" s="178">
        <v>0</v>
      </c>
      <c r="AJ568" s="178">
        <v>0</v>
      </c>
      <c r="AK568" s="178">
        <v>0</v>
      </c>
      <c r="AL568" s="178">
        <v>0</v>
      </c>
      <c r="AM568" s="178">
        <v>0</v>
      </c>
      <c r="AN568" s="178">
        <v>0</v>
      </c>
      <c r="AO568" s="178">
        <v>0</v>
      </c>
      <c r="AP568" s="178">
        <v>0</v>
      </c>
      <c r="AQ568" s="178">
        <v>0</v>
      </c>
      <c r="AR568" s="178">
        <v>0</v>
      </c>
      <c r="AS568" s="178">
        <v>0</v>
      </c>
      <c r="AT568" s="178">
        <v>0</v>
      </c>
      <c r="AU568" s="178">
        <v>0</v>
      </c>
      <c r="AV568" s="179">
        <v>0</v>
      </c>
    </row>
    <row r="569" spans="2:48" s="218" customFormat="1" x14ac:dyDescent="0.25">
      <c r="B569" s="175" t="s">
        <v>10</v>
      </c>
      <c r="C569" s="180"/>
      <c r="D569" s="180"/>
      <c r="E569" s="180"/>
      <c r="F569" s="180"/>
      <c r="G569" s="180"/>
      <c r="H569" s="180"/>
      <c r="I569" s="180"/>
      <c r="J569" s="180"/>
      <c r="K569" s="180"/>
      <c r="L569" s="180"/>
      <c r="M569" s="180"/>
      <c r="N569" s="180"/>
      <c r="O569" s="180"/>
      <c r="P569" s="180"/>
      <c r="Q569" s="180"/>
      <c r="R569" s="180"/>
      <c r="S569" s="180"/>
      <c r="T569" s="180"/>
      <c r="U569" s="180"/>
      <c r="V569" s="180"/>
      <c r="W569" s="180"/>
      <c r="X569" s="180"/>
      <c r="Y569" s="180"/>
      <c r="Z569" s="180"/>
      <c r="AA569" s="180"/>
      <c r="AB569" s="180"/>
      <c r="AC569" s="180"/>
      <c r="AD569" s="180"/>
      <c r="AE569" s="180"/>
      <c r="AF569" s="180"/>
      <c r="AG569" s="180"/>
      <c r="AH569" s="180"/>
      <c r="AI569" s="180"/>
      <c r="AJ569" s="180"/>
      <c r="AK569" s="180"/>
      <c r="AL569" s="180"/>
      <c r="AM569" s="180"/>
      <c r="AN569" s="180"/>
      <c r="AO569" s="180"/>
      <c r="AP569" s="180"/>
      <c r="AQ569" s="180"/>
      <c r="AR569" s="180"/>
      <c r="AS569" s="180"/>
      <c r="AT569" s="180"/>
      <c r="AU569" s="180"/>
      <c r="AV569" s="181"/>
    </row>
    <row r="570" spans="2:48" s="218" customFormat="1" x14ac:dyDescent="0.25">
      <c r="B570" s="175" t="s">
        <v>12</v>
      </c>
      <c r="C570" s="180"/>
      <c r="D570" s="180"/>
      <c r="E570" s="180"/>
      <c r="F570" s="180"/>
      <c r="G570" s="180"/>
      <c r="H570" s="180"/>
      <c r="I570" s="180"/>
      <c r="J570" s="180"/>
      <c r="K570" s="180"/>
      <c r="L570" s="180"/>
      <c r="M570" s="180"/>
      <c r="N570" s="180"/>
      <c r="O570" s="180"/>
      <c r="P570" s="180"/>
      <c r="Q570" s="180"/>
      <c r="R570" s="180"/>
      <c r="S570" s="180"/>
      <c r="T570" s="180"/>
      <c r="U570" s="180"/>
      <c r="V570" s="180"/>
      <c r="W570" s="180"/>
      <c r="X570" s="180"/>
      <c r="Y570" s="180"/>
      <c r="Z570" s="180"/>
      <c r="AA570" s="180"/>
      <c r="AB570" s="180"/>
      <c r="AC570" s="180"/>
      <c r="AD570" s="180"/>
      <c r="AE570" s="180"/>
      <c r="AF570" s="180"/>
      <c r="AG570" s="180"/>
      <c r="AH570" s="180"/>
      <c r="AI570" s="180"/>
      <c r="AJ570" s="180"/>
      <c r="AK570" s="180"/>
      <c r="AL570" s="180"/>
      <c r="AM570" s="180"/>
      <c r="AN570" s="180"/>
      <c r="AO570" s="180"/>
      <c r="AP570" s="180"/>
      <c r="AQ570" s="180"/>
      <c r="AR570" s="180"/>
      <c r="AS570" s="180"/>
      <c r="AT570" s="180"/>
      <c r="AU570" s="180"/>
      <c r="AV570" s="181"/>
    </row>
    <row r="571" spans="2:48" s="218" customFormat="1" x14ac:dyDescent="0.25">
      <c r="B571" s="175" t="s">
        <v>14</v>
      </c>
      <c r="C571" s="180"/>
      <c r="D571" s="180"/>
      <c r="E571" s="180"/>
      <c r="F571" s="180"/>
      <c r="G571" s="180"/>
      <c r="H571" s="180"/>
      <c r="I571" s="180"/>
      <c r="J571" s="180"/>
      <c r="K571" s="180"/>
      <c r="L571" s="180"/>
      <c r="M571" s="180"/>
      <c r="N571" s="180"/>
      <c r="O571" s="180"/>
      <c r="P571" s="180"/>
      <c r="Q571" s="180"/>
      <c r="R571" s="180"/>
      <c r="S571" s="180"/>
      <c r="T571" s="180"/>
      <c r="U571" s="180"/>
      <c r="V571" s="180"/>
      <c r="W571" s="180"/>
      <c r="X571" s="180"/>
      <c r="Y571" s="180"/>
      <c r="Z571" s="180"/>
      <c r="AA571" s="180"/>
      <c r="AB571" s="180"/>
      <c r="AC571" s="180"/>
      <c r="AD571" s="180"/>
      <c r="AE571" s="180"/>
      <c r="AF571" s="180"/>
      <c r="AG571" s="180"/>
      <c r="AH571" s="180"/>
      <c r="AI571" s="180"/>
      <c r="AJ571" s="180"/>
      <c r="AK571" s="180"/>
      <c r="AL571" s="180"/>
      <c r="AM571" s="180"/>
      <c r="AN571" s="180"/>
      <c r="AO571" s="180"/>
      <c r="AP571" s="180"/>
      <c r="AQ571" s="180"/>
      <c r="AR571" s="180"/>
      <c r="AS571" s="180"/>
      <c r="AT571" s="180"/>
      <c r="AU571" s="180"/>
      <c r="AV571" s="181"/>
    </row>
    <row r="572" spans="2:48" s="218" customFormat="1" x14ac:dyDescent="0.25">
      <c r="B572" s="175" t="s">
        <v>16</v>
      </c>
      <c r="C572" s="180"/>
      <c r="D572" s="180"/>
      <c r="E572" s="180"/>
      <c r="F572" s="180"/>
      <c r="G572" s="180"/>
      <c r="H572" s="180"/>
      <c r="I572" s="180"/>
      <c r="J572" s="180"/>
      <c r="K572" s="180"/>
      <c r="L572" s="180"/>
      <c r="M572" s="180"/>
      <c r="N572" s="180"/>
      <c r="O572" s="180"/>
      <c r="P572" s="180"/>
      <c r="Q572" s="180"/>
      <c r="R572" s="180"/>
      <c r="S572" s="180"/>
      <c r="T572" s="180"/>
      <c r="U572" s="180"/>
      <c r="V572" s="180"/>
      <c r="W572" s="180"/>
      <c r="X572" s="180"/>
      <c r="Y572" s="180"/>
      <c r="Z572" s="180"/>
      <c r="AA572" s="180"/>
      <c r="AB572" s="180"/>
      <c r="AC572" s="180"/>
      <c r="AD572" s="180"/>
      <c r="AE572" s="180"/>
      <c r="AF572" s="180"/>
      <c r="AG572" s="180"/>
      <c r="AH572" s="180"/>
      <c r="AI572" s="180"/>
      <c r="AJ572" s="180"/>
      <c r="AK572" s="180"/>
      <c r="AL572" s="180"/>
      <c r="AM572" s="180"/>
      <c r="AN572" s="180"/>
      <c r="AO572" s="180"/>
      <c r="AP572" s="180"/>
      <c r="AQ572" s="180"/>
      <c r="AR572" s="180"/>
      <c r="AS572" s="180"/>
      <c r="AT572" s="180"/>
      <c r="AU572" s="180"/>
      <c r="AV572" s="181"/>
    </row>
    <row r="573" spans="2:48" s="218" customFormat="1" x14ac:dyDescent="0.25">
      <c r="B573" s="175" t="s">
        <v>18</v>
      </c>
      <c r="C573" s="180"/>
      <c r="D573" s="180"/>
      <c r="E573" s="180"/>
      <c r="F573" s="180"/>
      <c r="G573" s="180"/>
      <c r="H573" s="180"/>
      <c r="I573" s="180"/>
      <c r="J573" s="180"/>
      <c r="K573" s="180"/>
      <c r="L573" s="180"/>
      <c r="M573" s="180"/>
      <c r="N573" s="180"/>
      <c r="O573" s="180"/>
      <c r="P573" s="180"/>
      <c r="Q573" s="180"/>
      <c r="R573" s="180"/>
      <c r="S573" s="180"/>
      <c r="T573" s="180"/>
      <c r="U573" s="180"/>
      <c r="V573" s="180"/>
      <c r="W573" s="180"/>
      <c r="X573" s="180"/>
      <c r="Y573" s="180"/>
      <c r="Z573" s="180"/>
      <c r="AA573" s="180"/>
      <c r="AB573" s="180"/>
      <c r="AC573" s="180"/>
      <c r="AD573" s="180"/>
      <c r="AE573" s="180"/>
      <c r="AF573" s="180"/>
      <c r="AG573" s="180"/>
      <c r="AH573" s="180"/>
      <c r="AI573" s="180"/>
      <c r="AJ573" s="180"/>
      <c r="AK573" s="180"/>
      <c r="AL573" s="180"/>
      <c r="AM573" s="180"/>
      <c r="AN573" s="180"/>
      <c r="AO573" s="180"/>
      <c r="AP573" s="180"/>
      <c r="AQ573" s="180"/>
      <c r="AR573" s="180"/>
      <c r="AS573" s="180"/>
      <c r="AT573" s="180"/>
      <c r="AU573" s="180"/>
      <c r="AV573" s="181"/>
    </row>
    <row r="574" spans="2:48" s="218" customFormat="1" x14ac:dyDescent="0.25">
      <c r="B574" s="175" t="s">
        <v>20</v>
      </c>
      <c r="C574" s="180"/>
      <c r="D574" s="180"/>
      <c r="E574" s="180"/>
      <c r="F574" s="180"/>
      <c r="G574" s="180"/>
      <c r="H574" s="180"/>
      <c r="I574" s="180"/>
      <c r="J574" s="180"/>
      <c r="K574" s="180"/>
      <c r="L574" s="180"/>
      <c r="M574" s="180"/>
      <c r="N574" s="180"/>
      <c r="O574" s="180"/>
      <c r="P574" s="180"/>
      <c r="Q574" s="180"/>
      <c r="R574" s="180"/>
      <c r="S574" s="180"/>
      <c r="T574" s="180"/>
      <c r="U574" s="180"/>
      <c r="V574" s="180"/>
      <c r="W574" s="180"/>
      <c r="X574" s="180"/>
      <c r="Y574" s="180"/>
      <c r="Z574" s="180"/>
      <c r="AA574" s="180"/>
      <c r="AB574" s="180"/>
      <c r="AC574" s="180"/>
      <c r="AD574" s="180"/>
      <c r="AE574" s="180"/>
      <c r="AF574" s="180"/>
      <c r="AG574" s="180"/>
      <c r="AH574" s="180"/>
      <c r="AI574" s="180"/>
      <c r="AJ574" s="180"/>
      <c r="AK574" s="180"/>
      <c r="AL574" s="180"/>
      <c r="AM574" s="180"/>
      <c r="AN574" s="180"/>
      <c r="AO574" s="180"/>
      <c r="AP574" s="180"/>
      <c r="AQ574" s="180"/>
      <c r="AR574" s="180"/>
      <c r="AS574" s="180"/>
      <c r="AT574" s="180"/>
      <c r="AU574" s="180"/>
      <c r="AV574" s="181"/>
    </row>
    <row r="575" spans="2:48" s="218" customFormat="1" x14ac:dyDescent="0.25">
      <c r="B575" s="175" t="s">
        <v>22</v>
      </c>
      <c r="C575" s="178">
        <v>112.491</v>
      </c>
      <c r="D575" s="178">
        <v>112.491</v>
      </c>
      <c r="E575" s="178">
        <v>112.491</v>
      </c>
      <c r="F575" s="178">
        <v>112.491</v>
      </c>
      <c r="G575" s="178">
        <v>112.491</v>
      </c>
      <c r="H575" s="178">
        <v>112.491</v>
      </c>
      <c r="I575" s="178">
        <v>112.491</v>
      </c>
      <c r="J575" s="178">
        <v>112.491</v>
      </c>
      <c r="K575" s="178">
        <v>110.42724480000001</v>
      </c>
      <c r="L575" s="178">
        <v>108.36348960000001</v>
      </c>
      <c r="M575" s="178">
        <v>106.29973440000002</v>
      </c>
      <c r="N575" s="178">
        <v>104.48454931200001</v>
      </c>
      <c r="O575" s="178">
        <v>102.66936422400001</v>
      </c>
      <c r="P575" s="178">
        <v>100.85417913600001</v>
      </c>
      <c r="Q575" s="178">
        <v>99.038994048000006</v>
      </c>
      <c r="R575" s="178">
        <v>97.22380896</v>
      </c>
      <c r="S575" s="178">
        <v>96.100933248000004</v>
      </c>
      <c r="T575" s="178">
        <v>94.978057535999994</v>
      </c>
      <c r="U575" s="178">
        <v>93.855181823999999</v>
      </c>
      <c r="V575" s="178">
        <v>92.732306112000003</v>
      </c>
      <c r="W575" s="178">
        <v>91.609430400000008</v>
      </c>
      <c r="X575" s="178">
        <v>90.486554687999998</v>
      </c>
      <c r="Y575" s="178">
        <v>89.363678976000003</v>
      </c>
      <c r="Z575" s="178">
        <v>88.240803264000007</v>
      </c>
      <c r="AA575" s="178">
        <v>87.117927551999998</v>
      </c>
      <c r="AB575" s="178">
        <v>85.995051840000002</v>
      </c>
      <c r="AC575" s="178">
        <v>85.867830863999998</v>
      </c>
      <c r="AD575" s="178">
        <v>85.740609887999994</v>
      </c>
      <c r="AE575" s="178">
        <v>85.613388912000005</v>
      </c>
      <c r="AF575" s="178">
        <v>85.486167936000001</v>
      </c>
      <c r="AG575" s="178">
        <v>85.358946959999997</v>
      </c>
      <c r="AH575" s="178">
        <v>85.231725983999993</v>
      </c>
      <c r="AI575" s="178">
        <v>85.10450500799999</v>
      </c>
      <c r="AJ575" s="178">
        <v>84.977284032</v>
      </c>
      <c r="AK575" s="178">
        <v>84.850063055999996</v>
      </c>
      <c r="AL575" s="178">
        <v>84.722842079999992</v>
      </c>
      <c r="AM575" s="178">
        <v>84.595621103999989</v>
      </c>
      <c r="AN575" s="178">
        <v>84.468400127999985</v>
      </c>
      <c r="AO575" s="178">
        <v>84.341179151999995</v>
      </c>
      <c r="AP575" s="178">
        <v>84.213958175999991</v>
      </c>
      <c r="AQ575" s="178">
        <v>84.086737199999988</v>
      </c>
      <c r="AR575" s="178">
        <v>84.086737199999988</v>
      </c>
      <c r="AS575" s="178">
        <v>84.086737199999988</v>
      </c>
      <c r="AT575" s="178">
        <v>84.086737199999988</v>
      </c>
      <c r="AU575" s="178">
        <v>84.086737199999988</v>
      </c>
      <c r="AV575" s="178">
        <v>84.086737199999988</v>
      </c>
    </row>
    <row r="576" spans="2:48" s="218" customFormat="1" x14ac:dyDescent="0.25">
      <c r="B576" s="175" t="s">
        <v>110</v>
      </c>
      <c r="C576" s="178">
        <v>0</v>
      </c>
      <c r="D576" s="178">
        <v>0</v>
      </c>
      <c r="E576" s="178">
        <v>0</v>
      </c>
      <c r="F576" s="178">
        <v>0</v>
      </c>
      <c r="G576" s="178">
        <v>0</v>
      </c>
      <c r="H576" s="178">
        <v>0</v>
      </c>
      <c r="I576" s="178">
        <v>0</v>
      </c>
      <c r="J576" s="178">
        <v>0</v>
      </c>
      <c r="K576" s="178">
        <v>0</v>
      </c>
      <c r="L576" s="178">
        <v>0</v>
      </c>
      <c r="M576" s="178">
        <v>0</v>
      </c>
      <c r="N576" s="178">
        <v>0</v>
      </c>
      <c r="O576" s="178">
        <v>0</v>
      </c>
      <c r="P576" s="178">
        <v>0</v>
      </c>
      <c r="Q576" s="178">
        <v>0</v>
      </c>
      <c r="R576" s="178">
        <v>0</v>
      </c>
      <c r="S576" s="178">
        <v>0</v>
      </c>
      <c r="T576" s="178">
        <v>0</v>
      </c>
      <c r="U576" s="178">
        <v>0</v>
      </c>
      <c r="V576" s="178">
        <v>0</v>
      </c>
      <c r="W576" s="178">
        <v>0</v>
      </c>
      <c r="X576" s="178">
        <v>0</v>
      </c>
      <c r="Y576" s="178">
        <v>0</v>
      </c>
      <c r="Z576" s="178">
        <v>0</v>
      </c>
      <c r="AA576" s="178">
        <v>0</v>
      </c>
      <c r="AB576" s="178">
        <v>0</v>
      </c>
      <c r="AC576" s="178">
        <v>0</v>
      </c>
      <c r="AD576" s="178">
        <v>0</v>
      </c>
      <c r="AE576" s="178">
        <v>0</v>
      </c>
      <c r="AF576" s="178">
        <v>0</v>
      </c>
      <c r="AG576" s="178">
        <v>0</v>
      </c>
      <c r="AH576" s="178">
        <v>0</v>
      </c>
      <c r="AI576" s="178">
        <v>0</v>
      </c>
      <c r="AJ576" s="178">
        <v>0</v>
      </c>
      <c r="AK576" s="178">
        <v>0</v>
      </c>
      <c r="AL576" s="178">
        <v>0</v>
      </c>
      <c r="AM576" s="178">
        <v>0</v>
      </c>
      <c r="AN576" s="178">
        <v>0</v>
      </c>
      <c r="AO576" s="178">
        <v>0</v>
      </c>
      <c r="AP576" s="178">
        <v>0</v>
      </c>
      <c r="AQ576" s="178">
        <v>0</v>
      </c>
      <c r="AR576" s="178">
        <v>0</v>
      </c>
      <c r="AS576" s="178">
        <v>0</v>
      </c>
      <c r="AT576" s="178">
        <v>0</v>
      </c>
      <c r="AU576" s="178">
        <v>0</v>
      </c>
      <c r="AV576" s="179">
        <v>0</v>
      </c>
    </row>
    <row r="577" spans="1:48" s="218" customFormat="1" x14ac:dyDescent="0.25">
      <c r="B577" s="175" t="s">
        <v>111</v>
      </c>
      <c r="C577" s="178">
        <v>0</v>
      </c>
      <c r="D577" s="178">
        <v>0</v>
      </c>
      <c r="E577" s="178">
        <v>0</v>
      </c>
      <c r="F577" s="178">
        <v>0</v>
      </c>
      <c r="G577" s="178">
        <v>0</v>
      </c>
      <c r="H577" s="178">
        <v>0</v>
      </c>
      <c r="I577" s="178">
        <v>0</v>
      </c>
      <c r="J577" s="178">
        <v>0</v>
      </c>
      <c r="K577" s="178">
        <v>0</v>
      </c>
      <c r="L577" s="178">
        <v>0</v>
      </c>
      <c r="M577" s="178">
        <v>0</v>
      </c>
      <c r="N577" s="178">
        <v>0</v>
      </c>
      <c r="O577" s="178">
        <v>0</v>
      </c>
      <c r="P577" s="178">
        <v>0</v>
      </c>
      <c r="Q577" s="178">
        <v>0</v>
      </c>
      <c r="R577" s="178">
        <v>0</v>
      </c>
      <c r="S577" s="178">
        <v>0</v>
      </c>
      <c r="T577" s="178">
        <v>0</v>
      </c>
      <c r="U577" s="178">
        <v>0</v>
      </c>
      <c r="V577" s="178">
        <v>0</v>
      </c>
      <c r="W577" s="178">
        <v>0</v>
      </c>
      <c r="X577" s="178">
        <v>0</v>
      </c>
      <c r="Y577" s="178">
        <v>0</v>
      </c>
      <c r="Z577" s="178">
        <v>0</v>
      </c>
      <c r="AA577" s="178">
        <v>0</v>
      </c>
      <c r="AB577" s="178">
        <v>0</v>
      </c>
      <c r="AC577" s="178">
        <v>0</v>
      </c>
      <c r="AD577" s="178">
        <v>0</v>
      </c>
      <c r="AE577" s="178">
        <v>0</v>
      </c>
      <c r="AF577" s="178">
        <v>0</v>
      </c>
      <c r="AG577" s="178">
        <v>0</v>
      </c>
      <c r="AH577" s="178">
        <v>0</v>
      </c>
      <c r="AI577" s="178">
        <v>0</v>
      </c>
      <c r="AJ577" s="178">
        <v>0</v>
      </c>
      <c r="AK577" s="178">
        <v>0</v>
      </c>
      <c r="AL577" s="178">
        <v>0</v>
      </c>
      <c r="AM577" s="178">
        <v>0</v>
      </c>
      <c r="AN577" s="178">
        <v>0</v>
      </c>
      <c r="AO577" s="178">
        <v>0</v>
      </c>
      <c r="AP577" s="178">
        <v>0</v>
      </c>
      <c r="AQ577" s="178">
        <v>0</v>
      </c>
      <c r="AR577" s="178">
        <v>0</v>
      </c>
      <c r="AS577" s="178">
        <v>0</v>
      </c>
      <c r="AT577" s="178">
        <v>0</v>
      </c>
      <c r="AU577" s="178">
        <v>0</v>
      </c>
      <c r="AV577" s="179">
        <v>0</v>
      </c>
    </row>
    <row r="578" spans="1:48" s="218" customFormat="1" x14ac:dyDescent="0.25">
      <c r="B578" s="175" t="s">
        <v>58</v>
      </c>
      <c r="C578" s="178">
        <v>0</v>
      </c>
      <c r="D578" s="178">
        <v>0</v>
      </c>
      <c r="E578" s="178">
        <v>0</v>
      </c>
      <c r="F578" s="178">
        <v>0</v>
      </c>
      <c r="G578" s="178">
        <v>0</v>
      </c>
      <c r="H578" s="178">
        <v>0</v>
      </c>
      <c r="I578" s="178">
        <v>0</v>
      </c>
      <c r="J578" s="178">
        <v>0</v>
      </c>
      <c r="K578" s="178">
        <v>0</v>
      </c>
      <c r="L578" s="178">
        <v>0</v>
      </c>
      <c r="M578" s="178">
        <v>0</v>
      </c>
      <c r="N578" s="178">
        <v>0</v>
      </c>
      <c r="O578" s="178">
        <v>0</v>
      </c>
      <c r="P578" s="178">
        <v>0</v>
      </c>
      <c r="Q578" s="178">
        <v>0</v>
      </c>
      <c r="R578" s="178">
        <v>0</v>
      </c>
      <c r="S578" s="178">
        <v>0</v>
      </c>
      <c r="T578" s="178">
        <v>0</v>
      </c>
      <c r="U578" s="178">
        <v>0</v>
      </c>
      <c r="V578" s="178">
        <v>0</v>
      </c>
      <c r="W578" s="178">
        <v>0</v>
      </c>
      <c r="X578" s="178">
        <v>0</v>
      </c>
      <c r="Y578" s="178">
        <v>0</v>
      </c>
      <c r="Z578" s="178">
        <v>0</v>
      </c>
      <c r="AA578" s="178">
        <v>0</v>
      </c>
      <c r="AB578" s="178">
        <v>0</v>
      </c>
      <c r="AC578" s="178">
        <v>0</v>
      </c>
      <c r="AD578" s="178">
        <v>0</v>
      </c>
      <c r="AE578" s="178">
        <v>0</v>
      </c>
      <c r="AF578" s="178">
        <v>0</v>
      </c>
      <c r="AG578" s="178">
        <v>0</v>
      </c>
      <c r="AH578" s="178">
        <v>0</v>
      </c>
      <c r="AI578" s="178">
        <v>0</v>
      </c>
      <c r="AJ578" s="178">
        <v>0</v>
      </c>
      <c r="AK578" s="178">
        <v>0</v>
      </c>
      <c r="AL578" s="178">
        <v>0</v>
      </c>
      <c r="AM578" s="178">
        <v>0</v>
      </c>
      <c r="AN578" s="178">
        <v>0</v>
      </c>
      <c r="AO578" s="178">
        <v>0</v>
      </c>
      <c r="AP578" s="178">
        <v>0</v>
      </c>
      <c r="AQ578" s="178">
        <v>0</v>
      </c>
      <c r="AR578" s="178">
        <v>0</v>
      </c>
      <c r="AS578" s="178">
        <v>0</v>
      </c>
      <c r="AT578" s="178">
        <v>0</v>
      </c>
      <c r="AU578" s="178">
        <v>0</v>
      </c>
      <c r="AV578" s="179">
        <v>0</v>
      </c>
    </row>
    <row r="579" spans="1:48" s="218" customFormat="1" x14ac:dyDescent="0.25">
      <c r="B579" s="175" t="s">
        <v>60</v>
      </c>
      <c r="C579" s="178">
        <v>87742.98</v>
      </c>
      <c r="D579" s="178">
        <v>87742.98</v>
      </c>
      <c r="E579" s="178">
        <v>87742.98</v>
      </c>
      <c r="F579" s="178">
        <v>87742.98</v>
      </c>
      <c r="G579" s="178">
        <v>87742.98</v>
      </c>
      <c r="H579" s="178">
        <v>87742.98</v>
      </c>
      <c r="I579" s="178">
        <v>87742.98</v>
      </c>
      <c r="J579" s="178">
        <v>87742.98</v>
      </c>
      <c r="K579" s="178">
        <v>68997.733758720002</v>
      </c>
      <c r="L579" s="178">
        <v>50252.48751744</v>
      </c>
      <c r="M579" s="178">
        <v>31507.241276160006</v>
      </c>
      <c r="N579" s="178">
        <v>28997.521570368004</v>
      </c>
      <c r="O579" s="178">
        <v>26487.801864576002</v>
      </c>
      <c r="P579" s="178">
        <v>23978.082158784004</v>
      </c>
      <c r="Q579" s="178">
        <v>21468.362452992002</v>
      </c>
      <c r="R579" s="178">
        <v>18958.6427472</v>
      </c>
      <c r="S579" s="178">
        <v>17888.330970144001</v>
      </c>
      <c r="T579" s="178">
        <v>16818.019193087999</v>
      </c>
      <c r="U579" s="178">
        <v>15747.707416032001</v>
      </c>
      <c r="V579" s="178">
        <v>14677.395638975999</v>
      </c>
      <c r="W579" s="178">
        <v>13607.08386192</v>
      </c>
      <c r="X579" s="178">
        <v>12536.772084864</v>
      </c>
      <c r="Y579" s="178">
        <v>11466.460307808</v>
      </c>
      <c r="Z579" s="178">
        <v>10396.148530752</v>
      </c>
      <c r="AA579" s="178">
        <v>9325.8367536959995</v>
      </c>
      <c r="AB579" s="178">
        <v>8255.5249766399993</v>
      </c>
      <c r="AC579" s="178">
        <v>8143.0803722015989</v>
      </c>
      <c r="AD579" s="178">
        <v>8030.6357677631995</v>
      </c>
      <c r="AE579" s="178">
        <v>7918.1911633247992</v>
      </c>
      <c r="AF579" s="178">
        <v>7805.7465588863997</v>
      </c>
      <c r="AG579" s="178">
        <v>7693.3019544479994</v>
      </c>
      <c r="AH579" s="178">
        <v>7580.857350009599</v>
      </c>
      <c r="AI579" s="178">
        <v>7468.4127455711996</v>
      </c>
      <c r="AJ579" s="178">
        <v>7355.9681411327992</v>
      </c>
      <c r="AK579" s="178">
        <v>7243.5235366943998</v>
      </c>
      <c r="AL579" s="178">
        <v>7131.0789322559995</v>
      </c>
      <c r="AM579" s="178">
        <v>7018.6343278175991</v>
      </c>
      <c r="AN579" s="178">
        <v>6906.1897233791997</v>
      </c>
      <c r="AO579" s="178">
        <v>6793.7451189407993</v>
      </c>
      <c r="AP579" s="178">
        <v>6681.3005145023999</v>
      </c>
      <c r="AQ579" s="178">
        <v>6568.8559100639995</v>
      </c>
      <c r="AR579" s="178">
        <v>6568.8559100639995</v>
      </c>
      <c r="AS579" s="178">
        <v>6568.8559100639995</v>
      </c>
      <c r="AT579" s="178">
        <v>6568.8559100639995</v>
      </c>
      <c r="AU579" s="178">
        <v>6568.8559100639995</v>
      </c>
      <c r="AV579" s="178">
        <v>6568.8559100639995</v>
      </c>
    </row>
    <row r="580" spans="1:48" s="218" customFormat="1" x14ac:dyDescent="0.25">
      <c r="B580" s="175" t="s">
        <v>62</v>
      </c>
      <c r="C580" s="178">
        <v>43871.49</v>
      </c>
      <c r="D580" s="178">
        <v>43871.49</v>
      </c>
      <c r="E580" s="178">
        <v>43871.49</v>
      </c>
      <c r="F580" s="178">
        <v>43871.49</v>
      </c>
      <c r="G580" s="178">
        <v>43871.49</v>
      </c>
      <c r="H580" s="178">
        <v>43871.49</v>
      </c>
      <c r="I580" s="178">
        <v>43871.49</v>
      </c>
      <c r="J580" s="178">
        <v>43871.49</v>
      </c>
      <c r="K580" s="178">
        <v>34498.866879360001</v>
      </c>
      <c r="L580" s="178">
        <v>25126.24375872</v>
      </c>
      <c r="M580" s="178">
        <v>15753.620638080003</v>
      </c>
      <c r="N580" s="178">
        <v>14498.760785184002</v>
      </c>
      <c r="O580" s="178">
        <v>13243.900932288001</v>
      </c>
      <c r="P580" s="178">
        <v>11989.041079392002</v>
      </c>
      <c r="Q580" s="178">
        <v>10734.181226496001</v>
      </c>
      <c r="R580" s="178">
        <v>9479.3213735999998</v>
      </c>
      <c r="S580" s="178">
        <v>8944.1654850720006</v>
      </c>
      <c r="T580" s="178">
        <v>8409.0095965439996</v>
      </c>
      <c r="U580" s="178">
        <v>7873.8537080160004</v>
      </c>
      <c r="V580" s="178">
        <v>7338.6978194879994</v>
      </c>
      <c r="W580" s="178">
        <v>6803.5419309600002</v>
      </c>
      <c r="X580" s="178">
        <v>6268.3860424320001</v>
      </c>
      <c r="Y580" s="178">
        <v>5733.230153904</v>
      </c>
      <c r="Z580" s="178">
        <v>5198.0742653759999</v>
      </c>
      <c r="AA580" s="178">
        <v>4662.9183768479998</v>
      </c>
      <c r="AB580" s="178">
        <v>4127.7624883199996</v>
      </c>
      <c r="AC580" s="178">
        <v>4071.5401861007995</v>
      </c>
      <c r="AD580" s="178">
        <v>4015.3178838815998</v>
      </c>
      <c r="AE580" s="178">
        <v>3959.0955816623996</v>
      </c>
      <c r="AF580" s="178">
        <v>3902.8732794431999</v>
      </c>
      <c r="AG580" s="178">
        <v>3846.6509772239997</v>
      </c>
      <c r="AH580" s="178">
        <v>3790.4286750047995</v>
      </c>
      <c r="AI580" s="178">
        <v>3734.2063727855998</v>
      </c>
      <c r="AJ580" s="178">
        <v>3677.9840705663996</v>
      </c>
      <c r="AK580" s="178">
        <v>3621.7617683471999</v>
      </c>
      <c r="AL580" s="178">
        <v>3565.5394661279997</v>
      </c>
      <c r="AM580" s="178">
        <v>3509.3171639087996</v>
      </c>
      <c r="AN580" s="178">
        <v>3453.0948616895998</v>
      </c>
      <c r="AO580" s="178">
        <v>3396.8725594703997</v>
      </c>
      <c r="AP580" s="178">
        <v>3340.6502572511999</v>
      </c>
      <c r="AQ580" s="178">
        <v>3284.4279550319998</v>
      </c>
      <c r="AR580" s="178">
        <v>3284.4279550319998</v>
      </c>
      <c r="AS580" s="178">
        <v>3284.4279550319998</v>
      </c>
      <c r="AT580" s="178">
        <v>3284.4279550319998</v>
      </c>
      <c r="AU580" s="178">
        <v>3284.4279550319998</v>
      </c>
      <c r="AV580" s="178">
        <v>3284.4279550319998</v>
      </c>
    </row>
    <row r="581" spans="1:48" s="218" customFormat="1" x14ac:dyDescent="0.25">
      <c r="B581" s="175" t="s">
        <v>109</v>
      </c>
      <c r="C581" s="178">
        <v>10</v>
      </c>
      <c r="D581" s="178">
        <v>10</v>
      </c>
      <c r="E581" s="178">
        <v>10</v>
      </c>
      <c r="F581" s="178">
        <v>10</v>
      </c>
      <c r="G581" s="178">
        <v>10</v>
      </c>
      <c r="H581" s="178">
        <v>10</v>
      </c>
      <c r="I581" s="178">
        <v>10</v>
      </c>
      <c r="J581" s="178">
        <v>10</v>
      </c>
      <c r="K581" s="178">
        <v>10</v>
      </c>
      <c r="L581" s="178">
        <v>10</v>
      </c>
      <c r="M581" s="178">
        <v>10</v>
      </c>
      <c r="N581" s="178">
        <v>10</v>
      </c>
      <c r="O581" s="178">
        <v>10</v>
      </c>
      <c r="P581" s="178">
        <v>10</v>
      </c>
      <c r="Q581" s="178">
        <v>10</v>
      </c>
      <c r="R581" s="178">
        <v>10</v>
      </c>
      <c r="S581" s="178">
        <v>10</v>
      </c>
      <c r="T581" s="178">
        <v>10</v>
      </c>
      <c r="U581" s="178">
        <v>10</v>
      </c>
      <c r="V581" s="178">
        <v>10</v>
      </c>
      <c r="W581" s="178">
        <v>10</v>
      </c>
      <c r="X581" s="178">
        <v>10</v>
      </c>
      <c r="Y581" s="178">
        <v>10</v>
      </c>
      <c r="Z581" s="178">
        <v>10</v>
      </c>
      <c r="AA581" s="178">
        <v>10</v>
      </c>
      <c r="AB581" s="178">
        <v>10</v>
      </c>
      <c r="AC581" s="178">
        <v>10</v>
      </c>
      <c r="AD581" s="178">
        <v>10</v>
      </c>
      <c r="AE581" s="178">
        <v>10</v>
      </c>
      <c r="AF581" s="178">
        <v>10</v>
      </c>
      <c r="AG581" s="178">
        <v>10</v>
      </c>
      <c r="AH581" s="178">
        <v>10</v>
      </c>
      <c r="AI581" s="178">
        <v>10</v>
      </c>
      <c r="AJ581" s="178">
        <v>10</v>
      </c>
      <c r="AK581" s="178">
        <v>10</v>
      </c>
      <c r="AL581" s="178">
        <v>10</v>
      </c>
      <c r="AM581" s="178">
        <v>10</v>
      </c>
      <c r="AN581" s="178">
        <v>10</v>
      </c>
      <c r="AO581" s="178">
        <v>10</v>
      </c>
      <c r="AP581" s="178">
        <v>10</v>
      </c>
      <c r="AQ581" s="178">
        <v>10</v>
      </c>
      <c r="AR581" s="178">
        <v>10</v>
      </c>
      <c r="AS581" s="178">
        <v>10</v>
      </c>
      <c r="AT581" s="178">
        <v>10</v>
      </c>
      <c r="AU581" s="178">
        <v>10</v>
      </c>
      <c r="AV581" s="179">
        <v>10</v>
      </c>
    </row>
    <row r="582" spans="1:48" s="218" customFormat="1" x14ac:dyDescent="0.25">
      <c r="B582" s="175" t="s">
        <v>274</v>
      </c>
      <c r="C582" s="178">
        <v>100000</v>
      </c>
      <c r="D582" s="178">
        <v>100000</v>
      </c>
      <c r="E582" s="178">
        <v>100000</v>
      </c>
      <c r="F582" s="178">
        <v>100000</v>
      </c>
      <c r="G582" s="178">
        <v>100000</v>
      </c>
      <c r="H582" s="178">
        <v>100000</v>
      </c>
      <c r="I582" s="178">
        <v>100000</v>
      </c>
      <c r="J582" s="178">
        <v>100000</v>
      </c>
      <c r="K582" s="178">
        <v>100000</v>
      </c>
      <c r="L582" s="178">
        <v>100000</v>
      </c>
      <c r="M582" s="178">
        <v>100000</v>
      </c>
      <c r="N582" s="178">
        <v>100000</v>
      </c>
      <c r="O582" s="178">
        <v>100000</v>
      </c>
      <c r="P582" s="178">
        <v>100000</v>
      </c>
      <c r="Q582" s="178">
        <v>100000</v>
      </c>
      <c r="R582" s="178">
        <v>100000</v>
      </c>
      <c r="S582" s="178">
        <v>100000</v>
      </c>
      <c r="T582" s="178">
        <v>100000</v>
      </c>
      <c r="U582" s="178">
        <v>100000</v>
      </c>
      <c r="V582" s="178">
        <v>100000</v>
      </c>
      <c r="W582" s="178">
        <v>100000</v>
      </c>
      <c r="X582" s="178">
        <v>100000</v>
      </c>
      <c r="Y582" s="178">
        <v>100000</v>
      </c>
      <c r="Z582" s="178">
        <v>100000</v>
      </c>
      <c r="AA582" s="178">
        <v>100000</v>
      </c>
      <c r="AB582" s="178">
        <v>100000</v>
      </c>
      <c r="AC582" s="178">
        <v>100000</v>
      </c>
      <c r="AD582" s="178">
        <v>100000</v>
      </c>
      <c r="AE582" s="178">
        <v>100000</v>
      </c>
      <c r="AF582" s="178">
        <v>100000</v>
      </c>
      <c r="AG582" s="178">
        <v>100000</v>
      </c>
      <c r="AH582" s="178">
        <v>100000</v>
      </c>
      <c r="AI582" s="178">
        <v>100000</v>
      </c>
      <c r="AJ582" s="178">
        <v>100000</v>
      </c>
      <c r="AK582" s="178">
        <v>100000</v>
      </c>
      <c r="AL582" s="178">
        <v>100000</v>
      </c>
      <c r="AM582" s="178">
        <v>100000</v>
      </c>
      <c r="AN582" s="178">
        <v>100000</v>
      </c>
      <c r="AO582" s="178">
        <v>100000</v>
      </c>
      <c r="AP582" s="178">
        <v>100000</v>
      </c>
      <c r="AQ582" s="178">
        <v>100000</v>
      </c>
      <c r="AR582" s="178">
        <v>100000</v>
      </c>
      <c r="AS582" s="178">
        <v>100000</v>
      </c>
      <c r="AT582" s="178">
        <v>100000</v>
      </c>
      <c r="AU582" s="178">
        <v>100000</v>
      </c>
      <c r="AV582" s="179">
        <v>100000</v>
      </c>
    </row>
    <row r="583" spans="1:48" s="218" customFormat="1" x14ac:dyDescent="0.25">
      <c r="B583" s="175" t="s">
        <v>276</v>
      </c>
      <c r="C583" s="180"/>
      <c r="D583" s="180"/>
      <c r="E583" s="180"/>
      <c r="F583" s="180"/>
      <c r="G583" s="180"/>
      <c r="H583" s="180"/>
      <c r="I583" s="180"/>
      <c r="J583" s="180"/>
      <c r="K583" s="180"/>
      <c r="L583" s="180"/>
      <c r="M583" s="180"/>
      <c r="N583" s="180"/>
      <c r="O583" s="180"/>
      <c r="P583" s="180"/>
      <c r="Q583" s="180"/>
      <c r="R583" s="180"/>
      <c r="S583" s="180"/>
      <c r="T583" s="180"/>
      <c r="U583" s="180"/>
      <c r="V583" s="180"/>
      <c r="W583" s="180"/>
      <c r="X583" s="180"/>
      <c r="Y583" s="180"/>
      <c r="Z583" s="180"/>
      <c r="AA583" s="180"/>
      <c r="AB583" s="180"/>
      <c r="AC583" s="180"/>
      <c r="AD583" s="180"/>
      <c r="AE583" s="180"/>
      <c r="AF583" s="180"/>
      <c r="AG583" s="180"/>
      <c r="AH583" s="180"/>
      <c r="AI583" s="180"/>
      <c r="AJ583" s="180"/>
      <c r="AK583" s="180"/>
      <c r="AL583" s="180"/>
      <c r="AM583" s="180"/>
      <c r="AN583" s="180"/>
      <c r="AO583" s="180"/>
      <c r="AP583" s="180"/>
      <c r="AQ583" s="180"/>
      <c r="AR583" s="180"/>
      <c r="AS583" s="180"/>
      <c r="AT583" s="180"/>
      <c r="AU583" s="180"/>
      <c r="AV583" s="181"/>
    </row>
    <row r="584" spans="1:48" s="218" customFormat="1" x14ac:dyDescent="0.25">
      <c r="B584" s="175" t="s">
        <v>278</v>
      </c>
      <c r="C584" s="180"/>
      <c r="D584" s="180"/>
      <c r="E584" s="180"/>
      <c r="F584" s="180"/>
      <c r="G584" s="180"/>
      <c r="H584" s="180"/>
      <c r="I584" s="180"/>
      <c r="J584" s="180"/>
      <c r="K584" s="180"/>
      <c r="L584" s="180"/>
      <c r="M584" s="180"/>
      <c r="N584" s="180"/>
      <c r="O584" s="180"/>
      <c r="P584" s="180"/>
      <c r="Q584" s="180"/>
      <c r="R584" s="180"/>
      <c r="S584" s="180"/>
      <c r="T584" s="180"/>
      <c r="U584" s="180"/>
      <c r="V584" s="180"/>
      <c r="W584" s="180"/>
      <c r="X584" s="180"/>
      <c r="Y584" s="180"/>
      <c r="Z584" s="180"/>
      <c r="AA584" s="180"/>
      <c r="AB584" s="180"/>
      <c r="AC584" s="180"/>
      <c r="AD584" s="180"/>
      <c r="AE584" s="180"/>
      <c r="AF584" s="180"/>
      <c r="AG584" s="180"/>
      <c r="AH584" s="180"/>
      <c r="AI584" s="180"/>
      <c r="AJ584" s="180"/>
      <c r="AK584" s="180"/>
      <c r="AL584" s="180"/>
      <c r="AM584" s="180"/>
      <c r="AN584" s="180"/>
      <c r="AO584" s="180"/>
      <c r="AP584" s="180"/>
      <c r="AQ584" s="180"/>
      <c r="AR584" s="180"/>
      <c r="AS584" s="180"/>
      <c r="AT584" s="180"/>
      <c r="AU584" s="180"/>
      <c r="AV584" s="181"/>
    </row>
    <row r="585" spans="1:48" s="218" customFormat="1" ht="15.75" thickBot="1" x14ac:dyDescent="0.3">
      <c r="B585" s="326" t="s">
        <v>787</v>
      </c>
      <c r="C585" s="327"/>
      <c r="D585" s="327"/>
      <c r="E585" s="327"/>
      <c r="F585" s="327"/>
      <c r="G585" s="327"/>
      <c r="H585" s="327"/>
      <c r="I585" s="327"/>
      <c r="J585" s="327"/>
      <c r="K585" s="327"/>
      <c r="L585" s="327"/>
      <c r="M585" s="327"/>
      <c r="N585" s="327"/>
      <c r="O585" s="327"/>
      <c r="P585" s="327"/>
      <c r="Q585" s="327"/>
      <c r="R585" s="327"/>
      <c r="S585" s="327"/>
      <c r="T585" s="327"/>
      <c r="U585" s="327"/>
      <c r="V585" s="327"/>
      <c r="W585" s="327"/>
      <c r="X585" s="327"/>
      <c r="Y585" s="327"/>
      <c r="Z585" s="327"/>
      <c r="AA585" s="327"/>
      <c r="AB585" s="327"/>
      <c r="AC585" s="327"/>
      <c r="AD585" s="327"/>
      <c r="AE585" s="327"/>
      <c r="AF585" s="327"/>
      <c r="AG585" s="327"/>
      <c r="AH585" s="327"/>
      <c r="AI585" s="327"/>
      <c r="AJ585" s="327"/>
      <c r="AK585" s="327"/>
      <c r="AL585" s="327"/>
      <c r="AM585" s="327"/>
      <c r="AN585" s="327"/>
      <c r="AO585" s="327"/>
      <c r="AP585" s="327"/>
      <c r="AQ585" s="327"/>
      <c r="AR585" s="327"/>
      <c r="AS585" s="327"/>
      <c r="AT585" s="327"/>
      <c r="AU585" s="327"/>
      <c r="AV585" s="328"/>
    </row>
    <row r="586" spans="1:48" s="218" customFormat="1" ht="16.5" thickTop="1" thickBot="1" x14ac:dyDescent="0.3"/>
    <row r="587" spans="1:48" s="218" customFormat="1" ht="15.75" thickTop="1" x14ac:dyDescent="0.25">
      <c r="A587" s="218">
        <f>A553+1</f>
        <v>17</v>
      </c>
      <c r="B587" s="329" t="s">
        <v>668</v>
      </c>
      <c r="C587" s="330"/>
      <c r="D587" s="330"/>
      <c r="E587" s="330"/>
      <c r="F587" s="330"/>
      <c r="G587" s="330"/>
      <c r="H587" s="330"/>
      <c r="I587" s="330"/>
      <c r="J587" s="330"/>
      <c r="K587" s="330"/>
      <c r="L587" s="330"/>
      <c r="M587" s="330"/>
      <c r="N587" s="330"/>
      <c r="O587" s="330"/>
      <c r="P587" s="330"/>
      <c r="Q587" s="330"/>
      <c r="R587" s="330"/>
      <c r="S587" s="330"/>
      <c r="T587" s="330"/>
      <c r="U587" s="330"/>
      <c r="V587" s="330"/>
      <c r="W587" s="330"/>
      <c r="X587" s="330"/>
      <c r="Y587" s="330"/>
      <c r="Z587" s="330"/>
      <c r="AA587" s="330"/>
      <c r="AB587" s="330"/>
      <c r="AC587" s="330"/>
      <c r="AD587" s="330"/>
      <c r="AE587" s="330"/>
      <c r="AF587" s="330"/>
      <c r="AG587" s="330"/>
      <c r="AH587" s="330"/>
      <c r="AI587" s="330"/>
      <c r="AJ587" s="330"/>
      <c r="AK587" s="330"/>
      <c r="AL587" s="330"/>
      <c r="AM587" s="330"/>
      <c r="AN587" s="330"/>
      <c r="AO587" s="330"/>
      <c r="AP587" s="330"/>
      <c r="AQ587" s="330"/>
      <c r="AR587" s="330"/>
      <c r="AS587" s="330"/>
      <c r="AT587" s="330"/>
      <c r="AU587" s="330"/>
      <c r="AV587" s="331"/>
    </row>
    <row r="588" spans="1:48" s="218" customFormat="1" x14ac:dyDescent="0.25">
      <c r="B588" s="175"/>
      <c r="C588" s="176" t="s">
        <v>364</v>
      </c>
      <c r="D588" s="176" t="s">
        <v>365</v>
      </c>
      <c r="E588" s="176" t="s">
        <v>366</v>
      </c>
      <c r="F588" s="176" t="s">
        <v>367</v>
      </c>
      <c r="G588" s="176" t="s">
        <v>368</v>
      </c>
      <c r="H588" s="176" t="s">
        <v>369</v>
      </c>
      <c r="I588" s="176" t="s">
        <v>370</v>
      </c>
      <c r="J588" s="176" t="s">
        <v>371</v>
      </c>
      <c r="K588" s="176" t="s">
        <v>372</v>
      </c>
      <c r="L588" s="176" t="s">
        <v>373</v>
      </c>
      <c r="M588" s="176" t="s">
        <v>374</v>
      </c>
      <c r="N588" s="176" t="s">
        <v>375</v>
      </c>
      <c r="O588" s="176" t="s">
        <v>376</v>
      </c>
      <c r="P588" s="176" t="s">
        <v>377</v>
      </c>
      <c r="Q588" s="176" t="s">
        <v>378</v>
      </c>
      <c r="R588" s="176" t="s">
        <v>379</v>
      </c>
      <c r="S588" s="176" t="s">
        <v>380</v>
      </c>
      <c r="T588" s="176" t="s">
        <v>381</v>
      </c>
      <c r="U588" s="176" t="s">
        <v>382</v>
      </c>
      <c r="V588" s="176" t="s">
        <v>383</v>
      </c>
      <c r="W588" s="176" t="s">
        <v>384</v>
      </c>
      <c r="X588" s="176" t="s">
        <v>385</v>
      </c>
      <c r="Y588" s="176" t="s">
        <v>386</v>
      </c>
      <c r="Z588" s="176" t="s">
        <v>387</v>
      </c>
      <c r="AA588" s="176" t="s">
        <v>388</v>
      </c>
      <c r="AB588" s="176" t="s">
        <v>389</v>
      </c>
      <c r="AC588" s="176" t="s">
        <v>224</v>
      </c>
      <c r="AD588" s="176" t="s">
        <v>225</v>
      </c>
      <c r="AE588" s="176" t="s">
        <v>226</v>
      </c>
      <c r="AF588" s="176" t="s">
        <v>227</v>
      </c>
      <c r="AG588" s="176" t="s">
        <v>445</v>
      </c>
      <c r="AH588" s="176" t="s">
        <v>228</v>
      </c>
      <c r="AI588" s="176" t="s">
        <v>229</v>
      </c>
      <c r="AJ588" s="176" t="s">
        <v>348</v>
      </c>
      <c r="AK588" s="176" t="s">
        <v>349</v>
      </c>
      <c r="AL588" s="176" t="s">
        <v>446</v>
      </c>
      <c r="AM588" s="176" t="s">
        <v>350</v>
      </c>
      <c r="AN588" s="176" t="s">
        <v>351</v>
      </c>
      <c r="AO588" s="176" t="s">
        <v>352</v>
      </c>
      <c r="AP588" s="176" t="s">
        <v>353</v>
      </c>
      <c r="AQ588" s="176" t="s">
        <v>447</v>
      </c>
      <c r="AR588" s="176" t="s">
        <v>354</v>
      </c>
      <c r="AS588" s="176" t="s">
        <v>355</v>
      </c>
      <c r="AT588" s="176" t="s">
        <v>356</v>
      </c>
      <c r="AU588" s="176" t="s">
        <v>357</v>
      </c>
      <c r="AV588" s="177" t="s">
        <v>358</v>
      </c>
    </row>
    <row r="589" spans="1:48" s="218" customFormat="1" x14ac:dyDescent="0.25">
      <c r="B589" s="175" t="s">
        <v>39</v>
      </c>
      <c r="C589" s="178">
        <v>31147.927888303009</v>
      </c>
      <c r="D589" s="178">
        <v>31147.927888303009</v>
      </c>
      <c r="E589" s="178">
        <v>31147.927888303009</v>
      </c>
      <c r="F589" s="178">
        <v>31147.927888303009</v>
      </c>
      <c r="G589" s="178">
        <v>31147.927888303009</v>
      </c>
      <c r="H589" s="178">
        <v>31147.927888303009</v>
      </c>
      <c r="I589" s="178">
        <v>31147.927888303009</v>
      </c>
      <c r="J589" s="178">
        <v>31147.927888303009</v>
      </c>
      <c r="K589" s="178">
        <v>30969.000236691263</v>
      </c>
      <c r="L589" s="178">
        <v>30790.072585079521</v>
      </c>
      <c r="M589" s="178">
        <v>30611.144933467775</v>
      </c>
      <c r="N589" s="178">
        <v>30095.372514175186</v>
      </c>
      <c r="O589" s="178">
        <v>29579.600094882597</v>
      </c>
      <c r="P589" s="178">
        <v>29063.827675590008</v>
      </c>
      <c r="Q589" s="178">
        <v>28548.055256297419</v>
      </c>
      <c r="R589" s="178">
        <v>28032.28283700483</v>
      </c>
      <c r="S589" s="178">
        <v>27896.416660520168</v>
      </c>
      <c r="T589" s="178">
        <v>27760.550484035506</v>
      </c>
      <c r="U589" s="178">
        <v>27624.684307550844</v>
      </c>
      <c r="V589" s="178">
        <v>27488.818131066182</v>
      </c>
      <c r="W589" s="178">
        <v>27352.95195458152</v>
      </c>
      <c r="X589" s="178">
        <v>27217.085778096854</v>
      </c>
      <c r="Y589" s="178">
        <v>27081.219601612192</v>
      </c>
      <c r="Z589" s="178">
        <v>26945.35342512753</v>
      </c>
      <c r="AA589" s="178">
        <v>26809.487248642869</v>
      </c>
      <c r="AB589" s="178">
        <v>26673.621072158207</v>
      </c>
      <c r="AC589" s="178">
        <v>26572.215171640397</v>
      </c>
      <c r="AD589" s="178">
        <v>26470.809271122587</v>
      </c>
      <c r="AE589" s="178">
        <v>26369.403370604778</v>
      </c>
      <c r="AF589" s="178">
        <v>26267.997470086968</v>
      </c>
      <c r="AG589" s="178">
        <v>26166.591569569158</v>
      </c>
      <c r="AH589" s="178">
        <v>26065.185669051349</v>
      </c>
      <c r="AI589" s="178">
        <v>25963.779768533539</v>
      </c>
      <c r="AJ589" s="178">
        <v>25862.373868015726</v>
      </c>
      <c r="AK589" s="178">
        <v>25760.967967497916</v>
      </c>
      <c r="AL589" s="178">
        <v>25659.562066980106</v>
      </c>
      <c r="AM589" s="178">
        <v>25558.156166462297</v>
      </c>
      <c r="AN589" s="178">
        <v>25456.750265944487</v>
      </c>
      <c r="AO589" s="178">
        <v>25355.344365426678</v>
      </c>
      <c r="AP589" s="178">
        <v>25253.938464908868</v>
      </c>
      <c r="AQ589" s="178">
        <v>25152.532564391058</v>
      </c>
      <c r="AR589" s="178">
        <v>25152.532564391058</v>
      </c>
      <c r="AS589" s="178">
        <v>25152.532564391058</v>
      </c>
      <c r="AT589" s="178">
        <v>25152.532564391058</v>
      </c>
      <c r="AU589" s="178">
        <v>25152.532564391058</v>
      </c>
      <c r="AV589" s="179">
        <v>25152.532564391058</v>
      </c>
    </row>
    <row r="590" spans="1:48" s="218" customFormat="1" x14ac:dyDescent="0.25">
      <c r="B590" s="175" t="s">
        <v>104</v>
      </c>
      <c r="C590" s="178">
        <v>3.4630835295747335E-3</v>
      </c>
      <c r="D590" s="178">
        <v>3.4630835295747335E-3</v>
      </c>
      <c r="E590" s="178">
        <v>3.4630835295747335E-3</v>
      </c>
      <c r="F590" s="178">
        <v>3.4630835295747335E-3</v>
      </c>
      <c r="G590" s="178">
        <v>3.4630835295747335E-3</v>
      </c>
      <c r="H590" s="178">
        <v>3.4630835295747335E-3</v>
      </c>
      <c r="I590" s="178">
        <v>3.4630835295747335E-3</v>
      </c>
      <c r="J590" s="178">
        <v>3.4630835295747335E-3</v>
      </c>
      <c r="K590" s="178">
        <v>2.9516644561134414E-3</v>
      </c>
      <c r="L590" s="178">
        <v>2.4402453826521493E-3</v>
      </c>
      <c r="M590" s="178">
        <v>1.9288263091908572E-3</v>
      </c>
      <c r="N590" s="178">
        <v>1.8908266533342541E-3</v>
      </c>
      <c r="O590" s="178">
        <v>1.8528269974776512E-3</v>
      </c>
      <c r="P590" s="178">
        <v>1.814827341621048E-3</v>
      </c>
      <c r="Q590" s="178">
        <v>1.7768276857644451E-3</v>
      </c>
      <c r="R590" s="178">
        <v>1.738828029907842E-3</v>
      </c>
      <c r="S590" s="178">
        <v>1.7552039788196454E-3</v>
      </c>
      <c r="T590" s="178">
        <v>1.7715799277314486E-3</v>
      </c>
      <c r="U590" s="178">
        <v>1.7879558766432518E-3</v>
      </c>
      <c r="V590" s="178">
        <v>1.8043318255550553E-3</v>
      </c>
      <c r="W590" s="178">
        <v>1.8207077744668587E-3</v>
      </c>
      <c r="X590" s="178">
        <v>1.8370837233786619E-3</v>
      </c>
      <c r="Y590" s="178">
        <v>1.8534596722904651E-3</v>
      </c>
      <c r="Z590" s="178">
        <v>1.8698356212022685E-3</v>
      </c>
      <c r="AA590" s="178">
        <v>1.8862115701140719E-3</v>
      </c>
      <c r="AB590" s="178">
        <v>1.9025875190258751E-3</v>
      </c>
      <c r="AC590" s="178">
        <v>1.8911045710981996E-3</v>
      </c>
      <c r="AD590" s="178">
        <v>1.879621623170524E-3</v>
      </c>
      <c r="AE590" s="178">
        <v>1.8681386752428485E-3</v>
      </c>
      <c r="AF590" s="178">
        <v>1.856655727315173E-3</v>
      </c>
      <c r="AG590" s="178">
        <v>1.8451727793874974E-3</v>
      </c>
      <c r="AH590" s="178">
        <v>1.8336898314598219E-3</v>
      </c>
      <c r="AI590" s="178">
        <v>1.8222068835321464E-3</v>
      </c>
      <c r="AJ590" s="178">
        <v>1.8107239356044708E-3</v>
      </c>
      <c r="AK590" s="178">
        <v>1.7992409876767953E-3</v>
      </c>
      <c r="AL590" s="178">
        <v>1.7877580397491198E-3</v>
      </c>
      <c r="AM590" s="178">
        <v>1.7762750918214442E-3</v>
      </c>
      <c r="AN590" s="178">
        <v>1.7647921438937687E-3</v>
      </c>
      <c r="AO590" s="178">
        <v>1.7533091959660932E-3</v>
      </c>
      <c r="AP590" s="178">
        <v>1.7418262480384176E-3</v>
      </c>
      <c r="AQ590" s="178">
        <v>1.7303433001107421E-3</v>
      </c>
      <c r="AR590" s="178">
        <v>1.7303433001107421E-3</v>
      </c>
      <c r="AS590" s="178">
        <v>1.7303433001107421E-3</v>
      </c>
      <c r="AT590" s="178">
        <v>1.7303433001107421E-3</v>
      </c>
      <c r="AU590" s="178">
        <v>1.7303433001107421E-3</v>
      </c>
      <c r="AV590" s="179">
        <v>1.7303433001107421E-3</v>
      </c>
    </row>
    <row r="591" spans="1:48" s="218" customFormat="1" x14ac:dyDescent="0.25">
      <c r="B591" s="175" t="s">
        <v>105</v>
      </c>
      <c r="C591" s="178">
        <v>2.4791749305831017E-3</v>
      </c>
      <c r="D591" s="178">
        <v>2.4791749305831017E-3</v>
      </c>
      <c r="E591" s="178">
        <v>2.4791749305831017E-3</v>
      </c>
      <c r="F591" s="178">
        <v>2.4791749305831017E-3</v>
      </c>
      <c r="G591" s="178">
        <v>2.4791749305831017E-3</v>
      </c>
      <c r="H591" s="178">
        <v>2.4791749305831017E-3</v>
      </c>
      <c r="I591" s="178">
        <v>2.4791749305831017E-3</v>
      </c>
      <c r="J591" s="178">
        <v>2.4791749305831017E-3</v>
      </c>
      <c r="K591" s="178">
        <v>2.3942655100191055E-3</v>
      </c>
      <c r="L591" s="178">
        <v>2.3093560894551094E-3</v>
      </c>
      <c r="M591" s="178">
        <v>2.2244466688911132E-3</v>
      </c>
      <c r="N591" s="178">
        <v>2.1558154481784537E-3</v>
      </c>
      <c r="O591" s="178">
        <v>2.0871842274657938E-3</v>
      </c>
      <c r="P591" s="178">
        <v>2.0185530067531343E-3</v>
      </c>
      <c r="Q591" s="178">
        <v>1.9499217860404748E-3</v>
      </c>
      <c r="R591" s="178">
        <v>1.881290565327815E-3</v>
      </c>
      <c r="S591" s="178">
        <v>1.7741771205034098E-3</v>
      </c>
      <c r="T591" s="178">
        <v>1.6670636756790044E-3</v>
      </c>
      <c r="U591" s="178">
        <v>1.5599502308545992E-3</v>
      </c>
      <c r="V591" s="178">
        <v>1.4528367860301939E-3</v>
      </c>
      <c r="W591" s="178">
        <v>1.3457233412057885E-3</v>
      </c>
      <c r="X591" s="178">
        <v>1.2386098963813833E-3</v>
      </c>
      <c r="Y591" s="178">
        <v>1.1314964515569781E-3</v>
      </c>
      <c r="Z591" s="178">
        <v>1.0243830067325726E-3</v>
      </c>
      <c r="AA591" s="178">
        <v>9.1726956190816731E-4</v>
      </c>
      <c r="AB591" s="178">
        <v>8.1015611708376209E-4</v>
      </c>
      <c r="AC591" s="178">
        <v>7.9453909947212219E-4</v>
      </c>
      <c r="AD591" s="178">
        <v>7.7892208186048229E-4</v>
      </c>
      <c r="AE591" s="178">
        <v>7.6330506424884229E-4</v>
      </c>
      <c r="AF591" s="178">
        <v>7.4768804663720239E-4</v>
      </c>
      <c r="AG591" s="178">
        <v>7.3207102902556249E-4</v>
      </c>
      <c r="AH591" s="178">
        <v>7.1645401141392259E-4</v>
      </c>
      <c r="AI591" s="178">
        <v>7.0083699380228258E-4</v>
      </c>
      <c r="AJ591" s="178">
        <v>6.8521997619064268E-4</v>
      </c>
      <c r="AK591" s="178">
        <v>6.6960295857900279E-4</v>
      </c>
      <c r="AL591" s="178">
        <v>6.5398594096736278E-4</v>
      </c>
      <c r="AM591" s="178">
        <v>6.3836892335572288E-4</v>
      </c>
      <c r="AN591" s="178">
        <v>6.2275190574408298E-4</v>
      </c>
      <c r="AO591" s="178">
        <v>6.0713488813244308E-4</v>
      </c>
      <c r="AP591" s="178">
        <v>5.9151787052080307E-4</v>
      </c>
      <c r="AQ591" s="178">
        <v>5.7590085290916318E-4</v>
      </c>
      <c r="AR591" s="178">
        <v>5.7590085290916318E-4</v>
      </c>
      <c r="AS591" s="178">
        <v>5.7590085290916318E-4</v>
      </c>
      <c r="AT591" s="178">
        <v>5.7590085290916318E-4</v>
      </c>
      <c r="AU591" s="178">
        <v>5.7590085290916318E-4</v>
      </c>
      <c r="AV591" s="179">
        <v>5.7590085290916318E-4</v>
      </c>
    </row>
    <row r="592" spans="1:48" s="218" customFormat="1" x14ac:dyDescent="0.25">
      <c r="B592" s="175" t="s">
        <v>106</v>
      </c>
      <c r="C592" s="178">
        <v>1.8807598269700958E-2</v>
      </c>
      <c r="D592" s="178">
        <v>1.8807598269700958E-2</v>
      </c>
      <c r="E592" s="178">
        <v>1.8807598269700958E-2</v>
      </c>
      <c r="F592" s="178">
        <v>1.8807598269700958E-2</v>
      </c>
      <c r="G592" s="178">
        <v>1.8807598269700958E-2</v>
      </c>
      <c r="H592" s="178">
        <v>1.8807598269700958E-2</v>
      </c>
      <c r="I592" s="178">
        <v>1.8807598269700958E-2</v>
      </c>
      <c r="J592" s="178">
        <v>1.8807598269700958E-2</v>
      </c>
      <c r="K592" s="178">
        <v>1.8172836529586529E-2</v>
      </c>
      <c r="L592" s="178">
        <v>1.7538074789472103E-2</v>
      </c>
      <c r="M592" s="178">
        <v>1.6903313049357674E-2</v>
      </c>
      <c r="N592" s="178">
        <v>1.6552494402522044E-2</v>
      </c>
      <c r="O592" s="178">
        <v>1.6201675755686411E-2</v>
      </c>
      <c r="P592" s="178">
        <v>1.5850857108850779E-2</v>
      </c>
      <c r="Q592" s="178">
        <v>1.5500038462015149E-2</v>
      </c>
      <c r="R592" s="178">
        <v>1.5149219815179518E-2</v>
      </c>
      <c r="S592" s="178">
        <v>1.50622572796133E-2</v>
      </c>
      <c r="T592" s="178">
        <v>1.4975294744047084E-2</v>
      </c>
      <c r="U592" s="178">
        <v>1.4888332208480867E-2</v>
      </c>
      <c r="V592" s="178">
        <v>1.4801369672914651E-2</v>
      </c>
      <c r="W592" s="178">
        <v>1.4714407137348434E-2</v>
      </c>
      <c r="X592" s="178">
        <v>1.4627444601782216E-2</v>
      </c>
      <c r="Y592" s="178">
        <v>1.4540482066216E-2</v>
      </c>
      <c r="Z592" s="178">
        <v>1.4453519530649783E-2</v>
      </c>
      <c r="AA592" s="178">
        <v>1.4366556995083567E-2</v>
      </c>
      <c r="AB592" s="178">
        <v>1.4279594459517349E-2</v>
      </c>
      <c r="AC592" s="178">
        <v>1.4185401560740812E-2</v>
      </c>
      <c r="AD592" s="178">
        <v>1.4091208661964272E-2</v>
      </c>
      <c r="AE592" s="178">
        <v>1.3997015763187735E-2</v>
      </c>
      <c r="AF592" s="178">
        <v>1.3902822864411196E-2</v>
      </c>
      <c r="AG592" s="178">
        <v>1.3808629965634658E-2</v>
      </c>
      <c r="AH592" s="178">
        <v>1.3714437066858119E-2</v>
      </c>
      <c r="AI592" s="178">
        <v>1.3620244168081582E-2</v>
      </c>
      <c r="AJ592" s="178">
        <v>1.3526051269305043E-2</v>
      </c>
      <c r="AK592" s="178">
        <v>1.3431858370528505E-2</v>
      </c>
      <c r="AL592" s="178">
        <v>1.3337665471751966E-2</v>
      </c>
      <c r="AM592" s="178">
        <v>1.3243472572975428E-2</v>
      </c>
      <c r="AN592" s="178">
        <v>1.3149279674198889E-2</v>
      </c>
      <c r="AO592" s="178">
        <v>1.3055086775422352E-2</v>
      </c>
      <c r="AP592" s="178">
        <v>1.2960893876645813E-2</v>
      </c>
      <c r="AQ592" s="178">
        <v>1.2866700977869275E-2</v>
      </c>
      <c r="AR592" s="178">
        <v>1.2866700977869275E-2</v>
      </c>
      <c r="AS592" s="178">
        <v>1.2866700977869275E-2</v>
      </c>
      <c r="AT592" s="178">
        <v>1.2866700977869275E-2</v>
      </c>
      <c r="AU592" s="178">
        <v>1.2866700977869275E-2</v>
      </c>
      <c r="AV592" s="179">
        <v>1.2866700977869275E-2</v>
      </c>
    </row>
    <row r="593" spans="2:48" s="218" customFormat="1" x14ac:dyDescent="0.25">
      <c r="B593" s="175" t="s">
        <v>107</v>
      </c>
      <c r="C593" s="178">
        <v>2.015316404675534E-2</v>
      </c>
      <c r="D593" s="178">
        <v>2.015316404675534E-2</v>
      </c>
      <c r="E593" s="178">
        <v>2.015316404675534E-2</v>
      </c>
      <c r="F593" s="178">
        <v>2.015316404675534E-2</v>
      </c>
      <c r="G593" s="178">
        <v>2.015316404675534E-2</v>
      </c>
      <c r="H593" s="178">
        <v>2.015316404675534E-2</v>
      </c>
      <c r="I593" s="178">
        <v>2.015316404675534E-2</v>
      </c>
      <c r="J593" s="178">
        <v>2.015316404675534E-2</v>
      </c>
      <c r="K593" s="178">
        <v>1.9492744775491507E-2</v>
      </c>
      <c r="L593" s="178">
        <v>1.883232550422767E-2</v>
      </c>
      <c r="M593" s="178">
        <v>1.8171906232963837E-2</v>
      </c>
      <c r="N593" s="178">
        <v>1.7800167726990973E-2</v>
      </c>
      <c r="O593" s="178">
        <v>1.7428429221018109E-2</v>
      </c>
      <c r="P593" s="178">
        <v>1.7056690715045241E-2</v>
      </c>
      <c r="Q593" s="178">
        <v>1.6684952209072377E-2</v>
      </c>
      <c r="R593" s="178">
        <v>1.6313213703099513E-2</v>
      </c>
      <c r="S593" s="178">
        <v>1.6162277232863582E-2</v>
      </c>
      <c r="T593" s="178">
        <v>1.6011340762627647E-2</v>
      </c>
      <c r="U593" s="178">
        <v>1.5860404292391717E-2</v>
      </c>
      <c r="V593" s="178">
        <v>1.5709467822155786E-2</v>
      </c>
      <c r="W593" s="178">
        <v>1.5558531351919853E-2</v>
      </c>
      <c r="X593" s="178">
        <v>1.540759488168392E-2</v>
      </c>
      <c r="Y593" s="178">
        <v>1.525665841144799E-2</v>
      </c>
      <c r="Z593" s="178">
        <v>1.5105721941212057E-2</v>
      </c>
      <c r="AA593" s="178">
        <v>1.4954785470976126E-2</v>
      </c>
      <c r="AB593" s="178">
        <v>1.4803849000740193E-2</v>
      </c>
      <c r="AC593" s="178">
        <v>1.4701450965106397E-2</v>
      </c>
      <c r="AD593" s="178">
        <v>1.4599052929472601E-2</v>
      </c>
      <c r="AE593" s="178">
        <v>1.4496654893838804E-2</v>
      </c>
      <c r="AF593" s="178">
        <v>1.4394256858205008E-2</v>
      </c>
      <c r="AG593" s="178">
        <v>1.4291858822571212E-2</v>
      </c>
      <c r="AH593" s="178">
        <v>1.4189460786937415E-2</v>
      </c>
      <c r="AI593" s="178">
        <v>1.4087062751303619E-2</v>
      </c>
      <c r="AJ593" s="178">
        <v>1.3984664715669823E-2</v>
      </c>
      <c r="AK593" s="178">
        <v>1.3882266680036026E-2</v>
      </c>
      <c r="AL593" s="178">
        <v>1.377986864440223E-2</v>
      </c>
      <c r="AM593" s="178">
        <v>1.3677470608768434E-2</v>
      </c>
      <c r="AN593" s="178">
        <v>1.3575072573134637E-2</v>
      </c>
      <c r="AO593" s="178">
        <v>1.3472674537500841E-2</v>
      </c>
      <c r="AP593" s="178">
        <v>1.3370276501867045E-2</v>
      </c>
      <c r="AQ593" s="178">
        <v>1.3267878466233248E-2</v>
      </c>
      <c r="AR593" s="178">
        <v>1.3267878466233248E-2</v>
      </c>
      <c r="AS593" s="178">
        <v>1.3267878466233248E-2</v>
      </c>
      <c r="AT593" s="178">
        <v>1.3267878466233248E-2</v>
      </c>
      <c r="AU593" s="178">
        <v>1.3267878466233248E-2</v>
      </c>
      <c r="AV593" s="179">
        <v>1.3267878466233248E-2</v>
      </c>
    </row>
    <row r="594" spans="2:48" s="218" customFormat="1" x14ac:dyDescent="0.25">
      <c r="B594" s="175" t="s">
        <v>45</v>
      </c>
      <c r="C594" s="178">
        <v>206.23</v>
      </c>
      <c r="D594" s="178">
        <v>206.23</v>
      </c>
      <c r="E594" s="178">
        <v>206.23</v>
      </c>
      <c r="F594" s="178">
        <v>206.23</v>
      </c>
      <c r="G594" s="178">
        <v>206.23</v>
      </c>
      <c r="H594" s="178">
        <v>206.23</v>
      </c>
      <c r="I594" s="178">
        <v>206.23</v>
      </c>
      <c r="J594" s="178">
        <v>206.23</v>
      </c>
      <c r="K594" s="178">
        <v>207.91</v>
      </c>
      <c r="L594" s="178">
        <v>209.59</v>
      </c>
      <c r="M594" s="178">
        <v>211.27</v>
      </c>
      <c r="N594" s="178">
        <v>208.864</v>
      </c>
      <c r="O594" s="178">
        <v>206.458</v>
      </c>
      <c r="P594" s="178">
        <v>204.05200000000002</v>
      </c>
      <c r="Q594" s="178">
        <v>201.64600000000002</v>
      </c>
      <c r="R594" s="178">
        <v>199.24</v>
      </c>
      <c r="S594" s="178">
        <v>198.28200000000001</v>
      </c>
      <c r="T594" s="178">
        <v>197.32400000000001</v>
      </c>
      <c r="U594" s="178">
        <v>196.36600000000001</v>
      </c>
      <c r="V594" s="178">
        <v>195.40800000000002</v>
      </c>
      <c r="W594" s="178">
        <v>194.45</v>
      </c>
      <c r="X594" s="178">
        <v>193.49199999999999</v>
      </c>
      <c r="Y594" s="178">
        <v>192.53399999999999</v>
      </c>
      <c r="Z594" s="178">
        <v>191.57599999999999</v>
      </c>
      <c r="AA594" s="178">
        <v>190.61799999999999</v>
      </c>
      <c r="AB594" s="178">
        <v>189.66</v>
      </c>
      <c r="AC594" s="178">
        <v>189.41866666666667</v>
      </c>
      <c r="AD594" s="178">
        <v>189.17733333333334</v>
      </c>
      <c r="AE594" s="178">
        <v>188.93600000000001</v>
      </c>
      <c r="AF594" s="178">
        <v>188.69466666666665</v>
      </c>
      <c r="AG594" s="178">
        <v>188.45333333333332</v>
      </c>
      <c r="AH594" s="178">
        <v>188.21199999999999</v>
      </c>
      <c r="AI594" s="178">
        <v>187.97066666666666</v>
      </c>
      <c r="AJ594" s="178">
        <v>187.72933333333333</v>
      </c>
      <c r="AK594" s="178">
        <v>187.488</v>
      </c>
      <c r="AL594" s="178">
        <v>187.24666666666667</v>
      </c>
      <c r="AM594" s="178">
        <v>187.00533333333334</v>
      </c>
      <c r="AN594" s="178">
        <v>186.76399999999998</v>
      </c>
      <c r="AO594" s="178">
        <v>186.52266666666665</v>
      </c>
      <c r="AP594" s="178">
        <v>186.28133333333332</v>
      </c>
      <c r="AQ594" s="178">
        <v>186.04</v>
      </c>
      <c r="AR594" s="178">
        <v>186.04</v>
      </c>
      <c r="AS594" s="178">
        <v>186.04</v>
      </c>
      <c r="AT594" s="178">
        <v>186.04</v>
      </c>
      <c r="AU594" s="178">
        <v>186.04</v>
      </c>
      <c r="AV594" s="179">
        <v>186.04</v>
      </c>
    </row>
    <row r="595" spans="2:48" s="218" customFormat="1" x14ac:dyDescent="0.25">
      <c r="B595" s="175" t="s">
        <v>47</v>
      </c>
      <c r="C595" s="178">
        <v>226.5</v>
      </c>
      <c r="D595" s="178">
        <v>226.5</v>
      </c>
      <c r="E595" s="178">
        <v>226.5</v>
      </c>
      <c r="F595" s="178">
        <v>226.5</v>
      </c>
      <c r="G595" s="178">
        <v>226.5</v>
      </c>
      <c r="H595" s="178">
        <v>226.5</v>
      </c>
      <c r="I595" s="178">
        <v>226.5</v>
      </c>
      <c r="J595" s="178">
        <v>226.5</v>
      </c>
      <c r="K595" s="178">
        <v>223.46666666666667</v>
      </c>
      <c r="L595" s="178">
        <v>220.43333333333334</v>
      </c>
      <c r="M595" s="178">
        <v>217.4</v>
      </c>
      <c r="N595" s="178">
        <v>216.45000000000002</v>
      </c>
      <c r="O595" s="178">
        <v>215.5</v>
      </c>
      <c r="P595" s="178">
        <v>214.55</v>
      </c>
      <c r="Q595" s="178">
        <v>213.6</v>
      </c>
      <c r="R595" s="178">
        <v>212.65</v>
      </c>
      <c r="S595" s="178">
        <v>212.45400000000001</v>
      </c>
      <c r="T595" s="178">
        <v>212.25800000000001</v>
      </c>
      <c r="U595" s="178">
        <v>212.06200000000001</v>
      </c>
      <c r="V595" s="178">
        <v>211.86600000000001</v>
      </c>
      <c r="W595" s="178">
        <v>211.67000000000002</v>
      </c>
      <c r="X595" s="178">
        <v>211.47399999999999</v>
      </c>
      <c r="Y595" s="178">
        <v>211.27799999999999</v>
      </c>
      <c r="Z595" s="178">
        <v>211.08199999999999</v>
      </c>
      <c r="AA595" s="178">
        <v>210.886</v>
      </c>
      <c r="AB595" s="178">
        <v>210.69</v>
      </c>
      <c r="AC595" s="178">
        <v>210.50800000000001</v>
      </c>
      <c r="AD595" s="178">
        <v>210.32599999999999</v>
      </c>
      <c r="AE595" s="178">
        <v>210.14400000000001</v>
      </c>
      <c r="AF595" s="178">
        <v>209.96199999999999</v>
      </c>
      <c r="AG595" s="178">
        <v>209.78</v>
      </c>
      <c r="AH595" s="178">
        <v>209.59800000000001</v>
      </c>
      <c r="AI595" s="178">
        <v>209.416</v>
      </c>
      <c r="AJ595" s="178">
        <v>209.23400000000001</v>
      </c>
      <c r="AK595" s="178">
        <v>209.05199999999999</v>
      </c>
      <c r="AL595" s="178">
        <v>208.87</v>
      </c>
      <c r="AM595" s="178">
        <v>208.68800000000002</v>
      </c>
      <c r="AN595" s="178">
        <v>208.506</v>
      </c>
      <c r="AO595" s="178">
        <v>208.32400000000001</v>
      </c>
      <c r="AP595" s="178">
        <v>208.142</v>
      </c>
      <c r="AQ595" s="178">
        <v>207.96</v>
      </c>
      <c r="AR595" s="178">
        <v>207.96</v>
      </c>
      <c r="AS595" s="178">
        <v>207.96</v>
      </c>
      <c r="AT595" s="178">
        <v>207.96</v>
      </c>
      <c r="AU595" s="178">
        <v>207.96</v>
      </c>
      <c r="AV595" s="179">
        <v>207.96</v>
      </c>
    </row>
    <row r="596" spans="2:48" s="218" customFormat="1" x14ac:dyDescent="0.25">
      <c r="B596" s="175" t="s">
        <v>49</v>
      </c>
      <c r="C596" s="178">
        <v>12.63</v>
      </c>
      <c r="D596" s="178">
        <v>12.63</v>
      </c>
      <c r="E596" s="178">
        <v>12.63</v>
      </c>
      <c r="F596" s="178">
        <v>12.63</v>
      </c>
      <c r="G596" s="178">
        <v>12.63</v>
      </c>
      <c r="H596" s="178">
        <v>12.63</v>
      </c>
      <c r="I596" s="178">
        <v>12.63</v>
      </c>
      <c r="J596" s="178">
        <v>12.63</v>
      </c>
      <c r="K596" s="178">
        <v>12.283333333333333</v>
      </c>
      <c r="L596" s="178">
        <v>11.936666666666667</v>
      </c>
      <c r="M596" s="178">
        <v>11.59</v>
      </c>
      <c r="N596" s="178">
        <v>11.586</v>
      </c>
      <c r="O596" s="178">
        <v>11.582000000000001</v>
      </c>
      <c r="P596" s="178">
        <v>11.577999999999999</v>
      </c>
      <c r="Q596" s="178">
        <v>11.574</v>
      </c>
      <c r="R596" s="178">
        <v>11.57</v>
      </c>
      <c r="S596" s="178">
        <v>11.586</v>
      </c>
      <c r="T596" s="178">
        <v>11.602</v>
      </c>
      <c r="U596" s="178">
        <v>11.618</v>
      </c>
      <c r="V596" s="178">
        <v>11.634</v>
      </c>
      <c r="W596" s="178">
        <v>11.65</v>
      </c>
      <c r="X596" s="178">
        <v>11.666</v>
      </c>
      <c r="Y596" s="178">
        <v>11.682</v>
      </c>
      <c r="Z596" s="178">
        <v>11.698</v>
      </c>
      <c r="AA596" s="178">
        <v>11.714</v>
      </c>
      <c r="AB596" s="178">
        <v>11.73</v>
      </c>
      <c r="AC596" s="178">
        <v>11.73</v>
      </c>
      <c r="AD596" s="178">
        <v>11.73</v>
      </c>
      <c r="AE596" s="178">
        <v>11.73</v>
      </c>
      <c r="AF596" s="178">
        <v>11.73</v>
      </c>
      <c r="AG596" s="178">
        <v>11.73</v>
      </c>
      <c r="AH596" s="178">
        <v>11.73</v>
      </c>
      <c r="AI596" s="178">
        <v>11.73</v>
      </c>
      <c r="AJ596" s="178">
        <v>11.73</v>
      </c>
      <c r="AK596" s="178">
        <v>11.73</v>
      </c>
      <c r="AL596" s="178">
        <v>11.73</v>
      </c>
      <c r="AM596" s="178">
        <v>11.73</v>
      </c>
      <c r="AN596" s="178">
        <v>11.73</v>
      </c>
      <c r="AO596" s="178">
        <v>11.73</v>
      </c>
      <c r="AP596" s="178">
        <v>11.73</v>
      </c>
      <c r="AQ596" s="178">
        <v>11.73</v>
      </c>
      <c r="AR596" s="178">
        <v>11.73</v>
      </c>
      <c r="AS596" s="178">
        <v>11.73</v>
      </c>
      <c r="AT596" s="178">
        <v>11.73</v>
      </c>
      <c r="AU596" s="178">
        <v>11.73</v>
      </c>
      <c r="AV596" s="179">
        <v>11.73</v>
      </c>
    </row>
    <row r="597" spans="2:48" s="218" customFormat="1" x14ac:dyDescent="0.25">
      <c r="B597" s="175" t="s">
        <v>51</v>
      </c>
      <c r="C597" s="178">
        <v>11.5</v>
      </c>
      <c r="D597" s="178">
        <v>11.5</v>
      </c>
      <c r="E597" s="178">
        <v>11.5</v>
      </c>
      <c r="F597" s="178">
        <v>11.5</v>
      </c>
      <c r="G597" s="178">
        <v>11.5</v>
      </c>
      <c r="H597" s="178">
        <v>11.5</v>
      </c>
      <c r="I597" s="178">
        <v>11.5</v>
      </c>
      <c r="J597" s="178">
        <v>11.5</v>
      </c>
      <c r="K597" s="178">
        <v>11.42</v>
      </c>
      <c r="L597" s="178">
        <v>11.34</v>
      </c>
      <c r="M597" s="178">
        <v>11.26</v>
      </c>
      <c r="N597" s="178">
        <v>11.176</v>
      </c>
      <c r="O597" s="178">
        <v>11.092000000000001</v>
      </c>
      <c r="P597" s="178">
        <v>11.007999999999999</v>
      </c>
      <c r="Q597" s="178">
        <v>10.923999999999999</v>
      </c>
      <c r="R597" s="178">
        <v>10.84</v>
      </c>
      <c r="S597" s="178">
        <v>10.811999999999999</v>
      </c>
      <c r="T597" s="178">
        <v>10.784000000000001</v>
      </c>
      <c r="U597" s="178">
        <v>10.756</v>
      </c>
      <c r="V597" s="178">
        <v>10.728</v>
      </c>
      <c r="W597" s="178">
        <v>10.7</v>
      </c>
      <c r="X597" s="178">
        <v>10.672000000000001</v>
      </c>
      <c r="Y597" s="178">
        <v>10.644</v>
      </c>
      <c r="Z597" s="178">
        <v>10.616</v>
      </c>
      <c r="AA597" s="178">
        <v>10.588000000000001</v>
      </c>
      <c r="AB597" s="178">
        <v>10.56</v>
      </c>
      <c r="AC597" s="178">
        <v>10.556000000000001</v>
      </c>
      <c r="AD597" s="178">
        <v>10.552</v>
      </c>
      <c r="AE597" s="178">
        <v>10.548</v>
      </c>
      <c r="AF597" s="178">
        <v>10.544</v>
      </c>
      <c r="AG597" s="178">
        <v>10.540000000000001</v>
      </c>
      <c r="AH597" s="178">
        <v>10.536</v>
      </c>
      <c r="AI597" s="178">
        <v>10.532</v>
      </c>
      <c r="AJ597" s="178">
        <v>10.528</v>
      </c>
      <c r="AK597" s="178">
        <v>10.524000000000001</v>
      </c>
      <c r="AL597" s="178">
        <v>10.52</v>
      </c>
      <c r="AM597" s="178">
        <v>10.516</v>
      </c>
      <c r="AN597" s="178">
        <v>10.512</v>
      </c>
      <c r="AO597" s="178">
        <v>10.508000000000001</v>
      </c>
      <c r="AP597" s="178">
        <v>10.504</v>
      </c>
      <c r="AQ597" s="178">
        <v>10.5</v>
      </c>
      <c r="AR597" s="178">
        <v>10.5</v>
      </c>
      <c r="AS597" s="178">
        <v>10.5</v>
      </c>
      <c r="AT597" s="178">
        <v>10.5</v>
      </c>
      <c r="AU597" s="178">
        <v>10.5</v>
      </c>
      <c r="AV597" s="179">
        <v>10.5</v>
      </c>
    </row>
    <row r="598" spans="2:48" s="218" customFormat="1" x14ac:dyDescent="0.25">
      <c r="B598" s="175" t="s">
        <v>53</v>
      </c>
      <c r="C598" s="178">
        <v>9</v>
      </c>
      <c r="D598" s="178">
        <v>9</v>
      </c>
      <c r="E598" s="178">
        <v>9</v>
      </c>
      <c r="F598" s="178">
        <v>9</v>
      </c>
      <c r="G598" s="178">
        <v>9</v>
      </c>
      <c r="H598" s="178">
        <v>9</v>
      </c>
      <c r="I598" s="178">
        <v>9</v>
      </c>
      <c r="J598" s="178">
        <v>9</v>
      </c>
      <c r="K598" s="178">
        <v>9</v>
      </c>
      <c r="L598" s="178">
        <v>9</v>
      </c>
      <c r="M598" s="178">
        <v>9</v>
      </c>
      <c r="N598" s="178">
        <v>9</v>
      </c>
      <c r="O598" s="178">
        <v>9</v>
      </c>
      <c r="P598" s="178">
        <v>9</v>
      </c>
      <c r="Q598" s="178">
        <v>9</v>
      </c>
      <c r="R598" s="178">
        <v>9</v>
      </c>
      <c r="S598" s="178">
        <v>9</v>
      </c>
      <c r="T598" s="178">
        <v>9</v>
      </c>
      <c r="U598" s="178">
        <v>9</v>
      </c>
      <c r="V598" s="178">
        <v>9</v>
      </c>
      <c r="W598" s="178">
        <v>9</v>
      </c>
      <c r="X598" s="178">
        <v>9</v>
      </c>
      <c r="Y598" s="178">
        <v>9</v>
      </c>
      <c r="Z598" s="178">
        <v>9</v>
      </c>
      <c r="AA598" s="178">
        <v>9</v>
      </c>
      <c r="AB598" s="178">
        <v>9</v>
      </c>
      <c r="AC598" s="178">
        <v>9</v>
      </c>
      <c r="AD598" s="178">
        <v>9</v>
      </c>
      <c r="AE598" s="178">
        <v>9</v>
      </c>
      <c r="AF598" s="178">
        <v>9</v>
      </c>
      <c r="AG598" s="178">
        <v>9</v>
      </c>
      <c r="AH598" s="178">
        <v>9</v>
      </c>
      <c r="AI598" s="178">
        <v>9</v>
      </c>
      <c r="AJ598" s="178">
        <v>9</v>
      </c>
      <c r="AK598" s="178">
        <v>9</v>
      </c>
      <c r="AL598" s="178">
        <v>9</v>
      </c>
      <c r="AM598" s="178">
        <v>9</v>
      </c>
      <c r="AN598" s="178">
        <v>9</v>
      </c>
      <c r="AO598" s="178">
        <v>9</v>
      </c>
      <c r="AP598" s="178">
        <v>9</v>
      </c>
      <c r="AQ598" s="178">
        <v>9</v>
      </c>
      <c r="AR598" s="178">
        <v>9</v>
      </c>
      <c r="AS598" s="178">
        <v>9</v>
      </c>
      <c r="AT598" s="178">
        <v>9</v>
      </c>
      <c r="AU598" s="178">
        <v>9</v>
      </c>
      <c r="AV598" s="179">
        <v>9</v>
      </c>
    </row>
    <row r="599" spans="2:48" s="218" customFormat="1" x14ac:dyDescent="0.25">
      <c r="B599" s="175" t="s">
        <v>108</v>
      </c>
      <c r="C599" s="178">
        <v>14</v>
      </c>
      <c r="D599" s="178">
        <v>14</v>
      </c>
      <c r="E599" s="178">
        <v>14</v>
      </c>
      <c r="F599" s="178">
        <v>14</v>
      </c>
      <c r="G599" s="178">
        <v>14</v>
      </c>
      <c r="H599" s="178">
        <v>14</v>
      </c>
      <c r="I599" s="178">
        <v>14</v>
      </c>
      <c r="J599" s="178">
        <v>14</v>
      </c>
      <c r="K599" s="178">
        <v>14</v>
      </c>
      <c r="L599" s="178">
        <v>14</v>
      </c>
      <c r="M599" s="178">
        <v>14</v>
      </c>
      <c r="N599" s="178">
        <v>14</v>
      </c>
      <c r="O599" s="178">
        <v>14</v>
      </c>
      <c r="P599" s="178">
        <v>14</v>
      </c>
      <c r="Q599" s="178">
        <v>14</v>
      </c>
      <c r="R599" s="178">
        <v>14</v>
      </c>
      <c r="S599" s="178">
        <v>14</v>
      </c>
      <c r="T599" s="178">
        <v>14</v>
      </c>
      <c r="U599" s="178">
        <v>14</v>
      </c>
      <c r="V599" s="178">
        <v>14</v>
      </c>
      <c r="W599" s="178">
        <v>14</v>
      </c>
      <c r="X599" s="178">
        <v>14</v>
      </c>
      <c r="Y599" s="178">
        <v>14</v>
      </c>
      <c r="Z599" s="178">
        <v>14</v>
      </c>
      <c r="AA599" s="178">
        <v>14</v>
      </c>
      <c r="AB599" s="178">
        <v>14</v>
      </c>
      <c r="AC599" s="178">
        <v>14</v>
      </c>
      <c r="AD599" s="178">
        <v>14</v>
      </c>
      <c r="AE599" s="178">
        <v>14</v>
      </c>
      <c r="AF599" s="178">
        <v>14</v>
      </c>
      <c r="AG599" s="178">
        <v>14</v>
      </c>
      <c r="AH599" s="178">
        <v>14</v>
      </c>
      <c r="AI599" s="178">
        <v>14</v>
      </c>
      <c r="AJ599" s="178">
        <v>14</v>
      </c>
      <c r="AK599" s="178">
        <v>14</v>
      </c>
      <c r="AL599" s="178">
        <v>14</v>
      </c>
      <c r="AM599" s="178">
        <v>14</v>
      </c>
      <c r="AN599" s="178">
        <v>14</v>
      </c>
      <c r="AO599" s="178">
        <v>14</v>
      </c>
      <c r="AP599" s="178">
        <v>14</v>
      </c>
      <c r="AQ599" s="178">
        <v>14</v>
      </c>
      <c r="AR599" s="178">
        <v>14</v>
      </c>
      <c r="AS599" s="178">
        <v>14</v>
      </c>
      <c r="AT599" s="178">
        <v>14</v>
      </c>
      <c r="AU599" s="178">
        <v>14</v>
      </c>
      <c r="AV599" s="179">
        <v>14</v>
      </c>
    </row>
    <row r="600" spans="2:48" s="218" customFormat="1" x14ac:dyDescent="0.25">
      <c r="B600" s="175" t="s">
        <v>4</v>
      </c>
      <c r="C600" s="178">
        <v>392.71536250000008</v>
      </c>
      <c r="D600" s="178">
        <v>392.71536250000008</v>
      </c>
      <c r="E600" s="178">
        <v>392.71536250000008</v>
      </c>
      <c r="F600" s="178">
        <v>392.71536250000008</v>
      </c>
      <c r="G600" s="178">
        <v>391.19323750000012</v>
      </c>
      <c r="H600" s="178">
        <v>389.67111250000016</v>
      </c>
      <c r="I600" s="178">
        <v>391.15431550000011</v>
      </c>
      <c r="J600" s="178">
        <v>392.63751850000006</v>
      </c>
      <c r="K600" s="178">
        <v>394.12072150000006</v>
      </c>
      <c r="L600" s="178">
        <v>395.60392450000001</v>
      </c>
      <c r="M600" s="178">
        <v>397.08712749999995</v>
      </c>
      <c r="N600" s="178">
        <v>398.0518398333333</v>
      </c>
      <c r="O600" s="178">
        <v>399.01655216666666</v>
      </c>
      <c r="P600" s="178">
        <v>399.98126450000001</v>
      </c>
      <c r="Q600" s="178">
        <v>400.94597683333336</v>
      </c>
      <c r="R600" s="178">
        <v>401.91068916666671</v>
      </c>
      <c r="S600" s="178">
        <v>402.87540150000007</v>
      </c>
      <c r="T600" s="178">
        <v>403.84011383333342</v>
      </c>
      <c r="U600" s="178">
        <v>404.80482616666671</v>
      </c>
      <c r="V600" s="178">
        <v>405.76953850000007</v>
      </c>
      <c r="W600" s="178">
        <v>406.73425083333342</v>
      </c>
      <c r="X600" s="178">
        <v>407.69896316666677</v>
      </c>
      <c r="Y600" s="178">
        <v>408.66367550000012</v>
      </c>
      <c r="Z600" s="178">
        <v>409.62838783333348</v>
      </c>
      <c r="AA600" s="178">
        <v>410.59310016666683</v>
      </c>
      <c r="AB600" s="178">
        <v>411.55781250000018</v>
      </c>
      <c r="AC600" s="178">
        <v>413.68860683333349</v>
      </c>
      <c r="AD600" s="178">
        <v>415.81940116666681</v>
      </c>
      <c r="AE600" s="178">
        <v>417.95019550000018</v>
      </c>
      <c r="AF600" s="178">
        <v>420.08098983333349</v>
      </c>
      <c r="AG600" s="178">
        <v>422.2117841666668</v>
      </c>
      <c r="AH600" s="178">
        <v>424.34257850000012</v>
      </c>
      <c r="AI600" s="178">
        <v>426.47337283333343</v>
      </c>
      <c r="AJ600" s="178">
        <v>428.6041671666668</v>
      </c>
      <c r="AK600" s="178">
        <v>430.73496150000011</v>
      </c>
      <c r="AL600" s="178">
        <v>432.86575583333342</v>
      </c>
      <c r="AM600" s="178">
        <v>434.99655016666674</v>
      </c>
      <c r="AN600" s="178">
        <v>437.12734450000005</v>
      </c>
      <c r="AO600" s="178">
        <v>439.25813883333342</v>
      </c>
      <c r="AP600" s="178">
        <v>441.38893316666673</v>
      </c>
      <c r="AQ600" s="178">
        <v>443.51972750000004</v>
      </c>
      <c r="AR600" s="178">
        <v>443.51972750000004</v>
      </c>
      <c r="AS600" s="178">
        <v>443.51972750000004</v>
      </c>
      <c r="AT600" s="178">
        <v>443.51972750000004</v>
      </c>
      <c r="AU600" s="178">
        <v>443.51972750000004</v>
      </c>
      <c r="AV600" s="179">
        <v>443.51972750000004</v>
      </c>
    </row>
    <row r="601" spans="2:48" s="218" customFormat="1" x14ac:dyDescent="0.25">
      <c r="B601" s="175" t="s">
        <v>6</v>
      </c>
      <c r="C601" s="178">
        <v>0</v>
      </c>
      <c r="D601" s="178">
        <v>0</v>
      </c>
      <c r="E601" s="178">
        <v>0</v>
      </c>
      <c r="F601" s="178">
        <v>0</v>
      </c>
      <c r="G601" s="178">
        <v>0</v>
      </c>
      <c r="H601" s="178">
        <v>0</v>
      </c>
      <c r="I601" s="178">
        <v>0</v>
      </c>
      <c r="J601" s="178">
        <v>0</v>
      </c>
      <c r="K601" s="178">
        <v>0</v>
      </c>
      <c r="L601" s="178">
        <v>0</v>
      </c>
      <c r="M601" s="178">
        <v>0</v>
      </c>
      <c r="N601" s="178">
        <v>0</v>
      </c>
      <c r="O601" s="178">
        <v>0</v>
      </c>
      <c r="P601" s="178">
        <v>0</v>
      </c>
      <c r="Q601" s="178">
        <v>0</v>
      </c>
      <c r="R601" s="178">
        <v>0</v>
      </c>
      <c r="S601" s="178">
        <v>0</v>
      </c>
      <c r="T601" s="178">
        <v>0</v>
      </c>
      <c r="U601" s="178">
        <v>0</v>
      </c>
      <c r="V601" s="178">
        <v>0</v>
      </c>
      <c r="W601" s="178">
        <v>0</v>
      </c>
      <c r="X601" s="178">
        <v>0</v>
      </c>
      <c r="Y601" s="178">
        <v>0</v>
      </c>
      <c r="Z601" s="178">
        <v>0</v>
      </c>
      <c r="AA601" s="178">
        <v>0</v>
      </c>
      <c r="AB601" s="178">
        <v>0</v>
      </c>
      <c r="AC601" s="178">
        <v>0</v>
      </c>
      <c r="AD601" s="178">
        <v>0</v>
      </c>
      <c r="AE601" s="178">
        <v>0</v>
      </c>
      <c r="AF601" s="178">
        <v>0</v>
      </c>
      <c r="AG601" s="178">
        <v>0</v>
      </c>
      <c r="AH601" s="178">
        <v>0</v>
      </c>
      <c r="AI601" s="178">
        <v>0</v>
      </c>
      <c r="AJ601" s="178">
        <v>0</v>
      </c>
      <c r="AK601" s="178">
        <v>0</v>
      </c>
      <c r="AL601" s="178">
        <v>0</v>
      </c>
      <c r="AM601" s="178">
        <v>0</v>
      </c>
      <c r="AN601" s="178">
        <v>0</v>
      </c>
      <c r="AO601" s="178">
        <v>0</v>
      </c>
      <c r="AP601" s="178">
        <v>0</v>
      </c>
      <c r="AQ601" s="178">
        <v>0</v>
      </c>
      <c r="AR601" s="178">
        <v>0</v>
      </c>
      <c r="AS601" s="178">
        <v>0</v>
      </c>
      <c r="AT601" s="178">
        <v>0</v>
      </c>
      <c r="AU601" s="178">
        <v>0</v>
      </c>
      <c r="AV601" s="179">
        <v>0</v>
      </c>
    </row>
    <row r="602" spans="2:48" s="218" customFormat="1" x14ac:dyDescent="0.25">
      <c r="B602" s="175" t="s">
        <v>8</v>
      </c>
      <c r="C602" s="178">
        <v>13</v>
      </c>
      <c r="D602" s="178">
        <v>13</v>
      </c>
      <c r="E602" s="178">
        <v>13</v>
      </c>
      <c r="F602" s="178">
        <v>13</v>
      </c>
      <c r="G602" s="178">
        <v>13</v>
      </c>
      <c r="H602" s="178">
        <v>13</v>
      </c>
      <c r="I602" s="178">
        <v>13</v>
      </c>
      <c r="J602" s="178">
        <v>13</v>
      </c>
      <c r="K602" s="178">
        <v>13</v>
      </c>
      <c r="L602" s="178">
        <v>13</v>
      </c>
      <c r="M602" s="178">
        <v>13</v>
      </c>
      <c r="N602" s="178">
        <v>13</v>
      </c>
      <c r="O602" s="178">
        <v>13</v>
      </c>
      <c r="P602" s="178">
        <v>13</v>
      </c>
      <c r="Q602" s="178">
        <v>13</v>
      </c>
      <c r="R602" s="178">
        <v>13</v>
      </c>
      <c r="S602" s="178">
        <v>13</v>
      </c>
      <c r="T602" s="178">
        <v>13</v>
      </c>
      <c r="U602" s="178">
        <v>13</v>
      </c>
      <c r="V602" s="178">
        <v>13</v>
      </c>
      <c r="W602" s="178">
        <v>13</v>
      </c>
      <c r="X602" s="178">
        <v>13</v>
      </c>
      <c r="Y602" s="178">
        <v>13</v>
      </c>
      <c r="Z602" s="178">
        <v>13</v>
      </c>
      <c r="AA602" s="178">
        <v>13</v>
      </c>
      <c r="AB602" s="178">
        <v>13</v>
      </c>
      <c r="AC602" s="178">
        <v>13</v>
      </c>
      <c r="AD602" s="178">
        <v>13</v>
      </c>
      <c r="AE602" s="178">
        <v>13</v>
      </c>
      <c r="AF602" s="178">
        <v>13</v>
      </c>
      <c r="AG602" s="178">
        <v>13</v>
      </c>
      <c r="AH602" s="178">
        <v>13</v>
      </c>
      <c r="AI602" s="178">
        <v>13</v>
      </c>
      <c r="AJ602" s="178">
        <v>13</v>
      </c>
      <c r="AK602" s="178">
        <v>13</v>
      </c>
      <c r="AL602" s="178">
        <v>13</v>
      </c>
      <c r="AM602" s="178">
        <v>13</v>
      </c>
      <c r="AN602" s="178">
        <v>13</v>
      </c>
      <c r="AO602" s="178">
        <v>13</v>
      </c>
      <c r="AP602" s="178">
        <v>13</v>
      </c>
      <c r="AQ602" s="178">
        <v>13</v>
      </c>
      <c r="AR602" s="178">
        <v>13</v>
      </c>
      <c r="AS602" s="178">
        <v>13</v>
      </c>
      <c r="AT602" s="178">
        <v>13</v>
      </c>
      <c r="AU602" s="178">
        <v>13</v>
      </c>
      <c r="AV602" s="179">
        <v>13</v>
      </c>
    </row>
    <row r="603" spans="2:48" s="218" customFormat="1" x14ac:dyDescent="0.25">
      <c r="B603" s="175" t="s">
        <v>10</v>
      </c>
      <c r="C603" s="180"/>
      <c r="D603" s="180"/>
      <c r="E603" s="180"/>
      <c r="F603" s="180"/>
      <c r="G603" s="180"/>
      <c r="H603" s="180"/>
      <c r="I603" s="180"/>
      <c r="J603" s="180"/>
      <c r="K603" s="180"/>
      <c r="L603" s="180"/>
      <c r="M603" s="180"/>
      <c r="N603" s="180"/>
      <c r="O603" s="180"/>
      <c r="P603" s="180"/>
      <c r="Q603" s="180"/>
      <c r="R603" s="180"/>
      <c r="S603" s="180"/>
      <c r="T603" s="180"/>
      <c r="U603" s="180"/>
      <c r="V603" s="180"/>
      <c r="W603" s="180"/>
      <c r="X603" s="180"/>
      <c r="Y603" s="180"/>
      <c r="Z603" s="180"/>
      <c r="AA603" s="180"/>
      <c r="AB603" s="180"/>
      <c r="AC603" s="180"/>
      <c r="AD603" s="180"/>
      <c r="AE603" s="180"/>
      <c r="AF603" s="180"/>
      <c r="AG603" s="180"/>
      <c r="AH603" s="180"/>
      <c r="AI603" s="180"/>
      <c r="AJ603" s="180"/>
      <c r="AK603" s="180"/>
      <c r="AL603" s="180"/>
      <c r="AM603" s="180"/>
      <c r="AN603" s="180"/>
      <c r="AO603" s="180"/>
      <c r="AP603" s="180"/>
      <c r="AQ603" s="180"/>
      <c r="AR603" s="180"/>
      <c r="AS603" s="180"/>
      <c r="AT603" s="180"/>
      <c r="AU603" s="180"/>
      <c r="AV603" s="181"/>
    </row>
    <row r="604" spans="2:48" s="218" customFormat="1" x14ac:dyDescent="0.25">
      <c r="B604" s="175" t="s">
        <v>12</v>
      </c>
      <c r="C604" s="180"/>
      <c r="D604" s="180"/>
      <c r="E604" s="180"/>
      <c r="F604" s="180"/>
      <c r="G604" s="180"/>
      <c r="H604" s="180"/>
      <c r="I604" s="180"/>
      <c r="J604" s="180"/>
      <c r="K604" s="180"/>
      <c r="L604" s="180"/>
      <c r="M604" s="180"/>
      <c r="N604" s="180"/>
      <c r="O604" s="180"/>
      <c r="P604" s="180"/>
      <c r="Q604" s="180"/>
      <c r="R604" s="180"/>
      <c r="S604" s="180"/>
      <c r="T604" s="180"/>
      <c r="U604" s="180"/>
      <c r="V604" s="180"/>
      <c r="W604" s="180"/>
      <c r="X604" s="180"/>
      <c r="Y604" s="180"/>
      <c r="Z604" s="180"/>
      <c r="AA604" s="180"/>
      <c r="AB604" s="180"/>
      <c r="AC604" s="180"/>
      <c r="AD604" s="180"/>
      <c r="AE604" s="180"/>
      <c r="AF604" s="180"/>
      <c r="AG604" s="180"/>
      <c r="AH604" s="180"/>
      <c r="AI604" s="180"/>
      <c r="AJ604" s="180"/>
      <c r="AK604" s="180"/>
      <c r="AL604" s="180"/>
      <c r="AM604" s="180"/>
      <c r="AN604" s="180"/>
      <c r="AO604" s="180"/>
      <c r="AP604" s="180"/>
      <c r="AQ604" s="180"/>
      <c r="AR604" s="180"/>
      <c r="AS604" s="180"/>
      <c r="AT604" s="180"/>
      <c r="AU604" s="180"/>
      <c r="AV604" s="181"/>
    </row>
    <row r="605" spans="2:48" s="218" customFormat="1" x14ac:dyDescent="0.25">
      <c r="B605" s="175" t="s">
        <v>14</v>
      </c>
      <c r="C605" s="180"/>
      <c r="D605" s="180"/>
      <c r="E605" s="180"/>
      <c r="F605" s="180"/>
      <c r="G605" s="180"/>
      <c r="H605" s="180"/>
      <c r="I605" s="180"/>
      <c r="J605" s="180"/>
      <c r="K605" s="180"/>
      <c r="L605" s="180"/>
      <c r="M605" s="180"/>
      <c r="N605" s="180"/>
      <c r="O605" s="180"/>
      <c r="P605" s="180"/>
      <c r="Q605" s="180"/>
      <c r="R605" s="180"/>
      <c r="S605" s="180"/>
      <c r="T605" s="180"/>
      <c r="U605" s="180"/>
      <c r="V605" s="180"/>
      <c r="W605" s="180"/>
      <c r="X605" s="180"/>
      <c r="Y605" s="180"/>
      <c r="Z605" s="180"/>
      <c r="AA605" s="180"/>
      <c r="AB605" s="180"/>
      <c r="AC605" s="180"/>
      <c r="AD605" s="180"/>
      <c r="AE605" s="180"/>
      <c r="AF605" s="180"/>
      <c r="AG605" s="180"/>
      <c r="AH605" s="180"/>
      <c r="AI605" s="180"/>
      <c r="AJ605" s="180"/>
      <c r="AK605" s="180"/>
      <c r="AL605" s="180"/>
      <c r="AM605" s="180"/>
      <c r="AN605" s="180"/>
      <c r="AO605" s="180"/>
      <c r="AP605" s="180"/>
      <c r="AQ605" s="180"/>
      <c r="AR605" s="180"/>
      <c r="AS605" s="180"/>
      <c r="AT605" s="180"/>
      <c r="AU605" s="180"/>
      <c r="AV605" s="181"/>
    </row>
    <row r="606" spans="2:48" s="218" customFormat="1" x14ac:dyDescent="0.25">
      <c r="B606" s="175" t="s">
        <v>16</v>
      </c>
      <c r="C606" s="180"/>
      <c r="D606" s="180"/>
      <c r="E606" s="180"/>
      <c r="F606" s="180"/>
      <c r="G606" s="180"/>
      <c r="H606" s="180"/>
      <c r="I606" s="180"/>
      <c r="J606" s="180"/>
      <c r="K606" s="180"/>
      <c r="L606" s="180"/>
      <c r="M606" s="180"/>
      <c r="N606" s="180"/>
      <c r="O606" s="180"/>
      <c r="P606" s="180"/>
      <c r="Q606" s="180"/>
      <c r="R606" s="180"/>
      <c r="S606" s="180"/>
      <c r="T606" s="180"/>
      <c r="U606" s="180"/>
      <c r="V606" s="180"/>
      <c r="W606" s="180"/>
      <c r="X606" s="180"/>
      <c r="Y606" s="180"/>
      <c r="Z606" s="180"/>
      <c r="AA606" s="180"/>
      <c r="AB606" s="180"/>
      <c r="AC606" s="180"/>
      <c r="AD606" s="180"/>
      <c r="AE606" s="180"/>
      <c r="AF606" s="180"/>
      <c r="AG606" s="180"/>
      <c r="AH606" s="180"/>
      <c r="AI606" s="180"/>
      <c r="AJ606" s="180"/>
      <c r="AK606" s="180"/>
      <c r="AL606" s="180"/>
      <c r="AM606" s="180"/>
      <c r="AN606" s="180"/>
      <c r="AO606" s="180"/>
      <c r="AP606" s="180"/>
      <c r="AQ606" s="180"/>
      <c r="AR606" s="180"/>
      <c r="AS606" s="180"/>
      <c r="AT606" s="180"/>
      <c r="AU606" s="180"/>
      <c r="AV606" s="181"/>
    </row>
    <row r="607" spans="2:48" s="218" customFormat="1" x14ac:dyDescent="0.25">
      <c r="B607" s="175" t="s">
        <v>18</v>
      </c>
      <c r="C607" s="180"/>
      <c r="D607" s="180"/>
      <c r="E607" s="180"/>
      <c r="F607" s="180"/>
      <c r="G607" s="180"/>
      <c r="H607" s="180"/>
      <c r="I607" s="180"/>
      <c r="J607" s="180"/>
      <c r="K607" s="180"/>
      <c r="L607" s="180"/>
      <c r="M607" s="180"/>
      <c r="N607" s="180"/>
      <c r="O607" s="180"/>
      <c r="P607" s="180"/>
      <c r="Q607" s="180"/>
      <c r="R607" s="180"/>
      <c r="S607" s="180"/>
      <c r="T607" s="180"/>
      <c r="U607" s="180"/>
      <c r="V607" s="180"/>
      <c r="W607" s="180"/>
      <c r="X607" s="180"/>
      <c r="Y607" s="180"/>
      <c r="Z607" s="180"/>
      <c r="AA607" s="180"/>
      <c r="AB607" s="180"/>
      <c r="AC607" s="180"/>
      <c r="AD607" s="180"/>
      <c r="AE607" s="180"/>
      <c r="AF607" s="180"/>
      <c r="AG607" s="180"/>
      <c r="AH607" s="180"/>
      <c r="AI607" s="180"/>
      <c r="AJ607" s="180"/>
      <c r="AK607" s="180"/>
      <c r="AL607" s="180"/>
      <c r="AM607" s="180"/>
      <c r="AN607" s="180"/>
      <c r="AO607" s="180"/>
      <c r="AP607" s="180"/>
      <c r="AQ607" s="180"/>
      <c r="AR607" s="180"/>
      <c r="AS607" s="180"/>
      <c r="AT607" s="180"/>
      <c r="AU607" s="180"/>
      <c r="AV607" s="181"/>
    </row>
    <row r="608" spans="2:48" s="218" customFormat="1" x14ac:dyDescent="0.25">
      <c r="B608" s="175" t="s">
        <v>20</v>
      </c>
      <c r="C608" s="180"/>
      <c r="D608" s="180"/>
      <c r="E608" s="180"/>
      <c r="F608" s="180"/>
      <c r="G608" s="180"/>
      <c r="H608" s="180"/>
      <c r="I608" s="180"/>
      <c r="J608" s="180"/>
      <c r="K608" s="180"/>
      <c r="L608" s="180"/>
      <c r="M608" s="180"/>
      <c r="N608" s="180"/>
      <c r="O608" s="180"/>
      <c r="P608" s="180"/>
      <c r="Q608" s="180"/>
      <c r="R608" s="180"/>
      <c r="S608" s="180"/>
      <c r="T608" s="180"/>
      <c r="U608" s="180"/>
      <c r="V608" s="180"/>
      <c r="W608" s="180"/>
      <c r="X608" s="180"/>
      <c r="Y608" s="180"/>
      <c r="Z608" s="180"/>
      <c r="AA608" s="180"/>
      <c r="AB608" s="180"/>
      <c r="AC608" s="180"/>
      <c r="AD608" s="180"/>
      <c r="AE608" s="180"/>
      <c r="AF608" s="180"/>
      <c r="AG608" s="180"/>
      <c r="AH608" s="180"/>
      <c r="AI608" s="180"/>
      <c r="AJ608" s="180"/>
      <c r="AK608" s="180"/>
      <c r="AL608" s="180"/>
      <c r="AM608" s="180"/>
      <c r="AN608" s="180"/>
      <c r="AO608" s="180"/>
      <c r="AP608" s="180"/>
      <c r="AQ608" s="180"/>
      <c r="AR608" s="180"/>
      <c r="AS608" s="180"/>
      <c r="AT608" s="180"/>
      <c r="AU608" s="180"/>
      <c r="AV608" s="181"/>
    </row>
    <row r="609" spans="1:48" s="218" customFormat="1" x14ac:dyDescent="0.25">
      <c r="B609" s="175" t="s">
        <v>22</v>
      </c>
      <c r="C609" s="178">
        <v>4.3411415000000009</v>
      </c>
      <c r="D609" s="178">
        <v>4.3411415000000009</v>
      </c>
      <c r="E609" s="178">
        <v>4.3411415000000009</v>
      </c>
      <c r="F609" s="178">
        <v>4.3411415000000009</v>
      </c>
      <c r="G609" s="178">
        <v>4.3411415000000009</v>
      </c>
      <c r="H609" s="178">
        <v>4.3411415000000009</v>
      </c>
      <c r="I609" s="178">
        <v>4.3411415000000009</v>
      </c>
      <c r="J609" s="178">
        <v>4.3411415000000009</v>
      </c>
      <c r="K609" s="178">
        <v>4.2544383888888895</v>
      </c>
      <c r="L609" s="178">
        <v>4.167735277777779</v>
      </c>
      <c r="M609" s="178">
        <v>4.0810321666666676</v>
      </c>
      <c r="N609" s="178">
        <v>4.0332280000000011</v>
      </c>
      <c r="O609" s="178">
        <v>3.9854238333333343</v>
      </c>
      <c r="P609" s="178">
        <v>3.9376196666666674</v>
      </c>
      <c r="Q609" s="178">
        <v>3.889815500000001</v>
      </c>
      <c r="R609" s="178">
        <v>3.8420113333333341</v>
      </c>
      <c r="S609" s="178">
        <v>3.8285955000000005</v>
      </c>
      <c r="T609" s="178">
        <v>3.8151796666666673</v>
      </c>
      <c r="U609" s="178">
        <v>3.8017638333333341</v>
      </c>
      <c r="V609" s="178">
        <v>3.7883480000000005</v>
      </c>
      <c r="W609" s="178">
        <v>3.7749321666666669</v>
      </c>
      <c r="X609" s="178">
        <v>3.7615163333333337</v>
      </c>
      <c r="Y609" s="178">
        <v>3.7481005000000005</v>
      </c>
      <c r="Z609" s="178">
        <v>3.7346846666666669</v>
      </c>
      <c r="AA609" s="178">
        <v>3.7212688333333332</v>
      </c>
      <c r="AB609" s="178">
        <v>3.7078530000000001</v>
      </c>
      <c r="AC609" s="178">
        <v>3.7031349333333332</v>
      </c>
      <c r="AD609" s="178">
        <v>3.6984168666666668</v>
      </c>
      <c r="AE609" s="178">
        <v>3.6936987999999999</v>
      </c>
      <c r="AF609" s="178">
        <v>3.6889807333333335</v>
      </c>
      <c r="AG609" s="178">
        <v>3.6842626666666667</v>
      </c>
      <c r="AH609" s="178">
        <v>3.6795446000000003</v>
      </c>
      <c r="AI609" s="178">
        <v>3.6748265333333334</v>
      </c>
      <c r="AJ609" s="178">
        <v>3.670108466666667</v>
      </c>
      <c r="AK609" s="178">
        <v>3.6653904000000002</v>
      </c>
      <c r="AL609" s="178">
        <v>3.6606723333333338</v>
      </c>
      <c r="AM609" s="178">
        <v>3.6559542666666669</v>
      </c>
      <c r="AN609" s="178">
        <v>3.6512362000000005</v>
      </c>
      <c r="AO609" s="178">
        <v>3.6465181333333336</v>
      </c>
      <c r="AP609" s="178">
        <v>3.6418000666666672</v>
      </c>
      <c r="AQ609" s="178">
        <v>3.6370820000000004</v>
      </c>
      <c r="AR609" s="178">
        <v>3.6370820000000004</v>
      </c>
      <c r="AS609" s="178">
        <v>3.6370820000000004</v>
      </c>
      <c r="AT609" s="178">
        <v>3.6370820000000004</v>
      </c>
      <c r="AU609" s="178">
        <v>3.6370820000000004</v>
      </c>
      <c r="AV609" s="179">
        <v>3.6370820000000004</v>
      </c>
    </row>
    <row r="610" spans="1:48" s="218" customFormat="1" x14ac:dyDescent="0.25">
      <c r="B610" s="175" t="s">
        <v>110</v>
      </c>
      <c r="C610" s="178">
        <v>0</v>
      </c>
      <c r="D610" s="178">
        <v>0</v>
      </c>
      <c r="E610" s="178">
        <v>0</v>
      </c>
      <c r="F610" s="178">
        <v>0</v>
      </c>
      <c r="G610" s="178">
        <v>0</v>
      </c>
      <c r="H610" s="178">
        <v>0</v>
      </c>
      <c r="I610" s="178">
        <v>0</v>
      </c>
      <c r="J610" s="178">
        <v>0</v>
      </c>
      <c r="K610" s="178">
        <v>0</v>
      </c>
      <c r="L610" s="178">
        <v>0</v>
      </c>
      <c r="M610" s="178">
        <v>0</v>
      </c>
      <c r="N610" s="178">
        <v>0</v>
      </c>
      <c r="O610" s="178">
        <v>0</v>
      </c>
      <c r="P610" s="178">
        <v>0</v>
      </c>
      <c r="Q610" s="178">
        <v>0</v>
      </c>
      <c r="R610" s="178">
        <v>0</v>
      </c>
      <c r="S610" s="178">
        <v>0</v>
      </c>
      <c r="T610" s="178">
        <v>0</v>
      </c>
      <c r="U610" s="178">
        <v>0</v>
      </c>
      <c r="V610" s="178">
        <v>0</v>
      </c>
      <c r="W610" s="178">
        <v>0</v>
      </c>
      <c r="X610" s="178">
        <v>0</v>
      </c>
      <c r="Y610" s="178">
        <v>0</v>
      </c>
      <c r="Z610" s="178">
        <v>0</v>
      </c>
      <c r="AA610" s="178">
        <v>0</v>
      </c>
      <c r="AB610" s="178">
        <v>0</v>
      </c>
      <c r="AC610" s="178">
        <v>0</v>
      </c>
      <c r="AD610" s="178">
        <v>0</v>
      </c>
      <c r="AE610" s="178">
        <v>0</v>
      </c>
      <c r="AF610" s="178">
        <v>0</v>
      </c>
      <c r="AG610" s="178">
        <v>0</v>
      </c>
      <c r="AH610" s="178">
        <v>0</v>
      </c>
      <c r="AI610" s="178">
        <v>0</v>
      </c>
      <c r="AJ610" s="178">
        <v>0</v>
      </c>
      <c r="AK610" s="178">
        <v>0</v>
      </c>
      <c r="AL610" s="178">
        <v>0</v>
      </c>
      <c r="AM610" s="178">
        <v>0</v>
      </c>
      <c r="AN610" s="178">
        <v>0</v>
      </c>
      <c r="AO610" s="178">
        <v>0</v>
      </c>
      <c r="AP610" s="178">
        <v>0</v>
      </c>
      <c r="AQ610" s="178">
        <v>0</v>
      </c>
      <c r="AR610" s="178">
        <v>0</v>
      </c>
      <c r="AS610" s="178">
        <v>0</v>
      </c>
      <c r="AT610" s="178">
        <v>0</v>
      </c>
      <c r="AU610" s="178">
        <v>0</v>
      </c>
      <c r="AV610" s="179">
        <v>0</v>
      </c>
    </row>
    <row r="611" spans="1:48" s="218" customFormat="1" x14ac:dyDescent="0.25">
      <c r="B611" s="175" t="s">
        <v>111</v>
      </c>
      <c r="C611" s="178">
        <v>0</v>
      </c>
      <c r="D611" s="178">
        <v>0</v>
      </c>
      <c r="E611" s="178">
        <v>0</v>
      </c>
      <c r="F611" s="178">
        <v>0</v>
      </c>
      <c r="G611" s="178">
        <v>0</v>
      </c>
      <c r="H611" s="178">
        <v>0</v>
      </c>
      <c r="I611" s="178">
        <v>0</v>
      </c>
      <c r="J611" s="178">
        <v>0</v>
      </c>
      <c r="K611" s="178">
        <v>0</v>
      </c>
      <c r="L611" s="178">
        <v>0</v>
      </c>
      <c r="M611" s="178">
        <v>0</v>
      </c>
      <c r="N611" s="178">
        <v>0</v>
      </c>
      <c r="O611" s="178">
        <v>0</v>
      </c>
      <c r="P611" s="178">
        <v>0</v>
      </c>
      <c r="Q611" s="178">
        <v>0</v>
      </c>
      <c r="R611" s="178">
        <v>0</v>
      </c>
      <c r="S611" s="178">
        <v>0</v>
      </c>
      <c r="T611" s="178">
        <v>0</v>
      </c>
      <c r="U611" s="178">
        <v>0</v>
      </c>
      <c r="V611" s="178">
        <v>0</v>
      </c>
      <c r="W611" s="178">
        <v>0</v>
      </c>
      <c r="X611" s="178">
        <v>0</v>
      </c>
      <c r="Y611" s="178">
        <v>0</v>
      </c>
      <c r="Z611" s="178">
        <v>0</v>
      </c>
      <c r="AA611" s="178">
        <v>0</v>
      </c>
      <c r="AB611" s="178">
        <v>0</v>
      </c>
      <c r="AC611" s="178">
        <v>0</v>
      </c>
      <c r="AD611" s="178">
        <v>0</v>
      </c>
      <c r="AE611" s="178">
        <v>0</v>
      </c>
      <c r="AF611" s="178">
        <v>0</v>
      </c>
      <c r="AG611" s="178">
        <v>0</v>
      </c>
      <c r="AH611" s="178">
        <v>0</v>
      </c>
      <c r="AI611" s="178">
        <v>0</v>
      </c>
      <c r="AJ611" s="178">
        <v>0</v>
      </c>
      <c r="AK611" s="178">
        <v>0</v>
      </c>
      <c r="AL611" s="178">
        <v>0</v>
      </c>
      <c r="AM611" s="178">
        <v>0</v>
      </c>
      <c r="AN611" s="178">
        <v>0</v>
      </c>
      <c r="AO611" s="178">
        <v>0</v>
      </c>
      <c r="AP611" s="178">
        <v>0</v>
      </c>
      <c r="AQ611" s="178">
        <v>0</v>
      </c>
      <c r="AR611" s="178">
        <v>0</v>
      </c>
      <c r="AS611" s="178">
        <v>0</v>
      </c>
      <c r="AT611" s="178">
        <v>0</v>
      </c>
      <c r="AU611" s="178">
        <v>0</v>
      </c>
      <c r="AV611" s="179">
        <v>0</v>
      </c>
    </row>
    <row r="612" spans="1:48" s="218" customFormat="1" x14ac:dyDescent="0.25">
      <c r="B612" s="175" t="s">
        <v>58</v>
      </c>
      <c r="C612" s="178">
        <v>0</v>
      </c>
      <c r="D612" s="178">
        <v>0</v>
      </c>
      <c r="E612" s="178">
        <v>0</v>
      </c>
      <c r="F612" s="178">
        <v>0</v>
      </c>
      <c r="G612" s="178">
        <v>0</v>
      </c>
      <c r="H612" s="178">
        <v>0</v>
      </c>
      <c r="I612" s="178">
        <v>0</v>
      </c>
      <c r="J612" s="178">
        <v>0</v>
      </c>
      <c r="K612" s="178">
        <v>0</v>
      </c>
      <c r="L612" s="178">
        <v>0</v>
      </c>
      <c r="M612" s="178">
        <v>0</v>
      </c>
      <c r="N612" s="178">
        <v>0</v>
      </c>
      <c r="O612" s="178">
        <v>0</v>
      </c>
      <c r="P612" s="178">
        <v>0</v>
      </c>
      <c r="Q612" s="178">
        <v>0</v>
      </c>
      <c r="R612" s="178">
        <v>0</v>
      </c>
      <c r="S612" s="178">
        <v>0</v>
      </c>
      <c r="T612" s="178">
        <v>0</v>
      </c>
      <c r="U612" s="178">
        <v>0</v>
      </c>
      <c r="V612" s="178">
        <v>0</v>
      </c>
      <c r="W612" s="178">
        <v>0</v>
      </c>
      <c r="X612" s="178">
        <v>0</v>
      </c>
      <c r="Y612" s="178">
        <v>0</v>
      </c>
      <c r="Z612" s="178">
        <v>0</v>
      </c>
      <c r="AA612" s="178">
        <v>0</v>
      </c>
      <c r="AB612" s="178">
        <v>0</v>
      </c>
      <c r="AC612" s="178">
        <v>0</v>
      </c>
      <c r="AD612" s="178">
        <v>0</v>
      </c>
      <c r="AE612" s="178">
        <v>0</v>
      </c>
      <c r="AF612" s="178">
        <v>0</v>
      </c>
      <c r="AG612" s="178">
        <v>0</v>
      </c>
      <c r="AH612" s="178">
        <v>0</v>
      </c>
      <c r="AI612" s="178">
        <v>0</v>
      </c>
      <c r="AJ612" s="178">
        <v>0</v>
      </c>
      <c r="AK612" s="178">
        <v>0</v>
      </c>
      <c r="AL612" s="178">
        <v>0</v>
      </c>
      <c r="AM612" s="178">
        <v>0</v>
      </c>
      <c r="AN612" s="178">
        <v>0</v>
      </c>
      <c r="AO612" s="178">
        <v>0</v>
      </c>
      <c r="AP612" s="178">
        <v>0</v>
      </c>
      <c r="AQ612" s="178">
        <v>0</v>
      </c>
      <c r="AR612" s="178">
        <v>0</v>
      </c>
      <c r="AS612" s="178">
        <v>0</v>
      </c>
      <c r="AT612" s="178">
        <v>0</v>
      </c>
      <c r="AU612" s="178">
        <v>0</v>
      </c>
      <c r="AV612" s="179">
        <v>0</v>
      </c>
    </row>
    <row r="613" spans="1:48" s="218" customFormat="1" x14ac:dyDescent="0.25">
      <c r="B613" s="175" t="s">
        <v>60</v>
      </c>
      <c r="C613" s="178">
        <v>4618.4602464000009</v>
      </c>
      <c r="D613" s="178">
        <v>4618.4602464000009</v>
      </c>
      <c r="E613" s="178">
        <v>4618.4602464000009</v>
      </c>
      <c r="F613" s="178">
        <v>4618.4602464000009</v>
      </c>
      <c r="G613" s="178">
        <v>4618.4602464000009</v>
      </c>
      <c r="H613" s="178">
        <v>4618.4602464000009</v>
      </c>
      <c r="I613" s="178">
        <v>4618.4602464000009</v>
      </c>
      <c r="J613" s="178">
        <v>4618.4602464000009</v>
      </c>
      <c r="K613" s="178">
        <v>4526.3306088000008</v>
      </c>
      <c r="L613" s="178">
        <v>4434.2009712000008</v>
      </c>
      <c r="M613" s="178">
        <v>4342.0713336000008</v>
      </c>
      <c r="N613" s="178">
        <v>3990.6714996720007</v>
      </c>
      <c r="O613" s="178">
        <v>3639.2716657440005</v>
      </c>
      <c r="P613" s="178">
        <v>3287.8718318160004</v>
      </c>
      <c r="Q613" s="178">
        <v>2936.4719978880003</v>
      </c>
      <c r="R613" s="178">
        <v>2585.0721639600001</v>
      </c>
      <c r="S613" s="178">
        <v>2474.3235881091855</v>
      </c>
      <c r="T613" s="178">
        <v>2363.5750122583704</v>
      </c>
      <c r="U613" s="178">
        <v>2252.8264364075558</v>
      </c>
      <c r="V613" s="178">
        <v>2142.0778605567407</v>
      </c>
      <c r="W613" s="178">
        <v>2031.3292847059261</v>
      </c>
      <c r="X613" s="178">
        <v>1920.5807088551112</v>
      </c>
      <c r="Y613" s="178">
        <v>1809.8321330042963</v>
      </c>
      <c r="Z613" s="178">
        <v>1699.0835571534815</v>
      </c>
      <c r="AA613" s="178">
        <v>1588.3349813026666</v>
      </c>
      <c r="AB613" s="178">
        <v>1477.5864054518518</v>
      </c>
      <c r="AC613" s="178">
        <v>1450.3087518227949</v>
      </c>
      <c r="AD613" s="178">
        <v>1423.0310981937382</v>
      </c>
      <c r="AE613" s="178">
        <v>1395.7534445646816</v>
      </c>
      <c r="AF613" s="178">
        <v>1368.4757909356247</v>
      </c>
      <c r="AG613" s="178">
        <v>1341.1981373065678</v>
      </c>
      <c r="AH613" s="178">
        <v>1313.9204836775111</v>
      </c>
      <c r="AI613" s="178">
        <v>1286.6428300484542</v>
      </c>
      <c r="AJ613" s="178">
        <v>1259.3651764193976</v>
      </c>
      <c r="AK613" s="178">
        <v>1232.0875227903407</v>
      </c>
      <c r="AL613" s="178">
        <v>1204.809869161284</v>
      </c>
      <c r="AM613" s="178">
        <v>1177.5322155322272</v>
      </c>
      <c r="AN613" s="178">
        <v>1150.2545619031705</v>
      </c>
      <c r="AO613" s="178">
        <v>1122.9769082741136</v>
      </c>
      <c r="AP613" s="178">
        <v>1095.699254645057</v>
      </c>
      <c r="AQ613" s="178">
        <v>1068.4216010160001</v>
      </c>
      <c r="AR613" s="178">
        <v>1068.4216010160001</v>
      </c>
      <c r="AS613" s="178">
        <v>1068.4216010160001</v>
      </c>
      <c r="AT613" s="178">
        <v>1068.4216010160001</v>
      </c>
      <c r="AU613" s="178">
        <v>1068.4216010160001</v>
      </c>
      <c r="AV613" s="179">
        <v>1068.4216010160001</v>
      </c>
    </row>
    <row r="614" spans="1:48" s="218" customFormat="1" x14ac:dyDescent="0.25">
      <c r="B614" s="175" t="s">
        <v>62</v>
      </c>
      <c r="C614" s="178">
        <v>2309.2301232000004</v>
      </c>
      <c r="D614" s="178">
        <v>2309.2301232000004</v>
      </c>
      <c r="E614" s="178">
        <v>2309.2301232000004</v>
      </c>
      <c r="F614" s="178">
        <v>2309.2301232000004</v>
      </c>
      <c r="G614" s="178">
        <v>2309.2301232000004</v>
      </c>
      <c r="H614" s="178">
        <v>2309.2301232000004</v>
      </c>
      <c r="I614" s="178">
        <v>2309.2301232000004</v>
      </c>
      <c r="J614" s="178">
        <v>2309.2301232000004</v>
      </c>
      <c r="K614" s="178">
        <v>2263.1653044000004</v>
      </c>
      <c r="L614" s="178">
        <v>2217.1004856000004</v>
      </c>
      <c r="M614" s="178">
        <v>2171.0356668000004</v>
      </c>
      <c r="N614" s="178">
        <v>1995.3357498360003</v>
      </c>
      <c r="O614" s="178">
        <v>1819.6358328720003</v>
      </c>
      <c r="P614" s="178">
        <v>1643.9359159080002</v>
      </c>
      <c r="Q614" s="178">
        <v>1468.2359989440001</v>
      </c>
      <c r="R614" s="178">
        <v>1292.5360819800001</v>
      </c>
      <c r="S614" s="178">
        <v>1237.1617940545927</v>
      </c>
      <c r="T614" s="178">
        <v>1181.7875061291852</v>
      </c>
      <c r="U614" s="178">
        <v>1126.4132182037779</v>
      </c>
      <c r="V614" s="178">
        <v>1071.0389302783703</v>
      </c>
      <c r="W614" s="178">
        <v>1015.664642352963</v>
      </c>
      <c r="X614" s="178">
        <v>960.2903544275556</v>
      </c>
      <c r="Y614" s="178">
        <v>904.91606650214817</v>
      </c>
      <c r="Z614" s="178">
        <v>849.54177857674074</v>
      </c>
      <c r="AA614" s="178">
        <v>794.16749065133331</v>
      </c>
      <c r="AB614" s="178">
        <v>738.79320272592588</v>
      </c>
      <c r="AC614" s="178">
        <v>725.15437591139744</v>
      </c>
      <c r="AD614" s="178">
        <v>711.51554909686911</v>
      </c>
      <c r="AE614" s="178">
        <v>697.87672228234078</v>
      </c>
      <c r="AF614" s="178">
        <v>684.23789546781234</v>
      </c>
      <c r="AG614" s="178">
        <v>670.59906865328389</v>
      </c>
      <c r="AH614" s="178">
        <v>656.96024183875556</v>
      </c>
      <c r="AI614" s="178">
        <v>643.32141502422712</v>
      </c>
      <c r="AJ614" s="178">
        <v>629.68258820969879</v>
      </c>
      <c r="AK614" s="178">
        <v>616.04376139517035</v>
      </c>
      <c r="AL614" s="178">
        <v>602.40493458064202</v>
      </c>
      <c r="AM614" s="178">
        <v>588.76610776611358</v>
      </c>
      <c r="AN614" s="178">
        <v>575.12728095158525</v>
      </c>
      <c r="AO614" s="178">
        <v>561.48845413705681</v>
      </c>
      <c r="AP614" s="178">
        <v>547.84962732252848</v>
      </c>
      <c r="AQ614" s="178">
        <v>534.21080050800003</v>
      </c>
      <c r="AR614" s="178">
        <v>534.21080050800003</v>
      </c>
      <c r="AS614" s="178">
        <v>534.21080050800003</v>
      </c>
      <c r="AT614" s="178">
        <v>534.21080050800003</v>
      </c>
      <c r="AU614" s="178">
        <v>534.21080050800003</v>
      </c>
      <c r="AV614" s="178">
        <v>534.21080050800003</v>
      </c>
    </row>
    <row r="615" spans="1:48" s="218" customFormat="1" x14ac:dyDescent="0.25">
      <c r="B615" s="175" t="s">
        <v>109</v>
      </c>
      <c r="C615" s="178">
        <v>10</v>
      </c>
      <c r="D615" s="178">
        <v>10</v>
      </c>
      <c r="E615" s="178">
        <v>10</v>
      </c>
      <c r="F615" s="178">
        <v>10</v>
      </c>
      <c r="G615" s="178">
        <v>10</v>
      </c>
      <c r="H615" s="178">
        <v>10</v>
      </c>
      <c r="I615" s="178">
        <v>10</v>
      </c>
      <c r="J615" s="178">
        <v>10</v>
      </c>
      <c r="K615" s="178">
        <v>10</v>
      </c>
      <c r="L615" s="178">
        <v>10</v>
      </c>
      <c r="M615" s="178">
        <v>10</v>
      </c>
      <c r="N615" s="178">
        <v>10</v>
      </c>
      <c r="O615" s="178">
        <v>10</v>
      </c>
      <c r="P615" s="178">
        <v>10</v>
      </c>
      <c r="Q615" s="178">
        <v>10</v>
      </c>
      <c r="R615" s="178">
        <v>10</v>
      </c>
      <c r="S615" s="178">
        <v>10</v>
      </c>
      <c r="T615" s="178">
        <v>10</v>
      </c>
      <c r="U615" s="178">
        <v>10</v>
      </c>
      <c r="V615" s="178">
        <v>10</v>
      </c>
      <c r="W615" s="178">
        <v>10</v>
      </c>
      <c r="X615" s="178">
        <v>10</v>
      </c>
      <c r="Y615" s="178">
        <v>10</v>
      </c>
      <c r="Z615" s="178">
        <v>10</v>
      </c>
      <c r="AA615" s="178">
        <v>10</v>
      </c>
      <c r="AB615" s="178">
        <v>10</v>
      </c>
      <c r="AC615" s="178">
        <v>10</v>
      </c>
      <c r="AD615" s="178">
        <v>10</v>
      </c>
      <c r="AE615" s="178">
        <v>10</v>
      </c>
      <c r="AF615" s="178">
        <v>10</v>
      </c>
      <c r="AG615" s="178">
        <v>10</v>
      </c>
      <c r="AH615" s="178">
        <v>10</v>
      </c>
      <c r="AI615" s="178">
        <v>10</v>
      </c>
      <c r="AJ615" s="178">
        <v>10</v>
      </c>
      <c r="AK615" s="178">
        <v>10</v>
      </c>
      <c r="AL615" s="178">
        <v>10</v>
      </c>
      <c r="AM615" s="178">
        <v>10</v>
      </c>
      <c r="AN615" s="178">
        <v>10</v>
      </c>
      <c r="AO615" s="178">
        <v>10</v>
      </c>
      <c r="AP615" s="178">
        <v>10</v>
      </c>
      <c r="AQ615" s="178">
        <v>10</v>
      </c>
      <c r="AR615" s="178">
        <v>10</v>
      </c>
      <c r="AS615" s="178">
        <v>10</v>
      </c>
      <c r="AT615" s="178">
        <v>10</v>
      </c>
      <c r="AU615" s="178">
        <v>10</v>
      </c>
      <c r="AV615" s="179">
        <v>10</v>
      </c>
    </row>
    <row r="616" spans="1:48" s="218" customFormat="1" x14ac:dyDescent="0.25">
      <c r="B616" s="175" t="s">
        <v>274</v>
      </c>
      <c r="C616" s="178">
        <v>100000</v>
      </c>
      <c r="D616" s="178">
        <v>100000</v>
      </c>
      <c r="E616" s="178">
        <v>100000</v>
      </c>
      <c r="F616" s="178">
        <v>100000</v>
      </c>
      <c r="G616" s="178">
        <v>100000</v>
      </c>
      <c r="H616" s="178">
        <v>100000</v>
      </c>
      <c r="I616" s="178">
        <v>100000</v>
      </c>
      <c r="J616" s="178">
        <v>100000</v>
      </c>
      <c r="K616" s="178">
        <v>100000</v>
      </c>
      <c r="L616" s="178">
        <v>100000</v>
      </c>
      <c r="M616" s="178">
        <v>100000</v>
      </c>
      <c r="N616" s="178">
        <v>100000</v>
      </c>
      <c r="O616" s="178">
        <v>100000</v>
      </c>
      <c r="P616" s="178">
        <v>100000</v>
      </c>
      <c r="Q616" s="178">
        <v>100000</v>
      </c>
      <c r="R616" s="178">
        <v>100000</v>
      </c>
      <c r="S616" s="178">
        <v>100000</v>
      </c>
      <c r="T616" s="178">
        <v>100000</v>
      </c>
      <c r="U616" s="178">
        <v>100000</v>
      </c>
      <c r="V616" s="178">
        <v>100000</v>
      </c>
      <c r="W616" s="178">
        <v>100000</v>
      </c>
      <c r="X616" s="178">
        <v>100000</v>
      </c>
      <c r="Y616" s="178">
        <v>100000</v>
      </c>
      <c r="Z616" s="178">
        <v>100000</v>
      </c>
      <c r="AA616" s="178">
        <v>100000</v>
      </c>
      <c r="AB616" s="178">
        <v>100000</v>
      </c>
      <c r="AC616" s="178">
        <v>100000</v>
      </c>
      <c r="AD616" s="178">
        <v>100000</v>
      </c>
      <c r="AE616" s="178">
        <v>100000</v>
      </c>
      <c r="AF616" s="178">
        <v>100000</v>
      </c>
      <c r="AG616" s="178">
        <v>100000</v>
      </c>
      <c r="AH616" s="178">
        <v>100000</v>
      </c>
      <c r="AI616" s="178">
        <v>100000</v>
      </c>
      <c r="AJ616" s="178">
        <v>100000</v>
      </c>
      <c r="AK616" s="178">
        <v>100000</v>
      </c>
      <c r="AL616" s="178">
        <v>100000</v>
      </c>
      <c r="AM616" s="178">
        <v>100000</v>
      </c>
      <c r="AN616" s="178">
        <v>100000</v>
      </c>
      <c r="AO616" s="178">
        <v>100000</v>
      </c>
      <c r="AP616" s="178">
        <v>100000</v>
      </c>
      <c r="AQ616" s="178">
        <v>100000</v>
      </c>
      <c r="AR616" s="178">
        <v>100000</v>
      </c>
      <c r="AS616" s="178">
        <v>100000</v>
      </c>
      <c r="AT616" s="178">
        <v>100000</v>
      </c>
      <c r="AU616" s="178">
        <v>100000</v>
      </c>
      <c r="AV616" s="179">
        <v>100000</v>
      </c>
    </row>
    <row r="617" spans="1:48" s="218" customFormat="1" x14ac:dyDescent="0.25">
      <c r="B617" s="175" t="s">
        <v>276</v>
      </c>
      <c r="C617" s="180"/>
      <c r="D617" s="180"/>
      <c r="E617" s="180"/>
      <c r="F617" s="180"/>
      <c r="G617" s="180"/>
      <c r="H617" s="180"/>
      <c r="I617" s="180"/>
      <c r="J617" s="180"/>
      <c r="K617" s="180"/>
      <c r="L617" s="180"/>
      <c r="M617" s="180"/>
      <c r="N617" s="180"/>
      <c r="O617" s="180"/>
      <c r="P617" s="180"/>
      <c r="Q617" s="180"/>
      <c r="R617" s="180"/>
      <c r="S617" s="180"/>
      <c r="T617" s="180"/>
      <c r="U617" s="180"/>
      <c r="V617" s="180"/>
      <c r="W617" s="180"/>
      <c r="X617" s="180"/>
      <c r="Y617" s="180"/>
      <c r="Z617" s="180"/>
      <c r="AA617" s="180"/>
      <c r="AB617" s="180"/>
      <c r="AC617" s="180"/>
      <c r="AD617" s="180"/>
      <c r="AE617" s="180"/>
      <c r="AF617" s="180"/>
      <c r="AG617" s="180"/>
      <c r="AH617" s="180"/>
      <c r="AI617" s="180"/>
      <c r="AJ617" s="180"/>
      <c r="AK617" s="180"/>
      <c r="AL617" s="180"/>
      <c r="AM617" s="180"/>
      <c r="AN617" s="180"/>
      <c r="AO617" s="180"/>
      <c r="AP617" s="180"/>
      <c r="AQ617" s="180"/>
      <c r="AR617" s="180"/>
      <c r="AS617" s="180"/>
      <c r="AT617" s="180"/>
      <c r="AU617" s="180"/>
      <c r="AV617" s="181"/>
    </row>
    <row r="618" spans="1:48" s="218" customFormat="1" x14ac:dyDescent="0.25">
      <c r="B618" s="175" t="s">
        <v>278</v>
      </c>
      <c r="C618" s="180"/>
      <c r="D618" s="180"/>
      <c r="E618" s="180"/>
      <c r="F618" s="180"/>
      <c r="G618" s="180"/>
      <c r="H618" s="180"/>
      <c r="I618" s="180"/>
      <c r="J618" s="180"/>
      <c r="K618" s="180"/>
      <c r="L618" s="180"/>
      <c r="M618" s="180"/>
      <c r="N618" s="180"/>
      <c r="O618" s="180"/>
      <c r="P618" s="180"/>
      <c r="Q618" s="180"/>
      <c r="R618" s="180"/>
      <c r="S618" s="180"/>
      <c r="T618" s="180"/>
      <c r="U618" s="180"/>
      <c r="V618" s="180"/>
      <c r="W618" s="180"/>
      <c r="X618" s="180"/>
      <c r="Y618" s="180"/>
      <c r="Z618" s="180"/>
      <c r="AA618" s="180"/>
      <c r="AB618" s="180"/>
      <c r="AC618" s="180"/>
      <c r="AD618" s="180"/>
      <c r="AE618" s="180"/>
      <c r="AF618" s="180"/>
      <c r="AG618" s="180"/>
      <c r="AH618" s="180"/>
      <c r="AI618" s="180"/>
      <c r="AJ618" s="180"/>
      <c r="AK618" s="180"/>
      <c r="AL618" s="180"/>
      <c r="AM618" s="180"/>
      <c r="AN618" s="180"/>
      <c r="AO618" s="180"/>
      <c r="AP618" s="180"/>
      <c r="AQ618" s="180"/>
      <c r="AR618" s="180"/>
      <c r="AS618" s="180"/>
      <c r="AT618" s="180"/>
      <c r="AU618" s="180"/>
      <c r="AV618" s="181"/>
    </row>
    <row r="619" spans="1:48" s="218" customFormat="1" ht="15.75" thickBot="1" x14ac:dyDescent="0.3">
      <c r="B619" s="326" t="s">
        <v>787</v>
      </c>
      <c r="C619" s="327"/>
      <c r="D619" s="327"/>
      <c r="E619" s="327"/>
      <c r="F619" s="327"/>
      <c r="G619" s="327"/>
      <c r="H619" s="327"/>
      <c r="I619" s="327"/>
      <c r="J619" s="327"/>
      <c r="K619" s="327"/>
      <c r="L619" s="327"/>
      <c r="M619" s="327"/>
      <c r="N619" s="327"/>
      <c r="O619" s="327"/>
      <c r="P619" s="327"/>
      <c r="Q619" s="327"/>
      <c r="R619" s="327"/>
      <c r="S619" s="327"/>
      <c r="T619" s="327"/>
      <c r="U619" s="327"/>
      <c r="V619" s="327"/>
      <c r="W619" s="327"/>
      <c r="X619" s="327"/>
      <c r="Y619" s="327"/>
      <c r="Z619" s="327"/>
      <c r="AA619" s="327"/>
      <c r="AB619" s="327"/>
      <c r="AC619" s="327"/>
      <c r="AD619" s="327"/>
      <c r="AE619" s="327"/>
      <c r="AF619" s="327"/>
      <c r="AG619" s="327"/>
      <c r="AH619" s="327"/>
      <c r="AI619" s="327"/>
      <c r="AJ619" s="327"/>
      <c r="AK619" s="327"/>
      <c r="AL619" s="327"/>
      <c r="AM619" s="327"/>
      <c r="AN619" s="327"/>
      <c r="AO619" s="327"/>
      <c r="AP619" s="327"/>
      <c r="AQ619" s="327"/>
      <c r="AR619" s="327"/>
      <c r="AS619" s="327"/>
      <c r="AT619" s="327"/>
      <c r="AU619" s="327"/>
      <c r="AV619" s="328"/>
    </row>
    <row r="620" spans="1:48" s="218" customFormat="1" ht="16.5" thickTop="1" thickBot="1" x14ac:dyDescent="0.3"/>
    <row r="621" spans="1:48" s="218" customFormat="1" ht="15.75" thickTop="1" x14ac:dyDescent="0.25">
      <c r="A621" s="218">
        <f>A587+1</f>
        <v>18</v>
      </c>
      <c r="B621" s="329" t="s">
        <v>669</v>
      </c>
      <c r="C621" s="330"/>
      <c r="D621" s="330"/>
      <c r="E621" s="330"/>
      <c r="F621" s="330"/>
      <c r="G621" s="330"/>
      <c r="H621" s="330"/>
      <c r="I621" s="330"/>
      <c r="J621" s="330"/>
      <c r="K621" s="330"/>
      <c r="L621" s="330"/>
      <c r="M621" s="330"/>
      <c r="N621" s="330"/>
      <c r="O621" s="330"/>
      <c r="P621" s="330"/>
      <c r="Q621" s="330"/>
      <c r="R621" s="330"/>
      <c r="S621" s="330"/>
      <c r="T621" s="330"/>
      <c r="U621" s="330"/>
      <c r="V621" s="330"/>
      <c r="W621" s="330"/>
      <c r="X621" s="330"/>
      <c r="Y621" s="330"/>
      <c r="Z621" s="330"/>
      <c r="AA621" s="330"/>
      <c r="AB621" s="330"/>
      <c r="AC621" s="330"/>
      <c r="AD621" s="330"/>
      <c r="AE621" s="330"/>
      <c r="AF621" s="330"/>
      <c r="AG621" s="330"/>
      <c r="AH621" s="330"/>
      <c r="AI621" s="330"/>
      <c r="AJ621" s="330"/>
      <c r="AK621" s="330"/>
      <c r="AL621" s="330"/>
      <c r="AM621" s="330"/>
      <c r="AN621" s="330"/>
      <c r="AO621" s="330"/>
      <c r="AP621" s="330"/>
      <c r="AQ621" s="330"/>
      <c r="AR621" s="330"/>
      <c r="AS621" s="330"/>
      <c r="AT621" s="330"/>
      <c r="AU621" s="330"/>
      <c r="AV621" s="331"/>
    </row>
    <row r="622" spans="1:48" s="218" customFormat="1" x14ac:dyDescent="0.25">
      <c r="B622" s="175"/>
      <c r="C622" s="176" t="s">
        <v>364</v>
      </c>
      <c r="D622" s="176" t="s">
        <v>365</v>
      </c>
      <c r="E622" s="176" t="s">
        <v>366</v>
      </c>
      <c r="F622" s="176" t="s">
        <v>367</v>
      </c>
      <c r="G622" s="176" t="s">
        <v>368</v>
      </c>
      <c r="H622" s="176" t="s">
        <v>369</v>
      </c>
      <c r="I622" s="176" t="s">
        <v>370</v>
      </c>
      <c r="J622" s="176" t="s">
        <v>371</v>
      </c>
      <c r="K622" s="176" t="s">
        <v>372</v>
      </c>
      <c r="L622" s="176" t="s">
        <v>373</v>
      </c>
      <c r="M622" s="176" t="s">
        <v>374</v>
      </c>
      <c r="N622" s="176" t="s">
        <v>375</v>
      </c>
      <c r="O622" s="176" t="s">
        <v>376</v>
      </c>
      <c r="P622" s="176" t="s">
        <v>377</v>
      </c>
      <c r="Q622" s="176" t="s">
        <v>378</v>
      </c>
      <c r="R622" s="176" t="s">
        <v>379</v>
      </c>
      <c r="S622" s="176" t="s">
        <v>380</v>
      </c>
      <c r="T622" s="176" t="s">
        <v>381</v>
      </c>
      <c r="U622" s="176" t="s">
        <v>382</v>
      </c>
      <c r="V622" s="176" t="s">
        <v>383</v>
      </c>
      <c r="W622" s="176" t="s">
        <v>384</v>
      </c>
      <c r="X622" s="176" t="s">
        <v>385</v>
      </c>
      <c r="Y622" s="176" t="s">
        <v>386</v>
      </c>
      <c r="Z622" s="176" t="s">
        <v>387</v>
      </c>
      <c r="AA622" s="176" t="s">
        <v>388</v>
      </c>
      <c r="AB622" s="176" t="s">
        <v>389</v>
      </c>
      <c r="AC622" s="176" t="s">
        <v>224</v>
      </c>
      <c r="AD622" s="176" t="s">
        <v>225</v>
      </c>
      <c r="AE622" s="176" t="s">
        <v>226</v>
      </c>
      <c r="AF622" s="176" t="s">
        <v>227</v>
      </c>
      <c r="AG622" s="176" t="s">
        <v>445</v>
      </c>
      <c r="AH622" s="176" t="s">
        <v>228</v>
      </c>
      <c r="AI622" s="176" t="s">
        <v>229</v>
      </c>
      <c r="AJ622" s="176" t="s">
        <v>348</v>
      </c>
      <c r="AK622" s="176" t="s">
        <v>349</v>
      </c>
      <c r="AL622" s="176" t="s">
        <v>446</v>
      </c>
      <c r="AM622" s="176" t="s">
        <v>350</v>
      </c>
      <c r="AN622" s="176" t="s">
        <v>351</v>
      </c>
      <c r="AO622" s="176" t="s">
        <v>352</v>
      </c>
      <c r="AP622" s="176" t="s">
        <v>353</v>
      </c>
      <c r="AQ622" s="176" t="s">
        <v>447</v>
      </c>
      <c r="AR622" s="176" t="s">
        <v>354</v>
      </c>
      <c r="AS622" s="176" t="s">
        <v>355</v>
      </c>
      <c r="AT622" s="176" t="s">
        <v>356</v>
      </c>
      <c r="AU622" s="176" t="s">
        <v>357</v>
      </c>
      <c r="AV622" s="177" t="s">
        <v>358</v>
      </c>
    </row>
    <row r="623" spans="1:48" s="218" customFormat="1" x14ac:dyDescent="0.25">
      <c r="B623" s="175" t="s">
        <v>39</v>
      </c>
      <c r="C623" s="178">
        <v>35912.589256137144</v>
      </c>
      <c r="D623" s="178">
        <v>35912.589256137144</v>
      </c>
      <c r="E623" s="178">
        <v>35912.589256137144</v>
      </c>
      <c r="F623" s="178">
        <v>35912.589256137144</v>
      </c>
      <c r="G623" s="178">
        <v>35912.589256137144</v>
      </c>
      <c r="H623" s="178">
        <v>35912.589256137144</v>
      </c>
      <c r="I623" s="178">
        <v>35912.589256137144</v>
      </c>
      <c r="J623" s="178">
        <v>35912.589256137144</v>
      </c>
      <c r="K623" s="178">
        <v>35537.778558425118</v>
      </c>
      <c r="L623" s="178">
        <v>35162.967860713099</v>
      </c>
      <c r="M623" s="178">
        <v>34788.157163001073</v>
      </c>
      <c r="N623" s="178">
        <v>33895.108114665876</v>
      </c>
      <c r="O623" s="178">
        <v>33002.059066330679</v>
      </c>
      <c r="P623" s="178">
        <v>32109.010017995482</v>
      </c>
      <c r="Q623" s="178">
        <v>31215.960969660286</v>
      </c>
      <c r="R623" s="178">
        <v>30322.911921325089</v>
      </c>
      <c r="S623" s="178">
        <v>30073.273975715267</v>
      </c>
      <c r="T623" s="178">
        <v>29823.636030105448</v>
      </c>
      <c r="U623" s="178">
        <v>29573.998084495626</v>
      </c>
      <c r="V623" s="178">
        <v>29324.360138885808</v>
      </c>
      <c r="W623" s="178">
        <v>29074.722193275986</v>
      </c>
      <c r="X623" s="178">
        <v>28825.084247666164</v>
      </c>
      <c r="Y623" s="178">
        <v>28575.446302056345</v>
      </c>
      <c r="Z623" s="178">
        <v>28325.808356446523</v>
      </c>
      <c r="AA623" s="178">
        <v>28076.170410836705</v>
      </c>
      <c r="AB623" s="178">
        <v>27826.532465226883</v>
      </c>
      <c r="AC623" s="178">
        <v>27703.704781715773</v>
      </c>
      <c r="AD623" s="178">
        <v>27580.877098204663</v>
      </c>
      <c r="AE623" s="178">
        <v>27458.049414693553</v>
      </c>
      <c r="AF623" s="178">
        <v>27335.221731182439</v>
      </c>
      <c r="AG623" s="178">
        <v>27212.394047671329</v>
      </c>
      <c r="AH623" s="178">
        <v>27089.566364160219</v>
      </c>
      <c r="AI623" s="178">
        <v>26966.738680649109</v>
      </c>
      <c r="AJ623" s="178">
        <v>26843.910997137998</v>
      </c>
      <c r="AK623" s="178">
        <v>26721.083313626888</v>
      </c>
      <c r="AL623" s="178">
        <v>26598.255630115778</v>
      </c>
      <c r="AM623" s="178">
        <v>26475.427946604668</v>
      </c>
      <c r="AN623" s="178">
        <v>26352.600263093555</v>
      </c>
      <c r="AO623" s="178">
        <v>26229.772579582444</v>
      </c>
      <c r="AP623" s="178">
        <v>26106.944896071334</v>
      </c>
      <c r="AQ623" s="178">
        <v>25984.117212560224</v>
      </c>
      <c r="AR623" s="178">
        <v>25984.117212560224</v>
      </c>
      <c r="AS623" s="178">
        <v>25984.117212560224</v>
      </c>
      <c r="AT623" s="178">
        <v>25984.117212560224</v>
      </c>
      <c r="AU623" s="178">
        <v>25984.117212560224</v>
      </c>
      <c r="AV623" s="179">
        <v>25984.117212560224</v>
      </c>
    </row>
    <row r="624" spans="1:48" s="218" customFormat="1" x14ac:dyDescent="0.25">
      <c r="B624" s="175" t="s">
        <v>104</v>
      </c>
      <c r="C624" s="178">
        <v>3.3822634106744232E-3</v>
      </c>
      <c r="D624" s="178">
        <v>3.3822634106744232E-3</v>
      </c>
      <c r="E624" s="178">
        <v>3.3822634106744232E-3</v>
      </c>
      <c r="F624" s="178">
        <v>3.3822634106744232E-3</v>
      </c>
      <c r="G624" s="178">
        <v>3.3822634106744232E-3</v>
      </c>
      <c r="H624" s="178">
        <v>3.3822634106744232E-3</v>
      </c>
      <c r="I624" s="178">
        <v>3.3822634106744232E-3</v>
      </c>
      <c r="J624" s="178">
        <v>3.3822634106744232E-3</v>
      </c>
      <c r="K624" s="178">
        <v>3.1436837577926906E-3</v>
      </c>
      <c r="L624" s="178">
        <v>2.9051041049109579E-3</v>
      </c>
      <c r="M624" s="178">
        <v>2.6665244520292252E-3</v>
      </c>
      <c r="N624" s="178">
        <v>2.4406422832367347E-3</v>
      </c>
      <c r="O624" s="178">
        <v>2.2147601144442441E-3</v>
      </c>
      <c r="P624" s="178">
        <v>1.9888779456517535E-3</v>
      </c>
      <c r="Q624" s="178">
        <v>1.7629957768592627E-3</v>
      </c>
      <c r="R624" s="178">
        <v>1.5371136080667722E-3</v>
      </c>
      <c r="S624" s="178">
        <v>1.5470281983359356E-3</v>
      </c>
      <c r="T624" s="178">
        <v>1.5569427886050989E-3</v>
      </c>
      <c r="U624" s="178">
        <v>1.5668573788742625E-3</v>
      </c>
      <c r="V624" s="178">
        <v>1.5767719691434259E-3</v>
      </c>
      <c r="W624" s="178">
        <v>1.5866865594125893E-3</v>
      </c>
      <c r="X624" s="178">
        <v>1.5966011496817527E-3</v>
      </c>
      <c r="Y624" s="178">
        <v>1.6065157399509161E-3</v>
      </c>
      <c r="Z624" s="178">
        <v>1.6164303302200797E-3</v>
      </c>
      <c r="AA624" s="178">
        <v>1.626344920489243E-3</v>
      </c>
      <c r="AB624" s="178">
        <v>1.6362595107584064E-3</v>
      </c>
      <c r="AC624" s="178">
        <v>1.626015654668478E-3</v>
      </c>
      <c r="AD624" s="178">
        <v>1.6157717985785494E-3</v>
      </c>
      <c r="AE624" s="178">
        <v>1.605527942488621E-3</v>
      </c>
      <c r="AF624" s="178">
        <v>1.5952840863986927E-3</v>
      </c>
      <c r="AG624" s="178">
        <v>1.5850402303087643E-3</v>
      </c>
      <c r="AH624" s="178">
        <v>1.5747963742188357E-3</v>
      </c>
      <c r="AI624" s="178">
        <v>1.5645525181289073E-3</v>
      </c>
      <c r="AJ624" s="178">
        <v>1.5543086620389789E-3</v>
      </c>
      <c r="AK624" s="178">
        <v>1.5440648059490505E-3</v>
      </c>
      <c r="AL624" s="178">
        <v>1.5338209498591219E-3</v>
      </c>
      <c r="AM624" s="178">
        <v>1.5235770937691935E-3</v>
      </c>
      <c r="AN624" s="178">
        <v>1.5133332376792651E-3</v>
      </c>
      <c r="AO624" s="178">
        <v>1.5030893815893367E-3</v>
      </c>
      <c r="AP624" s="178">
        <v>1.4928455254994081E-3</v>
      </c>
      <c r="AQ624" s="178">
        <v>1.4826016694094797E-3</v>
      </c>
      <c r="AR624" s="178">
        <v>1.4826016694094797E-3</v>
      </c>
      <c r="AS624" s="178">
        <v>1.4826016694094797E-3</v>
      </c>
      <c r="AT624" s="178">
        <v>1.4826016694094797E-3</v>
      </c>
      <c r="AU624" s="178">
        <v>1.4826016694094797E-3</v>
      </c>
      <c r="AV624" s="179">
        <v>1.4826016694094797E-3</v>
      </c>
    </row>
    <row r="625" spans="2:48" s="218" customFormat="1" x14ac:dyDescent="0.25">
      <c r="B625" s="175" t="s">
        <v>105</v>
      </c>
      <c r="C625" s="178">
        <v>2.6972353337828725E-3</v>
      </c>
      <c r="D625" s="178">
        <v>2.6972353337828725E-3</v>
      </c>
      <c r="E625" s="178">
        <v>2.6972353337828725E-3</v>
      </c>
      <c r="F625" s="178">
        <v>2.6972353337828725E-3</v>
      </c>
      <c r="G625" s="178">
        <v>2.6972353337828725E-3</v>
      </c>
      <c r="H625" s="178">
        <v>2.6972353337828725E-3</v>
      </c>
      <c r="I625" s="178">
        <v>2.6972353337828725E-3</v>
      </c>
      <c r="J625" s="178">
        <v>2.6972353337828725E-3</v>
      </c>
      <c r="K625" s="178">
        <v>2.6204103570425822E-3</v>
      </c>
      <c r="L625" s="178">
        <v>2.5435853803022924E-3</v>
      </c>
      <c r="M625" s="178">
        <v>2.4667604035620021E-3</v>
      </c>
      <c r="N625" s="178">
        <v>2.3064807494487657E-3</v>
      </c>
      <c r="O625" s="178">
        <v>2.1462010953355293E-3</v>
      </c>
      <c r="P625" s="178">
        <v>1.9859214412222929E-3</v>
      </c>
      <c r="Q625" s="178">
        <v>1.8256417871090563E-3</v>
      </c>
      <c r="R625" s="178">
        <v>1.66536213299582E-3</v>
      </c>
      <c r="S625" s="178">
        <v>1.5996872756763078E-3</v>
      </c>
      <c r="T625" s="178">
        <v>1.5340124183567956E-3</v>
      </c>
      <c r="U625" s="178">
        <v>1.4683375610372834E-3</v>
      </c>
      <c r="V625" s="178">
        <v>1.4026627037177712E-3</v>
      </c>
      <c r="W625" s="178">
        <v>1.336987846398259E-3</v>
      </c>
      <c r="X625" s="178">
        <v>1.2713129890787468E-3</v>
      </c>
      <c r="Y625" s="178">
        <v>1.2056381317592346E-3</v>
      </c>
      <c r="Z625" s="178">
        <v>1.1399632744397224E-3</v>
      </c>
      <c r="AA625" s="178">
        <v>1.0742884171202102E-3</v>
      </c>
      <c r="AB625" s="178">
        <v>1.008613559800698E-3</v>
      </c>
      <c r="AC625" s="178">
        <v>9.8887836837592037E-4</v>
      </c>
      <c r="AD625" s="178">
        <v>9.6914317695114276E-4</v>
      </c>
      <c r="AE625" s="178">
        <v>9.4940798552636515E-4</v>
      </c>
      <c r="AF625" s="178">
        <v>9.2967279410158753E-4</v>
      </c>
      <c r="AG625" s="178">
        <v>9.0993760267680992E-4</v>
      </c>
      <c r="AH625" s="178">
        <v>8.9020241125203231E-4</v>
      </c>
      <c r="AI625" s="178">
        <v>8.7046721982725469E-4</v>
      </c>
      <c r="AJ625" s="178">
        <v>8.5073202840247708E-4</v>
      </c>
      <c r="AK625" s="178">
        <v>8.3099683697769936E-4</v>
      </c>
      <c r="AL625" s="178">
        <v>8.1126164555292174E-4</v>
      </c>
      <c r="AM625" s="178">
        <v>7.9152645412814413E-4</v>
      </c>
      <c r="AN625" s="178">
        <v>7.7179126270336652E-4</v>
      </c>
      <c r="AO625" s="178">
        <v>7.520560712785889E-4</v>
      </c>
      <c r="AP625" s="178">
        <v>7.3232087985381129E-4</v>
      </c>
      <c r="AQ625" s="178">
        <v>7.1258568842903368E-4</v>
      </c>
      <c r="AR625" s="178">
        <v>7.1258568842903368E-4</v>
      </c>
      <c r="AS625" s="178">
        <v>7.1258568842903368E-4</v>
      </c>
      <c r="AT625" s="178">
        <v>7.1258568842903368E-4</v>
      </c>
      <c r="AU625" s="178">
        <v>7.1258568842903368E-4</v>
      </c>
      <c r="AV625" s="179">
        <v>7.1258568842903368E-4</v>
      </c>
    </row>
    <row r="626" spans="2:48" s="218" customFormat="1" x14ac:dyDescent="0.25">
      <c r="B626" s="175" t="s">
        <v>106</v>
      </c>
      <c r="C626" s="178">
        <v>1.9256691700365876E-2</v>
      </c>
      <c r="D626" s="178">
        <v>1.9256691700365876E-2</v>
      </c>
      <c r="E626" s="178">
        <v>1.9256691700365876E-2</v>
      </c>
      <c r="F626" s="178">
        <v>1.9256691700365876E-2</v>
      </c>
      <c r="G626" s="178">
        <v>1.9256691700365876E-2</v>
      </c>
      <c r="H626" s="178">
        <v>1.9256691700365876E-2</v>
      </c>
      <c r="I626" s="178">
        <v>1.9256691700365876E-2</v>
      </c>
      <c r="J626" s="178">
        <v>1.9256691700365876E-2</v>
      </c>
      <c r="K626" s="178">
        <v>1.8489427788940652E-2</v>
      </c>
      <c r="L626" s="178">
        <v>1.7722163877515424E-2</v>
      </c>
      <c r="M626" s="178">
        <v>1.69548999660902E-2</v>
      </c>
      <c r="N626" s="178">
        <v>1.6597900555396432E-2</v>
      </c>
      <c r="O626" s="178">
        <v>1.6240901144702665E-2</v>
      </c>
      <c r="P626" s="178">
        <v>1.5883901734008894E-2</v>
      </c>
      <c r="Q626" s="178">
        <v>1.5526902323315127E-2</v>
      </c>
      <c r="R626" s="178">
        <v>1.5169902912621359E-2</v>
      </c>
      <c r="S626" s="178">
        <v>1.5069744585088325E-2</v>
      </c>
      <c r="T626" s="178">
        <v>1.4969586257555291E-2</v>
      </c>
      <c r="U626" s="178">
        <v>1.4869427930022256E-2</v>
      </c>
      <c r="V626" s="178">
        <v>1.4769269602489223E-2</v>
      </c>
      <c r="W626" s="178">
        <v>1.4669111274956188E-2</v>
      </c>
      <c r="X626" s="178">
        <v>1.4568952947423153E-2</v>
      </c>
      <c r="Y626" s="178">
        <v>1.446879461989012E-2</v>
      </c>
      <c r="Z626" s="178">
        <v>1.4368636292357085E-2</v>
      </c>
      <c r="AA626" s="178">
        <v>1.4268477964824052E-2</v>
      </c>
      <c r="AB626" s="178">
        <v>1.4168319637291017E-2</v>
      </c>
      <c r="AC626" s="178">
        <v>1.4072697462227167E-2</v>
      </c>
      <c r="AD626" s="178">
        <v>1.3977075287163314E-2</v>
      </c>
      <c r="AE626" s="178">
        <v>1.3881453112099464E-2</v>
      </c>
      <c r="AF626" s="178">
        <v>1.3785830937035613E-2</v>
      </c>
      <c r="AG626" s="178">
        <v>1.3690208761971761E-2</v>
      </c>
      <c r="AH626" s="178">
        <v>1.359458658690791E-2</v>
      </c>
      <c r="AI626" s="178">
        <v>1.3498964411844059E-2</v>
      </c>
      <c r="AJ626" s="178">
        <v>1.3403342236780207E-2</v>
      </c>
      <c r="AK626" s="178">
        <v>1.3307720061716356E-2</v>
      </c>
      <c r="AL626" s="178">
        <v>1.3212097886652506E-2</v>
      </c>
      <c r="AM626" s="178">
        <v>1.3116475711588653E-2</v>
      </c>
      <c r="AN626" s="178">
        <v>1.3020853536524803E-2</v>
      </c>
      <c r="AO626" s="178">
        <v>1.2925231361460952E-2</v>
      </c>
      <c r="AP626" s="178">
        <v>1.28296091863971E-2</v>
      </c>
      <c r="AQ626" s="178">
        <v>1.2733987011333249E-2</v>
      </c>
      <c r="AR626" s="178">
        <v>1.2733987011333249E-2</v>
      </c>
      <c r="AS626" s="178">
        <v>1.2733987011333249E-2</v>
      </c>
      <c r="AT626" s="178">
        <v>1.2733987011333249E-2</v>
      </c>
      <c r="AU626" s="178">
        <v>1.2733987011333249E-2</v>
      </c>
      <c r="AV626" s="179">
        <v>1.2733987011333249E-2</v>
      </c>
    </row>
    <row r="627" spans="2:48" s="218" customFormat="1" x14ac:dyDescent="0.25">
      <c r="B627" s="175" t="s">
        <v>107</v>
      </c>
      <c r="C627" s="178">
        <v>2.0554984583761562E-2</v>
      </c>
      <c r="D627" s="178">
        <v>2.0554984583761562E-2</v>
      </c>
      <c r="E627" s="178">
        <v>2.0554984583761562E-2</v>
      </c>
      <c r="F627" s="178">
        <v>2.0554984583761562E-2</v>
      </c>
      <c r="G627" s="178">
        <v>2.0554984583761562E-2</v>
      </c>
      <c r="H627" s="178">
        <v>2.0554984583761562E-2</v>
      </c>
      <c r="I627" s="178">
        <v>2.0554984583761562E-2</v>
      </c>
      <c r="J627" s="178">
        <v>2.0554984583761562E-2</v>
      </c>
      <c r="K627" s="178">
        <v>1.9799397184102441E-2</v>
      </c>
      <c r="L627" s="178">
        <v>1.9043809784443318E-2</v>
      </c>
      <c r="M627" s="178">
        <v>1.8288222384784197E-2</v>
      </c>
      <c r="N627" s="178">
        <v>1.7906044661839805E-2</v>
      </c>
      <c r="O627" s="178">
        <v>1.7523866938895412E-2</v>
      </c>
      <c r="P627" s="178">
        <v>1.7141689215951019E-2</v>
      </c>
      <c r="Q627" s="178">
        <v>1.6759511493006626E-2</v>
      </c>
      <c r="R627" s="178">
        <v>1.6377333770062234E-2</v>
      </c>
      <c r="S627" s="178">
        <v>1.6217578518979748E-2</v>
      </c>
      <c r="T627" s="178">
        <v>1.6057823267897259E-2</v>
      </c>
      <c r="U627" s="178">
        <v>1.5898068016814773E-2</v>
      </c>
      <c r="V627" s="178">
        <v>1.5738312765732287E-2</v>
      </c>
      <c r="W627" s="178">
        <v>1.5578557514649798E-2</v>
      </c>
      <c r="X627" s="178">
        <v>1.5418802263567313E-2</v>
      </c>
      <c r="Y627" s="178">
        <v>1.5259047012484825E-2</v>
      </c>
      <c r="Z627" s="178">
        <v>1.5099291761402338E-2</v>
      </c>
      <c r="AA627" s="178">
        <v>1.4939536510319852E-2</v>
      </c>
      <c r="AB627" s="178">
        <v>1.4779781259237365E-2</v>
      </c>
      <c r="AC627" s="178">
        <v>1.4677815717402072E-2</v>
      </c>
      <c r="AD627" s="178">
        <v>1.4575850175566778E-2</v>
      </c>
      <c r="AE627" s="178">
        <v>1.4473884633731485E-2</v>
      </c>
      <c r="AF627" s="178">
        <v>1.4371919091896191E-2</v>
      </c>
      <c r="AG627" s="178">
        <v>1.4269953550060898E-2</v>
      </c>
      <c r="AH627" s="178">
        <v>1.4167988008225604E-2</v>
      </c>
      <c r="AI627" s="178">
        <v>1.4066022466390311E-2</v>
      </c>
      <c r="AJ627" s="178">
        <v>1.3964056924555017E-2</v>
      </c>
      <c r="AK627" s="178">
        <v>1.3862091382719724E-2</v>
      </c>
      <c r="AL627" s="178">
        <v>1.376012584088443E-2</v>
      </c>
      <c r="AM627" s="178">
        <v>1.3658160299049137E-2</v>
      </c>
      <c r="AN627" s="178">
        <v>1.3556194757213843E-2</v>
      </c>
      <c r="AO627" s="178">
        <v>1.345422921537855E-2</v>
      </c>
      <c r="AP627" s="178">
        <v>1.3352263673543256E-2</v>
      </c>
      <c r="AQ627" s="178">
        <v>1.3250298131707963E-2</v>
      </c>
      <c r="AR627" s="178">
        <v>1.3250298131707963E-2</v>
      </c>
      <c r="AS627" s="178">
        <v>1.3250298131707963E-2</v>
      </c>
      <c r="AT627" s="178">
        <v>1.3250298131707963E-2</v>
      </c>
      <c r="AU627" s="178">
        <v>1.3250298131707963E-2</v>
      </c>
      <c r="AV627" s="179">
        <v>1.3250298131707963E-2</v>
      </c>
    </row>
    <row r="628" spans="2:48" s="218" customFormat="1" x14ac:dyDescent="0.25">
      <c r="B628" s="175" t="s">
        <v>45</v>
      </c>
      <c r="C628" s="178">
        <v>216.9</v>
      </c>
      <c r="D628" s="178">
        <v>216.9</v>
      </c>
      <c r="E628" s="178">
        <v>216.9</v>
      </c>
      <c r="F628" s="178">
        <v>216.9</v>
      </c>
      <c r="G628" s="178">
        <v>216.9</v>
      </c>
      <c r="H628" s="178">
        <v>216.9</v>
      </c>
      <c r="I628" s="178">
        <v>216.9</v>
      </c>
      <c r="J628" s="178">
        <v>216.9</v>
      </c>
      <c r="K628" s="178">
        <v>211.81666666666666</v>
      </c>
      <c r="L628" s="178">
        <v>206.73333333333335</v>
      </c>
      <c r="M628" s="178">
        <v>201.65</v>
      </c>
      <c r="N628" s="178">
        <v>200.33600000000001</v>
      </c>
      <c r="O628" s="178">
        <v>199.02200000000002</v>
      </c>
      <c r="P628" s="178">
        <v>197.708</v>
      </c>
      <c r="Q628" s="178">
        <v>196.39400000000001</v>
      </c>
      <c r="R628" s="178">
        <v>195.08</v>
      </c>
      <c r="S628" s="178">
        <v>194.24300000000002</v>
      </c>
      <c r="T628" s="178">
        <v>193.40600000000001</v>
      </c>
      <c r="U628" s="178">
        <v>192.56900000000002</v>
      </c>
      <c r="V628" s="178">
        <v>191.732</v>
      </c>
      <c r="W628" s="178">
        <v>190.89500000000001</v>
      </c>
      <c r="X628" s="178">
        <v>190.05800000000002</v>
      </c>
      <c r="Y628" s="178">
        <v>189.221</v>
      </c>
      <c r="Z628" s="178">
        <v>188.38400000000001</v>
      </c>
      <c r="AA628" s="178">
        <v>187.547</v>
      </c>
      <c r="AB628" s="178">
        <v>186.71</v>
      </c>
      <c r="AC628" s="178">
        <v>186.46533333333335</v>
      </c>
      <c r="AD628" s="178">
        <v>186.22066666666666</v>
      </c>
      <c r="AE628" s="178">
        <v>185.976</v>
      </c>
      <c r="AF628" s="178">
        <v>185.73133333333334</v>
      </c>
      <c r="AG628" s="178">
        <v>185.48666666666668</v>
      </c>
      <c r="AH628" s="178">
        <v>185.24199999999999</v>
      </c>
      <c r="AI628" s="178">
        <v>184.99733333333333</v>
      </c>
      <c r="AJ628" s="178">
        <v>184.75266666666667</v>
      </c>
      <c r="AK628" s="178">
        <v>184.50800000000001</v>
      </c>
      <c r="AL628" s="178">
        <v>184.26333333333332</v>
      </c>
      <c r="AM628" s="178">
        <v>184.01866666666666</v>
      </c>
      <c r="AN628" s="178">
        <v>183.774</v>
      </c>
      <c r="AO628" s="178">
        <v>183.52933333333334</v>
      </c>
      <c r="AP628" s="178">
        <v>183.28466666666665</v>
      </c>
      <c r="AQ628" s="178">
        <v>183.04</v>
      </c>
      <c r="AR628" s="178">
        <v>183.04</v>
      </c>
      <c r="AS628" s="178">
        <v>183.04</v>
      </c>
      <c r="AT628" s="178">
        <v>183.04</v>
      </c>
      <c r="AU628" s="178">
        <v>183.04</v>
      </c>
      <c r="AV628" s="179">
        <v>183.04</v>
      </c>
    </row>
    <row r="629" spans="2:48" s="218" customFormat="1" x14ac:dyDescent="0.25">
      <c r="B629" s="175" t="s">
        <v>47</v>
      </c>
      <c r="C629" s="178">
        <v>221.38</v>
      </c>
      <c r="D629" s="178">
        <v>221.38</v>
      </c>
      <c r="E629" s="178">
        <v>221.38</v>
      </c>
      <c r="F629" s="178">
        <v>221.38</v>
      </c>
      <c r="G629" s="178">
        <v>221.38</v>
      </c>
      <c r="H629" s="178">
        <v>221.38</v>
      </c>
      <c r="I629" s="178">
        <v>221.38</v>
      </c>
      <c r="J629" s="178">
        <v>221.38</v>
      </c>
      <c r="K629" s="178">
        <v>218.14333333333332</v>
      </c>
      <c r="L629" s="178">
        <v>214.90666666666667</v>
      </c>
      <c r="M629" s="178">
        <v>211.67</v>
      </c>
      <c r="N629" s="178">
        <v>211.91399999999999</v>
      </c>
      <c r="O629" s="178">
        <v>212.15799999999999</v>
      </c>
      <c r="P629" s="178">
        <v>212.40199999999999</v>
      </c>
      <c r="Q629" s="178">
        <v>212.64599999999999</v>
      </c>
      <c r="R629" s="178">
        <v>212.89</v>
      </c>
      <c r="S629" s="178">
        <v>212.11799999999999</v>
      </c>
      <c r="T629" s="178">
        <v>211.34599999999998</v>
      </c>
      <c r="U629" s="178">
        <v>210.57399999999998</v>
      </c>
      <c r="V629" s="178">
        <v>209.80199999999999</v>
      </c>
      <c r="W629" s="178">
        <v>209.02999999999997</v>
      </c>
      <c r="X629" s="178">
        <v>208.25799999999998</v>
      </c>
      <c r="Y629" s="178">
        <v>207.48599999999999</v>
      </c>
      <c r="Z629" s="178">
        <v>206.714</v>
      </c>
      <c r="AA629" s="178">
        <v>205.94199999999998</v>
      </c>
      <c r="AB629" s="178">
        <v>205.17</v>
      </c>
      <c r="AC629" s="178">
        <v>205.38333333333333</v>
      </c>
      <c r="AD629" s="178">
        <v>205.59666666666666</v>
      </c>
      <c r="AE629" s="178">
        <v>205.81</v>
      </c>
      <c r="AF629" s="178">
        <v>206.02333333333331</v>
      </c>
      <c r="AG629" s="178">
        <v>206.23666666666665</v>
      </c>
      <c r="AH629" s="178">
        <v>206.45</v>
      </c>
      <c r="AI629" s="178">
        <v>206.66333333333333</v>
      </c>
      <c r="AJ629" s="178">
        <v>206.87666666666667</v>
      </c>
      <c r="AK629" s="178">
        <v>207.09</v>
      </c>
      <c r="AL629" s="178">
        <v>207.30333333333334</v>
      </c>
      <c r="AM629" s="178">
        <v>207.51666666666668</v>
      </c>
      <c r="AN629" s="178">
        <v>207.73</v>
      </c>
      <c r="AO629" s="178">
        <v>207.94333333333333</v>
      </c>
      <c r="AP629" s="178">
        <v>208.15666666666667</v>
      </c>
      <c r="AQ629" s="178">
        <v>208.37</v>
      </c>
      <c r="AR629" s="178">
        <v>208.37</v>
      </c>
      <c r="AS629" s="178">
        <v>208.37</v>
      </c>
      <c r="AT629" s="178">
        <v>208.37</v>
      </c>
      <c r="AU629" s="178">
        <v>208.37</v>
      </c>
      <c r="AV629" s="179">
        <v>208.37</v>
      </c>
    </row>
    <row r="630" spans="2:48" s="218" customFormat="1" x14ac:dyDescent="0.25">
      <c r="B630" s="175" t="s">
        <v>49</v>
      </c>
      <c r="C630" s="178">
        <v>23.8</v>
      </c>
      <c r="D630" s="178">
        <v>23.8</v>
      </c>
      <c r="E630" s="178">
        <v>23.8</v>
      </c>
      <c r="F630" s="178">
        <v>23.8</v>
      </c>
      <c r="G630" s="178">
        <v>23.8</v>
      </c>
      <c r="H630" s="178">
        <v>23.8</v>
      </c>
      <c r="I630" s="178">
        <v>23.8</v>
      </c>
      <c r="J630" s="178">
        <v>23.8</v>
      </c>
      <c r="K630" s="178">
        <v>23.706666666666667</v>
      </c>
      <c r="L630" s="178">
        <v>23.613333333333333</v>
      </c>
      <c r="M630" s="178">
        <v>23.52</v>
      </c>
      <c r="N630" s="178">
        <v>23.367999999999999</v>
      </c>
      <c r="O630" s="178">
        <v>23.216000000000001</v>
      </c>
      <c r="P630" s="178">
        <v>23.064</v>
      </c>
      <c r="Q630" s="178">
        <v>22.912000000000003</v>
      </c>
      <c r="R630" s="178">
        <v>22.76</v>
      </c>
      <c r="S630" s="178">
        <v>22.772000000000002</v>
      </c>
      <c r="T630" s="178">
        <v>22.784000000000002</v>
      </c>
      <c r="U630" s="178">
        <v>22.795999999999999</v>
      </c>
      <c r="V630" s="178">
        <v>22.808</v>
      </c>
      <c r="W630" s="178">
        <v>22.82</v>
      </c>
      <c r="X630" s="178">
        <v>22.832000000000001</v>
      </c>
      <c r="Y630" s="178">
        <v>22.844000000000001</v>
      </c>
      <c r="Z630" s="178">
        <v>22.855999999999998</v>
      </c>
      <c r="AA630" s="178">
        <v>22.867999999999999</v>
      </c>
      <c r="AB630" s="178">
        <v>22.88</v>
      </c>
      <c r="AC630" s="178">
        <v>22.88</v>
      </c>
      <c r="AD630" s="178">
        <v>22.88</v>
      </c>
      <c r="AE630" s="178">
        <v>22.88</v>
      </c>
      <c r="AF630" s="178">
        <v>22.88</v>
      </c>
      <c r="AG630" s="178">
        <v>22.88</v>
      </c>
      <c r="AH630" s="178">
        <v>22.88</v>
      </c>
      <c r="AI630" s="178">
        <v>22.88</v>
      </c>
      <c r="AJ630" s="178">
        <v>22.88</v>
      </c>
      <c r="AK630" s="178">
        <v>22.88</v>
      </c>
      <c r="AL630" s="178">
        <v>22.88</v>
      </c>
      <c r="AM630" s="178">
        <v>22.88</v>
      </c>
      <c r="AN630" s="178">
        <v>22.88</v>
      </c>
      <c r="AO630" s="178">
        <v>22.88</v>
      </c>
      <c r="AP630" s="178">
        <v>22.88</v>
      </c>
      <c r="AQ630" s="178">
        <v>22.88</v>
      </c>
      <c r="AR630" s="178">
        <v>22.88</v>
      </c>
      <c r="AS630" s="178">
        <v>22.88</v>
      </c>
      <c r="AT630" s="178">
        <v>22.88</v>
      </c>
      <c r="AU630" s="178">
        <v>22.88</v>
      </c>
      <c r="AV630" s="179">
        <v>22.88</v>
      </c>
    </row>
    <row r="631" spans="2:48" s="218" customFormat="1" x14ac:dyDescent="0.25">
      <c r="B631" s="175" t="s">
        <v>51</v>
      </c>
      <c r="C631" s="178">
        <v>23.32</v>
      </c>
      <c r="D631" s="178">
        <v>23.32</v>
      </c>
      <c r="E631" s="178">
        <v>23.32</v>
      </c>
      <c r="F631" s="178">
        <v>23.32</v>
      </c>
      <c r="G631" s="178">
        <v>23.32</v>
      </c>
      <c r="H631" s="178">
        <v>23.32</v>
      </c>
      <c r="I631" s="178">
        <v>23.32</v>
      </c>
      <c r="J631" s="178">
        <v>23.32</v>
      </c>
      <c r="K631" s="178">
        <v>23.02</v>
      </c>
      <c r="L631" s="178">
        <v>22.720000000000002</v>
      </c>
      <c r="M631" s="178">
        <v>22.42</v>
      </c>
      <c r="N631" s="178">
        <v>22.108000000000001</v>
      </c>
      <c r="O631" s="178">
        <v>21.795999999999999</v>
      </c>
      <c r="P631" s="178">
        <v>21.484000000000002</v>
      </c>
      <c r="Q631" s="178">
        <v>21.172000000000001</v>
      </c>
      <c r="R631" s="178">
        <v>20.86</v>
      </c>
      <c r="S631" s="178">
        <v>20.856999999999999</v>
      </c>
      <c r="T631" s="178">
        <v>20.853999999999999</v>
      </c>
      <c r="U631" s="178">
        <v>20.850999999999999</v>
      </c>
      <c r="V631" s="178">
        <v>20.847999999999999</v>
      </c>
      <c r="W631" s="178">
        <v>20.844999999999999</v>
      </c>
      <c r="X631" s="178">
        <v>20.841999999999999</v>
      </c>
      <c r="Y631" s="178">
        <v>20.838999999999999</v>
      </c>
      <c r="Z631" s="178">
        <v>20.835999999999999</v>
      </c>
      <c r="AA631" s="178">
        <v>20.832999999999998</v>
      </c>
      <c r="AB631" s="178">
        <v>20.83</v>
      </c>
      <c r="AC631" s="178">
        <v>20.781333333333333</v>
      </c>
      <c r="AD631" s="178">
        <v>20.732666666666667</v>
      </c>
      <c r="AE631" s="178">
        <v>20.683999999999997</v>
      </c>
      <c r="AF631" s="178">
        <v>20.635333333333332</v>
      </c>
      <c r="AG631" s="178">
        <v>20.586666666666666</v>
      </c>
      <c r="AH631" s="178">
        <v>20.538</v>
      </c>
      <c r="AI631" s="178">
        <v>20.489333333333335</v>
      </c>
      <c r="AJ631" s="178">
        <v>20.440666666666665</v>
      </c>
      <c r="AK631" s="178">
        <v>20.391999999999999</v>
      </c>
      <c r="AL631" s="178">
        <v>20.343333333333334</v>
      </c>
      <c r="AM631" s="178">
        <v>20.294666666666668</v>
      </c>
      <c r="AN631" s="178">
        <v>20.246000000000002</v>
      </c>
      <c r="AO631" s="178">
        <v>20.197333333333333</v>
      </c>
      <c r="AP631" s="178">
        <v>20.148666666666667</v>
      </c>
      <c r="AQ631" s="178">
        <v>20.100000000000001</v>
      </c>
      <c r="AR631" s="178">
        <v>20.100000000000001</v>
      </c>
      <c r="AS631" s="178">
        <v>20.100000000000001</v>
      </c>
      <c r="AT631" s="178">
        <v>20.100000000000001</v>
      </c>
      <c r="AU631" s="178">
        <v>20.100000000000001</v>
      </c>
      <c r="AV631" s="179">
        <v>20.100000000000001</v>
      </c>
    </row>
    <row r="632" spans="2:48" s="218" customFormat="1" x14ac:dyDescent="0.25">
      <c r="B632" s="175" t="s">
        <v>53</v>
      </c>
      <c r="C632" s="178">
        <v>9</v>
      </c>
      <c r="D632" s="178">
        <v>9</v>
      </c>
      <c r="E632" s="178">
        <v>9</v>
      </c>
      <c r="F632" s="178">
        <v>9</v>
      </c>
      <c r="G632" s="178">
        <v>9</v>
      </c>
      <c r="H632" s="178">
        <v>9</v>
      </c>
      <c r="I632" s="178">
        <v>9</v>
      </c>
      <c r="J632" s="178">
        <v>9</v>
      </c>
      <c r="K632" s="178">
        <v>9</v>
      </c>
      <c r="L632" s="178">
        <v>9</v>
      </c>
      <c r="M632" s="178">
        <v>9</v>
      </c>
      <c r="N632" s="178">
        <v>9</v>
      </c>
      <c r="O632" s="178">
        <v>9</v>
      </c>
      <c r="P632" s="178">
        <v>9</v>
      </c>
      <c r="Q632" s="178">
        <v>9</v>
      </c>
      <c r="R632" s="178">
        <v>9</v>
      </c>
      <c r="S632" s="178">
        <v>9</v>
      </c>
      <c r="T632" s="178">
        <v>9</v>
      </c>
      <c r="U632" s="178">
        <v>9</v>
      </c>
      <c r="V632" s="178">
        <v>9</v>
      </c>
      <c r="W632" s="178">
        <v>9</v>
      </c>
      <c r="X632" s="178">
        <v>9</v>
      </c>
      <c r="Y632" s="178">
        <v>9</v>
      </c>
      <c r="Z632" s="178">
        <v>9</v>
      </c>
      <c r="AA632" s="178">
        <v>9</v>
      </c>
      <c r="AB632" s="178">
        <v>9</v>
      </c>
      <c r="AC632" s="178">
        <v>9</v>
      </c>
      <c r="AD632" s="178">
        <v>9</v>
      </c>
      <c r="AE632" s="178">
        <v>9</v>
      </c>
      <c r="AF632" s="178">
        <v>9</v>
      </c>
      <c r="AG632" s="178">
        <v>9</v>
      </c>
      <c r="AH632" s="178">
        <v>9</v>
      </c>
      <c r="AI632" s="178">
        <v>9</v>
      </c>
      <c r="AJ632" s="178">
        <v>9</v>
      </c>
      <c r="AK632" s="178">
        <v>9</v>
      </c>
      <c r="AL632" s="178">
        <v>9</v>
      </c>
      <c r="AM632" s="178">
        <v>9</v>
      </c>
      <c r="AN632" s="178">
        <v>9</v>
      </c>
      <c r="AO632" s="178">
        <v>9</v>
      </c>
      <c r="AP632" s="178">
        <v>9</v>
      </c>
      <c r="AQ632" s="178">
        <v>9</v>
      </c>
      <c r="AR632" s="178">
        <v>9</v>
      </c>
      <c r="AS632" s="178">
        <v>9</v>
      </c>
      <c r="AT632" s="178">
        <v>9</v>
      </c>
      <c r="AU632" s="178">
        <v>9</v>
      </c>
      <c r="AV632" s="179">
        <v>9</v>
      </c>
    </row>
    <row r="633" spans="2:48" s="218" customFormat="1" x14ac:dyDescent="0.25">
      <c r="B633" s="175" t="s">
        <v>108</v>
      </c>
      <c r="C633" s="178">
        <v>14</v>
      </c>
      <c r="D633" s="178">
        <v>14</v>
      </c>
      <c r="E633" s="178">
        <v>14</v>
      </c>
      <c r="F633" s="178">
        <v>14</v>
      </c>
      <c r="G633" s="178">
        <v>14</v>
      </c>
      <c r="H633" s="178">
        <v>14</v>
      </c>
      <c r="I633" s="178">
        <v>14</v>
      </c>
      <c r="J633" s="178">
        <v>14</v>
      </c>
      <c r="K633" s="178">
        <v>14</v>
      </c>
      <c r="L633" s="178">
        <v>14</v>
      </c>
      <c r="M633" s="178">
        <v>14</v>
      </c>
      <c r="N633" s="178">
        <v>14</v>
      </c>
      <c r="O633" s="178">
        <v>14</v>
      </c>
      <c r="P633" s="178">
        <v>14</v>
      </c>
      <c r="Q633" s="178">
        <v>14</v>
      </c>
      <c r="R633" s="178">
        <v>14</v>
      </c>
      <c r="S633" s="178">
        <v>14</v>
      </c>
      <c r="T633" s="178">
        <v>14</v>
      </c>
      <c r="U633" s="178">
        <v>14</v>
      </c>
      <c r="V633" s="178">
        <v>14</v>
      </c>
      <c r="W633" s="178">
        <v>14</v>
      </c>
      <c r="X633" s="178">
        <v>14</v>
      </c>
      <c r="Y633" s="178">
        <v>14</v>
      </c>
      <c r="Z633" s="178">
        <v>14</v>
      </c>
      <c r="AA633" s="178">
        <v>14</v>
      </c>
      <c r="AB633" s="178">
        <v>14</v>
      </c>
      <c r="AC633" s="178">
        <v>14</v>
      </c>
      <c r="AD633" s="178">
        <v>14</v>
      </c>
      <c r="AE633" s="178">
        <v>14</v>
      </c>
      <c r="AF633" s="178">
        <v>14</v>
      </c>
      <c r="AG633" s="178">
        <v>14</v>
      </c>
      <c r="AH633" s="178">
        <v>14</v>
      </c>
      <c r="AI633" s="178">
        <v>14</v>
      </c>
      <c r="AJ633" s="178">
        <v>14</v>
      </c>
      <c r="AK633" s="178">
        <v>14</v>
      </c>
      <c r="AL633" s="178">
        <v>14</v>
      </c>
      <c r="AM633" s="178">
        <v>14</v>
      </c>
      <c r="AN633" s="178">
        <v>14</v>
      </c>
      <c r="AO633" s="178">
        <v>14</v>
      </c>
      <c r="AP633" s="178">
        <v>14</v>
      </c>
      <c r="AQ633" s="178">
        <v>14</v>
      </c>
      <c r="AR633" s="178">
        <v>14</v>
      </c>
      <c r="AS633" s="178">
        <v>14</v>
      </c>
      <c r="AT633" s="178">
        <v>14</v>
      </c>
      <c r="AU633" s="178">
        <v>14</v>
      </c>
      <c r="AV633" s="179">
        <v>14</v>
      </c>
    </row>
    <row r="634" spans="2:48" s="218" customFormat="1" x14ac:dyDescent="0.25">
      <c r="B634" s="175" t="s">
        <v>4</v>
      </c>
      <c r="C634" s="178">
        <v>378.06459500000028</v>
      </c>
      <c r="D634" s="178">
        <v>378.06459500000028</v>
      </c>
      <c r="E634" s="178">
        <v>378.06459500000028</v>
      </c>
      <c r="F634" s="178">
        <v>378.06459500000028</v>
      </c>
      <c r="G634" s="178">
        <v>377.17169875000013</v>
      </c>
      <c r="H634" s="178">
        <v>376.27880249999998</v>
      </c>
      <c r="I634" s="178">
        <v>381.79427950000002</v>
      </c>
      <c r="J634" s="178">
        <v>387.30975649999999</v>
      </c>
      <c r="K634" s="178">
        <v>392.82523350000002</v>
      </c>
      <c r="L634" s="178">
        <v>398.3407105</v>
      </c>
      <c r="M634" s="178">
        <v>403.85618750000003</v>
      </c>
      <c r="N634" s="178">
        <v>403.5467823333334</v>
      </c>
      <c r="O634" s="178">
        <v>403.2373771666667</v>
      </c>
      <c r="P634" s="178">
        <v>402.92797200000007</v>
      </c>
      <c r="Q634" s="178">
        <v>402.61856683333338</v>
      </c>
      <c r="R634" s="178">
        <v>402.30916166666674</v>
      </c>
      <c r="S634" s="178">
        <v>401.99975650000005</v>
      </c>
      <c r="T634" s="178">
        <v>401.69035133333341</v>
      </c>
      <c r="U634" s="178">
        <v>401.38094616666672</v>
      </c>
      <c r="V634" s="178">
        <v>401.07154100000008</v>
      </c>
      <c r="W634" s="178">
        <v>400.76213583333339</v>
      </c>
      <c r="X634" s="178">
        <v>400.45273066666675</v>
      </c>
      <c r="Y634" s="178">
        <v>400.14332550000006</v>
      </c>
      <c r="Z634" s="178">
        <v>399.83392033333342</v>
      </c>
      <c r="AA634" s="178">
        <v>399.52451516666673</v>
      </c>
      <c r="AB634" s="178">
        <v>399.2151100000001</v>
      </c>
      <c r="AC634" s="178">
        <v>400.54060116666676</v>
      </c>
      <c r="AD634" s="178">
        <v>401.86609233333343</v>
      </c>
      <c r="AE634" s="178">
        <v>403.19158350000009</v>
      </c>
      <c r="AF634" s="178">
        <v>404.5170746666667</v>
      </c>
      <c r="AG634" s="178">
        <v>405.84256583333337</v>
      </c>
      <c r="AH634" s="178">
        <v>407.16805700000003</v>
      </c>
      <c r="AI634" s="178">
        <v>408.4935481666667</v>
      </c>
      <c r="AJ634" s="178">
        <v>409.81903933333336</v>
      </c>
      <c r="AK634" s="178">
        <v>411.14453050000003</v>
      </c>
      <c r="AL634" s="178">
        <v>412.4700216666667</v>
      </c>
      <c r="AM634" s="178">
        <v>413.79551283333336</v>
      </c>
      <c r="AN634" s="178">
        <v>415.12100399999997</v>
      </c>
      <c r="AO634" s="178">
        <v>416.44649516666664</v>
      </c>
      <c r="AP634" s="178">
        <v>417.7719863333333</v>
      </c>
      <c r="AQ634" s="178">
        <v>419.09747749999997</v>
      </c>
      <c r="AR634" s="178">
        <v>419.09747749999997</v>
      </c>
      <c r="AS634" s="178">
        <v>419.09747749999997</v>
      </c>
      <c r="AT634" s="178">
        <v>419.09747749999997</v>
      </c>
      <c r="AU634" s="178">
        <v>419.09747749999997</v>
      </c>
      <c r="AV634" s="179">
        <v>419.09747749999997</v>
      </c>
    </row>
    <row r="635" spans="2:48" s="218" customFormat="1" x14ac:dyDescent="0.25">
      <c r="B635" s="175" t="s">
        <v>6</v>
      </c>
      <c r="C635" s="178">
        <v>0</v>
      </c>
      <c r="D635" s="178">
        <v>0</v>
      </c>
      <c r="E635" s="178">
        <v>0</v>
      </c>
      <c r="F635" s="178">
        <v>0</v>
      </c>
      <c r="G635" s="178">
        <v>0</v>
      </c>
      <c r="H635" s="178">
        <v>0</v>
      </c>
      <c r="I635" s="178">
        <v>0</v>
      </c>
      <c r="J635" s="178">
        <v>0</v>
      </c>
      <c r="K635" s="178">
        <v>0</v>
      </c>
      <c r="L635" s="178">
        <v>0</v>
      </c>
      <c r="M635" s="178">
        <v>0</v>
      </c>
      <c r="N635" s="178">
        <v>0</v>
      </c>
      <c r="O635" s="178">
        <v>0</v>
      </c>
      <c r="P635" s="178">
        <v>0</v>
      </c>
      <c r="Q635" s="178">
        <v>0</v>
      </c>
      <c r="R635" s="178">
        <v>0</v>
      </c>
      <c r="S635" s="178">
        <v>0</v>
      </c>
      <c r="T635" s="178">
        <v>0</v>
      </c>
      <c r="U635" s="178">
        <v>0</v>
      </c>
      <c r="V635" s="178">
        <v>0</v>
      </c>
      <c r="W635" s="178">
        <v>0</v>
      </c>
      <c r="X635" s="178">
        <v>0</v>
      </c>
      <c r="Y635" s="178">
        <v>0</v>
      </c>
      <c r="Z635" s="178">
        <v>0</v>
      </c>
      <c r="AA635" s="178">
        <v>0</v>
      </c>
      <c r="AB635" s="178">
        <v>0</v>
      </c>
      <c r="AC635" s="178">
        <v>0</v>
      </c>
      <c r="AD635" s="178">
        <v>0</v>
      </c>
      <c r="AE635" s="178">
        <v>0</v>
      </c>
      <c r="AF635" s="178">
        <v>0</v>
      </c>
      <c r="AG635" s="178">
        <v>0</v>
      </c>
      <c r="AH635" s="178">
        <v>0</v>
      </c>
      <c r="AI635" s="178">
        <v>0</v>
      </c>
      <c r="AJ635" s="178">
        <v>0</v>
      </c>
      <c r="AK635" s="178">
        <v>0</v>
      </c>
      <c r="AL635" s="178">
        <v>0</v>
      </c>
      <c r="AM635" s="178">
        <v>0</v>
      </c>
      <c r="AN635" s="178">
        <v>0</v>
      </c>
      <c r="AO635" s="178">
        <v>0</v>
      </c>
      <c r="AP635" s="178">
        <v>0</v>
      </c>
      <c r="AQ635" s="178">
        <v>0</v>
      </c>
      <c r="AR635" s="178">
        <v>0</v>
      </c>
      <c r="AS635" s="178">
        <v>0</v>
      </c>
      <c r="AT635" s="178">
        <v>0</v>
      </c>
      <c r="AU635" s="178">
        <v>0</v>
      </c>
      <c r="AV635" s="179">
        <v>0</v>
      </c>
    </row>
    <row r="636" spans="2:48" s="218" customFormat="1" x14ac:dyDescent="0.25">
      <c r="B636" s="175" t="s">
        <v>8</v>
      </c>
      <c r="C636" s="178">
        <v>13</v>
      </c>
      <c r="D636" s="178">
        <v>13</v>
      </c>
      <c r="E636" s="178">
        <v>13</v>
      </c>
      <c r="F636" s="178">
        <v>13</v>
      </c>
      <c r="G636" s="178">
        <v>13</v>
      </c>
      <c r="H636" s="178">
        <v>13</v>
      </c>
      <c r="I636" s="178">
        <v>13</v>
      </c>
      <c r="J636" s="178">
        <v>13</v>
      </c>
      <c r="K636" s="178">
        <v>13</v>
      </c>
      <c r="L636" s="178">
        <v>13</v>
      </c>
      <c r="M636" s="178">
        <v>13</v>
      </c>
      <c r="N636" s="178">
        <v>13</v>
      </c>
      <c r="O636" s="178">
        <v>13</v>
      </c>
      <c r="P636" s="178">
        <v>13</v>
      </c>
      <c r="Q636" s="178">
        <v>13</v>
      </c>
      <c r="R636" s="178">
        <v>13</v>
      </c>
      <c r="S636" s="178">
        <v>13</v>
      </c>
      <c r="T636" s="178">
        <v>13</v>
      </c>
      <c r="U636" s="178">
        <v>13</v>
      </c>
      <c r="V636" s="178">
        <v>13</v>
      </c>
      <c r="W636" s="178">
        <v>13</v>
      </c>
      <c r="X636" s="178">
        <v>13</v>
      </c>
      <c r="Y636" s="178">
        <v>13</v>
      </c>
      <c r="Z636" s="178">
        <v>13</v>
      </c>
      <c r="AA636" s="178">
        <v>13</v>
      </c>
      <c r="AB636" s="178">
        <v>13</v>
      </c>
      <c r="AC636" s="178">
        <v>13</v>
      </c>
      <c r="AD636" s="178">
        <v>13</v>
      </c>
      <c r="AE636" s="178">
        <v>13</v>
      </c>
      <c r="AF636" s="178">
        <v>13</v>
      </c>
      <c r="AG636" s="178">
        <v>13</v>
      </c>
      <c r="AH636" s="178">
        <v>13</v>
      </c>
      <c r="AI636" s="178">
        <v>13</v>
      </c>
      <c r="AJ636" s="178">
        <v>13</v>
      </c>
      <c r="AK636" s="178">
        <v>13</v>
      </c>
      <c r="AL636" s="178">
        <v>13</v>
      </c>
      <c r="AM636" s="178">
        <v>13</v>
      </c>
      <c r="AN636" s="178">
        <v>13</v>
      </c>
      <c r="AO636" s="178">
        <v>13</v>
      </c>
      <c r="AP636" s="178">
        <v>13</v>
      </c>
      <c r="AQ636" s="178">
        <v>13</v>
      </c>
      <c r="AR636" s="178">
        <v>13</v>
      </c>
      <c r="AS636" s="178">
        <v>13</v>
      </c>
      <c r="AT636" s="178">
        <v>13</v>
      </c>
      <c r="AU636" s="178">
        <v>13</v>
      </c>
      <c r="AV636" s="179">
        <v>13</v>
      </c>
    </row>
    <row r="637" spans="2:48" s="218" customFormat="1" x14ac:dyDescent="0.25">
      <c r="B637" s="175" t="s">
        <v>10</v>
      </c>
      <c r="C637" s="180"/>
      <c r="D637" s="180"/>
      <c r="E637" s="180"/>
      <c r="F637" s="180"/>
      <c r="G637" s="180"/>
      <c r="H637" s="180"/>
      <c r="I637" s="180"/>
      <c r="J637" s="180"/>
      <c r="K637" s="180"/>
      <c r="L637" s="180"/>
      <c r="M637" s="180"/>
      <c r="N637" s="180"/>
      <c r="O637" s="180"/>
      <c r="P637" s="180"/>
      <c r="Q637" s="180"/>
      <c r="R637" s="180"/>
      <c r="S637" s="180"/>
      <c r="T637" s="180"/>
      <c r="U637" s="180"/>
      <c r="V637" s="180"/>
      <c r="W637" s="180"/>
      <c r="X637" s="180"/>
      <c r="Y637" s="180"/>
      <c r="Z637" s="180"/>
      <c r="AA637" s="180"/>
      <c r="AB637" s="180"/>
      <c r="AC637" s="180"/>
      <c r="AD637" s="180"/>
      <c r="AE637" s="180"/>
      <c r="AF637" s="180"/>
      <c r="AG637" s="180"/>
      <c r="AH637" s="180"/>
      <c r="AI637" s="180"/>
      <c r="AJ637" s="180"/>
      <c r="AK637" s="180"/>
      <c r="AL637" s="180"/>
      <c r="AM637" s="180"/>
      <c r="AN637" s="180"/>
      <c r="AO637" s="180"/>
      <c r="AP637" s="180"/>
      <c r="AQ637" s="180"/>
      <c r="AR637" s="180"/>
      <c r="AS637" s="180"/>
      <c r="AT637" s="180"/>
      <c r="AU637" s="180"/>
      <c r="AV637" s="181"/>
    </row>
    <row r="638" spans="2:48" s="218" customFormat="1" x14ac:dyDescent="0.25">
      <c r="B638" s="175" t="s">
        <v>12</v>
      </c>
      <c r="C638" s="180"/>
      <c r="D638" s="180"/>
      <c r="E638" s="180"/>
      <c r="F638" s="180"/>
      <c r="G638" s="180"/>
      <c r="H638" s="180"/>
      <c r="I638" s="180"/>
      <c r="J638" s="180"/>
      <c r="K638" s="180"/>
      <c r="L638" s="180"/>
      <c r="M638" s="180"/>
      <c r="N638" s="180"/>
      <c r="O638" s="180"/>
      <c r="P638" s="180"/>
      <c r="Q638" s="180"/>
      <c r="R638" s="180"/>
      <c r="S638" s="180"/>
      <c r="T638" s="180"/>
      <c r="U638" s="180"/>
      <c r="V638" s="180"/>
      <c r="W638" s="180"/>
      <c r="X638" s="180"/>
      <c r="Y638" s="180"/>
      <c r="Z638" s="180"/>
      <c r="AA638" s="180"/>
      <c r="AB638" s="180"/>
      <c r="AC638" s="180"/>
      <c r="AD638" s="180"/>
      <c r="AE638" s="180"/>
      <c r="AF638" s="180"/>
      <c r="AG638" s="180"/>
      <c r="AH638" s="180"/>
      <c r="AI638" s="180"/>
      <c r="AJ638" s="180"/>
      <c r="AK638" s="180"/>
      <c r="AL638" s="180"/>
      <c r="AM638" s="180"/>
      <c r="AN638" s="180"/>
      <c r="AO638" s="180"/>
      <c r="AP638" s="180"/>
      <c r="AQ638" s="180"/>
      <c r="AR638" s="180"/>
      <c r="AS638" s="180"/>
      <c r="AT638" s="180"/>
      <c r="AU638" s="180"/>
      <c r="AV638" s="181"/>
    </row>
    <row r="639" spans="2:48" s="218" customFormat="1" x14ac:dyDescent="0.25">
      <c r="B639" s="175" t="s">
        <v>14</v>
      </c>
      <c r="C639" s="180"/>
      <c r="D639" s="180"/>
      <c r="E639" s="180"/>
      <c r="F639" s="180"/>
      <c r="G639" s="180"/>
      <c r="H639" s="180"/>
      <c r="I639" s="180"/>
      <c r="J639" s="180"/>
      <c r="K639" s="180"/>
      <c r="L639" s="180"/>
      <c r="M639" s="180"/>
      <c r="N639" s="180"/>
      <c r="O639" s="180"/>
      <c r="P639" s="180"/>
      <c r="Q639" s="180"/>
      <c r="R639" s="180"/>
      <c r="S639" s="180"/>
      <c r="T639" s="180"/>
      <c r="U639" s="180"/>
      <c r="V639" s="180"/>
      <c r="W639" s="180"/>
      <c r="X639" s="180"/>
      <c r="Y639" s="180"/>
      <c r="Z639" s="180"/>
      <c r="AA639" s="180"/>
      <c r="AB639" s="180"/>
      <c r="AC639" s="180"/>
      <c r="AD639" s="180"/>
      <c r="AE639" s="180"/>
      <c r="AF639" s="180"/>
      <c r="AG639" s="180"/>
      <c r="AH639" s="180"/>
      <c r="AI639" s="180"/>
      <c r="AJ639" s="180"/>
      <c r="AK639" s="180"/>
      <c r="AL639" s="180"/>
      <c r="AM639" s="180"/>
      <c r="AN639" s="180"/>
      <c r="AO639" s="180"/>
      <c r="AP639" s="180"/>
      <c r="AQ639" s="180"/>
      <c r="AR639" s="180"/>
      <c r="AS639" s="180"/>
      <c r="AT639" s="180"/>
      <c r="AU639" s="180"/>
      <c r="AV639" s="181"/>
    </row>
    <row r="640" spans="2:48" s="218" customFormat="1" x14ac:dyDescent="0.25">
      <c r="B640" s="175" t="s">
        <v>16</v>
      </c>
      <c r="C640" s="180"/>
      <c r="D640" s="180"/>
      <c r="E640" s="180"/>
      <c r="F640" s="180"/>
      <c r="G640" s="180"/>
      <c r="H640" s="180"/>
      <c r="I640" s="180"/>
      <c r="J640" s="180"/>
      <c r="K640" s="180"/>
      <c r="L640" s="180"/>
      <c r="M640" s="180"/>
      <c r="N640" s="180"/>
      <c r="O640" s="180"/>
      <c r="P640" s="180"/>
      <c r="Q640" s="180"/>
      <c r="R640" s="180"/>
      <c r="S640" s="180"/>
      <c r="T640" s="180"/>
      <c r="U640" s="180"/>
      <c r="V640" s="180"/>
      <c r="W640" s="180"/>
      <c r="X640" s="180"/>
      <c r="Y640" s="180"/>
      <c r="Z640" s="180"/>
      <c r="AA640" s="180"/>
      <c r="AB640" s="180"/>
      <c r="AC640" s="180"/>
      <c r="AD640" s="180"/>
      <c r="AE640" s="180"/>
      <c r="AF640" s="180"/>
      <c r="AG640" s="180"/>
      <c r="AH640" s="180"/>
      <c r="AI640" s="180"/>
      <c r="AJ640" s="180"/>
      <c r="AK640" s="180"/>
      <c r="AL640" s="180"/>
      <c r="AM640" s="180"/>
      <c r="AN640" s="180"/>
      <c r="AO640" s="180"/>
      <c r="AP640" s="180"/>
      <c r="AQ640" s="180"/>
      <c r="AR640" s="180"/>
      <c r="AS640" s="180"/>
      <c r="AT640" s="180"/>
      <c r="AU640" s="180"/>
      <c r="AV640" s="181"/>
    </row>
    <row r="641" spans="1:48" s="218" customFormat="1" x14ac:dyDescent="0.25">
      <c r="B641" s="175" t="s">
        <v>18</v>
      </c>
      <c r="C641" s="180"/>
      <c r="D641" s="180"/>
      <c r="E641" s="180"/>
      <c r="F641" s="180"/>
      <c r="G641" s="180"/>
      <c r="H641" s="180"/>
      <c r="I641" s="180"/>
      <c r="J641" s="180"/>
      <c r="K641" s="180"/>
      <c r="L641" s="180"/>
      <c r="M641" s="180"/>
      <c r="N641" s="180"/>
      <c r="O641" s="180"/>
      <c r="P641" s="180"/>
      <c r="Q641" s="180"/>
      <c r="R641" s="180"/>
      <c r="S641" s="180"/>
      <c r="T641" s="180"/>
      <c r="U641" s="180"/>
      <c r="V641" s="180"/>
      <c r="W641" s="180"/>
      <c r="X641" s="180"/>
      <c r="Y641" s="180"/>
      <c r="Z641" s="180"/>
      <c r="AA641" s="180"/>
      <c r="AB641" s="180"/>
      <c r="AC641" s="180"/>
      <c r="AD641" s="180"/>
      <c r="AE641" s="180"/>
      <c r="AF641" s="180"/>
      <c r="AG641" s="180"/>
      <c r="AH641" s="180"/>
      <c r="AI641" s="180"/>
      <c r="AJ641" s="180"/>
      <c r="AK641" s="180"/>
      <c r="AL641" s="180"/>
      <c r="AM641" s="180"/>
      <c r="AN641" s="180"/>
      <c r="AO641" s="180"/>
      <c r="AP641" s="180"/>
      <c r="AQ641" s="180"/>
      <c r="AR641" s="180"/>
      <c r="AS641" s="180"/>
      <c r="AT641" s="180"/>
      <c r="AU641" s="180"/>
      <c r="AV641" s="181"/>
    </row>
    <row r="642" spans="1:48" s="218" customFormat="1" x14ac:dyDescent="0.25">
      <c r="B642" s="175" t="s">
        <v>20</v>
      </c>
      <c r="C642" s="180"/>
      <c r="D642" s="180"/>
      <c r="E642" s="180"/>
      <c r="F642" s="180"/>
      <c r="G642" s="180"/>
      <c r="H642" s="180"/>
      <c r="I642" s="180"/>
      <c r="J642" s="180"/>
      <c r="K642" s="180"/>
      <c r="L642" s="180"/>
      <c r="M642" s="180"/>
      <c r="N642" s="180"/>
      <c r="O642" s="180"/>
      <c r="P642" s="180"/>
      <c r="Q642" s="180"/>
      <c r="R642" s="180"/>
      <c r="S642" s="180"/>
      <c r="T642" s="180"/>
      <c r="U642" s="180"/>
      <c r="V642" s="180"/>
      <c r="W642" s="180"/>
      <c r="X642" s="180"/>
      <c r="Y642" s="180"/>
      <c r="Z642" s="180"/>
      <c r="AA642" s="180"/>
      <c r="AB642" s="180"/>
      <c r="AC642" s="180"/>
      <c r="AD642" s="180"/>
      <c r="AE642" s="180"/>
      <c r="AF642" s="180"/>
      <c r="AG642" s="180"/>
      <c r="AH642" s="180"/>
      <c r="AI642" s="180"/>
      <c r="AJ642" s="180"/>
      <c r="AK642" s="180"/>
      <c r="AL642" s="180"/>
      <c r="AM642" s="180"/>
      <c r="AN642" s="180"/>
      <c r="AO642" s="180"/>
      <c r="AP642" s="180"/>
      <c r="AQ642" s="180"/>
      <c r="AR642" s="180"/>
      <c r="AS642" s="180"/>
      <c r="AT642" s="180"/>
      <c r="AU642" s="180"/>
      <c r="AV642" s="181"/>
    </row>
    <row r="643" spans="1:48" s="218" customFormat="1" x14ac:dyDescent="0.25">
      <c r="B643" s="175" t="s">
        <v>22</v>
      </c>
      <c r="C643" s="178">
        <v>8.6036999999999999</v>
      </c>
      <c r="D643" s="178">
        <v>8.6036999999999999</v>
      </c>
      <c r="E643" s="178">
        <v>8.6036999999999999</v>
      </c>
      <c r="F643" s="178">
        <v>8.6036999999999999</v>
      </c>
      <c r="G643" s="178">
        <v>8.6036999999999999</v>
      </c>
      <c r="H643" s="178">
        <v>8.6036999999999999</v>
      </c>
      <c r="I643" s="178">
        <v>8.6036999999999999</v>
      </c>
      <c r="J643" s="178">
        <v>8.6036999999999999</v>
      </c>
      <c r="K643" s="178">
        <v>8.3706933333333335</v>
      </c>
      <c r="L643" s="178">
        <v>8.1376866666666672</v>
      </c>
      <c r="M643" s="178">
        <v>7.9046799999999999</v>
      </c>
      <c r="N643" s="178">
        <v>7.8037509333333333</v>
      </c>
      <c r="O643" s="178">
        <v>7.7028218666666666</v>
      </c>
      <c r="P643" s="178">
        <v>7.6018928000000008</v>
      </c>
      <c r="Q643" s="178">
        <v>7.5009637333333341</v>
      </c>
      <c r="R643" s="178">
        <v>7.4000346666666674</v>
      </c>
      <c r="S643" s="178">
        <v>7.3720186666666674</v>
      </c>
      <c r="T643" s="178">
        <v>7.3440026666666673</v>
      </c>
      <c r="U643" s="178">
        <v>7.3159866666666673</v>
      </c>
      <c r="V643" s="178">
        <v>7.2879706666666673</v>
      </c>
      <c r="W643" s="178">
        <v>7.2599546666666672</v>
      </c>
      <c r="X643" s="178">
        <v>7.2319386666666672</v>
      </c>
      <c r="Y643" s="178">
        <v>7.2039226666666671</v>
      </c>
      <c r="Z643" s="178">
        <v>7.1759066666666671</v>
      </c>
      <c r="AA643" s="178">
        <v>7.1478906666666671</v>
      </c>
      <c r="AB643" s="178">
        <v>7.119874666666667</v>
      </c>
      <c r="AC643" s="178">
        <v>7.1105447111111113</v>
      </c>
      <c r="AD643" s="178">
        <v>7.1012147555555556</v>
      </c>
      <c r="AE643" s="178">
        <v>7.0918847999999999</v>
      </c>
      <c r="AF643" s="178">
        <v>7.0825548444444451</v>
      </c>
      <c r="AG643" s="178">
        <v>7.0732248888888893</v>
      </c>
      <c r="AH643" s="178">
        <v>7.0638949333333336</v>
      </c>
      <c r="AI643" s="178">
        <v>7.0545649777777779</v>
      </c>
      <c r="AJ643" s="178">
        <v>7.0452350222222222</v>
      </c>
      <c r="AK643" s="178">
        <v>7.0359050666666665</v>
      </c>
      <c r="AL643" s="178">
        <v>7.0265751111111108</v>
      </c>
      <c r="AM643" s="178">
        <v>7.0172451555555551</v>
      </c>
      <c r="AN643" s="178">
        <v>7.0079152000000002</v>
      </c>
      <c r="AO643" s="178">
        <v>6.9985852444444445</v>
      </c>
      <c r="AP643" s="178">
        <v>6.9892552888888888</v>
      </c>
      <c r="AQ643" s="178">
        <v>6.9799253333333331</v>
      </c>
      <c r="AR643" s="178">
        <v>6.9799253333333331</v>
      </c>
      <c r="AS643" s="178">
        <v>6.9799253333333331</v>
      </c>
      <c r="AT643" s="178">
        <v>6.9799253333333331</v>
      </c>
      <c r="AU643" s="178">
        <v>6.9799253333333331</v>
      </c>
      <c r="AV643" s="179">
        <v>6.9799253333333331</v>
      </c>
    </row>
    <row r="644" spans="1:48" s="218" customFormat="1" x14ac:dyDescent="0.25">
      <c r="B644" s="175" t="s">
        <v>110</v>
      </c>
      <c r="C644" s="178">
        <v>0</v>
      </c>
      <c r="D644" s="178">
        <v>0</v>
      </c>
      <c r="E644" s="178">
        <v>0</v>
      </c>
      <c r="F644" s="178">
        <v>0</v>
      </c>
      <c r="G644" s="178">
        <v>0</v>
      </c>
      <c r="H644" s="178">
        <v>0</v>
      </c>
      <c r="I644" s="178">
        <v>0</v>
      </c>
      <c r="J644" s="178">
        <v>0</v>
      </c>
      <c r="K644" s="178">
        <v>0</v>
      </c>
      <c r="L644" s="178">
        <v>0</v>
      </c>
      <c r="M644" s="178">
        <v>0</v>
      </c>
      <c r="N644" s="178">
        <v>0</v>
      </c>
      <c r="O644" s="178">
        <v>0</v>
      </c>
      <c r="P644" s="178">
        <v>0</v>
      </c>
      <c r="Q644" s="178">
        <v>0</v>
      </c>
      <c r="R644" s="178">
        <v>0</v>
      </c>
      <c r="S644" s="178">
        <v>0</v>
      </c>
      <c r="T644" s="178">
        <v>0</v>
      </c>
      <c r="U644" s="178">
        <v>0</v>
      </c>
      <c r="V644" s="178">
        <v>0</v>
      </c>
      <c r="W644" s="178">
        <v>0</v>
      </c>
      <c r="X644" s="178">
        <v>0</v>
      </c>
      <c r="Y644" s="178">
        <v>0</v>
      </c>
      <c r="Z644" s="178">
        <v>0</v>
      </c>
      <c r="AA644" s="178">
        <v>0</v>
      </c>
      <c r="AB644" s="178">
        <v>0</v>
      </c>
      <c r="AC644" s="178">
        <v>0</v>
      </c>
      <c r="AD644" s="178">
        <v>0</v>
      </c>
      <c r="AE644" s="178">
        <v>0</v>
      </c>
      <c r="AF644" s="178">
        <v>0</v>
      </c>
      <c r="AG644" s="178">
        <v>0</v>
      </c>
      <c r="AH644" s="178">
        <v>0</v>
      </c>
      <c r="AI644" s="178">
        <v>0</v>
      </c>
      <c r="AJ644" s="178">
        <v>0</v>
      </c>
      <c r="AK644" s="178">
        <v>0</v>
      </c>
      <c r="AL644" s="178">
        <v>0</v>
      </c>
      <c r="AM644" s="178">
        <v>0</v>
      </c>
      <c r="AN644" s="178">
        <v>0</v>
      </c>
      <c r="AO644" s="178">
        <v>0</v>
      </c>
      <c r="AP644" s="178">
        <v>0</v>
      </c>
      <c r="AQ644" s="178">
        <v>0</v>
      </c>
      <c r="AR644" s="178">
        <v>0</v>
      </c>
      <c r="AS644" s="178">
        <v>0</v>
      </c>
      <c r="AT644" s="178">
        <v>0</v>
      </c>
      <c r="AU644" s="178">
        <v>0</v>
      </c>
      <c r="AV644" s="179">
        <v>0</v>
      </c>
    </row>
    <row r="645" spans="1:48" s="218" customFormat="1" x14ac:dyDescent="0.25">
      <c r="B645" s="175" t="s">
        <v>111</v>
      </c>
      <c r="C645" s="178">
        <v>0</v>
      </c>
      <c r="D645" s="178">
        <v>0</v>
      </c>
      <c r="E645" s="178">
        <v>0</v>
      </c>
      <c r="F645" s="178">
        <v>0</v>
      </c>
      <c r="G645" s="178">
        <v>0</v>
      </c>
      <c r="H645" s="178">
        <v>0</v>
      </c>
      <c r="I645" s="178">
        <v>0</v>
      </c>
      <c r="J645" s="178">
        <v>0</v>
      </c>
      <c r="K645" s="178">
        <v>0</v>
      </c>
      <c r="L645" s="178">
        <v>0</v>
      </c>
      <c r="M645" s="178">
        <v>0</v>
      </c>
      <c r="N645" s="178">
        <v>0</v>
      </c>
      <c r="O645" s="178">
        <v>0</v>
      </c>
      <c r="P645" s="178">
        <v>0</v>
      </c>
      <c r="Q645" s="178">
        <v>0</v>
      </c>
      <c r="R645" s="178">
        <v>0</v>
      </c>
      <c r="S645" s="178">
        <v>0</v>
      </c>
      <c r="T645" s="178">
        <v>0</v>
      </c>
      <c r="U645" s="178">
        <v>0</v>
      </c>
      <c r="V645" s="178">
        <v>0</v>
      </c>
      <c r="W645" s="178">
        <v>0</v>
      </c>
      <c r="X645" s="178">
        <v>0</v>
      </c>
      <c r="Y645" s="178">
        <v>0</v>
      </c>
      <c r="Z645" s="178">
        <v>0</v>
      </c>
      <c r="AA645" s="178">
        <v>0</v>
      </c>
      <c r="AB645" s="178">
        <v>0</v>
      </c>
      <c r="AC645" s="178">
        <v>0</v>
      </c>
      <c r="AD645" s="178">
        <v>0</v>
      </c>
      <c r="AE645" s="178">
        <v>0</v>
      </c>
      <c r="AF645" s="178">
        <v>0</v>
      </c>
      <c r="AG645" s="178">
        <v>0</v>
      </c>
      <c r="AH645" s="178">
        <v>0</v>
      </c>
      <c r="AI645" s="178">
        <v>0</v>
      </c>
      <c r="AJ645" s="178">
        <v>0</v>
      </c>
      <c r="AK645" s="178">
        <v>0</v>
      </c>
      <c r="AL645" s="178">
        <v>0</v>
      </c>
      <c r="AM645" s="178">
        <v>0</v>
      </c>
      <c r="AN645" s="178">
        <v>0</v>
      </c>
      <c r="AO645" s="178">
        <v>0</v>
      </c>
      <c r="AP645" s="178">
        <v>0</v>
      </c>
      <c r="AQ645" s="178">
        <v>0</v>
      </c>
      <c r="AR645" s="178">
        <v>0</v>
      </c>
      <c r="AS645" s="178">
        <v>0</v>
      </c>
      <c r="AT645" s="178">
        <v>0</v>
      </c>
      <c r="AU645" s="178">
        <v>0</v>
      </c>
      <c r="AV645" s="179">
        <v>0</v>
      </c>
    </row>
    <row r="646" spans="1:48" s="218" customFormat="1" x14ac:dyDescent="0.25">
      <c r="B646" s="175" t="s">
        <v>58</v>
      </c>
      <c r="C646" s="178">
        <v>0</v>
      </c>
      <c r="D646" s="178">
        <v>0</v>
      </c>
      <c r="E646" s="178">
        <v>0</v>
      </c>
      <c r="F646" s="178">
        <v>0</v>
      </c>
      <c r="G646" s="178">
        <v>0</v>
      </c>
      <c r="H646" s="178">
        <v>0</v>
      </c>
      <c r="I646" s="178">
        <v>0</v>
      </c>
      <c r="J646" s="178">
        <v>0</v>
      </c>
      <c r="K646" s="178">
        <v>0</v>
      </c>
      <c r="L646" s="178">
        <v>0</v>
      </c>
      <c r="M646" s="178">
        <v>0</v>
      </c>
      <c r="N646" s="178">
        <v>0</v>
      </c>
      <c r="O646" s="178">
        <v>0</v>
      </c>
      <c r="P646" s="178">
        <v>0</v>
      </c>
      <c r="Q646" s="178">
        <v>0</v>
      </c>
      <c r="R646" s="178">
        <v>0</v>
      </c>
      <c r="S646" s="178">
        <v>0</v>
      </c>
      <c r="T646" s="178">
        <v>0</v>
      </c>
      <c r="U646" s="178">
        <v>0</v>
      </c>
      <c r="V646" s="178">
        <v>0</v>
      </c>
      <c r="W646" s="178">
        <v>0</v>
      </c>
      <c r="X646" s="178">
        <v>0</v>
      </c>
      <c r="Y646" s="178">
        <v>0</v>
      </c>
      <c r="Z646" s="178">
        <v>0</v>
      </c>
      <c r="AA646" s="178">
        <v>0</v>
      </c>
      <c r="AB646" s="178">
        <v>0</v>
      </c>
      <c r="AC646" s="178">
        <v>0</v>
      </c>
      <c r="AD646" s="178">
        <v>0</v>
      </c>
      <c r="AE646" s="178">
        <v>0</v>
      </c>
      <c r="AF646" s="178">
        <v>0</v>
      </c>
      <c r="AG646" s="178">
        <v>0</v>
      </c>
      <c r="AH646" s="178">
        <v>0</v>
      </c>
      <c r="AI646" s="178">
        <v>0</v>
      </c>
      <c r="AJ646" s="178">
        <v>0</v>
      </c>
      <c r="AK646" s="178">
        <v>0</v>
      </c>
      <c r="AL646" s="178">
        <v>0</v>
      </c>
      <c r="AM646" s="178">
        <v>0</v>
      </c>
      <c r="AN646" s="178">
        <v>0</v>
      </c>
      <c r="AO646" s="178">
        <v>0</v>
      </c>
      <c r="AP646" s="178">
        <v>0</v>
      </c>
      <c r="AQ646" s="178">
        <v>0</v>
      </c>
      <c r="AR646" s="178">
        <v>0</v>
      </c>
      <c r="AS646" s="178">
        <v>0</v>
      </c>
      <c r="AT646" s="178">
        <v>0</v>
      </c>
      <c r="AU646" s="178">
        <v>0</v>
      </c>
      <c r="AV646" s="179">
        <v>0</v>
      </c>
    </row>
    <row r="647" spans="1:48" s="218" customFormat="1" x14ac:dyDescent="0.25">
      <c r="B647" s="175" t="s">
        <v>60</v>
      </c>
      <c r="C647" s="178">
        <v>8044.210951920003</v>
      </c>
      <c r="D647" s="178">
        <v>8044.210951920003</v>
      </c>
      <c r="E647" s="178">
        <v>8044.210951920003</v>
      </c>
      <c r="F647" s="178">
        <v>8044.210951920003</v>
      </c>
      <c r="G647" s="178">
        <v>8044.210951920003</v>
      </c>
      <c r="H647" s="178">
        <v>8044.210951920003</v>
      </c>
      <c r="I647" s="178">
        <v>8044.210951920003</v>
      </c>
      <c r="J647" s="178">
        <v>8044.210951920003</v>
      </c>
      <c r="K647" s="178">
        <v>7827.3069217200018</v>
      </c>
      <c r="L647" s="178">
        <v>7610.4028915200015</v>
      </c>
      <c r="M647" s="178">
        <v>7393.4988613200003</v>
      </c>
      <c r="N647" s="178">
        <v>6767.1285363297629</v>
      </c>
      <c r="O647" s="178">
        <v>6140.7582113395265</v>
      </c>
      <c r="P647" s="178">
        <v>5514.3878863492901</v>
      </c>
      <c r="Q647" s="178">
        <v>4888.0175613590527</v>
      </c>
      <c r="R647" s="178">
        <v>4261.6472363688163</v>
      </c>
      <c r="S647" s="178">
        <v>4067.7138084632952</v>
      </c>
      <c r="T647" s="178">
        <v>3873.7803805577746</v>
      </c>
      <c r="U647" s="178">
        <v>3679.8469526522535</v>
      </c>
      <c r="V647" s="178">
        <v>3485.9135247467325</v>
      </c>
      <c r="W647" s="178">
        <v>3291.9800968412119</v>
      </c>
      <c r="X647" s="178">
        <v>3098.0466689356908</v>
      </c>
      <c r="Y647" s="178">
        <v>2904.1132410301698</v>
      </c>
      <c r="Z647" s="178">
        <v>2710.1798131246487</v>
      </c>
      <c r="AA647" s="178">
        <v>2516.2463852191281</v>
      </c>
      <c r="AB647" s="178">
        <v>2322.3129573136071</v>
      </c>
      <c r="AC647" s="178">
        <v>2279.2360924186478</v>
      </c>
      <c r="AD647" s="178">
        <v>2236.1592275236885</v>
      </c>
      <c r="AE647" s="178">
        <v>2193.0823626287292</v>
      </c>
      <c r="AF647" s="178">
        <v>2150.00549773377</v>
      </c>
      <c r="AG647" s="178">
        <v>2106.9286328388107</v>
      </c>
      <c r="AH647" s="178">
        <v>2063.8517679438514</v>
      </c>
      <c r="AI647" s="178">
        <v>2020.7749030488922</v>
      </c>
      <c r="AJ647" s="178">
        <v>1977.6980381539329</v>
      </c>
      <c r="AK647" s="178">
        <v>1934.6211732589736</v>
      </c>
      <c r="AL647" s="178">
        <v>1891.5443083640141</v>
      </c>
      <c r="AM647" s="178">
        <v>1848.4674434690548</v>
      </c>
      <c r="AN647" s="178">
        <v>1805.3905785740956</v>
      </c>
      <c r="AO647" s="178">
        <v>1762.3137136791363</v>
      </c>
      <c r="AP647" s="178">
        <v>1719.236848784177</v>
      </c>
      <c r="AQ647" s="178">
        <v>1676.1599838892178</v>
      </c>
      <c r="AR647" s="178">
        <v>1676.1599838892178</v>
      </c>
      <c r="AS647" s="178">
        <v>1676.1599838892178</v>
      </c>
      <c r="AT647" s="178">
        <v>1676.1599838892178</v>
      </c>
      <c r="AU647" s="178">
        <v>1676.1599838892178</v>
      </c>
      <c r="AV647" s="179">
        <v>1676.1599838892178</v>
      </c>
    </row>
    <row r="648" spans="1:48" s="218" customFormat="1" x14ac:dyDescent="0.25">
      <c r="B648" s="175" t="s">
        <v>62</v>
      </c>
      <c r="C648" s="178">
        <v>4022.1054759600015</v>
      </c>
      <c r="D648" s="178">
        <v>4022.1054759600015</v>
      </c>
      <c r="E648" s="178">
        <v>4022.1054759600015</v>
      </c>
      <c r="F648" s="178">
        <v>4022.1054759600015</v>
      </c>
      <c r="G648" s="178">
        <v>4022.1054759600015</v>
      </c>
      <c r="H648" s="178">
        <v>4022.1054759600015</v>
      </c>
      <c r="I648" s="178">
        <v>4022.1054759600015</v>
      </c>
      <c r="J648" s="178">
        <v>4022.1054759600015</v>
      </c>
      <c r="K648" s="178">
        <v>3913.6534608600009</v>
      </c>
      <c r="L648" s="178">
        <v>3805.2014457600008</v>
      </c>
      <c r="M648" s="178">
        <v>3696.7494306600001</v>
      </c>
      <c r="N648" s="178">
        <v>3383.5642681648815</v>
      </c>
      <c r="O648" s="178">
        <v>3070.3791056697632</v>
      </c>
      <c r="P648" s="178">
        <v>2757.193943174645</v>
      </c>
      <c r="Q648" s="178">
        <v>2444.0087806795264</v>
      </c>
      <c r="R648" s="178">
        <v>2130.8236181844081</v>
      </c>
      <c r="S648" s="178">
        <v>2033.8569042316476</v>
      </c>
      <c r="T648" s="178">
        <v>1936.8901902788873</v>
      </c>
      <c r="U648" s="178">
        <v>1839.9234763261268</v>
      </c>
      <c r="V648" s="178">
        <v>1742.9567623733662</v>
      </c>
      <c r="W648" s="178">
        <v>1645.9900484206059</v>
      </c>
      <c r="X648" s="178">
        <v>1549.0233344678454</v>
      </c>
      <c r="Y648" s="178">
        <v>1452.0566205150849</v>
      </c>
      <c r="Z648" s="178">
        <v>1355.0899065623244</v>
      </c>
      <c r="AA648" s="178">
        <v>1258.1231926095641</v>
      </c>
      <c r="AB648" s="178">
        <v>1161.1564786568035</v>
      </c>
      <c r="AC648" s="178">
        <v>1139.6180462093239</v>
      </c>
      <c r="AD648" s="178">
        <v>1118.0796137618443</v>
      </c>
      <c r="AE648" s="178">
        <v>1096.5411813143646</v>
      </c>
      <c r="AF648" s="178">
        <v>1075.002748866885</v>
      </c>
      <c r="AG648" s="178">
        <v>1053.4643164194053</v>
      </c>
      <c r="AH648" s="178">
        <v>1031.9258839719257</v>
      </c>
      <c r="AI648" s="178">
        <v>1010.3874515244461</v>
      </c>
      <c r="AJ648" s="178">
        <v>988.84901907696644</v>
      </c>
      <c r="AK648" s="178">
        <v>967.31058662948681</v>
      </c>
      <c r="AL648" s="178">
        <v>945.77215418200706</v>
      </c>
      <c r="AM648" s="178">
        <v>924.23372173452742</v>
      </c>
      <c r="AN648" s="178">
        <v>902.69528928704779</v>
      </c>
      <c r="AO648" s="178">
        <v>881.15685683956815</v>
      </c>
      <c r="AP648" s="178">
        <v>859.61842439208851</v>
      </c>
      <c r="AQ648" s="178">
        <v>838.07999194460888</v>
      </c>
      <c r="AR648" s="178">
        <v>838.07999194460888</v>
      </c>
      <c r="AS648" s="178">
        <v>838.07999194460888</v>
      </c>
      <c r="AT648" s="178">
        <v>838.07999194460888</v>
      </c>
      <c r="AU648" s="178">
        <v>838.07999194460888</v>
      </c>
      <c r="AV648" s="178">
        <v>838.07999194460888</v>
      </c>
    </row>
    <row r="649" spans="1:48" s="218" customFormat="1" x14ac:dyDescent="0.25">
      <c r="B649" s="175" t="s">
        <v>109</v>
      </c>
      <c r="C649" s="178">
        <v>10</v>
      </c>
      <c r="D649" s="178">
        <v>10</v>
      </c>
      <c r="E649" s="178">
        <v>10</v>
      </c>
      <c r="F649" s="178">
        <v>10</v>
      </c>
      <c r="G649" s="178">
        <v>10</v>
      </c>
      <c r="H649" s="178">
        <v>10</v>
      </c>
      <c r="I649" s="178">
        <v>10</v>
      </c>
      <c r="J649" s="178">
        <v>10</v>
      </c>
      <c r="K649" s="178">
        <v>10</v>
      </c>
      <c r="L649" s="178">
        <v>10</v>
      </c>
      <c r="M649" s="178">
        <v>10</v>
      </c>
      <c r="N649" s="178">
        <v>10</v>
      </c>
      <c r="O649" s="178">
        <v>10</v>
      </c>
      <c r="P649" s="178">
        <v>10</v>
      </c>
      <c r="Q649" s="178">
        <v>10</v>
      </c>
      <c r="R649" s="178">
        <v>10</v>
      </c>
      <c r="S649" s="178">
        <v>10</v>
      </c>
      <c r="T649" s="178">
        <v>10</v>
      </c>
      <c r="U649" s="178">
        <v>10</v>
      </c>
      <c r="V649" s="178">
        <v>10</v>
      </c>
      <c r="W649" s="178">
        <v>10</v>
      </c>
      <c r="X649" s="178">
        <v>10</v>
      </c>
      <c r="Y649" s="178">
        <v>10</v>
      </c>
      <c r="Z649" s="178">
        <v>10</v>
      </c>
      <c r="AA649" s="178">
        <v>10</v>
      </c>
      <c r="AB649" s="178">
        <v>10</v>
      </c>
      <c r="AC649" s="178">
        <v>10</v>
      </c>
      <c r="AD649" s="178">
        <v>10</v>
      </c>
      <c r="AE649" s="178">
        <v>10</v>
      </c>
      <c r="AF649" s="178">
        <v>10</v>
      </c>
      <c r="AG649" s="178">
        <v>10</v>
      </c>
      <c r="AH649" s="178">
        <v>10</v>
      </c>
      <c r="AI649" s="178">
        <v>10</v>
      </c>
      <c r="AJ649" s="178">
        <v>10</v>
      </c>
      <c r="AK649" s="178">
        <v>10</v>
      </c>
      <c r="AL649" s="178">
        <v>10</v>
      </c>
      <c r="AM649" s="178">
        <v>10</v>
      </c>
      <c r="AN649" s="178">
        <v>10</v>
      </c>
      <c r="AO649" s="178">
        <v>10</v>
      </c>
      <c r="AP649" s="178">
        <v>10</v>
      </c>
      <c r="AQ649" s="178">
        <v>10</v>
      </c>
      <c r="AR649" s="178">
        <v>10</v>
      </c>
      <c r="AS649" s="178">
        <v>10</v>
      </c>
      <c r="AT649" s="178">
        <v>10</v>
      </c>
      <c r="AU649" s="178">
        <v>10</v>
      </c>
      <c r="AV649" s="179">
        <v>10</v>
      </c>
    </row>
    <row r="650" spans="1:48" s="218" customFormat="1" x14ac:dyDescent="0.25">
      <c r="B650" s="175" t="s">
        <v>274</v>
      </c>
      <c r="C650" s="178">
        <v>100000</v>
      </c>
      <c r="D650" s="178">
        <v>100000</v>
      </c>
      <c r="E650" s="178">
        <v>100000</v>
      </c>
      <c r="F650" s="178">
        <v>100000</v>
      </c>
      <c r="G650" s="178">
        <v>100000</v>
      </c>
      <c r="H650" s="178">
        <v>100000</v>
      </c>
      <c r="I650" s="178">
        <v>100000</v>
      </c>
      <c r="J650" s="178">
        <v>100000</v>
      </c>
      <c r="K650" s="178">
        <v>100000</v>
      </c>
      <c r="L650" s="178">
        <v>100000</v>
      </c>
      <c r="M650" s="178">
        <v>100000</v>
      </c>
      <c r="N650" s="178">
        <v>100000</v>
      </c>
      <c r="O650" s="178">
        <v>100000</v>
      </c>
      <c r="P650" s="178">
        <v>100000</v>
      </c>
      <c r="Q650" s="178">
        <v>100000</v>
      </c>
      <c r="R650" s="178">
        <v>100000</v>
      </c>
      <c r="S650" s="178">
        <v>100000</v>
      </c>
      <c r="T650" s="178">
        <v>100000</v>
      </c>
      <c r="U650" s="178">
        <v>100000</v>
      </c>
      <c r="V650" s="178">
        <v>100000</v>
      </c>
      <c r="W650" s="178">
        <v>100000</v>
      </c>
      <c r="X650" s="178">
        <v>100000</v>
      </c>
      <c r="Y650" s="178">
        <v>100000</v>
      </c>
      <c r="Z650" s="178">
        <v>100000</v>
      </c>
      <c r="AA650" s="178">
        <v>100000</v>
      </c>
      <c r="AB650" s="178">
        <v>100000</v>
      </c>
      <c r="AC650" s="178">
        <v>100000</v>
      </c>
      <c r="AD650" s="178">
        <v>100000</v>
      </c>
      <c r="AE650" s="178">
        <v>100000</v>
      </c>
      <c r="AF650" s="178">
        <v>100000</v>
      </c>
      <c r="AG650" s="178">
        <v>100000</v>
      </c>
      <c r="AH650" s="178">
        <v>100000</v>
      </c>
      <c r="AI650" s="178">
        <v>100000</v>
      </c>
      <c r="AJ650" s="178">
        <v>100000</v>
      </c>
      <c r="AK650" s="178">
        <v>100000</v>
      </c>
      <c r="AL650" s="178">
        <v>100000</v>
      </c>
      <c r="AM650" s="178">
        <v>100000</v>
      </c>
      <c r="AN650" s="178">
        <v>100000</v>
      </c>
      <c r="AO650" s="178">
        <v>100000</v>
      </c>
      <c r="AP650" s="178">
        <v>100000</v>
      </c>
      <c r="AQ650" s="178">
        <v>100000</v>
      </c>
      <c r="AR650" s="178">
        <v>100000</v>
      </c>
      <c r="AS650" s="178">
        <v>100000</v>
      </c>
      <c r="AT650" s="178">
        <v>100000</v>
      </c>
      <c r="AU650" s="178">
        <v>100000</v>
      </c>
      <c r="AV650" s="179">
        <v>100000</v>
      </c>
    </row>
    <row r="651" spans="1:48" s="218" customFormat="1" x14ac:dyDescent="0.25">
      <c r="B651" s="175" t="s">
        <v>276</v>
      </c>
      <c r="C651" s="180"/>
      <c r="D651" s="180"/>
      <c r="E651" s="180"/>
      <c r="F651" s="180"/>
      <c r="G651" s="180"/>
      <c r="H651" s="180"/>
      <c r="I651" s="180"/>
      <c r="J651" s="180"/>
      <c r="K651" s="180"/>
      <c r="L651" s="180"/>
      <c r="M651" s="180"/>
      <c r="N651" s="180"/>
      <c r="O651" s="180"/>
      <c r="P651" s="180"/>
      <c r="Q651" s="180"/>
      <c r="R651" s="180"/>
      <c r="S651" s="180"/>
      <c r="T651" s="180"/>
      <c r="U651" s="180"/>
      <c r="V651" s="180"/>
      <c r="W651" s="180"/>
      <c r="X651" s="180"/>
      <c r="Y651" s="180"/>
      <c r="Z651" s="180"/>
      <c r="AA651" s="180"/>
      <c r="AB651" s="180"/>
      <c r="AC651" s="180"/>
      <c r="AD651" s="180"/>
      <c r="AE651" s="180"/>
      <c r="AF651" s="180"/>
      <c r="AG651" s="180"/>
      <c r="AH651" s="180"/>
      <c r="AI651" s="180"/>
      <c r="AJ651" s="180"/>
      <c r="AK651" s="180"/>
      <c r="AL651" s="180"/>
      <c r="AM651" s="180"/>
      <c r="AN651" s="180"/>
      <c r="AO651" s="180"/>
      <c r="AP651" s="180"/>
      <c r="AQ651" s="180"/>
      <c r="AR651" s="180"/>
      <c r="AS651" s="180"/>
      <c r="AT651" s="180"/>
      <c r="AU651" s="180"/>
      <c r="AV651" s="181"/>
    </row>
    <row r="652" spans="1:48" s="218" customFormat="1" x14ac:dyDescent="0.25">
      <c r="B652" s="175" t="s">
        <v>278</v>
      </c>
      <c r="C652" s="180"/>
      <c r="D652" s="180"/>
      <c r="E652" s="180"/>
      <c r="F652" s="180"/>
      <c r="G652" s="180"/>
      <c r="H652" s="180"/>
      <c r="I652" s="180"/>
      <c r="J652" s="180"/>
      <c r="K652" s="180"/>
      <c r="L652" s="180"/>
      <c r="M652" s="180"/>
      <c r="N652" s="180"/>
      <c r="O652" s="180"/>
      <c r="P652" s="180"/>
      <c r="Q652" s="180"/>
      <c r="R652" s="180"/>
      <c r="S652" s="180"/>
      <c r="T652" s="180"/>
      <c r="U652" s="180"/>
      <c r="V652" s="180"/>
      <c r="W652" s="180"/>
      <c r="X652" s="180"/>
      <c r="Y652" s="180"/>
      <c r="Z652" s="180"/>
      <c r="AA652" s="180"/>
      <c r="AB652" s="180"/>
      <c r="AC652" s="180"/>
      <c r="AD652" s="180"/>
      <c r="AE652" s="180"/>
      <c r="AF652" s="180"/>
      <c r="AG652" s="180"/>
      <c r="AH652" s="180"/>
      <c r="AI652" s="180"/>
      <c r="AJ652" s="180"/>
      <c r="AK652" s="180"/>
      <c r="AL652" s="180"/>
      <c r="AM652" s="180"/>
      <c r="AN652" s="180"/>
      <c r="AO652" s="180"/>
      <c r="AP652" s="180"/>
      <c r="AQ652" s="180"/>
      <c r="AR652" s="180"/>
      <c r="AS652" s="180"/>
      <c r="AT652" s="180"/>
      <c r="AU652" s="180"/>
      <c r="AV652" s="181"/>
    </row>
    <row r="653" spans="1:48" s="218" customFormat="1" ht="15.75" thickBot="1" x14ac:dyDescent="0.3">
      <c r="B653" s="326" t="s">
        <v>787</v>
      </c>
      <c r="C653" s="327"/>
      <c r="D653" s="327"/>
      <c r="E653" s="327"/>
      <c r="F653" s="327"/>
      <c r="G653" s="327"/>
      <c r="H653" s="327"/>
      <c r="I653" s="327"/>
      <c r="J653" s="327"/>
      <c r="K653" s="327"/>
      <c r="L653" s="327"/>
      <c r="M653" s="327"/>
      <c r="N653" s="327"/>
      <c r="O653" s="327"/>
      <c r="P653" s="327"/>
      <c r="Q653" s="327"/>
      <c r="R653" s="327"/>
      <c r="S653" s="327"/>
      <c r="T653" s="327"/>
      <c r="U653" s="327"/>
      <c r="V653" s="327"/>
      <c r="W653" s="327"/>
      <c r="X653" s="327"/>
      <c r="Y653" s="327"/>
      <c r="Z653" s="327"/>
      <c r="AA653" s="327"/>
      <c r="AB653" s="327"/>
      <c r="AC653" s="327"/>
      <c r="AD653" s="327"/>
      <c r="AE653" s="327"/>
      <c r="AF653" s="327"/>
      <c r="AG653" s="327"/>
      <c r="AH653" s="327"/>
      <c r="AI653" s="327"/>
      <c r="AJ653" s="327"/>
      <c r="AK653" s="327"/>
      <c r="AL653" s="327"/>
      <c r="AM653" s="327"/>
      <c r="AN653" s="327"/>
      <c r="AO653" s="327"/>
      <c r="AP653" s="327"/>
      <c r="AQ653" s="327"/>
      <c r="AR653" s="327"/>
      <c r="AS653" s="327"/>
      <c r="AT653" s="327"/>
      <c r="AU653" s="327"/>
      <c r="AV653" s="328"/>
    </row>
    <row r="654" spans="1:48" s="218" customFormat="1" ht="16.5" thickTop="1" thickBot="1" x14ac:dyDescent="0.3"/>
    <row r="655" spans="1:48" s="218" customFormat="1" ht="15.75" thickTop="1" x14ac:dyDescent="0.25">
      <c r="A655" s="218">
        <f>A621+1</f>
        <v>19</v>
      </c>
      <c r="B655" s="329" t="s">
        <v>670</v>
      </c>
      <c r="C655" s="330"/>
      <c r="D655" s="330"/>
      <c r="E655" s="330"/>
      <c r="F655" s="330"/>
      <c r="G655" s="330"/>
      <c r="H655" s="330"/>
      <c r="I655" s="330"/>
      <c r="J655" s="330"/>
      <c r="K655" s="330"/>
      <c r="L655" s="330"/>
      <c r="M655" s="330"/>
      <c r="N655" s="330"/>
      <c r="O655" s="330"/>
      <c r="P655" s="330"/>
      <c r="Q655" s="330"/>
      <c r="R655" s="330"/>
      <c r="S655" s="330"/>
      <c r="T655" s="330"/>
      <c r="U655" s="330"/>
      <c r="V655" s="330"/>
      <c r="W655" s="330"/>
      <c r="X655" s="330"/>
      <c r="Y655" s="330"/>
      <c r="Z655" s="330"/>
      <c r="AA655" s="330"/>
      <c r="AB655" s="330"/>
      <c r="AC655" s="330"/>
      <c r="AD655" s="330"/>
      <c r="AE655" s="330"/>
      <c r="AF655" s="330"/>
      <c r="AG655" s="330"/>
      <c r="AH655" s="330"/>
      <c r="AI655" s="330"/>
      <c r="AJ655" s="330"/>
      <c r="AK655" s="330"/>
      <c r="AL655" s="330"/>
      <c r="AM655" s="330"/>
      <c r="AN655" s="330"/>
      <c r="AO655" s="330"/>
      <c r="AP655" s="330"/>
      <c r="AQ655" s="330"/>
      <c r="AR655" s="330"/>
      <c r="AS655" s="330"/>
      <c r="AT655" s="330"/>
      <c r="AU655" s="330"/>
      <c r="AV655" s="331"/>
    </row>
    <row r="656" spans="1:48" s="218" customFormat="1" x14ac:dyDescent="0.25">
      <c r="B656" s="175"/>
      <c r="C656" s="176" t="s">
        <v>364</v>
      </c>
      <c r="D656" s="176" t="s">
        <v>365</v>
      </c>
      <c r="E656" s="176" t="s">
        <v>366</v>
      </c>
      <c r="F656" s="176" t="s">
        <v>367</v>
      </c>
      <c r="G656" s="176" t="s">
        <v>368</v>
      </c>
      <c r="H656" s="176" t="s">
        <v>369</v>
      </c>
      <c r="I656" s="176" t="s">
        <v>370</v>
      </c>
      <c r="J656" s="176" t="s">
        <v>371</v>
      </c>
      <c r="K656" s="176" t="s">
        <v>372</v>
      </c>
      <c r="L656" s="176" t="s">
        <v>373</v>
      </c>
      <c r="M656" s="176" t="s">
        <v>374</v>
      </c>
      <c r="N656" s="176" t="s">
        <v>375</v>
      </c>
      <c r="O656" s="176" t="s">
        <v>376</v>
      </c>
      <c r="P656" s="176" t="s">
        <v>377</v>
      </c>
      <c r="Q656" s="176" t="s">
        <v>378</v>
      </c>
      <c r="R656" s="176" t="s">
        <v>379</v>
      </c>
      <c r="S656" s="176" t="s">
        <v>380</v>
      </c>
      <c r="T656" s="176" t="s">
        <v>381</v>
      </c>
      <c r="U656" s="176" t="s">
        <v>382</v>
      </c>
      <c r="V656" s="176" t="s">
        <v>383</v>
      </c>
      <c r="W656" s="176" t="s">
        <v>384</v>
      </c>
      <c r="X656" s="176" t="s">
        <v>385</v>
      </c>
      <c r="Y656" s="176" t="s">
        <v>386</v>
      </c>
      <c r="Z656" s="176" t="s">
        <v>387</v>
      </c>
      <c r="AA656" s="176" t="s">
        <v>388</v>
      </c>
      <c r="AB656" s="176" t="s">
        <v>389</v>
      </c>
      <c r="AC656" s="176" t="s">
        <v>224</v>
      </c>
      <c r="AD656" s="176" t="s">
        <v>225</v>
      </c>
      <c r="AE656" s="176" t="s">
        <v>226</v>
      </c>
      <c r="AF656" s="176" t="s">
        <v>227</v>
      </c>
      <c r="AG656" s="176" t="s">
        <v>445</v>
      </c>
      <c r="AH656" s="176" t="s">
        <v>228</v>
      </c>
      <c r="AI656" s="176" t="s">
        <v>229</v>
      </c>
      <c r="AJ656" s="176" t="s">
        <v>348</v>
      </c>
      <c r="AK656" s="176" t="s">
        <v>349</v>
      </c>
      <c r="AL656" s="176" t="s">
        <v>446</v>
      </c>
      <c r="AM656" s="176" t="s">
        <v>350</v>
      </c>
      <c r="AN656" s="176" t="s">
        <v>351</v>
      </c>
      <c r="AO656" s="176" t="s">
        <v>352</v>
      </c>
      <c r="AP656" s="176" t="s">
        <v>353</v>
      </c>
      <c r="AQ656" s="176" t="s">
        <v>447</v>
      </c>
      <c r="AR656" s="176" t="s">
        <v>354</v>
      </c>
      <c r="AS656" s="176" t="s">
        <v>355</v>
      </c>
      <c r="AT656" s="176" t="s">
        <v>356</v>
      </c>
      <c r="AU656" s="176" t="s">
        <v>357</v>
      </c>
      <c r="AV656" s="177" t="s">
        <v>358</v>
      </c>
    </row>
    <row r="657" spans="2:48" s="218" customFormat="1" x14ac:dyDescent="0.25">
      <c r="B657" s="175" t="s">
        <v>39</v>
      </c>
      <c r="C657" s="178">
        <v>36936.837107647458</v>
      </c>
      <c r="D657" s="178">
        <v>36936.837107647458</v>
      </c>
      <c r="E657" s="178">
        <v>36936.837107647458</v>
      </c>
      <c r="F657" s="178">
        <v>36936.837107647458</v>
      </c>
      <c r="G657" s="178">
        <v>36936.837107647458</v>
      </c>
      <c r="H657" s="178">
        <v>36936.837107647458</v>
      </c>
      <c r="I657" s="178">
        <v>35805.994718049536</v>
      </c>
      <c r="J657" s="178">
        <v>34219.981972657159</v>
      </c>
      <c r="K657" s="178">
        <v>34858.08567081255</v>
      </c>
      <c r="L657" s="178">
        <v>35496.189368967942</v>
      </c>
      <c r="M657" s="178">
        <v>36134.293067123341</v>
      </c>
      <c r="N657" s="178">
        <v>36772.396765278732</v>
      </c>
      <c r="O657" s="178">
        <v>37410.500463434124</v>
      </c>
      <c r="P657" s="178">
        <v>35935.552750168325</v>
      </c>
      <c r="Q657" s="178">
        <v>34460.605036902518</v>
      </c>
      <c r="R657" s="178">
        <v>32985.657323636719</v>
      </c>
      <c r="S657" s="178">
        <v>32608.601570254861</v>
      </c>
      <c r="T657" s="178">
        <v>32231.545816873004</v>
      </c>
      <c r="U657" s="178">
        <v>31854.490063491146</v>
      </c>
      <c r="V657" s="178">
        <v>31477.434310109289</v>
      </c>
      <c r="W657" s="178">
        <v>31100.378556727432</v>
      </c>
      <c r="X657" s="178">
        <v>30723.322803345574</v>
      </c>
      <c r="Y657" s="178">
        <v>30346.267049963717</v>
      </c>
      <c r="Z657" s="178">
        <v>29969.21129658186</v>
      </c>
      <c r="AA657" s="178">
        <v>29592.155543200002</v>
      </c>
      <c r="AB657" s="178">
        <v>29215.099789818145</v>
      </c>
      <c r="AC657" s="178">
        <v>29083.873096870866</v>
      </c>
      <c r="AD657" s="178">
        <v>28952.646403923587</v>
      </c>
      <c r="AE657" s="178">
        <v>28821.419710976308</v>
      </c>
      <c r="AF657" s="178">
        <v>28690.193018029029</v>
      </c>
      <c r="AG657" s="178">
        <v>28558.96632508175</v>
      </c>
      <c r="AH657" s="178">
        <v>28427.739632134471</v>
      </c>
      <c r="AI657" s="178">
        <v>28296.512939187192</v>
      </c>
      <c r="AJ657" s="178">
        <v>28165.286246239913</v>
      </c>
      <c r="AK657" s="178">
        <v>28034.059553292631</v>
      </c>
      <c r="AL657" s="178">
        <v>27902.832860345352</v>
      </c>
      <c r="AM657" s="178">
        <v>27771.606167398073</v>
      </c>
      <c r="AN657" s="178">
        <v>27640.379474450794</v>
      </c>
      <c r="AO657" s="178">
        <v>27509.152781503515</v>
      </c>
      <c r="AP657" s="178">
        <v>27377.926088556236</v>
      </c>
      <c r="AQ657" s="178">
        <v>27246.699395608957</v>
      </c>
      <c r="AR657" s="178">
        <v>27246.699395608957</v>
      </c>
      <c r="AS657" s="178">
        <v>27246.699395608957</v>
      </c>
      <c r="AT657" s="178">
        <v>27246.699395608957</v>
      </c>
      <c r="AU657" s="178">
        <v>27246.699395608957</v>
      </c>
      <c r="AV657" s="179">
        <v>27246.699395608957</v>
      </c>
    </row>
    <row r="658" spans="2:48" s="218" customFormat="1" x14ac:dyDescent="0.25">
      <c r="B658" s="175" t="s">
        <v>104</v>
      </c>
      <c r="C658" s="178">
        <v>0</v>
      </c>
      <c r="D658" s="178">
        <v>0</v>
      </c>
      <c r="E658" s="178">
        <v>0</v>
      </c>
      <c r="F658" s="178">
        <v>0</v>
      </c>
      <c r="G658" s="178">
        <v>0</v>
      </c>
      <c r="H658" s="178">
        <v>0</v>
      </c>
      <c r="I658" s="178">
        <v>0</v>
      </c>
      <c r="J658" s="178">
        <v>0</v>
      </c>
      <c r="K658" s="178">
        <v>0</v>
      </c>
      <c r="L658" s="178">
        <v>0</v>
      </c>
      <c r="M658" s="178">
        <v>0</v>
      </c>
      <c r="N658" s="178">
        <v>0</v>
      </c>
      <c r="O658" s="178">
        <v>0</v>
      </c>
      <c r="P658" s="178">
        <v>0</v>
      </c>
      <c r="Q658" s="178">
        <v>0</v>
      </c>
      <c r="R658" s="178">
        <v>0</v>
      </c>
      <c r="S658" s="178">
        <v>0</v>
      </c>
      <c r="T658" s="178">
        <v>0</v>
      </c>
      <c r="U658" s="178">
        <v>0</v>
      </c>
      <c r="V658" s="178">
        <v>0</v>
      </c>
      <c r="W658" s="178">
        <v>0</v>
      </c>
      <c r="X658" s="178">
        <v>0</v>
      </c>
      <c r="Y658" s="178">
        <v>0</v>
      </c>
      <c r="Z658" s="178">
        <v>0</v>
      </c>
      <c r="AA658" s="178">
        <v>0</v>
      </c>
      <c r="AB658" s="178">
        <v>0</v>
      </c>
      <c r="AC658" s="178">
        <v>0</v>
      </c>
      <c r="AD658" s="178">
        <v>0</v>
      </c>
      <c r="AE658" s="178">
        <v>0</v>
      </c>
      <c r="AF658" s="178">
        <v>0</v>
      </c>
      <c r="AG658" s="178">
        <v>0</v>
      </c>
      <c r="AH658" s="178">
        <v>0</v>
      </c>
      <c r="AI658" s="178">
        <v>0</v>
      </c>
      <c r="AJ658" s="178">
        <v>0</v>
      </c>
      <c r="AK658" s="178">
        <v>0</v>
      </c>
      <c r="AL658" s="178">
        <v>0</v>
      </c>
      <c r="AM658" s="178">
        <v>0</v>
      </c>
      <c r="AN658" s="178">
        <v>0</v>
      </c>
      <c r="AO658" s="178">
        <v>0</v>
      </c>
      <c r="AP658" s="178">
        <v>0</v>
      </c>
      <c r="AQ658" s="178">
        <v>0</v>
      </c>
      <c r="AR658" s="178">
        <v>0</v>
      </c>
      <c r="AS658" s="178">
        <v>0</v>
      </c>
      <c r="AT658" s="178">
        <v>0</v>
      </c>
      <c r="AU658" s="178">
        <v>0</v>
      </c>
      <c r="AV658" s="179">
        <v>0</v>
      </c>
    </row>
    <row r="659" spans="2:48" s="218" customFormat="1" x14ac:dyDescent="0.25">
      <c r="B659" s="175" t="s">
        <v>105</v>
      </c>
      <c r="C659" s="178">
        <v>0</v>
      </c>
      <c r="D659" s="178">
        <v>0</v>
      </c>
      <c r="E659" s="178">
        <v>0</v>
      </c>
      <c r="F659" s="178">
        <v>0</v>
      </c>
      <c r="G659" s="178">
        <v>0</v>
      </c>
      <c r="H659" s="178">
        <v>0</v>
      </c>
      <c r="I659" s="178">
        <v>0</v>
      </c>
      <c r="J659" s="178">
        <v>0</v>
      </c>
      <c r="K659" s="178">
        <v>0</v>
      </c>
      <c r="L659" s="178">
        <v>0</v>
      </c>
      <c r="M659" s="178">
        <v>0</v>
      </c>
      <c r="N659" s="178">
        <v>0</v>
      </c>
      <c r="O659" s="178">
        <v>0</v>
      </c>
      <c r="P659" s="178">
        <v>0</v>
      </c>
      <c r="Q659" s="178">
        <v>0</v>
      </c>
      <c r="R659" s="178">
        <v>0</v>
      </c>
      <c r="S659" s="178">
        <v>0</v>
      </c>
      <c r="T659" s="178">
        <v>0</v>
      </c>
      <c r="U659" s="178">
        <v>0</v>
      </c>
      <c r="V659" s="178">
        <v>0</v>
      </c>
      <c r="W659" s="178">
        <v>0</v>
      </c>
      <c r="X659" s="178">
        <v>0</v>
      </c>
      <c r="Y659" s="178">
        <v>0</v>
      </c>
      <c r="Z659" s="178">
        <v>0</v>
      </c>
      <c r="AA659" s="178">
        <v>0</v>
      </c>
      <c r="AB659" s="178">
        <v>0</v>
      </c>
      <c r="AC659" s="178">
        <v>0</v>
      </c>
      <c r="AD659" s="178">
        <v>0</v>
      </c>
      <c r="AE659" s="178">
        <v>0</v>
      </c>
      <c r="AF659" s="178">
        <v>0</v>
      </c>
      <c r="AG659" s="178">
        <v>0</v>
      </c>
      <c r="AH659" s="178">
        <v>0</v>
      </c>
      <c r="AI659" s="178">
        <v>0</v>
      </c>
      <c r="AJ659" s="178">
        <v>0</v>
      </c>
      <c r="AK659" s="178">
        <v>0</v>
      </c>
      <c r="AL659" s="178">
        <v>0</v>
      </c>
      <c r="AM659" s="178">
        <v>0</v>
      </c>
      <c r="AN659" s="178">
        <v>0</v>
      </c>
      <c r="AO659" s="178">
        <v>0</v>
      </c>
      <c r="AP659" s="178">
        <v>0</v>
      </c>
      <c r="AQ659" s="178">
        <v>0</v>
      </c>
      <c r="AR659" s="178">
        <v>0</v>
      </c>
      <c r="AS659" s="178">
        <v>0</v>
      </c>
      <c r="AT659" s="178">
        <v>0</v>
      </c>
      <c r="AU659" s="178">
        <v>0</v>
      </c>
      <c r="AV659" s="179">
        <v>0</v>
      </c>
    </row>
    <row r="660" spans="2:48" s="218" customFormat="1" x14ac:dyDescent="0.25">
      <c r="B660" s="175" t="s">
        <v>106</v>
      </c>
      <c r="C660" s="178">
        <v>2.1026072329688814E-2</v>
      </c>
      <c r="D660" s="178">
        <v>2.1026072329688814E-2</v>
      </c>
      <c r="E660" s="178">
        <v>2.1026072329688814E-2</v>
      </c>
      <c r="F660" s="178">
        <v>2.1026072329688814E-2</v>
      </c>
      <c r="G660" s="178">
        <v>2.1026072329688814E-2</v>
      </c>
      <c r="H660" s="178">
        <v>2.1026072329688814E-2</v>
      </c>
      <c r="I660" s="178">
        <v>2.1026072329688814E-2</v>
      </c>
      <c r="J660" s="178">
        <v>2.1026072329688814E-2</v>
      </c>
      <c r="K660" s="178">
        <v>2.0170849032050249E-2</v>
      </c>
      <c r="L660" s="178">
        <v>1.9315625734411687E-2</v>
      </c>
      <c r="M660" s="178">
        <v>1.8460402436773122E-2</v>
      </c>
      <c r="N660" s="178">
        <v>1.8115602284146531E-2</v>
      </c>
      <c r="O660" s="178">
        <v>1.777080213151994E-2</v>
      </c>
      <c r="P660" s="178">
        <v>1.7426001978893348E-2</v>
      </c>
      <c r="Q660" s="178">
        <v>1.7081201826266757E-2</v>
      </c>
      <c r="R660" s="178">
        <v>1.6736401673640166E-2</v>
      </c>
      <c r="S660" s="178">
        <v>1.6773918248233714E-2</v>
      </c>
      <c r="T660" s="178">
        <v>1.6811434822827258E-2</v>
      </c>
      <c r="U660" s="178">
        <v>1.6848951397420805E-2</v>
      </c>
      <c r="V660" s="178">
        <v>1.6886467972014353E-2</v>
      </c>
      <c r="W660" s="178">
        <v>1.6923984546607901E-2</v>
      </c>
      <c r="X660" s="178">
        <v>1.6961501121201445E-2</v>
      </c>
      <c r="Y660" s="178">
        <v>1.6999017695794993E-2</v>
      </c>
      <c r="Z660" s="178">
        <v>1.703653427038854E-2</v>
      </c>
      <c r="AA660" s="178">
        <v>1.7074050844982085E-2</v>
      </c>
      <c r="AB660" s="178">
        <v>1.7111567419575632E-2</v>
      </c>
      <c r="AC660" s="178">
        <v>1.7031522855990029E-2</v>
      </c>
      <c r="AD660" s="178">
        <v>1.6951478292404423E-2</v>
      </c>
      <c r="AE660" s="178">
        <v>1.6871433728818819E-2</v>
      </c>
      <c r="AF660" s="178">
        <v>1.6791389165233216E-2</v>
      </c>
      <c r="AG660" s="178">
        <v>1.671134460164761E-2</v>
      </c>
      <c r="AH660" s="178">
        <v>1.6631300038062007E-2</v>
      </c>
      <c r="AI660" s="178">
        <v>1.6551255474476403E-2</v>
      </c>
      <c r="AJ660" s="178">
        <v>1.6471210910890797E-2</v>
      </c>
      <c r="AK660" s="178">
        <v>1.6391166347305194E-2</v>
      </c>
      <c r="AL660" s="178">
        <v>1.6311121783719591E-2</v>
      </c>
      <c r="AM660" s="178">
        <v>1.6231077220133984E-2</v>
      </c>
      <c r="AN660" s="178">
        <v>1.6151032656548381E-2</v>
      </c>
      <c r="AO660" s="178">
        <v>1.6070988092962778E-2</v>
      </c>
      <c r="AP660" s="178">
        <v>1.5990943529377171E-2</v>
      </c>
      <c r="AQ660" s="178">
        <v>1.5910898965791568E-2</v>
      </c>
      <c r="AR660" s="178">
        <v>1.5910898965791568E-2</v>
      </c>
      <c r="AS660" s="178">
        <v>1.5910898965791568E-2</v>
      </c>
      <c r="AT660" s="178">
        <v>1.5910898965791568E-2</v>
      </c>
      <c r="AU660" s="178">
        <v>1.5910898965791568E-2</v>
      </c>
      <c r="AV660" s="179">
        <v>1.5910898965791568E-2</v>
      </c>
    </row>
    <row r="661" spans="2:48" s="218" customFormat="1" x14ac:dyDescent="0.25">
      <c r="B661" s="175" t="s">
        <v>107</v>
      </c>
      <c r="C661" s="178">
        <v>2.0462451401677923E-2</v>
      </c>
      <c r="D661" s="178">
        <v>2.0462451401677923E-2</v>
      </c>
      <c r="E661" s="178">
        <v>2.0462451401677923E-2</v>
      </c>
      <c r="F661" s="178">
        <v>2.0462451401677923E-2</v>
      </c>
      <c r="G661" s="178">
        <v>2.0462451401677923E-2</v>
      </c>
      <c r="H661" s="178">
        <v>2.0462451401677923E-2</v>
      </c>
      <c r="I661" s="178">
        <v>2.0462451401677923E-2</v>
      </c>
      <c r="J661" s="178">
        <v>2.0462451401677923E-2</v>
      </c>
      <c r="K661" s="178">
        <v>1.9858220118835885E-2</v>
      </c>
      <c r="L661" s="178">
        <v>1.9253988835993847E-2</v>
      </c>
      <c r="M661" s="178">
        <v>1.8649757553151809E-2</v>
      </c>
      <c r="N661" s="178">
        <v>1.837762070365561E-2</v>
      </c>
      <c r="O661" s="178">
        <v>1.8105483854159412E-2</v>
      </c>
      <c r="P661" s="178">
        <v>1.783334700466321E-2</v>
      </c>
      <c r="Q661" s="178">
        <v>1.7561210155167012E-2</v>
      </c>
      <c r="R661" s="178">
        <v>1.7289073305670814E-2</v>
      </c>
      <c r="S661" s="178">
        <v>1.7257958844373682E-2</v>
      </c>
      <c r="T661" s="178">
        <v>1.7226844383076548E-2</v>
      </c>
      <c r="U661" s="178">
        <v>1.7195729921779417E-2</v>
      </c>
      <c r="V661" s="178">
        <v>1.7164615460482285E-2</v>
      </c>
      <c r="W661" s="178">
        <v>1.7133500999185154E-2</v>
      </c>
      <c r="X661" s="178">
        <v>1.710238653788802E-2</v>
      </c>
      <c r="Y661" s="178">
        <v>1.7071272076590888E-2</v>
      </c>
      <c r="Z661" s="178">
        <v>1.7040157615293757E-2</v>
      </c>
      <c r="AA661" s="178">
        <v>1.7009043153996622E-2</v>
      </c>
      <c r="AB661" s="178">
        <v>1.6977928692699491E-2</v>
      </c>
      <c r="AC661" s="178">
        <v>1.6893625966946928E-2</v>
      </c>
      <c r="AD661" s="178">
        <v>1.6809323241194368E-2</v>
      </c>
      <c r="AE661" s="178">
        <v>1.6725020515441804E-2</v>
      </c>
      <c r="AF661" s="178">
        <v>1.6640717789689244E-2</v>
      </c>
      <c r="AG661" s="178">
        <v>1.655641506393668E-2</v>
      </c>
      <c r="AH661" s="178">
        <v>1.647211233818412E-2</v>
      </c>
      <c r="AI661" s="178">
        <v>1.6387809612431557E-2</v>
      </c>
      <c r="AJ661" s="178">
        <v>1.6303506886678996E-2</v>
      </c>
      <c r="AK661" s="178">
        <v>1.6219204160926433E-2</v>
      </c>
      <c r="AL661" s="178">
        <v>1.6134901435173873E-2</v>
      </c>
      <c r="AM661" s="178">
        <v>1.6050598709421309E-2</v>
      </c>
      <c r="AN661" s="178">
        <v>1.5966295983668749E-2</v>
      </c>
      <c r="AO661" s="178">
        <v>1.5881993257916185E-2</v>
      </c>
      <c r="AP661" s="178">
        <v>1.5797690532163625E-2</v>
      </c>
      <c r="AQ661" s="178">
        <v>1.5713387806411062E-2</v>
      </c>
      <c r="AR661" s="178">
        <v>1.5713387806411062E-2</v>
      </c>
      <c r="AS661" s="178">
        <v>1.5713387806411062E-2</v>
      </c>
      <c r="AT661" s="178">
        <v>1.5713387806411062E-2</v>
      </c>
      <c r="AU661" s="178">
        <v>1.5713387806411062E-2</v>
      </c>
      <c r="AV661" s="179">
        <v>1.5713387806411062E-2</v>
      </c>
    </row>
    <row r="662" spans="2:48" s="218" customFormat="1" x14ac:dyDescent="0.25">
      <c r="B662" s="175" t="s">
        <v>45</v>
      </c>
      <c r="C662" s="178">
        <v>249.97</v>
      </c>
      <c r="D662" s="178">
        <v>249.97</v>
      </c>
      <c r="E662" s="178">
        <v>249.97</v>
      </c>
      <c r="F662" s="178">
        <v>249.97</v>
      </c>
      <c r="G662" s="178">
        <v>249.97</v>
      </c>
      <c r="H662" s="178">
        <v>249.97</v>
      </c>
      <c r="I662" s="178">
        <v>249.97</v>
      </c>
      <c r="J662" s="178">
        <v>249.97</v>
      </c>
      <c r="K662" s="178">
        <v>242.11666666666667</v>
      </c>
      <c r="L662" s="178">
        <v>234.26333333333332</v>
      </c>
      <c r="M662" s="178">
        <v>226.41</v>
      </c>
      <c r="N662" s="178">
        <v>224.35999999999999</v>
      </c>
      <c r="O662" s="178">
        <v>222.31</v>
      </c>
      <c r="P662" s="178">
        <v>220.26</v>
      </c>
      <c r="Q662" s="178">
        <v>218.21</v>
      </c>
      <c r="R662" s="178">
        <v>216.16</v>
      </c>
      <c r="S662" s="178">
        <v>216.30199999999999</v>
      </c>
      <c r="T662" s="178">
        <v>216.44399999999999</v>
      </c>
      <c r="U662" s="178">
        <v>216.58600000000001</v>
      </c>
      <c r="V662" s="178">
        <v>216.72800000000001</v>
      </c>
      <c r="W662" s="178">
        <v>216.87</v>
      </c>
      <c r="X662" s="178">
        <v>217.012</v>
      </c>
      <c r="Y662" s="178">
        <v>217.154</v>
      </c>
      <c r="Z662" s="178">
        <v>217.29600000000002</v>
      </c>
      <c r="AA662" s="178">
        <v>217.43800000000002</v>
      </c>
      <c r="AB662" s="178">
        <v>217.58</v>
      </c>
      <c r="AC662" s="178">
        <v>217.22800000000001</v>
      </c>
      <c r="AD662" s="178">
        <v>216.876</v>
      </c>
      <c r="AE662" s="178">
        <v>216.524</v>
      </c>
      <c r="AF662" s="178">
        <v>216.17200000000003</v>
      </c>
      <c r="AG662" s="178">
        <v>215.82000000000002</v>
      </c>
      <c r="AH662" s="178">
        <v>215.46800000000002</v>
      </c>
      <c r="AI662" s="178">
        <v>215.11600000000001</v>
      </c>
      <c r="AJ662" s="178">
        <v>214.76400000000001</v>
      </c>
      <c r="AK662" s="178">
        <v>214.41200000000001</v>
      </c>
      <c r="AL662" s="178">
        <v>214.06</v>
      </c>
      <c r="AM662" s="178">
        <v>213.708</v>
      </c>
      <c r="AN662" s="178">
        <v>213.35600000000002</v>
      </c>
      <c r="AO662" s="178">
        <v>213.00400000000002</v>
      </c>
      <c r="AP662" s="178">
        <v>212.65200000000002</v>
      </c>
      <c r="AQ662" s="178">
        <v>212.3</v>
      </c>
      <c r="AR662" s="178">
        <v>212.3</v>
      </c>
      <c r="AS662" s="178">
        <v>212.3</v>
      </c>
      <c r="AT662" s="178">
        <v>212.3</v>
      </c>
      <c r="AU662" s="178">
        <v>212.3</v>
      </c>
      <c r="AV662" s="179">
        <v>212.3</v>
      </c>
    </row>
    <row r="663" spans="2:48" s="218" customFormat="1" x14ac:dyDescent="0.25">
      <c r="B663" s="175" t="s">
        <v>47</v>
      </c>
      <c r="C663" s="178">
        <v>250.86</v>
      </c>
      <c r="D663" s="178">
        <v>250.86</v>
      </c>
      <c r="E663" s="178">
        <v>250.86</v>
      </c>
      <c r="F663" s="178">
        <v>250.86</v>
      </c>
      <c r="G663" s="178">
        <v>250.86</v>
      </c>
      <c r="H663" s="178">
        <v>250.86</v>
      </c>
      <c r="I663" s="178">
        <v>250.86</v>
      </c>
      <c r="J663" s="178">
        <v>250.86</v>
      </c>
      <c r="K663" s="178">
        <v>245.34</v>
      </c>
      <c r="L663" s="178">
        <v>239.82000000000002</v>
      </c>
      <c r="M663" s="178">
        <v>234.3</v>
      </c>
      <c r="N663" s="178">
        <v>233.34800000000001</v>
      </c>
      <c r="O663" s="178">
        <v>232.39600000000002</v>
      </c>
      <c r="P663" s="178">
        <v>231.44399999999999</v>
      </c>
      <c r="Q663" s="178">
        <v>230.49199999999999</v>
      </c>
      <c r="R663" s="178">
        <v>229.54</v>
      </c>
      <c r="S663" s="178">
        <v>228.399</v>
      </c>
      <c r="T663" s="178">
        <v>227.25799999999998</v>
      </c>
      <c r="U663" s="178">
        <v>226.11699999999999</v>
      </c>
      <c r="V663" s="178">
        <v>224.976</v>
      </c>
      <c r="W663" s="178">
        <v>223.83499999999998</v>
      </c>
      <c r="X663" s="178">
        <v>222.69399999999999</v>
      </c>
      <c r="Y663" s="178">
        <v>221.553</v>
      </c>
      <c r="Z663" s="178">
        <v>220.41200000000001</v>
      </c>
      <c r="AA663" s="178">
        <v>219.27099999999999</v>
      </c>
      <c r="AB663" s="178">
        <v>218.13</v>
      </c>
      <c r="AC663" s="178">
        <v>217.60599999999999</v>
      </c>
      <c r="AD663" s="178">
        <v>217.08199999999999</v>
      </c>
      <c r="AE663" s="178">
        <v>216.55799999999999</v>
      </c>
      <c r="AF663" s="178">
        <v>216.03399999999999</v>
      </c>
      <c r="AG663" s="178">
        <v>215.51</v>
      </c>
      <c r="AH663" s="178">
        <v>214.98599999999999</v>
      </c>
      <c r="AI663" s="178">
        <v>214.46199999999999</v>
      </c>
      <c r="AJ663" s="178">
        <v>213.93800000000002</v>
      </c>
      <c r="AK663" s="178">
        <v>213.41400000000002</v>
      </c>
      <c r="AL663" s="178">
        <v>212.89000000000001</v>
      </c>
      <c r="AM663" s="178">
        <v>212.36600000000001</v>
      </c>
      <c r="AN663" s="178">
        <v>211.84200000000001</v>
      </c>
      <c r="AO663" s="178">
        <v>211.31800000000001</v>
      </c>
      <c r="AP663" s="178">
        <v>210.79400000000001</v>
      </c>
      <c r="AQ663" s="178">
        <v>210.27</v>
      </c>
      <c r="AR663" s="178">
        <v>210.27</v>
      </c>
      <c r="AS663" s="178">
        <v>210.27</v>
      </c>
      <c r="AT663" s="178">
        <v>210.27</v>
      </c>
      <c r="AU663" s="178">
        <v>210.27</v>
      </c>
      <c r="AV663" s="179">
        <v>210.27</v>
      </c>
    </row>
    <row r="664" spans="2:48" s="218" customFormat="1" x14ac:dyDescent="0.25">
      <c r="B664" s="175" t="s">
        <v>49</v>
      </c>
      <c r="C664" s="178">
        <v>40.46</v>
      </c>
      <c r="D664" s="178">
        <v>40.46</v>
      </c>
      <c r="E664" s="178">
        <v>40.46</v>
      </c>
      <c r="F664" s="178">
        <v>40.46</v>
      </c>
      <c r="G664" s="178">
        <v>40.46</v>
      </c>
      <c r="H664" s="178">
        <v>40.46</v>
      </c>
      <c r="I664" s="178">
        <v>40.46</v>
      </c>
      <c r="J664" s="178">
        <v>40.46</v>
      </c>
      <c r="K664" s="178">
        <v>40.450000000000003</v>
      </c>
      <c r="L664" s="178">
        <v>40.44</v>
      </c>
      <c r="M664" s="178">
        <v>40.43</v>
      </c>
      <c r="N664" s="178">
        <v>40.567999999999998</v>
      </c>
      <c r="O664" s="178">
        <v>40.705999999999996</v>
      </c>
      <c r="P664" s="178">
        <v>40.844000000000001</v>
      </c>
      <c r="Q664" s="178">
        <v>40.981999999999999</v>
      </c>
      <c r="R664" s="178">
        <v>41.12</v>
      </c>
      <c r="S664" s="178">
        <v>41.052999999999997</v>
      </c>
      <c r="T664" s="178">
        <v>40.985999999999997</v>
      </c>
      <c r="U664" s="178">
        <v>40.918999999999997</v>
      </c>
      <c r="V664" s="178">
        <v>40.851999999999997</v>
      </c>
      <c r="W664" s="178">
        <v>40.784999999999997</v>
      </c>
      <c r="X664" s="178">
        <v>40.718000000000004</v>
      </c>
      <c r="Y664" s="178">
        <v>40.651000000000003</v>
      </c>
      <c r="Z664" s="178">
        <v>40.584000000000003</v>
      </c>
      <c r="AA664" s="178">
        <v>40.517000000000003</v>
      </c>
      <c r="AB664" s="178">
        <v>40.450000000000003</v>
      </c>
      <c r="AC664" s="178">
        <v>40.468000000000004</v>
      </c>
      <c r="AD664" s="178">
        <v>40.486000000000004</v>
      </c>
      <c r="AE664" s="178">
        <v>40.504000000000005</v>
      </c>
      <c r="AF664" s="178">
        <v>40.521999999999998</v>
      </c>
      <c r="AG664" s="178">
        <v>40.54</v>
      </c>
      <c r="AH664" s="178">
        <v>40.558</v>
      </c>
      <c r="AI664" s="178">
        <v>40.576000000000001</v>
      </c>
      <c r="AJ664" s="178">
        <v>40.594000000000001</v>
      </c>
      <c r="AK664" s="178">
        <v>40.612000000000002</v>
      </c>
      <c r="AL664" s="178">
        <v>40.630000000000003</v>
      </c>
      <c r="AM664" s="178">
        <v>40.648000000000003</v>
      </c>
      <c r="AN664" s="178">
        <v>40.665999999999997</v>
      </c>
      <c r="AO664" s="178">
        <v>40.683999999999997</v>
      </c>
      <c r="AP664" s="178">
        <v>40.701999999999998</v>
      </c>
      <c r="AQ664" s="178">
        <v>40.72</v>
      </c>
      <c r="AR664" s="178">
        <v>40.72</v>
      </c>
      <c r="AS664" s="178">
        <v>40.72</v>
      </c>
      <c r="AT664" s="178">
        <v>40.72</v>
      </c>
      <c r="AU664" s="178">
        <v>40.72</v>
      </c>
      <c r="AV664" s="179">
        <v>40.72</v>
      </c>
    </row>
    <row r="665" spans="2:48" s="218" customFormat="1" x14ac:dyDescent="0.25">
      <c r="B665" s="175" t="s">
        <v>51</v>
      </c>
      <c r="C665" s="178">
        <v>40.32</v>
      </c>
      <c r="D665" s="178">
        <v>40.32</v>
      </c>
      <c r="E665" s="178">
        <v>40.32</v>
      </c>
      <c r="F665" s="178">
        <v>40.32</v>
      </c>
      <c r="G665" s="178">
        <v>40.32</v>
      </c>
      <c r="H665" s="178">
        <v>40.32</v>
      </c>
      <c r="I665" s="178">
        <v>40.32</v>
      </c>
      <c r="J665" s="178">
        <v>40.32</v>
      </c>
      <c r="K665" s="178">
        <v>39.906666666666666</v>
      </c>
      <c r="L665" s="178">
        <v>39.493333333333332</v>
      </c>
      <c r="M665" s="178">
        <v>39.08</v>
      </c>
      <c r="N665" s="178">
        <v>39.012</v>
      </c>
      <c r="O665" s="178">
        <v>38.944000000000003</v>
      </c>
      <c r="P665" s="178">
        <v>38.875999999999998</v>
      </c>
      <c r="Q665" s="178">
        <v>38.808</v>
      </c>
      <c r="R665" s="178">
        <v>38.74</v>
      </c>
      <c r="S665" s="178">
        <v>38.902000000000001</v>
      </c>
      <c r="T665" s="178">
        <v>39.064</v>
      </c>
      <c r="U665" s="178">
        <v>39.225999999999999</v>
      </c>
      <c r="V665" s="178">
        <v>39.387999999999998</v>
      </c>
      <c r="W665" s="178">
        <v>39.549999999999997</v>
      </c>
      <c r="X665" s="178">
        <v>39.712000000000003</v>
      </c>
      <c r="Y665" s="178">
        <v>39.874000000000002</v>
      </c>
      <c r="Z665" s="178">
        <v>40.036000000000001</v>
      </c>
      <c r="AA665" s="178">
        <v>40.198</v>
      </c>
      <c r="AB665" s="178">
        <v>40.36</v>
      </c>
      <c r="AC665" s="178">
        <v>40.410666666666664</v>
      </c>
      <c r="AD665" s="178">
        <v>40.461333333333336</v>
      </c>
      <c r="AE665" s="178">
        <v>40.512</v>
      </c>
      <c r="AF665" s="178">
        <v>40.562666666666665</v>
      </c>
      <c r="AG665" s="178">
        <v>40.61333333333333</v>
      </c>
      <c r="AH665" s="178">
        <v>40.664000000000001</v>
      </c>
      <c r="AI665" s="178">
        <v>40.714666666666666</v>
      </c>
      <c r="AJ665" s="178">
        <v>40.765333333333331</v>
      </c>
      <c r="AK665" s="178">
        <v>40.815999999999995</v>
      </c>
      <c r="AL665" s="178">
        <v>40.866666666666667</v>
      </c>
      <c r="AM665" s="178">
        <v>40.917333333333332</v>
      </c>
      <c r="AN665" s="178">
        <v>40.967999999999996</v>
      </c>
      <c r="AO665" s="178">
        <v>41.018666666666661</v>
      </c>
      <c r="AP665" s="178">
        <v>41.069333333333333</v>
      </c>
      <c r="AQ665" s="178">
        <v>41.12</v>
      </c>
      <c r="AR665" s="178">
        <v>41.12</v>
      </c>
      <c r="AS665" s="178">
        <v>41.12</v>
      </c>
      <c r="AT665" s="178">
        <v>41.12</v>
      </c>
      <c r="AU665" s="178">
        <v>41.12</v>
      </c>
      <c r="AV665" s="179">
        <v>41.12</v>
      </c>
    </row>
    <row r="666" spans="2:48" s="218" customFormat="1" x14ac:dyDescent="0.25">
      <c r="B666" s="175" t="s">
        <v>53</v>
      </c>
      <c r="C666" s="178">
        <v>9</v>
      </c>
      <c r="D666" s="178">
        <v>9</v>
      </c>
      <c r="E666" s="178">
        <v>9</v>
      </c>
      <c r="F666" s="178">
        <v>9</v>
      </c>
      <c r="G666" s="178">
        <v>9</v>
      </c>
      <c r="H666" s="178">
        <v>9</v>
      </c>
      <c r="I666" s="178">
        <v>9</v>
      </c>
      <c r="J666" s="178">
        <v>9</v>
      </c>
      <c r="K666" s="178">
        <v>9</v>
      </c>
      <c r="L666" s="178">
        <v>9</v>
      </c>
      <c r="M666" s="178">
        <v>9</v>
      </c>
      <c r="N666" s="178">
        <v>9</v>
      </c>
      <c r="O666" s="178">
        <v>9</v>
      </c>
      <c r="P666" s="178">
        <v>9</v>
      </c>
      <c r="Q666" s="178">
        <v>9</v>
      </c>
      <c r="R666" s="178">
        <v>9</v>
      </c>
      <c r="S666" s="178">
        <v>9</v>
      </c>
      <c r="T666" s="178">
        <v>9</v>
      </c>
      <c r="U666" s="178">
        <v>9</v>
      </c>
      <c r="V666" s="178">
        <v>9</v>
      </c>
      <c r="W666" s="178">
        <v>9</v>
      </c>
      <c r="X666" s="178">
        <v>9</v>
      </c>
      <c r="Y666" s="178">
        <v>9</v>
      </c>
      <c r="Z666" s="178">
        <v>9</v>
      </c>
      <c r="AA666" s="178">
        <v>9</v>
      </c>
      <c r="AB666" s="178">
        <v>9</v>
      </c>
      <c r="AC666" s="178">
        <v>9</v>
      </c>
      <c r="AD666" s="178">
        <v>9</v>
      </c>
      <c r="AE666" s="178">
        <v>9</v>
      </c>
      <c r="AF666" s="178">
        <v>9</v>
      </c>
      <c r="AG666" s="178">
        <v>9</v>
      </c>
      <c r="AH666" s="178">
        <v>9</v>
      </c>
      <c r="AI666" s="178">
        <v>9</v>
      </c>
      <c r="AJ666" s="178">
        <v>9</v>
      </c>
      <c r="AK666" s="178">
        <v>9</v>
      </c>
      <c r="AL666" s="178">
        <v>9</v>
      </c>
      <c r="AM666" s="178">
        <v>9</v>
      </c>
      <c r="AN666" s="178">
        <v>9</v>
      </c>
      <c r="AO666" s="178">
        <v>9</v>
      </c>
      <c r="AP666" s="178">
        <v>9</v>
      </c>
      <c r="AQ666" s="178">
        <v>9</v>
      </c>
      <c r="AR666" s="178">
        <v>9</v>
      </c>
      <c r="AS666" s="178">
        <v>9</v>
      </c>
      <c r="AT666" s="178">
        <v>9</v>
      </c>
      <c r="AU666" s="178">
        <v>9</v>
      </c>
      <c r="AV666" s="179">
        <v>9</v>
      </c>
    </row>
    <row r="667" spans="2:48" s="218" customFormat="1" x14ac:dyDescent="0.25">
      <c r="B667" s="175" t="s">
        <v>108</v>
      </c>
      <c r="C667" s="178">
        <v>14</v>
      </c>
      <c r="D667" s="178">
        <v>14</v>
      </c>
      <c r="E667" s="178">
        <v>14</v>
      </c>
      <c r="F667" s="178">
        <v>14</v>
      </c>
      <c r="G667" s="178">
        <v>14</v>
      </c>
      <c r="H667" s="178">
        <v>14</v>
      </c>
      <c r="I667" s="178">
        <v>14</v>
      </c>
      <c r="J667" s="178">
        <v>14</v>
      </c>
      <c r="K667" s="178">
        <v>14</v>
      </c>
      <c r="L667" s="178">
        <v>14</v>
      </c>
      <c r="M667" s="178">
        <v>14</v>
      </c>
      <c r="N667" s="178">
        <v>14</v>
      </c>
      <c r="O667" s="178">
        <v>14</v>
      </c>
      <c r="P667" s="178">
        <v>14</v>
      </c>
      <c r="Q667" s="178">
        <v>14</v>
      </c>
      <c r="R667" s="178">
        <v>14</v>
      </c>
      <c r="S667" s="178">
        <v>14</v>
      </c>
      <c r="T667" s="178">
        <v>14</v>
      </c>
      <c r="U667" s="178">
        <v>14</v>
      </c>
      <c r="V667" s="178">
        <v>14</v>
      </c>
      <c r="W667" s="178">
        <v>14</v>
      </c>
      <c r="X667" s="178">
        <v>14</v>
      </c>
      <c r="Y667" s="178">
        <v>14</v>
      </c>
      <c r="Z667" s="178">
        <v>14</v>
      </c>
      <c r="AA667" s="178">
        <v>14</v>
      </c>
      <c r="AB667" s="178">
        <v>14</v>
      </c>
      <c r="AC667" s="178">
        <v>14</v>
      </c>
      <c r="AD667" s="178">
        <v>14</v>
      </c>
      <c r="AE667" s="178">
        <v>14</v>
      </c>
      <c r="AF667" s="178">
        <v>14</v>
      </c>
      <c r="AG667" s="178">
        <v>14</v>
      </c>
      <c r="AH667" s="178">
        <v>14</v>
      </c>
      <c r="AI667" s="178">
        <v>14</v>
      </c>
      <c r="AJ667" s="178">
        <v>14</v>
      </c>
      <c r="AK667" s="178">
        <v>14</v>
      </c>
      <c r="AL667" s="178">
        <v>14</v>
      </c>
      <c r="AM667" s="178">
        <v>14</v>
      </c>
      <c r="AN667" s="178">
        <v>14</v>
      </c>
      <c r="AO667" s="178">
        <v>14</v>
      </c>
      <c r="AP667" s="178">
        <v>14</v>
      </c>
      <c r="AQ667" s="178">
        <v>14</v>
      </c>
      <c r="AR667" s="178">
        <v>14</v>
      </c>
      <c r="AS667" s="178">
        <v>14</v>
      </c>
      <c r="AT667" s="178">
        <v>14</v>
      </c>
      <c r="AU667" s="178">
        <v>14</v>
      </c>
      <c r="AV667" s="179">
        <v>14</v>
      </c>
    </row>
    <row r="668" spans="2:48" s="218" customFormat="1" x14ac:dyDescent="0.25">
      <c r="B668" s="175" t="s">
        <v>4</v>
      </c>
      <c r="C668" s="178">
        <v>348.29949500000021</v>
      </c>
      <c r="D668" s="178">
        <v>348.29949500000021</v>
      </c>
      <c r="E668" s="178">
        <v>348.29949500000021</v>
      </c>
      <c r="F668" s="178">
        <v>348.29949500000021</v>
      </c>
      <c r="G668" s="178">
        <v>352.23337624999999</v>
      </c>
      <c r="H668" s="178">
        <v>356.16725749999978</v>
      </c>
      <c r="I668" s="178">
        <v>359.8932724999998</v>
      </c>
      <c r="J668" s="178">
        <v>363.61928749999981</v>
      </c>
      <c r="K668" s="178">
        <v>367.34530249999978</v>
      </c>
      <c r="L668" s="178">
        <v>371.07131749999979</v>
      </c>
      <c r="M668" s="178">
        <v>374.79733249999981</v>
      </c>
      <c r="N668" s="178">
        <v>376.04479233333319</v>
      </c>
      <c r="O668" s="178">
        <v>377.29225216666651</v>
      </c>
      <c r="P668" s="178">
        <v>378.53971199999989</v>
      </c>
      <c r="Q668" s="178">
        <v>379.78717183333322</v>
      </c>
      <c r="R668" s="178">
        <v>381.0346316666666</v>
      </c>
      <c r="S668" s="178">
        <v>382.28209149999992</v>
      </c>
      <c r="T668" s="178">
        <v>383.5295513333333</v>
      </c>
      <c r="U668" s="178">
        <v>384.77701116666663</v>
      </c>
      <c r="V668" s="178">
        <v>386.02447100000001</v>
      </c>
      <c r="W668" s="178">
        <v>387.27193083333333</v>
      </c>
      <c r="X668" s="178">
        <v>388.51939066666671</v>
      </c>
      <c r="Y668" s="178">
        <v>389.76685050000003</v>
      </c>
      <c r="Z668" s="178">
        <v>391.01431033333341</v>
      </c>
      <c r="AA668" s="178">
        <v>392.26177016666679</v>
      </c>
      <c r="AB668" s="178">
        <v>393.50923000000012</v>
      </c>
      <c r="AC668" s="178">
        <v>395.10825166666677</v>
      </c>
      <c r="AD668" s="178">
        <v>396.70727333333338</v>
      </c>
      <c r="AE668" s="178">
        <v>398.30629500000003</v>
      </c>
      <c r="AF668" s="178">
        <v>399.90531666666669</v>
      </c>
      <c r="AG668" s="178">
        <v>401.50433833333335</v>
      </c>
      <c r="AH668" s="178">
        <v>403.10335999999995</v>
      </c>
      <c r="AI668" s="178">
        <v>404.70238166666661</v>
      </c>
      <c r="AJ668" s="178">
        <v>406.30140333333327</v>
      </c>
      <c r="AK668" s="178">
        <v>407.90042499999993</v>
      </c>
      <c r="AL668" s="178">
        <v>409.49944666666653</v>
      </c>
      <c r="AM668" s="178">
        <v>411.09846833333319</v>
      </c>
      <c r="AN668" s="178">
        <v>412.69748999999985</v>
      </c>
      <c r="AO668" s="178">
        <v>414.2965116666665</v>
      </c>
      <c r="AP668" s="178">
        <v>415.89553333333311</v>
      </c>
      <c r="AQ668" s="178">
        <v>417.49455499999976</v>
      </c>
      <c r="AR668" s="178">
        <v>417.49455499999976</v>
      </c>
      <c r="AS668" s="178">
        <v>417.49455499999976</v>
      </c>
      <c r="AT668" s="178">
        <v>417.49455499999976</v>
      </c>
      <c r="AU668" s="178">
        <v>417.49455499999976</v>
      </c>
      <c r="AV668" s="179">
        <v>417.49455499999976</v>
      </c>
    </row>
    <row r="669" spans="2:48" s="218" customFormat="1" x14ac:dyDescent="0.25">
      <c r="B669" s="175" t="s">
        <v>6</v>
      </c>
      <c r="C669" s="178">
        <v>0</v>
      </c>
      <c r="D669" s="178">
        <v>0</v>
      </c>
      <c r="E669" s="178">
        <v>0</v>
      </c>
      <c r="F669" s="178">
        <v>0</v>
      </c>
      <c r="G669" s="178">
        <v>0</v>
      </c>
      <c r="H669" s="178">
        <v>0</v>
      </c>
      <c r="I669" s="178">
        <v>0</v>
      </c>
      <c r="J669" s="178">
        <v>0</v>
      </c>
      <c r="K669" s="178">
        <v>0</v>
      </c>
      <c r="L669" s="178">
        <v>0</v>
      </c>
      <c r="M669" s="178">
        <v>0</v>
      </c>
      <c r="N669" s="178">
        <v>0</v>
      </c>
      <c r="O669" s="178">
        <v>0</v>
      </c>
      <c r="P669" s="178">
        <v>0</v>
      </c>
      <c r="Q669" s="178">
        <v>0</v>
      </c>
      <c r="R669" s="178">
        <v>0</v>
      </c>
      <c r="S669" s="178">
        <v>0</v>
      </c>
      <c r="T669" s="178">
        <v>0</v>
      </c>
      <c r="U669" s="178">
        <v>0</v>
      </c>
      <c r="V669" s="178">
        <v>0</v>
      </c>
      <c r="W669" s="178">
        <v>0</v>
      </c>
      <c r="X669" s="178">
        <v>0</v>
      </c>
      <c r="Y669" s="178">
        <v>0</v>
      </c>
      <c r="Z669" s="178">
        <v>0</v>
      </c>
      <c r="AA669" s="178">
        <v>0</v>
      </c>
      <c r="AB669" s="178">
        <v>0</v>
      </c>
      <c r="AC669" s="178">
        <v>0</v>
      </c>
      <c r="AD669" s="178">
        <v>0</v>
      </c>
      <c r="AE669" s="178">
        <v>0</v>
      </c>
      <c r="AF669" s="178">
        <v>0</v>
      </c>
      <c r="AG669" s="178">
        <v>0</v>
      </c>
      <c r="AH669" s="178">
        <v>0</v>
      </c>
      <c r="AI669" s="178">
        <v>0</v>
      </c>
      <c r="AJ669" s="178">
        <v>0</v>
      </c>
      <c r="AK669" s="178">
        <v>0</v>
      </c>
      <c r="AL669" s="178">
        <v>0</v>
      </c>
      <c r="AM669" s="178">
        <v>0</v>
      </c>
      <c r="AN669" s="178">
        <v>0</v>
      </c>
      <c r="AO669" s="178">
        <v>0</v>
      </c>
      <c r="AP669" s="178">
        <v>0</v>
      </c>
      <c r="AQ669" s="178">
        <v>0</v>
      </c>
      <c r="AR669" s="178">
        <v>0</v>
      </c>
      <c r="AS669" s="178">
        <v>0</v>
      </c>
      <c r="AT669" s="178">
        <v>0</v>
      </c>
      <c r="AU669" s="178">
        <v>0</v>
      </c>
      <c r="AV669" s="179">
        <v>0</v>
      </c>
    </row>
    <row r="670" spans="2:48" s="218" customFormat="1" x14ac:dyDescent="0.25">
      <c r="B670" s="175" t="s">
        <v>8</v>
      </c>
      <c r="C670" s="178">
        <v>13</v>
      </c>
      <c r="D670" s="178">
        <v>13</v>
      </c>
      <c r="E670" s="178">
        <v>13</v>
      </c>
      <c r="F670" s="178">
        <v>13</v>
      </c>
      <c r="G670" s="178">
        <v>13</v>
      </c>
      <c r="H670" s="178">
        <v>13</v>
      </c>
      <c r="I670" s="178">
        <v>13</v>
      </c>
      <c r="J670" s="178">
        <v>13</v>
      </c>
      <c r="K670" s="178">
        <v>13</v>
      </c>
      <c r="L670" s="178">
        <v>13</v>
      </c>
      <c r="M670" s="178">
        <v>13</v>
      </c>
      <c r="N670" s="178">
        <v>13</v>
      </c>
      <c r="O670" s="178">
        <v>13</v>
      </c>
      <c r="P670" s="178">
        <v>13</v>
      </c>
      <c r="Q670" s="178">
        <v>13</v>
      </c>
      <c r="R670" s="178">
        <v>13</v>
      </c>
      <c r="S670" s="178">
        <v>13</v>
      </c>
      <c r="T670" s="178">
        <v>13</v>
      </c>
      <c r="U670" s="178">
        <v>13</v>
      </c>
      <c r="V670" s="178">
        <v>13</v>
      </c>
      <c r="W670" s="178">
        <v>13</v>
      </c>
      <c r="X670" s="178">
        <v>13</v>
      </c>
      <c r="Y670" s="178">
        <v>13</v>
      </c>
      <c r="Z670" s="178">
        <v>13</v>
      </c>
      <c r="AA670" s="178">
        <v>13</v>
      </c>
      <c r="AB670" s="178">
        <v>13</v>
      </c>
      <c r="AC670" s="178">
        <v>13</v>
      </c>
      <c r="AD670" s="178">
        <v>13</v>
      </c>
      <c r="AE670" s="178">
        <v>13</v>
      </c>
      <c r="AF670" s="178">
        <v>13</v>
      </c>
      <c r="AG670" s="178">
        <v>13</v>
      </c>
      <c r="AH670" s="178">
        <v>13</v>
      </c>
      <c r="AI670" s="178">
        <v>13</v>
      </c>
      <c r="AJ670" s="178">
        <v>13</v>
      </c>
      <c r="AK670" s="178">
        <v>13</v>
      </c>
      <c r="AL670" s="178">
        <v>13</v>
      </c>
      <c r="AM670" s="178">
        <v>13</v>
      </c>
      <c r="AN670" s="178">
        <v>13</v>
      </c>
      <c r="AO670" s="178">
        <v>13</v>
      </c>
      <c r="AP670" s="178">
        <v>13</v>
      </c>
      <c r="AQ670" s="178">
        <v>13</v>
      </c>
      <c r="AR670" s="178">
        <v>13</v>
      </c>
      <c r="AS670" s="178">
        <v>13</v>
      </c>
      <c r="AT670" s="178">
        <v>13</v>
      </c>
      <c r="AU670" s="178">
        <v>13</v>
      </c>
      <c r="AV670" s="179">
        <v>13</v>
      </c>
    </row>
    <row r="671" spans="2:48" s="218" customFormat="1" x14ac:dyDescent="0.25">
      <c r="B671" s="175" t="s">
        <v>10</v>
      </c>
      <c r="C671" s="180"/>
      <c r="D671" s="180"/>
      <c r="E671" s="180"/>
      <c r="F671" s="180"/>
      <c r="G671" s="180"/>
      <c r="H671" s="180"/>
      <c r="I671" s="180"/>
      <c r="J671" s="180"/>
      <c r="K671" s="180"/>
      <c r="L671" s="180"/>
      <c r="M671" s="180"/>
      <c r="N671" s="180"/>
      <c r="O671" s="180"/>
      <c r="P671" s="180"/>
      <c r="Q671" s="180"/>
      <c r="R671" s="180"/>
      <c r="S671" s="180"/>
      <c r="T671" s="180"/>
      <c r="U671" s="180"/>
      <c r="V671" s="180"/>
      <c r="W671" s="180"/>
      <c r="X671" s="180"/>
      <c r="Y671" s="180"/>
      <c r="Z671" s="180"/>
      <c r="AA671" s="180"/>
      <c r="AB671" s="180"/>
      <c r="AC671" s="180"/>
      <c r="AD671" s="180"/>
      <c r="AE671" s="180"/>
      <c r="AF671" s="180"/>
      <c r="AG671" s="180"/>
      <c r="AH671" s="180"/>
      <c r="AI671" s="180"/>
      <c r="AJ671" s="180"/>
      <c r="AK671" s="180"/>
      <c r="AL671" s="180"/>
      <c r="AM671" s="180"/>
      <c r="AN671" s="180"/>
      <c r="AO671" s="180"/>
      <c r="AP671" s="180"/>
      <c r="AQ671" s="180"/>
      <c r="AR671" s="180"/>
      <c r="AS671" s="180"/>
      <c r="AT671" s="180"/>
      <c r="AU671" s="180"/>
      <c r="AV671" s="181"/>
    </row>
    <row r="672" spans="2:48" s="218" customFormat="1" x14ac:dyDescent="0.25">
      <c r="B672" s="175" t="s">
        <v>12</v>
      </c>
      <c r="C672" s="180"/>
      <c r="D672" s="180"/>
      <c r="E672" s="180"/>
      <c r="F672" s="180"/>
      <c r="G672" s="180"/>
      <c r="H672" s="180"/>
      <c r="I672" s="180"/>
      <c r="J672" s="180"/>
      <c r="K672" s="180"/>
      <c r="L672" s="180"/>
      <c r="M672" s="180"/>
      <c r="N672" s="180"/>
      <c r="O672" s="180"/>
      <c r="P672" s="180"/>
      <c r="Q672" s="180"/>
      <c r="R672" s="180"/>
      <c r="S672" s="180"/>
      <c r="T672" s="180"/>
      <c r="U672" s="180"/>
      <c r="V672" s="180"/>
      <c r="W672" s="180"/>
      <c r="X672" s="180"/>
      <c r="Y672" s="180"/>
      <c r="Z672" s="180"/>
      <c r="AA672" s="180"/>
      <c r="AB672" s="180"/>
      <c r="AC672" s="180"/>
      <c r="AD672" s="180"/>
      <c r="AE672" s="180"/>
      <c r="AF672" s="180"/>
      <c r="AG672" s="180"/>
      <c r="AH672" s="180"/>
      <c r="AI672" s="180"/>
      <c r="AJ672" s="180"/>
      <c r="AK672" s="180"/>
      <c r="AL672" s="180"/>
      <c r="AM672" s="180"/>
      <c r="AN672" s="180"/>
      <c r="AO672" s="180"/>
      <c r="AP672" s="180"/>
      <c r="AQ672" s="180"/>
      <c r="AR672" s="180"/>
      <c r="AS672" s="180"/>
      <c r="AT672" s="180"/>
      <c r="AU672" s="180"/>
      <c r="AV672" s="181"/>
    </row>
    <row r="673" spans="2:48" s="218" customFormat="1" x14ac:dyDescent="0.25">
      <c r="B673" s="175" t="s">
        <v>14</v>
      </c>
      <c r="C673" s="180"/>
      <c r="D673" s="180"/>
      <c r="E673" s="180"/>
      <c r="F673" s="180"/>
      <c r="G673" s="180"/>
      <c r="H673" s="180"/>
      <c r="I673" s="180"/>
      <c r="J673" s="180"/>
      <c r="K673" s="180"/>
      <c r="L673" s="180"/>
      <c r="M673" s="180"/>
      <c r="N673" s="180"/>
      <c r="O673" s="180"/>
      <c r="P673" s="180"/>
      <c r="Q673" s="180"/>
      <c r="R673" s="180"/>
      <c r="S673" s="180"/>
      <c r="T673" s="180"/>
      <c r="U673" s="180"/>
      <c r="V673" s="180"/>
      <c r="W673" s="180"/>
      <c r="X673" s="180"/>
      <c r="Y673" s="180"/>
      <c r="Z673" s="180"/>
      <c r="AA673" s="180"/>
      <c r="AB673" s="180"/>
      <c r="AC673" s="180"/>
      <c r="AD673" s="180"/>
      <c r="AE673" s="180"/>
      <c r="AF673" s="180"/>
      <c r="AG673" s="180"/>
      <c r="AH673" s="180"/>
      <c r="AI673" s="180"/>
      <c r="AJ673" s="180"/>
      <c r="AK673" s="180"/>
      <c r="AL673" s="180"/>
      <c r="AM673" s="180"/>
      <c r="AN673" s="180"/>
      <c r="AO673" s="180"/>
      <c r="AP673" s="180"/>
      <c r="AQ673" s="180"/>
      <c r="AR673" s="180"/>
      <c r="AS673" s="180"/>
      <c r="AT673" s="180"/>
      <c r="AU673" s="180"/>
      <c r="AV673" s="181"/>
    </row>
    <row r="674" spans="2:48" s="218" customFormat="1" x14ac:dyDescent="0.25">
      <c r="B674" s="175" t="s">
        <v>16</v>
      </c>
      <c r="C674" s="180"/>
      <c r="D674" s="180"/>
      <c r="E674" s="180"/>
      <c r="F674" s="180"/>
      <c r="G674" s="180"/>
      <c r="H674" s="180"/>
      <c r="I674" s="180"/>
      <c r="J674" s="180"/>
      <c r="K674" s="180"/>
      <c r="L674" s="180"/>
      <c r="M674" s="180"/>
      <c r="N674" s="180"/>
      <c r="O674" s="180"/>
      <c r="P674" s="180"/>
      <c r="Q674" s="180"/>
      <c r="R674" s="180"/>
      <c r="S674" s="180"/>
      <c r="T674" s="180"/>
      <c r="U674" s="180"/>
      <c r="V674" s="180"/>
      <c r="W674" s="180"/>
      <c r="X674" s="180"/>
      <c r="Y674" s="180"/>
      <c r="Z674" s="180"/>
      <c r="AA674" s="180"/>
      <c r="AB674" s="180"/>
      <c r="AC674" s="180"/>
      <c r="AD674" s="180"/>
      <c r="AE674" s="180"/>
      <c r="AF674" s="180"/>
      <c r="AG674" s="180"/>
      <c r="AH674" s="180"/>
      <c r="AI674" s="180"/>
      <c r="AJ674" s="180"/>
      <c r="AK674" s="180"/>
      <c r="AL674" s="180"/>
      <c r="AM674" s="180"/>
      <c r="AN674" s="180"/>
      <c r="AO674" s="180"/>
      <c r="AP674" s="180"/>
      <c r="AQ674" s="180"/>
      <c r="AR674" s="180"/>
      <c r="AS674" s="180"/>
      <c r="AT674" s="180"/>
      <c r="AU674" s="180"/>
      <c r="AV674" s="181"/>
    </row>
    <row r="675" spans="2:48" s="218" customFormat="1" x14ac:dyDescent="0.25">
      <c r="B675" s="175" t="s">
        <v>18</v>
      </c>
      <c r="C675" s="180"/>
      <c r="D675" s="180"/>
      <c r="E675" s="180"/>
      <c r="F675" s="180"/>
      <c r="G675" s="180"/>
      <c r="H675" s="180"/>
      <c r="I675" s="180"/>
      <c r="J675" s="180"/>
      <c r="K675" s="180"/>
      <c r="L675" s="180"/>
      <c r="M675" s="180"/>
      <c r="N675" s="180"/>
      <c r="O675" s="180"/>
      <c r="P675" s="180"/>
      <c r="Q675" s="180"/>
      <c r="R675" s="180"/>
      <c r="S675" s="180"/>
      <c r="T675" s="180"/>
      <c r="U675" s="180"/>
      <c r="V675" s="180"/>
      <c r="W675" s="180"/>
      <c r="X675" s="180"/>
      <c r="Y675" s="180"/>
      <c r="Z675" s="180"/>
      <c r="AA675" s="180"/>
      <c r="AB675" s="180"/>
      <c r="AC675" s="180"/>
      <c r="AD675" s="180"/>
      <c r="AE675" s="180"/>
      <c r="AF675" s="180"/>
      <c r="AG675" s="180"/>
      <c r="AH675" s="180"/>
      <c r="AI675" s="180"/>
      <c r="AJ675" s="180"/>
      <c r="AK675" s="180"/>
      <c r="AL675" s="180"/>
      <c r="AM675" s="180"/>
      <c r="AN675" s="180"/>
      <c r="AO675" s="180"/>
      <c r="AP675" s="180"/>
      <c r="AQ675" s="180"/>
      <c r="AR675" s="180"/>
      <c r="AS675" s="180"/>
      <c r="AT675" s="180"/>
      <c r="AU675" s="180"/>
      <c r="AV675" s="181"/>
    </row>
    <row r="676" spans="2:48" s="218" customFormat="1" x14ac:dyDescent="0.25">
      <c r="B676" s="175" t="s">
        <v>20</v>
      </c>
      <c r="C676" s="180"/>
      <c r="D676" s="180"/>
      <c r="E676" s="180"/>
      <c r="F676" s="180"/>
      <c r="G676" s="180"/>
      <c r="H676" s="180"/>
      <c r="I676" s="180"/>
      <c r="J676" s="180"/>
      <c r="K676" s="180"/>
      <c r="L676" s="180"/>
      <c r="M676" s="180"/>
      <c r="N676" s="180"/>
      <c r="O676" s="180"/>
      <c r="P676" s="180"/>
      <c r="Q676" s="180"/>
      <c r="R676" s="180"/>
      <c r="S676" s="180"/>
      <c r="T676" s="180"/>
      <c r="U676" s="180"/>
      <c r="V676" s="180"/>
      <c r="W676" s="180"/>
      <c r="X676" s="180"/>
      <c r="Y676" s="180"/>
      <c r="Z676" s="180"/>
      <c r="AA676" s="180"/>
      <c r="AB676" s="180"/>
      <c r="AC676" s="180"/>
      <c r="AD676" s="180"/>
      <c r="AE676" s="180"/>
      <c r="AF676" s="180"/>
      <c r="AG676" s="180"/>
      <c r="AH676" s="180"/>
      <c r="AI676" s="180"/>
      <c r="AJ676" s="180"/>
      <c r="AK676" s="180"/>
      <c r="AL676" s="180"/>
      <c r="AM676" s="180"/>
      <c r="AN676" s="180"/>
      <c r="AO676" s="180"/>
      <c r="AP676" s="180"/>
      <c r="AQ676" s="180"/>
      <c r="AR676" s="180"/>
      <c r="AS676" s="180"/>
      <c r="AT676" s="180"/>
      <c r="AU676" s="180"/>
      <c r="AV676" s="181"/>
    </row>
    <row r="677" spans="2:48" s="218" customFormat="1" x14ac:dyDescent="0.25">
      <c r="B677" s="175" t="s">
        <v>22</v>
      </c>
      <c r="C677" s="178">
        <v>16.856310333333333</v>
      </c>
      <c r="D677" s="178">
        <v>16.856310333333333</v>
      </c>
      <c r="E677" s="178">
        <v>16.856310333333333</v>
      </c>
      <c r="F677" s="178">
        <v>16.856310333333333</v>
      </c>
      <c r="G677" s="178">
        <v>16.856310333333333</v>
      </c>
      <c r="H677" s="178">
        <v>16.856310333333333</v>
      </c>
      <c r="I677" s="178">
        <v>16.856310333333333</v>
      </c>
      <c r="J677" s="178">
        <v>16.856310333333333</v>
      </c>
      <c r="K677" s="178">
        <v>16.322960388888887</v>
      </c>
      <c r="L677" s="178">
        <v>15.789610444444444</v>
      </c>
      <c r="M677" s="178">
        <v>15.256260499999998</v>
      </c>
      <c r="N677" s="178">
        <v>15.167841466666665</v>
      </c>
      <c r="O677" s="178">
        <v>15.079422433333333</v>
      </c>
      <c r="P677" s="178">
        <v>14.991003399999999</v>
      </c>
      <c r="Q677" s="178">
        <v>14.902584366666666</v>
      </c>
      <c r="R677" s="178">
        <v>14.814165333333333</v>
      </c>
      <c r="S677" s="178">
        <v>14.799600633333334</v>
      </c>
      <c r="T677" s="178">
        <v>14.785035933333333</v>
      </c>
      <c r="U677" s="178">
        <v>14.770471233333334</v>
      </c>
      <c r="V677" s="178">
        <v>14.755906533333334</v>
      </c>
      <c r="W677" s="178">
        <v>14.741341833333333</v>
      </c>
      <c r="X677" s="178">
        <v>14.726777133333334</v>
      </c>
      <c r="Y677" s="178">
        <v>14.712212433333335</v>
      </c>
      <c r="Z677" s="178">
        <v>14.697647733333335</v>
      </c>
      <c r="AA677" s="178">
        <v>14.683083033333334</v>
      </c>
      <c r="AB677" s="178">
        <v>14.668518333333335</v>
      </c>
      <c r="AC677" s="178">
        <v>14.651156666666669</v>
      </c>
      <c r="AD677" s="178">
        <v>14.633795000000001</v>
      </c>
      <c r="AE677" s="178">
        <v>14.616433333333335</v>
      </c>
      <c r="AF677" s="178">
        <v>14.599071666666667</v>
      </c>
      <c r="AG677" s="178">
        <v>14.581710000000001</v>
      </c>
      <c r="AH677" s="178">
        <v>14.564348333333335</v>
      </c>
      <c r="AI677" s="178">
        <v>14.546986666666667</v>
      </c>
      <c r="AJ677" s="178">
        <v>14.529625000000001</v>
      </c>
      <c r="AK677" s="178">
        <v>14.512263333333333</v>
      </c>
      <c r="AL677" s="178">
        <v>14.494901666666667</v>
      </c>
      <c r="AM677" s="178">
        <v>14.477540000000001</v>
      </c>
      <c r="AN677" s="178">
        <v>14.460178333333333</v>
      </c>
      <c r="AO677" s="178">
        <v>14.442816666666667</v>
      </c>
      <c r="AP677" s="178">
        <v>14.425454999999999</v>
      </c>
      <c r="AQ677" s="178">
        <v>14.408093333333333</v>
      </c>
      <c r="AR677" s="178">
        <v>14.408093333333333</v>
      </c>
      <c r="AS677" s="178">
        <v>14.408093333333333</v>
      </c>
      <c r="AT677" s="178">
        <v>14.408093333333333</v>
      </c>
      <c r="AU677" s="178">
        <v>14.408093333333333</v>
      </c>
      <c r="AV677" s="179">
        <v>14.408093333333333</v>
      </c>
    </row>
    <row r="678" spans="2:48" s="218" customFormat="1" x14ac:dyDescent="0.25">
      <c r="B678" s="175" t="s">
        <v>110</v>
      </c>
      <c r="C678" s="178">
        <v>0</v>
      </c>
      <c r="D678" s="178">
        <v>0</v>
      </c>
      <c r="E678" s="178">
        <v>0</v>
      </c>
      <c r="F678" s="178">
        <v>0</v>
      </c>
      <c r="G678" s="178">
        <v>0</v>
      </c>
      <c r="H678" s="178">
        <v>0</v>
      </c>
      <c r="I678" s="178">
        <v>0</v>
      </c>
      <c r="J678" s="178">
        <v>0</v>
      </c>
      <c r="K678" s="178">
        <v>0</v>
      </c>
      <c r="L678" s="178">
        <v>0</v>
      </c>
      <c r="M678" s="178">
        <v>0</v>
      </c>
      <c r="N678" s="178">
        <v>0</v>
      </c>
      <c r="O678" s="178">
        <v>0</v>
      </c>
      <c r="P678" s="178">
        <v>0</v>
      </c>
      <c r="Q678" s="178">
        <v>0</v>
      </c>
      <c r="R678" s="178">
        <v>0</v>
      </c>
      <c r="S678" s="178">
        <v>0</v>
      </c>
      <c r="T678" s="178">
        <v>0</v>
      </c>
      <c r="U678" s="178">
        <v>0</v>
      </c>
      <c r="V678" s="178">
        <v>0</v>
      </c>
      <c r="W678" s="178">
        <v>0</v>
      </c>
      <c r="X678" s="178">
        <v>0</v>
      </c>
      <c r="Y678" s="178">
        <v>0</v>
      </c>
      <c r="Z678" s="178">
        <v>0</v>
      </c>
      <c r="AA678" s="178">
        <v>0</v>
      </c>
      <c r="AB678" s="178">
        <v>0</v>
      </c>
      <c r="AC678" s="178">
        <v>0</v>
      </c>
      <c r="AD678" s="178">
        <v>0</v>
      </c>
      <c r="AE678" s="178">
        <v>0</v>
      </c>
      <c r="AF678" s="178">
        <v>0</v>
      </c>
      <c r="AG678" s="178">
        <v>0</v>
      </c>
      <c r="AH678" s="178">
        <v>0</v>
      </c>
      <c r="AI678" s="178">
        <v>0</v>
      </c>
      <c r="AJ678" s="178">
        <v>0</v>
      </c>
      <c r="AK678" s="178">
        <v>0</v>
      </c>
      <c r="AL678" s="178">
        <v>0</v>
      </c>
      <c r="AM678" s="178">
        <v>0</v>
      </c>
      <c r="AN678" s="178">
        <v>0</v>
      </c>
      <c r="AO678" s="178">
        <v>0</v>
      </c>
      <c r="AP678" s="178">
        <v>0</v>
      </c>
      <c r="AQ678" s="178">
        <v>0</v>
      </c>
      <c r="AR678" s="178">
        <v>0</v>
      </c>
      <c r="AS678" s="178">
        <v>0</v>
      </c>
      <c r="AT678" s="178">
        <v>0</v>
      </c>
      <c r="AU678" s="178">
        <v>0</v>
      </c>
      <c r="AV678" s="179">
        <v>0</v>
      </c>
    </row>
    <row r="679" spans="2:48" s="218" customFormat="1" x14ac:dyDescent="0.25">
      <c r="B679" s="175" t="s">
        <v>111</v>
      </c>
      <c r="C679" s="178">
        <v>0</v>
      </c>
      <c r="D679" s="178">
        <v>0</v>
      </c>
      <c r="E679" s="178">
        <v>0</v>
      </c>
      <c r="F679" s="178">
        <v>0</v>
      </c>
      <c r="G679" s="178">
        <v>0</v>
      </c>
      <c r="H679" s="178">
        <v>0</v>
      </c>
      <c r="I679" s="178">
        <v>0</v>
      </c>
      <c r="J679" s="178">
        <v>0</v>
      </c>
      <c r="K679" s="178">
        <v>0</v>
      </c>
      <c r="L679" s="178">
        <v>0</v>
      </c>
      <c r="M679" s="178">
        <v>0</v>
      </c>
      <c r="N679" s="178">
        <v>0</v>
      </c>
      <c r="O679" s="178">
        <v>0</v>
      </c>
      <c r="P679" s="178">
        <v>0</v>
      </c>
      <c r="Q679" s="178">
        <v>0</v>
      </c>
      <c r="R679" s="178">
        <v>0</v>
      </c>
      <c r="S679" s="178">
        <v>0</v>
      </c>
      <c r="T679" s="178">
        <v>0</v>
      </c>
      <c r="U679" s="178">
        <v>0</v>
      </c>
      <c r="V679" s="178">
        <v>0</v>
      </c>
      <c r="W679" s="178">
        <v>0</v>
      </c>
      <c r="X679" s="178">
        <v>0</v>
      </c>
      <c r="Y679" s="178">
        <v>0</v>
      </c>
      <c r="Z679" s="178">
        <v>0</v>
      </c>
      <c r="AA679" s="178">
        <v>0</v>
      </c>
      <c r="AB679" s="178">
        <v>0</v>
      </c>
      <c r="AC679" s="178">
        <v>0</v>
      </c>
      <c r="AD679" s="178">
        <v>0</v>
      </c>
      <c r="AE679" s="178">
        <v>0</v>
      </c>
      <c r="AF679" s="178">
        <v>0</v>
      </c>
      <c r="AG679" s="178">
        <v>0</v>
      </c>
      <c r="AH679" s="178">
        <v>0</v>
      </c>
      <c r="AI679" s="178">
        <v>0</v>
      </c>
      <c r="AJ679" s="178">
        <v>0</v>
      </c>
      <c r="AK679" s="178">
        <v>0</v>
      </c>
      <c r="AL679" s="178">
        <v>0</v>
      </c>
      <c r="AM679" s="178">
        <v>0</v>
      </c>
      <c r="AN679" s="178">
        <v>0</v>
      </c>
      <c r="AO679" s="178">
        <v>0</v>
      </c>
      <c r="AP679" s="178">
        <v>0</v>
      </c>
      <c r="AQ679" s="178">
        <v>0</v>
      </c>
      <c r="AR679" s="178">
        <v>0</v>
      </c>
      <c r="AS679" s="178">
        <v>0</v>
      </c>
      <c r="AT679" s="178">
        <v>0</v>
      </c>
      <c r="AU679" s="178">
        <v>0</v>
      </c>
      <c r="AV679" s="179">
        <v>0</v>
      </c>
    </row>
    <row r="680" spans="2:48" s="218" customFormat="1" x14ac:dyDescent="0.25">
      <c r="B680" s="175" t="s">
        <v>58</v>
      </c>
      <c r="C680" s="178">
        <v>0</v>
      </c>
      <c r="D680" s="178">
        <v>0</v>
      </c>
      <c r="E680" s="178">
        <v>0</v>
      </c>
      <c r="F680" s="178">
        <v>0</v>
      </c>
      <c r="G680" s="178">
        <v>0</v>
      </c>
      <c r="H680" s="178">
        <v>0</v>
      </c>
      <c r="I680" s="178">
        <v>0</v>
      </c>
      <c r="J680" s="178">
        <v>0</v>
      </c>
      <c r="K680" s="178">
        <v>0</v>
      </c>
      <c r="L680" s="178">
        <v>0</v>
      </c>
      <c r="M680" s="178">
        <v>0</v>
      </c>
      <c r="N680" s="178">
        <v>0</v>
      </c>
      <c r="O680" s="178">
        <v>0</v>
      </c>
      <c r="P680" s="178">
        <v>0</v>
      </c>
      <c r="Q680" s="178">
        <v>0</v>
      </c>
      <c r="R680" s="178">
        <v>0</v>
      </c>
      <c r="S680" s="178">
        <v>0</v>
      </c>
      <c r="T680" s="178">
        <v>0</v>
      </c>
      <c r="U680" s="178">
        <v>0</v>
      </c>
      <c r="V680" s="178">
        <v>0</v>
      </c>
      <c r="W680" s="178">
        <v>0</v>
      </c>
      <c r="X680" s="178">
        <v>0</v>
      </c>
      <c r="Y680" s="178">
        <v>0</v>
      </c>
      <c r="Z680" s="178">
        <v>0</v>
      </c>
      <c r="AA680" s="178">
        <v>0</v>
      </c>
      <c r="AB680" s="178">
        <v>0</v>
      </c>
      <c r="AC680" s="178">
        <v>0</v>
      </c>
      <c r="AD680" s="178">
        <v>0</v>
      </c>
      <c r="AE680" s="178">
        <v>0</v>
      </c>
      <c r="AF680" s="178">
        <v>0</v>
      </c>
      <c r="AG680" s="178">
        <v>0</v>
      </c>
      <c r="AH680" s="178">
        <v>0</v>
      </c>
      <c r="AI680" s="178">
        <v>0</v>
      </c>
      <c r="AJ680" s="178">
        <v>0</v>
      </c>
      <c r="AK680" s="178">
        <v>0</v>
      </c>
      <c r="AL680" s="178">
        <v>0</v>
      </c>
      <c r="AM680" s="178">
        <v>0</v>
      </c>
      <c r="AN680" s="178">
        <v>0</v>
      </c>
      <c r="AO680" s="178">
        <v>0</v>
      </c>
      <c r="AP680" s="178">
        <v>0</v>
      </c>
      <c r="AQ680" s="178">
        <v>0</v>
      </c>
      <c r="AR680" s="178">
        <v>0</v>
      </c>
      <c r="AS680" s="178">
        <v>0</v>
      </c>
      <c r="AT680" s="178">
        <v>0</v>
      </c>
      <c r="AU680" s="178">
        <v>0</v>
      </c>
      <c r="AV680" s="179">
        <v>0</v>
      </c>
    </row>
    <row r="681" spans="2:48" s="218" customFormat="1" x14ac:dyDescent="0.25">
      <c r="B681" s="175" t="s">
        <v>60</v>
      </c>
      <c r="C681" s="178">
        <v>12814.442784000001</v>
      </c>
      <c r="D681" s="178">
        <v>12814.442784000001</v>
      </c>
      <c r="E681" s="178">
        <v>12814.442784000001</v>
      </c>
      <c r="F681" s="178">
        <v>12814.442784000001</v>
      </c>
      <c r="G681" s="178">
        <v>12814.442784000001</v>
      </c>
      <c r="H681" s="178">
        <v>12814.442784000001</v>
      </c>
      <c r="I681" s="178">
        <v>12814.442784000001</v>
      </c>
      <c r="J681" s="178">
        <v>12814.442784000001</v>
      </c>
      <c r="K681" s="178">
        <v>11983.852652616</v>
      </c>
      <c r="L681" s="178">
        <v>11153.262521232002</v>
      </c>
      <c r="M681" s="178">
        <v>10322.672389848001</v>
      </c>
      <c r="N681" s="178">
        <v>9384.4308396384004</v>
      </c>
      <c r="O681" s="178">
        <v>8446.1892894288012</v>
      </c>
      <c r="P681" s="178">
        <v>7507.9477392192002</v>
      </c>
      <c r="Q681" s="178">
        <v>6569.7061890096002</v>
      </c>
      <c r="R681" s="178">
        <v>5631.4646388000001</v>
      </c>
      <c r="S681" s="178">
        <v>5333.6783198160001</v>
      </c>
      <c r="T681" s="178">
        <v>5035.8920008320001</v>
      </c>
      <c r="U681" s="178">
        <v>4738.1056818480001</v>
      </c>
      <c r="V681" s="178">
        <v>4440.3193628640001</v>
      </c>
      <c r="W681" s="178">
        <v>4142.5330438800002</v>
      </c>
      <c r="X681" s="178">
        <v>3844.7467248959997</v>
      </c>
      <c r="Y681" s="178">
        <v>3546.9604059119997</v>
      </c>
      <c r="Z681" s="178">
        <v>3249.1740869279997</v>
      </c>
      <c r="AA681" s="178">
        <v>2951.3877679439997</v>
      </c>
      <c r="AB681" s="178">
        <v>2653.6014489599997</v>
      </c>
      <c r="AC681" s="178">
        <v>2607.2908716479997</v>
      </c>
      <c r="AD681" s="178">
        <v>2560.9802943359996</v>
      </c>
      <c r="AE681" s="178">
        <v>2514.6697170239995</v>
      </c>
      <c r="AF681" s="178">
        <v>2468.3591397119999</v>
      </c>
      <c r="AG681" s="178">
        <v>2422.0485623999998</v>
      </c>
      <c r="AH681" s="178">
        <v>2375.7379850879997</v>
      </c>
      <c r="AI681" s="178">
        <v>2329.4274077759997</v>
      </c>
      <c r="AJ681" s="178">
        <v>2283.1168304639996</v>
      </c>
      <c r="AK681" s="178">
        <v>2236.806253152</v>
      </c>
      <c r="AL681" s="178">
        <v>2190.4956758399999</v>
      </c>
      <c r="AM681" s="178">
        <v>2144.1850985279998</v>
      </c>
      <c r="AN681" s="178">
        <v>2097.8745212159997</v>
      </c>
      <c r="AO681" s="178">
        <v>2051.5639439039996</v>
      </c>
      <c r="AP681" s="178">
        <v>2005.2533665919998</v>
      </c>
      <c r="AQ681" s="178">
        <v>1958.9427892799997</v>
      </c>
      <c r="AR681" s="178">
        <v>1958.9427892799997</v>
      </c>
      <c r="AS681" s="178">
        <v>1958.9427892799997</v>
      </c>
      <c r="AT681" s="178">
        <v>1958.9427892799997</v>
      </c>
      <c r="AU681" s="178">
        <v>1958.9427892799997</v>
      </c>
      <c r="AV681" s="179">
        <v>1958.9427892799997</v>
      </c>
    </row>
    <row r="682" spans="2:48" s="218" customFormat="1" x14ac:dyDescent="0.25">
      <c r="B682" s="175" t="s">
        <v>62</v>
      </c>
      <c r="C682" s="178">
        <v>6407.2213920000004</v>
      </c>
      <c r="D682" s="178">
        <v>6407.2213920000004</v>
      </c>
      <c r="E682" s="178">
        <v>6407.2213920000004</v>
      </c>
      <c r="F682" s="178">
        <v>6407.2213920000004</v>
      </c>
      <c r="G682" s="178">
        <v>6407.2213920000004</v>
      </c>
      <c r="H682" s="178">
        <v>6407.2213920000004</v>
      </c>
      <c r="I682" s="178">
        <v>6407.2213920000004</v>
      </c>
      <c r="J682" s="178">
        <v>6407.2213920000004</v>
      </c>
      <c r="K682" s="178">
        <v>5991.9263263080002</v>
      </c>
      <c r="L682" s="178">
        <v>5576.6312606160009</v>
      </c>
      <c r="M682" s="178">
        <v>5161.3361949240007</v>
      </c>
      <c r="N682" s="178">
        <v>4692.2154198192002</v>
      </c>
      <c r="O682" s="178">
        <v>4223.0946447144006</v>
      </c>
      <c r="P682" s="178">
        <v>3753.9738696096001</v>
      </c>
      <c r="Q682" s="178">
        <v>3284.8530945048001</v>
      </c>
      <c r="R682" s="178">
        <v>2815.7323194000001</v>
      </c>
      <c r="S682" s="178">
        <v>2666.8391599080001</v>
      </c>
      <c r="T682" s="178">
        <v>2517.9460004160001</v>
      </c>
      <c r="U682" s="178">
        <v>2369.0528409240001</v>
      </c>
      <c r="V682" s="178">
        <v>2220.1596814320001</v>
      </c>
      <c r="W682" s="178">
        <v>2071.2665219400001</v>
      </c>
      <c r="X682" s="178">
        <v>1922.3733624479999</v>
      </c>
      <c r="Y682" s="178">
        <v>1773.4802029559999</v>
      </c>
      <c r="Z682" s="178">
        <v>1624.5870434639999</v>
      </c>
      <c r="AA682" s="178">
        <v>1475.6938839719999</v>
      </c>
      <c r="AB682" s="178">
        <v>1326.8007244799999</v>
      </c>
      <c r="AC682" s="178">
        <v>1303.6454358239998</v>
      </c>
      <c r="AD682" s="178">
        <v>1280.4901471679998</v>
      </c>
      <c r="AE682" s="178">
        <v>1257.3348585119998</v>
      </c>
      <c r="AF682" s="178">
        <v>1234.1795698559999</v>
      </c>
      <c r="AG682" s="178">
        <v>1211.0242811999999</v>
      </c>
      <c r="AH682" s="178">
        <v>1187.8689925439999</v>
      </c>
      <c r="AI682" s="178">
        <v>1164.7137038879998</v>
      </c>
      <c r="AJ682" s="178">
        <v>1141.5584152319998</v>
      </c>
      <c r="AK682" s="178">
        <v>1118.403126576</v>
      </c>
      <c r="AL682" s="178">
        <v>1095.2478379199999</v>
      </c>
      <c r="AM682" s="178">
        <v>1072.0925492639999</v>
      </c>
      <c r="AN682" s="178">
        <v>1048.9372606079999</v>
      </c>
      <c r="AO682" s="178">
        <v>1025.7819719519998</v>
      </c>
      <c r="AP682" s="178">
        <v>1002.6266832959999</v>
      </c>
      <c r="AQ682" s="178">
        <v>979.47139463999986</v>
      </c>
      <c r="AR682" s="178">
        <v>979.47139463999986</v>
      </c>
      <c r="AS682" s="178">
        <v>979.47139463999986</v>
      </c>
      <c r="AT682" s="178">
        <v>979.47139463999986</v>
      </c>
      <c r="AU682" s="178">
        <v>979.47139463999986</v>
      </c>
      <c r="AV682" s="178">
        <v>979.47139463999986</v>
      </c>
    </row>
    <row r="683" spans="2:48" s="218" customFormat="1" x14ac:dyDescent="0.25">
      <c r="B683" s="175" t="s">
        <v>109</v>
      </c>
      <c r="C683" s="178">
        <v>10</v>
      </c>
      <c r="D683" s="178">
        <v>10</v>
      </c>
      <c r="E683" s="178">
        <v>10</v>
      </c>
      <c r="F683" s="178">
        <v>10</v>
      </c>
      <c r="G683" s="178">
        <v>10</v>
      </c>
      <c r="H683" s="178">
        <v>10</v>
      </c>
      <c r="I683" s="178">
        <v>10</v>
      </c>
      <c r="J683" s="178">
        <v>10</v>
      </c>
      <c r="K683" s="178">
        <v>10</v>
      </c>
      <c r="L683" s="178">
        <v>10</v>
      </c>
      <c r="M683" s="178">
        <v>10</v>
      </c>
      <c r="N683" s="178">
        <v>10</v>
      </c>
      <c r="O683" s="178">
        <v>10</v>
      </c>
      <c r="P683" s="178">
        <v>10</v>
      </c>
      <c r="Q683" s="178">
        <v>10</v>
      </c>
      <c r="R683" s="178">
        <v>10</v>
      </c>
      <c r="S683" s="178">
        <v>10</v>
      </c>
      <c r="T683" s="178">
        <v>10</v>
      </c>
      <c r="U683" s="178">
        <v>10</v>
      </c>
      <c r="V683" s="178">
        <v>10</v>
      </c>
      <c r="W683" s="178">
        <v>10</v>
      </c>
      <c r="X683" s="178">
        <v>10</v>
      </c>
      <c r="Y683" s="178">
        <v>10</v>
      </c>
      <c r="Z683" s="178">
        <v>10</v>
      </c>
      <c r="AA683" s="178">
        <v>10</v>
      </c>
      <c r="AB683" s="178">
        <v>10</v>
      </c>
      <c r="AC683" s="178">
        <v>10</v>
      </c>
      <c r="AD683" s="178">
        <v>10</v>
      </c>
      <c r="AE683" s="178">
        <v>10</v>
      </c>
      <c r="AF683" s="178">
        <v>10</v>
      </c>
      <c r="AG683" s="178">
        <v>10</v>
      </c>
      <c r="AH683" s="178">
        <v>10</v>
      </c>
      <c r="AI683" s="178">
        <v>10</v>
      </c>
      <c r="AJ683" s="178">
        <v>10</v>
      </c>
      <c r="AK683" s="178">
        <v>10</v>
      </c>
      <c r="AL683" s="178">
        <v>10</v>
      </c>
      <c r="AM683" s="178">
        <v>10</v>
      </c>
      <c r="AN683" s="178">
        <v>10</v>
      </c>
      <c r="AO683" s="178">
        <v>10</v>
      </c>
      <c r="AP683" s="178">
        <v>10</v>
      </c>
      <c r="AQ683" s="178">
        <v>10</v>
      </c>
      <c r="AR683" s="178">
        <v>10</v>
      </c>
      <c r="AS683" s="178">
        <v>10</v>
      </c>
      <c r="AT683" s="178">
        <v>10</v>
      </c>
      <c r="AU683" s="178">
        <v>10</v>
      </c>
      <c r="AV683" s="179">
        <v>10</v>
      </c>
    </row>
    <row r="684" spans="2:48" s="218" customFormat="1" x14ac:dyDescent="0.25">
      <c r="B684" s="175" t="s">
        <v>274</v>
      </c>
      <c r="C684" s="178">
        <v>100000</v>
      </c>
      <c r="D684" s="178">
        <v>100000</v>
      </c>
      <c r="E684" s="178">
        <v>100000</v>
      </c>
      <c r="F684" s="178">
        <v>100000</v>
      </c>
      <c r="G684" s="178">
        <v>100000</v>
      </c>
      <c r="H684" s="178">
        <v>100000</v>
      </c>
      <c r="I684" s="178">
        <v>100000</v>
      </c>
      <c r="J684" s="178">
        <v>100000</v>
      </c>
      <c r="K684" s="178">
        <v>100000</v>
      </c>
      <c r="L684" s="178">
        <v>100000</v>
      </c>
      <c r="M684" s="178">
        <v>100000</v>
      </c>
      <c r="N684" s="178">
        <v>100000</v>
      </c>
      <c r="O684" s="178">
        <v>100000</v>
      </c>
      <c r="P684" s="178">
        <v>100000</v>
      </c>
      <c r="Q684" s="178">
        <v>100000</v>
      </c>
      <c r="R684" s="178">
        <v>100000</v>
      </c>
      <c r="S684" s="178">
        <v>100000</v>
      </c>
      <c r="T684" s="178">
        <v>100000</v>
      </c>
      <c r="U684" s="178">
        <v>100000</v>
      </c>
      <c r="V684" s="178">
        <v>100000</v>
      </c>
      <c r="W684" s="178">
        <v>100000</v>
      </c>
      <c r="X684" s="178">
        <v>100000</v>
      </c>
      <c r="Y684" s="178">
        <v>100000</v>
      </c>
      <c r="Z684" s="178">
        <v>100000</v>
      </c>
      <c r="AA684" s="178">
        <v>100000</v>
      </c>
      <c r="AB684" s="178">
        <v>100000</v>
      </c>
      <c r="AC684" s="178">
        <v>100000</v>
      </c>
      <c r="AD684" s="178">
        <v>100000</v>
      </c>
      <c r="AE684" s="178">
        <v>100000</v>
      </c>
      <c r="AF684" s="178">
        <v>100000</v>
      </c>
      <c r="AG684" s="178">
        <v>100000</v>
      </c>
      <c r="AH684" s="178">
        <v>100000</v>
      </c>
      <c r="AI684" s="178">
        <v>100000</v>
      </c>
      <c r="AJ684" s="178">
        <v>100000</v>
      </c>
      <c r="AK684" s="178">
        <v>100000</v>
      </c>
      <c r="AL684" s="178">
        <v>100000</v>
      </c>
      <c r="AM684" s="178">
        <v>100000</v>
      </c>
      <c r="AN684" s="178">
        <v>100000</v>
      </c>
      <c r="AO684" s="178">
        <v>100000</v>
      </c>
      <c r="AP684" s="178">
        <v>100000</v>
      </c>
      <c r="AQ684" s="178">
        <v>100000</v>
      </c>
      <c r="AR684" s="178">
        <v>100000</v>
      </c>
      <c r="AS684" s="178">
        <v>100000</v>
      </c>
      <c r="AT684" s="178">
        <v>100000</v>
      </c>
      <c r="AU684" s="178">
        <v>100000</v>
      </c>
      <c r="AV684" s="179">
        <v>100000</v>
      </c>
    </row>
    <row r="685" spans="2:48" s="218" customFormat="1" x14ac:dyDescent="0.25">
      <c r="B685" s="175" t="s">
        <v>276</v>
      </c>
      <c r="C685" s="180"/>
      <c r="D685" s="180"/>
      <c r="E685" s="180"/>
      <c r="F685" s="180"/>
      <c r="G685" s="180"/>
      <c r="H685" s="180"/>
      <c r="I685" s="180"/>
      <c r="J685" s="180"/>
      <c r="K685" s="180"/>
      <c r="L685" s="180"/>
      <c r="M685" s="180"/>
      <c r="N685" s="180"/>
      <c r="O685" s="180"/>
      <c r="P685" s="180"/>
      <c r="Q685" s="180"/>
      <c r="R685" s="180"/>
      <c r="S685" s="180"/>
      <c r="T685" s="180"/>
      <c r="U685" s="180"/>
      <c r="V685" s="180"/>
      <c r="W685" s="180"/>
      <c r="X685" s="180"/>
      <c r="Y685" s="180"/>
      <c r="Z685" s="180"/>
      <c r="AA685" s="180"/>
      <c r="AB685" s="180"/>
      <c r="AC685" s="180"/>
      <c r="AD685" s="180"/>
      <c r="AE685" s="180"/>
      <c r="AF685" s="180"/>
      <c r="AG685" s="180"/>
      <c r="AH685" s="180"/>
      <c r="AI685" s="180"/>
      <c r="AJ685" s="180"/>
      <c r="AK685" s="180"/>
      <c r="AL685" s="180"/>
      <c r="AM685" s="180"/>
      <c r="AN685" s="180"/>
      <c r="AO685" s="180"/>
      <c r="AP685" s="180"/>
      <c r="AQ685" s="180"/>
      <c r="AR685" s="180"/>
      <c r="AS685" s="180"/>
      <c r="AT685" s="180"/>
      <c r="AU685" s="180"/>
      <c r="AV685" s="181"/>
    </row>
    <row r="686" spans="2:48" s="218" customFormat="1" x14ac:dyDescent="0.25">
      <c r="B686" s="175" t="s">
        <v>278</v>
      </c>
      <c r="C686" s="180"/>
      <c r="D686" s="180"/>
      <c r="E686" s="180"/>
      <c r="F686" s="180"/>
      <c r="G686" s="180"/>
      <c r="H686" s="180"/>
      <c r="I686" s="180"/>
      <c r="J686" s="180"/>
      <c r="K686" s="180"/>
      <c r="L686" s="180"/>
      <c r="M686" s="180"/>
      <c r="N686" s="180"/>
      <c r="O686" s="180"/>
      <c r="P686" s="180"/>
      <c r="Q686" s="180"/>
      <c r="R686" s="180"/>
      <c r="S686" s="180"/>
      <c r="T686" s="180"/>
      <c r="U686" s="180"/>
      <c r="V686" s="180"/>
      <c r="W686" s="180"/>
      <c r="X686" s="180"/>
      <c r="Y686" s="180"/>
      <c r="Z686" s="180"/>
      <c r="AA686" s="180"/>
      <c r="AB686" s="180"/>
      <c r="AC686" s="180"/>
      <c r="AD686" s="180"/>
      <c r="AE686" s="180"/>
      <c r="AF686" s="180"/>
      <c r="AG686" s="180"/>
      <c r="AH686" s="180"/>
      <c r="AI686" s="180"/>
      <c r="AJ686" s="180"/>
      <c r="AK686" s="180"/>
      <c r="AL686" s="180"/>
      <c r="AM686" s="180"/>
      <c r="AN686" s="180"/>
      <c r="AO686" s="180"/>
      <c r="AP686" s="180"/>
      <c r="AQ686" s="180"/>
      <c r="AR686" s="180"/>
      <c r="AS686" s="180"/>
      <c r="AT686" s="180"/>
      <c r="AU686" s="180"/>
      <c r="AV686" s="181"/>
    </row>
    <row r="687" spans="2:48" s="218" customFormat="1" ht="15.75" thickBot="1" x14ac:dyDescent="0.3">
      <c r="B687" s="326" t="s">
        <v>787</v>
      </c>
      <c r="C687" s="327"/>
      <c r="D687" s="327"/>
      <c r="E687" s="327"/>
      <c r="F687" s="327"/>
      <c r="G687" s="327"/>
      <c r="H687" s="327"/>
      <c r="I687" s="327"/>
      <c r="J687" s="327"/>
      <c r="K687" s="327"/>
      <c r="L687" s="327"/>
      <c r="M687" s="327"/>
      <c r="N687" s="327"/>
      <c r="O687" s="327"/>
      <c r="P687" s="327"/>
      <c r="Q687" s="327"/>
      <c r="R687" s="327"/>
      <c r="S687" s="327"/>
      <c r="T687" s="327"/>
      <c r="U687" s="327"/>
      <c r="V687" s="327"/>
      <c r="W687" s="327"/>
      <c r="X687" s="327"/>
      <c r="Y687" s="327"/>
      <c r="Z687" s="327"/>
      <c r="AA687" s="327"/>
      <c r="AB687" s="327"/>
      <c r="AC687" s="327"/>
      <c r="AD687" s="327"/>
      <c r="AE687" s="327"/>
      <c r="AF687" s="327"/>
      <c r="AG687" s="327"/>
      <c r="AH687" s="327"/>
      <c r="AI687" s="327"/>
      <c r="AJ687" s="327"/>
      <c r="AK687" s="327"/>
      <c r="AL687" s="327"/>
      <c r="AM687" s="327"/>
      <c r="AN687" s="327"/>
      <c r="AO687" s="327"/>
      <c r="AP687" s="327"/>
      <c r="AQ687" s="327"/>
      <c r="AR687" s="327"/>
      <c r="AS687" s="327"/>
      <c r="AT687" s="327"/>
      <c r="AU687" s="327"/>
      <c r="AV687" s="328"/>
    </row>
    <row r="688" spans="2:48" s="218" customFormat="1" ht="16.5" thickTop="1" thickBot="1" x14ac:dyDescent="0.3"/>
    <row r="689" spans="1:48" s="218" customFormat="1" ht="15.75" thickTop="1" x14ac:dyDescent="0.25">
      <c r="A689" s="218">
        <f>A655+1</f>
        <v>20</v>
      </c>
      <c r="B689" s="329" t="s">
        <v>317</v>
      </c>
      <c r="C689" s="330"/>
      <c r="D689" s="330"/>
      <c r="E689" s="330"/>
      <c r="F689" s="330"/>
      <c r="G689" s="330"/>
      <c r="H689" s="330"/>
      <c r="I689" s="330"/>
      <c r="J689" s="330"/>
      <c r="K689" s="330"/>
      <c r="L689" s="330"/>
      <c r="M689" s="330"/>
      <c r="N689" s="330"/>
      <c r="O689" s="330"/>
      <c r="P689" s="330"/>
      <c r="Q689" s="330"/>
      <c r="R689" s="330"/>
      <c r="S689" s="330"/>
      <c r="T689" s="330"/>
      <c r="U689" s="330"/>
      <c r="V689" s="330"/>
      <c r="W689" s="330"/>
      <c r="X689" s="330"/>
      <c r="Y689" s="330"/>
      <c r="Z689" s="330"/>
      <c r="AA689" s="330"/>
      <c r="AB689" s="330"/>
      <c r="AC689" s="330"/>
      <c r="AD689" s="330"/>
      <c r="AE689" s="330"/>
      <c r="AF689" s="330"/>
      <c r="AG689" s="330"/>
      <c r="AH689" s="330"/>
      <c r="AI689" s="330"/>
      <c r="AJ689" s="330"/>
      <c r="AK689" s="330"/>
      <c r="AL689" s="330"/>
      <c r="AM689" s="330"/>
      <c r="AN689" s="330"/>
      <c r="AO689" s="330"/>
      <c r="AP689" s="330"/>
      <c r="AQ689" s="330"/>
      <c r="AR689" s="330"/>
      <c r="AS689" s="330"/>
      <c r="AT689" s="330"/>
      <c r="AU689" s="330"/>
      <c r="AV689" s="331"/>
    </row>
    <row r="690" spans="1:48" s="218" customFormat="1" x14ac:dyDescent="0.25">
      <c r="B690" s="175"/>
      <c r="C690" s="176" t="s">
        <v>364</v>
      </c>
      <c r="D690" s="176" t="s">
        <v>365</v>
      </c>
      <c r="E690" s="176" t="s">
        <v>366</v>
      </c>
      <c r="F690" s="176" t="s">
        <v>367</v>
      </c>
      <c r="G690" s="176" t="s">
        <v>368</v>
      </c>
      <c r="H690" s="176" t="s">
        <v>369</v>
      </c>
      <c r="I690" s="176" t="s">
        <v>370</v>
      </c>
      <c r="J690" s="176" t="s">
        <v>371</v>
      </c>
      <c r="K690" s="176" t="s">
        <v>372</v>
      </c>
      <c r="L690" s="176" t="s">
        <v>373</v>
      </c>
      <c r="M690" s="176" t="s">
        <v>374</v>
      </c>
      <c r="N690" s="176" t="s">
        <v>375</v>
      </c>
      <c r="O690" s="176" t="s">
        <v>376</v>
      </c>
      <c r="P690" s="176" t="s">
        <v>377</v>
      </c>
      <c r="Q690" s="176" t="s">
        <v>378</v>
      </c>
      <c r="R690" s="176" t="s">
        <v>379</v>
      </c>
      <c r="S690" s="176" t="s">
        <v>380</v>
      </c>
      <c r="T690" s="176" t="s">
        <v>381</v>
      </c>
      <c r="U690" s="176" t="s">
        <v>382</v>
      </c>
      <c r="V690" s="176" t="s">
        <v>383</v>
      </c>
      <c r="W690" s="176" t="s">
        <v>384</v>
      </c>
      <c r="X690" s="176" t="s">
        <v>385</v>
      </c>
      <c r="Y690" s="176" t="s">
        <v>386</v>
      </c>
      <c r="Z690" s="176" t="s">
        <v>387</v>
      </c>
      <c r="AA690" s="176" t="s">
        <v>388</v>
      </c>
      <c r="AB690" s="176" t="s">
        <v>389</v>
      </c>
      <c r="AC690" s="176" t="s">
        <v>224</v>
      </c>
      <c r="AD690" s="176" t="s">
        <v>225</v>
      </c>
      <c r="AE690" s="176" t="s">
        <v>226</v>
      </c>
      <c r="AF690" s="176" t="s">
        <v>227</v>
      </c>
      <c r="AG690" s="176" t="s">
        <v>445</v>
      </c>
      <c r="AH690" s="176" t="s">
        <v>228</v>
      </c>
      <c r="AI690" s="176" t="s">
        <v>229</v>
      </c>
      <c r="AJ690" s="176" t="s">
        <v>348</v>
      </c>
      <c r="AK690" s="176" t="s">
        <v>349</v>
      </c>
      <c r="AL690" s="176" t="s">
        <v>446</v>
      </c>
      <c r="AM690" s="176" t="s">
        <v>350</v>
      </c>
      <c r="AN690" s="176" t="s">
        <v>351</v>
      </c>
      <c r="AO690" s="176" t="s">
        <v>352</v>
      </c>
      <c r="AP690" s="176" t="s">
        <v>353</v>
      </c>
      <c r="AQ690" s="176" t="s">
        <v>447</v>
      </c>
      <c r="AR690" s="176" t="s">
        <v>354</v>
      </c>
      <c r="AS690" s="176" t="s">
        <v>355</v>
      </c>
      <c r="AT690" s="176" t="s">
        <v>356</v>
      </c>
      <c r="AU690" s="176" t="s">
        <v>357</v>
      </c>
      <c r="AV690" s="177" t="s">
        <v>358</v>
      </c>
    </row>
    <row r="691" spans="1:48" s="218" customFormat="1" x14ac:dyDescent="0.25">
      <c r="B691" s="175" t="s">
        <v>39</v>
      </c>
      <c r="C691" s="178">
        <v>22839.021983163391</v>
      </c>
      <c r="D691" s="178">
        <v>21631.748872782326</v>
      </c>
      <c r="E691" s="178">
        <v>20731.745084441627</v>
      </c>
      <c r="F691" s="178">
        <v>19950.869453848343</v>
      </c>
      <c r="G691" s="178">
        <v>20179.159818068518</v>
      </c>
      <c r="H691" s="178">
        <v>20078.275475354465</v>
      </c>
      <c r="I691" s="178">
        <v>19812.610997831795</v>
      </c>
      <c r="J691" s="178">
        <v>19663.499198700225</v>
      </c>
      <c r="K691" s="178">
        <v>20175.30281218814</v>
      </c>
      <c r="L691" s="178">
        <v>20687.106425676055</v>
      </c>
      <c r="M691" s="178">
        <v>21198.910039163969</v>
      </c>
      <c r="N691" s="178">
        <v>21710.713652651884</v>
      </c>
      <c r="O691" s="178">
        <v>22222.517266139799</v>
      </c>
      <c r="P691" s="178">
        <v>22330.413833723058</v>
      </c>
      <c r="Q691" s="178">
        <v>22438.310401306317</v>
      </c>
      <c r="R691" s="178">
        <v>22546.206968889575</v>
      </c>
      <c r="S691" s="178">
        <v>22501.713876118229</v>
      </c>
      <c r="T691" s="178">
        <v>22457.220783346878</v>
      </c>
      <c r="U691" s="178">
        <v>22412.727690575532</v>
      </c>
      <c r="V691" s="178">
        <v>22368.234597804185</v>
      </c>
      <c r="W691" s="178">
        <v>22323.741505032835</v>
      </c>
      <c r="X691" s="178">
        <v>22279.248412261488</v>
      </c>
      <c r="Y691" s="178">
        <v>22234.755319490141</v>
      </c>
      <c r="Z691" s="178">
        <v>22190.262226718794</v>
      </c>
      <c r="AA691" s="178">
        <v>22145.769133947444</v>
      </c>
      <c r="AB691" s="178">
        <v>22101.276041176097</v>
      </c>
      <c r="AC691" s="178">
        <v>22176.363488677376</v>
      </c>
      <c r="AD691" s="178">
        <v>22251.450936178655</v>
      </c>
      <c r="AE691" s="178">
        <v>22326.538383679934</v>
      </c>
      <c r="AF691" s="178">
        <v>22401.625831181209</v>
      </c>
      <c r="AG691" s="178">
        <v>22476.713278682488</v>
      </c>
      <c r="AH691" s="178">
        <v>22551.800726183767</v>
      </c>
      <c r="AI691" s="178">
        <v>22626.888173685045</v>
      </c>
      <c r="AJ691" s="178">
        <v>22701.975621186324</v>
      </c>
      <c r="AK691" s="178">
        <v>22777.063068687603</v>
      </c>
      <c r="AL691" s="178">
        <v>22852.150516188882</v>
      </c>
      <c r="AM691" s="178">
        <v>22927.237963690161</v>
      </c>
      <c r="AN691" s="178">
        <v>23002.325411191436</v>
      </c>
      <c r="AO691" s="178">
        <v>23077.412858692715</v>
      </c>
      <c r="AP691" s="178">
        <v>23152.500306193993</v>
      </c>
      <c r="AQ691" s="178">
        <v>23227.587753695272</v>
      </c>
      <c r="AR691" s="178">
        <v>23227.587753695272</v>
      </c>
      <c r="AS691" s="178">
        <v>23227.587753695272</v>
      </c>
      <c r="AT691" s="178">
        <v>23227.587753695272</v>
      </c>
      <c r="AU691" s="178">
        <v>23227.587753695272</v>
      </c>
      <c r="AV691" s="179">
        <v>23227.587753695272</v>
      </c>
    </row>
    <row r="692" spans="1:48" s="218" customFormat="1" x14ac:dyDescent="0.25">
      <c r="B692" s="175" t="s">
        <v>104</v>
      </c>
      <c r="C692" s="178">
        <v>0</v>
      </c>
      <c r="D692" s="178">
        <v>0</v>
      </c>
      <c r="E692" s="178">
        <v>0</v>
      </c>
      <c r="F692" s="178">
        <v>0</v>
      </c>
      <c r="G692" s="178">
        <v>0</v>
      </c>
      <c r="H692" s="178">
        <v>0</v>
      </c>
      <c r="I692" s="178">
        <v>0</v>
      </c>
      <c r="J692" s="178">
        <v>0</v>
      </c>
      <c r="K692" s="178">
        <v>0</v>
      </c>
      <c r="L692" s="178">
        <v>0</v>
      </c>
      <c r="M692" s="178">
        <v>0</v>
      </c>
      <c r="N692" s="178">
        <v>0</v>
      </c>
      <c r="O692" s="178">
        <v>0</v>
      </c>
      <c r="P692" s="178">
        <v>0</v>
      </c>
      <c r="Q692" s="178">
        <v>0</v>
      </c>
      <c r="R692" s="178">
        <v>0</v>
      </c>
      <c r="S692" s="178">
        <v>0</v>
      </c>
      <c r="T692" s="178">
        <v>0</v>
      </c>
      <c r="U692" s="178">
        <v>0</v>
      </c>
      <c r="V692" s="178">
        <v>0</v>
      </c>
      <c r="W692" s="178">
        <v>0</v>
      </c>
      <c r="X692" s="178">
        <v>0</v>
      </c>
      <c r="Y692" s="178">
        <v>0</v>
      </c>
      <c r="Z692" s="178">
        <v>0</v>
      </c>
      <c r="AA692" s="178">
        <v>0</v>
      </c>
      <c r="AB692" s="178">
        <v>0</v>
      </c>
      <c r="AC692" s="178">
        <v>0</v>
      </c>
      <c r="AD692" s="178">
        <v>0</v>
      </c>
      <c r="AE692" s="178">
        <v>0</v>
      </c>
      <c r="AF692" s="178">
        <v>0</v>
      </c>
      <c r="AG692" s="178">
        <v>0</v>
      </c>
      <c r="AH692" s="178">
        <v>0</v>
      </c>
      <c r="AI692" s="178">
        <v>0</v>
      </c>
      <c r="AJ692" s="178">
        <v>0</v>
      </c>
      <c r="AK692" s="178">
        <v>0</v>
      </c>
      <c r="AL692" s="178">
        <v>0</v>
      </c>
      <c r="AM692" s="178">
        <v>0</v>
      </c>
      <c r="AN692" s="178">
        <v>0</v>
      </c>
      <c r="AO692" s="178">
        <v>0</v>
      </c>
      <c r="AP692" s="178">
        <v>0</v>
      </c>
      <c r="AQ692" s="178">
        <v>0</v>
      </c>
      <c r="AR692" s="178">
        <v>0</v>
      </c>
      <c r="AS692" s="178">
        <v>0</v>
      </c>
      <c r="AT692" s="178">
        <v>0</v>
      </c>
      <c r="AU692" s="178">
        <v>0</v>
      </c>
      <c r="AV692" s="179">
        <v>0</v>
      </c>
    </row>
    <row r="693" spans="1:48" s="218" customFormat="1" x14ac:dyDescent="0.25">
      <c r="B693" s="175" t="s">
        <v>105</v>
      </c>
      <c r="C693" s="178">
        <v>0</v>
      </c>
      <c r="D693" s="178">
        <v>0</v>
      </c>
      <c r="E693" s="178">
        <v>0</v>
      </c>
      <c r="F693" s="178">
        <v>0</v>
      </c>
      <c r="G693" s="178">
        <v>0</v>
      </c>
      <c r="H693" s="178">
        <v>0</v>
      </c>
      <c r="I693" s="178">
        <v>0</v>
      </c>
      <c r="J693" s="178">
        <v>0</v>
      </c>
      <c r="K693" s="178">
        <v>0</v>
      </c>
      <c r="L693" s="178">
        <v>0</v>
      </c>
      <c r="M693" s="178">
        <v>0</v>
      </c>
      <c r="N693" s="178">
        <v>0</v>
      </c>
      <c r="O693" s="178">
        <v>0</v>
      </c>
      <c r="P693" s="178">
        <v>0</v>
      </c>
      <c r="Q693" s="178">
        <v>0</v>
      </c>
      <c r="R693" s="178">
        <v>0</v>
      </c>
      <c r="S693" s="178">
        <v>0</v>
      </c>
      <c r="T693" s="178">
        <v>0</v>
      </c>
      <c r="U693" s="178">
        <v>0</v>
      </c>
      <c r="V693" s="178">
        <v>0</v>
      </c>
      <c r="W693" s="178">
        <v>0</v>
      </c>
      <c r="X693" s="178">
        <v>0</v>
      </c>
      <c r="Y693" s="178">
        <v>0</v>
      </c>
      <c r="Z693" s="178">
        <v>0</v>
      </c>
      <c r="AA693" s="178">
        <v>0</v>
      </c>
      <c r="AB693" s="178">
        <v>0</v>
      </c>
      <c r="AC693" s="178">
        <v>0</v>
      </c>
      <c r="AD693" s="178">
        <v>0</v>
      </c>
      <c r="AE693" s="178">
        <v>0</v>
      </c>
      <c r="AF693" s="178">
        <v>0</v>
      </c>
      <c r="AG693" s="178">
        <v>0</v>
      </c>
      <c r="AH693" s="178">
        <v>0</v>
      </c>
      <c r="AI693" s="178">
        <v>0</v>
      </c>
      <c r="AJ693" s="178">
        <v>0</v>
      </c>
      <c r="AK693" s="178">
        <v>0</v>
      </c>
      <c r="AL693" s="178">
        <v>0</v>
      </c>
      <c r="AM693" s="178">
        <v>0</v>
      </c>
      <c r="AN693" s="178">
        <v>0</v>
      </c>
      <c r="AO693" s="178">
        <v>0</v>
      </c>
      <c r="AP693" s="178">
        <v>0</v>
      </c>
      <c r="AQ693" s="178">
        <v>0</v>
      </c>
      <c r="AR693" s="178">
        <v>0</v>
      </c>
      <c r="AS693" s="178">
        <v>0</v>
      </c>
      <c r="AT693" s="178">
        <v>0</v>
      </c>
      <c r="AU693" s="178">
        <v>0</v>
      </c>
      <c r="AV693" s="179">
        <v>0</v>
      </c>
    </row>
    <row r="694" spans="1:48" s="218" customFormat="1" x14ac:dyDescent="0.25">
      <c r="B694" s="175" t="s">
        <v>106</v>
      </c>
      <c r="C694" s="178">
        <v>4.3402948327785691E-2</v>
      </c>
      <c r="D694" s="178">
        <v>4.3402948327785691E-2</v>
      </c>
      <c r="E694" s="178">
        <v>4.3402948327785691E-2</v>
      </c>
      <c r="F694" s="178">
        <v>4.3402948327785691E-2</v>
      </c>
      <c r="G694" s="178">
        <v>4.3402948327785691E-2</v>
      </c>
      <c r="H694" s="178">
        <v>4.3402948327785691E-2</v>
      </c>
      <c r="I694" s="178">
        <v>4.3402948327785691E-2</v>
      </c>
      <c r="J694" s="178">
        <v>4.3402948327785691E-2</v>
      </c>
      <c r="K694" s="178">
        <v>4.1696420415279753E-2</v>
      </c>
      <c r="L694" s="178">
        <v>3.9989892502773808E-2</v>
      </c>
      <c r="M694" s="178">
        <v>3.828336459026787E-2</v>
      </c>
      <c r="N694" s="178">
        <v>3.7433331728218944E-2</v>
      </c>
      <c r="O694" s="178">
        <v>3.6583298866170018E-2</v>
      </c>
      <c r="P694" s="178">
        <v>3.5733266004121099E-2</v>
      </c>
      <c r="Q694" s="178">
        <v>3.4883233142072173E-2</v>
      </c>
      <c r="R694" s="178">
        <v>3.4033200280023247E-2</v>
      </c>
      <c r="S694" s="178">
        <v>3.3708730398901043E-2</v>
      </c>
      <c r="T694" s="178">
        <v>3.3384260517778833E-2</v>
      </c>
      <c r="U694" s="178">
        <v>3.3059790636656629E-2</v>
      </c>
      <c r="V694" s="178">
        <v>3.2735320755534418E-2</v>
      </c>
      <c r="W694" s="178">
        <v>3.2410850874412214E-2</v>
      </c>
      <c r="X694" s="178">
        <v>3.208638099329001E-2</v>
      </c>
      <c r="Y694" s="178">
        <v>3.17619111121678E-2</v>
      </c>
      <c r="Z694" s="178">
        <v>3.1437441231045596E-2</v>
      </c>
      <c r="AA694" s="178">
        <v>3.1112971349923389E-2</v>
      </c>
      <c r="AB694" s="178">
        <v>3.0788501468801181E-2</v>
      </c>
      <c r="AC694" s="178">
        <v>3.0454309962135218E-2</v>
      </c>
      <c r="AD694" s="178">
        <v>3.0120118455469257E-2</v>
      </c>
      <c r="AE694" s="178">
        <v>2.9785926948803297E-2</v>
      </c>
      <c r="AF694" s="178">
        <v>2.9451735442137333E-2</v>
      </c>
      <c r="AG694" s="178">
        <v>2.9117543935471373E-2</v>
      </c>
      <c r="AH694" s="178">
        <v>2.8783352428805409E-2</v>
      </c>
      <c r="AI694" s="178">
        <v>2.8449160922139449E-2</v>
      </c>
      <c r="AJ694" s="178">
        <v>2.8114969415473486E-2</v>
      </c>
      <c r="AK694" s="178">
        <v>2.7780777908807525E-2</v>
      </c>
      <c r="AL694" s="178">
        <v>2.7446586402141562E-2</v>
      </c>
      <c r="AM694" s="178">
        <v>2.7112394895475601E-2</v>
      </c>
      <c r="AN694" s="178">
        <v>2.6778203388809638E-2</v>
      </c>
      <c r="AO694" s="178">
        <v>2.6444011882143677E-2</v>
      </c>
      <c r="AP694" s="178">
        <v>2.6109820375477714E-2</v>
      </c>
      <c r="AQ694" s="178">
        <v>2.5775628868811754E-2</v>
      </c>
      <c r="AR694" s="178">
        <v>2.5775628868811754E-2</v>
      </c>
      <c r="AS694" s="178">
        <v>2.5775628868811754E-2</v>
      </c>
      <c r="AT694" s="178">
        <v>2.5775628868811754E-2</v>
      </c>
      <c r="AU694" s="178">
        <v>2.5775628868811754E-2</v>
      </c>
      <c r="AV694" s="179">
        <v>2.5775628868811754E-2</v>
      </c>
    </row>
    <row r="695" spans="1:48" s="218" customFormat="1" x14ac:dyDescent="0.25">
      <c r="B695" s="175" t="s">
        <v>107</v>
      </c>
      <c r="C695" s="178">
        <v>2.729041684894595E-2</v>
      </c>
      <c r="D695" s="178">
        <v>2.729041684894595E-2</v>
      </c>
      <c r="E695" s="178">
        <v>2.729041684894595E-2</v>
      </c>
      <c r="F695" s="178">
        <v>2.729041684894595E-2</v>
      </c>
      <c r="G695" s="178">
        <v>2.729041684894595E-2</v>
      </c>
      <c r="H695" s="178">
        <v>2.729041684894595E-2</v>
      </c>
      <c r="I695" s="178">
        <v>2.729041684894595E-2</v>
      </c>
      <c r="J695" s="178">
        <v>2.729041684894595E-2</v>
      </c>
      <c r="K695" s="178">
        <v>2.6725117077895773E-2</v>
      </c>
      <c r="L695" s="178">
        <v>2.6159817306845596E-2</v>
      </c>
      <c r="M695" s="178">
        <v>2.5594517535795419E-2</v>
      </c>
      <c r="N695" s="178">
        <v>2.5210442469488028E-2</v>
      </c>
      <c r="O695" s="178">
        <v>2.482636740318064E-2</v>
      </c>
      <c r="P695" s="178">
        <v>2.4442292336873249E-2</v>
      </c>
      <c r="Q695" s="178">
        <v>2.4058217270565861E-2</v>
      </c>
      <c r="R695" s="178">
        <v>2.367414220425847E-2</v>
      </c>
      <c r="S695" s="178">
        <v>2.3592897190785653E-2</v>
      </c>
      <c r="T695" s="178">
        <v>2.3511652177312835E-2</v>
      </c>
      <c r="U695" s="178">
        <v>2.3430407163840018E-2</v>
      </c>
      <c r="V695" s="178">
        <v>2.3349162150367201E-2</v>
      </c>
      <c r="W695" s="178">
        <v>2.3267917136894384E-2</v>
      </c>
      <c r="X695" s="178">
        <v>2.318667212342157E-2</v>
      </c>
      <c r="Y695" s="178">
        <v>2.3105427109948753E-2</v>
      </c>
      <c r="Z695" s="178">
        <v>2.3024182096475936E-2</v>
      </c>
      <c r="AA695" s="178">
        <v>2.2942937083003118E-2</v>
      </c>
      <c r="AB695" s="178">
        <v>2.2861692069530301E-2</v>
      </c>
      <c r="AC695" s="178">
        <v>2.2795709724731866E-2</v>
      </c>
      <c r="AD695" s="178">
        <v>2.272972737993343E-2</v>
      </c>
      <c r="AE695" s="178">
        <v>2.2663745035134991E-2</v>
      </c>
      <c r="AF695" s="178">
        <v>2.2597762690336556E-2</v>
      </c>
      <c r="AG695" s="178">
        <v>2.253178034553812E-2</v>
      </c>
      <c r="AH695" s="178">
        <v>2.2465798000739685E-2</v>
      </c>
      <c r="AI695" s="178">
        <v>2.2399815655941249E-2</v>
      </c>
      <c r="AJ695" s="178">
        <v>2.233383331114281E-2</v>
      </c>
      <c r="AK695" s="178">
        <v>2.2267850966344375E-2</v>
      </c>
      <c r="AL695" s="178">
        <v>2.2201868621545939E-2</v>
      </c>
      <c r="AM695" s="178">
        <v>2.2135886276747504E-2</v>
      </c>
      <c r="AN695" s="178">
        <v>2.2069903931949068E-2</v>
      </c>
      <c r="AO695" s="178">
        <v>2.2003921587150629E-2</v>
      </c>
      <c r="AP695" s="178">
        <v>2.1937939242352194E-2</v>
      </c>
      <c r="AQ695" s="178">
        <v>2.1871956897553758E-2</v>
      </c>
      <c r="AR695" s="178">
        <v>2.1871956897553758E-2</v>
      </c>
      <c r="AS695" s="178">
        <v>2.1871956897553758E-2</v>
      </c>
      <c r="AT695" s="178">
        <v>2.1871956897553758E-2</v>
      </c>
      <c r="AU695" s="178">
        <v>2.1871956897553758E-2</v>
      </c>
      <c r="AV695" s="179">
        <v>2.1871956897553758E-2</v>
      </c>
    </row>
    <row r="696" spans="1:48" s="218" customFormat="1" x14ac:dyDescent="0.25">
      <c r="B696" s="175" t="s">
        <v>45</v>
      </c>
      <c r="C696" s="178">
        <v>0</v>
      </c>
      <c r="D696" s="178">
        <v>0</v>
      </c>
      <c r="E696" s="178">
        <v>0</v>
      </c>
      <c r="F696" s="178">
        <v>0</v>
      </c>
      <c r="G696" s="178">
        <v>0</v>
      </c>
      <c r="H696" s="178">
        <v>0</v>
      </c>
      <c r="I696" s="178">
        <v>0</v>
      </c>
      <c r="J696" s="178">
        <v>0</v>
      </c>
      <c r="K696" s="178">
        <v>0</v>
      </c>
      <c r="L696" s="178">
        <v>0</v>
      </c>
      <c r="M696" s="178">
        <v>0</v>
      </c>
      <c r="N696" s="178">
        <v>0</v>
      </c>
      <c r="O696" s="178">
        <v>0</v>
      </c>
      <c r="P696" s="178">
        <v>0</v>
      </c>
      <c r="Q696" s="178">
        <v>0</v>
      </c>
      <c r="R696" s="178">
        <v>0</v>
      </c>
      <c r="S696" s="178">
        <v>0</v>
      </c>
      <c r="T696" s="178">
        <v>0</v>
      </c>
      <c r="U696" s="178">
        <v>0</v>
      </c>
      <c r="V696" s="178">
        <v>0</v>
      </c>
      <c r="W696" s="178">
        <v>0</v>
      </c>
      <c r="X696" s="178">
        <v>0</v>
      </c>
      <c r="Y696" s="178">
        <v>0</v>
      </c>
      <c r="Z696" s="178">
        <v>0</v>
      </c>
      <c r="AA696" s="178">
        <v>0</v>
      </c>
      <c r="AB696" s="178">
        <v>0</v>
      </c>
      <c r="AC696" s="178">
        <v>0</v>
      </c>
      <c r="AD696" s="178">
        <v>0</v>
      </c>
      <c r="AE696" s="178">
        <v>0</v>
      </c>
      <c r="AF696" s="178">
        <v>0</v>
      </c>
      <c r="AG696" s="178">
        <v>0</v>
      </c>
      <c r="AH696" s="178">
        <v>0</v>
      </c>
      <c r="AI696" s="178">
        <v>0</v>
      </c>
      <c r="AJ696" s="178">
        <v>0</v>
      </c>
      <c r="AK696" s="178">
        <v>0</v>
      </c>
      <c r="AL696" s="178">
        <v>0</v>
      </c>
      <c r="AM696" s="178">
        <v>0</v>
      </c>
      <c r="AN696" s="178">
        <v>0</v>
      </c>
      <c r="AO696" s="178">
        <v>0</v>
      </c>
      <c r="AP696" s="178">
        <v>0</v>
      </c>
      <c r="AQ696" s="178">
        <v>0</v>
      </c>
      <c r="AR696" s="178">
        <v>0</v>
      </c>
      <c r="AS696" s="178">
        <v>0</v>
      </c>
      <c r="AT696" s="178">
        <v>0</v>
      </c>
      <c r="AU696" s="178">
        <v>0</v>
      </c>
      <c r="AV696" s="179">
        <v>0</v>
      </c>
    </row>
    <row r="697" spans="1:48" s="218" customFormat="1" x14ac:dyDescent="0.25">
      <c r="B697" s="175" t="s">
        <v>47</v>
      </c>
      <c r="C697" s="178">
        <v>0</v>
      </c>
      <c r="D697" s="178">
        <v>0</v>
      </c>
      <c r="E697" s="178">
        <v>0</v>
      </c>
      <c r="F697" s="178">
        <v>0</v>
      </c>
      <c r="G697" s="178">
        <v>0</v>
      </c>
      <c r="H697" s="178">
        <v>0</v>
      </c>
      <c r="I697" s="178">
        <v>0</v>
      </c>
      <c r="J697" s="178">
        <v>0</v>
      </c>
      <c r="K697" s="178">
        <v>0</v>
      </c>
      <c r="L697" s="178">
        <v>0</v>
      </c>
      <c r="M697" s="178">
        <v>0</v>
      </c>
      <c r="N697" s="178">
        <v>0</v>
      </c>
      <c r="O697" s="178">
        <v>0</v>
      </c>
      <c r="P697" s="178">
        <v>0</v>
      </c>
      <c r="Q697" s="178">
        <v>0</v>
      </c>
      <c r="R697" s="178">
        <v>0</v>
      </c>
      <c r="S697" s="178">
        <v>0</v>
      </c>
      <c r="T697" s="178">
        <v>0</v>
      </c>
      <c r="U697" s="178">
        <v>0</v>
      </c>
      <c r="V697" s="178">
        <v>0</v>
      </c>
      <c r="W697" s="178">
        <v>0</v>
      </c>
      <c r="X697" s="178">
        <v>0</v>
      </c>
      <c r="Y697" s="178">
        <v>0</v>
      </c>
      <c r="Z697" s="178">
        <v>0</v>
      </c>
      <c r="AA697" s="178">
        <v>0</v>
      </c>
      <c r="AB697" s="178">
        <v>0</v>
      </c>
      <c r="AC697" s="178">
        <v>0</v>
      </c>
      <c r="AD697" s="178">
        <v>0</v>
      </c>
      <c r="AE697" s="178">
        <v>0</v>
      </c>
      <c r="AF697" s="178">
        <v>0</v>
      </c>
      <c r="AG697" s="178">
        <v>0</v>
      </c>
      <c r="AH697" s="178">
        <v>0</v>
      </c>
      <c r="AI697" s="178">
        <v>0</v>
      </c>
      <c r="AJ697" s="178">
        <v>0</v>
      </c>
      <c r="AK697" s="178">
        <v>0</v>
      </c>
      <c r="AL697" s="178">
        <v>0</v>
      </c>
      <c r="AM697" s="178">
        <v>0</v>
      </c>
      <c r="AN697" s="178">
        <v>0</v>
      </c>
      <c r="AO697" s="178">
        <v>0</v>
      </c>
      <c r="AP697" s="178">
        <v>0</v>
      </c>
      <c r="AQ697" s="178">
        <v>0</v>
      </c>
      <c r="AR697" s="178">
        <v>0</v>
      </c>
      <c r="AS697" s="178">
        <v>0</v>
      </c>
      <c r="AT697" s="178">
        <v>0</v>
      </c>
      <c r="AU697" s="178">
        <v>0</v>
      </c>
      <c r="AV697" s="179">
        <v>0</v>
      </c>
    </row>
    <row r="698" spans="1:48" s="218" customFormat="1" x14ac:dyDescent="0.25">
      <c r="B698" s="175" t="s">
        <v>49</v>
      </c>
      <c r="C698" s="178">
        <v>0</v>
      </c>
      <c r="D698" s="178">
        <v>0</v>
      </c>
      <c r="E698" s="178">
        <v>0</v>
      </c>
      <c r="F698" s="178">
        <v>0</v>
      </c>
      <c r="G698" s="178">
        <v>0</v>
      </c>
      <c r="H698" s="178">
        <v>0</v>
      </c>
      <c r="I698" s="178">
        <v>0</v>
      </c>
      <c r="J698" s="178">
        <v>0</v>
      </c>
      <c r="K698" s="178">
        <v>0</v>
      </c>
      <c r="L698" s="178">
        <v>0</v>
      </c>
      <c r="M698" s="178">
        <v>0</v>
      </c>
      <c r="N698" s="178">
        <v>0</v>
      </c>
      <c r="O698" s="178">
        <v>0</v>
      </c>
      <c r="P698" s="178">
        <v>0</v>
      </c>
      <c r="Q698" s="178">
        <v>0</v>
      </c>
      <c r="R698" s="178">
        <v>0</v>
      </c>
      <c r="S698" s="178">
        <v>0</v>
      </c>
      <c r="T698" s="178">
        <v>0</v>
      </c>
      <c r="U698" s="178">
        <v>0</v>
      </c>
      <c r="V698" s="178">
        <v>0</v>
      </c>
      <c r="W698" s="178">
        <v>0</v>
      </c>
      <c r="X698" s="178">
        <v>0</v>
      </c>
      <c r="Y698" s="178">
        <v>0</v>
      </c>
      <c r="Z698" s="178">
        <v>0</v>
      </c>
      <c r="AA698" s="178">
        <v>0</v>
      </c>
      <c r="AB698" s="178">
        <v>0</v>
      </c>
      <c r="AC698" s="178">
        <v>0</v>
      </c>
      <c r="AD698" s="178">
        <v>0</v>
      </c>
      <c r="AE698" s="178">
        <v>0</v>
      </c>
      <c r="AF698" s="178">
        <v>0</v>
      </c>
      <c r="AG698" s="178">
        <v>0</v>
      </c>
      <c r="AH698" s="178">
        <v>0</v>
      </c>
      <c r="AI698" s="178">
        <v>0</v>
      </c>
      <c r="AJ698" s="178">
        <v>0</v>
      </c>
      <c r="AK698" s="178">
        <v>0</v>
      </c>
      <c r="AL698" s="178">
        <v>0</v>
      </c>
      <c r="AM698" s="178">
        <v>0</v>
      </c>
      <c r="AN698" s="178">
        <v>0</v>
      </c>
      <c r="AO698" s="178">
        <v>0</v>
      </c>
      <c r="AP698" s="178">
        <v>0</v>
      </c>
      <c r="AQ698" s="178">
        <v>0</v>
      </c>
      <c r="AR698" s="178">
        <v>0</v>
      </c>
      <c r="AS698" s="178">
        <v>0</v>
      </c>
      <c r="AT698" s="178">
        <v>0</v>
      </c>
      <c r="AU698" s="178">
        <v>0</v>
      </c>
      <c r="AV698" s="179">
        <v>0</v>
      </c>
    </row>
    <row r="699" spans="1:48" s="218" customFormat="1" x14ac:dyDescent="0.25">
      <c r="B699" s="175" t="s">
        <v>51</v>
      </c>
      <c r="C699" s="178">
        <v>0</v>
      </c>
      <c r="D699" s="178">
        <v>0</v>
      </c>
      <c r="E699" s="178">
        <v>0</v>
      </c>
      <c r="F699" s="178">
        <v>0</v>
      </c>
      <c r="G699" s="178">
        <v>0</v>
      </c>
      <c r="H699" s="178">
        <v>0</v>
      </c>
      <c r="I699" s="178">
        <v>0</v>
      </c>
      <c r="J699" s="178">
        <v>0</v>
      </c>
      <c r="K699" s="178">
        <v>0</v>
      </c>
      <c r="L699" s="178">
        <v>0</v>
      </c>
      <c r="M699" s="178">
        <v>0</v>
      </c>
      <c r="N699" s="178">
        <v>0</v>
      </c>
      <c r="O699" s="178">
        <v>0</v>
      </c>
      <c r="P699" s="178">
        <v>0</v>
      </c>
      <c r="Q699" s="178">
        <v>0</v>
      </c>
      <c r="R699" s="178">
        <v>0</v>
      </c>
      <c r="S699" s="178">
        <v>0</v>
      </c>
      <c r="T699" s="178">
        <v>0</v>
      </c>
      <c r="U699" s="178">
        <v>0</v>
      </c>
      <c r="V699" s="178">
        <v>0</v>
      </c>
      <c r="W699" s="178">
        <v>0</v>
      </c>
      <c r="X699" s="178">
        <v>0</v>
      </c>
      <c r="Y699" s="178">
        <v>0</v>
      </c>
      <c r="Z699" s="178">
        <v>0</v>
      </c>
      <c r="AA699" s="178">
        <v>0</v>
      </c>
      <c r="AB699" s="178">
        <v>0</v>
      </c>
      <c r="AC699" s="178">
        <v>0</v>
      </c>
      <c r="AD699" s="178">
        <v>0</v>
      </c>
      <c r="AE699" s="178">
        <v>0</v>
      </c>
      <c r="AF699" s="178">
        <v>0</v>
      </c>
      <c r="AG699" s="178">
        <v>0</v>
      </c>
      <c r="AH699" s="178">
        <v>0</v>
      </c>
      <c r="AI699" s="178">
        <v>0</v>
      </c>
      <c r="AJ699" s="178">
        <v>0</v>
      </c>
      <c r="AK699" s="178">
        <v>0</v>
      </c>
      <c r="AL699" s="178">
        <v>0</v>
      </c>
      <c r="AM699" s="178">
        <v>0</v>
      </c>
      <c r="AN699" s="178">
        <v>0</v>
      </c>
      <c r="AO699" s="178">
        <v>0</v>
      </c>
      <c r="AP699" s="178">
        <v>0</v>
      </c>
      <c r="AQ699" s="178">
        <v>0</v>
      </c>
      <c r="AR699" s="178">
        <v>0</v>
      </c>
      <c r="AS699" s="178">
        <v>0</v>
      </c>
      <c r="AT699" s="178">
        <v>0</v>
      </c>
      <c r="AU699" s="178">
        <v>0</v>
      </c>
      <c r="AV699" s="179">
        <v>0</v>
      </c>
    </row>
    <row r="700" spans="1:48" s="218" customFormat="1" x14ac:dyDescent="0.25">
      <c r="B700" s="175" t="s">
        <v>53</v>
      </c>
      <c r="C700" s="178">
        <v>9</v>
      </c>
      <c r="D700" s="178">
        <v>9</v>
      </c>
      <c r="E700" s="178">
        <v>9</v>
      </c>
      <c r="F700" s="178">
        <v>9</v>
      </c>
      <c r="G700" s="178">
        <v>9</v>
      </c>
      <c r="H700" s="178">
        <v>9</v>
      </c>
      <c r="I700" s="178">
        <v>9</v>
      </c>
      <c r="J700" s="178">
        <v>9</v>
      </c>
      <c r="K700" s="178">
        <v>9</v>
      </c>
      <c r="L700" s="178">
        <v>9</v>
      </c>
      <c r="M700" s="178">
        <v>9</v>
      </c>
      <c r="N700" s="178">
        <v>9</v>
      </c>
      <c r="O700" s="178">
        <v>9</v>
      </c>
      <c r="P700" s="178">
        <v>9</v>
      </c>
      <c r="Q700" s="178">
        <v>9</v>
      </c>
      <c r="R700" s="178">
        <v>9</v>
      </c>
      <c r="S700" s="178">
        <v>9</v>
      </c>
      <c r="T700" s="178">
        <v>9</v>
      </c>
      <c r="U700" s="178">
        <v>9</v>
      </c>
      <c r="V700" s="178">
        <v>9</v>
      </c>
      <c r="W700" s="178">
        <v>9</v>
      </c>
      <c r="X700" s="178">
        <v>9</v>
      </c>
      <c r="Y700" s="178">
        <v>9</v>
      </c>
      <c r="Z700" s="178">
        <v>9</v>
      </c>
      <c r="AA700" s="178">
        <v>9</v>
      </c>
      <c r="AB700" s="178">
        <v>9</v>
      </c>
      <c r="AC700" s="178">
        <v>9</v>
      </c>
      <c r="AD700" s="178">
        <v>9</v>
      </c>
      <c r="AE700" s="178">
        <v>9</v>
      </c>
      <c r="AF700" s="178">
        <v>9</v>
      </c>
      <c r="AG700" s="178">
        <v>9</v>
      </c>
      <c r="AH700" s="178">
        <v>9</v>
      </c>
      <c r="AI700" s="178">
        <v>9</v>
      </c>
      <c r="AJ700" s="178">
        <v>9</v>
      </c>
      <c r="AK700" s="178">
        <v>9</v>
      </c>
      <c r="AL700" s="178">
        <v>9</v>
      </c>
      <c r="AM700" s="178">
        <v>9</v>
      </c>
      <c r="AN700" s="178">
        <v>9</v>
      </c>
      <c r="AO700" s="178">
        <v>9</v>
      </c>
      <c r="AP700" s="178">
        <v>9</v>
      </c>
      <c r="AQ700" s="178">
        <v>9</v>
      </c>
      <c r="AR700" s="178">
        <v>9</v>
      </c>
      <c r="AS700" s="178">
        <v>9</v>
      </c>
      <c r="AT700" s="178">
        <v>9</v>
      </c>
      <c r="AU700" s="178">
        <v>9</v>
      </c>
      <c r="AV700" s="179">
        <v>9</v>
      </c>
    </row>
    <row r="701" spans="1:48" s="218" customFormat="1" x14ac:dyDescent="0.25">
      <c r="B701" s="175" t="s">
        <v>108</v>
      </c>
      <c r="C701" s="178">
        <v>65</v>
      </c>
      <c r="D701" s="178">
        <v>65</v>
      </c>
      <c r="E701" s="178">
        <v>65</v>
      </c>
      <c r="F701" s="178">
        <v>65</v>
      </c>
      <c r="G701" s="178">
        <v>65</v>
      </c>
      <c r="H701" s="178">
        <v>65</v>
      </c>
      <c r="I701" s="178">
        <v>65</v>
      </c>
      <c r="J701" s="178">
        <v>65</v>
      </c>
      <c r="K701" s="178">
        <v>65</v>
      </c>
      <c r="L701" s="178">
        <v>65</v>
      </c>
      <c r="M701" s="178">
        <v>65</v>
      </c>
      <c r="N701" s="178">
        <v>65</v>
      </c>
      <c r="O701" s="178">
        <v>65</v>
      </c>
      <c r="P701" s="178">
        <v>65</v>
      </c>
      <c r="Q701" s="178">
        <v>65</v>
      </c>
      <c r="R701" s="178">
        <v>65</v>
      </c>
      <c r="S701" s="178">
        <v>65</v>
      </c>
      <c r="T701" s="178">
        <v>65</v>
      </c>
      <c r="U701" s="178">
        <v>65</v>
      </c>
      <c r="V701" s="178">
        <v>65</v>
      </c>
      <c r="W701" s="178">
        <v>65</v>
      </c>
      <c r="X701" s="178">
        <v>65</v>
      </c>
      <c r="Y701" s="178">
        <v>65</v>
      </c>
      <c r="Z701" s="178">
        <v>65</v>
      </c>
      <c r="AA701" s="178">
        <v>65</v>
      </c>
      <c r="AB701" s="178">
        <v>65</v>
      </c>
      <c r="AC701" s="178">
        <v>65</v>
      </c>
      <c r="AD701" s="178">
        <v>65</v>
      </c>
      <c r="AE701" s="178">
        <v>65</v>
      </c>
      <c r="AF701" s="178">
        <v>65</v>
      </c>
      <c r="AG701" s="178">
        <v>65</v>
      </c>
      <c r="AH701" s="178">
        <v>65</v>
      </c>
      <c r="AI701" s="178">
        <v>65</v>
      </c>
      <c r="AJ701" s="178">
        <v>65</v>
      </c>
      <c r="AK701" s="178">
        <v>65</v>
      </c>
      <c r="AL701" s="178">
        <v>65</v>
      </c>
      <c r="AM701" s="178">
        <v>65</v>
      </c>
      <c r="AN701" s="178">
        <v>65</v>
      </c>
      <c r="AO701" s="178">
        <v>65</v>
      </c>
      <c r="AP701" s="178">
        <v>65</v>
      </c>
      <c r="AQ701" s="178">
        <v>65</v>
      </c>
      <c r="AR701" s="178">
        <v>65</v>
      </c>
      <c r="AS701" s="178">
        <v>65</v>
      </c>
      <c r="AT701" s="178">
        <v>65</v>
      </c>
      <c r="AU701" s="178">
        <v>65</v>
      </c>
      <c r="AV701" s="179">
        <v>65</v>
      </c>
    </row>
    <row r="702" spans="1:48" s="218" customFormat="1" x14ac:dyDescent="0.25">
      <c r="B702" s="175" t="s">
        <v>4</v>
      </c>
      <c r="C702" s="178">
        <v>1497.4074000000001</v>
      </c>
      <c r="D702" s="178">
        <v>1497.4074000000001</v>
      </c>
      <c r="E702" s="178">
        <v>1497.4074000000001</v>
      </c>
      <c r="F702" s="178">
        <v>1497.4074000000001</v>
      </c>
      <c r="G702" s="178">
        <v>1497.4074000000001</v>
      </c>
      <c r="H702" s="178">
        <v>1497.4074000000001</v>
      </c>
      <c r="I702" s="178">
        <v>1489.10853322815</v>
      </c>
      <c r="J702" s="178">
        <v>1480.8096664563</v>
      </c>
      <c r="K702" s="178">
        <v>1472.5107996844499</v>
      </c>
      <c r="L702" s="178">
        <v>1464.2119329125999</v>
      </c>
      <c r="M702" s="178">
        <v>1455.9130661407498</v>
      </c>
      <c r="N702" s="178">
        <v>1440.6092629970999</v>
      </c>
      <c r="O702" s="178">
        <v>1425.30545985345</v>
      </c>
      <c r="P702" s="178">
        <v>1410.0016567098</v>
      </c>
      <c r="Q702" s="178">
        <v>1394.6978535661499</v>
      </c>
      <c r="R702" s="178">
        <v>1379.3940504225</v>
      </c>
      <c r="S702" s="178">
        <v>1364.09024727885</v>
      </c>
      <c r="T702" s="178">
        <v>1348.7864441352001</v>
      </c>
      <c r="U702" s="178">
        <v>1333.4826409915502</v>
      </c>
      <c r="V702" s="178">
        <v>1318.1788378479002</v>
      </c>
      <c r="W702" s="178">
        <v>1302.8750347042503</v>
      </c>
      <c r="X702" s="178">
        <v>1287.5712315606002</v>
      </c>
      <c r="Y702" s="178">
        <v>1272.2674284169502</v>
      </c>
      <c r="Z702" s="178">
        <v>1256.9636252733003</v>
      </c>
      <c r="AA702" s="178">
        <v>1241.6598221296504</v>
      </c>
      <c r="AB702" s="178">
        <v>1226.3560189860004</v>
      </c>
      <c r="AC702" s="178">
        <v>1238.3103887963171</v>
      </c>
      <c r="AD702" s="178">
        <v>1250.2647586066337</v>
      </c>
      <c r="AE702" s="178">
        <v>1262.2191284169503</v>
      </c>
      <c r="AF702" s="178">
        <v>1274.1734982272669</v>
      </c>
      <c r="AG702" s="178">
        <v>1286.1278680375835</v>
      </c>
      <c r="AH702" s="178">
        <v>1298.0822378479002</v>
      </c>
      <c r="AI702" s="178">
        <v>1310.0366076582168</v>
      </c>
      <c r="AJ702" s="178">
        <v>1321.9909774685334</v>
      </c>
      <c r="AK702" s="178">
        <v>1333.94534727885</v>
      </c>
      <c r="AL702" s="178">
        <v>1345.8997170891666</v>
      </c>
      <c r="AM702" s="178">
        <v>1357.8540868994833</v>
      </c>
      <c r="AN702" s="178">
        <v>1369.8084567097999</v>
      </c>
      <c r="AO702" s="178">
        <v>1381.7628265201165</v>
      </c>
      <c r="AP702" s="178">
        <v>1393.7171963304331</v>
      </c>
      <c r="AQ702" s="178">
        <v>1405.6715661407497</v>
      </c>
      <c r="AR702" s="178">
        <v>1405.6715661407497</v>
      </c>
      <c r="AS702" s="178">
        <v>1405.6715661407497</v>
      </c>
      <c r="AT702" s="178">
        <v>1405.6715661407497</v>
      </c>
      <c r="AU702" s="178">
        <v>1405.6715661407497</v>
      </c>
      <c r="AV702" s="179">
        <v>1405.6715661407497</v>
      </c>
    </row>
    <row r="703" spans="1:48" s="218" customFormat="1" x14ac:dyDescent="0.25">
      <c r="B703" s="175" t="s">
        <v>6</v>
      </c>
      <c r="C703" s="178">
        <v>0</v>
      </c>
      <c r="D703" s="178">
        <v>0</v>
      </c>
      <c r="E703" s="178">
        <v>0</v>
      </c>
      <c r="F703" s="178">
        <v>0</v>
      </c>
      <c r="G703" s="178">
        <v>0</v>
      </c>
      <c r="H703" s="178">
        <v>0</v>
      </c>
      <c r="I703" s="178">
        <v>0</v>
      </c>
      <c r="J703" s="178">
        <v>0</v>
      </c>
      <c r="K703" s="178">
        <v>0</v>
      </c>
      <c r="L703" s="178">
        <v>0</v>
      </c>
      <c r="M703" s="178">
        <v>0</v>
      </c>
      <c r="N703" s="178">
        <v>0</v>
      </c>
      <c r="O703" s="178">
        <v>0</v>
      </c>
      <c r="P703" s="178">
        <v>0</v>
      </c>
      <c r="Q703" s="178">
        <v>0</v>
      </c>
      <c r="R703" s="178">
        <v>0</v>
      </c>
      <c r="S703" s="178">
        <v>0</v>
      </c>
      <c r="T703" s="178">
        <v>0</v>
      </c>
      <c r="U703" s="178">
        <v>0</v>
      </c>
      <c r="V703" s="178">
        <v>0</v>
      </c>
      <c r="W703" s="178">
        <v>0</v>
      </c>
      <c r="X703" s="178">
        <v>0</v>
      </c>
      <c r="Y703" s="178">
        <v>0</v>
      </c>
      <c r="Z703" s="178">
        <v>0</v>
      </c>
      <c r="AA703" s="178">
        <v>0</v>
      </c>
      <c r="AB703" s="178">
        <v>0</v>
      </c>
      <c r="AC703" s="178">
        <v>0</v>
      </c>
      <c r="AD703" s="178">
        <v>0</v>
      </c>
      <c r="AE703" s="178">
        <v>0</v>
      </c>
      <c r="AF703" s="178">
        <v>0</v>
      </c>
      <c r="AG703" s="178">
        <v>0</v>
      </c>
      <c r="AH703" s="178">
        <v>0</v>
      </c>
      <c r="AI703" s="178">
        <v>0</v>
      </c>
      <c r="AJ703" s="178">
        <v>0</v>
      </c>
      <c r="AK703" s="178">
        <v>0</v>
      </c>
      <c r="AL703" s="178">
        <v>0</v>
      </c>
      <c r="AM703" s="178">
        <v>0</v>
      </c>
      <c r="AN703" s="178">
        <v>0</v>
      </c>
      <c r="AO703" s="178">
        <v>0</v>
      </c>
      <c r="AP703" s="178">
        <v>0</v>
      </c>
      <c r="AQ703" s="178">
        <v>0</v>
      </c>
      <c r="AR703" s="178">
        <v>0</v>
      </c>
      <c r="AS703" s="178">
        <v>0</v>
      </c>
      <c r="AT703" s="178">
        <v>0</v>
      </c>
      <c r="AU703" s="178">
        <v>0</v>
      </c>
      <c r="AV703" s="179">
        <v>0</v>
      </c>
    </row>
    <row r="704" spans="1:48" s="218" customFormat="1" x14ac:dyDescent="0.25">
      <c r="B704" s="175" t="s">
        <v>8</v>
      </c>
      <c r="C704" s="178">
        <v>22</v>
      </c>
      <c r="D704" s="178">
        <v>22</v>
      </c>
      <c r="E704" s="178">
        <v>22</v>
      </c>
      <c r="F704" s="178">
        <v>22</v>
      </c>
      <c r="G704" s="178">
        <v>22</v>
      </c>
      <c r="H704" s="178">
        <v>22</v>
      </c>
      <c r="I704" s="178">
        <v>22</v>
      </c>
      <c r="J704" s="178">
        <v>22</v>
      </c>
      <c r="K704" s="178">
        <v>22</v>
      </c>
      <c r="L704" s="178">
        <v>22</v>
      </c>
      <c r="M704" s="178">
        <v>22</v>
      </c>
      <c r="N704" s="178">
        <v>22</v>
      </c>
      <c r="O704" s="178">
        <v>22</v>
      </c>
      <c r="P704" s="178">
        <v>22</v>
      </c>
      <c r="Q704" s="178">
        <v>22</v>
      </c>
      <c r="R704" s="178">
        <v>22</v>
      </c>
      <c r="S704" s="178">
        <v>22</v>
      </c>
      <c r="T704" s="178">
        <v>22</v>
      </c>
      <c r="U704" s="178">
        <v>22</v>
      </c>
      <c r="V704" s="178">
        <v>22</v>
      </c>
      <c r="W704" s="178">
        <v>22</v>
      </c>
      <c r="X704" s="178">
        <v>22</v>
      </c>
      <c r="Y704" s="178">
        <v>22</v>
      </c>
      <c r="Z704" s="178">
        <v>22</v>
      </c>
      <c r="AA704" s="178">
        <v>22</v>
      </c>
      <c r="AB704" s="178">
        <v>22</v>
      </c>
      <c r="AC704" s="178">
        <v>22</v>
      </c>
      <c r="AD704" s="178">
        <v>22</v>
      </c>
      <c r="AE704" s="178">
        <v>22</v>
      </c>
      <c r="AF704" s="178">
        <v>22</v>
      </c>
      <c r="AG704" s="178">
        <v>22</v>
      </c>
      <c r="AH704" s="178">
        <v>22</v>
      </c>
      <c r="AI704" s="178">
        <v>22</v>
      </c>
      <c r="AJ704" s="178">
        <v>22</v>
      </c>
      <c r="AK704" s="178">
        <v>22</v>
      </c>
      <c r="AL704" s="178">
        <v>22</v>
      </c>
      <c r="AM704" s="178">
        <v>22</v>
      </c>
      <c r="AN704" s="178">
        <v>22</v>
      </c>
      <c r="AO704" s="178">
        <v>22</v>
      </c>
      <c r="AP704" s="178">
        <v>22</v>
      </c>
      <c r="AQ704" s="178">
        <v>22</v>
      </c>
      <c r="AR704" s="178">
        <v>22</v>
      </c>
      <c r="AS704" s="178">
        <v>22</v>
      </c>
      <c r="AT704" s="178">
        <v>22</v>
      </c>
      <c r="AU704" s="178">
        <v>22</v>
      </c>
      <c r="AV704" s="179">
        <v>22</v>
      </c>
    </row>
    <row r="705" spans="2:48" s="218" customFormat="1" x14ac:dyDescent="0.25">
      <c r="B705" s="175" t="s">
        <v>10</v>
      </c>
      <c r="C705" s="180"/>
      <c r="D705" s="180"/>
      <c r="E705" s="180"/>
      <c r="F705" s="180"/>
      <c r="G705" s="180"/>
      <c r="H705" s="180"/>
      <c r="I705" s="180"/>
      <c r="J705" s="180"/>
      <c r="K705" s="180"/>
      <c r="L705" s="180"/>
      <c r="M705" s="180"/>
      <c r="N705" s="180"/>
      <c r="O705" s="180"/>
      <c r="P705" s="180"/>
      <c r="Q705" s="180"/>
      <c r="R705" s="180"/>
      <c r="S705" s="180"/>
      <c r="T705" s="180"/>
      <c r="U705" s="180"/>
      <c r="V705" s="180"/>
      <c r="W705" s="180"/>
      <c r="X705" s="180"/>
      <c r="Y705" s="180"/>
      <c r="Z705" s="180"/>
      <c r="AA705" s="180"/>
      <c r="AB705" s="180"/>
      <c r="AC705" s="180"/>
      <c r="AD705" s="180"/>
      <c r="AE705" s="180"/>
      <c r="AF705" s="180"/>
      <c r="AG705" s="180"/>
      <c r="AH705" s="180"/>
      <c r="AI705" s="180"/>
      <c r="AJ705" s="180"/>
      <c r="AK705" s="180"/>
      <c r="AL705" s="180"/>
      <c r="AM705" s="180"/>
      <c r="AN705" s="180"/>
      <c r="AO705" s="180"/>
      <c r="AP705" s="180"/>
      <c r="AQ705" s="180"/>
      <c r="AR705" s="180"/>
      <c r="AS705" s="180"/>
      <c r="AT705" s="180"/>
      <c r="AU705" s="180"/>
      <c r="AV705" s="181"/>
    </row>
    <row r="706" spans="2:48" s="218" customFormat="1" x14ac:dyDescent="0.25">
      <c r="B706" s="175" t="s">
        <v>12</v>
      </c>
      <c r="C706" s="180"/>
      <c r="D706" s="180"/>
      <c r="E706" s="180"/>
      <c r="F706" s="180"/>
      <c r="G706" s="180"/>
      <c r="H706" s="180"/>
      <c r="I706" s="180"/>
      <c r="J706" s="180"/>
      <c r="K706" s="180"/>
      <c r="L706" s="180"/>
      <c r="M706" s="180"/>
      <c r="N706" s="180"/>
      <c r="O706" s="180"/>
      <c r="P706" s="180"/>
      <c r="Q706" s="180"/>
      <c r="R706" s="180"/>
      <c r="S706" s="180"/>
      <c r="T706" s="180"/>
      <c r="U706" s="180"/>
      <c r="V706" s="180"/>
      <c r="W706" s="180"/>
      <c r="X706" s="180"/>
      <c r="Y706" s="180"/>
      <c r="Z706" s="180"/>
      <c r="AA706" s="180"/>
      <c r="AB706" s="180"/>
      <c r="AC706" s="180"/>
      <c r="AD706" s="180"/>
      <c r="AE706" s="180"/>
      <c r="AF706" s="180"/>
      <c r="AG706" s="180"/>
      <c r="AH706" s="180"/>
      <c r="AI706" s="180"/>
      <c r="AJ706" s="180"/>
      <c r="AK706" s="180"/>
      <c r="AL706" s="180"/>
      <c r="AM706" s="180"/>
      <c r="AN706" s="180"/>
      <c r="AO706" s="180"/>
      <c r="AP706" s="180"/>
      <c r="AQ706" s="180"/>
      <c r="AR706" s="180"/>
      <c r="AS706" s="180"/>
      <c r="AT706" s="180"/>
      <c r="AU706" s="180"/>
      <c r="AV706" s="181"/>
    </row>
    <row r="707" spans="2:48" s="218" customFormat="1" x14ac:dyDescent="0.25">
      <c r="B707" s="175" t="s">
        <v>14</v>
      </c>
      <c r="C707" s="180"/>
      <c r="D707" s="180"/>
      <c r="E707" s="180"/>
      <c r="F707" s="180"/>
      <c r="G707" s="180"/>
      <c r="H707" s="180"/>
      <c r="I707" s="180"/>
      <c r="J707" s="180"/>
      <c r="K707" s="180"/>
      <c r="L707" s="180"/>
      <c r="M707" s="180"/>
      <c r="N707" s="180"/>
      <c r="O707" s="180"/>
      <c r="P707" s="180"/>
      <c r="Q707" s="180"/>
      <c r="R707" s="180"/>
      <c r="S707" s="180"/>
      <c r="T707" s="180"/>
      <c r="U707" s="180"/>
      <c r="V707" s="180"/>
      <c r="W707" s="180"/>
      <c r="X707" s="180"/>
      <c r="Y707" s="180"/>
      <c r="Z707" s="180"/>
      <c r="AA707" s="180"/>
      <c r="AB707" s="180"/>
      <c r="AC707" s="180"/>
      <c r="AD707" s="180"/>
      <c r="AE707" s="180"/>
      <c r="AF707" s="180"/>
      <c r="AG707" s="180"/>
      <c r="AH707" s="180"/>
      <c r="AI707" s="180"/>
      <c r="AJ707" s="180"/>
      <c r="AK707" s="180"/>
      <c r="AL707" s="180"/>
      <c r="AM707" s="180"/>
      <c r="AN707" s="180"/>
      <c r="AO707" s="180"/>
      <c r="AP707" s="180"/>
      <c r="AQ707" s="180"/>
      <c r="AR707" s="180"/>
      <c r="AS707" s="180"/>
      <c r="AT707" s="180"/>
      <c r="AU707" s="180"/>
      <c r="AV707" s="181"/>
    </row>
    <row r="708" spans="2:48" s="218" customFormat="1" x14ac:dyDescent="0.25">
      <c r="B708" s="175" t="s">
        <v>16</v>
      </c>
      <c r="C708" s="180"/>
      <c r="D708" s="180"/>
      <c r="E708" s="180"/>
      <c r="F708" s="180"/>
      <c r="G708" s="180"/>
      <c r="H708" s="180"/>
      <c r="I708" s="180"/>
      <c r="J708" s="180"/>
      <c r="K708" s="180"/>
      <c r="L708" s="180"/>
      <c r="M708" s="180"/>
      <c r="N708" s="180"/>
      <c r="O708" s="180"/>
      <c r="P708" s="180"/>
      <c r="Q708" s="180"/>
      <c r="R708" s="180"/>
      <c r="S708" s="180"/>
      <c r="T708" s="180"/>
      <c r="U708" s="180"/>
      <c r="V708" s="180"/>
      <c r="W708" s="180"/>
      <c r="X708" s="180"/>
      <c r="Y708" s="180"/>
      <c r="Z708" s="180"/>
      <c r="AA708" s="180"/>
      <c r="AB708" s="180"/>
      <c r="AC708" s="180"/>
      <c r="AD708" s="180"/>
      <c r="AE708" s="180"/>
      <c r="AF708" s="180"/>
      <c r="AG708" s="180"/>
      <c r="AH708" s="180"/>
      <c r="AI708" s="180"/>
      <c r="AJ708" s="180"/>
      <c r="AK708" s="180"/>
      <c r="AL708" s="180"/>
      <c r="AM708" s="180"/>
      <c r="AN708" s="180"/>
      <c r="AO708" s="180"/>
      <c r="AP708" s="180"/>
      <c r="AQ708" s="180"/>
      <c r="AR708" s="180"/>
      <c r="AS708" s="180"/>
      <c r="AT708" s="180"/>
      <c r="AU708" s="180"/>
      <c r="AV708" s="181"/>
    </row>
    <row r="709" spans="2:48" s="218" customFormat="1" x14ac:dyDescent="0.25">
      <c r="B709" s="175" t="s">
        <v>18</v>
      </c>
      <c r="C709" s="180"/>
      <c r="D709" s="180"/>
      <c r="E709" s="180"/>
      <c r="F709" s="180"/>
      <c r="G709" s="180"/>
      <c r="H709" s="180"/>
      <c r="I709" s="180"/>
      <c r="J709" s="180"/>
      <c r="K709" s="180"/>
      <c r="L709" s="180"/>
      <c r="M709" s="180"/>
      <c r="N709" s="180"/>
      <c r="O709" s="180"/>
      <c r="P709" s="180"/>
      <c r="Q709" s="180"/>
      <c r="R709" s="180"/>
      <c r="S709" s="180"/>
      <c r="T709" s="180"/>
      <c r="U709" s="180"/>
      <c r="V709" s="180"/>
      <c r="W709" s="180"/>
      <c r="X709" s="180"/>
      <c r="Y709" s="180"/>
      <c r="Z709" s="180"/>
      <c r="AA709" s="180"/>
      <c r="AB709" s="180"/>
      <c r="AC709" s="180"/>
      <c r="AD709" s="180"/>
      <c r="AE709" s="180"/>
      <c r="AF709" s="180"/>
      <c r="AG709" s="180"/>
      <c r="AH709" s="180"/>
      <c r="AI709" s="180"/>
      <c r="AJ709" s="180"/>
      <c r="AK709" s="180"/>
      <c r="AL709" s="180"/>
      <c r="AM709" s="180"/>
      <c r="AN709" s="180"/>
      <c r="AO709" s="180"/>
      <c r="AP709" s="180"/>
      <c r="AQ709" s="180"/>
      <c r="AR709" s="180"/>
      <c r="AS709" s="180"/>
      <c r="AT709" s="180"/>
      <c r="AU709" s="180"/>
      <c r="AV709" s="181"/>
    </row>
    <row r="710" spans="2:48" s="218" customFormat="1" x14ac:dyDescent="0.25">
      <c r="B710" s="175" t="s">
        <v>20</v>
      </c>
      <c r="C710" s="180"/>
      <c r="D710" s="180"/>
      <c r="E710" s="180"/>
      <c r="F710" s="180"/>
      <c r="G710" s="180"/>
      <c r="H710" s="180"/>
      <c r="I710" s="180"/>
      <c r="J710" s="180"/>
      <c r="K710" s="180"/>
      <c r="L710" s="180"/>
      <c r="M710" s="180"/>
      <c r="N710" s="180"/>
      <c r="O710" s="180"/>
      <c r="P710" s="180"/>
      <c r="Q710" s="180"/>
      <c r="R710" s="180"/>
      <c r="S710" s="180"/>
      <c r="T710" s="180"/>
      <c r="U710" s="180"/>
      <c r="V710" s="180"/>
      <c r="W710" s="180"/>
      <c r="X710" s="180"/>
      <c r="Y710" s="180"/>
      <c r="Z710" s="180"/>
      <c r="AA710" s="180"/>
      <c r="AB710" s="180"/>
      <c r="AC710" s="180"/>
      <c r="AD710" s="180"/>
      <c r="AE710" s="180"/>
      <c r="AF710" s="180"/>
      <c r="AG710" s="180"/>
      <c r="AH710" s="180"/>
      <c r="AI710" s="180"/>
      <c r="AJ710" s="180"/>
      <c r="AK710" s="180"/>
      <c r="AL710" s="180"/>
      <c r="AM710" s="180"/>
      <c r="AN710" s="180"/>
      <c r="AO710" s="180"/>
      <c r="AP710" s="180"/>
      <c r="AQ710" s="180"/>
      <c r="AR710" s="180"/>
      <c r="AS710" s="180"/>
      <c r="AT710" s="180"/>
      <c r="AU710" s="180"/>
      <c r="AV710" s="181"/>
    </row>
    <row r="711" spans="2:48" s="218" customFormat="1" x14ac:dyDescent="0.25">
      <c r="B711" s="175" t="s">
        <v>22</v>
      </c>
      <c r="C711" s="178">
        <v>0</v>
      </c>
      <c r="D711" s="178">
        <v>0</v>
      </c>
      <c r="E711" s="178">
        <v>0</v>
      </c>
      <c r="F711" s="178">
        <v>0</v>
      </c>
      <c r="G711" s="178">
        <v>0</v>
      </c>
      <c r="H711" s="178">
        <v>0</v>
      </c>
      <c r="I711" s="178">
        <v>0</v>
      </c>
      <c r="J711" s="178">
        <v>0</v>
      </c>
      <c r="K711" s="178">
        <v>0</v>
      </c>
      <c r="L711" s="178">
        <v>0</v>
      </c>
      <c r="M711" s="178">
        <v>0</v>
      </c>
      <c r="N711" s="178">
        <v>0</v>
      </c>
      <c r="O711" s="178">
        <v>0</v>
      </c>
      <c r="P711" s="178">
        <v>0</v>
      </c>
      <c r="Q711" s="178">
        <v>0</v>
      </c>
      <c r="R711" s="178">
        <v>0</v>
      </c>
      <c r="S711" s="178">
        <v>0</v>
      </c>
      <c r="T711" s="178">
        <v>0</v>
      </c>
      <c r="U711" s="178">
        <v>0</v>
      </c>
      <c r="V711" s="178">
        <v>0</v>
      </c>
      <c r="W711" s="178">
        <v>0</v>
      </c>
      <c r="X711" s="178">
        <v>0</v>
      </c>
      <c r="Y711" s="178">
        <v>0</v>
      </c>
      <c r="Z711" s="178">
        <v>0</v>
      </c>
      <c r="AA711" s="178">
        <v>0</v>
      </c>
      <c r="AB711" s="178">
        <v>0</v>
      </c>
      <c r="AC711" s="178">
        <v>0</v>
      </c>
      <c r="AD711" s="178">
        <v>0</v>
      </c>
      <c r="AE711" s="178">
        <v>0</v>
      </c>
      <c r="AF711" s="178">
        <v>0</v>
      </c>
      <c r="AG711" s="178">
        <v>0</v>
      </c>
      <c r="AH711" s="178">
        <v>0</v>
      </c>
      <c r="AI711" s="178">
        <v>0</v>
      </c>
      <c r="AJ711" s="178">
        <v>0</v>
      </c>
      <c r="AK711" s="178">
        <v>0</v>
      </c>
      <c r="AL711" s="178">
        <v>0</v>
      </c>
      <c r="AM711" s="178">
        <v>0</v>
      </c>
      <c r="AN711" s="178">
        <v>0</v>
      </c>
      <c r="AO711" s="178">
        <v>0</v>
      </c>
      <c r="AP711" s="178">
        <v>0</v>
      </c>
      <c r="AQ711" s="178">
        <v>0</v>
      </c>
      <c r="AR711" s="178">
        <v>0</v>
      </c>
      <c r="AS711" s="178">
        <v>0</v>
      </c>
      <c r="AT711" s="178">
        <v>0</v>
      </c>
      <c r="AU711" s="178">
        <v>0</v>
      </c>
      <c r="AV711" s="179">
        <v>0</v>
      </c>
    </row>
    <row r="712" spans="2:48" s="218" customFormat="1" x14ac:dyDescent="0.25">
      <c r="B712" s="175" t="s">
        <v>110</v>
      </c>
      <c r="C712" s="178">
        <v>0</v>
      </c>
      <c r="D712" s="178">
        <v>0</v>
      </c>
      <c r="E712" s="178">
        <v>0</v>
      </c>
      <c r="F712" s="178">
        <v>0</v>
      </c>
      <c r="G712" s="178">
        <v>0</v>
      </c>
      <c r="H712" s="178">
        <v>0</v>
      </c>
      <c r="I712" s="178">
        <v>0</v>
      </c>
      <c r="J712" s="178">
        <v>0</v>
      </c>
      <c r="K712" s="178">
        <v>0</v>
      </c>
      <c r="L712" s="178">
        <v>0</v>
      </c>
      <c r="M712" s="178">
        <v>0</v>
      </c>
      <c r="N712" s="178">
        <v>0</v>
      </c>
      <c r="O712" s="178">
        <v>0</v>
      </c>
      <c r="P712" s="178">
        <v>0</v>
      </c>
      <c r="Q712" s="178">
        <v>0</v>
      </c>
      <c r="R712" s="178">
        <v>0</v>
      </c>
      <c r="S712" s="178">
        <v>0</v>
      </c>
      <c r="T712" s="178">
        <v>0</v>
      </c>
      <c r="U712" s="178">
        <v>0</v>
      </c>
      <c r="V712" s="178">
        <v>0</v>
      </c>
      <c r="W712" s="178">
        <v>0</v>
      </c>
      <c r="X712" s="178">
        <v>0</v>
      </c>
      <c r="Y712" s="178">
        <v>0</v>
      </c>
      <c r="Z712" s="178">
        <v>0</v>
      </c>
      <c r="AA712" s="178">
        <v>0</v>
      </c>
      <c r="AB712" s="178">
        <v>0</v>
      </c>
      <c r="AC712" s="178">
        <v>0</v>
      </c>
      <c r="AD712" s="178">
        <v>0</v>
      </c>
      <c r="AE712" s="178">
        <v>0</v>
      </c>
      <c r="AF712" s="178">
        <v>0</v>
      </c>
      <c r="AG712" s="178">
        <v>0</v>
      </c>
      <c r="AH712" s="178">
        <v>0</v>
      </c>
      <c r="AI712" s="178">
        <v>0</v>
      </c>
      <c r="AJ712" s="178">
        <v>0</v>
      </c>
      <c r="AK712" s="178">
        <v>0</v>
      </c>
      <c r="AL712" s="178">
        <v>0</v>
      </c>
      <c r="AM712" s="178">
        <v>0</v>
      </c>
      <c r="AN712" s="178">
        <v>0</v>
      </c>
      <c r="AO712" s="178">
        <v>0</v>
      </c>
      <c r="AP712" s="178">
        <v>0</v>
      </c>
      <c r="AQ712" s="178">
        <v>0</v>
      </c>
      <c r="AR712" s="178">
        <v>0</v>
      </c>
      <c r="AS712" s="178">
        <v>0</v>
      </c>
      <c r="AT712" s="178">
        <v>0</v>
      </c>
      <c r="AU712" s="178">
        <v>0</v>
      </c>
      <c r="AV712" s="179">
        <v>0</v>
      </c>
    </row>
    <row r="713" spans="2:48" s="218" customFormat="1" x14ac:dyDescent="0.25">
      <c r="B713" s="175" t="s">
        <v>111</v>
      </c>
      <c r="C713" s="178">
        <v>0</v>
      </c>
      <c r="D713" s="178">
        <v>0</v>
      </c>
      <c r="E713" s="178">
        <v>0</v>
      </c>
      <c r="F713" s="178">
        <v>0</v>
      </c>
      <c r="G713" s="178">
        <v>0</v>
      </c>
      <c r="H713" s="178">
        <v>0</v>
      </c>
      <c r="I713" s="178">
        <v>0</v>
      </c>
      <c r="J713" s="178">
        <v>0</v>
      </c>
      <c r="K713" s="178">
        <v>0</v>
      </c>
      <c r="L713" s="178">
        <v>0</v>
      </c>
      <c r="M713" s="178">
        <v>0</v>
      </c>
      <c r="N713" s="178">
        <v>0</v>
      </c>
      <c r="O713" s="178">
        <v>0</v>
      </c>
      <c r="P713" s="178">
        <v>0</v>
      </c>
      <c r="Q713" s="178">
        <v>0</v>
      </c>
      <c r="R713" s="178">
        <v>0</v>
      </c>
      <c r="S713" s="178">
        <v>0</v>
      </c>
      <c r="T713" s="178">
        <v>0</v>
      </c>
      <c r="U713" s="178">
        <v>0</v>
      </c>
      <c r="V713" s="178">
        <v>0</v>
      </c>
      <c r="W713" s="178">
        <v>0</v>
      </c>
      <c r="X713" s="178">
        <v>0</v>
      </c>
      <c r="Y713" s="178">
        <v>0</v>
      </c>
      <c r="Z713" s="178">
        <v>0</v>
      </c>
      <c r="AA713" s="178">
        <v>0</v>
      </c>
      <c r="AB713" s="178">
        <v>0</v>
      </c>
      <c r="AC713" s="178">
        <v>0</v>
      </c>
      <c r="AD713" s="178">
        <v>0</v>
      </c>
      <c r="AE713" s="178">
        <v>0</v>
      </c>
      <c r="AF713" s="178">
        <v>0</v>
      </c>
      <c r="AG713" s="178">
        <v>0</v>
      </c>
      <c r="AH713" s="178">
        <v>0</v>
      </c>
      <c r="AI713" s="178">
        <v>0</v>
      </c>
      <c r="AJ713" s="178">
        <v>0</v>
      </c>
      <c r="AK713" s="178">
        <v>0</v>
      </c>
      <c r="AL713" s="178">
        <v>0</v>
      </c>
      <c r="AM713" s="178">
        <v>0</v>
      </c>
      <c r="AN713" s="178">
        <v>0</v>
      </c>
      <c r="AO713" s="178">
        <v>0</v>
      </c>
      <c r="AP713" s="178">
        <v>0</v>
      </c>
      <c r="AQ713" s="178">
        <v>0</v>
      </c>
      <c r="AR713" s="178">
        <v>0</v>
      </c>
      <c r="AS713" s="178">
        <v>0</v>
      </c>
      <c r="AT713" s="178">
        <v>0</v>
      </c>
      <c r="AU713" s="178">
        <v>0</v>
      </c>
      <c r="AV713" s="179">
        <v>0</v>
      </c>
    </row>
    <row r="714" spans="2:48" s="218" customFormat="1" x14ac:dyDescent="0.25">
      <c r="B714" s="175" t="s">
        <v>58</v>
      </c>
      <c r="C714" s="178">
        <v>0</v>
      </c>
      <c r="D714" s="178">
        <v>0</v>
      </c>
      <c r="E714" s="178">
        <v>0</v>
      </c>
      <c r="F714" s="178">
        <v>0</v>
      </c>
      <c r="G714" s="178">
        <v>0</v>
      </c>
      <c r="H714" s="178">
        <v>0</v>
      </c>
      <c r="I714" s="178">
        <v>0</v>
      </c>
      <c r="J714" s="178">
        <v>0</v>
      </c>
      <c r="K714" s="178">
        <v>0</v>
      </c>
      <c r="L714" s="178">
        <v>0</v>
      </c>
      <c r="M714" s="178">
        <v>0</v>
      </c>
      <c r="N714" s="178">
        <v>0</v>
      </c>
      <c r="O714" s="178">
        <v>0</v>
      </c>
      <c r="P714" s="178">
        <v>0</v>
      </c>
      <c r="Q714" s="178">
        <v>0</v>
      </c>
      <c r="R714" s="178">
        <v>0</v>
      </c>
      <c r="S714" s="178">
        <v>0</v>
      </c>
      <c r="T714" s="178">
        <v>0</v>
      </c>
      <c r="U714" s="178">
        <v>0</v>
      </c>
      <c r="V714" s="178">
        <v>0</v>
      </c>
      <c r="W714" s="178">
        <v>0</v>
      </c>
      <c r="X714" s="178">
        <v>0</v>
      </c>
      <c r="Y714" s="178">
        <v>0</v>
      </c>
      <c r="Z714" s="178">
        <v>0</v>
      </c>
      <c r="AA714" s="178">
        <v>0</v>
      </c>
      <c r="AB714" s="178">
        <v>0</v>
      </c>
      <c r="AC714" s="178">
        <v>0</v>
      </c>
      <c r="AD714" s="178">
        <v>0</v>
      </c>
      <c r="AE714" s="178">
        <v>0</v>
      </c>
      <c r="AF714" s="178">
        <v>0</v>
      </c>
      <c r="AG714" s="178">
        <v>0</v>
      </c>
      <c r="AH714" s="178">
        <v>0</v>
      </c>
      <c r="AI714" s="178">
        <v>0</v>
      </c>
      <c r="AJ714" s="178">
        <v>0</v>
      </c>
      <c r="AK714" s="178">
        <v>0</v>
      </c>
      <c r="AL714" s="178">
        <v>0</v>
      </c>
      <c r="AM714" s="178">
        <v>0</v>
      </c>
      <c r="AN714" s="178">
        <v>0</v>
      </c>
      <c r="AO714" s="178">
        <v>0</v>
      </c>
      <c r="AP714" s="178">
        <v>0</v>
      </c>
      <c r="AQ714" s="178">
        <v>0</v>
      </c>
      <c r="AR714" s="178">
        <v>0</v>
      </c>
      <c r="AS714" s="178">
        <v>0</v>
      </c>
      <c r="AT714" s="178">
        <v>0</v>
      </c>
      <c r="AU714" s="178">
        <v>0</v>
      </c>
      <c r="AV714" s="179">
        <v>0</v>
      </c>
    </row>
    <row r="715" spans="2:48" s="218" customFormat="1" x14ac:dyDescent="0.25">
      <c r="B715" s="175" t="s">
        <v>60</v>
      </c>
      <c r="C715" s="178">
        <v>0</v>
      </c>
      <c r="D715" s="178">
        <v>0</v>
      </c>
      <c r="E715" s="178">
        <v>0</v>
      </c>
      <c r="F715" s="178">
        <v>0</v>
      </c>
      <c r="G715" s="178">
        <v>0</v>
      </c>
      <c r="H715" s="178">
        <v>0</v>
      </c>
      <c r="I715" s="178">
        <v>0</v>
      </c>
      <c r="J715" s="178">
        <v>0</v>
      </c>
      <c r="K715" s="178">
        <v>0</v>
      </c>
      <c r="L715" s="178">
        <v>0</v>
      </c>
      <c r="M715" s="178">
        <v>0</v>
      </c>
      <c r="N715" s="178">
        <v>0</v>
      </c>
      <c r="O715" s="178">
        <v>0</v>
      </c>
      <c r="P715" s="178">
        <v>0</v>
      </c>
      <c r="Q715" s="178">
        <v>0</v>
      </c>
      <c r="R715" s="178">
        <v>0</v>
      </c>
      <c r="S715" s="178">
        <v>0</v>
      </c>
      <c r="T715" s="178">
        <v>0</v>
      </c>
      <c r="U715" s="178">
        <v>0</v>
      </c>
      <c r="V715" s="178">
        <v>0</v>
      </c>
      <c r="W715" s="178">
        <v>0</v>
      </c>
      <c r="X715" s="178">
        <v>0</v>
      </c>
      <c r="Y715" s="178">
        <v>0</v>
      </c>
      <c r="Z715" s="178">
        <v>0</v>
      </c>
      <c r="AA715" s="178">
        <v>0</v>
      </c>
      <c r="AB715" s="178">
        <v>0</v>
      </c>
      <c r="AC715" s="178">
        <v>0</v>
      </c>
      <c r="AD715" s="178">
        <v>0</v>
      </c>
      <c r="AE715" s="178">
        <v>0</v>
      </c>
      <c r="AF715" s="178">
        <v>0</v>
      </c>
      <c r="AG715" s="178">
        <v>0</v>
      </c>
      <c r="AH715" s="178">
        <v>0</v>
      </c>
      <c r="AI715" s="178">
        <v>0</v>
      </c>
      <c r="AJ715" s="178">
        <v>0</v>
      </c>
      <c r="AK715" s="178">
        <v>0</v>
      </c>
      <c r="AL715" s="178">
        <v>0</v>
      </c>
      <c r="AM715" s="178">
        <v>0</v>
      </c>
      <c r="AN715" s="178">
        <v>0</v>
      </c>
      <c r="AO715" s="178">
        <v>0</v>
      </c>
      <c r="AP715" s="178">
        <v>0</v>
      </c>
      <c r="AQ715" s="178">
        <v>0</v>
      </c>
      <c r="AR715" s="178">
        <v>0</v>
      </c>
      <c r="AS715" s="178">
        <v>0</v>
      </c>
      <c r="AT715" s="178">
        <v>0</v>
      </c>
      <c r="AU715" s="178">
        <v>0</v>
      </c>
      <c r="AV715" s="179">
        <v>0</v>
      </c>
    </row>
    <row r="716" spans="2:48" s="218" customFormat="1" x14ac:dyDescent="0.25">
      <c r="B716" s="175" t="s">
        <v>62</v>
      </c>
      <c r="C716" s="178">
        <v>0</v>
      </c>
      <c r="D716" s="178">
        <v>0</v>
      </c>
      <c r="E716" s="178">
        <v>0</v>
      </c>
      <c r="F716" s="178">
        <v>0</v>
      </c>
      <c r="G716" s="178">
        <v>0</v>
      </c>
      <c r="H716" s="178">
        <v>0</v>
      </c>
      <c r="I716" s="178">
        <v>0</v>
      </c>
      <c r="J716" s="178">
        <v>0</v>
      </c>
      <c r="K716" s="178">
        <v>0</v>
      </c>
      <c r="L716" s="178">
        <v>0</v>
      </c>
      <c r="M716" s="178">
        <v>0</v>
      </c>
      <c r="N716" s="178">
        <v>0</v>
      </c>
      <c r="O716" s="178">
        <v>0</v>
      </c>
      <c r="P716" s="178">
        <v>0</v>
      </c>
      <c r="Q716" s="178">
        <v>0</v>
      </c>
      <c r="R716" s="178">
        <v>0</v>
      </c>
      <c r="S716" s="178">
        <v>0</v>
      </c>
      <c r="T716" s="178">
        <v>0</v>
      </c>
      <c r="U716" s="178">
        <v>0</v>
      </c>
      <c r="V716" s="178">
        <v>0</v>
      </c>
      <c r="W716" s="178">
        <v>0</v>
      </c>
      <c r="X716" s="178">
        <v>0</v>
      </c>
      <c r="Y716" s="178">
        <v>0</v>
      </c>
      <c r="Z716" s="178">
        <v>0</v>
      </c>
      <c r="AA716" s="178">
        <v>0</v>
      </c>
      <c r="AB716" s="178">
        <v>0</v>
      </c>
      <c r="AC716" s="178">
        <v>0</v>
      </c>
      <c r="AD716" s="178">
        <v>0</v>
      </c>
      <c r="AE716" s="178">
        <v>0</v>
      </c>
      <c r="AF716" s="178">
        <v>0</v>
      </c>
      <c r="AG716" s="178">
        <v>0</v>
      </c>
      <c r="AH716" s="178">
        <v>0</v>
      </c>
      <c r="AI716" s="178">
        <v>0</v>
      </c>
      <c r="AJ716" s="178">
        <v>0</v>
      </c>
      <c r="AK716" s="178">
        <v>0</v>
      </c>
      <c r="AL716" s="178">
        <v>0</v>
      </c>
      <c r="AM716" s="178">
        <v>0</v>
      </c>
      <c r="AN716" s="178">
        <v>0</v>
      </c>
      <c r="AO716" s="178">
        <v>0</v>
      </c>
      <c r="AP716" s="178">
        <v>0</v>
      </c>
      <c r="AQ716" s="178">
        <v>0</v>
      </c>
      <c r="AR716" s="178">
        <v>0</v>
      </c>
      <c r="AS716" s="178">
        <v>0</v>
      </c>
      <c r="AT716" s="178">
        <v>0</v>
      </c>
      <c r="AU716" s="178">
        <v>0</v>
      </c>
      <c r="AV716" s="178">
        <v>0</v>
      </c>
    </row>
    <row r="717" spans="2:48" s="218" customFormat="1" x14ac:dyDescent="0.25">
      <c r="B717" s="175" t="s">
        <v>109</v>
      </c>
      <c r="C717" s="180"/>
      <c r="D717" s="180"/>
      <c r="E717" s="180"/>
      <c r="F717" s="180"/>
      <c r="G717" s="180"/>
      <c r="H717" s="180"/>
      <c r="I717" s="180"/>
      <c r="J717" s="180"/>
      <c r="K717" s="180"/>
      <c r="L717" s="180"/>
      <c r="M717" s="180"/>
      <c r="N717" s="180"/>
      <c r="O717" s="180"/>
      <c r="P717" s="180"/>
      <c r="Q717" s="180"/>
      <c r="R717" s="180"/>
      <c r="S717" s="180"/>
      <c r="T717" s="180"/>
      <c r="U717" s="180"/>
      <c r="V717" s="180"/>
      <c r="W717" s="180"/>
      <c r="X717" s="180"/>
      <c r="Y717" s="180"/>
      <c r="Z717" s="180"/>
      <c r="AA717" s="180"/>
      <c r="AB717" s="180"/>
      <c r="AC717" s="180"/>
      <c r="AD717" s="180"/>
      <c r="AE717" s="180"/>
      <c r="AF717" s="180"/>
      <c r="AG717" s="180"/>
      <c r="AH717" s="180"/>
      <c r="AI717" s="180"/>
      <c r="AJ717" s="180"/>
      <c r="AK717" s="180"/>
      <c r="AL717" s="180"/>
      <c r="AM717" s="180"/>
      <c r="AN717" s="180"/>
      <c r="AO717" s="180"/>
      <c r="AP717" s="180"/>
      <c r="AQ717" s="180"/>
      <c r="AR717" s="180"/>
      <c r="AS717" s="180"/>
      <c r="AT717" s="180"/>
      <c r="AU717" s="180"/>
      <c r="AV717" s="181"/>
    </row>
    <row r="718" spans="2:48" s="218" customFormat="1" x14ac:dyDescent="0.25">
      <c r="B718" s="175" t="s">
        <v>274</v>
      </c>
      <c r="C718" s="180"/>
      <c r="D718" s="180"/>
      <c r="E718" s="180"/>
      <c r="F718" s="180"/>
      <c r="G718" s="180"/>
      <c r="H718" s="180"/>
      <c r="I718" s="180"/>
      <c r="J718" s="180"/>
      <c r="K718" s="180"/>
      <c r="L718" s="180"/>
      <c r="M718" s="180"/>
      <c r="N718" s="180"/>
      <c r="O718" s="180"/>
      <c r="P718" s="180"/>
      <c r="Q718" s="180"/>
      <c r="R718" s="180"/>
      <c r="S718" s="180"/>
      <c r="T718" s="180"/>
      <c r="U718" s="180"/>
      <c r="V718" s="180"/>
      <c r="W718" s="180"/>
      <c r="X718" s="180"/>
      <c r="Y718" s="180"/>
      <c r="Z718" s="180"/>
      <c r="AA718" s="180"/>
      <c r="AB718" s="180"/>
      <c r="AC718" s="180"/>
      <c r="AD718" s="180"/>
      <c r="AE718" s="180"/>
      <c r="AF718" s="180"/>
      <c r="AG718" s="180"/>
      <c r="AH718" s="180"/>
      <c r="AI718" s="180"/>
      <c r="AJ718" s="180"/>
      <c r="AK718" s="180"/>
      <c r="AL718" s="180"/>
      <c r="AM718" s="180"/>
      <c r="AN718" s="180"/>
      <c r="AO718" s="180"/>
      <c r="AP718" s="180"/>
      <c r="AQ718" s="180"/>
      <c r="AR718" s="180"/>
      <c r="AS718" s="180"/>
      <c r="AT718" s="180"/>
      <c r="AU718" s="180"/>
      <c r="AV718" s="181"/>
    </row>
    <row r="719" spans="2:48" s="218" customFormat="1" x14ac:dyDescent="0.25">
      <c r="B719" s="175" t="s">
        <v>276</v>
      </c>
      <c r="C719" s="180"/>
      <c r="D719" s="180"/>
      <c r="E719" s="180"/>
      <c r="F719" s="180"/>
      <c r="G719" s="180"/>
      <c r="H719" s="180"/>
      <c r="I719" s="180"/>
      <c r="J719" s="180"/>
      <c r="K719" s="180"/>
      <c r="L719" s="180"/>
      <c r="M719" s="180"/>
      <c r="N719" s="180"/>
      <c r="O719" s="180"/>
      <c r="P719" s="180"/>
      <c r="Q719" s="180"/>
      <c r="R719" s="180"/>
      <c r="S719" s="180"/>
      <c r="T719" s="180"/>
      <c r="U719" s="180"/>
      <c r="V719" s="180"/>
      <c r="W719" s="180"/>
      <c r="X719" s="180"/>
      <c r="Y719" s="180"/>
      <c r="Z719" s="180"/>
      <c r="AA719" s="180"/>
      <c r="AB719" s="180"/>
      <c r="AC719" s="180"/>
      <c r="AD719" s="180"/>
      <c r="AE719" s="180"/>
      <c r="AF719" s="180"/>
      <c r="AG719" s="180"/>
      <c r="AH719" s="180"/>
      <c r="AI719" s="180"/>
      <c r="AJ719" s="180"/>
      <c r="AK719" s="180"/>
      <c r="AL719" s="180"/>
      <c r="AM719" s="180"/>
      <c r="AN719" s="180"/>
      <c r="AO719" s="180"/>
      <c r="AP719" s="180"/>
      <c r="AQ719" s="180"/>
      <c r="AR719" s="180"/>
      <c r="AS719" s="180"/>
      <c r="AT719" s="180"/>
      <c r="AU719" s="180"/>
      <c r="AV719" s="181"/>
    </row>
    <row r="720" spans="2:48" s="218" customFormat="1" x14ac:dyDescent="0.25">
      <c r="B720" s="175" t="s">
        <v>278</v>
      </c>
      <c r="C720" s="180"/>
      <c r="D720" s="180"/>
      <c r="E720" s="180"/>
      <c r="F720" s="180"/>
      <c r="G720" s="180"/>
      <c r="H720" s="180"/>
      <c r="I720" s="180"/>
      <c r="J720" s="180"/>
      <c r="K720" s="180"/>
      <c r="L720" s="180"/>
      <c r="M720" s="180"/>
      <c r="N720" s="180"/>
      <c r="O720" s="180"/>
      <c r="P720" s="180"/>
      <c r="Q720" s="180"/>
      <c r="R720" s="180"/>
      <c r="S720" s="180"/>
      <c r="T720" s="180"/>
      <c r="U720" s="180"/>
      <c r="V720" s="180"/>
      <c r="W720" s="180"/>
      <c r="X720" s="180"/>
      <c r="Y720" s="180"/>
      <c r="Z720" s="180"/>
      <c r="AA720" s="180"/>
      <c r="AB720" s="180"/>
      <c r="AC720" s="180"/>
      <c r="AD720" s="180"/>
      <c r="AE720" s="180"/>
      <c r="AF720" s="180"/>
      <c r="AG720" s="180"/>
      <c r="AH720" s="180"/>
      <c r="AI720" s="180"/>
      <c r="AJ720" s="180"/>
      <c r="AK720" s="180"/>
      <c r="AL720" s="180"/>
      <c r="AM720" s="180"/>
      <c r="AN720" s="180"/>
      <c r="AO720" s="180"/>
      <c r="AP720" s="180"/>
      <c r="AQ720" s="180"/>
      <c r="AR720" s="180"/>
      <c r="AS720" s="180"/>
      <c r="AT720" s="180"/>
      <c r="AU720" s="180"/>
      <c r="AV720" s="181"/>
    </row>
    <row r="721" spans="1:48" s="218" customFormat="1" ht="15.75" thickBot="1" x14ac:dyDescent="0.3">
      <c r="B721" s="326" t="s">
        <v>787</v>
      </c>
      <c r="C721" s="327"/>
      <c r="D721" s="327"/>
      <c r="E721" s="327"/>
      <c r="F721" s="327"/>
      <c r="G721" s="327"/>
      <c r="H721" s="327"/>
      <c r="I721" s="327"/>
      <c r="J721" s="327"/>
      <c r="K721" s="327"/>
      <c r="L721" s="327"/>
      <c r="M721" s="327"/>
      <c r="N721" s="327"/>
      <c r="O721" s="327"/>
      <c r="P721" s="327"/>
      <c r="Q721" s="327"/>
      <c r="R721" s="327"/>
      <c r="S721" s="327"/>
      <c r="T721" s="327"/>
      <c r="U721" s="327"/>
      <c r="V721" s="327"/>
      <c r="W721" s="327"/>
      <c r="X721" s="327"/>
      <c r="Y721" s="327"/>
      <c r="Z721" s="327"/>
      <c r="AA721" s="327"/>
      <c r="AB721" s="327"/>
      <c r="AC721" s="327"/>
      <c r="AD721" s="327"/>
      <c r="AE721" s="327"/>
      <c r="AF721" s="327"/>
      <c r="AG721" s="327"/>
      <c r="AH721" s="327"/>
      <c r="AI721" s="327"/>
      <c r="AJ721" s="327"/>
      <c r="AK721" s="327"/>
      <c r="AL721" s="327"/>
      <c r="AM721" s="327"/>
      <c r="AN721" s="327"/>
      <c r="AO721" s="327"/>
      <c r="AP721" s="327"/>
      <c r="AQ721" s="327"/>
      <c r="AR721" s="327"/>
      <c r="AS721" s="327"/>
      <c r="AT721" s="327"/>
      <c r="AU721" s="327"/>
      <c r="AV721" s="328"/>
    </row>
    <row r="722" spans="1:48" s="218" customFormat="1" ht="16.5" thickTop="1" thickBot="1" x14ac:dyDescent="0.3"/>
    <row r="723" spans="1:48" s="218" customFormat="1" ht="15.75" thickTop="1" x14ac:dyDescent="0.25">
      <c r="A723" s="218">
        <f>A689+1</f>
        <v>21</v>
      </c>
      <c r="B723" s="329" t="s">
        <v>318</v>
      </c>
      <c r="C723" s="330"/>
      <c r="D723" s="330"/>
      <c r="E723" s="330"/>
      <c r="F723" s="330"/>
      <c r="G723" s="330"/>
      <c r="H723" s="330"/>
      <c r="I723" s="330"/>
      <c r="J723" s="330"/>
      <c r="K723" s="330"/>
      <c r="L723" s="330"/>
      <c r="M723" s="330"/>
      <c r="N723" s="330"/>
      <c r="O723" s="330"/>
      <c r="P723" s="330"/>
      <c r="Q723" s="330"/>
      <c r="R723" s="330"/>
      <c r="S723" s="330"/>
      <c r="T723" s="330"/>
      <c r="U723" s="330"/>
      <c r="V723" s="330"/>
      <c r="W723" s="330"/>
      <c r="X723" s="330"/>
      <c r="Y723" s="330"/>
      <c r="Z723" s="330"/>
      <c r="AA723" s="330"/>
      <c r="AB723" s="330"/>
      <c r="AC723" s="330"/>
      <c r="AD723" s="330"/>
      <c r="AE723" s="330"/>
      <c r="AF723" s="330"/>
      <c r="AG723" s="330"/>
      <c r="AH723" s="330"/>
      <c r="AI723" s="330"/>
      <c r="AJ723" s="330"/>
      <c r="AK723" s="330"/>
      <c r="AL723" s="330"/>
      <c r="AM723" s="330"/>
      <c r="AN723" s="330"/>
      <c r="AO723" s="330"/>
      <c r="AP723" s="330"/>
      <c r="AQ723" s="330"/>
      <c r="AR723" s="330"/>
      <c r="AS723" s="330"/>
      <c r="AT723" s="330"/>
      <c r="AU723" s="330"/>
      <c r="AV723" s="331"/>
    </row>
    <row r="724" spans="1:48" s="218" customFormat="1" x14ac:dyDescent="0.25">
      <c r="B724" s="175"/>
      <c r="C724" s="176" t="s">
        <v>364</v>
      </c>
      <c r="D724" s="176" t="s">
        <v>365</v>
      </c>
      <c r="E724" s="176" t="s">
        <v>366</v>
      </c>
      <c r="F724" s="176" t="s">
        <v>367</v>
      </c>
      <c r="G724" s="176" t="s">
        <v>368</v>
      </c>
      <c r="H724" s="176" t="s">
        <v>369</v>
      </c>
      <c r="I724" s="176" t="s">
        <v>370</v>
      </c>
      <c r="J724" s="176" t="s">
        <v>371</v>
      </c>
      <c r="K724" s="176" t="s">
        <v>372</v>
      </c>
      <c r="L724" s="176" t="s">
        <v>373</v>
      </c>
      <c r="M724" s="176" t="s">
        <v>374</v>
      </c>
      <c r="N724" s="176" t="s">
        <v>375</v>
      </c>
      <c r="O724" s="176" t="s">
        <v>376</v>
      </c>
      <c r="P724" s="176" t="s">
        <v>377</v>
      </c>
      <c r="Q724" s="176" t="s">
        <v>378</v>
      </c>
      <c r="R724" s="176" t="s">
        <v>379</v>
      </c>
      <c r="S724" s="176" t="s">
        <v>380</v>
      </c>
      <c r="T724" s="176" t="s">
        <v>381</v>
      </c>
      <c r="U724" s="176" t="s">
        <v>382</v>
      </c>
      <c r="V724" s="176" t="s">
        <v>383</v>
      </c>
      <c r="W724" s="176" t="s">
        <v>384</v>
      </c>
      <c r="X724" s="176" t="s">
        <v>385</v>
      </c>
      <c r="Y724" s="176" t="s">
        <v>386</v>
      </c>
      <c r="Z724" s="176" t="s">
        <v>387</v>
      </c>
      <c r="AA724" s="176" t="s">
        <v>388</v>
      </c>
      <c r="AB724" s="176" t="s">
        <v>389</v>
      </c>
      <c r="AC724" s="176" t="s">
        <v>224</v>
      </c>
      <c r="AD724" s="176" t="s">
        <v>225</v>
      </c>
      <c r="AE724" s="176" t="s">
        <v>226</v>
      </c>
      <c r="AF724" s="176" t="s">
        <v>227</v>
      </c>
      <c r="AG724" s="176" t="s">
        <v>445</v>
      </c>
      <c r="AH724" s="176" t="s">
        <v>228</v>
      </c>
      <c r="AI724" s="176" t="s">
        <v>229</v>
      </c>
      <c r="AJ724" s="176" t="s">
        <v>348</v>
      </c>
      <c r="AK724" s="176" t="s">
        <v>349</v>
      </c>
      <c r="AL724" s="176" t="s">
        <v>446</v>
      </c>
      <c r="AM724" s="176" t="s">
        <v>350</v>
      </c>
      <c r="AN724" s="176" t="s">
        <v>351</v>
      </c>
      <c r="AO724" s="176" t="s">
        <v>352</v>
      </c>
      <c r="AP724" s="176" t="s">
        <v>353</v>
      </c>
      <c r="AQ724" s="176" t="s">
        <v>447</v>
      </c>
      <c r="AR724" s="176" t="s">
        <v>354</v>
      </c>
      <c r="AS724" s="176" t="s">
        <v>355</v>
      </c>
      <c r="AT724" s="176" t="s">
        <v>356</v>
      </c>
      <c r="AU724" s="176" t="s">
        <v>357</v>
      </c>
      <c r="AV724" s="177" t="s">
        <v>358</v>
      </c>
    </row>
    <row r="725" spans="1:48" s="218" customFormat="1" x14ac:dyDescent="0.25">
      <c r="B725" s="175" t="s">
        <v>39</v>
      </c>
      <c r="C725" s="178">
        <v>60000</v>
      </c>
      <c r="D725" s="178">
        <v>58124</v>
      </c>
      <c r="E725" s="178">
        <v>56515</v>
      </c>
      <c r="F725" s="178">
        <v>54424</v>
      </c>
      <c r="G725" s="178">
        <v>39643</v>
      </c>
      <c r="H725" s="178">
        <v>40089</v>
      </c>
      <c r="I725" s="178">
        <v>42343</v>
      </c>
      <c r="J725" s="178">
        <v>40273</v>
      </c>
      <c r="K725" s="178">
        <v>37246.868663779431</v>
      </c>
      <c r="L725" s="178">
        <v>34220.737327558862</v>
      </c>
      <c r="M725" s="178">
        <v>31194.605991338296</v>
      </c>
      <c r="N725" s="178">
        <v>28168.474655117727</v>
      </c>
      <c r="O725" s="178">
        <v>25142.343318897158</v>
      </c>
      <c r="P725" s="178">
        <v>25168.027694877448</v>
      </c>
      <c r="Q725" s="178">
        <v>25193.712070857742</v>
      </c>
      <c r="R725" s="178">
        <v>25219.396446838036</v>
      </c>
      <c r="S725" s="178">
        <v>25277.378476114187</v>
      </c>
      <c r="T725" s="178">
        <v>25335.360505390334</v>
      </c>
      <c r="U725" s="178">
        <v>25393.342534666484</v>
      </c>
      <c r="V725" s="178">
        <v>25451.324563942631</v>
      </c>
      <c r="W725" s="178">
        <v>25509.306593218782</v>
      </c>
      <c r="X725" s="178">
        <v>25567.288622494932</v>
      </c>
      <c r="Y725" s="178">
        <v>25625.270651771079</v>
      </c>
      <c r="Z725" s="178">
        <v>25683.25268104723</v>
      </c>
      <c r="AA725" s="178">
        <v>25741.234710323377</v>
      </c>
      <c r="AB725" s="178">
        <v>25799.216739599528</v>
      </c>
      <c r="AC725" s="178">
        <v>25702.509674341978</v>
      </c>
      <c r="AD725" s="178">
        <v>25605.802609084429</v>
      </c>
      <c r="AE725" s="178">
        <v>25509.095543826879</v>
      </c>
      <c r="AF725" s="178">
        <v>25412.388478569334</v>
      </c>
      <c r="AG725" s="178">
        <v>25315.681413311784</v>
      </c>
      <c r="AH725" s="178">
        <v>25218.974348054235</v>
      </c>
      <c r="AI725" s="178">
        <v>25122.267282796685</v>
      </c>
      <c r="AJ725" s="178">
        <v>25025.560217539136</v>
      </c>
      <c r="AK725" s="178">
        <v>24928.853152281587</v>
      </c>
      <c r="AL725" s="178">
        <v>24832.146087024037</v>
      </c>
      <c r="AM725" s="178">
        <v>24735.439021766488</v>
      </c>
      <c r="AN725" s="178">
        <v>24638.731956508942</v>
      </c>
      <c r="AO725" s="178">
        <v>24542.024891251393</v>
      </c>
      <c r="AP725" s="178">
        <v>24445.317825993843</v>
      </c>
      <c r="AQ725" s="178">
        <v>24348.610760736294</v>
      </c>
      <c r="AR725" s="178">
        <v>24348.610760736294</v>
      </c>
      <c r="AS725" s="178">
        <v>24348.610760736294</v>
      </c>
      <c r="AT725" s="178">
        <v>24348.610760736294</v>
      </c>
      <c r="AU725" s="178">
        <v>24348.610760736294</v>
      </c>
      <c r="AV725" s="179">
        <v>24348.610760736294</v>
      </c>
    </row>
    <row r="726" spans="1:48" s="218" customFormat="1" x14ac:dyDescent="0.25">
      <c r="B726" s="175" t="s">
        <v>104</v>
      </c>
      <c r="C726" s="178">
        <v>0</v>
      </c>
      <c r="D726" s="178">
        <v>0</v>
      </c>
      <c r="E726" s="178">
        <v>0</v>
      </c>
      <c r="F726" s="178">
        <v>0</v>
      </c>
      <c r="G726" s="178">
        <v>0</v>
      </c>
      <c r="H726" s="178">
        <v>0</v>
      </c>
      <c r="I726" s="178">
        <v>0</v>
      </c>
      <c r="J726" s="178">
        <v>0</v>
      </c>
      <c r="K726" s="178">
        <v>0</v>
      </c>
      <c r="L726" s="178">
        <v>0</v>
      </c>
      <c r="M726" s="178">
        <v>0</v>
      </c>
      <c r="N726" s="178">
        <v>0</v>
      </c>
      <c r="O726" s="178">
        <v>0</v>
      </c>
      <c r="P726" s="178">
        <v>0</v>
      </c>
      <c r="Q726" s="178">
        <v>0</v>
      </c>
      <c r="R726" s="178">
        <v>0</v>
      </c>
      <c r="S726" s="178">
        <v>0</v>
      </c>
      <c r="T726" s="178">
        <v>0</v>
      </c>
      <c r="U726" s="178">
        <v>0</v>
      </c>
      <c r="V726" s="178">
        <v>0</v>
      </c>
      <c r="W726" s="178">
        <v>0</v>
      </c>
      <c r="X726" s="178">
        <v>0</v>
      </c>
      <c r="Y726" s="178">
        <v>0</v>
      </c>
      <c r="Z726" s="178">
        <v>0</v>
      </c>
      <c r="AA726" s="178">
        <v>0</v>
      </c>
      <c r="AB726" s="178">
        <v>0</v>
      </c>
      <c r="AC726" s="178">
        <v>0</v>
      </c>
      <c r="AD726" s="178">
        <v>0</v>
      </c>
      <c r="AE726" s="178">
        <v>0</v>
      </c>
      <c r="AF726" s="178">
        <v>0</v>
      </c>
      <c r="AG726" s="178">
        <v>0</v>
      </c>
      <c r="AH726" s="178">
        <v>0</v>
      </c>
      <c r="AI726" s="178">
        <v>0</v>
      </c>
      <c r="AJ726" s="178">
        <v>0</v>
      </c>
      <c r="AK726" s="178">
        <v>0</v>
      </c>
      <c r="AL726" s="178">
        <v>0</v>
      </c>
      <c r="AM726" s="178">
        <v>0</v>
      </c>
      <c r="AN726" s="178">
        <v>0</v>
      </c>
      <c r="AO726" s="178">
        <v>0</v>
      </c>
      <c r="AP726" s="178">
        <v>0</v>
      </c>
      <c r="AQ726" s="178">
        <v>0</v>
      </c>
      <c r="AR726" s="178">
        <v>0</v>
      </c>
      <c r="AS726" s="178">
        <v>0</v>
      </c>
      <c r="AT726" s="178">
        <v>0</v>
      </c>
      <c r="AU726" s="178">
        <v>0</v>
      </c>
      <c r="AV726" s="179">
        <v>0</v>
      </c>
    </row>
    <row r="727" spans="1:48" s="218" customFormat="1" x14ac:dyDescent="0.25">
      <c r="B727" s="175" t="s">
        <v>105</v>
      </c>
      <c r="C727" s="178">
        <v>0</v>
      </c>
      <c r="D727" s="178">
        <v>0</v>
      </c>
      <c r="E727" s="178">
        <v>0</v>
      </c>
      <c r="F727" s="178">
        <v>0</v>
      </c>
      <c r="G727" s="178">
        <v>0</v>
      </c>
      <c r="H727" s="178">
        <v>0</v>
      </c>
      <c r="I727" s="178">
        <v>0</v>
      </c>
      <c r="J727" s="178">
        <v>0</v>
      </c>
      <c r="K727" s="178">
        <v>0</v>
      </c>
      <c r="L727" s="178">
        <v>0</v>
      </c>
      <c r="M727" s="178">
        <v>0</v>
      </c>
      <c r="N727" s="178">
        <v>0</v>
      </c>
      <c r="O727" s="178">
        <v>0</v>
      </c>
      <c r="P727" s="178">
        <v>0</v>
      </c>
      <c r="Q727" s="178">
        <v>0</v>
      </c>
      <c r="R727" s="178">
        <v>0</v>
      </c>
      <c r="S727" s="178">
        <v>0</v>
      </c>
      <c r="T727" s="178">
        <v>0</v>
      </c>
      <c r="U727" s="178">
        <v>0</v>
      </c>
      <c r="V727" s="178">
        <v>0</v>
      </c>
      <c r="W727" s="178">
        <v>0</v>
      </c>
      <c r="X727" s="178">
        <v>0</v>
      </c>
      <c r="Y727" s="178">
        <v>0</v>
      </c>
      <c r="Z727" s="178">
        <v>0</v>
      </c>
      <c r="AA727" s="178">
        <v>0</v>
      </c>
      <c r="AB727" s="178">
        <v>0</v>
      </c>
      <c r="AC727" s="178">
        <v>0</v>
      </c>
      <c r="AD727" s="178">
        <v>0</v>
      </c>
      <c r="AE727" s="178">
        <v>0</v>
      </c>
      <c r="AF727" s="178">
        <v>0</v>
      </c>
      <c r="AG727" s="178">
        <v>0</v>
      </c>
      <c r="AH727" s="178">
        <v>0</v>
      </c>
      <c r="AI727" s="178">
        <v>0</v>
      </c>
      <c r="AJ727" s="178">
        <v>0</v>
      </c>
      <c r="AK727" s="178">
        <v>0</v>
      </c>
      <c r="AL727" s="178">
        <v>0</v>
      </c>
      <c r="AM727" s="178">
        <v>0</v>
      </c>
      <c r="AN727" s="178">
        <v>0</v>
      </c>
      <c r="AO727" s="178">
        <v>0</v>
      </c>
      <c r="AP727" s="178">
        <v>0</v>
      </c>
      <c r="AQ727" s="178">
        <v>0</v>
      </c>
      <c r="AR727" s="178">
        <v>0</v>
      </c>
      <c r="AS727" s="178">
        <v>0</v>
      </c>
      <c r="AT727" s="178">
        <v>0</v>
      </c>
      <c r="AU727" s="178">
        <v>0</v>
      </c>
      <c r="AV727" s="179">
        <v>0</v>
      </c>
    </row>
    <row r="728" spans="1:48" s="218" customFormat="1" x14ac:dyDescent="0.25">
      <c r="B728" s="175" t="s">
        <v>106</v>
      </c>
      <c r="C728" s="178">
        <v>3.5576187153922703E-2</v>
      </c>
      <c r="D728" s="178">
        <v>3.5576187153922703E-2</v>
      </c>
      <c r="E728" s="178">
        <v>3.5576187153922703E-2</v>
      </c>
      <c r="F728" s="178">
        <v>3.5576187153922703E-2</v>
      </c>
      <c r="G728" s="178">
        <v>3.5576187153922703E-2</v>
      </c>
      <c r="H728" s="178">
        <v>3.5576187153922703E-2</v>
      </c>
      <c r="I728" s="178">
        <v>3.5576187153922703E-2</v>
      </c>
      <c r="J728" s="178">
        <v>3.5576187153922703E-2</v>
      </c>
      <c r="K728" s="178">
        <v>3.4351726044356212E-2</v>
      </c>
      <c r="L728" s="178">
        <v>3.3127264934789721E-2</v>
      </c>
      <c r="M728" s="178">
        <v>3.190280382522323E-2</v>
      </c>
      <c r="N728" s="178">
        <v>3.1339884133686831E-2</v>
      </c>
      <c r="O728" s="178">
        <v>3.0776964442150431E-2</v>
      </c>
      <c r="P728" s="178">
        <v>3.0214044750614035E-2</v>
      </c>
      <c r="Q728" s="178">
        <v>2.9651125059077636E-2</v>
      </c>
      <c r="R728" s="178">
        <v>2.9088205367541236E-2</v>
      </c>
      <c r="S728" s="178">
        <v>2.8904030978468633E-2</v>
      </c>
      <c r="T728" s="178">
        <v>2.871985658939603E-2</v>
      </c>
      <c r="U728" s="178">
        <v>2.8535682200323428E-2</v>
      </c>
      <c r="V728" s="178">
        <v>2.8351507811250825E-2</v>
      </c>
      <c r="W728" s="178">
        <v>2.8167333422178222E-2</v>
      </c>
      <c r="X728" s="178">
        <v>2.7983159033105619E-2</v>
      </c>
      <c r="Y728" s="178">
        <v>2.7798984644033017E-2</v>
      </c>
      <c r="Z728" s="178">
        <v>2.7614810254960414E-2</v>
      </c>
      <c r="AA728" s="178">
        <v>2.7430635865887811E-2</v>
      </c>
      <c r="AB728" s="178">
        <v>2.7246461476815208E-2</v>
      </c>
      <c r="AC728" s="178">
        <v>2.6964294334837751E-2</v>
      </c>
      <c r="AD728" s="178">
        <v>2.6682127192860294E-2</v>
      </c>
      <c r="AE728" s="178">
        <v>2.6399960050882836E-2</v>
      </c>
      <c r="AF728" s="178">
        <v>2.6117792908905379E-2</v>
      </c>
      <c r="AG728" s="178">
        <v>2.5835625766927921E-2</v>
      </c>
      <c r="AH728" s="178">
        <v>2.5553458624950464E-2</v>
      </c>
      <c r="AI728" s="178">
        <v>2.5271291482973007E-2</v>
      </c>
      <c r="AJ728" s="178">
        <v>2.4989124340995549E-2</v>
      </c>
      <c r="AK728" s="178">
        <v>2.4706957199018092E-2</v>
      </c>
      <c r="AL728" s="178">
        <v>2.4424790057040634E-2</v>
      </c>
      <c r="AM728" s="178">
        <v>2.4142622915063177E-2</v>
      </c>
      <c r="AN728" s="178">
        <v>2.386045577308572E-2</v>
      </c>
      <c r="AO728" s="178">
        <v>2.3578288631108262E-2</v>
      </c>
      <c r="AP728" s="178">
        <v>2.3296121489130805E-2</v>
      </c>
      <c r="AQ728" s="178">
        <v>2.3013954347153347E-2</v>
      </c>
      <c r="AR728" s="178">
        <v>2.3013954347153347E-2</v>
      </c>
      <c r="AS728" s="178">
        <v>2.3013954347153347E-2</v>
      </c>
      <c r="AT728" s="178">
        <v>2.3013954347153347E-2</v>
      </c>
      <c r="AU728" s="178">
        <v>2.3013954347153347E-2</v>
      </c>
      <c r="AV728" s="179">
        <v>2.3013954347153347E-2</v>
      </c>
    </row>
    <row r="729" spans="1:48" s="218" customFormat="1" x14ac:dyDescent="0.25">
      <c r="B729" s="175" t="s">
        <v>107</v>
      </c>
      <c r="C729" s="178">
        <v>2.2369194138480285E-2</v>
      </c>
      <c r="D729" s="178">
        <v>2.2369194138480285E-2</v>
      </c>
      <c r="E729" s="178">
        <v>2.2369194138480285E-2</v>
      </c>
      <c r="F729" s="178">
        <v>2.2369194138480285E-2</v>
      </c>
      <c r="G729" s="178">
        <v>2.2369194138480285E-2</v>
      </c>
      <c r="H729" s="178">
        <v>2.2369194138480285E-2</v>
      </c>
      <c r="I729" s="178">
        <v>2.2369194138480285E-2</v>
      </c>
      <c r="J729" s="178">
        <v>2.2369194138480285E-2</v>
      </c>
      <c r="K729" s="178">
        <v>2.2022384296707807E-2</v>
      </c>
      <c r="L729" s="178">
        <v>2.1675574454935329E-2</v>
      </c>
      <c r="M729" s="178">
        <v>2.132876461316285E-2</v>
      </c>
      <c r="N729" s="178">
        <v>2.110987360578814E-2</v>
      </c>
      <c r="O729" s="178">
        <v>2.0890982598413425E-2</v>
      </c>
      <c r="P729" s="178">
        <v>2.0672091591038715E-2</v>
      </c>
      <c r="Q729" s="178">
        <v>2.0453200583664E-2</v>
      </c>
      <c r="R729" s="178">
        <v>2.023430957628929E-2</v>
      </c>
      <c r="S729" s="178">
        <v>2.0234037208884281E-2</v>
      </c>
      <c r="T729" s="178">
        <v>2.0233764841479273E-2</v>
      </c>
      <c r="U729" s="178">
        <v>2.0233492474074265E-2</v>
      </c>
      <c r="V729" s="178">
        <v>2.0233220106669256E-2</v>
      </c>
      <c r="W729" s="178">
        <v>2.0232947739264248E-2</v>
      </c>
      <c r="X729" s="178">
        <v>2.023267537185924E-2</v>
      </c>
      <c r="Y729" s="178">
        <v>2.0232403004454232E-2</v>
      </c>
      <c r="Z729" s="178">
        <v>2.0232130637049223E-2</v>
      </c>
      <c r="AA729" s="178">
        <v>2.0231858269644215E-2</v>
      </c>
      <c r="AB729" s="178">
        <v>2.0231585902239207E-2</v>
      </c>
      <c r="AC729" s="178">
        <v>2.0184715705039553E-2</v>
      </c>
      <c r="AD729" s="178">
        <v>2.0137845507839904E-2</v>
      </c>
      <c r="AE729" s="178">
        <v>2.009097531064025E-2</v>
      </c>
      <c r="AF729" s="178">
        <v>2.0044105113440597E-2</v>
      </c>
      <c r="AG729" s="178">
        <v>1.9997234916240947E-2</v>
      </c>
      <c r="AH729" s="178">
        <v>1.9950364719041293E-2</v>
      </c>
      <c r="AI729" s="178">
        <v>1.990349452184164E-2</v>
      </c>
      <c r="AJ729" s="178">
        <v>1.985662432464199E-2</v>
      </c>
      <c r="AK729" s="178">
        <v>1.9809754127442337E-2</v>
      </c>
      <c r="AL729" s="178">
        <v>1.9762883930242683E-2</v>
      </c>
      <c r="AM729" s="178">
        <v>1.9716013733043034E-2</v>
      </c>
      <c r="AN729" s="178">
        <v>1.966914353584338E-2</v>
      </c>
      <c r="AO729" s="178">
        <v>1.9622273338643727E-2</v>
      </c>
      <c r="AP729" s="178">
        <v>1.9575403141444077E-2</v>
      </c>
      <c r="AQ729" s="178">
        <v>1.9528532944244423E-2</v>
      </c>
      <c r="AR729" s="178">
        <v>1.9528532944244423E-2</v>
      </c>
      <c r="AS729" s="178">
        <v>1.9528532944244423E-2</v>
      </c>
      <c r="AT729" s="178">
        <v>1.9528532944244423E-2</v>
      </c>
      <c r="AU729" s="178">
        <v>1.9528532944244423E-2</v>
      </c>
      <c r="AV729" s="179">
        <v>1.9528532944244423E-2</v>
      </c>
    </row>
    <row r="730" spans="1:48" s="218" customFormat="1" x14ac:dyDescent="0.25">
      <c r="B730" s="175" t="s">
        <v>45</v>
      </c>
      <c r="C730" s="178">
        <v>0</v>
      </c>
      <c r="D730" s="178">
        <v>0</v>
      </c>
      <c r="E730" s="178">
        <v>0</v>
      </c>
      <c r="F730" s="178">
        <v>0</v>
      </c>
      <c r="G730" s="178">
        <v>0</v>
      </c>
      <c r="H730" s="178">
        <v>0</v>
      </c>
      <c r="I730" s="178">
        <v>0</v>
      </c>
      <c r="J730" s="178">
        <v>0</v>
      </c>
      <c r="K730" s="178">
        <v>0</v>
      </c>
      <c r="L730" s="178">
        <v>0</v>
      </c>
      <c r="M730" s="178">
        <v>0</v>
      </c>
      <c r="N730" s="178">
        <v>0</v>
      </c>
      <c r="O730" s="178">
        <v>0</v>
      </c>
      <c r="P730" s="178">
        <v>0</v>
      </c>
      <c r="Q730" s="178">
        <v>0</v>
      </c>
      <c r="R730" s="178">
        <v>0</v>
      </c>
      <c r="S730" s="178">
        <v>0</v>
      </c>
      <c r="T730" s="178">
        <v>0</v>
      </c>
      <c r="U730" s="178">
        <v>0</v>
      </c>
      <c r="V730" s="178">
        <v>0</v>
      </c>
      <c r="W730" s="178">
        <v>0</v>
      </c>
      <c r="X730" s="178">
        <v>0</v>
      </c>
      <c r="Y730" s="178">
        <v>0</v>
      </c>
      <c r="Z730" s="178">
        <v>0</v>
      </c>
      <c r="AA730" s="178">
        <v>0</v>
      </c>
      <c r="AB730" s="178">
        <v>0</v>
      </c>
      <c r="AC730" s="178">
        <v>0</v>
      </c>
      <c r="AD730" s="178">
        <v>0</v>
      </c>
      <c r="AE730" s="178">
        <v>0</v>
      </c>
      <c r="AF730" s="178">
        <v>0</v>
      </c>
      <c r="AG730" s="178">
        <v>0</v>
      </c>
      <c r="AH730" s="178">
        <v>0</v>
      </c>
      <c r="AI730" s="178">
        <v>0</v>
      </c>
      <c r="AJ730" s="178">
        <v>0</v>
      </c>
      <c r="AK730" s="178">
        <v>0</v>
      </c>
      <c r="AL730" s="178">
        <v>0</v>
      </c>
      <c r="AM730" s="178">
        <v>0</v>
      </c>
      <c r="AN730" s="178">
        <v>0</v>
      </c>
      <c r="AO730" s="178">
        <v>0</v>
      </c>
      <c r="AP730" s="178">
        <v>0</v>
      </c>
      <c r="AQ730" s="178">
        <v>0</v>
      </c>
      <c r="AR730" s="178">
        <v>0</v>
      </c>
      <c r="AS730" s="178">
        <v>0</v>
      </c>
      <c r="AT730" s="178">
        <v>0</v>
      </c>
      <c r="AU730" s="178">
        <v>0</v>
      </c>
      <c r="AV730" s="179">
        <v>0</v>
      </c>
    </row>
    <row r="731" spans="1:48" s="218" customFormat="1" x14ac:dyDescent="0.25">
      <c r="B731" s="175" t="s">
        <v>47</v>
      </c>
      <c r="C731" s="178">
        <v>0</v>
      </c>
      <c r="D731" s="178">
        <v>0</v>
      </c>
      <c r="E731" s="178">
        <v>0</v>
      </c>
      <c r="F731" s="178">
        <v>0</v>
      </c>
      <c r="G731" s="178">
        <v>0</v>
      </c>
      <c r="H731" s="178">
        <v>0</v>
      </c>
      <c r="I731" s="178">
        <v>0</v>
      </c>
      <c r="J731" s="178">
        <v>0</v>
      </c>
      <c r="K731" s="178">
        <v>0</v>
      </c>
      <c r="L731" s="178">
        <v>0</v>
      </c>
      <c r="M731" s="178">
        <v>0</v>
      </c>
      <c r="N731" s="178">
        <v>0</v>
      </c>
      <c r="O731" s="178">
        <v>0</v>
      </c>
      <c r="P731" s="178">
        <v>0</v>
      </c>
      <c r="Q731" s="178">
        <v>0</v>
      </c>
      <c r="R731" s="178">
        <v>0</v>
      </c>
      <c r="S731" s="178">
        <v>0</v>
      </c>
      <c r="T731" s="178">
        <v>0</v>
      </c>
      <c r="U731" s="178">
        <v>0</v>
      </c>
      <c r="V731" s="178">
        <v>0</v>
      </c>
      <c r="W731" s="178">
        <v>0</v>
      </c>
      <c r="X731" s="178">
        <v>0</v>
      </c>
      <c r="Y731" s="178">
        <v>0</v>
      </c>
      <c r="Z731" s="178">
        <v>0</v>
      </c>
      <c r="AA731" s="178">
        <v>0</v>
      </c>
      <c r="AB731" s="178">
        <v>0</v>
      </c>
      <c r="AC731" s="178">
        <v>0</v>
      </c>
      <c r="AD731" s="178">
        <v>0</v>
      </c>
      <c r="AE731" s="178">
        <v>0</v>
      </c>
      <c r="AF731" s="178">
        <v>0</v>
      </c>
      <c r="AG731" s="178">
        <v>0</v>
      </c>
      <c r="AH731" s="178">
        <v>0</v>
      </c>
      <c r="AI731" s="178">
        <v>0</v>
      </c>
      <c r="AJ731" s="178">
        <v>0</v>
      </c>
      <c r="AK731" s="178">
        <v>0</v>
      </c>
      <c r="AL731" s="178">
        <v>0</v>
      </c>
      <c r="AM731" s="178">
        <v>0</v>
      </c>
      <c r="AN731" s="178">
        <v>0</v>
      </c>
      <c r="AO731" s="178">
        <v>0</v>
      </c>
      <c r="AP731" s="178">
        <v>0</v>
      </c>
      <c r="AQ731" s="178">
        <v>0</v>
      </c>
      <c r="AR731" s="178">
        <v>0</v>
      </c>
      <c r="AS731" s="178">
        <v>0</v>
      </c>
      <c r="AT731" s="178">
        <v>0</v>
      </c>
      <c r="AU731" s="178">
        <v>0</v>
      </c>
      <c r="AV731" s="179">
        <v>0</v>
      </c>
    </row>
    <row r="732" spans="1:48" s="218" customFormat="1" x14ac:dyDescent="0.25">
      <c r="B732" s="175" t="s">
        <v>49</v>
      </c>
      <c r="C732" s="178">
        <v>0</v>
      </c>
      <c r="D732" s="178">
        <v>0</v>
      </c>
      <c r="E732" s="178">
        <v>0</v>
      </c>
      <c r="F732" s="178">
        <v>0</v>
      </c>
      <c r="G732" s="178">
        <v>0</v>
      </c>
      <c r="H732" s="178">
        <v>0</v>
      </c>
      <c r="I732" s="178">
        <v>0</v>
      </c>
      <c r="J732" s="178">
        <v>0</v>
      </c>
      <c r="K732" s="178">
        <v>0</v>
      </c>
      <c r="L732" s="178">
        <v>0</v>
      </c>
      <c r="M732" s="178">
        <v>0</v>
      </c>
      <c r="N732" s="178">
        <v>0</v>
      </c>
      <c r="O732" s="178">
        <v>0</v>
      </c>
      <c r="P732" s="178">
        <v>0</v>
      </c>
      <c r="Q732" s="178">
        <v>0</v>
      </c>
      <c r="R732" s="178">
        <v>0</v>
      </c>
      <c r="S732" s="178">
        <v>0</v>
      </c>
      <c r="T732" s="178">
        <v>0</v>
      </c>
      <c r="U732" s="178">
        <v>0</v>
      </c>
      <c r="V732" s="178">
        <v>0</v>
      </c>
      <c r="W732" s="178">
        <v>0</v>
      </c>
      <c r="X732" s="178">
        <v>0</v>
      </c>
      <c r="Y732" s="178">
        <v>0</v>
      </c>
      <c r="Z732" s="178">
        <v>0</v>
      </c>
      <c r="AA732" s="178">
        <v>0</v>
      </c>
      <c r="AB732" s="178">
        <v>0</v>
      </c>
      <c r="AC732" s="178">
        <v>0</v>
      </c>
      <c r="AD732" s="178">
        <v>0</v>
      </c>
      <c r="AE732" s="178">
        <v>0</v>
      </c>
      <c r="AF732" s="178">
        <v>0</v>
      </c>
      <c r="AG732" s="178">
        <v>0</v>
      </c>
      <c r="AH732" s="178">
        <v>0</v>
      </c>
      <c r="AI732" s="178">
        <v>0</v>
      </c>
      <c r="AJ732" s="178">
        <v>0</v>
      </c>
      <c r="AK732" s="178">
        <v>0</v>
      </c>
      <c r="AL732" s="178">
        <v>0</v>
      </c>
      <c r="AM732" s="178">
        <v>0</v>
      </c>
      <c r="AN732" s="178">
        <v>0</v>
      </c>
      <c r="AO732" s="178">
        <v>0</v>
      </c>
      <c r="AP732" s="178">
        <v>0</v>
      </c>
      <c r="AQ732" s="178">
        <v>0</v>
      </c>
      <c r="AR732" s="178">
        <v>0</v>
      </c>
      <c r="AS732" s="178">
        <v>0</v>
      </c>
      <c r="AT732" s="178">
        <v>0</v>
      </c>
      <c r="AU732" s="178">
        <v>0</v>
      </c>
      <c r="AV732" s="179">
        <v>0</v>
      </c>
    </row>
    <row r="733" spans="1:48" s="218" customFormat="1" x14ac:dyDescent="0.25">
      <c r="B733" s="175" t="s">
        <v>51</v>
      </c>
      <c r="C733" s="178">
        <v>0</v>
      </c>
      <c r="D733" s="178">
        <v>0</v>
      </c>
      <c r="E733" s="178">
        <v>0</v>
      </c>
      <c r="F733" s="178">
        <v>0</v>
      </c>
      <c r="G733" s="178">
        <v>0</v>
      </c>
      <c r="H733" s="178">
        <v>0</v>
      </c>
      <c r="I733" s="178">
        <v>0</v>
      </c>
      <c r="J733" s="178">
        <v>0</v>
      </c>
      <c r="K733" s="178">
        <v>0</v>
      </c>
      <c r="L733" s="178">
        <v>0</v>
      </c>
      <c r="M733" s="178">
        <v>0</v>
      </c>
      <c r="N733" s="178">
        <v>0</v>
      </c>
      <c r="O733" s="178">
        <v>0</v>
      </c>
      <c r="P733" s="178">
        <v>0</v>
      </c>
      <c r="Q733" s="178">
        <v>0</v>
      </c>
      <c r="R733" s="178">
        <v>0</v>
      </c>
      <c r="S733" s="178">
        <v>0</v>
      </c>
      <c r="T733" s="178">
        <v>0</v>
      </c>
      <c r="U733" s="178">
        <v>0</v>
      </c>
      <c r="V733" s="178">
        <v>0</v>
      </c>
      <c r="W733" s="178">
        <v>0</v>
      </c>
      <c r="X733" s="178">
        <v>0</v>
      </c>
      <c r="Y733" s="178">
        <v>0</v>
      </c>
      <c r="Z733" s="178">
        <v>0</v>
      </c>
      <c r="AA733" s="178">
        <v>0</v>
      </c>
      <c r="AB733" s="178">
        <v>0</v>
      </c>
      <c r="AC733" s="178">
        <v>0</v>
      </c>
      <c r="AD733" s="178">
        <v>0</v>
      </c>
      <c r="AE733" s="178">
        <v>0</v>
      </c>
      <c r="AF733" s="178">
        <v>0</v>
      </c>
      <c r="AG733" s="178">
        <v>0</v>
      </c>
      <c r="AH733" s="178">
        <v>0</v>
      </c>
      <c r="AI733" s="178">
        <v>0</v>
      </c>
      <c r="AJ733" s="178">
        <v>0</v>
      </c>
      <c r="AK733" s="178">
        <v>0</v>
      </c>
      <c r="AL733" s="178">
        <v>0</v>
      </c>
      <c r="AM733" s="178">
        <v>0</v>
      </c>
      <c r="AN733" s="178">
        <v>0</v>
      </c>
      <c r="AO733" s="178">
        <v>0</v>
      </c>
      <c r="AP733" s="178">
        <v>0</v>
      </c>
      <c r="AQ733" s="178">
        <v>0</v>
      </c>
      <c r="AR733" s="178">
        <v>0</v>
      </c>
      <c r="AS733" s="178">
        <v>0</v>
      </c>
      <c r="AT733" s="178">
        <v>0</v>
      </c>
      <c r="AU733" s="178">
        <v>0</v>
      </c>
      <c r="AV733" s="179">
        <v>0</v>
      </c>
    </row>
    <row r="734" spans="1:48" s="218" customFormat="1" x14ac:dyDescent="0.25">
      <c r="B734" s="175" t="s">
        <v>53</v>
      </c>
      <c r="C734" s="178">
        <v>9</v>
      </c>
      <c r="D734" s="178">
        <v>9</v>
      </c>
      <c r="E734" s="178">
        <v>9</v>
      </c>
      <c r="F734" s="178">
        <v>9</v>
      </c>
      <c r="G734" s="178">
        <v>9</v>
      </c>
      <c r="H734" s="178">
        <v>9</v>
      </c>
      <c r="I734" s="178">
        <v>9</v>
      </c>
      <c r="J734" s="178">
        <v>9</v>
      </c>
      <c r="K734" s="178">
        <v>9</v>
      </c>
      <c r="L734" s="178">
        <v>9</v>
      </c>
      <c r="M734" s="178">
        <v>9</v>
      </c>
      <c r="N734" s="178">
        <v>9</v>
      </c>
      <c r="O734" s="178">
        <v>9</v>
      </c>
      <c r="P734" s="178">
        <v>9</v>
      </c>
      <c r="Q734" s="178">
        <v>9</v>
      </c>
      <c r="R734" s="178">
        <v>9</v>
      </c>
      <c r="S734" s="178">
        <v>9</v>
      </c>
      <c r="T734" s="178">
        <v>9</v>
      </c>
      <c r="U734" s="178">
        <v>9</v>
      </c>
      <c r="V734" s="178">
        <v>9</v>
      </c>
      <c r="W734" s="178">
        <v>9</v>
      </c>
      <c r="X734" s="178">
        <v>9</v>
      </c>
      <c r="Y734" s="178">
        <v>9</v>
      </c>
      <c r="Z734" s="178">
        <v>9</v>
      </c>
      <c r="AA734" s="178">
        <v>9</v>
      </c>
      <c r="AB734" s="178">
        <v>9</v>
      </c>
      <c r="AC734" s="178">
        <v>9</v>
      </c>
      <c r="AD734" s="178">
        <v>9</v>
      </c>
      <c r="AE734" s="178">
        <v>9</v>
      </c>
      <c r="AF734" s="178">
        <v>9</v>
      </c>
      <c r="AG734" s="178">
        <v>9</v>
      </c>
      <c r="AH734" s="178">
        <v>9</v>
      </c>
      <c r="AI734" s="178">
        <v>9</v>
      </c>
      <c r="AJ734" s="178">
        <v>9</v>
      </c>
      <c r="AK734" s="178">
        <v>9</v>
      </c>
      <c r="AL734" s="178">
        <v>9</v>
      </c>
      <c r="AM734" s="178">
        <v>9</v>
      </c>
      <c r="AN734" s="178">
        <v>9</v>
      </c>
      <c r="AO734" s="178">
        <v>9</v>
      </c>
      <c r="AP734" s="178">
        <v>9</v>
      </c>
      <c r="AQ734" s="178">
        <v>9</v>
      </c>
      <c r="AR734" s="178">
        <v>9</v>
      </c>
      <c r="AS734" s="178">
        <v>9</v>
      </c>
      <c r="AT734" s="178">
        <v>9</v>
      </c>
      <c r="AU734" s="178">
        <v>9</v>
      </c>
      <c r="AV734" s="179">
        <v>9</v>
      </c>
    </row>
    <row r="735" spans="1:48" s="218" customFormat="1" x14ac:dyDescent="0.25">
      <c r="B735" s="175" t="s">
        <v>108</v>
      </c>
      <c r="C735" s="178">
        <v>65</v>
      </c>
      <c r="D735" s="178">
        <v>65</v>
      </c>
      <c r="E735" s="178">
        <v>65</v>
      </c>
      <c r="F735" s="178">
        <v>65</v>
      </c>
      <c r="G735" s="178">
        <v>65</v>
      </c>
      <c r="H735" s="178">
        <v>65</v>
      </c>
      <c r="I735" s="178">
        <v>65</v>
      </c>
      <c r="J735" s="178">
        <v>65</v>
      </c>
      <c r="K735" s="178">
        <v>65</v>
      </c>
      <c r="L735" s="178">
        <v>65</v>
      </c>
      <c r="M735" s="178">
        <v>65</v>
      </c>
      <c r="N735" s="178">
        <v>65</v>
      </c>
      <c r="O735" s="178">
        <v>65</v>
      </c>
      <c r="P735" s="178">
        <v>65</v>
      </c>
      <c r="Q735" s="178">
        <v>65</v>
      </c>
      <c r="R735" s="178">
        <v>65</v>
      </c>
      <c r="S735" s="178">
        <v>65</v>
      </c>
      <c r="T735" s="178">
        <v>65</v>
      </c>
      <c r="U735" s="178">
        <v>65</v>
      </c>
      <c r="V735" s="178">
        <v>65</v>
      </c>
      <c r="W735" s="178">
        <v>65</v>
      </c>
      <c r="X735" s="178">
        <v>65</v>
      </c>
      <c r="Y735" s="178">
        <v>65</v>
      </c>
      <c r="Z735" s="178">
        <v>65</v>
      </c>
      <c r="AA735" s="178">
        <v>65</v>
      </c>
      <c r="AB735" s="178">
        <v>65</v>
      </c>
      <c r="AC735" s="178">
        <v>65</v>
      </c>
      <c r="AD735" s="178">
        <v>65</v>
      </c>
      <c r="AE735" s="178">
        <v>65</v>
      </c>
      <c r="AF735" s="178">
        <v>65</v>
      </c>
      <c r="AG735" s="178">
        <v>65</v>
      </c>
      <c r="AH735" s="178">
        <v>65</v>
      </c>
      <c r="AI735" s="178">
        <v>65</v>
      </c>
      <c r="AJ735" s="178">
        <v>65</v>
      </c>
      <c r="AK735" s="178">
        <v>65</v>
      </c>
      <c r="AL735" s="178">
        <v>65</v>
      </c>
      <c r="AM735" s="178">
        <v>65</v>
      </c>
      <c r="AN735" s="178">
        <v>65</v>
      </c>
      <c r="AO735" s="178">
        <v>65</v>
      </c>
      <c r="AP735" s="178">
        <v>65</v>
      </c>
      <c r="AQ735" s="178">
        <v>65</v>
      </c>
      <c r="AR735" s="178">
        <v>65</v>
      </c>
      <c r="AS735" s="178">
        <v>65</v>
      </c>
      <c r="AT735" s="178">
        <v>65</v>
      </c>
      <c r="AU735" s="178">
        <v>65</v>
      </c>
      <c r="AV735" s="179">
        <v>65</v>
      </c>
    </row>
    <row r="736" spans="1:48" s="218" customFormat="1" x14ac:dyDescent="0.25">
      <c r="B736" s="175" t="s">
        <v>4</v>
      </c>
      <c r="C736" s="178">
        <v>1111.3511107605</v>
      </c>
      <c r="D736" s="178">
        <v>1111.3511107605</v>
      </c>
      <c r="E736" s="178">
        <v>1111.3511107605</v>
      </c>
      <c r="F736" s="178">
        <v>1111.3511107605</v>
      </c>
      <c r="G736" s="178">
        <v>1111.3511107605</v>
      </c>
      <c r="H736" s="178">
        <v>1111.3511107605</v>
      </c>
      <c r="I736" s="178">
        <v>1105.8217686083999</v>
      </c>
      <c r="J736" s="178">
        <v>1100.2924264563001</v>
      </c>
      <c r="K736" s="178">
        <v>1094.7630843042</v>
      </c>
      <c r="L736" s="178">
        <v>1089.2337421521001</v>
      </c>
      <c r="M736" s="178">
        <v>1083.7044000000001</v>
      </c>
      <c r="N736" s="178">
        <v>1087.3139518986002</v>
      </c>
      <c r="O736" s="178">
        <v>1090.9235037972001</v>
      </c>
      <c r="P736" s="178">
        <v>1094.5330556958002</v>
      </c>
      <c r="Q736" s="178">
        <v>1098.1426075944003</v>
      </c>
      <c r="R736" s="178">
        <v>1101.7521594930001</v>
      </c>
      <c r="S736" s="178">
        <v>1105.3617113916002</v>
      </c>
      <c r="T736" s="178">
        <v>1108.9712632902003</v>
      </c>
      <c r="U736" s="178">
        <v>1112.5808151888002</v>
      </c>
      <c r="V736" s="178">
        <v>1116.1903670874003</v>
      </c>
      <c r="W736" s="178">
        <v>1119.7999189860004</v>
      </c>
      <c r="X736" s="178">
        <v>1123.4094708846003</v>
      </c>
      <c r="Y736" s="178">
        <v>1127.0190227832004</v>
      </c>
      <c r="Z736" s="178">
        <v>1130.6285746818005</v>
      </c>
      <c r="AA736" s="178">
        <v>1134.2381265804004</v>
      </c>
      <c r="AB736" s="178">
        <v>1137.8476784790005</v>
      </c>
      <c r="AC736" s="178">
        <v>1133.9342339644338</v>
      </c>
      <c r="AD736" s="178">
        <v>1130.0207894498672</v>
      </c>
      <c r="AE736" s="178">
        <v>1126.1073449353003</v>
      </c>
      <c r="AF736" s="178">
        <v>1122.1939004207336</v>
      </c>
      <c r="AG736" s="178">
        <v>1118.2804559061669</v>
      </c>
      <c r="AH736" s="178">
        <v>1114.3670113916003</v>
      </c>
      <c r="AI736" s="178">
        <v>1110.4535668770336</v>
      </c>
      <c r="AJ736" s="178">
        <v>1106.5401223624667</v>
      </c>
      <c r="AK736" s="178">
        <v>1102.6266778479001</v>
      </c>
      <c r="AL736" s="178">
        <v>1098.7132333333334</v>
      </c>
      <c r="AM736" s="178">
        <v>1094.7997888187667</v>
      </c>
      <c r="AN736" s="178">
        <v>1090.8863443042001</v>
      </c>
      <c r="AO736" s="178">
        <v>1086.9728997896332</v>
      </c>
      <c r="AP736" s="178">
        <v>1083.0594552750665</v>
      </c>
      <c r="AQ736" s="178">
        <v>1079.1460107604998</v>
      </c>
      <c r="AR736" s="178">
        <v>1079.1460107604998</v>
      </c>
      <c r="AS736" s="178">
        <v>1079.1460107604998</v>
      </c>
      <c r="AT736" s="178">
        <v>1079.1460107604998</v>
      </c>
      <c r="AU736" s="178">
        <v>1079.1460107604998</v>
      </c>
      <c r="AV736" s="179">
        <v>1079.1460107604998</v>
      </c>
    </row>
    <row r="737" spans="2:48" s="218" customFormat="1" x14ac:dyDescent="0.25">
      <c r="B737" s="175" t="s">
        <v>6</v>
      </c>
      <c r="C737" s="178">
        <v>0</v>
      </c>
      <c r="D737" s="178">
        <v>0</v>
      </c>
      <c r="E737" s="178">
        <v>0</v>
      </c>
      <c r="F737" s="178">
        <v>0</v>
      </c>
      <c r="G737" s="178">
        <v>0</v>
      </c>
      <c r="H737" s="178">
        <v>0</v>
      </c>
      <c r="I737" s="178">
        <v>0</v>
      </c>
      <c r="J737" s="178">
        <v>0</v>
      </c>
      <c r="K737" s="178">
        <v>0</v>
      </c>
      <c r="L737" s="178">
        <v>0</v>
      </c>
      <c r="M737" s="178">
        <v>0</v>
      </c>
      <c r="N737" s="178">
        <v>0</v>
      </c>
      <c r="O737" s="178">
        <v>0</v>
      </c>
      <c r="P737" s="178">
        <v>0</v>
      </c>
      <c r="Q737" s="178">
        <v>0</v>
      </c>
      <c r="R737" s="178">
        <v>0</v>
      </c>
      <c r="S737" s="178">
        <v>0</v>
      </c>
      <c r="T737" s="178">
        <v>0</v>
      </c>
      <c r="U737" s="178">
        <v>0</v>
      </c>
      <c r="V737" s="178">
        <v>0</v>
      </c>
      <c r="W737" s="178">
        <v>0</v>
      </c>
      <c r="X737" s="178">
        <v>0</v>
      </c>
      <c r="Y737" s="178">
        <v>0</v>
      </c>
      <c r="Z737" s="178">
        <v>0</v>
      </c>
      <c r="AA737" s="178">
        <v>0</v>
      </c>
      <c r="AB737" s="178">
        <v>0</v>
      </c>
      <c r="AC737" s="178">
        <v>0</v>
      </c>
      <c r="AD737" s="178">
        <v>0</v>
      </c>
      <c r="AE737" s="178">
        <v>0</v>
      </c>
      <c r="AF737" s="178">
        <v>0</v>
      </c>
      <c r="AG737" s="178">
        <v>0</v>
      </c>
      <c r="AH737" s="178">
        <v>0</v>
      </c>
      <c r="AI737" s="178">
        <v>0</v>
      </c>
      <c r="AJ737" s="178">
        <v>0</v>
      </c>
      <c r="AK737" s="178">
        <v>0</v>
      </c>
      <c r="AL737" s="178">
        <v>0</v>
      </c>
      <c r="AM737" s="178">
        <v>0</v>
      </c>
      <c r="AN737" s="178">
        <v>0</v>
      </c>
      <c r="AO737" s="178">
        <v>0</v>
      </c>
      <c r="AP737" s="178">
        <v>0</v>
      </c>
      <c r="AQ737" s="178">
        <v>0</v>
      </c>
      <c r="AR737" s="178">
        <v>0</v>
      </c>
      <c r="AS737" s="178">
        <v>0</v>
      </c>
      <c r="AT737" s="178">
        <v>0</v>
      </c>
      <c r="AU737" s="178">
        <v>0</v>
      </c>
      <c r="AV737" s="179">
        <v>0</v>
      </c>
    </row>
    <row r="738" spans="2:48" s="218" customFormat="1" x14ac:dyDescent="0.25">
      <c r="B738" s="175" t="s">
        <v>8</v>
      </c>
      <c r="C738" s="178">
        <v>22</v>
      </c>
      <c r="D738" s="178">
        <v>22</v>
      </c>
      <c r="E738" s="178">
        <v>22</v>
      </c>
      <c r="F738" s="178">
        <v>22</v>
      </c>
      <c r="G738" s="178">
        <v>22</v>
      </c>
      <c r="H738" s="178">
        <v>22</v>
      </c>
      <c r="I738" s="178">
        <v>22</v>
      </c>
      <c r="J738" s="178">
        <v>22</v>
      </c>
      <c r="K738" s="178">
        <v>22</v>
      </c>
      <c r="L738" s="178">
        <v>22</v>
      </c>
      <c r="M738" s="178">
        <v>22</v>
      </c>
      <c r="N738" s="178">
        <v>22</v>
      </c>
      <c r="O738" s="178">
        <v>22</v>
      </c>
      <c r="P738" s="178">
        <v>22</v>
      </c>
      <c r="Q738" s="178">
        <v>22</v>
      </c>
      <c r="R738" s="178">
        <v>22</v>
      </c>
      <c r="S738" s="178">
        <v>22</v>
      </c>
      <c r="T738" s="178">
        <v>22</v>
      </c>
      <c r="U738" s="178">
        <v>22</v>
      </c>
      <c r="V738" s="178">
        <v>22</v>
      </c>
      <c r="W738" s="178">
        <v>22</v>
      </c>
      <c r="X738" s="178">
        <v>22</v>
      </c>
      <c r="Y738" s="178">
        <v>22</v>
      </c>
      <c r="Z738" s="178">
        <v>22</v>
      </c>
      <c r="AA738" s="178">
        <v>22</v>
      </c>
      <c r="AB738" s="178">
        <v>22</v>
      </c>
      <c r="AC738" s="178">
        <v>22</v>
      </c>
      <c r="AD738" s="178">
        <v>22</v>
      </c>
      <c r="AE738" s="178">
        <v>22</v>
      </c>
      <c r="AF738" s="178">
        <v>22</v>
      </c>
      <c r="AG738" s="178">
        <v>22</v>
      </c>
      <c r="AH738" s="178">
        <v>22</v>
      </c>
      <c r="AI738" s="178">
        <v>22</v>
      </c>
      <c r="AJ738" s="178">
        <v>22</v>
      </c>
      <c r="AK738" s="178">
        <v>22</v>
      </c>
      <c r="AL738" s="178">
        <v>22</v>
      </c>
      <c r="AM738" s="178">
        <v>22</v>
      </c>
      <c r="AN738" s="178">
        <v>22</v>
      </c>
      <c r="AO738" s="178">
        <v>22</v>
      </c>
      <c r="AP738" s="178">
        <v>22</v>
      </c>
      <c r="AQ738" s="178">
        <v>22</v>
      </c>
      <c r="AR738" s="178">
        <v>22</v>
      </c>
      <c r="AS738" s="178">
        <v>22</v>
      </c>
      <c r="AT738" s="178">
        <v>22</v>
      </c>
      <c r="AU738" s="178">
        <v>22</v>
      </c>
      <c r="AV738" s="179">
        <v>22</v>
      </c>
    </row>
    <row r="739" spans="2:48" s="218" customFormat="1" x14ac:dyDescent="0.25">
      <c r="B739" s="175" t="s">
        <v>10</v>
      </c>
      <c r="C739" s="180"/>
      <c r="D739" s="180"/>
      <c r="E739" s="180"/>
      <c r="F739" s="180"/>
      <c r="G739" s="180"/>
      <c r="H739" s="180"/>
      <c r="I739" s="180"/>
      <c r="J739" s="180"/>
      <c r="K739" s="180"/>
      <c r="L739" s="180"/>
      <c r="M739" s="180"/>
      <c r="N739" s="180"/>
      <c r="O739" s="180"/>
      <c r="P739" s="180"/>
      <c r="Q739" s="180"/>
      <c r="R739" s="180"/>
      <c r="S739" s="180"/>
      <c r="T739" s="180"/>
      <c r="U739" s="180"/>
      <c r="V739" s="180"/>
      <c r="W739" s="180"/>
      <c r="X739" s="180"/>
      <c r="Y739" s="180"/>
      <c r="Z739" s="180"/>
      <c r="AA739" s="180"/>
      <c r="AB739" s="180"/>
      <c r="AC739" s="180"/>
      <c r="AD739" s="180"/>
      <c r="AE739" s="180"/>
      <c r="AF739" s="180"/>
      <c r="AG739" s="180"/>
      <c r="AH739" s="180"/>
      <c r="AI739" s="180"/>
      <c r="AJ739" s="180"/>
      <c r="AK739" s="180"/>
      <c r="AL739" s="180"/>
      <c r="AM739" s="180"/>
      <c r="AN739" s="180"/>
      <c r="AO739" s="180"/>
      <c r="AP739" s="180"/>
      <c r="AQ739" s="180"/>
      <c r="AR739" s="180"/>
      <c r="AS739" s="180"/>
      <c r="AT739" s="180"/>
      <c r="AU739" s="180"/>
      <c r="AV739" s="181"/>
    </row>
    <row r="740" spans="2:48" s="218" customFormat="1" x14ac:dyDescent="0.25">
      <c r="B740" s="175" t="s">
        <v>12</v>
      </c>
      <c r="C740" s="180"/>
      <c r="D740" s="180"/>
      <c r="E740" s="180"/>
      <c r="F740" s="180"/>
      <c r="G740" s="180"/>
      <c r="H740" s="180"/>
      <c r="I740" s="180"/>
      <c r="J740" s="180"/>
      <c r="K740" s="180"/>
      <c r="L740" s="180"/>
      <c r="M740" s="180"/>
      <c r="N740" s="180"/>
      <c r="O740" s="180"/>
      <c r="P740" s="180"/>
      <c r="Q740" s="180"/>
      <c r="R740" s="180"/>
      <c r="S740" s="180"/>
      <c r="T740" s="180"/>
      <c r="U740" s="180"/>
      <c r="V740" s="180"/>
      <c r="W740" s="180"/>
      <c r="X740" s="180"/>
      <c r="Y740" s="180"/>
      <c r="Z740" s="180"/>
      <c r="AA740" s="180"/>
      <c r="AB740" s="180"/>
      <c r="AC740" s="180"/>
      <c r="AD740" s="180"/>
      <c r="AE740" s="180"/>
      <c r="AF740" s="180"/>
      <c r="AG740" s="180"/>
      <c r="AH740" s="180"/>
      <c r="AI740" s="180"/>
      <c r="AJ740" s="180"/>
      <c r="AK740" s="180"/>
      <c r="AL740" s="180"/>
      <c r="AM740" s="180"/>
      <c r="AN740" s="180"/>
      <c r="AO740" s="180"/>
      <c r="AP740" s="180"/>
      <c r="AQ740" s="180"/>
      <c r="AR740" s="180"/>
      <c r="AS740" s="180"/>
      <c r="AT740" s="180"/>
      <c r="AU740" s="180"/>
      <c r="AV740" s="181"/>
    </row>
    <row r="741" spans="2:48" s="218" customFormat="1" x14ac:dyDescent="0.25">
      <c r="B741" s="175" t="s">
        <v>14</v>
      </c>
      <c r="C741" s="180"/>
      <c r="D741" s="180"/>
      <c r="E741" s="180"/>
      <c r="F741" s="180"/>
      <c r="G741" s="180"/>
      <c r="H741" s="180"/>
      <c r="I741" s="180"/>
      <c r="J741" s="180"/>
      <c r="K741" s="180"/>
      <c r="L741" s="180"/>
      <c r="M741" s="180"/>
      <c r="N741" s="180"/>
      <c r="O741" s="180"/>
      <c r="P741" s="180"/>
      <c r="Q741" s="180"/>
      <c r="R741" s="180"/>
      <c r="S741" s="180"/>
      <c r="T741" s="180"/>
      <c r="U741" s="180"/>
      <c r="V741" s="180"/>
      <c r="W741" s="180"/>
      <c r="X741" s="180"/>
      <c r="Y741" s="180"/>
      <c r="Z741" s="180"/>
      <c r="AA741" s="180"/>
      <c r="AB741" s="180"/>
      <c r="AC741" s="180"/>
      <c r="AD741" s="180"/>
      <c r="AE741" s="180"/>
      <c r="AF741" s="180"/>
      <c r="AG741" s="180"/>
      <c r="AH741" s="180"/>
      <c r="AI741" s="180"/>
      <c r="AJ741" s="180"/>
      <c r="AK741" s="180"/>
      <c r="AL741" s="180"/>
      <c r="AM741" s="180"/>
      <c r="AN741" s="180"/>
      <c r="AO741" s="180"/>
      <c r="AP741" s="180"/>
      <c r="AQ741" s="180"/>
      <c r="AR741" s="180"/>
      <c r="AS741" s="180"/>
      <c r="AT741" s="180"/>
      <c r="AU741" s="180"/>
      <c r="AV741" s="181"/>
    </row>
    <row r="742" spans="2:48" s="218" customFormat="1" x14ac:dyDescent="0.25">
      <c r="B742" s="175" t="s">
        <v>16</v>
      </c>
      <c r="C742" s="180"/>
      <c r="D742" s="180"/>
      <c r="E742" s="180"/>
      <c r="F742" s="180"/>
      <c r="G742" s="180"/>
      <c r="H742" s="180"/>
      <c r="I742" s="180"/>
      <c r="J742" s="180"/>
      <c r="K742" s="180"/>
      <c r="L742" s="180"/>
      <c r="M742" s="180"/>
      <c r="N742" s="180"/>
      <c r="O742" s="180"/>
      <c r="P742" s="180"/>
      <c r="Q742" s="180"/>
      <c r="R742" s="180"/>
      <c r="S742" s="180"/>
      <c r="T742" s="180"/>
      <c r="U742" s="180"/>
      <c r="V742" s="180"/>
      <c r="W742" s="180"/>
      <c r="X742" s="180"/>
      <c r="Y742" s="180"/>
      <c r="Z742" s="180"/>
      <c r="AA742" s="180"/>
      <c r="AB742" s="180"/>
      <c r="AC742" s="180"/>
      <c r="AD742" s="180"/>
      <c r="AE742" s="180"/>
      <c r="AF742" s="180"/>
      <c r="AG742" s="180"/>
      <c r="AH742" s="180"/>
      <c r="AI742" s="180"/>
      <c r="AJ742" s="180"/>
      <c r="AK742" s="180"/>
      <c r="AL742" s="180"/>
      <c r="AM742" s="180"/>
      <c r="AN742" s="180"/>
      <c r="AO742" s="180"/>
      <c r="AP742" s="180"/>
      <c r="AQ742" s="180"/>
      <c r="AR742" s="180"/>
      <c r="AS742" s="180"/>
      <c r="AT742" s="180"/>
      <c r="AU742" s="180"/>
      <c r="AV742" s="181"/>
    </row>
    <row r="743" spans="2:48" s="218" customFormat="1" x14ac:dyDescent="0.25">
      <c r="B743" s="175" t="s">
        <v>18</v>
      </c>
      <c r="C743" s="180"/>
      <c r="D743" s="180"/>
      <c r="E743" s="180"/>
      <c r="F743" s="180"/>
      <c r="G743" s="180"/>
      <c r="H743" s="180"/>
      <c r="I743" s="180"/>
      <c r="J743" s="180"/>
      <c r="K743" s="180"/>
      <c r="L743" s="180"/>
      <c r="M743" s="180"/>
      <c r="N743" s="180"/>
      <c r="O743" s="180"/>
      <c r="P743" s="180"/>
      <c r="Q743" s="180"/>
      <c r="R743" s="180"/>
      <c r="S743" s="180"/>
      <c r="T743" s="180"/>
      <c r="U743" s="180"/>
      <c r="V743" s="180"/>
      <c r="W743" s="180"/>
      <c r="X743" s="180"/>
      <c r="Y743" s="180"/>
      <c r="Z743" s="180"/>
      <c r="AA743" s="180"/>
      <c r="AB743" s="180"/>
      <c r="AC743" s="180"/>
      <c r="AD743" s="180"/>
      <c r="AE743" s="180"/>
      <c r="AF743" s="180"/>
      <c r="AG743" s="180"/>
      <c r="AH743" s="180"/>
      <c r="AI743" s="180"/>
      <c r="AJ743" s="180"/>
      <c r="AK743" s="180"/>
      <c r="AL743" s="180"/>
      <c r="AM743" s="180"/>
      <c r="AN743" s="180"/>
      <c r="AO743" s="180"/>
      <c r="AP743" s="180"/>
      <c r="AQ743" s="180"/>
      <c r="AR743" s="180"/>
      <c r="AS743" s="180"/>
      <c r="AT743" s="180"/>
      <c r="AU743" s="180"/>
      <c r="AV743" s="181"/>
    </row>
    <row r="744" spans="2:48" s="218" customFormat="1" x14ac:dyDescent="0.25">
      <c r="B744" s="175" t="s">
        <v>20</v>
      </c>
      <c r="C744" s="180"/>
      <c r="D744" s="180"/>
      <c r="E744" s="180"/>
      <c r="F744" s="180"/>
      <c r="G744" s="180"/>
      <c r="H744" s="180"/>
      <c r="I744" s="180"/>
      <c r="J744" s="180"/>
      <c r="K744" s="180"/>
      <c r="L744" s="180"/>
      <c r="M744" s="180"/>
      <c r="N744" s="180"/>
      <c r="O744" s="180"/>
      <c r="P744" s="180"/>
      <c r="Q744" s="180"/>
      <c r="R744" s="180"/>
      <c r="S744" s="180"/>
      <c r="T744" s="180"/>
      <c r="U744" s="180"/>
      <c r="V744" s="180"/>
      <c r="W744" s="180"/>
      <c r="X744" s="180"/>
      <c r="Y744" s="180"/>
      <c r="Z744" s="180"/>
      <c r="AA744" s="180"/>
      <c r="AB744" s="180"/>
      <c r="AC744" s="180"/>
      <c r="AD744" s="180"/>
      <c r="AE744" s="180"/>
      <c r="AF744" s="180"/>
      <c r="AG744" s="180"/>
      <c r="AH744" s="180"/>
      <c r="AI744" s="180"/>
      <c r="AJ744" s="180"/>
      <c r="AK744" s="180"/>
      <c r="AL744" s="180"/>
      <c r="AM744" s="180"/>
      <c r="AN744" s="180"/>
      <c r="AO744" s="180"/>
      <c r="AP744" s="180"/>
      <c r="AQ744" s="180"/>
      <c r="AR744" s="180"/>
      <c r="AS744" s="180"/>
      <c r="AT744" s="180"/>
      <c r="AU744" s="180"/>
      <c r="AV744" s="181"/>
    </row>
    <row r="745" spans="2:48" s="218" customFormat="1" x14ac:dyDescent="0.25">
      <c r="B745" s="175" t="s">
        <v>22</v>
      </c>
      <c r="C745" s="178">
        <v>0</v>
      </c>
      <c r="D745" s="178">
        <v>0</v>
      </c>
      <c r="E745" s="178">
        <v>0</v>
      </c>
      <c r="F745" s="178">
        <v>0</v>
      </c>
      <c r="G745" s="178">
        <v>0</v>
      </c>
      <c r="H745" s="178">
        <v>0</v>
      </c>
      <c r="I745" s="178">
        <v>0</v>
      </c>
      <c r="J745" s="178">
        <v>0</v>
      </c>
      <c r="K745" s="178">
        <v>0</v>
      </c>
      <c r="L745" s="178">
        <v>0</v>
      </c>
      <c r="M745" s="178">
        <v>0</v>
      </c>
      <c r="N745" s="178">
        <v>0</v>
      </c>
      <c r="O745" s="178">
        <v>0</v>
      </c>
      <c r="P745" s="178">
        <v>0</v>
      </c>
      <c r="Q745" s="178">
        <v>0</v>
      </c>
      <c r="R745" s="178">
        <v>0</v>
      </c>
      <c r="S745" s="178">
        <v>0</v>
      </c>
      <c r="T745" s="178">
        <v>0</v>
      </c>
      <c r="U745" s="178">
        <v>0</v>
      </c>
      <c r="V745" s="178">
        <v>0</v>
      </c>
      <c r="W745" s="178">
        <v>0</v>
      </c>
      <c r="X745" s="178">
        <v>0</v>
      </c>
      <c r="Y745" s="178">
        <v>0</v>
      </c>
      <c r="Z745" s="178">
        <v>0</v>
      </c>
      <c r="AA745" s="178">
        <v>0</v>
      </c>
      <c r="AB745" s="178">
        <v>0</v>
      </c>
      <c r="AC745" s="178">
        <v>0</v>
      </c>
      <c r="AD745" s="178">
        <v>0</v>
      </c>
      <c r="AE745" s="178">
        <v>0</v>
      </c>
      <c r="AF745" s="178">
        <v>0</v>
      </c>
      <c r="AG745" s="178">
        <v>0</v>
      </c>
      <c r="AH745" s="178">
        <v>0</v>
      </c>
      <c r="AI745" s="178">
        <v>0</v>
      </c>
      <c r="AJ745" s="178">
        <v>0</v>
      </c>
      <c r="AK745" s="178">
        <v>0</v>
      </c>
      <c r="AL745" s="178">
        <v>0</v>
      </c>
      <c r="AM745" s="178">
        <v>0</v>
      </c>
      <c r="AN745" s="178">
        <v>0</v>
      </c>
      <c r="AO745" s="178">
        <v>0</v>
      </c>
      <c r="AP745" s="178">
        <v>0</v>
      </c>
      <c r="AQ745" s="178">
        <v>0</v>
      </c>
      <c r="AR745" s="178">
        <v>0</v>
      </c>
      <c r="AS745" s="178">
        <v>0</v>
      </c>
      <c r="AT745" s="178">
        <v>0</v>
      </c>
      <c r="AU745" s="178">
        <v>0</v>
      </c>
      <c r="AV745" s="179">
        <v>0</v>
      </c>
    </row>
    <row r="746" spans="2:48" s="218" customFormat="1" x14ac:dyDescent="0.25">
      <c r="B746" s="175" t="s">
        <v>110</v>
      </c>
      <c r="C746" s="178">
        <v>0</v>
      </c>
      <c r="D746" s="178">
        <v>0</v>
      </c>
      <c r="E746" s="178">
        <v>0</v>
      </c>
      <c r="F746" s="178">
        <v>0</v>
      </c>
      <c r="G746" s="178">
        <v>0</v>
      </c>
      <c r="H746" s="178">
        <v>0</v>
      </c>
      <c r="I746" s="178">
        <v>0</v>
      </c>
      <c r="J746" s="178">
        <v>0</v>
      </c>
      <c r="K746" s="178">
        <v>0</v>
      </c>
      <c r="L746" s="178">
        <v>0</v>
      </c>
      <c r="M746" s="178">
        <v>0</v>
      </c>
      <c r="N746" s="178">
        <v>0</v>
      </c>
      <c r="O746" s="178">
        <v>0</v>
      </c>
      <c r="P746" s="178">
        <v>0</v>
      </c>
      <c r="Q746" s="178">
        <v>0</v>
      </c>
      <c r="R746" s="178">
        <v>0</v>
      </c>
      <c r="S746" s="178">
        <v>0</v>
      </c>
      <c r="T746" s="178">
        <v>0</v>
      </c>
      <c r="U746" s="178">
        <v>0</v>
      </c>
      <c r="V746" s="178">
        <v>0</v>
      </c>
      <c r="W746" s="178">
        <v>0</v>
      </c>
      <c r="X746" s="178">
        <v>0</v>
      </c>
      <c r="Y746" s="178">
        <v>0</v>
      </c>
      <c r="Z746" s="178">
        <v>0</v>
      </c>
      <c r="AA746" s="178">
        <v>0</v>
      </c>
      <c r="AB746" s="178">
        <v>0</v>
      </c>
      <c r="AC746" s="178">
        <v>0</v>
      </c>
      <c r="AD746" s="178">
        <v>0</v>
      </c>
      <c r="AE746" s="178">
        <v>0</v>
      </c>
      <c r="AF746" s="178">
        <v>0</v>
      </c>
      <c r="AG746" s="178">
        <v>0</v>
      </c>
      <c r="AH746" s="178">
        <v>0</v>
      </c>
      <c r="AI746" s="178">
        <v>0</v>
      </c>
      <c r="AJ746" s="178">
        <v>0</v>
      </c>
      <c r="AK746" s="178">
        <v>0</v>
      </c>
      <c r="AL746" s="178">
        <v>0</v>
      </c>
      <c r="AM746" s="178">
        <v>0</v>
      </c>
      <c r="AN746" s="178">
        <v>0</v>
      </c>
      <c r="AO746" s="178">
        <v>0</v>
      </c>
      <c r="AP746" s="178">
        <v>0</v>
      </c>
      <c r="AQ746" s="178">
        <v>0</v>
      </c>
      <c r="AR746" s="178">
        <v>0</v>
      </c>
      <c r="AS746" s="178">
        <v>0</v>
      </c>
      <c r="AT746" s="178">
        <v>0</v>
      </c>
      <c r="AU746" s="178">
        <v>0</v>
      </c>
      <c r="AV746" s="179">
        <v>0</v>
      </c>
    </row>
    <row r="747" spans="2:48" s="218" customFormat="1" x14ac:dyDescent="0.25">
      <c r="B747" s="175" t="s">
        <v>111</v>
      </c>
      <c r="C747" s="178">
        <v>0</v>
      </c>
      <c r="D747" s="178">
        <v>0</v>
      </c>
      <c r="E747" s="178">
        <v>0</v>
      </c>
      <c r="F747" s="178">
        <v>0</v>
      </c>
      <c r="G747" s="178">
        <v>0</v>
      </c>
      <c r="H747" s="178">
        <v>0</v>
      </c>
      <c r="I747" s="178">
        <v>0</v>
      </c>
      <c r="J747" s="178">
        <v>0</v>
      </c>
      <c r="K747" s="178">
        <v>0</v>
      </c>
      <c r="L747" s="178">
        <v>0</v>
      </c>
      <c r="M747" s="178">
        <v>0</v>
      </c>
      <c r="N747" s="178">
        <v>0</v>
      </c>
      <c r="O747" s="178">
        <v>0</v>
      </c>
      <c r="P747" s="178">
        <v>0</v>
      </c>
      <c r="Q747" s="178">
        <v>0</v>
      </c>
      <c r="R747" s="178">
        <v>0</v>
      </c>
      <c r="S747" s="178">
        <v>0</v>
      </c>
      <c r="T747" s="178">
        <v>0</v>
      </c>
      <c r="U747" s="178">
        <v>0</v>
      </c>
      <c r="V747" s="178">
        <v>0</v>
      </c>
      <c r="W747" s="178">
        <v>0</v>
      </c>
      <c r="X747" s="178">
        <v>0</v>
      </c>
      <c r="Y747" s="178">
        <v>0</v>
      </c>
      <c r="Z747" s="178">
        <v>0</v>
      </c>
      <c r="AA747" s="178">
        <v>0</v>
      </c>
      <c r="AB747" s="178">
        <v>0</v>
      </c>
      <c r="AC747" s="178">
        <v>0</v>
      </c>
      <c r="AD747" s="178">
        <v>0</v>
      </c>
      <c r="AE747" s="178">
        <v>0</v>
      </c>
      <c r="AF747" s="178">
        <v>0</v>
      </c>
      <c r="AG747" s="178">
        <v>0</v>
      </c>
      <c r="AH747" s="178">
        <v>0</v>
      </c>
      <c r="AI747" s="178">
        <v>0</v>
      </c>
      <c r="AJ747" s="178">
        <v>0</v>
      </c>
      <c r="AK747" s="178">
        <v>0</v>
      </c>
      <c r="AL747" s="178">
        <v>0</v>
      </c>
      <c r="AM747" s="178">
        <v>0</v>
      </c>
      <c r="AN747" s="178">
        <v>0</v>
      </c>
      <c r="AO747" s="178">
        <v>0</v>
      </c>
      <c r="AP747" s="178">
        <v>0</v>
      </c>
      <c r="AQ747" s="178">
        <v>0</v>
      </c>
      <c r="AR747" s="178">
        <v>0</v>
      </c>
      <c r="AS747" s="178">
        <v>0</v>
      </c>
      <c r="AT747" s="178">
        <v>0</v>
      </c>
      <c r="AU747" s="178">
        <v>0</v>
      </c>
      <c r="AV747" s="179">
        <v>0</v>
      </c>
    </row>
    <row r="748" spans="2:48" s="218" customFormat="1" x14ac:dyDescent="0.25">
      <c r="B748" s="175" t="s">
        <v>58</v>
      </c>
      <c r="C748" s="178">
        <v>0</v>
      </c>
      <c r="D748" s="178">
        <v>0</v>
      </c>
      <c r="E748" s="178">
        <v>0</v>
      </c>
      <c r="F748" s="178">
        <v>0</v>
      </c>
      <c r="G748" s="178">
        <v>0</v>
      </c>
      <c r="H748" s="178">
        <v>0</v>
      </c>
      <c r="I748" s="178">
        <v>0</v>
      </c>
      <c r="J748" s="178">
        <v>0</v>
      </c>
      <c r="K748" s="178">
        <v>0</v>
      </c>
      <c r="L748" s="178">
        <v>0</v>
      </c>
      <c r="M748" s="178">
        <v>0</v>
      </c>
      <c r="N748" s="178">
        <v>0</v>
      </c>
      <c r="O748" s="178">
        <v>0</v>
      </c>
      <c r="P748" s="178">
        <v>0</v>
      </c>
      <c r="Q748" s="178">
        <v>0</v>
      </c>
      <c r="R748" s="178">
        <v>0</v>
      </c>
      <c r="S748" s="178">
        <v>0</v>
      </c>
      <c r="T748" s="178">
        <v>0</v>
      </c>
      <c r="U748" s="178">
        <v>0</v>
      </c>
      <c r="V748" s="178">
        <v>0</v>
      </c>
      <c r="W748" s="178">
        <v>0</v>
      </c>
      <c r="X748" s="178">
        <v>0</v>
      </c>
      <c r="Y748" s="178">
        <v>0</v>
      </c>
      <c r="Z748" s="178">
        <v>0</v>
      </c>
      <c r="AA748" s="178">
        <v>0</v>
      </c>
      <c r="AB748" s="178">
        <v>0</v>
      </c>
      <c r="AC748" s="178">
        <v>0</v>
      </c>
      <c r="AD748" s="178">
        <v>0</v>
      </c>
      <c r="AE748" s="178">
        <v>0</v>
      </c>
      <c r="AF748" s="178">
        <v>0</v>
      </c>
      <c r="AG748" s="178">
        <v>0</v>
      </c>
      <c r="AH748" s="178">
        <v>0</v>
      </c>
      <c r="AI748" s="178">
        <v>0</v>
      </c>
      <c r="AJ748" s="178">
        <v>0</v>
      </c>
      <c r="AK748" s="178">
        <v>0</v>
      </c>
      <c r="AL748" s="178">
        <v>0</v>
      </c>
      <c r="AM748" s="178">
        <v>0</v>
      </c>
      <c r="AN748" s="178">
        <v>0</v>
      </c>
      <c r="AO748" s="178">
        <v>0</v>
      </c>
      <c r="AP748" s="178">
        <v>0</v>
      </c>
      <c r="AQ748" s="178">
        <v>0</v>
      </c>
      <c r="AR748" s="178">
        <v>0</v>
      </c>
      <c r="AS748" s="178">
        <v>0</v>
      </c>
      <c r="AT748" s="178">
        <v>0</v>
      </c>
      <c r="AU748" s="178">
        <v>0</v>
      </c>
      <c r="AV748" s="179">
        <v>0</v>
      </c>
    </row>
    <row r="749" spans="2:48" s="218" customFormat="1" x14ac:dyDescent="0.25">
      <c r="B749" s="175" t="s">
        <v>60</v>
      </c>
      <c r="C749" s="178">
        <v>0</v>
      </c>
      <c r="D749" s="178">
        <v>0</v>
      </c>
      <c r="E749" s="178">
        <v>0</v>
      </c>
      <c r="F749" s="178">
        <v>0</v>
      </c>
      <c r="G749" s="178">
        <v>0</v>
      </c>
      <c r="H749" s="178">
        <v>0</v>
      </c>
      <c r="I749" s="178">
        <v>0</v>
      </c>
      <c r="J749" s="178">
        <v>0</v>
      </c>
      <c r="K749" s="178">
        <v>0</v>
      </c>
      <c r="L749" s="178">
        <v>0</v>
      </c>
      <c r="M749" s="178">
        <v>0</v>
      </c>
      <c r="N749" s="178">
        <v>0</v>
      </c>
      <c r="O749" s="178">
        <v>0</v>
      </c>
      <c r="P749" s="178">
        <v>0</v>
      </c>
      <c r="Q749" s="178">
        <v>0</v>
      </c>
      <c r="R749" s="178">
        <v>0</v>
      </c>
      <c r="S749" s="178">
        <v>0</v>
      </c>
      <c r="T749" s="178">
        <v>0</v>
      </c>
      <c r="U749" s="178">
        <v>0</v>
      </c>
      <c r="V749" s="178">
        <v>0</v>
      </c>
      <c r="W749" s="178">
        <v>0</v>
      </c>
      <c r="X749" s="178">
        <v>0</v>
      </c>
      <c r="Y749" s="178">
        <v>0</v>
      </c>
      <c r="Z749" s="178">
        <v>0</v>
      </c>
      <c r="AA749" s="178">
        <v>0</v>
      </c>
      <c r="AB749" s="178">
        <v>0</v>
      </c>
      <c r="AC749" s="178">
        <v>0</v>
      </c>
      <c r="AD749" s="178">
        <v>0</v>
      </c>
      <c r="AE749" s="178">
        <v>0</v>
      </c>
      <c r="AF749" s="178">
        <v>0</v>
      </c>
      <c r="AG749" s="178">
        <v>0</v>
      </c>
      <c r="AH749" s="178">
        <v>0</v>
      </c>
      <c r="AI749" s="178">
        <v>0</v>
      </c>
      <c r="AJ749" s="178">
        <v>0</v>
      </c>
      <c r="AK749" s="178">
        <v>0</v>
      </c>
      <c r="AL749" s="178">
        <v>0</v>
      </c>
      <c r="AM749" s="178">
        <v>0</v>
      </c>
      <c r="AN749" s="178">
        <v>0</v>
      </c>
      <c r="AO749" s="178">
        <v>0</v>
      </c>
      <c r="AP749" s="178">
        <v>0</v>
      </c>
      <c r="AQ749" s="178">
        <v>0</v>
      </c>
      <c r="AR749" s="178">
        <v>0</v>
      </c>
      <c r="AS749" s="178">
        <v>0</v>
      </c>
      <c r="AT749" s="178">
        <v>0</v>
      </c>
      <c r="AU749" s="178">
        <v>0</v>
      </c>
      <c r="AV749" s="179">
        <v>0</v>
      </c>
    </row>
    <row r="750" spans="2:48" s="218" customFormat="1" x14ac:dyDescent="0.25">
      <c r="B750" s="175" t="s">
        <v>62</v>
      </c>
      <c r="C750" s="178">
        <v>0</v>
      </c>
      <c r="D750" s="178">
        <v>0</v>
      </c>
      <c r="E750" s="178">
        <v>0</v>
      </c>
      <c r="F750" s="178">
        <v>0</v>
      </c>
      <c r="G750" s="178">
        <v>0</v>
      </c>
      <c r="H750" s="178">
        <v>0</v>
      </c>
      <c r="I750" s="178">
        <v>0</v>
      </c>
      <c r="J750" s="178">
        <v>0</v>
      </c>
      <c r="K750" s="178">
        <v>0</v>
      </c>
      <c r="L750" s="178">
        <v>0</v>
      </c>
      <c r="M750" s="178">
        <v>0</v>
      </c>
      <c r="N750" s="178">
        <v>0</v>
      </c>
      <c r="O750" s="178">
        <v>0</v>
      </c>
      <c r="P750" s="178">
        <v>0</v>
      </c>
      <c r="Q750" s="178">
        <v>0</v>
      </c>
      <c r="R750" s="178">
        <v>0</v>
      </c>
      <c r="S750" s="178">
        <v>0</v>
      </c>
      <c r="T750" s="178">
        <v>0</v>
      </c>
      <c r="U750" s="178">
        <v>0</v>
      </c>
      <c r="V750" s="178">
        <v>0</v>
      </c>
      <c r="W750" s="178">
        <v>0</v>
      </c>
      <c r="X750" s="178">
        <v>0</v>
      </c>
      <c r="Y750" s="178">
        <v>0</v>
      </c>
      <c r="Z750" s="178">
        <v>0</v>
      </c>
      <c r="AA750" s="178">
        <v>0</v>
      </c>
      <c r="AB750" s="178">
        <v>0</v>
      </c>
      <c r="AC750" s="178">
        <v>0</v>
      </c>
      <c r="AD750" s="178">
        <v>0</v>
      </c>
      <c r="AE750" s="178">
        <v>0</v>
      </c>
      <c r="AF750" s="178">
        <v>0</v>
      </c>
      <c r="AG750" s="178">
        <v>0</v>
      </c>
      <c r="AH750" s="178">
        <v>0</v>
      </c>
      <c r="AI750" s="178">
        <v>0</v>
      </c>
      <c r="AJ750" s="178">
        <v>0</v>
      </c>
      <c r="AK750" s="178">
        <v>0</v>
      </c>
      <c r="AL750" s="178">
        <v>0</v>
      </c>
      <c r="AM750" s="178">
        <v>0</v>
      </c>
      <c r="AN750" s="178">
        <v>0</v>
      </c>
      <c r="AO750" s="178">
        <v>0</v>
      </c>
      <c r="AP750" s="178">
        <v>0</v>
      </c>
      <c r="AQ750" s="178">
        <v>0</v>
      </c>
      <c r="AR750" s="178">
        <v>0</v>
      </c>
      <c r="AS750" s="178">
        <v>0</v>
      </c>
      <c r="AT750" s="178">
        <v>0</v>
      </c>
      <c r="AU750" s="178">
        <v>0</v>
      </c>
      <c r="AV750" s="178">
        <v>0</v>
      </c>
    </row>
    <row r="751" spans="2:48" s="218" customFormat="1" x14ac:dyDescent="0.25">
      <c r="B751" s="175" t="s">
        <v>109</v>
      </c>
      <c r="C751" s="180"/>
      <c r="D751" s="180"/>
      <c r="E751" s="180"/>
      <c r="F751" s="180"/>
      <c r="G751" s="180"/>
      <c r="H751" s="180"/>
      <c r="I751" s="180"/>
      <c r="J751" s="180"/>
      <c r="K751" s="180"/>
      <c r="L751" s="180"/>
      <c r="M751" s="180"/>
      <c r="N751" s="180"/>
      <c r="O751" s="180"/>
      <c r="P751" s="180"/>
      <c r="Q751" s="180"/>
      <c r="R751" s="180"/>
      <c r="S751" s="180"/>
      <c r="T751" s="180"/>
      <c r="U751" s="180"/>
      <c r="V751" s="180"/>
      <c r="W751" s="180"/>
      <c r="X751" s="180"/>
      <c r="Y751" s="180"/>
      <c r="Z751" s="180"/>
      <c r="AA751" s="180"/>
      <c r="AB751" s="180"/>
      <c r="AC751" s="180"/>
      <c r="AD751" s="180"/>
      <c r="AE751" s="180"/>
      <c r="AF751" s="180"/>
      <c r="AG751" s="180"/>
      <c r="AH751" s="180"/>
      <c r="AI751" s="180"/>
      <c r="AJ751" s="180"/>
      <c r="AK751" s="180"/>
      <c r="AL751" s="180"/>
      <c r="AM751" s="180"/>
      <c r="AN751" s="180"/>
      <c r="AO751" s="180"/>
      <c r="AP751" s="180"/>
      <c r="AQ751" s="180"/>
      <c r="AR751" s="180"/>
      <c r="AS751" s="180"/>
      <c r="AT751" s="180"/>
      <c r="AU751" s="180"/>
      <c r="AV751" s="181"/>
    </row>
    <row r="752" spans="2:48" s="218" customFormat="1" x14ac:dyDescent="0.25">
      <c r="B752" s="175" t="s">
        <v>274</v>
      </c>
      <c r="C752" s="180"/>
      <c r="D752" s="180"/>
      <c r="E752" s="180"/>
      <c r="F752" s="180"/>
      <c r="G752" s="180"/>
      <c r="H752" s="180"/>
      <c r="I752" s="180"/>
      <c r="J752" s="180"/>
      <c r="K752" s="180"/>
      <c r="L752" s="180"/>
      <c r="M752" s="180"/>
      <c r="N752" s="180"/>
      <c r="O752" s="180"/>
      <c r="P752" s="180"/>
      <c r="Q752" s="180"/>
      <c r="R752" s="180"/>
      <c r="S752" s="180"/>
      <c r="T752" s="180"/>
      <c r="U752" s="180"/>
      <c r="V752" s="180"/>
      <c r="W752" s="180"/>
      <c r="X752" s="180"/>
      <c r="Y752" s="180"/>
      <c r="Z752" s="180"/>
      <c r="AA752" s="180"/>
      <c r="AB752" s="180"/>
      <c r="AC752" s="180"/>
      <c r="AD752" s="180"/>
      <c r="AE752" s="180"/>
      <c r="AF752" s="180"/>
      <c r="AG752" s="180"/>
      <c r="AH752" s="180"/>
      <c r="AI752" s="180"/>
      <c r="AJ752" s="180"/>
      <c r="AK752" s="180"/>
      <c r="AL752" s="180"/>
      <c r="AM752" s="180"/>
      <c r="AN752" s="180"/>
      <c r="AO752" s="180"/>
      <c r="AP752" s="180"/>
      <c r="AQ752" s="180"/>
      <c r="AR752" s="180"/>
      <c r="AS752" s="180"/>
      <c r="AT752" s="180"/>
      <c r="AU752" s="180"/>
      <c r="AV752" s="181"/>
    </row>
    <row r="753" spans="1:48" s="218" customFormat="1" x14ac:dyDescent="0.25">
      <c r="B753" s="175" t="s">
        <v>276</v>
      </c>
      <c r="C753" s="180"/>
      <c r="D753" s="180"/>
      <c r="E753" s="180"/>
      <c r="F753" s="180"/>
      <c r="G753" s="180"/>
      <c r="H753" s="180"/>
      <c r="I753" s="180"/>
      <c r="J753" s="180"/>
      <c r="K753" s="180"/>
      <c r="L753" s="180"/>
      <c r="M753" s="180"/>
      <c r="N753" s="180"/>
      <c r="O753" s="180"/>
      <c r="P753" s="180"/>
      <c r="Q753" s="180"/>
      <c r="R753" s="180"/>
      <c r="S753" s="180"/>
      <c r="T753" s="180"/>
      <c r="U753" s="180"/>
      <c r="V753" s="180"/>
      <c r="W753" s="180"/>
      <c r="X753" s="180"/>
      <c r="Y753" s="180"/>
      <c r="Z753" s="180"/>
      <c r="AA753" s="180"/>
      <c r="AB753" s="180"/>
      <c r="AC753" s="180"/>
      <c r="AD753" s="180"/>
      <c r="AE753" s="180"/>
      <c r="AF753" s="180"/>
      <c r="AG753" s="180"/>
      <c r="AH753" s="180"/>
      <c r="AI753" s="180"/>
      <c r="AJ753" s="180"/>
      <c r="AK753" s="180"/>
      <c r="AL753" s="180"/>
      <c r="AM753" s="180"/>
      <c r="AN753" s="180"/>
      <c r="AO753" s="180"/>
      <c r="AP753" s="180"/>
      <c r="AQ753" s="180"/>
      <c r="AR753" s="180"/>
      <c r="AS753" s="180"/>
      <c r="AT753" s="180"/>
      <c r="AU753" s="180"/>
      <c r="AV753" s="181"/>
    </row>
    <row r="754" spans="1:48" s="218" customFormat="1" x14ac:dyDescent="0.25">
      <c r="B754" s="175" t="s">
        <v>278</v>
      </c>
      <c r="C754" s="180"/>
      <c r="D754" s="180"/>
      <c r="E754" s="180"/>
      <c r="F754" s="180"/>
      <c r="G754" s="180"/>
      <c r="H754" s="180"/>
      <c r="I754" s="180"/>
      <c r="J754" s="180"/>
      <c r="K754" s="180"/>
      <c r="L754" s="180"/>
      <c r="M754" s="180"/>
      <c r="N754" s="180"/>
      <c r="O754" s="180"/>
      <c r="P754" s="180"/>
      <c r="Q754" s="180"/>
      <c r="R754" s="180"/>
      <c r="S754" s="180"/>
      <c r="T754" s="180"/>
      <c r="U754" s="180"/>
      <c r="V754" s="180"/>
      <c r="W754" s="180"/>
      <c r="X754" s="180"/>
      <c r="Y754" s="180"/>
      <c r="Z754" s="180"/>
      <c r="AA754" s="180"/>
      <c r="AB754" s="180"/>
      <c r="AC754" s="180"/>
      <c r="AD754" s="180"/>
      <c r="AE754" s="180"/>
      <c r="AF754" s="180"/>
      <c r="AG754" s="180"/>
      <c r="AH754" s="180"/>
      <c r="AI754" s="180"/>
      <c r="AJ754" s="180"/>
      <c r="AK754" s="180"/>
      <c r="AL754" s="180"/>
      <c r="AM754" s="180"/>
      <c r="AN754" s="180"/>
      <c r="AO754" s="180"/>
      <c r="AP754" s="180"/>
      <c r="AQ754" s="180"/>
      <c r="AR754" s="180"/>
      <c r="AS754" s="180"/>
      <c r="AT754" s="180"/>
      <c r="AU754" s="180"/>
      <c r="AV754" s="181"/>
    </row>
    <row r="755" spans="1:48" s="218" customFormat="1" ht="15.75" thickBot="1" x14ac:dyDescent="0.3">
      <c r="B755" s="326" t="s">
        <v>787</v>
      </c>
      <c r="C755" s="327"/>
      <c r="D755" s="327"/>
      <c r="E755" s="327"/>
      <c r="F755" s="327"/>
      <c r="G755" s="327"/>
      <c r="H755" s="327"/>
      <c r="I755" s="327"/>
      <c r="J755" s="327"/>
      <c r="K755" s="327"/>
      <c r="L755" s="327"/>
      <c r="M755" s="327"/>
      <c r="N755" s="327"/>
      <c r="O755" s="327"/>
      <c r="P755" s="327"/>
      <c r="Q755" s="327"/>
      <c r="R755" s="327"/>
      <c r="S755" s="327"/>
      <c r="T755" s="327"/>
      <c r="U755" s="327"/>
      <c r="V755" s="327"/>
      <c r="W755" s="327"/>
      <c r="X755" s="327"/>
      <c r="Y755" s="327"/>
      <c r="Z755" s="327"/>
      <c r="AA755" s="327"/>
      <c r="AB755" s="327"/>
      <c r="AC755" s="327"/>
      <c r="AD755" s="327"/>
      <c r="AE755" s="327"/>
      <c r="AF755" s="327"/>
      <c r="AG755" s="327"/>
      <c r="AH755" s="327"/>
      <c r="AI755" s="327"/>
      <c r="AJ755" s="327"/>
      <c r="AK755" s="327"/>
      <c r="AL755" s="327"/>
      <c r="AM755" s="327"/>
      <c r="AN755" s="327"/>
      <c r="AO755" s="327"/>
      <c r="AP755" s="327"/>
      <c r="AQ755" s="327"/>
      <c r="AR755" s="327"/>
      <c r="AS755" s="327"/>
      <c r="AT755" s="327"/>
      <c r="AU755" s="327"/>
      <c r="AV755" s="328"/>
    </row>
    <row r="756" spans="1:48" s="218" customFormat="1" ht="16.5" thickTop="1" thickBot="1" x14ac:dyDescent="0.3"/>
    <row r="757" spans="1:48" s="218" customFormat="1" ht="15.75" thickTop="1" x14ac:dyDescent="0.25">
      <c r="A757" s="218">
        <f>A723+1</f>
        <v>22</v>
      </c>
      <c r="B757" s="329" t="s">
        <v>713</v>
      </c>
      <c r="C757" s="330"/>
      <c r="D757" s="330"/>
      <c r="E757" s="330"/>
      <c r="F757" s="330"/>
      <c r="G757" s="330"/>
      <c r="H757" s="330"/>
      <c r="I757" s="330"/>
      <c r="J757" s="330"/>
      <c r="K757" s="330"/>
      <c r="L757" s="330"/>
      <c r="M757" s="330"/>
      <c r="N757" s="330"/>
      <c r="O757" s="330"/>
      <c r="P757" s="330"/>
      <c r="Q757" s="330"/>
      <c r="R757" s="330"/>
      <c r="S757" s="330"/>
      <c r="T757" s="330"/>
      <c r="U757" s="330"/>
      <c r="V757" s="330"/>
      <c r="W757" s="330"/>
      <c r="X757" s="330"/>
      <c r="Y757" s="330"/>
      <c r="Z757" s="330"/>
      <c r="AA757" s="330"/>
      <c r="AB757" s="330"/>
      <c r="AC757" s="330"/>
      <c r="AD757" s="330"/>
      <c r="AE757" s="330"/>
      <c r="AF757" s="330"/>
      <c r="AG757" s="330"/>
      <c r="AH757" s="330"/>
      <c r="AI757" s="330"/>
      <c r="AJ757" s="330"/>
      <c r="AK757" s="330"/>
      <c r="AL757" s="330"/>
      <c r="AM757" s="330"/>
      <c r="AN757" s="330"/>
      <c r="AO757" s="330"/>
      <c r="AP757" s="330"/>
      <c r="AQ757" s="330"/>
      <c r="AR757" s="330"/>
      <c r="AS757" s="330"/>
      <c r="AT757" s="330"/>
      <c r="AU757" s="330"/>
      <c r="AV757" s="331"/>
    </row>
    <row r="758" spans="1:48" s="218" customFormat="1" x14ac:dyDescent="0.25">
      <c r="B758" s="175"/>
      <c r="C758" s="176" t="s">
        <v>364</v>
      </c>
      <c r="D758" s="176" t="s">
        <v>365</v>
      </c>
      <c r="E758" s="176" t="s">
        <v>366</v>
      </c>
      <c r="F758" s="176" t="s">
        <v>367</v>
      </c>
      <c r="G758" s="176" t="s">
        <v>368</v>
      </c>
      <c r="H758" s="176" t="s">
        <v>369</v>
      </c>
      <c r="I758" s="176" t="s">
        <v>370</v>
      </c>
      <c r="J758" s="176" t="s">
        <v>371</v>
      </c>
      <c r="K758" s="176" t="s">
        <v>372</v>
      </c>
      <c r="L758" s="176" t="s">
        <v>373</v>
      </c>
      <c r="M758" s="176" t="s">
        <v>374</v>
      </c>
      <c r="N758" s="176" t="s">
        <v>375</v>
      </c>
      <c r="O758" s="176" t="s">
        <v>376</v>
      </c>
      <c r="P758" s="176" t="s">
        <v>377</v>
      </c>
      <c r="Q758" s="176" t="s">
        <v>378</v>
      </c>
      <c r="R758" s="176" t="s">
        <v>379</v>
      </c>
      <c r="S758" s="176" t="s">
        <v>380</v>
      </c>
      <c r="T758" s="176" t="s">
        <v>381</v>
      </c>
      <c r="U758" s="176" t="s">
        <v>382</v>
      </c>
      <c r="V758" s="176" t="s">
        <v>383</v>
      </c>
      <c r="W758" s="176" t="s">
        <v>384</v>
      </c>
      <c r="X758" s="176" t="s">
        <v>385</v>
      </c>
      <c r="Y758" s="176" t="s">
        <v>386</v>
      </c>
      <c r="Z758" s="176" t="s">
        <v>387</v>
      </c>
      <c r="AA758" s="176" t="s">
        <v>388</v>
      </c>
      <c r="AB758" s="176" t="s">
        <v>389</v>
      </c>
      <c r="AC758" s="176" t="s">
        <v>224</v>
      </c>
      <c r="AD758" s="176" t="s">
        <v>225</v>
      </c>
      <c r="AE758" s="176" t="s">
        <v>226</v>
      </c>
      <c r="AF758" s="176" t="s">
        <v>227</v>
      </c>
      <c r="AG758" s="176" t="s">
        <v>445</v>
      </c>
      <c r="AH758" s="176" t="s">
        <v>228</v>
      </c>
      <c r="AI758" s="176" t="s">
        <v>229</v>
      </c>
      <c r="AJ758" s="176" t="s">
        <v>348</v>
      </c>
      <c r="AK758" s="176" t="s">
        <v>349</v>
      </c>
      <c r="AL758" s="176" t="s">
        <v>446</v>
      </c>
      <c r="AM758" s="176" t="s">
        <v>350</v>
      </c>
      <c r="AN758" s="176" t="s">
        <v>351</v>
      </c>
      <c r="AO758" s="176" t="s">
        <v>352</v>
      </c>
      <c r="AP758" s="176" t="s">
        <v>353</v>
      </c>
      <c r="AQ758" s="176" t="s">
        <v>447</v>
      </c>
      <c r="AR758" s="176" t="s">
        <v>354</v>
      </c>
      <c r="AS758" s="176" t="s">
        <v>355</v>
      </c>
      <c r="AT758" s="176" t="s">
        <v>356</v>
      </c>
      <c r="AU758" s="176" t="s">
        <v>357</v>
      </c>
      <c r="AV758" s="177" t="s">
        <v>358</v>
      </c>
    </row>
    <row r="759" spans="1:48" s="218" customFormat="1" x14ac:dyDescent="0.25">
      <c r="B759" s="175" t="s">
        <v>39</v>
      </c>
      <c r="C759" s="178">
        <v>30008.26147714461</v>
      </c>
      <c r="D759" s="178">
        <v>30008.26147714461</v>
      </c>
      <c r="E759" s="178">
        <v>30008.26147714461</v>
      </c>
      <c r="F759" s="178">
        <v>30008.26147714461</v>
      </c>
      <c r="G759" s="178">
        <v>30008.26147714461</v>
      </c>
      <c r="H759" s="178">
        <v>30008.26147714461</v>
      </c>
      <c r="I759" s="178">
        <v>30008.26147714461</v>
      </c>
      <c r="J759" s="178">
        <v>30008.26147714461</v>
      </c>
      <c r="K759" s="178">
        <v>29556.623526098672</v>
      </c>
      <c r="L759" s="178">
        <v>29104.985575052731</v>
      </c>
      <c r="M759" s="178">
        <v>28653.347624006794</v>
      </c>
      <c r="N759" s="178">
        <v>28448.73766439523</v>
      </c>
      <c r="O759" s="178">
        <v>28244.127704783667</v>
      </c>
      <c r="P759" s="178">
        <v>28039.517745172107</v>
      </c>
      <c r="Q759" s="178">
        <v>27834.907785560543</v>
      </c>
      <c r="R759" s="178">
        <v>27630.297825948979</v>
      </c>
      <c r="S759" s="178">
        <v>27344.597500639411</v>
      </c>
      <c r="T759" s="178">
        <v>27058.897175329843</v>
      </c>
      <c r="U759" s="178">
        <v>26773.196850020275</v>
      </c>
      <c r="V759" s="178">
        <v>26487.496524710707</v>
      </c>
      <c r="W759" s="178">
        <v>26201.796199401138</v>
      </c>
      <c r="X759" s="178">
        <v>25916.09587409157</v>
      </c>
      <c r="Y759" s="178">
        <v>25630.395548782002</v>
      </c>
      <c r="Z759" s="178">
        <v>25344.695223472434</v>
      </c>
      <c r="AA759" s="178">
        <v>25058.994898162866</v>
      </c>
      <c r="AB759" s="178">
        <v>24773.294572853298</v>
      </c>
      <c r="AC759" s="178">
        <v>24861.150335044695</v>
      </c>
      <c r="AD759" s="178">
        <v>24949.006097236088</v>
      </c>
      <c r="AE759" s="178">
        <v>25036.861859427485</v>
      </c>
      <c r="AF759" s="178">
        <v>25124.717621618882</v>
      </c>
      <c r="AG759" s="178">
        <v>25212.573383810275</v>
      </c>
      <c r="AH759" s="178">
        <v>25300.429146001672</v>
      </c>
      <c r="AI759" s="178">
        <v>25388.284908193069</v>
      </c>
      <c r="AJ759" s="178">
        <v>25476.140670384462</v>
      </c>
      <c r="AK759" s="178">
        <v>25563.996432575859</v>
      </c>
      <c r="AL759" s="178">
        <v>25651.852194767256</v>
      </c>
      <c r="AM759" s="178">
        <v>25739.707956958649</v>
      </c>
      <c r="AN759" s="178">
        <v>25827.563719150046</v>
      </c>
      <c r="AO759" s="178">
        <v>25915.419481341443</v>
      </c>
      <c r="AP759" s="178">
        <v>26003.275243532837</v>
      </c>
      <c r="AQ759" s="178">
        <v>26091.131005724234</v>
      </c>
      <c r="AR759" s="178">
        <v>26091.131005724234</v>
      </c>
      <c r="AS759" s="178">
        <v>26091.131005724234</v>
      </c>
      <c r="AT759" s="178">
        <v>26091.131005724234</v>
      </c>
      <c r="AU759" s="178">
        <v>26091.131005724234</v>
      </c>
      <c r="AV759" s="179">
        <v>26091.131005724234</v>
      </c>
    </row>
    <row r="760" spans="1:48" s="218" customFormat="1" x14ac:dyDescent="0.25">
      <c r="B760" s="175" t="s">
        <v>104</v>
      </c>
      <c r="C760" s="178">
        <v>0</v>
      </c>
      <c r="D760" s="178">
        <v>0</v>
      </c>
      <c r="E760" s="178">
        <v>0</v>
      </c>
      <c r="F760" s="178">
        <v>0</v>
      </c>
      <c r="G760" s="178">
        <v>0</v>
      </c>
      <c r="H760" s="178">
        <v>0</v>
      </c>
      <c r="I760" s="178">
        <v>0</v>
      </c>
      <c r="J760" s="178">
        <v>0</v>
      </c>
      <c r="K760" s="178">
        <v>0</v>
      </c>
      <c r="L760" s="178">
        <v>0</v>
      </c>
      <c r="M760" s="178">
        <v>0</v>
      </c>
      <c r="N760" s="178">
        <v>0</v>
      </c>
      <c r="O760" s="178">
        <v>0</v>
      </c>
      <c r="P760" s="178">
        <v>0</v>
      </c>
      <c r="Q760" s="178">
        <v>0</v>
      </c>
      <c r="R760" s="178">
        <v>0</v>
      </c>
      <c r="S760" s="178">
        <v>0</v>
      </c>
      <c r="T760" s="178">
        <v>0</v>
      </c>
      <c r="U760" s="178">
        <v>0</v>
      </c>
      <c r="V760" s="178">
        <v>0</v>
      </c>
      <c r="W760" s="178">
        <v>0</v>
      </c>
      <c r="X760" s="178">
        <v>0</v>
      </c>
      <c r="Y760" s="178">
        <v>0</v>
      </c>
      <c r="Z760" s="178">
        <v>0</v>
      </c>
      <c r="AA760" s="178">
        <v>0</v>
      </c>
      <c r="AB760" s="178">
        <v>0</v>
      </c>
      <c r="AC760" s="178">
        <v>0</v>
      </c>
      <c r="AD760" s="178">
        <v>0</v>
      </c>
      <c r="AE760" s="178">
        <v>0</v>
      </c>
      <c r="AF760" s="178">
        <v>0</v>
      </c>
      <c r="AG760" s="178">
        <v>0</v>
      </c>
      <c r="AH760" s="178">
        <v>0</v>
      </c>
      <c r="AI760" s="178">
        <v>0</v>
      </c>
      <c r="AJ760" s="178">
        <v>0</v>
      </c>
      <c r="AK760" s="178">
        <v>0</v>
      </c>
      <c r="AL760" s="178">
        <v>0</v>
      </c>
      <c r="AM760" s="178">
        <v>0</v>
      </c>
      <c r="AN760" s="178">
        <v>0</v>
      </c>
      <c r="AO760" s="178">
        <v>0</v>
      </c>
      <c r="AP760" s="178">
        <v>0</v>
      </c>
      <c r="AQ760" s="178">
        <v>0</v>
      </c>
      <c r="AR760" s="178">
        <v>0</v>
      </c>
      <c r="AS760" s="178">
        <v>0</v>
      </c>
      <c r="AT760" s="178">
        <v>0</v>
      </c>
      <c r="AU760" s="178">
        <v>0</v>
      </c>
      <c r="AV760" s="179">
        <v>0</v>
      </c>
    </row>
    <row r="761" spans="1:48" s="218" customFormat="1" x14ac:dyDescent="0.25">
      <c r="B761" s="175" t="s">
        <v>105</v>
      </c>
      <c r="C761" s="178">
        <v>0</v>
      </c>
      <c r="D761" s="178">
        <v>0</v>
      </c>
      <c r="E761" s="178">
        <v>0</v>
      </c>
      <c r="F761" s="178">
        <v>0</v>
      </c>
      <c r="G761" s="178">
        <v>0</v>
      </c>
      <c r="H761" s="178">
        <v>0</v>
      </c>
      <c r="I761" s="178">
        <v>0</v>
      </c>
      <c r="J761" s="178">
        <v>0</v>
      </c>
      <c r="K761" s="178">
        <v>0</v>
      </c>
      <c r="L761" s="178">
        <v>0</v>
      </c>
      <c r="M761" s="178">
        <v>0</v>
      </c>
      <c r="N761" s="178">
        <v>0</v>
      </c>
      <c r="O761" s="178">
        <v>0</v>
      </c>
      <c r="P761" s="178">
        <v>0</v>
      </c>
      <c r="Q761" s="178">
        <v>0</v>
      </c>
      <c r="R761" s="178">
        <v>0</v>
      </c>
      <c r="S761" s="178">
        <v>0</v>
      </c>
      <c r="T761" s="178">
        <v>0</v>
      </c>
      <c r="U761" s="178">
        <v>0</v>
      </c>
      <c r="V761" s="178">
        <v>0</v>
      </c>
      <c r="W761" s="178">
        <v>0</v>
      </c>
      <c r="X761" s="178">
        <v>0</v>
      </c>
      <c r="Y761" s="178">
        <v>0</v>
      </c>
      <c r="Z761" s="178">
        <v>0</v>
      </c>
      <c r="AA761" s="178">
        <v>0</v>
      </c>
      <c r="AB761" s="178">
        <v>0</v>
      </c>
      <c r="AC761" s="178">
        <v>0</v>
      </c>
      <c r="AD761" s="178">
        <v>0</v>
      </c>
      <c r="AE761" s="178">
        <v>0</v>
      </c>
      <c r="AF761" s="178">
        <v>0</v>
      </c>
      <c r="AG761" s="178">
        <v>0</v>
      </c>
      <c r="AH761" s="178">
        <v>0</v>
      </c>
      <c r="AI761" s="178">
        <v>0</v>
      </c>
      <c r="AJ761" s="178">
        <v>0</v>
      </c>
      <c r="AK761" s="178">
        <v>0</v>
      </c>
      <c r="AL761" s="178">
        <v>0</v>
      </c>
      <c r="AM761" s="178">
        <v>0</v>
      </c>
      <c r="AN761" s="178">
        <v>0</v>
      </c>
      <c r="AO761" s="178">
        <v>0</v>
      </c>
      <c r="AP761" s="178">
        <v>0</v>
      </c>
      <c r="AQ761" s="178">
        <v>0</v>
      </c>
      <c r="AR761" s="178">
        <v>0</v>
      </c>
      <c r="AS761" s="178">
        <v>0</v>
      </c>
      <c r="AT761" s="178">
        <v>0</v>
      </c>
      <c r="AU761" s="178">
        <v>0</v>
      </c>
      <c r="AV761" s="179">
        <v>0</v>
      </c>
    </row>
    <row r="762" spans="1:48" s="218" customFormat="1" x14ac:dyDescent="0.25">
      <c r="B762" s="175" t="s">
        <v>106</v>
      </c>
      <c r="C762" s="178">
        <v>4.0873766825170389E-2</v>
      </c>
      <c r="D762" s="178">
        <v>4.0873766825170389E-2</v>
      </c>
      <c r="E762" s="178">
        <v>4.0873766825170389E-2</v>
      </c>
      <c r="F762" s="178">
        <v>4.0873766825170389E-2</v>
      </c>
      <c r="G762" s="178">
        <v>4.0873766825170389E-2</v>
      </c>
      <c r="H762" s="178">
        <v>4.0873766825170389E-2</v>
      </c>
      <c r="I762" s="178">
        <v>4.0873766825170389E-2</v>
      </c>
      <c r="J762" s="178">
        <v>4.0873766825170389E-2</v>
      </c>
      <c r="K762" s="178">
        <v>3.8545394993043443E-2</v>
      </c>
      <c r="L762" s="178">
        <v>3.6217023160916503E-2</v>
      </c>
      <c r="M762" s="178">
        <v>3.3888651328789557E-2</v>
      </c>
      <c r="N762" s="178">
        <v>3.3845116585829761E-2</v>
      </c>
      <c r="O762" s="178">
        <v>3.3801581842869972E-2</v>
      </c>
      <c r="P762" s="178">
        <v>3.3758047099910177E-2</v>
      </c>
      <c r="Q762" s="178">
        <v>3.3714512356950388E-2</v>
      </c>
      <c r="R762" s="178">
        <v>3.3670977613990592E-2</v>
      </c>
      <c r="S762" s="178">
        <v>3.3225809358588258E-2</v>
      </c>
      <c r="T762" s="178">
        <v>3.2780641103185924E-2</v>
      </c>
      <c r="U762" s="178">
        <v>3.2335472847783583E-2</v>
      </c>
      <c r="V762" s="178">
        <v>3.1890304592381249E-2</v>
      </c>
      <c r="W762" s="178">
        <v>3.1445136336978916E-2</v>
      </c>
      <c r="X762" s="178">
        <v>3.0999968081576582E-2</v>
      </c>
      <c r="Y762" s="178">
        <v>3.0554799826174244E-2</v>
      </c>
      <c r="Z762" s="178">
        <v>3.010963157077191E-2</v>
      </c>
      <c r="AA762" s="178">
        <v>2.9664463315369573E-2</v>
      </c>
      <c r="AB762" s="178">
        <v>2.9219295059967239E-2</v>
      </c>
      <c r="AC762" s="178">
        <v>2.9007630046670538E-2</v>
      </c>
      <c r="AD762" s="178">
        <v>2.8795965033373838E-2</v>
      </c>
      <c r="AE762" s="178">
        <v>2.8584300020077138E-2</v>
      </c>
      <c r="AF762" s="178">
        <v>2.8372635006780438E-2</v>
      </c>
      <c r="AG762" s="178">
        <v>2.8160969993483734E-2</v>
      </c>
      <c r="AH762" s="178">
        <v>2.7949304980187033E-2</v>
      </c>
      <c r="AI762" s="178">
        <v>2.7737639966890333E-2</v>
      </c>
      <c r="AJ762" s="178">
        <v>2.7525974953593633E-2</v>
      </c>
      <c r="AK762" s="178">
        <v>2.7314309940296932E-2</v>
      </c>
      <c r="AL762" s="178">
        <v>2.7102644927000232E-2</v>
      </c>
      <c r="AM762" s="178">
        <v>2.6890979913703532E-2</v>
      </c>
      <c r="AN762" s="178">
        <v>2.6679314900406828E-2</v>
      </c>
      <c r="AO762" s="178">
        <v>2.6467649887110128E-2</v>
      </c>
      <c r="AP762" s="178">
        <v>2.6255984873813427E-2</v>
      </c>
      <c r="AQ762" s="178">
        <v>2.6044319860516727E-2</v>
      </c>
      <c r="AR762" s="178">
        <v>2.6044319860516727E-2</v>
      </c>
      <c r="AS762" s="178">
        <v>2.6044319860516727E-2</v>
      </c>
      <c r="AT762" s="178">
        <v>2.6044319860516727E-2</v>
      </c>
      <c r="AU762" s="178">
        <v>2.6044319860516727E-2</v>
      </c>
      <c r="AV762" s="179">
        <v>2.6044319860516727E-2</v>
      </c>
    </row>
    <row r="763" spans="1:48" s="218" customFormat="1" x14ac:dyDescent="0.25">
      <c r="B763" s="175" t="s">
        <v>107</v>
      </c>
      <c r="C763" s="178">
        <v>2.8728678913721134E-2</v>
      </c>
      <c r="D763" s="178">
        <v>2.8728678913721134E-2</v>
      </c>
      <c r="E763" s="178">
        <v>2.8728678913721134E-2</v>
      </c>
      <c r="F763" s="178">
        <v>2.8728678913721134E-2</v>
      </c>
      <c r="G763" s="178">
        <v>2.8728678913721134E-2</v>
      </c>
      <c r="H763" s="178">
        <v>2.8728678913721134E-2</v>
      </c>
      <c r="I763" s="178">
        <v>2.8728678913721134E-2</v>
      </c>
      <c r="J763" s="178">
        <v>2.8728678913721134E-2</v>
      </c>
      <c r="K763" s="178">
        <v>2.727624538313872E-2</v>
      </c>
      <c r="L763" s="178">
        <v>2.5823811852556309E-2</v>
      </c>
      <c r="M763" s="178">
        <v>2.4371378321973895E-2</v>
      </c>
      <c r="N763" s="178">
        <v>2.4125134932107568E-2</v>
      </c>
      <c r="O763" s="178">
        <v>2.3878891542241241E-2</v>
      </c>
      <c r="P763" s="178">
        <v>2.363264815237491E-2</v>
      </c>
      <c r="Q763" s="178">
        <v>2.3386404762508584E-2</v>
      </c>
      <c r="R763" s="178">
        <v>2.3140161372642257E-2</v>
      </c>
      <c r="S763" s="178">
        <v>2.3112314442331063E-2</v>
      </c>
      <c r="T763" s="178">
        <v>2.3084467512019865E-2</v>
      </c>
      <c r="U763" s="178">
        <v>2.3056620581708671E-2</v>
      </c>
      <c r="V763" s="178">
        <v>2.3028773651397473E-2</v>
      </c>
      <c r="W763" s="178">
        <v>2.3000926721086279E-2</v>
      </c>
      <c r="X763" s="178">
        <v>2.2973079790775085E-2</v>
      </c>
      <c r="Y763" s="178">
        <v>2.2945232860463887E-2</v>
      </c>
      <c r="Z763" s="178">
        <v>2.2917385930152693E-2</v>
      </c>
      <c r="AA763" s="178">
        <v>2.2889538999841495E-2</v>
      </c>
      <c r="AB763" s="178">
        <v>2.2861692069530301E-2</v>
      </c>
      <c r="AC763" s="178">
        <v>2.2785137811239677E-2</v>
      </c>
      <c r="AD763" s="178">
        <v>2.2708583552949049E-2</v>
      </c>
      <c r="AE763" s="178">
        <v>2.2632029294658424E-2</v>
      </c>
      <c r="AF763" s="178">
        <v>2.2555475036367796E-2</v>
      </c>
      <c r="AG763" s="178">
        <v>2.2478920778077172E-2</v>
      </c>
      <c r="AH763" s="178">
        <v>2.2402366519786547E-2</v>
      </c>
      <c r="AI763" s="178">
        <v>2.2325812261495919E-2</v>
      </c>
      <c r="AJ763" s="178">
        <v>2.2249258003205295E-2</v>
      </c>
      <c r="AK763" s="178">
        <v>2.2172703744914667E-2</v>
      </c>
      <c r="AL763" s="178">
        <v>2.2096149486624042E-2</v>
      </c>
      <c r="AM763" s="178">
        <v>2.2019595228333418E-2</v>
      </c>
      <c r="AN763" s="178">
        <v>2.194304097004279E-2</v>
      </c>
      <c r="AO763" s="178">
        <v>2.1866486711752165E-2</v>
      </c>
      <c r="AP763" s="178">
        <v>2.1789932453461537E-2</v>
      </c>
      <c r="AQ763" s="178">
        <v>2.1713378195170913E-2</v>
      </c>
      <c r="AR763" s="178">
        <v>2.1713378195170913E-2</v>
      </c>
      <c r="AS763" s="178">
        <v>2.1713378195170913E-2</v>
      </c>
      <c r="AT763" s="178">
        <v>2.1713378195170913E-2</v>
      </c>
      <c r="AU763" s="178">
        <v>2.1713378195170913E-2</v>
      </c>
      <c r="AV763" s="179">
        <v>2.1713378195170913E-2</v>
      </c>
    </row>
    <row r="764" spans="1:48" s="218" customFormat="1" x14ac:dyDescent="0.25">
      <c r="B764" s="175" t="s">
        <v>45</v>
      </c>
      <c r="C764" s="178">
        <v>0</v>
      </c>
      <c r="D764" s="178">
        <v>0</v>
      </c>
      <c r="E764" s="178">
        <v>0</v>
      </c>
      <c r="F764" s="178">
        <v>0</v>
      </c>
      <c r="G764" s="178">
        <v>0</v>
      </c>
      <c r="H764" s="178">
        <v>0</v>
      </c>
      <c r="I764" s="178">
        <v>0</v>
      </c>
      <c r="J764" s="178">
        <v>0</v>
      </c>
      <c r="K764" s="178">
        <v>0</v>
      </c>
      <c r="L764" s="178">
        <v>0</v>
      </c>
      <c r="M764" s="178">
        <v>0</v>
      </c>
      <c r="N764" s="178">
        <v>0</v>
      </c>
      <c r="O764" s="178">
        <v>0</v>
      </c>
      <c r="P764" s="178">
        <v>0</v>
      </c>
      <c r="Q764" s="178">
        <v>0</v>
      </c>
      <c r="R764" s="178">
        <v>0</v>
      </c>
      <c r="S764" s="178">
        <v>0</v>
      </c>
      <c r="T764" s="178">
        <v>0</v>
      </c>
      <c r="U764" s="178">
        <v>0</v>
      </c>
      <c r="V764" s="178">
        <v>0</v>
      </c>
      <c r="W764" s="178">
        <v>0</v>
      </c>
      <c r="X764" s="178">
        <v>0</v>
      </c>
      <c r="Y764" s="178">
        <v>0</v>
      </c>
      <c r="Z764" s="178">
        <v>0</v>
      </c>
      <c r="AA764" s="178">
        <v>0</v>
      </c>
      <c r="AB764" s="178">
        <v>0</v>
      </c>
      <c r="AC764" s="178">
        <v>0</v>
      </c>
      <c r="AD764" s="178">
        <v>0</v>
      </c>
      <c r="AE764" s="178">
        <v>0</v>
      </c>
      <c r="AF764" s="178">
        <v>0</v>
      </c>
      <c r="AG764" s="178">
        <v>0</v>
      </c>
      <c r="AH764" s="178">
        <v>0</v>
      </c>
      <c r="AI764" s="178">
        <v>0</v>
      </c>
      <c r="AJ764" s="178">
        <v>0</v>
      </c>
      <c r="AK764" s="178">
        <v>0</v>
      </c>
      <c r="AL764" s="178">
        <v>0</v>
      </c>
      <c r="AM764" s="178">
        <v>0</v>
      </c>
      <c r="AN764" s="178">
        <v>0</v>
      </c>
      <c r="AO764" s="178">
        <v>0</v>
      </c>
      <c r="AP764" s="178">
        <v>0</v>
      </c>
      <c r="AQ764" s="178">
        <v>0</v>
      </c>
      <c r="AR764" s="178">
        <v>0</v>
      </c>
      <c r="AS764" s="178">
        <v>0</v>
      </c>
      <c r="AT764" s="178">
        <v>0</v>
      </c>
      <c r="AU764" s="178">
        <v>0</v>
      </c>
      <c r="AV764" s="179">
        <v>0</v>
      </c>
    </row>
    <row r="765" spans="1:48" s="218" customFormat="1" x14ac:dyDescent="0.25">
      <c r="B765" s="175" t="s">
        <v>47</v>
      </c>
      <c r="C765" s="178">
        <v>0</v>
      </c>
      <c r="D765" s="178">
        <v>0</v>
      </c>
      <c r="E765" s="178">
        <v>0</v>
      </c>
      <c r="F765" s="178">
        <v>0</v>
      </c>
      <c r="G765" s="178">
        <v>0</v>
      </c>
      <c r="H765" s="178">
        <v>0</v>
      </c>
      <c r="I765" s="178">
        <v>0</v>
      </c>
      <c r="J765" s="178">
        <v>0</v>
      </c>
      <c r="K765" s="178">
        <v>0</v>
      </c>
      <c r="L765" s="178">
        <v>0</v>
      </c>
      <c r="M765" s="178">
        <v>0</v>
      </c>
      <c r="N765" s="178">
        <v>0</v>
      </c>
      <c r="O765" s="178">
        <v>0</v>
      </c>
      <c r="P765" s="178">
        <v>0</v>
      </c>
      <c r="Q765" s="178">
        <v>0</v>
      </c>
      <c r="R765" s="178">
        <v>0</v>
      </c>
      <c r="S765" s="178">
        <v>0</v>
      </c>
      <c r="T765" s="178">
        <v>0</v>
      </c>
      <c r="U765" s="178">
        <v>0</v>
      </c>
      <c r="V765" s="178">
        <v>0</v>
      </c>
      <c r="W765" s="178">
        <v>0</v>
      </c>
      <c r="X765" s="178">
        <v>0</v>
      </c>
      <c r="Y765" s="178">
        <v>0</v>
      </c>
      <c r="Z765" s="178">
        <v>0</v>
      </c>
      <c r="AA765" s="178">
        <v>0</v>
      </c>
      <c r="AB765" s="178">
        <v>0</v>
      </c>
      <c r="AC765" s="178">
        <v>0</v>
      </c>
      <c r="AD765" s="178">
        <v>0</v>
      </c>
      <c r="AE765" s="178">
        <v>0</v>
      </c>
      <c r="AF765" s="178">
        <v>0</v>
      </c>
      <c r="AG765" s="178">
        <v>0</v>
      </c>
      <c r="AH765" s="178">
        <v>0</v>
      </c>
      <c r="AI765" s="178">
        <v>0</v>
      </c>
      <c r="AJ765" s="178">
        <v>0</v>
      </c>
      <c r="AK765" s="178">
        <v>0</v>
      </c>
      <c r="AL765" s="178">
        <v>0</v>
      </c>
      <c r="AM765" s="178">
        <v>0</v>
      </c>
      <c r="AN765" s="178">
        <v>0</v>
      </c>
      <c r="AO765" s="178">
        <v>0</v>
      </c>
      <c r="AP765" s="178">
        <v>0</v>
      </c>
      <c r="AQ765" s="178">
        <v>0</v>
      </c>
      <c r="AR765" s="178">
        <v>0</v>
      </c>
      <c r="AS765" s="178">
        <v>0</v>
      </c>
      <c r="AT765" s="178">
        <v>0</v>
      </c>
      <c r="AU765" s="178">
        <v>0</v>
      </c>
      <c r="AV765" s="179">
        <v>0</v>
      </c>
    </row>
    <row r="766" spans="1:48" s="218" customFormat="1" x14ac:dyDescent="0.25">
      <c r="B766" s="175" t="s">
        <v>49</v>
      </c>
      <c r="C766" s="178">
        <v>0</v>
      </c>
      <c r="D766" s="178">
        <v>0</v>
      </c>
      <c r="E766" s="178">
        <v>0</v>
      </c>
      <c r="F766" s="178">
        <v>0</v>
      </c>
      <c r="G766" s="178">
        <v>0</v>
      </c>
      <c r="H766" s="178">
        <v>0</v>
      </c>
      <c r="I766" s="178">
        <v>0</v>
      </c>
      <c r="J766" s="178">
        <v>0</v>
      </c>
      <c r="K766" s="178">
        <v>0</v>
      </c>
      <c r="L766" s="178">
        <v>0</v>
      </c>
      <c r="M766" s="178">
        <v>0</v>
      </c>
      <c r="N766" s="178">
        <v>0</v>
      </c>
      <c r="O766" s="178">
        <v>0</v>
      </c>
      <c r="P766" s="178">
        <v>0</v>
      </c>
      <c r="Q766" s="178">
        <v>0</v>
      </c>
      <c r="R766" s="178">
        <v>0</v>
      </c>
      <c r="S766" s="178">
        <v>0</v>
      </c>
      <c r="T766" s="178">
        <v>0</v>
      </c>
      <c r="U766" s="178">
        <v>0</v>
      </c>
      <c r="V766" s="178">
        <v>0</v>
      </c>
      <c r="W766" s="178">
        <v>0</v>
      </c>
      <c r="X766" s="178">
        <v>0</v>
      </c>
      <c r="Y766" s="178">
        <v>0</v>
      </c>
      <c r="Z766" s="178">
        <v>0</v>
      </c>
      <c r="AA766" s="178">
        <v>0</v>
      </c>
      <c r="AB766" s="178">
        <v>0</v>
      </c>
      <c r="AC766" s="178">
        <v>0</v>
      </c>
      <c r="AD766" s="178">
        <v>0</v>
      </c>
      <c r="AE766" s="178">
        <v>0</v>
      </c>
      <c r="AF766" s="178">
        <v>0</v>
      </c>
      <c r="AG766" s="178">
        <v>0</v>
      </c>
      <c r="AH766" s="178">
        <v>0</v>
      </c>
      <c r="AI766" s="178">
        <v>0</v>
      </c>
      <c r="AJ766" s="178">
        <v>0</v>
      </c>
      <c r="AK766" s="178">
        <v>0</v>
      </c>
      <c r="AL766" s="178">
        <v>0</v>
      </c>
      <c r="AM766" s="178">
        <v>0</v>
      </c>
      <c r="AN766" s="178">
        <v>0</v>
      </c>
      <c r="AO766" s="178">
        <v>0</v>
      </c>
      <c r="AP766" s="178">
        <v>0</v>
      </c>
      <c r="AQ766" s="178">
        <v>0</v>
      </c>
      <c r="AR766" s="178">
        <v>0</v>
      </c>
      <c r="AS766" s="178">
        <v>0</v>
      </c>
      <c r="AT766" s="178">
        <v>0</v>
      </c>
      <c r="AU766" s="178">
        <v>0</v>
      </c>
      <c r="AV766" s="179">
        <v>0</v>
      </c>
    </row>
    <row r="767" spans="1:48" s="218" customFormat="1" x14ac:dyDescent="0.25">
      <c r="B767" s="175" t="s">
        <v>51</v>
      </c>
      <c r="C767" s="178">
        <v>0</v>
      </c>
      <c r="D767" s="178">
        <v>0</v>
      </c>
      <c r="E767" s="178">
        <v>0</v>
      </c>
      <c r="F767" s="178">
        <v>0</v>
      </c>
      <c r="G767" s="178">
        <v>0</v>
      </c>
      <c r="H767" s="178">
        <v>0</v>
      </c>
      <c r="I767" s="178">
        <v>0</v>
      </c>
      <c r="J767" s="178">
        <v>0</v>
      </c>
      <c r="K767" s="178">
        <v>0</v>
      </c>
      <c r="L767" s="178">
        <v>0</v>
      </c>
      <c r="M767" s="178">
        <v>0</v>
      </c>
      <c r="N767" s="178">
        <v>0</v>
      </c>
      <c r="O767" s="178">
        <v>0</v>
      </c>
      <c r="P767" s="178">
        <v>0</v>
      </c>
      <c r="Q767" s="178">
        <v>0</v>
      </c>
      <c r="R767" s="178">
        <v>0</v>
      </c>
      <c r="S767" s="178">
        <v>0</v>
      </c>
      <c r="T767" s="178">
        <v>0</v>
      </c>
      <c r="U767" s="178">
        <v>0</v>
      </c>
      <c r="V767" s="178">
        <v>0</v>
      </c>
      <c r="W767" s="178">
        <v>0</v>
      </c>
      <c r="X767" s="178">
        <v>0</v>
      </c>
      <c r="Y767" s="178">
        <v>0</v>
      </c>
      <c r="Z767" s="178">
        <v>0</v>
      </c>
      <c r="AA767" s="178">
        <v>0</v>
      </c>
      <c r="AB767" s="178">
        <v>0</v>
      </c>
      <c r="AC767" s="178">
        <v>0</v>
      </c>
      <c r="AD767" s="178">
        <v>0</v>
      </c>
      <c r="AE767" s="178">
        <v>0</v>
      </c>
      <c r="AF767" s="178">
        <v>0</v>
      </c>
      <c r="AG767" s="178">
        <v>0</v>
      </c>
      <c r="AH767" s="178">
        <v>0</v>
      </c>
      <c r="AI767" s="178">
        <v>0</v>
      </c>
      <c r="AJ767" s="178">
        <v>0</v>
      </c>
      <c r="AK767" s="178">
        <v>0</v>
      </c>
      <c r="AL767" s="178">
        <v>0</v>
      </c>
      <c r="AM767" s="178">
        <v>0</v>
      </c>
      <c r="AN767" s="178">
        <v>0</v>
      </c>
      <c r="AO767" s="178">
        <v>0</v>
      </c>
      <c r="AP767" s="178">
        <v>0</v>
      </c>
      <c r="AQ767" s="178">
        <v>0</v>
      </c>
      <c r="AR767" s="178">
        <v>0</v>
      </c>
      <c r="AS767" s="178">
        <v>0</v>
      </c>
      <c r="AT767" s="178">
        <v>0</v>
      </c>
      <c r="AU767" s="178">
        <v>0</v>
      </c>
      <c r="AV767" s="179">
        <v>0</v>
      </c>
    </row>
    <row r="768" spans="1:48" s="218" customFormat="1" x14ac:dyDescent="0.25">
      <c r="B768" s="175" t="s">
        <v>53</v>
      </c>
      <c r="C768" s="178">
        <v>9</v>
      </c>
      <c r="D768" s="178">
        <v>9</v>
      </c>
      <c r="E768" s="178">
        <v>9</v>
      </c>
      <c r="F768" s="178">
        <v>9</v>
      </c>
      <c r="G768" s="178">
        <v>9</v>
      </c>
      <c r="H768" s="178">
        <v>9</v>
      </c>
      <c r="I768" s="178">
        <v>9</v>
      </c>
      <c r="J768" s="178">
        <v>9</v>
      </c>
      <c r="K768" s="178">
        <v>9</v>
      </c>
      <c r="L768" s="178">
        <v>9</v>
      </c>
      <c r="M768" s="178">
        <v>9</v>
      </c>
      <c r="N768" s="178">
        <v>9</v>
      </c>
      <c r="O768" s="178">
        <v>9</v>
      </c>
      <c r="P768" s="178">
        <v>9</v>
      </c>
      <c r="Q768" s="178">
        <v>9</v>
      </c>
      <c r="R768" s="178">
        <v>9</v>
      </c>
      <c r="S768" s="178">
        <v>9</v>
      </c>
      <c r="T768" s="178">
        <v>9</v>
      </c>
      <c r="U768" s="178">
        <v>9</v>
      </c>
      <c r="V768" s="178">
        <v>9</v>
      </c>
      <c r="W768" s="178">
        <v>9</v>
      </c>
      <c r="X768" s="178">
        <v>9</v>
      </c>
      <c r="Y768" s="178">
        <v>9</v>
      </c>
      <c r="Z768" s="178">
        <v>9</v>
      </c>
      <c r="AA768" s="178">
        <v>9</v>
      </c>
      <c r="AB768" s="178">
        <v>9</v>
      </c>
      <c r="AC768" s="178">
        <v>9</v>
      </c>
      <c r="AD768" s="178">
        <v>9</v>
      </c>
      <c r="AE768" s="178">
        <v>9</v>
      </c>
      <c r="AF768" s="178">
        <v>9</v>
      </c>
      <c r="AG768" s="178">
        <v>9</v>
      </c>
      <c r="AH768" s="178">
        <v>9</v>
      </c>
      <c r="AI768" s="178">
        <v>9</v>
      </c>
      <c r="AJ768" s="178">
        <v>9</v>
      </c>
      <c r="AK768" s="178">
        <v>9</v>
      </c>
      <c r="AL768" s="178">
        <v>9</v>
      </c>
      <c r="AM768" s="178">
        <v>9</v>
      </c>
      <c r="AN768" s="178">
        <v>9</v>
      </c>
      <c r="AO768" s="178">
        <v>9</v>
      </c>
      <c r="AP768" s="178">
        <v>9</v>
      </c>
      <c r="AQ768" s="178">
        <v>9</v>
      </c>
      <c r="AR768" s="178">
        <v>9</v>
      </c>
      <c r="AS768" s="178">
        <v>9</v>
      </c>
      <c r="AT768" s="178">
        <v>9</v>
      </c>
      <c r="AU768" s="178">
        <v>9</v>
      </c>
      <c r="AV768" s="179">
        <v>9</v>
      </c>
    </row>
    <row r="769" spans="2:48" s="218" customFormat="1" x14ac:dyDescent="0.25">
      <c r="B769" s="175" t="s">
        <v>108</v>
      </c>
      <c r="C769" s="178">
        <v>65</v>
      </c>
      <c r="D769" s="178">
        <v>65</v>
      </c>
      <c r="E769" s="178">
        <v>65</v>
      </c>
      <c r="F769" s="178">
        <v>65</v>
      </c>
      <c r="G769" s="178">
        <v>65</v>
      </c>
      <c r="H769" s="178">
        <v>65</v>
      </c>
      <c r="I769" s="178">
        <v>65</v>
      </c>
      <c r="J769" s="178">
        <v>65</v>
      </c>
      <c r="K769" s="178">
        <v>65</v>
      </c>
      <c r="L769" s="178">
        <v>65</v>
      </c>
      <c r="M769" s="178">
        <v>65</v>
      </c>
      <c r="N769" s="178">
        <v>65</v>
      </c>
      <c r="O769" s="178">
        <v>65</v>
      </c>
      <c r="P769" s="178">
        <v>65</v>
      </c>
      <c r="Q769" s="178">
        <v>65</v>
      </c>
      <c r="R769" s="178">
        <v>65</v>
      </c>
      <c r="S769" s="178">
        <v>65</v>
      </c>
      <c r="T769" s="178">
        <v>65</v>
      </c>
      <c r="U769" s="178">
        <v>65</v>
      </c>
      <c r="V769" s="178">
        <v>65</v>
      </c>
      <c r="W769" s="178">
        <v>65</v>
      </c>
      <c r="X769" s="178">
        <v>65</v>
      </c>
      <c r="Y769" s="178">
        <v>65</v>
      </c>
      <c r="Z769" s="178">
        <v>65</v>
      </c>
      <c r="AA769" s="178">
        <v>65</v>
      </c>
      <c r="AB769" s="178">
        <v>65</v>
      </c>
      <c r="AC769" s="178">
        <v>65</v>
      </c>
      <c r="AD769" s="178">
        <v>65</v>
      </c>
      <c r="AE769" s="178">
        <v>65</v>
      </c>
      <c r="AF769" s="178">
        <v>65</v>
      </c>
      <c r="AG769" s="178">
        <v>65</v>
      </c>
      <c r="AH769" s="178">
        <v>65</v>
      </c>
      <c r="AI769" s="178">
        <v>65</v>
      </c>
      <c r="AJ769" s="178">
        <v>65</v>
      </c>
      <c r="AK769" s="178">
        <v>65</v>
      </c>
      <c r="AL769" s="178">
        <v>65</v>
      </c>
      <c r="AM769" s="178">
        <v>65</v>
      </c>
      <c r="AN769" s="178">
        <v>65</v>
      </c>
      <c r="AO769" s="178">
        <v>65</v>
      </c>
      <c r="AP769" s="178">
        <v>65</v>
      </c>
      <c r="AQ769" s="178">
        <v>65</v>
      </c>
      <c r="AR769" s="178">
        <v>65</v>
      </c>
      <c r="AS769" s="178">
        <v>65</v>
      </c>
      <c r="AT769" s="178">
        <v>65</v>
      </c>
      <c r="AU769" s="178">
        <v>65</v>
      </c>
      <c r="AV769" s="179">
        <v>65</v>
      </c>
    </row>
    <row r="770" spans="2:48" s="218" customFormat="1" x14ac:dyDescent="0.25">
      <c r="B770" s="175" t="s">
        <v>4</v>
      </c>
      <c r="C770" s="178">
        <v>1111.3511107605</v>
      </c>
      <c r="D770" s="178">
        <v>1111.3511107605</v>
      </c>
      <c r="E770" s="178">
        <v>1111.3511107605</v>
      </c>
      <c r="F770" s="178">
        <v>1111.3511107605</v>
      </c>
      <c r="G770" s="178">
        <v>1111.3511107605</v>
      </c>
      <c r="H770" s="178">
        <v>1111.3511107605</v>
      </c>
      <c r="I770" s="178">
        <v>1105.8217686083999</v>
      </c>
      <c r="J770" s="178">
        <v>1100.2924264563001</v>
      </c>
      <c r="K770" s="178">
        <v>1094.7630843042</v>
      </c>
      <c r="L770" s="178">
        <v>1089.2337421521001</v>
      </c>
      <c r="M770" s="178">
        <v>1083.7044000000001</v>
      </c>
      <c r="N770" s="178">
        <v>1087.3139518986002</v>
      </c>
      <c r="O770" s="178">
        <v>1090.9235037972001</v>
      </c>
      <c r="P770" s="178">
        <v>1094.5330556958002</v>
      </c>
      <c r="Q770" s="178">
        <v>1098.1426075944003</v>
      </c>
      <c r="R770" s="178">
        <v>1101.7521594930001</v>
      </c>
      <c r="S770" s="178">
        <v>1105.3617113916002</v>
      </c>
      <c r="T770" s="178">
        <v>1108.9712632902003</v>
      </c>
      <c r="U770" s="178">
        <v>1112.5808151888002</v>
      </c>
      <c r="V770" s="178">
        <v>1116.1903670874003</v>
      </c>
      <c r="W770" s="178">
        <v>1119.7999189860004</v>
      </c>
      <c r="X770" s="178">
        <v>1123.4094708846003</v>
      </c>
      <c r="Y770" s="178">
        <v>1127.0190227832004</v>
      </c>
      <c r="Z770" s="178">
        <v>1130.6285746818005</v>
      </c>
      <c r="AA770" s="178">
        <v>1134.2381265804004</v>
      </c>
      <c r="AB770" s="178">
        <v>1137.8476784790005</v>
      </c>
      <c r="AC770" s="178">
        <v>1133.9342339644338</v>
      </c>
      <c r="AD770" s="178">
        <v>1130.0207894498672</v>
      </c>
      <c r="AE770" s="178">
        <v>1126.1073449353003</v>
      </c>
      <c r="AF770" s="178">
        <v>1122.1939004207336</v>
      </c>
      <c r="AG770" s="178">
        <v>1118.2804559061669</v>
      </c>
      <c r="AH770" s="178">
        <v>1114.3670113916003</v>
      </c>
      <c r="AI770" s="178">
        <v>1110.4535668770336</v>
      </c>
      <c r="AJ770" s="178">
        <v>1106.5401223624667</v>
      </c>
      <c r="AK770" s="178">
        <v>1102.6266778479001</v>
      </c>
      <c r="AL770" s="178">
        <v>1098.7132333333334</v>
      </c>
      <c r="AM770" s="178">
        <v>1094.7997888187667</v>
      </c>
      <c r="AN770" s="178">
        <v>1090.8863443042001</v>
      </c>
      <c r="AO770" s="178">
        <v>1086.9728997896332</v>
      </c>
      <c r="AP770" s="178">
        <v>1083.0594552750665</v>
      </c>
      <c r="AQ770" s="178">
        <v>1079.1460107604998</v>
      </c>
      <c r="AR770" s="178">
        <v>1079.1460107604998</v>
      </c>
      <c r="AS770" s="178">
        <v>1079.1460107604998</v>
      </c>
      <c r="AT770" s="178">
        <v>1079.1460107604998</v>
      </c>
      <c r="AU770" s="178">
        <v>1079.1460107604998</v>
      </c>
      <c r="AV770" s="179">
        <v>1079.1460107604998</v>
      </c>
    </row>
    <row r="771" spans="2:48" s="218" customFormat="1" x14ac:dyDescent="0.25">
      <c r="B771" s="175" t="s">
        <v>6</v>
      </c>
      <c r="C771" s="178">
        <v>0</v>
      </c>
      <c r="D771" s="178">
        <v>0</v>
      </c>
      <c r="E771" s="178">
        <v>0</v>
      </c>
      <c r="F771" s="178">
        <v>0</v>
      </c>
      <c r="G771" s="178">
        <v>0</v>
      </c>
      <c r="H771" s="178">
        <v>0</v>
      </c>
      <c r="I771" s="178">
        <v>0</v>
      </c>
      <c r="J771" s="178">
        <v>0</v>
      </c>
      <c r="K771" s="178">
        <v>0</v>
      </c>
      <c r="L771" s="178">
        <v>0</v>
      </c>
      <c r="M771" s="178">
        <v>0</v>
      </c>
      <c r="N771" s="178">
        <v>0</v>
      </c>
      <c r="O771" s="178">
        <v>0</v>
      </c>
      <c r="P771" s="178">
        <v>0</v>
      </c>
      <c r="Q771" s="178">
        <v>0</v>
      </c>
      <c r="R771" s="178">
        <v>0</v>
      </c>
      <c r="S771" s="178">
        <v>0</v>
      </c>
      <c r="T771" s="178">
        <v>0</v>
      </c>
      <c r="U771" s="178">
        <v>0</v>
      </c>
      <c r="V771" s="178">
        <v>0</v>
      </c>
      <c r="W771" s="178">
        <v>0</v>
      </c>
      <c r="X771" s="178">
        <v>0</v>
      </c>
      <c r="Y771" s="178">
        <v>0</v>
      </c>
      <c r="Z771" s="178">
        <v>0</v>
      </c>
      <c r="AA771" s="178">
        <v>0</v>
      </c>
      <c r="AB771" s="178">
        <v>0</v>
      </c>
      <c r="AC771" s="178">
        <v>0</v>
      </c>
      <c r="AD771" s="178">
        <v>0</v>
      </c>
      <c r="AE771" s="178">
        <v>0</v>
      </c>
      <c r="AF771" s="178">
        <v>0</v>
      </c>
      <c r="AG771" s="178">
        <v>0</v>
      </c>
      <c r="AH771" s="178">
        <v>0</v>
      </c>
      <c r="AI771" s="178">
        <v>0</v>
      </c>
      <c r="AJ771" s="178">
        <v>0</v>
      </c>
      <c r="AK771" s="178">
        <v>0</v>
      </c>
      <c r="AL771" s="178">
        <v>0</v>
      </c>
      <c r="AM771" s="178">
        <v>0</v>
      </c>
      <c r="AN771" s="178">
        <v>0</v>
      </c>
      <c r="AO771" s="178">
        <v>0</v>
      </c>
      <c r="AP771" s="178">
        <v>0</v>
      </c>
      <c r="AQ771" s="178">
        <v>0</v>
      </c>
      <c r="AR771" s="178">
        <v>0</v>
      </c>
      <c r="AS771" s="178">
        <v>0</v>
      </c>
      <c r="AT771" s="178">
        <v>0</v>
      </c>
      <c r="AU771" s="178">
        <v>0</v>
      </c>
      <c r="AV771" s="179">
        <v>0</v>
      </c>
    </row>
    <row r="772" spans="2:48" s="218" customFormat="1" x14ac:dyDescent="0.25">
      <c r="B772" s="175" t="s">
        <v>8</v>
      </c>
      <c r="C772" s="178">
        <v>14.395158205226398</v>
      </c>
      <c r="D772" s="178">
        <v>14.395158205226398</v>
      </c>
      <c r="E772" s="178">
        <v>14.395158205226398</v>
      </c>
      <c r="F772" s="178">
        <v>14.395158205226398</v>
      </c>
      <c r="G772" s="178">
        <v>14.395158205226398</v>
      </c>
      <c r="H772" s="178">
        <v>14.395158205226398</v>
      </c>
      <c r="I772" s="178">
        <v>14.395158205226398</v>
      </c>
      <c r="J772" s="178">
        <v>14.395158205226398</v>
      </c>
      <c r="K772" s="178">
        <v>13.660198444213272</v>
      </c>
      <c r="L772" s="178">
        <v>12.925238683200147</v>
      </c>
      <c r="M772" s="178">
        <v>12.190278922187021</v>
      </c>
      <c r="N772" s="178">
        <v>12.122725015831785</v>
      </c>
      <c r="O772" s="178">
        <v>12.055171109476548</v>
      </c>
      <c r="P772" s="178">
        <v>11.987617203121312</v>
      </c>
      <c r="Q772" s="178">
        <v>11.920063296766076</v>
      </c>
      <c r="R772" s="178">
        <v>11.852509390410839</v>
      </c>
      <c r="S772" s="178">
        <v>11.773357924974174</v>
      </c>
      <c r="T772" s="178">
        <v>11.694206459537508</v>
      </c>
      <c r="U772" s="178">
        <v>11.615054994100843</v>
      </c>
      <c r="V772" s="178">
        <v>11.535903528664178</v>
      </c>
      <c r="W772" s="178">
        <v>11.456752063227512</v>
      </c>
      <c r="X772" s="178">
        <v>11.377600597790847</v>
      </c>
      <c r="Y772" s="178">
        <v>11.298449132354182</v>
      </c>
      <c r="Z772" s="178">
        <v>11.219297666917518</v>
      </c>
      <c r="AA772" s="178">
        <v>11.140146201480851</v>
      </c>
      <c r="AB772" s="178">
        <v>11.060994736044186</v>
      </c>
      <c r="AC772" s="178">
        <v>11.00780930393965</v>
      </c>
      <c r="AD772" s="178">
        <v>10.954623871835116</v>
      </c>
      <c r="AE772" s="178">
        <v>10.90143843973058</v>
      </c>
      <c r="AF772" s="178">
        <v>10.848253007626043</v>
      </c>
      <c r="AG772" s="178">
        <v>10.795067575521509</v>
      </c>
      <c r="AH772" s="178">
        <v>10.741882143416973</v>
      </c>
      <c r="AI772" s="178">
        <v>10.688696711312437</v>
      </c>
      <c r="AJ772" s="178">
        <v>10.635511279207902</v>
      </c>
      <c r="AK772" s="178">
        <v>10.582325847103366</v>
      </c>
      <c r="AL772" s="178">
        <v>10.52914041499883</v>
      </c>
      <c r="AM772" s="178">
        <v>10.475954982894295</v>
      </c>
      <c r="AN772" s="178">
        <v>10.422769550789759</v>
      </c>
      <c r="AO772" s="178">
        <v>10.369584118685223</v>
      </c>
      <c r="AP772" s="178">
        <v>10.316398686580689</v>
      </c>
      <c r="AQ772" s="178">
        <v>10.263213254476153</v>
      </c>
      <c r="AR772" s="178">
        <v>10.263213254476153</v>
      </c>
      <c r="AS772" s="178">
        <v>10.263213254476153</v>
      </c>
      <c r="AT772" s="178">
        <v>10.263213254476153</v>
      </c>
      <c r="AU772" s="178">
        <v>10.263213254476153</v>
      </c>
      <c r="AV772" s="178">
        <v>10.263213254476153</v>
      </c>
    </row>
    <row r="773" spans="2:48" s="218" customFormat="1" x14ac:dyDescent="0.25">
      <c r="B773" s="175" t="s">
        <v>10</v>
      </c>
      <c r="C773" s="180"/>
      <c r="D773" s="180"/>
      <c r="E773" s="180"/>
      <c r="F773" s="180"/>
      <c r="G773" s="180"/>
      <c r="H773" s="180"/>
      <c r="I773" s="180"/>
      <c r="J773" s="180"/>
      <c r="K773" s="180"/>
      <c r="L773" s="180"/>
      <c r="M773" s="180"/>
      <c r="N773" s="180"/>
      <c r="O773" s="180"/>
      <c r="P773" s="180"/>
      <c r="Q773" s="180"/>
      <c r="R773" s="180"/>
      <c r="S773" s="180"/>
      <c r="T773" s="180"/>
      <c r="U773" s="180"/>
      <c r="V773" s="180"/>
      <c r="W773" s="180"/>
      <c r="X773" s="180"/>
      <c r="Y773" s="180"/>
      <c r="Z773" s="180"/>
      <c r="AA773" s="180"/>
      <c r="AB773" s="180"/>
      <c r="AC773" s="180"/>
      <c r="AD773" s="180"/>
      <c r="AE773" s="180"/>
      <c r="AF773" s="180"/>
      <c r="AG773" s="180"/>
      <c r="AH773" s="180"/>
      <c r="AI773" s="180"/>
      <c r="AJ773" s="180"/>
      <c r="AK773" s="180"/>
      <c r="AL773" s="180"/>
      <c r="AM773" s="180"/>
      <c r="AN773" s="180"/>
      <c r="AO773" s="180"/>
      <c r="AP773" s="180"/>
      <c r="AQ773" s="180"/>
      <c r="AR773" s="180"/>
      <c r="AS773" s="180"/>
      <c r="AT773" s="180"/>
      <c r="AU773" s="180"/>
      <c r="AV773" s="181"/>
    </row>
    <row r="774" spans="2:48" s="218" customFormat="1" x14ac:dyDescent="0.25">
      <c r="B774" s="175" t="s">
        <v>12</v>
      </c>
      <c r="C774" s="180"/>
      <c r="D774" s="180"/>
      <c r="E774" s="180"/>
      <c r="F774" s="180"/>
      <c r="G774" s="180"/>
      <c r="H774" s="180"/>
      <c r="I774" s="180"/>
      <c r="J774" s="180"/>
      <c r="K774" s="180"/>
      <c r="L774" s="180"/>
      <c r="M774" s="180"/>
      <c r="N774" s="180"/>
      <c r="O774" s="180"/>
      <c r="P774" s="180"/>
      <c r="Q774" s="180"/>
      <c r="R774" s="180"/>
      <c r="S774" s="180"/>
      <c r="T774" s="180"/>
      <c r="U774" s="180"/>
      <c r="V774" s="180"/>
      <c r="W774" s="180"/>
      <c r="X774" s="180"/>
      <c r="Y774" s="180"/>
      <c r="Z774" s="180"/>
      <c r="AA774" s="180"/>
      <c r="AB774" s="180"/>
      <c r="AC774" s="180"/>
      <c r="AD774" s="180"/>
      <c r="AE774" s="180"/>
      <c r="AF774" s="180"/>
      <c r="AG774" s="180"/>
      <c r="AH774" s="180"/>
      <c r="AI774" s="180"/>
      <c r="AJ774" s="180"/>
      <c r="AK774" s="180"/>
      <c r="AL774" s="180"/>
      <c r="AM774" s="180"/>
      <c r="AN774" s="180"/>
      <c r="AO774" s="180"/>
      <c r="AP774" s="180"/>
      <c r="AQ774" s="180"/>
      <c r="AR774" s="180"/>
      <c r="AS774" s="180"/>
      <c r="AT774" s="180"/>
      <c r="AU774" s="180"/>
      <c r="AV774" s="181"/>
    </row>
    <row r="775" spans="2:48" s="218" customFormat="1" x14ac:dyDescent="0.25">
      <c r="B775" s="175" t="s">
        <v>14</v>
      </c>
      <c r="C775" s="180"/>
      <c r="D775" s="180"/>
      <c r="E775" s="180"/>
      <c r="F775" s="180"/>
      <c r="G775" s="180"/>
      <c r="H775" s="180"/>
      <c r="I775" s="180"/>
      <c r="J775" s="180"/>
      <c r="K775" s="180"/>
      <c r="L775" s="180"/>
      <c r="M775" s="180"/>
      <c r="N775" s="180"/>
      <c r="O775" s="180"/>
      <c r="P775" s="180"/>
      <c r="Q775" s="180"/>
      <c r="R775" s="180"/>
      <c r="S775" s="180"/>
      <c r="T775" s="180"/>
      <c r="U775" s="180"/>
      <c r="V775" s="180"/>
      <c r="W775" s="180"/>
      <c r="X775" s="180"/>
      <c r="Y775" s="180"/>
      <c r="Z775" s="180"/>
      <c r="AA775" s="180"/>
      <c r="AB775" s="180"/>
      <c r="AC775" s="180"/>
      <c r="AD775" s="180"/>
      <c r="AE775" s="180"/>
      <c r="AF775" s="180"/>
      <c r="AG775" s="180"/>
      <c r="AH775" s="180"/>
      <c r="AI775" s="180"/>
      <c r="AJ775" s="180"/>
      <c r="AK775" s="180"/>
      <c r="AL775" s="180"/>
      <c r="AM775" s="180"/>
      <c r="AN775" s="180"/>
      <c r="AO775" s="180"/>
      <c r="AP775" s="180"/>
      <c r="AQ775" s="180"/>
      <c r="AR775" s="180"/>
      <c r="AS775" s="180"/>
      <c r="AT775" s="180"/>
      <c r="AU775" s="180"/>
      <c r="AV775" s="181"/>
    </row>
    <row r="776" spans="2:48" s="218" customFormat="1" x14ac:dyDescent="0.25">
      <c r="B776" s="175" t="s">
        <v>16</v>
      </c>
      <c r="C776" s="180"/>
      <c r="D776" s="180"/>
      <c r="E776" s="180"/>
      <c r="F776" s="180"/>
      <c r="G776" s="180"/>
      <c r="H776" s="180"/>
      <c r="I776" s="180"/>
      <c r="J776" s="180"/>
      <c r="K776" s="180"/>
      <c r="L776" s="180"/>
      <c r="M776" s="180"/>
      <c r="N776" s="180"/>
      <c r="O776" s="180"/>
      <c r="P776" s="180"/>
      <c r="Q776" s="180"/>
      <c r="R776" s="180"/>
      <c r="S776" s="180"/>
      <c r="T776" s="180"/>
      <c r="U776" s="180"/>
      <c r="V776" s="180"/>
      <c r="W776" s="180"/>
      <c r="X776" s="180"/>
      <c r="Y776" s="180"/>
      <c r="Z776" s="180"/>
      <c r="AA776" s="180"/>
      <c r="AB776" s="180"/>
      <c r="AC776" s="180"/>
      <c r="AD776" s="180"/>
      <c r="AE776" s="180"/>
      <c r="AF776" s="180"/>
      <c r="AG776" s="180"/>
      <c r="AH776" s="180"/>
      <c r="AI776" s="180"/>
      <c r="AJ776" s="180"/>
      <c r="AK776" s="180"/>
      <c r="AL776" s="180"/>
      <c r="AM776" s="180"/>
      <c r="AN776" s="180"/>
      <c r="AO776" s="180"/>
      <c r="AP776" s="180"/>
      <c r="AQ776" s="180"/>
      <c r="AR776" s="180"/>
      <c r="AS776" s="180"/>
      <c r="AT776" s="180"/>
      <c r="AU776" s="180"/>
      <c r="AV776" s="181"/>
    </row>
    <row r="777" spans="2:48" s="218" customFormat="1" x14ac:dyDescent="0.25">
      <c r="B777" s="175" t="s">
        <v>18</v>
      </c>
      <c r="C777" s="180"/>
      <c r="D777" s="180"/>
      <c r="E777" s="180"/>
      <c r="F777" s="180"/>
      <c r="G777" s="180"/>
      <c r="H777" s="180"/>
      <c r="I777" s="180"/>
      <c r="J777" s="180"/>
      <c r="K777" s="180"/>
      <c r="L777" s="180"/>
      <c r="M777" s="180"/>
      <c r="N777" s="180"/>
      <c r="O777" s="180"/>
      <c r="P777" s="180"/>
      <c r="Q777" s="180"/>
      <c r="R777" s="180"/>
      <c r="S777" s="180"/>
      <c r="T777" s="180"/>
      <c r="U777" s="180"/>
      <c r="V777" s="180"/>
      <c r="W777" s="180"/>
      <c r="X777" s="180"/>
      <c r="Y777" s="180"/>
      <c r="Z777" s="180"/>
      <c r="AA777" s="180"/>
      <c r="AB777" s="180"/>
      <c r="AC777" s="180"/>
      <c r="AD777" s="180"/>
      <c r="AE777" s="180"/>
      <c r="AF777" s="180"/>
      <c r="AG777" s="180"/>
      <c r="AH777" s="180"/>
      <c r="AI777" s="180"/>
      <c r="AJ777" s="180"/>
      <c r="AK777" s="180"/>
      <c r="AL777" s="180"/>
      <c r="AM777" s="180"/>
      <c r="AN777" s="180"/>
      <c r="AO777" s="180"/>
      <c r="AP777" s="180"/>
      <c r="AQ777" s="180"/>
      <c r="AR777" s="180"/>
      <c r="AS777" s="180"/>
      <c r="AT777" s="180"/>
      <c r="AU777" s="180"/>
      <c r="AV777" s="181"/>
    </row>
    <row r="778" spans="2:48" s="218" customFormat="1" x14ac:dyDescent="0.25">
      <c r="B778" s="175" t="s">
        <v>20</v>
      </c>
      <c r="C778" s="180"/>
      <c r="D778" s="180"/>
      <c r="E778" s="180"/>
      <c r="F778" s="180"/>
      <c r="G778" s="180"/>
      <c r="H778" s="180"/>
      <c r="I778" s="180"/>
      <c r="J778" s="180"/>
      <c r="K778" s="180"/>
      <c r="L778" s="180"/>
      <c r="M778" s="180"/>
      <c r="N778" s="180"/>
      <c r="O778" s="180"/>
      <c r="P778" s="180"/>
      <c r="Q778" s="180"/>
      <c r="R778" s="180"/>
      <c r="S778" s="180"/>
      <c r="T778" s="180"/>
      <c r="U778" s="180"/>
      <c r="V778" s="180"/>
      <c r="W778" s="180"/>
      <c r="X778" s="180"/>
      <c r="Y778" s="180"/>
      <c r="Z778" s="180"/>
      <c r="AA778" s="180"/>
      <c r="AB778" s="180"/>
      <c r="AC778" s="180"/>
      <c r="AD778" s="180"/>
      <c r="AE778" s="180"/>
      <c r="AF778" s="180"/>
      <c r="AG778" s="180"/>
      <c r="AH778" s="180"/>
      <c r="AI778" s="180"/>
      <c r="AJ778" s="180"/>
      <c r="AK778" s="180"/>
      <c r="AL778" s="180"/>
      <c r="AM778" s="180"/>
      <c r="AN778" s="180"/>
      <c r="AO778" s="180"/>
      <c r="AP778" s="180"/>
      <c r="AQ778" s="180"/>
      <c r="AR778" s="180"/>
      <c r="AS778" s="180"/>
      <c r="AT778" s="180"/>
      <c r="AU778" s="180"/>
      <c r="AV778" s="181"/>
    </row>
    <row r="779" spans="2:48" s="218" customFormat="1" x14ac:dyDescent="0.25">
      <c r="B779" s="175" t="s">
        <v>22</v>
      </c>
      <c r="C779" s="178">
        <v>0</v>
      </c>
      <c r="D779" s="178">
        <v>0</v>
      </c>
      <c r="E779" s="178">
        <v>0</v>
      </c>
      <c r="F779" s="178">
        <v>0</v>
      </c>
      <c r="G779" s="178">
        <v>0</v>
      </c>
      <c r="H779" s="178">
        <v>0</v>
      </c>
      <c r="I779" s="178">
        <v>0</v>
      </c>
      <c r="J779" s="178">
        <v>0</v>
      </c>
      <c r="K779" s="178">
        <v>0</v>
      </c>
      <c r="L779" s="178">
        <v>0</v>
      </c>
      <c r="M779" s="178">
        <v>0</v>
      </c>
      <c r="N779" s="178">
        <v>0</v>
      </c>
      <c r="O779" s="178">
        <v>0</v>
      </c>
      <c r="P779" s="178">
        <v>0</v>
      </c>
      <c r="Q779" s="178">
        <v>0</v>
      </c>
      <c r="R779" s="178">
        <v>0</v>
      </c>
      <c r="S779" s="178">
        <v>0</v>
      </c>
      <c r="T779" s="178">
        <v>0</v>
      </c>
      <c r="U779" s="178">
        <v>0</v>
      </c>
      <c r="V779" s="178">
        <v>0</v>
      </c>
      <c r="W779" s="178">
        <v>0</v>
      </c>
      <c r="X779" s="178">
        <v>0</v>
      </c>
      <c r="Y779" s="178">
        <v>0</v>
      </c>
      <c r="Z779" s="178">
        <v>0</v>
      </c>
      <c r="AA779" s="178">
        <v>0</v>
      </c>
      <c r="AB779" s="178">
        <v>0</v>
      </c>
      <c r="AC779" s="178">
        <v>0</v>
      </c>
      <c r="AD779" s="178">
        <v>0</v>
      </c>
      <c r="AE779" s="178">
        <v>0</v>
      </c>
      <c r="AF779" s="178">
        <v>0</v>
      </c>
      <c r="AG779" s="178">
        <v>0</v>
      </c>
      <c r="AH779" s="178">
        <v>0</v>
      </c>
      <c r="AI779" s="178">
        <v>0</v>
      </c>
      <c r="AJ779" s="178">
        <v>0</v>
      </c>
      <c r="AK779" s="178">
        <v>0</v>
      </c>
      <c r="AL779" s="178">
        <v>0</v>
      </c>
      <c r="AM779" s="178">
        <v>0</v>
      </c>
      <c r="AN779" s="178">
        <v>0</v>
      </c>
      <c r="AO779" s="178">
        <v>0</v>
      </c>
      <c r="AP779" s="178">
        <v>0</v>
      </c>
      <c r="AQ779" s="178">
        <v>0</v>
      </c>
      <c r="AR779" s="178">
        <v>0</v>
      </c>
      <c r="AS779" s="178">
        <v>0</v>
      </c>
      <c r="AT779" s="178">
        <v>0</v>
      </c>
      <c r="AU779" s="178">
        <v>0</v>
      </c>
      <c r="AV779" s="179">
        <v>0</v>
      </c>
    </row>
    <row r="780" spans="2:48" s="218" customFormat="1" x14ac:dyDescent="0.25">
      <c r="B780" s="175" t="s">
        <v>110</v>
      </c>
      <c r="C780" s="178">
        <v>0</v>
      </c>
      <c r="D780" s="178">
        <v>0</v>
      </c>
      <c r="E780" s="178">
        <v>0</v>
      </c>
      <c r="F780" s="178">
        <v>0</v>
      </c>
      <c r="G780" s="178">
        <v>0</v>
      </c>
      <c r="H780" s="178">
        <v>0</v>
      </c>
      <c r="I780" s="178">
        <v>0</v>
      </c>
      <c r="J780" s="178">
        <v>0</v>
      </c>
      <c r="K780" s="178">
        <v>0</v>
      </c>
      <c r="L780" s="178">
        <v>0</v>
      </c>
      <c r="M780" s="178">
        <v>0</v>
      </c>
      <c r="N780" s="178">
        <v>0</v>
      </c>
      <c r="O780" s="178">
        <v>0</v>
      </c>
      <c r="P780" s="178">
        <v>0</v>
      </c>
      <c r="Q780" s="178">
        <v>0</v>
      </c>
      <c r="R780" s="178">
        <v>0</v>
      </c>
      <c r="S780" s="178">
        <v>0</v>
      </c>
      <c r="T780" s="178">
        <v>0</v>
      </c>
      <c r="U780" s="178">
        <v>0</v>
      </c>
      <c r="V780" s="178">
        <v>0</v>
      </c>
      <c r="W780" s="178">
        <v>0</v>
      </c>
      <c r="X780" s="178">
        <v>0</v>
      </c>
      <c r="Y780" s="178">
        <v>0</v>
      </c>
      <c r="Z780" s="178">
        <v>0</v>
      </c>
      <c r="AA780" s="178">
        <v>0</v>
      </c>
      <c r="AB780" s="178">
        <v>0</v>
      </c>
      <c r="AC780" s="178">
        <v>0</v>
      </c>
      <c r="AD780" s="178">
        <v>0</v>
      </c>
      <c r="AE780" s="178">
        <v>0</v>
      </c>
      <c r="AF780" s="178">
        <v>0</v>
      </c>
      <c r="AG780" s="178">
        <v>0</v>
      </c>
      <c r="AH780" s="178">
        <v>0</v>
      </c>
      <c r="AI780" s="178">
        <v>0</v>
      </c>
      <c r="AJ780" s="178">
        <v>0</v>
      </c>
      <c r="AK780" s="178">
        <v>0</v>
      </c>
      <c r="AL780" s="178">
        <v>0</v>
      </c>
      <c r="AM780" s="178">
        <v>0</v>
      </c>
      <c r="AN780" s="178">
        <v>0</v>
      </c>
      <c r="AO780" s="178">
        <v>0</v>
      </c>
      <c r="AP780" s="178">
        <v>0</v>
      </c>
      <c r="AQ780" s="178">
        <v>0</v>
      </c>
      <c r="AR780" s="178">
        <v>0</v>
      </c>
      <c r="AS780" s="178">
        <v>0</v>
      </c>
      <c r="AT780" s="178">
        <v>0</v>
      </c>
      <c r="AU780" s="178">
        <v>0</v>
      </c>
      <c r="AV780" s="179">
        <v>0</v>
      </c>
    </row>
    <row r="781" spans="2:48" s="218" customFormat="1" x14ac:dyDescent="0.25">
      <c r="B781" s="175" t="s">
        <v>111</v>
      </c>
      <c r="C781" s="178">
        <v>0</v>
      </c>
      <c r="D781" s="178">
        <v>0</v>
      </c>
      <c r="E781" s="178">
        <v>0</v>
      </c>
      <c r="F781" s="178">
        <v>0</v>
      </c>
      <c r="G781" s="178">
        <v>0</v>
      </c>
      <c r="H781" s="178">
        <v>0</v>
      </c>
      <c r="I781" s="178">
        <v>0</v>
      </c>
      <c r="J781" s="178">
        <v>0</v>
      </c>
      <c r="K781" s="178">
        <v>0</v>
      </c>
      <c r="L781" s="178">
        <v>0</v>
      </c>
      <c r="M781" s="178">
        <v>0</v>
      </c>
      <c r="N781" s="178">
        <v>0</v>
      </c>
      <c r="O781" s="178">
        <v>0</v>
      </c>
      <c r="P781" s="178">
        <v>0</v>
      </c>
      <c r="Q781" s="178">
        <v>0</v>
      </c>
      <c r="R781" s="178">
        <v>0</v>
      </c>
      <c r="S781" s="178">
        <v>0</v>
      </c>
      <c r="T781" s="178">
        <v>0</v>
      </c>
      <c r="U781" s="178">
        <v>0</v>
      </c>
      <c r="V781" s="178">
        <v>0</v>
      </c>
      <c r="W781" s="178">
        <v>0</v>
      </c>
      <c r="X781" s="178">
        <v>0</v>
      </c>
      <c r="Y781" s="178">
        <v>0</v>
      </c>
      <c r="Z781" s="178">
        <v>0</v>
      </c>
      <c r="AA781" s="178">
        <v>0</v>
      </c>
      <c r="AB781" s="178">
        <v>0</v>
      </c>
      <c r="AC781" s="178">
        <v>0</v>
      </c>
      <c r="AD781" s="178">
        <v>0</v>
      </c>
      <c r="AE781" s="178">
        <v>0</v>
      </c>
      <c r="AF781" s="178">
        <v>0</v>
      </c>
      <c r="AG781" s="178">
        <v>0</v>
      </c>
      <c r="AH781" s="178">
        <v>0</v>
      </c>
      <c r="AI781" s="178">
        <v>0</v>
      </c>
      <c r="AJ781" s="178">
        <v>0</v>
      </c>
      <c r="AK781" s="178">
        <v>0</v>
      </c>
      <c r="AL781" s="178">
        <v>0</v>
      </c>
      <c r="AM781" s="178">
        <v>0</v>
      </c>
      <c r="AN781" s="178">
        <v>0</v>
      </c>
      <c r="AO781" s="178">
        <v>0</v>
      </c>
      <c r="AP781" s="178">
        <v>0</v>
      </c>
      <c r="AQ781" s="178">
        <v>0</v>
      </c>
      <c r="AR781" s="178">
        <v>0</v>
      </c>
      <c r="AS781" s="178">
        <v>0</v>
      </c>
      <c r="AT781" s="178">
        <v>0</v>
      </c>
      <c r="AU781" s="178">
        <v>0</v>
      </c>
      <c r="AV781" s="179">
        <v>0</v>
      </c>
    </row>
    <row r="782" spans="2:48" s="218" customFormat="1" x14ac:dyDescent="0.25">
      <c r="B782" s="175" t="s">
        <v>58</v>
      </c>
      <c r="C782" s="178">
        <v>0</v>
      </c>
      <c r="D782" s="178">
        <v>0</v>
      </c>
      <c r="E782" s="178">
        <v>0</v>
      </c>
      <c r="F782" s="178">
        <v>0</v>
      </c>
      <c r="G782" s="178">
        <v>0</v>
      </c>
      <c r="H782" s="178">
        <v>0</v>
      </c>
      <c r="I782" s="178">
        <v>0</v>
      </c>
      <c r="J782" s="178">
        <v>0</v>
      </c>
      <c r="K782" s="178">
        <v>0</v>
      </c>
      <c r="L782" s="178">
        <v>0</v>
      </c>
      <c r="M782" s="178">
        <v>0</v>
      </c>
      <c r="N782" s="178">
        <v>0</v>
      </c>
      <c r="O782" s="178">
        <v>0</v>
      </c>
      <c r="P782" s="178">
        <v>0</v>
      </c>
      <c r="Q782" s="178">
        <v>0</v>
      </c>
      <c r="R782" s="178">
        <v>0</v>
      </c>
      <c r="S782" s="178">
        <v>0</v>
      </c>
      <c r="T782" s="178">
        <v>0</v>
      </c>
      <c r="U782" s="178">
        <v>0</v>
      </c>
      <c r="V782" s="178">
        <v>0</v>
      </c>
      <c r="W782" s="178">
        <v>0</v>
      </c>
      <c r="X782" s="178">
        <v>0</v>
      </c>
      <c r="Y782" s="178">
        <v>0</v>
      </c>
      <c r="Z782" s="178">
        <v>0</v>
      </c>
      <c r="AA782" s="178">
        <v>0</v>
      </c>
      <c r="AB782" s="178">
        <v>0</v>
      </c>
      <c r="AC782" s="178">
        <v>0</v>
      </c>
      <c r="AD782" s="178">
        <v>0</v>
      </c>
      <c r="AE782" s="178">
        <v>0</v>
      </c>
      <c r="AF782" s="178">
        <v>0</v>
      </c>
      <c r="AG782" s="178">
        <v>0</v>
      </c>
      <c r="AH782" s="178">
        <v>0</v>
      </c>
      <c r="AI782" s="178">
        <v>0</v>
      </c>
      <c r="AJ782" s="178">
        <v>0</v>
      </c>
      <c r="AK782" s="178">
        <v>0</v>
      </c>
      <c r="AL782" s="178">
        <v>0</v>
      </c>
      <c r="AM782" s="178">
        <v>0</v>
      </c>
      <c r="AN782" s="178">
        <v>0</v>
      </c>
      <c r="AO782" s="178">
        <v>0</v>
      </c>
      <c r="AP782" s="178">
        <v>0</v>
      </c>
      <c r="AQ782" s="178">
        <v>0</v>
      </c>
      <c r="AR782" s="178">
        <v>0</v>
      </c>
      <c r="AS782" s="178">
        <v>0</v>
      </c>
      <c r="AT782" s="178">
        <v>0</v>
      </c>
      <c r="AU782" s="178">
        <v>0</v>
      </c>
      <c r="AV782" s="179">
        <v>0</v>
      </c>
    </row>
    <row r="783" spans="2:48" s="218" customFormat="1" x14ac:dyDescent="0.25">
      <c r="B783" s="175" t="s">
        <v>60</v>
      </c>
      <c r="C783" s="178">
        <v>0</v>
      </c>
      <c r="D783" s="178">
        <v>0</v>
      </c>
      <c r="E783" s="178">
        <v>0</v>
      </c>
      <c r="F783" s="178">
        <v>0</v>
      </c>
      <c r="G783" s="178">
        <v>0</v>
      </c>
      <c r="H783" s="178">
        <v>0</v>
      </c>
      <c r="I783" s="178">
        <v>0</v>
      </c>
      <c r="J783" s="178">
        <v>0</v>
      </c>
      <c r="K783" s="178">
        <v>0</v>
      </c>
      <c r="L783" s="178">
        <v>0</v>
      </c>
      <c r="M783" s="178">
        <v>0</v>
      </c>
      <c r="N783" s="178">
        <v>0</v>
      </c>
      <c r="O783" s="178">
        <v>0</v>
      </c>
      <c r="P783" s="178">
        <v>0</v>
      </c>
      <c r="Q783" s="178">
        <v>0</v>
      </c>
      <c r="R783" s="178">
        <v>0</v>
      </c>
      <c r="S783" s="178">
        <v>0</v>
      </c>
      <c r="T783" s="178">
        <v>0</v>
      </c>
      <c r="U783" s="178">
        <v>0</v>
      </c>
      <c r="V783" s="178">
        <v>0</v>
      </c>
      <c r="W783" s="178">
        <v>0</v>
      </c>
      <c r="X783" s="178">
        <v>0</v>
      </c>
      <c r="Y783" s="178">
        <v>0</v>
      </c>
      <c r="Z783" s="178">
        <v>0</v>
      </c>
      <c r="AA783" s="178">
        <v>0</v>
      </c>
      <c r="AB783" s="178">
        <v>0</v>
      </c>
      <c r="AC783" s="178">
        <v>0</v>
      </c>
      <c r="AD783" s="178">
        <v>0</v>
      </c>
      <c r="AE783" s="178">
        <v>0</v>
      </c>
      <c r="AF783" s="178">
        <v>0</v>
      </c>
      <c r="AG783" s="178">
        <v>0</v>
      </c>
      <c r="AH783" s="178">
        <v>0</v>
      </c>
      <c r="AI783" s="178">
        <v>0</v>
      </c>
      <c r="AJ783" s="178">
        <v>0</v>
      </c>
      <c r="AK783" s="178">
        <v>0</v>
      </c>
      <c r="AL783" s="178">
        <v>0</v>
      </c>
      <c r="AM783" s="178">
        <v>0</v>
      </c>
      <c r="AN783" s="178">
        <v>0</v>
      </c>
      <c r="AO783" s="178">
        <v>0</v>
      </c>
      <c r="AP783" s="178">
        <v>0</v>
      </c>
      <c r="AQ783" s="178">
        <v>0</v>
      </c>
      <c r="AR783" s="178">
        <v>0</v>
      </c>
      <c r="AS783" s="178">
        <v>0</v>
      </c>
      <c r="AT783" s="178">
        <v>0</v>
      </c>
      <c r="AU783" s="178">
        <v>0</v>
      </c>
      <c r="AV783" s="179">
        <v>0</v>
      </c>
    </row>
    <row r="784" spans="2:48" s="218" customFormat="1" x14ac:dyDescent="0.25">
      <c r="B784" s="175" t="s">
        <v>62</v>
      </c>
      <c r="C784" s="178">
        <v>0</v>
      </c>
      <c r="D784" s="178">
        <v>0</v>
      </c>
      <c r="E784" s="178">
        <v>0</v>
      </c>
      <c r="F784" s="178">
        <v>0</v>
      </c>
      <c r="G784" s="178">
        <v>0</v>
      </c>
      <c r="H784" s="178">
        <v>0</v>
      </c>
      <c r="I784" s="178">
        <v>0</v>
      </c>
      <c r="J784" s="178">
        <v>0</v>
      </c>
      <c r="K784" s="178">
        <v>0</v>
      </c>
      <c r="L784" s="178">
        <v>0</v>
      </c>
      <c r="M784" s="178">
        <v>0</v>
      </c>
      <c r="N784" s="178">
        <v>0</v>
      </c>
      <c r="O784" s="178">
        <v>0</v>
      </c>
      <c r="P784" s="178">
        <v>0</v>
      </c>
      <c r="Q784" s="178">
        <v>0</v>
      </c>
      <c r="R784" s="178">
        <v>0</v>
      </c>
      <c r="S784" s="178">
        <v>0</v>
      </c>
      <c r="T784" s="178">
        <v>0</v>
      </c>
      <c r="U784" s="178">
        <v>0</v>
      </c>
      <c r="V784" s="178">
        <v>0</v>
      </c>
      <c r="W784" s="178">
        <v>0</v>
      </c>
      <c r="X784" s="178">
        <v>0</v>
      </c>
      <c r="Y784" s="178">
        <v>0</v>
      </c>
      <c r="Z784" s="178">
        <v>0</v>
      </c>
      <c r="AA784" s="178">
        <v>0</v>
      </c>
      <c r="AB784" s="178">
        <v>0</v>
      </c>
      <c r="AC784" s="178">
        <v>0</v>
      </c>
      <c r="AD784" s="178">
        <v>0</v>
      </c>
      <c r="AE784" s="178">
        <v>0</v>
      </c>
      <c r="AF784" s="178">
        <v>0</v>
      </c>
      <c r="AG784" s="178">
        <v>0</v>
      </c>
      <c r="AH784" s="178">
        <v>0</v>
      </c>
      <c r="AI784" s="178">
        <v>0</v>
      </c>
      <c r="AJ784" s="178">
        <v>0</v>
      </c>
      <c r="AK784" s="178">
        <v>0</v>
      </c>
      <c r="AL784" s="178">
        <v>0</v>
      </c>
      <c r="AM784" s="178">
        <v>0</v>
      </c>
      <c r="AN784" s="178">
        <v>0</v>
      </c>
      <c r="AO784" s="178">
        <v>0</v>
      </c>
      <c r="AP784" s="178">
        <v>0</v>
      </c>
      <c r="AQ784" s="178">
        <v>0</v>
      </c>
      <c r="AR784" s="178">
        <v>0</v>
      </c>
      <c r="AS784" s="178">
        <v>0</v>
      </c>
      <c r="AT784" s="178">
        <v>0</v>
      </c>
      <c r="AU784" s="178">
        <v>0</v>
      </c>
      <c r="AV784" s="178">
        <v>0</v>
      </c>
    </row>
    <row r="785" spans="1:48" s="218" customFormat="1" x14ac:dyDescent="0.25">
      <c r="B785" s="175" t="s">
        <v>109</v>
      </c>
      <c r="C785" s="180"/>
      <c r="D785" s="180"/>
      <c r="E785" s="180"/>
      <c r="F785" s="180"/>
      <c r="G785" s="180"/>
      <c r="H785" s="180"/>
      <c r="I785" s="180"/>
      <c r="J785" s="180"/>
      <c r="K785" s="180"/>
      <c r="L785" s="180"/>
      <c r="M785" s="180"/>
      <c r="N785" s="180"/>
      <c r="O785" s="180"/>
      <c r="P785" s="180"/>
      <c r="Q785" s="180"/>
      <c r="R785" s="180"/>
      <c r="S785" s="180"/>
      <c r="T785" s="180"/>
      <c r="U785" s="180"/>
      <c r="V785" s="180"/>
      <c r="W785" s="180"/>
      <c r="X785" s="180"/>
      <c r="Y785" s="180"/>
      <c r="Z785" s="180"/>
      <c r="AA785" s="180"/>
      <c r="AB785" s="180"/>
      <c r="AC785" s="180"/>
      <c r="AD785" s="180"/>
      <c r="AE785" s="180"/>
      <c r="AF785" s="180"/>
      <c r="AG785" s="180"/>
      <c r="AH785" s="180"/>
      <c r="AI785" s="180"/>
      <c r="AJ785" s="180"/>
      <c r="AK785" s="180"/>
      <c r="AL785" s="180"/>
      <c r="AM785" s="180"/>
      <c r="AN785" s="180"/>
      <c r="AO785" s="180"/>
      <c r="AP785" s="180"/>
      <c r="AQ785" s="180"/>
      <c r="AR785" s="180"/>
      <c r="AS785" s="180"/>
      <c r="AT785" s="180"/>
      <c r="AU785" s="180"/>
      <c r="AV785" s="181"/>
    </row>
    <row r="786" spans="1:48" s="218" customFormat="1" x14ac:dyDescent="0.25">
      <c r="B786" s="175" t="s">
        <v>274</v>
      </c>
      <c r="C786" s="180"/>
      <c r="D786" s="180"/>
      <c r="E786" s="180"/>
      <c r="F786" s="180"/>
      <c r="G786" s="180"/>
      <c r="H786" s="180"/>
      <c r="I786" s="180"/>
      <c r="J786" s="180"/>
      <c r="K786" s="180"/>
      <c r="L786" s="180"/>
      <c r="M786" s="180"/>
      <c r="N786" s="180"/>
      <c r="O786" s="180"/>
      <c r="P786" s="180"/>
      <c r="Q786" s="180"/>
      <c r="R786" s="180"/>
      <c r="S786" s="180"/>
      <c r="T786" s="180"/>
      <c r="U786" s="180"/>
      <c r="V786" s="180"/>
      <c r="W786" s="180"/>
      <c r="X786" s="180"/>
      <c r="Y786" s="180"/>
      <c r="Z786" s="180"/>
      <c r="AA786" s="180"/>
      <c r="AB786" s="180"/>
      <c r="AC786" s="180"/>
      <c r="AD786" s="180"/>
      <c r="AE786" s="180"/>
      <c r="AF786" s="180"/>
      <c r="AG786" s="180"/>
      <c r="AH786" s="180"/>
      <c r="AI786" s="180"/>
      <c r="AJ786" s="180"/>
      <c r="AK786" s="180"/>
      <c r="AL786" s="180"/>
      <c r="AM786" s="180"/>
      <c r="AN786" s="180"/>
      <c r="AO786" s="180"/>
      <c r="AP786" s="180"/>
      <c r="AQ786" s="180"/>
      <c r="AR786" s="180"/>
      <c r="AS786" s="180"/>
      <c r="AT786" s="180"/>
      <c r="AU786" s="180"/>
      <c r="AV786" s="181"/>
    </row>
    <row r="787" spans="1:48" s="218" customFormat="1" x14ac:dyDescent="0.25">
      <c r="B787" s="175" t="s">
        <v>276</v>
      </c>
      <c r="C787" s="180"/>
      <c r="D787" s="180"/>
      <c r="E787" s="180"/>
      <c r="F787" s="180"/>
      <c r="G787" s="180"/>
      <c r="H787" s="180"/>
      <c r="I787" s="180"/>
      <c r="J787" s="180"/>
      <c r="K787" s="180"/>
      <c r="L787" s="180"/>
      <c r="M787" s="180"/>
      <c r="N787" s="180"/>
      <c r="O787" s="180"/>
      <c r="P787" s="180"/>
      <c r="Q787" s="180"/>
      <c r="R787" s="180"/>
      <c r="S787" s="180"/>
      <c r="T787" s="180"/>
      <c r="U787" s="180"/>
      <c r="V787" s="180"/>
      <c r="W787" s="180"/>
      <c r="X787" s="180"/>
      <c r="Y787" s="180"/>
      <c r="Z787" s="180"/>
      <c r="AA787" s="180"/>
      <c r="AB787" s="180"/>
      <c r="AC787" s="180"/>
      <c r="AD787" s="180"/>
      <c r="AE787" s="180"/>
      <c r="AF787" s="180"/>
      <c r="AG787" s="180"/>
      <c r="AH787" s="180"/>
      <c r="AI787" s="180"/>
      <c r="AJ787" s="180"/>
      <c r="AK787" s="180"/>
      <c r="AL787" s="180"/>
      <c r="AM787" s="180"/>
      <c r="AN787" s="180"/>
      <c r="AO787" s="180"/>
      <c r="AP787" s="180"/>
      <c r="AQ787" s="180"/>
      <c r="AR787" s="180"/>
      <c r="AS787" s="180"/>
      <c r="AT787" s="180"/>
      <c r="AU787" s="180"/>
      <c r="AV787" s="181"/>
    </row>
    <row r="788" spans="1:48" s="218" customFormat="1" x14ac:dyDescent="0.25">
      <c r="B788" s="175" t="s">
        <v>278</v>
      </c>
      <c r="C788" s="180"/>
      <c r="D788" s="180"/>
      <c r="E788" s="180"/>
      <c r="F788" s="180"/>
      <c r="G788" s="180"/>
      <c r="H788" s="180"/>
      <c r="I788" s="180"/>
      <c r="J788" s="180"/>
      <c r="K788" s="180"/>
      <c r="L788" s="180"/>
      <c r="M788" s="180"/>
      <c r="N788" s="180"/>
      <c r="O788" s="180"/>
      <c r="P788" s="180"/>
      <c r="Q788" s="180"/>
      <c r="R788" s="180"/>
      <c r="S788" s="180"/>
      <c r="T788" s="180"/>
      <c r="U788" s="180"/>
      <c r="V788" s="180"/>
      <c r="W788" s="180"/>
      <c r="X788" s="180"/>
      <c r="Y788" s="180"/>
      <c r="Z788" s="180"/>
      <c r="AA788" s="180"/>
      <c r="AB788" s="180"/>
      <c r="AC788" s="180"/>
      <c r="AD788" s="180"/>
      <c r="AE788" s="180"/>
      <c r="AF788" s="180"/>
      <c r="AG788" s="180"/>
      <c r="AH788" s="180"/>
      <c r="AI788" s="180"/>
      <c r="AJ788" s="180"/>
      <c r="AK788" s="180"/>
      <c r="AL788" s="180"/>
      <c r="AM788" s="180"/>
      <c r="AN788" s="180"/>
      <c r="AO788" s="180"/>
      <c r="AP788" s="180"/>
      <c r="AQ788" s="180"/>
      <c r="AR788" s="180"/>
      <c r="AS788" s="180"/>
      <c r="AT788" s="180"/>
      <c r="AU788" s="180"/>
      <c r="AV788" s="181"/>
    </row>
    <row r="789" spans="1:48" s="218" customFormat="1" ht="15.75" thickBot="1" x14ac:dyDescent="0.3">
      <c r="B789" s="326" t="s">
        <v>787</v>
      </c>
      <c r="C789" s="327"/>
      <c r="D789" s="327"/>
      <c r="E789" s="327"/>
      <c r="F789" s="327"/>
      <c r="G789" s="327"/>
      <c r="H789" s="327"/>
      <c r="I789" s="327"/>
      <c r="J789" s="327"/>
      <c r="K789" s="327"/>
      <c r="L789" s="327"/>
      <c r="M789" s="327"/>
      <c r="N789" s="327"/>
      <c r="O789" s="327"/>
      <c r="P789" s="327"/>
      <c r="Q789" s="327"/>
      <c r="R789" s="327"/>
      <c r="S789" s="327"/>
      <c r="T789" s="327"/>
      <c r="U789" s="327"/>
      <c r="V789" s="327"/>
      <c r="W789" s="327"/>
      <c r="X789" s="327"/>
      <c r="Y789" s="327"/>
      <c r="Z789" s="327"/>
      <c r="AA789" s="327"/>
      <c r="AB789" s="327"/>
      <c r="AC789" s="327"/>
      <c r="AD789" s="327"/>
      <c r="AE789" s="327"/>
      <c r="AF789" s="327"/>
      <c r="AG789" s="327"/>
      <c r="AH789" s="327"/>
      <c r="AI789" s="327"/>
      <c r="AJ789" s="327"/>
      <c r="AK789" s="327"/>
      <c r="AL789" s="327"/>
      <c r="AM789" s="327"/>
      <c r="AN789" s="327"/>
      <c r="AO789" s="327"/>
      <c r="AP789" s="327"/>
      <c r="AQ789" s="327"/>
      <c r="AR789" s="327"/>
      <c r="AS789" s="327"/>
      <c r="AT789" s="327"/>
      <c r="AU789" s="327"/>
      <c r="AV789" s="328"/>
    </row>
    <row r="790" spans="1:48" s="218" customFormat="1" ht="16.5" thickTop="1" thickBot="1" x14ac:dyDescent="0.3"/>
    <row r="791" spans="1:48" s="218" customFormat="1" ht="15.75" thickTop="1" x14ac:dyDescent="0.25">
      <c r="A791" s="218">
        <f>A757+1</f>
        <v>23</v>
      </c>
      <c r="B791" s="329" t="s">
        <v>319</v>
      </c>
      <c r="C791" s="330"/>
      <c r="D791" s="330"/>
      <c r="E791" s="330"/>
      <c r="F791" s="330"/>
      <c r="G791" s="330"/>
      <c r="H791" s="330"/>
      <c r="I791" s="330"/>
      <c r="J791" s="330"/>
      <c r="K791" s="330"/>
      <c r="L791" s="330"/>
      <c r="M791" s="330"/>
      <c r="N791" s="330"/>
      <c r="O791" s="330"/>
      <c r="P791" s="330"/>
      <c r="Q791" s="330"/>
      <c r="R791" s="330"/>
      <c r="S791" s="330"/>
      <c r="T791" s="330"/>
      <c r="U791" s="330"/>
      <c r="V791" s="330"/>
      <c r="W791" s="330"/>
      <c r="X791" s="330"/>
      <c r="Y791" s="330"/>
      <c r="Z791" s="330"/>
      <c r="AA791" s="330"/>
      <c r="AB791" s="330"/>
      <c r="AC791" s="330"/>
      <c r="AD791" s="330"/>
      <c r="AE791" s="330"/>
      <c r="AF791" s="330"/>
      <c r="AG791" s="330"/>
      <c r="AH791" s="330"/>
      <c r="AI791" s="330"/>
      <c r="AJ791" s="330"/>
      <c r="AK791" s="330"/>
      <c r="AL791" s="330"/>
      <c r="AM791" s="330"/>
      <c r="AN791" s="330"/>
      <c r="AO791" s="330"/>
      <c r="AP791" s="330"/>
      <c r="AQ791" s="330"/>
      <c r="AR791" s="330"/>
      <c r="AS791" s="330"/>
      <c r="AT791" s="330"/>
      <c r="AU791" s="330"/>
      <c r="AV791" s="331"/>
    </row>
    <row r="792" spans="1:48" s="218" customFormat="1" x14ac:dyDescent="0.25">
      <c r="B792" s="175"/>
      <c r="C792" s="176" t="s">
        <v>364</v>
      </c>
      <c r="D792" s="176" t="s">
        <v>365</v>
      </c>
      <c r="E792" s="176" t="s">
        <v>366</v>
      </c>
      <c r="F792" s="176" t="s">
        <v>367</v>
      </c>
      <c r="G792" s="176" t="s">
        <v>368</v>
      </c>
      <c r="H792" s="176" t="s">
        <v>369</v>
      </c>
      <c r="I792" s="176" t="s">
        <v>370</v>
      </c>
      <c r="J792" s="176" t="s">
        <v>371</v>
      </c>
      <c r="K792" s="176" t="s">
        <v>372</v>
      </c>
      <c r="L792" s="176" t="s">
        <v>373</v>
      </c>
      <c r="M792" s="176" t="s">
        <v>374</v>
      </c>
      <c r="N792" s="176" t="s">
        <v>375</v>
      </c>
      <c r="O792" s="176" t="s">
        <v>376</v>
      </c>
      <c r="P792" s="176" t="s">
        <v>377</v>
      </c>
      <c r="Q792" s="176" t="s">
        <v>378</v>
      </c>
      <c r="R792" s="176" t="s">
        <v>379</v>
      </c>
      <c r="S792" s="176" t="s">
        <v>380</v>
      </c>
      <c r="T792" s="176" t="s">
        <v>381</v>
      </c>
      <c r="U792" s="176" t="s">
        <v>382</v>
      </c>
      <c r="V792" s="176" t="s">
        <v>383</v>
      </c>
      <c r="W792" s="176" t="s">
        <v>384</v>
      </c>
      <c r="X792" s="176" t="s">
        <v>385</v>
      </c>
      <c r="Y792" s="176" t="s">
        <v>386</v>
      </c>
      <c r="Z792" s="176" t="s">
        <v>387</v>
      </c>
      <c r="AA792" s="176" t="s">
        <v>388</v>
      </c>
      <c r="AB792" s="176" t="s">
        <v>389</v>
      </c>
      <c r="AC792" s="176" t="s">
        <v>224</v>
      </c>
      <c r="AD792" s="176" t="s">
        <v>225</v>
      </c>
      <c r="AE792" s="176" t="s">
        <v>226</v>
      </c>
      <c r="AF792" s="176" t="s">
        <v>227</v>
      </c>
      <c r="AG792" s="176" t="s">
        <v>445</v>
      </c>
      <c r="AH792" s="176" t="s">
        <v>228</v>
      </c>
      <c r="AI792" s="176" t="s">
        <v>229</v>
      </c>
      <c r="AJ792" s="176" t="s">
        <v>348</v>
      </c>
      <c r="AK792" s="176" t="s">
        <v>349</v>
      </c>
      <c r="AL792" s="176" t="s">
        <v>446</v>
      </c>
      <c r="AM792" s="176" t="s">
        <v>350</v>
      </c>
      <c r="AN792" s="176" t="s">
        <v>351</v>
      </c>
      <c r="AO792" s="176" t="s">
        <v>352</v>
      </c>
      <c r="AP792" s="176" t="s">
        <v>353</v>
      </c>
      <c r="AQ792" s="176" t="s">
        <v>447</v>
      </c>
      <c r="AR792" s="176" t="s">
        <v>354</v>
      </c>
      <c r="AS792" s="176" t="s">
        <v>355</v>
      </c>
      <c r="AT792" s="176" t="s">
        <v>356</v>
      </c>
      <c r="AU792" s="176" t="s">
        <v>357</v>
      </c>
      <c r="AV792" s="177" t="s">
        <v>358</v>
      </c>
    </row>
    <row r="793" spans="1:48" s="218" customFormat="1" x14ac:dyDescent="0.25">
      <c r="B793" s="175" t="s">
        <v>39</v>
      </c>
      <c r="C793" s="178">
        <v>31846.764530306325</v>
      </c>
      <c r="D793" s="178">
        <v>31464.363359098137</v>
      </c>
      <c r="E793" s="178">
        <v>27569.628508795817</v>
      </c>
      <c r="F793" s="178">
        <v>27585.339325288649</v>
      </c>
      <c r="G793" s="178">
        <v>29265.241137604738</v>
      </c>
      <c r="H793" s="178">
        <v>29122.934415655327</v>
      </c>
      <c r="I793" s="178">
        <v>28625.509110854611</v>
      </c>
      <c r="J793" s="178">
        <v>31715.664077251298</v>
      </c>
      <c r="K793" s="178">
        <v>31128.268610285628</v>
      </c>
      <c r="L793" s="178">
        <v>30540.873143319957</v>
      </c>
      <c r="M793" s="178">
        <v>29953.477676354287</v>
      </c>
      <c r="N793" s="178">
        <v>29366.082209388616</v>
      </c>
      <c r="O793" s="178">
        <v>28778.686742422946</v>
      </c>
      <c r="P793" s="178">
        <v>28633.350838474453</v>
      </c>
      <c r="Q793" s="178">
        <v>28488.014934525963</v>
      </c>
      <c r="R793" s="178">
        <v>28342.67903057747</v>
      </c>
      <c r="S793" s="178">
        <v>28330.62467105798</v>
      </c>
      <c r="T793" s="178">
        <v>28318.570311538493</v>
      </c>
      <c r="U793" s="178">
        <v>28306.515952019006</v>
      </c>
      <c r="V793" s="178">
        <v>28294.461592499516</v>
      </c>
      <c r="W793" s="178">
        <v>28282.407232980026</v>
      </c>
      <c r="X793" s="178">
        <v>28270.352873460539</v>
      </c>
      <c r="Y793" s="178">
        <v>28258.298513941052</v>
      </c>
      <c r="Z793" s="178">
        <v>28246.244154421562</v>
      </c>
      <c r="AA793" s="178">
        <v>28234.189794902071</v>
      </c>
      <c r="AB793" s="178">
        <v>28222.135435382585</v>
      </c>
      <c r="AC793" s="178">
        <v>28135.81183658374</v>
      </c>
      <c r="AD793" s="178">
        <v>28049.488237784899</v>
      </c>
      <c r="AE793" s="178">
        <v>27963.164638986054</v>
      </c>
      <c r="AF793" s="178">
        <v>27876.841040187213</v>
      </c>
      <c r="AG793" s="178">
        <v>27790.517441388369</v>
      </c>
      <c r="AH793" s="178">
        <v>27704.193842589524</v>
      </c>
      <c r="AI793" s="178">
        <v>27617.870243790683</v>
      </c>
      <c r="AJ793" s="178">
        <v>27531.546644991839</v>
      </c>
      <c r="AK793" s="178">
        <v>27445.223046192998</v>
      </c>
      <c r="AL793" s="178">
        <v>27358.899447394153</v>
      </c>
      <c r="AM793" s="178">
        <v>27272.575848595308</v>
      </c>
      <c r="AN793" s="178">
        <v>27186.252249796467</v>
      </c>
      <c r="AO793" s="178">
        <v>27099.928650997623</v>
      </c>
      <c r="AP793" s="178">
        <v>27013.605052198782</v>
      </c>
      <c r="AQ793" s="178">
        <v>26927.281453399937</v>
      </c>
      <c r="AR793" s="178">
        <v>26927.281453399937</v>
      </c>
      <c r="AS793" s="178">
        <v>26927.281453399937</v>
      </c>
      <c r="AT793" s="178">
        <v>26927.281453399937</v>
      </c>
      <c r="AU793" s="178">
        <v>26927.281453399937</v>
      </c>
      <c r="AV793" s="179">
        <v>26927.281453399937</v>
      </c>
    </row>
    <row r="794" spans="1:48" s="218" customFormat="1" x14ac:dyDescent="0.25">
      <c r="B794" s="175" t="s">
        <v>104</v>
      </c>
      <c r="C794" s="178">
        <v>0</v>
      </c>
      <c r="D794" s="178">
        <v>0</v>
      </c>
      <c r="E794" s="178">
        <v>0</v>
      </c>
      <c r="F794" s="178">
        <v>0</v>
      </c>
      <c r="G794" s="178">
        <v>0</v>
      </c>
      <c r="H794" s="178">
        <v>0</v>
      </c>
      <c r="I794" s="178">
        <v>0</v>
      </c>
      <c r="J794" s="178">
        <v>0</v>
      </c>
      <c r="K794" s="178">
        <v>0</v>
      </c>
      <c r="L794" s="178">
        <v>0</v>
      </c>
      <c r="M794" s="178">
        <v>0</v>
      </c>
      <c r="N794" s="178">
        <v>0</v>
      </c>
      <c r="O794" s="178">
        <v>0</v>
      </c>
      <c r="P794" s="178">
        <v>0</v>
      </c>
      <c r="Q794" s="178">
        <v>0</v>
      </c>
      <c r="R794" s="178">
        <v>0</v>
      </c>
      <c r="S794" s="178">
        <v>0</v>
      </c>
      <c r="T794" s="178">
        <v>0</v>
      </c>
      <c r="U794" s="178">
        <v>0</v>
      </c>
      <c r="V794" s="178">
        <v>0</v>
      </c>
      <c r="W794" s="178">
        <v>0</v>
      </c>
      <c r="X794" s="178">
        <v>0</v>
      </c>
      <c r="Y794" s="178">
        <v>0</v>
      </c>
      <c r="Z794" s="178">
        <v>0</v>
      </c>
      <c r="AA794" s="178">
        <v>0</v>
      </c>
      <c r="AB794" s="178">
        <v>0</v>
      </c>
      <c r="AC794" s="178">
        <v>0</v>
      </c>
      <c r="AD794" s="178">
        <v>0</v>
      </c>
      <c r="AE794" s="178">
        <v>0</v>
      </c>
      <c r="AF794" s="178">
        <v>0</v>
      </c>
      <c r="AG794" s="178">
        <v>0</v>
      </c>
      <c r="AH794" s="178">
        <v>0</v>
      </c>
      <c r="AI794" s="178">
        <v>0</v>
      </c>
      <c r="AJ794" s="178">
        <v>0</v>
      </c>
      <c r="AK794" s="178">
        <v>0</v>
      </c>
      <c r="AL794" s="178">
        <v>0</v>
      </c>
      <c r="AM794" s="178">
        <v>0</v>
      </c>
      <c r="AN794" s="178">
        <v>0</v>
      </c>
      <c r="AO794" s="178">
        <v>0</v>
      </c>
      <c r="AP794" s="178">
        <v>0</v>
      </c>
      <c r="AQ794" s="178">
        <v>0</v>
      </c>
      <c r="AR794" s="178">
        <v>0</v>
      </c>
      <c r="AS794" s="178">
        <v>0</v>
      </c>
      <c r="AT794" s="178">
        <v>0</v>
      </c>
      <c r="AU794" s="178">
        <v>0</v>
      </c>
      <c r="AV794" s="179">
        <v>0</v>
      </c>
    </row>
    <row r="795" spans="1:48" s="218" customFormat="1" x14ac:dyDescent="0.25">
      <c r="B795" s="175" t="s">
        <v>105</v>
      </c>
      <c r="C795" s="178">
        <v>0</v>
      </c>
      <c r="D795" s="178">
        <v>0</v>
      </c>
      <c r="E795" s="178">
        <v>0</v>
      </c>
      <c r="F795" s="178">
        <v>0</v>
      </c>
      <c r="G795" s="178">
        <v>0</v>
      </c>
      <c r="H795" s="178">
        <v>0</v>
      </c>
      <c r="I795" s="178">
        <v>0</v>
      </c>
      <c r="J795" s="178">
        <v>0</v>
      </c>
      <c r="K795" s="178">
        <v>0</v>
      </c>
      <c r="L795" s="178">
        <v>0</v>
      </c>
      <c r="M795" s="178">
        <v>0</v>
      </c>
      <c r="N795" s="178">
        <v>0</v>
      </c>
      <c r="O795" s="178">
        <v>0</v>
      </c>
      <c r="P795" s="178">
        <v>0</v>
      </c>
      <c r="Q795" s="178">
        <v>0</v>
      </c>
      <c r="R795" s="178">
        <v>0</v>
      </c>
      <c r="S795" s="178">
        <v>0</v>
      </c>
      <c r="T795" s="178">
        <v>0</v>
      </c>
      <c r="U795" s="178">
        <v>0</v>
      </c>
      <c r="V795" s="178">
        <v>0</v>
      </c>
      <c r="W795" s="178">
        <v>0</v>
      </c>
      <c r="X795" s="178">
        <v>0</v>
      </c>
      <c r="Y795" s="178">
        <v>0</v>
      </c>
      <c r="Z795" s="178">
        <v>0</v>
      </c>
      <c r="AA795" s="178">
        <v>0</v>
      </c>
      <c r="AB795" s="178">
        <v>0</v>
      </c>
      <c r="AC795" s="178">
        <v>0</v>
      </c>
      <c r="AD795" s="178">
        <v>0</v>
      </c>
      <c r="AE795" s="178">
        <v>0</v>
      </c>
      <c r="AF795" s="178">
        <v>0</v>
      </c>
      <c r="AG795" s="178">
        <v>0</v>
      </c>
      <c r="AH795" s="178">
        <v>0</v>
      </c>
      <c r="AI795" s="178">
        <v>0</v>
      </c>
      <c r="AJ795" s="178">
        <v>0</v>
      </c>
      <c r="AK795" s="178">
        <v>0</v>
      </c>
      <c r="AL795" s="178">
        <v>0</v>
      </c>
      <c r="AM795" s="178">
        <v>0</v>
      </c>
      <c r="AN795" s="178">
        <v>0</v>
      </c>
      <c r="AO795" s="178">
        <v>0</v>
      </c>
      <c r="AP795" s="178">
        <v>0</v>
      </c>
      <c r="AQ795" s="178">
        <v>0</v>
      </c>
      <c r="AR795" s="178">
        <v>0</v>
      </c>
      <c r="AS795" s="178">
        <v>0</v>
      </c>
      <c r="AT795" s="178">
        <v>0</v>
      </c>
      <c r="AU795" s="178">
        <v>0</v>
      </c>
      <c r="AV795" s="179">
        <v>0</v>
      </c>
    </row>
    <row r="796" spans="1:48" s="218" customFormat="1" x14ac:dyDescent="0.25">
      <c r="B796" s="175" t="s">
        <v>106</v>
      </c>
      <c r="C796" s="178">
        <v>2.2839159438896816E-2</v>
      </c>
      <c r="D796" s="178">
        <v>2.2839159438896816E-2</v>
      </c>
      <c r="E796" s="178">
        <v>2.2839159438896816E-2</v>
      </c>
      <c r="F796" s="178">
        <v>2.2839159438896816E-2</v>
      </c>
      <c r="G796" s="178">
        <v>2.2839159438896816E-2</v>
      </c>
      <c r="H796" s="178">
        <v>2.2839159438896816E-2</v>
      </c>
      <c r="I796" s="178">
        <v>2.2839159438896816E-2</v>
      </c>
      <c r="J796" s="178">
        <v>2.2839159438896816E-2</v>
      </c>
      <c r="K796" s="178">
        <v>2.2315098633345663E-2</v>
      </c>
      <c r="L796" s="178">
        <v>2.1791037827794509E-2</v>
      </c>
      <c r="M796" s="178">
        <v>2.1266977022243356E-2</v>
      </c>
      <c r="N796" s="178">
        <v>2.0803485061552281E-2</v>
      </c>
      <c r="O796" s="178">
        <v>2.0339993100861205E-2</v>
      </c>
      <c r="P796" s="178">
        <v>1.9876501140170127E-2</v>
      </c>
      <c r="Q796" s="178">
        <v>1.9413009179479052E-2</v>
      </c>
      <c r="R796" s="178">
        <v>1.8949517218787976E-2</v>
      </c>
      <c r="S796" s="178">
        <v>1.8936720385164054E-2</v>
      </c>
      <c r="T796" s="178">
        <v>1.8923923551540128E-2</v>
      </c>
      <c r="U796" s="178">
        <v>1.8911126717916206E-2</v>
      </c>
      <c r="V796" s="178">
        <v>1.889832988429228E-2</v>
      </c>
      <c r="W796" s="178">
        <v>1.8885533050668358E-2</v>
      </c>
      <c r="X796" s="178">
        <v>1.8872736217044436E-2</v>
      </c>
      <c r="Y796" s="178">
        <v>1.885993938342051E-2</v>
      </c>
      <c r="Z796" s="178">
        <v>1.8847142549796587E-2</v>
      </c>
      <c r="AA796" s="178">
        <v>1.8834345716172662E-2</v>
      </c>
      <c r="AB796" s="178">
        <v>1.8821548882548739E-2</v>
      </c>
      <c r="AC796" s="178">
        <v>1.8705739663972102E-2</v>
      </c>
      <c r="AD796" s="178">
        <v>1.8589930445395468E-2</v>
      </c>
      <c r="AE796" s="178">
        <v>1.8474121226818831E-2</v>
      </c>
      <c r="AF796" s="178">
        <v>1.8358312008242193E-2</v>
      </c>
      <c r="AG796" s="178">
        <v>1.8242502789665556E-2</v>
      </c>
      <c r="AH796" s="178">
        <v>1.8126693571088922E-2</v>
      </c>
      <c r="AI796" s="178">
        <v>1.8010884352512285E-2</v>
      </c>
      <c r="AJ796" s="178">
        <v>1.7895075133935647E-2</v>
      </c>
      <c r="AK796" s="178">
        <v>1.777926591535901E-2</v>
      </c>
      <c r="AL796" s="178">
        <v>1.7663456696782376E-2</v>
      </c>
      <c r="AM796" s="178">
        <v>1.7547647478205738E-2</v>
      </c>
      <c r="AN796" s="178">
        <v>1.7431838259629101E-2</v>
      </c>
      <c r="AO796" s="178">
        <v>1.7316029041052464E-2</v>
      </c>
      <c r="AP796" s="178">
        <v>1.720021982247583E-2</v>
      </c>
      <c r="AQ796" s="178">
        <v>1.7084410603899192E-2</v>
      </c>
      <c r="AR796" s="178">
        <v>1.7084410603899192E-2</v>
      </c>
      <c r="AS796" s="178">
        <v>1.7084410603899192E-2</v>
      </c>
      <c r="AT796" s="178">
        <v>1.7084410603899192E-2</v>
      </c>
      <c r="AU796" s="178">
        <v>1.7084410603899192E-2</v>
      </c>
      <c r="AV796" s="179">
        <v>1.7084410603899192E-2</v>
      </c>
    </row>
    <row r="797" spans="1:48" s="218" customFormat="1" x14ac:dyDescent="0.25">
      <c r="B797" s="175" t="s">
        <v>107</v>
      </c>
      <c r="C797" s="178">
        <v>2.5080943614941613E-2</v>
      </c>
      <c r="D797" s="178">
        <v>2.5080943614941613E-2</v>
      </c>
      <c r="E797" s="178">
        <v>2.5080943614941613E-2</v>
      </c>
      <c r="F797" s="178">
        <v>2.5080943614941613E-2</v>
      </c>
      <c r="G797" s="178">
        <v>2.5080943614941613E-2</v>
      </c>
      <c r="H797" s="178">
        <v>2.5080943614941613E-2</v>
      </c>
      <c r="I797" s="178">
        <v>2.5080943614941613E-2</v>
      </c>
      <c r="J797" s="178">
        <v>2.5080943614941613E-2</v>
      </c>
      <c r="K797" s="178">
        <v>2.4560567390500342E-2</v>
      </c>
      <c r="L797" s="178">
        <v>2.4040191166059068E-2</v>
      </c>
      <c r="M797" s="178">
        <v>2.3519814941617798E-2</v>
      </c>
      <c r="N797" s="178">
        <v>2.301542413060707E-2</v>
      </c>
      <c r="O797" s="178">
        <v>2.2511033319596346E-2</v>
      </c>
      <c r="P797" s="178">
        <v>2.2006642508585618E-2</v>
      </c>
      <c r="Q797" s="178">
        <v>2.1502251697574894E-2</v>
      </c>
      <c r="R797" s="178">
        <v>2.0997860886564166E-2</v>
      </c>
      <c r="S797" s="178">
        <v>2.1048708105880488E-2</v>
      </c>
      <c r="T797" s="178">
        <v>2.1099555325196806E-2</v>
      </c>
      <c r="U797" s="178">
        <v>2.1150402544513128E-2</v>
      </c>
      <c r="V797" s="178">
        <v>2.1201249763829449E-2</v>
      </c>
      <c r="W797" s="178">
        <v>2.1252096983145771E-2</v>
      </c>
      <c r="X797" s="178">
        <v>2.130294420246209E-2</v>
      </c>
      <c r="Y797" s="178">
        <v>2.1353791421778411E-2</v>
      </c>
      <c r="Z797" s="178">
        <v>2.1404638641094733E-2</v>
      </c>
      <c r="AA797" s="178">
        <v>2.1455485860411051E-2</v>
      </c>
      <c r="AB797" s="178">
        <v>2.1506333079727373E-2</v>
      </c>
      <c r="AC797" s="178">
        <v>2.1365638767193249E-2</v>
      </c>
      <c r="AD797" s="178">
        <v>2.1224944454659129E-2</v>
      </c>
      <c r="AE797" s="178">
        <v>2.1084250142125005E-2</v>
      </c>
      <c r="AF797" s="178">
        <v>2.0943555829590885E-2</v>
      </c>
      <c r="AG797" s="178">
        <v>2.0802861517056761E-2</v>
      </c>
      <c r="AH797" s="178">
        <v>2.0662167204522637E-2</v>
      </c>
      <c r="AI797" s="178">
        <v>2.0521472891988517E-2</v>
      </c>
      <c r="AJ797" s="178">
        <v>2.0380778579454393E-2</v>
      </c>
      <c r="AK797" s="178">
        <v>2.0240084266920273E-2</v>
      </c>
      <c r="AL797" s="178">
        <v>2.0099389954386149E-2</v>
      </c>
      <c r="AM797" s="178">
        <v>1.9958695641852025E-2</v>
      </c>
      <c r="AN797" s="178">
        <v>1.9818001329317905E-2</v>
      </c>
      <c r="AO797" s="178">
        <v>1.9677307016783781E-2</v>
      </c>
      <c r="AP797" s="178">
        <v>1.953661270424966E-2</v>
      </c>
      <c r="AQ797" s="178">
        <v>1.9395918391715537E-2</v>
      </c>
      <c r="AR797" s="178">
        <v>1.9395918391715537E-2</v>
      </c>
      <c r="AS797" s="178">
        <v>1.9395918391715537E-2</v>
      </c>
      <c r="AT797" s="178">
        <v>1.9395918391715537E-2</v>
      </c>
      <c r="AU797" s="178">
        <v>1.9395918391715537E-2</v>
      </c>
      <c r="AV797" s="179">
        <v>1.9395918391715537E-2</v>
      </c>
    </row>
    <row r="798" spans="1:48" s="218" customFormat="1" x14ac:dyDescent="0.25">
      <c r="B798" s="175" t="s">
        <v>45</v>
      </c>
      <c r="C798" s="178">
        <v>0</v>
      </c>
      <c r="D798" s="178">
        <v>0</v>
      </c>
      <c r="E798" s="178">
        <v>0</v>
      </c>
      <c r="F798" s="178">
        <v>0</v>
      </c>
      <c r="G798" s="178">
        <v>0</v>
      </c>
      <c r="H798" s="178">
        <v>0</v>
      </c>
      <c r="I798" s="178">
        <v>0</v>
      </c>
      <c r="J798" s="178">
        <v>0</v>
      </c>
      <c r="K798" s="178">
        <v>0</v>
      </c>
      <c r="L798" s="178">
        <v>0</v>
      </c>
      <c r="M798" s="178">
        <v>0</v>
      </c>
      <c r="N798" s="178">
        <v>0</v>
      </c>
      <c r="O798" s="178">
        <v>0</v>
      </c>
      <c r="P798" s="178">
        <v>0</v>
      </c>
      <c r="Q798" s="178">
        <v>0</v>
      </c>
      <c r="R798" s="178">
        <v>0</v>
      </c>
      <c r="S798" s="178">
        <v>0</v>
      </c>
      <c r="T798" s="178">
        <v>0</v>
      </c>
      <c r="U798" s="178">
        <v>0</v>
      </c>
      <c r="V798" s="178">
        <v>0</v>
      </c>
      <c r="W798" s="178">
        <v>0</v>
      </c>
      <c r="X798" s="178">
        <v>0</v>
      </c>
      <c r="Y798" s="178">
        <v>0</v>
      </c>
      <c r="Z798" s="178">
        <v>0</v>
      </c>
      <c r="AA798" s="178">
        <v>0</v>
      </c>
      <c r="AB798" s="178">
        <v>0</v>
      </c>
      <c r="AC798" s="178">
        <v>0</v>
      </c>
      <c r="AD798" s="178">
        <v>0</v>
      </c>
      <c r="AE798" s="178">
        <v>0</v>
      </c>
      <c r="AF798" s="178">
        <v>0</v>
      </c>
      <c r="AG798" s="178">
        <v>0</v>
      </c>
      <c r="AH798" s="178">
        <v>0</v>
      </c>
      <c r="AI798" s="178">
        <v>0</v>
      </c>
      <c r="AJ798" s="178">
        <v>0</v>
      </c>
      <c r="AK798" s="178">
        <v>0</v>
      </c>
      <c r="AL798" s="178">
        <v>0</v>
      </c>
      <c r="AM798" s="178">
        <v>0</v>
      </c>
      <c r="AN798" s="178">
        <v>0</v>
      </c>
      <c r="AO798" s="178">
        <v>0</v>
      </c>
      <c r="AP798" s="178">
        <v>0</v>
      </c>
      <c r="AQ798" s="178">
        <v>0</v>
      </c>
      <c r="AR798" s="178">
        <v>0</v>
      </c>
      <c r="AS798" s="178">
        <v>0</v>
      </c>
      <c r="AT798" s="178">
        <v>0</v>
      </c>
      <c r="AU798" s="178">
        <v>0</v>
      </c>
      <c r="AV798" s="179">
        <v>0</v>
      </c>
    </row>
    <row r="799" spans="1:48" s="218" customFormat="1" x14ac:dyDescent="0.25">
      <c r="B799" s="175" t="s">
        <v>47</v>
      </c>
      <c r="C799" s="178">
        <v>0</v>
      </c>
      <c r="D799" s="178">
        <v>0</v>
      </c>
      <c r="E799" s="178">
        <v>0</v>
      </c>
      <c r="F799" s="178">
        <v>0</v>
      </c>
      <c r="G799" s="178">
        <v>0</v>
      </c>
      <c r="H799" s="178">
        <v>0</v>
      </c>
      <c r="I799" s="178">
        <v>0</v>
      </c>
      <c r="J799" s="178">
        <v>0</v>
      </c>
      <c r="K799" s="178">
        <v>0</v>
      </c>
      <c r="L799" s="178">
        <v>0</v>
      </c>
      <c r="M799" s="178">
        <v>0</v>
      </c>
      <c r="N799" s="178">
        <v>0</v>
      </c>
      <c r="O799" s="178">
        <v>0</v>
      </c>
      <c r="P799" s="178">
        <v>0</v>
      </c>
      <c r="Q799" s="178">
        <v>0</v>
      </c>
      <c r="R799" s="178">
        <v>0</v>
      </c>
      <c r="S799" s="178">
        <v>0</v>
      </c>
      <c r="T799" s="178">
        <v>0</v>
      </c>
      <c r="U799" s="178">
        <v>0</v>
      </c>
      <c r="V799" s="178">
        <v>0</v>
      </c>
      <c r="W799" s="178">
        <v>0</v>
      </c>
      <c r="X799" s="178">
        <v>0</v>
      </c>
      <c r="Y799" s="178">
        <v>0</v>
      </c>
      <c r="Z799" s="178">
        <v>0</v>
      </c>
      <c r="AA799" s="178">
        <v>0</v>
      </c>
      <c r="AB799" s="178">
        <v>0</v>
      </c>
      <c r="AC799" s="178">
        <v>0</v>
      </c>
      <c r="AD799" s="178">
        <v>0</v>
      </c>
      <c r="AE799" s="178">
        <v>0</v>
      </c>
      <c r="AF799" s="178">
        <v>0</v>
      </c>
      <c r="AG799" s="178">
        <v>0</v>
      </c>
      <c r="AH799" s="178">
        <v>0</v>
      </c>
      <c r="AI799" s="178">
        <v>0</v>
      </c>
      <c r="AJ799" s="178">
        <v>0</v>
      </c>
      <c r="AK799" s="178">
        <v>0</v>
      </c>
      <c r="AL799" s="178">
        <v>0</v>
      </c>
      <c r="AM799" s="178">
        <v>0</v>
      </c>
      <c r="AN799" s="178">
        <v>0</v>
      </c>
      <c r="AO799" s="178">
        <v>0</v>
      </c>
      <c r="AP799" s="178">
        <v>0</v>
      </c>
      <c r="AQ799" s="178">
        <v>0</v>
      </c>
      <c r="AR799" s="178">
        <v>0</v>
      </c>
      <c r="AS799" s="178">
        <v>0</v>
      </c>
      <c r="AT799" s="178">
        <v>0</v>
      </c>
      <c r="AU799" s="178">
        <v>0</v>
      </c>
      <c r="AV799" s="179">
        <v>0</v>
      </c>
    </row>
    <row r="800" spans="1:48" s="218" customFormat="1" x14ac:dyDescent="0.25">
      <c r="B800" s="175" t="s">
        <v>49</v>
      </c>
      <c r="C800" s="178">
        <v>0</v>
      </c>
      <c r="D800" s="178">
        <v>0</v>
      </c>
      <c r="E800" s="178">
        <v>0</v>
      </c>
      <c r="F800" s="178">
        <v>0</v>
      </c>
      <c r="G800" s="178">
        <v>0</v>
      </c>
      <c r="H800" s="178">
        <v>0</v>
      </c>
      <c r="I800" s="178">
        <v>0</v>
      </c>
      <c r="J800" s="178">
        <v>0</v>
      </c>
      <c r="K800" s="178">
        <v>0</v>
      </c>
      <c r="L800" s="178">
        <v>0</v>
      </c>
      <c r="M800" s="178">
        <v>0</v>
      </c>
      <c r="N800" s="178">
        <v>0</v>
      </c>
      <c r="O800" s="178">
        <v>0</v>
      </c>
      <c r="P800" s="178">
        <v>0</v>
      </c>
      <c r="Q800" s="178">
        <v>0</v>
      </c>
      <c r="R800" s="178">
        <v>0</v>
      </c>
      <c r="S800" s="178">
        <v>0</v>
      </c>
      <c r="T800" s="178">
        <v>0</v>
      </c>
      <c r="U800" s="178">
        <v>0</v>
      </c>
      <c r="V800" s="178">
        <v>0</v>
      </c>
      <c r="W800" s="178">
        <v>0</v>
      </c>
      <c r="X800" s="178">
        <v>0</v>
      </c>
      <c r="Y800" s="178">
        <v>0</v>
      </c>
      <c r="Z800" s="178">
        <v>0</v>
      </c>
      <c r="AA800" s="178">
        <v>0</v>
      </c>
      <c r="AB800" s="178">
        <v>0</v>
      </c>
      <c r="AC800" s="178">
        <v>0</v>
      </c>
      <c r="AD800" s="178">
        <v>0</v>
      </c>
      <c r="AE800" s="178">
        <v>0</v>
      </c>
      <c r="AF800" s="178">
        <v>0</v>
      </c>
      <c r="AG800" s="178">
        <v>0</v>
      </c>
      <c r="AH800" s="178">
        <v>0</v>
      </c>
      <c r="AI800" s="178">
        <v>0</v>
      </c>
      <c r="AJ800" s="178">
        <v>0</v>
      </c>
      <c r="AK800" s="178">
        <v>0</v>
      </c>
      <c r="AL800" s="178">
        <v>0</v>
      </c>
      <c r="AM800" s="178">
        <v>0</v>
      </c>
      <c r="AN800" s="178">
        <v>0</v>
      </c>
      <c r="AO800" s="178">
        <v>0</v>
      </c>
      <c r="AP800" s="178">
        <v>0</v>
      </c>
      <c r="AQ800" s="178">
        <v>0</v>
      </c>
      <c r="AR800" s="178">
        <v>0</v>
      </c>
      <c r="AS800" s="178">
        <v>0</v>
      </c>
      <c r="AT800" s="178">
        <v>0</v>
      </c>
      <c r="AU800" s="178">
        <v>0</v>
      </c>
      <c r="AV800" s="179">
        <v>0</v>
      </c>
    </row>
    <row r="801" spans="2:48" s="218" customFormat="1" x14ac:dyDescent="0.25">
      <c r="B801" s="175" t="s">
        <v>51</v>
      </c>
      <c r="C801" s="178">
        <v>0</v>
      </c>
      <c r="D801" s="178">
        <v>0</v>
      </c>
      <c r="E801" s="178">
        <v>0</v>
      </c>
      <c r="F801" s="178">
        <v>0</v>
      </c>
      <c r="G801" s="178">
        <v>0</v>
      </c>
      <c r="H801" s="178">
        <v>0</v>
      </c>
      <c r="I801" s="178">
        <v>0</v>
      </c>
      <c r="J801" s="178">
        <v>0</v>
      </c>
      <c r="K801" s="178">
        <v>0</v>
      </c>
      <c r="L801" s="178">
        <v>0</v>
      </c>
      <c r="M801" s="178">
        <v>0</v>
      </c>
      <c r="N801" s="178">
        <v>0</v>
      </c>
      <c r="O801" s="178">
        <v>0</v>
      </c>
      <c r="P801" s="178">
        <v>0</v>
      </c>
      <c r="Q801" s="178">
        <v>0</v>
      </c>
      <c r="R801" s="178">
        <v>0</v>
      </c>
      <c r="S801" s="178">
        <v>0</v>
      </c>
      <c r="T801" s="178">
        <v>0</v>
      </c>
      <c r="U801" s="178">
        <v>0</v>
      </c>
      <c r="V801" s="178">
        <v>0</v>
      </c>
      <c r="W801" s="178">
        <v>0</v>
      </c>
      <c r="X801" s="178">
        <v>0</v>
      </c>
      <c r="Y801" s="178">
        <v>0</v>
      </c>
      <c r="Z801" s="178">
        <v>0</v>
      </c>
      <c r="AA801" s="178">
        <v>0</v>
      </c>
      <c r="AB801" s="178">
        <v>0</v>
      </c>
      <c r="AC801" s="178">
        <v>0</v>
      </c>
      <c r="AD801" s="178">
        <v>0</v>
      </c>
      <c r="AE801" s="178">
        <v>0</v>
      </c>
      <c r="AF801" s="178">
        <v>0</v>
      </c>
      <c r="AG801" s="178">
        <v>0</v>
      </c>
      <c r="AH801" s="178">
        <v>0</v>
      </c>
      <c r="AI801" s="178">
        <v>0</v>
      </c>
      <c r="AJ801" s="178">
        <v>0</v>
      </c>
      <c r="AK801" s="178">
        <v>0</v>
      </c>
      <c r="AL801" s="178">
        <v>0</v>
      </c>
      <c r="AM801" s="178">
        <v>0</v>
      </c>
      <c r="AN801" s="178">
        <v>0</v>
      </c>
      <c r="AO801" s="178">
        <v>0</v>
      </c>
      <c r="AP801" s="178">
        <v>0</v>
      </c>
      <c r="AQ801" s="178">
        <v>0</v>
      </c>
      <c r="AR801" s="178">
        <v>0</v>
      </c>
      <c r="AS801" s="178">
        <v>0</v>
      </c>
      <c r="AT801" s="178">
        <v>0</v>
      </c>
      <c r="AU801" s="178">
        <v>0</v>
      </c>
      <c r="AV801" s="179">
        <v>0</v>
      </c>
    </row>
    <row r="802" spans="2:48" s="218" customFormat="1" x14ac:dyDescent="0.25">
      <c r="B802" s="175" t="s">
        <v>53</v>
      </c>
      <c r="C802" s="178">
        <v>9</v>
      </c>
      <c r="D802" s="178">
        <v>9</v>
      </c>
      <c r="E802" s="178">
        <v>9</v>
      </c>
      <c r="F802" s="178">
        <v>9</v>
      </c>
      <c r="G802" s="178">
        <v>9</v>
      </c>
      <c r="H802" s="178">
        <v>9</v>
      </c>
      <c r="I802" s="178">
        <v>9</v>
      </c>
      <c r="J802" s="178">
        <v>9</v>
      </c>
      <c r="K802" s="178">
        <v>9</v>
      </c>
      <c r="L802" s="178">
        <v>9</v>
      </c>
      <c r="M802" s="178">
        <v>9</v>
      </c>
      <c r="N802" s="178">
        <v>9</v>
      </c>
      <c r="O802" s="178">
        <v>9</v>
      </c>
      <c r="P802" s="178">
        <v>9</v>
      </c>
      <c r="Q802" s="178">
        <v>9</v>
      </c>
      <c r="R802" s="178">
        <v>9</v>
      </c>
      <c r="S802" s="178">
        <v>9</v>
      </c>
      <c r="T802" s="178">
        <v>9</v>
      </c>
      <c r="U802" s="178">
        <v>9</v>
      </c>
      <c r="V802" s="178">
        <v>9</v>
      </c>
      <c r="W802" s="178">
        <v>9</v>
      </c>
      <c r="X802" s="178">
        <v>9</v>
      </c>
      <c r="Y802" s="178">
        <v>9</v>
      </c>
      <c r="Z802" s="178">
        <v>9</v>
      </c>
      <c r="AA802" s="178">
        <v>9</v>
      </c>
      <c r="AB802" s="178">
        <v>9</v>
      </c>
      <c r="AC802" s="178">
        <v>9</v>
      </c>
      <c r="AD802" s="178">
        <v>9</v>
      </c>
      <c r="AE802" s="178">
        <v>9</v>
      </c>
      <c r="AF802" s="178">
        <v>9</v>
      </c>
      <c r="AG802" s="178">
        <v>9</v>
      </c>
      <c r="AH802" s="178">
        <v>9</v>
      </c>
      <c r="AI802" s="178">
        <v>9</v>
      </c>
      <c r="AJ802" s="178">
        <v>9</v>
      </c>
      <c r="AK802" s="178">
        <v>9</v>
      </c>
      <c r="AL802" s="178">
        <v>9</v>
      </c>
      <c r="AM802" s="178">
        <v>9</v>
      </c>
      <c r="AN802" s="178">
        <v>9</v>
      </c>
      <c r="AO802" s="178">
        <v>9</v>
      </c>
      <c r="AP802" s="178">
        <v>9</v>
      </c>
      <c r="AQ802" s="178">
        <v>9</v>
      </c>
      <c r="AR802" s="178">
        <v>9</v>
      </c>
      <c r="AS802" s="178">
        <v>9</v>
      </c>
      <c r="AT802" s="178">
        <v>9</v>
      </c>
      <c r="AU802" s="178">
        <v>9</v>
      </c>
      <c r="AV802" s="179">
        <v>9</v>
      </c>
    </row>
    <row r="803" spans="2:48" s="218" customFormat="1" x14ac:dyDescent="0.25">
      <c r="B803" s="175" t="s">
        <v>108</v>
      </c>
      <c r="C803" s="178">
        <v>65</v>
      </c>
      <c r="D803" s="178">
        <v>65</v>
      </c>
      <c r="E803" s="178">
        <v>65</v>
      </c>
      <c r="F803" s="178">
        <v>65</v>
      </c>
      <c r="G803" s="178">
        <v>65</v>
      </c>
      <c r="H803" s="178">
        <v>65</v>
      </c>
      <c r="I803" s="178">
        <v>65</v>
      </c>
      <c r="J803" s="178">
        <v>65</v>
      </c>
      <c r="K803" s="178">
        <v>65</v>
      </c>
      <c r="L803" s="178">
        <v>65</v>
      </c>
      <c r="M803" s="178">
        <v>65</v>
      </c>
      <c r="N803" s="178">
        <v>65</v>
      </c>
      <c r="O803" s="178">
        <v>65</v>
      </c>
      <c r="P803" s="178">
        <v>65</v>
      </c>
      <c r="Q803" s="178">
        <v>65</v>
      </c>
      <c r="R803" s="178">
        <v>65</v>
      </c>
      <c r="S803" s="178">
        <v>65</v>
      </c>
      <c r="T803" s="178">
        <v>65</v>
      </c>
      <c r="U803" s="178">
        <v>65</v>
      </c>
      <c r="V803" s="178">
        <v>65</v>
      </c>
      <c r="W803" s="178">
        <v>65</v>
      </c>
      <c r="X803" s="178">
        <v>65</v>
      </c>
      <c r="Y803" s="178">
        <v>65</v>
      </c>
      <c r="Z803" s="178">
        <v>65</v>
      </c>
      <c r="AA803" s="178">
        <v>65</v>
      </c>
      <c r="AB803" s="178">
        <v>65</v>
      </c>
      <c r="AC803" s="178">
        <v>65</v>
      </c>
      <c r="AD803" s="178">
        <v>65</v>
      </c>
      <c r="AE803" s="178">
        <v>65</v>
      </c>
      <c r="AF803" s="178">
        <v>65</v>
      </c>
      <c r="AG803" s="178">
        <v>65</v>
      </c>
      <c r="AH803" s="178">
        <v>65</v>
      </c>
      <c r="AI803" s="178">
        <v>65</v>
      </c>
      <c r="AJ803" s="178">
        <v>65</v>
      </c>
      <c r="AK803" s="178">
        <v>65</v>
      </c>
      <c r="AL803" s="178">
        <v>65</v>
      </c>
      <c r="AM803" s="178">
        <v>65</v>
      </c>
      <c r="AN803" s="178">
        <v>65</v>
      </c>
      <c r="AO803" s="178">
        <v>65</v>
      </c>
      <c r="AP803" s="178">
        <v>65</v>
      </c>
      <c r="AQ803" s="178">
        <v>65</v>
      </c>
      <c r="AR803" s="178">
        <v>65</v>
      </c>
      <c r="AS803" s="178">
        <v>65</v>
      </c>
      <c r="AT803" s="178">
        <v>65</v>
      </c>
      <c r="AU803" s="178">
        <v>65</v>
      </c>
      <c r="AV803" s="179">
        <v>65</v>
      </c>
    </row>
    <row r="804" spans="2:48" s="218" customFormat="1" x14ac:dyDescent="0.25">
      <c r="B804" s="175" t="s">
        <v>4</v>
      </c>
      <c r="C804" s="178">
        <v>866.87619000000041</v>
      </c>
      <c r="D804" s="178">
        <v>866.87619000000041</v>
      </c>
      <c r="E804" s="178">
        <v>866.87619000000041</v>
      </c>
      <c r="F804" s="178">
        <v>866.87619000000041</v>
      </c>
      <c r="G804" s="178">
        <v>874.17482500000006</v>
      </c>
      <c r="H804" s="178">
        <v>881.4734599999997</v>
      </c>
      <c r="I804" s="178">
        <v>884.7921514999997</v>
      </c>
      <c r="J804" s="178">
        <v>888.1108429999997</v>
      </c>
      <c r="K804" s="178">
        <v>891.42953449999982</v>
      </c>
      <c r="L804" s="178">
        <v>894.74822599999982</v>
      </c>
      <c r="M804" s="178">
        <v>898.06691749999982</v>
      </c>
      <c r="N804" s="178">
        <v>896.05251016666648</v>
      </c>
      <c r="O804" s="178">
        <v>894.03810283333314</v>
      </c>
      <c r="P804" s="178">
        <v>892.0236954999998</v>
      </c>
      <c r="Q804" s="178">
        <v>890.00928816666658</v>
      </c>
      <c r="R804" s="178">
        <v>887.99488083333324</v>
      </c>
      <c r="S804" s="178">
        <v>885.9804734999999</v>
      </c>
      <c r="T804" s="178">
        <v>883.96606616666656</v>
      </c>
      <c r="U804" s="178">
        <v>881.95165883333323</v>
      </c>
      <c r="V804" s="178">
        <v>879.93725149999989</v>
      </c>
      <c r="W804" s="178">
        <v>877.92284416666655</v>
      </c>
      <c r="X804" s="178">
        <v>875.90843683333321</v>
      </c>
      <c r="Y804" s="178">
        <v>873.89402949999999</v>
      </c>
      <c r="Z804" s="178">
        <v>871.87962216666665</v>
      </c>
      <c r="AA804" s="178">
        <v>869.86521483333331</v>
      </c>
      <c r="AB804" s="178">
        <v>867.85080749999997</v>
      </c>
      <c r="AC804" s="178">
        <v>868.22004033333326</v>
      </c>
      <c r="AD804" s="178">
        <v>868.58927316666666</v>
      </c>
      <c r="AE804" s="178">
        <v>868.95850599999994</v>
      </c>
      <c r="AF804" s="178">
        <v>869.32773883333323</v>
      </c>
      <c r="AG804" s="178">
        <v>869.69697166666663</v>
      </c>
      <c r="AH804" s="178">
        <v>870.06620449999991</v>
      </c>
      <c r="AI804" s="178">
        <v>870.4354373333332</v>
      </c>
      <c r="AJ804" s="178">
        <v>870.8046701666666</v>
      </c>
      <c r="AK804" s="178">
        <v>871.17390299999988</v>
      </c>
      <c r="AL804" s="178">
        <v>871.54313583333317</v>
      </c>
      <c r="AM804" s="178">
        <v>871.91236866666657</v>
      </c>
      <c r="AN804" s="178">
        <v>872.28160149999985</v>
      </c>
      <c r="AO804" s="178">
        <v>872.65083433333314</v>
      </c>
      <c r="AP804" s="178">
        <v>873.02006716666654</v>
      </c>
      <c r="AQ804" s="178">
        <v>873.38929999999982</v>
      </c>
      <c r="AR804" s="178">
        <v>873.38929999999982</v>
      </c>
      <c r="AS804" s="178">
        <v>873.38929999999982</v>
      </c>
      <c r="AT804" s="178">
        <v>873.38929999999982</v>
      </c>
      <c r="AU804" s="178">
        <v>873.38929999999982</v>
      </c>
      <c r="AV804" s="179">
        <v>873.38929999999982</v>
      </c>
    </row>
    <row r="805" spans="2:48" s="218" customFormat="1" x14ac:dyDescent="0.25">
      <c r="B805" s="175" t="s">
        <v>6</v>
      </c>
      <c r="C805" s="178">
        <v>0</v>
      </c>
      <c r="D805" s="178">
        <v>0</v>
      </c>
      <c r="E805" s="178">
        <v>0</v>
      </c>
      <c r="F805" s="178">
        <v>0</v>
      </c>
      <c r="G805" s="178">
        <v>0</v>
      </c>
      <c r="H805" s="178">
        <v>0</v>
      </c>
      <c r="I805" s="178">
        <v>0</v>
      </c>
      <c r="J805" s="178">
        <v>0</v>
      </c>
      <c r="K805" s="178">
        <v>0</v>
      </c>
      <c r="L805" s="178">
        <v>0</v>
      </c>
      <c r="M805" s="178">
        <v>0</v>
      </c>
      <c r="N805" s="178">
        <v>0</v>
      </c>
      <c r="O805" s="178">
        <v>0</v>
      </c>
      <c r="P805" s="178">
        <v>0</v>
      </c>
      <c r="Q805" s="178">
        <v>0</v>
      </c>
      <c r="R805" s="178">
        <v>0</v>
      </c>
      <c r="S805" s="178">
        <v>0</v>
      </c>
      <c r="T805" s="178">
        <v>0</v>
      </c>
      <c r="U805" s="178">
        <v>0</v>
      </c>
      <c r="V805" s="178">
        <v>0</v>
      </c>
      <c r="W805" s="178">
        <v>0</v>
      </c>
      <c r="X805" s="178">
        <v>0</v>
      </c>
      <c r="Y805" s="178">
        <v>0</v>
      </c>
      <c r="Z805" s="178">
        <v>0</v>
      </c>
      <c r="AA805" s="178">
        <v>0</v>
      </c>
      <c r="AB805" s="178">
        <v>0</v>
      </c>
      <c r="AC805" s="178">
        <v>0</v>
      </c>
      <c r="AD805" s="178">
        <v>0</v>
      </c>
      <c r="AE805" s="178">
        <v>0</v>
      </c>
      <c r="AF805" s="178">
        <v>0</v>
      </c>
      <c r="AG805" s="178">
        <v>0</v>
      </c>
      <c r="AH805" s="178">
        <v>0</v>
      </c>
      <c r="AI805" s="178">
        <v>0</v>
      </c>
      <c r="AJ805" s="178">
        <v>0</v>
      </c>
      <c r="AK805" s="178">
        <v>0</v>
      </c>
      <c r="AL805" s="178">
        <v>0</v>
      </c>
      <c r="AM805" s="178">
        <v>0</v>
      </c>
      <c r="AN805" s="178">
        <v>0</v>
      </c>
      <c r="AO805" s="178">
        <v>0</v>
      </c>
      <c r="AP805" s="178">
        <v>0</v>
      </c>
      <c r="AQ805" s="178">
        <v>0</v>
      </c>
      <c r="AR805" s="178">
        <v>0</v>
      </c>
      <c r="AS805" s="178">
        <v>0</v>
      </c>
      <c r="AT805" s="178">
        <v>0</v>
      </c>
      <c r="AU805" s="178">
        <v>0</v>
      </c>
      <c r="AV805" s="179">
        <v>0</v>
      </c>
    </row>
    <row r="806" spans="2:48" s="218" customFormat="1" x14ac:dyDescent="0.25">
      <c r="B806" s="175" t="s">
        <v>8</v>
      </c>
      <c r="C806" s="178">
        <v>17</v>
      </c>
      <c r="D806" s="178">
        <v>17</v>
      </c>
      <c r="E806" s="178">
        <v>17</v>
      </c>
      <c r="F806" s="178">
        <v>17</v>
      </c>
      <c r="G806" s="178">
        <v>17</v>
      </c>
      <c r="H806" s="178">
        <v>17</v>
      </c>
      <c r="I806" s="178">
        <v>17</v>
      </c>
      <c r="J806" s="178">
        <v>17</v>
      </c>
      <c r="K806" s="178">
        <v>17</v>
      </c>
      <c r="L806" s="178">
        <v>17</v>
      </c>
      <c r="M806" s="178">
        <v>17</v>
      </c>
      <c r="N806" s="178">
        <v>17</v>
      </c>
      <c r="O806" s="178">
        <v>17</v>
      </c>
      <c r="P806" s="178">
        <v>17</v>
      </c>
      <c r="Q806" s="178">
        <v>17</v>
      </c>
      <c r="R806" s="178">
        <v>17</v>
      </c>
      <c r="S806" s="178">
        <v>17</v>
      </c>
      <c r="T806" s="178">
        <v>17</v>
      </c>
      <c r="U806" s="178">
        <v>17</v>
      </c>
      <c r="V806" s="178">
        <v>17</v>
      </c>
      <c r="W806" s="178">
        <v>17</v>
      </c>
      <c r="X806" s="178">
        <v>17</v>
      </c>
      <c r="Y806" s="178">
        <v>17</v>
      </c>
      <c r="Z806" s="178">
        <v>17</v>
      </c>
      <c r="AA806" s="178">
        <v>17</v>
      </c>
      <c r="AB806" s="178">
        <v>17</v>
      </c>
      <c r="AC806" s="178">
        <v>17</v>
      </c>
      <c r="AD806" s="178">
        <v>17</v>
      </c>
      <c r="AE806" s="178">
        <v>17</v>
      </c>
      <c r="AF806" s="178">
        <v>17</v>
      </c>
      <c r="AG806" s="178">
        <v>17</v>
      </c>
      <c r="AH806" s="178">
        <v>17</v>
      </c>
      <c r="AI806" s="178">
        <v>17</v>
      </c>
      <c r="AJ806" s="178">
        <v>17</v>
      </c>
      <c r="AK806" s="178">
        <v>17</v>
      </c>
      <c r="AL806" s="178">
        <v>17</v>
      </c>
      <c r="AM806" s="178">
        <v>17</v>
      </c>
      <c r="AN806" s="178">
        <v>17</v>
      </c>
      <c r="AO806" s="178">
        <v>17</v>
      </c>
      <c r="AP806" s="178">
        <v>17</v>
      </c>
      <c r="AQ806" s="178">
        <v>17</v>
      </c>
      <c r="AR806" s="178">
        <v>17</v>
      </c>
      <c r="AS806" s="178">
        <v>17</v>
      </c>
      <c r="AT806" s="178">
        <v>17</v>
      </c>
      <c r="AU806" s="178">
        <v>17</v>
      </c>
      <c r="AV806" s="179">
        <v>17</v>
      </c>
    </row>
    <row r="807" spans="2:48" s="218" customFormat="1" x14ac:dyDescent="0.25">
      <c r="B807" s="175" t="s">
        <v>10</v>
      </c>
      <c r="C807" s="180"/>
      <c r="D807" s="180"/>
      <c r="E807" s="180"/>
      <c r="F807" s="180"/>
      <c r="G807" s="180"/>
      <c r="H807" s="180"/>
      <c r="I807" s="180"/>
      <c r="J807" s="180"/>
      <c r="K807" s="180"/>
      <c r="L807" s="180"/>
      <c r="M807" s="180"/>
      <c r="N807" s="180"/>
      <c r="O807" s="180"/>
      <c r="P807" s="180"/>
      <c r="Q807" s="180"/>
      <c r="R807" s="180"/>
      <c r="S807" s="180"/>
      <c r="T807" s="180"/>
      <c r="U807" s="180"/>
      <c r="V807" s="180"/>
      <c r="W807" s="180"/>
      <c r="X807" s="180"/>
      <c r="Y807" s="180"/>
      <c r="Z807" s="180"/>
      <c r="AA807" s="180"/>
      <c r="AB807" s="180"/>
      <c r="AC807" s="180"/>
      <c r="AD807" s="180"/>
      <c r="AE807" s="180"/>
      <c r="AF807" s="180"/>
      <c r="AG807" s="180"/>
      <c r="AH807" s="180"/>
      <c r="AI807" s="180"/>
      <c r="AJ807" s="180"/>
      <c r="AK807" s="180"/>
      <c r="AL807" s="180"/>
      <c r="AM807" s="180"/>
      <c r="AN807" s="180"/>
      <c r="AO807" s="180"/>
      <c r="AP807" s="180"/>
      <c r="AQ807" s="180"/>
      <c r="AR807" s="180"/>
      <c r="AS807" s="180"/>
      <c r="AT807" s="180"/>
      <c r="AU807" s="180"/>
      <c r="AV807" s="181"/>
    </row>
    <row r="808" spans="2:48" s="218" customFormat="1" x14ac:dyDescent="0.25">
      <c r="B808" s="175" t="s">
        <v>12</v>
      </c>
      <c r="C808" s="180"/>
      <c r="D808" s="180"/>
      <c r="E808" s="180"/>
      <c r="F808" s="180"/>
      <c r="G808" s="180"/>
      <c r="H808" s="180"/>
      <c r="I808" s="180"/>
      <c r="J808" s="180"/>
      <c r="K808" s="180"/>
      <c r="L808" s="180"/>
      <c r="M808" s="180"/>
      <c r="N808" s="180"/>
      <c r="O808" s="180"/>
      <c r="P808" s="180"/>
      <c r="Q808" s="180"/>
      <c r="R808" s="180"/>
      <c r="S808" s="180"/>
      <c r="T808" s="180"/>
      <c r="U808" s="180"/>
      <c r="V808" s="180"/>
      <c r="W808" s="180"/>
      <c r="X808" s="180"/>
      <c r="Y808" s="180"/>
      <c r="Z808" s="180"/>
      <c r="AA808" s="180"/>
      <c r="AB808" s="180"/>
      <c r="AC808" s="180"/>
      <c r="AD808" s="180"/>
      <c r="AE808" s="180"/>
      <c r="AF808" s="180"/>
      <c r="AG808" s="180"/>
      <c r="AH808" s="180"/>
      <c r="AI808" s="180"/>
      <c r="AJ808" s="180"/>
      <c r="AK808" s="180"/>
      <c r="AL808" s="180"/>
      <c r="AM808" s="180"/>
      <c r="AN808" s="180"/>
      <c r="AO808" s="180"/>
      <c r="AP808" s="180"/>
      <c r="AQ808" s="180"/>
      <c r="AR808" s="180"/>
      <c r="AS808" s="180"/>
      <c r="AT808" s="180"/>
      <c r="AU808" s="180"/>
      <c r="AV808" s="181"/>
    </row>
    <row r="809" spans="2:48" s="218" customFormat="1" x14ac:dyDescent="0.25">
      <c r="B809" s="175" t="s">
        <v>14</v>
      </c>
      <c r="C809" s="180"/>
      <c r="D809" s="180"/>
      <c r="E809" s="180"/>
      <c r="F809" s="180"/>
      <c r="G809" s="180"/>
      <c r="H809" s="180"/>
      <c r="I809" s="180"/>
      <c r="J809" s="180"/>
      <c r="K809" s="180"/>
      <c r="L809" s="180"/>
      <c r="M809" s="180"/>
      <c r="N809" s="180"/>
      <c r="O809" s="180"/>
      <c r="P809" s="180"/>
      <c r="Q809" s="180"/>
      <c r="R809" s="180"/>
      <c r="S809" s="180"/>
      <c r="T809" s="180"/>
      <c r="U809" s="180"/>
      <c r="V809" s="180"/>
      <c r="W809" s="180"/>
      <c r="X809" s="180"/>
      <c r="Y809" s="180"/>
      <c r="Z809" s="180"/>
      <c r="AA809" s="180"/>
      <c r="AB809" s="180"/>
      <c r="AC809" s="180"/>
      <c r="AD809" s="180"/>
      <c r="AE809" s="180"/>
      <c r="AF809" s="180"/>
      <c r="AG809" s="180"/>
      <c r="AH809" s="180"/>
      <c r="AI809" s="180"/>
      <c r="AJ809" s="180"/>
      <c r="AK809" s="180"/>
      <c r="AL809" s="180"/>
      <c r="AM809" s="180"/>
      <c r="AN809" s="180"/>
      <c r="AO809" s="180"/>
      <c r="AP809" s="180"/>
      <c r="AQ809" s="180"/>
      <c r="AR809" s="180"/>
      <c r="AS809" s="180"/>
      <c r="AT809" s="180"/>
      <c r="AU809" s="180"/>
      <c r="AV809" s="181"/>
    </row>
    <row r="810" spans="2:48" s="218" customFormat="1" x14ac:dyDescent="0.25">
      <c r="B810" s="175" t="s">
        <v>16</v>
      </c>
      <c r="C810" s="180"/>
      <c r="D810" s="180"/>
      <c r="E810" s="180"/>
      <c r="F810" s="180"/>
      <c r="G810" s="180"/>
      <c r="H810" s="180"/>
      <c r="I810" s="180"/>
      <c r="J810" s="180"/>
      <c r="K810" s="180"/>
      <c r="L810" s="180"/>
      <c r="M810" s="180"/>
      <c r="N810" s="180"/>
      <c r="O810" s="180"/>
      <c r="P810" s="180"/>
      <c r="Q810" s="180"/>
      <c r="R810" s="180"/>
      <c r="S810" s="180"/>
      <c r="T810" s="180"/>
      <c r="U810" s="180"/>
      <c r="V810" s="180"/>
      <c r="W810" s="180"/>
      <c r="X810" s="180"/>
      <c r="Y810" s="180"/>
      <c r="Z810" s="180"/>
      <c r="AA810" s="180"/>
      <c r="AB810" s="180"/>
      <c r="AC810" s="180"/>
      <c r="AD810" s="180"/>
      <c r="AE810" s="180"/>
      <c r="AF810" s="180"/>
      <c r="AG810" s="180"/>
      <c r="AH810" s="180"/>
      <c r="AI810" s="180"/>
      <c r="AJ810" s="180"/>
      <c r="AK810" s="180"/>
      <c r="AL810" s="180"/>
      <c r="AM810" s="180"/>
      <c r="AN810" s="180"/>
      <c r="AO810" s="180"/>
      <c r="AP810" s="180"/>
      <c r="AQ810" s="180"/>
      <c r="AR810" s="180"/>
      <c r="AS810" s="180"/>
      <c r="AT810" s="180"/>
      <c r="AU810" s="180"/>
      <c r="AV810" s="181"/>
    </row>
    <row r="811" spans="2:48" s="218" customFormat="1" x14ac:dyDescent="0.25">
      <c r="B811" s="175" t="s">
        <v>18</v>
      </c>
      <c r="C811" s="180"/>
      <c r="D811" s="180"/>
      <c r="E811" s="180"/>
      <c r="F811" s="180"/>
      <c r="G811" s="180"/>
      <c r="H811" s="180"/>
      <c r="I811" s="180"/>
      <c r="J811" s="180"/>
      <c r="K811" s="180"/>
      <c r="L811" s="180"/>
      <c r="M811" s="180"/>
      <c r="N811" s="180"/>
      <c r="O811" s="180"/>
      <c r="P811" s="180"/>
      <c r="Q811" s="180"/>
      <c r="R811" s="180"/>
      <c r="S811" s="180"/>
      <c r="T811" s="180"/>
      <c r="U811" s="180"/>
      <c r="V811" s="180"/>
      <c r="W811" s="180"/>
      <c r="X811" s="180"/>
      <c r="Y811" s="180"/>
      <c r="Z811" s="180"/>
      <c r="AA811" s="180"/>
      <c r="AB811" s="180"/>
      <c r="AC811" s="180"/>
      <c r="AD811" s="180"/>
      <c r="AE811" s="180"/>
      <c r="AF811" s="180"/>
      <c r="AG811" s="180"/>
      <c r="AH811" s="180"/>
      <c r="AI811" s="180"/>
      <c r="AJ811" s="180"/>
      <c r="AK811" s="180"/>
      <c r="AL811" s="180"/>
      <c r="AM811" s="180"/>
      <c r="AN811" s="180"/>
      <c r="AO811" s="180"/>
      <c r="AP811" s="180"/>
      <c r="AQ811" s="180"/>
      <c r="AR811" s="180"/>
      <c r="AS811" s="180"/>
      <c r="AT811" s="180"/>
      <c r="AU811" s="180"/>
      <c r="AV811" s="181"/>
    </row>
    <row r="812" spans="2:48" s="218" customFormat="1" x14ac:dyDescent="0.25">
      <c r="B812" s="175" t="s">
        <v>20</v>
      </c>
      <c r="C812" s="180"/>
      <c r="D812" s="180"/>
      <c r="E812" s="180"/>
      <c r="F812" s="180"/>
      <c r="G812" s="180"/>
      <c r="H812" s="180"/>
      <c r="I812" s="180"/>
      <c r="J812" s="180"/>
      <c r="K812" s="180"/>
      <c r="L812" s="180"/>
      <c r="M812" s="180"/>
      <c r="N812" s="180"/>
      <c r="O812" s="180"/>
      <c r="P812" s="180"/>
      <c r="Q812" s="180"/>
      <c r="R812" s="180"/>
      <c r="S812" s="180"/>
      <c r="T812" s="180"/>
      <c r="U812" s="180"/>
      <c r="V812" s="180"/>
      <c r="W812" s="180"/>
      <c r="X812" s="180"/>
      <c r="Y812" s="180"/>
      <c r="Z812" s="180"/>
      <c r="AA812" s="180"/>
      <c r="AB812" s="180"/>
      <c r="AC812" s="180"/>
      <c r="AD812" s="180"/>
      <c r="AE812" s="180"/>
      <c r="AF812" s="180"/>
      <c r="AG812" s="180"/>
      <c r="AH812" s="180"/>
      <c r="AI812" s="180"/>
      <c r="AJ812" s="180"/>
      <c r="AK812" s="180"/>
      <c r="AL812" s="180"/>
      <c r="AM812" s="180"/>
      <c r="AN812" s="180"/>
      <c r="AO812" s="180"/>
      <c r="AP812" s="180"/>
      <c r="AQ812" s="180"/>
      <c r="AR812" s="180"/>
      <c r="AS812" s="180"/>
      <c r="AT812" s="180"/>
      <c r="AU812" s="180"/>
      <c r="AV812" s="181"/>
    </row>
    <row r="813" spans="2:48" s="218" customFormat="1" x14ac:dyDescent="0.25">
      <c r="B813" s="175" t="s">
        <v>22</v>
      </c>
      <c r="C813" s="178">
        <v>1.4663999999999999</v>
      </c>
      <c r="D813" s="178">
        <v>1.4663999999999999</v>
      </c>
      <c r="E813" s="178">
        <v>1.4663999999999999</v>
      </c>
      <c r="F813" s="178">
        <v>1.4663999999999999</v>
      </c>
      <c r="G813" s="178">
        <v>1.4663999999999999</v>
      </c>
      <c r="H813" s="178">
        <v>1.4663999999999999</v>
      </c>
      <c r="I813" s="178">
        <v>1.4663999999999999</v>
      </c>
      <c r="J813" s="178">
        <v>1.4663999999999999</v>
      </c>
      <c r="K813" s="178">
        <v>1.4533999999999998</v>
      </c>
      <c r="L813" s="178">
        <v>1.4403999999999999</v>
      </c>
      <c r="M813" s="178">
        <v>1.4273999999999998</v>
      </c>
      <c r="N813" s="178">
        <v>1.4097599999999999</v>
      </c>
      <c r="O813" s="178">
        <v>1.3921199999999998</v>
      </c>
      <c r="P813" s="178">
        <v>1.3744799999999999</v>
      </c>
      <c r="Q813" s="178">
        <v>1.3568399999999998</v>
      </c>
      <c r="R813" s="178">
        <v>1.3391999999999999</v>
      </c>
      <c r="S813" s="178">
        <v>1.3327199999999999</v>
      </c>
      <c r="T813" s="178">
        <v>1.3262400000000001</v>
      </c>
      <c r="U813" s="178">
        <v>1.31976</v>
      </c>
      <c r="V813" s="178">
        <v>1.31328</v>
      </c>
      <c r="W813" s="178">
        <v>1.3068</v>
      </c>
      <c r="X813" s="178">
        <v>1.3003200000000001</v>
      </c>
      <c r="Y813" s="178">
        <v>1.2938400000000001</v>
      </c>
      <c r="Z813" s="178">
        <v>1.2873600000000001</v>
      </c>
      <c r="AA813" s="178">
        <v>1.2808800000000002</v>
      </c>
      <c r="AB813" s="178">
        <v>1.2744000000000002</v>
      </c>
      <c r="AC813" s="178">
        <v>1.2744000000000002</v>
      </c>
      <c r="AD813" s="178">
        <v>1.2744000000000002</v>
      </c>
      <c r="AE813" s="178">
        <v>1.2744000000000002</v>
      </c>
      <c r="AF813" s="178">
        <v>1.2744000000000002</v>
      </c>
      <c r="AG813" s="178">
        <v>1.2744000000000002</v>
      </c>
      <c r="AH813" s="178">
        <v>1.2744000000000002</v>
      </c>
      <c r="AI813" s="178">
        <v>1.2744000000000002</v>
      </c>
      <c r="AJ813" s="178">
        <v>1.2744000000000002</v>
      </c>
      <c r="AK813" s="178">
        <v>1.2744000000000002</v>
      </c>
      <c r="AL813" s="178">
        <v>1.2744000000000002</v>
      </c>
      <c r="AM813" s="178">
        <v>1.2744000000000002</v>
      </c>
      <c r="AN813" s="178">
        <v>1.2744000000000002</v>
      </c>
      <c r="AO813" s="178">
        <v>1.2744000000000002</v>
      </c>
      <c r="AP813" s="178">
        <v>1.2744000000000002</v>
      </c>
      <c r="AQ813" s="178">
        <v>1.2744000000000002</v>
      </c>
      <c r="AR813" s="178">
        <v>1.2744000000000002</v>
      </c>
      <c r="AS813" s="178">
        <v>1.2744000000000002</v>
      </c>
      <c r="AT813" s="178">
        <v>1.2744000000000002</v>
      </c>
      <c r="AU813" s="178">
        <v>1.2744000000000002</v>
      </c>
      <c r="AV813" s="179">
        <v>1.2744000000000002</v>
      </c>
    </row>
    <row r="814" spans="2:48" s="218" customFormat="1" x14ac:dyDescent="0.25">
      <c r="B814" s="175" t="s">
        <v>110</v>
      </c>
      <c r="C814" s="178">
        <v>0</v>
      </c>
      <c r="D814" s="178">
        <v>0</v>
      </c>
      <c r="E814" s="178">
        <v>0</v>
      </c>
      <c r="F814" s="178">
        <v>0</v>
      </c>
      <c r="G814" s="178">
        <v>0</v>
      </c>
      <c r="H814" s="178">
        <v>0</v>
      </c>
      <c r="I814" s="178">
        <v>0</v>
      </c>
      <c r="J814" s="178">
        <v>0</v>
      </c>
      <c r="K814" s="178">
        <v>0</v>
      </c>
      <c r="L814" s="178">
        <v>0</v>
      </c>
      <c r="M814" s="178">
        <v>0</v>
      </c>
      <c r="N814" s="178">
        <v>0</v>
      </c>
      <c r="O814" s="178">
        <v>0</v>
      </c>
      <c r="P814" s="178">
        <v>0</v>
      </c>
      <c r="Q814" s="178">
        <v>0</v>
      </c>
      <c r="R814" s="178">
        <v>0</v>
      </c>
      <c r="S814" s="178">
        <v>0</v>
      </c>
      <c r="T814" s="178">
        <v>0</v>
      </c>
      <c r="U814" s="178">
        <v>0</v>
      </c>
      <c r="V814" s="178">
        <v>0</v>
      </c>
      <c r="W814" s="178">
        <v>0</v>
      </c>
      <c r="X814" s="178">
        <v>0</v>
      </c>
      <c r="Y814" s="178">
        <v>0</v>
      </c>
      <c r="Z814" s="178">
        <v>0</v>
      </c>
      <c r="AA814" s="178">
        <v>0</v>
      </c>
      <c r="AB814" s="178">
        <v>0</v>
      </c>
      <c r="AC814" s="178">
        <v>0</v>
      </c>
      <c r="AD814" s="178">
        <v>0</v>
      </c>
      <c r="AE814" s="178">
        <v>0</v>
      </c>
      <c r="AF814" s="178">
        <v>0</v>
      </c>
      <c r="AG814" s="178">
        <v>0</v>
      </c>
      <c r="AH814" s="178">
        <v>0</v>
      </c>
      <c r="AI814" s="178">
        <v>0</v>
      </c>
      <c r="AJ814" s="178">
        <v>0</v>
      </c>
      <c r="AK814" s="178">
        <v>0</v>
      </c>
      <c r="AL814" s="178">
        <v>0</v>
      </c>
      <c r="AM814" s="178">
        <v>0</v>
      </c>
      <c r="AN814" s="178">
        <v>0</v>
      </c>
      <c r="AO814" s="178">
        <v>0</v>
      </c>
      <c r="AP814" s="178">
        <v>0</v>
      </c>
      <c r="AQ814" s="178">
        <v>0</v>
      </c>
      <c r="AR814" s="178">
        <v>0</v>
      </c>
      <c r="AS814" s="178">
        <v>0</v>
      </c>
      <c r="AT814" s="178">
        <v>0</v>
      </c>
      <c r="AU814" s="178">
        <v>0</v>
      </c>
      <c r="AV814" s="179">
        <v>0</v>
      </c>
    </row>
    <row r="815" spans="2:48" s="218" customFormat="1" x14ac:dyDescent="0.25">
      <c r="B815" s="175" t="s">
        <v>111</v>
      </c>
      <c r="C815" s="178">
        <v>0</v>
      </c>
      <c r="D815" s="178">
        <v>0</v>
      </c>
      <c r="E815" s="178">
        <v>0</v>
      </c>
      <c r="F815" s="178">
        <v>0</v>
      </c>
      <c r="G815" s="178">
        <v>0</v>
      </c>
      <c r="H815" s="178">
        <v>0</v>
      </c>
      <c r="I815" s="178">
        <v>0</v>
      </c>
      <c r="J815" s="178">
        <v>0</v>
      </c>
      <c r="K815" s="178">
        <v>0</v>
      </c>
      <c r="L815" s="178">
        <v>0</v>
      </c>
      <c r="M815" s="178">
        <v>0</v>
      </c>
      <c r="N815" s="178">
        <v>0</v>
      </c>
      <c r="O815" s="178">
        <v>0</v>
      </c>
      <c r="P815" s="178">
        <v>0</v>
      </c>
      <c r="Q815" s="178">
        <v>0</v>
      </c>
      <c r="R815" s="178">
        <v>0</v>
      </c>
      <c r="S815" s="178">
        <v>0</v>
      </c>
      <c r="T815" s="178">
        <v>0</v>
      </c>
      <c r="U815" s="178">
        <v>0</v>
      </c>
      <c r="V815" s="178">
        <v>0</v>
      </c>
      <c r="W815" s="178">
        <v>0</v>
      </c>
      <c r="X815" s="178">
        <v>0</v>
      </c>
      <c r="Y815" s="178">
        <v>0</v>
      </c>
      <c r="Z815" s="178">
        <v>0</v>
      </c>
      <c r="AA815" s="178">
        <v>0</v>
      </c>
      <c r="AB815" s="178">
        <v>0</v>
      </c>
      <c r="AC815" s="178">
        <v>0</v>
      </c>
      <c r="AD815" s="178">
        <v>0</v>
      </c>
      <c r="AE815" s="178">
        <v>0</v>
      </c>
      <c r="AF815" s="178">
        <v>0</v>
      </c>
      <c r="AG815" s="178">
        <v>0</v>
      </c>
      <c r="AH815" s="178">
        <v>0</v>
      </c>
      <c r="AI815" s="178">
        <v>0</v>
      </c>
      <c r="AJ815" s="178">
        <v>0</v>
      </c>
      <c r="AK815" s="178">
        <v>0</v>
      </c>
      <c r="AL815" s="178">
        <v>0</v>
      </c>
      <c r="AM815" s="178">
        <v>0</v>
      </c>
      <c r="AN815" s="178">
        <v>0</v>
      </c>
      <c r="AO815" s="178">
        <v>0</v>
      </c>
      <c r="AP815" s="178">
        <v>0</v>
      </c>
      <c r="AQ815" s="178">
        <v>0</v>
      </c>
      <c r="AR815" s="178">
        <v>0</v>
      </c>
      <c r="AS815" s="178">
        <v>0</v>
      </c>
      <c r="AT815" s="178">
        <v>0</v>
      </c>
      <c r="AU815" s="178">
        <v>0</v>
      </c>
      <c r="AV815" s="179">
        <v>0</v>
      </c>
    </row>
    <row r="816" spans="2:48" s="218" customFormat="1" x14ac:dyDescent="0.25">
      <c r="B816" s="175" t="s">
        <v>58</v>
      </c>
      <c r="C816" s="178">
        <v>0</v>
      </c>
      <c r="D816" s="178">
        <v>0</v>
      </c>
      <c r="E816" s="178">
        <v>0</v>
      </c>
      <c r="F816" s="178">
        <v>0</v>
      </c>
      <c r="G816" s="178">
        <v>0</v>
      </c>
      <c r="H816" s="178">
        <v>0</v>
      </c>
      <c r="I816" s="178">
        <v>0</v>
      </c>
      <c r="J816" s="178">
        <v>0</v>
      </c>
      <c r="K816" s="178">
        <v>0</v>
      </c>
      <c r="L816" s="178">
        <v>0</v>
      </c>
      <c r="M816" s="178">
        <v>0</v>
      </c>
      <c r="N816" s="178">
        <v>0</v>
      </c>
      <c r="O816" s="178">
        <v>0</v>
      </c>
      <c r="P816" s="178">
        <v>0</v>
      </c>
      <c r="Q816" s="178">
        <v>0</v>
      </c>
      <c r="R816" s="178">
        <v>0</v>
      </c>
      <c r="S816" s="178">
        <v>0</v>
      </c>
      <c r="T816" s="178">
        <v>0</v>
      </c>
      <c r="U816" s="178">
        <v>0</v>
      </c>
      <c r="V816" s="178">
        <v>0</v>
      </c>
      <c r="W816" s="178">
        <v>0</v>
      </c>
      <c r="X816" s="178">
        <v>0</v>
      </c>
      <c r="Y816" s="178">
        <v>0</v>
      </c>
      <c r="Z816" s="178">
        <v>0</v>
      </c>
      <c r="AA816" s="178">
        <v>0</v>
      </c>
      <c r="AB816" s="178">
        <v>0</v>
      </c>
      <c r="AC816" s="178">
        <v>0</v>
      </c>
      <c r="AD816" s="178">
        <v>0</v>
      </c>
      <c r="AE816" s="178">
        <v>0</v>
      </c>
      <c r="AF816" s="178">
        <v>0</v>
      </c>
      <c r="AG816" s="178">
        <v>0</v>
      </c>
      <c r="AH816" s="178">
        <v>0</v>
      </c>
      <c r="AI816" s="178">
        <v>0</v>
      </c>
      <c r="AJ816" s="178">
        <v>0</v>
      </c>
      <c r="AK816" s="178">
        <v>0</v>
      </c>
      <c r="AL816" s="178">
        <v>0</v>
      </c>
      <c r="AM816" s="178">
        <v>0</v>
      </c>
      <c r="AN816" s="178">
        <v>0</v>
      </c>
      <c r="AO816" s="178">
        <v>0</v>
      </c>
      <c r="AP816" s="178">
        <v>0</v>
      </c>
      <c r="AQ816" s="178">
        <v>0</v>
      </c>
      <c r="AR816" s="178">
        <v>0</v>
      </c>
      <c r="AS816" s="178">
        <v>0</v>
      </c>
      <c r="AT816" s="178">
        <v>0</v>
      </c>
      <c r="AU816" s="178">
        <v>0</v>
      </c>
      <c r="AV816" s="179">
        <v>0</v>
      </c>
    </row>
    <row r="817" spans="1:48" s="218" customFormat="1" x14ac:dyDescent="0.25">
      <c r="B817" s="175" t="s">
        <v>60</v>
      </c>
      <c r="C817" s="178">
        <v>2250.7781569039944</v>
      </c>
      <c r="D817" s="178">
        <v>2250.7781569039944</v>
      </c>
      <c r="E817" s="178">
        <v>2250.7781569039944</v>
      </c>
      <c r="F817" s="178">
        <v>2250.7781569039944</v>
      </c>
      <c r="G817" s="178">
        <v>2250.7781569039944</v>
      </c>
      <c r="H817" s="178">
        <v>2250.7781569039944</v>
      </c>
      <c r="I817" s="178">
        <v>2250.7781569039944</v>
      </c>
      <c r="J817" s="178">
        <v>2250.7781569039944</v>
      </c>
      <c r="K817" s="178">
        <v>2157.7938819822512</v>
      </c>
      <c r="L817" s="178">
        <v>2064.8096070605079</v>
      </c>
      <c r="M817" s="178">
        <v>1971.8253321387649</v>
      </c>
      <c r="N817" s="178">
        <v>1916.1904920455315</v>
      </c>
      <c r="O817" s="178">
        <v>1860.5556519522979</v>
      </c>
      <c r="P817" s="178">
        <v>1804.9208118590645</v>
      </c>
      <c r="Q817" s="178">
        <v>1749.2859717658309</v>
      </c>
      <c r="R817" s="178">
        <v>1693.6511316725976</v>
      </c>
      <c r="S817" s="178">
        <v>1635.2247204555158</v>
      </c>
      <c r="T817" s="178">
        <v>1576.7983092384338</v>
      </c>
      <c r="U817" s="178">
        <v>1518.3718980213521</v>
      </c>
      <c r="V817" s="178">
        <v>1459.9454868042701</v>
      </c>
      <c r="W817" s="178">
        <v>1401.5190755871884</v>
      </c>
      <c r="X817" s="178">
        <v>1343.0926643701064</v>
      </c>
      <c r="Y817" s="178">
        <v>1284.6662531530246</v>
      </c>
      <c r="Z817" s="178">
        <v>1226.2398419359429</v>
      </c>
      <c r="AA817" s="178">
        <v>1167.8134307188611</v>
      </c>
      <c r="AB817" s="178">
        <v>1109.3870195017792</v>
      </c>
      <c r="AC817" s="178">
        <v>1099.2243539074732</v>
      </c>
      <c r="AD817" s="178">
        <v>1089.061688313167</v>
      </c>
      <c r="AE817" s="178">
        <v>1078.899022718861</v>
      </c>
      <c r="AF817" s="178">
        <v>1068.7363571245548</v>
      </c>
      <c r="AG817" s="178">
        <v>1058.5736915302489</v>
      </c>
      <c r="AH817" s="178">
        <v>1048.4110259359429</v>
      </c>
      <c r="AI817" s="178">
        <v>1038.2483603416367</v>
      </c>
      <c r="AJ817" s="178">
        <v>1028.0856947473308</v>
      </c>
      <c r="AK817" s="178">
        <v>1017.9230291530247</v>
      </c>
      <c r="AL817" s="178">
        <v>1007.7603635587186</v>
      </c>
      <c r="AM817" s="178">
        <v>997.59769796441253</v>
      </c>
      <c r="AN817" s="178">
        <v>987.43503237010646</v>
      </c>
      <c r="AO817" s="178">
        <v>977.27236677580049</v>
      </c>
      <c r="AP817" s="178">
        <v>967.10970118149442</v>
      </c>
      <c r="AQ817" s="178">
        <v>956.94703558718834</v>
      </c>
      <c r="AR817" s="178">
        <v>956.94703558718834</v>
      </c>
      <c r="AS817" s="178">
        <v>956.94703558718834</v>
      </c>
      <c r="AT817" s="178">
        <v>956.94703558718834</v>
      </c>
      <c r="AU817" s="178">
        <v>956.94703558718834</v>
      </c>
      <c r="AV817" s="179">
        <v>956.94703558718834</v>
      </c>
    </row>
    <row r="818" spans="1:48" s="218" customFormat="1" x14ac:dyDescent="0.25">
      <c r="B818" s="175" t="s">
        <v>62</v>
      </c>
      <c r="C818" s="178">
        <v>1125.3890784519972</v>
      </c>
      <c r="D818" s="178">
        <v>1125.3890784519972</v>
      </c>
      <c r="E818" s="178">
        <v>1125.3890784519972</v>
      </c>
      <c r="F818" s="178">
        <v>1125.3890784519972</v>
      </c>
      <c r="G818" s="178">
        <v>1125.3890784519972</v>
      </c>
      <c r="H818" s="178">
        <v>1125.3890784519972</v>
      </c>
      <c r="I818" s="178">
        <v>1125.3890784519972</v>
      </c>
      <c r="J818" s="178">
        <v>1125.3890784519972</v>
      </c>
      <c r="K818" s="178">
        <v>1078.8969409911256</v>
      </c>
      <c r="L818" s="178">
        <v>1032.404803530254</v>
      </c>
      <c r="M818" s="178">
        <v>985.91266606938245</v>
      </c>
      <c r="N818" s="178">
        <v>958.09524602276576</v>
      </c>
      <c r="O818" s="178">
        <v>930.27782597614896</v>
      </c>
      <c r="P818" s="178">
        <v>902.46040592953227</v>
      </c>
      <c r="Q818" s="178">
        <v>874.64298588291547</v>
      </c>
      <c r="R818" s="178">
        <v>846.82556583629878</v>
      </c>
      <c r="S818" s="178">
        <v>817.6123602277579</v>
      </c>
      <c r="T818" s="178">
        <v>788.39915461921692</v>
      </c>
      <c r="U818" s="178">
        <v>759.18594901067604</v>
      </c>
      <c r="V818" s="178">
        <v>729.97274340213505</v>
      </c>
      <c r="W818" s="178">
        <v>700.75953779359418</v>
      </c>
      <c r="X818" s="178">
        <v>671.54633218505319</v>
      </c>
      <c r="Y818" s="178">
        <v>642.33312657651231</v>
      </c>
      <c r="Z818" s="178">
        <v>613.11992096797144</v>
      </c>
      <c r="AA818" s="178">
        <v>583.90671535943056</v>
      </c>
      <c r="AB818" s="178">
        <v>554.69350975088958</v>
      </c>
      <c r="AC818" s="178">
        <v>549.61217695373659</v>
      </c>
      <c r="AD818" s="178">
        <v>544.5308441565835</v>
      </c>
      <c r="AE818" s="178">
        <v>539.44951135943052</v>
      </c>
      <c r="AF818" s="178">
        <v>534.36817856227742</v>
      </c>
      <c r="AG818" s="178">
        <v>529.28684576512444</v>
      </c>
      <c r="AH818" s="178">
        <v>524.20551296797146</v>
      </c>
      <c r="AI818" s="178">
        <v>519.12418017081836</v>
      </c>
      <c r="AJ818" s="178">
        <v>514.04284737366538</v>
      </c>
      <c r="AK818" s="178">
        <v>508.96151457651234</v>
      </c>
      <c r="AL818" s="178">
        <v>503.8801817793593</v>
      </c>
      <c r="AM818" s="178">
        <v>498.79884898220627</v>
      </c>
      <c r="AN818" s="178">
        <v>493.71751618505323</v>
      </c>
      <c r="AO818" s="178">
        <v>488.63618338790025</v>
      </c>
      <c r="AP818" s="178">
        <v>483.55485059074721</v>
      </c>
      <c r="AQ818" s="178">
        <v>478.47351779359417</v>
      </c>
      <c r="AR818" s="178">
        <v>478.47351779359417</v>
      </c>
      <c r="AS818" s="178">
        <v>478.47351779359417</v>
      </c>
      <c r="AT818" s="178">
        <v>478.47351779359417</v>
      </c>
      <c r="AU818" s="178">
        <v>478.47351779359417</v>
      </c>
      <c r="AV818" s="178">
        <v>478.47351779359417</v>
      </c>
    </row>
    <row r="819" spans="1:48" s="218" customFormat="1" x14ac:dyDescent="0.25">
      <c r="B819" s="175" t="s">
        <v>109</v>
      </c>
      <c r="C819" s="178">
        <v>10</v>
      </c>
      <c r="D819" s="178">
        <v>10</v>
      </c>
      <c r="E819" s="178">
        <v>10</v>
      </c>
      <c r="F819" s="178">
        <v>10</v>
      </c>
      <c r="G819" s="178">
        <v>10</v>
      </c>
      <c r="H819" s="178">
        <v>10</v>
      </c>
      <c r="I819" s="178">
        <v>10</v>
      </c>
      <c r="J819" s="178">
        <v>10</v>
      </c>
      <c r="K819" s="178">
        <v>10</v>
      </c>
      <c r="L819" s="178">
        <v>10</v>
      </c>
      <c r="M819" s="178">
        <v>10</v>
      </c>
      <c r="N819" s="178">
        <v>10</v>
      </c>
      <c r="O819" s="178">
        <v>10</v>
      </c>
      <c r="P819" s="178">
        <v>10</v>
      </c>
      <c r="Q819" s="178">
        <v>10</v>
      </c>
      <c r="R819" s="178">
        <v>10</v>
      </c>
      <c r="S819" s="178">
        <v>10</v>
      </c>
      <c r="T819" s="178">
        <v>10</v>
      </c>
      <c r="U819" s="178">
        <v>10</v>
      </c>
      <c r="V819" s="178">
        <v>10</v>
      </c>
      <c r="W819" s="178">
        <v>10</v>
      </c>
      <c r="X819" s="178">
        <v>10</v>
      </c>
      <c r="Y819" s="178">
        <v>10</v>
      </c>
      <c r="Z819" s="178">
        <v>10</v>
      </c>
      <c r="AA819" s="178">
        <v>10</v>
      </c>
      <c r="AB819" s="178">
        <v>10</v>
      </c>
      <c r="AC819" s="178">
        <v>10</v>
      </c>
      <c r="AD819" s="178">
        <v>10</v>
      </c>
      <c r="AE819" s="178">
        <v>10</v>
      </c>
      <c r="AF819" s="178">
        <v>10</v>
      </c>
      <c r="AG819" s="178">
        <v>10</v>
      </c>
      <c r="AH819" s="178">
        <v>10</v>
      </c>
      <c r="AI819" s="178">
        <v>10</v>
      </c>
      <c r="AJ819" s="178">
        <v>10</v>
      </c>
      <c r="AK819" s="178">
        <v>10</v>
      </c>
      <c r="AL819" s="178">
        <v>10</v>
      </c>
      <c r="AM819" s="178">
        <v>10</v>
      </c>
      <c r="AN819" s="178">
        <v>10</v>
      </c>
      <c r="AO819" s="178">
        <v>10</v>
      </c>
      <c r="AP819" s="178">
        <v>10</v>
      </c>
      <c r="AQ819" s="178">
        <v>10</v>
      </c>
      <c r="AR819" s="178">
        <v>10</v>
      </c>
      <c r="AS819" s="178">
        <v>10</v>
      </c>
      <c r="AT819" s="178">
        <v>10</v>
      </c>
      <c r="AU819" s="178">
        <v>10</v>
      </c>
      <c r="AV819" s="179">
        <v>10</v>
      </c>
    </row>
    <row r="820" spans="1:48" s="218" customFormat="1" x14ac:dyDescent="0.25">
      <c r="B820" s="175" t="s">
        <v>274</v>
      </c>
      <c r="C820" s="178">
        <v>100000</v>
      </c>
      <c r="D820" s="178">
        <v>100000</v>
      </c>
      <c r="E820" s="178">
        <v>100000</v>
      </c>
      <c r="F820" s="178">
        <v>100000</v>
      </c>
      <c r="G820" s="178">
        <v>100000</v>
      </c>
      <c r="H820" s="178">
        <v>100000</v>
      </c>
      <c r="I820" s="178">
        <v>100000</v>
      </c>
      <c r="J820" s="178">
        <v>100000</v>
      </c>
      <c r="K820" s="178">
        <v>100000</v>
      </c>
      <c r="L820" s="178">
        <v>100000</v>
      </c>
      <c r="M820" s="178">
        <v>100000</v>
      </c>
      <c r="N820" s="178">
        <v>100000</v>
      </c>
      <c r="O820" s="178">
        <v>100000</v>
      </c>
      <c r="P820" s="178">
        <v>100000</v>
      </c>
      <c r="Q820" s="178">
        <v>100000</v>
      </c>
      <c r="R820" s="178">
        <v>100000</v>
      </c>
      <c r="S820" s="178">
        <v>100000</v>
      </c>
      <c r="T820" s="178">
        <v>100000</v>
      </c>
      <c r="U820" s="178">
        <v>100000</v>
      </c>
      <c r="V820" s="178">
        <v>100000</v>
      </c>
      <c r="W820" s="178">
        <v>100000</v>
      </c>
      <c r="X820" s="178">
        <v>100000</v>
      </c>
      <c r="Y820" s="178">
        <v>100000</v>
      </c>
      <c r="Z820" s="178">
        <v>100000</v>
      </c>
      <c r="AA820" s="178">
        <v>100000</v>
      </c>
      <c r="AB820" s="178">
        <v>100000</v>
      </c>
      <c r="AC820" s="178">
        <v>100000</v>
      </c>
      <c r="AD820" s="178">
        <v>100000</v>
      </c>
      <c r="AE820" s="178">
        <v>100000</v>
      </c>
      <c r="AF820" s="178">
        <v>100000</v>
      </c>
      <c r="AG820" s="178">
        <v>100000</v>
      </c>
      <c r="AH820" s="178">
        <v>100000</v>
      </c>
      <c r="AI820" s="178">
        <v>100000</v>
      </c>
      <c r="AJ820" s="178">
        <v>100000</v>
      </c>
      <c r="AK820" s="178">
        <v>100000</v>
      </c>
      <c r="AL820" s="178">
        <v>100000</v>
      </c>
      <c r="AM820" s="178">
        <v>100000</v>
      </c>
      <c r="AN820" s="178">
        <v>100000</v>
      </c>
      <c r="AO820" s="178">
        <v>100000</v>
      </c>
      <c r="AP820" s="178">
        <v>100000</v>
      </c>
      <c r="AQ820" s="178">
        <v>100000</v>
      </c>
      <c r="AR820" s="178">
        <v>100000</v>
      </c>
      <c r="AS820" s="178">
        <v>100000</v>
      </c>
      <c r="AT820" s="178">
        <v>100000</v>
      </c>
      <c r="AU820" s="178">
        <v>100000</v>
      </c>
      <c r="AV820" s="179">
        <v>100000</v>
      </c>
    </row>
    <row r="821" spans="1:48" s="218" customFormat="1" x14ac:dyDescent="0.25">
      <c r="B821" s="175" t="s">
        <v>276</v>
      </c>
      <c r="C821" s="180"/>
      <c r="D821" s="180"/>
      <c r="E821" s="180"/>
      <c r="F821" s="180"/>
      <c r="G821" s="180"/>
      <c r="H821" s="180"/>
      <c r="I821" s="180"/>
      <c r="J821" s="180"/>
      <c r="K821" s="180"/>
      <c r="L821" s="180"/>
      <c r="M821" s="180"/>
      <c r="N821" s="180"/>
      <c r="O821" s="180"/>
      <c r="P821" s="180"/>
      <c r="Q821" s="180"/>
      <c r="R821" s="180"/>
      <c r="S821" s="180"/>
      <c r="T821" s="180"/>
      <c r="U821" s="180"/>
      <c r="V821" s="180"/>
      <c r="W821" s="180"/>
      <c r="X821" s="180"/>
      <c r="Y821" s="180"/>
      <c r="Z821" s="180"/>
      <c r="AA821" s="180"/>
      <c r="AB821" s="180"/>
      <c r="AC821" s="180"/>
      <c r="AD821" s="180"/>
      <c r="AE821" s="180"/>
      <c r="AF821" s="180"/>
      <c r="AG821" s="180"/>
      <c r="AH821" s="180"/>
      <c r="AI821" s="180"/>
      <c r="AJ821" s="180"/>
      <c r="AK821" s="180"/>
      <c r="AL821" s="180"/>
      <c r="AM821" s="180"/>
      <c r="AN821" s="180"/>
      <c r="AO821" s="180"/>
      <c r="AP821" s="180"/>
      <c r="AQ821" s="180"/>
      <c r="AR821" s="180"/>
      <c r="AS821" s="180"/>
      <c r="AT821" s="180"/>
      <c r="AU821" s="180"/>
      <c r="AV821" s="181"/>
    </row>
    <row r="822" spans="1:48" s="218" customFormat="1" x14ac:dyDescent="0.25">
      <c r="B822" s="175" t="s">
        <v>278</v>
      </c>
      <c r="C822" s="180"/>
      <c r="D822" s="180"/>
      <c r="E822" s="180"/>
      <c r="F822" s="180"/>
      <c r="G822" s="180"/>
      <c r="H822" s="180"/>
      <c r="I822" s="180"/>
      <c r="J822" s="180"/>
      <c r="K822" s="180"/>
      <c r="L822" s="180"/>
      <c r="M822" s="180"/>
      <c r="N822" s="180"/>
      <c r="O822" s="180"/>
      <c r="P822" s="180"/>
      <c r="Q822" s="180"/>
      <c r="R822" s="180"/>
      <c r="S822" s="180"/>
      <c r="T822" s="180"/>
      <c r="U822" s="180"/>
      <c r="V822" s="180"/>
      <c r="W822" s="180"/>
      <c r="X822" s="180"/>
      <c r="Y822" s="180"/>
      <c r="Z822" s="180"/>
      <c r="AA822" s="180"/>
      <c r="AB822" s="180"/>
      <c r="AC822" s="180"/>
      <c r="AD822" s="180"/>
      <c r="AE822" s="180"/>
      <c r="AF822" s="180"/>
      <c r="AG822" s="180"/>
      <c r="AH822" s="180"/>
      <c r="AI822" s="180"/>
      <c r="AJ822" s="180"/>
      <c r="AK822" s="180"/>
      <c r="AL822" s="180"/>
      <c r="AM822" s="180"/>
      <c r="AN822" s="180"/>
      <c r="AO822" s="180"/>
      <c r="AP822" s="180"/>
      <c r="AQ822" s="180"/>
      <c r="AR822" s="180"/>
      <c r="AS822" s="180"/>
      <c r="AT822" s="180"/>
      <c r="AU822" s="180"/>
      <c r="AV822" s="181"/>
    </row>
    <row r="823" spans="1:48" s="218" customFormat="1" ht="15.75" thickBot="1" x14ac:dyDescent="0.3">
      <c r="B823" s="326" t="s">
        <v>787</v>
      </c>
      <c r="C823" s="327"/>
      <c r="D823" s="327"/>
      <c r="E823" s="327"/>
      <c r="F823" s="327"/>
      <c r="G823" s="327"/>
      <c r="H823" s="327"/>
      <c r="I823" s="327"/>
      <c r="J823" s="327"/>
      <c r="K823" s="327"/>
      <c r="L823" s="327"/>
      <c r="M823" s="327"/>
      <c r="N823" s="327"/>
      <c r="O823" s="327"/>
      <c r="P823" s="327"/>
      <c r="Q823" s="327"/>
      <c r="R823" s="327"/>
      <c r="S823" s="327"/>
      <c r="T823" s="327"/>
      <c r="U823" s="327"/>
      <c r="V823" s="327"/>
      <c r="W823" s="327"/>
      <c r="X823" s="327"/>
      <c r="Y823" s="327"/>
      <c r="Z823" s="327"/>
      <c r="AA823" s="327"/>
      <c r="AB823" s="327"/>
      <c r="AC823" s="327"/>
      <c r="AD823" s="327"/>
      <c r="AE823" s="327"/>
      <c r="AF823" s="327"/>
      <c r="AG823" s="327"/>
      <c r="AH823" s="327"/>
      <c r="AI823" s="327"/>
      <c r="AJ823" s="327"/>
      <c r="AK823" s="327"/>
      <c r="AL823" s="327"/>
      <c r="AM823" s="327"/>
      <c r="AN823" s="327"/>
      <c r="AO823" s="327"/>
      <c r="AP823" s="327"/>
      <c r="AQ823" s="327"/>
      <c r="AR823" s="327"/>
      <c r="AS823" s="327"/>
      <c r="AT823" s="327"/>
      <c r="AU823" s="327"/>
      <c r="AV823" s="328"/>
    </row>
    <row r="824" spans="1:48" s="218" customFormat="1" ht="16.5" thickTop="1" thickBot="1" x14ac:dyDescent="0.3"/>
    <row r="825" spans="1:48" s="218" customFormat="1" ht="15.75" thickTop="1" x14ac:dyDescent="0.25">
      <c r="A825" s="218">
        <f>A791+1</f>
        <v>24</v>
      </c>
      <c r="B825" s="329" t="s">
        <v>320</v>
      </c>
      <c r="C825" s="330"/>
      <c r="D825" s="330"/>
      <c r="E825" s="330"/>
      <c r="F825" s="330"/>
      <c r="G825" s="330"/>
      <c r="H825" s="330"/>
      <c r="I825" s="330"/>
      <c r="J825" s="330"/>
      <c r="K825" s="330"/>
      <c r="L825" s="330"/>
      <c r="M825" s="330"/>
      <c r="N825" s="330"/>
      <c r="O825" s="330"/>
      <c r="P825" s="330"/>
      <c r="Q825" s="330"/>
      <c r="R825" s="330"/>
      <c r="S825" s="330"/>
      <c r="T825" s="330"/>
      <c r="U825" s="330"/>
      <c r="V825" s="330"/>
      <c r="W825" s="330"/>
      <c r="X825" s="330"/>
      <c r="Y825" s="330"/>
      <c r="Z825" s="330"/>
      <c r="AA825" s="330"/>
      <c r="AB825" s="330"/>
      <c r="AC825" s="330"/>
      <c r="AD825" s="330"/>
      <c r="AE825" s="330"/>
      <c r="AF825" s="330"/>
      <c r="AG825" s="330"/>
      <c r="AH825" s="330"/>
      <c r="AI825" s="330"/>
      <c r="AJ825" s="330"/>
      <c r="AK825" s="330"/>
      <c r="AL825" s="330"/>
      <c r="AM825" s="330"/>
      <c r="AN825" s="330"/>
      <c r="AO825" s="330"/>
      <c r="AP825" s="330"/>
      <c r="AQ825" s="330"/>
      <c r="AR825" s="330"/>
      <c r="AS825" s="330"/>
      <c r="AT825" s="330"/>
      <c r="AU825" s="330"/>
      <c r="AV825" s="331"/>
    </row>
    <row r="826" spans="1:48" s="218" customFormat="1" x14ac:dyDescent="0.25">
      <c r="B826" s="175"/>
      <c r="C826" s="176" t="s">
        <v>364</v>
      </c>
      <c r="D826" s="176" t="s">
        <v>365</v>
      </c>
      <c r="E826" s="176" t="s">
        <v>366</v>
      </c>
      <c r="F826" s="176" t="s">
        <v>367</v>
      </c>
      <c r="G826" s="176" t="s">
        <v>368</v>
      </c>
      <c r="H826" s="176" t="s">
        <v>369</v>
      </c>
      <c r="I826" s="176" t="s">
        <v>370</v>
      </c>
      <c r="J826" s="176" t="s">
        <v>371</v>
      </c>
      <c r="K826" s="176" t="s">
        <v>372</v>
      </c>
      <c r="L826" s="176" t="s">
        <v>373</v>
      </c>
      <c r="M826" s="176" t="s">
        <v>374</v>
      </c>
      <c r="N826" s="176" t="s">
        <v>375</v>
      </c>
      <c r="O826" s="176" t="s">
        <v>376</v>
      </c>
      <c r="P826" s="176" t="s">
        <v>377</v>
      </c>
      <c r="Q826" s="176" t="s">
        <v>378</v>
      </c>
      <c r="R826" s="176" t="s">
        <v>379</v>
      </c>
      <c r="S826" s="176" t="s">
        <v>380</v>
      </c>
      <c r="T826" s="176" t="s">
        <v>381</v>
      </c>
      <c r="U826" s="176" t="s">
        <v>382</v>
      </c>
      <c r="V826" s="176" t="s">
        <v>383</v>
      </c>
      <c r="W826" s="176" t="s">
        <v>384</v>
      </c>
      <c r="X826" s="176" t="s">
        <v>385</v>
      </c>
      <c r="Y826" s="176" t="s">
        <v>386</v>
      </c>
      <c r="Z826" s="176" t="s">
        <v>387</v>
      </c>
      <c r="AA826" s="176" t="s">
        <v>388</v>
      </c>
      <c r="AB826" s="176" t="s">
        <v>389</v>
      </c>
      <c r="AC826" s="176" t="s">
        <v>224</v>
      </c>
      <c r="AD826" s="176" t="s">
        <v>225</v>
      </c>
      <c r="AE826" s="176" t="s">
        <v>226</v>
      </c>
      <c r="AF826" s="176" t="s">
        <v>227</v>
      </c>
      <c r="AG826" s="176" t="s">
        <v>445</v>
      </c>
      <c r="AH826" s="176" t="s">
        <v>228</v>
      </c>
      <c r="AI826" s="176" t="s">
        <v>229</v>
      </c>
      <c r="AJ826" s="176" t="s">
        <v>348</v>
      </c>
      <c r="AK826" s="176" t="s">
        <v>349</v>
      </c>
      <c r="AL826" s="176" t="s">
        <v>446</v>
      </c>
      <c r="AM826" s="176" t="s">
        <v>350</v>
      </c>
      <c r="AN826" s="176" t="s">
        <v>351</v>
      </c>
      <c r="AO826" s="176" t="s">
        <v>352</v>
      </c>
      <c r="AP826" s="176" t="s">
        <v>353</v>
      </c>
      <c r="AQ826" s="176" t="s">
        <v>447</v>
      </c>
      <c r="AR826" s="176" t="s">
        <v>354</v>
      </c>
      <c r="AS826" s="176" t="s">
        <v>355</v>
      </c>
      <c r="AT826" s="176" t="s">
        <v>356</v>
      </c>
      <c r="AU826" s="176" t="s">
        <v>357</v>
      </c>
      <c r="AV826" s="177" t="s">
        <v>358</v>
      </c>
    </row>
    <row r="827" spans="1:48" s="218" customFormat="1" x14ac:dyDescent="0.25">
      <c r="B827" s="175" t="s">
        <v>39</v>
      </c>
      <c r="C827" s="178">
        <v>34143.575790085422</v>
      </c>
      <c r="D827" s="178">
        <v>34143.575790085422</v>
      </c>
      <c r="E827" s="178">
        <v>34143.575790085422</v>
      </c>
      <c r="F827" s="178">
        <v>34143.575790085422</v>
      </c>
      <c r="G827" s="178">
        <v>34143.575790085422</v>
      </c>
      <c r="H827" s="178">
        <v>34143.575790085422</v>
      </c>
      <c r="I827" s="178">
        <v>34143.575790085422</v>
      </c>
      <c r="J827" s="178">
        <v>34143.575790085422</v>
      </c>
      <c r="K827" s="178">
        <v>33691.214383848433</v>
      </c>
      <c r="L827" s="178">
        <v>33238.852977611437</v>
      </c>
      <c r="M827" s="178">
        <v>32786.491571374449</v>
      </c>
      <c r="N827" s="178">
        <v>32452.115501093966</v>
      </c>
      <c r="O827" s="178">
        <v>32117.739430813483</v>
      </c>
      <c r="P827" s="178">
        <v>31783.363360532996</v>
      </c>
      <c r="Q827" s="178">
        <v>31448.987290252513</v>
      </c>
      <c r="R827" s="178">
        <v>31114.61121997203</v>
      </c>
      <c r="S827" s="178">
        <v>30921.74227186897</v>
      </c>
      <c r="T827" s="178">
        <v>30728.873323765911</v>
      </c>
      <c r="U827" s="178">
        <v>30536.004375662847</v>
      </c>
      <c r="V827" s="178">
        <v>30343.135427559788</v>
      </c>
      <c r="W827" s="178">
        <v>30150.266479456728</v>
      </c>
      <c r="X827" s="178">
        <v>29957.397531353668</v>
      </c>
      <c r="Y827" s="178">
        <v>29764.528583250609</v>
      </c>
      <c r="Z827" s="178">
        <v>29571.659635147545</v>
      </c>
      <c r="AA827" s="178">
        <v>29378.790687044486</v>
      </c>
      <c r="AB827" s="178">
        <v>29185.921738941426</v>
      </c>
      <c r="AC827" s="178">
        <v>29124.001953824158</v>
      </c>
      <c r="AD827" s="178">
        <v>29062.082168706889</v>
      </c>
      <c r="AE827" s="178">
        <v>29000.162383589621</v>
      </c>
      <c r="AF827" s="178">
        <v>28938.242598472349</v>
      </c>
      <c r="AG827" s="178">
        <v>28876.32281335508</v>
      </c>
      <c r="AH827" s="178">
        <v>28814.403028237812</v>
      </c>
      <c r="AI827" s="178">
        <v>28752.483243120543</v>
      </c>
      <c r="AJ827" s="178">
        <v>28690.563458003275</v>
      </c>
      <c r="AK827" s="178">
        <v>28628.643672886006</v>
      </c>
      <c r="AL827" s="178">
        <v>28566.723887768738</v>
      </c>
      <c r="AM827" s="178">
        <v>28504.804102651469</v>
      </c>
      <c r="AN827" s="178">
        <v>28442.884317534197</v>
      </c>
      <c r="AO827" s="178">
        <v>28380.964532416929</v>
      </c>
      <c r="AP827" s="178">
        <v>28319.04474729966</v>
      </c>
      <c r="AQ827" s="178">
        <v>28257.124962182392</v>
      </c>
      <c r="AR827" s="178">
        <v>28257.124962182392</v>
      </c>
      <c r="AS827" s="178">
        <v>28257.124962182392</v>
      </c>
      <c r="AT827" s="178">
        <v>28257.124962182392</v>
      </c>
      <c r="AU827" s="178">
        <v>28257.124962182392</v>
      </c>
      <c r="AV827" s="179">
        <v>28257.124962182392</v>
      </c>
    </row>
    <row r="828" spans="1:48" s="218" customFormat="1" x14ac:dyDescent="0.25">
      <c r="B828" s="175" t="s">
        <v>104</v>
      </c>
      <c r="C828" s="178">
        <v>0</v>
      </c>
      <c r="D828" s="178">
        <v>0</v>
      </c>
      <c r="E828" s="178">
        <v>0</v>
      </c>
      <c r="F828" s="178">
        <v>0</v>
      </c>
      <c r="G828" s="178">
        <v>0</v>
      </c>
      <c r="H828" s="178">
        <v>0</v>
      </c>
      <c r="I828" s="178">
        <v>0</v>
      </c>
      <c r="J828" s="178">
        <v>0</v>
      </c>
      <c r="K828" s="178">
        <v>0</v>
      </c>
      <c r="L828" s="178">
        <v>0</v>
      </c>
      <c r="M828" s="178">
        <v>0</v>
      </c>
      <c r="N828" s="178">
        <v>0</v>
      </c>
      <c r="O828" s="178">
        <v>0</v>
      </c>
      <c r="P828" s="178">
        <v>0</v>
      </c>
      <c r="Q828" s="178">
        <v>0</v>
      </c>
      <c r="R828" s="178">
        <v>0</v>
      </c>
      <c r="S828" s="178">
        <v>0</v>
      </c>
      <c r="T828" s="178">
        <v>0</v>
      </c>
      <c r="U828" s="178">
        <v>0</v>
      </c>
      <c r="V828" s="178">
        <v>0</v>
      </c>
      <c r="W828" s="178">
        <v>0</v>
      </c>
      <c r="X828" s="178">
        <v>0</v>
      </c>
      <c r="Y828" s="178">
        <v>0</v>
      </c>
      <c r="Z828" s="178">
        <v>0</v>
      </c>
      <c r="AA828" s="178">
        <v>0</v>
      </c>
      <c r="AB828" s="178">
        <v>0</v>
      </c>
      <c r="AC828" s="178">
        <v>0</v>
      </c>
      <c r="AD828" s="178">
        <v>0</v>
      </c>
      <c r="AE828" s="178">
        <v>0</v>
      </c>
      <c r="AF828" s="178">
        <v>0</v>
      </c>
      <c r="AG828" s="178">
        <v>0</v>
      </c>
      <c r="AH828" s="178">
        <v>0</v>
      </c>
      <c r="AI828" s="178">
        <v>0</v>
      </c>
      <c r="AJ828" s="178">
        <v>0</v>
      </c>
      <c r="AK828" s="178">
        <v>0</v>
      </c>
      <c r="AL828" s="178">
        <v>0</v>
      </c>
      <c r="AM828" s="178">
        <v>0</v>
      </c>
      <c r="AN828" s="178">
        <v>0</v>
      </c>
      <c r="AO828" s="178">
        <v>0</v>
      </c>
      <c r="AP828" s="178">
        <v>0</v>
      </c>
      <c r="AQ828" s="178">
        <v>0</v>
      </c>
      <c r="AR828" s="178">
        <v>0</v>
      </c>
      <c r="AS828" s="178">
        <v>0</v>
      </c>
      <c r="AT828" s="178">
        <v>0</v>
      </c>
      <c r="AU828" s="178">
        <v>0</v>
      </c>
      <c r="AV828" s="179">
        <v>0</v>
      </c>
    </row>
    <row r="829" spans="1:48" s="218" customFormat="1" x14ac:dyDescent="0.25">
      <c r="B829" s="175" t="s">
        <v>105</v>
      </c>
      <c r="C829" s="178">
        <v>0</v>
      </c>
      <c r="D829" s="178">
        <v>0</v>
      </c>
      <c r="E829" s="178">
        <v>0</v>
      </c>
      <c r="F829" s="178">
        <v>0</v>
      </c>
      <c r="G829" s="178">
        <v>0</v>
      </c>
      <c r="H829" s="178">
        <v>0</v>
      </c>
      <c r="I829" s="178">
        <v>0</v>
      </c>
      <c r="J829" s="178">
        <v>0</v>
      </c>
      <c r="K829" s="178">
        <v>0</v>
      </c>
      <c r="L829" s="178">
        <v>0</v>
      </c>
      <c r="M829" s="178">
        <v>0</v>
      </c>
      <c r="N829" s="178">
        <v>0</v>
      </c>
      <c r="O829" s="178">
        <v>0</v>
      </c>
      <c r="P829" s="178">
        <v>0</v>
      </c>
      <c r="Q829" s="178">
        <v>0</v>
      </c>
      <c r="R829" s="178">
        <v>0</v>
      </c>
      <c r="S829" s="178">
        <v>0</v>
      </c>
      <c r="T829" s="178">
        <v>0</v>
      </c>
      <c r="U829" s="178">
        <v>0</v>
      </c>
      <c r="V829" s="178">
        <v>0</v>
      </c>
      <c r="W829" s="178">
        <v>0</v>
      </c>
      <c r="X829" s="178">
        <v>0</v>
      </c>
      <c r="Y829" s="178">
        <v>0</v>
      </c>
      <c r="Z829" s="178">
        <v>0</v>
      </c>
      <c r="AA829" s="178">
        <v>0</v>
      </c>
      <c r="AB829" s="178">
        <v>0</v>
      </c>
      <c r="AC829" s="178">
        <v>0</v>
      </c>
      <c r="AD829" s="178">
        <v>0</v>
      </c>
      <c r="AE829" s="178">
        <v>0</v>
      </c>
      <c r="AF829" s="178">
        <v>0</v>
      </c>
      <c r="AG829" s="178">
        <v>0</v>
      </c>
      <c r="AH829" s="178">
        <v>0</v>
      </c>
      <c r="AI829" s="178">
        <v>0</v>
      </c>
      <c r="AJ829" s="178">
        <v>0</v>
      </c>
      <c r="AK829" s="178">
        <v>0</v>
      </c>
      <c r="AL829" s="178">
        <v>0</v>
      </c>
      <c r="AM829" s="178">
        <v>0</v>
      </c>
      <c r="AN829" s="178">
        <v>0</v>
      </c>
      <c r="AO829" s="178">
        <v>0</v>
      </c>
      <c r="AP829" s="178">
        <v>0</v>
      </c>
      <c r="AQ829" s="178">
        <v>0</v>
      </c>
      <c r="AR829" s="178">
        <v>0</v>
      </c>
      <c r="AS829" s="178">
        <v>0</v>
      </c>
      <c r="AT829" s="178">
        <v>0</v>
      </c>
      <c r="AU829" s="178">
        <v>0</v>
      </c>
      <c r="AV829" s="179">
        <v>0</v>
      </c>
    </row>
    <row r="830" spans="1:48" s="218" customFormat="1" x14ac:dyDescent="0.25">
      <c r="B830" s="175" t="s">
        <v>106</v>
      </c>
      <c r="C830" s="178">
        <v>1.8720622490899029E-2</v>
      </c>
      <c r="D830" s="178">
        <v>1.8720622490899029E-2</v>
      </c>
      <c r="E830" s="178">
        <v>1.8720622490899029E-2</v>
      </c>
      <c r="F830" s="178">
        <v>1.8720622490899029E-2</v>
      </c>
      <c r="G830" s="178">
        <v>1.8720622490899029E-2</v>
      </c>
      <c r="H830" s="178">
        <v>1.8720622490899029E-2</v>
      </c>
      <c r="I830" s="178">
        <v>1.8720622490899029E-2</v>
      </c>
      <c r="J830" s="178">
        <v>1.8720622490899029E-2</v>
      </c>
      <c r="K830" s="178">
        <v>1.8387908611222508E-2</v>
      </c>
      <c r="L830" s="178">
        <v>1.8055194731545984E-2</v>
      </c>
      <c r="M830" s="178">
        <v>1.7722480851869463E-2</v>
      </c>
      <c r="N830" s="178">
        <v>1.74172183941089E-2</v>
      </c>
      <c r="O830" s="178">
        <v>1.7111955936348337E-2</v>
      </c>
      <c r="P830" s="178">
        <v>1.6806693478587771E-2</v>
      </c>
      <c r="Q830" s="178">
        <v>1.6501431020827208E-2</v>
      </c>
      <c r="R830" s="178">
        <v>1.6196168563066646E-2</v>
      </c>
      <c r="S830" s="178">
        <v>1.6242175501675799E-2</v>
      </c>
      <c r="T830" s="178">
        <v>1.6288182440284953E-2</v>
      </c>
      <c r="U830" s="178">
        <v>1.6334189378894106E-2</v>
      </c>
      <c r="V830" s="178">
        <v>1.6380196317503259E-2</v>
      </c>
      <c r="W830" s="178">
        <v>1.6426203256112409E-2</v>
      </c>
      <c r="X830" s="178">
        <v>1.6472210194721563E-2</v>
      </c>
      <c r="Y830" s="178">
        <v>1.6518217133330716E-2</v>
      </c>
      <c r="Z830" s="178">
        <v>1.656422407193987E-2</v>
      </c>
      <c r="AA830" s="178">
        <v>1.6610231010549023E-2</v>
      </c>
      <c r="AB830" s="178">
        <v>1.6656237949158176E-2</v>
      </c>
      <c r="AC830" s="178">
        <v>1.656275128849401E-2</v>
      </c>
      <c r="AD830" s="178">
        <v>1.6469264627829848E-2</v>
      </c>
      <c r="AE830" s="178">
        <v>1.6375777967165682E-2</v>
      </c>
      <c r="AF830" s="178">
        <v>1.6282291306501519E-2</v>
      </c>
      <c r="AG830" s="178">
        <v>1.6188804645837353E-2</v>
      </c>
      <c r="AH830" s="178">
        <v>1.6095317985173187E-2</v>
      </c>
      <c r="AI830" s="178">
        <v>1.6001831324509025E-2</v>
      </c>
      <c r="AJ830" s="178">
        <v>1.5908344663844859E-2</v>
      </c>
      <c r="AK830" s="178">
        <v>1.5814858003180696E-2</v>
      </c>
      <c r="AL830" s="178">
        <v>1.572137134251653E-2</v>
      </c>
      <c r="AM830" s="178">
        <v>1.5627884681852364E-2</v>
      </c>
      <c r="AN830" s="178">
        <v>1.5534398021188202E-2</v>
      </c>
      <c r="AO830" s="178">
        <v>1.5440911360524036E-2</v>
      </c>
      <c r="AP830" s="178">
        <v>1.5347424699859872E-2</v>
      </c>
      <c r="AQ830" s="178">
        <v>1.5253938039195707E-2</v>
      </c>
      <c r="AR830" s="178">
        <v>1.5253938039195707E-2</v>
      </c>
      <c r="AS830" s="178">
        <v>1.5253938039195707E-2</v>
      </c>
      <c r="AT830" s="178">
        <v>1.5253938039195707E-2</v>
      </c>
      <c r="AU830" s="178">
        <v>1.5253938039195707E-2</v>
      </c>
      <c r="AV830" s="179">
        <v>1.5253938039195707E-2</v>
      </c>
    </row>
    <row r="831" spans="1:48" s="218" customFormat="1" x14ac:dyDescent="0.25">
      <c r="B831" s="175" t="s">
        <v>107</v>
      </c>
      <c r="C831" s="178">
        <v>2.0558150504050503E-2</v>
      </c>
      <c r="D831" s="178">
        <v>2.0558150504050503E-2</v>
      </c>
      <c r="E831" s="178">
        <v>2.0558150504050503E-2</v>
      </c>
      <c r="F831" s="178">
        <v>2.0558150504050503E-2</v>
      </c>
      <c r="G831" s="178">
        <v>2.0558150504050503E-2</v>
      </c>
      <c r="H831" s="178">
        <v>2.0558150504050503E-2</v>
      </c>
      <c r="I831" s="178">
        <v>2.0558150504050503E-2</v>
      </c>
      <c r="J831" s="178">
        <v>2.0558150504050503E-2</v>
      </c>
      <c r="K831" s="178">
        <v>2.0238715597594169E-2</v>
      </c>
      <c r="L831" s="178">
        <v>1.9919280691137832E-2</v>
      </c>
      <c r="M831" s="178">
        <v>1.9599845784681498E-2</v>
      </c>
      <c r="N831" s="178">
        <v>1.9269254557072405E-2</v>
      </c>
      <c r="O831" s="178">
        <v>1.8938663329463316E-2</v>
      </c>
      <c r="P831" s="178">
        <v>1.8608072101854223E-2</v>
      </c>
      <c r="Q831" s="178">
        <v>1.8277480874245133E-2</v>
      </c>
      <c r="R831" s="178">
        <v>1.794688964663604E-2</v>
      </c>
      <c r="S831" s="178">
        <v>1.805541599876247E-2</v>
      </c>
      <c r="T831" s="178">
        <v>1.8163942350888897E-2</v>
      </c>
      <c r="U831" s="178">
        <v>1.8272468703015327E-2</v>
      </c>
      <c r="V831" s="178">
        <v>1.8380995055141756E-2</v>
      </c>
      <c r="W831" s="178">
        <v>1.8489521407268186E-2</v>
      </c>
      <c r="X831" s="178">
        <v>1.8598047759394613E-2</v>
      </c>
      <c r="Y831" s="178">
        <v>1.8706574111521043E-2</v>
      </c>
      <c r="Z831" s="178">
        <v>1.8815100463647472E-2</v>
      </c>
      <c r="AA831" s="178">
        <v>1.8923626815773899E-2</v>
      </c>
      <c r="AB831" s="178">
        <v>1.9032153167900329E-2</v>
      </c>
      <c r="AC831" s="178">
        <v>1.8917861908594805E-2</v>
      </c>
      <c r="AD831" s="178">
        <v>1.8803570649289277E-2</v>
      </c>
      <c r="AE831" s="178">
        <v>1.868927938998375E-2</v>
      </c>
      <c r="AF831" s="178">
        <v>1.8574988130678226E-2</v>
      </c>
      <c r="AG831" s="178">
        <v>1.8460696871372698E-2</v>
      </c>
      <c r="AH831" s="178">
        <v>1.8346405612067174E-2</v>
      </c>
      <c r="AI831" s="178">
        <v>1.8232114352761647E-2</v>
      </c>
      <c r="AJ831" s="178">
        <v>1.8117823093456123E-2</v>
      </c>
      <c r="AK831" s="178">
        <v>1.8003531834150596E-2</v>
      </c>
      <c r="AL831" s="178">
        <v>1.7889240574845072E-2</v>
      </c>
      <c r="AM831" s="178">
        <v>1.7774949315539544E-2</v>
      </c>
      <c r="AN831" s="178">
        <v>1.766065805623402E-2</v>
      </c>
      <c r="AO831" s="178">
        <v>1.7546366796928493E-2</v>
      </c>
      <c r="AP831" s="178">
        <v>1.7432075537622969E-2</v>
      </c>
      <c r="AQ831" s="178">
        <v>1.7317784278317441E-2</v>
      </c>
      <c r="AR831" s="178">
        <v>1.7317784278317441E-2</v>
      </c>
      <c r="AS831" s="178">
        <v>1.7317784278317441E-2</v>
      </c>
      <c r="AT831" s="178">
        <v>1.7317784278317441E-2</v>
      </c>
      <c r="AU831" s="178">
        <v>1.7317784278317441E-2</v>
      </c>
      <c r="AV831" s="179">
        <v>1.7317784278317441E-2</v>
      </c>
    </row>
    <row r="832" spans="1:48" s="218" customFormat="1" x14ac:dyDescent="0.25">
      <c r="B832" s="175" t="s">
        <v>45</v>
      </c>
      <c r="C832" s="178">
        <v>0</v>
      </c>
      <c r="D832" s="178">
        <v>0</v>
      </c>
      <c r="E832" s="178">
        <v>0</v>
      </c>
      <c r="F832" s="178">
        <v>0</v>
      </c>
      <c r="G832" s="178">
        <v>0</v>
      </c>
      <c r="H832" s="178">
        <v>0</v>
      </c>
      <c r="I832" s="178">
        <v>0</v>
      </c>
      <c r="J832" s="178">
        <v>0</v>
      </c>
      <c r="K832" s="178">
        <v>0</v>
      </c>
      <c r="L832" s="178">
        <v>0</v>
      </c>
      <c r="M832" s="178">
        <v>0</v>
      </c>
      <c r="N832" s="178">
        <v>0</v>
      </c>
      <c r="O832" s="178">
        <v>0</v>
      </c>
      <c r="P832" s="178">
        <v>0</v>
      </c>
      <c r="Q832" s="178">
        <v>0</v>
      </c>
      <c r="R832" s="178">
        <v>0</v>
      </c>
      <c r="S832" s="178">
        <v>0</v>
      </c>
      <c r="T832" s="178">
        <v>0</v>
      </c>
      <c r="U832" s="178">
        <v>0</v>
      </c>
      <c r="V832" s="178">
        <v>0</v>
      </c>
      <c r="W832" s="178">
        <v>0</v>
      </c>
      <c r="X832" s="178">
        <v>0</v>
      </c>
      <c r="Y832" s="178">
        <v>0</v>
      </c>
      <c r="Z832" s="178">
        <v>0</v>
      </c>
      <c r="AA832" s="178">
        <v>0</v>
      </c>
      <c r="AB832" s="178">
        <v>0</v>
      </c>
      <c r="AC832" s="178">
        <v>0</v>
      </c>
      <c r="AD832" s="178">
        <v>0</v>
      </c>
      <c r="AE832" s="178">
        <v>0</v>
      </c>
      <c r="AF832" s="178">
        <v>0</v>
      </c>
      <c r="AG832" s="178">
        <v>0</v>
      </c>
      <c r="AH832" s="178">
        <v>0</v>
      </c>
      <c r="AI832" s="178">
        <v>0</v>
      </c>
      <c r="AJ832" s="178">
        <v>0</v>
      </c>
      <c r="AK832" s="178">
        <v>0</v>
      </c>
      <c r="AL832" s="178">
        <v>0</v>
      </c>
      <c r="AM832" s="178">
        <v>0</v>
      </c>
      <c r="AN832" s="178">
        <v>0</v>
      </c>
      <c r="AO832" s="178">
        <v>0</v>
      </c>
      <c r="AP832" s="178">
        <v>0</v>
      </c>
      <c r="AQ832" s="178">
        <v>0</v>
      </c>
      <c r="AR832" s="178">
        <v>0</v>
      </c>
      <c r="AS832" s="178">
        <v>0</v>
      </c>
      <c r="AT832" s="178">
        <v>0</v>
      </c>
      <c r="AU832" s="178">
        <v>0</v>
      </c>
      <c r="AV832" s="179">
        <v>0</v>
      </c>
    </row>
    <row r="833" spans="2:48" s="218" customFormat="1" x14ac:dyDescent="0.25">
      <c r="B833" s="175" t="s">
        <v>47</v>
      </c>
      <c r="C833" s="178">
        <v>0</v>
      </c>
      <c r="D833" s="178">
        <v>0</v>
      </c>
      <c r="E833" s="178">
        <v>0</v>
      </c>
      <c r="F833" s="178">
        <v>0</v>
      </c>
      <c r="G833" s="178">
        <v>0</v>
      </c>
      <c r="H833" s="178">
        <v>0</v>
      </c>
      <c r="I833" s="178">
        <v>0</v>
      </c>
      <c r="J833" s="178">
        <v>0</v>
      </c>
      <c r="K833" s="178">
        <v>0</v>
      </c>
      <c r="L833" s="178">
        <v>0</v>
      </c>
      <c r="M833" s="178">
        <v>0</v>
      </c>
      <c r="N833" s="178">
        <v>0</v>
      </c>
      <c r="O833" s="178">
        <v>0</v>
      </c>
      <c r="P833" s="178">
        <v>0</v>
      </c>
      <c r="Q833" s="178">
        <v>0</v>
      </c>
      <c r="R833" s="178">
        <v>0</v>
      </c>
      <c r="S833" s="178">
        <v>0</v>
      </c>
      <c r="T833" s="178">
        <v>0</v>
      </c>
      <c r="U833" s="178">
        <v>0</v>
      </c>
      <c r="V833" s="178">
        <v>0</v>
      </c>
      <c r="W833" s="178">
        <v>0</v>
      </c>
      <c r="X833" s="178">
        <v>0</v>
      </c>
      <c r="Y833" s="178">
        <v>0</v>
      </c>
      <c r="Z833" s="178">
        <v>0</v>
      </c>
      <c r="AA833" s="178">
        <v>0</v>
      </c>
      <c r="AB833" s="178">
        <v>0</v>
      </c>
      <c r="AC833" s="178">
        <v>0</v>
      </c>
      <c r="AD833" s="178">
        <v>0</v>
      </c>
      <c r="AE833" s="178">
        <v>0</v>
      </c>
      <c r="AF833" s="178">
        <v>0</v>
      </c>
      <c r="AG833" s="178">
        <v>0</v>
      </c>
      <c r="AH833" s="178">
        <v>0</v>
      </c>
      <c r="AI833" s="178">
        <v>0</v>
      </c>
      <c r="AJ833" s="178">
        <v>0</v>
      </c>
      <c r="AK833" s="178">
        <v>0</v>
      </c>
      <c r="AL833" s="178">
        <v>0</v>
      </c>
      <c r="AM833" s="178">
        <v>0</v>
      </c>
      <c r="AN833" s="178">
        <v>0</v>
      </c>
      <c r="AO833" s="178">
        <v>0</v>
      </c>
      <c r="AP833" s="178">
        <v>0</v>
      </c>
      <c r="AQ833" s="178">
        <v>0</v>
      </c>
      <c r="AR833" s="178">
        <v>0</v>
      </c>
      <c r="AS833" s="178">
        <v>0</v>
      </c>
      <c r="AT833" s="178">
        <v>0</v>
      </c>
      <c r="AU833" s="178">
        <v>0</v>
      </c>
      <c r="AV833" s="179">
        <v>0</v>
      </c>
    </row>
    <row r="834" spans="2:48" s="218" customFormat="1" x14ac:dyDescent="0.25">
      <c r="B834" s="175" t="s">
        <v>49</v>
      </c>
      <c r="C834" s="178">
        <v>0</v>
      </c>
      <c r="D834" s="178">
        <v>0</v>
      </c>
      <c r="E834" s="178">
        <v>0</v>
      </c>
      <c r="F834" s="178">
        <v>0</v>
      </c>
      <c r="G834" s="178">
        <v>0</v>
      </c>
      <c r="H834" s="178">
        <v>0</v>
      </c>
      <c r="I834" s="178">
        <v>0</v>
      </c>
      <c r="J834" s="178">
        <v>0</v>
      </c>
      <c r="K834" s="178">
        <v>0</v>
      </c>
      <c r="L834" s="178">
        <v>0</v>
      </c>
      <c r="M834" s="178">
        <v>0</v>
      </c>
      <c r="N834" s="178">
        <v>0</v>
      </c>
      <c r="O834" s="178">
        <v>0</v>
      </c>
      <c r="P834" s="178">
        <v>0</v>
      </c>
      <c r="Q834" s="178">
        <v>0</v>
      </c>
      <c r="R834" s="178">
        <v>0</v>
      </c>
      <c r="S834" s="178">
        <v>0</v>
      </c>
      <c r="T834" s="178">
        <v>0</v>
      </c>
      <c r="U834" s="178">
        <v>0</v>
      </c>
      <c r="V834" s="178">
        <v>0</v>
      </c>
      <c r="W834" s="178">
        <v>0</v>
      </c>
      <c r="X834" s="178">
        <v>0</v>
      </c>
      <c r="Y834" s="178">
        <v>0</v>
      </c>
      <c r="Z834" s="178">
        <v>0</v>
      </c>
      <c r="AA834" s="178">
        <v>0</v>
      </c>
      <c r="AB834" s="178">
        <v>0</v>
      </c>
      <c r="AC834" s="178">
        <v>0</v>
      </c>
      <c r="AD834" s="178">
        <v>0</v>
      </c>
      <c r="AE834" s="178">
        <v>0</v>
      </c>
      <c r="AF834" s="178">
        <v>0</v>
      </c>
      <c r="AG834" s="178">
        <v>0</v>
      </c>
      <c r="AH834" s="178">
        <v>0</v>
      </c>
      <c r="AI834" s="178">
        <v>0</v>
      </c>
      <c r="AJ834" s="178">
        <v>0</v>
      </c>
      <c r="AK834" s="178">
        <v>0</v>
      </c>
      <c r="AL834" s="178">
        <v>0</v>
      </c>
      <c r="AM834" s="178">
        <v>0</v>
      </c>
      <c r="AN834" s="178">
        <v>0</v>
      </c>
      <c r="AO834" s="178">
        <v>0</v>
      </c>
      <c r="AP834" s="178">
        <v>0</v>
      </c>
      <c r="AQ834" s="178">
        <v>0</v>
      </c>
      <c r="AR834" s="178">
        <v>0</v>
      </c>
      <c r="AS834" s="178">
        <v>0</v>
      </c>
      <c r="AT834" s="178">
        <v>0</v>
      </c>
      <c r="AU834" s="178">
        <v>0</v>
      </c>
      <c r="AV834" s="179">
        <v>0</v>
      </c>
    </row>
    <row r="835" spans="2:48" s="218" customFormat="1" x14ac:dyDescent="0.25">
      <c r="B835" s="175" t="s">
        <v>51</v>
      </c>
      <c r="C835" s="178">
        <v>0</v>
      </c>
      <c r="D835" s="178">
        <v>0</v>
      </c>
      <c r="E835" s="178">
        <v>0</v>
      </c>
      <c r="F835" s="178">
        <v>0</v>
      </c>
      <c r="G835" s="178">
        <v>0</v>
      </c>
      <c r="H835" s="178">
        <v>0</v>
      </c>
      <c r="I835" s="178">
        <v>0</v>
      </c>
      <c r="J835" s="178">
        <v>0</v>
      </c>
      <c r="K835" s="178">
        <v>0</v>
      </c>
      <c r="L835" s="178">
        <v>0</v>
      </c>
      <c r="M835" s="178">
        <v>0</v>
      </c>
      <c r="N835" s="178">
        <v>0</v>
      </c>
      <c r="O835" s="178">
        <v>0</v>
      </c>
      <c r="P835" s="178">
        <v>0</v>
      </c>
      <c r="Q835" s="178">
        <v>0</v>
      </c>
      <c r="R835" s="178">
        <v>0</v>
      </c>
      <c r="S835" s="178">
        <v>0</v>
      </c>
      <c r="T835" s="178">
        <v>0</v>
      </c>
      <c r="U835" s="178">
        <v>0</v>
      </c>
      <c r="V835" s="178">
        <v>0</v>
      </c>
      <c r="W835" s="178">
        <v>0</v>
      </c>
      <c r="X835" s="178">
        <v>0</v>
      </c>
      <c r="Y835" s="178">
        <v>0</v>
      </c>
      <c r="Z835" s="178">
        <v>0</v>
      </c>
      <c r="AA835" s="178">
        <v>0</v>
      </c>
      <c r="AB835" s="178">
        <v>0</v>
      </c>
      <c r="AC835" s="178">
        <v>0</v>
      </c>
      <c r="AD835" s="178">
        <v>0</v>
      </c>
      <c r="AE835" s="178">
        <v>0</v>
      </c>
      <c r="AF835" s="178">
        <v>0</v>
      </c>
      <c r="AG835" s="178">
        <v>0</v>
      </c>
      <c r="AH835" s="178">
        <v>0</v>
      </c>
      <c r="AI835" s="178">
        <v>0</v>
      </c>
      <c r="AJ835" s="178">
        <v>0</v>
      </c>
      <c r="AK835" s="178">
        <v>0</v>
      </c>
      <c r="AL835" s="178">
        <v>0</v>
      </c>
      <c r="AM835" s="178">
        <v>0</v>
      </c>
      <c r="AN835" s="178">
        <v>0</v>
      </c>
      <c r="AO835" s="178">
        <v>0</v>
      </c>
      <c r="AP835" s="178">
        <v>0</v>
      </c>
      <c r="AQ835" s="178">
        <v>0</v>
      </c>
      <c r="AR835" s="178">
        <v>0</v>
      </c>
      <c r="AS835" s="178">
        <v>0</v>
      </c>
      <c r="AT835" s="178">
        <v>0</v>
      </c>
      <c r="AU835" s="178">
        <v>0</v>
      </c>
      <c r="AV835" s="179">
        <v>0</v>
      </c>
    </row>
    <row r="836" spans="2:48" s="218" customFormat="1" x14ac:dyDescent="0.25">
      <c r="B836" s="175" t="s">
        <v>53</v>
      </c>
      <c r="C836" s="178">
        <v>9</v>
      </c>
      <c r="D836" s="178">
        <v>9</v>
      </c>
      <c r="E836" s="178">
        <v>9</v>
      </c>
      <c r="F836" s="178">
        <v>9</v>
      </c>
      <c r="G836" s="178">
        <v>9</v>
      </c>
      <c r="H836" s="178">
        <v>9</v>
      </c>
      <c r="I836" s="178">
        <v>9</v>
      </c>
      <c r="J836" s="178">
        <v>9</v>
      </c>
      <c r="K836" s="178">
        <v>9</v>
      </c>
      <c r="L836" s="178">
        <v>9</v>
      </c>
      <c r="M836" s="178">
        <v>9</v>
      </c>
      <c r="N836" s="178">
        <v>9</v>
      </c>
      <c r="O836" s="178">
        <v>9</v>
      </c>
      <c r="P836" s="178">
        <v>9</v>
      </c>
      <c r="Q836" s="178">
        <v>9</v>
      </c>
      <c r="R836" s="178">
        <v>9</v>
      </c>
      <c r="S836" s="178">
        <v>9</v>
      </c>
      <c r="T836" s="178">
        <v>9</v>
      </c>
      <c r="U836" s="178">
        <v>9</v>
      </c>
      <c r="V836" s="178">
        <v>9</v>
      </c>
      <c r="W836" s="178">
        <v>9</v>
      </c>
      <c r="X836" s="178">
        <v>9</v>
      </c>
      <c r="Y836" s="178">
        <v>9</v>
      </c>
      <c r="Z836" s="178">
        <v>9</v>
      </c>
      <c r="AA836" s="178">
        <v>9</v>
      </c>
      <c r="AB836" s="178">
        <v>9</v>
      </c>
      <c r="AC836" s="178">
        <v>9</v>
      </c>
      <c r="AD836" s="178">
        <v>9</v>
      </c>
      <c r="AE836" s="178">
        <v>9</v>
      </c>
      <c r="AF836" s="178">
        <v>9</v>
      </c>
      <c r="AG836" s="178">
        <v>9</v>
      </c>
      <c r="AH836" s="178">
        <v>9</v>
      </c>
      <c r="AI836" s="178">
        <v>9</v>
      </c>
      <c r="AJ836" s="178">
        <v>9</v>
      </c>
      <c r="AK836" s="178">
        <v>9</v>
      </c>
      <c r="AL836" s="178">
        <v>9</v>
      </c>
      <c r="AM836" s="178">
        <v>9</v>
      </c>
      <c r="AN836" s="178">
        <v>9</v>
      </c>
      <c r="AO836" s="178">
        <v>9</v>
      </c>
      <c r="AP836" s="178">
        <v>9</v>
      </c>
      <c r="AQ836" s="178">
        <v>9</v>
      </c>
      <c r="AR836" s="178">
        <v>9</v>
      </c>
      <c r="AS836" s="178">
        <v>9</v>
      </c>
      <c r="AT836" s="178">
        <v>9</v>
      </c>
      <c r="AU836" s="178">
        <v>9</v>
      </c>
      <c r="AV836" s="179">
        <v>9</v>
      </c>
    </row>
    <row r="837" spans="2:48" s="218" customFormat="1" x14ac:dyDescent="0.25">
      <c r="B837" s="175" t="s">
        <v>108</v>
      </c>
      <c r="C837" s="178">
        <v>65</v>
      </c>
      <c r="D837" s="178">
        <v>65</v>
      </c>
      <c r="E837" s="178">
        <v>65</v>
      </c>
      <c r="F837" s="178">
        <v>65</v>
      </c>
      <c r="G837" s="178">
        <v>65</v>
      </c>
      <c r="H837" s="178">
        <v>65</v>
      </c>
      <c r="I837" s="178">
        <v>65</v>
      </c>
      <c r="J837" s="178">
        <v>65</v>
      </c>
      <c r="K837" s="178">
        <v>65</v>
      </c>
      <c r="L837" s="178">
        <v>65</v>
      </c>
      <c r="M837" s="178">
        <v>65</v>
      </c>
      <c r="N837" s="178">
        <v>65</v>
      </c>
      <c r="O837" s="178">
        <v>65</v>
      </c>
      <c r="P837" s="178">
        <v>65</v>
      </c>
      <c r="Q837" s="178">
        <v>65</v>
      </c>
      <c r="R837" s="178">
        <v>65</v>
      </c>
      <c r="S837" s="178">
        <v>65</v>
      </c>
      <c r="T837" s="178">
        <v>65</v>
      </c>
      <c r="U837" s="178">
        <v>65</v>
      </c>
      <c r="V837" s="178">
        <v>65</v>
      </c>
      <c r="W837" s="178">
        <v>65</v>
      </c>
      <c r="X837" s="178">
        <v>65</v>
      </c>
      <c r="Y837" s="178">
        <v>65</v>
      </c>
      <c r="Z837" s="178">
        <v>65</v>
      </c>
      <c r="AA837" s="178">
        <v>65</v>
      </c>
      <c r="AB837" s="178">
        <v>65</v>
      </c>
      <c r="AC837" s="178">
        <v>65</v>
      </c>
      <c r="AD837" s="178">
        <v>65</v>
      </c>
      <c r="AE837" s="178">
        <v>65</v>
      </c>
      <c r="AF837" s="178">
        <v>65</v>
      </c>
      <c r="AG837" s="178">
        <v>65</v>
      </c>
      <c r="AH837" s="178">
        <v>65</v>
      </c>
      <c r="AI837" s="178">
        <v>65</v>
      </c>
      <c r="AJ837" s="178">
        <v>65</v>
      </c>
      <c r="AK837" s="178">
        <v>65</v>
      </c>
      <c r="AL837" s="178">
        <v>65</v>
      </c>
      <c r="AM837" s="178">
        <v>65</v>
      </c>
      <c r="AN837" s="178">
        <v>65</v>
      </c>
      <c r="AO837" s="178">
        <v>65</v>
      </c>
      <c r="AP837" s="178">
        <v>65</v>
      </c>
      <c r="AQ837" s="178">
        <v>65</v>
      </c>
      <c r="AR837" s="178">
        <v>65</v>
      </c>
      <c r="AS837" s="178">
        <v>65</v>
      </c>
      <c r="AT837" s="178">
        <v>65</v>
      </c>
      <c r="AU837" s="178">
        <v>65</v>
      </c>
      <c r="AV837" s="179">
        <v>65</v>
      </c>
    </row>
    <row r="838" spans="2:48" s="218" customFormat="1" x14ac:dyDescent="0.25">
      <c r="B838" s="175" t="s">
        <v>4</v>
      </c>
      <c r="C838" s="182">
        <f t="shared" ref="C838:AV838" si="5">C804*C736/C702</f>
        <v>643.3812312189259</v>
      </c>
      <c r="D838" s="178">
        <f t="shared" si="5"/>
        <v>643.3812312189259</v>
      </c>
      <c r="E838" s="178">
        <f t="shared" si="5"/>
        <v>643.3812312189259</v>
      </c>
      <c r="F838" s="178">
        <f t="shared" si="5"/>
        <v>643.3812312189259</v>
      </c>
      <c r="G838" s="178">
        <f t="shared" si="5"/>
        <v>648.79815791121086</v>
      </c>
      <c r="H838" s="178">
        <f t="shared" si="5"/>
        <v>654.21508460349582</v>
      </c>
      <c r="I838" s="178">
        <f t="shared" si="5"/>
        <v>657.05245789002163</v>
      </c>
      <c r="J838" s="178">
        <f t="shared" si="5"/>
        <v>659.89685004224498</v>
      </c>
      <c r="K838" s="178">
        <f t="shared" si="5"/>
        <v>662.74837973222839</v>
      </c>
      <c r="L838" s="178">
        <f t="shared" si="5"/>
        <v>665.60716832247465</v>
      </c>
      <c r="M838" s="178">
        <f t="shared" si="5"/>
        <v>668.47333994260566</v>
      </c>
      <c r="N838" s="178">
        <f t="shared" si="5"/>
        <v>676.3044088103577</v>
      </c>
      <c r="O838" s="178">
        <f t="shared" si="5"/>
        <v>684.29344245367895</v>
      </c>
      <c r="P838" s="178">
        <f t="shared" si="5"/>
        <v>692.44558440233266</v>
      </c>
      <c r="Q838" s="178">
        <f t="shared" si="5"/>
        <v>700.76620394269764</v>
      </c>
      <c r="R838" s="178">
        <f t="shared" si="5"/>
        <v>709.26090864114678</v>
      </c>
      <c r="S838" s="178">
        <f t="shared" si="5"/>
        <v>717.93555771043054</v>
      </c>
      <c r="T838" s="178">
        <f t="shared" si="5"/>
        <v>726.79627628601384</v>
      </c>
      <c r="U838" s="178">
        <f t="shared" si="5"/>
        <v>735.84947068547729</v>
      </c>
      <c r="V838" s="178">
        <f t="shared" si="5"/>
        <v>745.10184473086861</v>
      </c>
      <c r="W838" s="178">
        <f t="shared" si="5"/>
        <v>754.56041722140549</v>
      </c>
      <c r="X838" s="178">
        <f t="shared" si="5"/>
        <v>764.23254065224091</v>
      </c>
      <c r="Y838" s="178">
        <f t="shared" si="5"/>
        <v>774.1259212842092</v>
      </c>
      <c r="Z838" s="178">
        <f t="shared" si="5"/>
        <v>784.24864067969327</v>
      </c>
      <c r="AA838" s="178">
        <f t="shared" si="5"/>
        <v>794.60917883110505</v>
      </c>
      <c r="AB838" s="178">
        <f t="shared" si="5"/>
        <v>805.21643902110088</v>
      </c>
      <c r="AC838" s="178">
        <f t="shared" si="5"/>
        <v>795.03849378581265</v>
      </c>
      <c r="AD838" s="178">
        <f t="shared" si="5"/>
        <v>785.05286933413151</v>
      </c>
      <c r="AE838" s="178">
        <f t="shared" si="5"/>
        <v>775.25410130479554</v>
      </c>
      <c r="AF838" s="178">
        <f t="shared" si="5"/>
        <v>765.63693040436408</v>
      </c>
      <c r="AG838" s="178">
        <f t="shared" si="5"/>
        <v>756.1962928768387</v>
      </c>
      <c r="AH838" s="178">
        <f t="shared" si="5"/>
        <v>746.9273114998939</v>
      </c>
      <c r="AI838" s="178">
        <f t="shared" si="5"/>
        <v>737.82528707407448</v>
      </c>
      <c r="AJ838" s="178">
        <f t="shared" si="5"/>
        <v>728.88569037375771</v>
      </c>
      <c r="AK838" s="178">
        <f t="shared" si="5"/>
        <v>720.10415453091093</v>
      </c>
      <c r="AL838" s="178">
        <f t="shared" si="5"/>
        <v>711.47646782473771</v>
      </c>
      <c r="AM838" s="178">
        <f t="shared" si="5"/>
        <v>702.99856685219845</v>
      </c>
      <c r="AN838" s="178">
        <f t="shared" si="5"/>
        <v>694.66653005613625</v>
      </c>
      <c r="AO838" s="178">
        <f t="shared" si="5"/>
        <v>686.47657158935476</v>
      </c>
      <c r="AP838" s="178">
        <f t="shared" si="5"/>
        <v>678.42503549447326</v>
      </c>
      <c r="AQ838" s="178">
        <f t="shared" si="5"/>
        <v>670.50839018076249</v>
      </c>
      <c r="AR838" s="178">
        <f t="shared" si="5"/>
        <v>670.50839018076249</v>
      </c>
      <c r="AS838" s="178">
        <f t="shared" si="5"/>
        <v>670.50839018076249</v>
      </c>
      <c r="AT838" s="178">
        <f t="shared" si="5"/>
        <v>670.50839018076249</v>
      </c>
      <c r="AU838" s="178">
        <f t="shared" si="5"/>
        <v>670.50839018076249</v>
      </c>
      <c r="AV838" s="178">
        <f t="shared" si="5"/>
        <v>670.50839018076249</v>
      </c>
    </row>
    <row r="839" spans="2:48" s="218" customFormat="1" x14ac:dyDescent="0.25">
      <c r="B839" s="175" t="s">
        <v>6</v>
      </c>
      <c r="C839" s="178">
        <v>0</v>
      </c>
      <c r="D839" s="178">
        <v>0</v>
      </c>
      <c r="E839" s="178">
        <v>0</v>
      </c>
      <c r="F839" s="178">
        <v>0</v>
      </c>
      <c r="G839" s="178">
        <v>0</v>
      </c>
      <c r="H839" s="178">
        <v>0</v>
      </c>
      <c r="I839" s="178">
        <v>0</v>
      </c>
      <c r="J839" s="178">
        <v>0</v>
      </c>
      <c r="K839" s="178">
        <v>0</v>
      </c>
      <c r="L839" s="178">
        <v>0</v>
      </c>
      <c r="M839" s="178">
        <v>0</v>
      </c>
      <c r="N839" s="178">
        <v>0</v>
      </c>
      <c r="O839" s="178">
        <v>0</v>
      </c>
      <c r="P839" s="178">
        <v>0</v>
      </c>
      <c r="Q839" s="178">
        <v>0</v>
      </c>
      <c r="R839" s="178">
        <v>0</v>
      </c>
      <c r="S839" s="178">
        <v>0</v>
      </c>
      <c r="T839" s="178">
        <v>0</v>
      </c>
      <c r="U839" s="178">
        <v>0</v>
      </c>
      <c r="V839" s="178">
        <v>0</v>
      </c>
      <c r="W839" s="178">
        <v>0</v>
      </c>
      <c r="X839" s="178">
        <v>0</v>
      </c>
      <c r="Y839" s="178">
        <v>0</v>
      </c>
      <c r="Z839" s="178">
        <v>0</v>
      </c>
      <c r="AA839" s="178">
        <v>0</v>
      </c>
      <c r="AB839" s="178">
        <v>0</v>
      </c>
      <c r="AC839" s="178">
        <v>0</v>
      </c>
      <c r="AD839" s="178">
        <v>0</v>
      </c>
      <c r="AE839" s="178">
        <v>0</v>
      </c>
      <c r="AF839" s="178">
        <v>0</v>
      </c>
      <c r="AG839" s="178">
        <v>0</v>
      </c>
      <c r="AH839" s="178">
        <v>0</v>
      </c>
      <c r="AI839" s="178">
        <v>0</v>
      </c>
      <c r="AJ839" s="178">
        <v>0</v>
      </c>
      <c r="AK839" s="178">
        <v>0</v>
      </c>
      <c r="AL839" s="178">
        <v>0</v>
      </c>
      <c r="AM839" s="178">
        <v>0</v>
      </c>
      <c r="AN839" s="178">
        <v>0</v>
      </c>
      <c r="AO839" s="178">
        <v>0</v>
      </c>
      <c r="AP839" s="178">
        <v>0</v>
      </c>
      <c r="AQ839" s="178">
        <v>0</v>
      </c>
      <c r="AR839" s="178">
        <v>0</v>
      </c>
      <c r="AS839" s="178">
        <v>0</v>
      </c>
      <c r="AT839" s="178">
        <v>0</v>
      </c>
      <c r="AU839" s="178">
        <v>0</v>
      </c>
      <c r="AV839" s="179">
        <v>0</v>
      </c>
    </row>
    <row r="840" spans="2:48" s="218" customFormat="1" x14ac:dyDescent="0.25">
      <c r="B840" s="175" t="s">
        <v>8</v>
      </c>
      <c r="C840" s="178">
        <f t="shared" ref="C840:AV840" si="6">C806</f>
        <v>17</v>
      </c>
      <c r="D840" s="178">
        <f t="shared" si="6"/>
        <v>17</v>
      </c>
      <c r="E840" s="178">
        <f t="shared" si="6"/>
        <v>17</v>
      </c>
      <c r="F840" s="178">
        <f t="shared" si="6"/>
        <v>17</v>
      </c>
      <c r="G840" s="178">
        <f t="shared" si="6"/>
        <v>17</v>
      </c>
      <c r="H840" s="178">
        <f t="shared" si="6"/>
        <v>17</v>
      </c>
      <c r="I840" s="178">
        <f t="shared" si="6"/>
        <v>17</v>
      </c>
      <c r="J840" s="178">
        <f t="shared" si="6"/>
        <v>17</v>
      </c>
      <c r="K840" s="178">
        <f t="shared" si="6"/>
        <v>17</v>
      </c>
      <c r="L840" s="178">
        <f t="shared" si="6"/>
        <v>17</v>
      </c>
      <c r="M840" s="178">
        <f t="shared" si="6"/>
        <v>17</v>
      </c>
      <c r="N840" s="178">
        <f t="shared" si="6"/>
        <v>17</v>
      </c>
      <c r="O840" s="178">
        <f t="shared" si="6"/>
        <v>17</v>
      </c>
      <c r="P840" s="178">
        <f t="shared" si="6"/>
        <v>17</v>
      </c>
      <c r="Q840" s="178">
        <f t="shared" si="6"/>
        <v>17</v>
      </c>
      <c r="R840" s="178">
        <f t="shared" si="6"/>
        <v>17</v>
      </c>
      <c r="S840" s="178">
        <f t="shared" si="6"/>
        <v>17</v>
      </c>
      <c r="T840" s="178">
        <f t="shared" si="6"/>
        <v>17</v>
      </c>
      <c r="U840" s="178">
        <f t="shared" si="6"/>
        <v>17</v>
      </c>
      <c r="V840" s="178">
        <f t="shared" si="6"/>
        <v>17</v>
      </c>
      <c r="W840" s="178">
        <f t="shared" si="6"/>
        <v>17</v>
      </c>
      <c r="X840" s="178">
        <f t="shared" si="6"/>
        <v>17</v>
      </c>
      <c r="Y840" s="178">
        <f t="shared" si="6"/>
        <v>17</v>
      </c>
      <c r="Z840" s="178">
        <f t="shared" si="6"/>
        <v>17</v>
      </c>
      <c r="AA840" s="178">
        <f t="shared" si="6"/>
        <v>17</v>
      </c>
      <c r="AB840" s="178">
        <f t="shared" si="6"/>
        <v>17</v>
      </c>
      <c r="AC840" s="178">
        <f t="shared" si="6"/>
        <v>17</v>
      </c>
      <c r="AD840" s="178">
        <f t="shared" si="6"/>
        <v>17</v>
      </c>
      <c r="AE840" s="178">
        <f t="shared" si="6"/>
        <v>17</v>
      </c>
      <c r="AF840" s="178">
        <f t="shared" si="6"/>
        <v>17</v>
      </c>
      <c r="AG840" s="178">
        <f t="shared" si="6"/>
        <v>17</v>
      </c>
      <c r="AH840" s="178">
        <f t="shared" si="6"/>
        <v>17</v>
      </c>
      <c r="AI840" s="178">
        <f t="shared" si="6"/>
        <v>17</v>
      </c>
      <c r="AJ840" s="178">
        <f t="shared" si="6"/>
        <v>17</v>
      </c>
      <c r="AK840" s="178">
        <f t="shared" si="6"/>
        <v>17</v>
      </c>
      <c r="AL840" s="178">
        <f t="shared" si="6"/>
        <v>17</v>
      </c>
      <c r="AM840" s="178">
        <f t="shared" si="6"/>
        <v>17</v>
      </c>
      <c r="AN840" s="178">
        <f t="shared" si="6"/>
        <v>17</v>
      </c>
      <c r="AO840" s="178">
        <f t="shared" si="6"/>
        <v>17</v>
      </c>
      <c r="AP840" s="178">
        <f t="shared" si="6"/>
        <v>17</v>
      </c>
      <c r="AQ840" s="178">
        <f t="shared" si="6"/>
        <v>17</v>
      </c>
      <c r="AR840" s="178">
        <f t="shared" si="6"/>
        <v>17</v>
      </c>
      <c r="AS840" s="178">
        <f t="shared" si="6"/>
        <v>17</v>
      </c>
      <c r="AT840" s="178">
        <f t="shared" si="6"/>
        <v>17</v>
      </c>
      <c r="AU840" s="178">
        <f t="shared" si="6"/>
        <v>17</v>
      </c>
      <c r="AV840" s="178">
        <f t="shared" si="6"/>
        <v>17</v>
      </c>
    </row>
    <row r="841" spans="2:48" s="218" customFormat="1" x14ac:dyDescent="0.25">
      <c r="B841" s="175" t="s">
        <v>10</v>
      </c>
      <c r="C841" s="180"/>
      <c r="D841" s="180"/>
      <c r="E841" s="180"/>
      <c r="F841" s="180"/>
      <c r="G841" s="180"/>
      <c r="H841" s="180"/>
      <c r="I841" s="180"/>
      <c r="J841" s="180"/>
      <c r="K841" s="180"/>
      <c r="L841" s="180"/>
      <c r="M841" s="180"/>
      <c r="N841" s="180"/>
      <c r="O841" s="180"/>
      <c r="P841" s="180"/>
      <c r="Q841" s="180"/>
      <c r="R841" s="180"/>
      <c r="S841" s="180"/>
      <c r="T841" s="180"/>
      <c r="U841" s="180"/>
      <c r="V841" s="180"/>
      <c r="W841" s="180"/>
      <c r="X841" s="180"/>
      <c r="Y841" s="180"/>
      <c r="Z841" s="180"/>
      <c r="AA841" s="180"/>
      <c r="AB841" s="180"/>
      <c r="AC841" s="180"/>
      <c r="AD841" s="180"/>
      <c r="AE841" s="180"/>
      <c r="AF841" s="180"/>
      <c r="AG841" s="180"/>
      <c r="AH841" s="180"/>
      <c r="AI841" s="180"/>
      <c r="AJ841" s="180"/>
      <c r="AK841" s="180"/>
      <c r="AL841" s="180"/>
      <c r="AM841" s="180"/>
      <c r="AN841" s="180"/>
      <c r="AO841" s="180"/>
      <c r="AP841" s="180"/>
      <c r="AQ841" s="180"/>
      <c r="AR841" s="180"/>
      <c r="AS841" s="180"/>
      <c r="AT841" s="180"/>
      <c r="AU841" s="180"/>
      <c r="AV841" s="181"/>
    </row>
    <row r="842" spans="2:48" s="218" customFormat="1" x14ac:dyDescent="0.25">
      <c r="B842" s="175" t="s">
        <v>12</v>
      </c>
      <c r="C842" s="180"/>
      <c r="D842" s="180"/>
      <c r="E842" s="180"/>
      <c r="F842" s="180"/>
      <c r="G842" s="180"/>
      <c r="H842" s="180"/>
      <c r="I842" s="180"/>
      <c r="J842" s="180"/>
      <c r="K842" s="180"/>
      <c r="L842" s="180"/>
      <c r="M842" s="180"/>
      <c r="N842" s="180"/>
      <c r="O842" s="180"/>
      <c r="P842" s="180"/>
      <c r="Q842" s="180"/>
      <c r="R842" s="180"/>
      <c r="S842" s="180"/>
      <c r="T842" s="180"/>
      <c r="U842" s="180"/>
      <c r="V842" s="180"/>
      <c r="W842" s="180"/>
      <c r="X842" s="180"/>
      <c r="Y842" s="180"/>
      <c r="Z842" s="180"/>
      <c r="AA842" s="180"/>
      <c r="AB842" s="180"/>
      <c r="AC842" s="180"/>
      <c r="AD842" s="180"/>
      <c r="AE842" s="180"/>
      <c r="AF842" s="180"/>
      <c r="AG842" s="180"/>
      <c r="AH842" s="180"/>
      <c r="AI842" s="180"/>
      <c r="AJ842" s="180"/>
      <c r="AK842" s="180"/>
      <c r="AL842" s="180"/>
      <c r="AM842" s="180"/>
      <c r="AN842" s="180"/>
      <c r="AO842" s="180"/>
      <c r="AP842" s="180"/>
      <c r="AQ842" s="180"/>
      <c r="AR842" s="180"/>
      <c r="AS842" s="180"/>
      <c r="AT842" s="180"/>
      <c r="AU842" s="180"/>
      <c r="AV842" s="181"/>
    </row>
    <row r="843" spans="2:48" s="218" customFormat="1" x14ac:dyDescent="0.25">
      <c r="B843" s="175" t="s">
        <v>14</v>
      </c>
      <c r="C843" s="180"/>
      <c r="D843" s="180"/>
      <c r="E843" s="180"/>
      <c r="F843" s="180"/>
      <c r="G843" s="180"/>
      <c r="H843" s="180"/>
      <c r="I843" s="180"/>
      <c r="J843" s="180"/>
      <c r="K843" s="180"/>
      <c r="L843" s="180"/>
      <c r="M843" s="180"/>
      <c r="N843" s="180"/>
      <c r="O843" s="180"/>
      <c r="P843" s="180"/>
      <c r="Q843" s="180"/>
      <c r="R843" s="180"/>
      <c r="S843" s="180"/>
      <c r="T843" s="180"/>
      <c r="U843" s="180"/>
      <c r="V843" s="180"/>
      <c r="W843" s="180"/>
      <c r="X843" s="180"/>
      <c r="Y843" s="180"/>
      <c r="Z843" s="180"/>
      <c r="AA843" s="180"/>
      <c r="AB843" s="180"/>
      <c r="AC843" s="180"/>
      <c r="AD843" s="180"/>
      <c r="AE843" s="180"/>
      <c r="AF843" s="180"/>
      <c r="AG843" s="180"/>
      <c r="AH843" s="180"/>
      <c r="AI843" s="180"/>
      <c r="AJ843" s="180"/>
      <c r="AK843" s="180"/>
      <c r="AL843" s="180"/>
      <c r="AM843" s="180"/>
      <c r="AN843" s="180"/>
      <c r="AO843" s="180"/>
      <c r="AP843" s="180"/>
      <c r="AQ843" s="180"/>
      <c r="AR843" s="180"/>
      <c r="AS843" s="180"/>
      <c r="AT843" s="180"/>
      <c r="AU843" s="180"/>
      <c r="AV843" s="181"/>
    </row>
    <row r="844" spans="2:48" s="218" customFormat="1" x14ac:dyDescent="0.25">
      <c r="B844" s="175" t="s">
        <v>16</v>
      </c>
      <c r="C844" s="180"/>
      <c r="D844" s="180"/>
      <c r="E844" s="180"/>
      <c r="F844" s="180"/>
      <c r="G844" s="180"/>
      <c r="H844" s="180"/>
      <c r="I844" s="180"/>
      <c r="J844" s="180"/>
      <c r="K844" s="180"/>
      <c r="L844" s="180"/>
      <c r="M844" s="180"/>
      <c r="N844" s="180"/>
      <c r="O844" s="180"/>
      <c r="P844" s="180"/>
      <c r="Q844" s="180"/>
      <c r="R844" s="180"/>
      <c r="S844" s="180"/>
      <c r="T844" s="180"/>
      <c r="U844" s="180"/>
      <c r="V844" s="180"/>
      <c r="W844" s="180"/>
      <c r="X844" s="180"/>
      <c r="Y844" s="180"/>
      <c r="Z844" s="180"/>
      <c r="AA844" s="180"/>
      <c r="AB844" s="180"/>
      <c r="AC844" s="180"/>
      <c r="AD844" s="180"/>
      <c r="AE844" s="180"/>
      <c r="AF844" s="180"/>
      <c r="AG844" s="180"/>
      <c r="AH844" s="180"/>
      <c r="AI844" s="180"/>
      <c r="AJ844" s="180"/>
      <c r="AK844" s="180"/>
      <c r="AL844" s="180"/>
      <c r="AM844" s="180"/>
      <c r="AN844" s="180"/>
      <c r="AO844" s="180"/>
      <c r="AP844" s="180"/>
      <c r="AQ844" s="180"/>
      <c r="AR844" s="180"/>
      <c r="AS844" s="180"/>
      <c r="AT844" s="180"/>
      <c r="AU844" s="180"/>
      <c r="AV844" s="181"/>
    </row>
    <row r="845" spans="2:48" s="218" customFormat="1" x14ac:dyDescent="0.25">
      <c r="B845" s="175" t="s">
        <v>18</v>
      </c>
      <c r="C845" s="180"/>
      <c r="D845" s="180"/>
      <c r="E845" s="180"/>
      <c r="F845" s="180"/>
      <c r="G845" s="180"/>
      <c r="H845" s="180"/>
      <c r="I845" s="180"/>
      <c r="J845" s="180"/>
      <c r="K845" s="180"/>
      <c r="L845" s="180"/>
      <c r="M845" s="180"/>
      <c r="N845" s="180"/>
      <c r="O845" s="180"/>
      <c r="P845" s="180"/>
      <c r="Q845" s="180"/>
      <c r="R845" s="180"/>
      <c r="S845" s="180"/>
      <c r="T845" s="180"/>
      <c r="U845" s="180"/>
      <c r="V845" s="180"/>
      <c r="W845" s="180"/>
      <c r="X845" s="180"/>
      <c r="Y845" s="180"/>
      <c r="Z845" s="180"/>
      <c r="AA845" s="180"/>
      <c r="AB845" s="180"/>
      <c r="AC845" s="180"/>
      <c r="AD845" s="180"/>
      <c r="AE845" s="180"/>
      <c r="AF845" s="180"/>
      <c r="AG845" s="180"/>
      <c r="AH845" s="180"/>
      <c r="AI845" s="180"/>
      <c r="AJ845" s="180"/>
      <c r="AK845" s="180"/>
      <c r="AL845" s="180"/>
      <c r="AM845" s="180"/>
      <c r="AN845" s="180"/>
      <c r="AO845" s="180"/>
      <c r="AP845" s="180"/>
      <c r="AQ845" s="180"/>
      <c r="AR845" s="180"/>
      <c r="AS845" s="180"/>
      <c r="AT845" s="180"/>
      <c r="AU845" s="180"/>
      <c r="AV845" s="181"/>
    </row>
    <row r="846" spans="2:48" s="218" customFormat="1" x14ac:dyDescent="0.25">
      <c r="B846" s="175" t="s">
        <v>20</v>
      </c>
      <c r="C846" s="180"/>
      <c r="D846" s="180"/>
      <c r="E846" s="180"/>
      <c r="F846" s="180"/>
      <c r="G846" s="180"/>
      <c r="H846" s="180"/>
      <c r="I846" s="180"/>
      <c r="J846" s="180"/>
      <c r="K846" s="180"/>
      <c r="L846" s="180"/>
      <c r="M846" s="180"/>
      <c r="N846" s="180"/>
      <c r="O846" s="180"/>
      <c r="P846" s="180"/>
      <c r="Q846" s="180"/>
      <c r="R846" s="180"/>
      <c r="S846" s="180"/>
      <c r="T846" s="180"/>
      <c r="U846" s="180"/>
      <c r="V846" s="180"/>
      <c r="W846" s="180"/>
      <c r="X846" s="180"/>
      <c r="Y846" s="180"/>
      <c r="Z846" s="180"/>
      <c r="AA846" s="180"/>
      <c r="AB846" s="180"/>
      <c r="AC846" s="180"/>
      <c r="AD846" s="180"/>
      <c r="AE846" s="180"/>
      <c r="AF846" s="180"/>
      <c r="AG846" s="180"/>
      <c r="AH846" s="180"/>
      <c r="AI846" s="180"/>
      <c r="AJ846" s="180"/>
      <c r="AK846" s="180"/>
      <c r="AL846" s="180"/>
      <c r="AM846" s="180"/>
      <c r="AN846" s="180"/>
      <c r="AO846" s="180"/>
      <c r="AP846" s="180"/>
      <c r="AQ846" s="180"/>
      <c r="AR846" s="180"/>
      <c r="AS846" s="180"/>
      <c r="AT846" s="180"/>
      <c r="AU846" s="180"/>
      <c r="AV846" s="181"/>
    </row>
    <row r="847" spans="2:48" s="218" customFormat="1" x14ac:dyDescent="0.25">
      <c r="B847" s="175" t="s">
        <v>22</v>
      </c>
      <c r="C847" s="178">
        <v>1.5287999999999999</v>
      </c>
      <c r="D847" s="178">
        <v>1.5287999999999999</v>
      </c>
      <c r="E847" s="178">
        <v>1.5287999999999999</v>
      </c>
      <c r="F847" s="178">
        <v>1.5287999999999999</v>
      </c>
      <c r="G847" s="178">
        <v>1.5287999999999999</v>
      </c>
      <c r="H847" s="178">
        <v>1.5287999999999999</v>
      </c>
      <c r="I847" s="178">
        <v>1.5287999999999999</v>
      </c>
      <c r="J847" s="178">
        <v>1.5287999999999999</v>
      </c>
      <c r="K847" s="178">
        <v>1.5184</v>
      </c>
      <c r="L847" s="178">
        <v>1.5079999999999998</v>
      </c>
      <c r="M847" s="178">
        <v>1.4975999999999998</v>
      </c>
      <c r="N847" s="178">
        <v>1.47024</v>
      </c>
      <c r="O847" s="178">
        <v>1.4428799999999999</v>
      </c>
      <c r="P847" s="178">
        <v>1.4155200000000001</v>
      </c>
      <c r="Q847" s="178">
        <v>1.3881600000000001</v>
      </c>
      <c r="R847" s="178">
        <v>1.3608000000000002</v>
      </c>
      <c r="S847" s="178">
        <v>1.3543200000000002</v>
      </c>
      <c r="T847" s="178">
        <v>1.3478400000000001</v>
      </c>
      <c r="U847" s="178">
        <v>1.3413600000000001</v>
      </c>
      <c r="V847" s="178">
        <v>1.3348800000000001</v>
      </c>
      <c r="W847" s="178">
        <v>1.3284000000000002</v>
      </c>
      <c r="X847" s="178">
        <v>1.3219200000000002</v>
      </c>
      <c r="Y847" s="178">
        <v>1.3154400000000002</v>
      </c>
      <c r="Z847" s="178">
        <v>1.3089600000000001</v>
      </c>
      <c r="AA847" s="178">
        <v>1.3024800000000001</v>
      </c>
      <c r="AB847" s="178">
        <v>1.296</v>
      </c>
      <c r="AC847" s="178">
        <v>1.296</v>
      </c>
      <c r="AD847" s="178">
        <v>1.296</v>
      </c>
      <c r="AE847" s="178">
        <v>1.296</v>
      </c>
      <c r="AF847" s="178">
        <v>1.296</v>
      </c>
      <c r="AG847" s="178">
        <v>1.296</v>
      </c>
      <c r="AH847" s="178">
        <v>1.296</v>
      </c>
      <c r="AI847" s="178">
        <v>1.296</v>
      </c>
      <c r="AJ847" s="178">
        <v>1.296</v>
      </c>
      <c r="AK847" s="178">
        <v>1.296</v>
      </c>
      <c r="AL847" s="178">
        <v>1.296</v>
      </c>
      <c r="AM847" s="178">
        <v>1.296</v>
      </c>
      <c r="AN847" s="178">
        <v>1.296</v>
      </c>
      <c r="AO847" s="178">
        <v>1.296</v>
      </c>
      <c r="AP847" s="178">
        <v>1.296</v>
      </c>
      <c r="AQ847" s="178">
        <v>1.296</v>
      </c>
      <c r="AR847" s="178">
        <v>1.296</v>
      </c>
      <c r="AS847" s="178">
        <v>1.296</v>
      </c>
      <c r="AT847" s="178">
        <v>1.296</v>
      </c>
      <c r="AU847" s="178">
        <v>1.296</v>
      </c>
      <c r="AV847" s="178">
        <v>1.296</v>
      </c>
    </row>
    <row r="848" spans="2:48" s="218" customFormat="1" x14ac:dyDescent="0.25">
      <c r="B848" s="175" t="s">
        <v>110</v>
      </c>
      <c r="C848" s="178">
        <v>0</v>
      </c>
      <c r="D848" s="178">
        <v>0</v>
      </c>
      <c r="E848" s="178">
        <v>0</v>
      </c>
      <c r="F848" s="178">
        <v>0</v>
      </c>
      <c r="G848" s="178">
        <v>0</v>
      </c>
      <c r="H848" s="178">
        <v>0</v>
      </c>
      <c r="I848" s="178">
        <v>0</v>
      </c>
      <c r="J848" s="178">
        <v>0</v>
      </c>
      <c r="K848" s="178">
        <v>0</v>
      </c>
      <c r="L848" s="178">
        <v>0</v>
      </c>
      <c r="M848" s="178">
        <v>0</v>
      </c>
      <c r="N848" s="178">
        <v>0</v>
      </c>
      <c r="O848" s="178">
        <v>0</v>
      </c>
      <c r="P848" s="178">
        <v>0</v>
      </c>
      <c r="Q848" s="178">
        <v>0</v>
      </c>
      <c r="R848" s="178">
        <v>0</v>
      </c>
      <c r="S848" s="178">
        <v>0</v>
      </c>
      <c r="T848" s="178">
        <v>0</v>
      </c>
      <c r="U848" s="178">
        <v>0</v>
      </c>
      <c r="V848" s="178">
        <v>0</v>
      </c>
      <c r="W848" s="178">
        <v>0</v>
      </c>
      <c r="X848" s="178">
        <v>0</v>
      </c>
      <c r="Y848" s="178">
        <v>0</v>
      </c>
      <c r="Z848" s="178">
        <v>0</v>
      </c>
      <c r="AA848" s="178">
        <v>0</v>
      </c>
      <c r="AB848" s="178">
        <v>0</v>
      </c>
      <c r="AC848" s="178">
        <v>0</v>
      </c>
      <c r="AD848" s="178">
        <v>0</v>
      </c>
      <c r="AE848" s="178">
        <v>0</v>
      </c>
      <c r="AF848" s="178">
        <v>0</v>
      </c>
      <c r="AG848" s="178">
        <v>0</v>
      </c>
      <c r="AH848" s="178">
        <v>0</v>
      </c>
      <c r="AI848" s="178">
        <v>0</v>
      </c>
      <c r="AJ848" s="178">
        <v>0</v>
      </c>
      <c r="AK848" s="178">
        <v>0</v>
      </c>
      <c r="AL848" s="178">
        <v>0</v>
      </c>
      <c r="AM848" s="178">
        <v>0</v>
      </c>
      <c r="AN848" s="178">
        <v>0</v>
      </c>
      <c r="AO848" s="178">
        <v>0</v>
      </c>
      <c r="AP848" s="178">
        <v>0</v>
      </c>
      <c r="AQ848" s="178">
        <v>0</v>
      </c>
      <c r="AR848" s="178">
        <v>0</v>
      </c>
      <c r="AS848" s="178">
        <v>0</v>
      </c>
      <c r="AT848" s="178">
        <v>0</v>
      </c>
      <c r="AU848" s="178">
        <v>0</v>
      </c>
      <c r="AV848" s="179">
        <v>0</v>
      </c>
    </row>
    <row r="849" spans="1:48" s="218" customFormat="1" x14ac:dyDescent="0.25">
      <c r="B849" s="175" t="s">
        <v>111</v>
      </c>
      <c r="C849" s="178">
        <v>0</v>
      </c>
      <c r="D849" s="178">
        <v>0</v>
      </c>
      <c r="E849" s="178">
        <v>0</v>
      </c>
      <c r="F849" s="178">
        <v>0</v>
      </c>
      <c r="G849" s="178">
        <v>0</v>
      </c>
      <c r="H849" s="178">
        <v>0</v>
      </c>
      <c r="I849" s="178">
        <v>0</v>
      </c>
      <c r="J849" s="178">
        <v>0</v>
      </c>
      <c r="K849" s="178">
        <v>0</v>
      </c>
      <c r="L849" s="178">
        <v>0</v>
      </c>
      <c r="M849" s="178">
        <v>0</v>
      </c>
      <c r="N849" s="178">
        <v>0</v>
      </c>
      <c r="O849" s="178">
        <v>0</v>
      </c>
      <c r="P849" s="178">
        <v>0</v>
      </c>
      <c r="Q849" s="178">
        <v>0</v>
      </c>
      <c r="R849" s="178">
        <v>0</v>
      </c>
      <c r="S849" s="178">
        <v>0</v>
      </c>
      <c r="T849" s="178">
        <v>0</v>
      </c>
      <c r="U849" s="178">
        <v>0</v>
      </c>
      <c r="V849" s="178">
        <v>0</v>
      </c>
      <c r="W849" s="178">
        <v>0</v>
      </c>
      <c r="X849" s="178">
        <v>0</v>
      </c>
      <c r="Y849" s="178">
        <v>0</v>
      </c>
      <c r="Z849" s="178">
        <v>0</v>
      </c>
      <c r="AA849" s="178">
        <v>0</v>
      </c>
      <c r="AB849" s="178">
        <v>0</v>
      </c>
      <c r="AC849" s="178">
        <v>0</v>
      </c>
      <c r="AD849" s="178">
        <v>0</v>
      </c>
      <c r="AE849" s="178">
        <v>0</v>
      </c>
      <c r="AF849" s="178">
        <v>0</v>
      </c>
      <c r="AG849" s="178">
        <v>0</v>
      </c>
      <c r="AH849" s="178">
        <v>0</v>
      </c>
      <c r="AI849" s="178">
        <v>0</v>
      </c>
      <c r="AJ849" s="178">
        <v>0</v>
      </c>
      <c r="AK849" s="178">
        <v>0</v>
      </c>
      <c r="AL849" s="178">
        <v>0</v>
      </c>
      <c r="AM849" s="178">
        <v>0</v>
      </c>
      <c r="AN849" s="178">
        <v>0</v>
      </c>
      <c r="AO849" s="178">
        <v>0</v>
      </c>
      <c r="AP849" s="178">
        <v>0</v>
      </c>
      <c r="AQ849" s="178">
        <v>0</v>
      </c>
      <c r="AR849" s="178">
        <v>0</v>
      </c>
      <c r="AS849" s="178">
        <v>0</v>
      </c>
      <c r="AT849" s="178">
        <v>0</v>
      </c>
      <c r="AU849" s="178">
        <v>0</v>
      </c>
      <c r="AV849" s="179">
        <v>0</v>
      </c>
    </row>
    <row r="850" spans="1:48" s="218" customFormat="1" x14ac:dyDescent="0.25">
      <c r="B850" s="175" t="s">
        <v>58</v>
      </c>
      <c r="C850" s="178">
        <v>0</v>
      </c>
      <c r="D850" s="178">
        <v>0</v>
      </c>
      <c r="E850" s="178">
        <v>0</v>
      </c>
      <c r="F850" s="178">
        <v>0</v>
      </c>
      <c r="G850" s="178">
        <v>0</v>
      </c>
      <c r="H850" s="178">
        <v>0</v>
      </c>
      <c r="I850" s="178">
        <v>0</v>
      </c>
      <c r="J850" s="178">
        <v>0</v>
      </c>
      <c r="K850" s="178">
        <v>0</v>
      </c>
      <c r="L850" s="178">
        <v>0</v>
      </c>
      <c r="M850" s="178">
        <v>0</v>
      </c>
      <c r="N850" s="178">
        <v>0</v>
      </c>
      <c r="O850" s="178">
        <v>0</v>
      </c>
      <c r="P850" s="178">
        <v>0</v>
      </c>
      <c r="Q850" s="178">
        <v>0</v>
      </c>
      <c r="R850" s="178">
        <v>0</v>
      </c>
      <c r="S850" s="178">
        <v>0</v>
      </c>
      <c r="T850" s="178">
        <v>0</v>
      </c>
      <c r="U850" s="178">
        <v>0</v>
      </c>
      <c r="V850" s="178">
        <v>0</v>
      </c>
      <c r="W850" s="178">
        <v>0</v>
      </c>
      <c r="X850" s="178">
        <v>0</v>
      </c>
      <c r="Y850" s="178">
        <v>0</v>
      </c>
      <c r="Z850" s="178">
        <v>0</v>
      </c>
      <c r="AA850" s="178">
        <v>0</v>
      </c>
      <c r="AB850" s="178">
        <v>0</v>
      </c>
      <c r="AC850" s="178">
        <v>0</v>
      </c>
      <c r="AD850" s="178">
        <v>0</v>
      </c>
      <c r="AE850" s="178">
        <v>0</v>
      </c>
      <c r="AF850" s="178">
        <v>0</v>
      </c>
      <c r="AG850" s="178">
        <v>0</v>
      </c>
      <c r="AH850" s="178">
        <v>0</v>
      </c>
      <c r="AI850" s="178">
        <v>0</v>
      </c>
      <c r="AJ850" s="178">
        <v>0</v>
      </c>
      <c r="AK850" s="178">
        <v>0</v>
      </c>
      <c r="AL850" s="178">
        <v>0</v>
      </c>
      <c r="AM850" s="178">
        <v>0</v>
      </c>
      <c r="AN850" s="178">
        <v>0</v>
      </c>
      <c r="AO850" s="178">
        <v>0</v>
      </c>
      <c r="AP850" s="178">
        <v>0</v>
      </c>
      <c r="AQ850" s="178">
        <v>0</v>
      </c>
      <c r="AR850" s="178">
        <v>0</v>
      </c>
      <c r="AS850" s="178">
        <v>0</v>
      </c>
      <c r="AT850" s="178">
        <v>0</v>
      </c>
      <c r="AU850" s="178">
        <v>0</v>
      </c>
      <c r="AV850" s="179">
        <v>0</v>
      </c>
    </row>
    <row r="851" spans="1:48" s="218" customFormat="1" x14ac:dyDescent="0.25">
      <c r="B851" s="175" t="s">
        <v>60</v>
      </c>
      <c r="C851" s="178">
        <v>2346.5559508148021</v>
      </c>
      <c r="D851" s="178">
        <v>2346.5559508148021</v>
      </c>
      <c r="E851" s="178">
        <v>2346.5559508148021</v>
      </c>
      <c r="F851" s="178">
        <v>2346.5559508148021</v>
      </c>
      <c r="G851" s="178">
        <v>2346.5559508148021</v>
      </c>
      <c r="H851" s="178">
        <v>2346.5559508148021</v>
      </c>
      <c r="I851" s="178">
        <v>2346.5559508148021</v>
      </c>
      <c r="J851" s="178">
        <v>2346.5559508148021</v>
      </c>
      <c r="K851" s="178">
        <v>2253.9707500343543</v>
      </c>
      <c r="L851" s="178">
        <v>2161.385549253906</v>
      </c>
      <c r="M851" s="178">
        <v>2068.8003484734581</v>
      </c>
      <c r="N851" s="178">
        <v>1999.2338958606169</v>
      </c>
      <c r="O851" s="178">
        <v>1929.6674432477757</v>
      </c>
      <c r="P851" s="178">
        <v>1860.1009906349345</v>
      </c>
      <c r="Q851" s="178">
        <v>1790.5345380220933</v>
      </c>
      <c r="R851" s="178">
        <v>1720.9680854092521</v>
      </c>
      <c r="S851" s="178">
        <v>1661.6902958007113</v>
      </c>
      <c r="T851" s="178">
        <v>1602.4125061921704</v>
      </c>
      <c r="U851" s="178">
        <v>1543.1347165836296</v>
      </c>
      <c r="V851" s="178">
        <v>1483.8569269750885</v>
      </c>
      <c r="W851" s="178">
        <v>1424.5791373665477</v>
      </c>
      <c r="X851" s="178">
        <v>1365.3013477580068</v>
      </c>
      <c r="Y851" s="178">
        <v>1306.023558149466</v>
      </c>
      <c r="Z851" s="178">
        <v>1246.7457685409249</v>
      </c>
      <c r="AA851" s="178">
        <v>1187.4679789323841</v>
      </c>
      <c r="AB851" s="178">
        <v>1128.1901893238432</v>
      </c>
      <c r="AC851" s="178">
        <v>1117.8552751601421</v>
      </c>
      <c r="AD851" s="178">
        <v>1107.520360996441</v>
      </c>
      <c r="AE851" s="178">
        <v>1097.1854468327401</v>
      </c>
      <c r="AF851" s="178">
        <v>1086.850532669039</v>
      </c>
      <c r="AG851" s="178">
        <v>1076.5156185053379</v>
      </c>
      <c r="AH851" s="178">
        <v>1066.180704341637</v>
      </c>
      <c r="AI851" s="178">
        <v>1055.8457901779359</v>
      </c>
      <c r="AJ851" s="178">
        <v>1045.5108760142348</v>
      </c>
      <c r="AK851" s="178">
        <v>1035.1759618505337</v>
      </c>
      <c r="AL851" s="178">
        <v>1024.8410476868328</v>
      </c>
      <c r="AM851" s="178">
        <v>1014.5061335231317</v>
      </c>
      <c r="AN851" s="178">
        <v>1004.1712193594306</v>
      </c>
      <c r="AO851" s="178">
        <v>993.83630519572955</v>
      </c>
      <c r="AP851" s="178">
        <v>983.50139103202844</v>
      </c>
      <c r="AQ851" s="178">
        <v>973.16647686832744</v>
      </c>
      <c r="AR851" s="178">
        <v>973.16647686832744</v>
      </c>
      <c r="AS851" s="178">
        <v>973.16647686832744</v>
      </c>
      <c r="AT851" s="178">
        <v>973.16647686832744</v>
      </c>
      <c r="AU851" s="178">
        <v>973.16647686832744</v>
      </c>
      <c r="AV851" s="178">
        <v>973.16647686832744</v>
      </c>
    </row>
    <row r="852" spans="1:48" s="218" customFormat="1" x14ac:dyDescent="0.25">
      <c r="B852" s="175" t="s">
        <v>62</v>
      </c>
      <c r="C852" s="178">
        <f>C851/2</f>
        <v>1173.2779754074011</v>
      </c>
      <c r="D852" s="178">
        <f t="shared" ref="D852:AV852" si="7">D851/2</f>
        <v>1173.2779754074011</v>
      </c>
      <c r="E852" s="178">
        <f t="shared" si="7"/>
        <v>1173.2779754074011</v>
      </c>
      <c r="F852" s="178">
        <f t="shared" si="7"/>
        <v>1173.2779754074011</v>
      </c>
      <c r="G852" s="178">
        <f t="shared" si="7"/>
        <v>1173.2779754074011</v>
      </c>
      <c r="H852" s="178">
        <f t="shared" si="7"/>
        <v>1173.2779754074011</v>
      </c>
      <c r="I852" s="178">
        <f t="shared" si="7"/>
        <v>1173.2779754074011</v>
      </c>
      <c r="J852" s="178">
        <f t="shared" si="7"/>
        <v>1173.2779754074011</v>
      </c>
      <c r="K852" s="178">
        <f t="shared" si="7"/>
        <v>1126.9853750171771</v>
      </c>
      <c r="L852" s="178">
        <f t="shared" si="7"/>
        <v>1080.692774626953</v>
      </c>
      <c r="M852" s="178">
        <f t="shared" si="7"/>
        <v>1034.4001742367291</v>
      </c>
      <c r="N852" s="178">
        <f t="shared" si="7"/>
        <v>999.61694793030847</v>
      </c>
      <c r="O852" s="178">
        <f t="shared" si="7"/>
        <v>964.83372162388787</v>
      </c>
      <c r="P852" s="178">
        <f t="shared" si="7"/>
        <v>930.05049531746727</v>
      </c>
      <c r="Q852" s="178">
        <f t="shared" si="7"/>
        <v>895.26726901104666</v>
      </c>
      <c r="R852" s="178">
        <f t="shared" si="7"/>
        <v>860.48404270462606</v>
      </c>
      <c r="S852" s="178">
        <f t="shared" si="7"/>
        <v>830.84514790035564</v>
      </c>
      <c r="T852" s="178">
        <f t="shared" si="7"/>
        <v>801.20625309608522</v>
      </c>
      <c r="U852" s="178">
        <f t="shared" si="7"/>
        <v>771.5673582918148</v>
      </c>
      <c r="V852" s="178">
        <f t="shared" si="7"/>
        <v>741.92846348754426</v>
      </c>
      <c r="W852" s="178">
        <f t="shared" si="7"/>
        <v>712.28956868327384</v>
      </c>
      <c r="X852" s="178">
        <f t="shared" si="7"/>
        <v>682.65067387900342</v>
      </c>
      <c r="Y852" s="178">
        <f t="shared" si="7"/>
        <v>653.011779074733</v>
      </c>
      <c r="Z852" s="178">
        <f t="shared" si="7"/>
        <v>623.37288427046246</v>
      </c>
      <c r="AA852" s="178">
        <f t="shared" si="7"/>
        <v>593.73398946619204</v>
      </c>
      <c r="AB852" s="178">
        <f t="shared" si="7"/>
        <v>564.09509466192162</v>
      </c>
      <c r="AC852" s="178">
        <f t="shared" si="7"/>
        <v>558.92763758007106</v>
      </c>
      <c r="AD852" s="178">
        <f t="shared" si="7"/>
        <v>553.76018049822051</v>
      </c>
      <c r="AE852" s="178">
        <f t="shared" si="7"/>
        <v>548.59272341637006</v>
      </c>
      <c r="AF852" s="178">
        <f t="shared" si="7"/>
        <v>543.42526633451951</v>
      </c>
      <c r="AG852" s="178">
        <f t="shared" si="7"/>
        <v>538.25780925266895</v>
      </c>
      <c r="AH852" s="178">
        <f t="shared" si="7"/>
        <v>533.09035217081851</v>
      </c>
      <c r="AI852" s="178">
        <f t="shared" si="7"/>
        <v>527.92289508896795</v>
      </c>
      <c r="AJ852" s="178">
        <f t="shared" si="7"/>
        <v>522.75543800711739</v>
      </c>
      <c r="AK852" s="178">
        <f t="shared" si="7"/>
        <v>517.58798092526683</v>
      </c>
      <c r="AL852" s="178">
        <f t="shared" si="7"/>
        <v>512.42052384341639</v>
      </c>
      <c r="AM852" s="178">
        <f t="shared" si="7"/>
        <v>507.25306676156583</v>
      </c>
      <c r="AN852" s="178">
        <f t="shared" si="7"/>
        <v>502.08560967971528</v>
      </c>
      <c r="AO852" s="178">
        <f t="shared" si="7"/>
        <v>496.91815259786478</v>
      </c>
      <c r="AP852" s="178">
        <f t="shared" si="7"/>
        <v>491.75069551601422</v>
      </c>
      <c r="AQ852" s="178">
        <f t="shared" si="7"/>
        <v>486.58323843416372</v>
      </c>
      <c r="AR852" s="178">
        <f t="shared" si="7"/>
        <v>486.58323843416372</v>
      </c>
      <c r="AS852" s="178">
        <f t="shared" si="7"/>
        <v>486.58323843416372</v>
      </c>
      <c r="AT852" s="178">
        <f t="shared" si="7"/>
        <v>486.58323843416372</v>
      </c>
      <c r="AU852" s="178">
        <f t="shared" si="7"/>
        <v>486.58323843416372</v>
      </c>
      <c r="AV852" s="178">
        <f t="shared" si="7"/>
        <v>486.58323843416372</v>
      </c>
    </row>
    <row r="853" spans="1:48" s="218" customFormat="1" x14ac:dyDescent="0.25">
      <c r="B853" s="175" t="s">
        <v>109</v>
      </c>
      <c r="C853" s="178">
        <v>10</v>
      </c>
      <c r="D853" s="178">
        <v>10</v>
      </c>
      <c r="E853" s="178">
        <v>10</v>
      </c>
      <c r="F853" s="178">
        <v>10</v>
      </c>
      <c r="G853" s="178">
        <v>10</v>
      </c>
      <c r="H853" s="178">
        <v>10</v>
      </c>
      <c r="I853" s="178">
        <v>10</v>
      </c>
      <c r="J853" s="178">
        <v>10</v>
      </c>
      <c r="K853" s="178">
        <v>10</v>
      </c>
      <c r="L853" s="178">
        <v>10</v>
      </c>
      <c r="M853" s="178">
        <v>10</v>
      </c>
      <c r="N853" s="178">
        <v>10</v>
      </c>
      <c r="O853" s="178">
        <v>10</v>
      </c>
      <c r="P853" s="178">
        <v>10</v>
      </c>
      <c r="Q853" s="178">
        <v>10</v>
      </c>
      <c r="R853" s="178">
        <v>10</v>
      </c>
      <c r="S853" s="178">
        <v>10</v>
      </c>
      <c r="T853" s="178">
        <v>10</v>
      </c>
      <c r="U853" s="178">
        <v>10</v>
      </c>
      <c r="V853" s="178">
        <v>10</v>
      </c>
      <c r="W853" s="178">
        <v>10</v>
      </c>
      <c r="X853" s="178">
        <v>10</v>
      </c>
      <c r="Y853" s="178">
        <v>10</v>
      </c>
      <c r="Z853" s="178">
        <v>10</v>
      </c>
      <c r="AA853" s="178">
        <v>10</v>
      </c>
      <c r="AB853" s="178">
        <v>10</v>
      </c>
      <c r="AC853" s="178">
        <v>10</v>
      </c>
      <c r="AD853" s="178">
        <v>10</v>
      </c>
      <c r="AE853" s="178">
        <v>10</v>
      </c>
      <c r="AF853" s="178">
        <v>10</v>
      </c>
      <c r="AG853" s="178">
        <v>10</v>
      </c>
      <c r="AH853" s="178">
        <v>10</v>
      </c>
      <c r="AI853" s="178">
        <v>10</v>
      </c>
      <c r="AJ853" s="178">
        <v>10</v>
      </c>
      <c r="AK853" s="178">
        <v>10</v>
      </c>
      <c r="AL853" s="178">
        <v>10</v>
      </c>
      <c r="AM853" s="178">
        <v>10</v>
      </c>
      <c r="AN853" s="178">
        <v>10</v>
      </c>
      <c r="AO853" s="178">
        <v>10</v>
      </c>
      <c r="AP853" s="178">
        <v>10</v>
      </c>
      <c r="AQ853" s="178">
        <v>10</v>
      </c>
      <c r="AR853" s="178">
        <v>10</v>
      </c>
      <c r="AS853" s="178">
        <v>10</v>
      </c>
      <c r="AT853" s="178">
        <v>10</v>
      </c>
      <c r="AU853" s="178">
        <v>10</v>
      </c>
      <c r="AV853" s="179">
        <v>10</v>
      </c>
    </row>
    <row r="854" spans="1:48" s="218" customFormat="1" x14ac:dyDescent="0.25">
      <c r="B854" s="175" t="s">
        <v>274</v>
      </c>
      <c r="C854" s="178">
        <v>100000</v>
      </c>
      <c r="D854" s="178">
        <v>100000</v>
      </c>
      <c r="E854" s="178">
        <v>100000</v>
      </c>
      <c r="F854" s="178">
        <v>100000</v>
      </c>
      <c r="G854" s="178">
        <v>100000</v>
      </c>
      <c r="H854" s="178">
        <v>100000</v>
      </c>
      <c r="I854" s="178">
        <v>100000</v>
      </c>
      <c r="J854" s="178">
        <v>100000</v>
      </c>
      <c r="K854" s="178">
        <v>100000</v>
      </c>
      <c r="L854" s="178">
        <v>100000</v>
      </c>
      <c r="M854" s="178">
        <v>100000</v>
      </c>
      <c r="N854" s="178">
        <v>100000</v>
      </c>
      <c r="O854" s="178">
        <v>100000</v>
      </c>
      <c r="P854" s="178">
        <v>100000</v>
      </c>
      <c r="Q854" s="178">
        <v>100000</v>
      </c>
      <c r="R854" s="178">
        <v>100000</v>
      </c>
      <c r="S854" s="178">
        <v>100000</v>
      </c>
      <c r="T854" s="178">
        <v>100000</v>
      </c>
      <c r="U854" s="178">
        <v>100000</v>
      </c>
      <c r="V854" s="178">
        <v>100000</v>
      </c>
      <c r="W854" s="178">
        <v>100000</v>
      </c>
      <c r="X854" s="178">
        <v>100000</v>
      </c>
      <c r="Y854" s="178">
        <v>100000</v>
      </c>
      <c r="Z854" s="178">
        <v>100000</v>
      </c>
      <c r="AA854" s="178">
        <v>100000</v>
      </c>
      <c r="AB854" s="178">
        <v>100000</v>
      </c>
      <c r="AC854" s="178">
        <v>100000</v>
      </c>
      <c r="AD854" s="178">
        <v>100000</v>
      </c>
      <c r="AE854" s="178">
        <v>100000</v>
      </c>
      <c r="AF854" s="178">
        <v>100000</v>
      </c>
      <c r="AG854" s="178">
        <v>100000</v>
      </c>
      <c r="AH854" s="178">
        <v>100000</v>
      </c>
      <c r="AI854" s="178">
        <v>100000</v>
      </c>
      <c r="AJ854" s="178">
        <v>100000</v>
      </c>
      <c r="AK854" s="178">
        <v>100000</v>
      </c>
      <c r="AL854" s="178">
        <v>100000</v>
      </c>
      <c r="AM854" s="178">
        <v>100000</v>
      </c>
      <c r="AN854" s="178">
        <v>100000</v>
      </c>
      <c r="AO854" s="178">
        <v>100000</v>
      </c>
      <c r="AP854" s="178">
        <v>100000</v>
      </c>
      <c r="AQ854" s="178">
        <v>100000</v>
      </c>
      <c r="AR854" s="178">
        <v>100000</v>
      </c>
      <c r="AS854" s="178">
        <v>100000</v>
      </c>
      <c r="AT854" s="178">
        <v>100000</v>
      </c>
      <c r="AU854" s="178">
        <v>100000</v>
      </c>
      <c r="AV854" s="179">
        <v>100000</v>
      </c>
    </row>
    <row r="855" spans="1:48" s="218" customFormat="1" x14ac:dyDescent="0.25">
      <c r="B855" s="175" t="s">
        <v>276</v>
      </c>
      <c r="C855" s="180"/>
      <c r="D855" s="180"/>
      <c r="E855" s="180"/>
      <c r="F855" s="180"/>
      <c r="G855" s="180"/>
      <c r="H855" s="180"/>
      <c r="I855" s="180"/>
      <c r="J855" s="180"/>
      <c r="K855" s="180"/>
      <c r="L855" s="180"/>
      <c r="M855" s="180"/>
      <c r="N855" s="180"/>
      <c r="O855" s="180"/>
      <c r="P855" s="180"/>
      <c r="Q855" s="180"/>
      <c r="R855" s="180"/>
      <c r="S855" s="180"/>
      <c r="T855" s="180"/>
      <c r="U855" s="180"/>
      <c r="V855" s="180"/>
      <c r="W855" s="180"/>
      <c r="X855" s="180"/>
      <c r="Y855" s="180"/>
      <c r="Z855" s="180"/>
      <c r="AA855" s="180"/>
      <c r="AB855" s="180"/>
      <c r="AC855" s="180"/>
      <c r="AD855" s="180"/>
      <c r="AE855" s="180"/>
      <c r="AF855" s="180"/>
      <c r="AG855" s="180"/>
      <c r="AH855" s="180"/>
      <c r="AI855" s="180"/>
      <c r="AJ855" s="180"/>
      <c r="AK855" s="180"/>
      <c r="AL855" s="180"/>
      <c r="AM855" s="180"/>
      <c r="AN855" s="180"/>
      <c r="AO855" s="180"/>
      <c r="AP855" s="180"/>
      <c r="AQ855" s="180"/>
      <c r="AR855" s="180"/>
      <c r="AS855" s="180"/>
      <c r="AT855" s="180"/>
      <c r="AU855" s="180"/>
      <c r="AV855" s="181"/>
    </row>
    <row r="856" spans="1:48" s="218" customFormat="1" x14ac:dyDescent="0.25">
      <c r="B856" s="175" t="s">
        <v>278</v>
      </c>
      <c r="C856" s="180"/>
      <c r="D856" s="180"/>
      <c r="E856" s="180"/>
      <c r="F856" s="180"/>
      <c r="G856" s="180"/>
      <c r="H856" s="180"/>
      <c r="I856" s="180"/>
      <c r="J856" s="180"/>
      <c r="K856" s="180"/>
      <c r="L856" s="180"/>
      <c r="M856" s="180"/>
      <c r="N856" s="180"/>
      <c r="O856" s="180"/>
      <c r="P856" s="180"/>
      <c r="Q856" s="180"/>
      <c r="R856" s="180"/>
      <c r="S856" s="180"/>
      <c r="T856" s="180"/>
      <c r="U856" s="180"/>
      <c r="V856" s="180"/>
      <c r="W856" s="180"/>
      <c r="X856" s="180"/>
      <c r="Y856" s="180"/>
      <c r="Z856" s="180"/>
      <c r="AA856" s="180"/>
      <c r="AB856" s="180"/>
      <c r="AC856" s="180"/>
      <c r="AD856" s="180"/>
      <c r="AE856" s="180"/>
      <c r="AF856" s="180"/>
      <c r="AG856" s="180"/>
      <c r="AH856" s="180"/>
      <c r="AI856" s="180"/>
      <c r="AJ856" s="180"/>
      <c r="AK856" s="180"/>
      <c r="AL856" s="180"/>
      <c r="AM856" s="180"/>
      <c r="AN856" s="180"/>
      <c r="AO856" s="180"/>
      <c r="AP856" s="180"/>
      <c r="AQ856" s="180"/>
      <c r="AR856" s="180"/>
      <c r="AS856" s="180"/>
      <c r="AT856" s="180"/>
      <c r="AU856" s="180"/>
      <c r="AV856" s="181"/>
    </row>
    <row r="857" spans="1:48" s="218" customFormat="1" ht="15.75" thickBot="1" x14ac:dyDescent="0.3">
      <c r="B857" s="326" t="s">
        <v>787</v>
      </c>
      <c r="C857" s="327"/>
      <c r="D857" s="327"/>
      <c r="E857" s="327"/>
      <c r="F857" s="327"/>
      <c r="G857" s="327"/>
      <c r="H857" s="327"/>
      <c r="I857" s="327"/>
      <c r="J857" s="327"/>
      <c r="K857" s="327"/>
      <c r="L857" s="327"/>
      <c r="M857" s="327"/>
      <c r="N857" s="327"/>
      <c r="O857" s="327"/>
      <c r="P857" s="327"/>
      <c r="Q857" s="327"/>
      <c r="R857" s="327"/>
      <c r="S857" s="327"/>
      <c r="T857" s="327"/>
      <c r="U857" s="327"/>
      <c r="V857" s="327"/>
      <c r="W857" s="327"/>
      <c r="X857" s="327"/>
      <c r="Y857" s="327"/>
      <c r="Z857" s="327"/>
      <c r="AA857" s="327"/>
      <c r="AB857" s="327"/>
      <c r="AC857" s="327"/>
      <c r="AD857" s="327"/>
      <c r="AE857" s="327"/>
      <c r="AF857" s="327"/>
      <c r="AG857" s="327"/>
      <c r="AH857" s="327"/>
      <c r="AI857" s="327"/>
      <c r="AJ857" s="327"/>
      <c r="AK857" s="327"/>
      <c r="AL857" s="327"/>
      <c r="AM857" s="327"/>
      <c r="AN857" s="327"/>
      <c r="AO857" s="327"/>
      <c r="AP857" s="327"/>
      <c r="AQ857" s="327"/>
      <c r="AR857" s="327"/>
      <c r="AS857" s="327"/>
      <c r="AT857" s="327"/>
      <c r="AU857" s="327"/>
      <c r="AV857" s="328"/>
    </row>
    <row r="858" spans="1:48" s="218" customFormat="1" ht="16.5" thickTop="1" thickBot="1" x14ac:dyDescent="0.3">
      <c r="C858" s="218">
        <f>361*C864</f>
        <v>10.340971600813653</v>
      </c>
    </row>
    <row r="859" spans="1:48" s="218" customFormat="1" ht="15.75" thickTop="1" x14ac:dyDescent="0.25">
      <c r="A859" s="218">
        <f>A825+1</f>
        <v>25</v>
      </c>
      <c r="B859" s="329" t="s">
        <v>714</v>
      </c>
      <c r="C859" s="330"/>
      <c r="D859" s="330"/>
      <c r="E859" s="330"/>
      <c r="F859" s="330"/>
      <c r="G859" s="330"/>
      <c r="H859" s="330"/>
      <c r="I859" s="330"/>
      <c r="J859" s="330"/>
      <c r="K859" s="330"/>
      <c r="L859" s="330"/>
      <c r="M859" s="330"/>
      <c r="N859" s="330"/>
      <c r="O859" s="330"/>
      <c r="P859" s="330"/>
      <c r="Q859" s="330"/>
      <c r="R859" s="330"/>
      <c r="S859" s="330"/>
      <c r="T859" s="330"/>
      <c r="U859" s="330"/>
      <c r="V859" s="330"/>
      <c r="W859" s="330"/>
      <c r="X859" s="330"/>
      <c r="Y859" s="330"/>
      <c r="Z859" s="330"/>
      <c r="AA859" s="330"/>
      <c r="AB859" s="330"/>
      <c r="AC859" s="330"/>
      <c r="AD859" s="330"/>
      <c r="AE859" s="330"/>
      <c r="AF859" s="330"/>
      <c r="AG859" s="330"/>
      <c r="AH859" s="330"/>
      <c r="AI859" s="330"/>
      <c r="AJ859" s="330"/>
      <c r="AK859" s="330"/>
      <c r="AL859" s="330"/>
      <c r="AM859" s="330"/>
      <c r="AN859" s="330"/>
      <c r="AO859" s="330"/>
      <c r="AP859" s="330"/>
      <c r="AQ859" s="330"/>
      <c r="AR859" s="330"/>
      <c r="AS859" s="330"/>
      <c r="AT859" s="330"/>
      <c r="AU859" s="330"/>
      <c r="AV859" s="331"/>
    </row>
    <row r="860" spans="1:48" s="218" customFormat="1" x14ac:dyDescent="0.25">
      <c r="B860" s="175"/>
      <c r="C860" s="176" t="s">
        <v>364</v>
      </c>
      <c r="D860" s="176" t="s">
        <v>365</v>
      </c>
      <c r="E860" s="176" t="s">
        <v>366</v>
      </c>
      <c r="F860" s="176" t="s">
        <v>367</v>
      </c>
      <c r="G860" s="176" t="s">
        <v>368</v>
      </c>
      <c r="H860" s="176" t="s">
        <v>369</v>
      </c>
      <c r="I860" s="176" t="s">
        <v>370</v>
      </c>
      <c r="J860" s="176" t="s">
        <v>371</v>
      </c>
      <c r="K860" s="176" t="s">
        <v>372</v>
      </c>
      <c r="L860" s="176" t="s">
        <v>373</v>
      </c>
      <c r="M860" s="176" t="s">
        <v>374</v>
      </c>
      <c r="N860" s="176" t="s">
        <v>375</v>
      </c>
      <c r="O860" s="176" t="s">
        <v>376</v>
      </c>
      <c r="P860" s="176" t="s">
        <v>377</v>
      </c>
      <c r="Q860" s="176" t="s">
        <v>378</v>
      </c>
      <c r="R860" s="176" t="s">
        <v>379</v>
      </c>
      <c r="S860" s="176" t="s">
        <v>380</v>
      </c>
      <c r="T860" s="176" t="s">
        <v>381</v>
      </c>
      <c r="U860" s="176" t="s">
        <v>382</v>
      </c>
      <c r="V860" s="176" t="s">
        <v>383</v>
      </c>
      <c r="W860" s="176" t="s">
        <v>384</v>
      </c>
      <c r="X860" s="176" t="s">
        <v>385</v>
      </c>
      <c r="Y860" s="176" t="s">
        <v>386</v>
      </c>
      <c r="Z860" s="176" t="s">
        <v>387</v>
      </c>
      <c r="AA860" s="176" t="s">
        <v>388</v>
      </c>
      <c r="AB860" s="176" t="s">
        <v>389</v>
      </c>
      <c r="AC860" s="176" t="s">
        <v>224</v>
      </c>
      <c r="AD860" s="176" t="s">
        <v>225</v>
      </c>
      <c r="AE860" s="176" t="s">
        <v>226</v>
      </c>
      <c r="AF860" s="176" t="s">
        <v>227</v>
      </c>
      <c r="AG860" s="176" t="s">
        <v>445</v>
      </c>
      <c r="AH860" s="176" t="s">
        <v>228</v>
      </c>
      <c r="AI860" s="176" t="s">
        <v>229</v>
      </c>
      <c r="AJ860" s="176" t="s">
        <v>348</v>
      </c>
      <c r="AK860" s="176" t="s">
        <v>349</v>
      </c>
      <c r="AL860" s="176" t="s">
        <v>446</v>
      </c>
      <c r="AM860" s="176" t="s">
        <v>350</v>
      </c>
      <c r="AN860" s="176" t="s">
        <v>351</v>
      </c>
      <c r="AO860" s="176" t="s">
        <v>352</v>
      </c>
      <c r="AP860" s="176" t="s">
        <v>353</v>
      </c>
      <c r="AQ860" s="176" t="s">
        <v>447</v>
      </c>
      <c r="AR860" s="176" t="s">
        <v>354</v>
      </c>
      <c r="AS860" s="176" t="s">
        <v>355</v>
      </c>
      <c r="AT860" s="176" t="s">
        <v>356</v>
      </c>
      <c r="AU860" s="176" t="s">
        <v>357</v>
      </c>
      <c r="AV860" s="177" t="s">
        <v>358</v>
      </c>
    </row>
    <row r="861" spans="1:48" s="218" customFormat="1" x14ac:dyDescent="0.25">
      <c r="B861" s="175" t="s">
        <v>39</v>
      </c>
      <c r="C861" s="178">
        <v>38815.813351603887</v>
      </c>
      <c r="D861" s="178">
        <v>38815.813351603887</v>
      </c>
      <c r="E861" s="178">
        <v>38815.813351603887</v>
      </c>
      <c r="F861" s="178">
        <v>38815.813351603887</v>
      </c>
      <c r="G861" s="178">
        <v>38815.813351603887</v>
      </c>
      <c r="H861" s="178">
        <v>38815.813351603887</v>
      </c>
      <c r="I861" s="178">
        <v>38815.813351603887</v>
      </c>
      <c r="J861" s="178">
        <v>38815.813351603887</v>
      </c>
      <c r="K861" s="178">
        <v>38083.769182019263</v>
      </c>
      <c r="L861" s="178">
        <v>37351.725012434646</v>
      </c>
      <c r="M861" s="178">
        <v>36619.680842850023</v>
      </c>
      <c r="N861" s="178">
        <v>35970.339814667896</v>
      </c>
      <c r="O861" s="178">
        <v>35320.998786485776</v>
      </c>
      <c r="P861" s="178">
        <v>34671.657758303649</v>
      </c>
      <c r="Q861" s="178">
        <v>34022.316730121529</v>
      </c>
      <c r="R861" s="178">
        <v>33372.975701939402</v>
      </c>
      <c r="S861" s="178">
        <v>32975.003816711316</v>
      </c>
      <c r="T861" s="178">
        <v>32577.031931483227</v>
      </c>
      <c r="U861" s="178">
        <v>32179.060046255141</v>
      </c>
      <c r="V861" s="178">
        <v>31781.088161027055</v>
      </c>
      <c r="W861" s="178">
        <v>31383.116275798966</v>
      </c>
      <c r="X861" s="178">
        <v>30985.14439057088</v>
      </c>
      <c r="Y861" s="178">
        <v>30587.172505342794</v>
      </c>
      <c r="Z861" s="178">
        <v>30189.200620114709</v>
      </c>
      <c r="AA861" s="178">
        <v>29791.228734886619</v>
      </c>
      <c r="AB861" s="178">
        <v>29393.256849658534</v>
      </c>
      <c r="AC861" s="178">
        <v>29433.178413082398</v>
      </c>
      <c r="AD861" s="178">
        <v>29473.099976506259</v>
      </c>
      <c r="AE861" s="178">
        <v>29513.021539930123</v>
      </c>
      <c r="AF861" s="178">
        <v>29552.943103353988</v>
      </c>
      <c r="AG861" s="178">
        <v>29592.864666777852</v>
      </c>
      <c r="AH861" s="178">
        <v>29632.786230201713</v>
      </c>
      <c r="AI861" s="178">
        <v>29672.707793625577</v>
      </c>
      <c r="AJ861" s="178">
        <v>29712.629357049442</v>
      </c>
      <c r="AK861" s="178">
        <v>29752.550920473306</v>
      </c>
      <c r="AL861" s="178">
        <v>29792.472483897167</v>
      </c>
      <c r="AM861" s="178">
        <v>29832.394047321031</v>
      </c>
      <c r="AN861" s="178">
        <v>29872.315610744896</v>
      </c>
      <c r="AO861" s="178">
        <v>29912.23717416876</v>
      </c>
      <c r="AP861" s="178">
        <v>29952.158737592621</v>
      </c>
      <c r="AQ861" s="178">
        <v>29992.080301016485</v>
      </c>
      <c r="AR861" s="178">
        <v>29992.080301016485</v>
      </c>
      <c r="AS861" s="178">
        <v>29992.080301016485</v>
      </c>
      <c r="AT861" s="178">
        <v>29992.080301016485</v>
      </c>
      <c r="AU861" s="178">
        <v>29992.080301016485</v>
      </c>
      <c r="AV861" s="179">
        <v>29992.080301016485</v>
      </c>
    </row>
    <row r="862" spans="1:48" s="218" customFormat="1" x14ac:dyDescent="0.25">
      <c r="B862" s="175" t="s">
        <v>104</v>
      </c>
      <c r="C862" s="178">
        <v>0</v>
      </c>
      <c r="D862" s="178">
        <v>0</v>
      </c>
      <c r="E862" s="178">
        <v>0</v>
      </c>
      <c r="F862" s="178">
        <v>0</v>
      </c>
      <c r="G862" s="178">
        <v>0</v>
      </c>
      <c r="H862" s="178">
        <v>0</v>
      </c>
      <c r="I862" s="178">
        <v>0</v>
      </c>
      <c r="J862" s="178">
        <v>0</v>
      </c>
      <c r="K862" s="178">
        <v>0</v>
      </c>
      <c r="L862" s="178">
        <v>0</v>
      </c>
      <c r="M862" s="178">
        <v>0</v>
      </c>
      <c r="N862" s="178">
        <v>0</v>
      </c>
      <c r="O862" s="178">
        <v>0</v>
      </c>
      <c r="P862" s="178">
        <v>0</v>
      </c>
      <c r="Q862" s="178">
        <v>0</v>
      </c>
      <c r="R862" s="178">
        <v>0</v>
      </c>
      <c r="S862" s="178">
        <v>0</v>
      </c>
      <c r="T862" s="178">
        <v>0</v>
      </c>
      <c r="U862" s="178">
        <v>0</v>
      </c>
      <c r="V862" s="178">
        <v>0</v>
      </c>
      <c r="W862" s="178">
        <v>0</v>
      </c>
      <c r="X862" s="178">
        <v>0</v>
      </c>
      <c r="Y862" s="178">
        <v>0</v>
      </c>
      <c r="Z862" s="178">
        <v>0</v>
      </c>
      <c r="AA862" s="178">
        <v>0</v>
      </c>
      <c r="AB862" s="178">
        <v>0</v>
      </c>
      <c r="AC862" s="178">
        <v>0</v>
      </c>
      <c r="AD862" s="178">
        <v>0</v>
      </c>
      <c r="AE862" s="178">
        <v>0</v>
      </c>
      <c r="AF862" s="178">
        <v>0</v>
      </c>
      <c r="AG862" s="178">
        <v>0</v>
      </c>
      <c r="AH862" s="178">
        <v>0</v>
      </c>
      <c r="AI862" s="178">
        <v>0</v>
      </c>
      <c r="AJ862" s="178">
        <v>0</v>
      </c>
      <c r="AK862" s="178">
        <v>0</v>
      </c>
      <c r="AL862" s="178">
        <v>0</v>
      </c>
      <c r="AM862" s="178">
        <v>0</v>
      </c>
      <c r="AN862" s="178">
        <v>0</v>
      </c>
      <c r="AO862" s="178">
        <v>0</v>
      </c>
      <c r="AP862" s="178">
        <v>0</v>
      </c>
      <c r="AQ862" s="178">
        <v>0</v>
      </c>
      <c r="AR862" s="178">
        <v>0</v>
      </c>
      <c r="AS862" s="178">
        <v>0</v>
      </c>
      <c r="AT862" s="178">
        <v>0</v>
      </c>
      <c r="AU862" s="178">
        <v>0</v>
      </c>
      <c r="AV862" s="179">
        <v>0</v>
      </c>
    </row>
    <row r="863" spans="1:48" s="218" customFormat="1" x14ac:dyDescent="0.25">
      <c r="B863" s="175" t="s">
        <v>105</v>
      </c>
      <c r="C863" s="178">
        <v>0</v>
      </c>
      <c r="D863" s="178">
        <v>0</v>
      </c>
      <c r="E863" s="178">
        <v>0</v>
      </c>
      <c r="F863" s="178">
        <v>0</v>
      </c>
      <c r="G863" s="178">
        <v>0</v>
      </c>
      <c r="H863" s="178">
        <v>0</v>
      </c>
      <c r="I863" s="178">
        <v>0</v>
      </c>
      <c r="J863" s="178">
        <v>0</v>
      </c>
      <c r="K863" s="178">
        <v>0</v>
      </c>
      <c r="L863" s="178">
        <v>0</v>
      </c>
      <c r="M863" s="178">
        <v>0</v>
      </c>
      <c r="N863" s="178">
        <v>0</v>
      </c>
      <c r="O863" s="178">
        <v>0</v>
      </c>
      <c r="P863" s="178">
        <v>0</v>
      </c>
      <c r="Q863" s="178">
        <v>0</v>
      </c>
      <c r="R863" s="178">
        <v>0</v>
      </c>
      <c r="S863" s="178">
        <v>0</v>
      </c>
      <c r="T863" s="178">
        <v>0</v>
      </c>
      <c r="U863" s="178">
        <v>0</v>
      </c>
      <c r="V863" s="178">
        <v>0</v>
      </c>
      <c r="W863" s="178">
        <v>0</v>
      </c>
      <c r="X863" s="178">
        <v>0</v>
      </c>
      <c r="Y863" s="178">
        <v>0</v>
      </c>
      <c r="Z863" s="178">
        <v>0</v>
      </c>
      <c r="AA863" s="178">
        <v>0</v>
      </c>
      <c r="AB863" s="178">
        <v>0</v>
      </c>
      <c r="AC863" s="178">
        <v>0</v>
      </c>
      <c r="AD863" s="178">
        <v>0</v>
      </c>
      <c r="AE863" s="178">
        <v>0</v>
      </c>
      <c r="AF863" s="178">
        <v>0</v>
      </c>
      <c r="AG863" s="178">
        <v>0</v>
      </c>
      <c r="AH863" s="178">
        <v>0</v>
      </c>
      <c r="AI863" s="178">
        <v>0</v>
      </c>
      <c r="AJ863" s="178">
        <v>0</v>
      </c>
      <c r="AK863" s="178">
        <v>0</v>
      </c>
      <c r="AL863" s="178">
        <v>0</v>
      </c>
      <c r="AM863" s="178">
        <v>0</v>
      </c>
      <c r="AN863" s="178">
        <v>0</v>
      </c>
      <c r="AO863" s="178">
        <v>0</v>
      </c>
      <c r="AP863" s="178">
        <v>0</v>
      </c>
      <c r="AQ863" s="178">
        <v>0</v>
      </c>
      <c r="AR863" s="178">
        <v>0</v>
      </c>
      <c r="AS863" s="178">
        <v>0</v>
      </c>
      <c r="AT863" s="178">
        <v>0</v>
      </c>
      <c r="AU863" s="178">
        <v>0</v>
      </c>
      <c r="AV863" s="179">
        <v>0</v>
      </c>
    </row>
    <row r="864" spans="1:48" s="218" customFormat="1" x14ac:dyDescent="0.25">
      <c r="B864" s="175" t="s">
        <v>106</v>
      </c>
      <c r="C864" s="178">
        <v>2.8645350694774661E-2</v>
      </c>
      <c r="D864" s="178">
        <v>2.8645350694774661E-2</v>
      </c>
      <c r="E864" s="178">
        <v>2.8645350694774661E-2</v>
      </c>
      <c r="F864" s="178">
        <v>2.8645350694774661E-2</v>
      </c>
      <c r="G864" s="178">
        <v>2.8645350694774661E-2</v>
      </c>
      <c r="H864" s="178">
        <v>2.8645350694774661E-2</v>
      </c>
      <c r="I864" s="178">
        <v>2.8645350694774661E-2</v>
      </c>
      <c r="J864" s="178">
        <v>2.8645350694774661E-2</v>
      </c>
      <c r="K864" s="178">
        <v>2.7777064984766033E-2</v>
      </c>
      <c r="L864" s="178">
        <v>2.6908779274757402E-2</v>
      </c>
      <c r="M864" s="178">
        <v>2.6040493564748773E-2</v>
      </c>
      <c r="N864" s="178">
        <v>2.5509318683362394E-2</v>
      </c>
      <c r="O864" s="178">
        <v>2.4978143801976015E-2</v>
      </c>
      <c r="P864" s="178">
        <v>2.4446968920589632E-2</v>
      </c>
      <c r="Q864" s="178">
        <v>2.3915794039203252E-2</v>
      </c>
      <c r="R864" s="178">
        <v>2.3384619157816873E-2</v>
      </c>
      <c r="S864" s="178">
        <v>2.3248062913298461E-2</v>
      </c>
      <c r="T864" s="178">
        <v>2.3111506668780046E-2</v>
      </c>
      <c r="U864" s="178">
        <v>2.2974950424261634E-2</v>
      </c>
      <c r="V864" s="178">
        <v>2.2838394179743222E-2</v>
      </c>
      <c r="W864" s="178">
        <v>2.270183793522481E-2</v>
      </c>
      <c r="X864" s="178">
        <v>2.2565281690706394E-2</v>
      </c>
      <c r="Y864" s="178">
        <v>2.2428725446187982E-2</v>
      </c>
      <c r="Z864" s="178">
        <v>2.229216920166957E-2</v>
      </c>
      <c r="AA864" s="178">
        <v>2.2155612957151155E-2</v>
      </c>
      <c r="AB864" s="178">
        <v>2.2019056712632743E-2</v>
      </c>
      <c r="AC864" s="178">
        <v>2.1858635719694965E-2</v>
      </c>
      <c r="AD864" s="178">
        <v>2.1698214726757186E-2</v>
      </c>
      <c r="AE864" s="178">
        <v>2.1537793733819408E-2</v>
      </c>
      <c r="AF864" s="178">
        <v>2.1377372740881629E-2</v>
      </c>
      <c r="AG864" s="178">
        <v>2.121695174794385E-2</v>
      </c>
      <c r="AH864" s="178">
        <v>2.1056530755006072E-2</v>
      </c>
      <c r="AI864" s="178">
        <v>2.0896109762068293E-2</v>
      </c>
      <c r="AJ864" s="178">
        <v>2.0735688769130515E-2</v>
      </c>
      <c r="AK864" s="178">
        <v>2.0575267776192736E-2</v>
      </c>
      <c r="AL864" s="178">
        <v>2.0414846783254958E-2</v>
      </c>
      <c r="AM864" s="178">
        <v>2.0254425790317179E-2</v>
      </c>
      <c r="AN864" s="178">
        <v>2.0094004797379401E-2</v>
      </c>
      <c r="AO864" s="178">
        <v>1.9933583804441622E-2</v>
      </c>
      <c r="AP864" s="178">
        <v>1.9773162811503844E-2</v>
      </c>
      <c r="AQ864" s="178">
        <v>1.9612741818566065E-2</v>
      </c>
      <c r="AR864" s="178">
        <v>1.9612741818566065E-2</v>
      </c>
      <c r="AS864" s="178">
        <v>1.9612741818566065E-2</v>
      </c>
      <c r="AT864" s="178">
        <v>1.9612741818566065E-2</v>
      </c>
      <c r="AU864" s="178">
        <v>1.9612741818566065E-2</v>
      </c>
      <c r="AV864" s="179">
        <v>1.9612741818566065E-2</v>
      </c>
    </row>
    <row r="865" spans="2:48" s="218" customFormat="1" x14ac:dyDescent="0.25">
      <c r="B865" s="175" t="s">
        <v>107</v>
      </c>
      <c r="C865" s="178">
        <v>3.0173743282083793E-2</v>
      </c>
      <c r="D865" s="178">
        <v>3.0173743282083793E-2</v>
      </c>
      <c r="E865" s="178">
        <v>3.0173743282083793E-2</v>
      </c>
      <c r="F865" s="178">
        <v>3.0173743282083793E-2</v>
      </c>
      <c r="G865" s="178">
        <v>3.0173743282083793E-2</v>
      </c>
      <c r="H865" s="178">
        <v>3.0173743282083793E-2</v>
      </c>
      <c r="I865" s="178">
        <v>3.0173743282083793E-2</v>
      </c>
      <c r="J865" s="178">
        <v>3.0173743282083793E-2</v>
      </c>
      <c r="K865" s="178">
        <v>2.9331958213134675E-2</v>
      </c>
      <c r="L865" s="178">
        <v>2.8490173144185553E-2</v>
      </c>
      <c r="M865" s="178">
        <v>2.7648388075236435E-2</v>
      </c>
      <c r="N865" s="178">
        <v>2.7109305515929626E-2</v>
      </c>
      <c r="O865" s="178">
        <v>2.6570222956622813E-2</v>
      </c>
      <c r="P865" s="178">
        <v>2.6031140397316004E-2</v>
      </c>
      <c r="Q865" s="178">
        <v>2.5492057838009192E-2</v>
      </c>
      <c r="R865" s="178">
        <v>2.4952975278702383E-2</v>
      </c>
      <c r="S865" s="178">
        <v>2.4916285353727481E-2</v>
      </c>
      <c r="T865" s="178">
        <v>2.4879595428752576E-2</v>
      </c>
      <c r="U865" s="178">
        <v>2.4842905503777674E-2</v>
      </c>
      <c r="V865" s="178">
        <v>2.4806215578802769E-2</v>
      </c>
      <c r="W865" s="178">
        <v>2.4769525653827867E-2</v>
      </c>
      <c r="X865" s="178">
        <v>2.4732835728852966E-2</v>
      </c>
      <c r="Y865" s="178">
        <v>2.4696145803878061E-2</v>
      </c>
      <c r="Z865" s="178">
        <v>2.4659455878903159E-2</v>
      </c>
      <c r="AA865" s="178">
        <v>2.4622765953928254E-2</v>
      </c>
      <c r="AB865" s="178">
        <v>2.4586076028953352E-2</v>
      </c>
      <c r="AC865" s="178">
        <v>2.4394619525897752E-2</v>
      </c>
      <c r="AD865" s="178">
        <v>2.4203163022842152E-2</v>
      </c>
      <c r="AE865" s="178">
        <v>2.4011706519786551E-2</v>
      </c>
      <c r="AF865" s="178">
        <v>2.3820250016730951E-2</v>
      </c>
      <c r="AG865" s="178">
        <v>2.3628793513675351E-2</v>
      </c>
      <c r="AH865" s="178">
        <v>2.3437337010619751E-2</v>
      </c>
      <c r="AI865" s="178">
        <v>2.324588050756415E-2</v>
      </c>
      <c r="AJ865" s="178">
        <v>2.305442400450855E-2</v>
      </c>
      <c r="AK865" s="178">
        <v>2.2862967501452953E-2</v>
      </c>
      <c r="AL865" s="178">
        <v>2.2671510998397353E-2</v>
      </c>
      <c r="AM865" s="178">
        <v>2.2480054495341753E-2</v>
      </c>
      <c r="AN865" s="178">
        <v>2.2288597992286153E-2</v>
      </c>
      <c r="AO865" s="178">
        <v>2.2097141489230553E-2</v>
      </c>
      <c r="AP865" s="178">
        <v>2.1905684986174952E-2</v>
      </c>
      <c r="AQ865" s="178">
        <v>2.1714228483119352E-2</v>
      </c>
      <c r="AR865" s="178">
        <v>2.1714228483119352E-2</v>
      </c>
      <c r="AS865" s="178">
        <v>2.1714228483119352E-2</v>
      </c>
      <c r="AT865" s="178">
        <v>2.1714228483119352E-2</v>
      </c>
      <c r="AU865" s="178">
        <v>2.1714228483119352E-2</v>
      </c>
      <c r="AV865" s="179">
        <v>2.1714228483119352E-2</v>
      </c>
    </row>
    <row r="866" spans="2:48" s="218" customFormat="1" x14ac:dyDescent="0.25">
      <c r="B866" s="175" t="s">
        <v>45</v>
      </c>
      <c r="C866" s="178">
        <v>0</v>
      </c>
      <c r="D866" s="178">
        <v>0</v>
      </c>
      <c r="E866" s="178">
        <v>0</v>
      </c>
      <c r="F866" s="178">
        <v>0</v>
      </c>
      <c r="G866" s="178">
        <v>0</v>
      </c>
      <c r="H866" s="178">
        <v>0</v>
      </c>
      <c r="I866" s="178">
        <v>0</v>
      </c>
      <c r="J866" s="178">
        <v>0</v>
      </c>
      <c r="K866" s="178">
        <v>0</v>
      </c>
      <c r="L866" s="178">
        <v>0</v>
      </c>
      <c r="M866" s="178">
        <v>0</v>
      </c>
      <c r="N866" s="178">
        <v>0</v>
      </c>
      <c r="O866" s="178">
        <v>0</v>
      </c>
      <c r="P866" s="178">
        <v>0</v>
      </c>
      <c r="Q866" s="178">
        <v>0</v>
      </c>
      <c r="R866" s="178">
        <v>0</v>
      </c>
      <c r="S866" s="178">
        <v>0</v>
      </c>
      <c r="T866" s="178">
        <v>0</v>
      </c>
      <c r="U866" s="178">
        <v>0</v>
      </c>
      <c r="V866" s="178">
        <v>0</v>
      </c>
      <c r="W866" s="178">
        <v>0</v>
      </c>
      <c r="X866" s="178">
        <v>0</v>
      </c>
      <c r="Y866" s="178">
        <v>0</v>
      </c>
      <c r="Z866" s="178">
        <v>0</v>
      </c>
      <c r="AA866" s="178">
        <v>0</v>
      </c>
      <c r="AB866" s="178">
        <v>0</v>
      </c>
      <c r="AC866" s="178">
        <v>0</v>
      </c>
      <c r="AD866" s="178">
        <v>0</v>
      </c>
      <c r="AE866" s="178">
        <v>0</v>
      </c>
      <c r="AF866" s="178">
        <v>0</v>
      </c>
      <c r="AG866" s="178">
        <v>0</v>
      </c>
      <c r="AH866" s="178">
        <v>0</v>
      </c>
      <c r="AI866" s="178">
        <v>0</v>
      </c>
      <c r="AJ866" s="178">
        <v>0</v>
      </c>
      <c r="AK866" s="178">
        <v>0</v>
      </c>
      <c r="AL866" s="178">
        <v>0</v>
      </c>
      <c r="AM866" s="178">
        <v>0</v>
      </c>
      <c r="AN866" s="178">
        <v>0</v>
      </c>
      <c r="AO866" s="178">
        <v>0</v>
      </c>
      <c r="AP866" s="178">
        <v>0</v>
      </c>
      <c r="AQ866" s="178">
        <v>0</v>
      </c>
      <c r="AR866" s="178">
        <v>0</v>
      </c>
      <c r="AS866" s="178">
        <v>0</v>
      </c>
      <c r="AT866" s="178">
        <v>0</v>
      </c>
      <c r="AU866" s="178">
        <v>0</v>
      </c>
      <c r="AV866" s="179">
        <v>0</v>
      </c>
    </row>
    <row r="867" spans="2:48" s="218" customFormat="1" x14ac:dyDescent="0.25">
      <c r="B867" s="175" t="s">
        <v>47</v>
      </c>
      <c r="C867" s="178">
        <v>0</v>
      </c>
      <c r="D867" s="178">
        <v>0</v>
      </c>
      <c r="E867" s="178">
        <v>0</v>
      </c>
      <c r="F867" s="178">
        <v>0</v>
      </c>
      <c r="G867" s="178">
        <v>0</v>
      </c>
      <c r="H867" s="178">
        <v>0</v>
      </c>
      <c r="I867" s="178">
        <v>0</v>
      </c>
      <c r="J867" s="178">
        <v>0</v>
      </c>
      <c r="K867" s="178">
        <v>0</v>
      </c>
      <c r="L867" s="178">
        <v>0</v>
      </c>
      <c r="M867" s="178">
        <v>0</v>
      </c>
      <c r="N867" s="178">
        <v>0</v>
      </c>
      <c r="O867" s="178">
        <v>0</v>
      </c>
      <c r="P867" s="178">
        <v>0</v>
      </c>
      <c r="Q867" s="178">
        <v>0</v>
      </c>
      <c r="R867" s="178">
        <v>0</v>
      </c>
      <c r="S867" s="178">
        <v>0</v>
      </c>
      <c r="T867" s="178">
        <v>0</v>
      </c>
      <c r="U867" s="178">
        <v>0</v>
      </c>
      <c r="V867" s="178">
        <v>0</v>
      </c>
      <c r="W867" s="178">
        <v>0</v>
      </c>
      <c r="X867" s="178">
        <v>0</v>
      </c>
      <c r="Y867" s="178">
        <v>0</v>
      </c>
      <c r="Z867" s="178">
        <v>0</v>
      </c>
      <c r="AA867" s="178">
        <v>0</v>
      </c>
      <c r="AB867" s="178">
        <v>0</v>
      </c>
      <c r="AC867" s="178">
        <v>0</v>
      </c>
      <c r="AD867" s="178">
        <v>0</v>
      </c>
      <c r="AE867" s="178">
        <v>0</v>
      </c>
      <c r="AF867" s="178">
        <v>0</v>
      </c>
      <c r="AG867" s="178">
        <v>0</v>
      </c>
      <c r="AH867" s="178">
        <v>0</v>
      </c>
      <c r="AI867" s="178">
        <v>0</v>
      </c>
      <c r="AJ867" s="178">
        <v>0</v>
      </c>
      <c r="AK867" s="178">
        <v>0</v>
      </c>
      <c r="AL867" s="178">
        <v>0</v>
      </c>
      <c r="AM867" s="178">
        <v>0</v>
      </c>
      <c r="AN867" s="178">
        <v>0</v>
      </c>
      <c r="AO867" s="178">
        <v>0</v>
      </c>
      <c r="AP867" s="178">
        <v>0</v>
      </c>
      <c r="AQ867" s="178">
        <v>0</v>
      </c>
      <c r="AR867" s="178">
        <v>0</v>
      </c>
      <c r="AS867" s="178">
        <v>0</v>
      </c>
      <c r="AT867" s="178">
        <v>0</v>
      </c>
      <c r="AU867" s="178">
        <v>0</v>
      </c>
      <c r="AV867" s="179">
        <v>0</v>
      </c>
    </row>
    <row r="868" spans="2:48" s="218" customFormat="1" x14ac:dyDescent="0.25">
      <c r="B868" s="175" t="s">
        <v>49</v>
      </c>
      <c r="C868" s="178">
        <v>0</v>
      </c>
      <c r="D868" s="178">
        <v>0</v>
      </c>
      <c r="E868" s="178">
        <v>0</v>
      </c>
      <c r="F868" s="178">
        <v>0</v>
      </c>
      <c r="G868" s="178">
        <v>0</v>
      </c>
      <c r="H868" s="178">
        <v>0</v>
      </c>
      <c r="I868" s="178">
        <v>0</v>
      </c>
      <c r="J868" s="178">
        <v>0</v>
      </c>
      <c r="K868" s="178">
        <v>0</v>
      </c>
      <c r="L868" s="178">
        <v>0</v>
      </c>
      <c r="M868" s="178">
        <v>0</v>
      </c>
      <c r="N868" s="178">
        <v>0</v>
      </c>
      <c r="O868" s="178">
        <v>0</v>
      </c>
      <c r="P868" s="178">
        <v>0</v>
      </c>
      <c r="Q868" s="178">
        <v>0</v>
      </c>
      <c r="R868" s="178">
        <v>0</v>
      </c>
      <c r="S868" s="178">
        <v>0</v>
      </c>
      <c r="T868" s="178">
        <v>0</v>
      </c>
      <c r="U868" s="178">
        <v>0</v>
      </c>
      <c r="V868" s="178">
        <v>0</v>
      </c>
      <c r="W868" s="178">
        <v>0</v>
      </c>
      <c r="X868" s="178">
        <v>0</v>
      </c>
      <c r="Y868" s="178">
        <v>0</v>
      </c>
      <c r="Z868" s="178">
        <v>0</v>
      </c>
      <c r="AA868" s="178">
        <v>0</v>
      </c>
      <c r="AB868" s="178">
        <v>0</v>
      </c>
      <c r="AC868" s="178">
        <v>0</v>
      </c>
      <c r="AD868" s="178">
        <v>0</v>
      </c>
      <c r="AE868" s="178">
        <v>0</v>
      </c>
      <c r="AF868" s="178">
        <v>0</v>
      </c>
      <c r="AG868" s="178">
        <v>0</v>
      </c>
      <c r="AH868" s="178">
        <v>0</v>
      </c>
      <c r="AI868" s="178">
        <v>0</v>
      </c>
      <c r="AJ868" s="178">
        <v>0</v>
      </c>
      <c r="AK868" s="178">
        <v>0</v>
      </c>
      <c r="AL868" s="178">
        <v>0</v>
      </c>
      <c r="AM868" s="178">
        <v>0</v>
      </c>
      <c r="AN868" s="178">
        <v>0</v>
      </c>
      <c r="AO868" s="178">
        <v>0</v>
      </c>
      <c r="AP868" s="178">
        <v>0</v>
      </c>
      <c r="AQ868" s="178">
        <v>0</v>
      </c>
      <c r="AR868" s="178">
        <v>0</v>
      </c>
      <c r="AS868" s="178">
        <v>0</v>
      </c>
      <c r="AT868" s="178">
        <v>0</v>
      </c>
      <c r="AU868" s="178">
        <v>0</v>
      </c>
      <c r="AV868" s="179">
        <v>0</v>
      </c>
    </row>
    <row r="869" spans="2:48" s="218" customFormat="1" x14ac:dyDescent="0.25">
      <c r="B869" s="175" t="s">
        <v>51</v>
      </c>
      <c r="C869" s="178">
        <v>0</v>
      </c>
      <c r="D869" s="178">
        <v>0</v>
      </c>
      <c r="E869" s="178">
        <v>0</v>
      </c>
      <c r="F869" s="178">
        <v>0</v>
      </c>
      <c r="G869" s="178">
        <v>0</v>
      </c>
      <c r="H869" s="178">
        <v>0</v>
      </c>
      <c r="I869" s="178">
        <v>0</v>
      </c>
      <c r="J869" s="178">
        <v>0</v>
      </c>
      <c r="K869" s="178">
        <v>0</v>
      </c>
      <c r="L869" s="178">
        <v>0</v>
      </c>
      <c r="M869" s="178">
        <v>0</v>
      </c>
      <c r="N869" s="178">
        <v>0</v>
      </c>
      <c r="O869" s="178">
        <v>0</v>
      </c>
      <c r="P869" s="178">
        <v>0</v>
      </c>
      <c r="Q869" s="178">
        <v>0</v>
      </c>
      <c r="R869" s="178">
        <v>0</v>
      </c>
      <c r="S869" s="178">
        <v>0</v>
      </c>
      <c r="T869" s="178">
        <v>0</v>
      </c>
      <c r="U869" s="178">
        <v>0</v>
      </c>
      <c r="V869" s="178">
        <v>0</v>
      </c>
      <c r="W869" s="178">
        <v>0</v>
      </c>
      <c r="X869" s="178">
        <v>0</v>
      </c>
      <c r="Y869" s="178">
        <v>0</v>
      </c>
      <c r="Z869" s="178">
        <v>0</v>
      </c>
      <c r="AA869" s="178">
        <v>0</v>
      </c>
      <c r="AB869" s="178">
        <v>0</v>
      </c>
      <c r="AC869" s="178">
        <v>0</v>
      </c>
      <c r="AD869" s="178">
        <v>0</v>
      </c>
      <c r="AE869" s="178">
        <v>0</v>
      </c>
      <c r="AF869" s="178">
        <v>0</v>
      </c>
      <c r="AG869" s="178">
        <v>0</v>
      </c>
      <c r="AH869" s="178">
        <v>0</v>
      </c>
      <c r="AI869" s="178">
        <v>0</v>
      </c>
      <c r="AJ869" s="178">
        <v>0</v>
      </c>
      <c r="AK869" s="178">
        <v>0</v>
      </c>
      <c r="AL869" s="178">
        <v>0</v>
      </c>
      <c r="AM869" s="178">
        <v>0</v>
      </c>
      <c r="AN869" s="178">
        <v>0</v>
      </c>
      <c r="AO869" s="178">
        <v>0</v>
      </c>
      <c r="AP869" s="178">
        <v>0</v>
      </c>
      <c r="AQ869" s="178">
        <v>0</v>
      </c>
      <c r="AR869" s="178">
        <v>0</v>
      </c>
      <c r="AS869" s="178">
        <v>0</v>
      </c>
      <c r="AT869" s="178">
        <v>0</v>
      </c>
      <c r="AU869" s="178">
        <v>0</v>
      </c>
      <c r="AV869" s="179">
        <v>0</v>
      </c>
    </row>
    <row r="870" spans="2:48" s="218" customFormat="1" x14ac:dyDescent="0.25">
      <c r="B870" s="175" t="s">
        <v>53</v>
      </c>
      <c r="C870" s="178">
        <v>9</v>
      </c>
      <c r="D870" s="178">
        <v>9</v>
      </c>
      <c r="E870" s="178">
        <v>9</v>
      </c>
      <c r="F870" s="178">
        <v>9</v>
      </c>
      <c r="G870" s="178">
        <v>9</v>
      </c>
      <c r="H870" s="178">
        <v>9</v>
      </c>
      <c r="I870" s="178">
        <v>9</v>
      </c>
      <c r="J870" s="178">
        <v>9</v>
      </c>
      <c r="K870" s="178">
        <v>9</v>
      </c>
      <c r="L870" s="178">
        <v>9</v>
      </c>
      <c r="M870" s="178">
        <v>9</v>
      </c>
      <c r="N870" s="178">
        <v>9</v>
      </c>
      <c r="O870" s="178">
        <v>9</v>
      </c>
      <c r="P870" s="178">
        <v>9</v>
      </c>
      <c r="Q870" s="178">
        <v>9</v>
      </c>
      <c r="R870" s="178">
        <v>9</v>
      </c>
      <c r="S870" s="178">
        <v>9</v>
      </c>
      <c r="T870" s="178">
        <v>9</v>
      </c>
      <c r="U870" s="178">
        <v>9</v>
      </c>
      <c r="V870" s="178">
        <v>9</v>
      </c>
      <c r="W870" s="178">
        <v>9</v>
      </c>
      <c r="X870" s="178">
        <v>9</v>
      </c>
      <c r="Y870" s="178">
        <v>9</v>
      </c>
      <c r="Z870" s="178">
        <v>9</v>
      </c>
      <c r="AA870" s="178">
        <v>9</v>
      </c>
      <c r="AB870" s="178">
        <v>9</v>
      </c>
      <c r="AC870" s="178">
        <v>9</v>
      </c>
      <c r="AD870" s="178">
        <v>9</v>
      </c>
      <c r="AE870" s="178">
        <v>9</v>
      </c>
      <c r="AF870" s="178">
        <v>9</v>
      </c>
      <c r="AG870" s="178">
        <v>9</v>
      </c>
      <c r="AH870" s="178">
        <v>9</v>
      </c>
      <c r="AI870" s="178">
        <v>9</v>
      </c>
      <c r="AJ870" s="178">
        <v>9</v>
      </c>
      <c r="AK870" s="178">
        <v>9</v>
      </c>
      <c r="AL870" s="178">
        <v>9</v>
      </c>
      <c r="AM870" s="178">
        <v>9</v>
      </c>
      <c r="AN870" s="178">
        <v>9</v>
      </c>
      <c r="AO870" s="178">
        <v>9</v>
      </c>
      <c r="AP870" s="178">
        <v>9</v>
      </c>
      <c r="AQ870" s="178">
        <v>9</v>
      </c>
      <c r="AR870" s="178">
        <v>9</v>
      </c>
      <c r="AS870" s="178">
        <v>9</v>
      </c>
      <c r="AT870" s="178">
        <v>9</v>
      </c>
      <c r="AU870" s="178">
        <v>9</v>
      </c>
      <c r="AV870" s="179">
        <v>9</v>
      </c>
    </row>
    <row r="871" spans="2:48" s="218" customFormat="1" x14ac:dyDescent="0.25">
      <c r="B871" s="175" t="s">
        <v>108</v>
      </c>
      <c r="C871" s="178">
        <v>65</v>
      </c>
      <c r="D871" s="178">
        <v>65</v>
      </c>
      <c r="E871" s="178">
        <v>65</v>
      </c>
      <c r="F871" s="178">
        <v>65</v>
      </c>
      <c r="G871" s="178">
        <v>65</v>
      </c>
      <c r="H871" s="178">
        <v>65</v>
      </c>
      <c r="I871" s="178">
        <v>65</v>
      </c>
      <c r="J871" s="178">
        <v>65</v>
      </c>
      <c r="K871" s="178">
        <v>65</v>
      </c>
      <c r="L871" s="178">
        <v>65</v>
      </c>
      <c r="M871" s="178">
        <v>65</v>
      </c>
      <c r="N871" s="178">
        <v>65</v>
      </c>
      <c r="O871" s="178">
        <v>65</v>
      </c>
      <c r="P871" s="178">
        <v>65</v>
      </c>
      <c r="Q871" s="178">
        <v>65</v>
      </c>
      <c r="R871" s="178">
        <v>65</v>
      </c>
      <c r="S871" s="178">
        <v>65</v>
      </c>
      <c r="T871" s="178">
        <v>65</v>
      </c>
      <c r="U871" s="178">
        <v>65</v>
      </c>
      <c r="V871" s="178">
        <v>65</v>
      </c>
      <c r="W871" s="178">
        <v>65</v>
      </c>
      <c r="X871" s="178">
        <v>65</v>
      </c>
      <c r="Y871" s="178">
        <v>65</v>
      </c>
      <c r="Z871" s="178">
        <v>65</v>
      </c>
      <c r="AA871" s="178">
        <v>65</v>
      </c>
      <c r="AB871" s="178">
        <v>65</v>
      </c>
      <c r="AC871" s="178">
        <v>65</v>
      </c>
      <c r="AD871" s="178">
        <v>65</v>
      </c>
      <c r="AE871" s="178">
        <v>65</v>
      </c>
      <c r="AF871" s="178">
        <v>65</v>
      </c>
      <c r="AG871" s="178">
        <v>65</v>
      </c>
      <c r="AH871" s="178">
        <v>65</v>
      </c>
      <c r="AI871" s="178">
        <v>65</v>
      </c>
      <c r="AJ871" s="178">
        <v>65</v>
      </c>
      <c r="AK871" s="178">
        <v>65</v>
      </c>
      <c r="AL871" s="178">
        <v>65</v>
      </c>
      <c r="AM871" s="178">
        <v>65</v>
      </c>
      <c r="AN871" s="178">
        <v>65</v>
      </c>
      <c r="AO871" s="178">
        <v>65</v>
      </c>
      <c r="AP871" s="178">
        <v>65</v>
      </c>
      <c r="AQ871" s="178">
        <v>65</v>
      </c>
      <c r="AR871" s="178">
        <v>65</v>
      </c>
      <c r="AS871" s="178">
        <v>65</v>
      </c>
      <c r="AT871" s="178">
        <v>65</v>
      </c>
      <c r="AU871" s="178">
        <v>65</v>
      </c>
      <c r="AV871" s="179">
        <v>65</v>
      </c>
    </row>
    <row r="872" spans="2:48" s="218" customFormat="1" x14ac:dyDescent="0.25">
      <c r="B872" s="175" t="s">
        <v>4</v>
      </c>
      <c r="C872" s="182">
        <f t="shared" ref="C872:AV872" si="8">C838*C770/C736</f>
        <v>643.3812312189259</v>
      </c>
      <c r="D872" s="178">
        <f t="shared" si="8"/>
        <v>643.3812312189259</v>
      </c>
      <c r="E872" s="178">
        <f t="shared" si="8"/>
        <v>643.3812312189259</v>
      </c>
      <c r="F872" s="178">
        <f t="shared" si="8"/>
        <v>643.3812312189259</v>
      </c>
      <c r="G872" s="178">
        <f t="shared" si="8"/>
        <v>648.79815791121086</v>
      </c>
      <c r="H872" s="178">
        <f t="shared" si="8"/>
        <v>654.21508460349582</v>
      </c>
      <c r="I872" s="178">
        <f t="shared" si="8"/>
        <v>657.05245789002163</v>
      </c>
      <c r="J872" s="178">
        <f t="shared" si="8"/>
        <v>659.89685004224498</v>
      </c>
      <c r="K872" s="178">
        <f t="shared" si="8"/>
        <v>662.74837973222839</v>
      </c>
      <c r="L872" s="178">
        <f t="shared" si="8"/>
        <v>665.60716832247465</v>
      </c>
      <c r="M872" s="178">
        <f t="shared" si="8"/>
        <v>668.47333994260566</v>
      </c>
      <c r="N872" s="178">
        <f t="shared" si="8"/>
        <v>676.3044088103577</v>
      </c>
      <c r="O872" s="178">
        <f t="shared" si="8"/>
        <v>684.29344245367895</v>
      </c>
      <c r="P872" s="178">
        <f t="shared" si="8"/>
        <v>692.44558440233266</v>
      </c>
      <c r="Q872" s="178">
        <f t="shared" si="8"/>
        <v>700.76620394269764</v>
      </c>
      <c r="R872" s="178">
        <f t="shared" si="8"/>
        <v>709.26090864114678</v>
      </c>
      <c r="S872" s="178">
        <f t="shared" si="8"/>
        <v>717.93555771043054</v>
      </c>
      <c r="T872" s="178">
        <f t="shared" si="8"/>
        <v>726.79627628601384</v>
      </c>
      <c r="U872" s="178">
        <f t="shared" si="8"/>
        <v>735.84947068547729</v>
      </c>
      <c r="V872" s="178">
        <f t="shared" si="8"/>
        <v>745.10184473086861</v>
      </c>
      <c r="W872" s="178">
        <f t="shared" si="8"/>
        <v>754.56041722140549</v>
      </c>
      <c r="X872" s="178">
        <f t="shared" si="8"/>
        <v>764.23254065224091</v>
      </c>
      <c r="Y872" s="178">
        <f t="shared" si="8"/>
        <v>774.1259212842092</v>
      </c>
      <c r="Z872" s="178">
        <f t="shared" si="8"/>
        <v>784.24864067969327</v>
      </c>
      <c r="AA872" s="178">
        <f t="shared" si="8"/>
        <v>794.60917883110505</v>
      </c>
      <c r="AB872" s="178">
        <f t="shared" si="8"/>
        <v>805.21643902110088</v>
      </c>
      <c r="AC872" s="178">
        <f t="shared" si="8"/>
        <v>795.03849378581265</v>
      </c>
      <c r="AD872" s="178">
        <f t="shared" si="8"/>
        <v>785.05286933413151</v>
      </c>
      <c r="AE872" s="178">
        <f t="shared" si="8"/>
        <v>775.25410130479554</v>
      </c>
      <c r="AF872" s="178">
        <f t="shared" si="8"/>
        <v>765.63693040436408</v>
      </c>
      <c r="AG872" s="178">
        <f t="shared" si="8"/>
        <v>756.1962928768387</v>
      </c>
      <c r="AH872" s="178">
        <f t="shared" si="8"/>
        <v>746.9273114998939</v>
      </c>
      <c r="AI872" s="178">
        <f t="shared" si="8"/>
        <v>737.82528707407448</v>
      </c>
      <c r="AJ872" s="178">
        <f t="shared" si="8"/>
        <v>728.88569037375771</v>
      </c>
      <c r="AK872" s="178">
        <f t="shared" si="8"/>
        <v>720.10415453091093</v>
      </c>
      <c r="AL872" s="178">
        <f t="shared" si="8"/>
        <v>711.47646782473771</v>
      </c>
      <c r="AM872" s="178">
        <f t="shared" si="8"/>
        <v>702.99856685219845</v>
      </c>
      <c r="AN872" s="178">
        <f t="shared" si="8"/>
        <v>694.66653005613625</v>
      </c>
      <c r="AO872" s="178">
        <f t="shared" si="8"/>
        <v>686.47657158935476</v>
      </c>
      <c r="AP872" s="178">
        <f t="shared" si="8"/>
        <v>678.42503549447326</v>
      </c>
      <c r="AQ872" s="178">
        <f t="shared" si="8"/>
        <v>670.50839018076249</v>
      </c>
      <c r="AR872" s="178">
        <f t="shared" si="8"/>
        <v>670.50839018076249</v>
      </c>
      <c r="AS872" s="178">
        <f t="shared" si="8"/>
        <v>670.50839018076249</v>
      </c>
      <c r="AT872" s="178">
        <f t="shared" si="8"/>
        <v>670.50839018076249</v>
      </c>
      <c r="AU872" s="178">
        <f t="shared" si="8"/>
        <v>670.50839018076249</v>
      </c>
      <c r="AV872" s="178">
        <f t="shared" si="8"/>
        <v>670.50839018076249</v>
      </c>
    </row>
    <row r="873" spans="2:48" s="218" customFormat="1" x14ac:dyDescent="0.25">
      <c r="B873" s="175" t="s">
        <v>6</v>
      </c>
      <c r="C873" s="178">
        <v>0</v>
      </c>
      <c r="D873" s="178">
        <v>0</v>
      </c>
      <c r="E873" s="178">
        <v>0</v>
      </c>
      <c r="F873" s="178">
        <v>0</v>
      </c>
      <c r="G873" s="178">
        <v>0</v>
      </c>
      <c r="H873" s="178">
        <v>0</v>
      </c>
      <c r="I873" s="178">
        <v>0</v>
      </c>
      <c r="J873" s="178">
        <v>0</v>
      </c>
      <c r="K873" s="178">
        <v>0</v>
      </c>
      <c r="L873" s="178">
        <v>0</v>
      </c>
      <c r="M873" s="178">
        <v>0</v>
      </c>
      <c r="N873" s="178">
        <v>0</v>
      </c>
      <c r="O873" s="178">
        <v>0</v>
      </c>
      <c r="P873" s="178">
        <v>0</v>
      </c>
      <c r="Q873" s="178">
        <v>0</v>
      </c>
      <c r="R873" s="178">
        <v>0</v>
      </c>
      <c r="S873" s="178">
        <v>0</v>
      </c>
      <c r="T873" s="178">
        <v>0</v>
      </c>
      <c r="U873" s="178">
        <v>0</v>
      </c>
      <c r="V873" s="178">
        <v>0</v>
      </c>
      <c r="W873" s="178">
        <v>0</v>
      </c>
      <c r="X873" s="178">
        <v>0</v>
      </c>
      <c r="Y873" s="178">
        <v>0</v>
      </c>
      <c r="Z873" s="178">
        <v>0</v>
      </c>
      <c r="AA873" s="178">
        <v>0</v>
      </c>
      <c r="AB873" s="178">
        <v>0</v>
      </c>
      <c r="AC873" s="178">
        <v>0</v>
      </c>
      <c r="AD873" s="178">
        <v>0</v>
      </c>
      <c r="AE873" s="178">
        <v>0</v>
      </c>
      <c r="AF873" s="178">
        <v>0</v>
      </c>
      <c r="AG873" s="178">
        <v>0</v>
      </c>
      <c r="AH873" s="178">
        <v>0</v>
      </c>
      <c r="AI873" s="178">
        <v>0</v>
      </c>
      <c r="AJ873" s="178">
        <v>0</v>
      </c>
      <c r="AK873" s="178">
        <v>0</v>
      </c>
      <c r="AL873" s="178">
        <v>0</v>
      </c>
      <c r="AM873" s="178">
        <v>0</v>
      </c>
      <c r="AN873" s="178">
        <v>0</v>
      </c>
      <c r="AO873" s="178">
        <v>0</v>
      </c>
      <c r="AP873" s="178">
        <v>0</v>
      </c>
      <c r="AQ873" s="178">
        <v>0</v>
      </c>
      <c r="AR873" s="178">
        <v>0</v>
      </c>
      <c r="AS873" s="178">
        <v>0</v>
      </c>
      <c r="AT873" s="178">
        <v>0</v>
      </c>
      <c r="AU873" s="178">
        <v>0</v>
      </c>
      <c r="AV873" s="179">
        <v>0</v>
      </c>
    </row>
    <row r="874" spans="2:48" s="218" customFormat="1" x14ac:dyDescent="0.25">
      <c r="B874" s="175" t="s">
        <v>8</v>
      </c>
      <c r="C874" s="178">
        <v>12.76374989888347</v>
      </c>
      <c r="D874" s="178">
        <v>12.76374989888347</v>
      </c>
      <c r="E874" s="178">
        <v>12.76374989888347</v>
      </c>
      <c r="F874" s="178">
        <v>12.76374989888347</v>
      </c>
      <c r="G874" s="178">
        <v>12.76374989888347</v>
      </c>
      <c r="H874" s="178">
        <v>12.76374989888347</v>
      </c>
      <c r="I874" s="178">
        <v>12.76374989888347</v>
      </c>
      <c r="J874" s="178">
        <v>12.76374989888347</v>
      </c>
      <c r="K874" s="178">
        <v>12.415949232714269</v>
      </c>
      <c r="L874" s="178">
        <v>12.068148566545068</v>
      </c>
      <c r="M874" s="178">
        <v>11.720347900375867</v>
      </c>
      <c r="N874" s="178">
        <v>11.501656180439355</v>
      </c>
      <c r="O874" s="178">
        <v>11.282964460502843</v>
      </c>
      <c r="P874" s="178">
        <v>11.064272740566329</v>
      </c>
      <c r="Q874" s="178">
        <v>10.845581020629817</v>
      </c>
      <c r="R874" s="178">
        <v>10.626889300693305</v>
      </c>
      <c r="S874" s="178">
        <v>10.595695767811769</v>
      </c>
      <c r="T874" s="178">
        <v>10.564502234930233</v>
      </c>
      <c r="U874" s="178">
        <v>10.533308702048696</v>
      </c>
      <c r="V874" s="178">
        <v>10.50211516916716</v>
      </c>
      <c r="W874" s="178">
        <v>10.470921636285624</v>
      </c>
      <c r="X874" s="178">
        <v>10.439728103404086</v>
      </c>
      <c r="Y874" s="178">
        <v>10.40853457052255</v>
      </c>
      <c r="Z874" s="178">
        <v>10.377341037641013</v>
      </c>
      <c r="AA874" s="178">
        <v>10.346147504759477</v>
      </c>
      <c r="AB874" s="178">
        <v>10.314953971877941</v>
      </c>
      <c r="AC874" s="178">
        <v>10.24187018348483</v>
      </c>
      <c r="AD874" s="178">
        <v>10.168786395091718</v>
      </c>
      <c r="AE874" s="178">
        <v>10.095702606698607</v>
      </c>
      <c r="AF874" s="178">
        <v>10.022618818305496</v>
      </c>
      <c r="AG874" s="178">
        <v>9.9495350299123846</v>
      </c>
      <c r="AH874" s="178">
        <v>9.8764512415192733</v>
      </c>
      <c r="AI874" s="178">
        <v>9.8033674531261621</v>
      </c>
      <c r="AJ874" s="178">
        <v>9.7302836647330508</v>
      </c>
      <c r="AK874" s="178">
        <v>9.6571998763399378</v>
      </c>
      <c r="AL874" s="178">
        <v>9.5841160879468266</v>
      </c>
      <c r="AM874" s="178">
        <v>9.5110322995537153</v>
      </c>
      <c r="AN874" s="178">
        <v>9.4379485111606041</v>
      </c>
      <c r="AO874" s="178">
        <v>9.3648647227674928</v>
      </c>
      <c r="AP874" s="178">
        <v>9.2917809343743816</v>
      </c>
      <c r="AQ874" s="178">
        <v>9.2186971459812703</v>
      </c>
      <c r="AR874" s="178">
        <v>9.2186971459812703</v>
      </c>
      <c r="AS874" s="178">
        <v>9.2186971459812703</v>
      </c>
      <c r="AT874" s="178">
        <v>9.2186971459812703</v>
      </c>
      <c r="AU874" s="178">
        <v>9.2186971459812703</v>
      </c>
      <c r="AV874" s="178">
        <v>9.2186971459812703</v>
      </c>
    </row>
    <row r="875" spans="2:48" s="218" customFormat="1" x14ac:dyDescent="0.25">
      <c r="B875" s="175" t="s">
        <v>10</v>
      </c>
      <c r="C875" s="180"/>
      <c r="D875" s="180"/>
      <c r="E875" s="180"/>
      <c r="F875" s="180"/>
      <c r="G875" s="180"/>
      <c r="H875" s="180"/>
      <c r="I875" s="180"/>
      <c r="J875" s="180"/>
      <c r="K875" s="180"/>
      <c r="L875" s="180"/>
      <c r="M875" s="180"/>
      <c r="N875" s="180"/>
      <c r="O875" s="180"/>
      <c r="P875" s="180"/>
      <c r="Q875" s="180"/>
      <c r="R875" s="180"/>
      <c r="S875" s="180"/>
      <c r="T875" s="180"/>
      <c r="U875" s="180"/>
      <c r="V875" s="180"/>
      <c r="W875" s="180"/>
      <c r="X875" s="180"/>
      <c r="Y875" s="180"/>
      <c r="Z875" s="180"/>
      <c r="AA875" s="180"/>
      <c r="AB875" s="180"/>
      <c r="AC875" s="180"/>
      <c r="AD875" s="180"/>
      <c r="AE875" s="180"/>
      <c r="AF875" s="180"/>
      <c r="AG875" s="180"/>
      <c r="AH875" s="180"/>
      <c r="AI875" s="180"/>
      <c r="AJ875" s="180"/>
      <c r="AK875" s="180"/>
      <c r="AL875" s="180"/>
      <c r="AM875" s="180"/>
      <c r="AN875" s="180"/>
      <c r="AO875" s="180"/>
      <c r="AP875" s="180"/>
      <c r="AQ875" s="180"/>
      <c r="AR875" s="180"/>
      <c r="AS875" s="180"/>
      <c r="AT875" s="180"/>
      <c r="AU875" s="180"/>
      <c r="AV875" s="181"/>
    </row>
    <row r="876" spans="2:48" s="218" customFormat="1" x14ac:dyDescent="0.25">
      <c r="B876" s="175" t="s">
        <v>12</v>
      </c>
      <c r="C876" s="180"/>
      <c r="D876" s="180"/>
      <c r="E876" s="180"/>
      <c r="F876" s="180"/>
      <c r="G876" s="180"/>
      <c r="H876" s="180"/>
      <c r="I876" s="180"/>
      <c r="J876" s="180"/>
      <c r="K876" s="180"/>
      <c r="L876" s="180"/>
      <c r="M876" s="180"/>
      <c r="N876" s="180"/>
      <c r="O876" s="180"/>
      <c r="P876" s="180"/>
      <c r="Q876" s="180"/>
      <c r="R876" s="180"/>
      <c r="S876" s="180"/>
      <c r="T876" s="180"/>
      <c r="U876" s="180"/>
      <c r="V876" s="180"/>
      <c r="W876" s="180"/>
      <c r="X876" s="180"/>
      <c r="Y876" s="180"/>
      <c r="Z876" s="180"/>
      <c r="AA876" s="180"/>
      <c r="AB876" s="180"/>
      <c r="AC876" s="180"/>
      <c r="AD876" s="180"/>
      <c r="AE876" s="180"/>
      <c r="AF876" s="180"/>
      <c r="AG876" s="180"/>
      <c r="AH876" s="180"/>
      <c r="AI876" s="180"/>
      <c r="AJ876" s="180"/>
      <c r="AK876" s="180"/>
      <c r="AL876" s="180"/>
      <c r="AM876" s="180"/>
      <c r="AN876" s="180"/>
      <c r="AO876" s="180"/>
      <c r="AP876" s="180"/>
      <c r="AQ876" s="180"/>
      <c r="AR876" s="180"/>
      <c r="AS876" s="180"/>
      <c r="AT876" s="180"/>
      <c r="AU876" s="180"/>
      <c r="AV876" s="181"/>
    </row>
    <row r="877" spans="2:48" s="218" customFormat="1" x14ac:dyDescent="0.25">
      <c r="B877" s="175" t="s">
        <v>14</v>
      </c>
      <c r="C877" s="180"/>
      <c r="D877" s="180"/>
      <c r="E877" s="180"/>
      <c r="F877" s="180"/>
      <c r="G877" s="180"/>
      <c r="H877" s="180"/>
      <c r="I877" s="180"/>
      <c r="J877" s="180"/>
      <c r="K877" s="180"/>
      <c r="L877" s="180"/>
      <c r="M877" s="180"/>
      <c r="N877" s="180"/>
      <c r="O877" s="180"/>
      <c r="P877" s="180"/>
      <c r="Q877" s="180"/>
      <c r="R877" s="180"/>
      <c r="S877" s="180"/>
      <c r="T877" s="180"/>
      <c r="U877" s="180"/>
      <c r="V877" s="180"/>
      <c r="W877" s="180"/>
      <c r="X877" s="180"/>
      <c r="Y877" s="180"/>
      <c r="Z877" s="180"/>
      <c r="AA877" s="180"/>
      <c r="AB877" s="180"/>
      <c r="AC877" s="180"/>
      <c r="AD877" s="180"/>
      <c r="AE877" s="180"/>
      <c r="AF877" s="180"/>
      <c r="AG877" s="180"/>
      <c r="AH877" s="180"/>
      <c r="AI877" s="180"/>
      <c r="AJ877" s="180"/>
      <c r="AK877" s="180"/>
      <c r="AL877" s="180"/>
      <c r="AM877" s="180"/>
      <c r="AN877" s="180"/>
      <c r="AO877" s="180"/>
      <c r="AP877" s="180"/>
      <c r="AQ877" s="180"/>
      <c r="AR877" s="180"/>
      <c r="AS877" s="180"/>
      <c r="AT877" s="180"/>
      <c r="AU877" s="180"/>
      <c r="AV877" s="181"/>
    </row>
    <row r="878" spans="2:48" s="218" customFormat="1" x14ac:dyDescent="0.25">
      <c r="B878" s="175" t="s">
        <v>16</v>
      </c>
      <c r="C878" s="180"/>
      <c r="D878" s="180"/>
      <c r="E878" s="180"/>
      <c r="F878" s="180"/>
      <c r="G878" s="180"/>
      <c r="H878" s="180"/>
      <c r="I878" s="180"/>
      <c r="J878" s="180"/>
      <c r="K878" s="180"/>
      <c r="L878" s="180"/>
      <c r="M878" s="180"/>
      <c r="N878" s="180"/>
      <c r="O878" s="180"/>
      <c r="P878" s="180"/>
      <c r="Q878" s="180"/>
      <c r="R878" s="180"/>
      <c r="S878" s="180"/>
      <c r="T878" s="180"/>
      <c r="U878" s="180"/>
      <c r="V878" s="180"/>
      <c r="W878" s="180"/>
      <c r="X878" s="180"/>
      <c r="Y878" s="180"/>
      <c r="Z878" s="180"/>
      <c r="AA878" s="180"/>
      <c r="AB878" s="180"/>
      <c r="AC878" s="180"/>
      <c r="AD878" s="180"/>
      <c r="AE878" s="180"/>
      <c r="AF878" s="180"/>
      <c r="AG878" s="180"/>
      <c r="AH878" s="180"/>
      <c r="AI878" s="180"/>
      <c r="AJ878" s="180"/>
      <c r="AK878" s="180"/>
      <c r="AL878" s="180"/>
      <c r="AM878" s="180"/>
      <c r="AN878" s="180"/>
      <c r="AO878" s="180"/>
      <c r="AP878" s="180"/>
      <c r="AQ878" s="180"/>
      <c r="AR878" s="180"/>
      <c r="AS878" s="180"/>
      <c r="AT878" s="180"/>
      <c r="AU878" s="180"/>
      <c r="AV878" s="181"/>
    </row>
    <row r="879" spans="2:48" s="218" customFormat="1" x14ac:dyDescent="0.25">
      <c r="B879" s="175" t="s">
        <v>18</v>
      </c>
      <c r="C879" s="180"/>
      <c r="D879" s="180"/>
      <c r="E879" s="180"/>
      <c r="F879" s="180"/>
      <c r="G879" s="180"/>
      <c r="H879" s="180"/>
      <c r="I879" s="180"/>
      <c r="J879" s="180"/>
      <c r="K879" s="180"/>
      <c r="L879" s="180"/>
      <c r="M879" s="180"/>
      <c r="N879" s="180"/>
      <c r="O879" s="180"/>
      <c r="P879" s="180"/>
      <c r="Q879" s="180"/>
      <c r="R879" s="180"/>
      <c r="S879" s="180"/>
      <c r="T879" s="180"/>
      <c r="U879" s="180"/>
      <c r="V879" s="180"/>
      <c r="W879" s="180"/>
      <c r="X879" s="180"/>
      <c r="Y879" s="180"/>
      <c r="Z879" s="180"/>
      <c r="AA879" s="180"/>
      <c r="AB879" s="180"/>
      <c r="AC879" s="180"/>
      <c r="AD879" s="180"/>
      <c r="AE879" s="180"/>
      <c r="AF879" s="180"/>
      <c r="AG879" s="180"/>
      <c r="AH879" s="180"/>
      <c r="AI879" s="180"/>
      <c r="AJ879" s="180"/>
      <c r="AK879" s="180"/>
      <c r="AL879" s="180"/>
      <c r="AM879" s="180"/>
      <c r="AN879" s="180"/>
      <c r="AO879" s="180"/>
      <c r="AP879" s="180"/>
      <c r="AQ879" s="180"/>
      <c r="AR879" s="180"/>
      <c r="AS879" s="180"/>
      <c r="AT879" s="180"/>
      <c r="AU879" s="180"/>
      <c r="AV879" s="181"/>
    </row>
    <row r="880" spans="2:48" s="218" customFormat="1" x14ac:dyDescent="0.25">
      <c r="B880" s="175" t="s">
        <v>20</v>
      </c>
      <c r="C880" s="180"/>
      <c r="D880" s="180"/>
      <c r="E880" s="180"/>
      <c r="F880" s="180"/>
      <c r="G880" s="180"/>
      <c r="H880" s="180"/>
      <c r="I880" s="180"/>
      <c r="J880" s="180"/>
      <c r="K880" s="180"/>
      <c r="L880" s="180"/>
      <c r="M880" s="180"/>
      <c r="N880" s="180"/>
      <c r="O880" s="180"/>
      <c r="P880" s="180"/>
      <c r="Q880" s="180"/>
      <c r="R880" s="180"/>
      <c r="S880" s="180"/>
      <c r="T880" s="180"/>
      <c r="U880" s="180"/>
      <c r="V880" s="180"/>
      <c r="W880" s="180"/>
      <c r="X880" s="180"/>
      <c r="Y880" s="180"/>
      <c r="Z880" s="180"/>
      <c r="AA880" s="180"/>
      <c r="AB880" s="180"/>
      <c r="AC880" s="180"/>
      <c r="AD880" s="180"/>
      <c r="AE880" s="180"/>
      <c r="AF880" s="180"/>
      <c r="AG880" s="180"/>
      <c r="AH880" s="180"/>
      <c r="AI880" s="180"/>
      <c r="AJ880" s="180"/>
      <c r="AK880" s="180"/>
      <c r="AL880" s="180"/>
      <c r="AM880" s="180"/>
      <c r="AN880" s="180"/>
      <c r="AO880" s="180"/>
      <c r="AP880" s="180"/>
      <c r="AQ880" s="180"/>
      <c r="AR880" s="180"/>
      <c r="AS880" s="180"/>
      <c r="AT880" s="180"/>
      <c r="AU880" s="180"/>
      <c r="AV880" s="181"/>
    </row>
    <row r="881" spans="1:48" s="218" customFormat="1" x14ac:dyDescent="0.25">
      <c r="B881" s="175" t="s">
        <v>22</v>
      </c>
      <c r="C881" s="178">
        <v>1.6847999999999999</v>
      </c>
      <c r="D881" s="178">
        <v>1.6847999999999999</v>
      </c>
      <c r="E881" s="178">
        <v>1.6847999999999999</v>
      </c>
      <c r="F881" s="178">
        <v>1.6847999999999999</v>
      </c>
      <c r="G881" s="178">
        <v>1.6847999999999999</v>
      </c>
      <c r="H881" s="178">
        <v>1.6847999999999999</v>
      </c>
      <c r="I881" s="178">
        <v>1.6847999999999999</v>
      </c>
      <c r="J881" s="178">
        <v>1.6847999999999999</v>
      </c>
      <c r="K881" s="178">
        <v>1.6587999999999998</v>
      </c>
      <c r="L881" s="178">
        <v>1.6328</v>
      </c>
      <c r="M881" s="178">
        <v>1.6068</v>
      </c>
      <c r="N881" s="178">
        <v>1.5878399999999999</v>
      </c>
      <c r="O881" s="178">
        <v>1.5688800000000001</v>
      </c>
      <c r="P881" s="178">
        <v>1.54992</v>
      </c>
      <c r="Q881" s="178">
        <v>1.5309600000000001</v>
      </c>
      <c r="R881" s="178">
        <v>1.512</v>
      </c>
      <c r="S881" s="178">
        <v>1.5012000000000001</v>
      </c>
      <c r="T881" s="178">
        <v>1.4903999999999999</v>
      </c>
      <c r="U881" s="178">
        <v>1.4796</v>
      </c>
      <c r="V881" s="178">
        <v>1.4687999999999999</v>
      </c>
      <c r="W881" s="178">
        <v>1.458</v>
      </c>
      <c r="X881" s="178">
        <v>1.4472</v>
      </c>
      <c r="Y881" s="178">
        <v>1.4363999999999999</v>
      </c>
      <c r="Z881" s="178">
        <v>1.4256</v>
      </c>
      <c r="AA881" s="178">
        <v>1.4147999999999998</v>
      </c>
      <c r="AB881" s="178">
        <v>1.4039999999999999</v>
      </c>
      <c r="AC881" s="178">
        <v>1.40256</v>
      </c>
      <c r="AD881" s="178">
        <v>1.4011199999999999</v>
      </c>
      <c r="AE881" s="178">
        <v>1.39968</v>
      </c>
      <c r="AF881" s="178">
        <v>1.3982399999999999</v>
      </c>
      <c r="AG881" s="178">
        <v>1.3968</v>
      </c>
      <c r="AH881" s="178">
        <v>1.3953599999999999</v>
      </c>
      <c r="AI881" s="178">
        <v>1.39392</v>
      </c>
      <c r="AJ881" s="178">
        <v>1.3924799999999999</v>
      </c>
      <c r="AK881" s="178">
        <v>1.3910400000000001</v>
      </c>
      <c r="AL881" s="178">
        <v>1.3895999999999999</v>
      </c>
      <c r="AM881" s="178">
        <v>1.3881600000000001</v>
      </c>
      <c r="AN881" s="178">
        <v>1.38672</v>
      </c>
      <c r="AO881" s="178">
        <v>1.3852800000000001</v>
      </c>
      <c r="AP881" s="178">
        <v>1.38384</v>
      </c>
      <c r="AQ881" s="178">
        <v>1.3824000000000001</v>
      </c>
      <c r="AR881" s="178">
        <v>1.3824000000000001</v>
      </c>
      <c r="AS881" s="178">
        <v>1.3824000000000001</v>
      </c>
      <c r="AT881" s="178">
        <v>1.3824000000000001</v>
      </c>
      <c r="AU881" s="178">
        <v>1.3824000000000001</v>
      </c>
      <c r="AV881" s="178">
        <v>1.3824000000000001</v>
      </c>
    </row>
    <row r="882" spans="1:48" s="218" customFormat="1" x14ac:dyDescent="0.25">
      <c r="B882" s="175" t="s">
        <v>110</v>
      </c>
      <c r="C882" s="178">
        <v>0</v>
      </c>
      <c r="D882" s="178">
        <v>0</v>
      </c>
      <c r="E882" s="178">
        <v>0</v>
      </c>
      <c r="F882" s="178">
        <v>0</v>
      </c>
      <c r="G882" s="178">
        <v>0</v>
      </c>
      <c r="H882" s="178">
        <v>0</v>
      </c>
      <c r="I882" s="178">
        <v>0</v>
      </c>
      <c r="J882" s="178">
        <v>0</v>
      </c>
      <c r="K882" s="178">
        <v>0</v>
      </c>
      <c r="L882" s="178">
        <v>0</v>
      </c>
      <c r="M882" s="178">
        <v>0</v>
      </c>
      <c r="N882" s="178">
        <v>0</v>
      </c>
      <c r="O882" s="178">
        <v>0</v>
      </c>
      <c r="P882" s="178">
        <v>0</v>
      </c>
      <c r="Q882" s="178">
        <v>0</v>
      </c>
      <c r="R882" s="178">
        <v>0</v>
      </c>
      <c r="S882" s="178">
        <v>0</v>
      </c>
      <c r="T882" s="178">
        <v>0</v>
      </c>
      <c r="U882" s="178">
        <v>0</v>
      </c>
      <c r="V882" s="178">
        <v>0</v>
      </c>
      <c r="W882" s="178">
        <v>0</v>
      </c>
      <c r="X882" s="178">
        <v>0</v>
      </c>
      <c r="Y882" s="178">
        <v>0</v>
      </c>
      <c r="Z882" s="178">
        <v>0</v>
      </c>
      <c r="AA882" s="178">
        <v>0</v>
      </c>
      <c r="AB882" s="178">
        <v>0</v>
      </c>
      <c r="AC882" s="178">
        <v>0</v>
      </c>
      <c r="AD882" s="178">
        <v>0</v>
      </c>
      <c r="AE882" s="178">
        <v>0</v>
      </c>
      <c r="AF882" s="178">
        <v>0</v>
      </c>
      <c r="AG882" s="178">
        <v>0</v>
      </c>
      <c r="AH882" s="178">
        <v>0</v>
      </c>
      <c r="AI882" s="178">
        <v>0</v>
      </c>
      <c r="AJ882" s="178">
        <v>0</v>
      </c>
      <c r="AK882" s="178">
        <v>0</v>
      </c>
      <c r="AL882" s="178">
        <v>0</v>
      </c>
      <c r="AM882" s="178">
        <v>0</v>
      </c>
      <c r="AN882" s="178">
        <v>0</v>
      </c>
      <c r="AO882" s="178">
        <v>0</v>
      </c>
      <c r="AP882" s="178">
        <v>0</v>
      </c>
      <c r="AQ882" s="178">
        <v>0</v>
      </c>
      <c r="AR882" s="178">
        <v>0</v>
      </c>
      <c r="AS882" s="178">
        <v>0</v>
      </c>
      <c r="AT882" s="178">
        <v>0</v>
      </c>
      <c r="AU882" s="178">
        <v>0</v>
      </c>
      <c r="AV882" s="179">
        <v>0</v>
      </c>
    </row>
    <row r="883" spans="1:48" s="218" customFormat="1" x14ac:dyDescent="0.25">
      <c r="B883" s="175" t="s">
        <v>111</v>
      </c>
      <c r="C883" s="178">
        <v>0</v>
      </c>
      <c r="D883" s="178">
        <v>0</v>
      </c>
      <c r="E883" s="178">
        <v>0</v>
      </c>
      <c r="F883" s="178">
        <v>0</v>
      </c>
      <c r="G883" s="178">
        <v>0</v>
      </c>
      <c r="H883" s="178">
        <v>0</v>
      </c>
      <c r="I883" s="178">
        <v>0</v>
      </c>
      <c r="J883" s="178">
        <v>0</v>
      </c>
      <c r="K883" s="178">
        <v>0</v>
      </c>
      <c r="L883" s="178">
        <v>0</v>
      </c>
      <c r="M883" s="178">
        <v>0</v>
      </c>
      <c r="N883" s="178">
        <v>0</v>
      </c>
      <c r="O883" s="178">
        <v>0</v>
      </c>
      <c r="P883" s="178">
        <v>0</v>
      </c>
      <c r="Q883" s="178">
        <v>0</v>
      </c>
      <c r="R883" s="178">
        <v>0</v>
      </c>
      <c r="S883" s="178">
        <v>0</v>
      </c>
      <c r="T883" s="178">
        <v>0</v>
      </c>
      <c r="U883" s="178">
        <v>0</v>
      </c>
      <c r="V883" s="178">
        <v>0</v>
      </c>
      <c r="W883" s="178">
        <v>0</v>
      </c>
      <c r="X883" s="178">
        <v>0</v>
      </c>
      <c r="Y883" s="178">
        <v>0</v>
      </c>
      <c r="Z883" s="178">
        <v>0</v>
      </c>
      <c r="AA883" s="178">
        <v>0</v>
      </c>
      <c r="AB883" s="178">
        <v>0</v>
      </c>
      <c r="AC883" s="178">
        <v>0</v>
      </c>
      <c r="AD883" s="178">
        <v>0</v>
      </c>
      <c r="AE883" s="178">
        <v>0</v>
      </c>
      <c r="AF883" s="178">
        <v>0</v>
      </c>
      <c r="AG883" s="178">
        <v>0</v>
      </c>
      <c r="AH883" s="178">
        <v>0</v>
      </c>
      <c r="AI883" s="178">
        <v>0</v>
      </c>
      <c r="AJ883" s="178">
        <v>0</v>
      </c>
      <c r="AK883" s="178">
        <v>0</v>
      </c>
      <c r="AL883" s="178">
        <v>0</v>
      </c>
      <c r="AM883" s="178">
        <v>0</v>
      </c>
      <c r="AN883" s="178">
        <v>0</v>
      </c>
      <c r="AO883" s="178">
        <v>0</v>
      </c>
      <c r="AP883" s="178">
        <v>0</v>
      </c>
      <c r="AQ883" s="178">
        <v>0</v>
      </c>
      <c r="AR883" s="178">
        <v>0</v>
      </c>
      <c r="AS883" s="178">
        <v>0</v>
      </c>
      <c r="AT883" s="178">
        <v>0</v>
      </c>
      <c r="AU883" s="178">
        <v>0</v>
      </c>
      <c r="AV883" s="179">
        <v>0</v>
      </c>
    </row>
    <row r="884" spans="1:48" s="218" customFormat="1" x14ac:dyDescent="0.25">
      <c r="B884" s="175" t="s">
        <v>58</v>
      </c>
      <c r="C884" s="178">
        <v>0</v>
      </c>
      <c r="D884" s="178">
        <v>0</v>
      </c>
      <c r="E884" s="178">
        <v>0</v>
      </c>
      <c r="F884" s="178">
        <v>0</v>
      </c>
      <c r="G884" s="178">
        <v>0</v>
      </c>
      <c r="H884" s="178">
        <v>0</v>
      </c>
      <c r="I884" s="178">
        <v>0</v>
      </c>
      <c r="J884" s="178">
        <v>0</v>
      </c>
      <c r="K884" s="178">
        <v>0</v>
      </c>
      <c r="L884" s="178">
        <v>0</v>
      </c>
      <c r="M884" s="178">
        <v>0</v>
      </c>
      <c r="N884" s="178">
        <v>0</v>
      </c>
      <c r="O884" s="178">
        <v>0</v>
      </c>
      <c r="P884" s="178">
        <v>0</v>
      </c>
      <c r="Q884" s="178">
        <v>0</v>
      </c>
      <c r="R884" s="178">
        <v>0</v>
      </c>
      <c r="S884" s="178">
        <v>0</v>
      </c>
      <c r="T884" s="178">
        <v>0</v>
      </c>
      <c r="U884" s="178">
        <v>0</v>
      </c>
      <c r="V884" s="178">
        <v>0</v>
      </c>
      <c r="W884" s="178">
        <v>0</v>
      </c>
      <c r="X884" s="178">
        <v>0</v>
      </c>
      <c r="Y884" s="178">
        <v>0</v>
      </c>
      <c r="Z884" s="178">
        <v>0</v>
      </c>
      <c r="AA884" s="178">
        <v>0</v>
      </c>
      <c r="AB884" s="178">
        <v>0</v>
      </c>
      <c r="AC884" s="178">
        <v>0</v>
      </c>
      <c r="AD884" s="178">
        <v>0</v>
      </c>
      <c r="AE884" s="178">
        <v>0</v>
      </c>
      <c r="AF884" s="178">
        <v>0</v>
      </c>
      <c r="AG884" s="178">
        <v>0</v>
      </c>
      <c r="AH884" s="178">
        <v>0</v>
      </c>
      <c r="AI884" s="178">
        <v>0</v>
      </c>
      <c r="AJ884" s="178">
        <v>0</v>
      </c>
      <c r="AK884" s="178">
        <v>0</v>
      </c>
      <c r="AL884" s="178">
        <v>0</v>
      </c>
      <c r="AM884" s="178">
        <v>0</v>
      </c>
      <c r="AN884" s="178">
        <v>0</v>
      </c>
      <c r="AO884" s="178">
        <v>0</v>
      </c>
      <c r="AP884" s="178">
        <v>0</v>
      </c>
      <c r="AQ884" s="178">
        <v>0</v>
      </c>
      <c r="AR884" s="178">
        <v>0</v>
      </c>
      <c r="AS884" s="178">
        <v>0</v>
      </c>
      <c r="AT884" s="178">
        <v>0</v>
      </c>
      <c r="AU884" s="178">
        <v>0</v>
      </c>
      <c r="AV884" s="179">
        <v>0</v>
      </c>
    </row>
    <row r="885" spans="1:48" s="218" customFormat="1" x14ac:dyDescent="0.25">
      <c r="B885" s="175" t="s">
        <v>60</v>
      </c>
      <c r="C885" s="178">
        <v>2586.0004355918227</v>
      </c>
      <c r="D885" s="178">
        <v>2586.0004355918227</v>
      </c>
      <c r="E885" s="178">
        <v>2586.0004355918227</v>
      </c>
      <c r="F885" s="178">
        <v>2586.0004355918227</v>
      </c>
      <c r="G885" s="178">
        <v>2586.0004355918227</v>
      </c>
      <c r="H885" s="178">
        <v>2586.0004355918227</v>
      </c>
      <c r="I885" s="178">
        <v>2586.0004355918227</v>
      </c>
      <c r="J885" s="178">
        <v>2586.0004355918227</v>
      </c>
      <c r="K885" s="178">
        <v>2463.8837483555421</v>
      </c>
      <c r="L885" s="178">
        <v>2341.7670611192616</v>
      </c>
      <c r="M885" s="178">
        <v>2219.6503738829811</v>
      </c>
      <c r="N885" s="178">
        <v>2158.1576514195522</v>
      </c>
      <c r="O885" s="178">
        <v>2096.6649289561228</v>
      </c>
      <c r="P885" s="178">
        <v>2035.1722064926939</v>
      </c>
      <c r="Q885" s="178">
        <v>1973.679484029265</v>
      </c>
      <c r="R885" s="178">
        <v>1912.1867615658359</v>
      </c>
      <c r="S885" s="178">
        <v>1843.1886892526686</v>
      </c>
      <c r="T885" s="178">
        <v>1774.1906169395015</v>
      </c>
      <c r="U885" s="178">
        <v>1705.1925446263342</v>
      </c>
      <c r="V885" s="178">
        <v>1636.1944723131669</v>
      </c>
      <c r="W885" s="178">
        <v>1567.1963999999998</v>
      </c>
      <c r="X885" s="178">
        <v>1498.1983276868325</v>
      </c>
      <c r="Y885" s="178">
        <v>1429.2002553736652</v>
      </c>
      <c r="Z885" s="178">
        <v>1360.2021830604981</v>
      </c>
      <c r="AA885" s="178">
        <v>1291.2041107473308</v>
      </c>
      <c r="AB885" s="178">
        <v>1222.2060384341635</v>
      </c>
      <c r="AC885" s="178">
        <v>1209.9285853380782</v>
      </c>
      <c r="AD885" s="178">
        <v>1197.6511322419926</v>
      </c>
      <c r="AE885" s="178">
        <v>1185.3736791459073</v>
      </c>
      <c r="AF885" s="178">
        <v>1173.0962260498218</v>
      </c>
      <c r="AG885" s="178">
        <v>1160.8187729537365</v>
      </c>
      <c r="AH885" s="178">
        <v>1148.5413198576512</v>
      </c>
      <c r="AI885" s="178">
        <v>1136.2638667615656</v>
      </c>
      <c r="AJ885" s="178">
        <v>1123.9864136654803</v>
      </c>
      <c r="AK885" s="178">
        <v>1111.7089605693948</v>
      </c>
      <c r="AL885" s="178">
        <v>1099.4315074733095</v>
      </c>
      <c r="AM885" s="178">
        <v>1087.1540543772242</v>
      </c>
      <c r="AN885" s="178">
        <v>1074.8766012811386</v>
      </c>
      <c r="AO885" s="178">
        <v>1062.5991481850533</v>
      </c>
      <c r="AP885" s="178">
        <v>1050.3216950889678</v>
      </c>
      <c r="AQ885" s="178">
        <v>1038.0442419928825</v>
      </c>
      <c r="AR885" s="178">
        <v>1038.0442419928825</v>
      </c>
      <c r="AS885" s="178">
        <v>1038.0442419928825</v>
      </c>
      <c r="AT885" s="178">
        <v>1038.0442419928825</v>
      </c>
      <c r="AU885" s="178">
        <v>1038.0442419928825</v>
      </c>
      <c r="AV885" s="178">
        <v>1038.0442419928825</v>
      </c>
    </row>
    <row r="886" spans="1:48" s="218" customFormat="1" x14ac:dyDescent="0.25">
      <c r="B886" s="175" t="s">
        <v>62</v>
      </c>
      <c r="C886" s="178">
        <f>C885/2</f>
        <v>1293.0002177959113</v>
      </c>
      <c r="D886" s="178">
        <f t="shared" ref="D886:AV886" si="9">D885/2</f>
        <v>1293.0002177959113</v>
      </c>
      <c r="E886" s="178">
        <f t="shared" si="9"/>
        <v>1293.0002177959113</v>
      </c>
      <c r="F886" s="178">
        <f t="shared" si="9"/>
        <v>1293.0002177959113</v>
      </c>
      <c r="G886" s="178">
        <f t="shared" si="9"/>
        <v>1293.0002177959113</v>
      </c>
      <c r="H886" s="178">
        <f t="shared" si="9"/>
        <v>1293.0002177959113</v>
      </c>
      <c r="I886" s="178">
        <f t="shared" si="9"/>
        <v>1293.0002177959113</v>
      </c>
      <c r="J886" s="178">
        <f t="shared" si="9"/>
        <v>1293.0002177959113</v>
      </c>
      <c r="K886" s="178">
        <f t="shared" si="9"/>
        <v>1231.9418741777711</v>
      </c>
      <c r="L886" s="178">
        <f t="shared" si="9"/>
        <v>1170.8835305596308</v>
      </c>
      <c r="M886" s="178">
        <f t="shared" si="9"/>
        <v>1109.8251869414905</v>
      </c>
      <c r="N886" s="178">
        <f t="shared" si="9"/>
        <v>1079.0788257097761</v>
      </c>
      <c r="O886" s="178">
        <f t="shared" si="9"/>
        <v>1048.3324644780614</v>
      </c>
      <c r="P886" s="178">
        <f t="shared" si="9"/>
        <v>1017.586103246347</v>
      </c>
      <c r="Q886" s="178">
        <f t="shared" si="9"/>
        <v>986.83974201463252</v>
      </c>
      <c r="R886" s="178">
        <f t="shared" si="9"/>
        <v>956.09338078291796</v>
      </c>
      <c r="S886" s="178">
        <f t="shared" si="9"/>
        <v>921.5943446263343</v>
      </c>
      <c r="T886" s="178">
        <f t="shared" si="9"/>
        <v>887.09530846975076</v>
      </c>
      <c r="U886" s="178">
        <f t="shared" si="9"/>
        <v>852.59627231316711</v>
      </c>
      <c r="V886" s="178">
        <f t="shared" si="9"/>
        <v>818.09723615658345</v>
      </c>
      <c r="W886" s="178">
        <f t="shared" si="9"/>
        <v>783.59819999999991</v>
      </c>
      <c r="X886" s="178">
        <f t="shared" si="9"/>
        <v>749.09916384341625</v>
      </c>
      <c r="Y886" s="178">
        <f t="shared" si="9"/>
        <v>714.60012768683259</v>
      </c>
      <c r="Z886" s="178">
        <f t="shared" si="9"/>
        <v>680.10109153024905</v>
      </c>
      <c r="AA886" s="178">
        <f t="shared" si="9"/>
        <v>645.60205537366539</v>
      </c>
      <c r="AB886" s="178">
        <f t="shared" si="9"/>
        <v>611.10301921708174</v>
      </c>
      <c r="AC886" s="178">
        <f t="shared" si="9"/>
        <v>604.96429266903908</v>
      </c>
      <c r="AD886" s="178">
        <f t="shared" si="9"/>
        <v>598.82556612099631</v>
      </c>
      <c r="AE886" s="178">
        <f t="shared" si="9"/>
        <v>592.68683957295366</v>
      </c>
      <c r="AF886" s="178">
        <f t="shared" si="9"/>
        <v>586.54811302491089</v>
      </c>
      <c r="AG886" s="178">
        <f t="shared" si="9"/>
        <v>580.40938647686824</v>
      </c>
      <c r="AH886" s="178">
        <f t="shared" si="9"/>
        <v>574.27065992882558</v>
      </c>
      <c r="AI886" s="178">
        <f t="shared" si="9"/>
        <v>568.13193338078281</v>
      </c>
      <c r="AJ886" s="178">
        <f t="shared" si="9"/>
        <v>561.99320683274016</v>
      </c>
      <c r="AK886" s="178">
        <f t="shared" si="9"/>
        <v>555.85448028469739</v>
      </c>
      <c r="AL886" s="178">
        <f t="shared" si="9"/>
        <v>549.71575373665473</v>
      </c>
      <c r="AM886" s="178">
        <f t="shared" si="9"/>
        <v>543.57702718861208</v>
      </c>
      <c r="AN886" s="178">
        <f t="shared" si="9"/>
        <v>537.43830064056931</v>
      </c>
      <c r="AO886" s="178">
        <f t="shared" si="9"/>
        <v>531.29957409252665</v>
      </c>
      <c r="AP886" s="178">
        <f t="shared" si="9"/>
        <v>525.16084754448389</v>
      </c>
      <c r="AQ886" s="178">
        <f t="shared" si="9"/>
        <v>519.02212099644123</v>
      </c>
      <c r="AR886" s="178">
        <f t="shared" si="9"/>
        <v>519.02212099644123</v>
      </c>
      <c r="AS886" s="178">
        <f t="shared" si="9"/>
        <v>519.02212099644123</v>
      </c>
      <c r="AT886" s="178">
        <f t="shared" si="9"/>
        <v>519.02212099644123</v>
      </c>
      <c r="AU886" s="178">
        <f t="shared" si="9"/>
        <v>519.02212099644123</v>
      </c>
      <c r="AV886" s="178">
        <f t="shared" si="9"/>
        <v>519.02212099644123</v>
      </c>
    </row>
    <row r="887" spans="1:48" s="218" customFormat="1" x14ac:dyDescent="0.25">
      <c r="B887" s="175" t="s">
        <v>109</v>
      </c>
      <c r="C887" s="178">
        <v>10</v>
      </c>
      <c r="D887" s="178">
        <v>10</v>
      </c>
      <c r="E887" s="178">
        <v>10</v>
      </c>
      <c r="F887" s="178">
        <v>10</v>
      </c>
      <c r="G887" s="178">
        <v>10</v>
      </c>
      <c r="H887" s="178">
        <v>10</v>
      </c>
      <c r="I887" s="178">
        <v>10</v>
      </c>
      <c r="J887" s="178">
        <v>10</v>
      </c>
      <c r="K887" s="178">
        <v>10</v>
      </c>
      <c r="L887" s="178">
        <v>10</v>
      </c>
      <c r="M887" s="178">
        <v>10</v>
      </c>
      <c r="N887" s="178">
        <v>10</v>
      </c>
      <c r="O887" s="178">
        <v>10</v>
      </c>
      <c r="P887" s="178">
        <v>10</v>
      </c>
      <c r="Q887" s="178">
        <v>10</v>
      </c>
      <c r="R887" s="178">
        <v>10</v>
      </c>
      <c r="S887" s="178">
        <v>10</v>
      </c>
      <c r="T887" s="178">
        <v>10</v>
      </c>
      <c r="U887" s="178">
        <v>10</v>
      </c>
      <c r="V887" s="178">
        <v>10</v>
      </c>
      <c r="W887" s="178">
        <v>10</v>
      </c>
      <c r="X887" s="178">
        <v>10</v>
      </c>
      <c r="Y887" s="178">
        <v>10</v>
      </c>
      <c r="Z887" s="178">
        <v>10</v>
      </c>
      <c r="AA887" s="178">
        <v>10</v>
      </c>
      <c r="AB887" s="178">
        <v>10</v>
      </c>
      <c r="AC887" s="178">
        <v>10</v>
      </c>
      <c r="AD887" s="178">
        <v>10</v>
      </c>
      <c r="AE887" s="178">
        <v>10</v>
      </c>
      <c r="AF887" s="178">
        <v>10</v>
      </c>
      <c r="AG887" s="178">
        <v>10</v>
      </c>
      <c r="AH887" s="178">
        <v>10</v>
      </c>
      <c r="AI887" s="178">
        <v>10</v>
      </c>
      <c r="AJ887" s="178">
        <v>10</v>
      </c>
      <c r="AK887" s="178">
        <v>10</v>
      </c>
      <c r="AL887" s="178">
        <v>10</v>
      </c>
      <c r="AM887" s="178">
        <v>10</v>
      </c>
      <c r="AN887" s="178">
        <v>10</v>
      </c>
      <c r="AO887" s="178">
        <v>10</v>
      </c>
      <c r="AP887" s="178">
        <v>10</v>
      </c>
      <c r="AQ887" s="178">
        <v>10</v>
      </c>
      <c r="AR887" s="178">
        <v>10</v>
      </c>
      <c r="AS887" s="178">
        <v>10</v>
      </c>
      <c r="AT887" s="178">
        <v>10</v>
      </c>
      <c r="AU887" s="178">
        <v>10</v>
      </c>
      <c r="AV887" s="179">
        <v>10</v>
      </c>
    </row>
    <row r="888" spans="1:48" s="218" customFormat="1" x14ac:dyDescent="0.25">
      <c r="B888" s="175" t="s">
        <v>274</v>
      </c>
      <c r="C888" s="178">
        <v>100000</v>
      </c>
      <c r="D888" s="178">
        <v>100000</v>
      </c>
      <c r="E888" s="178">
        <v>100000</v>
      </c>
      <c r="F888" s="178">
        <v>100000</v>
      </c>
      <c r="G888" s="178">
        <v>100000</v>
      </c>
      <c r="H888" s="178">
        <v>100000</v>
      </c>
      <c r="I888" s="178">
        <v>100000</v>
      </c>
      <c r="J888" s="178">
        <v>100000</v>
      </c>
      <c r="K888" s="178">
        <v>100000</v>
      </c>
      <c r="L888" s="178">
        <v>100000</v>
      </c>
      <c r="M888" s="178">
        <v>100000</v>
      </c>
      <c r="N888" s="178">
        <v>100000</v>
      </c>
      <c r="O888" s="178">
        <v>100000</v>
      </c>
      <c r="P888" s="178">
        <v>100000</v>
      </c>
      <c r="Q888" s="178">
        <v>100000</v>
      </c>
      <c r="R888" s="178">
        <v>100000</v>
      </c>
      <c r="S888" s="178">
        <v>100000</v>
      </c>
      <c r="T888" s="178">
        <v>100000</v>
      </c>
      <c r="U888" s="178">
        <v>100000</v>
      </c>
      <c r="V888" s="178">
        <v>100000</v>
      </c>
      <c r="W888" s="178">
        <v>100000</v>
      </c>
      <c r="X888" s="178">
        <v>100000</v>
      </c>
      <c r="Y888" s="178">
        <v>100000</v>
      </c>
      <c r="Z888" s="178">
        <v>100000</v>
      </c>
      <c r="AA888" s="178">
        <v>100000</v>
      </c>
      <c r="AB888" s="178">
        <v>100000</v>
      </c>
      <c r="AC888" s="178">
        <v>100000</v>
      </c>
      <c r="AD888" s="178">
        <v>100000</v>
      </c>
      <c r="AE888" s="178">
        <v>100000</v>
      </c>
      <c r="AF888" s="178">
        <v>100000</v>
      </c>
      <c r="AG888" s="178">
        <v>100000</v>
      </c>
      <c r="AH888" s="178">
        <v>100000</v>
      </c>
      <c r="AI888" s="178">
        <v>100000</v>
      </c>
      <c r="AJ888" s="178">
        <v>100000</v>
      </c>
      <c r="AK888" s="178">
        <v>100000</v>
      </c>
      <c r="AL888" s="178">
        <v>100000</v>
      </c>
      <c r="AM888" s="178">
        <v>100000</v>
      </c>
      <c r="AN888" s="178">
        <v>100000</v>
      </c>
      <c r="AO888" s="178">
        <v>100000</v>
      </c>
      <c r="AP888" s="178">
        <v>100000</v>
      </c>
      <c r="AQ888" s="178">
        <v>100000</v>
      </c>
      <c r="AR888" s="178">
        <v>100000</v>
      </c>
      <c r="AS888" s="178">
        <v>100000</v>
      </c>
      <c r="AT888" s="178">
        <v>100000</v>
      </c>
      <c r="AU888" s="178">
        <v>100000</v>
      </c>
      <c r="AV888" s="179">
        <v>100000</v>
      </c>
    </row>
    <row r="889" spans="1:48" s="218" customFormat="1" x14ac:dyDescent="0.25">
      <c r="B889" s="175" t="s">
        <v>276</v>
      </c>
      <c r="C889" s="180"/>
      <c r="D889" s="180"/>
      <c r="E889" s="180"/>
      <c r="F889" s="180"/>
      <c r="G889" s="180"/>
      <c r="H889" s="180"/>
      <c r="I889" s="180"/>
      <c r="J889" s="180"/>
      <c r="K889" s="180"/>
      <c r="L889" s="180"/>
      <c r="M889" s="180"/>
      <c r="N889" s="180"/>
      <c r="O889" s="180"/>
      <c r="P889" s="180"/>
      <c r="Q889" s="180"/>
      <c r="R889" s="180"/>
      <c r="S889" s="180"/>
      <c r="T889" s="180"/>
      <c r="U889" s="180"/>
      <c r="V889" s="180"/>
      <c r="W889" s="180"/>
      <c r="X889" s="180"/>
      <c r="Y889" s="180"/>
      <c r="Z889" s="180"/>
      <c r="AA889" s="180"/>
      <c r="AB889" s="180"/>
      <c r="AC889" s="180"/>
      <c r="AD889" s="180"/>
      <c r="AE889" s="180"/>
      <c r="AF889" s="180"/>
      <c r="AG889" s="180"/>
      <c r="AH889" s="180"/>
      <c r="AI889" s="180"/>
      <c r="AJ889" s="180"/>
      <c r="AK889" s="180"/>
      <c r="AL889" s="180"/>
      <c r="AM889" s="180"/>
      <c r="AN889" s="180"/>
      <c r="AO889" s="180"/>
      <c r="AP889" s="180"/>
      <c r="AQ889" s="180"/>
      <c r="AR889" s="180"/>
      <c r="AS889" s="180"/>
      <c r="AT889" s="180"/>
      <c r="AU889" s="180"/>
      <c r="AV889" s="181"/>
    </row>
    <row r="890" spans="1:48" s="218" customFormat="1" x14ac:dyDescent="0.25">
      <c r="B890" s="175" t="s">
        <v>278</v>
      </c>
      <c r="C890" s="180"/>
      <c r="D890" s="180"/>
      <c r="E890" s="180"/>
      <c r="F890" s="180"/>
      <c r="G890" s="180"/>
      <c r="H890" s="180"/>
      <c r="I890" s="180"/>
      <c r="J890" s="180"/>
      <c r="K890" s="180"/>
      <c r="L890" s="180"/>
      <c r="M890" s="180"/>
      <c r="N890" s="180"/>
      <c r="O890" s="180"/>
      <c r="P890" s="180"/>
      <c r="Q890" s="180"/>
      <c r="R890" s="180"/>
      <c r="S890" s="180"/>
      <c r="T890" s="180"/>
      <c r="U890" s="180"/>
      <c r="V890" s="180"/>
      <c r="W890" s="180"/>
      <c r="X890" s="180"/>
      <c r="Y890" s="180"/>
      <c r="Z890" s="180"/>
      <c r="AA890" s="180"/>
      <c r="AB890" s="180"/>
      <c r="AC890" s="180"/>
      <c r="AD890" s="180"/>
      <c r="AE890" s="180"/>
      <c r="AF890" s="180"/>
      <c r="AG890" s="180"/>
      <c r="AH890" s="180"/>
      <c r="AI890" s="180"/>
      <c r="AJ890" s="180"/>
      <c r="AK890" s="180"/>
      <c r="AL890" s="180"/>
      <c r="AM890" s="180"/>
      <c r="AN890" s="180"/>
      <c r="AO890" s="180"/>
      <c r="AP890" s="180"/>
      <c r="AQ890" s="180"/>
      <c r="AR890" s="180"/>
      <c r="AS890" s="180"/>
      <c r="AT890" s="180"/>
      <c r="AU890" s="180"/>
      <c r="AV890" s="181"/>
    </row>
    <row r="891" spans="1:48" s="218" customFormat="1" ht="15.75" thickBot="1" x14ac:dyDescent="0.3">
      <c r="B891" s="326" t="s">
        <v>787</v>
      </c>
      <c r="C891" s="327"/>
      <c r="D891" s="327"/>
      <c r="E891" s="327"/>
      <c r="F891" s="327"/>
      <c r="G891" s="327"/>
      <c r="H891" s="327"/>
      <c r="I891" s="327"/>
      <c r="J891" s="327"/>
      <c r="K891" s="327"/>
      <c r="L891" s="327"/>
      <c r="M891" s="327"/>
      <c r="N891" s="327"/>
      <c r="O891" s="327"/>
      <c r="P891" s="327"/>
      <c r="Q891" s="327"/>
      <c r="R891" s="327"/>
      <c r="S891" s="327"/>
      <c r="T891" s="327"/>
      <c r="U891" s="327"/>
      <c r="V891" s="327"/>
      <c r="W891" s="327"/>
      <c r="X891" s="327"/>
      <c r="Y891" s="327"/>
      <c r="Z891" s="327"/>
      <c r="AA891" s="327"/>
      <c r="AB891" s="327"/>
      <c r="AC891" s="327"/>
      <c r="AD891" s="327"/>
      <c r="AE891" s="327"/>
      <c r="AF891" s="327"/>
      <c r="AG891" s="327"/>
      <c r="AH891" s="327"/>
      <c r="AI891" s="327"/>
      <c r="AJ891" s="327"/>
      <c r="AK891" s="327"/>
      <c r="AL891" s="327"/>
      <c r="AM891" s="327"/>
      <c r="AN891" s="327"/>
      <c r="AO891" s="327"/>
      <c r="AP891" s="327"/>
      <c r="AQ891" s="327"/>
      <c r="AR891" s="327"/>
      <c r="AS891" s="327"/>
      <c r="AT891" s="327"/>
      <c r="AU891" s="327"/>
      <c r="AV891" s="328"/>
    </row>
    <row r="892" spans="1:48" s="218" customFormat="1" ht="16.5" thickTop="1" thickBot="1" x14ac:dyDescent="0.3"/>
    <row r="893" spans="1:48" s="218" customFormat="1" ht="15.75" thickTop="1" x14ac:dyDescent="0.25">
      <c r="A893" s="218">
        <f>A859+1</f>
        <v>26</v>
      </c>
      <c r="B893" s="329" t="s">
        <v>321</v>
      </c>
      <c r="C893" s="330"/>
      <c r="D893" s="330"/>
      <c r="E893" s="330"/>
      <c r="F893" s="330"/>
      <c r="G893" s="330"/>
      <c r="H893" s="330"/>
      <c r="I893" s="330"/>
      <c r="J893" s="330"/>
      <c r="K893" s="330"/>
      <c r="L893" s="330"/>
      <c r="M893" s="330"/>
      <c r="N893" s="330"/>
      <c r="O893" s="330"/>
      <c r="P893" s="330"/>
      <c r="Q893" s="330"/>
      <c r="R893" s="330"/>
      <c r="S893" s="330"/>
      <c r="T893" s="330"/>
      <c r="U893" s="330"/>
      <c r="V893" s="330"/>
      <c r="W893" s="330"/>
      <c r="X893" s="330"/>
      <c r="Y893" s="330"/>
      <c r="Z893" s="330"/>
      <c r="AA893" s="330"/>
      <c r="AB893" s="330"/>
      <c r="AC893" s="330"/>
      <c r="AD893" s="330"/>
      <c r="AE893" s="330"/>
      <c r="AF893" s="330"/>
      <c r="AG893" s="330"/>
      <c r="AH893" s="330"/>
      <c r="AI893" s="330"/>
      <c r="AJ893" s="330"/>
      <c r="AK893" s="330"/>
      <c r="AL893" s="330"/>
      <c r="AM893" s="330"/>
      <c r="AN893" s="330"/>
      <c r="AO893" s="330"/>
      <c r="AP893" s="330"/>
      <c r="AQ893" s="330"/>
      <c r="AR893" s="330"/>
      <c r="AS893" s="330"/>
      <c r="AT893" s="330"/>
      <c r="AU893" s="330"/>
      <c r="AV893" s="331"/>
    </row>
    <row r="894" spans="1:48" s="218" customFormat="1" x14ac:dyDescent="0.25">
      <c r="B894" s="175"/>
      <c r="C894" s="176" t="s">
        <v>364</v>
      </c>
      <c r="D894" s="176" t="s">
        <v>365</v>
      </c>
      <c r="E894" s="176" t="s">
        <v>366</v>
      </c>
      <c r="F894" s="176" t="s">
        <v>367</v>
      </c>
      <c r="G894" s="176" t="s">
        <v>368</v>
      </c>
      <c r="H894" s="176" t="s">
        <v>369</v>
      </c>
      <c r="I894" s="176" t="s">
        <v>370</v>
      </c>
      <c r="J894" s="176" t="s">
        <v>371</v>
      </c>
      <c r="K894" s="176" t="s">
        <v>372</v>
      </c>
      <c r="L894" s="176" t="s">
        <v>373</v>
      </c>
      <c r="M894" s="176" t="s">
        <v>374</v>
      </c>
      <c r="N894" s="176" t="s">
        <v>375</v>
      </c>
      <c r="O894" s="176" t="s">
        <v>376</v>
      </c>
      <c r="P894" s="176" t="s">
        <v>377</v>
      </c>
      <c r="Q894" s="176" t="s">
        <v>378</v>
      </c>
      <c r="R894" s="176" t="s">
        <v>379</v>
      </c>
      <c r="S894" s="176" t="s">
        <v>380</v>
      </c>
      <c r="T894" s="176" t="s">
        <v>381</v>
      </c>
      <c r="U894" s="176" t="s">
        <v>382</v>
      </c>
      <c r="V894" s="176" t="s">
        <v>383</v>
      </c>
      <c r="W894" s="176" t="s">
        <v>384</v>
      </c>
      <c r="X894" s="176" t="s">
        <v>385</v>
      </c>
      <c r="Y894" s="176" t="s">
        <v>386</v>
      </c>
      <c r="Z894" s="176" t="s">
        <v>387</v>
      </c>
      <c r="AA894" s="176" t="s">
        <v>388</v>
      </c>
      <c r="AB894" s="176" t="s">
        <v>389</v>
      </c>
      <c r="AC894" s="176" t="s">
        <v>224</v>
      </c>
      <c r="AD894" s="176" t="s">
        <v>225</v>
      </c>
      <c r="AE894" s="176" t="s">
        <v>226</v>
      </c>
      <c r="AF894" s="176" t="s">
        <v>227</v>
      </c>
      <c r="AG894" s="176" t="s">
        <v>445</v>
      </c>
      <c r="AH894" s="176" t="s">
        <v>228</v>
      </c>
      <c r="AI894" s="176" t="s">
        <v>229</v>
      </c>
      <c r="AJ894" s="176" t="s">
        <v>348</v>
      </c>
      <c r="AK894" s="176" t="s">
        <v>349</v>
      </c>
      <c r="AL894" s="176" t="s">
        <v>446</v>
      </c>
      <c r="AM894" s="176" t="s">
        <v>350</v>
      </c>
      <c r="AN894" s="176" t="s">
        <v>351</v>
      </c>
      <c r="AO894" s="176" t="s">
        <v>352</v>
      </c>
      <c r="AP894" s="176" t="s">
        <v>353</v>
      </c>
      <c r="AQ894" s="176" t="s">
        <v>447</v>
      </c>
      <c r="AR894" s="176" t="s">
        <v>354</v>
      </c>
      <c r="AS894" s="176" t="s">
        <v>355</v>
      </c>
      <c r="AT894" s="176" t="s">
        <v>356</v>
      </c>
      <c r="AU894" s="176" t="s">
        <v>357</v>
      </c>
      <c r="AV894" s="177" t="s">
        <v>358</v>
      </c>
    </row>
    <row r="895" spans="1:48" s="218" customFormat="1" x14ac:dyDescent="0.25">
      <c r="B895" s="175" t="s">
        <v>39</v>
      </c>
      <c r="C895" s="178">
        <v>36045.570072513314</v>
      </c>
      <c r="D895" s="178">
        <v>36045.570072513314</v>
      </c>
      <c r="E895" s="178">
        <v>36045.570072513314</v>
      </c>
      <c r="F895" s="178">
        <v>36045.570072513314</v>
      </c>
      <c r="G895" s="178">
        <v>36045.570072513314</v>
      </c>
      <c r="H895" s="178">
        <v>36045.570072513314</v>
      </c>
      <c r="I895" s="178">
        <v>36045.570072513314</v>
      </c>
      <c r="J895" s="178">
        <v>36045.570072513314</v>
      </c>
      <c r="K895" s="178">
        <v>35560.550065184798</v>
      </c>
      <c r="L895" s="178">
        <v>35075.530057856282</v>
      </c>
      <c r="M895" s="178">
        <v>34590.510050527766</v>
      </c>
      <c r="N895" s="178">
        <v>33858.904825281505</v>
      </c>
      <c r="O895" s="178">
        <v>33127.299600035243</v>
      </c>
      <c r="P895" s="178">
        <v>32395.694374788978</v>
      </c>
      <c r="Q895" s="178">
        <v>31664.089149542717</v>
      </c>
      <c r="R895" s="178">
        <v>30932.483924296455</v>
      </c>
      <c r="S895" s="178">
        <v>30815.049353689312</v>
      </c>
      <c r="T895" s="178">
        <v>30697.614783082165</v>
      </c>
      <c r="U895" s="178">
        <v>30580.180212475017</v>
      </c>
      <c r="V895" s="178">
        <v>30462.745641867874</v>
      </c>
      <c r="W895" s="178">
        <v>30345.31107126073</v>
      </c>
      <c r="X895" s="178">
        <v>30227.876500653583</v>
      </c>
      <c r="Y895" s="178">
        <v>30110.441930046436</v>
      </c>
      <c r="Z895" s="178">
        <v>29993.007359439292</v>
      </c>
      <c r="AA895" s="178">
        <v>29875.572788832149</v>
      </c>
      <c r="AB895" s="178">
        <v>29758.138218225002</v>
      </c>
      <c r="AC895" s="178">
        <v>29638.132399591836</v>
      </c>
      <c r="AD895" s="178">
        <v>29518.126580958666</v>
      </c>
      <c r="AE895" s="178">
        <v>29398.1207623255</v>
      </c>
      <c r="AF895" s="178">
        <v>29278.11494369233</v>
      </c>
      <c r="AG895" s="178">
        <v>29158.109125059163</v>
      </c>
      <c r="AH895" s="178">
        <v>29038.103306425994</v>
      </c>
      <c r="AI895" s="178">
        <v>28918.097487792827</v>
      </c>
      <c r="AJ895" s="178">
        <v>28798.091669159658</v>
      </c>
      <c r="AK895" s="178">
        <v>28678.085850526491</v>
      </c>
      <c r="AL895" s="178">
        <v>28558.080031893322</v>
      </c>
      <c r="AM895" s="178">
        <v>28438.074213260155</v>
      </c>
      <c r="AN895" s="178">
        <v>28318.068394626986</v>
      </c>
      <c r="AO895" s="178">
        <v>28198.062575993819</v>
      </c>
      <c r="AP895" s="178">
        <v>28078.056757360649</v>
      </c>
      <c r="AQ895" s="178">
        <v>27958.050938727483</v>
      </c>
      <c r="AR895" s="178">
        <v>27958.050938727483</v>
      </c>
      <c r="AS895" s="178">
        <v>27958.050938727483</v>
      </c>
      <c r="AT895" s="178">
        <v>27958.050938727483</v>
      </c>
      <c r="AU895" s="178">
        <v>27958.050938727483</v>
      </c>
      <c r="AV895" s="179">
        <v>27958.050938727483</v>
      </c>
    </row>
    <row r="896" spans="1:48" s="218" customFormat="1" x14ac:dyDescent="0.25">
      <c r="B896" s="175" t="s">
        <v>104</v>
      </c>
      <c r="C896" s="178">
        <v>4.885675200312683E-3</v>
      </c>
      <c r="D896" s="178">
        <v>4.885675200312683E-3</v>
      </c>
      <c r="E896" s="178">
        <v>4.885675200312683E-3</v>
      </c>
      <c r="F896" s="178">
        <v>4.885675200312683E-3</v>
      </c>
      <c r="G896" s="178">
        <v>4.885675200312683E-3</v>
      </c>
      <c r="H896" s="178">
        <v>4.885675200312683E-3</v>
      </c>
      <c r="I896" s="178">
        <v>4.885675200312683E-3</v>
      </c>
      <c r="J896" s="178">
        <v>4.885675200312683E-3</v>
      </c>
      <c r="K896" s="178">
        <v>4.6314038887812579E-3</v>
      </c>
      <c r="L896" s="178">
        <v>4.3771325772498336E-3</v>
      </c>
      <c r="M896" s="178">
        <v>4.1228612657184084E-3</v>
      </c>
      <c r="N896" s="178">
        <v>4.0895847593600881E-3</v>
      </c>
      <c r="O896" s="178">
        <v>4.0563082530017669E-3</v>
      </c>
      <c r="P896" s="178">
        <v>4.0230317466434466E-3</v>
      </c>
      <c r="Q896" s="178">
        <v>3.9897552402851253E-3</v>
      </c>
      <c r="R896" s="178">
        <v>3.956478733926805E-3</v>
      </c>
      <c r="S896" s="178">
        <v>3.9755449151934368E-3</v>
      </c>
      <c r="T896" s="178">
        <v>3.9946110964600686E-3</v>
      </c>
      <c r="U896" s="178">
        <v>4.0136772777267004E-3</v>
      </c>
      <c r="V896" s="178">
        <v>4.0327434589933321E-3</v>
      </c>
      <c r="W896" s="178">
        <v>4.0518096402599648E-3</v>
      </c>
      <c r="X896" s="178">
        <v>4.0708758215265966E-3</v>
      </c>
      <c r="Y896" s="178">
        <v>4.0899420027932284E-3</v>
      </c>
      <c r="Z896" s="178">
        <v>4.1090081840598602E-3</v>
      </c>
      <c r="AA896" s="178">
        <v>4.128074365326492E-3</v>
      </c>
      <c r="AB896" s="178">
        <v>4.1471405465931237E-3</v>
      </c>
      <c r="AC896" s="178">
        <v>4.1189205117424209E-3</v>
      </c>
      <c r="AD896" s="178">
        <v>4.0907004768917172E-3</v>
      </c>
      <c r="AE896" s="178">
        <v>4.0624804420410143E-3</v>
      </c>
      <c r="AF896" s="178">
        <v>4.0342604071903114E-3</v>
      </c>
      <c r="AG896" s="178">
        <v>4.0060403723396077E-3</v>
      </c>
      <c r="AH896" s="178">
        <v>3.9778203374889048E-3</v>
      </c>
      <c r="AI896" s="178">
        <v>3.9496003026382011E-3</v>
      </c>
      <c r="AJ896" s="178">
        <v>3.9213802677874983E-3</v>
      </c>
      <c r="AK896" s="178">
        <v>3.893160232936795E-3</v>
      </c>
      <c r="AL896" s="178">
        <v>3.8649401980860921E-3</v>
      </c>
      <c r="AM896" s="178">
        <v>3.8367201632353888E-3</v>
      </c>
      <c r="AN896" s="178">
        <v>3.8085001283846855E-3</v>
      </c>
      <c r="AO896" s="178">
        <v>3.7802800935339822E-3</v>
      </c>
      <c r="AP896" s="178">
        <v>3.7520600586832794E-3</v>
      </c>
      <c r="AQ896" s="178">
        <v>3.7238400238325761E-3</v>
      </c>
      <c r="AR896" s="178">
        <v>3.7238400238325761E-3</v>
      </c>
      <c r="AS896" s="178">
        <v>3.7238400238325761E-3</v>
      </c>
      <c r="AT896" s="178">
        <v>3.7238400238325761E-3</v>
      </c>
      <c r="AU896" s="178">
        <v>3.7238400238325761E-3</v>
      </c>
      <c r="AV896" s="179">
        <v>3.7238400238325761E-3</v>
      </c>
    </row>
    <row r="897" spans="2:48" s="218" customFormat="1" x14ac:dyDescent="0.25">
      <c r="B897" s="175" t="s">
        <v>105</v>
      </c>
      <c r="C897" s="178">
        <v>3.8895371450797353E-3</v>
      </c>
      <c r="D897" s="178">
        <v>3.8895371450797353E-3</v>
      </c>
      <c r="E897" s="178">
        <v>3.8895371450797353E-3</v>
      </c>
      <c r="F897" s="178">
        <v>3.8895371450797353E-3</v>
      </c>
      <c r="G897" s="178">
        <v>3.8895371450797353E-3</v>
      </c>
      <c r="H897" s="178">
        <v>3.8895371450797353E-3</v>
      </c>
      <c r="I897" s="178">
        <v>3.8895371450797353E-3</v>
      </c>
      <c r="J897" s="178">
        <v>3.8895371450797353E-3</v>
      </c>
      <c r="K897" s="178">
        <v>3.8365274617873459E-3</v>
      </c>
      <c r="L897" s="178">
        <v>3.7835177784949561E-3</v>
      </c>
      <c r="M897" s="178">
        <v>3.7305080952025668E-3</v>
      </c>
      <c r="N897" s="178">
        <v>3.9083220302804072E-3</v>
      </c>
      <c r="O897" s="178">
        <v>4.0861359653582476E-3</v>
      </c>
      <c r="P897" s="178">
        <v>4.2639499004360872E-3</v>
      </c>
      <c r="Q897" s="178">
        <v>4.4417638355139276E-3</v>
      </c>
      <c r="R897" s="178">
        <v>4.6195777705917681E-3</v>
      </c>
      <c r="S897" s="178">
        <v>4.7968426987230793E-3</v>
      </c>
      <c r="T897" s="178">
        <v>4.9741076268543915E-3</v>
      </c>
      <c r="U897" s="178">
        <v>5.1513725549857028E-3</v>
      </c>
      <c r="V897" s="178">
        <v>5.3286374831170141E-3</v>
      </c>
      <c r="W897" s="178">
        <v>5.5059024112483253E-3</v>
      </c>
      <c r="X897" s="178">
        <v>5.6831673393796375E-3</v>
      </c>
      <c r="Y897" s="178">
        <v>5.8604322675109488E-3</v>
      </c>
      <c r="Z897" s="178">
        <v>6.0376971956422609E-3</v>
      </c>
      <c r="AA897" s="178">
        <v>6.2149621237735722E-3</v>
      </c>
      <c r="AB897" s="178">
        <v>6.3922270519048835E-3</v>
      </c>
      <c r="AC897" s="178">
        <v>6.3462922618661008E-3</v>
      </c>
      <c r="AD897" s="178">
        <v>6.300357471827318E-3</v>
      </c>
      <c r="AE897" s="178">
        <v>6.2544226817885353E-3</v>
      </c>
      <c r="AF897" s="178">
        <v>6.2084878917497525E-3</v>
      </c>
      <c r="AG897" s="178">
        <v>6.1625531017109698E-3</v>
      </c>
      <c r="AH897" s="178">
        <v>6.1166183116721871E-3</v>
      </c>
      <c r="AI897" s="178">
        <v>6.0706835216334043E-3</v>
      </c>
      <c r="AJ897" s="178">
        <v>6.0247487315946216E-3</v>
      </c>
      <c r="AK897" s="178">
        <v>5.9788139415558397E-3</v>
      </c>
      <c r="AL897" s="178">
        <v>5.932879151517057E-3</v>
      </c>
      <c r="AM897" s="178">
        <v>5.8869443614782743E-3</v>
      </c>
      <c r="AN897" s="178">
        <v>5.8410095714394915E-3</v>
      </c>
      <c r="AO897" s="178">
        <v>5.7950747814007088E-3</v>
      </c>
      <c r="AP897" s="178">
        <v>5.749139991361926E-3</v>
      </c>
      <c r="AQ897" s="178">
        <v>5.7032052013231433E-3</v>
      </c>
      <c r="AR897" s="178">
        <v>5.7032052013231433E-3</v>
      </c>
      <c r="AS897" s="178">
        <v>5.7032052013231433E-3</v>
      </c>
      <c r="AT897" s="178">
        <v>5.7032052013231433E-3</v>
      </c>
      <c r="AU897" s="178">
        <v>5.7032052013231433E-3</v>
      </c>
      <c r="AV897" s="179">
        <v>5.7032052013231433E-3</v>
      </c>
    </row>
    <row r="898" spans="2:48" s="218" customFormat="1" x14ac:dyDescent="0.25">
      <c r="B898" s="175" t="s">
        <v>106</v>
      </c>
      <c r="C898" s="178">
        <v>2.3832221163012392E-2</v>
      </c>
      <c r="D898" s="178">
        <v>2.3832221163012392E-2</v>
      </c>
      <c r="E898" s="178">
        <v>2.3832221163012392E-2</v>
      </c>
      <c r="F898" s="178">
        <v>2.3832221163012392E-2</v>
      </c>
      <c r="G898" s="178">
        <v>2.3832221163012392E-2</v>
      </c>
      <c r="H898" s="178">
        <v>2.3832221163012392E-2</v>
      </c>
      <c r="I898" s="178">
        <v>2.3832221163012392E-2</v>
      </c>
      <c r="J898" s="178">
        <v>2.3832221163012392E-2</v>
      </c>
      <c r="K898" s="178">
        <v>2.3136099895440167E-2</v>
      </c>
      <c r="L898" s="178">
        <v>2.2439978627867941E-2</v>
      </c>
      <c r="M898" s="178">
        <v>2.1743857360295715E-2</v>
      </c>
      <c r="N898" s="178">
        <v>2.1328222564736082E-2</v>
      </c>
      <c r="O898" s="178">
        <v>2.0912587769176445E-2</v>
      </c>
      <c r="P898" s="178">
        <v>2.0496952973616811E-2</v>
      </c>
      <c r="Q898" s="178">
        <v>2.0081318178057174E-2</v>
      </c>
      <c r="R898" s="178">
        <v>1.966568338249754E-2</v>
      </c>
      <c r="S898" s="178">
        <v>1.9642371942809777E-2</v>
      </c>
      <c r="T898" s="178">
        <v>1.9619060503122013E-2</v>
      </c>
      <c r="U898" s="178">
        <v>1.9595749063434247E-2</v>
      </c>
      <c r="V898" s="178">
        <v>1.9572437623746483E-2</v>
      </c>
      <c r="W898" s="178">
        <v>1.954912618405872E-2</v>
      </c>
      <c r="X898" s="178">
        <v>1.9525814744370956E-2</v>
      </c>
      <c r="Y898" s="178">
        <v>1.9502503304683193E-2</v>
      </c>
      <c r="Z898" s="178">
        <v>1.9479191864995426E-2</v>
      </c>
      <c r="AA898" s="178">
        <v>1.9455880425307662E-2</v>
      </c>
      <c r="AB898" s="178">
        <v>1.9432568985619899E-2</v>
      </c>
      <c r="AC898" s="178">
        <v>1.9317423215662613E-2</v>
      </c>
      <c r="AD898" s="178">
        <v>1.9202277445705331E-2</v>
      </c>
      <c r="AE898" s="178">
        <v>1.9087131675748045E-2</v>
      </c>
      <c r="AF898" s="178">
        <v>1.8971985905790759E-2</v>
      </c>
      <c r="AG898" s="178">
        <v>1.8856840135833473E-2</v>
      </c>
      <c r="AH898" s="178">
        <v>1.874169436587619E-2</v>
      </c>
      <c r="AI898" s="178">
        <v>1.8626548595918904E-2</v>
      </c>
      <c r="AJ898" s="178">
        <v>1.8511402825961618E-2</v>
      </c>
      <c r="AK898" s="178">
        <v>1.8396257056004332E-2</v>
      </c>
      <c r="AL898" s="178">
        <v>1.828111128604705E-2</v>
      </c>
      <c r="AM898" s="178">
        <v>1.8165965516089764E-2</v>
      </c>
      <c r="AN898" s="178">
        <v>1.8050819746132478E-2</v>
      </c>
      <c r="AO898" s="178">
        <v>1.7935673976175192E-2</v>
      </c>
      <c r="AP898" s="178">
        <v>1.7820528206217909E-2</v>
      </c>
      <c r="AQ898" s="178">
        <v>1.7705382436260624E-2</v>
      </c>
      <c r="AR898" s="178">
        <v>1.7705382436260624E-2</v>
      </c>
      <c r="AS898" s="178">
        <v>1.7705382436260624E-2</v>
      </c>
      <c r="AT898" s="178">
        <v>1.7705382436260624E-2</v>
      </c>
      <c r="AU898" s="178">
        <v>1.7705382436260624E-2</v>
      </c>
      <c r="AV898" s="179">
        <v>1.7705382436260624E-2</v>
      </c>
    </row>
    <row r="899" spans="2:48" s="218" customFormat="1" x14ac:dyDescent="0.25">
      <c r="B899" s="175" t="s">
        <v>107</v>
      </c>
      <c r="C899" s="178">
        <v>2.541942043721403E-2</v>
      </c>
      <c r="D899" s="178">
        <v>2.541942043721403E-2</v>
      </c>
      <c r="E899" s="178">
        <v>2.541942043721403E-2</v>
      </c>
      <c r="F899" s="178">
        <v>2.541942043721403E-2</v>
      </c>
      <c r="G899" s="178">
        <v>2.541942043721403E-2</v>
      </c>
      <c r="H899" s="178">
        <v>2.541942043721403E-2</v>
      </c>
      <c r="I899" s="178">
        <v>2.541942043721403E-2</v>
      </c>
      <c r="J899" s="178">
        <v>2.541942043721403E-2</v>
      </c>
      <c r="K899" s="178">
        <v>2.4730804657037284E-2</v>
      </c>
      <c r="L899" s="178">
        <v>2.4042188876860538E-2</v>
      </c>
      <c r="M899" s="178">
        <v>2.3353573096683792E-2</v>
      </c>
      <c r="N899" s="178">
        <v>2.2864334538396584E-2</v>
      </c>
      <c r="O899" s="178">
        <v>2.2375095980109377E-2</v>
      </c>
      <c r="P899" s="178">
        <v>2.1885857421822169E-2</v>
      </c>
      <c r="Q899" s="178">
        <v>2.1396618863534961E-2</v>
      </c>
      <c r="R899" s="178">
        <v>2.0907380305247754E-2</v>
      </c>
      <c r="S899" s="178">
        <v>2.0959805583767126E-2</v>
      </c>
      <c r="T899" s="178">
        <v>2.1012230862286502E-2</v>
      </c>
      <c r="U899" s="178">
        <v>2.1064656140805875E-2</v>
      </c>
      <c r="V899" s="178">
        <v>2.1117081419325251E-2</v>
      </c>
      <c r="W899" s="178">
        <v>2.1169506697844623E-2</v>
      </c>
      <c r="X899" s="178">
        <v>2.1221931976363996E-2</v>
      </c>
      <c r="Y899" s="178">
        <v>2.1274357254883372E-2</v>
      </c>
      <c r="Z899" s="178">
        <v>2.1326782533402745E-2</v>
      </c>
      <c r="AA899" s="178">
        <v>2.1379207811922121E-2</v>
      </c>
      <c r="AB899" s="178">
        <v>2.1431633090441493E-2</v>
      </c>
      <c r="AC899" s="178">
        <v>2.1290604637550944E-2</v>
      </c>
      <c r="AD899" s="178">
        <v>2.1149576184660394E-2</v>
      </c>
      <c r="AE899" s="178">
        <v>2.1008547731769845E-2</v>
      </c>
      <c r="AF899" s="178">
        <v>2.0867519278879296E-2</v>
      </c>
      <c r="AG899" s="178">
        <v>2.0726490825988746E-2</v>
      </c>
      <c r="AH899" s="178">
        <v>2.0585462373098197E-2</v>
      </c>
      <c r="AI899" s="178">
        <v>2.0444433920207648E-2</v>
      </c>
      <c r="AJ899" s="178">
        <v>2.0303405467317098E-2</v>
      </c>
      <c r="AK899" s="178">
        <v>2.0162377014426549E-2</v>
      </c>
      <c r="AL899" s="178">
        <v>2.0021348561536E-2</v>
      </c>
      <c r="AM899" s="178">
        <v>1.988032010864545E-2</v>
      </c>
      <c r="AN899" s="178">
        <v>1.9739291655754901E-2</v>
      </c>
      <c r="AO899" s="178">
        <v>1.9598263202864352E-2</v>
      </c>
      <c r="AP899" s="178">
        <v>1.9457234749973802E-2</v>
      </c>
      <c r="AQ899" s="178">
        <v>1.9316206297083253E-2</v>
      </c>
      <c r="AR899" s="178">
        <v>1.9316206297083253E-2</v>
      </c>
      <c r="AS899" s="178">
        <v>1.9316206297083253E-2</v>
      </c>
      <c r="AT899" s="178">
        <v>1.9316206297083253E-2</v>
      </c>
      <c r="AU899" s="178">
        <v>1.9316206297083253E-2</v>
      </c>
      <c r="AV899" s="179">
        <v>1.9316206297083253E-2</v>
      </c>
    </row>
    <row r="900" spans="2:48" s="218" customFormat="1" x14ac:dyDescent="0.25">
      <c r="B900" s="175" t="s">
        <v>45</v>
      </c>
      <c r="C900" s="178">
        <v>262.04000000000002</v>
      </c>
      <c r="D900" s="178">
        <v>262.04000000000002</v>
      </c>
      <c r="E900" s="178">
        <v>262.04000000000002</v>
      </c>
      <c r="F900" s="178">
        <v>262.04000000000002</v>
      </c>
      <c r="G900" s="178">
        <v>262.04000000000002</v>
      </c>
      <c r="H900" s="178">
        <v>262.04000000000002</v>
      </c>
      <c r="I900" s="178">
        <v>262.04000000000002</v>
      </c>
      <c r="J900" s="178">
        <v>262.04000000000002</v>
      </c>
      <c r="K900" s="178">
        <v>260.06333333333333</v>
      </c>
      <c r="L900" s="178">
        <v>258.0866666666667</v>
      </c>
      <c r="M900" s="178">
        <v>256.11</v>
      </c>
      <c r="N900" s="178">
        <v>251.66200000000001</v>
      </c>
      <c r="O900" s="178">
        <v>247.214</v>
      </c>
      <c r="P900" s="178">
        <v>242.76600000000002</v>
      </c>
      <c r="Q900" s="178">
        <v>238.31800000000001</v>
      </c>
      <c r="R900" s="178">
        <v>233.87</v>
      </c>
      <c r="S900" s="178">
        <v>234.23599999999999</v>
      </c>
      <c r="T900" s="178">
        <v>234.602</v>
      </c>
      <c r="U900" s="178">
        <v>234.96800000000002</v>
      </c>
      <c r="V900" s="178">
        <v>235.334</v>
      </c>
      <c r="W900" s="178">
        <v>235.7</v>
      </c>
      <c r="X900" s="178">
        <v>236.066</v>
      </c>
      <c r="Y900" s="178">
        <v>236.43200000000002</v>
      </c>
      <c r="Z900" s="178">
        <v>236.798</v>
      </c>
      <c r="AA900" s="178">
        <v>237.16399999999999</v>
      </c>
      <c r="AB900" s="178">
        <v>237.53</v>
      </c>
      <c r="AC900" s="178">
        <v>237.59733333333332</v>
      </c>
      <c r="AD900" s="178">
        <v>237.66466666666668</v>
      </c>
      <c r="AE900" s="178">
        <v>237.732</v>
      </c>
      <c r="AF900" s="178">
        <v>237.79933333333332</v>
      </c>
      <c r="AG900" s="178">
        <v>237.86666666666667</v>
      </c>
      <c r="AH900" s="178">
        <v>237.934</v>
      </c>
      <c r="AI900" s="178">
        <v>238.00133333333332</v>
      </c>
      <c r="AJ900" s="178">
        <v>238.06866666666667</v>
      </c>
      <c r="AK900" s="178">
        <v>238.136</v>
      </c>
      <c r="AL900" s="178">
        <v>238.20333333333332</v>
      </c>
      <c r="AM900" s="178">
        <v>238.27066666666667</v>
      </c>
      <c r="AN900" s="178">
        <v>238.33799999999999</v>
      </c>
      <c r="AO900" s="178">
        <v>238.40533333333332</v>
      </c>
      <c r="AP900" s="178">
        <v>238.47266666666667</v>
      </c>
      <c r="AQ900" s="178">
        <v>238.54</v>
      </c>
      <c r="AR900" s="178">
        <v>238.54</v>
      </c>
      <c r="AS900" s="178">
        <v>238.54</v>
      </c>
      <c r="AT900" s="178">
        <v>238.54</v>
      </c>
      <c r="AU900" s="178">
        <v>238.54</v>
      </c>
      <c r="AV900" s="179">
        <v>238.54</v>
      </c>
    </row>
    <row r="901" spans="2:48" s="218" customFormat="1" x14ac:dyDescent="0.25">
      <c r="B901" s="175" t="s">
        <v>47</v>
      </c>
      <c r="C901" s="178">
        <v>298.37</v>
      </c>
      <c r="D901" s="178">
        <v>298.37</v>
      </c>
      <c r="E901" s="178">
        <v>298.37</v>
      </c>
      <c r="F901" s="178">
        <v>298.37</v>
      </c>
      <c r="G901" s="178">
        <v>298.37</v>
      </c>
      <c r="H901" s="178">
        <v>298.37</v>
      </c>
      <c r="I901" s="178">
        <v>298.37</v>
      </c>
      <c r="J901" s="178">
        <v>298.37</v>
      </c>
      <c r="K901" s="178">
        <v>294.31</v>
      </c>
      <c r="L901" s="178">
        <v>290.25</v>
      </c>
      <c r="M901" s="178">
        <v>286.19</v>
      </c>
      <c r="N901" s="178">
        <v>278.072</v>
      </c>
      <c r="O901" s="178">
        <v>269.95400000000001</v>
      </c>
      <c r="P901" s="178">
        <v>261.83600000000001</v>
      </c>
      <c r="Q901" s="178">
        <v>253.71799999999999</v>
      </c>
      <c r="R901" s="178">
        <v>245.6</v>
      </c>
      <c r="S901" s="178">
        <v>244.66399999999999</v>
      </c>
      <c r="T901" s="178">
        <v>243.72800000000001</v>
      </c>
      <c r="U901" s="178">
        <v>242.792</v>
      </c>
      <c r="V901" s="178">
        <v>241.85599999999999</v>
      </c>
      <c r="W901" s="178">
        <v>240.92000000000002</v>
      </c>
      <c r="X901" s="178">
        <v>239.98400000000001</v>
      </c>
      <c r="Y901" s="178">
        <v>239.048</v>
      </c>
      <c r="Z901" s="178">
        <v>238.11199999999999</v>
      </c>
      <c r="AA901" s="178">
        <v>237.17600000000002</v>
      </c>
      <c r="AB901" s="178">
        <v>236.24</v>
      </c>
      <c r="AC901" s="178">
        <v>236.05266666666668</v>
      </c>
      <c r="AD901" s="178">
        <v>235.86533333333335</v>
      </c>
      <c r="AE901" s="178">
        <v>235.678</v>
      </c>
      <c r="AF901" s="178">
        <v>235.49066666666667</v>
      </c>
      <c r="AG901" s="178">
        <v>235.30333333333334</v>
      </c>
      <c r="AH901" s="178">
        <v>235.11600000000001</v>
      </c>
      <c r="AI901" s="178">
        <v>234.92866666666669</v>
      </c>
      <c r="AJ901" s="178">
        <v>234.74133333333333</v>
      </c>
      <c r="AK901" s="178">
        <v>234.554</v>
      </c>
      <c r="AL901" s="178">
        <v>234.36666666666667</v>
      </c>
      <c r="AM901" s="178">
        <v>234.17933333333335</v>
      </c>
      <c r="AN901" s="178">
        <v>233.99200000000002</v>
      </c>
      <c r="AO901" s="178">
        <v>233.80466666666666</v>
      </c>
      <c r="AP901" s="178">
        <v>233.61733333333333</v>
      </c>
      <c r="AQ901" s="178">
        <v>233.43</v>
      </c>
      <c r="AR901" s="178">
        <v>233.43</v>
      </c>
      <c r="AS901" s="178">
        <v>233.43</v>
      </c>
      <c r="AT901" s="178">
        <v>233.43</v>
      </c>
      <c r="AU901" s="178">
        <v>233.43</v>
      </c>
      <c r="AV901" s="179">
        <v>233.43</v>
      </c>
    </row>
    <row r="902" spans="2:48" s="218" customFormat="1" x14ac:dyDescent="0.25">
      <c r="B902" s="175" t="s">
        <v>49</v>
      </c>
      <c r="C902" s="178">
        <v>12.81</v>
      </c>
      <c r="D902" s="178">
        <v>12.81</v>
      </c>
      <c r="E902" s="178">
        <v>12.81</v>
      </c>
      <c r="F902" s="178">
        <v>12.81</v>
      </c>
      <c r="G902" s="178">
        <v>12.81</v>
      </c>
      <c r="H902" s="178">
        <v>12.81</v>
      </c>
      <c r="I902" s="178">
        <v>12.81</v>
      </c>
      <c r="J902" s="178">
        <v>12.81</v>
      </c>
      <c r="K902" s="178">
        <v>12.69</v>
      </c>
      <c r="L902" s="178">
        <v>12.57</v>
      </c>
      <c r="M902" s="178">
        <v>12.45</v>
      </c>
      <c r="N902" s="178">
        <v>12.53</v>
      </c>
      <c r="O902" s="178">
        <v>12.61</v>
      </c>
      <c r="P902" s="178">
        <v>12.69</v>
      </c>
      <c r="Q902" s="178">
        <v>12.77</v>
      </c>
      <c r="R902" s="178">
        <v>12.85</v>
      </c>
      <c r="S902" s="178">
        <v>12.865</v>
      </c>
      <c r="T902" s="178">
        <v>12.879999999999999</v>
      </c>
      <c r="U902" s="178">
        <v>12.895</v>
      </c>
      <c r="V902" s="178">
        <v>12.91</v>
      </c>
      <c r="W902" s="178">
        <v>12.925000000000001</v>
      </c>
      <c r="X902" s="178">
        <v>12.94</v>
      </c>
      <c r="Y902" s="178">
        <v>12.955</v>
      </c>
      <c r="Z902" s="178">
        <v>12.97</v>
      </c>
      <c r="AA902" s="178">
        <v>12.984999999999999</v>
      </c>
      <c r="AB902" s="178">
        <v>13</v>
      </c>
      <c r="AC902" s="178">
        <v>12.987333333333334</v>
      </c>
      <c r="AD902" s="178">
        <v>12.974666666666666</v>
      </c>
      <c r="AE902" s="178">
        <v>12.962</v>
      </c>
      <c r="AF902" s="178">
        <v>12.949333333333334</v>
      </c>
      <c r="AG902" s="178">
        <v>12.936666666666667</v>
      </c>
      <c r="AH902" s="178">
        <v>12.923999999999999</v>
      </c>
      <c r="AI902" s="178">
        <v>12.911333333333333</v>
      </c>
      <c r="AJ902" s="178">
        <v>12.898666666666667</v>
      </c>
      <c r="AK902" s="178">
        <v>12.886000000000001</v>
      </c>
      <c r="AL902" s="178">
        <v>12.873333333333333</v>
      </c>
      <c r="AM902" s="178">
        <v>12.860666666666667</v>
      </c>
      <c r="AN902" s="178">
        <v>12.848000000000001</v>
      </c>
      <c r="AO902" s="178">
        <v>12.835333333333335</v>
      </c>
      <c r="AP902" s="178">
        <v>12.822666666666667</v>
      </c>
      <c r="AQ902" s="178">
        <v>12.81</v>
      </c>
      <c r="AR902" s="178">
        <v>12.81</v>
      </c>
      <c r="AS902" s="178">
        <v>12.81</v>
      </c>
      <c r="AT902" s="178">
        <v>12.81</v>
      </c>
      <c r="AU902" s="178">
        <v>12.81</v>
      </c>
      <c r="AV902" s="179">
        <v>12.81</v>
      </c>
    </row>
    <row r="903" spans="2:48" s="218" customFormat="1" x14ac:dyDescent="0.25">
      <c r="B903" s="175" t="s">
        <v>51</v>
      </c>
      <c r="C903" s="178">
        <v>11.25</v>
      </c>
      <c r="D903" s="178">
        <v>11.25</v>
      </c>
      <c r="E903" s="178">
        <v>11.25</v>
      </c>
      <c r="F903" s="178">
        <v>11.25</v>
      </c>
      <c r="G903" s="178">
        <v>11.25</v>
      </c>
      <c r="H903" s="178">
        <v>11.25</v>
      </c>
      <c r="I903" s="178">
        <v>11.25</v>
      </c>
      <c r="J903" s="178">
        <v>11.25</v>
      </c>
      <c r="K903" s="178">
        <v>11.213333333333333</v>
      </c>
      <c r="L903" s="178">
        <v>11.176666666666668</v>
      </c>
      <c r="M903" s="178">
        <v>11.14</v>
      </c>
      <c r="N903" s="178">
        <v>11.360000000000001</v>
      </c>
      <c r="O903" s="178">
        <v>11.58</v>
      </c>
      <c r="P903" s="178">
        <v>11.8</v>
      </c>
      <c r="Q903" s="178">
        <v>12.02</v>
      </c>
      <c r="R903" s="178">
        <v>12.24</v>
      </c>
      <c r="S903" s="178">
        <v>12.324</v>
      </c>
      <c r="T903" s="178">
        <v>12.407999999999999</v>
      </c>
      <c r="U903" s="178">
        <v>12.492000000000001</v>
      </c>
      <c r="V903" s="178">
        <v>12.576000000000001</v>
      </c>
      <c r="W903" s="178">
        <v>12.66</v>
      </c>
      <c r="X903" s="178">
        <v>12.744</v>
      </c>
      <c r="Y903" s="178">
        <v>12.827999999999999</v>
      </c>
      <c r="Z903" s="178">
        <v>12.912000000000001</v>
      </c>
      <c r="AA903" s="178">
        <v>12.996</v>
      </c>
      <c r="AB903" s="178">
        <v>13.08</v>
      </c>
      <c r="AC903" s="178">
        <v>13.081333333333333</v>
      </c>
      <c r="AD903" s="178">
        <v>13.082666666666666</v>
      </c>
      <c r="AE903" s="178">
        <v>13.084</v>
      </c>
      <c r="AF903" s="178">
        <v>13.085333333333333</v>
      </c>
      <c r="AG903" s="178">
        <v>13.086666666666666</v>
      </c>
      <c r="AH903" s="178">
        <v>13.087999999999999</v>
      </c>
      <c r="AI903" s="178">
        <v>13.089333333333332</v>
      </c>
      <c r="AJ903" s="178">
        <v>13.090666666666667</v>
      </c>
      <c r="AK903" s="178">
        <v>13.092000000000001</v>
      </c>
      <c r="AL903" s="178">
        <v>13.093333333333334</v>
      </c>
      <c r="AM903" s="178">
        <v>13.094666666666667</v>
      </c>
      <c r="AN903" s="178">
        <v>13.096</v>
      </c>
      <c r="AO903" s="178">
        <v>13.097333333333333</v>
      </c>
      <c r="AP903" s="178">
        <v>13.098666666666666</v>
      </c>
      <c r="AQ903" s="178">
        <v>13.1</v>
      </c>
      <c r="AR903" s="178">
        <v>13.1</v>
      </c>
      <c r="AS903" s="178">
        <v>13.1</v>
      </c>
      <c r="AT903" s="178">
        <v>13.1</v>
      </c>
      <c r="AU903" s="178">
        <v>13.1</v>
      </c>
      <c r="AV903" s="179">
        <v>13.1</v>
      </c>
    </row>
    <row r="904" spans="2:48" s="218" customFormat="1" x14ac:dyDescent="0.25">
      <c r="B904" s="175" t="s">
        <v>53</v>
      </c>
      <c r="C904" s="178">
        <v>9</v>
      </c>
      <c r="D904" s="178">
        <v>9</v>
      </c>
      <c r="E904" s="178">
        <v>9</v>
      </c>
      <c r="F904" s="178">
        <v>9</v>
      </c>
      <c r="G904" s="178">
        <v>9</v>
      </c>
      <c r="H904" s="178">
        <v>9</v>
      </c>
      <c r="I904" s="178">
        <v>9</v>
      </c>
      <c r="J904" s="178">
        <v>9</v>
      </c>
      <c r="K904" s="178">
        <v>9</v>
      </c>
      <c r="L904" s="178">
        <v>9</v>
      </c>
      <c r="M904" s="178">
        <v>9</v>
      </c>
      <c r="N904" s="178">
        <v>9</v>
      </c>
      <c r="O904" s="178">
        <v>9</v>
      </c>
      <c r="P904" s="178">
        <v>9</v>
      </c>
      <c r="Q904" s="178">
        <v>9</v>
      </c>
      <c r="R904" s="178">
        <v>9</v>
      </c>
      <c r="S904" s="178">
        <v>9</v>
      </c>
      <c r="T904" s="178">
        <v>9</v>
      </c>
      <c r="U904" s="178">
        <v>9</v>
      </c>
      <c r="V904" s="178">
        <v>9</v>
      </c>
      <c r="W904" s="178">
        <v>9</v>
      </c>
      <c r="X904" s="178">
        <v>9</v>
      </c>
      <c r="Y904" s="178">
        <v>9</v>
      </c>
      <c r="Z904" s="178">
        <v>9</v>
      </c>
      <c r="AA904" s="178">
        <v>9</v>
      </c>
      <c r="AB904" s="178">
        <v>9</v>
      </c>
      <c r="AC904" s="178">
        <v>9</v>
      </c>
      <c r="AD904" s="178">
        <v>9</v>
      </c>
      <c r="AE904" s="178">
        <v>9</v>
      </c>
      <c r="AF904" s="178">
        <v>9</v>
      </c>
      <c r="AG904" s="178">
        <v>9</v>
      </c>
      <c r="AH904" s="178">
        <v>9</v>
      </c>
      <c r="AI904" s="178">
        <v>9</v>
      </c>
      <c r="AJ904" s="178">
        <v>9</v>
      </c>
      <c r="AK904" s="178">
        <v>9</v>
      </c>
      <c r="AL904" s="178">
        <v>9</v>
      </c>
      <c r="AM904" s="178">
        <v>9</v>
      </c>
      <c r="AN904" s="178">
        <v>9</v>
      </c>
      <c r="AO904" s="178">
        <v>9</v>
      </c>
      <c r="AP904" s="178">
        <v>9</v>
      </c>
      <c r="AQ904" s="178">
        <v>9</v>
      </c>
      <c r="AR904" s="178">
        <v>9</v>
      </c>
      <c r="AS904" s="178">
        <v>9</v>
      </c>
      <c r="AT904" s="178">
        <v>9</v>
      </c>
      <c r="AU904" s="178">
        <v>9</v>
      </c>
      <c r="AV904" s="179">
        <v>9</v>
      </c>
    </row>
    <row r="905" spans="2:48" s="218" customFormat="1" x14ac:dyDescent="0.25">
      <c r="B905" s="175" t="s">
        <v>108</v>
      </c>
      <c r="C905" s="178">
        <v>65</v>
      </c>
      <c r="D905" s="178">
        <v>65</v>
      </c>
      <c r="E905" s="178">
        <v>65</v>
      </c>
      <c r="F905" s="178">
        <v>65</v>
      </c>
      <c r="G905" s="178">
        <v>65</v>
      </c>
      <c r="H905" s="178">
        <v>65</v>
      </c>
      <c r="I905" s="178">
        <v>65</v>
      </c>
      <c r="J905" s="178">
        <v>65</v>
      </c>
      <c r="K905" s="178">
        <v>65</v>
      </c>
      <c r="L905" s="178">
        <v>65</v>
      </c>
      <c r="M905" s="178">
        <v>65</v>
      </c>
      <c r="N905" s="178">
        <v>65</v>
      </c>
      <c r="O905" s="178">
        <v>65</v>
      </c>
      <c r="P905" s="178">
        <v>65</v>
      </c>
      <c r="Q905" s="178">
        <v>65</v>
      </c>
      <c r="R905" s="178">
        <v>65</v>
      </c>
      <c r="S905" s="178">
        <v>65</v>
      </c>
      <c r="T905" s="178">
        <v>65</v>
      </c>
      <c r="U905" s="178">
        <v>65</v>
      </c>
      <c r="V905" s="178">
        <v>65</v>
      </c>
      <c r="W905" s="178">
        <v>65</v>
      </c>
      <c r="X905" s="178">
        <v>65</v>
      </c>
      <c r="Y905" s="178">
        <v>65</v>
      </c>
      <c r="Z905" s="178">
        <v>65</v>
      </c>
      <c r="AA905" s="178">
        <v>65</v>
      </c>
      <c r="AB905" s="178">
        <v>65</v>
      </c>
      <c r="AC905" s="178">
        <v>65</v>
      </c>
      <c r="AD905" s="178">
        <v>65</v>
      </c>
      <c r="AE905" s="178">
        <v>65</v>
      </c>
      <c r="AF905" s="178">
        <v>65</v>
      </c>
      <c r="AG905" s="178">
        <v>65</v>
      </c>
      <c r="AH905" s="178">
        <v>65</v>
      </c>
      <c r="AI905" s="178">
        <v>65</v>
      </c>
      <c r="AJ905" s="178">
        <v>65</v>
      </c>
      <c r="AK905" s="178">
        <v>65</v>
      </c>
      <c r="AL905" s="178">
        <v>65</v>
      </c>
      <c r="AM905" s="178">
        <v>65</v>
      </c>
      <c r="AN905" s="178">
        <v>65</v>
      </c>
      <c r="AO905" s="178">
        <v>65</v>
      </c>
      <c r="AP905" s="178">
        <v>65</v>
      </c>
      <c r="AQ905" s="178">
        <v>65</v>
      </c>
      <c r="AR905" s="178">
        <v>65</v>
      </c>
      <c r="AS905" s="178">
        <v>65</v>
      </c>
      <c r="AT905" s="178">
        <v>65</v>
      </c>
      <c r="AU905" s="178">
        <v>65</v>
      </c>
      <c r="AV905" s="179">
        <v>65</v>
      </c>
    </row>
    <row r="906" spans="2:48" s="218" customFormat="1" x14ac:dyDescent="0.25">
      <c r="B906" s="175" t="s">
        <v>4</v>
      </c>
      <c r="C906" s="178">
        <v>506.58640999999989</v>
      </c>
      <c r="D906" s="178">
        <v>506.58640999999989</v>
      </c>
      <c r="E906" s="178">
        <v>506.58640999999989</v>
      </c>
      <c r="F906" s="178">
        <v>506.58640999999989</v>
      </c>
      <c r="G906" s="178">
        <v>514.66904</v>
      </c>
      <c r="H906" s="178">
        <v>522.7516700000001</v>
      </c>
      <c r="I906" s="178">
        <v>525.13587849999999</v>
      </c>
      <c r="J906" s="178">
        <v>527.52008699999999</v>
      </c>
      <c r="K906" s="178">
        <v>529.90429549999988</v>
      </c>
      <c r="L906" s="178">
        <v>532.28850399999988</v>
      </c>
      <c r="M906" s="178">
        <v>534.67271249999976</v>
      </c>
      <c r="N906" s="178">
        <v>534.6183598333331</v>
      </c>
      <c r="O906" s="178">
        <v>534.56400716666644</v>
      </c>
      <c r="P906" s="178">
        <v>534.50965449999978</v>
      </c>
      <c r="Q906" s="178">
        <v>534.45530183333312</v>
      </c>
      <c r="R906" s="178">
        <v>534.40094916666646</v>
      </c>
      <c r="S906" s="178">
        <v>534.34659649999981</v>
      </c>
      <c r="T906" s="178">
        <v>534.29224383333315</v>
      </c>
      <c r="U906" s="178">
        <v>534.23789116666637</v>
      </c>
      <c r="V906" s="178">
        <v>534.18353849999971</v>
      </c>
      <c r="W906" s="178">
        <v>534.12918583333305</v>
      </c>
      <c r="X906" s="178">
        <v>534.07483316666639</v>
      </c>
      <c r="Y906" s="178">
        <v>534.02048049999974</v>
      </c>
      <c r="Z906" s="178">
        <v>533.96612783333308</v>
      </c>
      <c r="AA906" s="178">
        <v>533.91177516666642</v>
      </c>
      <c r="AB906" s="178">
        <v>533.85742249999976</v>
      </c>
      <c r="AC906" s="178">
        <v>535.0985273333331</v>
      </c>
      <c r="AD906" s="178">
        <v>536.33963216666643</v>
      </c>
      <c r="AE906" s="178">
        <v>537.58073699999977</v>
      </c>
      <c r="AF906" s="178">
        <v>538.82184183333311</v>
      </c>
      <c r="AG906" s="178">
        <v>540.06294666666645</v>
      </c>
      <c r="AH906" s="178">
        <v>541.30405149999979</v>
      </c>
      <c r="AI906" s="178">
        <v>542.54515633333313</v>
      </c>
      <c r="AJ906" s="178">
        <v>543.78626116666646</v>
      </c>
      <c r="AK906" s="178">
        <v>545.0273659999998</v>
      </c>
      <c r="AL906" s="178">
        <v>546.26847083333314</v>
      </c>
      <c r="AM906" s="178">
        <v>547.50957566666648</v>
      </c>
      <c r="AN906" s="178">
        <v>548.75068049999982</v>
      </c>
      <c r="AO906" s="178">
        <v>549.99178533333315</v>
      </c>
      <c r="AP906" s="178">
        <v>551.23289016666649</v>
      </c>
      <c r="AQ906" s="178">
        <v>552.47399499999983</v>
      </c>
      <c r="AR906" s="178">
        <v>552.47399499999983</v>
      </c>
      <c r="AS906" s="178">
        <v>552.47399499999983</v>
      </c>
      <c r="AT906" s="178">
        <v>552.47399499999983</v>
      </c>
      <c r="AU906" s="178">
        <v>552.47399499999983</v>
      </c>
      <c r="AV906" s="179">
        <v>552.47399499999983</v>
      </c>
    </row>
    <row r="907" spans="2:48" s="218" customFormat="1" x14ac:dyDescent="0.25">
      <c r="B907" s="175" t="s">
        <v>6</v>
      </c>
      <c r="C907" s="178">
        <v>0</v>
      </c>
      <c r="D907" s="178">
        <v>0</v>
      </c>
      <c r="E907" s="178">
        <v>0</v>
      </c>
      <c r="F907" s="178">
        <v>0</v>
      </c>
      <c r="G907" s="178">
        <v>0</v>
      </c>
      <c r="H907" s="178">
        <v>0</v>
      </c>
      <c r="I907" s="178">
        <v>0</v>
      </c>
      <c r="J907" s="178">
        <v>0</v>
      </c>
      <c r="K907" s="178">
        <v>0</v>
      </c>
      <c r="L907" s="178">
        <v>0</v>
      </c>
      <c r="M907" s="178">
        <v>0</v>
      </c>
      <c r="N907" s="178">
        <v>0</v>
      </c>
      <c r="O907" s="178">
        <v>0</v>
      </c>
      <c r="P907" s="178">
        <v>0</v>
      </c>
      <c r="Q907" s="178">
        <v>0</v>
      </c>
      <c r="R907" s="178">
        <v>0</v>
      </c>
      <c r="S907" s="178">
        <v>0</v>
      </c>
      <c r="T907" s="178">
        <v>0</v>
      </c>
      <c r="U907" s="178">
        <v>0</v>
      </c>
      <c r="V907" s="178">
        <v>0</v>
      </c>
      <c r="W907" s="178">
        <v>0</v>
      </c>
      <c r="X907" s="178">
        <v>0</v>
      </c>
      <c r="Y907" s="178">
        <v>0</v>
      </c>
      <c r="Z907" s="178">
        <v>0</v>
      </c>
      <c r="AA907" s="178">
        <v>0</v>
      </c>
      <c r="AB907" s="178">
        <v>0</v>
      </c>
      <c r="AC907" s="178">
        <v>0</v>
      </c>
      <c r="AD907" s="178">
        <v>0</v>
      </c>
      <c r="AE907" s="178">
        <v>0</v>
      </c>
      <c r="AF907" s="178">
        <v>0</v>
      </c>
      <c r="AG907" s="178">
        <v>0</v>
      </c>
      <c r="AH907" s="178">
        <v>0</v>
      </c>
      <c r="AI907" s="178">
        <v>0</v>
      </c>
      <c r="AJ907" s="178">
        <v>0</v>
      </c>
      <c r="AK907" s="178">
        <v>0</v>
      </c>
      <c r="AL907" s="178">
        <v>0</v>
      </c>
      <c r="AM907" s="178">
        <v>0</v>
      </c>
      <c r="AN907" s="178">
        <v>0</v>
      </c>
      <c r="AO907" s="178">
        <v>0</v>
      </c>
      <c r="AP907" s="178">
        <v>0</v>
      </c>
      <c r="AQ907" s="178">
        <v>0</v>
      </c>
      <c r="AR907" s="178">
        <v>0</v>
      </c>
      <c r="AS907" s="178">
        <v>0</v>
      </c>
      <c r="AT907" s="178">
        <v>0</v>
      </c>
      <c r="AU907" s="178">
        <v>0</v>
      </c>
      <c r="AV907" s="179">
        <v>0</v>
      </c>
    </row>
    <row r="908" spans="2:48" s="218" customFormat="1" x14ac:dyDescent="0.25">
      <c r="B908" s="175" t="s">
        <v>8</v>
      </c>
      <c r="C908" s="178">
        <v>17</v>
      </c>
      <c r="D908" s="178">
        <v>17</v>
      </c>
      <c r="E908" s="178">
        <v>17</v>
      </c>
      <c r="F908" s="178">
        <v>17</v>
      </c>
      <c r="G908" s="178">
        <v>17</v>
      </c>
      <c r="H908" s="178">
        <v>17</v>
      </c>
      <c r="I908" s="178">
        <v>17</v>
      </c>
      <c r="J908" s="178">
        <v>17</v>
      </c>
      <c r="K908" s="178">
        <v>17</v>
      </c>
      <c r="L908" s="178">
        <v>17</v>
      </c>
      <c r="M908" s="178">
        <v>17</v>
      </c>
      <c r="N908" s="178">
        <v>17</v>
      </c>
      <c r="O908" s="178">
        <v>17</v>
      </c>
      <c r="P908" s="178">
        <v>17</v>
      </c>
      <c r="Q908" s="178">
        <v>17</v>
      </c>
      <c r="R908" s="178">
        <v>17</v>
      </c>
      <c r="S908" s="178">
        <v>17</v>
      </c>
      <c r="T908" s="178">
        <v>17</v>
      </c>
      <c r="U908" s="178">
        <v>17</v>
      </c>
      <c r="V908" s="178">
        <v>17</v>
      </c>
      <c r="W908" s="178">
        <v>17</v>
      </c>
      <c r="X908" s="178">
        <v>17</v>
      </c>
      <c r="Y908" s="178">
        <v>17</v>
      </c>
      <c r="Z908" s="178">
        <v>17</v>
      </c>
      <c r="AA908" s="178">
        <v>17</v>
      </c>
      <c r="AB908" s="178">
        <v>17</v>
      </c>
      <c r="AC908" s="178">
        <v>17</v>
      </c>
      <c r="AD908" s="178">
        <v>17</v>
      </c>
      <c r="AE908" s="178">
        <v>17</v>
      </c>
      <c r="AF908" s="178">
        <v>17</v>
      </c>
      <c r="AG908" s="178">
        <v>17</v>
      </c>
      <c r="AH908" s="178">
        <v>17</v>
      </c>
      <c r="AI908" s="178">
        <v>17</v>
      </c>
      <c r="AJ908" s="178">
        <v>17</v>
      </c>
      <c r="AK908" s="178">
        <v>17</v>
      </c>
      <c r="AL908" s="178">
        <v>17</v>
      </c>
      <c r="AM908" s="178">
        <v>17</v>
      </c>
      <c r="AN908" s="178">
        <v>17</v>
      </c>
      <c r="AO908" s="178">
        <v>17</v>
      </c>
      <c r="AP908" s="178">
        <v>17</v>
      </c>
      <c r="AQ908" s="178">
        <v>17</v>
      </c>
      <c r="AR908" s="178">
        <v>17</v>
      </c>
      <c r="AS908" s="178">
        <v>17</v>
      </c>
      <c r="AT908" s="178">
        <v>17</v>
      </c>
      <c r="AU908" s="178">
        <v>17</v>
      </c>
      <c r="AV908" s="179">
        <v>17</v>
      </c>
    </row>
    <row r="909" spans="2:48" s="218" customFormat="1" x14ac:dyDescent="0.25">
      <c r="B909" s="175" t="s">
        <v>10</v>
      </c>
      <c r="C909" s="180"/>
      <c r="D909" s="180"/>
      <c r="E909" s="180"/>
      <c r="F909" s="180"/>
      <c r="G909" s="180"/>
      <c r="H909" s="180"/>
      <c r="I909" s="180"/>
      <c r="J909" s="180"/>
      <c r="K909" s="180"/>
      <c r="L909" s="180"/>
      <c r="M909" s="180"/>
      <c r="N909" s="180"/>
      <c r="O909" s="180"/>
      <c r="P909" s="180"/>
      <c r="Q909" s="180"/>
      <c r="R909" s="180"/>
      <c r="S909" s="180"/>
      <c r="T909" s="180"/>
      <c r="U909" s="180"/>
      <c r="V909" s="180"/>
      <c r="W909" s="180"/>
      <c r="X909" s="180"/>
      <c r="Y909" s="180"/>
      <c r="Z909" s="180"/>
      <c r="AA909" s="180"/>
      <c r="AB909" s="180"/>
      <c r="AC909" s="180"/>
      <c r="AD909" s="180"/>
      <c r="AE909" s="180"/>
      <c r="AF909" s="180"/>
      <c r="AG909" s="180"/>
      <c r="AH909" s="180"/>
      <c r="AI909" s="180"/>
      <c r="AJ909" s="180"/>
      <c r="AK909" s="180"/>
      <c r="AL909" s="180"/>
      <c r="AM909" s="180"/>
      <c r="AN909" s="180"/>
      <c r="AO909" s="180"/>
      <c r="AP909" s="180"/>
      <c r="AQ909" s="180"/>
      <c r="AR909" s="180"/>
      <c r="AS909" s="180"/>
      <c r="AT909" s="180"/>
      <c r="AU909" s="180"/>
      <c r="AV909" s="181"/>
    </row>
    <row r="910" spans="2:48" s="218" customFormat="1" x14ac:dyDescent="0.25">
      <c r="B910" s="175" t="s">
        <v>12</v>
      </c>
      <c r="C910" s="180"/>
      <c r="D910" s="180"/>
      <c r="E910" s="180"/>
      <c r="F910" s="180"/>
      <c r="G910" s="180"/>
      <c r="H910" s="180"/>
      <c r="I910" s="180"/>
      <c r="J910" s="180"/>
      <c r="K910" s="180"/>
      <c r="L910" s="180"/>
      <c r="M910" s="180"/>
      <c r="N910" s="180"/>
      <c r="O910" s="180"/>
      <c r="P910" s="180"/>
      <c r="Q910" s="180"/>
      <c r="R910" s="180"/>
      <c r="S910" s="180"/>
      <c r="T910" s="180"/>
      <c r="U910" s="180"/>
      <c r="V910" s="180"/>
      <c r="W910" s="180"/>
      <c r="X910" s="180"/>
      <c r="Y910" s="180"/>
      <c r="Z910" s="180"/>
      <c r="AA910" s="180"/>
      <c r="AB910" s="180"/>
      <c r="AC910" s="180"/>
      <c r="AD910" s="180"/>
      <c r="AE910" s="180"/>
      <c r="AF910" s="180"/>
      <c r="AG910" s="180"/>
      <c r="AH910" s="180"/>
      <c r="AI910" s="180"/>
      <c r="AJ910" s="180"/>
      <c r="AK910" s="180"/>
      <c r="AL910" s="180"/>
      <c r="AM910" s="180"/>
      <c r="AN910" s="180"/>
      <c r="AO910" s="180"/>
      <c r="AP910" s="180"/>
      <c r="AQ910" s="180"/>
      <c r="AR910" s="180"/>
      <c r="AS910" s="180"/>
      <c r="AT910" s="180"/>
      <c r="AU910" s="180"/>
      <c r="AV910" s="181"/>
    </row>
    <row r="911" spans="2:48" s="218" customFormat="1" x14ac:dyDescent="0.25">
      <c r="B911" s="175" t="s">
        <v>14</v>
      </c>
      <c r="C911" s="180"/>
      <c r="D911" s="180"/>
      <c r="E911" s="180"/>
      <c r="F911" s="180"/>
      <c r="G911" s="180"/>
      <c r="H911" s="180"/>
      <c r="I911" s="180"/>
      <c r="J911" s="180"/>
      <c r="K911" s="180"/>
      <c r="L911" s="180"/>
      <c r="M911" s="180"/>
      <c r="N911" s="180"/>
      <c r="O911" s="180"/>
      <c r="P911" s="180"/>
      <c r="Q911" s="180"/>
      <c r="R911" s="180"/>
      <c r="S911" s="180"/>
      <c r="T911" s="180"/>
      <c r="U911" s="180"/>
      <c r="V911" s="180"/>
      <c r="W911" s="180"/>
      <c r="X911" s="180"/>
      <c r="Y911" s="180"/>
      <c r="Z911" s="180"/>
      <c r="AA911" s="180"/>
      <c r="AB911" s="180"/>
      <c r="AC911" s="180"/>
      <c r="AD911" s="180"/>
      <c r="AE911" s="180"/>
      <c r="AF911" s="180"/>
      <c r="AG911" s="180"/>
      <c r="AH911" s="180"/>
      <c r="AI911" s="180"/>
      <c r="AJ911" s="180"/>
      <c r="AK911" s="180"/>
      <c r="AL911" s="180"/>
      <c r="AM911" s="180"/>
      <c r="AN911" s="180"/>
      <c r="AO911" s="180"/>
      <c r="AP911" s="180"/>
      <c r="AQ911" s="180"/>
      <c r="AR911" s="180"/>
      <c r="AS911" s="180"/>
      <c r="AT911" s="180"/>
      <c r="AU911" s="180"/>
      <c r="AV911" s="181"/>
    </row>
    <row r="912" spans="2:48" s="218" customFormat="1" x14ac:dyDescent="0.25">
      <c r="B912" s="175" t="s">
        <v>16</v>
      </c>
      <c r="C912" s="180"/>
      <c r="D912" s="180"/>
      <c r="E912" s="180"/>
      <c r="F912" s="180"/>
      <c r="G912" s="180"/>
      <c r="H912" s="180"/>
      <c r="I912" s="180"/>
      <c r="J912" s="180"/>
      <c r="K912" s="180"/>
      <c r="L912" s="180"/>
      <c r="M912" s="180"/>
      <c r="N912" s="180"/>
      <c r="O912" s="180"/>
      <c r="P912" s="180"/>
      <c r="Q912" s="180"/>
      <c r="R912" s="180"/>
      <c r="S912" s="180"/>
      <c r="T912" s="180"/>
      <c r="U912" s="180"/>
      <c r="V912" s="180"/>
      <c r="W912" s="180"/>
      <c r="X912" s="180"/>
      <c r="Y912" s="180"/>
      <c r="Z912" s="180"/>
      <c r="AA912" s="180"/>
      <c r="AB912" s="180"/>
      <c r="AC912" s="180"/>
      <c r="AD912" s="180"/>
      <c r="AE912" s="180"/>
      <c r="AF912" s="180"/>
      <c r="AG912" s="180"/>
      <c r="AH912" s="180"/>
      <c r="AI912" s="180"/>
      <c r="AJ912" s="180"/>
      <c r="AK912" s="180"/>
      <c r="AL912" s="180"/>
      <c r="AM912" s="180"/>
      <c r="AN912" s="180"/>
      <c r="AO912" s="180"/>
      <c r="AP912" s="180"/>
      <c r="AQ912" s="180"/>
      <c r="AR912" s="180"/>
      <c r="AS912" s="180"/>
      <c r="AT912" s="180"/>
      <c r="AU912" s="180"/>
      <c r="AV912" s="181"/>
    </row>
    <row r="913" spans="1:48" s="218" customFormat="1" x14ac:dyDescent="0.25">
      <c r="B913" s="175" t="s">
        <v>18</v>
      </c>
      <c r="C913" s="180"/>
      <c r="D913" s="180"/>
      <c r="E913" s="180"/>
      <c r="F913" s="180"/>
      <c r="G913" s="180"/>
      <c r="H913" s="180"/>
      <c r="I913" s="180"/>
      <c r="J913" s="180"/>
      <c r="K913" s="180"/>
      <c r="L913" s="180"/>
      <c r="M913" s="180"/>
      <c r="N913" s="180"/>
      <c r="O913" s="180"/>
      <c r="P913" s="180"/>
      <c r="Q913" s="180"/>
      <c r="R913" s="180"/>
      <c r="S913" s="180"/>
      <c r="T913" s="180"/>
      <c r="U913" s="180"/>
      <c r="V913" s="180"/>
      <c r="W913" s="180"/>
      <c r="X913" s="180"/>
      <c r="Y913" s="180"/>
      <c r="Z913" s="180"/>
      <c r="AA913" s="180"/>
      <c r="AB913" s="180"/>
      <c r="AC913" s="180"/>
      <c r="AD913" s="180"/>
      <c r="AE913" s="180"/>
      <c r="AF913" s="180"/>
      <c r="AG913" s="180"/>
      <c r="AH913" s="180"/>
      <c r="AI913" s="180"/>
      <c r="AJ913" s="180"/>
      <c r="AK913" s="180"/>
      <c r="AL913" s="180"/>
      <c r="AM913" s="180"/>
      <c r="AN913" s="180"/>
      <c r="AO913" s="180"/>
      <c r="AP913" s="180"/>
      <c r="AQ913" s="180"/>
      <c r="AR913" s="180"/>
      <c r="AS913" s="180"/>
      <c r="AT913" s="180"/>
      <c r="AU913" s="180"/>
      <c r="AV913" s="181"/>
    </row>
    <row r="914" spans="1:48" s="218" customFormat="1" x14ac:dyDescent="0.25">
      <c r="B914" s="175" t="s">
        <v>20</v>
      </c>
      <c r="C914" s="180"/>
      <c r="D914" s="180"/>
      <c r="E914" s="180"/>
      <c r="F914" s="180"/>
      <c r="G914" s="180"/>
      <c r="H914" s="180"/>
      <c r="I914" s="180"/>
      <c r="J914" s="180"/>
      <c r="K914" s="180"/>
      <c r="L914" s="180"/>
      <c r="M914" s="180"/>
      <c r="N914" s="180"/>
      <c r="O914" s="180"/>
      <c r="P914" s="180"/>
      <c r="Q914" s="180"/>
      <c r="R914" s="180"/>
      <c r="S914" s="180"/>
      <c r="T914" s="180"/>
      <c r="U914" s="180"/>
      <c r="V914" s="180"/>
      <c r="W914" s="180"/>
      <c r="X914" s="180"/>
      <c r="Y914" s="180"/>
      <c r="Z914" s="180"/>
      <c r="AA914" s="180"/>
      <c r="AB914" s="180"/>
      <c r="AC914" s="180"/>
      <c r="AD914" s="180"/>
      <c r="AE914" s="180"/>
      <c r="AF914" s="180"/>
      <c r="AG914" s="180"/>
      <c r="AH914" s="180"/>
      <c r="AI914" s="180"/>
      <c r="AJ914" s="180"/>
      <c r="AK914" s="180"/>
      <c r="AL914" s="180"/>
      <c r="AM914" s="180"/>
      <c r="AN914" s="180"/>
      <c r="AO914" s="180"/>
      <c r="AP914" s="180"/>
      <c r="AQ914" s="180"/>
      <c r="AR914" s="180"/>
      <c r="AS914" s="180"/>
      <c r="AT914" s="180"/>
      <c r="AU914" s="180"/>
      <c r="AV914" s="181"/>
    </row>
    <row r="915" spans="1:48" s="218" customFormat="1" x14ac:dyDescent="0.25">
      <c r="B915" s="175" t="s">
        <v>22</v>
      </c>
      <c r="C915" s="178">
        <v>5.5945540000000014</v>
      </c>
      <c r="D915" s="178">
        <v>5.5945540000000014</v>
      </c>
      <c r="E915" s="178">
        <v>5.5945540000000014</v>
      </c>
      <c r="F915" s="178">
        <v>5.5945540000000014</v>
      </c>
      <c r="G915" s="178">
        <v>5.5945540000000014</v>
      </c>
      <c r="H915" s="178">
        <v>5.5945540000000014</v>
      </c>
      <c r="I915" s="178">
        <v>5.5945540000000014</v>
      </c>
      <c r="J915" s="178">
        <v>5.5945540000000014</v>
      </c>
      <c r="K915" s="178">
        <v>5.5011301666666679</v>
      </c>
      <c r="L915" s="178">
        <v>5.4077063333333335</v>
      </c>
      <c r="M915" s="178">
        <v>5.3142825</v>
      </c>
      <c r="N915" s="178">
        <v>5.2531691666666669</v>
      </c>
      <c r="O915" s="178">
        <v>5.1920558333333338</v>
      </c>
      <c r="P915" s="178">
        <v>5.1309424999999997</v>
      </c>
      <c r="Q915" s="178">
        <v>5.0698291666666666</v>
      </c>
      <c r="R915" s="178">
        <v>5.0087158333333335</v>
      </c>
      <c r="S915" s="178">
        <v>5.0224925833333334</v>
      </c>
      <c r="T915" s="178">
        <v>5.0362693333333333</v>
      </c>
      <c r="U915" s="178">
        <v>5.0500460833333332</v>
      </c>
      <c r="V915" s="178">
        <v>5.0638228333333331</v>
      </c>
      <c r="W915" s="178">
        <v>5.0775995833333329</v>
      </c>
      <c r="X915" s="178">
        <v>5.0913763333333337</v>
      </c>
      <c r="Y915" s="178">
        <v>5.1051530833333336</v>
      </c>
      <c r="Z915" s="178">
        <v>5.1189298333333335</v>
      </c>
      <c r="AA915" s="178">
        <v>5.1327065833333334</v>
      </c>
      <c r="AB915" s="178">
        <v>5.1464833333333333</v>
      </c>
      <c r="AC915" s="178">
        <v>5.1429063777777779</v>
      </c>
      <c r="AD915" s="178">
        <v>5.1393294222222226</v>
      </c>
      <c r="AE915" s="178">
        <v>5.1357524666666672</v>
      </c>
      <c r="AF915" s="178">
        <v>5.1321755111111109</v>
      </c>
      <c r="AG915" s="178">
        <v>5.1285985555555555</v>
      </c>
      <c r="AH915" s="178">
        <v>5.1250216000000002</v>
      </c>
      <c r="AI915" s="178">
        <v>5.1214446444444448</v>
      </c>
      <c r="AJ915" s="178">
        <v>5.1178676888888894</v>
      </c>
      <c r="AK915" s="178">
        <v>5.1142907333333341</v>
      </c>
      <c r="AL915" s="178">
        <v>5.1107137777777787</v>
      </c>
      <c r="AM915" s="178">
        <v>5.1071368222222233</v>
      </c>
      <c r="AN915" s="178">
        <v>5.1035598666666671</v>
      </c>
      <c r="AO915" s="178">
        <v>5.0999829111111117</v>
      </c>
      <c r="AP915" s="178">
        <v>5.0964059555555563</v>
      </c>
      <c r="AQ915" s="178">
        <v>5.0928290000000009</v>
      </c>
      <c r="AR915" s="178">
        <v>5.0928290000000009</v>
      </c>
      <c r="AS915" s="178">
        <v>5.0928290000000009</v>
      </c>
      <c r="AT915" s="178">
        <v>5.0928290000000009</v>
      </c>
      <c r="AU915" s="178">
        <v>5.0928290000000009</v>
      </c>
      <c r="AV915" s="179">
        <v>5.0928290000000009</v>
      </c>
    </row>
    <row r="916" spans="1:48" s="218" customFormat="1" x14ac:dyDescent="0.25">
      <c r="B916" s="175" t="s">
        <v>110</v>
      </c>
      <c r="C916" s="178">
        <v>0</v>
      </c>
      <c r="D916" s="178">
        <v>0</v>
      </c>
      <c r="E916" s="178">
        <v>0</v>
      </c>
      <c r="F916" s="178">
        <v>0</v>
      </c>
      <c r="G916" s="178">
        <v>0</v>
      </c>
      <c r="H916" s="178">
        <v>0</v>
      </c>
      <c r="I916" s="178">
        <v>0</v>
      </c>
      <c r="J916" s="178">
        <v>0</v>
      </c>
      <c r="K916" s="178">
        <v>0</v>
      </c>
      <c r="L916" s="178">
        <v>0</v>
      </c>
      <c r="M916" s="178">
        <v>0</v>
      </c>
      <c r="N916" s="178">
        <v>0</v>
      </c>
      <c r="O916" s="178">
        <v>0</v>
      </c>
      <c r="P916" s="178">
        <v>0</v>
      </c>
      <c r="Q916" s="178">
        <v>0</v>
      </c>
      <c r="R916" s="178">
        <v>0</v>
      </c>
      <c r="S916" s="178">
        <v>0</v>
      </c>
      <c r="T916" s="178">
        <v>0</v>
      </c>
      <c r="U916" s="178">
        <v>0</v>
      </c>
      <c r="V916" s="178">
        <v>0</v>
      </c>
      <c r="W916" s="178">
        <v>0</v>
      </c>
      <c r="X916" s="178">
        <v>0</v>
      </c>
      <c r="Y916" s="178">
        <v>0</v>
      </c>
      <c r="Z916" s="178">
        <v>0</v>
      </c>
      <c r="AA916" s="178">
        <v>0</v>
      </c>
      <c r="AB916" s="178">
        <v>0</v>
      </c>
      <c r="AC916" s="178">
        <v>0</v>
      </c>
      <c r="AD916" s="178">
        <v>0</v>
      </c>
      <c r="AE916" s="178">
        <v>0</v>
      </c>
      <c r="AF916" s="178">
        <v>0</v>
      </c>
      <c r="AG916" s="178">
        <v>0</v>
      </c>
      <c r="AH916" s="178">
        <v>0</v>
      </c>
      <c r="AI916" s="178">
        <v>0</v>
      </c>
      <c r="AJ916" s="178">
        <v>0</v>
      </c>
      <c r="AK916" s="178">
        <v>0</v>
      </c>
      <c r="AL916" s="178">
        <v>0</v>
      </c>
      <c r="AM916" s="178">
        <v>0</v>
      </c>
      <c r="AN916" s="178">
        <v>0</v>
      </c>
      <c r="AO916" s="178">
        <v>0</v>
      </c>
      <c r="AP916" s="178">
        <v>0</v>
      </c>
      <c r="AQ916" s="178">
        <v>0</v>
      </c>
      <c r="AR916" s="178">
        <v>0</v>
      </c>
      <c r="AS916" s="178">
        <v>0</v>
      </c>
      <c r="AT916" s="178">
        <v>0</v>
      </c>
      <c r="AU916" s="178">
        <v>0</v>
      </c>
      <c r="AV916" s="179">
        <v>0</v>
      </c>
    </row>
    <row r="917" spans="1:48" s="218" customFormat="1" x14ac:dyDescent="0.25">
      <c r="B917" s="175" t="s">
        <v>111</v>
      </c>
      <c r="C917" s="178">
        <v>0</v>
      </c>
      <c r="D917" s="178">
        <v>0</v>
      </c>
      <c r="E917" s="178">
        <v>0</v>
      </c>
      <c r="F917" s="178">
        <v>0</v>
      </c>
      <c r="G917" s="178">
        <v>0</v>
      </c>
      <c r="H917" s="178">
        <v>0</v>
      </c>
      <c r="I917" s="178">
        <v>0</v>
      </c>
      <c r="J917" s="178">
        <v>0</v>
      </c>
      <c r="K917" s="178">
        <v>0</v>
      </c>
      <c r="L917" s="178">
        <v>0</v>
      </c>
      <c r="M917" s="178">
        <v>0</v>
      </c>
      <c r="N917" s="178">
        <v>0</v>
      </c>
      <c r="O917" s="178">
        <v>0</v>
      </c>
      <c r="P917" s="178">
        <v>0</v>
      </c>
      <c r="Q917" s="178">
        <v>0</v>
      </c>
      <c r="R917" s="178">
        <v>0</v>
      </c>
      <c r="S917" s="178">
        <v>0</v>
      </c>
      <c r="T917" s="178">
        <v>0</v>
      </c>
      <c r="U917" s="178">
        <v>0</v>
      </c>
      <c r="V917" s="178">
        <v>0</v>
      </c>
      <c r="W917" s="178">
        <v>0</v>
      </c>
      <c r="X917" s="178">
        <v>0</v>
      </c>
      <c r="Y917" s="178">
        <v>0</v>
      </c>
      <c r="Z917" s="178">
        <v>0</v>
      </c>
      <c r="AA917" s="178">
        <v>0</v>
      </c>
      <c r="AB917" s="178">
        <v>0</v>
      </c>
      <c r="AC917" s="178">
        <v>0</v>
      </c>
      <c r="AD917" s="178">
        <v>0</v>
      </c>
      <c r="AE917" s="178">
        <v>0</v>
      </c>
      <c r="AF917" s="178">
        <v>0</v>
      </c>
      <c r="AG917" s="178">
        <v>0</v>
      </c>
      <c r="AH917" s="178">
        <v>0</v>
      </c>
      <c r="AI917" s="178">
        <v>0</v>
      </c>
      <c r="AJ917" s="178">
        <v>0</v>
      </c>
      <c r="AK917" s="178">
        <v>0</v>
      </c>
      <c r="AL917" s="178">
        <v>0</v>
      </c>
      <c r="AM917" s="178">
        <v>0</v>
      </c>
      <c r="AN917" s="178">
        <v>0</v>
      </c>
      <c r="AO917" s="178">
        <v>0</v>
      </c>
      <c r="AP917" s="178">
        <v>0</v>
      </c>
      <c r="AQ917" s="178">
        <v>0</v>
      </c>
      <c r="AR917" s="178">
        <v>0</v>
      </c>
      <c r="AS917" s="178">
        <v>0</v>
      </c>
      <c r="AT917" s="178">
        <v>0</v>
      </c>
      <c r="AU917" s="178">
        <v>0</v>
      </c>
      <c r="AV917" s="179">
        <v>0</v>
      </c>
    </row>
    <row r="918" spans="1:48" s="218" customFormat="1" x14ac:dyDescent="0.25">
      <c r="B918" s="175" t="s">
        <v>58</v>
      </c>
      <c r="C918" s="178">
        <v>0</v>
      </c>
      <c r="D918" s="178">
        <v>0</v>
      </c>
      <c r="E918" s="178">
        <v>0</v>
      </c>
      <c r="F918" s="178">
        <v>0</v>
      </c>
      <c r="G918" s="178">
        <v>0</v>
      </c>
      <c r="H918" s="178">
        <v>0</v>
      </c>
      <c r="I918" s="178">
        <v>0</v>
      </c>
      <c r="J918" s="178">
        <v>0</v>
      </c>
      <c r="K918" s="178">
        <v>0</v>
      </c>
      <c r="L918" s="178">
        <v>0</v>
      </c>
      <c r="M918" s="178">
        <v>0</v>
      </c>
      <c r="N918" s="178">
        <v>0</v>
      </c>
      <c r="O918" s="178">
        <v>0</v>
      </c>
      <c r="P918" s="178">
        <v>0</v>
      </c>
      <c r="Q918" s="178">
        <v>0</v>
      </c>
      <c r="R918" s="178">
        <v>0</v>
      </c>
      <c r="S918" s="178">
        <v>0</v>
      </c>
      <c r="T918" s="178">
        <v>0</v>
      </c>
      <c r="U918" s="178">
        <v>0</v>
      </c>
      <c r="V918" s="178">
        <v>0</v>
      </c>
      <c r="W918" s="178">
        <v>0</v>
      </c>
      <c r="X918" s="178">
        <v>0</v>
      </c>
      <c r="Y918" s="178">
        <v>0</v>
      </c>
      <c r="Z918" s="178">
        <v>0</v>
      </c>
      <c r="AA918" s="178">
        <v>0</v>
      </c>
      <c r="AB918" s="178">
        <v>0</v>
      </c>
      <c r="AC918" s="178">
        <v>0</v>
      </c>
      <c r="AD918" s="178">
        <v>0</v>
      </c>
      <c r="AE918" s="178">
        <v>0</v>
      </c>
      <c r="AF918" s="178">
        <v>0</v>
      </c>
      <c r="AG918" s="178">
        <v>0</v>
      </c>
      <c r="AH918" s="178">
        <v>0</v>
      </c>
      <c r="AI918" s="178">
        <v>0</v>
      </c>
      <c r="AJ918" s="178">
        <v>0</v>
      </c>
      <c r="AK918" s="178">
        <v>0</v>
      </c>
      <c r="AL918" s="178">
        <v>0</v>
      </c>
      <c r="AM918" s="178">
        <v>0</v>
      </c>
      <c r="AN918" s="178">
        <v>0</v>
      </c>
      <c r="AO918" s="178">
        <v>0</v>
      </c>
      <c r="AP918" s="178">
        <v>0</v>
      </c>
      <c r="AQ918" s="178">
        <v>0</v>
      </c>
      <c r="AR918" s="178">
        <v>0</v>
      </c>
      <c r="AS918" s="178">
        <v>0</v>
      </c>
      <c r="AT918" s="178">
        <v>0</v>
      </c>
      <c r="AU918" s="178">
        <v>0</v>
      </c>
      <c r="AV918" s="179">
        <v>0</v>
      </c>
    </row>
    <row r="919" spans="1:48" s="218" customFormat="1" x14ac:dyDescent="0.25">
      <c r="B919" s="175" t="s">
        <v>60</v>
      </c>
      <c r="C919" s="178">
        <v>5954.6535047999996</v>
      </c>
      <c r="D919" s="178">
        <v>5954.6535047999996</v>
      </c>
      <c r="E919" s="178">
        <v>5954.6535047999996</v>
      </c>
      <c r="F919" s="178">
        <v>5954.6535047999996</v>
      </c>
      <c r="G919" s="178">
        <v>5954.6535047999996</v>
      </c>
      <c r="H919" s="178">
        <v>5954.6535047999996</v>
      </c>
      <c r="I919" s="178">
        <v>5954.6535047999996</v>
      </c>
      <c r="J919" s="178">
        <v>5954.6535047999996</v>
      </c>
      <c r="K919" s="178">
        <v>5854.6536047999998</v>
      </c>
      <c r="L919" s="178">
        <v>5754.6537048</v>
      </c>
      <c r="M919" s="178">
        <v>5654.6538048000002</v>
      </c>
      <c r="N919" s="178">
        <v>5197.9406553360004</v>
      </c>
      <c r="O919" s="178">
        <v>4741.2275058720006</v>
      </c>
      <c r="P919" s="178">
        <v>4284.5143564080008</v>
      </c>
      <c r="Q919" s="178">
        <v>3827.8012069440006</v>
      </c>
      <c r="R919" s="178">
        <v>3371.0880574800008</v>
      </c>
      <c r="S919" s="178">
        <v>3239.0852441705192</v>
      </c>
      <c r="T919" s="178">
        <v>3107.0824308610377</v>
      </c>
      <c r="U919" s="178">
        <v>2975.0796175515561</v>
      </c>
      <c r="V919" s="178">
        <v>2843.0768042420746</v>
      </c>
      <c r="W919" s="178">
        <v>2711.073990932593</v>
      </c>
      <c r="X919" s="178">
        <v>2579.0711776231115</v>
      </c>
      <c r="Y919" s="178">
        <v>2447.0683643136299</v>
      </c>
      <c r="Z919" s="178">
        <v>2315.0655510041483</v>
      </c>
      <c r="AA919" s="178">
        <v>2183.0627376946668</v>
      </c>
      <c r="AB919" s="178">
        <v>2051.0599243851852</v>
      </c>
      <c r="AC919" s="178">
        <v>2014.0620712864397</v>
      </c>
      <c r="AD919" s="178">
        <v>1977.0642181876938</v>
      </c>
      <c r="AE919" s="178">
        <v>1940.0663650889483</v>
      </c>
      <c r="AF919" s="178">
        <v>1903.0685119902025</v>
      </c>
      <c r="AG919" s="178">
        <v>1866.0706588914568</v>
      </c>
      <c r="AH919" s="178">
        <v>1829.0728057927111</v>
      </c>
      <c r="AI919" s="178">
        <v>1792.0749526939653</v>
      </c>
      <c r="AJ919" s="178">
        <v>1755.0770995952198</v>
      </c>
      <c r="AK919" s="178">
        <v>1718.0792464964741</v>
      </c>
      <c r="AL919" s="178">
        <v>1681.0813933977283</v>
      </c>
      <c r="AM919" s="178">
        <v>1644.0835402989826</v>
      </c>
      <c r="AN919" s="178">
        <v>1607.0856872002369</v>
      </c>
      <c r="AO919" s="178">
        <v>1570.0878341014914</v>
      </c>
      <c r="AP919" s="178">
        <v>1533.0899810027456</v>
      </c>
      <c r="AQ919" s="178">
        <v>1496.0921279039999</v>
      </c>
      <c r="AR919" s="178">
        <v>1496.0921279039999</v>
      </c>
      <c r="AS919" s="178">
        <v>1496.0921279039999</v>
      </c>
      <c r="AT919" s="178">
        <v>1496.0921279039999</v>
      </c>
      <c r="AU919" s="178">
        <v>1496.0921279039999</v>
      </c>
      <c r="AV919" s="179">
        <v>1496.0921279039999</v>
      </c>
    </row>
    <row r="920" spans="1:48" s="218" customFormat="1" x14ac:dyDescent="0.25">
      <c r="B920" s="175" t="s">
        <v>62</v>
      </c>
      <c r="C920" s="178">
        <f>C919/2</f>
        <v>2977.3267523999998</v>
      </c>
      <c r="D920" s="178">
        <f t="shared" ref="D920:AV920" si="10">D919/2</f>
        <v>2977.3267523999998</v>
      </c>
      <c r="E920" s="178">
        <f t="shared" si="10"/>
        <v>2977.3267523999998</v>
      </c>
      <c r="F920" s="178">
        <f t="shared" si="10"/>
        <v>2977.3267523999998</v>
      </c>
      <c r="G920" s="178">
        <f t="shared" si="10"/>
        <v>2977.3267523999998</v>
      </c>
      <c r="H920" s="178">
        <f t="shared" si="10"/>
        <v>2977.3267523999998</v>
      </c>
      <c r="I920" s="178">
        <f t="shared" si="10"/>
        <v>2977.3267523999998</v>
      </c>
      <c r="J920" s="178">
        <f t="shared" si="10"/>
        <v>2977.3267523999998</v>
      </c>
      <c r="K920" s="178">
        <f t="shared" si="10"/>
        <v>2927.3268023999999</v>
      </c>
      <c r="L920" s="178">
        <f t="shared" si="10"/>
        <v>2877.3268524</v>
      </c>
      <c r="M920" s="178">
        <f t="shared" si="10"/>
        <v>2827.3269024000001</v>
      </c>
      <c r="N920" s="178">
        <f t="shared" si="10"/>
        <v>2598.9703276680002</v>
      </c>
      <c r="O920" s="178">
        <f t="shared" si="10"/>
        <v>2370.6137529360003</v>
      </c>
      <c r="P920" s="178">
        <f t="shared" si="10"/>
        <v>2142.2571782040004</v>
      </c>
      <c r="Q920" s="178">
        <f t="shared" si="10"/>
        <v>1913.9006034720003</v>
      </c>
      <c r="R920" s="178">
        <f t="shared" si="10"/>
        <v>1685.5440287400004</v>
      </c>
      <c r="S920" s="178">
        <f t="shared" si="10"/>
        <v>1619.5426220852596</v>
      </c>
      <c r="T920" s="178">
        <f t="shared" si="10"/>
        <v>1553.5412154305188</v>
      </c>
      <c r="U920" s="178">
        <f t="shared" si="10"/>
        <v>1487.5398087757781</v>
      </c>
      <c r="V920" s="178">
        <f t="shared" si="10"/>
        <v>1421.5384021210373</v>
      </c>
      <c r="W920" s="178">
        <f t="shared" si="10"/>
        <v>1355.5369954662965</v>
      </c>
      <c r="X920" s="178">
        <f t="shared" si="10"/>
        <v>1289.5355888115557</v>
      </c>
      <c r="Y920" s="178">
        <f t="shared" si="10"/>
        <v>1223.5341821568149</v>
      </c>
      <c r="Z920" s="178">
        <f t="shared" si="10"/>
        <v>1157.5327755020742</v>
      </c>
      <c r="AA920" s="178">
        <f t="shared" si="10"/>
        <v>1091.5313688473334</v>
      </c>
      <c r="AB920" s="178">
        <f t="shared" si="10"/>
        <v>1025.5299621925926</v>
      </c>
      <c r="AC920" s="178">
        <f t="shared" si="10"/>
        <v>1007.0310356432199</v>
      </c>
      <c r="AD920" s="178">
        <f t="shared" si="10"/>
        <v>988.53210909384688</v>
      </c>
      <c r="AE920" s="178">
        <f t="shared" si="10"/>
        <v>970.03318254447413</v>
      </c>
      <c r="AF920" s="178">
        <f t="shared" si="10"/>
        <v>951.53425599510126</v>
      </c>
      <c r="AG920" s="178">
        <f t="shared" si="10"/>
        <v>933.03532944572839</v>
      </c>
      <c r="AH920" s="178">
        <f t="shared" si="10"/>
        <v>914.53640289635553</v>
      </c>
      <c r="AI920" s="178">
        <f t="shared" si="10"/>
        <v>896.03747634698266</v>
      </c>
      <c r="AJ920" s="178">
        <f t="shared" si="10"/>
        <v>877.5385497976099</v>
      </c>
      <c r="AK920" s="178">
        <f t="shared" si="10"/>
        <v>859.03962324823704</v>
      </c>
      <c r="AL920" s="178">
        <f t="shared" si="10"/>
        <v>840.54069669886417</v>
      </c>
      <c r="AM920" s="178">
        <f t="shared" si="10"/>
        <v>822.0417701494913</v>
      </c>
      <c r="AN920" s="178">
        <f t="shared" si="10"/>
        <v>803.54284360011843</v>
      </c>
      <c r="AO920" s="178">
        <f t="shared" si="10"/>
        <v>785.04391705074568</v>
      </c>
      <c r="AP920" s="178">
        <f t="shared" si="10"/>
        <v>766.54499050137281</v>
      </c>
      <c r="AQ920" s="178">
        <f t="shared" si="10"/>
        <v>748.04606395199994</v>
      </c>
      <c r="AR920" s="178">
        <f t="shared" si="10"/>
        <v>748.04606395199994</v>
      </c>
      <c r="AS920" s="178">
        <f t="shared" si="10"/>
        <v>748.04606395199994</v>
      </c>
      <c r="AT920" s="178">
        <f t="shared" si="10"/>
        <v>748.04606395199994</v>
      </c>
      <c r="AU920" s="178">
        <f t="shared" si="10"/>
        <v>748.04606395199994</v>
      </c>
      <c r="AV920" s="178">
        <f t="shared" si="10"/>
        <v>748.04606395199994</v>
      </c>
    </row>
    <row r="921" spans="1:48" s="218" customFormat="1" x14ac:dyDescent="0.25">
      <c r="B921" s="175" t="s">
        <v>109</v>
      </c>
      <c r="C921" s="178">
        <v>10</v>
      </c>
      <c r="D921" s="178">
        <v>10</v>
      </c>
      <c r="E921" s="178">
        <v>10</v>
      </c>
      <c r="F921" s="178">
        <v>10</v>
      </c>
      <c r="G921" s="178">
        <v>10</v>
      </c>
      <c r="H921" s="178">
        <v>10</v>
      </c>
      <c r="I921" s="178">
        <v>10</v>
      </c>
      <c r="J921" s="178">
        <v>10</v>
      </c>
      <c r="K921" s="178">
        <v>10</v>
      </c>
      <c r="L921" s="178">
        <v>10</v>
      </c>
      <c r="M921" s="178">
        <v>10</v>
      </c>
      <c r="N921" s="178">
        <v>10</v>
      </c>
      <c r="O921" s="178">
        <v>10</v>
      </c>
      <c r="P921" s="178">
        <v>10</v>
      </c>
      <c r="Q921" s="178">
        <v>10</v>
      </c>
      <c r="R921" s="178">
        <v>10</v>
      </c>
      <c r="S921" s="178">
        <v>10</v>
      </c>
      <c r="T921" s="178">
        <v>10</v>
      </c>
      <c r="U921" s="178">
        <v>10</v>
      </c>
      <c r="V921" s="178">
        <v>10</v>
      </c>
      <c r="W921" s="178">
        <v>10</v>
      </c>
      <c r="X921" s="178">
        <v>10</v>
      </c>
      <c r="Y921" s="178">
        <v>10</v>
      </c>
      <c r="Z921" s="178">
        <v>10</v>
      </c>
      <c r="AA921" s="178">
        <v>10</v>
      </c>
      <c r="AB921" s="178">
        <v>10</v>
      </c>
      <c r="AC921" s="178">
        <v>10</v>
      </c>
      <c r="AD921" s="178">
        <v>10</v>
      </c>
      <c r="AE921" s="178">
        <v>10</v>
      </c>
      <c r="AF921" s="178">
        <v>10</v>
      </c>
      <c r="AG921" s="178">
        <v>10</v>
      </c>
      <c r="AH921" s="178">
        <v>10</v>
      </c>
      <c r="AI921" s="178">
        <v>10</v>
      </c>
      <c r="AJ921" s="178">
        <v>10</v>
      </c>
      <c r="AK921" s="178">
        <v>10</v>
      </c>
      <c r="AL921" s="178">
        <v>10</v>
      </c>
      <c r="AM921" s="178">
        <v>10</v>
      </c>
      <c r="AN921" s="178">
        <v>10</v>
      </c>
      <c r="AO921" s="178">
        <v>10</v>
      </c>
      <c r="AP921" s="178">
        <v>10</v>
      </c>
      <c r="AQ921" s="178">
        <v>10</v>
      </c>
      <c r="AR921" s="178">
        <v>10</v>
      </c>
      <c r="AS921" s="178">
        <v>10</v>
      </c>
      <c r="AT921" s="178">
        <v>10</v>
      </c>
      <c r="AU921" s="178">
        <v>10</v>
      </c>
      <c r="AV921" s="179">
        <v>10</v>
      </c>
    </row>
    <row r="922" spans="1:48" s="218" customFormat="1" x14ac:dyDescent="0.25">
      <c r="B922" s="175" t="s">
        <v>274</v>
      </c>
      <c r="C922" s="178">
        <v>100000</v>
      </c>
      <c r="D922" s="178">
        <v>100000</v>
      </c>
      <c r="E922" s="178">
        <v>100000</v>
      </c>
      <c r="F922" s="178">
        <v>100000</v>
      </c>
      <c r="G922" s="178">
        <v>100000</v>
      </c>
      <c r="H922" s="178">
        <v>100000</v>
      </c>
      <c r="I922" s="178">
        <v>100000</v>
      </c>
      <c r="J922" s="178">
        <v>100000</v>
      </c>
      <c r="K922" s="178">
        <v>100000</v>
      </c>
      <c r="L922" s="178">
        <v>100000</v>
      </c>
      <c r="M922" s="178">
        <v>100000</v>
      </c>
      <c r="N922" s="178">
        <v>100000</v>
      </c>
      <c r="O922" s="178">
        <v>100000</v>
      </c>
      <c r="P922" s="178">
        <v>100000</v>
      </c>
      <c r="Q922" s="178">
        <v>100000</v>
      </c>
      <c r="R922" s="178">
        <v>100000</v>
      </c>
      <c r="S922" s="178">
        <v>100000</v>
      </c>
      <c r="T922" s="178">
        <v>100000</v>
      </c>
      <c r="U922" s="178">
        <v>100000</v>
      </c>
      <c r="V922" s="178">
        <v>100000</v>
      </c>
      <c r="W922" s="178">
        <v>100000</v>
      </c>
      <c r="X922" s="178">
        <v>100000</v>
      </c>
      <c r="Y922" s="178">
        <v>100000</v>
      </c>
      <c r="Z922" s="178">
        <v>100000</v>
      </c>
      <c r="AA922" s="178">
        <v>100000</v>
      </c>
      <c r="AB922" s="178">
        <v>100000</v>
      </c>
      <c r="AC922" s="178">
        <v>100000</v>
      </c>
      <c r="AD922" s="178">
        <v>100000</v>
      </c>
      <c r="AE922" s="178">
        <v>100000</v>
      </c>
      <c r="AF922" s="178">
        <v>100000</v>
      </c>
      <c r="AG922" s="178">
        <v>100000</v>
      </c>
      <c r="AH922" s="178">
        <v>100000</v>
      </c>
      <c r="AI922" s="178">
        <v>100000</v>
      </c>
      <c r="AJ922" s="178">
        <v>100000</v>
      </c>
      <c r="AK922" s="178">
        <v>100000</v>
      </c>
      <c r="AL922" s="178">
        <v>100000</v>
      </c>
      <c r="AM922" s="178">
        <v>100000</v>
      </c>
      <c r="AN922" s="178">
        <v>100000</v>
      </c>
      <c r="AO922" s="178">
        <v>100000</v>
      </c>
      <c r="AP922" s="178">
        <v>100000</v>
      </c>
      <c r="AQ922" s="178">
        <v>100000</v>
      </c>
      <c r="AR922" s="178">
        <v>100000</v>
      </c>
      <c r="AS922" s="178">
        <v>100000</v>
      </c>
      <c r="AT922" s="178">
        <v>100000</v>
      </c>
      <c r="AU922" s="178">
        <v>100000</v>
      </c>
      <c r="AV922" s="179">
        <v>100000</v>
      </c>
    </row>
    <row r="923" spans="1:48" s="218" customFormat="1" x14ac:dyDescent="0.25">
      <c r="B923" s="175" t="s">
        <v>276</v>
      </c>
      <c r="C923" s="180"/>
      <c r="D923" s="180"/>
      <c r="E923" s="180"/>
      <c r="F923" s="180"/>
      <c r="G923" s="180"/>
      <c r="H923" s="180"/>
      <c r="I923" s="180"/>
      <c r="J923" s="180"/>
      <c r="K923" s="180"/>
      <c r="L923" s="180"/>
      <c r="M923" s="180"/>
      <c r="N923" s="180"/>
      <c r="O923" s="180"/>
      <c r="P923" s="180"/>
      <c r="Q923" s="180"/>
      <c r="R923" s="180"/>
      <c r="S923" s="180"/>
      <c r="T923" s="180"/>
      <c r="U923" s="180"/>
      <c r="V923" s="180"/>
      <c r="W923" s="180"/>
      <c r="X923" s="180"/>
      <c r="Y923" s="180"/>
      <c r="Z923" s="180"/>
      <c r="AA923" s="180"/>
      <c r="AB923" s="180"/>
      <c r="AC923" s="180"/>
      <c r="AD923" s="180"/>
      <c r="AE923" s="180"/>
      <c r="AF923" s="180"/>
      <c r="AG923" s="180"/>
      <c r="AH923" s="180"/>
      <c r="AI923" s="180"/>
      <c r="AJ923" s="180"/>
      <c r="AK923" s="180"/>
      <c r="AL923" s="180"/>
      <c r="AM923" s="180"/>
      <c r="AN923" s="180"/>
      <c r="AO923" s="180"/>
      <c r="AP923" s="180"/>
      <c r="AQ923" s="180"/>
      <c r="AR923" s="180"/>
      <c r="AS923" s="180"/>
      <c r="AT923" s="180"/>
      <c r="AU923" s="180"/>
      <c r="AV923" s="181"/>
    </row>
    <row r="924" spans="1:48" s="218" customFormat="1" x14ac:dyDescent="0.25">
      <c r="B924" s="175" t="s">
        <v>278</v>
      </c>
      <c r="C924" s="180"/>
      <c r="D924" s="180"/>
      <c r="E924" s="180"/>
      <c r="F924" s="180"/>
      <c r="G924" s="180"/>
      <c r="H924" s="180"/>
      <c r="I924" s="180"/>
      <c r="J924" s="180"/>
      <c r="K924" s="180"/>
      <c r="L924" s="180"/>
      <c r="M924" s="180"/>
      <c r="N924" s="180"/>
      <c r="O924" s="180"/>
      <c r="P924" s="180"/>
      <c r="Q924" s="180"/>
      <c r="R924" s="180"/>
      <c r="S924" s="180"/>
      <c r="T924" s="180"/>
      <c r="U924" s="180"/>
      <c r="V924" s="180"/>
      <c r="W924" s="180"/>
      <c r="X924" s="180"/>
      <c r="Y924" s="180"/>
      <c r="Z924" s="180"/>
      <c r="AA924" s="180"/>
      <c r="AB924" s="180"/>
      <c r="AC924" s="180"/>
      <c r="AD924" s="180"/>
      <c r="AE924" s="180"/>
      <c r="AF924" s="180"/>
      <c r="AG924" s="180"/>
      <c r="AH924" s="180"/>
      <c r="AI924" s="180"/>
      <c r="AJ924" s="180"/>
      <c r="AK924" s="180"/>
      <c r="AL924" s="180"/>
      <c r="AM924" s="180"/>
      <c r="AN924" s="180"/>
      <c r="AO924" s="180"/>
      <c r="AP924" s="180"/>
      <c r="AQ924" s="180"/>
      <c r="AR924" s="180"/>
      <c r="AS924" s="180"/>
      <c r="AT924" s="180"/>
      <c r="AU924" s="180"/>
      <c r="AV924" s="181"/>
    </row>
    <row r="925" spans="1:48" s="218" customFormat="1" ht="15.75" thickBot="1" x14ac:dyDescent="0.3">
      <c r="B925" s="326" t="s">
        <v>787</v>
      </c>
      <c r="C925" s="327"/>
      <c r="D925" s="327"/>
      <c r="E925" s="327"/>
      <c r="F925" s="327"/>
      <c r="G925" s="327"/>
      <c r="H925" s="327"/>
      <c r="I925" s="327"/>
      <c r="J925" s="327"/>
      <c r="K925" s="327"/>
      <c r="L925" s="327"/>
      <c r="M925" s="327"/>
      <c r="N925" s="327"/>
      <c r="O925" s="327"/>
      <c r="P925" s="327"/>
      <c r="Q925" s="327"/>
      <c r="R925" s="327"/>
      <c r="S925" s="327"/>
      <c r="T925" s="327"/>
      <c r="U925" s="327"/>
      <c r="V925" s="327"/>
      <c r="W925" s="327"/>
      <c r="X925" s="327"/>
      <c r="Y925" s="327"/>
      <c r="Z925" s="327"/>
      <c r="AA925" s="327"/>
      <c r="AB925" s="327"/>
      <c r="AC925" s="327"/>
      <c r="AD925" s="327"/>
      <c r="AE925" s="327"/>
      <c r="AF925" s="327"/>
      <c r="AG925" s="327"/>
      <c r="AH925" s="327"/>
      <c r="AI925" s="327"/>
      <c r="AJ925" s="327"/>
      <c r="AK925" s="327"/>
      <c r="AL925" s="327"/>
      <c r="AM925" s="327"/>
      <c r="AN925" s="327"/>
      <c r="AO925" s="327"/>
      <c r="AP925" s="327"/>
      <c r="AQ925" s="327"/>
      <c r="AR925" s="327"/>
      <c r="AS925" s="327"/>
      <c r="AT925" s="327"/>
      <c r="AU925" s="327"/>
      <c r="AV925" s="328"/>
    </row>
    <row r="926" spans="1:48" s="218" customFormat="1" ht="16.5" thickTop="1" thickBot="1" x14ac:dyDescent="0.3"/>
    <row r="927" spans="1:48" s="218" customFormat="1" ht="15.75" thickTop="1" x14ac:dyDescent="0.25">
      <c r="A927" s="218">
        <f>A893+1</f>
        <v>27</v>
      </c>
      <c r="B927" s="329" t="s">
        <v>322</v>
      </c>
      <c r="C927" s="330"/>
      <c r="D927" s="330"/>
      <c r="E927" s="330"/>
      <c r="F927" s="330"/>
      <c r="G927" s="330"/>
      <c r="H927" s="330"/>
      <c r="I927" s="330"/>
      <c r="J927" s="330"/>
      <c r="K927" s="330"/>
      <c r="L927" s="330"/>
      <c r="M927" s="330"/>
      <c r="N927" s="330"/>
      <c r="O927" s="330"/>
      <c r="P927" s="330"/>
      <c r="Q927" s="330"/>
      <c r="R927" s="330"/>
      <c r="S927" s="330"/>
      <c r="T927" s="330"/>
      <c r="U927" s="330"/>
      <c r="V927" s="330"/>
      <c r="W927" s="330"/>
      <c r="X927" s="330"/>
      <c r="Y927" s="330"/>
      <c r="Z927" s="330"/>
      <c r="AA927" s="330"/>
      <c r="AB927" s="330"/>
      <c r="AC927" s="330"/>
      <c r="AD927" s="330"/>
      <c r="AE927" s="330"/>
      <c r="AF927" s="330"/>
      <c r="AG927" s="330"/>
      <c r="AH927" s="330"/>
      <c r="AI927" s="330"/>
      <c r="AJ927" s="330"/>
      <c r="AK927" s="330"/>
      <c r="AL927" s="330"/>
      <c r="AM927" s="330"/>
      <c r="AN927" s="330"/>
      <c r="AO927" s="330"/>
      <c r="AP927" s="330"/>
      <c r="AQ927" s="330"/>
      <c r="AR927" s="330"/>
      <c r="AS927" s="330"/>
      <c r="AT927" s="330"/>
      <c r="AU927" s="330"/>
      <c r="AV927" s="331"/>
    </row>
    <row r="928" spans="1:48" s="218" customFormat="1" x14ac:dyDescent="0.25">
      <c r="B928" s="175"/>
      <c r="C928" s="176" t="s">
        <v>364</v>
      </c>
      <c r="D928" s="176" t="s">
        <v>365</v>
      </c>
      <c r="E928" s="176" t="s">
        <v>366</v>
      </c>
      <c r="F928" s="176" t="s">
        <v>367</v>
      </c>
      <c r="G928" s="176" t="s">
        <v>368</v>
      </c>
      <c r="H928" s="176" t="s">
        <v>369</v>
      </c>
      <c r="I928" s="176" t="s">
        <v>370</v>
      </c>
      <c r="J928" s="176" t="s">
        <v>371</v>
      </c>
      <c r="K928" s="176" t="s">
        <v>372</v>
      </c>
      <c r="L928" s="176" t="s">
        <v>373</v>
      </c>
      <c r="M928" s="176" t="s">
        <v>374</v>
      </c>
      <c r="N928" s="176" t="s">
        <v>375</v>
      </c>
      <c r="O928" s="176" t="s">
        <v>376</v>
      </c>
      <c r="P928" s="176" t="s">
        <v>377</v>
      </c>
      <c r="Q928" s="176" t="s">
        <v>378</v>
      </c>
      <c r="R928" s="176" t="s">
        <v>379</v>
      </c>
      <c r="S928" s="176" t="s">
        <v>380</v>
      </c>
      <c r="T928" s="176" t="s">
        <v>381</v>
      </c>
      <c r="U928" s="176" t="s">
        <v>382</v>
      </c>
      <c r="V928" s="176" t="s">
        <v>383</v>
      </c>
      <c r="W928" s="176" t="s">
        <v>384</v>
      </c>
      <c r="X928" s="176" t="s">
        <v>385</v>
      </c>
      <c r="Y928" s="176" t="s">
        <v>386</v>
      </c>
      <c r="Z928" s="176" t="s">
        <v>387</v>
      </c>
      <c r="AA928" s="176" t="s">
        <v>388</v>
      </c>
      <c r="AB928" s="176" t="s">
        <v>389</v>
      </c>
      <c r="AC928" s="176" t="s">
        <v>224</v>
      </c>
      <c r="AD928" s="176" t="s">
        <v>225</v>
      </c>
      <c r="AE928" s="176" t="s">
        <v>226</v>
      </c>
      <c r="AF928" s="176" t="s">
        <v>227</v>
      </c>
      <c r="AG928" s="176" t="s">
        <v>445</v>
      </c>
      <c r="AH928" s="176" t="s">
        <v>228</v>
      </c>
      <c r="AI928" s="176" t="s">
        <v>229</v>
      </c>
      <c r="AJ928" s="176" t="s">
        <v>348</v>
      </c>
      <c r="AK928" s="176" t="s">
        <v>349</v>
      </c>
      <c r="AL928" s="176" t="s">
        <v>446</v>
      </c>
      <c r="AM928" s="176" t="s">
        <v>350</v>
      </c>
      <c r="AN928" s="176" t="s">
        <v>351</v>
      </c>
      <c r="AO928" s="176" t="s">
        <v>352</v>
      </c>
      <c r="AP928" s="176" t="s">
        <v>353</v>
      </c>
      <c r="AQ928" s="176" t="s">
        <v>447</v>
      </c>
      <c r="AR928" s="176" t="s">
        <v>354</v>
      </c>
      <c r="AS928" s="176" t="s">
        <v>355</v>
      </c>
      <c r="AT928" s="176" t="s">
        <v>356</v>
      </c>
      <c r="AU928" s="176" t="s">
        <v>357</v>
      </c>
      <c r="AV928" s="177" t="s">
        <v>358</v>
      </c>
    </row>
    <row r="929" spans="2:48" s="218" customFormat="1" x14ac:dyDescent="0.25">
      <c r="B929" s="175" t="s">
        <v>39</v>
      </c>
      <c r="C929" s="178">
        <v>42406.611152564445</v>
      </c>
      <c r="D929" s="178">
        <v>42406.611152564445</v>
      </c>
      <c r="E929" s="178">
        <v>42406.611152564445</v>
      </c>
      <c r="F929" s="178">
        <v>42406.611152564445</v>
      </c>
      <c r="G929" s="178">
        <v>42406.611152564445</v>
      </c>
      <c r="H929" s="178">
        <v>42406.611152564445</v>
      </c>
      <c r="I929" s="178">
        <v>42406.611152564445</v>
      </c>
      <c r="J929" s="178">
        <v>42406.611152564445</v>
      </c>
      <c r="K929" s="178">
        <v>41645.951288888922</v>
      </c>
      <c r="L929" s="178">
        <v>40885.291425213407</v>
      </c>
      <c r="M929" s="178">
        <v>40124.631561537884</v>
      </c>
      <c r="N929" s="178">
        <v>38888.680037415921</v>
      </c>
      <c r="O929" s="178">
        <v>37652.728513293958</v>
      </c>
      <c r="P929" s="178">
        <v>36416.776989172002</v>
      </c>
      <c r="Q929" s="178">
        <v>35180.825465050038</v>
      </c>
      <c r="R929" s="178">
        <v>33944.873940928075</v>
      </c>
      <c r="S929" s="178">
        <v>33690.263059981058</v>
      </c>
      <c r="T929" s="178">
        <v>33435.652179034041</v>
      </c>
      <c r="U929" s="178">
        <v>33181.041298087024</v>
      </c>
      <c r="V929" s="178">
        <v>32926.430417140007</v>
      </c>
      <c r="W929" s="178">
        <v>32671.819536192994</v>
      </c>
      <c r="X929" s="178">
        <v>32417.208655245977</v>
      </c>
      <c r="Y929" s="178">
        <v>32162.59777429896</v>
      </c>
      <c r="Z929" s="178">
        <v>31907.986893351946</v>
      </c>
      <c r="AA929" s="178">
        <v>31653.376012404929</v>
      </c>
      <c r="AB929" s="178">
        <v>31398.765131457913</v>
      </c>
      <c r="AC929" s="178">
        <v>31249.222396368983</v>
      </c>
      <c r="AD929" s="178">
        <v>31099.679661280057</v>
      </c>
      <c r="AE929" s="178">
        <v>30950.136926191128</v>
      </c>
      <c r="AF929" s="178">
        <v>30800.594191102198</v>
      </c>
      <c r="AG929" s="178">
        <v>30651.051456013269</v>
      </c>
      <c r="AH929" s="178">
        <v>30501.508720924343</v>
      </c>
      <c r="AI929" s="178">
        <v>30351.965985835413</v>
      </c>
      <c r="AJ929" s="178">
        <v>30202.423250746484</v>
      </c>
      <c r="AK929" s="178">
        <v>30052.880515657554</v>
      </c>
      <c r="AL929" s="178">
        <v>29903.337780568629</v>
      </c>
      <c r="AM929" s="178">
        <v>29753.795045479699</v>
      </c>
      <c r="AN929" s="178">
        <v>29604.25231039077</v>
      </c>
      <c r="AO929" s="178">
        <v>29454.70957530184</v>
      </c>
      <c r="AP929" s="178">
        <v>29305.166840212914</v>
      </c>
      <c r="AQ929" s="178">
        <v>29155.624105123985</v>
      </c>
      <c r="AR929" s="178">
        <v>29155.624105123985</v>
      </c>
      <c r="AS929" s="178">
        <v>29155.624105123985</v>
      </c>
      <c r="AT929" s="178">
        <v>29155.624105123985</v>
      </c>
      <c r="AU929" s="178">
        <v>29155.624105123985</v>
      </c>
      <c r="AV929" s="179">
        <v>29155.624105123985</v>
      </c>
    </row>
    <row r="930" spans="2:48" s="218" customFormat="1" x14ac:dyDescent="0.25">
      <c r="B930" s="175" t="s">
        <v>104</v>
      </c>
      <c r="C930" s="178">
        <v>4.4142314822989319E-3</v>
      </c>
      <c r="D930" s="178">
        <v>4.4142314822989319E-3</v>
      </c>
      <c r="E930" s="178">
        <v>4.4142314822989319E-3</v>
      </c>
      <c r="F930" s="178">
        <v>4.4142314822989319E-3</v>
      </c>
      <c r="G930" s="178">
        <v>4.4142314822989319E-3</v>
      </c>
      <c r="H930" s="178">
        <v>4.4142314822989319E-3</v>
      </c>
      <c r="I930" s="178">
        <v>4.4142314822989319E-3</v>
      </c>
      <c r="J930" s="178">
        <v>4.4142314822989319E-3</v>
      </c>
      <c r="K930" s="178">
        <v>4.3126464724325964E-3</v>
      </c>
      <c r="L930" s="178">
        <v>4.2110614625662617E-3</v>
      </c>
      <c r="M930" s="178">
        <v>4.1094764526999261E-3</v>
      </c>
      <c r="N930" s="178">
        <v>3.9871753975034415E-3</v>
      </c>
      <c r="O930" s="178">
        <v>3.864874342306957E-3</v>
      </c>
      <c r="P930" s="178">
        <v>3.7425732871104729E-3</v>
      </c>
      <c r="Q930" s="178">
        <v>3.6202722319139883E-3</v>
      </c>
      <c r="R930" s="178">
        <v>3.4979711767175038E-3</v>
      </c>
      <c r="S930" s="178">
        <v>3.4983999547484818E-3</v>
      </c>
      <c r="T930" s="178">
        <v>3.4988287327794598E-3</v>
      </c>
      <c r="U930" s="178">
        <v>3.4992575108104373E-3</v>
      </c>
      <c r="V930" s="178">
        <v>3.4996862888414153E-3</v>
      </c>
      <c r="W930" s="178">
        <v>3.5001150668723933E-3</v>
      </c>
      <c r="X930" s="178">
        <v>3.5005438449033713E-3</v>
      </c>
      <c r="Y930" s="178">
        <v>3.5009726229343493E-3</v>
      </c>
      <c r="Z930" s="178">
        <v>3.5014014009653268E-3</v>
      </c>
      <c r="AA930" s="178">
        <v>3.5018301789963048E-3</v>
      </c>
      <c r="AB930" s="178">
        <v>3.5022589570272828E-3</v>
      </c>
      <c r="AC930" s="178">
        <v>3.4896645486643162E-3</v>
      </c>
      <c r="AD930" s="178">
        <v>3.4770701403013496E-3</v>
      </c>
      <c r="AE930" s="178">
        <v>3.464475731938383E-3</v>
      </c>
      <c r="AF930" s="178">
        <v>3.4518813235754164E-3</v>
      </c>
      <c r="AG930" s="178">
        <v>3.4392869152124498E-3</v>
      </c>
      <c r="AH930" s="178">
        <v>3.4266925068494832E-3</v>
      </c>
      <c r="AI930" s="178">
        <v>3.4140980984865166E-3</v>
      </c>
      <c r="AJ930" s="178">
        <v>3.4015036901235501E-3</v>
      </c>
      <c r="AK930" s="178">
        <v>3.3889092817605835E-3</v>
      </c>
      <c r="AL930" s="178">
        <v>3.3763148733976169E-3</v>
      </c>
      <c r="AM930" s="178">
        <v>3.3637204650346503E-3</v>
      </c>
      <c r="AN930" s="178">
        <v>3.3511260566716837E-3</v>
      </c>
      <c r="AO930" s="178">
        <v>3.3385316483087171E-3</v>
      </c>
      <c r="AP930" s="178">
        <v>3.3259372399457505E-3</v>
      </c>
      <c r="AQ930" s="178">
        <v>3.3133428315827839E-3</v>
      </c>
      <c r="AR930" s="178">
        <v>3.3133428315827839E-3</v>
      </c>
      <c r="AS930" s="178">
        <v>3.3133428315827839E-3</v>
      </c>
      <c r="AT930" s="178">
        <v>3.3133428315827839E-3</v>
      </c>
      <c r="AU930" s="178">
        <v>3.3133428315827839E-3</v>
      </c>
      <c r="AV930" s="179">
        <v>3.3133428315827839E-3</v>
      </c>
    </row>
    <row r="931" spans="2:48" s="218" customFormat="1" x14ac:dyDescent="0.25">
      <c r="B931" s="175" t="s">
        <v>105</v>
      </c>
      <c r="C931" s="178">
        <v>3.6242389098289358E-3</v>
      </c>
      <c r="D931" s="178">
        <v>3.6242389098289358E-3</v>
      </c>
      <c r="E931" s="178">
        <v>3.6242389098289358E-3</v>
      </c>
      <c r="F931" s="178">
        <v>3.6242389098289358E-3</v>
      </c>
      <c r="G931" s="178">
        <v>3.6242389098289358E-3</v>
      </c>
      <c r="H931" s="178">
        <v>3.6242389098289358E-3</v>
      </c>
      <c r="I931" s="178">
        <v>3.6242389098289358E-3</v>
      </c>
      <c r="J931" s="178">
        <v>3.6242389098289358E-3</v>
      </c>
      <c r="K931" s="178">
        <v>3.6505900154824959E-3</v>
      </c>
      <c r="L931" s="178">
        <v>3.6769411211360565E-3</v>
      </c>
      <c r="M931" s="178">
        <v>3.7032922267896166E-3</v>
      </c>
      <c r="N931" s="178">
        <v>3.5769221283817516E-3</v>
      </c>
      <c r="O931" s="178">
        <v>3.450552029973887E-3</v>
      </c>
      <c r="P931" s="178">
        <v>3.3241819315660221E-3</v>
      </c>
      <c r="Q931" s="178">
        <v>3.1978118331581571E-3</v>
      </c>
      <c r="R931" s="178">
        <v>3.0714417347502921E-3</v>
      </c>
      <c r="S931" s="178">
        <v>3.060313190900507E-3</v>
      </c>
      <c r="T931" s="178">
        <v>3.049184647050722E-3</v>
      </c>
      <c r="U931" s="178">
        <v>3.0380561032009373E-3</v>
      </c>
      <c r="V931" s="178">
        <v>3.0269275593511522E-3</v>
      </c>
      <c r="W931" s="178">
        <v>3.0157990155013671E-3</v>
      </c>
      <c r="X931" s="178">
        <v>3.004670471651582E-3</v>
      </c>
      <c r="Y931" s="178">
        <v>2.9935419278017969E-3</v>
      </c>
      <c r="Z931" s="178">
        <v>2.9824133839520123E-3</v>
      </c>
      <c r="AA931" s="178">
        <v>2.9712848401022272E-3</v>
      </c>
      <c r="AB931" s="178">
        <v>2.9601562962524421E-3</v>
      </c>
      <c r="AC931" s="178">
        <v>3.0110777897584019E-3</v>
      </c>
      <c r="AD931" s="178">
        <v>3.0619992832643622E-3</v>
      </c>
      <c r="AE931" s="178">
        <v>3.1129207767703225E-3</v>
      </c>
      <c r="AF931" s="178">
        <v>3.1638422702762823E-3</v>
      </c>
      <c r="AG931" s="178">
        <v>3.2147637637822426E-3</v>
      </c>
      <c r="AH931" s="178">
        <v>3.2656852572882024E-3</v>
      </c>
      <c r="AI931" s="178">
        <v>3.3166067507941627E-3</v>
      </c>
      <c r="AJ931" s="178">
        <v>3.3675282443001225E-3</v>
      </c>
      <c r="AK931" s="178">
        <v>3.4184497378060828E-3</v>
      </c>
      <c r="AL931" s="178">
        <v>3.4693712313120426E-3</v>
      </c>
      <c r="AM931" s="178">
        <v>3.5202927248180029E-3</v>
      </c>
      <c r="AN931" s="178">
        <v>3.5712142183239627E-3</v>
      </c>
      <c r="AO931" s="178">
        <v>3.622135711829923E-3</v>
      </c>
      <c r="AP931" s="178">
        <v>3.6730572053358828E-3</v>
      </c>
      <c r="AQ931" s="178">
        <v>3.7239786988418431E-3</v>
      </c>
      <c r="AR931" s="178">
        <v>3.7239786988418431E-3</v>
      </c>
      <c r="AS931" s="178">
        <v>3.7239786988418431E-3</v>
      </c>
      <c r="AT931" s="178">
        <v>3.7239786988418431E-3</v>
      </c>
      <c r="AU931" s="178">
        <v>3.7239786988418431E-3</v>
      </c>
      <c r="AV931" s="179">
        <v>3.7239786988418431E-3</v>
      </c>
    </row>
    <row r="932" spans="2:48" s="218" customFormat="1" x14ac:dyDescent="0.25">
      <c r="B932" s="175" t="s">
        <v>106</v>
      </c>
      <c r="C932" s="178">
        <v>2.4618414574101428E-2</v>
      </c>
      <c r="D932" s="178">
        <v>2.4618414574101428E-2</v>
      </c>
      <c r="E932" s="178">
        <v>2.4618414574101428E-2</v>
      </c>
      <c r="F932" s="178">
        <v>2.4618414574101428E-2</v>
      </c>
      <c r="G932" s="178">
        <v>2.4618414574101428E-2</v>
      </c>
      <c r="H932" s="178">
        <v>2.4618414574101428E-2</v>
      </c>
      <c r="I932" s="178">
        <v>2.4618414574101428E-2</v>
      </c>
      <c r="J932" s="178">
        <v>2.4618414574101428E-2</v>
      </c>
      <c r="K932" s="178">
        <v>2.3741505347847157E-2</v>
      </c>
      <c r="L932" s="178">
        <v>2.2864596121592883E-2</v>
      </c>
      <c r="M932" s="178">
        <v>2.1987686895338612E-2</v>
      </c>
      <c r="N932" s="178">
        <v>2.15248337578605E-2</v>
      </c>
      <c r="O932" s="178">
        <v>2.1061980620382392E-2</v>
      </c>
      <c r="P932" s="178">
        <v>2.0599127482904281E-2</v>
      </c>
      <c r="Q932" s="178">
        <v>2.0136274345426173E-2</v>
      </c>
      <c r="R932" s="178">
        <v>1.9673421207948062E-2</v>
      </c>
      <c r="S932" s="178">
        <v>1.964481503131766E-2</v>
      </c>
      <c r="T932" s="178">
        <v>1.9616208854687258E-2</v>
      </c>
      <c r="U932" s="178">
        <v>1.9587602678056856E-2</v>
      </c>
      <c r="V932" s="178">
        <v>1.9558996501426455E-2</v>
      </c>
      <c r="W932" s="178">
        <v>1.9530390324796053E-2</v>
      </c>
      <c r="X932" s="178">
        <v>1.9501784148165655E-2</v>
      </c>
      <c r="Y932" s="178">
        <v>1.9473177971535253E-2</v>
      </c>
      <c r="Z932" s="178">
        <v>1.9444571794904851E-2</v>
      </c>
      <c r="AA932" s="178">
        <v>1.9415965618274449E-2</v>
      </c>
      <c r="AB932" s="178">
        <v>1.9387359441644048E-2</v>
      </c>
      <c r="AC932" s="178">
        <v>1.9268991155749308E-2</v>
      </c>
      <c r="AD932" s="178">
        <v>1.9150622869854569E-2</v>
      </c>
      <c r="AE932" s="178">
        <v>1.903225458395983E-2</v>
      </c>
      <c r="AF932" s="178">
        <v>1.8913886298065091E-2</v>
      </c>
      <c r="AG932" s="178">
        <v>1.8795518012170352E-2</v>
      </c>
      <c r="AH932" s="178">
        <v>1.8677149726275613E-2</v>
      </c>
      <c r="AI932" s="178">
        <v>1.8558781440380874E-2</v>
      </c>
      <c r="AJ932" s="178">
        <v>1.8440413154486138E-2</v>
      </c>
      <c r="AK932" s="178">
        <v>1.8322044868591399E-2</v>
      </c>
      <c r="AL932" s="178">
        <v>1.820367658269666E-2</v>
      </c>
      <c r="AM932" s="178">
        <v>1.8085308296801921E-2</v>
      </c>
      <c r="AN932" s="178">
        <v>1.7966940010907182E-2</v>
      </c>
      <c r="AO932" s="178">
        <v>1.7848571725012443E-2</v>
      </c>
      <c r="AP932" s="178">
        <v>1.7730203439117704E-2</v>
      </c>
      <c r="AQ932" s="178">
        <v>1.7611835153222965E-2</v>
      </c>
      <c r="AR932" s="178">
        <v>1.7611835153222965E-2</v>
      </c>
      <c r="AS932" s="178">
        <v>1.7611835153222965E-2</v>
      </c>
      <c r="AT932" s="178">
        <v>1.7611835153222965E-2</v>
      </c>
      <c r="AU932" s="178">
        <v>1.7611835153222965E-2</v>
      </c>
      <c r="AV932" s="179">
        <v>1.7611835153222965E-2</v>
      </c>
    </row>
    <row r="933" spans="2:48" s="218" customFormat="1" x14ac:dyDescent="0.25">
      <c r="B933" s="175" t="s">
        <v>107</v>
      </c>
      <c r="C933" s="178">
        <v>2.5980774227071967E-2</v>
      </c>
      <c r="D933" s="178">
        <v>2.5980774227071967E-2</v>
      </c>
      <c r="E933" s="178">
        <v>2.5980774227071967E-2</v>
      </c>
      <c r="F933" s="178">
        <v>2.5980774227071967E-2</v>
      </c>
      <c r="G933" s="178">
        <v>2.5980774227071967E-2</v>
      </c>
      <c r="H933" s="178">
        <v>2.5980774227071967E-2</v>
      </c>
      <c r="I933" s="178">
        <v>2.5980774227071967E-2</v>
      </c>
      <c r="J933" s="178">
        <v>2.5980774227071967E-2</v>
      </c>
      <c r="K933" s="178">
        <v>2.5167346032109499E-2</v>
      </c>
      <c r="L933" s="178">
        <v>2.4353917837147028E-2</v>
      </c>
      <c r="M933" s="178">
        <v>2.354048964218456E-2</v>
      </c>
      <c r="N933" s="178">
        <v>2.3036722174121834E-2</v>
      </c>
      <c r="O933" s="178">
        <v>2.2532954706059108E-2</v>
      </c>
      <c r="P933" s="178">
        <v>2.2029187237996378E-2</v>
      </c>
      <c r="Q933" s="178">
        <v>2.1525419769933652E-2</v>
      </c>
      <c r="R933" s="178">
        <v>2.1021652301870926E-2</v>
      </c>
      <c r="S933" s="178">
        <v>2.1070950066520322E-2</v>
      </c>
      <c r="T933" s="178">
        <v>2.1120247831169718E-2</v>
      </c>
      <c r="U933" s="178">
        <v>2.1169545595819114E-2</v>
      </c>
      <c r="V933" s="178">
        <v>2.121884336046851E-2</v>
      </c>
      <c r="W933" s="178">
        <v>2.1268141125117906E-2</v>
      </c>
      <c r="X933" s="178">
        <v>2.1317438889767306E-2</v>
      </c>
      <c r="Y933" s="178">
        <v>2.1366736654416702E-2</v>
      </c>
      <c r="Z933" s="178">
        <v>2.1416034419066098E-2</v>
      </c>
      <c r="AA933" s="178">
        <v>2.1465332183715494E-2</v>
      </c>
      <c r="AB933" s="178">
        <v>2.151462994836489E-2</v>
      </c>
      <c r="AC933" s="178">
        <v>2.1374317144353814E-2</v>
      </c>
      <c r="AD933" s="178">
        <v>2.1234004340342741E-2</v>
      </c>
      <c r="AE933" s="178">
        <v>2.1093691536331664E-2</v>
      </c>
      <c r="AF933" s="178">
        <v>2.0953378732320588E-2</v>
      </c>
      <c r="AG933" s="178">
        <v>2.0813065928309511E-2</v>
      </c>
      <c r="AH933" s="178">
        <v>2.0672753124298438E-2</v>
      </c>
      <c r="AI933" s="178">
        <v>2.0532440320287362E-2</v>
      </c>
      <c r="AJ933" s="178">
        <v>2.0392127516276285E-2</v>
      </c>
      <c r="AK933" s="178">
        <v>2.0251814712265209E-2</v>
      </c>
      <c r="AL933" s="178">
        <v>2.0111501908254135E-2</v>
      </c>
      <c r="AM933" s="178">
        <v>1.9971189104243059E-2</v>
      </c>
      <c r="AN933" s="178">
        <v>1.9830876300231982E-2</v>
      </c>
      <c r="AO933" s="178">
        <v>1.9690563496220906E-2</v>
      </c>
      <c r="AP933" s="178">
        <v>1.9550250692209833E-2</v>
      </c>
      <c r="AQ933" s="178">
        <v>1.9409937888198756E-2</v>
      </c>
      <c r="AR933" s="178">
        <v>1.9409937888198756E-2</v>
      </c>
      <c r="AS933" s="178">
        <v>1.9409937888198756E-2</v>
      </c>
      <c r="AT933" s="178">
        <v>1.9409937888198756E-2</v>
      </c>
      <c r="AU933" s="178">
        <v>1.9409937888198756E-2</v>
      </c>
      <c r="AV933" s="179">
        <v>1.9409937888198756E-2</v>
      </c>
    </row>
    <row r="934" spans="2:48" s="218" customFormat="1" x14ac:dyDescent="0.25">
      <c r="B934" s="175" t="s">
        <v>45</v>
      </c>
      <c r="C934" s="178">
        <v>279.14999999999998</v>
      </c>
      <c r="D934" s="178">
        <v>279.14999999999998</v>
      </c>
      <c r="E934" s="178">
        <v>279.14999999999998</v>
      </c>
      <c r="F934" s="178">
        <v>279.14999999999998</v>
      </c>
      <c r="G934" s="178">
        <v>279.14999999999998</v>
      </c>
      <c r="H934" s="178">
        <v>279.14999999999998</v>
      </c>
      <c r="I934" s="178">
        <v>279.14999999999998</v>
      </c>
      <c r="J934" s="178">
        <v>279.14999999999998</v>
      </c>
      <c r="K934" s="178">
        <v>272.06666666666666</v>
      </c>
      <c r="L934" s="178">
        <v>264.98333333333329</v>
      </c>
      <c r="M934" s="178">
        <v>257.89999999999998</v>
      </c>
      <c r="N934" s="178">
        <v>254.90799999999999</v>
      </c>
      <c r="O934" s="178">
        <v>251.916</v>
      </c>
      <c r="P934" s="178">
        <v>248.92399999999998</v>
      </c>
      <c r="Q934" s="178">
        <v>245.93199999999999</v>
      </c>
      <c r="R934" s="178">
        <v>242.94</v>
      </c>
      <c r="S934" s="178">
        <v>243.572</v>
      </c>
      <c r="T934" s="178">
        <v>244.20400000000001</v>
      </c>
      <c r="U934" s="178">
        <v>244.83599999999998</v>
      </c>
      <c r="V934" s="178">
        <v>245.46799999999999</v>
      </c>
      <c r="W934" s="178">
        <v>246.1</v>
      </c>
      <c r="X934" s="178">
        <v>246.732</v>
      </c>
      <c r="Y934" s="178">
        <v>247.364</v>
      </c>
      <c r="Z934" s="178">
        <v>247.99599999999998</v>
      </c>
      <c r="AA934" s="178">
        <v>248.62799999999999</v>
      </c>
      <c r="AB934" s="178">
        <v>249.26</v>
      </c>
      <c r="AC934" s="178">
        <v>248.94933333333333</v>
      </c>
      <c r="AD934" s="178">
        <v>248.63866666666667</v>
      </c>
      <c r="AE934" s="178">
        <v>248.328</v>
      </c>
      <c r="AF934" s="178">
        <v>248.01733333333331</v>
      </c>
      <c r="AG934" s="178">
        <v>247.70666666666665</v>
      </c>
      <c r="AH934" s="178">
        <v>247.39599999999999</v>
      </c>
      <c r="AI934" s="178">
        <v>247.08533333333332</v>
      </c>
      <c r="AJ934" s="178">
        <v>246.77466666666666</v>
      </c>
      <c r="AK934" s="178">
        <v>246.464</v>
      </c>
      <c r="AL934" s="178">
        <v>246.15333333333334</v>
      </c>
      <c r="AM934" s="178">
        <v>245.84266666666667</v>
      </c>
      <c r="AN934" s="178">
        <v>245.53199999999998</v>
      </c>
      <c r="AO934" s="178">
        <v>245.22133333333332</v>
      </c>
      <c r="AP934" s="178">
        <v>244.91066666666666</v>
      </c>
      <c r="AQ934" s="178">
        <v>244.6</v>
      </c>
      <c r="AR934" s="178">
        <v>244.6</v>
      </c>
      <c r="AS934" s="178">
        <v>244.6</v>
      </c>
      <c r="AT934" s="178">
        <v>244.6</v>
      </c>
      <c r="AU934" s="178">
        <v>244.6</v>
      </c>
      <c r="AV934" s="179">
        <v>244.6</v>
      </c>
    </row>
    <row r="935" spans="2:48" s="218" customFormat="1" x14ac:dyDescent="0.25">
      <c r="B935" s="175" t="s">
        <v>47</v>
      </c>
      <c r="C935" s="178">
        <v>306.58</v>
      </c>
      <c r="D935" s="178">
        <v>306.58</v>
      </c>
      <c r="E935" s="178">
        <v>306.58</v>
      </c>
      <c r="F935" s="178">
        <v>306.58</v>
      </c>
      <c r="G935" s="178">
        <v>306.58</v>
      </c>
      <c r="H935" s="178">
        <v>306.58</v>
      </c>
      <c r="I935" s="178">
        <v>306.58</v>
      </c>
      <c r="J935" s="178">
        <v>306.58</v>
      </c>
      <c r="K935" s="178">
        <v>299.77</v>
      </c>
      <c r="L935" s="178">
        <v>292.95999999999998</v>
      </c>
      <c r="M935" s="178">
        <v>286.14999999999998</v>
      </c>
      <c r="N935" s="178">
        <v>283.28199999999998</v>
      </c>
      <c r="O935" s="178">
        <v>280.41399999999999</v>
      </c>
      <c r="P935" s="178">
        <v>277.54599999999999</v>
      </c>
      <c r="Q935" s="178">
        <v>274.678</v>
      </c>
      <c r="R935" s="178">
        <v>271.81</v>
      </c>
      <c r="S935" s="178">
        <v>274.89999999999998</v>
      </c>
      <c r="T935" s="178">
        <v>277.99</v>
      </c>
      <c r="U935" s="178">
        <v>281.08</v>
      </c>
      <c r="V935" s="178">
        <v>284.17</v>
      </c>
      <c r="W935" s="178">
        <v>287.26</v>
      </c>
      <c r="X935" s="178">
        <v>290.34999999999997</v>
      </c>
      <c r="Y935" s="178">
        <v>293.44</v>
      </c>
      <c r="Z935" s="178">
        <v>296.52999999999997</v>
      </c>
      <c r="AA935" s="178">
        <v>299.62</v>
      </c>
      <c r="AB935" s="178">
        <v>302.70999999999998</v>
      </c>
      <c r="AC935" s="178">
        <v>300.93466666666666</v>
      </c>
      <c r="AD935" s="178">
        <v>299.15933333333334</v>
      </c>
      <c r="AE935" s="178">
        <v>297.38399999999996</v>
      </c>
      <c r="AF935" s="178">
        <v>295.60866666666664</v>
      </c>
      <c r="AG935" s="178">
        <v>293.83333333333331</v>
      </c>
      <c r="AH935" s="178">
        <v>292.05799999999999</v>
      </c>
      <c r="AI935" s="178">
        <v>290.28266666666667</v>
      </c>
      <c r="AJ935" s="178">
        <v>288.50733333333329</v>
      </c>
      <c r="AK935" s="178">
        <v>286.73199999999997</v>
      </c>
      <c r="AL935" s="178">
        <v>284.95666666666665</v>
      </c>
      <c r="AM935" s="178">
        <v>283.18133333333333</v>
      </c>
      <c r="AN935" s="178">
        <v>281.40600000000001</v>
      </c>
      <c r="AO935" s="178">
        <v>279.63066666666663</v>
      </c>
      <c r="AP935" s="178">
        <v>277.85533333333331</v>
      </c>
      <c r="AQ935" s="178">
        <v>276.08</v>
      </c>
      <c r="AR935" s="178">
        <v>276.08</v>
      </c>
      <c r="AS935" s="178">
        <v>276.08</v>
      </c>
      <c r="AT935" s="178">
        <v>276.08</v>
      </c>
      <c r="AU935" s="178">
        <v>276.08</v>
      </c>
      <c r="AV935" s="179">
        <v>276.08</v>
      </c>
    </row>
    <row r="936" spans="2:48" s="218" customFormat="1" x14ac:dyDescent="0.25">
      <c r="B936" s="175" t="s">
        <v>49</v>
      </c>
      <c r="C936" s="178">
        <v>23.96</v>
      </c>
      <c r="D936" s="178">
        <v>23.96</v>
      </c>
      <c r="E936" s="178">
        <v>23.96</v>
      </c>
      <c r="F936" s="178">
        <v>23.96</v>
      </c>
      <c r="G936" s="178">
        <v>23.96</v>
      </c>
      <c r="H936" s="178">
        <v>23.96</v>
      </c>
      <c r="I936" s="178">
        <v>23.96</v>
      </c>
      <c r="J936" s="178">
        <v>23.96</v>
      </c>
      <c r="K936" s="178">
        <v>24</v>
      </c>
      <c r="L936" s="178">
        <v>24.04</v>
      </c>
      <c r="M936" s="178">
        <v>24.08</v>
      </c>
      <c r="N936" s="178">
        <v>24.032</v>
      </c>
      <c r="O936" s="178">
        <v>23.983999999999998</v>
      </c>
      <c r="P936" s="178">
        <v>23.936</v>
      </c>
      <c r="Q936" s="178">
        <v>23.887999999999998</v>
      </c>
      <c r="R936" s="178">
        <v>23.84</v>
      </c>
      <c r="S936" s="178">
        <v>23.835999999999999</v>
      </c>
      <c r="T936" s="178">
        <v>23.832000000000001</v>
      </c>
      <c r="U936" s="178">
        <v>23.827999999999999</v>
      </c>
      <c r="V936" s="178">
        <v>23.824000000000002</v>
      </c>
      <c r="W936" s="178">
        <v>23.82</v>
      </c>
      <c r="X936" s="178">
        <v>23.815999999999999</v>
      </c>
      <c r="Y936" s="178">
        <v>23.812000000000001</v>
      </c>
      <c r="Z936" s="178">
        <v>23.808</v>
      </c>
      <c r="AA936" s="178">
        <v>23.804000000000002</v>
      </c>
      <c r="AB936" s="178">
        <v>23.8</v>
      </c>
      <c r="AC936" s="178">
        <v>23.811333333333334</v>
      </c>
      <c r="AD936" s="178">
        <v>23.822666666666667</v>
      </c>
      <c r="AE936" s="178">
        <v>23.834</v>
      </c>
      <c r="AF936" s="178">
        <v>23.845333333333333</v>
      </c>
      <c r="AG936" s="178">
        <v>23.856666666666666</v>
      </c>
      <c r="AH936" s="178">
        <v>23.867999999999999</v>
      </c>
      <c r="AI936" s="178">
        <v>23.879333333333332</v>
      </c>
      <c r="AJ936" s="178">
        <v>23.890666666666668</v>
      </c>
      <c r="AK936" s="178">
        <v>23.902000000000001</v>
      </c>
      <c r="AL936" s="178">
        <v>23.913333333333334</v>
      </c>
      <c r="AM936" s="178">
        <v>23.924666666666667</v>
      </c>
      <c r="AN936" s="178">
        <v>23.936</v>
      </c>
      <c r="AO936" s="178">
        <v>23.947333333333333</v>
      </c>
      <c r="AP936" s="178">
        <v>23.958666666666666</v>
      </c>
      <c r="AQ936" s="178">
        <v>23.97</v>
      </c>
      <c r="AR936" s="178">
        <v>23.97</v>
      </c>
      <c r="AS936" s="178">
        <v>23.97</v>
      </c>
      <c r="AT936" s="178">
        <v>23.97</v>
      </c>
      <c r="AU936" s="178">
        <v>23.97</v>
      </c>
      <c r="AV936" s="179">
        <v>23.97</v>
      </c>
    </row>
    <row r="937" spans="2:48" s="218" customFormat="1" x14ac:dyDescent="0.25">
      <c r="B937" s="175" t="s">
        <v>51</v>
      </c>
      <c r="C937" s="178">
        <v>21.82</v>
      </c>
      <c r="D937" s="178">
        <v>21.82</v>
      </c>
      <c r="E937" s="178">
        <v>21.82</v>
      </c>
      <c r="F937" s="178">
        <v>21.82</v>
      </c>
      <c r="G937" s="178">
        <v>21.82</v>
      </c>
      <c r="H937" s="178">
        <v>21.82</v>
      </c>
      <c r="I937" s="178">
        <v>21.82</v>
      </c>
      <c r="J937" s="178">
        <v>21.82</v>
      </c>
      <c r="K937" s="178">
        <v>21.78</v>
      </c>
      <c r="L937" s="178">
        <v>21.74</v>
      </c>
      <c r="M937" s="178">
        <v>21.7</v>
      </c>
      <c r="N937" s="178">
        <v>21.623999999999999</v>
      </c>
      <c r="O937" s="178">
        <v>21.547999999999998</v>
      </c>
      <c r="P937" s="178">
        <v>21.472000000000001</v>
      </c>
      <c r="Q937" s="178">
        <v>21.396000000000001</v>
      </c>
      <c r="R937" s="178">
        <v>21.32</v>
      </c>
      <c r="S937" s="178">
        <v>21.148</v>
      </c>
      <c r="T937" s="178">
        <v>20.975999999999999</v>
      </c>
      <c r="U937" s="178">
        <v>20.804000000000002</v>
      </c>
      <c r="V937" s="178">
        <v>20.632000000000001</v>
      </c>
      <c r="W937" s="178">
        <v>20.46</v>
      </c>
      <c r="X937" s="178">
        <v>20.288</v>
      </c>
      <c r="Y937" s="178">
        <v>20.116</v>
      </c>
      <c r="Z937" s="178">
        <v>19.944000000000003</v>
      </c>
      <c r="AA937" s="178">
        <v>19.772000000000002</v>
      </c>
      <c r="AB937" s="178">
        <v>19.600000000000001</v>
      </c>
      <c r="AC937" s="178">
        <v>19.709333333333333</v>
      </c>
      <c r="AD937" s="178">
        <v>19.818666666666669</v>
      </c>
      <c r="AE937" s="178">
        <v>19.928000000000001</v>
      </c>
      <c r="AF937" s="178">
        <v>20.037333333333333</v>
      </c>
      <c r="AG937" s="178">
        <v>20.146666666666668</v>
      </c>
      <c r="AH937" s="178">
        <v>20.256</v>
      </c>
      <c r="AI937" s="178">
        <v>20.365333333333332</v>
      </c>
      <c r="AJ937" s="178">
        <v>20.474666666666668</v>
      </c>
      <c r="AK937" s="178">
        <v>20.584</v>
      </c>
      <c r="AL937" s="178">
        <v>20.693333333333332</v>
      </c>
      <c r="AM937" s="178">
        <v>20.802666666666667</v>
      </c>
      <c r="AN937" s="178">
        <v>20.911999999999999</v>
      </c>
      <c r="AO937" s="178">
        <v>21.021333333333331</v>
      </c>
      <c r="AP937" s="178">
        <v>21.130666666666666</v>
      </c>
      <c r="AQ937" s="178">
        <v>21.24</v>
      </c>
      <c r="AR937" s="178">
        <v>21.24</v>
      </c>
      <c r="AS937" s="178">
        <v>21.24</v>
      </c>
      <c r="AT937" s="178">
        <v>21.24</v>
      </c>
      <c r="AU937" s="178">
        <v>21.24</v>
      </c>
      <c r="AV937" s="179">
        <v>21.24</v>
      </c>
    </row>
    <row r="938" spans="2:48" s="218" customFormat="1" x14ac:dyDescent="0.25">
      <c r="B938" s="175" t="s">
        <v>53</v>
      </c>
      <c r="C938" s="178">
        <v>9</v>
      </c>
      <c r="D938" s="178">
        <v>9</v>
      </c>
      <c r="E938" s="178">
        <v>9</v>
      </c>
      <c r="F938" s="178">
        <v>9</v>
      </c>
      <c r="G938" s="178">
        <v>9</v>
      </c>
      <c r="H938" s="178">
        <v>9</v>
      </c>
      <c r="I938" s="178">
        <v>9</v>
      </c>
      <c r="J938" s="178">
        <v>9</v>
      </c>
      <c r="K938" s="178">
        <v>9</v>
      </c>
      <c r="L938" s="178">
        <v>9</v>
      </c>
      <c r="M938" s="178">
        <v>9</v>
      </c>
      <c r="N938" s="178">
        <v>9</v>
      </c>
      <c r="O938" s="178">
        <v>9</v>
      </c>
      <c r="P938" s="178">
        <v>9</v>
      </c>
      <c r="Q938" s="178">
        <v>9</v>
      </c>
      <c r="R938" s="178">
        <v>9</v>
      </c>
      <c r="S938" s="178">
        <v>9</v>
      </c>
      <c r="T938" s="178">
        <v>9</v>
      </c>
      <c r="U938" s="178">
        <v>9</v>
      </c>
      <c r="V938" s="178">
        <v>9</v>
      </c>
      <c r="W938" s="178">
        <v>9</v>
      </c>
      <c r="X938" s="178">
        <v>9</v>
      </c>
      <c r="Y938" s="178">
        <v>9</v>
      </c>
      <c r="Z938" s="178">
        <v>9</v>
      </c>
      <c r="AA938" s="178">
        <v>9</v>
      </c>
      <c r="AB938" s="178">
        <v>9</v>
      </c>
      <c r="AC938" s="178">
        <v>9</v>
      </c>
      <c r="AD938" s="178">
        <v>9</v>
      </c>
      <c r="AE938" s="178">
        <v>9</v>
      </c>
      <c r="AF938" s="178">
        <v>9</v>
      </c>
      <c r="AG938" s="178">
        <v>9</v>
      </c>
      <c r="AH938" s="178">
        <v>9</v>
      </c>
      <c r="AI938" s="178">
        <v>9</v>
      </c>
      <c r="AJ938" s="178">
        <v>9</v>
      </c>
      <c r="AK938" s="178">
        <v>9</v>
      </c>
      <c r="AL938" s="178">
        <v>9</v>
      </c>
      <c r="AM938" s="178">
        <v>9</v>
      </c>
      <c r="AN938" s="178">
        <v>9</v>
      </c>
      <c r="AO938" s="178">
        <v>9</v>
      </c>
      <c r="AP938" s="178">
        <v>9</v>
      </c>
      <c r="AQ938" s="178">
        <v>9</v>
      </c>
      <c r="AR938" s="178">
        <v>9</v>
      </c>
      <c r="AS938" s="178">
        <v>9</v>
      </c>
      <c r="AT938" s="178">
        <v>9</v>
      </c>
      <c r="AU938" s="178">
        <v>9</v>
      </c>
      <c r="AV938" s="179">
        <v>9</v>
      </c>
    </row>
    <row r="939" spans="2:48" s="218" customFormat="1" x14ac:dyDescent="0.25">
      <c r="B939" s="175" t="s">
        <v>108</v>
      </c>
      <c r="C939" s="178">
        <v>65</v>
      </c>
      <c r="D939" s="178">
        <v>65</v>
      </c>
      <c r="E939" s="178">
        <v>65</v>
      </c>
      <c r="F939" s="178">
        <v>65</v>
      </c>
      <c r="G939" s="178">
        <v>65</v>
      </c>
      <c r="H939" s="178">
        <v>65</v>
      </c>
      <c r="I939" s="178">
        <v>65</v>
      </c>
      <c r="J939" s="178">
        <v>65</v>
      </c>
      <c r="K939" s="178">
        <v>65</v>
      </c>
      <c r="L939" s="178">
        <v>65</v>
      </c>
      <c r="M939" s="178">
        <v>65</v>
      </c>
      <c r="N939" s="178">
        <v>65</v>
      </c>
      <c r="O939" s="178">
        <v>65</v>
      </c>
      <c r="P939" s="178">
        <v>65</v>
      </c>
      <c r="Q939" s="178">
        <v>65</v>
      </c>
      <c r="R939" s="178">
        <v>65</v>
      </c>
      <c r="S939" s="178">
        <v>65</v>
      </c>
      <c r="T939" s="178">
        <v>65</v>
      </c>
      <c r="U939" s="178">
        <v>65</v>
      </c>
      <c r="V939" s="178">
        <v>65</v>
      </c>
      <c r="W939" s="178">
        <v>65</v>
      </c>
      <c r="X939" s="178">
        <v>65</v>
      </c>
      <c r="Y939" s="178">
        <v>65</v>
      </c>
      <c r="Z939" s="178">
        <v>65</v>
      </c>
      <c r="AA939" s="178">
        <v>65</v>
      </c>
      <c r="AB939" s="178">
        <v>65</v>
      </c>
      <c r="AC939" s="178">
        <v>65</v>
      </c>
      <c r="AD939" s="178">
        <v>65</v>
      </c>
      <c r="AE939" s="178">
        <v>65</v>
      </c>
      <c r="AF939" s="178">
        <v>65</v>
      </c>
      <c r="AG939" s="178">
        <v>65</v>
      </c>
      <c r="AH939" s="178">
        <v>65</v>
      </c>
      <c r="AI939" s="178">
        <v>65</v>
      </c>
      <c r="AJ939" s="178">
        <v>65</v>
      </c>
      <c r="AK939" s="178">
        <v>65</v>
      </c>
      <c r="AL939" s="178">
        <v>65</v>
      </c>
      <c r="AM939" s="178">
        <v>65</v>
      </c>
      <c r="AN939" s="178">
        <v>65</v>
      </c>
      <c r="AO939" s="178">
        <v>65</v>
      </c>
      <c r="AP939" s="178">
        <v>65</v>
      </c>
      <c r="AQ939" s="178">
        <v>65</v>
      </c>
      <c r="AR939" s="178">
        <v>65</v>
      </c>
      <c r="AS939" s="178">
        <v>65</v>
      </c>
      <c r="AT939" s="178">
        <v>65</v>
      </c>
      <c r="AU939" s="178">
        <v>65</v>
      </c>
      <c r="AV939" s="179">
        <v>65</v>
      </c>
    </row>
    <row r="940" spans="2:48" s="218" customFormat="1" x14ac:dyDescent="0.25">
      <c r="B940" s="175" t="s">
        <v>4</v>
      </c>
      <c r="C940" s="178">
        <v>505.4636375</v>
      </c>
      <c r="D940" s="178">
        <v>505.4636375</v>
      </c>
      <c r="E940" s="178">
        <v>505.4636375</v>
      </c>
      <c r="F940" s="178">
        <v>505.4636375</v>
      </c>
      <c r="G940" s="178">
        <v>504.69020999999998</v>
      </c>
      <c r="H940" s="178">
        <v>503.91678249999995</v>
      </c>
      <c r="I940" s="178">
        <v>506.94006049999996</v>
      </c>
      <c r="J940" s="178">
        <v>509.96333850000002</v>
      </c>
      <c r="K940" s="178">
        <v>512.98661650000008</v>
      </c>
      <c r="L940" s="178">
        <v>516.00989450000009</v>
      </c>
      <c r="M940" s="178">
        <v>519.03317250000009</v>
      </c>
      <c r="N940" s="178">
        <v>518.77266050000003</v>
      </c>
      <c r="O940" s="178">
        <v>518.51214850000008</v>
      </c>
      <c r="P940" s="178">
        <v>518.25163650000002</v>
      </c>
      <c r="Q940" s="178">
        <v>517.99112450000007</v>
      </c>
      <c r="R940" s="178">
        <v>517.73061250000001</v>
      </c>
      <c r="S940" s="178">
        <v>517.47010049999994</v>
      </c>
      <c r="T940" s="178">
        <v>517.2095885</v>
      </c>
      <c r="U940" s="178">
        <v>516.94907649999993</v>
      </c>
      <c r="V940" s="178">
        <v>516.68856449999998</v>
      </c>
      <c r="W940" s="178">
        <v>516.42805249999992</v>
      </c>
      <c r="X940" s="178">
        <v>516.16754049999986</v>
      </c>
      <c r="Y940" s="178">
        <v>515.90702849999991</v>
      </c>
      <c r="Z940" s="178">
        <v>515.64651649999985</v>
      </c>
      <c r="AA940" s="178">
        <v>515.3860044999999</v>
      </c>
      <c r="AB940" s="178">
        <v>515.12549249999984</v>
      </c>
      <c r="AC940" s="178">
        <v>517.44617949999986</v>
      </c>
      <c r="AD940" s="178">
        <v>519.76686649999988</v>
      </c>
      <c r="AE940" s="178">
        <v>522.08755349999979</v>
      </c>
      <c r="AF940" s="178">
        <v>524.40824049999981</v>
      </c>
      <c r="AG940" s="178">
        <v>526.72892749999983</v>
      </c>
      <c r="AH940" s="178">
        <v>529.04961449999985</v>
      </c>
      <c r="AI940" s="178">
        <v>531.37030149999987</v>
      </c>
      <c r="AJ940" s="178">
        <v>533.69098849999978</v>
      </c>
      <c r="AK940" s="178">
        <v>536.0116754999998</v>
      </c>
      <c r="AL940" s="178">
        <v>538.33236249999982</v>
      </c>
      <c r="AM940" s="178">
        <v>540.65304949999984</v>
      </c>
      <c r="AN940" s="178">
        <v>542.97373649999986</v>
      </c>
      <c r="AO940" s="178">
        <v>545.29442349999977</v>
      </c>
      <c r="AP940" s="178">
        <v>547.61511049999979</v>
      </c>
      <c r="AQ940" s="178">
        <v>549.93579749999981</v>
      </c>
      <c r="AR940" s="178">
        <v>549.93579749999981</v>
      </c>
      <c r="AS940" s="178">
        <v>549.93579749999981</v>
      </c>
      <c r="AT940" s="178">
        <v>549.93579749999981</v>
      </c>
      <c r="AU940" s="178">
        <v>549.93579749999981</v>
      </c>
      <c r="AV940" s="179">
        <v>549.93579749999981</v>
      </c>
    </row>
    <row r="941" spans="2:48" s="218" customFormat="1" x14ac:dyDescent="0.25">
      <c r="B941" s="175" t="s">
        <v>6</v>
      </c>
      <c r="C941" s="178">
        <v>0</v>
      </c>
      <c r="D941" s="178">
        <v>0</v>
      </c>
      <c r="E941" s="178">
        <v>0</v>
      </c>
      <c r="F941" s="178">
        <v>0</v>
      </c>
      <c r="G941" s="178">
        <v>0</v>
      </c>
      <c r="H941" s="178">
        <v>0</v>
      </c>
      <c r="I941" s="178">
        <v>0</v>
      </c>
      <c r="J941" s="178">
        <v>0</v>
      </c>
      <c r="K941" s="178">
        <v>0</v>
      </c>
      <c r="L941" s="178">
        <v>0</v>
      </c>
      <c r="M941" s="178">
        <v>0</v>
      </c>
      <c r="N941" s="178">
        <v>0</v>
      </c>
      <c r="O941" s="178">
        <v>0</v>
      </c>
      <c r="P941" s="178">
        <v>0</v>
      </c>
      <c r="Q941" s="178">
        <v>0</v>
      </c>
      <c r="R941" s="178">
        <v>0</v>
      </c>
      <c r="S941" s="178">
        <v>0</v>
      </c>
      <c r="T941" s="178">
        <v>0</v>
      </c>
      <c r="U941" s="178">
        <v>0</v>
      </c>
      <c r="V941" s="178">
        <v>0</v>
      </c>
      <c r="W941" s="178">
        <v>0</v>
      </c>
      <c r="X941" s="178">
        <v>0</v>
      </c>
      <c r="Y941" s="178">
        <v>0</v>
      </c>
      <c r="Z941" s="178">
        <v>0</v>
      </c>
      <c r="AA941" s="178">
        <v>0</v>
      </c>
      <c r="AB941" s="178">
        <v>0</v>
      </c>
      <c r="AC941" s="178">
        <v>0</v>
      </c>
      <c r="AD941" s="178">
        <v>0</v>
      </c>
      <c r="AE941" s="178">
        <v>0</v>
      </c>
      <c r="AF941" s="178">
        <v>0</v>
      </c>
      <c r="AG941" s="178">
        <v>0</v>
      </c>
      <c r="AH941" s="178">
        <v>0</v>
      </c>
      <c r="AI941" s="178">
        <v>0</v>
      </c>
      <c r="AJ941" s="178">
        <v>0</v>
      </c>
      <c r="AK941" s="178">
        <v>0</v>
      </c>
      <c r="AL941" s="178">
        <v>0</v>
      </c>
      <c r="AM941" s="178">
        <v>0</v>
      </c>
      <c r="AN941" s="178">
        <v>0</v>
      </c>
      <c r="AO941" s="178">
        <v>0</v>
      </c>
      <c r="AP941" s="178">
        <v>0</v>
      </c>
      <c r="AQ941" s="178">
        <v>0</v>
      </c>
      <c r="AR941" s="178">
        <v>0</v>
      </c>
      <c r="AS941" s="178">
        <v>0</v>
      </c>
      <c r="AT941" s="178">
        <v>0</v>
      </c>
      <c r="AU941" s="178">
        <v>0</v>
      </c>
      <c r="AV941" s="179">
        <v>0</v>
      </c>
    </row>
    <row r="942" spans="2:48" s="218" customFormat="1" x14ac:dyDescent="0.25">
      <c r="B942" s="175" t="s">
        <v>8</v>
      </c>
      <c r="C942" s="178">
        <v>17</v>
      </c>
      <c r="D942" s="178">
        <v>17</v>
      </c>
      <c r="E942" s="178">
        <v>17</v>
      </c>
      <c r="F942" s="178">
        <v>17</v>
      </c>
      <c r="G942" s="178">
        <v>17</v>
      </c>
      <c r="H942" s="178">
        <v>17</v>
      </c>
      <c r="I942" s="178">
        <v>17</v>
      </c>
      <c r="J942" s="178">
        <v>17</v>
      </c>
      <c r="K942" s="178">
        <v>17</v>
      </c>
      <c r="L942" s="178">
        <v>17</v>
      </c>
      <c r="M942" s="178">
        <v>17</v>
      </c>
      <c r="N942" s="178">
        <v>17</v>
      </c>
      <c r="O942" s="178">
        <v>17</v>
      </c>
      <c r="P942" s="178">
        <v>17</v>
      </c>
      <c r="Q942" s="178">
        <v>17</v>
      </c>
      <c r="R942" s="178">
        <v>17</v>
      </c>
      <c r="S942" s="178">
        <v>17</v>
      </c>
      <c r="T942" s="178">
        <v>17</v>
      </c>
      <c r="U942" s="178">
        <v>17</v>
      </c>
      <c r="V942" s="178">
        <v>17</v>
      </c>
      <c r="W942" s="178">
        <v>17</v>
      </c>
      <c r="X942" s="178">
        <v>17</v>
      </c>
      <c r="Y942" s="178">
        <v>17</v>
      </c>
      <c r="Z942" s="178">
        <v>17</v>
      </c>
      <c r="AA942" s="178">
        <v>17</v>
      </c>
      <c r="AB942" s="178">
        <v>17</v>
      </c>
      <c r="AC942" s="178">
        <v>17</v>
      </c>
      <c r="AD942" s="178">
        <v>17</v>
      </c>
      <c r="AE942" s="178">
        <v>17</v>
      </c>
      <c r="AF942" s="178">
        <v>17</v>
      </c>
      <c r="AG942" s="178">
        <v>17</v>
      </c>
      <c r="AH942" s="178">
        <v>17</v>
      </c>
      <c r="AI942" s="178">
        <v>17</v>
      </c>
      <c r="AJ942" s="178">
        <v>17</v>
      </c>
      <c r="AK942" s="178">
        <v>17</v>
      </c>
      <c r="AL942" s="178">
        <v>17</v>
      </c>
      <c r="AM942" s="178">
        <v>17</v>
      </c>
      <c r="AN942" s="178">
        <v>17</v>
      </c>
      <c r="AO942" s="178">
        <v>17</v>
      </c>
      <c r="AP942" s="178">
        <v>17</v>
      </c>
      <c r="AQ942" s="178">
        <v>17</v>
      </c>
      <c r="AR942" s="178">
        <v>17</v>
      </c>
      <c r="AS942" s="178">
        <v>17</v>
      </c>
      <c r="AT942" s="178">
        <v>17</v>
      </c>
      <c r="AU942" s="178">
        <v>17</v>
      </c>
      <c r="AV942" s="179">
        <v>17</v>
      </c>
    </row>
    <row r="943" spans="2:48" s="218" customFormat="1" x14ac:dyDescent="0.25">
      <c r="B943" s="175" t="s">
        <v>10</v>
      </c>
      <c r="C943" s="180"/>
      <c r="D943" s="180"/>
      <c r="E943" s="180"/>
      <c r="F943" s="180"/>
      <c r="G943" s="180"/>
      <c r="H943" s="180"/>
      <c r="I943" s="180"/>
      <c r="J943" s="180"/>
      <c r="K943" s="180"/>
      <c r="L943" s="180"/>
      <c r="M943" s="180"/>
      <c r="N943" s="180"/>
      <c r="O943" s="180"/>
      <c r="P943" s="180"/>
      <c r="Q943" s="180"/>
      <c r="R943" s="180"/>
      <c r="S943" s="180"/>
      <c r="T943" s="180"/>
      <c r="U943" s="180"/>
      <c r="V943" s="180"/>
      <c r="W943" s="180"/>
      <c r="X943" s="180"/>
      <c r="Y943" s="180"/>
      <c r="Z943" s="180"/>
      <c r="AA943" s="180"/>
      <c r="AB943" s="180"/>
      <c r="AC943" s="180"/>
      <c r="AD943" s="180"/>
      <c r="AE943" s="180"/>
      <c r="AF943" s="180"/>
      <c r="AG943" s="180"/>
      <c r="AH943" s="180"/>
      <c r="AI943" s="180"/>
      <c r="AJ943" s="180"/>
      <c r="AK943" s="180"/>
      <c r="AL943" s="180"/>
      <c r="AM943" s="180"/>
      <c r="AN943" s="180"/>
      <c r="AO943" s="180"/>
      <c r="AP943" s="180"/>
      <c r="AQ943" s="180"/>
      <c r="AR943" s="180"/>
      <c r="AS943" s="180"/>
      <c r="AT943" s="180"/>
      <c r="AU943" s="180"/>
      <c r="AV943" s="181"/>
    </row>
    <row r="944" spans="2:48" s="218" customFormat="1" x14ac:dyDescent="0.25">
      <c r="B944" s="175" t="s">
        <v>12</v>
      </c>
      <c r="C944" s="180"/>
      <c r="D944" s="180"/>
      <c r="E944" s="180"/>
      <c r="F944" s="180"/>
      <c r="G944" s="180"/>
      <c r="H944" s="180"/>
      <c r="I944" s="180"/>
      <c r="J944" s="180"/>
      <c r="K944" s="180"/>
      <c r="L944" s="180"/>
      <c r="M944" s="180"/>
      <c r="N944" s="180"/>
      <c r="O944" s="180"/>
      <c r="P944" s="180"/>
      <c r="Q944" s="180"/>
      <c r="R944" s="180"/>
      <c r="S944" s="180"/>
      <c r="T944" s="180"/>
      <c r="U944" s="180"/>
      <c r="V944" s="180"/>
      <c r="W944" s="180"/>
      <c r="X944" s="180"/>
      <c r="Y944" s="180"/>
      <c r="Z944" s="180"/>
      <c r="AA944" s="180"/>
      <c r="AB944" s="180"/>
      <c r="AC944" s="180"/>
      <c r="AD944" s="180"/>
      <c r="AE944" s="180"/>
      <c r="AF944" s="180"/>
      <c r="AG944" s="180"/>
      <c r="AH944" s="180"/>
      <c r="AI944" s="180"/>
      <c r="AJ944" s="180"/>
      <c r="AK944" s="180"/>
      <c r="AL944" s="180"/>
      <c r="AM944" s="180"/>
      <c r="AN944" s="180"/>
      <c r="AO944" s="180"/>
      <c r="AP944" s="180"/>
      <c r="AQ944" s="180"/>
      <c r="AR944" s="180"/>
      <c r="AS944" s="180"/>
      <c r="AT944" s="180"/>
      <c r="AU944" s="180"/>
      <c r="AV944" s="181"/>
    </row>
    <row r="945" spans="2:48" s="218" customFormat="1" x14ac:dyDescent="0.25">
      <c r="B945" s="175" t="s">
        <v>14</v>
      </c>
      <c r="C945" s="180"/>
      <c r="D945" s="180"/>
      <c r="E945" s="180"/>
      <c r="F945" s="180"/>
      <c r="G945" s="180"/>
      <c r="H945" s="180"/>
      <c r="I945" s="180"/>
      <c r="J945" s="180"/>
      <c r="K945" s="180"/>
      <c r="L945" s="180"/>
      <c r="M945" s="180"/>
      <c r="N945" s="180"/>
      <c r="O945" s="180"/>
      <c r="P945" s="180"/>
      <c r="Q945" s="180"/>
      <c r="R945" s="180"/>
      <c r="S945" s="180"/>
      <c r="T945" s="180"/>
      <c r="U945" s="180"/>
      <c r="V945" s="180"/>
      <c r="W945" s="180"/>
      <c r="X945" s="180"/>
      <c r="Y945" s="180"/>
      <c r="Z945" s="180"/>
      <c r="AA945" s="180"/>
      <c r="AB945" s="180"/>
      <c r="AC945" s="180"/>
      <c r="AD945" s="180"/>
      <c r="AE945" s="180"/>
      <c r="AF945" s="180"/>
      <c r="AG945" s="180"/>
      <c r="AH945" s="180"/>
      <c r="AI945" s="180"/>
      <c r="AJ945" s="180"/>
      <c r="AK945" s="180"/>
      <c r="AL945" s="180"/>
      <c r="AM945" s="180"/>
      <c r="AN945" s="180"/>
      <c r="AO945" s="180"/>
      <c r="AP945" s="180"/>
      <c r="AQ945" s="180"/>
      <c r="AR945" s="180"/>
      <c r="AS945" s="180"/>
      <c r="AT945" s="180"/>
      <c r="AU945" s="180"/>
      <c r="AV945" s="181"/>
    </row>
    <row r="946" spans="2:48" s="218" customFormat="1" x14ac:dyDescent="0.25">
      <c r="B946" s="175" t="s">
        <v>16</v>
      </c>
      <c r="C946" s="180"/>
      <c r="D946" s="180"/>
      <c r="E946" s="180"/>
      <c r="F946" s="180"/>
      <c r="G946" s="180"/>
      <c r="H946" s="180"/>
      <c r="I946" s="180"/>
      <c r="J946" s="180"/>
      <c r="K946" s="180"/>
      <c r="L946" s="180"/>
      <c r="M946" s="180"/>
      <c r="N946" s="180"/>
      <c r="O946" s="180"/>
      <c r="P946" s="180"/>
      <c r="Q946" s="180"/>
      <c r="R946" s="180"/>
      <c r="S946" s="180"/>
      <c r="T946" s="180"/>
      <c r="U946" s="180"/>
      <c r="V946" s="180"/>
      <c r="W946" s="180"/>
      <c r="X946" s="180"/>
      <c r="Y946" s="180"/>
      <c r="Z946" s="180"/>
      <c r="AA946" s="180"/>
      <c r="AB946" s="180"/>
      <c r="AC946" s="180"/>
      <c r="AD946" s="180"/>
      <c r="AE946" s="180"/>
      <c r="AF946" s="180"/>
      <c r="AG946" s="180"/>
      <c r="AH946" s="180"/>
      <c r="AI946" s="180"/>
      <c r="AJ946" s="180"/>
      <c r="AK946" s="180"/>
      <c r="AL946" s="180"/>
      <c r="AM946" s="180"/>
      <c r="AN946" s="180"/>
      <c r="AO946" s="180"/>
      <c r="AP946" s="180"/>
      <c r="AQ946" s="180"/>
      <c r="AR946" s="180"/>
      <c r="AS946" s="180"/>
      <c r="AT946" s="180"/>
      <c r="AU946" s="180"/>
      <c r="AV946" s="181"/>
    </row>
    <row r="947" spans="2:48" s="218" customFormat="1" x14ac:dyDescent="0.25">
      <c r="B947" s="175" t="s">
        <v>18</v>
      </c>
      <c r="C947" s="180"/>
      <c r="D947" s="180"/>
      <c r="E947" s="180"/>
      <c r="F947" s="180"/>
      <c r="G947" s="180"/>
      <c r="H947" s="180"/>
      <c r="I947" s="180"/>
      <c r="J947" s="180"/>
      <c r="K947" s="180"/>
      <c r="L947" s="180"/>
      <c r="M947" s="180"/>
      <c r="N947" s="180"/>
      <c r="O947" s="180"/>
      <c r="P947" s="180"/>
      <c r="Q947" s="180"/>
      <c r="R947" s="180"/>
      <c r="S947" s="180"/>
      <c r="T947" s="180"/>
      <c r="U947" s="180"/>
      <c r="V947" s="180"/>
      <c r="W947" s="180"/>
      <c r="X947" s="180"/>
      <c r="Y947" s="180"/>
      <c r="Z947" s="180"/>
      <c r="AA947" s="180"/>
      <c r="AB947" s="180"/>
      <c r="AC947" s="180"/>
      <c r="AD947" s="180"/>
      <c r="AE947" s="180"/>
      <c r="AF947" s="180"/>
      <c r="AG947" s="180"/>
      <c r="AH947" s="180"/>
      <c r="AI947" s="180"/>
      <c r="AJ947" s="180"/>
      <c r="AK947" s="180"/>
      <c r="AL947" s="180"/>
      <c r="AM947" s="180"/>
      <c r="AN947" s="180"/>
      <c r="AO947" s="180"/>
      <c r="AP947" s="180"/>
      <c r="AQ947" s="180"/>
      <c r="AR947" s="180"/>
      <c r="AS947" s="180"/>
      <c r="AT947" s="180"/>
      <c r="AU947" s="180"/>
      <c r="AV947" s="181"/>
    </row>
    <row r="948" spans="2:48" s="218" customFormat="1" x14ac:dyDescent="0.25">
      <c r="B948" s="175" t="s">
        <v>20</v>
      </c>
      <c r="C948" s="180"/>
      <c r="D948" s="180"/>
      <c r="E948" s="180"/>
      <c r="F948" s="180"/>
      <c r="G948" s="180"/>
      <c r="H948" s="180"/>
      <c r="I948" s="180"/>
      <c r="J948" s="180"/>
      <c r="K948" s="180"/>
      <c r="L948" s="180"/>
      <c r="M948" s="180"/>
      <c r="N948" s="180"/>
      <c r="O948" s="180"/>
      <c r="P948" s="180"/>
      <c r="Q948" s="180"/>
      <c r="R948" s="180"/>
      <c r="S948" s="180"/>
      <c r="T948" s="180"/>
      <c r="U948" s="180"/>
      <c r="V948" s="180"/>
      <c r="W948" s="180"/>
      <c r="X948" s="180"/>
      <c r="Y948" s="180"/>
      <c r="Z948" s="180"/>
      <c r="AA948" s="180"/>
      <c r="AB948" s="180"/>
      <c r="AC948" s="180"/>
      <c r="AD948" s="180"/>
      <c r="AE948" s="180"/>
      <c r="AF948" s="180"/>
      <c r="AG948" s="180"/>
      <c r="AH948" s="180"/>
      <c r="AI948" s="180"/>
      <c r="AJ948" s="180"/>
      <c r="AK948" s="180"/>
      <c r="AL948" s="180"/>
      <c r="AM948" s="180"/>
      <c r="AN948" s="180"/>
      <c r="AO948" s="180"/>
      <c r="AP948" s="180"/>
      <c r="AQ948" s="180"/>
      <c r="AR948" s="180"/>
      <c r="AS948" s="180"/>
      <c r="AT948" s="180"/>
      <c r="AU948" s="180"/>
      <c r="AV948" s="181"/>
    </row>
    <row r="949" spans="2:48" s="218" customFormat="1" x14ac:dyDescent="0.25">
      <c r="B949" s="175" t="s">
        <v>22</v>
      </c>
      <c r="C949" s="178">
        <v>11.14739</v>
      </c>
      <c r="D949" s="178">
        <v>11.14739</v>
      </c>
      <c r="E949" s="178">
        <v>11.14739</v>
      </c>
      <c r="F949" s="178">
        <v>11.14739</v>
      </c>
      <c r="G949" s="178">
        <v>11.14739</v>
      </c>
      <c r="H949" s="178">
        <v>11.14739</v>
      </c>
      <c r="I949" s="178">
        <v>11.14739</v>
      </c>
      <c r="J949" s="178">
        <v>11.14739</v>
      </c>
      <c r="K949" s="178">
        <v>10.881722222222221</v>
      </c>
      <c r="L949" s="178">
        <v>10.616054444444444</v>
      </c>
      <c r="M949" s="178">
        <v>10.350386666666665</v>
      </c>
      <c r="N949" s="178">
        <v>10.210872533333333</v>
      </c>
      <c r="O949" s="178">
        <v>10.071358399999999</v>
      </c>
      <c r="P949" s="178">
        <v>9.9318442666666673</v>
      </c>
      <c r="Q949" s="178">
        <v>9.7923301333333335</v>
      </c>
      <c r="R949" s="178">
        <v>9.6528160000000014</v>
      </c>
      <c r="S949" s="178">
        <v>9.6762657333333344</v>
      </c>
      <c r="T949" s="178">
        <v>9.6997154666666674</v>
      </c>
      <c r="U949" s="178">
        <v>9.7231652000000004</v>
      </c>
      <c r="V949" s="178">
        <v>9.7466149333333334</v>
      </c>
      <c r="W949" s="178">
        <v>9.7700646666666664</v>
      </c>
      <c r="X949" s="178">
        <v>9.7935144000000012</v>
      </c>
      <c r="Y949" s="178">
        <v>9.8169641333333342</v>
      </c>
      <c r="Z949" s="178">
        <v>9.8404138666666672</v>
      </c>
      <c r="AA949" s="178">
        <v>9.8638636000000002</v>
      </c>
      <c r="AB949" s="178">
        <v>9.8873133333333332</v>
      </c>
      <c r="AC949" s="178">
        <v>9.8796104444444435</v>
      </c>
      <c r="AD949" s="178">
        <v>9.8719075555555555</v>
      </c>
      <c r="AE949" s="178">
        <v>9.8642046666666658</v>
      </c>
      <c r="AF949" s="178">
        <v>9.8565017777777779</v>
      </c>
      <c r="AG949" s="178">
        <v>9.8487988888888882</v>
      </c>
      <c r="AH949" s="178">
        <v>9.8410960000000003</v>
      </c>
      <c r="AI949" s="178">
        <v>9.8333931111111106</v>
      </c>
      <c r="AJ949" s="178">
        <v>9.8256902222222227</v>
      </c>
      <c r="AK949" s="178">
        <v>9.817987333333333</v>
      </c>
      <c r="AL949" s="178">
        <v>9.810284444444445</v>
      </c>
      <c r="AM949" s="178">
        <v>9.8025815555555553</v>
      </c>
      <c r="AN949" s="178">
        <v>9.7948786666666674</v>
      </c>
      <c r="AO949" s="178">
        <v>9.7871757777777777</v>
      </c>
      <c r="AP949" s="178">
        <v>9.7794728888888898</v>
      </c>
      <c r="AQ949" s="178">
        <v>9.7717700000000001</v>
      </c>
      <c r="AR949" s="178">
        <v>9.7717700000000001</v>
      </c>
      <c r="AS949" s="178">
        <v>9.7717700000000001</v>
      </c>
      <c r="AT949" s="178">
        <v>9.7717700000000001</v>
      </c>
      <c r="AU949" s="178">
        <v>9.7717700000000001</v>
      </c>
      <c r="AV949" s="179">
        <v>9.7717700000000001</v>
      </c>
    </row>
    <row r="950" spans="2:48" s="218" customFormat="1" x14ac:dyDescent="0.25">
      <c r="B950" s="175" t="s">
        <v>110</v>
      </c>
      <c r="C950" s="178">
        <v>0</v>
      </c>
      <c r="D950" s="178">
        <v>0</v>
      </c>
      <c r="E950" s="178">
        <v>0</v>
      </c>
      <c r="F950" s="178">
        <v>0</v>
      </c>
      <c r="G950" s="178">
        <v>0</v>
      </c>
      <c r="H950" s="178">
        <v>0</v>
      </c>
      <c r="I950" s="178">
        <v>0</v>
      </c>
      <c r="J950" s="178">
        <v>0</v>
      </c>
      <c r="K950" s="178">
        <v>0</v>
      </c>
      <c r="L950" s="178">
        <v>0</v>
      </c>
      <c r="M950" s="178">
        <v>0</v>
      </c>
      <c r="N950" s="178">
        <v>0</v>
      </c>
      <c r="O950" s="178">
        <v>0</v>
      </c>
      <c r="P950" s="178">
        <v>0</v>
      </c>
      <c r="Q950" s="178">
        <v>0</v>
      </c>
      <c r="R950" s="178">
        <v>0</v>
      </c>
      <c r="S950" s="178">
        <v>0</v>
      </c>
      <c r="T950" s="178">
        <v>0</v>
      </c>
      <c r="U950" s="178">
        <v>0</v>
      </c>
      <c r="V950" s="178">
        <v>0</v>
      </c>
      <c r="W950" s="178">
        <v>0</v>
      </c>
      <c r="X950" s="178">
        <v>0</v>
      </c>
      <c r="Y950" s="178">
        <v>0</v>
      </c>
      <c r="Z950" s="178">
        <v>0</v>
      </c>
      <c r="AA950" s="178">
        <v>0</v>
      </c>
      <c r="AB950" s="178">
        <v>0</v>
      </c>
      <c r="AC950" s="178">
        <v>0</v>
      </c>
      <c r="AD950" s="178">
        <v>0</v>
      </c>
      <c r="AE950" s="178">
        <v>0</v>
      </c>
      <c r="AF950" s="178">
        <v>0</v>
      </c>
      <c r="AG950" s="178">
        <v>0</v>
      </c>
      <c r="AH950" s="178">
        <v>0</v>
      </c>
      <c r="AI950" s="178">
        <v>0</v>
      </c>
      <c r="AJ950" s="178">
        <v>0</v>
      </c>
      <c r="AK950" s="178">
        <v>0</v>
      </c>
      <c r="AL950" s="178">
        <v>0</v>
      </c>
      <c r="AM950" s="178">
        <v>0</v>
      </c>
      <c r="AN950" s="178">
        <v>0</v>
      </c>
      <c r="AO950" s="178">
        <v>0</v>
      </c>
      <c r="AP950" s="178">
        <v>0</v>
      </c>
      <c r="AQ950" s="178">
        <v>0</v>
      </c>
      <c r="AR950" s="178">
        <v>0</v>
      </c>
      <c r="AS950" s="178">
        <v>0</v>
      </c>
      <c r="AT950" s="178">
        <v>0</v>
      </c>
      <c r="AU950" s="178">
        <v>0</v>
      </c>
      <c r="AV950" s="179">
        <v>0</v>
      </c>
    </row>
    <row r="951" spans="2:48" s="218" customFormat="1" x14ac:dyDescent="0.25">
      <c r="B951" s="175" t="s">
        <v>111</v>
      </c>
      <c r="C951" s="178">
        <v>0</v>
      </c>
      <c r="D951" s="178">
        <v>0</v>
      </c>
      <c r="E951" s="178">
        <v>0</v>
      </c>
      <c r="F951" s="178">
        <v>0</v>
      </c>
      <c r="G951" s="178">
        <v>0</v>
      </c>
      <c r="H951" s="178">
        <v>0</v>
      </c>
      <c r="I951" s="178">
        <v>0</v>
      </c>
      <c r="J951" s="178">
        <v>0</v>
      </c>
      <c r="K951" s="178">
        <v>0</v>
      </c>
      <c r="L951" s="178">
        <v>0</v>
      </c>
      <c r="M951" s="178">
        <v>0</v>
      </c>
      <c r="N951" s="178">
        <v>0</v>
      </c>
      <c r="O951" s="178">
        <v>0</v>
      </c>
      <c r="P951" s="178">
        <v>0</v>
      </c>
      <c r="Q951" s="178">
        <v>0</v>
      </c>
      <c r="R951" s="178">
        <v>0</v>
      </c>
      <c r="S951" s="178">
        <v>0</v>
      </c>
      <c r="T951" s="178">
        <v>0</v>
      </c>
      <c r="U951" s="178">
        <v>0</v>
      </c>
      <c r="V951" s="178">
        <v>0</v>
      </c>
      <c r="W951" s="178">
        <v>0</v>
      </c>
      <c r="X951" s="178">
        <v>0</v>
      </c>
      <c r="Y951" s="178">
        <v>0</v>
      </c>
      <c r="Z951" s="178">
        <v>0</v>
      </c>
      <c r="AA951" s="178">
        <v>0</v>
      </c>
      <c r="AB951" s="178">
        <v>0</v>
      </c>
      <c r="AC951" s="178">
        <v>0</v>
      </c>
      <c r="AD951" s="178">
        <v>0</v>
      </c>
      <c r="AE951" s="178">
        <v>0</v>
      </c>
      <c r="AF951" s="178">
        <v>0</v>
      </c>
      <c r="AG951" s="178">
        <v>0</v>
      </c>
      <c r="AH951" s="178">
        <v>0</v>
      </c>
      <c r="AI951" s="178">
        <v>0</v>
      </c>
      <c r="AJ951" s="178">
        <v>0</v>
      </c>
      <c r="AK951" s="178">
        <v>0</v>
      </c>
      <c r="AL951" s="178">
        <v>0</v>
      </c>
      <c r="AM951" s="178">
        <v>0</v>
      </c>
      <c r="AN951" s="178">
        <v>0</v>
      </c>
      <c r="AO951" s="178">
        <v>0</v>
      </c>
      <c r="AP951" s="178">
        <v>0</v>
      </c>
      <c r="AQ951" s="178">
        <v>0</v>
      </c>
      <c r="AR951" s="178">
        <v>0</v>
      </c>
      <c r="AS951" s="178">
        <v>0</v>
      </c>
      <c r="AT951" s="178">
        <v>0</v>
      </c>
      <c r="AU951" s="178">
        <v>0</v>
      </c>
      <c r="AV951" s="179">
        <v>0</v>
      </c>
    </row>
    <row r="952" spans="2:48" s="218" customFormat="1" x14ac:dyDescent="0.25">
      <c r="B952" s="175" t="s">
        <v>58</v>
      </c>
      <c r="C952" s="178">
        <v>0</v>
      </c>
      <c r="D952" s="178">
        <v>0</v>
      </c>
      <c r="E952" s="178">
        <v>0</v>
      </c>
      <c r="F952" s="178">
        <v>0</v>
      </c>
      <c r="G952" s="178">
        <v>0</v>
      </c>
      <c r="H952" s="178">
        <v>0</v>
      </c>
      <c r="I952" s="178">
        <v>0</v>
      </c>
      <c r="J952" s="178">
        <v>0</v>
      </c>
      <c r="K952" s="178">
        <v>0</v>
      </c>
      <c r="L952" s="178">
        <v>0</v>
      </c>
      <c r="M952" s="178">
        <v>0</v>
      </c>
      <c r="N952" s="178">
        <v>0</v>
      </c>
      <c r="O952" s="178">
        <v>0</v>
      </c>
      <c r="P952" s="178">
        <v>0</v>
      </c>
      <c r="Q952" s="178">
        <v>0</v>
      </c>
      <c r="R952" s="178">
        <v>0</v>
      </c>
      <c r="S952" s="178">
        <v>0</v>
      </c>
      <c r="T952" s="178">
        <v>0</v>
      </c>
      <c r="U952" s="178">
        <v>0</v>
      </c>
      <c r="V952" s="178">
        <v>0</v>
      </c>
      <c r="W952" s="178">
        <v>0</v>
      </c>
      <c r="X952" s="178">
        <v>0</v>
      </c>
      <c r="Y952" s="178">
        <v>0</v>
      </c>
      <c r="Z952" s="178">
        <v>0</v>
      </c>
      <c r="AA952" s="178">
        <v>0</v>
      </c>
      <c r="AB952" s="178">
        <v>0</v>
      </c>
      <c r="AC952" s="178">
        <v>0</v>
      </c>
      <c r="AD952" s="178">
        <v>0</v>
      </c>
      <c r="AE952" s="178">
        <v>0</v>
      </c>
      <c r="AF952" s="178">
        <v>0</v>
      </c>
      <c r="AG952" s="178">
        <v>0</v>
      </c>
      <c r="AH952" s="178">
        <v>0</v>
      </c>
      <c r="AI952" s="178">
        <v>0</v>
      </c>
      <c r="AJ952" s="178">
        <v>0</v>
      </c>
      <c r="AK952" s="178">
        <v>0</v>
      </c>
      <c r="AL952" s="178">
        <v>0</v>
      </c>
      <c r="AM952" s="178">
        <v>0</v>
      </c>
      <c r="AN952" s="178">
        <v>0</v>
      </c>
      <c r="AO952" s="178">
        <v>0</v>
      </c>
      <c r="AP952" s="178">
        <v>0</v>
      </c>
      <c r="AQ952" s="178">
        <v>0</v>
      </c>
      <c r="AR952" s="178">
        <v>0</v>
      </c>
      <c r="AS952" s="178">
        <v>0</v>
      </c>
      <c r="AT952" s="178">
        <v>0</v>
      </c>
      <c r="AU952" s="178">
        <v>0</v>
      </c>
      <c r="AV952" s="179">
        <v>0</v>
      </c>
    </row>
    <row r="953" spans="2:48" s="218" customFormat="1" x14ac:dyDescent="0.25">
      <c r="B953" s="175" t="s">
        <v>60</v>
      </c>
      <c r="C953" s="178">
        <v>10424.139846119999</v>
      </c>
      <c r="D953" s="178">
        <v>10424.139846119999</v>
      </c>
      <c r="E953" s="178">
        <v>10424.139846119999</v>
      </c>
      <c r="F953" s="178">
        <v>10424.139846119999</v>
      </c>
      <c r="G953" s="178">
        <v>10424.139846119999</v>
      </c>
      <c r="H953" s="178">
        <v>10424.139846119999</v>
      </c>
      <c r="I953" s="178">
        <v>10424.139846119999</v>
      </c>
      <c r="J953" s="178">
        <v>10424.139846119999</v>
      </c>
      <c r="K953" s="178">
        <v>10175.271677999999</v>
      </c>
      <c r="L953" s="178">
        <v>9926.4035098799995</v>
      </c>
      <c r="M953" s="178">
        <v>9677.5353417599999</v>
      </c>
      <c r="N953" s="178">
        <v>8854.1188547771926</v>
      </c>
      <c r="O953" s="178">
        <v>8030.7023677943844</v>
      </c>
      <c r="P953" s="178">
        <v>7207.285880811577</v>
      </c>
      <c r="Q953" s="178">
        <v>6383.8693938287688</v>
      </c>
      <c r="R953" s="178">
        <v>5560.4529068459615</v>
      </c>
      <c r="S953" s="178">
        <v>5326.9046995415829</v>
      </c>
      <c r="T953" s="178">
        <v>5093.3564922372043</v>
      </c>
      <c r="U953" s="178">
        <v>4859.8082849328257</v>
      </c>
      <c r="V953" s="178">
        <v>4626.2600776284471</v>
      </c>
      <c r="W953" s="178">
        <v>4392.7118703240685</v>
      </c>
      <c r="X953" s="178">
        <v>4159.1636630196899</v>
      </c>
      <c r="Y953" s="178">
        <v>3925.6154557153113</v>
      </c>
      <c r="Z953" s="178">
        <v>3692.0672484109327</v>
      </c>
      <c r="AA953" s="178">
        <v>3458.5190411065541</v>
      </c>
      <c r="AB953" s="178">
        <v>3224.9708338021755</v>
      </c>
      <c r="AC953" s="178">
        <v>3166.4197114236249</v>
      </c>
      <c r="AD953" s="178">
        <v>3107.8685890450738</v>
      </c>
      <c r="AE953" s="178">
        <v>3049.3174666665232</v>
      </c>
      <c r="AF953" s="178">
        <v>2990.7663442879721</v>
      </c>
      <c r="AG953" s="178">
        <v>2932.2152219094214</v>
      </c>
      <c r="AH953" s="178">
        <v>2873.6640995308708</v>
      </c>
      <c r="AI953" s="178">
        <v>2815.1129771523197</v>
      </c>
      <c r="AJ953" s="178">
        <v>2756.561854773769</v>
      </c>
      <c r="AK953" s="178">
        <v>2698.0107323952179</v>
      </c>
      <c r="AL953" s="178">
        <v>2639.4596100166673</v>
      </c>
      <c r="AM953" s="178">
        <v>2580.9084876381166</v>
      </c>
      <c r="AN953" s="178">
        <v>2522.3573652595655</v>
      </c>
      <c r="AO953" s="178">
        <v>2463.8062428810149</v>
      </c>
      <c r="AP953" s="178">
        <v>2405.2551205024638</v>
      </c>
      <c r="AQ953" s="178">
        <v>2346.7039981239132</v>
      </c>
      <c r="AR953" s="178">
        <v>2346.7039981239132</v>
      </c>
      <c r="AS953" s="178">
        <v>2346.7039981239132</v>
      </c>
      <c r="AT953" s="178">
        <v>2346.7039981239132</v>
      </c>
      <c r="AU953" s="178">
        <v>2346.7039981239132</v>
      </c>
      <c r="AV953" s="179">
        <v>2346.7039981239132</v>
      </c>
    </row>
    <row r="954" spans="2:48" s="218" customFormat="1" x14ac:dyDescent="0.25">
      <c r="B954" s="175" t="s">
        <v>62</v>
      </c>
      <c r="C954" s="178">
        <f>C953/2</f>
        <v>5212.0699230599994</v>
      </c>
      <c r="D954" s="178">
        <f t="shared" ref="D954:AV954" si="11">D953/2</f>
        <v>5212.0699230599994</v>
      </c>
      <c r="E954" s="178">
        <f t="shared" si="11"/>
        <v>5212.0699230599994</v>
      </c>
      <c r="F954" s="178">
        <f t="shared" si="11"/>
        <v>5212.0699230599994</v>
      </c>
      <c r="G954" s="178">
        <f t="shared" si="11"/>
        <v>5212.0699230599994</v>
      </c>
      <c r="H954" s="178">
        <f t="shared" si="11"/>
        <v>5212.0699230599994</v>
      </c>
      <c r="I954" s="178">
        <f t="shared" si="11"/>
        <v>5212.0699230599994</v>
      </c>
      <c r="J954" s="178">
        <f t="shared" si="11"/>
        <v>5212.0699230599994</v>
      </c>
      <c r="K954" s="178">
        <f t="shared" si="11"/>
        <v>5087.6358389999996</v>
      </c>
      <c r="L954" s="178">
        <f t="shared" si="11"/>
        <v>4963.2017549399998</v>
      </c>
      <c r="M954" s="178">
        <f t="shared" si="11"/>
        <v>4838.76767088</v>
      </c>
      <c r="N954" s="178">
        <f t="shared" si="11"/>
        <v>4427.0594273885963</v>
      </c>
      <c r="O954" s="178">
        <f t="shared" si="11"/>
        <v>4015.3511838971922</v>
      </c>
      <c r="P954" s="178">
        <f t="shared" si="11"/>
        <v>3603.6429404057885</v>
      </c>
      <c r="Q954" s="178">
        <f t="shared" si="11"/>
        <v>3191.9346969143844</v>
      </c>
      <c r="R954" s="178">
        <f t="shared" si="11"/>
        <v>2780.2264534229807</v>
      </c>
      <c r="S954" s="178">
        <f t="shared" si="11"/>
        <v>2663.4523497707914</v>
      </c>
      <c r="T954" s="178">
        <f t="shared" si="11"/>
        <v>2546.6782461186021</v>
      </c>
      <c r="U954" s="178">
        <f t="shared" si="11"/>
        <v>2429.9041424664128</v>
      </c>
      <c r="V954" s="178">
        <f t="shared" si="11"/>
        <v>2313.1300388142236</v>
      </c>
      <c r="W954" s="178">
        <f t="shared" si="11"/>
        <v>2196.3559351620343</v>
      </c>
      <c r="X954" s="178">
        <f t="shared" si="11"/>
        <v>2079.581831509845</v>
      </c>
      <c r="Y954" s="178">
        <f t="shared" si="11"/>
        <v>1962.8077278576557</v>
      </c>
      <c r="Z954" s="178">
        <f t="shared" si="11"/>
        <v>1846.0336242054664</v>
      </c>
      <c r="AA954" s="178">
        <f t="shared" si="11"/>
        <v>1729.2595205532771</v>
      </c>
      <c r="AB954" s="178">
        <f t="shared" si="11"/>
        <v>1612.4854169010878</v>
      </c>
      <c r="AC954" s="178">
        <f t="shared" si="11"/>
        <v>1583.2098557118125</v>
      </c>
      <c r="AD954" s="178">
        <f t="shared" si="11"/>
        <v>1553.9342945225369</v>
      </c>
      <c r="AE954" s="178">
        <f t="shared" si="11"/>
        <v>1524.6587333332616</v>
      </c>
      <c r="AF954" s="178">
        <f t="shared" si="11"/>
        <v>1495.383172143986</v>
      </c>
      <c r="AG954" s="178">
        <f t="shared" si="11"/>
        <v>1466.1076109547107</v>
      </c>
      <c r="AH954" s="178">
        <f t="shared" si="11"/>
        <v>1436.8320497654354</v>
      </c>
      <c r="AI954" s="178">
        <f t="shared" si="11"/>
        <v>1407.5564885761598</v>
      </c>
      <c r="AJ954" s="178">
        <f t="shared" si="11"/>
        <v>1378.2809273868845</v>
      </c>
      <c r="AK954" s="178">
        <f t="shared" si="11"/>
        <v>1349.005366197609</v>
      </c>
      <c r="AL954" s="178">
        <f t="shared" si="11"/>
        <v>1319.7298050083336</v>
      </c>
      <c r="AM954" s="178">
        <f t="shared" si="11"/>
        <v>1290.4542438190583</v>
      </c>
      <c r="AN954" s="178">
        <f t="shared" si="11"/>
        <v>1261.1786826297828</v>
      </c>
      <c r="AO954" s="178">
        <f t="shared" si="11"/>
        <v>1231.9031214405074</v>
      </c>
      <c r="AP954" s="178">
        <f t="shared" si="11"/>
        <v>1202.6275602512319</v>
      </c>
      <c r="AQ954" s="178">
        <f t="shared" si="11"/>
        <v>1173.3519990619566</v>
      </c>
      <c r="AR954" s="178">
        <f t="shared" si="11"/>
        <v>1173.3519990619566</v>
      </c>
      <c r="AS954" s="178">
        <f t="shared" si="11"/>
        <v>1173.3519990619566</v>
      </c>
      <c r="AT954" s="178">
        <f t="shared" si="11"/>
        <v>1173.3519990619566</v>
      </c>
      <c r="AU954" s="178">
        <f t="shared" si="11"/>
        <v>1173.3519990619566</v>
      </c>
      <c r="AV954" s="178">
        <f t="shared" si="11"/>
        <v>1173.3519990619566</v>
      </c>
    </row>
    <row r="955" spans="2:48" s="218" customFormat="1" x14ac:dyDescent="0.25">
      <c r="B955" s="175" t="s">
        <v>109</v>
      </c>
      <c r="C955" s="178">
        <v>10</v>
      </c>
      <c r="D955" s="178">
        <v>10</v>
      </c>
      <c r="E955" s="178">
        <v>10</v>
      </c>
      <c r="F955" s="178">
        <v>10</v>
      </c>
      <c r="G955" s="178">
        <v>10</v>
      </c>
      <c r="H955" s="178">
        <v>10</v>
      </c>
      <c r="I955" s="178">
        <v>10</v>
      </c>
      <c r="J955" s="178">
        <v>10</v>
      </c>
      <c r="K955" s="178">
        <v>10</v>
      </c>
      <c r="L955" s="178">
        <v>10</v>
      </c>
      <c r="M955" s="178">
        <v>10</v>
      </c>
      <c r="N955" s="178">
        <v>10</v>
      </c>
      <c r="O955" s="178">
        <v>10</v>
      </c>
      <c r="P955" s="178">
        <v>10</v>
      </c>
      <c r="Q955" s="178">
        <v>10</v>
      </c>
      <c r="R955" s="178">
        <v>10</v>
      </c>
      <c r="S955" s="178">
        <v>10</v>
      </c>
      <c r="T955" s="178">
        <v>10</v>
      </c>
      <c r="U955" s="178">
        <v>10</v>
      </c>
      <c r="V955" s="178">
        <v>10</v>
      </c>
      <c r="W955" s="178">
        <v>10</v>
      </c>
      <c r="X955" s="178">
        <v>10</v>
      </c>
      <c r="Y955" s="178">
        <v>10</v>
      </c>
      <c r="Z955" s="178">
        <v>10</v>
      </c>
      <c r="AA955" s="178">
        <v>10</v>
      </c>
      <c r="AB955" s="178">
        <v>10</v>
      </c>
      <c r="AC955" s="178">
        <v>10</v>
      </c>
      <c r="AD955" s="178">
        <v>10</v>
      </c>
      <c r="AE955" s="178">
        <v>10</v>
      </c>
      <c r="AF955" s="178">
        <v>10</v>
      </c>
      <c r="AG955" s="178">
        <v>10</v>
      </c>
      <c r="AH955" s="178">
        <v>10</v>
      </c>
      <c r="AI955" s="178">
        <v>10</v>
      </c>
      <c r="AJ955" s="178">
        <v>10</v>
      </c>
      <c r="AK955" s="178">
        <v>10</v>
      </c>
      <c r="AL955" s="178">
        <v>10</v>
      </c>
      <c r="AM955" s="178">
        <v>10</v>
      </c>
      <c r="AN955" s="178">
        <v>10</v>
      </c>
      <c r="AO955" s="178">
        <v>10</v>
      </c>
      <c r="AP955" s="178">
        <v>10</v>
      </c>
      <c r="AQ955" s="178">
        <v>10</v>
      </c>
      <c r="AR955" s="178">
        <v>10</v>
      </c>
      <c r="AS955" s="178">
        <v>10</v>
      </c>
      <c r="AT955" s="178">
        <v>10</v>
      </c>
      <c r="AU955" s="178">
        <v>10</v>
      </c>
      <c r="AV955" s="179">
        <v>10</v>
      </c>
    </row>
    <row r="956" spans="2:48" s="218" customFormat="1" x14ac:dyDescent="0.25">
      <c r="B956" s="175" t="s">
        <v>274</v>
      </c>
      <c r="C956" s="178">
        <v>100000</v>
      </c>
      <c r="D956" s="178">
        <v>100000</v>
      </c>
      <c r="E956" s="178">
        <v>100000</v>
      </c>
      <c r="F956" s="178">
        <v>100000</v>
      </c>
      <c r="G956" s="178">
        <v>100000</v>
      </c>
      <c r="H956" s="178">
        <v>100000</v>
      </c>
      <c r="I956" s="178">
        <v>100000</v>
      </c>
      <c r="J956" s="178">
        <v>100000</v>
      </c>
      <c r="K956" s="178">
        <v>100000</v>
      </c>
      <c r="L956" s="178">
        <v>100000</v>
      </c>
      <c r="M956" s="178">
        <v>100000</v>
      </c>
      <c r="N956" s="178">
        <v>100000</v>
      </c>
      <c r="O956" s="178">
        <v>100000</v>
      </c>
      <c r="P956" s="178">
        <v>100000</v>
      </c>
      <c r="Q956" s="178">
        <v>100000</v>
      </c>
      <c r="R956" s="178">
        <v>100000</v>
      </c>
      <c r="S956" s="178">
        <v>100000</v>
      </c>
      <c r="T956" s="178">
        <v>100000</v>
      </c>
      <c r="U956" s="178">
        <v>100000</v>
      </c>
      <c r="V956" s="178">
        <v>100000</v>
      </c>
      <c r="W956" s="178">
        <v>100000</v>
      </c>
      <c r="X956" s="178">
        <v>100000</v>
      </c>
      <c r="Y956" s="178">
        <v>100000</v>
      </c>
      <c r="Z956" s="178">
        <v>100000</v>
      </c>
      <c r="AA956" s="178">
        <v>100000</v>
      </c>
      <c r="AB956" s="178">
        <v>100000</v>
      </c>
      <c r="AC956" s="178">
        <v>100000</v>
      </c>
      <c r="AD956" s="178">
        <v>100000</v>
      </c>
      <c r="AE956" s="178">
        <v>100000</v>
      </c>
      <c r="AF956" s="178">
        <v>100000</v>
      </c>
      <c r="AG956" s="178">
        <v>100000</v>
      </c>
      <c r="AH956" s="178">
        <v>100000</v>
      </c>
      <c r="AI956" s="178">
        <v>100000</v>
      </c>
      <c r="AJ956" s="178">
        <v>100000</v>
      </c>
      <c r="AK956" s="178">
        <v>100000</v>
      </c>
      <c r="AL956" s="178">
        <v>100000</v>
      </c>
      <c r="AM956" s="178">
        <v>100000</v>
      </c>
      <c r="AN956" s="178">
        <v>100000</v>
      </c>
      <c r="AO956" s="178">
        <v>100000</v>
      </c>
      <c r="AP956" s="178">
        <v>100000</v>
      </c>
      <c r="AQ956" s="178">
        <v>100000</v>
      </c>
      <c r="AR956" s="178">
        <v>100000</v>
      </c>
      <c r="AS956" s="178">
        <v>100000</v>
      </c>
      <c r="AT956" s="178">
        <v>100000</v>
      </c>
      <c r="AU956" s="178">
        <v>100000</v>
      </c>
      <c r="AV956" s="179">
        <v>100000</v>
      </c>
    </row>
    <row r="957" spans="2:48" s="218" customFormat="1" x14ac:dyDescent="0.25">
      <c r="B957" s="175" t="s">
        <v>276</v>
      </c>
      <c r="C957" s="180"/>
      <c r="D957" s="180"/>
      <c r="E957" s="180"/>
      <c r="F957" s="180"/>
      <c r="G957" s="180"/>
      <c r="H957" s="180"/>
      <c r="I957" s="180"/>
      <c r="J957" s="180"/>
      <c r="K957" s="180"/>
      <c r="L957" s="180"/>
      <c r="M957" s="180"/>
      <c r="N957" s="180"/>
      <c r="O957" s="180"/>
      <c r="P957" s="180"/>
      <c r="Q957" s="180"/>
      <c r="R957" s="180"/>
      <c r="S957" s="180"/>
      <c r="T957" s="180"/>
      <c r="U957" s="180"/>
      <c r="V957" s="180"/>
      <c r="W957" s="180"/>
      <c r="X957" s="180"/>
      <c r="Y957" s="180"/>
      <c r="Z957" s="180"/>
      <c r="AA957" s="180"/>
      <c r="AB957" s="180"/>
      <c r="AC957" s="180"/>
      <c r="AD957" s="180"/>
      <c r="AE957" s="180"/>
      <c r="AF957" s="180"/>
      <c r="AG957" s="180"/>
      <c r="AH957" s="180"/>
      <c r="AI957" s="180"/>
      <c r="AJ957" s="180"/>
      <c r="AK957" s="180"/>
      <c r="AL957" s="180"/>
      <c r="AM957" s="180"/>
      <c r="AN957" s="180"/>
      <c r="AO957" s="180"/>
      <c r="AP957" s="180"/>
      <c r="AQ957" s="180"/>
      <c r="AR957" s="180"/>
      <c r="AS957" s="180"/>
      <c r="AT957" s="180"/>
      <c r="AU957" s="180"/>
      <c r="AV957" s="181"/>
    </row>
    <row r="958" spans="2:48" s="218" customFormat="1" x14ac:dyDescent="0.25">
      <c r="B958" s="175" t="s">
        <v>278</v>
      </c>
      <c r="C958" s="180"/>
      <c r="D958" s="180"/>
      <c r="E958" s="180"/>
      <c r="F958" s="180"/>
      <c r="G958" s="180"/>
      <c r="H958" s="180"/>
      <c r="I958" s="180"/>
      <c r="J958" s="180"/>
      <c r="K958" s="180"/>
      <c r="L958" s="180"/>
      <c r="M958" s="180"/>
      <c r="N958" s="180"/>
      <c r="O958" s="180"/>
      <c r="P958" s="180"/>
      <c r="Q958" s="180"/>
      <c r="R958" s="180"/>
      <c r="S958" s="180"/>
      <c r="T958" s="180"/>
      <c r="U958" s="180"/>
      <c r="V958" s="180"/>
      <c r="W958" s="180"/>
      <c r="X958" s="180"/>
      <c r="Y958" s="180"/>
      <c r="Z958" s="180"/>
      <c r="AA958" s="180"/>
      <c r="AB958" s="180"/>
      <c r="AC958" s="180"/>
      <c r="AD958" s="180"/>
      <c r="AE958" s="180"/>
      <c r="AF958" s="180"/>
      <c r="AG958" s="180"/>
      <c r="AH958" s="180"/>
      <c r="AI958" s="180"/>
      <c r="AJ958" s="180"/>
      <c r="AK958" s="180"/>
      <c r="AL958" s="180"/>
      <c r="AM958" s="180"/>
      <c r="AN958" s="180"/>
      <c r="AO958" s="180"/>
      <c r="AP958" s="180"/>
      <c r="AQ958" s="180"/>
      <c r="AR958" s="180"/>
      <c r="AS958" s="180"/>
      <c r="AT958" s="180"/>
      <c r="AU958" s="180"/>
      <c r="AV958" s="181"/>
    </row>
    <row r="959" spans="2:48" s="218" customFormat="1" ht="15.75" thickBot="1" x14ac:dyDescent="0.3">
      <c r="B959" s="326" t="s">
        <v>787</v>
      </c>
      <c r="C959" s="327"/>
      <c r="D959" s="327"/>
      <c r="E959" s="327"/>
      <c r="F959" s="327"/>
      <c r="G959" s="327"/>
      <c r="H959" s="327"/>
      <c r="I959" s="327"/>
      <c r="J959" s="327"/>
      <c r="K959" s="327"/>
      <c r="L959" s="327"/>
      <c r="M959" s="327"/>
      <c r="N959" s="327"/>
      <c r="O959" s="327"/>
      <c r="P959" s="327"/>
      <c r="Q959" s="327"/>
      <c r="R959" s="327"/>
      <c r="S959" s="327"/>
      <c r="T959" s="327"/>
      <c r="U959" s="327"/>
      <c r="V959" s="327"/>
      <c r="W959" s="327"/>
      <c r="X959" s="327"/>
      <c r="Y959" s="327"/>
      <c r="Z959" s="327"/>
      <c r="AA959" s="327"/>
      <c r="AB959" s="327"/>
      <c r="AC959" s="327"/>
      <c r="AD959" s="327"/>
      <c r="AE959" s="327"/>
      <c r="AF959" s="327"/>
      <c r="AG959" s="327"/>
      <c r="AH959" s="327"/>
      <c r="AI959" s="327"/>
      <c r="AJ959" s="327"/>
      <c r="AK959" s="327"/>
      <c r="AL959" s="327"/>
      <c r="AM959" s="327"/>
      <c r="AN959" s="327"/>
      <c r="AO959" s="327"/>
      <c r="AP959" s="327"/>
      <c r="AQ959" s="327"/>
      <c r="AR959" s="327"/>
      <c r="AS959" s="327"/>
      <c r="AT959" s="327"/>
      <c r="AU959" s="327"/>
      <c r="AV959" s="328"/>
    </row>
    <row r="960" spans="2:48" s="218" customFormat="1" ht="16.5" thickTop="1" thickBot="1" x14ac:dyDescent="0.3"/>
    <row r="961" spans="1:48" s="218" customFormat="1" ht="15.75" thickTop="1" x14ac:dyDescent="0.25">
      <c r="A961" s="218">
        <f>A927+1</f>
        <v>28</v>
      </c>
      <c r="B961" s="329" t="s">
        <v>323</v>
      </c>
      <c r="C961" s="330"/>
      <c r="D961" s="330"/>
      <c r="E961" s="330"/>
      <c r="F961" s="330"/>
      <c r="G961" s="330"/>
      <c r="H961" s="330"/>
      <c r="I961" s="330"/>
      <c r="J961" s="330"/>
      <c r="K961" s="330"/>
      <c r="L961" s="330"/>
      <c r="M961" s="330"/>
      <c r="N961" s="330"/>
      <c r="O961" s="330"/>
      <c r="P961" s="330"/>
      <c r="Q961" s="330"/>
      <c r="R961" s="330"/>
      <c r="S961" s="330"/>
      <c r="T961" s="330"/>
      <c r="U961" s="330"/>
      <c r="V961" s="330"/>
      <c r="W961" s="330"/>
      <c r="X961" s="330"/>
      <c r="Y961" s="330"/>
      <c r="Z961" s="330"/>
      <c r="AA961" s="330"/>
      <c r="AB961" s="330"/>
      <c r="AC961" s="330"/>
      <c r="AD961" s="330"/>
      <c r="AE961" s="330"/>
      <c r="AF961" s="330"/>
      <c r="AG961" s="330"/>
      <c r="AH961" s="330"/>
      <c r="AI961" s="330"/>
      <c r="AJ961" s="330"/>
      <c r="AK961" s="330"/>
      <c r="AL961" s="330"/>
      <c r="AM961" s="330"/>
      <c r="AN961" s="330"/>
      <c r="AO961" s="330"/>
      <c r="AP961" s="330"/>
      <c r="AQ961" s="330"/>
      <c r="AR961" s="330"/>
      <c r="AS961" s="330"/>
      <c r="AT961" s="330"/>
      <c r="AU961" s="330"/>
      <c r="AV961" s="331"/>
    </row>
    <row r="962" spans="1:48" s="218" customFormat="1" x14ac:dyDescent="0.25">
      <c r="B962" s="175"/>
      <c r="C962" s="176" t="s">
        <v>364</v>
      </c>
      <c r="D962" s="176" t="s">
        <v>365</v>
      </c>
      <c r="E962" s="176" t="s">
        <v>366</v>
      </c>
      <c r="F962" s="176" t="s">
        <v>367</v>
      </c>
      <c r="G962" s="176" t="s">
        <v>368</v>
      </c>
      <c r="H962" s="176" t="s">
        <v>369</v>
      </c>
      <c r="I962" s="176" t="s">
        <v>370</v>
      </c>
      <c r="J962" s="176" t="s">
        <v>371</v>
      </c>
      <c r="K962" s="176" t="s">
        <v>372</v>
      </c>
      <c r="L962" s="176" t="s">
        <v>373</v>
      </c>
      <c r="M962" s="176" t="s">
        <v>374</v>
      </c>
      <c r="N962" s="176" t="s">
        <v>375</v>
      </c>
      <c r="O962" s="176" t="s">
        <v>376</v>
      </c>
      <c r="P962" s="176" t="s">
        <v>377</v>
      </c>
      <c r="Q962" s="176" t="s">
        <v>378</v>
      </c>
      <c r="R962" s="176" t="s">
        <v>379</v>
      </c>
      <c r="S962" s="176" t="s">
        <v>380</v>
      </c>
      <c r="T962" s="176" t="s">
        <v>381</v>
      </c>
      <c r="U962" s="176" t="s">
        <v>382</v>
      </c>
      <c r="V962" s="176" t="s">
        <v>383</v>
      </c>
      <c r="W962" s="176" t="s">
        <v>384</v>
      </c>
      <c r="X962" s="176" t="s">
        <v>385</v>
      </c>
      <c r="Y962" s="176" t="s">
        <v>386</v>
      </c>
      <c r="Z962" s="176" t="s">
        <v>387</v>
      </c>
      <c r="AA962" s="176" t="s">
        <v>388</v>
      </c>
      <c r="AB962" s="176" t="s">
        <v>389</v>
      </c>
      <c r="AC962" s="176" t="s">
        <v>224</v>
      </c>
      <c r="AD962" s="176" t="s">
        <v>225</v>
      </c>
      <c r="AE962" s="176" t="s">
        <v>226</v>
      </c>
      <c r="AF962" s="176" t="s">
        <v>227</v>
      </c>
      <c r="AG962" s="176" t="s">
        <v>445</v>
      </c>
      <c r="AH962" s="176" t="s">
        <v>228</v>
      </c>
      <c r="AI962" s="176" t="s">
        <v>229</v>
      </c>
      <c r="AJ962" s="176" t="s">
        <v>348</v>
      </c>
      <c r="AK962" s="176" t="s">
        <v>349</v>
      </c>
      <c r="AL962" s="176" t="s">
        <v>446</v>
      </c>
      <c r="AM962" s="176" t="s">
        <v>350</v>
      </c>
      <c r="AN962" s="176" t="s">
        <v>351</v>
      </c>
      <c r="AO962" s="176" t="s">
        <v>352</v>
      </c>
      <c r="AP962" s="176" t="s">
        <v>353</v>
      </c>
      <c r="AQ962" s="176" t="s">
        <v>447</v>
      </c>
      <c r="AR962" s="176" t="s">
        <v>354</v>
      </c>
      <c r="AS962" s="176" t="s">
        <v>355</v>
      </c>
      <c r="AT962" s="176" t="s">
        <v>356</v>
      </c>
      <c r="AU962" s="176" t="s">
        <v>357</v>
      </c>
      <c r="AV962" s="177" t="s">
        <v>358</v>
      </c>
    </row>
    <row r="963" spans="1:48" s="218" customFormat="1" x14ac:dyDescent="0.25">
      <c r="B963" s="175" t="s">
        <v>39</v>
      </c>
      <c r="C963" s="178">
        <v>52797.628741003406</v>
      </c>
      <c r="D963" s="178">
        <v>52797.628741003406</v>
      </c>
      <c r="E963" s="178">
        <v>52797.628741003406</v>
      </c>
      <c r="F963" s="178">
        <v>52797.628741003406</v>
      </c>
      <c r="G963" s="178">
        <v>52797.628741003406</v>
      </c>
      <c r="H963" s="178">
        <v>52797.628741003406</v>
      </c>
      <c r="I963" s="178">
        <v>52797.628741003406</v>
      </c>
      <c r="J963" s="178">
        <v>52797.628741003406</v>
      </c>
      <c r="K963" s="178">
        <v>50655.528322681886</v>
      </c>
      <c r="L963" s="178">
        <v>48513.427904360367</v>
      </c>
      <c r="M963" s="178">
        <v>46371.327486038848</v>
      </c>
      <c r="N963" s="178">
        <v>44421.539054394183</v>
      </c>
      <c r="O963" s="178">
        <v>42471.750622749511</v>
      </c>
      <c r="P963" s="178">
        <v>40521.962191104845</v>
      </c>
      <c r="Q963" s="178">
        <v>38572.173759460173</v>
      </c>
      <c r="R963" s="178">
        <v>36622.385327815507</v>
      </c>
      <c r="S963" s="178">
        <v>36241.222247073172</v>
      </c>
      <c r="T963" s="178">
        <v>35860.05916633083</v>
      </c>
      <c r="U963" s="178">
        <v>35478.896085588494</v>
      </c>
      <c r="V963" s="178">
        <v>35097.733004846152</v>
      </c>
      <c r="W963" s="178">
        <v>34716.569924103816</v>
      </c>
      <c r="X963" s="178">
        <v>34335.406843361481</v>
      </c>
      <c r="Y963" s="178">
        <v>33954.243762619139</v>
      </c>
      <c r="Z963" s="178">
        <v>33573.080681876803</v>
      </c>
      <c r="AA963" s="178">
        <v>33191.917601134461</v>
      </c>
      <c r="AB963" s="178">
        <v>32810.754520392125</v>
      </c>
      <c r="AC963" s="178">
        <v>32655.387763897241</v>
      </c>
      <c r="AD963" s="178">
        <v>32500.02100740236</v>
      </c>
      <c r="AE963" s="178">
        <v>32344.654250907479</v>
      </c>
      <c r="AF963" s="178">
        <v>32189.287494412594</v>
      </c>
      <c r="AG963" s="178">
        <v>32033.920737917713</v>
      </c>
      <c r="AH963" s="178">
        <v>31878.553981422829</v>
      </c>
      <c r="AI963" s="178">
        <v>31723.187224927948</v>
      </c>
      <c r="AJ963" s="178">
        <v>31567.820468433063</v>
      </c>
      <c r="AK963" s="178">
        <v>31412.453711938182</v>
      </c>
      <c r="AL963" s="178">
        <v>31257.086955443297</v>
      </c>
      <c r="AM963" s="178">
        <v>31101.720198948417</v>
      </c>
      <c r="AN963" s="178">
        <v>30946.353442453532</v>
      </c>
      <c r="AO963" s="178">
        <v>30790.986685958651</v>
      </c>
      <c r="AP963" s="178">
        <v>30635.619929463766</v>
      </c>
      <c r="AQ963" s="178">
        <v>30480.253172968885</v>
      </c>
      <c r="AR963" s="178">
        <v>30480.253172968885</v>
      </c>
      <c r="AS963" s="178">
        <v>30480.253172968885</v>
      </c>
      <c r="AT963" s="178">
        <v>30480.253172968885</v>
      </c>
      <c r="AU963" s="178">
        <v>30480.253172968885</v>
      </c>
      <c r="AV963" s="179">
        <v>30480.253172968885</v>
      </c>
    </row>
    <row r="964" spans="1:48" s="218" customFormat="1" x14ac:dyDescent="0.25">
      <c r="B964" s="175" t="s">
        <v>104</v>
      </c>
      <c r="C964" s="178">
        <v>0</v>
      </c>
      <c r="D964" s="178">
        <v>0</v>
      </c>
      <c r="E964" s="178">
        <v>0</v>
      </c>
      <c r="F964" s="178">
        <v>0</v>
      </c>
      <c r="G964" s="178">
        <v>0</v>
      </c>
      <c r="H964" s="178">
        <v>0</v>
      </c>
      <c r="I964" s="178">
        <v>0</v>
      </c>
      <c r="J964" s="178">
        <v>0</v>
      </c>
      <c r="K964" s="178">
        <v>0</v>
      </c>
      <c r="L964" s="178">
        <v>0</v>
      </c>
      <c r="M964" s="178">
        <v>0</v>
      </c>
      <c r="N964" s="178">
        <v>0</v>
      </c>
      <c r="O964" s="178">
        <v>0</v>
      </c>
      <c r="P964" s="178">
        <v>0</v>
      </c>
      <c r="Q964" s="178">
        <v>0</v>
      </c>
      <c r="R964" s="178">
        <v>0</v>
      </c>
      <c r="S964" s="178">
        <v>0</v>
      </c>
      <c r="T964" s="178">
        <v>0</v>
      </c>
      <c r="U964" s="178">
        <v>0</v>
      </c>
      <c r="V964" s="178">
        <v>0</v>
      </c>
      <c r="W964" s="178">
        <v>0</v>
      </c>
      <c r="X964" s="178">
        <v>0</v>
      </c>
      <c r="Y964" s="178">
        <v>0</v>
      </c>
      <c r="Z964" s="178">
        <v>0</v>
      </c>
      <c r="AA964" s="178">
        <v>0</v>
      </c>
      <c r="AB964" s="178">
        <v>0</v>
      </c>
      <c r="AC964" s="178">
        <v>0</v>
      </c>
      <c r="AD964" s="178">
        <v>0</v>
      </c>
      <c r="AE964" s="178">
        <v>0</v>
      </c>
      <c r="AF964" s="178">
        <v>0</v>
      </c>
      <c r="AG964" s="178">
        <v>0</v>
      </c>
      <c r="AH964" s="178">
        <v>0</v>
      </c>
      <c r="AI964" s="178">
        <v>0</v>
      </c>
      <c r="AJ964" s="178">
        <v>0</v>
      </c>
      <c r="AK964" s="178">
        <v>0</v>
      </c>
      <c r="AL964" s="178">
        <v>0</v>
      </c>
      <c r="AM964" s="178">
        <v>0</v>
      </c>
      <c r="AN964" s="178">
        <v>0</v>
      </c>
      <c r="AO964" s="178">
        <v>0</v>
      </c>
      <c r="AP964" s="178">
        <v>0</v>
      </c>
      <c r="AQ964" s="178">
        <v>0</v>
      </c>
      <c r="AR964" s="178">
        <v>0</v>
      </c>
      <c r="AS964" s="178">
        <v>0</v>
      </c>
      <c r="AT964" s="178">
        <v>0</v>
      </c>
      <c r="AU964" s="178">
        <v>0</v>
      </c>
      <c r="AV964" s="179">
        <v>0</v>
      </c>
    </row>
    <row r="965" spans="1:48" s="218" customFormat="1" x14ac:dyDescent="0.25">
      <c r="B965" s="175" t="s">
        <v>105</v>
      </c>
      <c r="C965" s="178">
        <v>0</v>
      </c>
      <c r="D965" s="178">
        <v>0</v>
      </c>
      <c r="E965" s="178">
        <v>0</v>
      </c>
      <c r="F965" s="178">
        <v>0</v>
      </c>
      <c r="G965" s="178">
        <v>0</v>
      </c>
      <c r="H965" s="178">
        <v>0</v>
      </c>
      <c r="I965" s="178">
        <v>0</v>
      </c>
      <c r="J965" s="178">
        <v>0</v>
      </c>
      <c r="K965" s="178">
        <v>0</v>
      </c>
      <c r="L965" s="178">
        <v>0</v>
      </c>
      <c r="M965" s="178">
        <v>0</v>
      </c>
      <c r="N965" s="178">
        <v>0</v>
      </c>
      <c r="O965" s="178">
        <v>0</v>
      </c>
      <c r="P965" s="178">
        <v>0</v>
      </c>
      <c r="Q965" s="178">
        <v>0</v>
      </c>
      <c r="R965" s="178">
        <v>0</v>
      </c>
      <c r="S965" s="178">
        <v>0</v>
      </c>
      <c r="T965" s="178">
        <v>0</v>
      </c>
      <c r="U965" s="178">
        <v>0</v>
      </c>
      <c r="V965" s="178">
        <v>0</v>
      </c>
      <c r="W965" s="178">
        <v>0</v>
      </c>
      <c r="X965" s="178">
        <v>0</v>
      </c>
      <c r="Y965" s="178">
        <v>0</v>
      </c>
      <c r="Z965" s="178">
        <v>0</v>
      </c>
      <c r="AA965" s="178">
        <v>0</v>
      </c>
      <c r="AB965" s="178">
        <v>0</v>
      </c>
      <c r="AC965" s="178">
        <v>0</v>
      </c>
      <c r="AD965" s="178">
        <v>0</v>
      </c>
      <c r="AE965" s="178">
        <v>0</v>
      </c>
      <c r="AF965" s="178">
        <v>0</v>
      </c>
      <c r="AG965" s="178">
        <v>0</v>
      </c>
      <c r="AH965" s="178">
        <v>0</v>
      </c>
      <c r="AI965" s="178">
        <v>0</v>
      </c>
      <c r="AJ965" s="178">
        <v>0</v>
      </c>
      <c r="AK965" s="178">
        <v>0</v>
      </c>
      <c r="AL965" s="178">
        <v>0</v>
      </c>
      <c r="AM965" s="178">
        <v>0</v>
      </c>
      <c r="AN965" s="178">
        <v>0</v>
      </c>
      <c r="AO965" s="178">
        <v>0</v>
      </c>
      <c r="AP965" s="178">
        <v>0</v>
      </c>
      <c r="AQ965" s="178">
        <v>0</v>
      </c>
      <c r="AR965" s="178">
        <v>0</v>
      </c>
      <c r="AS965" s="178">
        <v>0</v>
      </c>
      <c r="AT965" s="178">
        <v>0</v>
      </c>
      <c r="AU965" s="178">
        <v>0</v>
      </c>
      <c r="AV965" s="179">
        <v>0</v>
      </c>
    </row>
    <row r="966" spans="1:48" s="218" customFormat="1" x14ac:dyDescent="0.25">
      <c r="B966" s="175" t="s">
        <v>106</v>
      </c>
      <c r="C966" s="178">
        <v>2.7159152634437807E-2</v>
      </c>
      <c r="D966" s="178">
        <v>2.7159152634437807E-2</v>
      </c>
      <c r="E966" s="178">
        <v>2.7159152634437807E-2</v>
      </c>
      <c r="F966" s="178">
        <v>2.7159152634437807E-2</v>
      </c>
      <c r="G966" s="178">
        <v>2.7159152634437807E-2</v>
      </c>
      <c r="H966" s="178">
        <v>2.7159152634437807E-2</v>
      </c>
      <c r="I966" s="178">
        <v>2.7159152634437807E-2</v>
      </c>
      <c r="J966" s="178">
        <v>2.7159152634437807E-2</v>
      </c>
      <c r="K966" s="178">
        <v>2.60748642074832E-2</v>
      </c>
      <c r="L966" s="178">
        <v>2.4990575780528598E-2</v>
      </c>
      <c r="M966" s="178">
        <v>2.3906287353573991E-2</v>
      </c>
      <c r="N966" s="178">
        <v>2.3445617482772782E-2</v>
      </c>
      <c r="O966" s="178">
        <v>2.2984947611971573E-2</v>
      </c>
      <c r="P966" s="178">
        <v>2.252427774117036E-2</v>
      </c>
      <c r="Q966" s="178">
        <v>2.2063607870369151E-2</v>
      </c>
      <c r="R966" s="178">
        <v>2.1602937999567941E-2</v>
      </c>
      <c r="S966" s="178">
        <v>2.1795031873099738E-2</v>
      </c>
      <c r="T966" s="178">
        <v>2.1987125746631534E-2</v>
      </c>
      <c r="U966" s="178">
        <v>2.2179219620163334E-2</v>
      </c>
      <c r="V966" s="178">
        <v>2.237131349369513E-2</v>
      </c>
      <c r="W966" s="178">
        <v>2.2563407367226927E-2</v>
      </c>
      <c r="X966" s="178">
        <v>2.2755501240758723E-2</v>
      </c>
      <c r="Y966" s="178">
        <v>2.2947595114290519E-2</v>
      </c>
      <c r="Z966" s="178">
        <v>2.3139688987822319E-2</v>
      </c>
      <c r="AA966" s="178">
        <v>2.3331782861354115E-2</v>
      </c>
      <c r="AB966" s="178">
        <v>2.3523876734885912E-2</v>
      </c>
      <c r="AC966" s="178">
        <v>2.342728863173605E-2</v>
      </c>
      <c r="AD966" s="178">
        <v>2.3330700528586185E-2</v>
      </c>
      <c r="AE966" s="178">
        <v>2.3234112425436323E-2</v>
      </c>
      <c r="AF966" s="178">
        <v>2.3137524322286461E-2</v>
      </c>
      <c r="AG966" s="178">
        <v>2.3040936219136599E-2</v>
      </c>
      <c r="AH966" s="178">
        <v>2.2944348115986734E-2</v>
      </c>
      <c r="AI966" s="178">
        <v>2.2847760012836872E-2</v>
      </c>
      <c r="AJ966" s="178">
        <v>2.275117190968701E-2</v>
      </c>
      <c r="AK966" s="178">
        <v>2.2654583806537149E-2</v>
      </c>
      <c r="AL966" s="178">
        <v>2.2557995703387283E-2</v>
      </c>
      <c r="AM966" s="178">
        <v>2.2461407600237421E-2</v>
      </c>
      <c r="AN966" s="178">
        <v>2.236481949708756E-2</v>
      </c>
      <c r="AO966" s="178">
        <v>2.2268231393937698E-2</v>
      </c>
      <c r="AP966" s="178">
        <v>2.2171643290787833E-2</v>
      </c>
      <c r="AQ966" s="178">
        <v>2.2075055187637971E-2</v>
      </c>
      <c r="AR966" s="178">
        <v>2.2075055187637971E-2</v>
      </c>
      <c r="AS966" s="178">
        <v>2.2075055187637971E-2</v>
      </c>
      <c r="AT966" s="178">
        <v>2.2075055187637971E-2</v>
      </c>
      <c r="AU966" s="178">
        <v>2.2075055187637971E-2</v>
      </c>
      <c r="AV966" s="179">
        <v>2.2075055187637971E-2</v>
      </c>
    </row>
    <row r="967" spans="1:48" s="218" customFormat="1" x14ac:dyDescent="0.25">
      <c r="B967" s="175" t="s">
        <v>107</v>
      </c>
      <c r="C967" s="178">
        <v>2.7337342810278841E-2</v>
      </c>
      <c r="D967" s="178">
        <v>2.7337342810278841E-2</v>
      </c>
      <c r="E967" s="178">
        <v>2.7337342810278841E-2</v>
      </c>
      <c r="F967" s="178">
        <v>2.7337342810278841E-2</v>
      </c>
      <c r="G967" s="178">
        <v>2.7337342810278841E-2</v>
      </c>
      <c r="H967" s="178">
        <v>2.7337342810278841E-2</v>
      </c>
      <c r="I967" s="178">
        <v>2.7337342810278841E-2</v>
      </c>
      <c r="J967" s="178">
        <v>2.7337342810278841E-2</v>
      </c>
      <c r="K967" s="178">
        <v>2.6514707028124217E-2</v>
      </c>
      <c r="L967" s="178">
        <v>2.5692071245969596E-2</v>
      </c>
      <c r="M967" s="178">
        <v>2.4869435463814971E-2</v>
      </c>
      <c r="N967" s="178">
        <v>2.4406148280839979E-2</v>
      </c>
      <c r="O967" s="178">
        <v>2.3942861097864986E-2</v>
      </c>
      <c r="P967" s="178">
        <v>2.3479573914889994E-2</v>
      </c>
      <c r="Q967" s="178">
        <v>2.3016286731915001E-2</v>
      </c>
      <c r="R967" s="178">
        <v>2.2552999548940009E-2</v>
      </c>
      <c r="S967" s="178">
        <v>2.2847419124897614E-2</v>
      </c>
      <c r="T967" s="178">
        <v>2.3141838700855219E-2</v>
      </c>
      <c r="U967" s="178">
        <v>2.3436258276812824E-2</v>
      </c>
      <c r="V967" s="178">
        <v>2.3730677852770429E-2</v>
      </c>
      <c r="W967" s="178">
        <v>2.4025097428728034E-2</v>
      </c>
      <c r="X967" s="178">
        <v>2.4319517004685643E-2</v>
      </c>
      <c r="Y967" s="178">
        <v>2.4613936580643248E-2</v>
      </c>
      <c r="Z967" s="178">
        <v>2.4908356156600853E-2</v>
      </c>
      <c r="AA967" s="178">
        <v>2.5202775732558459E-2</v>
      </c>
      <c r="AB967" s="178">
        <v>2.5497195308516064E-2</v>
      </c>
      <c r="AC967" s="178">
        <v>2.538885201023686E-2</v>
      </c>
      <c r="AD967" s="178">
        <v>2.5280508711957656E-2</v>
      </c>
      <c r="AE967" s="178">
        <v>2.5172165413678452E-2</v>
      </c>
      <c r="AF967" s="178">
        <v>2.5063822115399245E-2</v>
      </c>
      <c r="AG967" s="178">
        <v>2.4955478817120041E-2</v>
      </c>
      <c r="AH967" s="178">
        <v>2.4847135518840838E-2</v>
      </c>
      <c r="AI967" s="178">
        <v>2.4738792220561634E-2</v>
      </c>
      <c r="AJ967" s="178">
        <v>2.463044892228243E-2</v>
      </c>
      <c r="AK967" s="178">
        <v>2.4522105624003226E-2</v>
      </c>
      <c r="AL967" s="178">
        <v>2.4413762325724023E-2</v>
      </c>
      <c r="AM967" s="178">
        <v>2.4305419027444819E-2</v>
      </c>
      <c r="AN967" s="178">
        <v>2.4197075729165612E-2</v>
      </c>
      <c r="AO967" s="178">
        <v>2.4088732430886408E-2</v>
      </c>
      <c r="AP967" s="178">
        <v>2.3980389132607204E-2</v>
      </c>
      <c r="AQ967" s="178">
        <v>2.3872045834328001E-2</v>
      </c>
      <c r="AR967" s="178">
        <v>2.3872045834328001E-2</v>
      </c>
      <c r="AS967" s="178">
        <v>2.3872045834328001E-2</v>
      </c>
      <c r="AT967" s="178">
        <v>2.3872045834328001E-2</v>
      </c>
      <c r="AU967" s="178">
        <v>2.3872045834328001E-2</v>
      </c>
      <c r="AV967" s="179">
        <v>2.3872045834328001E-2</v>
      </c>
    </row>
    <row r="968" spans="1:48" s="218" customFormat="1" x14ac:dyDescent="0.25">
      <c r="B968" s="175" t="s">
        <v>45</v>
      </c>
      <c r="C968" s="178">
        <v>321.2</v>
      </c>
      <c r="D968" s="178">
        <v>321.2</v>
      </c>
      <c r="E968" s="178">
        <v>321.2</v>
      </c>
      <c r="F968" s="178">
        <v>321.2</v>
      </c>
      <c r="G968" s="178">
        <v>321.2</v>
      </c>
      <c r="H968" s="178">
        <v>321.2</v>
      </c>
      <c r="I968" s="178">
        <v>321.2</v>
      </c>
      <c r="J968" s="178">
        <v>321.2</v>
      </c>
      <c r="K968" s="178">
        <v>311.74333333333334</v>
      </c>
      <c r="L968" s="178">
        <v>302.28666666666663</v>
      </c>
      <c r="M968" s="178">
        <v>292.83</v>
      </c>
      <c r="N968" s="178">
        <v>290.14799999999997</v>
      </c>
      <c r="O968" s="178">
        <v>287.46600000000001</v>
      </c>
      <c r="P968" s="178">
        <v>284.78399999999999</v>
      </c>
      <c r="Q968" s="178">
        <v>282.10200000000003</v>
      </c>
      <c r="R968" s="178">
        <v>279.42</v>
      </c>
      <c r="S968" s="178">
        <v>281.19800000000004</v>
      </c>
      <c r="T968" s="178">
        <v>282.976</v>
      </c>
      <c r="U968" s="178">
        <v>284.75400000000002</v>
      </c>
      <c r="V968" s="178">
        <v>286.53199999999998</v>
      </c>
      <c r="W968" s="178">
        <v>288.31</v>
      </c>
      <c r="X968" s="178">
        <v>290.08800000000002</v>
      </c>
      <c r="Y968" s="178">
        <v>291.86599999999999</v>
      </c>
      <c r="Z968" s="178">
        <v>293.64400000000001</v>
      </c>
      <c r="AA968" s="178">
        <v>295.42199999999997</v>
      </c>
      <c r="AB968" s="178">
        <v>297.2</v>
      </c>
      <c r="AC968" s="178">
        <v>296.83999999999997</v>
      </c>
      <c r="AD968" s="178">
        <v>296.48</v>
      </c>
      <c r="AE968" s="178">
        <v>296.12</v>
      </c>
      <c r="AF968" s="178">
        <v>295.76</v>
      </c>
      <c r="AG968" s="178">
        <v>295.39999999999998</v>
      </c>
      <c r="AH968" s="178">
        <v>295.04000000000002</v>
      </c>
      <c r="AI968" s="178">
        <v>294.68</v>
      </c>
      <c r="AJ968" s="178">
        <v>294.32</v>
      </c>
      <c r="AK968" s="178">
        <v>293.95999999999998</v>
      </c>
      <c r="AL968" s="178">
        <v>293.60000000000002</v>
      </c>
      <c r="AM968" s="178">
        <v>293.24</v>
      </c>
      <c r="AN968" s="178">
        <v>292.88</v>
      </c>
      <c r="AO968" s="178">
        <v>292.52</v>
      </c>
      <c r="AP968" s="178">
        <v>292.16000000000003</v>
      </c>
      <c r="AQ968" s="178">
        <v>291.8</v>
      </c>
      <c r="AR968" s="178">
        <v>291.8</v>
      </c>
      <c r="AS968" s="178">
        <v>291.8</v>
      </c>
      <c r="AT968" s="178">
        <v>291.8</v>
      </c>
      <c r="AU968" s="178">
        <v>291.8</v>
      </c>
      <c r="AV968" s="179">
        <v>291.8</v>
      </c>
    </row>
    <row r="969" spans="1:48" s="218" customFormat="1" x14ac:dyDescent="0.25">
      <c r="B969" s="175" t="s">
        <v>47</v>
      </c>
      <c r="C969" s="178">
        <v>342.1</v>
      </c>
      <c r="D969" s="178">
        <v>342.1</v>
      </c>
      <c r="E969" s="178">
        <v>342.1</v>
      </c>
      <c r="F969" s="178">
        <v>342.1</v>
      </c>
      <c r="G969" s="178">
        <v>342.1</v>
      </c>
      <c r="H969" s="178">
        <v>342.1</v>
      </c>
      <c r="I969" s="178">
        <v>342.1</v>
      </c>
      <c r="J969" s="178">
        <v>342.1</v>
      </c>
      <c r="K969" s="178">
        <v>335.6466666666667</v>
      </c>
      <c r="L969" s="178">
        <v>329.19333333333333</v>
      </c>
      <c r="M969" s="178">
        <v>322.74</v>
      </c>
      <c r="N969" s="178">
        <v>319.69200000000001</v>
      </c>
      <c r="O969" s="178">
        <v>316.64400000000001</v>
      </c>
      <c r="P969" s="178">
        <v>313.596</v>
      </c>
      <c r="Q969" s="178">
        <v>310.548</v>
      </c>
      <c r="R969" s="178">
        <v>307.5</v>
      </c>
      <c r="S969" s="178">
        <v>310.76800000000003</v>
      </c>
      <c r="T969" s="178">
        <v>314.036</v>
      </c>
      <c r="U969" s="178">
        <v>317.30399999999997</v>
      </c>
      <c r="V969" s="178">
        <v>320.572</v>
      </c>
      <c r="W969" s="178">
        <v>323.84000000000003</v>
      </c>
      <c r="X969" s="178">
        <v>327.108</v>
      </c>
      <c r="Y969" s="178">
        <v>330.37599999999998</v>
      </c>
      <c r="Z969" s="178">
        <v>333.64400000000001</v>
      </c>
      <c r="AA969" s="178">
        <v>336.91200000000003</v>
      </c>
      <c r="AB969" s="178">
        <v>340.18</v>
      </c>
      <c r="AC969" s="178">
        <v>339.84066666666666</v>
      </c>
      <c r="AD969" s="178">
        <v>339.50133333333332</v>
      </c>
      <c r="AE969" s="178">
        <v>339.16199999999998</v>
      </c>
      <c r="AF969" s="178">
        <v>338.82266666666669</v>
      </c>
      <c r="AG969" s="178">
        <v>338.48333333333335</v>
      </c>
      <c r="AH969" s="178">
        <v>338.14400000000001</v>
      </c>
      <c r="AI969" s="178">
        <v>337.80466666666666</v>
      </c>
      <c r="AJ969" s="178">
        <v>337.46533333333332</v>
      </c>
      <c r="AK969" s="178">
        <v>337.12599999999998</v>
      </c>
      <c r="AL969" s="178">
        <v>336.78666666666663</v>
      </c>
      <c r="AM969" s="178">
        <v>336.44733333333329</v>
      </c>
      <c r="AN969" s="178">
        <v>336.108</v>
      </c>
      <c r="AO969" s="178">
        <v>335.76866666666666</v>
      </c>
      <c r="AP969" s="178">
        <v>335.42933333333332</v>
      </c>
      <c r="AQ969" s="178">
        <v>335.09</v>
      </c>
      <c r="AR969" s="178">
        <v>335.09</v>
      </c>
      <c r="AS969" s="178">
        <v>335.09</v>
      </c>
      <c r="AT969" s="178">
        <v>335.09</v>
      </c>
      <c r="AU969" s="178">
        <v>335.09</v>
      </c>
      <c r="AV969" s="179">
        <v>335.09</v>
      </c>
    </row>
    <row r="970" spans="1:48" s="218" customFormat="1" x14ac:dyDescent="0.25">
      <c r="B970" s="175" t="s">
        <v>49</v>
      </c>
      <c r="C970" s="178">
        <v>40.659999999999997</v>
      </c>
      <c r="D970" s="178">
        <v>40.659999999999997</v>
      </c>
      <c r="E970" s="178">
        <v>40.659999999999997</v>
      </c>
      <c r="F970" s="178">
        <v>40.659999999999997</v>
      </c>
      <c r="G970" s="178">
        <v>40.659999999999997</v>
      </c>
      <c r="H970" s="178">
        <v>40.659999999999997</v>
      </c>
      <c r="I970" s="178">
        <v>40.659999999999997</v>
      </c>
      <c r="J970" s="178">
        <v>40.659999999999997</v>
      </c>
      <c r="K970" s="178">
        <v>40.593333333333334</v>
      </c>
      <c r="L970" s="178">
        <v>40.526666666666664</v>
      </c>
      <c r="M970" s="178">
        <v>40.46</v>
      </c>
      <c r="N970" s="178">
        <v>40.454000000000001</v>
      </c>
      <c r="O970" s="178">
        <v>40.448</v>
      </c>
      <c r="P970" s="178">
        <v>40.442</v>
      </c>
      <c r="Q970" s="178">
        <v>40.436</v>
      </c>
      <c r="R970" s="178">
        <v>40.43</v>
      </c>
      <c r="S970" s="178">
        <v>40.430999999999997</v>
      </c>
      <c r="T970" s="178">
        <v>40.432000000000002</v>
      </c>
      <c r="U970" s="178">
        <v>40.433</v>
      </c>
      <c r="V970" s="178">
        <v>40.433999999999997</v>
      </c>
      <c r="W970" s="178">
        <v>40.435000000000002</v>
      </c>
      <c r="X970" s="178">
        <v>40.436</v>
      </c>
      <c r="Y970" s="178">
        <v>40.436999999999998</v>
      </c>
      <c r="Z970" s="178">
        <v>40.437999999999995</v>
      </c>
      <c r="AA970" s="178">
        <v>40.439</v>
      </c>
      <c r="AB970" s="178">
        <v>40.44</v>
      </c>
      <c r="AC970" s="178">
        <v>40.489999999999995</v>
      </c>
      <c r="AD970" s="178">
        <v>40.54</v>
      </c>
      <c r="AE970" s="178">
        <v>40.589999999999996</v>
      </c>
      <c r="AF970" s="178">
        <v>40.64</v>
      </c>
      <c r="AG970" s="178">
        <v>40.69</v>
      </c>
      <c r="AH970" s="178">
        <v>40.739999999999995</v>
      </c>
      <c r="AI970" s="178">
        <v>40.79</v>
      </c>
      <c r="AJ970" s="178">
        <v>40.839999999999996</v>
      </c>
      <c r="AK970" s="178">
        <v>40.89</v>
      </c>
      <c r="AL970" s="178">
        <v>40.94</v>
      </c>
      <c r="AM970" s="178">
        <v>40.989999999999995</v>
      </c>
      <c r="AN970" s="178">
        <v>41.04</v>
      </c>
      <c r="AO970" s="178">
        <v>41.089999999999996</v>
      </c>
      <c r="AP970" s="178">
        <v>41.14</v>
      </c>
      <c r="AQ970" s="178">
        <v>41.19</v>
      </c>
      <c r="AR970" s="178">
        <v>41.19</v>
      </c>
      <c r="AS970" s="178">
        <v>41.19</v>
      </c>
      <c r="AT970" s="178">
        <v>41.19</v>
      </c>
      <c r="AU970" s="178">
        <v>41.19</v>
      </c>
      <c r="AV970" s="179">
        <v>41.19</v>
      </c>
    </row>
    <row r="971" spans="1:48" s="218" customFormat="1" x14ac:dyDescent="0.25">
      <c r="B971" s="175" t="s">
        <v>51</v>
      </c>
      <c r="C971" s="178">
        <v>38.18</v>
      </c>
      <c r="D971" s="178">
        <v>38.18</v>
      </c>
      <c r="E971" s="178">
        <v>38.18</v>
      </c>
      <c r="F971" s="178">
        <v>38.18</v>
      </c>
      <c r="G971" s="178">
        <v>38.18</v>
      </c>
      <c r="H971" s="178">
        <v>38.18</v>
      </c>
      <c r="I971" s="178">
        <v>38.18</v>
      </c>
      <c r="J971" s="178">
        <v>38.18</v>
      </c>
      <c r="K971" s="178">
        <v>37.693333333333335</v>
      </c>
      <c r="L971" s="178">
        <v>37.206666666666663</v>
      </c>
      <c r="M971" s="178">
        <v>36.72</v>
      </c>
      <c r="N971" s="178">
        <v>36.725999999999999</v>
      </c>
      <c r="O971" s="178">
        <v>36.731999999999999</v>
      </c>
      <c r="P971" s="178">
        <v>36.738</v>
      </c>
      <c r="Q971" s="178">
        <v>36.744</v>
      </c>
      <c r="R971" s="178">
        <v>36.75</v>
      </c>
      <c r="S971" s="178">
        <v>36.609000000000002</v>
      </c>
      <c r="T971" s="178">
        <v>36.468000000000004</v>
      </c>
      <c r="U971" s="178">
        <v>36.326999999999998</v>
      </c>
      <c r="V971" s="178">
        <v>36.186</v>
      </c>
      <c r="W971" s="178">
        <v>36.045000000000002</v>
      </c>
      <c r="X971" s="178">
        <v>35.904000000000003</v>
      </c>
      <c r="Y971" s="178">
        <v>35.763000000000005</v>
      </c>
      <c r="Z971" s="178">
        <v>35.622</v>
      </c>
      <c r="AA971" s="178">
        <v>35.481000000000002</v>
      </c>
      <c r="AB971" s="178">
        <v>35.340000000000003</v>
      </c>
      <c r="AC971" s="178">
        <v>35.376000000000005</v>
      </c>
      <c r="AD971" s="178">
        <v>35.412000000000006</v>
      </c>
      <c r="AE971" s="178">
        <v>35.448</v>
      </c>
      <c r="AF971" s="178">
        <v>35.484000000000002</v>
      </c>
      <c r="AG971" s="178">
        <v>35.520000000000003</v>
      </c>
      <c r="AH971" s="178">
        <v>35.556000000000004</v>
      </c>
      <c r="AI971" s="178">
        <v>35.592000000000006</v>
      </c>
      <c r="AJ971" s="178">
        <v>35.628</v>
      </c>
      <c r="AK971" s="178">
        <v>35.664000000000001</v>
      </c>
      <c r="AL971" s="178">
        <v>35.700000000000003</v>
      </c>
      <c r="AM971" s="178">
        <v>35.736000000000004</v>
      </c>
      <c r="AN971" s="178">
        <v>35.772000000000006</v>
      </c>
      <c r="AO971" s="178">
        <v>35.808</v>
      </c>
      <c r="AP971" s="178">
        <v>35.844000000000001</v>
      </c>
      <c r="AQ971" s="178">
        <v>35.880000000000003</v>
      </c>
      <c r="AR971" s="178">
        <v>35.880000000000003</v>
      </c>
      <c r="AS971" s="178">
        <v>35.880000000000003</v>
      </c>
      <c r="AT971" s="178">
        <v>35.880000000000003</v>
      </c>
      <c r="AU971" s="178">
        <v>35.880000000000003</v>
      </c>
      <c r="AV971" s="179">
        <v>35.880000000000003</v>
      </c>
    </row>
    <row r="972" spans="1:48" s="218" customFormat="1" x14ac:dyDescent="0.25">
      <c r="B972" s="175" t="s">
        <v>53</v>
      </c>
      <c r="C972" s="178">
        <v>9</v>
      </c>
      <c r="D972" s="178">
        <v>9</v>
      </c>
      <c r="E972" s="178">
        <v>9</v>
      </c>
      <c r="F972" s="178">
        <v>9</v>
      </c>
      <c r="G972" s="178">
        <v>9</v>
      </c>
      <c r="H972" s="178">
        <v>9</v>
      </c>
      <c r="I972" s="178">
        <v>9</v>
      </c>
      <c r="J972" s="178">
        <v>9</v>
      </c>
      <c r="K972" s="178">
        <v>9</v>
      </c>
      <c r="L972" s="178">
        <v>9</v>
      </c>
      <c r="M972" s="178">
        <v>9</v>
      </c>
      <c r="N972" s="178">
        <v>9</v>
      </c>
      <c r="O972" s="178">
        <v>9</v>
      </c>
      <c r="P972" s="178">
        <v>9</v>
      </c>
      <c r="Q972" s="178">
        <v>9</v>
      </c>
      <c r="R972" s="178">
        <v>9</v>
      </c>
      <c r="S972" s="178">
        <v>9</v>
      </c>
      <c r="T972" s="178">
        <v>9</v>
      </c>
      <c r="U972" s="178">
        <v>9</v>
      </c>
      <c r="V972" s="178">
        <v>9</v>
      </c>
      <c r="W972" s="178">
        <v>9</v>
      </c>
      <c r="X972" s="178">
        <v>9</v>
      </c>
      <c r="Y972" s="178">
        <v>9</v>
      </c>
      <c r="Z972" s="178">
        <v>9</v>
      </c>
      <c r="AA972" s="178">
        <v>9</v>
      </c>
      <c r="AB972" s="178">
        <v>9</v>
      </c>
      <c r="AC972" s="178">
        <v>9</v>
      </c>
      <c r="AD972" s="178">
        <v>9</v>
      </c>
      <c r="AE972" s="178">
        <v>9</v>
      </c>
      <c r="AF972" s="178">
        <v>9</v>
      </c>
      <c r="AG972" s="178">
        <v>9</v>
      </c>
      <c r="AH972" s="178">
        <v>9</v>
      </c>
      <c r="AI972" s="178">
        <v>9</v>
      </c>
      <c r="AJ972" s="178">
        <v>9</v>
      </c>
      <c r="AK972" s="178">
        <v>9</v>
      </c>
      <c r="AL972" s="178">
        <v>9</v>
      </c>
      <c r="AM972" s="178">
        <v>9</v>
      </c>
      <c r="AN972" s="178">
        <v>9</v>
      </c>
      <c r="AO972" s="178">
        <v>9</v>
      </c>
      <c r="AP972" s="178">
        <v>9</v>
      </c>
      <c r="AQ972" s="178">
        <v>9</v>
      </c>
      <c r="AR972" s="178">
        <v>9</v>
      </c>
      <c r="AS972" s="178">
        <v>9</v>
      </c>
      <c r="AT972" s="178">
        <v>9</v>
      </c>
      <c r="AU972" s="178">
        <v>9</v>
      </c>
      <c r="AV972" s="179">
        <v>9</v>
      </c>
    </row>
    <row r="973" spans="1:48" s="218" customFormat="1" x14ac:dyDescent="0.25">
      <c r="B973" s="175" t="s">
        <v>108</v>
      </c>
      <c r="C973" s="178">
        <v>65</v>
      </c>
      <c r="D973" s="178">
        <v>65</v>
      </c>
      <c r="E973" s="178">
        <v>65</v>
      </c>
      <c r="F973" s="178">
        <v>65</v>
      </c>
      <c r="G973" s="178">
        <v>65</v>
      </c>
      <c r="H973" s="178">
        <v>65</v>
      </c>
      <c r="I973" s="178">
        <v>65</v>
      </c>
      <c r="J973" s="178">
        <v>65</v>
      </c>
      <c r="K973" s="178">
        <v>65</v>
      </c>
      <c r="L973" s="178">
        <v>65</v>
      </c>
      <c r="M973" s="178">
        <v>65</v>
      </c>
      <c r="N973" s="178">
        <v>65</v>
      </c>
      <c r="O973" s="178">
        <v>65</v>
      </c>
      <c r="P973" s="178">
        <v>65</v>
      </c>
      <c r="Q973" s="178">
        <v>65</v>
      </c>
      <c r="R973" s="178">
        <v>65</v>
      </c>
      <c r="S973" s="178">
        <v>65</v>
      </c>
      <c r="T973" s="178">
        <v>65</v>
      </c>
      <c r="U973" s="178">
        <v>65</v>
      </c>
      <c r="V973" s="178">
        <v>65</v>
      </c>
      <c r="W973" s="178">
        <v>65</v>
      </c>
      <c r="X973" s="178">
        <v>65</v>
      </c>
      <c r="Y973" s="178">
        <v>65</v>
      </c>
      <c r="Z973" s="178">
        <v>65</v>
      </c>
      <c r="AA973" s="178">
        <v>65</v>
      </c>
      <c r="AB973" s="178">
        <v>65</v>
      </c>
      <c r="AC973" s="178">
        <v>65</v>
      </c>
      <c r="AD973" s="178">
        <v>65</v>
      </c>
      <c r="AE973" s="178">
        <v>65</v>
      </c>
      <c r="AF973" s="178">
        <v>65</v>
      </c>
      <c r="AG973" s="178">
        <v>65</v>
      </c>
      <c r="AH973" s="178">
        <v>65</v>
      </c>
      <c r="AI973" s="178">
        <v>65</v>
      </c>
      <c r="AJ973" s="178">
        <v>65</v>
      </c>
      <c r="AK973" s="178">
        <v>65</v>
      </c>
      <c r="AL973" s="178">
        <v>65</v>
      </c>
      <c r="AM973" s="178">
        <v>65</v>
      </c>
      <c r="AN973" s="178">
        <v>65</v>
      </c>
      <c r="AO973" s="178">
        <v>65</v>
      </c>
      <c r="AP973" s="178">
        <v>65</v>
      </c>
      <c r="AQ973" s="178">
        <v>65</v>
      </c>
      <c r="AR973" s="178">
        <v>65</v>
      </c>
      <c r="AS973" s="178">
        <v>65</v>
      </c>
      <c r="AT973" s="178">
        <v>65</v>
      </c>
      <c r="AU973" s="178">
        <v>65</v>
      </c>
      <c r="AV973" s="179">
        <v>65</v>
      </c>
    </row>
    <row r="974" spans="1:48" s="218" customFormat="1" x14ac:dyDescent="0.25">
      <c r="B974" s="175" t="s">
        <v>4</v>
      </c>
      <c r="C974" s="178">
        <v>431.73170750000008</v>
      </c>
      <c r="D974" s="178">
        <v>431.73170750000008</v>
      </c>
      <c r="E974" s="178">
        <v>431.73170750000008</v>
      </c>
      <c r="F974" s="178">
        <v>431.73170750000008</v>
      </c>
      <c r="G974" s="178">
        <v>423.25585124999998</v>
      </c>
      <c r="H974" s="178">
        <v>414.77999499999987</v>
      </c>
      <c r="I974" s="178">
        <v>427.34595999999993</v>
      </c>
      <c r="J974" s="178">
        <v>439.911925</v>
      </c>
      <c r="K974" s="178">
        <v>452.47789</v>
      </c>
      <c r="L974" s="178">
        <v>465.04385500000006</v>
      </c>
      <c r="M974" s="178">
        <v>477.60982000000013</v>
      </c>
      <c r="N974" s="178">
        <v>478.7605210000001</v>
      </c>
      <c r="O974" s="178">
        <v>479.91122200000012</v>
      </c>
      <c r="P974" s="178">
        <v>481.06192300000009</v>
      </c>
      <c r="Q974" s="178">
        <v>482.21262400000012</v>
      </c>
      <c r="R974" s="178">
        <v>483.36332500000009</v>
      </c>
      <c r="S974" s="178">
        <v>484.51402600000011</v>
      </c>
      <c r="T974" s="178">
        <v>485.66472700000008</v>
      </c>
      <c r="U974" s="178">
        <v>486.81542800000011</v>
      </c>
      <c r="V974" s="178">
        <v>487.96612900000008</v>
      </c>
      <c r="W974" s="178">
        <v>489.11683000000011</v>
      </c>
      <c r="X974" s="178">
        <v>490.26753100000008</v>
      </c>
      <c r="Y974" s="178">
        <v>491.4182320000001</v>
      </c>
      <c r="Z974" s="178">
        <v>492.56893300000007</v>
      </c>
      <c r="AA974" s="178">
        <v>493.71963400000004</v>
      </c>
      <c r="AB974" s="178">
        <v>494.87033500000007</v>
      </c>
      <c r="AC974" s="178">
        <v>495.19995533333338</v>
      </c>
      <c r="AD974" s="178">
        <v>495.52957566666674</v>
      </c>
      <c r="AE974" s="178">
        <v>495.85919600000005</v>
      </c>
      <c r="AF974" s="178">
        <v>496.18881633333342</v>
      </c>
      <c r="AG974" s="178">
        <v>496.51843666666673</v>
      </c>
      <c r="AH974" s="178">
        <v>496.84805700000004</v>
      </c>
      <c r="AI974" s="178">
        <v>497.17767733333341</v>
      </c>
      <c r="AJ974" s="178">
        <v>497.50729766666672</v>
      </c>
      <c r="AK974" s="178">
        <v>497.83691800000008</v>
      </c>
      <c r="AL974" s="178">
        <v>498.16653833333339</v>
      </c>
      <c r="AM974" s="178">
        <v>498.4961586666667</v>
      </c>
      <c r="AN974" s="178">
        <v>498.82577900000007</v>
      </c>
      <c r="AO974" s="178">
        <v>499.15539933333338</v>
      </c>
      <c r="AP974" s="178">
        <v>499.48501966666674</v>
      </c>
      <c r="AQ974" s="178">
        <v>499.81464000000005</v>
      </c>
      <c r="AR974" s="178">
        <v>499.81464000000005</v>
      </c>
      <c r="AS974" s="178">
        <v>499.81464000000005</v>
      </c>
      <c r="AT974" s="178">
        <v>499.81464000000005</v>
      </c>
      <c r="AU974" s="178">
        <v>499.81464000000005</v>
      </c>
      <c r="AV974" s="179">
        <v>499.81464000000005</v>
      </c>
    </row>
    <row r="975" spans="1:48" s="218" customFormat="1" x14ac:dyDescent="0.25">
      <c r="B975" s="175" t="s">
        <v>6</v>
      </c>
      <c r="C975" s="178">
        <v>0</v>
      </c>
      <c r="D975" s="178">
        <v>0</v>
      </c>
      <c r="E975" s="178">
        <v>0</v>
      </c>
      <c r="F975" s="178">
        <v>0</v>
      </c>
      <c r="G975" s="178">
        <v>0</v>
      </c>
      <c r="H975" s="178">
        <v>0</v>
      </c>
      <c r="I975" s="178">
        <v>0</v>
      </c>
      <c r="J975" s="178">
        <v>0</v>
      </c>
      <c r="K975" s="178">
        <v>0</v>
      </c>
      <c r="L975" s="178">
        <v>0</v>
      </c>
      <c r="M975" s="178">
        <v>0</v>
      </c>
      <c r="N975" s="178">
        <v>0</v>
      </c>
      <c r="O975" s="178">
        <v>0</v>
      </c>
      <c r="P975" s="178">
        <v>0</v>
      </c>
      <c r="Q975" s="178">
        <v>0</v>
      </c>
      <c r="R975" s="178">
        <v>0</v>
      </c>
      <c r="S975" s="178">
        <v>0</v>
      </c>
      <c r="T975" s="178">
        <v>0</v>
      </c>
      <c r="U975" s="178">
        <v>0</v>
      </c>
      <c r="V975" s="178">
        <v>0</v>
      </c>
      <c r="W975" s="178">
        <v>0</v>
      </c>
      <c r="X975" s="178">
        <v>0</v>
      </c>
      <c r="Y975" s="178">
        <v>0</v>
      </c>
      <c r="Z975" s="178">
        <v>0</v>
      </c>
      <c r="AA975" s="178">
        <v>0</v>
      </c>
      <c r="AB975" s="178">
        <v>0</v>
      </c>
      <c r="AC975" s="178">
        <v>0</v>
      </c>
      <c r="AD975" s="178">
        <v>0</v>
      </c>
      <c r="AE975" s="178">
        <v>0</v>
      </c>
      <c r="AF975" s="178">
        <v>0</v>
      </c>
      <c r="AG975" s="178">
        <v>0</v>
      </c>
      <c r="AH975" s="178">
        <v>0</v>
      </c>
      <c r="AI975" s="178">
        <v>0</v>
      </c>
      <c r="AJ975" s="178">
        <v>0</v>
      </c>
      <c r="AK975" s="178">
        <v>0</v>
      </c>
      <c r="AL975" s="178">
        <v>0</v>
      </c>
      <c r="AM975" s="178">
        <v>0</v>
      </c>
      <c r="AN975" s="178">
        <v>0</v>
      </c>
      <c r="AO975" s="178">
        <v>0</v>
      </c>
      <c r="AP975" s="178">
        <v>0</v>
      </c>
      <c r="AQ975" s="178">
        <v>0</v>
      </c>
      <c r="AR975" s="178">
        <v>0</v>
      </c>
      <c r="AS975" s="178">
        <v>0</v>
      </c>
      <c r="AT975" s="178">
        <v>0</v>
      </c>
      <c r="AU975" s="178">
        <v>0</v>
      </c>
      <c r="AV975" s="179">
        <v>0</v>
      </c>
    </row>
    <row r="976" spans="1:48" s="218" customFormat="1" x14ac:dyDescent="0.25">
      <c r="B976" s="175" t="s">
        <v>8</v>
      </c>
      <c r="C976" s="178">
        <v>17</v>
      </c>
      <c r="D976" s="178">
        <v>17</v>
      </c>
      <c r="E976" s="178">
        <v>17</v>
      </c>
      <c r="F976" s="178">
        <v>17</v>
      </c>
      <c r="G976" s="178">
        <v>17</v>
      </c>
      <c r="H976" s="178">
        <v>17</v>
      </c>
      <c r="I976" s="178">
        <v>17</v>
      </c>
      <c r="J976" s="178">
        <v>17</v>
      </c>
      <c r="K976" s="178">
        <v>17</v>
      </c>
      <c r="L976" s="178">
        <v>17</v>
      </c>
      <c r="M976" s="178">
        <v>17</v>
      </c>
      <c r="N976" s="178">
        <v>17</v>
      </c>
      <c r="O976" s="178">
        <v>17</v>
      </c>
      <c r="P976" s="178">
        <v>17</v>
      </c>
      <c r="Q976" s="178">
        <v>17</v>
      </c>
      <c r="R976" s="178">
        <v>17</v>
      </c>
      <c r="S976" s="178">
        <v>17</v>
      </c>
      <c r="T976" s="178">
        <v>17</v>
      </c>
      <c r="U976" s="178">
        <v>17</v>
      </c>
      <c r="V976" s="178">
        <v>17</v>
      </c>
      <c r="W976" s="178">
        <v>17</v>
      </c>
      <c r="X976" s="178">
        <v>17</v>
      </c>
      <c r="Y976" s="178">
        <v>17</v>
      </c>
      <c r="Z976" s="178">
        <v>17</v>
      </c>
      <c r="AA976" s="178">
        <v>17</v>
      </c>
      <c r="AB976" s="178">
        <v>17</v>
      </c>
      <c r="AC976" s="178">
        <v>17</v>
      </c>
      <c r="AD976" s="178">
        <v>17</v>
      </c>
      <c r="AE976" s="178">
        <v>17</v>
      </c>
      <c r="AF976" s="178">
        <v>17</v>
      </c>
      <c r="AG976" s="178">
        <v>17</v>
      </c>
      <c r="AH976" s="178">
        <v>17</v>
      </c>
      <c r="AI976" s="178">
        <v>17</v>
      </c>
      <c r="AJ976" s="178">
        <v>17</v>
      </c>
      <c r="AK976" s="178">
        <v>17</v>
      </c>
      <c r="AL976" s="178">
        <v>17</v>
      </c>
      <c r="AM976" s="178">
        <v>17</v>
      </c>
      <c r="AN976" s="178">
        <v>17</v>
      </c>
      <c r="AO976" s="178">
        <v>17</v>
      </c>
      <c r="AP976" s="178">
        <v>17</v>
      </c>
      <c r="AQ976" s="178">
        <v>17</v>
      </c>
      <c r="AR976" s="178">
        <v>17</v>
      </c>
      <c r="AS976" s="178">
        <v>17</v>
      </c>
      <c r="AT976" s="178">
        <v>17</v>
      </c>
      <c r="AU976" s="178">
        <v>17</v>
      </c>
      <c r="AV976" s="179">
        <v>17</v>
      </c>
    </row>
    <row r="977" spans="2:48" s="218" customFormat="1" x14ac:dyDescent="0.25">
      <c r="B977" s="175" t="s">
        <v>10</v>
      </c>
      <c r="C977" s="180"/>
      <c r="D977" s="180"/>
      <c r="E977" s="180"/>
      <c r="F977" s="180"/>
      <c r="G977" s="180"/>
      <c r="H977" s="180"/>
      <c r="I977" s="180"/>
      <c r="J977" s="180"/>
      <c r="K977" s="180"/>
      <c r="L977" s="180"/>
      <c r="M977" s="180"/>
      <c r="N977" s="180"/>
      <c r="O977" s="180"/>
      <c r="P977" s="180"/>
      <c r="Q977" s="180"/>
      <c r="R977" s="180"/>
      <c r="S977" s="180"/>
      <c r="T977" s="180"/>
      <c r="U977" s="180"/>
      <c r="V977" s="180"/>
      <c r="W977" s="180"/>
      <c r="X977" s="180"/>
      <c r="Y977" s="180"/>
      <c r="Z977" s="180"/>
      <c r="AA977" s="180"/>
      <c r="AB977" s="180"/>
      <c r="AC977" s="180"/>
      <c r="AD977" s="180"/>
      <c r="AE977" s="180"/>
      <c r="AF977" s="180"/>
      <c r="AG977" s="180"/>
      <c r="AH977" s="180"/>
      <c r="AI977" s="180"/>
      <c r="AJ977" s="180"/>
      <c r="AK977" s="180"/>
      <c r="AL977" s="180"/>
      <c r="AM977" s="180"/>
      <c r="AN977" s="180"/>
      <c r="AO977" s="180"/>
      <c r="AP977" s="180"/>
      <c r="AQ977" s="180"/>
      <c r="AR977" s="180"/>
      <c r="AS977" s="180"/>
      <c r="AT977" s="180"/>
      <c r="AU977" s="180"/>
      <c r="AV977" s="181"/>
    </row>
    <row r="978" spans="2:48" s="218" customFormat="1" x14ac:dyDescent="0.25">
      <c r="B978" s="175" t="s">
        <v>12</v>
      </c>
      <c r="C978" s="180"/>
      <c r="D978" s="180"/>
      <c r="E978" s="180"/>
      <c r="F978" s="180"/>
      <c r="G978" s="180"/>
      <c r="H978" s="180"/>
      <c r="I978" s="180"/>
      <c r="J978" s="180"/>
      <c r="K978" s="180"/>
      <c r="L978" s="180"/>
      <c r="M978" s="180"/>
      <c r="N978" s="180"/>
      <c r="O978" s="180"/>
      <c r="P978" s="180"/>
      <c r="Q978" s="180"/>
      <c r="R978" s="180"/>
      <c r="S978" s="180"/>
      <c r="T978" s="180"/>
      <c r="U978" s="180"/>
      <c r="V978" s="180"/>
      <c r="W978" s="180"/>
      <c r="X978" s="180"/>
      <c r="Y978" s="180"/>
      <c r="Z978" s="180"/>
      <c r="AA978" s="180"/>
      <c r="AB978" s="180"/>
      <c r="AC978" s="180"/>
      <c r="AD978" s="180"/>
      <c r="AE978" s="180"/>
      <c r="AF978" s="180"/>
      <c r="AG978" s="180"/>
      <c r="AH978" s="180"/>
      <c r="AI978" s="180"/>
      <c r="AJ978" s="180"/>
      <c r="AK978" s="180"/>
      <c r="AL978" s="180"/>
      <c r="AM978" s="180"/>
      <c r="AN978" s="180"/>
      <c r="AO978" s="180"/>
      <c r="AP978" s="180"/>
      <c r="AQ978" s="180"/>
      <c r="AR978" s="180"/>
      <c r="AS978" s="180"/>
      <c r="AT978" s="180"/>
      <c r="AU978" s="180"/>
      <c r="AV978" s="181"/>
    </row>
    <row r="979" spans="2:48" s="218" customFormat="1" x14ac:dyDescent="0.25">
      <c r="B979" s="175" t="s">
        <v>14</v>
      </c>
      <c r="C979" s="180"/>
      <c r="D979" s="180"/>
      <c r="E979" s="180"/>
      <c r="F979" s="180"/>
      <c r="G979" s="180"/>
      <c r="H979" s="180"/>
      <c r="I979" s="180"/>
      <c r="J979" s="180"/>
      <c r="K979" s="180"/>
      <c r="L979" s="180"/>
      <c r="M979" s="180"/>
      <c r="N979" s="180"/>
      <c r="O979" s="180"/>
      <c r="P979" s="180"/>
      <c r="Q979" s="180"/>
      <c r="R979" s="180"/>
      <c r="S979" s="180"/>
      <c r="T979" s="180"/>
      <c r="U979" s="180"/>
      <c r="V979" s="180"/>
      <c r="W979" s="180"/>
      <c r="X979" s="180"/>
      <c r="Y979" s="180"/>
      <c r="Z979" s="180"/>
      <c r="AA979" s="180"/>
      <c r="AB979" s="180"/>
      <c r="AC979" s="180"/>
      <c r="AD979" s="180"/>
      <c r="AE979" s="180"/>
      <c r="AF979" s="180"/>
      <c r="AG979" s="180"/>
      <c r="AH979" s="180"/>
      <c r="AI979" s="180"/>
      <c r="AJ979" s="180"/>
      <c r="AK979" s="180"/>
      <c r="AL979" s="180"/>
      <c r="AM979" s="180"/>
      <c r="AN979" s="180"/>
      <c r="AO979" s="180"/>
      <c r="AP979" s="180"/>
      <c r="AQ979" s="180"/>
      <c r="AR979" s="180"/>
      <c r="AS979" s="180"/>
      <c r="AT979" s="180"/>
      <c r="AU979" s="180"/>
      <c r="AV979" s="181"/>
    </row>
    <row r="980" spans="2:48" s="218" customFormat="1" x14ac:dyDescent="0.25">
      <c r="B980" s="175" t="s">
        <v>16</v>
      </c>
      <c r="C980" s="180"/>
      <c r="D980" s="180"/>
      <c r="E980" s="180"/>
      <c r="F980" s="180"/>
      <c r="G980" s="180"/>
      <c r="H980" s="180"/>
      <c r="I980" s="180"/>
      <c r="J980" s="180"/>
      <c r="K980" s="180"/>
      <c r="L980" s="180"/>
      <c r="M980" s="180"/>
      <c r="N980" s="180"/>
      <c r="O980" s="180"/>
      <c r="P980" s="180"/>
      <c r="Q980" s="180"/>
      <c r="R980" s="180"/>
      <c r="S980" s="180"/>
      <c r="T980" s="180"/>
      <c r="U980" s="180"/>
      <c r="V980" s="180"/>
      <c r="W980" s="180"/>
      <c r="X980" s="180"/>
      <c r="Y980" s="180"/>
      <c r="Z980" s="180"/>
      <c r="AA980" s="180"/>
      <c r="AB980" s="180"/>
      <c r="AC980" s="180"/>
      <c r="AD980" s="180"/>
      <c r="AE980" s="180"/>
      <c r="AF980" s="180"/>
      <c r="AG980" s="180"/>
      <c r="AH980" s="180"/>
      <c r="AI980" s="180"/>
      <c r="AJ980" s="180"/>
      <c r="AK980" s="180"/>
      <c r="AL980" s="180"/>
      <c r="AM980" s="180"/>
      <c r="AN980" s="180"/>
      <c r="AO980" s="180"/>
      <c r="AP980" s="180"/>
      <c r="AQ980" s="180"/>
      <c r="AR980" s="180"/>
      <c r="AS980" s="180"/>
      <c r="AT980" s="180"/>
      <c r="AU980" s="180"/>
      <c r="AV980" s="181"/>
    </row>
    <row r="981" spans="2:48" s="218" customFormat="1" x14ac:dyDescent="0.25">
      <c r="B981" s="175" t="s">
        <v>18</v>
      </c>
      <c r="C981" s="180"/>
      <c r="D981" s="180"/>
      <c r="E981" s="180"/>
      <c r="F981" s="180"/>
      <c r="G981" s="180"/>
      <c r="H981" s="180"/>
      <c r="I981" s="180"/>
      <c r="J981" s="180"/>
      <c r="K981" s="180"/>
      <c r="L981" s="180"/>
      <c r="M981" s="180"/>
      <c r="N981" s="180"/>
      <c r="O981" s="180"/>
      <c r="P981" s="180"/>
      <c r="Q981" s="180"/>
      <c r="R981" s="180"/>
      <c r="S981" s="180"/>
      <c r="T981" s="180"/>
      <c r="U981" s="180"/>
      <c r="V981" s="180"/>
      <c r="W981" s="180"/>
      <c r="X981" s="180"/>
      <c r="Y981" s="180"/>
      <c r="Z981" s="180"/>
      <c r="AA981" s="180"/>
      <c r="AB981" s="180"/>
      <c r="AC981" s="180"/>
      <c r="AD981" s="180"/>
      <c r="AE981" s="180"/>
      <c r="AF981" s="180"/>
      <c r="AG981" s="180"/>
      <c r="AH981" s="180"/>
      <c r="AI981" s="180"/>
      <c r="AJ981" s="180"/>
      <c r="AK981" s="180"/>
      <c r="AL981" s="180"/>
      <c r="AM981" s="180"/>
      <c r="AN981" s="180"/>
      <c r="AO981" s="180"/>
      <c r="AP981" s="180"/>
      <c r="AQ981" s="180"/>
      <c r="AR981" s="180"/>
      <c r="AS981" s="180"/>
      <c r="AT981" s="180"/>
      <c r="AU981" s="180"/>
      <c r="AV981" s="181"/>
    </row>
    <row r="982" spans="2:48" s="218" customFormat="1" x14ac:dyDescent="0.25">
      <c r="B982" s="175" t="s">
        <v>20</v>
      </c>
      <c r="C982" s="180"/>
      <c r="D982" s="180"/>
      <c r="E982" s="180"/>
      <c r="F982" s="180"/>
      <c r="G982" s="180"/>
      <c r="H982" s="180"/>
      <c r="I982" s="180"/>
      <c r="J982" s="180"/>
      <c r="K982" s="180"/>
      <c r="L982" s="180"/>
      <c r="M982" s="180"/>
      <c r="N982" s="180"/>
      <c r="O982" s="180"/>
      <c r="P982" s="180"/>
      <c r="Q982" s="180"/>
      <c r="R982" s="180"/>
      <c r="S982" s="180"/>
      <c r="T982" s="180"/>
      <c r="U982" s="180"/>
      <c r="V982" s="180"/>
      <c r="W982" s="180"/>
      <c r="X982" s="180"/>
      <c r="Y982" s="180"/>
      <c r="Z982" s="180"/>
      <c r="AA982" s="180"/>
      <c r="AB982" s="180"/>
      <c r="AC982" s="180"/>
      <c r="AD982" s="180"/>
      <c r="AE982" s="180"/>
      <c r="AF982" s="180"/>
      <c r="AG982" s="180"/>
      <c r="AH982" s="180"/>
      <c r="AI982" s="180"/>
      <c r="AJ982" s="180"/>
      <c r="AK982" s="180"/>
      <c r="AL982" s="180"/>
      <c r="AM982" s="180"/>
      <c r="AN982" s="180"/>
      <c r="AO982" s="180"/>
      <c r="AP982" s="180"/>
      <c r="AQ982" s="180"/>
      <c r="AR982" s="180"/>
      <c r="AS982" s="180"/>
      <c r="AT982" s="180"/>
      <c r="AU982" s="180"/>
      <c r="AV982" s="181"/>
    </row>
    <row r="983" spans="2:48" s="218" customFormat="1" x14ac:dyDescent="0.25">
      <c r="B983" s="175" t="s">
        <v>22</v>
      </c>
      <c r="C983" s="178">
        <v>21.766653333333331</v>
      </c>
      <c r="D983" s="178">
        <v>21.766653333333331</v>
      </c>
      <c r="E983" s="178">
        <v>21.766653333333331</v>
      </c>
      <c r="F983" s="178">
        <v>21.766653333333331</v>
      </c>
      <c r="G983" s="178">
        <v>21.766653333333331</v>
      </c>
      <c r="H983" s="178">
        <v>21.766653333333331</v>
      </c>
      <c r="I983" s="178">
        <v>21.766653333333331</v>
      </c>
      <c r="J983" s="178">
        <v>21.766653333333331</v>
      </c>
      <c r="K983" s="178">
        <v>21.093269888888887</v>
      </c>
      <c r="L983" s="178">
        <v>20.419886444444444</v>
      </c>
      <c r="M983" s="178">
        <v>19.746503000000001</v>
      </c>
      <c r="N983" s="178">
        <v>19.562852599999999</v>
      </c>
      <c r="O983" s="178">
        <v>19.379202200000002</v>
      </c>
      <c r="P983" s="178">
        <v>19.1955518</v>
      </c>
      <c r="Q983" s="178">
        <v>19.011901400000003</v>
      </c>
      <c r="R983" s="178">
        <v>18.828251000000002</v>
      </c>
      <c r="S983" s="178">
        <v>18.9485539</v>
      </c>
      <c r="T983" s="178">
        <v>19.068856800000002</v>
      </c>
      <c r="U983" s="178">
        <v>19.189159700000001</v>
      </c>
      <c r="V983" s="178">
        <v>19.3094626</v>
      </c>
      <c r="W983" s="178">
        <v>19.429765500000002</v>
      </c>
      <c r="X983" s="178">
        <v>19.550068400000001</v>
      </c>
      <c r="Y983" s="178">
        <v>19.670371299999999</v>
      </c>
      <c r="Z983" s="178">
        <v>19.790674199999998</v>
      </c>
      <c r="AA983" s="178">
        <v>19.9109771</v>
      </c>
      <c r="AB983" s="178">
        <v>20.031279999999999</v>
      </c>
      <c r="AC983" s="178">
        <v>20.031332666666664</v>
      </c>
      <c r="AD983" s="178">
        <v>20.031385333333333</v>
      </c>
      <c r="AE983" s="178">
        <v>20.031437999999998</v>
      </c>
      <c r="AF983" s="178">
        <v>20.031490666666667</v>
      </c>
      <c r="AG983" s="178">
        <v>20.031543333333332</v>
      </c>
      <c r="AH983" s="178">
        <v>20.031596</v>
      </c>
      <c r="AI983" s="178">
        <v>20.031648666666666</v>
      </c>
      <c r="AJ983" s="178">
        <v>20.031701333333334</v>
      </c>
      <c r="AK983" s="178">
        <v>20.031753999999999</v>
      </c>
      <c r="AL983" s="178">
        <v>20.031806666666668</v>
      </c>
      <c r="AM983" s="178">
        <v>20.031859333333333</v>
      </c>
      <c r="AN983" s="178">
        <v>20.031912000000002</v>
      </c>
      <c r="AO983" s="178">
        <v>20.031964666666667</v>
      </c>
      <c r="AP983" s="178">
        <v>20.032017333333336</v>
      </c>
      <c r="AQ983" s="178">
        <v>20.032070000000001</v>
      </c>
      <c r="AR983" s="178">
        <v>20.032070000000001</v>
      </c>
      <c r="AS983" s="178">
        <v>20.032070000000001</v>
      </c>
      <c r="AT983" s="178">
        <v>20.032070000000001</v>
      </c>
      <c r="AU983" s="178">
        <v>20.032070000000001</v>
      </c>
      <c r="AV983" s="179">
        <v>20.032070000000001</v>
      </c>
    </row>
    <row r="984" spans="2:48" s="218" customFormat="1" x14ac:dyDescent="0.25">
      <c r="B984" s="175" t="s">
        <v>110</v>
      </c>
      <c r="C984" s="178">
        <v>0</v>
      </c>
      <c r="D984" s="178">
        <v>0</v>
      </c>
      <c r="E984" s="178">
        <v>0</v>
      </c>
      <c r="F984" s="178">
        <v>0</v>
      </c>
      <c r="G984" s="178">
        <v>0</v>
      </c>
      <c r="H984" s="178">
        <v>0</v>
      </c>
      <c r="I984" s="178">
        <v>0</v>
      </c>
      <c r="J984" s="178">
        <v>0</v>
      </c>
      <c r="K984" s="178">
        <v>0</v>
      </c>
      <c r="L984" s="178">
        <v>0</v>
      </c>
      <c r="M984" s="178">
        <v>0</v>
      </c>
      <c r="N984" s="178">
        <v>0</v>
      </c>
      <c r="O984" s="178">
        <v>0</v>
      </c>
      <c r="P984" s="178">
        <v>0</v>
      </c>
      <c r="Q984" s="178">
        <v>0</v>
      </c>
      <c r="R984" s="178">
        <v>0</v>
      </c>
      <c r="S984" s="178">
        <v>0</v>
      </c>
      <c r="T984" s="178">
        <v>0</v>
      </c>
      <c r="U984" s="178">
        <v>0</v>
      </c>
      <c r="V984" s="178">
        <v>0</v>
      </c>
      <c r="W984" s="178">
        <v>0</v>
      </c>
      <c r="X984" s="178">
        <v>0</v>
      </c>
      <c r="Y984" s="178">
        <v>0</v>
      </c>
      <c r="Z984" s="178">
        <v>0</v>
      </c>
      <c r="AA984" s="178">
        <v>0</v>
      </c>
      <c r="AB984" s="178">
        <v>0</v>
      </c>
      <c r="AC984" s="178">
        <v>0</v>
      </c>
      <c r="AD984" s="178">
        <v>0</v>
      </c>
      <c r="AE984" s="178">
        <v>0</v>
      </c>
      <c r="AF984" s="178">
        <v>0</v>
      </c>
      <c r="AG984" s="178">
        <v>0</v>
      </c>
      <c r="AH984" s="178">
        <v>0</v>
      </c>
      <c r="AI984" s="178">
        <v>0</v>
      </c>
      <c r="AJ984" s="178">
        <v>0</v>
      </c>
      <c r="AK984" s="178">
        <v>0</v>
      </c>
      <c r="AL984" s="178">
        <v>0</v>
      </c>
      <c r="AM984" s="178">
        <v>0</v>
      </c>
      <c r="AN984" s="178">
        <v>0</v>
      </c>
      <c r="AO984" s="178">
        <v>0</v>
      </c>
      <c r="AP984" s="178">
        <v>0</v>
      </c>
      <c r="AQ984" s="178">
        <v>0</v>
      </c>
      <c r="AR984" s="178">
        <v>0</v>
      </c>
      <c r="AS984" s="178">
        <v>0</v>
      </c>
      <c r="AT984" s="178">
        <v>0</v>
      </c>
      <c r="AU984" s="178">
        <v>0</v>
      </c>
      <c r="AV984" s="179">
        <v>0</v>
      </c>
    </row>
    <row r="985" spans="2:48" s="218" customFormat="1" x14ac:dyDescent="0.25">
      <c r="B985" s="175" t="s">
        <v>111</v>
      </c>
      <c r="C985" s="178">
        <v>0</v>
      </c>
      <c r="D985" s="178">
        <v>0</v>
      </c>
      <c r="E985" s="178">
        <v>0</v>
      </c>
      <c r="F985" s="178">
        <v>0</v>
      </c>
      <c r="G985" s="178">
        <v>0</v>
      </c>
      <c r="H985" s="178">
        <v>0</v>
      </c>
      <c r="I985" s="178">
        <v>0</v>
      </c>
      <c r="J985" s="178">
        <v>0</v>
      </c>
      <c r="K985" s="178">
        <v>0</v>
      </c>
      <c r="L985" s="178">
        <v>0</v>
      </c>
      <c r="M985" s="178">
        <v>0</v>
      </c>
      <c r="N985" s="178">
        <v>0</v>
      </c>
      <c r="O985" s="178">
        <v>0</v>
      </c>
      <c r="P985" s="178">
        <v>0</v>
      </c>
      <c r="Q985" s="178">
        <v>0</v>
      </c>
      <c r="R985" s="178">
        <v>0</v>
      </c>
      <c r="S985" s="178">
        <v>0</v>
      </c>
      <c r="T985" s="178">
        <v>0</v>
      </c>
      <c r="U985" s="178">
        <v>0</v>
      </c>
      <c r="V985" s="178">
        <v>0</v>
      </c>
      <c r="W985" s="178">
        <v>0</v>
      </c>
      <c r="X985" s="178">
        <v>0</v>
      </c>
      <c r="Y985" s="178">
        <v>0</v>
      </c>
      <c r="Z985" s="178">
        <v>0</v>
      </c>
      <c r="AA985" s="178">
        <v>0</v>
      </c>
      <c r="AB985" s="178">
        <v>0</v>
      </c>
      <c r="AC985" s="178">
        <v>0</v>
      </c>
      <c r="AD985" s="178">
        <v>0</v>
      </c>
      <c r="AE985" s="178">
        <v>0</v>
      </c>
      <c r="AF985" s="178">
        <v>0</v>
      </c>
      <c r="AG985" s="178">
        <v>0</v>
      </c>
      <c r="AH985" s="178">
        <v>0</v>
      </c>
      <c r="AI985" s="178">
        <v>0</v>
      </c>
      <c r="AJ985" s="178">
        <v>0</v>
      </c>
      <c r="AK985" s="178">
        <v>0</v>
      </c>
      <c r="AL985" s="178">
        <v>0</v>
      </c>
      <c r="AM985" s="178">
        <v>0</v>
      </c>
      <c r="AN985" s="178">
        <v>0</v>
      </c>
      <c r="AO985" s="178">
        <v>0</v>
      </c>
      <c r="AP985" s="178">
        <v>0</v>
      </c>
      <c r="AQ985" s="178">
        <v>0</v>
      </c>
      <c r="AR985" s="178">
        <v>0</v>
      </c>
      <c r="AS985" s="178">
        <v>0</v>
      </c>
      <c r="AT985" s="178">
        <v>0</v>
      </c>
      <c r="AU985" s="178">
        <v>0</v>
      </c>
      <c r="AV985" s="179">
        <v>0</v>
      </c>
    </row>
    <row r="986" spans="2:48" s="218" customFormat="1" x14ac:dyDescent="0.25">
      <c r="B986" s="175" t="s">
        <v>58</v>
      </c>
      <c r="C986" s="178">
        <v>0</v>
      </c>
      <c r="D986" s="178">
        <v>0</v>
      </c>
      <c r="E986" s="178">
        <v>0</v>
      </c>
      <c r="F986" s="178">
        <v>0</v>
      </c>
      <c r="G986" s="178">
        <v>0</v>
      </c>
      <c r="H986" s="178">
        <v>0</v>
      </c>
      <c r="I986" s="178">
        <v>0</v>
      </c>
      <c r="J986" s="178">
        <v>0</v>
      </c>
      <c r="K986" s="178">
        <v>0</v>
      </c>
      <c r="L986" s="178">
        <v>0</v>
      </c>
      <c r="M986" s="178">
        <v>0</v>
      </c>
      <c r="N986" s="178">
        <v>0</v>
      </c>
      <c r="O986" s="178">
        <v>0</v>
      </c>
      <c r="P986" s="178">
        <v>0</v>
      </c>
      <c r="Q986" s="178">
        <v>0</v>
      </c>
      <c r="R986" s="178">
        <v>0</v>
      </c>
      <c r="S986" s="178">
        <v>0</v>
      </c>
      <c r="T986" s="178">
        <v>0</v>
      </c>
      <c r="U986" s="178">
        <v>0</v>
      </c>
      <c r="V986" s="178">
        <v>0</v>
      </c>
      <c r="W986" s="178">
        <v>0</v>
      </c>
      <c r="X986" s="178">
        <v>0</v>
      </c>
      <c r="Y986" s="178">
        <v>0</v>
      </c>
      <c r="Z986" s="178">
        <v>0</v>
      </c>
      <c r="AA986" s="178">
        <v>0</v>
      </c>
      <c r="AB986" s="178">
        <v>0</v>
      </c>
      <c r="AC986" s="178">
        <v>0</v>
      </c>
      <c r="AD986" s="178">
        <v>0</v>
      </c>
      <c r="AE986" s="178">
        <v>0</v>
      </c>
      <c r="AF986" s="178">
        <v>0</v>
      </c>
      <c r="AG986" s="178">
        <v>0</v>
      </c>
      <c r="AH986" s="178">
        <v>0</v>
      </c>
      <c r="AI986" s="178">
        <v>0</v>
      </c>
      <c r="AJ986" s="178">
        <v>0</v>
      </c>
      <c r="AK986" s="178">
        <v>0</v>
      </c>
      <c r="AL986" s="178">
        <v>0</v>
      </c>
      <c r="AM986" s="178">
        <v>0</v>
      </c>
      <c r="AN986" s="178">
        <v>0</v>
      </c>
      <c r="AO986" s="178">
        <v>0</v>
      </c>
      <c r="AP986" s="178">
        <v>0</v>
      </c>
      <c r="AQ986" s="178">
        <v>0</v>
      </c>
      <c r="AR986" s="178">
        <v>0</v>
      </c>
      <c r="AS986" s="178">
        <v>0</v>
      </c>
      <c r="AT986" s="178">
        <v>0</v>
      </c>
      <c r="AU986" s="178">
        <v>0</v>
      </c>
      <c r="AV986" s="179">
        <v>0</v>
      </c>
    </row>
    <row r="987" spans="2:48" s="218" customFormat="1" x14ac:dyDescent="0.25">
      <c r="B987" s="175" t="s">
        <v>60</v>
      </c>
      <c r="C987" s="178">
        <v>16546.7892096</v>
      </c>
      <c r="D987" s="178">
        <v>16546.7892096</v>
      </c>
      <c r="E987" s="178">
        <v>16546.7892096</v>
      </c>
      <c r="F987" s="178">
        <v>16546.7892096</v>
      </c>
      <c r="G987" s="178">
        <v>16546.7892096</v>
      </c>
      <c r="H987" s="178">
        <v>16546.7892096</v>
      </c>
      <c r="I987" s="178">
        <v>16546.7892096</v>
      </c>
      <c r="J987" s="178">
        <v>16546.7892096</v>
      </c>
      <c r="K987" s="178">
        <v>15484.579662239999</v>
      </c>
      <c r="L987" s="178">
        <v>14422.370114880001</v>
      </c>
      <c r="M987" s="178">
        <v>13360.160567520001</v>
      </c>
      <c r="N987" s="178">
        <v>12119.584797216001</v>
      </c>
      <c r="O987" s="178">
        <v>10879.009026912001</v>
      </c>
      <c r="P987" s="178">
        <v>9638.4332566080011</v>
      </c>
      <c r="Q987" s="178">
        <v>8397.8574863040012</v>
      </c>
      <c r="R987" s="178">
        <v>7157.2817160000004</v>
      </c>
      <c r="S987" s="178">
        <v>6803.9144186400008</v>
      </c>
      <c r="T987" s="178">
        <v>6450.5471212800003</v>
      </c>
      <c r="U987" s="178">
        <v>6097.1798239200007</v>
      </c>
      <c r="V987" s="178">
        <v>5743.8125265600011</v>
      </c>
      <c r="W987" s="178">
        <v>5390.4452292000005</v>
      </c>
      <c r="X987" s="178">
        <v>5037.0779318400009</v>
      </c>
      <c r="Y987" s="178">
        <v>4683.7106344800013</v>
      </c>
      <c r="Z987" s="178">
        <v>4330.3433371200008</v>
      </c>
      <c r="AA987" s="178">
        <v>3976.9760397600007</v>
      </c>
      <c r="AB987" s="178">
        <v>3623.6087424000007</v>
      </c>
      <c r="AC987" s="178">
        <v>3563.6060799360007</v>
      </c>
      <c r="AD987" s="178">
        <v>3503.6034174720007</v>
      </c>
      <c r="AE987" s="178">
        <v>3443.6007550080003</v>
      </c>
      <c r="AF987" s="178">
        <v>3383.5980925440003</v>
      </c>
      <c r="AG987" s="178">
        <v>3323.5954300800004</v>
      </c>
      <c r="AH987" s="178">
        <v>3263.5927676160004</v>
      </c>
      <c r="AI987" s="178">
        <v>3203.5901051520004</v>
      </c>
      <c r="AJ987" s="178">
        <v>3143.587442688</v>
      </c>
      <c r="AK987" s="178">
        <v>3083.584780224</v>
      </c>
      <c r="AL987" s="178">
        <v>3023.5821177600001</v>
      </c>
      <c r="AM987" s="178">
        <v>2963.5794552960001</v>
      </c>
      <c r="AN987" s="178">
        <v>2903.5767928320001</v>
      </c>
      <c r="AO987" s="178">
        <v>2843.5741303679997</v>
      </c>
      <c r="AP987" s="178">
        <v>2783.5714679039997</v>
      </c>
      <c r="AQ987" s="178">
        <v>2723.5688054399998</v>
      </c>
      <c r="AR987" s="178">
        <v>2723.5688054399998</v>
      </c>
      <c r="AS987" s="178">
        <v>2723.5688054399998</v>
      </c>
      <c r="AT987" s="178">
        <v>2723.5688054399998</v>
      </c>
      <c r="AU987" s="178">
        <v>2723.5688054399998</v>
      </c>
      <c r="AV987" s="179">
        <v>2723.5688054399998</v>
      </c>
    </row>
    <row r="988" spans="2:48" s="218" customFormat="1" x14ac:dyDescent="0.25">
      <c r="B988" s="175" t="s">
        <v>62</v>
      </c>
      <c r="C988" s="178">
        <f>C987/2</f>
        <v>8273.3946047999998</v>
      </c>
      <c r="D988" s="178">
        <f t="shared" ref="D988:AV988" si="12">D987/2</f>
        <v>8273.3946047999998</v>
      </c>
      <c r="E988" s="178">
        <f t="shared" si="12"/>
        <v>8273.3946047999998</v>
      </c>
      <c r="F988" s="178">
        <f t="shared" si="12"/>
        <v>8273.3946047999998</v>
      </c>
      <c r="G988" s="178">
        <f t="shared" si="12"/>
        <v>8273.3946047999998</v>
      </c>
      <c r="H988" s="178">
        <f t="shared" si="12"/>
        <v>8273.3946047999998</v>
      </c>
      <c r="I988" s="178">
        <f t="shared" si="12"/>
        <v>8273.3946047999998</v>
      </c>
      <c r="J988" s="178">
        <f t="shared" si="12"/>
        <v>8273.3946047999998</v>
      </c>
      <c r="K988" s="178">
        <f t="shared" si="12"/>
        <v>7742.2898311199997</v>
      </c>
      <c r="L988" s="178">
        <f t="shared" si="12"/>
        <v>7211.1850574400005</v>
      </c>
      <c r="M988" s="178">
        <f t="shared" si="12"/>
        <v>6680.0802837600004</v>
      </c>
      <c r="N988" s="178">
        <f t="shared" si="12"/>
        <v>6059.7923986080004</v>
      </c>
      <c r="O988" s="178">
        <f t="shared" si="12"/>
        <v>5439.5045134560005</v>
      </c>
      <c r="P988" s="178">
        <f t="shared" si="12"/>
        <v>4819.2166283040006</v>
      </c>
      <c r="Q988" s="178">
        <f t="shared" si="12"/>
        <v>4198.9287431520006</v>
      </c>
      <c r="R988" s="178">
        <f t="shared" si="12"/>
        <v>3578.6408580000002</v>
      </c>
      <c r="S988" s="178">
        <f t="shared" si="12"/>
        <v>3401.9572093200004</v>
      </c>
      <c r="T988" s="178">
        <f t="shared" si="12"/>
        <v>3225.2735606400001</v>
      </c>
      <c r="U988" s="178">
        <f t="shared" si="12"/>
        <v>3048.5899119600003</v>
      </c>
      <c r="V988" s="178">
        <f t="shared" si="12"/>
        <v>2871.9062632800005</v>
      </c>
      <c r="W988" s="178">
        <f t="shared" si="12"/>
        <v>2695.2226146000003</v>
      </c>
      <c r="X988" s="178">
        <f t="shared" si="12"/>
        <v>2518.5389659200005</v>
      </c>
      <c r="Y988" s="178">
        <f t="shared" si="12"/>
        <v>2341.8553172400007</v>
      </c>
      <c r="Z988" s="178">
        <f t="shared" si="12"/>
        <v>2165.1716685600004</v>
      </c>
      <c r="AA988" s="178">
        <f t="shared" si="12"/>
        <v>1988.4880198800004</v>
      </c>
      <c r="AB988" s="178">
        <f t="shared" si="12"/>
        <v>1811.8043712000003</v>
      </c>
      <c r="AC988" s="178">
        <f t="shared" si="12"/>
        <v>1781.8030399680003</v>
      </c>
      <c r="AD988" s="178">
        <f t="shared" si="12"/>
        <v>1751.8017087360004</v>
      </c>
      <c r="AE988" s="178">
        <f t="shared" si="12"/>
        <v>1721.8003775040002</v>
      </c>
      <c r="AF988" s="178">
        <f t="shared" si="12"/>
        <v>1691.7990462720002</v>
      </c>
      <c r="AG988" s="178">
        <f t="shared" si="12"/>
        <v>1661.7977150400002</v>
      </c>
      <c r="AH988" s="178">
        <f t="shared" si="12"/>
        <v>1631.7963838080002</v>
      </c>
      <c r="AI988" s="178">
        <f t="shared" si="12"/>
        <v>1601.7950525760002</v>
      </c>
      <c r="AJ988" s="178">
        <f t="shared" si="12"/>
        <v>1571.793721344</v>
      </c>
      <c r="AK988" s="178">
        <f t="shared" si="12"/>
        <v>1541.792390112</v>
      </c>
      <c r="AL988" s="178">
        <f t="shared" si="12"/>
        <v>1511.79105888</v>
      </c>
      <c r="AM988" s="178">
        <f t="shared" si="12"/>
        <v>1481.7897276480001</v>
      </c>
      <c r="AN988" s="178">
        <f t="shared" si="12"/>
        <v>1451.7883964160001</v>
      </c>
      <c r="AO988" s="178">
        <f t="shared" si="12"/>
        <v>1421.7870651839999</v>
      </c>
      <c r="AP988" s="178">
        <f t="shared" si="12"/>
        <v>1391.7857339519999</v>
      </c>
      <c r="AQ988" s="178">
        <f t="shared" si="12"/>
        <v>1361.7844027199999</v>
      </c>
      <c r="AR988" s="178">
        <f t="shared" si="12"/>
        <v>1361.7844027199999</v>
      </c>
      <c r="AS988" s="178">
        <f t="shared" si="12"/>
        <v>1361.7844027199999</v>
      </c>
      <c r="AT988" s="178">
        <f t="shared" si="12"/>
        <v>1361.7844027199999</v>
      </c>
      <c r="AU988" s="178">
        <f t="shared" si="12"/>
        <v>1361.7844027199999</v>
      </c>
      <c r="AV988" s="178">
        <f t="shared" si="12"/>
        <v>1361.7844027199999</v>
      </c>
    </row>
    <row r="989" spans="2:48" s="218" customFormat="1" x14ac:dyDescent="0.25">
      <c r="B989" s="175" t="s">
        <v>109</v>
      </c>
      <c r="C989" s="178">
        <v>10</v>
      </c>
      <c r="D989" s="178">
        <v>10</v>
      </c>
      <c r="E989" s="178">
        <v>10</v>
      </c>
      <c r="F989" s="178">
        <v>10</v>
      </c>
      <c r="G989" s="178">
        <v>10</v>
      </c>
      <c r="H989" s="178">
        <v>10</v>
      </c>
      <c r="I989" s="178">
        <v>10</v>
      </c>
      <c r="J989" s="178">
        <v>10</v>
      </c>
      <c r="K989" s="178">
        <v>10</v>
      </c>
      <c r="L989" s="178">
        <v>10</v>
      </c>
      <c r="M989" s="178">
        <v>10</v>
      </c>
      <c r="N989" s="178">
        <v>10</v>
      </c>
      <c r="O989" s="178">
        <v>10</v>
      </c>
      <c r="P989" s="178">
        <v>10</v>
      </c>
      <c r="Q989" s="178">
        <v>10</v>
      </c>
      <c r="R989" s="178">
        <v>10</v>
      </c>
      <c r="S989" s="178">
        <v>10</v>
      </c>
      <c r="T989" s="178">
        <v>10</v>
      </c>
      <c r="U989" s="178">
        <v>10</v>
      </c>
      <c r="V989" s="178">
        <v>10</v>
      </c>
      <c r="W989" s="178">
        <v>10</v>
      </c>
      <c r="X989" s="178">
        <v>10</v>
      </c>
      <c r="Y989" s="178">
        <v>10</v>
      </c>
      <c r="Z989" s="178">
        <v>10</v>
      </c>
      <c r="AA989" s="178">
        <v>10</v>
      </c>
      <c r="AB989" s="178">
        <v>10</v>
      </c>
      <c r="AC989" s="178">
        <v>10</v>
      </c>
      <c r="AD989" s="178">
        <v>10</v>
      </c>
      <c r="AE989" s="178">
        <v>10</v>
      </c>
      <c r="AF989" s="178">
        <v>10</v>
      </c>
      <c r="AG989" s="178">
        <v>10</v>
      </c>
      <c r="AH989" s="178">
        <v>10</v>
      </c>
      <c r="AI989" s="178">
        <v>10</v>
      </c>
      <c r="AJ989" s="178">
        <v>10</v>
      </c>
      <c r="AK989" s="178">
        <v>10</v>
      </c>
      <c r="AL989" s="178">
        <v>10</v>
      </c>
      <c r="AM989" s="178">
        <v>10</v>
      </c>
      <c r="AN989" s="178">
        <v>10</v>
      </c>
      <c r="AO989" s="178">
        <v>10</v>
      </c>
      <c r="AP989" s="178">
        <v>10</v>
      </c>
      <c r="AQ989" s="178">
        <v>10</v>
      </c>
      <c r="AR989" s="178">
        <v>10</v>
      </c>
      <c r="AS989" s="178">
        <v>10</v>
      </c>
      <c r="AT989" s="178">
        <v>10</v>
      </c>
      <c r="AU989" s="178">
        <v>10</v>
      </c>
      <c r="AV989" s="179">
        <v>10</v>
      </c>
    </row>
    <row r="990" spans="2:48" s="218" customFormat="1" x14ac:dyDescent="0.25">
      <c r="B990" s="175" t="s">
        <v>274</v>
      </c>
      <c r="C990" s="178">
        <v>100000</v>
      </c>
      <c r="D990" s="178">
        <v>100000</v>
      </c>
      <c r="E990" s="178">
        <v>100000</v>
      </c>
      <c r="F990" s="178">
        <v>100000</v>
      </c>
      <c r="G990" s="178">
        <v>100000</v>
      </c>
      <c r="H990" s="178">
        <v>100000</v>
      </c>
      <c r="I990" s="178">
        <v>100000</v>
      </c>
      <c r="J990" s="178">
        <v>100000</v>
      </c>
      <c r="K990" s="178">
        <v>100000</v>
      </c>
      <c r="L990" s="178">
        <v>100000</v>
      </c>
      <c r="M990" s="178">
        <v>100000</v>
      </c>
      <c r="N990" s="178">
        <v>100000</v>
      </c>
      <c r="O990" s="178">
        <v>100000</v>
      </c>
      <c r="P990" s="178">
        <v>100000</v>
      </c>
      <c r="Q990" s="178">
        <v>100000</v>
      </c>
      <c r="R990" s="178">
        <v>100000</v>
      </c>
      <c r="S990" s="178">
        <v>100000</v>
      </c>
      <c r="T990" s="178">
        <v>100000</v>
      </c>
      <c r="U990" s="178">
        <v>100000</v>
      </c>
      <c r="V990" s="178">
        <v>100000</v>
      </c>
      <c r="W990" s="178">
        <v>100000</v>
      </c>
      <c r="X990" s="178">
        <v>100000</v>
      </c>
      <c r="Y990" s="178">
        <v>100000</v>
      </c>
      <c r="Z990" s="178">
        <v>100000</v>
      </c>
      <c r="AA990" s="178">
        <v>100000</v>
      </c>
      <c r="AB990" s="178">
        <v>100000</v>
      </c>
      <c r="AC990" s="178">
        <v>100000</v>
      </c>
      <c r="AD990" s="178">
        <v>100000</v>
      </c>
      <c r="AE990" s="178">
        <v>100000</v>
      </c>
      <c r="AF990" s="178">
        <v>100000</v>
      </c>
      <c r="AG990" s="178">
        <v>100000</v>
      </c>
      <c r="AH990" s="178">
        <v>100000</v>
      </c>
      <c r="AI990" s="178">
        <v>100000</v>
      </c>
      <c r="AJ990" s="178">
        <v>100000</v>
      </c>
      <c r="AK990" s="178">
        <v>100000</v>
      </c>
      <c r="AL990" s="178">
        <v>100000</v>
      </c>
      <c r="AM990" s="178">
        <v>100000</v>
      </c>
      <c r="AN990" s="178">
        <v>100000</v>
      </c>
      <c r="AO990" s="178">
        <v>100000</v>
      </c>
      <c r="AP990" s="178">
        <v>100000</v>
      </c>
      <c r="AQ990" s="178">
        <v>100000</v>
      </c>
      <c r="AR990" s="178">
        <v>100000</v>
      </c>
      <c r="AS990" s="178">
        <v>100000</v>
      </c>
      <c r="AT990" s="178">
        <v>100000</v>
      </c>
      <c r="AU990" s="178">
        <v>100000</v>
      </c>
      <c r="AV990" s="179">
        <v>100000</v>
      </c>
    </row>
    <row r="991" spans="2:48" s="218" customFormat="1" x14ac:dyDescent="0.25">
      <c r="B991" s="175" t="s">
        <v>276</v>
      </c>
      <c r="C991" s="180"/>
      <c r="D991" s="180"/>
      <c r="E991" s="180"/>
      <c r="F991" s="180"/>
      <c r="G991" s="180"/>
      <c r="H991" s="180"/>
      <c r="I991" s="180"/>
      <c r="J991" s="180"/>
      <c r="K991" s="180"/>
      <c r="L991" s="180"/>
      <c r="M991" s="180"/>
      <c r="N991" s="180"/>
      <c r="O991" s="180"/>
      <c r="P991" s="180"/>
      <c r="Q991" s="180"/>
      <c r="R991" s="180"/>
      <c r="S991" s="180"/>
      <c r="T991" s="180"/>
      <c r="U991" s="180"/>
      <c r="V991" s="180"/>
      <c r="W991" s="180"/>
      <c r="X991" s="180"/>
      <c r="Y991" s="180"/>
      <c r="Z991" s="180"/>
      <c r="AA991" s="180"/>
      <c r="AB991" s="180"/>
      <c r="AC991" s="180"/>
      <c r="AD991" s="180"/>
      <c r="AE991" s="180"/>
      <c r="AF991" s="180"/>
      <c r="AG991" s="180"/>
      <c r="AH991" s="180"/>
      <c r="AI991" s="180"/>
      <c r="AJ991" s="180"/>
      <c r="AK991" s="180"/>
      <c r="AL991" s="180"/>
      <c r="AM991" s="180"/>
      <c r="AN991" s="180"/>
      <c r="AO991" s="180"/>
      <c r="AP991" s="180"/>
      <c r="AQ991" s="180"/>
      <c r="AR991" s="180"/>
      <c r="AS991" s="180"/>
      <c r="AT991" s="180"/>
      <c r="AU991" s="180"/>
      <c r="AV991" s="181"/>
    </row>
    <row r="992" spans="2:48" s="218" customFormat="1" x14ac:dyDescent="0.25">
      <c r="B992" s="175" t="s">
        <v>278</v>
      </c>
      <c r="C992" s="180"/>
      <c r="D992" s="180"/>
      <c r="E992" s="180"/>
      <c r="F992" s="180"/>
      <c r="G992" s="180"/>
      <c r="H992" s="180"/>
      <c r="I992" s="180"/>
      <c r="J992" s="180"/>
      <c r="K992" s="180"/>
      <c r="L992" s="180"/>
      <c r="M992" s="180"/>
      <c r="N992" s="180"/>
      <c r="O992" s="180"/>
      <c r="P992" s="180"/>
      <c r="Q992" s="180"/>
      <c r="R992" s="180"/>
      <c r="S992" s="180"/>
      <c r="T992" s="180"/>
      <c r="U992" s="180"/>
      <c r="V992" s="180"/>
      <c r="W992" s="180"/>
      <c r="X992" s="180"/>
      <c r="Y992" s="180"/>
      <c r="Z992" s="180"/>
      <c r="AA992" s="180"/>
      <c r="AB992" s="180"/>
      <c r="AC992" s="180"/>
      <c r="AD992" s="180"/>
      <c r="AE992" s="180"/>
      <c r="AF992" s="180"/>
      <c r="AG992" s="180"/>
      <c r="AH992" s="180"/>
      <c r="AI992" s="180"/>
      <c r="AJ992" s="180"/>
      <c r="AK992" s="180"/>
      <c r="AL992" s="180"/>
      <c r="AM992" s="180"/>
      <c r="AN992" s="180"/>
      <c r="AO992" s="180"/>
      <c r="AP992" s="180"/>
      <c r="AQ992" s="180"/>
      <c r="AR992" s="180"/>
      <c r="AS992" s="180"/>
      <c r="AT992" s="180"/>
      <c r="AU992" s="180"/>
      <c r="AV992" s="181"/>
    </row>
    <row r="993" spans="1:48" s="218" customFormat="1" ht="15.75" thickBot="1" x14ac:dyDescent="0.3">
      <c r="B993" s="326" t="s">
        <v>787</v>
      </c>
      <c r="C993" s="327"/>
      <c r="D993" s="327"/>
      <c r="E993" s="327"/>
      <c r="F993" s="327"/>
      <c r="G993" s="327"/>
      <c r="H993" s="327"/>
      <c r="I993" s="327"/>
      <c r="J993" s="327"/>
      <c r="K993" s="327"/>
      <c r="L993" s="327"/>
      <c r="M993" s="327"/>
      <c r="N993" s="327"/>
      <c r="O993" s="327"/>
      <c r="P993" s="327"/>
      <c r="Q993" s="327"/>
      <c r="R993" s="327"/>
      <c r="S993" s="327"/>
      <c r="T993" s="327"/>
      <c r="U993" s="327"/>
      <c r="V993" s="327"/>
      <c r="W993" s="327"/>
      <c r="X993" s="327"/>
      <c r="Y993" s="327"/>
      <c r="Z993" s="327"/>
      <c r="AA993" s="327"/>
      <c r="AB993" s="327"/>
      <c r="AC993" s="327"/>
      <c r="AD993" s="327"/>
      <c r="AE993" s="327"/>
      <c r="AF993" s="327"/>
      <c r="AG993" s="327"/>
      <c r="AH993" s="327"/>
      <c r="AI993" s="327"/>
      <c r="AJ993" s="327"/>
      <c r="AK993" s="327"/>
      <c r="AL993" s="327"/>
      <c r="AM993" s="327"/>
      <c r="AN993" s="327"/>
      <c r="AO993" s="327"/>
      <c r="AP993" s="327"/>
      <c r="AQ993" s="327"/>
      <c r="AR993" s="327"/>
      <c r="AS993" s="327"/>
      <c r="AT993" s="327"/>
      <c r="AU993" s="327"/>
      <c r="AV993" s="328"/>
    </row>
    <row r="994" spans="1:48" s="218" customFormat="1" ht="16.5" thickTop="1" thickBot="1" x14ac:dyDescent="0.3"/>
    <row r="995" spans="1:48" s="218" customFormat="1" ht="15.75" thickTop="1" x14ac:dyDescent="0.25">
      <c r="A995" s="218">
        <f>A961+1</f>
        <v>29</v>
      </c>
      <c r="B995" s="329" t="s">
        <v>324</v>
      </c>
      <c r="C995" s="330"/>
      <c r="D995" s="330"/>
      <c r="E995" s="330"/>
      <c r="F995" s="330"/>
      <c r="G995" s="330"/>
      <c r="H995" s="330"/>
      <c r="I995" s="330"/>
      <c r="J995" s="330"/>
      <c r="K995" s="330"/>
      <c r="L995" s="330"/>
      <c r="M995" s="330"/>
      <c r="N995" s="330"/>
      <c r="O995" s="330"/>
      <c r="P995" s="330"/>
      <c r="Q995" s="330"/>
      <c r="R995" s="330"/>
      <c r="S995" s="330"/>
      <c r="T995" s="330"/>
      <c r="U995" s="330"/>
      <c r="V995" s="330"/>
      <c r="W995" s="330"/>
      <c r="X995" s="330"/>
      <c r="Y995" s="330"/>
      <c r="Z995" s="330"/>
      <c r="AA995" s="330"/>
      <c r="AB995" s="330"/>
      <c r="AC995" s="330"/>
      <c r="AD995" s="330"/>
      <c r="AE995" s="330"/>
      <c r="AF995" s="330"/>
      <c r="AG995" s="330"/>
      <c r="AH995" s="330"/>
      <c r="AI995" s="330"/>
      <c r="AJ995" s="330"/>
      <c r="AK995" s="330"/>
      <c r="AL995" s="330"/>
      <c r="AM995" s="330"/>
      <c r="AN995" s="330"/>
      <c r="AO995" s="330"/>
      <c r="AP995" s="330"/>
      <c r="AQ995" s="330"/>
      <c r="AR995" s="330"/>
      <c r="AS995" s="330"/>
      <c r="AT995" s="330"/>
      <c r="AU995" s="330"/>
      <c r="AV995" s="331"/>
    </row>
    <row r="996" spans="1:48" s="218" customFormat="1" x14ac:dyDescent="0.25">
      <c r="B996" s="175"/>
      <c r="C996" s="176" t="s">
        <v>364</v>
      </c>
      <c r="D996" s="176" t="s">
        <v>365</v>
      </c>
      <c r="E996" s="176" t="s">
        <v>366</v>
      </c>
      <c r="F996" s="176" t="s">
        <v>367</v>
      </c>
      <c r="G996" s="176" t="s">
        <v>368</v>
      </c>
      <c r="H996" s="176" t="s">
        <v>369</v>
      </c>
      <c r="I996" s="176" t="s">
        <v>370</v>
      </c>
      <c r="J996" s="176" t="s">
        <v>371</v>
      </c>
      <c r="K996" s="176" t="s">
        <v>372</v>
      </c>
      <c r="L996" s="176" t="s">
        <v>373</v>
      </c>
      <c r="M996" s="176" t="s">
        <v>374</v>
      </c>
      <c r="N996" s="176" t="s">
        <v>375</v>
      </c>
      <c r="O996" s="176" t="s">
        <v>376</v>
      </c>
      <c r="P996" s="176" t="s">
        <v>377</v>
      </c>
      <c r="Q996" s="176" t="s">
        <v>378</v>
      </c>
      <c r="R996" s="176" t="s">
        <v>379</v>
      </c>
      <c r="S996" s="176" t="s">
        <v>380</v>
      </c>
      <c r="T996" s="176" t="s">
        <v>381</v>
      </c>
      <c r="U996" s="176" t="s">
        <v>382</v>
      </c>
      <c r="V996" s="176" t="s">
        <v>383</v>
      </c>
      <c r="W996" s="176" t="s">
        <v>384</v>
      </c>
      <c r="X996" s="176" t="s">
        <v>385</v>
      </c>
      <c r="Y996" s="176" t="s">
        <v>386</v>
      </c>
      <c r="Z996" s="176" t="s">
        <v>387</v>
      </c>
      <c r="AA996" s="176" t="s">
        <v>388</v>
      </c>
      <c r="AB996" s="176" t="s">
        <v>389</v>
      </c>
      <c r="AC996" s="176" t="s">
        <v>224</v>
      </c>
      <c r="AD996" s="176" t="s">
        <v>225</v>
      </c>
      <c r="AE996" s="176" t="s">
        <v>226</v>
      </c>
      <c r="AF996" s="176" t="s">
        <v>227</v>
      </c>
      <c r="AG996" s="176" t="s">
        <v>445</v>
      </c>
      <c r="AH996" s="176" t="s">
        <v>228</v>
      </c>
      <c r="AI996" s="176" t="s">
        <v>229</v>
      </c>
      <c r="AJ996" s="176" t="s">
        <v>348</v>
      </c>
      <c r="AK996" s="176" t="s">
        <v>349</v>
      </c>
      <c r="AL996" s="176" t="s">
        <v>446</v>
      </c>
      <c r="AM996" s="176" t="s">
        <v>350</v>
      </c>
      <c r="AN996" s="176" t="s">
        <v>351</v>
      </c>
      <c r="AO996" s="176" t="s">
        <v>352</v>
      </c>
      <c r="AP996" s="176" t="s">
        <v>353</v>
      </c>
      <c r="AQ996" s="176" t="s">
        <v>447</v>
      </c>
      <c r="AR996" s="176" t="s">
        <v>354</v>
      </c>
      <c r="AS996" s="176" t="s">
        <v>355</v>
      </c>
      <c r="AT996" s="176" t="s">
        <v>356</v>
      </c>
      <c r="AU996" s="176" t="s">
        <v>357</v>
      </c>
      <c r="AV996" s="177" t="s">
        <v>358</v>
      </c>
    </row>
    <row r="997" spans="1:48" s="218" customFormat="1" x14ac:dyDescent="0.25">
      <c r="B997" s="175" t="s">
        <v>39</v>
      </c>
      <c r="C997" s="178">
        <v>31806.695017799997</v>
      </c>
      <c r="D997" s="178">
        <v>31806.695017799997</v>
      </c>
      <c r="E997" s="178">
        <v>31806.695017799997</v>
      </c>
      <c r="F997" s="178">
        <v>31806.695017799997</v>
      </c>
      <c r="G997" s="178">
        <v>32415.152547349997</v>
      </c>
      <c r="H997" s="178">
        <v>33023.610076899997</v>
      </c>
      <c r="I997" s="178">
        <v>32820.792112197494</v>
      </c>
      <c r="J997" s="178">
        <v>32617.974147494999</v>
      </c>
      <c r="K997" s="178">
        <v>32415.156182792496</v>
      </c>
      <c r="L997" s="178">
        <v>32212.338218089997</v>
      </c>
      <c r="M997" s="178">
        <v>32009.520253387498</v>
      </c>
      <c r="N997" s="178">
        <v>32009.250103171747</v>
      </c>
      <c r="O997" s="178">
        <v>32008.979952955997</v>
      </c>
      <c r="P997" s="178">
        <v>32008.70980274025</v>
      </c>
      <c r="Q997" s="178">
        <v>32008.439652524499</v>
      </c>
      <c r="R997" s="178">
        <v>32008.169502308749</v>
      </c>
      <c r="S997" s="178">
        <v>32007.899352092998</v>
      </c>
      <c r="T997" s="178">
        <v>32007.629201877247</v>
      </c>
      <c r="U997" s="178">
        <v>32007.3590516615</v>
      </c>
      <c r="V997" s="178">
        <v>32007.08890144575</v>
      </c>
      <c r="W997" s="178">
        <v>32006.818751229999</v>
      </c>
      <c r="X997" s="178">
        <v>32006.548601014249</v>
      </c>
      <c r="Y997" s="178">
        <v>32006.278450798498</v>
      </c>
      <c r="Z997" s="178">
        <v>32006.008300582751</v>
      </c>
      <c r="AA997" s="178">
        <v>32005.738150367</v>
      </c>
      <c r="AB997" s="178">
        <v>32005.46800015125</v>
      </c>
      <c r="AC997" s="178">
        <v>32012.005053465051</v>
      </c>
      <c r="AD997" s="178">
        <v>32018.542106778848</v>
      </c>
      <c r="AE997" s="178">
        <v>32025.07916009265</v>
      </c>
      <c r="AF997" s="178">
        <v>32031.616213406447</v>
      </c>
      <c r="AG997" s="178">
        <v>32038.153266720248</v>
      </c>
      <c r="AH997" s="178">
        <v>32044.690320034049</v>
      </c>
      <c r="AI997" s="178">
        <v>32051.227373347847</v>
      </c>
      <c r="AJ997" s="178">
        <v>32057.764426661648</v>
      </c>
      <c r="AK997" s="178">
        <v>32064.301479975446</v>
      </c>
      <c r="AL997" s="178">
        <v>32070.838533289247</v>
      </c>
      <c r="AM997" s="178">
        <v>32077.375586603048</v>
      </c>
      <c r="AN997" s="178">
        <v>32083.912639916845</v>
      </c>
      <c r="AO997" s="178">
        <v>32090.449693230647</v>
      </c>
      <c r="AP997" s="178">
        <v>32096.986746544444</v>
      </c>
      <c r="AQ997" s="178">
        <v>32103.523799858245</v>
      </c>
      <c r="AR997" s="178">
        <v>32103.523799858245</v>
      </c>
      <c r="AS997" s="178">
        <v>32103.523799858245</v>
      </c>
      <c r="AT997" s="178">
        <v>32103.523799858245</v>
      </c>
      <c r="AU997" s="178">
        <v>32103.523799858245</v>
      </c>
      <c r="AV997" s="179">
        <v>32103.523799858245</v>
      </c>
    </row>
    <row r="998" spans="1:48" s="218" customFormat="1" x14ac:dyDescent="0.25">
      <c r="B998" s="175" t="s">
        <v>104</v>
      </c>
      <c r="C998" s="178">
        <v>0</v>
      </c>
      <c r="D998" s="178">
        <v>0</v>
      </c>
      <c r="E998" s="178">
        <v>0</v>
      </c>
      <c r="F998" s="178">
        <v>0</v>
      </c>
      <c r="G998" s="178">
        <v>0</v>
      </c>
      <c r="H998" s="178">
        <v>0</v>
      </c>
      <c r="I998" s="178">
        <v>0</v>
      </c>
      <c r="J998" s="178">
        <v>0</v>
      </c>
      <c r="K998" s="178">
        <v>0</v>
      </c>
      <c r="L998" s="178">
        <v>0</v>
      </c>
      <c r="M998" s="178">
        <v>0</v>
      </c>
      <c r="N998" s="178">
        <v>0</v>
      </c>
      <c r="O998" s="178">
        <v>0</v>
      </c>
      <c r="P998" s="178">
        <v>0</v>
      </c>
      <c r="Q998" s="178">
        <v>0</v>
      </c>
      <c r="R998" s="178">
        <v>0</v>
      </c>
      <c r="S998" s="178">
        <v>0</v>
      </c>
      <c r="T998" s="178">
        <v>0</v>
      </c>
      <c r="U998" s="178">
        <v>0</v>
      </c>
      <c r="V998" s="178">
        <v>0</v>
      </c>
      <c r="W998" s="178">
        <v>0</v>
      </c>
      <c r="X998" s="178">
        <v>0</v>
      </c>
      <c r="Y998" s="178">
        <v>0</v>
      </c>
      <c r="Z998" s="178">
        <v>0</v>
      </c>
      <c r="AA998" s="178">
        <v>0</v>
      </c>
      <c r="AB998" s="178">
        <v>0</v>
      </c>
      <c r="AC998" s="178">
        <v>0</v>
      </c>
      <c r="AD998" s="178">
        <v>0</v>
      </c>
      <c r="AE998" s="178">
        <v>0</v>
      </c>
      <c r="AF998" s="178">
        <v>0</v>
      </c>
      <c r="AG998" s="178">
        <v>0</v>
      </c>
      <c r="AH998" s="178">
        <v>0</v>
      </c>
      <c r="AI998" s="178">
        <v>0</v>
      </c>
      <c r="AJ998" s="178">
        <v>0</v>
      </c>
      <c r="AK998" s="178">
        <v>0</v>
      </c>
      <c r="AL998" s="178">
        <v>0</v>
      </c>
      <c r="AM998" s="178">
        <v>0</v>
      </c>
      <c r="AN998" s="178">
        <v>0</v>
      </c>
      <c r="AO998" s="178">
        <v>0</v>
      </c>
      <c r="AP998" s="178">
        <v>0</v>
      </c>
      <c r="AQ998" s="178">
        <v>0</v>
      </c>
      <c r="AR998" s="178">
        <v>0</v>
      </c>
      <c r="AS998" s="178">
        <v>0</v>
      </c>
      <c r="AT998" s="178">
        <v>0</v>
      </c>
      <c r="AU998" s="178">
        <v>0</v>
      </c>
      <c r="AV998" s="179">
        <v>0</v>
      </c>
    </row>
    <row r="999" spans="1:48" s="218" customFormat="1" x14ac:dyDescent="0.25">
      <c r="B999" s="175" t="s">
        <v>105</v>
      </c>
      <c r="C999" s="178">
        <v>0</v>
      </c>
      <c r="D999" s="178">
        <v>0</v>
      </c>
      <c r="E999" s="178">
        <v>0</v>
      </c>
      <c r="F999" s="178">
        <v>0</v>
      </c>
      <c r="G999" s="178">
        <v>0</v>
      </c>
      <c r="H999" s="178">
        <v>0</v>
      </c>
      <c r="I999" s="178">
        <v>0</v>
      </c>
      <c r="J999" s="178">
        <v>0</v>
      </c>
      <c r="K999" s="178">
        <v>0</v>
      </c>
      <c r="L999" s="178">
        <v>0</v>
      </c>
      <c r="M999" s="178">
        <v>0</v>
      </c>
      <c r="N999" s="178">
        <v>0</v>
      </c>
      <c r="O999" s="178">
        <v>0</v>
      </c>
      <c r="P999" s="178">
        <v>0</v>
      </c>
      <c r="Q999" s="178">
        <v>0</v>
      </c>
      <c r="R999" s="178">
        <v>0</v>
      </c>
      <c r="S999" s="178">
        <v>0</v>
      </c>
      <c r="T999" s="178">
        <v>0</v>
      </c>
      <c r="U999" s="178">
        <v>0</v>
      </c>
      <c r="V999" s="178">
        <v>0</v>
      </c>
      <c r="W999" s="178">
        <v>0</v>
      </c>
      <c r="X999" s="178">
        <v>0</v>
      </c>
      <c r="Y999" s="178">
        <v>0</v>
      </c>
      <c r="Z999" s="178">
        <v>0</v>
      </c>
      <c r="AA999" s="178">
        <v>0</v>
      </c>
      <c r="AB999" s="178">
        <v>0</v>
      </c>
      <c r="AC999" s="178">
        <v>0</v>
      </c>
      <c r="AD999" s="178">
        <v>0</v>
      </c>
      <c r="AE999" s="178">
        <v>0</v>
      </c>
      <c r="AF999" s="178">
        <v>0</v>
      </c>
      <c r="AG999" s="178">
        <v>0</v>
      </c>
      <c r="AH999" s="178">
        <v>0</v>
      </c>
      <c r="AI999" s="178">
        <v>0</v>
      </c>
      <c r="AJ999" s="178">
        <v>0</v>
      </c>
      <c r="AK999" s="178">
        <v>0</v>
      </c>
      <c r="AL999" s="178">
        <v>0</v>
      </c>
      <c r="AM999" s="178">
        <v>0</v>
      </c>
      <c r="AN999" s="178">
        <v>0</v>
      </c>
      <c r="AO999" s="178">
        <v>0</v>
      </c>
      <c r="AP999" s="178">
        <v>0</v>
      </c>
      <c r="AQ999" s="178">
        <v>0</v>
      </c>
      <c r="AR999" s="178">
        <v>0</v>
      </c>
      <c r="AS999" s="178">
        <v>0</v>
      </c>
      <c r="AT999" s="178">
        <v>0</v>
      </c>
      <c r="AU999" s="178">
        <v>0</v>
      </c>
      <c r="AV999" s="179">
        <v>0</v>
      </c>
    </row>
    <row r="1000" spans="1:48" s="218" customFormat="1" x14ac:dyDescent="0.25">
      <c r="B1000" s="175" t="s">
        <v>106</v>
      </c>
      <c r="C1000" s="178">
        <v>5.5780375768005791E-2</v>
      </c>
      <c r="D1000" s="178">
        <v>5.5780375768005791E-2</v>
      </c>
      <c r="E1000" s="178">
        <v>5.5780375768005791E-2</v>
      </c>
      <c r="F1000" s="178">
        <v>5.5780375768005791E-2</v>
      </c>
      <c r="G1000" s="178">
        <v>5.6105471350768044E-2</v>
      </c>
      <c r="H1000" s="178">
        <v>5.6430566933530303E-2</v>
      </c>
      <c r="I1000" s="178">
        <v>5.4480319913682462E-2</v>
      </c>
      <c r="J1000" s="178">
        <v>5.2530072893834628E-2</v>
      </c>
      <c r="K1000" s="178">
        <v>5.0579825873986788E-2</v>
      </c>
      <c r="L1000" s="178">
        <v>4.8629578854138954E-2</v>
      </c>
      <c r="M1000" s="178">
        <v>4.6679331834291113E-2</v>
      </c>
      <c r="N1000" s="178">
        <v>4.6547502682560069E-2</v>
      </c>
      <c r="O1000" s="178">
        <v>4.6415673530829031E-2</v>
      </c>
      <c r="P1000" s="178">
        <v>4.6283844379097987E-2</v>
      </c>
      <c r="Q1000" s="178">
        <v>4.6152015227366949E-2</v>
      </c>
      <c r="R1000" s="178">
        <v>4.6020186075635905E-2</v>
      </c>
      <c r="S1000" s="178">
        <v>4.5888356923904861E-2</v>
      </c>
      <c r="T1000" s="178">
        <v>4.5756527772173823E-2</v>
      </c>
      <c r="U1000" s="178">
        <v>4.5624698620442779E-2</v>
      </c>
      <c r="V1000" s="178">
        <v>4.5492869468711741E-2</v>
      </c>
      <c r="W1000" s="178">
        <v>4.5361040316980697E-2</v>
      </c>
      <c r="X1000" s="178">
        <v>4.5229211165249653E-2</v>
      </c>
      <c r="Y1000" s="178">
        <v>4.5097382013518615E-2</v>
      </c>
      <c r="Z1000" s="178">
        <v>4.4965552861787571E-2</v>
      </c>
      <c r="AA1000" s="178">
        <v>4.4833723710056533E-2</v>
      </c>
      <c r="AB1000" s="178">
        <v>4.4701894558325489E-2</v>
      </c>
      <c r="AC1000" s="178">
        <v>4.4435844017059849E-2</v>
      </c>
      <c r="AD1000" s="178">
        <v>4.4169793475794215E-2</v>
      </c>
      <c r="AE1000" s="178">
        <v>4.3903742934528575E-2</v>
      </c>
      <c r="AF1000" s="178">
        <v>4.3637692393262935E-2</v>
      </c>
      <c r="AG1000" s="178">
        <v>4.3371641851997302E-2</v>
      </c>
      <c r="AH1000" s="178">
        <v>4.3105591310731661E-2</v>
      </c>
      <c r="AI1000" s="178">
        <v>4.2839540769466021E-2</v>
      </c>
      <c r="AJ1000" s="178">
        <v>4.2573490228200388E-2</v>
      </c>
      <c r="AK1000" s="178">
        <v>4.2307439686934747E-2</v>
      </c>
      <c r="AL1000" s="178">
        <v>4.2041389145669107E-2</v>
      </c>
      <c r="AM1000" s="178">
        <v>4.1775338604403474E-2</v>
      </c>
      <c r="AN1000" s="178">
        <v>4.1509288063137834E-2</v>
      </c>
      <c r="AO1000" s="178">
        <v>4.1243237521872193E-2</v>
      </c>
      <c r="AP1000" s="178">
        <v>4.097718698060656E-2</v>
      </c>
      <c r="AQ1000" s="178">
        <v>4.071113643934092E-2</v>
      </c>
      <c r="AR1000" s="178">
        <v>4.071113643934092E-2</v>
      </c>
      <c r="AS1000" s="178">
        <v>4.071113643934092E-2</v>
      </c>
      <c r="AT1000" s="178">
        <v>4.071113643934092E-2</v>
      </c>
      <c r="AU1000" s="178">
        <v>4.071113643934092E-2</v>
      </c>
      <c r="AV1000" s="179">
        <v>4.071113643934092E-2</v>
      </c>
    </row>
    <row r="1001" spans="1:48" s="218" customFormat="1" x14ac:dyDescent="0.25">
      <c r="B1001" s="175" t="s">
        <v>107</v>
      </c>
      <c r="C1001" s="178">
        <v>3.6912444338767732E-2</v>
      </c>
      <c r="D1001" s="178">
        <v>3.6912444338767732E-2</v>
      </c>
      <c r="E1001" s="178">
        <v>3.6912444338767732E-2</v>
      </c>
      <c r="F1001" s="178">
        <v>3.6912444338767732E-2</v>
      </c>
      <c r="G1001" s="178">
        <v>3.7165976528333283E-2</v>
      </c>
      <c r="H1001" s="178">
        <v>3.7419508717898828E-2</v>
      </c>
      <c r="I1001" s="178">
        <v>3.6767278526839239E-2</v>
      </c>
      <c r="J1001" s="178">
        <v>3.6115048335779651E-2</v>
      </c>
      <c r="K1001" s="178">
        <v>3.5462818144720062E-2</v>
      </c>
      <c r="L1001" s="178">
        <v>3.4810587953660474E-2</v>
      </c>
      <c r="M1001" s="178">
        <v>3.4158357762600886E-2</v>
      </c>
      <c r="N1001" s="178">
        <v>3.4075386506379902E-2</v>
      </c>
      <c r="O1001" s="178">
        <v>3.3992415250158912E-2</v>
      </c>
      <c r="P1001" s="178">
        <v>3.3909443993937929E-2</v>
      </c>
      <c r="Q1001" s="178">
        <v>3.3826472737716946E-2</v>
      </c>
      <c r="R1001" s="178">
        <v>3.3743501481495963E-2</v>
      </c>
      <c r="S1001" s="178">
        <v>3.3660530225274973E-2</v>
      </c>
      <c r="T1001" s="178">
        <v>3.357755896905399E-2</v>
      </c>
      <c r="U1001" s="178">
        <v>3.3494587712833007E-2</v>
      </c>
      <c r="V1001" s="178">
        <v>3.3411616456612024E-2</v>
      </c>
      <c r="W1001" s="178">
        <v>3.3328645200391034E-2</v>
      </c>
      <c r="X1001" s="178">
        <v>3.3245673944170051E-2</v>
      </c>
      <c r="Y1001" s="178">
        <v>3.3162702687949068E-2</v>
      </c>
      <c r="Z1001" s="178">
        <v>3.3079731431728085E-2</v>
      </c>
      <c r="AA1001" s="178">
        <v>3.2996760175507095E-2</v>
      </c>
      <c r="AB1001" s="178">
        <v>3.2913788919286112E-2</v>
      </c>
      <c r="AC1001" s="178">
        <v>3.2729707478454065E-2</v>
      </c>
      <c r="AD1001" s="178">
        <v>3.2545626037622018E-2</v>
      </c>
      <c r="AE1001" s="178">
        <v>3.2361544596789978E-2</v>
      </c>
      <c r="AF1001" s="178">
        <v>3.217746315595793E-2</v>
      </c>
      <c r="AG1001" s="178">
        <v>3.1993381715125883E-2</v>
      </c>
      <c r="AH1001" s="178">
        <v>3.1809300274293836E-2</v>
      </c>
      <c r="AI1001" s="178">
        <v>3.1625218833461796E-2</v>
      </c>
      <c r="AJ1001" s="178">
        <v>3.1441137392629749E-2</v>
      </c>
      <c r="AK1001" s="178">
        <v>3.1257055951797702E-2</v>
      </c>
      <c r="AL1001" s="178">
        <v>3.1072974510965658E-2</v>
      </c>
      <c r="AM1001" s="178">
        <v>3.0888893070133611E-2</v>
      </c>
      <c r="AN1001" s="178">
        <v>3.0704811629301568E-2</v>
      </c>
      <c r="AO1001" s="178">
        <v>3.0520730188469521E-2</v>
      </c>
      <c r="AP1001" s="178">
        <v>3.0336648747637474E-2</v>
      </c>
      <c r="AQ1001" s="178">
        <v>3.015256730680543E-2</v>
      </c>
      <c r="AR1001" s="178">
        <v>3.015256730680543E-2</v>
      </c>
      <c r="AS1001" s="178">
        <v>3.015256730680543E-2</v>
      </c>
      <c r="AT1001" s="178">
        <v>3.015256730680543E-2</v>
      </c>
      <c r="AU1001" s="178">
        <v>3.015256730680543E-2</v>
      </c>
      <c r="AV1001" s="179">
        <v>3.015256730680543E-2</v>
      </c>
    </row>
    <row r="1002" spans="1:48" s="218" customFormat="1" x14ac:dyDescent="0.25">
      <c r="B1002" s="175" t="s">
        <v>45</v>
      </c>
      <c r="C1002" s="178">
        <v>0</v>
      </c>
      <c r="D1002" s="178">
        <v>0</v>
      </c>
      <c r="E1002" s="178">
        <v>0</v>
      </c>
      <c r="F1002" s="178">
        <v>0</v>
      </c>
      <c r="G1002" s="178">
        <v>0</v>
      </c>
      <c r="H1002" s="178">
        <v>0</v>
      </c>
      <c r="I1002" s="178">
        <v>0</v>
      </c>
      <c r="J1002" s="178">
        <v>0</v>
      </c>
      <c r="K1002" s="178">
        <v>0</v>
      </c>
      <c r="L1002" s="178">
        <v>0</v>
      </c>
      <c r="M1002" s="178">
        <v>0</v>
      </c>
      <c r="N1002" s="178">
        <v>0</v>
      </c>
      <c r="O1002" s="178">
        <v>0</v>
      </c>
      <c r="P1002" s="178">
        <v>0</v>
      </c>
      <c r="Q1002" s="178">
        <v>0</v>
      </c>
      <c r="R1002" s="178">
        <v>0</v>
      </c>
      <c r="S1002" s="178">
        <v>0</v>
      </c>
      <c r="T1002" s="178">
        <v>0</v>
      </c>
      <c r="U1002" s="178">
        <v>0</v>
      </c>
      <c r="V1002" s="178">
        <v>0</v>
      </c>
      <c r="W1002" s="178">
        <v>0</v>
      </c>
      <c r="X1002" s="178">
        <v>0</v>
      </c>
      <c r="Y1002" s="178">
        <v>0</v>
      </c>
      <c r="Z1002" s="178">
        <v>0</v>
      </c>
      <c r="AA1002" s="178">
        <v>0</v>
      </c>
      <c r="AB1002" s="178">
        <v>0</v>
      </c>
      <c r="AC1002" s="178">
        <v>0</v>
      </c>
      <c r="AD1002" s="178">
        <v>0</v>
      </c>
      <c r="AE1002" s="178">
        <v>0</v>
      </c>
      <c r="AF1002" s="178">
        <v>0</v>
      </c>
      <c r="AG1002" s="178">
        <v>0</v>
      </c>
      <c r="AH1002" s="178">
        <v>0</v>
      </c>
      <c r="AI1002" s="178">
        <v>0</v>
      </c>
      <c r="AJ1002" s="178">
        <v>0</v>
      </c>
      <c r="AK1002" s="178">
        <v>0</v>
      </c>
      <c r="AL1002" s="178">
        <v>0</v>
      </c>
      <c r="AM1002" s="178">
        <v>0</v>
      </c>
      <c r="AN1002" s="178">
        <v>0</v>
      </c>
      <c r="AO1002" s="178">
        <v>0</v>
      </c>
      <c r="AP1002" s="178">
        <v>0</v>
      </c>
      <c r="AQ1002" s="178">
        <v>0</v>
      </c>
      <c r="AR1002" s="178">
        <v>0</v>
      </c>
      <c r="AS1002" s="178">
        <v>0</v>
      </c>
      <c r="AT1002" s="178">
        <v>0</v>
      </c>
      <c r="AU1002" s="178">
        <v>0</v>
      </c>
      <c r="AV1002" s="179">
        <v>0</v>
      </c>
    </row>
    <row r="1003" spans="1:48" s="218" customFormat="1" x14ac:dyDescent="0.25">
      <c r="B1003" s="175" t="s">
        <v>47</v>
      </c>
      <c r="C1003" s="178">
        <v>0</v>
      </c>
      <c r="D1003" s="178">
        <v>0</v>
      </c>
      <c r="E1003" s="178">
        <v>0</v>
      </c>
      <c r="F1003" s="178">
        <v>0</v>
      </c>
      <c r="G1003" s="178">
        <v>0</v>
      </c>
      <c r="H1003" s="178">
        <v>0</v>
      </c>
      <c r="I1003" s="178">
        <v>0</v>
      </c>
      <c r="J1003" s="178">
        <v>0</v>
      </c>
      <c r="K1003" s="178">
        <v>0</v>
      </c>
      <c r="L1003" s="178">
        <v>0</v>
      </c>
      <c r="M1003" s="178">
        <v>0</v>
      </c>
      <c r="N1003" s="178">
        <v>0</v>
      </c>
      <c r="O1003" s="178">
        <v>0</v>
      </c>
      <c r="P1003" s="178">
        <v>0</v>
      </c>
      <c r="Q1003" s="178">
        <v>0</v>
      </c>
      <c r="R1003" s="178">
        <v>0</v>
      </c>
      <c r="S1003" s="178">
        <v>0</v>
      </c>
      <c r="T1003" s="178">
        <v>0</v>
      </c>
      <c r="U1003" s="178">
        <v>0</v>
      </c>
      <c r="V1003" s="178">
        <v>0</v>
      </c>
      <c r="W1003" s="178">
        <v>0</v>
      </c>
      <c r="X1003" s="178">
        <v>0</v>
      </c>
      <c r="Y1003" s="178">
        <v>0</v>
      </c>
      <c r="Z1003" s="178">
        <v>0</v>
      </c>
      <c r="AA1003" s="178">
        <v>0</v>
      </c>
      <c r="AB1003" s="178">
        <v>0</v>
      </c>
      <c r="AC1003" s="178">
        <v>0</v>
      </c>
      <c r="AD1003" s="178">
        <v>0</v>
      </c>
      <c r="AE1003" s="178">
        <v>0</v>
      </c>
      <c r="AF1003" s="178">
        <v>0</v>
      </c>
      <c r="AG1003" s="178">
        <v>0</v>
      </c>
      <c r="AH1003" s="178">
        <v>0</v>
      </c>
      <c r="AI1003" s="178">
        <v>0</v>
      </c>
      <c r="AJ1003" s="178">
        <v>0</v>
      </c>
      <c r="AK1003" s="178">
        <v>0</v>
      </c>
      <c r="AL1003" s="178">
        <v>0</v>
      </c>
      <c r="AM1003" s="178">
        <v>0</v>
      </c>
      <c r="AN1003" s="178">
        <v>0</v>
      </c>
      <c r="AO1003" s="178">
        <v>0</v>
      </c>
      <c r="AP1003" s="178">
        <v>0</v>
      </c>
      <c r="AQ1003" s="178">
        <v>0</v>
      </c>
      <c r="AR1003" s="178">
        <v>0</v>
      </c>
      <c r="AS1003" s="178">
        <v>0</v>
      </c>
      <c r="AT1003" s="178">
        <v>0</v>
      </c>
      <c r="AU1003" s="178">
        <v>0</v>
      </c>
      <c r="AV1003" s="179">
        <v>0</v>
      </c>
    </row>
    <row r="1004" spans="1:48" s="218" customFormat="1" x14ac:dyDescent="0.25">
      <c r="B1004" s="175" t="s">
        <v>49</v>
      </c>
      <c r="C1004" s="178">
        <v>0</v>
      </c>
      <c r="D1004" s="178">
        <v>0</v>
      </c>
      <c r="E1004" s="178">
        <v>0</v>
      </c>
      <c r="F1004" s="178">
        <v>0</v>
      </c>
      <c r="G1004" s="178">
        <v>0</v>
      </c>
      <c r="H1004" s="178">
        <v>0</v>
      </c>
      <c r="I1004" s="178">
        <v>0</v>
      </c>
      <c r="J1004" s="178">
        <v>0</v>
      </c>
      <c r="K1004" s="178">
        <v>0</v>
      </c>
      <c r="L1004" s="178">
        <v>0</v>
      </c>
      <c r="M1004" s="178">
        <v>0</v>
      </c>
      <c r="N1004" s="178">
        <v>0</v>
      </c>
      <c r="O1004" s="178">
        <v>0</v>
      </c>
      <c r="P1004" s="178">
        <v>0</v>
      </c>
      <c r="Q1004" s="178">
        <v>0</v>
      </c>
      <c r="R1004" s="178">
        <v>0</v>
      </c>
      <c r="S1004" s="178">
        <v>0</v>
      </c>
      <c r="T1004" s="178">
        <v>0</v>
      </c>
      <c r="U1004" s="178">
        <v>0</v>
      </c>
      <c r="V1004" s="178">
        <v>0</v>
      </c>
      <c r="W1004" s="178">
        <v>0</v>
      </c>
      <c r="X1004" s="178">
        <v>0</v>
      </c>
      <c r="Y1004" s="178">
        <v>0</v>
      </c>
      <c r="Z1004" s="178">
        <v>0</v>
      </c>
      <c r="AA1004" s="178">
        <v>0</v>
      </c>
      <c r="AB1004" s="178">
        <v>0</v>
      </c>
      <c r="AC1004" s="178">
        <v>0</v>
      </c>
      <c r="AD1004" s="178">
        <v>0</v>
      </c>
      <c r="AE1004" s="178">
        <v>0</v>
      </c>
      <c r="AF1004" s="178">
        <v>0</v>
      </c>
      <c r="AG1004" s="178">
        <v>0</v>
      </c>
      <c r="AH1004" s="178">
        <v>0</v>
      </c>
      <c r="AI1004" s="178">
        <v>0</v>
      </c>
      <c r="AJ1004" s="178">
        <v>0</v>
      </c>
      <c r="AK1004" s="178">
        <v>0</v>
      </c>
      <c r="AL1004" s="178">
        <v>0</v>
      </c>
      <c r="AM1004" s="178">
        <v>0</v>
      </c>
      <c r="AN1004" s="178">
        <v>0</v>
      </c>
      <c r="AO1004" s="178">
        <v>0</v>
      </c>
      <c r="AP1004" s="178">
        <v>0</v>
      </c>
      <c r="AQ1004" s="178">
        <v>0</v>
      </c>
      <c r="AR1004" s="178">
        <v>0</v>
      </c>
      <c r="AS1004" s="178">
        <v>0</v>
      </c>
      <c r="AT1004" s="178">
        <v>0</v>
      </c>
      <c r="AU1004" s="178">
        <v>0</v>
      </c>
      <c r="AV1004" s="179">
        <v>0</v>
      </c>
    </row>
    <row r="1005" spans="1:48" s="218" customFormat="1" x14ac:dyDescent="0.25">
      <c r="B1005" s="175" t="s">
        <v>51</v>
      </c>
      <c r="C1005" s="178">
        <v>0</v>
      </c>
      <c r="D1005" s="178">
        <v>0</v>
      </c>
      <c r="E1005" s="178">
        <v>0</v>
      </c>
      <c r="F1005" s="178">
        <v>0</v>
      </c>
      <c r="G1005" s="178">
        <v>0</v>
      </c>
      <c r="H1005" s="178">
        <v>0</v>
      </c>
      <c r="I1005" s="178">
        <v>0</v>
      </c>
      <c r="J1005" s="178">
        <v>0</v>
      </c>
      <c r="K1005" s="178">
        <v>0</v>
      </c>
      <c r="L1005" s="178">
        <v>0</v>
      </c>
      <c r="M1005" s="178">
        <v>0</v>
      </c>
      <c r="N1005" s="178">
        <v>0</v>
      </c>
      <c r="O1005" s="178">
        <v>0</v>
      </c>
      <c r="P1005" s="178">
        <v>0</v>
      </c>
      <c r="Q1005" s="178">
        <v>0</v>
      </c>
      <c r="R1005" s="178">
        <v>0</v>
      </c>
      <c r="S1005" s="178">
        <v>0</v>
      </c>
      <c r="T1005" s="178">
        <v>0</v>
      </c>
      <c r="U1005" s="178">
        <v>0</v>
      </c>
      <c r="V1005" s="178">
        <v>0</v>
      </c>
      <c r="W1005" s="178">
        <v>0</v>
      </c>
      <c r="X1005" s="178">
        <v>0</v>
      </c>
      <c r="Y1005" s="178">
        <v>0</v>
      </c>
      <c r="Z1005" s="178">
        <v>0</v>
      </c>
      <c r="AA1005" s="178">
        <v>0</v>
      </c>
      <c r="AB1005" s="178">
        <v>0</v>
      </c>
      <c r="AC1005" s="178">
        <v>0</v>
      </c>
      <c r="AD1005" s="178">
        <v>0</v>
      </c>
      <c r="AE1005" s="178">
        <v>0</v>
      </c>
      <c r="AF1005" s="178">
        <v>0</v>
      </c>
      <c r="AG1005" s="178">
        <v>0</v>
      </c>
      <c r="AH1005" s="178">
        <v>0</v>
      </c>
      <c r="AI1005" s="178">
        <v>0</v>
      </c>
      <c r="AJ1005" s="178">
        <v>0</v>
      </c>
      <c r="AK1005" s="178">
        <v>0</v>
      </c>
      <c r="AL1005" s="178">
        <v>0</v>
      </c>
      <c r="AM1005" s="178">
        <v>0</v>
      </c>
      <c r="AN1005" s="178">
        <v>0</v>
      </c>
      <c r="AO1005" s="178">
        <v>0</v>
      </c>
      <c r="AP1005" s="178">
        <v>0</v>
      </c>
      <c r="AQ1005" s="178">
        <v>0</v>
      </c>
      <c r="AR1005" s="178">
        <v>0</v>
      </c>
      <c r="AS1005" s="178">
        <v>0</v>
      </c>
      <c r="AT1005" s="178">
        <v>0</v>
      </c>
      <c r="AU1005" s="178">
        <v>0</v>
      </c>
      <c r="AV1005" s="179">
        <v>0</v>
      </c>
    </row>
    <row r="1006" spans="1:48" s="218" customFormat="1" x14ac:dyDescent="0.25">
      <c r="B1006" s="175" t="s">
        <v>53</v>
      </c>
      <c r="C1006" s="178">
        <v>9</v>
      </c>
      <c r="D1006" s="178">
        <v>9</v>
      </c>
      <c r="E1006" s="178">
        <v>9</v>
      </c>
      <c r="F1006" s="178">
        <v>9</v>
      </c>
      <c r="G1006" s="178">
        <v>9</v>
      </c>
      <c r="H1006" s="178">
        <v>9</v>
      </c>
      <c r="I1006" s="178">
        <v>9</v>
      </c>
      <c r="J1006" s="178">
        <v>9</v>
      </c>
      <c r="K1006" s="178">
        <v>9</v>
      </c>
      <c r="L1006" s="178">
        <v>9</v>
      </c>
      <c r="M1006" s="178">
        <v>9</v>
      </c>
      <c r="N1006" s="178">
        <v>9</v>
      </c>
      <c r="O1006" s="178">
        <v>9</v>
      </c>
      <c r="P1006" s="178">
        <v>9</v>
      </c>
      <c r="Q1006" s="178">
        <v>9</v>
      </c>
      <c r="R1006" s="178">
        <v>9</v>
      </c>
      <c r="S1006" s="178">
        <v>9</v>
      </c>
      <c r="T1006" s="178">
        <v>9</v>
      </c>
      <c r="U1006" s="178">
        <v>9</v>
      </c>
      <c r="V1006" s="178">
        <v>9</v>
      </c>
      <c r="W1006" s="178">
        <v>9</v>
      </c>
      <c r="X1006" s="178">
        <v>9</v>
      </c>
      <c r="Y1006" s="178">
        <v>9</v>
      </c>
      <c r="Z1006" s="178">
        <v>9</v>
      </c>
      <c r="AA1006" s="178">
        <v>9</v>
      </c>
      <c r="AB1006" s="178">
        <v>9</v>
      </c>
      <c r="AC1006" s="178">
        <v>9</v>
      </c>
      <c r="AD1006" s="178">
        <v>9</v>
      </c>
      <c r="AE1006" s="178">
        <v>9</v>
      </c>
      <c r="AF1006" s="178">
        <v>9</v>
      </c>
      <c r="AG1006" s="178">
        <v>9</v>
      </c>
      <c r="AH1006" s="178">
        <v>9</v>
      </c>
      <c r="AI1006" s="178">
        <v>9</v>
      </c>
      <c r="AJ1006" s="178">
        <v>9</v>
      </c>
      <c r="AK1006" s="178">
        <v>9</v>
      </c>
      <c r="AL1006" s="178">
        <v>9</v>
      </c>
      <c r="AM1006" s="178">
        <v>9</v>
      </c>
      <c r="AN1006" s="178">
        <v>9</v>
      </c>
      <c r="AO1006" s="178">
        <v>9</v>
      </c>
      <c r="AP1006" s="178">
        <v>9</v>
      </c>
      <c r="AQ1006" s="178">
        <v>9</v>
      </c>
      <c r="AR1006" s="178">
        <v>9</v>
      </c>
      <c r="AS1006" s="178">
        <v>9</v>
      </c>
      <c r="AT1006" s="178">
        <v>9</v>
      </c>
      <c r="AU1006" s="178">
        <v>9</v>
      </c>
      <c r="AV1006" s="179">
        <v>9</v>
      </c>
    </row>
    <row r="1007" spans="1:48" s="218" customFormat="1" x14ac:dyDescent="0.25">
      <c r="B1007" s="175" t="s">
        <v>108</v>
      </c>
      <c r="C1007" s="178">
        <v>65</v>
      </c>
      <c r="D1007" s="178">
        <v>65</v>
      </c>
      <c r="E1007" s="178">
        <v>65</v>
      </c>
      <c r="F1007" s="178">
        <v>65</v>
      </c>
      <c r="G1007" s="178">
        <v>65</v>
      </c>
      <c r="H1007" s="178">
        <v>65</v>
      </c>
      <c r="I1007" s="178">
        <v>65</v>
      </c>
      <c r="J1007" s="178">
        <v>65</v>
      </c>
      <c r="K1007" s="178">
        <v>65</v>
      </c>
      <c r="L1007" s="178">
        <v>65</v>
      </c>
      <c r="M1007" s="178">
        <v>65</v>
      </c>
      <c r="N1007" s="178">
        <v>65</v>
      </c>
      <c r="O1007" s="178">
        <v>65</v>
      </c>
      <c r="P1007" s="178">
        <v>65</v>
      </c>
      <c r="Q1007" s="178">
        <v>65</v>
      </c>
      <c r="R1007" s="178">
        <v>65</v>
      </c>
      <c r="S1007" s="178">
        <v>65</v>
      </c>
      <c r="T1007" s="178">
        <v>65</v>
      </c>
      <c r="U1007" s="178">
        <v>65</v>
      </c>
      <c r="V1007" s="178">
        <v>65</v>
      </c>
      <c r="W1007" s="178">
        <v>65</v>
      </c>
      <c r="X1007" s="178">
        <v>65</v>
      </c>
      <c r="Y1007" s="178">
        <v>65</v>
      </c>
      <c r="Z1007" s="178">
        <v>65</v>
      </c>
      <c r="AA1007" s="178">
        <v>65</v>
      </c>
      <c r="AB1007" s="178">
        <v>65</v>
      </c>
      <c r="AC1007" s="178">
        <v>65</v>
      </c>
      <c r="AD1007" s="178">
        <v>65</v>
      </c>
      <c r="AE1007" s="178">
        <v>65</v>
      </c>
      <c r="AF1007" s="178">
        <v>65</v>
      </c>
      <c r="AG1007" s="178">
        <v>65</v>
      </c>
      <c r="AH1007" s="178">
        <v>65</v>
      </c>
      <c r="AI1007" s="178">
        <v>65</v>
      </c>
      <c r="AJ1007" s="178">
        <v>65</v>
      </c>
      <c r="AK1007" s="178">
        <v>65</v>
      </c>
      <c r="AL1007" s="178">
        <v>65</v>
      </c>
      <c r="AM1007" s="178">
        <v>65</v>
      </c>
      <c r="AN1007" s="178">
        <v>65</v>
      </c>
      <c r="AO1007" s="178">
        <v>65</v>
      </c>
      <c r="AP1007" s="178">
        <v>65</v>
      </c>
      <c r="AQ1007" s="178">
        <v>65</v>
      </c>
      <c r="AR1007" s="178">
        <v>65</v>
      </c>
      <c r="AS1007" s="178">
        <v>65</v>
      </c>
      <c r="AT1007" s="178">
        <v>65</v>
      </c>
      <c r="AU1007" s="178">
        <v>65</v>
      </c>
      <c r="AV1007" s="179">
        <v>65</v>
      </c>
    </row>
    <row r="1008" spans="1:48" s="218" customFormat="1" x14ac:dyDescent="0.25">
      <c r="B1008" s="175" t="s">
        <v>4</v>
      </c>
      <c r="C1008" s="182">
        <f t="shared" ref="C1008:AV1008" si="13">C702</f>
        <v>1497.4074000000001</v>
      </c>
      <c r="D1008" s="178">
        <f t="shared" si="13"/>
        <v>1497.4074000000001</v>
      </c>
      <c r="E1008" s="178">
        <f t="shared" si="13"/>
        <v>1497.4074000000001</v>
      </c>
      <c r="F1008" s="178">
        <f t="shared" si="13"/>
        <v>1497.4074000000001</v>
      </c>
      <c r="G1008" s="178">
        <f t="shared" si="13"/>
        <v>1497.4074000000001</v>
      </c>
      <c r="H1008" s="178">
        <f t="shared" si="13"/>
        <v>1497.4074000000001</v>
      </c>
      <c r="I1008" s="178">
        <f t="shared" si="13"/>
        <v>1489.10853322815</v>
      </c>
      <c r="J1008" s="178">
        <f t="shared" si="13"/>
        <v>1480.8096664563</v>
      </c>
      <c r="K1008" s="178">
        <f t="shared" si="13"/>
        <v>1472.5107996844499</v>
      </c>
      <c r="L1008" s="178">
        <f t="shared" si="13"/>
        <v>1464.2119329125999</v>
      </c>
      <c r="M1008" s="178">
        <f t="shared" si="13"/>
        <v>1455.9130661407498</v>
      </c>
      <c r="N1008" s="178">
        <f t="shared" si="13"/>
        <v>1440.6092629970999</v>
      </c>
      <c r="O1008" s="178">
        <f t="shared" si="13"/>
        <v>1425.30545985345</v>
      </c>
      <c r="P1008" s="178">
        <f t="shared" si="13"/>
        <v>1410.0016567098</v>
      </c>
      <c r="Q1008" s="178">
        <f t="shared" si="13"/>
        <v>1394.6978535661499</v>
      </c>
      <c r="R1008" s="178">
        <f t="shared" si="13"/>
        <v>1379.3940504225</v>
      </c>
      <c r="S1008" s="178">
        <f t="shared" si="13"/>
        <v>1364.09024727885</v>
      </c>
      <c r="T1008" s="178">
        <f t="shared" si="13"/>
        <v>1348.7864441352001</v>
      </c>
      <c r="U1008" s="178">
        <f t="shared" si="13"/>
        <v>1333.4826409915502</v>
      </c>
      <c r="V1008" s="178">
        <f t="shared" si="13"/>
        <v>1318.1788378479002</v>
      </c>
      <c r="W1008" s="178">
        <f t="shared" si="13"/>
        <v>1302.8750347042503</v>
      </c>
      <c r="X1008" s="178">
        <f t="shared" si="13"/>
        <v>1287.5712315606002</v>
      </c>
      <c r="Y1008" s="178">
        <f t="shared" si="13"/>
        <v>1272.2674284169502</v>
      </c>
      <c r="Z1008" s="178">
        <f t="shared" si="13"/>
        <v>1256.9636252733003</v>
      </c>
      <c r="AA1008" s="178">
        <f t="shared" si="13"/>
        <v>1241.6598221296504</v>
      </c>
      <c r="AB1008" s="178">
        <f t="shared" si="13"/>
        <v>1226.3560189860004</v>
      </c>
      <c r="AC1008" s="178">
        <f t="shared" si="13"/>
        <v>1238.3103887963171</v>
      </c>
      <c r="AD1008" s="178">
        <f t="shared" si="13"/>
        <v>1250.2647586066337</v>
      </c>
      <c r="AE1008" s="178">
        <f t="shared" si="13"/>
        <v>1262.2191284169503</v>
      </c>
      <c r="AF1008" s="178">
        <f t="shared" si="13"/>
        <v>1274.1734982272669</v>
      </c>
      <c r="AG1008" s="178">
        <f t="shared" si="13"/>
        <v>1286.1278680375835</v>
      </c>
      <c r="AH1008" s="178">
        <f t="shared" si="13"/>
        <v>1298.0822378479002</v>
      </c>
      <c r="AI1008" s="178">
        <f t="shared" si="13"/>
        <v>1310.0366076582168</v>
      </c>
      <c r="AJ1008" s="178">
        <f t="shared" si="13"/>
        <v>1321.9909774685334</v>
      </c>
      <c r="AK1008" s="178">
        <f t="shared" si="13"/>
        <v>1333.94534727885</v>
      </c>
      <c r="AL1008" s="178">
        <f t="shared" si="13"/>
        <v>1345.8997170891666</v>
      </c>
      <c r="AM1008" s="178">
        <f t="shared" si="13"/>
        <v>1357.8540868994833</v>
      </c>
      <c r="AN1008" s="178">
        <f t="shared" si="13"/>
        <v>1369.8084567097999</v>
      </c>
      <c r="AO1008" s="178">
        <f t="shared" si="13"/>
        <v>1381.7628265201165</v>
      </c>
      <c r="AP1008" s="178">
        <f t="shared" si="13"/>
        <v>1393.7171963304331</v>
      </c>
      <c r="AQ1008" s="178">
        <f t="shared" si="13"/>
        <v>1405.6715661407497</v>
      </c>
      <c r="AR1008" s="178">
        <f t="shared" si="13"/>
        <v>1405.6715661407497</v>
      </c>
      <c r="AS1008" s="178">
        <f t="shared" si="13"/>
        <v>1405.6715661407497</v>
      </c>
      <c r="AT1008" s="178">
        <f t="shared" si="13"/>
        <v>1405.6715661407497</v>
      </c>
      <c r="AU1008" s="178">
        <f t="shared" si="13"/>
        <v>1405.6715661407497</v>
      </c>
      <c r="AV1008" s="178">
        <f t="shared" si="13"/>
        <v>1405.6715661407497</v>
      </c>
    </row>
    <row r="1009" spans="2:48" s="218" customFormat="1" x14ac:dyDescent="0.25">
      <c r="B1009" s="175" t="s">
        <v>6</v>
      </c>
      <c r="C1009" s="182">
        <v>8.4672000000000001</v>
      </c>
      <c r="D1009" s="178">
        <v>8.4672000000000001</v>
      </c>
      <c r="E1009" s="178">
        <v>8.4672000000000001</v>
      </c>
      <c r="F1009" s="178">
        <v>8.4672000000000001</v>
      </c>
      <c r="G1009" s="178">
        <v>8.4672000000000001</v>
      </c>
      <c r="H1009" s="178">
        <v>8.4672000000000001</v>
      </c>
      <c r="I1009" s="178">
        <v>8.4672000000000001</v>
      </c>
      <c r="J1009" s="178">
        <v>8.4672000000000001</v>
      </c>
      <c r="K1009" s="178">
        <v>8.3105333333333338</v>
      </c>
      <c r="L1009" s="178">
        <v>8.1538666666666675</v>
      </c>
      <c r="M1009" s="178">
        <v>7.9972000000000003</v>
      </c>
      <c r="N1009" s="178">
        <v>7.8323600000000004</v>
      </c>
      <c r="O1009" s="178">
        <v>7.6675200000000006</v>
      </c>
      <c r="P1009" s="178">
        <v>7.5026799999999998</v>
      </c>
      <c r="Q1009" s="178">
        <v>7.3378399999999999</v>
      </c>
      <c r="R1009" s="178">
        <v>7.173</v>
      </c>
      <c r="S1009" s="178">
        <v>7.1730099999999997</v>
      </c>
      <c r="T1009" s="178">
        <v>7.1730200000000002</v>
      </c>
      <c r="U1009" s="178">
        <v>7.1730299999999998</v>
      </c>
      <c r="V1009" s="178">
        <v>7.1730400000000003</v>
      </c>
      <c r="W1009" s="178">
        <v>7.1730499999999999</v>
      </c>
      <c r="X1009" s="178">
        <v>7.1730599999999995</v>
      </c>
      <c r="Y1009" s="178">
        <v>7.1730700000000001</v>
      </c>
      <c r="Z1009" s="178">
        <v>7.1730799999999997</v>
      </c>
      <c r="AA1009" s="178">
        <v>7.1730900000000002</v>
      </c>
      <c r="AB1009" s="178">
        <v>7.1730999999999998</v>
      </c>
      <c r="AC1009" s="178">
        <v>7.1532933333333331</v>
      </c>
      <c r="AD1009" s="178">
        <v>7.1334866666666663</v>
      </c>
      <c r="AE1009" s="178">
        <v>7.1136799999999996</v>
      </c>
      <c r="AF1009" s="178">
        <v>7.0938733333333337</v>
      </c>
      <c r="AG1009" s="178">
        <v>7.0740666666666669</v>
      </c>
      <c r="AH1009" s="178">
        <v>7.0542600000000002</v>
      </c>
      <c r="AI1009" s="178">
        <v>7.0344533333333334</v>
      </c>
      <c r="AJ1009" s="178">
        <v>7.0146466666666667</v>
      </c>
      <c r="AK1009" s="178">
        <v>6.9948399999999999</v>
      </c>
      <c r="AL1009" s="178">
        <v>6.9750333333333332</v>
      </c>
      <c r="AM1009" s="178">
        <v>6.9552266666666664</v>
      </c>
      <c r="AN1009" s="178">
        <v>6.9354200000000006</v>
      </c>
      <c r="AO1009" s="178">
        <v>6.9156133333333338</v>
      </c>
      <c r="AP1009" s="178">
        <v>6.8958066666666671</v>
      </c>
      <c r="AQ1009" s="178">
        <v>6.8760000000000003</v>
      </c>
      <c r="AR1009" s="178">
        <v>6.8760000000000003</v>
      </c>
      <c r="AS1009" s="178">
        <v>6.8760000000000003</v>
      </c>
      <c r="AT1009" s="178">
        <v>6.8760000000000003</v>
      </c>
      <c r="AU1009" s="178">
        <v>6.8760000000000003</v>
      </c>
      <c r="AV1009" s="178">
        <v>6.8760000000000003</v>
      </c>
    </row>
    <row r="1010" spans="2:48" s="218" customFormat="1" x14ac:dyDescent="0.25">
      <c r="B1010" s="175" t="s">
        <v>8</v>
      </c>
      <c r="C1010" s="178">
        <v>0</v>
      </c>
      <c r="D1010" s="178">
        <v>0</v>
      </c>
      <c r="E1010" s="178">
        <v>0</v>
      </c>
      <c r="F1010" s="178">
        <v>0</v>
      </c>
      <c r="G1010" s="178">
        <v>0</v>
      </c>
      <c r="H1010" s="178">
        <v>0</v>
      </c>
      <c r="I1010" s="178">
        <v>0</v>
      </c>
      <c r="J1010" s="178">
        <v>0</v>
      </c>
      <c r="K1010" s="178">
        <v>0</v>
      </c>
      <c r="L1010" s="178">
        <v>0</v>
      </c>
      <c r="M1010" s="178">
        <v>0</v>
      </c>
      <c r="N1010" s="178">
        <v>0</v>
      </c>
      <c r="O1010" s="178">
        <v>0</v>
      </c>
      <c r="P1010" s="178">
        <v>0</v>
      </c>
      <c r="Q1010" s="178">
        <v>0</v>
      </c>
      <c r="R1010" s="178">
        <v>0</v>
      </c>
      <c r="S1010" s="178">
        <v>0</v>
      </c>
      <c r="T1010" s="178">
        <v>0</v>
      </c>
      <c r="U1010" s="178">
        <v>0</v>
      </c>
      <c r="V1010" s="178">
        <v>0</v>
      </c>
      <c r="W1010" s="178">
        <v>0</v>
      </c>
      <c r="X1010" s="178">
        <v>0</v>
      </c>
      <c r="Y1010" s="178">
        <v>0</v>
      </c>
      <c r="Z1010" s="178">
        <v>0</v>
      </c>
      <c r="AA1010" s="178">
        <v>0</v>
      </c>
      <c r="AB1010" s="178">
        <v>0</v>
      </c>
      <c r="AC1010" s="178">
        <v>0</v>
      </c>
      <c r="AD1010" s="178">
        <v>0</v>
      </c>
      <c r="AE1010" s="178">
        <v>0</v>
      </c>
      <c r="AF1010" s="178">
        <v>0</v>
      </c>
      <c r="AG1010" s="178">
        <v>0</v>
      </c>
      <c r="AH1010" s="178">
        <v>0</v>
      </c>
      <c r="AI1010" s="178">
        <v>0</v>
      </c>
      <c r="AJ1010" s="178">
        <v>0</v>
      </c>
      <c r="AK1010" s="178">
        <v>0</v>
      </c>
      <c r="AL1010" s="178">
        <v>0</v>
      </c>
      <c r="AM1010" s="178">
        <v>0</v>
      </c>
      <c r="AN1010" s="178">
        <v>0</v>
      </c>
      <c r="AO1010" s="178">
        <v>0</v>
      </c>
      <c r="AP1010" s="178">
        <v>0</v>
      </c>
      <c r="AQ1010" s="178">
        <v>0</v>
      </c>
      <c r="AR1010" s="178">
        <v>0</v>
      </c>
      <c r="AS1010" s="178">
        <v>0</v>
      </c>
      <c r="AT1010" s="178">
        <v>0</v>
      </c>
      <c r="AU1010" s="178">
        <v>0</v>
      </c>
      <c r="AV1010" s="179">
        <v>0</v>
      </c>
    </row>
    <row r="1011" spans="2:48" s="218" customFormat="1" x14ac:dyDescent="0.25">
      <c r="B1011" s="175" t="s">
        <v>10</v>
      </c>
      <c r="C1011" s="180"/>
      <c r="D1011" s="180"/>
      <c r="E1011" s="180"/>
      <c r="F1011" s="180"/>
      <c r="G1011" s="180"/>
      <c r="H1011" s="180"/>
      <c r="I1011" s="180"/>
      <c r="J1011" s="180"/>
      <c r="K1011" s="180"/>
      <c r="L1011" s="180"/>
      <c r="M1011" s="180"/>
      <c r="N1011" s="180"/>
      <c r="O1011" s="180"/>
      <c r="P1011" s="180"/>
      <c r="Q1011" s="180"/>
      <c r="R1011" s="180"/>
      <c r="S1011" s="180"/>
      <c r="T1011" s="180"/>
      <c r="U1011" s="180"/>
      <c r="V1011" s="180"/>
      <c r="W1011" s="180"/>
      <c r="X1011" s="180"/>
      <c r="Y1011" s="180"/>
      <c r="Z1011" s="180"/>
      <c r="AA1011" s="180"/>
      <c r="AB1011" s="180"/>
      <c r="AC1011" s="180"/>
      <c r="AD1011" s="180"/>
      <c r="AE1011" s="180"/>
      <c r="AF1011" s="180"/>
      <c r="AG1011" s="180"/>
      <c r="AH1011" s="180"/>
      <c r="AI1011" s="180"/>
      <c r="AJ1011" s="180"/>
      <c r="AK1011" s="180"/>
      <c r="AL1011" s="180"/>
      <c r="AM1011" s="180"/>
      <c r="AN1011" s="180"/>
      <c r="AO1011" s="180"/>
      <c r="AP1011" s="180"/>
      <c r="AQ1011" s="180"/>
      <c r="AR1011" s="180"/>
      <c r="AS1011" s="180"/>
      <c r="AT1011" s="180"/>
      <c r="AU1011" s="180"/>
      <c r="AV1011" s="181"/>
    </row>
    <row r="1012" spans="2:48" s="218" customFormat="1" x14ac:dyDescent="0.25">
      <c r="B1012" s="175" t="s">
        <v>12</v>
      </c>
      <c r="C1012" s="180"/>
      <c r="D1012" s="180"/>
      <c r="E1012" s="180"/>
      <c r="F1012" s="180"/>
      <c r="G1012" s="180"/>
      <c r="H1012" s="180"/>
      <c r="I1012" s="180"/>
      <c r="J1012" s="180"/>
      <c r="K1012" s="180"/>
      <c r="L1012" s="180"/>
      <c r="M1012" s="180"/>
      <c r="N1012" s="180"/>
      <c r="O1012" s="180"/>
      <c r="P1012" s="180"/>
      <c r="Q1012" s="180"/>
      <c r="R1012" s="180"/>
      <c r="S1012" s="180"/>
      <c r="T1012" s="180"/>
      <c r="U1012" s="180"/>
      <c r="V1012" s="180"/>
      <c r="W1012" s="180"/>
      <c r="X1012" s="180"/>
      <c r="Y1012" s="180"/>
      <c r="Z1012" s="180"/>
      <c r="AA1012" s="180"/>
      <c r="AB1012" s="180"/>
      <c r="AC1012" s="180"/>
      <c r="AD1012" s="180"/>
      <c r="AE1012" s="180"/>
      <c r="AF1012" s="180"/>
      <c r="AG1012" s="180"/>
      <c r="AH1012" s="180"/>
      <c r="AI1012" s="180"/>
      <c r="AJ1012" s="180"/>
      <c r="AK1012" s="180"/>
      <c r="AL1012" s="180"/>
      <c r="AM1012" s="180"/>
      <c r="AN1012" s="180"/>
      <c r="AO1012" s="180"/>
      <c r="AP1012" s="180"/>
      <c r="AQ1012" s="180"/>
      <c r="AR1012" s="180"/>
      <c r="AS1012" s="180"/>
      <c r="AT1012" s="180"/>
      <c r="AU1012" s="180"/>
      <c r="AV1012" s="181"/>
    </row>
    <row r="1013" spans="2:48" s="218" customFormat="1" x14ac:dyDescent="0.25">
      <c r="B1013" s="175" t="s">
        <v>14</v>
      </c>
      <c r="C1013" s="180"/>
      <c r="D1013" s="180"/>
      <c r="E1013" s="180"/>
      <c r="F1013" s="180"/>
      <c r="G1013" s="180"/>
      <c r="H1013" s="180"/>
      <c r="I1013" s="180"/>
      <c r="J1013" s="180"/>
      <c r="K1013" s="180"/>
      <c r="L1013" s="180"/>
      <c r="M1013" s="180"/>
      <c r="N1013" s="180"/>
      <c r="O1013" s="180"/>
      <c r="P1013" s="180"/>
      <c r="Q1013" s="180"/>
      <c r="R1013" s="180"/>
      <c r="S1013" s="180"/>
      <c r="T1013" s="180"/>
      <c r="U1013" s="180"/>
      <c r="V1013" s="180"/>
      <c r="W1013" s="180"/>
      <c r="X1013" s="180"/>
      <c r="Y1013" s="180"/>
      <c r="Z1013" s="180"/>
      <c r="AA1013" s="180"/>
      <c r="AB1013" s="180"/>
      <c r="AC1013" s="180"/>
      <c r="AD1013" s="180"/>
      <c r="AE1013" s="180"/>
      <c r="AF1013" s="180"/>
      <c r="AG1013" s="180"/>
      <c r="AH1013" s="180"/>
      <c r="AI1013" s="180"/>
      <c r="AJ1013" s="180"/>
      <c r="AK1013" s="180"/>
      <c r="AL1013" s="180"/>
      <c r="AM1013" s="180"/>
      <c r="AN1013" s="180"/>
      <c r="AO1013" s="180"/>
      <c r="AP1013" s="180"/>
      <c r="AQ1013" s="180"/>
      <c r="AR1013" s="180"/>
      <c r="AS1013" s="180"/>
      <c r="AT1013" s="180"/>
      <c r="AU1013" s="180"/>
      <c r="AV1013" s="181"/>
    </row>
    <row r="1014" spans="2:48" s="218" customFormat="1" x14ac:dyDescent="0.25">
      <c r="B1014" s="175" t="s">
        <v>16</v>
      </c>
      <c r="C1014" s="180"/>
      <c r="D1014" s="180"/>
      <c r="E1014" s="180"/>
      <c r="F1014" s="180"/>
      <c r="G1014" s="180"/>
      <c r="H1014" s="180"/>
      <c r="I1014" s="180"/>
      <c r="J1014" s="180"/>
      <c r="K1014" s="180"/>
      <c r="L1014" s="180"/>
      <c r="M1014" s="180"/>
      <c r="N1014" s="180"/>
      <c r="O1014" s="180"/>
      <c r="P1014" s="180"/>
      <c r="Q1014" s="180"/>
      <c r="R1014" s="180"/>
      <c r="S1014" s="180"/>
      <c r="T1014" s="180"/>
      <c r="U1014" s="180"/>
      <c r="V1014" s="180"/>
      <c r="W1014" s="180"/>
      <c r="X1014" s="180"/>
      <c r="Y1014" s="180"/>
      <c r="Z1014" s="180"/>
      <c r="AA1014" s="180"/>
      <c r="AB1014" s="180"/>
      <c r="AC1014" s="180"/>
      <c r="AD1014" s="180"/>
      <c r="AE1014" s="180"/>
      <c r="AF1014" s="180"/>
      <c r="AG1014" s="180"/>
      <c r="AH1014" s="180"/>
      <c r="AI1014" s="180"/>
      <c r="AJ1014" s="180"/>
      <c r="AK1014" s="180"/>
      <c r="AL1014" s="180"/>
      <c r="AM1014" s="180"/>
      <c r="AN1014" s="180"/>
      <c r="AO1014" s="180"/>
      <c r="AP1014" s="180"/>
      <c r="AQ1014" s="180"/>
      <c r="AR1014" s="180"/>
      <c r="AS1014" s="180"/>
      <c r="AT1014" s="180"/>
      <c r="AU1014" s="180"/>
      <c r="AV1014" s="181"/>
    </row>
    <row r="1015" spans="2:48" s="218" customFormat="1" x14ac:dyDescent="0.25">
      <c r="B1015" s="175" t="s">
        <v>18</v>
      </c>
      <c r="C1015" s="180"/>
      <c r="D1015" s="180"/>
      <c r="E1015" s="180"/>
      <c r="F1015" s="180"/>
      <c r="G1015" s="180"/>
      <c r="H1015" s="180"/>
      <c r="I1015" s="180"/>
      <c r="J1015" s="180"/>
      <c r="K1015" s="180"/>
      <c r="L1015" s="180"/>
      <c r="M1015" s="180"/>
      <c r="N1015" s="180"/>
      <c r="O1015" s="180"/>
      <c r="P1015" s="180"/>
      <c r="Q1015" s="180"/>
      <c r="R1015" s="180"/>
      <c r="S1015" s="180"/>
      <c r="T1015" s="180"/>
      <c r="U1015" s="180"/>
      <c r="V1015" s="180"/>
      <c r="W1015" s="180"/>
      <c r="X1015" s="180"/>
      <c r="Y1015" s="180"/>
      <c r="Z1015" s="180"/>
      <c r="AA1015" s="180"/>
      <c r="AB1015" s="180"/>
      <c r="AC1015" s="180"/>
      <c r="AD1015" s="180"/>
      <c r="AE1015" s="180"/>
      <c r="AF1015" s="180"/>
      <c r="AG1015" s="180"/>
      <c r="AH1015" s="180"/>
      <c r="AI1015" s="180"/>
      <c r="AJ1015" s="180"/>
      <c r="AK1015" s="180"/>
      <c r="AL1015" s="180"/>
      <c r="AM1015" s="180"/>
      <c r="AN1015" s="180"/>
      <c r="AO1015" s="180"/>
      <c r="AP1015" s="180"/>
      <c r="AQ1015" s="180"/>
      <c r="AR1015" s="180"/>
      <c r="AS1015" s="180"/>
      <c r="AT1015" s="180"/>
      <c r="AU1015" s="180"/>
      <c r="AV1015" s="181"/>
    </row>
    <row r="1016" spans="2:48" s="218" customFormat="1" x14ac:dyDescent="0.25">
      <c r="B1016" s="175" t="s">
        <v>20</v>
      </c>
      <c r="C1016" s="180"/>
      <c r="D1016" s="180"/>
      <c r="E1016" s="180"/>
      <c r="F1016" s="180"/>
      <c r="G1016" s="180"/>
      <c r="H1016" s="180"/>
      <c r="I1016" s="180"/>
      <c r="J1016" s="180"/>
      <c r="K1016" s="180"/>
      <c r="L1016" s="180"/>
      <c r="M1016" s="180"/>
      <c r="N1016" s="180"/>
      <c r="O1016" s="180"/>
      <c r="P1016" s="180"/>
      <c r="Q1016" s="180"/>
      <c r="R1016" s="180"/>
      <c r="S1016" s="180"/>
      <c r="T1016" s="180"/>
      <c r="U1016" s="180"/>
      <c r="V1016" s="180"/>
      <c r="W1016" s="180"/>
      <c r="X1016" s="180"/>
      <c r="Y1016" s="180"/>
      <c r="Z1016" s="180"/>
      <c r="AA1016" s="180"/>
      <c r="AB1016" s="180"/>
      <c r="AC1016" s="180"/>
      <c r="AD1016" s="180"/>
      <c r="AE1016" s="180"/>
      <c r="AF1016" s="180"/>
      <c r="AG1016" s="180"/>
      <c r="AH1016" s="180"/>
      <c r="AI1016" s="180"/>
      <c r="AJ1016" s="180"/>
      <c r="AK1016" s="180"/>
      <c r="AL1016" s="180"/>
      <c r="AM1016" s="180"/>
      <c r="AN1016" s="180"/>
      <c r="AO1016" s="180"/>
      <c r="AP1016" s="180"/>
      <c r="AQ1016" s="180"/>
      <c r="AR1016" s="180"/>
      <c r="AS1016" s="180"/>
      <c r="AT1016" s="180"/>
      <c r="AU1016" s="180"/>
      <c r="AV1016" s="181"/>
    </row>
    <row r="1017" spans="2:48" s="218" customFormat="1" x14ac:dyDescent="0.25">
      <c r="B1017" s="175" t="s">
        <v>22</v>
      </c>
      <c r="C1017" s="178">
        <v>0</v>
      </c>
      <c r="D1017" s="178">
        <v>0</v>
      </c>
      <c r="E1017" s="178">
        <v>0</v>
      </c>
      <c r="F1017" s="178">
        <v>0</v>
      </c>
      <c r="G1017" s="178">
        <v>0</v>
      </c>
      <c r="H1017" s="178">
        <v>0</v>
      </c>
      <c r="I1017" s="178">
        <v>0</v>
      </c>
      <c r="J1017" s="178">
        <v>0</v>
      </c>
      <c r="K1017" s="178">
        <v>0</v>
      </c>
      <c r="L1017" s="178">
        <v>0</v>
      </c>
      <c r="M1017" s="178">
        <v>0</v>
      </c>
      <c r="N1017" s="178">
        <v>0</v>
      </c>
      <c r="O1017" s="178">
        <v>0</v>
      </c>
      <c r="P1017" s="178">
        <v>0</v>
      </c>
      <c r="Q1017" s="178">
        <v>0</v>
      </c>
      <c r="R1017" s="178">
        <v>0</v>
      </c>
      <c r="S1017" s="178">
        <v>0</v>
      </c>
      <c r="T1017" s="178">
        <v>0</v>
      </c>
      <c r="U1017" s="178">
        <v>0</v>
      </c>
      <c r="V1017" s="178">
        <v>0</v>
      </c>
      <c r="W1017" s="178">
        <v>0</v>
      </c>
      <c r="X1017" s="178">
        <v>0</v>
      </c>
      <c r="Y1017" s="178">
        <v>0</v>
      </c>
      <c r="Z1017" s="178">
        <v>0</v>
      </c>
      <c r="AA1017" s="178">
        <v>0</v>
      </c>
      <c r="AB1017" s="178">
        <v>0</v>
      </c>
      <c r="AC1017" s="178">
        <v>0</v>
      </c>
      <c r="AD1017" s="178">
        <v>0</v>
      </c>
      <c r="AE1017" s="178">
        <v>0</v>
      </c>
      <c r="AF1017" s="178">
        <v>0</v>
      </c>
      <c r="AG1017" s="178">
        <v>0</v>
      </c>
      <c r="AH1017" s="178">
        <v>0</v>
      </c>
      <c r="AI1017" s="178">
        <v>0</v>
      </c>
      <c r="AJ1017" s="178">
        <v>0</v>
      </c>
      <c r="AK1017" s="178">
        <v>0</v>
      </c>
      <c r="AL1017" s="178">
        <v>0</v>
      </c>
      <c r="AM1017" s="178">
        <v>0</v>
      </c>
      <c r="AN1017" s="178">
        <v>0</v>
      </c>
      <c r="AO1017" s="178">
        <v>0</v>
      </c>
      <c r="AP1017" s="178">
        <v>0</v>
      </c>
      <c r="AQ1017" s="178">
        <v>0</v>
      </c>
      <c r="AR1017" s="178">
        <v>0</v>
      </c>
      <c r="AS1017" s="178">
        <v>0</v>
      </c>
      <c r="AT1017" s="178">
        <v>0</v>
      </c>
      <c r="AU1017" s="178">
        <v>0</v>
      </c>
      <c r="AV1017" s="179">
        <v>0</v>
      </c>
    </row>
    <row r="1018" spans="2:48" s="218" customFormat="1" x14ac:dyDescent="0.25">
      <c r="B1018" s="175" t="s">
        <v>110</v>
      </c>
      <c r="C1018" s="178">
        <v>0</v>
      </c>
      <c r="D1018" s="178">
        <v>0</v>
      </c>
      <c r="E1018" s="178">
        <v>0</v>
      </c>
      <c r="F1018" s="178">
        <v>0</v>
      </c>
      <c r="G1018" s="178">
        <v>0</v>
      </c>
      <c r="H1018" s="178">
        <v>0</v>
      </c>
      <c r="I1018" s="178">
        <v>0</v>
      </c>
      <c r="J1018" s="178">
        <v>0</v>
      </c>
      <c r="K1018" s="178">
        <v>0</v>
      </c>
      <c r="L1018" s="178">
        <v>0</v>
      </c>
      <c r="M1018" s="178">
        <v>0</v>
      </c>
      <c r="N1018" s="178">
        <v>0</v>
      </c>
      <c r="O1018" s="178">
        <v>0</v>
      </c>
      <c r="P1018" s="178">
        <v>0</v>
      </c>
      <c r="Q1018" s="178">
        <v>0</v>
      </c>
      <c r="R1018" s="178">
        <v>0</v>
      </c>
      <c r="S1018" s="178">
        <v>0</v>
      </c>
      <c r="T1018" s="178">
        <v>0</v>
      </c>
      <c r="U1018" s="178">
        <v>0</v>
      </c>
      <c r="V1018" s="178">
        <v>0</v>
      </c>
      <c r="W1018" s="178">
        <v>0</v>
      </c>
      <c r="X1018" s="178">
        <v>0</v>
      </c>
      <c r="Y1018" s="178">
        <v>0</v>
      </c>
      <c r="Z1018" s="178">
        <v>0</v>
      </c>
      <c r="AA1018" s="178">
        <v>0</v>
      </c>
      <c r="AB1018" s="178">
        <v>0</v>
      </c>
      <c r="AC1018" s="178">
        <v>0</v>
      </c>
      <c r="AD1018" s="178">
        <v>0</v>
      </c>
      <c r="AE1018" s="178">
        <v>0</v>
      </c>
      <c r="AF1018" s="178">
        <v>0</v>
      </c>
      <c r="AG1018" s="178">
        <v>0</v>
      </c>
      <c r="AH1018" s="178">
        <v>0</v>
      </c>
      <c r="AI1018" s="178">
        <v>0</v>
      </c>
      <c r="AJ1018" s="178">
        <v>0</v>
      </c>
      <c r="AK1018" s="178">
        <v>0</v>
      </c>
      <c r="AL1018" s="178">
        <v>0</v>
      </c>
      <c r="AM1018" s="178">
        <v>0</v>
      </c>
      <c r="AN1018" s="178">
        <v>0</v>
      </c>
      <c r="AO1018" s="178">
        <v>0</v>
      </c>
      <c r="AP1018" s="178">
        <v>0</v>
      </c>
      <c r="AQ1018" s="178">
        <v>0</v>
      </c>
      <c r="AR1018" s="178">
        <v>0</v>
      </c>
      <c r="AS1018" s="178">
        <v>0</v>
      </c>
      <c r="AT1018" s="178">
        <v>0</v>
      </c>
      <c r="AU1018" s="178">
        <v>0</v>
      </c>
      <c r="AV1018" s="179">
        <v>0</v>
      </c>
    </row>
    <row r="1019" spans="2:48" s="218" customFormat="1" x14ac:dyDescent="0.25">
      <c r="B1019" s="175" t="s">
        <v>111</v>
      </c>
      <c r="C1019" s="178">
        <v>0</v>
      </c>
      <c r="D1019" s="178">
        <v>0</v>
      </c>
      <c r="E1019" s="178">
        <v>0</v>
      </c>
      <c r="F1019" s="178">
        <v>0</v>
      </c>
      <c r="G1019" s="178">
        <v>0</v>
      </c>
      <c r="H1019" s="178">
        <v>0</v>
      </c>
      <c r="I1019" s="178">
        <v>0</v>
      </c>
      <c r="J1019" s="178">
        <v>0</v>
      </c>
      <c r="K1019" s="178">
        <v>0</v>
      </c>
      <c r="L1019" s="178">
        <v>0</v>
      </c>
      <c r="M1019" s="178">
        <v>0</v>
      </c>
      <c r="N1019" s="178">
        <v>0</v>
      </c>
      <c r="O1019" s="178">
        <v>0</v>
      </c>
      <c r="P1019" s="178">
        <v>0</v>
      </c>
      <c r="Q1019" s="178">
        <v>0</v>
      </c>
      <c r="R1019" s="178">
        <v>0</v>
      </c>
      <c r="S1019" s="178">
        <v>0</v>
      </c>
      <c r="T1019" s="178">
        <v>0</v>
      </c>
      <c r="U1019" s="178">
        <v>0</v>
      </c>
      <c r="V1019" s="178">
        <v>0</v>
      </c>
      <c r="W1019" s="178">
        <v>0</v>
      </c>
      <c r="X1019" s="178">
        <v>0</v>
      </c>
      <c r="Y1019" s="178">
        <v>0</v>
      </c>
      <c r="Z1019" s="178">
        <v>0</v>
      </c>
      <c r="AA1019" s="178">
        <v>0</v>
      </c>
      <c r="AB1019" s="178">
        <v>0</v>
      </c>
      <c r="AC1019" s="178">
        <v>0</v>
      </c>
      <c r="AD1019" s="178">
        <v>0</v>
      </c>
      <c r="AE1019" s="178">
        <v>0</v>
      </c>
      <c r="AF1019" s="178">
        <v>0</v>
      </c>
      <c r="AG1019" s="178">
        <v>0</v>
      </c>
      <c r="AH1019" s="178">
        <v>0</v>
      </c>
      <c r="AI1019" s="178">
        <v>0</v>
      </c>
      <c r="AJ1019" s="178">
        <v>0</v>
      </c>
      <c r="AK1019" s="178">
        <v>0</v>
      </c>
      <c r="AL1019" s="178">
        <v>0</v>
      </c>
      <c r="AM1019" s="178">
        <v>0</v>
      </c>
      <c r="AN1019" s="178">
        <v>0</v>
      </c>
      <c r="AO1019" s="178">
        <v>0</v>
      </c>
      <c r="AP1019" s="178">
        <v>0</v>
      </c>
      <c r="AQ1019" s="178">
        <v>0</v>
      </c>
      <c r="AR1019" s="178">
        <v>0</v>
      </c>
      <c r="AS1019" s="178">
        <v>0</v>
      </c>
      <c r="AT1019" s="178">
        <v>0</v>
      </c>
      <c r="AU1019" s="178">
        <v>0</v>
      </c>
      <c r="AV1019" s="179">
        <v>0</v>
      </c>
    </row>
    <row r="1020" spans="2:48" s="218" customFormat="1" x14ac:dyDescent="0.25">
      <c r="B1020" s="175" t="s">
        <v>58</v>
      </c>
      <c r="C1020" s="178">
        <v>0</v>
      </c>
      <c r="D1020" s="178">
        <v>0</v>
      </c>
      <c r="E1020" s="178">
        <v>0</v>
      </c>
      <c r="F1020" s="178">
        <v>0</v>
      </c>
      <c r="G1020" s="178">
        <v>0</v>
      </c>
      <c r="H1020" s="178">
        <v>0</v>
      </c>
      <c r="I1020" s="178">
        <v>0</v>
      </c>
      <c r="J1020" s="178">
        <v>0</v>
      </c>
      <c r="K1020" s="178">
        <v>0</v>
      </c>
      <c r="L1020" s="178">
        <v>0</v>
      </c>
      <c r="M1020" s="178">
        <v>0</v>
      </c>
      <c r="N1020" s="178">
        <v>0</v>
      </c>
      <c r="O1020" s="178">
        <v>0</v>
      </c>
      <c r="P1020" s="178">
        <v>0</v>
      </c>
      <c r="Q1020" s="178">
        <v>0</v>
      </c>
      <c r="R1020" s="178">
        <v>0</v>
      </c>
      <c r="S1020" s="178">
        <v>0</v>
      </c>
      <c r="T1020" s="178">
        <v>0</v>
      </c>
      <c r="U1020" s="178">
        <v>0</v>
      </c>
      <c r="V1020" s="178">
        <v>0</v>
      </c>
      <c r="W1020" s="178">
        <v>0</v>
      </c>
      <c r="X1020" s="178">
        <v>0</v>
      </c>
      <c r="Y1020" s="178">
        <v>0</v>
      </c>
      <c r="Z1020" s="178">
        <v>0</v>
      </c>
      <c r="AA1020" s="178">
        <v>0</v>
      </c>
      <c r="AB1020" s="178">
        <v>0</v>
      </c>
      <c r="AC1020" s="178">
        <v>0</v>
      </c>
      <c r="AD1020" s="178">
        <v>0</v>
      </c>
      <c r="AE1020" s="178">
        <v>0</v>
      </c>
      <c r="AF1020" s="178">
        <v>0</v>
      </c>
      <c r="AG1020" s="178">
        <v>0</v>
      </c>
      <c r="AH1020" s="178">
        <v>0</v>
      </c>
      <c r="AI1020" s="178">
        <v>0</v>
      </c>
      <c r="AJ1020" s="178">
        <v>0</v>
      </c>
      <c r="AK1020" s="178">
        <v>0</v>
      </c>
      <c r="AL1020" s="178">
        <v>0</v>
      </c>
      <c r="AM1020" s="178">
        <v>0</v>
      </c>
      <c r="AN1020" s="178">
        <v>0</v>
      </c>
      <c r="AO1020" s="178">
        <v>0</v>
      </c>
      <c r="AP1020" s="178">
        <v>0</v>
      </c>
      <c r="AQ1020" s="178">
        <v>0</v>
      </c>
      <c r="AR1020" s="178">
        <v>0</v>
      </c>
      <c r="AS1020" s="178">
        <v>0</v>
      </c>
      <c r="AT1020" s="178">
        <v>0</v>
      </c>
      <c r="AU1020" s="178">
        <v>0</v>
      </c>
      <c r="AV1020" s="179">
        <v>0</v>
      </c>
    </row>
    <row r="1021" spans="2:48" s="218" customFormat="1" x14ac:dyDescent="0.25">
      <c r="B1021" s="175" t="s">
        <v>60</v>
      </c>
      <c r="C1021" s="178">
        <v>0</v>
      </c>
      <c r="D1021" s="178">
        <v>0</v>
      </c>
      <c r="E1021" s="178">
        <v>0</v>
      </c>
      <c r="F1021" s="178">
        <v>0</v>
      </c>
      <c r="G1021" s="178">
        <v>0</v>
      </c>
      <c r="H1021" s="178">
        <v>0</v>
      </c>
      <c r="I1021" s="178">
        <v>0</v>
      </c>
      <c r="J1021" s="178">
        <v>0</v>
      </c>
      <c r="K1021" s="178">
        <v>0</v>
      </c>
      <c r="L1021" s="178">
        <v>0</v>
      </c>
      <c r="M1021" s="178">
        <v>0</v>
      </c>
      <c r="N1021" s="178">
        <v>0</v>
      </c>
      <c r="O1021" s="178">
        <v>0</v>
      </c>
      <c r="P1021" s="178">
        <v>0</v>
      </c>
      <c r="Q1021" s="178">
        <v>0</v>
      </c>
      <c r="R1021" s="178">
        <v>0</v>
      </c>
      <c r="S1021" s="178">
        <v>0</v>
      </c>
      <c r="T1021" s="178">
        <v>0</v>
      </c>
      <c r="U1021" s="178">
        <v>0</v>
      </c>
      <c r="V1021" s="178">
        <v>0</v>
      </c>
      <c r="W1021" s="178">
        <v>0</v>
      </c>
      <c r="X1021" s="178">
        <v>0</v>
      </c>
      <c r="Y1021" s="178">
        <v>0</v>
      </c>
      <c r="Z1021" s="178">
        <v>0</v>
      </c>
      <c r="AA1021" s="178">
        <v>0</v>
      </c>
      <c r="AB1021" s="178">
        <v>0</v>
      </c>
      <c r="AC1021" s="178">
        <v>0</v>
      </c>
      <c r="AD1021" s="178">
        <v>0</v>
      </c>
      <c r="AE1021" s="178">
        <v>0</v>
      </c>
      <c r="AF1021" s="178">
        <v>0</v>
      </c>
      <c r="AG1021" s="178">
        <v>0</v>
      </c>
      <c r="AH1021" s="178">
        <v>0</v>
      </c>
      <c r="AI1021" s="178">
        <v>0</v>
      </c>
      <c r="AJ1021" s="178">
        <v>0</v>
      </c>
      <c r="AK1021" s="178">
        <v>0</v>
      </c>
      <c r="AL1021" s="178">
        <v>0</v>
      </c>
      <c r="AM1021" s="178">
        <v>0</v>
      </c>
      <c r="AN1021" s="178">
        <v>0</v>
      </c>
      <c r="AO1021" s="178">
        <v>0</v>
      </c>
      <c r="AP1021" s="178">
        <v>0</v>
      </c>
      <c r="AQ1021" s="178">
        <v>0</v>
      </c>
      <c r="AR1021" s="178">
        <v>0</v>
      </c>
      <c r="AS1021" s="178">
        <v>0</v>
      </c>
      <c r="AT1021" s="178">
        <v>0</v>
      </c>
      <c r="AU1021" s="178">
        <v>0</v>
      </c>
      <c r="AV1021" s="179">
        <v>0</v>
      </c>
    </row>
    <row r="1022" spans="2:48" s="218" customFormat="1" x14ac:dyDescent="0.25">
      <c r="B1022" s="175" t="s">
        <v>62</v>
      </c>
      <c r="C1022" s="178">
        <v>0</v>
      </c>
      <c r="D1022" s="178">
        <v>0</v>
      </c>
      <c r="E1022" s="178">
        <v>0</v>
      </c>
      <c r="F1022" s="178">
        <v>0</v>
      </c>
      <c r="G1022" s="178">
        <v>0</v>
      </c>
      <c r="H1022" s="178">
        <v>0</v>
      </c>
      <c r="I1022" s="178">
        <v>0</v>
      </c>
      <c r="J1022" s="178">
        <v>0</v>
      </c>
      <c r="K1022" s="178">
        <v>0</v>
      </c>
      <c r="L1022" s="178">
        <v>0</v>
      </c>
      <c r="M1022" s="178">
        <v>0</v>
      </c>
      <c r="N1022" s="178">
        <v>0</v>
      </c>
      <c r="O1022" s="178">
        <v>0</v>
      </c>
      <c r="P1022" s="178">
        <v>0</v>
      </c>
      <c r="Q1022" s="178">
        <v>0</v>
      </c>
      <c r="R1022" s="178">
        <v>0</v>
      </c>
      <c r="S1022" s="178">
        <v>0</v>
      </c>
      <c r="T1022" s="178">
        <v>0</v>
      </c>
      <c r="U1022" s="178">
        <v>0</v>
      </c>
      <c r="V1022" s="178">
        <v>0</v>
      </c>
      <c r="W1022" s="178">
        <v>0</v>
      </c>
      <c r="X1022" s="178">
        <v>0</v>
      </c>
      <c r="Y1022" s="178">
        <v>0</v>
      </c>
      <c r="Z1022" s="178">
        <v>0</v>
      </c>
      <c r="AA1022" s="178">
        <v>0</v>
      </c>
      <c r="AB1022" s="178">
        <v>0</v>
      </c>
      <c r="AC1022" s="178">
        <v>0</v>
      </c>
      <c r="AD1022" s="178">
        <v>0</v>
      </c>
      <c r="AE1022" s="178">
        <v>0</v>
      </c>
      <c r="AF1022" s="178">
        <v>0</v>
      </c>
      <c r="AG1022" s="178">
        <v>0</v>
      </c>
      <c r="AH1022" s="178">
        <v>0</v>
      </c>
      <c r="AI1022" s="178">
        <v>0</v>
      </c>
      <c r="AJ1022" s="178">
        <v>0</v>
      </c>
      <c r="AK1022" s="178">
        <v>0</v>
      </c>
      <c r="AL1022" s="178">
        <v>0</v>
      </c>
      <c r="AM1022" s="178">
        <v>0</v>
      </c>
      <c r="AN1022" s="178">
        <v>0</v>
      </c>
      <c r="AO1022" s="178">
        <v>0</v>
      </c>
      <c r="AP1022" s="178">
        <v>0</v>
      </c>
      <c r="AQ1022" s="178">
        <v>0</v>
      </c>
      <c r="AR1022" s="178">
        <v>0</v>
      </c>
      <c r="AS1022" s="178">
        <v>0</v>
      </c>
      <c r="AT1022" s="178">
        <v>0</v>
      </c>
      <c r="AU1022" s="178">
        <v>0</v>
      </c>
      <c r="AV1022" s="178">
        <v>0</v>
      </c>
    </row>
    <row r="1023" spans="2:48" s="218" customFormat="1" x14ac:dyDescent="0.25">
      <c r="B1023" s="175" t="s">
        <v>109</v>
      </c>
      <c r="C1023" s="180"/>
      <c r="D1023" s="180"/>
      <c r="E1023" s="180"/>
      <c r="F1023" s="180"/>
      <c r="G1023" s="180"/>
      <c r="H1023" s="180"/>
      <c r="I1023" s="180"/>
      <c r="J1023" s="180"/>
      <c r="K1023" s="180"/>
      <c r="L1023" s="180"/>
      <c r="M1023" s="180"/>
      <c r="N1023" s="180"/>
      <c r="O1023" s="180"/>
      <c r="P1023" s="180"/>
      <c r="Q1023" s="180"/>
      <c r="R1023" s="180"/>
      <c r="S1023" s="180"/>
      <c r="T1023" s="180"/>
      <c r="U1023" s="180"/>
      <c r="V1023" s="180"/>
      <c r="W1023" s="180"/>
      <c r="X1023" s="180"/>
      <c r="Y1023" s="180"/>
      <c r="Z1023" s="180"/>
      <c r="AA1023" s="180"/>
      <c r="AB1023" s="180"/>
      <c r="AC1023" s="180"/>
      <c r="AD1023" s="180"/>
      <c r="AE1023" s="180"/>
      <c r="AF1023" s="180"/>
      <c r="AG1023" s="180"/>
      <c r="AH1023" s="180"/>
      <c r="AI1023" s="180"/>
      <c r="AJ1023" s="180"/>
      <c r="AK1023" s="180"/>
      <c r="AL1023" s="180"/>
      <c r="AM1023" s="180"/>
      <c r="AN1023" s="180"/>
      <c r="AO1023" s="180"/>
      <c r="AP1023" s="180"/>
      <c r="AQ1023" s="180"/>
      <c r="AR1023" s="180"/>
      <c r="AS1023" s="180"/>
      <c r="AT1023" s="180"/>
      <c r="AU1023" s="180"/>
      <c r="AV1023" s="181"/>
    </row>
    <row r="1024" spans="2:48" s="218" customFormat="1" x14ac:dyDescent="0.25">
      <c r="B1024" s="175" t="s">
        <v>274</v>
      </c>
      <c r="C1024" s="180"/>
      <c r="D1024" s="180"/>
      <c r="E1024" s="180"/>
      <c r="F1024" s="180"/>
      <c r="G1024" s="180"/>
      <c r="H1024" s="180"/>
      <c r="I1024" s="180"/>
      <c r="J1024" s="180"/>
      <c r="K1024" s="180"/>
      <c r="L1024" s="180"/>
      <c r="M1024" s="180"/>
      <c r="N1024" s="180"/>
      <c r="O1024" s="180"/>
      <c r="P1024" s="180"/>
      <c r="Q1024" s="180"/>
      <c r="R1024" s="180"/>
      <c r="S1024" s="180"/>
      <c r="T1024" s="180"/>
      <c r="U1024" s="180"/>
      <c r="V1024" s="180"/>
      <c r="W1024" s="180"/>
      <c r="X1024" s="180"/>
      <c r="Y1024" s="180"/>
      <c r="Z1024" s="180"/>
      <c r="AA1024" s="180"/>
      <c r="AB1024" s="180"/>
      <c r="AC1024" s="180"/>
      <c r="AD1024" s="180"/>
      <c r="AE1024" s="180"/>
      <c r="AF1024" s="180"/>
      <c r="AG1024" s="180"/>
      <c r="AH1024" s="180"/>
      <c r="AI1024" s="180"/>
      <c r="AJ1024" s="180"/>
      <c r="AK1024" s="180"/>
      <c r="AL1024" s="180"/>
      <c r="AM1024" s="180"/>
      <c r="AN1024" s="180"/>
      <c r="AO1024" s="180"/>
      <c r="AP1024" s="180"/>
      <c r="AQ1024" s="180"/>
      <c r="AR1024" s="180"/>
      <c r="AS1024" s="180"/>
      <c r="AT1024" s="180"/>
      <c r="AU1024" s="180"/>
      <c r="AV1024" s="181"/>
    </row>
    <row r="1025" spans="1:48" s="218" customFormat="1" x14ac:dyDescent="0.25">
      <c r="B1025" s="175" t="s">
        <v>276</v>
      </c>
      <c r="C1025" s="180"/>
      <c r="D1025" s="180"/>
      <c r="E1025" s="180"/>
      <c r="F1025" s="180"/>
      <c r="G1025" s="180"/>
      <c r="H1025" s="180"/>
      <c r="I1025" s="180"/>
      <c r="J1025" s="180"/>
      <c r="K1025" s="180"/>
      <c r="L1025" s="180"/>
      <c r="M1025" s="180"/>
      <c r="N1025" s="180"/>
      <c r="O1025" s="180"/>
      <c r="P1025" s="180"/>
      <c r="Q1025" s="180"/>
      <c r="R1025" s="180"/>
      <c r="S1025" s="180"/>
      <c r="T1025" s="180"/>
      <c r="U1025" s="180"/>
      <c r="V1025" s="180"/>
      <c r="W1025" s="180"/>
      <c r="X1025" s="180"/>
      <c r="Y1025" s="180"/>
      <c r="Z1025" s="180"/>
      <c r="AA1025" s="180"/>
      <c r="AB1025" s="180"/>
      <c r="AC1025" s="180"/>
      <c r="AD1025" s="180"/>
      <c r="AE1025" s="180"/>
      <c r="AF1025" s="180"/>
      <c r="AG1025" s="180"/>
      <c r="AH1025" s="180"/>
      <c r="AI1025" s="180"/>
      <c r="AJ1025" s="180"/>
      <c r="AK1025" s="180"/>
      <c r="AL1025" s="180"/>
      <c r="AM1025" s="180"/>
      <c r="AN1025" s="180"/>
      <c r="AO1025" s="180"/>
      <c r="AP1025" s="180"/>
      <c r="AQ1025" s="180"/>
      <c r="AR1025" s="180"/>
      <c r="AS1025" s="180"/>
      <c r="AT1025" s="180"/>
      <c r="AU1025" s="180"/>
      <c r="AV1025" s="181"/>
    </row>
    <row r="1026" spans="1:48" s="218" customFormat="1" x14ac:dyDescent="0.25">
      <c r="B1026" s="175" t="s">
        <v>278</v>
      </c>
      <c r="C1026" s="180"/>
      <c r="D1026" s="180"/>
      <c r="E1026" s="180"/>
      <c r="F1026" s="180"/>
      <c r="G1026" s="180"/>
      <c r="H1026" s="180"/>
      <c r="I1026" s="180"/>
      <c r="J1026" s="180"/>
      <c r="K1026" s="180"/>
      <c r="L1026" s="180"/>
      <c r="M1026" s="180"/>
      <c r="N1026" s="180"/>
      <c r="O1026" s="180"/>
      <c r="P1026" s="180"/>
      <c r="Q1026" s="180"/>
      <c r="R1026" s="180"/>
      <c r="S1026" s="180"/>
      <c r="T1026" s="180"/>
      <c r="U1026" s="180"/>
      <c r="V1026" s="180"/>
      <c r="W1026" s="180"/>
      <c r="X1026" s="180"/>
      <c r="Y1026" s="180"/>
      <c r="Z1026" s="180"/>
      <c r="AA1026" s="180"/>
      <c r="AB1026" s="180"/>
      <c r="AC1026" s="180"/>
      <c r="AD1026" s="180"/>
      <c r="AE1026" s="180"/>
      <c r="AF1026" s="180"/>
      <c r="AG1026" s="180"/>
      <c r="AH1026" s="180"/>
      <c r="AI1026" s="180"/>
      <c r="AJ1026" s="180"/>
      <c r="AK1026" s="180"/>
      <c r="AL1026" s="180"/>
      <c r="AM1026" s="180"/>
      <c r="AN1026" s="180"/>
      <c r="AO1026" s="180"/>
      <c r="AP1026" s="180"/>
      <c r="AQ1026" s="180"/>
      <c r="AR1026" s="180"/>
      <c r="AS1026" s="180"/>
      <c r="AT1026" s="180"/>
      <c r="AU1026" s="180"/>
      <c r="AV1026" s="181"/>
    </row>
    <row r="1027" spans="1:48" s="218" customFormat="1" ht="15.75" thickBot="1" x14ac:dyDescent="0.3">
      <c r="B1027" s="326" t="s">
        <v>787</v>
      </c>
      <c r="C1027" s="327"/>
      <c r="D1027" s="327"/>
      <c r="E1027" s="327"/>
      <c r="F1027" s="327"/>
      <c r="G1027" s="327"/>
      <c r="H1027" s="327"/>
      <c r="I1027" s="327"/>
      <c r="J1027" s="327"/>
      <c r="K1027" s="327"/>
      <c r="L1027" s="327"/>
      <c r="M1027" s="327"/>
      <c r="N1027" s="327"/>
      <c r="O1027" s="327"/>
      <c r="P1027" s="327"/>
      <c r="Q1027" s="327"/>
      <c r="R1027" s="327"/>
      <c r="S1027" s="327"/>
      <c r="T1027" s="327"/>
      <c r="U1027" s="327"/>
      <c r="V1027" s="327"/>
      <c r="W1027" s="327"/>
      <c r="X1027" s="327"/>
      <c r="Y1027" s="327"/>
      <c r="Z1027" s="327"/>
      <c r="AA1027" s="327"/>
      <c r="AB1027" s="327"/>
      <c r="AC1027" s="327"/>
      <c r="AD1027" s="327"/>
      <c r="AE1027" s="327"/>
      <c r="AF1027" s="327"/>
      <c r="AG1027" s="327"/>
      <c r="AH1027" s="327"/>
      <c r="AI1027" s="327"/>
      <c r="AJ1027" s="327"/>
      <c r="AK1027" s="327"/>
      <c r="AL1027" s="327"/>
      <c r="AM1027" s="327"/>
      <c r="AN1027" s="327"/>
      <c r="AO1027" s="327"/>
      <c r="AP1027" s="327"/>
      <c r="AQ1027" s="327"/>
      <c r="AR1027" s="327"/>
      <c r="AS1027" s="327"/>
      <c r="AT1027" s="327"/>
      <c r="AU1027" s="327"/>
      <c r="AV1027" s="328"/>
    </row>
    <row r="1028" spans="1:48" s="218" customFormat="1" ht="16.5" thickTop="1" thickBot="1" x14ac:dyDescent="0.3"/>
    <row r="1029" spans="1:48" s="218" customFormat="1" ht="15.75" thickTop="1" x14ac:dyDescent="0.25">
      <c r="A1029" s="218">
        <f>A995+1</f>
        <v>30</v>
      </c>
      <c r="B1029" s="329" t="s">
        <v>325</v>
      </c>
      <c r="C1029" s="330"/>
      <c r="D1029" s="330"/>
      <c r="E1029" s="330"/>
      <c r="F1029" s="330"/>
      <c r="G1029" s="330"/>
      <c r="H1029" s="330"/>
      <c r="I1029" s="330"/>
      <c r="J1029" s="330"/>
      <c r="K1029" s="330"/>
      <c r="L1029" s="330"/>
      <c r="M1029" s="330"/>
      <c r="N1029" s="330"/>
      <c r="O1029" s="330"/>
      <c r="P1029" s="330"/>
      <c r="Q1029" s="330"/>
      <c r="R1029" s="330"/>
      <c r="S1029" s="330"/>
      <c r="T1029" s="330"/>
      <c r="U1029" s="330"/>
      <c r="V1029" s="330"/>
      <c r="W1029" s="330"/>
      <c r="X1029" s="330"/>
      <c r="Y1029" s="330"/>
      <c r="Z1029" s="330"/>
      <c r="AA1029" s="330"/>
      <c r="AB1029" s="330"/>
      <c r="AC1029" s="330"/>
      <c r="AD1029" s="330"/>
      <c r="AE1029" s="330"/>
      <c r="AF1029" s="330"/>
      <c r="AG1029" s="330"/>
      <c r="AH1029" s="330"/>
      <c r="AI1029" s="330"/>
      <c r="AJ1029" s="330"/>
      <c r="AK1029" s="330"/>
      <c r="AL1029" s="330"/>
      <c r="AM1029" s="330"/>
      <c r="AN1029" s="330"/>
      <c r="AO1029" s="330"/>
      <c r="AP1029" s="330"/>
      <c r="AQ1029" s="330"/>
      <c r="AR1029" s="330"/>
      <c r="AS1029" s="330"/>
      <c r="AT1029" s="330"/>
      <c r="AU1029" s="330"/>
      <c r="AV1029" s="331"/>
    </row>
    <row r="1030" spans="1:48" s="218" customFormat="1" x14ac:dyDescent="0.25">
      <c r="B1030" s="175"/>
      <c r="C1030" s="176" t="s">
        <v>364</v>
      </c>
      <c r="D1030" s="176" t="s">
        <v>365</v>
      </c>
      <c r="E1030" s="176" t="s">
        <v>366</v>
      </c>
      <c r="F1030" s="176" t="s">
        <v>367</v>
      </c>
      <c r="G1030" s="176" t="s">
        <v>368</v>
      </c>
      <c r="H1030" s="176" t="s">
        <v>369</v>
      </c>
      <c r="I1030" s="176" t="s">
        <v>370</v>
      </c>
      <c r="J1030" s="176" t="s">
        <v>371</v>
      </c>
      <c r="K1030" s="176" t="s">
        <v>372</v>
      </c>
      <c r="L1030" s="176" t="s">
        <v>373</v>
      </c>
      <c r="M1030" s="176" t="s">
        <v>374</v>
      </c>
      <c r="N1030" s="176" t="s">
        <v>375</v>
      </c>
      <c r="O1030" s="176" t="s">
        <v>376</v>
      </c>
      <c r="P1030" s="176" t="s">
        <v>377</v>
      </c>
      <c r="Q1030" s="176" t="s">
        <v>378</v>
      </c>
      <c r="R1030" s="176" t="s">
        <v>379</v>
      </c>
      <c r="S1030" s="176" t="s">
        <v>380</v>
      </c>
      <c r="T1030" s="176" t="s">
        <v>381</v>
      </c>
      <c r="U1030" s="176" t="s">
        <v>382</v>
      </c>
      <c r="V1030" s="176" t="s">
        <v>383</v>
      </c>
      <c r="W1030" s="176" t="s">
        <v>384</v>
      </c>
      <c r="X1030" s="176" t="s">
        <v>385</v>
      </c>
      <c r="Y1030" s="176" t="s">
        <v>386</v>
      </c>
      <c r="Z1030" s="176" t="s">
        <v>387</v>
      </c>
      <c r="AA1030" s="176" t="s">
        <v>388</v>
      </c>
      <c r="AB1030" s="176" t="s">
        <v>389</v>
      </c>
      <c r="AC1030" s="176" t="s">
        <v>224</v>
      </c>
      <c r="AD1030" s="176" t="s">
        <v>225</v>
      </c>
      <c r="AE1030" s="176" t="s">
        <v>226</v>
      </c>
      <c r="AF1030" s="176" t="s">
        <v>227</v>
      </c>
      <c r="AG1030" s="176" t="s">
        <v>445</v>
      </c>
      <c r="AH1030" s="176" t="s">
        <v>228</v>
      </c>
      <c r="AI1030" s="176" t="s">
        <v>229</v>
      </c>
      <c r="AJ1030" s="176" t="s">
        <v>348</v>
      </c>
      <c r="AK1030" s="176" t="s">
        <v>349</v>
      </c>
      <c r="AL1030" s="176" t="s">
        <v>446</v>
      </c>
      <c r="AM1030" s="176" t="s">
        <v>350</v>
      </c>
      <c r="AN1030" s="176" t="s">
        <v>351</v>
      </c>
      <c r="AO1030" s="176" t="s">
        <v>352</v>
      </c>
      <c r="AP1030" s="176" t="s">
        <v>353</v>
      </c>
      <c r="AQ1030" s="176" t="s">
        <v>447</v>
      </c>
      <c r="AR1030" s="176" t="s">
        <v>354</v>
      </c>
      <c r="AS1030" s="176" t="s">
        <v>355</v>
      </c>
      <c r="AT1030" s="176" t="s">
        <v>356</v>
      </c>
      <c r="AU1030" s="176" t="s">
        <v>357</v>
      </c>
      <c r="AV1030" s="177" t="s">
        <v>358</v>
      </c>
    </row>
    <row r="1031" spans="1:48" s="218" customFormat="1" x14ac:dyDescent="0.25">
      <c r="B1031" s="175" t="s">
        <v>39</v>
      </c>
      <c r="C1031" s="178">
        <v>41753.637826749742</v>
      </c>
      <c r="D1031" s="178">
        <v>41753.637826749742</v>
      </c>
      <c r="E1031" s="178">
        <v>41753.637826749742</v>
      </c>
      <c r="F1031" s="178">
        <v>41753.637826749742</v>
      </c>
      <c r="G1031" s="178">
        <v>41753.637826749742</v>
      </c>
      <c r="H1031" s="178">
        <v>41753.637826749742</v>
      </c>
      <c r="I1031" s="178">
        <v>41753.637826749742</v>
      </c>
      <c r="J1031" s="178">
        <v>41753.637826749742</v>
      </c>
      <c r="K1031" s="178">
        <v>40674.195093894297</v>
      </c>
      <c r="L1031" s="178">
        <v>39594.752361038845</v>
      </c>
      <c r="M1031" s="178">
        <v>38515.3096281834</v>
      </c>
      <c r="N1031" s="178">
        <v>37398.860811922328</v>
      </c>
      <c r="O1031" s="178">
        <v>36282.411995661263</v>
      </c>
      <c r="P1031" s="178">
        <v>35165.963179400191</v>
      </c>
      <c r="Q1031" s="178">
        <v>34049.514363139126</v>
      </c>
      <c r="R1031" s="178">
        <v>32933.065546878053</v>
      </c>
      <c r="S1031" s="178">
        <v>32812.600722619354</v>
      </c>
      <c r="T1031" s="178">
        <v>32692.135898360655</v>
      </c>
      <c r="U1031" s="178">
        <v>32571.67107410196</v>
      </c>
      <c r="V1031" s="178">
        <v>32451.206249843261</v>
      </c>
      <c r="W1031" s="178">
        <v>32330.741425584562</v>
      </c>
      <c r="X1031" s="178">
        <v>32210.276601325862</v>
      </c>
      <c r="Y1031" s="178">
        <v>32089.811777067163</v>
      </c>
      <c r="Z1031" s="178">
        <v>31969.346952808468</v>
      </c>
      <c r="AA1031" s="178">
        <v>31848.882128549769</v>
      </c>
      <c r="AB1031" s="178">
        <v>31728.41730429107</v>
      </c>
      <c r="AC1031" s="178">
        <v>31629.230953798673</v>
      </c>
      <c r="AD1031" s="178">
        <v>31530.04460330628</v>
      </c>
      <c r="AE1031" s="178">
        <v>31430.858252813883</v>
      </c>
      <c r="AF1031" s="178">
        <v>31331.671902321486</v>
      </c>
      <c r="AG1031" s="178">
        <v>31232.48555182909</v>
      </c>
      <c r="AH1031" s="178">
        <v>31133.299201336697</v>
      </c>
      <c r="AI1031" s="178">
        <v>31034.1128508443</v>
      </c>
      <c r="AJ1031" s="178">
        <v>30934.926500351903</v>
      </c>
      <c r="AK1031" s="178">
        <v>30835.740149859506</v>
      </c>
      <c r="AL1031" s="178">
        <v>30736.553799367113</v>
      </c>
      <c r="AM1031" s="178">
        <v>30637.367448874717</v>
      </c>
      <c r="AN1031" s="178">
        <v>30538.18109838232</v>
      </c>
      <c r="AO1031" s="178">
        <v>30438.994747889923</v>
      </c>
      <c r="AP1031" s="178">
        <v>30339.80839739753</v>
      </c>
      <c r="AQ1031" s="178">
        <v>30240.622046905133</v>
      </c>
      <c r="AR1031" s="178">
        <v>30240.622046905133</v>
      </c>
      <c r="AS1031" s="178">
        <v>30240.622046905133</v>
      </c>
      <c r="AT1031" s="178">
        <v>30240.622046905133</v>
      </c>
      <c r="AU1031" s="178">
        <v>30240.622046905133</v>
      </c>
      <c r="AV1031" s="179">
        <v>30240.622046905133</v>
      </c>
    </row>
    <row r="1032" spans="1:48" s="218" customFormat="1" x14ac:dyDescent="0.25">
      <c r="B1032" s="175" t="s">
        <v>104</v>
      </c>
      <c r="C1032" s="178">
        <v>0</v>
      </c>
      <c r="D1032" s="178">
        <v>0</v>
      </c>
      <c r="E1032" s="178">
        <v>0</v>
      </c>
      <c r="F1032" s="178">
        <v>0</v>
      </c>
      <c r="G1032" s="178">
        <v>0</v>
      </c>
      <c r="H1032" s="178">
        <v>0</v>
      </c>
      <c r="I1032" s="178">
        <v>0</v>
      </c>
      <c r="J1032" s="178">
        <v>0</v>
      </c>
      <c r="K1032" s="178">
        <v>0</v>
      </c>
      <c r="L1032" s="178">
        <v>0</v>
      </c>
      <c r="M1032" s="178">
        <v>0</v>
      </c>
      <c r="N1032" s="178">
        <v>0</v>
      </c>
      <c r="O1032" s="178">
        <v>0</v>
      </c>
      <c r="P1032" s="178">
        <v>0</v>
      </c>
      <c r="Q1032" s="178">
        <v>0</v>
      </c>
      <c r="R1032" s="178">
        <v>0</v>
      </c>
      <c r="S1032" s="178">
        <v>0</v>
      </c>
      <c r="T1032" s="178">
        <v>0</v>
      </c>
      <c r="U1032" s="178">
        <v>0</v>
      </c>
      <c r="V1032" s="178">
        <v>0</v>
      </c>
      <c r="W1032" s="178">
        <v>0</v>
      </c>
      <c r="X1032" s="178">
        <v>0</v>
      </c>
      <c r="Y1032" s="178">
        <v>0</v>
      </c>
      <c r="Z1032" s="178">
        <v>0</v>
      </c>
      <c r="AA1032" s="178">
        <v>0</v>
      </c>
      <c r="AB1032" s="178">
        <v>0</v>
      </c>
      <c r="AC1032" s="178">
        <v>0</v>
      </c>
      <c r="AD1032" s="178">
        <v>0</v>
      </c>
      <c r="AE1032" s="178">
        <v>0</v>
      </c>
      <c r="AF1032" s="178">
        <v>0</v>
      </c>
      <c r="AG1032" s="178">
        <v>0</v>
      </c>
      <c r="AH1032" s="178">
        <v>0</v>
      </c>
      <c r="AI1032" s="178">
        <v>0</v>
      </c>
      <c r="AJ1032" s="178">
        <v>0</v>
      </c>
      <c r="AK1032" s="178">
        <v>0</v>
      </c>
      <c r="AL1032" s="178">
        <v>0</v>
      </c>
      <c r="AM1032" s="178">
        <v>0</v>
      </c>
      <c r="AN1032" s="178">
        <v>0</v>
      </c>
      <c r="AO1032" s="178">
        <v>0</v>
      </c>
      <c r="AP1032" s="178">
        <v>0</v>
      </c>
      <c r="AQ1032" s="178">
        <v>0</v>
      </c>
      <c r="AR1032" s="178">
        <v>0</v>
      </c>
      <c r="AS1032" s="178">
        <v>0</v>
      </c>
      <c r="AT1032" s="178">
        <v>0</v>
      </c>
      <c r="AU1032" s="178">
        <v>0</v>
      </c>
      <c r="AV1032" s="179">
        <v>0</v>
      </c>
    </row>
    <row r="1033" spans="1:48" s="218" customFormat="1" x14ac:dyDescent="0.25">
      <c r="B1033" s="175" t="s">
        <v>105</v>
      </c>
      <c r="C1033" s="178">
        <v>0</v>
      </c>
      <c r="D1033" s="178">
        <v>0</v>
      </c>
      <c r="E1033" s="178">
        <v>0</v>
      </c>
      <c r="F1033" s="178">
        <v>0</v>
      </c>
      <c r="G1033" s="178">
        <v>0</v>
      </c>
      <c r="H1033" s="178">
        <v>0</v>
      </c>
      <c r="I1033" s="178">
        <v>0</v>
      </c>
      <c r="J1033" s="178">
        <v>0</v>
      </c>
      <c r="K1033" s="178">
        <v>0</v>
      </c>
      <c r="L1033" s="178">
        <v>0</v>
      </c>
      <c r="M1033" s="178">
        <v>0</v>
      </c>
      <c r="N1033" s="178">
        <v>0</v>
      </c>
      <c r="O1033" s="178">
        <v>0</v>
      </c>
      <c r="P1033" s="178">
        <v>0</v>
      </c>
      <c r="Q1033" s="178">
        <v>0</v>
      </c>
      <c r="R1033" s="178">
        <v>0</v>
      </c>
      <c r="S1033" s="178">
        <v>0</v>
      </c>
      <c r="T1033" s="178">
        <v>0</v>
      </c>
      <c r="U1033" s="178">
        <v>0</v>
      </c>
      <c r="V1033" s="178">
        <v>0</v>
      </c>
      <c r="W1033" s="178">
        <v>0</v>
      </c>
      <c r="X1033" s="178">
        <v>0</v>
      </c>
      <c r="Y1033" s="178">
        <v>0</v>
      </c>
      <c r="Z1033" s="178">
        <v>0</v>
      </c>
      <c r="AA1033" s="178">
        <v>0</v>
      </c>
      <c r="AB1033" s="178">
        <v>0</v>
      </c>
      <c r="AC1033" s="178">
        <v>0</v>
      </c>
      <c r="AD1033" s="178">
        <v>0</v>
      </c>
      <c r="AE1033" s="178">
        <v>0</v>
      </c>
      <c r="AF1033" s="178">
        <v>0</v>
      </c>
      <c r="AG1033" s="178">
        <v>0</v>
      </c>
      <c r="AH1033" s="178">
        <v>0</v>
      </c>
      <c r="AI1033" s="178">
        <v>0</v>
      </c>
      <c r="AJ1033" s="178">
        <v>0</v>
      </c>
      <c r="AK1033" s="178">
        <v>0</v>
      </c>
      <c r="AL1033" s="178">
        <v>0</v>
      </c>
      <c r="AM1033" s="178">
        <v>0</v>
      </c>
      <c r="AN1033" s="178">
        <v>0</v>
      </c>
      <c r="AO1033" s="178">
        <v>0</v>
      </c>
      <c r="AP1033" s="178">
        <v>0</v>
      </c>
      <c r="AQ1033" s="178">
        <v>0</v>
      </c>
      <c r="AR1033" s="178">
        <v>0</v>
      </c>
      <c r="AS1033" s="178">
        <v>0</v>
      </c>
      <c r="AT1033" s="178">
        <v>0</v>
      </c>
      <c r="AU1033" s="178">
        <v>0</v>
      </c>
      <c r="AV1033" s="179">
        <v>0</v>
      </c>
    </row>
    <row r="1034" spans="1:48" s="218" customFormat="1" x14ac:dyDescent="0.25">
      <c r="B1034" s="175" t="s">
        <v>106</v>
      </c>
      <c r="C1034" s="178">
        <v>2.0043837808421831E-2</v>
      </c>
      <c r="D1034" s="178">
        <v>2.0043837808421831E-2</v>
      </c>
      <c r="E1034" s="178">
        <v>2.0043837808421831E-2</v>
      </c>
      <c r="F1034" s="178">
        <v>2.0043837808421831E-2</v>
      </c>
      <c r="G1034" s="178">
        <v>2.0043837808421831E-2</v>
      </c>
      <c r="H1034" s="178">
        <v>2.0043837808421831E-2</v>
      </c>
      <c r="I1034" s="178">
        <v>2.0043837808421831E-2</v>
      </c>
      <c r="J1034" s="178">
        <v>2.0043837808421831E-2</v>
      </c>
      <c r="K1034" s="178">
        <v>1.9627763572321728E-2</v>
      </c>
      <c r="L1034" s="178">
        <v>1.9211689336221621E-2</v>
      </c>
      <c r="M1034" s="178">
        <v>1.8795615100121517E-2</v>
      </c>
      <c r="N1034" s="178">
        <v>1.8382290128388015E-2</v>
      </c>
      <c r="O1034" s="178">
        <v>1.7968965156654512E-2</v>
      </c>
      <c r="P1034" s="178">
        <v>1.755564018492101E-2</v>
      </c>
      <c r="Q1034" s="178">
        <v>1.7142315213187508E-2</v>
      </c>
      <c r="R1034" s="178">
        <v>1.6728990241454005E-2</v>
      </c>
      <c r="S1034" s="178">
        <v>1.6678865766893855E-2</v>
      </c>
      <c r="T1034" s="178">
        <v>1.6628741292333701E-2</v>
      </c>
      <c r="U1034" s="178">
        <v>1.6578616817773548E-2</v>
      </c>
      <c r="V1034" s="178">
        <v>1.6528492343213397E-2</v>
      </c>
      <c r="W1034" s="178">
        <v>1.6478367868653247E-2</v>
      </c>
      <c r="X1034" s="178">
        <v>1.6428243394093094E-2</v>
      </c>
      <c r="Y1034" s="178">
        <v>1.637811891953294E-2</v>
      </c>
      <c r="Z1034" s="178">
        <v>1.632799444497279E-2</v>
      </c>
      <c r="AA1034" s="178">
        <v>1.6277869970412639E-2</v>
      </c>
      <c r="AB1034" s="178">
        <v>1.6227745495852486E-2</v>
      </c>
      <c r="AC1034" s="178">
        <v>1.6179052339338862E-2</v>
      </c>
      <c r="AD1034" s="178">
        <v>1.6130359182825241E-2</v>
      </c>
      <c r="AE1034" s="178">
        <v>1.6081666026311617E-2</v>
      </c>
      <c r="AF1034" s="178">
        <v>1.6032972869797997E-2</v>
      </c>
      <c r="AG1034" s="178">
        <v>1.5984279713284373E-2</v>
      </c>
      <c r="AH1034" s="178">
        <v>1.5935586556770753E-2</v>
      </c>
      <c r="AI1034" s="178">
        <v>1.5886893400257129E-2</v>
      </c>
      <c r="AJ1034" s="178">
        <v>1.5838200243743508E-2</v>
      </c>
      <c r="AK1034" s="178">
        <v>1.5789507087229884E-2</v>
      </c>
      <c r="AL1034" s="178">
        <v>1.5740813930716264E-2</v>
      </c>
      <c r="AM1034" s="178">
        <v>1.569212077420264E-2</v>
      </c>
      <c r="AN1034" s="178">
        <v>1.5643427617689019E-2</v>
      </c>
      <c r="AO1034" s="178">
        <v>1.5594734461175395E-2</v>
      </c>
      <c r="AP1034" s="178">
        <v>1.5546041304661773E-2</v>
      </c>
      <c r="AQ1034" s="178">
        <v>1.5497348148148151E-2</v>
      </c>
      <c r="AR1034" s="178">
        <v>1.5497348148148151E-2</v>
      </c>
      <c r="AS1034" s="178">
        <v>1.5497348148148151E-2</v>
      </c>
      <c r="AT1034" s="178">
        <v>1.5497348148148151E-2</v>
      </c>
      <c r="AU1034" s="178">
        <v>1.5497348148148151E-2</v>
      </c>
      <c r="AV1034" s="179">
        <v>1.5497348148148151E-2</v>
      </c>
    </row>
    <row r="1035" spans="1:48" s="218" customFormat="1" x14ac:dyDescent="0.25">
      <c r="B1035" s="175" t="s">
        <v>107</v>
      </c>
      <c r="C1035" s="178">
        <v>1.8838554641517409E-2</v>
      </c>
      <c r="D1035" s="178">
        <v>1.8838554641517409E-2</v>
      </c>
      <c r="E1035" s="178">
        <v>1.8838554641517409E-2</v>
      </c>
      <c r="F1035" s="178">
        <v>1.8838554641517409E-2</v>
      </c>
      <c r="G1035" s="178">
        <v>1.8838554641517409E-2</v>
      </c>
      <c r="H1035" s="178">
        <v>1.8838554641517409E-2</v>
      </c>
      <c r="I1035" s="178">
        <v>1.8838554641517409E-2</v>
      </c>
      <c r="J1035" s="178">
        <v>1.8838554641517409E-2</v>
      </c>
      <c r="K1035" s="178">
        <v>1.8523806385938958E-2</v>
      </c>
      <c r="L1035" s="178">
        <v>1.8209058130360507E-2</v>
      </c>
      <c r="M1035" s="178">
        <v>1.7894309874782056E-2</v>
      </c>
      <c r="N1035" s="178">
        <v>1.7534638072594706E-2</v>
      </c>
      <c r="O1035" s="178">
        <v>1.7174966270407353E-2</v>
      </c>
      <c r="P1035" s="178">
        <v>1.6815294468220002E-2</v>
      </c>
      <c r="Q1035" s="178">
        <v>1.6455622666032649E-2</v>
      </c>
      <c r="R1035" s="178">
        <v>1.6095950863845299E-2</v>
      </c>
      <c r="S1035" s="178">
        <v>1.6153132728377449E-2</v>
      </c>
      <c r="T1035" s="178">
        <v>1.62103145929096E-2</v>
      </c>
      <c r="U1035" s="178">
        <v>1.6267496457441747E-2</v>
      </c>
      <c r="V1035" s="178">
        <v>1.6324678321973898E-2</v>
      </c>
      <c r="W1035" s="178">
        <v>1.6381860186506048E-2</v>
      </c>
      <c r="X1035" s="178">
        <v>1.6439042051038199E-2</v>
      </c>
      <c r="Y1035" s="178">
        <v>1.649622391557035E-2</v>
      </c>
      <c r="Z1035" s="178">
        <v>1.6553405780102497E-2</v>
      </c>
      <c r="AA1035" s="178">
        <v>1.6610587644634647E-2</v>
      </c>
      <c r="AB1035" s="178">
        <v>1.6667769509166798E-2</v>
      </c>
      <c r="AC1035" s="178">
        <v>1.6620975329071343E-2</v>
      </c>
      <c r="AD1035" s="178">
        <v>1.6574181148975888E-2</v>
      </c>
      <c r="AE1035" s="178">
        <v>1.6527386968880436E-2</v>
      </c>
      <c r="AF1035" s="178">
        <v>1.6480592788784981E-2</v>
      </c>
      <c r="AG1035" s="178">
        <v>1.6433798608689525E-2</v>
      </c>
      <c r="AH1035" s="178">
        <v>1.638700442859407E-2</v>
      </c>
      <c r="AI1035" s="178">
        <v>1.6340210248498615E-2</v>
      </c>
      <c r="AJ1035" s="178">
        <v>1.6293416068403163E-2</v>
      </c>
      <c r="AK1035" s="178">
        <v>1.6246621888307708E-2</v>
      </c>
      <c r="AL1035" s="178">
        <v>1.6199827708212253E-2</v>
      </c>
      <c r="AM1035" s="178">
        <v>1.6153033528116797E-2</v>
      </c>
      <c r="AN1035" s="178">
        <v>1.6106239348021342E-2</v>
      </c>
      <c r="AO1035" s="178">
        <v>1.6059445167925891E-2</v>
      </c>
      <c r="AP1035" s="178">
        <v>1.6012650987830435E-2</v>
      </c>
      <c r="AQ1035" s="178">
        <v>1.596585680773498E-2</v>
      </c>
      <c r="AR1035" s="178">
        <v>1.596585680773498E-2</v>
      </c>
      <c r="AS1035" s="178">
        <v>1.596585680773498E-2</v>
      </c>
      <c r="AT1035" s="178">
        <v>1.596585680773498E-2</v>
      </c>
      <c r="AU1035" s="178">
        <v>1.596585680773498E-2</v>
      </c>
      <c r="AV1035" s="179">
        <v>1.596585680773498E-2</v>
      </c>
    </row>
    <row r="1036" spans="1:48" s="218" customFormat="1" x14ac:dyDescent="0.25">
      <c r="B1036" s="175" t="s">
        <v>45</v>
      </c>
      <c r="C1036" s="178">
        <v>0</v>
      </c>
      <c r="D1036" s="178">
        <v>0</v>
      </c>
      <c r="E1036" s="178">
        <v>0</v>
      </c>
      <c r="F1036" s="178">
        <v>0</v>
      </c>
      <c r="G1036" s="178">
        <v>0</v>
      </c>
      <c r="H1036" s="178">
        <v>0</v>
      </c>
      <c r="I1036" s="178">
        <v>0</v>
      </c>
      <c r="J1036" s="178">
        <v>0</v>
      </c>
      <c r="K1036" s="178">
        <v>0</v>
      </c>
      <c r="L1036" s="178">
        <v>0</v>
      </c>
      <c r="M1036" s="178">
        <v>0</v>
      </c>
      <c r="N1036" s="178">
        <v>0</v>
      </c>
      <c r="O1036" s="178">
        <v>0</v>
      </c>
      <c r="P1036" s="178">
        <v>0</v>
      </c>
      <c r="Q1036" s="178">
        <v>0</v>
      </c>
      <c r="R1036" s="178">
        <v>0</v>
      </c>
      <c r="S1036" s="178">
        <v>0</v>
      </c>
      <c r="T1036" s="178">
        <v>0</v>
      </c>
      <c r="U1036" s="178">
        <v>0</v>
      </c>
      <c r="V1036" s="178">
        <v>0</v>
      </c>
      <c r="W1036" s="178">
        <v>0</v>
      </c>
      <c r="X1036" s="178">
        <v>0</v>
      </c>
      <c r="Y1036" s="178">
        <v>0</v>
      </c>
      <c r="Z1036" s="178">
        <v>0</v>
      </c>
      <c r="AA1036" s="178">
        <v>0</v>
      </c>
      <c r="AB1036" s="178">
        <v>0</v>
      </c>
      <c r="AC1036" s="178">
        <v>0</v>
      </c>
      <c r="AD1036" s="178">
        <v>0</v>
      </c>
      <c r="AE1036" s="178">
        <v>0</v>
      </c>
      <c r="AF1036" s="178">
        <v>0</v>
      </c>
      <c r="AG1036" s="178">
        <v>0</v>
      </c>
      <c r="AH1036" s="178">
        <v>0</v>
      </c>
      <c r="AI1036" s="178">
        <v>0</v>
      </c>
      <c r="AJ1036" s="178">
        <v>0</v>
      </c>
      <c r="AK1036" s="178">
        <v>0</v>
      </c>
      <c r="AL1036" s="178">
        <v>0</v>
      </c>
      <c r="AM1036" s="178">
        <v>0</v>
      </c>
      <c r="AN1036" s="178">
        <v>0</v>
      </c>
      <c r="AO1036" s="178">
        <v>0</v>
      </c>
      <c r="AP1036" s="178">
        <v>0</v>
      </c>
      <c r="AQ1036" s="178">
        <v>0</v>
      </c>
      <c r="AR1036" s="178">
        <v>0</v>
      </c>
      <c r="AS1036" s="178">
        <v>0</v>
      </c>
      <c r="AT1036" s="178">
        <v>0</v>
      </c>
      <c r="AU1036" s="178">
        <v>0</v>
      </c>
      <c r="AV1036" s="179">
        <v>0</v>
      </c>
    </row>
    <row r="1037" spans="1:48" s="218" customFormat="1" x14ac:dyDescent="0.25">
      <c r="B1037" s="175" t="s">
        <v>47</v>
      </c>
      <c r="C1037" s="178">
        <v>0</v>
      </c>
      <c r="D1037" s="178">
        <v>0</v>
      </c>
      <c r="E1037" s="178">
        <v>0</v>
      </c>
      <c r="F1037" s="178">
        <v>0</v>
      </c>
      <c r="G1037" s="178">
        <v>0</v>
      </c>
      <c r="H1037" s="178">
        <v>0</v>
      </c>
      <c r="I1037" s="178">
        <v>0</v>
      </c>
      <c r="J1037" s="178">
        <v>0</v>
      </c>
      <c r="K1037" s="178">
        <v>0</v>
      </c>
      <c r="L1037" s="178">
        <v>0</v>
      </c>
      <c r="M1037" s="178">
        <v>0</v>
      </c>
      <c r="N1037" s="178">
        <v>0</v>
      </c>
      <c r="O1037" s="178">
        <v>0</v>
      </c>
      <c r="P1037" s="178">
        <v>0</v>
      </c>
      <c r="Q1037" s="178">
        <v>0</v>
      </c>
      <c r="R1037" s="178">
        <v>0</v>
      </c>
      <c r="S1037" s="178">
        <v>0</v>
      </c>
      <c r="T1037" s="178">
        <v>0</v>
      </c>
      <c r="U1037" s="178">
        <v>0</v>
      </c>
      <c r="V1037" s="178">
        <v>0</v>
      </c>
      <c r="W1037" s="178">
        <v>0</v>
      </c>
      <c r="X1037" s="178">
        <v>0</v>
      </c>
      <c r="Y1037" s="178">
        <v>0</v>
      </c>
      <c r="Z1037" s="178">
        <v>0</v>
      </c>
      <c r="AA1037" s="178">
        <v>0</v>
      </c>
      <c r="AB1037" s="178">
        <v>0</v>
      </c>
      <c r="AC1037" s="178">
        <v>0</v>
      </c>
      <c r="AD1037" s="178">
        <v>0</v>
      </c>
      <c r="AE1037" s="178">
        <v>0</v>
      </c>
      <c r="AF1037" s="178">
        <v>0</v>
      </c>
      <c r="AG1037" s="178">
        <v>0</v>
      </c>
      <c r="AH1037" s="178">
        <v>0</v>
      </c>
      <c r="AI1037" s="178">
        <v>0</v>
      </c>
      <c r="AJ1037" s="178">
        <v>0</v>
      </c>
      <c r="AK1037" s="178">
        <v>0</v>
      </c>
      <c r="AL1037" s="178">
        <v>0</v>
      </c>
      <c r="AM1037" s="178">
        <v>0</v>
      </c>
      <c r="AN1037" s="178">
        <v>0</v>
      </c>
      <c r="AO1037" s="178">
        <v>0</v>
      </c>
      <c r="AP1037" s="178">
        <v>0</v>
      </c>
      <c r="AQ1037" s="178">
        <v>0</v>
      </c>
      <c r="AR1037" s="178">
        <v>0</v>
      </c>
      <c r="AS1037" s="178">
        <v>0</v>
      </c>
      <c r="AT1037" s="178">
        <v>0</v>
      </c>
      <c r="AU1037" s="178">
        <v>0</v>
      </c>
      <c r="AV1037" s="179">
        <v>0</v>
      </c>
    </row>
    <row r="1038" spans="1:48" s="218" customFormat="1" x14ac:dyDescent="0.25">
      <c r="B1038" s="175" t="s">
        <v>49</v>
      </c>
      <c r="C1038" s="178">
        <v>0</v>
      </c>
      <c r="D1038" s="178">
        <v>0</v>
      </c>
      <c r="E1038" s="178">
        <v>0</v>
      </c>
      <c r="F1038" s="178">
        <v>0</v>
      </c>
      <c r="G1038" s="178">
        <v>0</v>
      </c>
      <c r="H1038" s="178">
        <v>0</v>
      </c>
      <c r="I1038" s="178">
        <v>0</v>
      </c>
      <c r="J1038" s="178">
        <v>0</v>
      </c>
      <c r="K1038" s="178">
        <v>0</v>
      </c>
      <c r="L1038" s="178">
        <v>0</v>
      </c>
      <c r="M1038" s="178">
        <v>0</v>
      </c>
      <c r="N1038" s="178">
        <v>0</v>
      </c>
      <c r="O1038" s="178">
        <v>0</v>
      </c>
      <c r="P1038" s="178">
        <v>0</v>
      </c>
      <c r="Q1038" s="178">
        <v>0</v>
      </c>
      <c r="R1038" s="178">
        <v>0</v>
      </c>
      <c r="S1038" s="178">
        <v>0</v>
      </c>
      <c r="T1038" s="178">
        <v>0</v>
      </c>
      <c r="U1038" s="178">
        <v>0</v>
      </c>
      <c r="V1038" s="178">
        <v>0</v>
      </c>
      <c r="W1038" s="178">
        <v>0</v>
      </c>
      <c r="X1038" s="178">
        <v>0</v>
      </c>
      <c r="Y1038" s="178">
        <v>0</v>
      </c>
      <c r="Z1038" s="178">
        <v>0</v>
      </c>
      <c r="AA1038" s="178">
        <v>0</v>
      </c>
      <c r="AB1038" s="178">
        <v>0</v>
      </c>
      <c r="AC1038" s="178">
        <v>0</v>
      </c>
      <c r="AD1038" s="178">
        <v>0</v>
      </c>
      <c r="AE1038" s="178">
        <v>0</v>
      </c>
      <c r="AF1038" s="178">
        <v>0</v>
      </c>
      <c r="AG1038" s="178">
        <v>0</v>
      </c>
      <c r="AH1038" s="178">
        <v>0</v>
      </c>
      <c r="AI1038" s="178">
        <v>0</v>
      </c>
      <c r="AJ1038" s="178">
        <v>0</v>
      </c>
      <c r="AK1038" s="178">
        <v>0</v>
      </c>
      <c r="AL1038" s="178">
        <v>0</v>
      </c>
      <c r="AM1038" s="178">
        <v>0</v>
      </c>
      <c r="AN1038" s="178">
        <v>0</v>
      </c>
      <c r="AO1038" s="178">
        <v>0</v>
      </c>
      <c r="AP1038" s="178">
        <v>0</v>
      </c>
      <c r="AQ1038" s="178">
        <v>0</v>
      </c>
      <c r="AR1038" s="178">
        <v>0</v>
      </c>
      <c r="AS1038" s="178">
        <v>0</v>
      </c>
      <c r="AT1038" s="178">
        <v>0</v>
      </c>
      <c r="AU1038" s="178">
        <v>0</v>
      </c>
      <c r="AV1038" s="179">
        <v>0</v>
      </c>
    </row>
    <row r="1039" spans="1:48" s="218" customFormat="1" x14ac:dyDescent="0.25">
      <c r="B1039" s="175" t="s">
        <v>51</v>
      </c>
      <c r="C1039" s="178">
        <v>0</v>
      </c>
      <c r="D1039" s="178">
        <v>0</v>
      </c>
      <c r="E1039" s="178">
        <v>0</v>
      </c>
      <c r="F1039" s="178">
        <v>0</v>
      </c>
      <c r="G1039" s="178">
        <v>0</v>
      </c>
      <c r="H1039" s="178">
        <v>0</v>
      </c>
      <c r="I1039" s="178">
        <v>0</v>
      </c>
      <c r="J1039" s="178">
        <v>0</v>
      </c>
      <c r="K1039" s="178">
        <v>0</v>
      </c>
      <c r="L1039" s="178">
        <v>0</v>
      </c>
      <c r="M1039" s="178">
        <v>0</v>
      </c>
      <c r="N1039" s="178">
        <v>0</v>
      </c>
      <c r="O1039" s="178">
        <v>0</v>
      </c>
      <c r="P1039" s="178">
        <v>0</v>
      </c>
      <c r="Q1039" s="178">
        <v>0</v>
      </c>
      <c r="R1039" s="178">
        <v>0</v>
      </c>
      <c r="S1039" s="178">
        <v>0</v>
      </c>
      <c r="T1039" s="178">
        <v>0</v>
      </c>
      <c r="U1039" s="178">
        <v>0</v>
      </c>
      <c r="V1039" s="178">
        <v>0</v>
      </c>
      <c r="W1039" s="178">
        <v>0</v>
      </c>
      <c r="X1039" s="178">
        <v>0</v>
      </c>
      <c r="Y1039" s="178">
        <v>0</v>
      </c>
      <c r="Z1039" s="178">
        <v>0</v>
      </c>
      <c r="AA1039" s="178">
        <v>0</v>
      </c>
      <c r="AB1039" s="178">
        <v>0</v>
      </c>
      <c r="AC1039" s="178">
        <v>0</v>
      </c>
      <c r="AD1039" s="178">
        <v>0</v>
      </c>
      <c r="AE1039" s="178">
        <v>0</v>
      </c>
      <c r="AF1039" s="178">
        <v>0</v>
      </c>
      <c r="AG1039" s="178">
        <v>0</v>
      </c>
      <c r="AH1039" s="178">
        <v>0</v>
      </c>
      <c r="AI1039" s="178">
        <v>0</v>
      </c>
      <c r="AJ1039" s="178">
        <v>0</v>
      </c>
      <c r="AK1039" s="178">
        <v>0</v>
      </c>
      <c r="AL1039" s="178">
        <v>0</v>
      </c>
      <c r="AM1039" s="178">
        <v>0</v>
      </c>
      <c r="AN1039" s="178">
        <v>0</v>
      </c>
      <c r="AO1039" s="178">
        <v>0</v>
      </c>
      <c r="AP1039" s="178">
        <v>0</v>
      </c>
      <c r="AQ1039" s="178">
        <v>0</v>
      </c>
      <c r="AR1039" s="178">
        <v>0</v>
      </c>
      <c r="AS1039" s="178">
        <v>0</v>
      </c>
      <c r="AT1039" s="178">
        <v>0</v>
      </c>
      <c r="AU1039" s="178">
        <v>0</v>
      </c>
      <c r="AV1039" s="179">
        <v>0</v>
      </c>
    </row>
    <row r="1040" spans="1:48" s="218" customFormat="1" x14ac:dyDescent="0.25">
      <c r="B1040" s="175" t="s">
        <v>53</v>
      </c>
      <c r="C1040" s="178">
        <v>9</v>
      </c>
      <c r="D1040" s="178">
        <v>9</v>
      </c>
      <c r="E1040" s="178">
        <v>9</v>
      </c>
      <c r="F1040" s="178">
        <v>9</v>
      </c>
      <c r="G1040" s="178">
        <v>9</v>
      </c>
      <c r="H1040" s="178">
        <v>9</v>
      </c>
      <c r="I1040" s="178">
        <v>9</v>
      </c>
      <c r="J1040" s="178">
        <v>9</v>
      </c>
      <c r="K1040" s="178">
        <v>9</v>
      </c>
      <c r="L1040" s="178">
        <v>9</v>
      </c>
      <c r="M1040" s="178">
        <v>9</v>
      </c>
      <c r="N1040" s="178">
        <v>9</v>
      </c>
      <c r="O1040" s="178">
        <v>9</v>
      </c>
      <c r="P1040" s="178">
        <v>9</v>
      </c>
      <c r="Q1040" s="178">
        <v>9</v>
      </c>
      <c r="R1040" s="178">
        <v>9</v>
      </c>
      <c r="S1040" s="178">
        <v>9</v>
      </c>
      <c r="T1040" s="178">
        <v>9</v>
      </c>
      <c r="U1040" s="178">
        <v>9</v>
      </c>
      <c r="V1040" s="178">
        <v>9</v>
      </c>
      <c r="W1040" s="178">
        <v>9</v>
      </c>
      <c r="X1040" s="178">
        <v>9</v>
      </c>
      <c r="Y1040" s="178">
        <v>9</v>
      </c>
      <c r="Z1040" s="178">
        <v>9</v>
      </c>
      <c r="AA1040" s="178">
        <v>9</v>
      </c>
      <c r="AB1040" s="178">
        <v>9</v>
      </c>
      <c r="AC1040" s="178">
        <v>9</v>
      </c>
      <c r="AD1040" s="178">
        <v>9</v>
      </c>
      <c r="AE1040" s="178">
        <v>9</v>
      </c>
      <c r="AF1040" s="178">
        <v>9</v>
      </c>
      <c r="AG1040" s="178">
        <v>9</v>
      </c>
      <c r="AH1040" s="178">
        <v>9</v>
      </c>
      <c r="AI1040" s="178">
        <v>9</v>
      </c>
      <c r="AJ1040" s="178">
        <v>9</v>
      </c>
      <c r="AK1040" s="178">
        <v>9</v>
      </c>
      <c r="AL1040" s="178">
        <v>9</v>
      </c>
      <c r="AM1040" s="178">
        <v>9</v>
      </c>
      <c r="AN1040" s="178">
        <v>9</v>
      </c>
      <c r="AO1040" s="178">
        <v>9</v>
      </c>
      <c r="AP1040" s="178">
        <v>9</v>
      </c>
      <c r="AQ1040" s="178">
        <v>9</v>
      </c>
      <c r="AR1040" s="178">
        <v>9</v>
      </c>
      <c r="AS1040" s="178">
        <v>9</v>
      </c>
      <c r="AT1040" s="178">
        <v>9</v>
      </c>
      <c r="AU1040" s="178">
        <v>9</v>
      </c>
      <c r="AV1040" s="179">
        <v>9</v>
      </c>
    </row>
    <row r="1041" spans="2:48" s="218" customFormat="1" x14ac:dyDescent="0.25">
      <c r="B1041" s="175" t="s">
        <v>108</v>
      </c>
      <c r="C1041" s="178">
        <v>65</v>
      </c>
      <c r="D1041" s="178">
        <v>65</v>
      </c>
      <c r="E1041" s="178">
        <v>65</v>
      </c>
      <c r="F1041" s="178">
        <v>65</v>
      </c>
      <c r="G1041" s="178">
        <v>65</v>
      </c>
      <c r="H1041" s="178">
        <v>65</v>
      </c>
      <c r="I1041" s="178">
        <v>65</v>
      </c>
      <c r="J1041" s="178">
        <v>65</v>
      </c>
      <c r="K1041" s="178">
        <v>65</v>
      </c>
      <c r="L1041" s="178">
        <v>65</v>
      </c>
      <c r="M1041" s="178">
        <v>65</v>
      </c>
      <c r="N1041" s="178">
        <v>65</v>
      </c>
      <c r="O1041" s="178">
        <v>65</v>
      </c>
      <c r="P1041" s="178">
        <v>65</v>
      </c>
      <c r="Q1041" s="178">
        <v>65</v>
      </c>
      <c r="R1041" s="178">
        <v>65</v>
      </c>
      <c r="S1041" s="178">
        <v>65</v>
      </c>
      <c r="T1041" s="178">
        <v>65</v>
      </c>
      <c r="U1041" s="178">
        <v>65</v>
      </c>
      <c r="V1041" s="178">
        <v>65</v>
      </c>
      <c r="W1041" s="178">
        <v>65</v>
      </c>
      <c r="X1041" s="178">
        <v>65</v>
      </c>
      <c r="Y1041" s="178">
        <v>65</v>
      </c>
      <c r="Z1041" s="178">
        <v>65</v>
      </c>
      <c r="AA1041" s="178">
        <v>65</v>
      </c>
      <c r="AB1041" s="178">
        <v>65</v>
      </c>
      <c r="AC1041" s="178">
        <v>65</v>
      </c>
      <c r="AD1041" s="178">
        <v>65</v>
      </c>
      <c r="AE1041" s="178">
        <v>65</v>
      </c>
      <c r="AF1041" s="178">
        <v>65</v>
      </c>
      <c r="AG1041" s="178">
        <v>65</v>
      </c>
      <c r="AH1041" s="178">
        <v>65</v>
      </c>
      <c r="AI1041" s="178">
        <v>65</v>
      </c>
      <c r="AJ1041" s="178">
        <v>65</v>
      </c>
      <c r="AK1041" s="178">
        <v>65</v>
      </c>
      <c r="AL1041" s="178">
        <v>65</v>
      </c>
      <c r="AM1041" s="178">
        <v>65</v>
      </c>
      <c r="AN1041" s="178">
        <v>65</v>
      </c>
      <c r="AO1041" s="178">
        <v>65</v>
      </c>
      <c r="AP1041" s="178">
        <v>65</v>
      </c>
      <c r="AQ1041" s="178">
        <v>65</v>
      </c>
      <c r="AR1041" s="178">
        <v>65</v>
      </c>
      <c r="AS1041" s="178">
        <v>65</v>
      </c>
      <c r="AT1041" s="178">
        <v>65</v>
      </c>
      <c r="AU1041" s="178">
        <v>65</v>
      </c>
      <c r="AV1041" s="179">
        <v>65</v>
      </c>
    </row>
    <row r="1042" spans="2:48" s="218" customFormat="1" x14ac:dyDescent="0.25">
      <c r="B1042" s="175" t="s">
        <v>4</v>
      </c>
      <c r="C1042" s="178">
        <v>675.6352025000001</v>
      </c>
      <c r="D1042" s="178">
        <v>675.6352025000001</v>
      </c>
      <c r="E1042" s="178">
        <v>675.6352025000001</v>
      </c>
      <c r="F1042" s="178">
        <v>675.6352025000001</v>
      </c>
      <c r="G1042" s="178">
        <v>675.67838875000007</v>
      </c>
      <c r="H1042" s="178">
        <v>675.72157500000003</v>
      </c>
      <c r="I1042" s="178">
        <v>676.1859925</v>
      </c>
      <c r="J1042" s="178">
        <v>676.65040999999997</v>
      </c>
      <c r="K1042" s="178">
        <v>677.11482749999982</v>
      </c>
      <c r="L1042" s="178">
        <v>677.57924499999979</v>
      </c>
      <c r="M1042" s="178">
        <v>678.04366249999975</v>
      </c>
      <c r="N1042" s="178">
        <v>672.18231399999979</v>
      </c>
      <c r="O1042" s="178">
        <v>666.32096549999983</v>
      </c>
      <c r="P1042" s="178">
        <v>660.45961699999975</v>
      </c>
      <c r="Q1042" s="178">
        <v>654.59826849999979</v>
      </c>
      <c r="R1042" s="178">
        <v>648.73691999999983</v>
      </c>
      <c r="S1042" s="178">
        <v>642.87557149999986</v>
      </c>
      <c r="T1042" s="178">
        <v>637.0142229999999</v>
      </c>
      <c r="U1042" s="178">
        <v>631.15287449999983</v>
      </c>
      <c r="V1042" s="178">
        <v>625.29152599999986</v>
      </c>
      <c r="W1042" s="178">
        <v>619.4301774999999</v>
      </c>
      <c r="X1042" s="178">
        <v>613.56882899999994</v>
      </c>
      <c r="Y1042" s="178">
        <v>607.70748049999997</v>
      </c>
      <c r="Z1042" s="178">
        <v>601.8461319999999</v>
      </c>
      <c r="AA1042" s="178">
        <v>595.98478349999993</v>
      </c>
      <c r="AB1042" s="178">
        <v>590.12343499999997</v>
      </c>
      <c r="AC1042" s="178">
        <v>590.00582066666664</v>
      </c>
      <c r="AD1042" s="178">
        <v>589.8882063333333</v>
      </c>
      <c r="AE1042" s="178">
        <v>589.77059199999997</v>
      </c>
      <c r="AF1042" s="178">
        <v>589.65297766666663</v>
      </c>
      <c r="AG1042" s="178">
        <v>589.53536333333329</v>
      </c>
      <c r="AH1042" s="178">
        <v>589.41774899999996</v>
      </c>
      <c r="AI1042" s="178">
        <v>589.30013466666662</v>
      </c>
      <c r="AJ1042" s="178">
        <v>589.18252033333317</v>
      </c>
      <c r="AK1042" s="178">
        <v>589.06490599999984</v>
      </c>
      <c r="AL1042" s="178">
        <v>588.9472916666665</v>
      </c>
      <c r="AM1042" s="178">
        <v>588.82967733333317</v>
      </c>
      <c r="AN1042" s="178">
        <v>588.71206299999983</v>
      </c>
      <c r="AO1042" s="178">
        <v>588.59444866666649</v>
      </c>
      <c r="AP1042" s="178">
        <v>588.47683433333316</v>
      </c>
      <c r="AQ1042" s="178">
        <v>588.35921999999982</v>
      </c>
      <c r="AR1042" s="178">
        <v>588.35921999999982</v>
      </c>
      <c r="AS1042" s="178">
        <v>588.35921999999982</v>
      </c>
      <c r="AT1042" s="178">
        <v>588.35921999999982</v>
      </c>
      <c r="AU1042" s="178">
        <v>588.35921999999982</v>
      </c>
      <c r="AV1042" s="179">
        <v>588.35921999999982</v>
      </c>
    </row>
    <row r="1043" spans="2:48" s="218" customFormat="1" x14ac:dyDescent="0.25">
      <c r="B1043" s="175" t="s">
        <v>6</v>
      </c>
      <c r="C1043" s="178">
        <v>8.4672000000000001</v>
      </c>
      <c r="D1043" s="178">
        <v>8.4672000000000001</v>
      </c>
      <c r="E1043" s="178">
        <v>8.4672000000000001</v>
      </c>
      <c r="F1043" s="178">
        <v>8.4672000000000001</v>
      </c>
      <c r="G1043" s="178">
        <v>8.4672000000000001</v>
      </c>
      <c r="H1043" s="178">
        <v>8.4672000000000001</v>
      </c>
      <c r="I1043" s="178">
        <v>8.4672000000000001</v>
      </c>
      <c r="J1043" s="178">
        <v>8.4672000000000001</v>
      </c>
      <c r="K1043" s="178">
        <v>8.3105333333333338</v>
      </c>
      <c r="L1043" s="178">
        <v>8.1538666666666675</v>
      </c>
      <c r="M1043" s="178">
        <v>7.9972000000000003</v>
      </c>
      <c r="N1043" s="178">
        <v>7.8323600000000004</v>
      </c>
      <c r="O1043" s="178">
        <v>7.6675200000000006</v>
      </c>
      <c r="P1043" s="178">
        <v>7.5026799999999998</v>
      </c>
      <c r="Q1043" s="178">
        <v>7.3378399999999999</v>
      </c>
      <c r="R1043" s="178">
        <v>7.173</v>
      </c>
      <c r="S1043" s="178">
        <v>7.1730099999999997</v>
      </c>
      <c r="T1043" s="178">
        <v>7.1730200000000002</v>
      </c>
      <c r="U1043" s="178">
        <v>7.1730299999999998</v>
      </c>
      <c r="V1043" s="178">
        <v>7.1730400000000003</v>
      </c>
      <c r="W1043" s="178">
        <v>7.1730499999999999</v>
      </c>
      <c r="X1043" s="178">
        <v>7.1730599999999995</v>
      </c>
      <c r="Y1043" s="178">
        <v>7.1730700000000001</v>
      </c>
      <c r="Z1043" s="178">
        <v>7.1730799999999997</v>
      </c>
      <c r="AA1043" s="178">
        <v>7.1730900000000002</v>
      </c>
      <c r="AB1043" s="178">
        <v>7.1730999999999998</v>
      </c>
      <c r="AC1043" s="178">
        <v>7.1532933333333331</v>
      </c>
      <c r="AD1043" s="178">
        <v>7.1334866666666663</v>
      </c>
      <c r="AE1043" s="178">
        <v>7.1136799999999996</v>
      </c>
      <c r="AF1043" s="178">
        <v>7.0938733333333337</v>
      </c>
      <c r="AG1043" s="178">
        <v>7.0740666666666669</v>
      </c>
      <c r="AH1043" s="178">
        <v>7.0542600000000002</v>
      </c>
      <c r="AI1043" s="178">
        <v>7.0344533333333334</v>
      </c>
      <c r="AJ1043" s="178">
        <v>7.0146466666666667</v>
      </c>
      <c r="AK1043" s="178">
        <v>6.9948399999999999</v>
      </c>
      <c r="AL1043" s="178">
        <v>6.9750333333333332</v>
      </c>
      <c r="AM1043" s="178">
        <v>6.9552266666666664</v>
      </c>
      <c r="AN1043" s="178">
        <v>6.9354200000000006</v>
      </c>
      <c r="AO1043" s="178">
        <v>6.9156133333333338</v>
      </c>
      <c r="AP1043" s="178">
        <v>6.8958066666666671</v>
      </c>
      <c r="AQ1043" s="178">
        <v>6.8760000000000003</v>
      </c>
      <c r="AR1043" s="178">
        <v>6.8760000000000003</v>
      </c>
      <c r="AS1043" s="178">
        <v>6.8760000000000003</v>
      </c>
      <c r="AT1043" s="178">
        <v>6.8760000000000003</v>
      </c>
      <c r="AU1043" s="178">
        <v>6.8760000000000003</v>
      </c>
      <c r="AV1043" s="179">
        <v>6.8760000000000003</v>
      </c>
    </row>
    <row r="1044" spans="2:48" s="218" customFormat="1" x14ac:dyDescent="0.25">
      <c r="B1044" s="175" t="s">
        <v>8</v>
      </c>
      <c r="C1044" s="178">
        <v>0</v>
      </c>
      <c r="D1044" s="178">
        <v>0</v>
      </c>
      <c r="E1044" s="178">
        <v>0</v>
      </c>
      <c r="F1044" s="178">
        <v>0</v>
      </c>
      <c r="G1044" s="178">
        <v>0</v>
      </c>
      <c r="H1044" s="178">
        <v>0</v>
      </c>
      <c r="I1044" s="178">
        <v>0</v>
      </c>
      <c r="J1044" s="178">
        <v>0</v>
      </c>
      <c r="K1044" s="178">
        <v>0</v>
      </c>
      <c r="L1044" s="178">
        <v>0</v>
      </c>
      <c r="M1044" s="178">
        <v>0</v>
      </c>
      <c r="N1044" s="178">
        <v>0</v>
      </c>
      <c r="O1044" s="178">
        <v>0</v>
      </c>
      <c r="P1044" s="178">
        <v>0</v>
      </c>
      <c r="Q1044" s="178">
        <v>0</v>
      </c>
      <c r="R1044" s="178">
        <v>0</v>
      </c>
      <c r="S1044" s="178">
        <v>0</v>
      </c>
      <c r="T1044" s="178">
        <v>0</v>
      </c>
      <c r="U1044" s="178">
        <v>0</v>
      </c>
      <c r="V1044" s="178">
        <v>0</v>
      </c>
      <c r="W1044" s="178">
        <v>0</v>
      </c>
      <c r="X1044" s="178">
        <v>0</v>
      </c>
      <c r="Y1044" s="178">
        <v>0</v>
      </c>
      <c r="Z1044" s="178">
        <v>0</v>
      </c>
      <c r="AA1044" s="178">
        <v>0</v>
      </c>
      <c r="AB1044" s="178">
        <v>0</v>
      </c>
      <c r="AC1044" s="178">
        <v>0</v>
      </c>
      <c r="AD1044" s="178">
        <v>0</v>
      </c>
      <c r="AE1044" s="178">
        <v>0</v>
      </c>
      <c r="AF1044" s="178">
        <v>0</v>
      </c>
      <c r="AG1044" s="178">
        <v>0</v>
      </c>
      <c r="AH1044" s="178">
        <v>0</v>
      </c>
      <c r="AI1044" s="178">
        <v>0</v>
      </c>
      <c r="AJ1044" s="178">
        <v>0</v>
      </c>
      <c r="AK1044" s="178">
        <v>0</v>
      </c>
      <c r="AL1044" s="178">
        <v>0</v>
      </c>
      <c r="AM1044" s="178">
        <v>0</v>
      </c>
      <c r="AN1044" s="178">
        <v>0</v>
      </c>
      <c r="AO1044" s="178">
        <v>0</v>
      </c>
      <c r="AP1044" s="178">
        <v>0</v>
      </c>
      <c r="AQ1044" s="178">
        <v>0</v>
      </c>
      <c r="AR1044" s="178">
        <v>0</v>
      </c>
      <c r="AS1044" s="178">
        <v>0</v>
      </c>
      <c r="AT1044" s="178">
        <v>0</v>
      </c>
      <c r="AU1044" s="178">
        <v>0</v>
      </c>
      <c r="AV1044" s="179">
        <v>0</v>
      </c>
    </row>
    <row r="1045" spans="2:48" s="218" customFormat="1" x14ac:dyDescent="0.25">
      <c r="B1045" s="175" t="s">
        <v>10</v>
      </c>
      <c r="C1045" s="180"/>
      <c r="D1045" s="180"/>
      <c r="E1045" s="180"/>
      <c r="F1045" s="180"/>
      <c r="G1045" s="180"/>
      <c r="H1045" s="180"/>
      <c r="I1045" s="180"/>
      <c r="J1045" s="180"/>
      <c r="K1045" s="180"/>
      <c r="L1045" s="180"/>
      <c r="M1045" s="180"/>
      <c r="N1045" s="180"/>
      <c r="O1045" s="180"/>
      <c r="P1045" s="180"/>
      <c r="Q1045" s="180"/>
      <c r="R1045" s="180"/>
      <c r="S1045" s="180"/>
      <c r="T1045" s="180"/>
      <c r="U1045" s="180"/>
      <c r="V1045" s="180"/>
      <c r="W1045" s="180"/>
      <c r="X1045" s="180"/>
      <c r="Y1045" s="180"/>
      <c r="Z1045" s="180"/>
      <c r="AA1045" s="180"/>
      <c r="AB1045" s="180"/>
      <c r="AC1045" s="180"/>
      <c r="AD1045" s="180"/>
      <c r="AE1045" s="180"/>
      <c r="AF1045" s="180"/>
      <c r="AG1045" s="180"/>
      <c r="AH1045" s="180"/>
      <c r="AI1045" s="180"/>
      <c r="AJ1045" s="180"/>
      <c r="AK1045" s="180"/>
      <c r="AL1045" s="180"/>
      <c r="AM1045" s="180"/>
      <c r="AN1045" s="180"/>
      <c r="AO1045" s="180"/>
      <c r="AP1045" s="180"/>
      <c r="AQ1045" s="180"/>
      <c r="AR1045" s="180"/>
      <c r="AS1045" s="180"/>
      <c r="AT1045" s="180"/>
      <c r="AU1045" s="180"/>
      <c r="AV1045" s="181"/>
    </row>
    <row r="1046" spans="2:48" s="218" customFormat="1" x14ac:dyDescent="0.25">
      <c r="B1046" s="175" t="s">
        <v>12</v>
      </c>
      <c r="C1046" s="180"/>
      <c r="D1046" s="180"/>
      <c r="E1046" s="180"/>
      <c r="F1046" s="180"/>
      <c r="G1046" s="180"/>
      <c r="H1046" s="180"/>
      <c r="I1046" s="180"/>
      <c r="J1046" s="180"/>
      <c r="K1046" s="180"/>
      <c r="L1046" s="180"/>
      <c r="M1046" s="180"/>
      <c r="N1046" s="180"/>
      <c r="O1046" s="180"/>
      <c r="P1046" s="180"/>
      <c r="Q1046" s="180"/>
      <c r="R1046" s="180"/>
      <c r="S1046" s="180"/>
      <c r="T1046" s="180"/>
      <c r="U1046" s="180"/>
      <c r="V1046" s="180"/>
      <c r="W1046" s="180"/>
      <c r="X1046" s="180"/>
      <c r="Y1046" s="180"/>
      <c r="Z1046" s="180"/>
      <c r="AA1046" s="180"/>
      <c r="AB1046" s="180"/>
      <c r="AC1046" s="180"/>
      <c r="AD1046" s="180"/>
      <c r="AE1046" s="180"/>
      <c r="AF1046" s="180"/>
      <c r="AG1046" s="180"/>
      <c r="AH1046" s="180"/>
      <c r="AI1046" s="180"/>
      <c r="AJ1046" s="180"/>
      <c r="AK1046" s="180"/>
      <c r="AL1046" s="180"/>
      <c r="AM1046" s="180"/>
      <c r="AN1046" s="180"/>
      <c r="AO1046" s="180"/>
      <c r="AP1046" s="180"/>
      <c r="AQ1046" s="180"/>
      <c r="AR1046" s="180"/>
      <c r="AS1046" s="180"/>
      <c r="AT1046" s="180"/>
      <c r="AU1046" s="180"/>
      <c r="AV1046" s="181"/>
    </row>
    <row r="1047" spans="2:48" s="218" customFormat="1" x14ac:dyDescent="0.25">
      <c r="B1047" s="175" t="s">
        <v>14</v>
      </c>
      <c r="C1047" s="180"/>
      <c r="D1047" s="180"/>
      <c r="E1047" s="180"/>
      <c r="F1047" s="180"/>
      <c r="G1047" s="180"/>
      <c r="H1047" s="180"/>
      <c r="I1047" s="180"/>
      <c r="J1047" s="180"/>
      <c r="K1047" s="180"/>
      <c r="L1047" s="180"/>
      <c r="M1047" s="180"/>
      <c r="N1047" s="180"/>
      <c r="O1047" s="180"/>
      <c r="P1047" s="180"/>
      <c r="Q1047" s="180"/>
      <c r="R1047" s="180"/>
      <c r="S1047" s="180"/>
      <c r="T1047" s="180"/>
      <c r="U1047" s="180"/>
      <c r="V1047" s="180"/>
      <c r="W1047" s="180"/>
      <c r="X1047" s="180"/>
      <c r="Y1047" s="180"/>
      <c r="Z1047" s="180"/>
      <c r="AA1047" s="180"/>
      <c r="AB1047" s="180"/>
      <c r="AC1047" s="180"/>
      <c r="AD1047" s="180"/>
      <c r="AE1047" s="180"/>
      <c r="AF1047" s="180"/>
      <c r="AG1047" s="180"/>
      <c r="AH1047" s="180"/>
      <c r="AI1047" s="180"/>
      <c r="AJ1047" s="180"/>
      <c r="AK1047" s="180"/>
      <c r="AL1047" s="180"/>
      <c r="AM1047" s="180"/>
      <c r="AN1047" s="180"/>
      <c r="AO1047" s="180"/>
      <c r="AP1047" s="180"/>
      <c r="AQ1047" s="180"/>
      <c r="AR1047" s="180"/>
      <c r="AS1047" s="180"/>
      <c r="AT1047" s="180"/>
      <c r="AU1047" s="180"/>
      <c r="AV1047" s="181"/>
    </row>
    <row r="1048" spans="2:48" s="218" customFormat="1" x14ac:dyDescent="0.25">
      <c r="B1048" s="175" t="s">
        <v>16</v>
      </c>
      <c r="C1048" s="180"/>
      <c r="D1048" s="180"/>
      <c r="E1048" s="180"/>
      <c r="F1048" s="180"/>
      <c r="G1048" s="180"/>
      <c r="H1048" s="180"/>
      <c r="I1048" s="180"/>
      <c r="J1048" s="180"/>
      <c r="K1048" s="180"/>
      <c r="L1048" s="180"/>
      <c r="M1048" s="180"/>
      <c r="N1048" s="180"/>
      <c r="O1048" s="180"/>
      <c r="P1048" s="180"/>
      <c r="Q1048" s="180"/>
      <c r="R1048" s="180"/>
      <c r="S1048" s="180"/>
      <c r="T1048" s="180"/>
      <c r="U1048" s="180"/>
      <c r="V1048" s="180"/>
      <c r="W1048" s="180"/>
      <c r="X1048" s="180"/>
      <c r="Y1048" s="180"/>
      <c r="Z1048" s="180"/>
      <c r="AA1048" s="180"/>
      <c r="AB1048" s="180"/>
      <c r="AC1048" s="180"/>
      <c r="AD1048" s="180"/>
      <c r="AE1048" s="180"/>
      <c r="AF1048" s="180"/>
      <c r="AG1048" s="180"/>
      <c r="AH1048" s="180"/>
      <c r="AI1048" s="180"/>
      <c r="AJ1048" s="180"/>
      <c r="AK1048" s="180"/>
      <c r="AL1048" s="180"/>
      <c r="AM1048" s="180"/>
      <c r="AN1048" s="180"/>
      <c r="AO1048" s="180"/>
      <c r="AP1048" s="180"/>
      <c r="AQ1048" s="180"/>
      <c r="AR1048" s="180"/>
      <c r="AS1048" s="180"/>
      <c r="AT1048" s="180"/>
      <c r="AU1048" s="180"/>
      <c r="AV1048" s="181"/>
    </row>
    <row r="1049" spans="2:48" s="218" customFormat="1" x14ac:dyDescent="0.25">
      <c r="B1049" s="175" t="s">
        <v>18</v>
      </c>
      <c r="C1049" s="180"/>
      <c r="D1049" s="180"/>
      <c r="E1049" s="180"/>
      <c r="F1049" s="180"/>
      <c r="G1049" s="180"/>
      <c r="H1049" s="180"/>
      <c r="I1049" s="180"/>
      <c r="J1049" s="180"/>
      <c r="K1049" s="180"/>
      <c r="L1049" s="180"/>
      <c r="M1049" s="180"/>
      <c r="N1049" s="180"/>
      <c r="O1049" s="180"/>
      <c r="P1049" s="180"/>
      <c r="Q1049" s="180"/>
      <c r="R1049" s="180"/>
      <c r="S1049" s="180"/>
      <c r="T1049" s="180"/>
      <c r="U1049" s="180"/>
      <c r="V1049" s="180"/>
      <c r="W1049" s="180"/>
      <c r="X1049" s="180"/>
      <c r="Y1049" s="180"/>
      <c r="Z1049" s="180"/>
      <c r="AA1049" s="180"/>
      <c r="AB1049" s="180"/>
      <c r="AC1049" s="180"/>
      <c r="AD1049" s="180"/>
      <c r="AE1049" s="180"/>
      <c r="AF1049" s="180"/>
      <c r="AG1049" s="180"/>
      <c r="AH1049" s="180"/>
      <c r="AI1049" s="180"/>
      <c r="AJ1049" s="180"/>
      <c r="AK1049" s="180"/>
      <c r="AL1049" s="180"/>
      <c r="AM1049" s="180"/>
      <c r="AN1049" s="180"/>
      <c r="AO1049" s="180"/>
      <c r="AP1049" s="180"/>
      <c r="AQ1049" s="180"/>
      <c r="AR1049" s="180"/>
      <c r="AS1049" s="180"/>
      <c r="AT1049" s="180"/>
      <c r="AU1049" s="180"/>
      <c r="AV1049" s="181"/>
    </row>
    <row r="1050" spans="2:48" s="218" customFormat="1" x14ac:dyDescent="0.25">
      <c r="B1050" s="175" t="s">
        <v>20</v>
      </c>
      <c r="C1050" s="180"/>
      <c r="D1050" s="180"/>
      <c r="E1050" s="180"/>
      <c r="F1050" s="180"/>
      <c r="G1050" s="180"/>
      <c r="H1050" s="180"/>
      <c r="I1050" s="180"/>
      <c r="J1050" s="180"/>
      <c r="K1050" s="180"/>
      <c r="L1050" s="180"/>
      <c r="M1050" s="180"/>
      <c r="N1050" s="180"/>
      <c r="O1050" s="180"/>
      <c r="P1050" s="180"/>
      <c r="Q1050" s="180"/>
      <c r="R1050" s="180"/>
      <c r="S1050" s="180"/>
      <c r="T1050" s="180"/>
      <c r="U1050" s="180"/>
      <c r="V1050" s="180"/>
      <c r="W1050" s="180"/>
      <c r="X1050" s="180"/>
      <c r="Y1050" s="180"/>
      <c r="Z1050" s="180"/>
      <c r="AA1050" s="180"/>
      <c r="AB1050" s="180"/>
      <c r="AC1050" s="180"/>
      <c r="AD1050" s="180"/>
      <c r="AE1050" s="180"/>
      <c r="AF1050" s="180"/>
      <c r="AG1050" s="180"/>
      <c r="AH1050" s="180"/>
      <c r="AI1050" s="180"/>
      <c r="AJ1050" s="180"/>
      <c r="AK1050" s="180"/>
      <c r="AL1050" s="180"/>
      <c r="AM1050" s="180"/>
      <c r="AN1050" s="180"/>
      <c r="AO1050" s="180"/>
      <c r="AP1050" s="180"/>
      <c r="AQ1050" s="180"/>
      <c r="AR1050" s="180"/>
      <c r="AS1050" s="180"/>
      <c r="AT1050" s="180"/>
      <c r="AU1050" s="180"/>
      <c r="AV1050" s="181"/>
    </row>
    <row r="1051" spans="2:48" s="218" customFormat="1" x14ac:dyDescent="0.25">
      <c r="B1051" s="175" t="s">
        <v>22</v>
      </c>
      <c r="C1051" s="178">
        <v>1.482</v>
      </c>
      <c r="D1051" s="178">
        <v>1.482</v>
      </c>
      <c r="E1051" s="178">
        <v>1.482</v>
      </c>
      <c r="F1051" s="178">
        <v>1.482</v>
      </c>
      <c r="G1051" s="178">
        <v>1.482</v>
      </c>
      <c r="H1051" s="178">
        <v>1.482</v>
      </c>
      <c r="I1051" s="178">
        <v>1.482</v>
      </c>
      <c r="J1051" s="178">
        <v>1.482</v>
      </c>
      <c r="K1051" s="178">
        <v>1.4742</v>
      </c>
      <c r="L1051" s="178">
        <v>1.4663999999999999</v>
      </c>
      <c r="M1051" s="178">
        <v>1.4585999999999999</v>
      </c>
      <c r="N1051" s="178">
        <v>1.4779199999999999</v>
      </c>
      <c r="O1051" s="178">
        <v>1.4972399999999999</v>
      </c>
      <c r="P1051" s="178">
        <v>1.5165600000000001</v>
      </c>
      <c r="Q1051" s="178">
        <v>1.5358800000000001</v>
      </c>
      <c r="R1051" s="178">
        <v>1.5552000000000001</v>
      </c>
      <c r="S1051" s="178">
        <v>1.5530400000000002</v>
      </c>
      <c r="T1051" s="178">
        <v>1.55088</v>
      </c>
      <c r="U1051" s="178">
        <v>1.5487200000000001</v>
      </c>
      <c r="V1051" s="178">
        <v>1.5465600000000002</v>
      </c>
      <c r="W1051" s="178">
        <v>1.5444</v>
      </c>
      <c r="X1051" s="178">
        <v>1.5422400000000001</v>
      </c>
      <c r="Y1051" s="178">
        <v>1.5400800000000001</v>
      </c>
      <c r="Z1051" s="178">
        <v>1.5379200000000002</v>
      </c>
      <c r="AA1051" s="178">
        <v>1.53576</v>
      </c>
      <c r="AB1051" s="178">
        <v>1.5336000000000001</v>
      </c>
      <c r="AC1051" s="178">
        <v>1.5307200000000001</v>
      </c>
      <c r="AD1051" s="178">
        <v>1.5278400000000001</v>
      </c>
      <c r="AE1051" s="178">
        <v>1.5249600000000001</v>
      </c>
      <c r="AF1051" s="178">
        <v>1.5220800000000001</v>
      </c>
      <c r="AG1051" s="178">
        <v>1.5192000000000001</v>
      </c>
      <c r="AH1051" s="178">
        <v>1.5163200000000001</v>
      </c>
      <c r="AI1051" s="178">
        <v>1.5134400000000001</v>
      </c>
      <c r="AJ1051" s="178">
        <v>1.5105600000000001</v>
      </c>
      <c r="AK1051" s="178">
        <v>1.5076800000000001</v>
      </c>
      <c r="AL1051" s="178">
        <v>1.5048000000000001</v>
      </c>
      <c r="AM1051" s="178">
        <v>1.5019200000000001</v>
      </c>
      <c r="AN1051" s="178">
        <v>1.4990400000000002</v>
      </c>
      <c r="AO1051" s="178">
        <v>1.4961600000000002</v>
      </c>
      <c r="AP1051" s="178">
        <v>1.4932800000000002</v>
      </c>
      <c r="AQ1051" s="178">
        <v>1.4904000000000002</v>
      </c>
      <c r="AR1051" s="178">
        <v>1.4904000000000002</v>
      </c>
      <c r="AS1051" s="178">
        <v>1.4904000000000002</v>
      </c>
      <c r="AT1051" s="178">
        <v>1.4904000000000002</v>
      </c>
      <c r="AU1051" s="178">
        <v>1.4904000000000002</v>
      </c>
      <c r="AV1051" s="179">
        <v>1.4904000000000002</v>
      </c>
    </row>
    <row r="1052" spans="2:48" s="218" customFormat="1" x14ac:dyDescent="0.25">
      <c r="B1052" s="175" t="s">
        <v>110</v>
      </c>
      <c r="C1052" s="178">
        <v>0</v>
      </c>
      <c r="D1052" s="178">
        <v>0</v>
      </c>
      <c r="E1052" s="178">
        <v>0</v>
      </c>
      <c r="F1052" s="178">
        <v>0</v>
      </c>
      <c r="G1052" s="178">
        <v>0</v>
      </c>
      <c r="H1052" s="178">
        <v>0</v>
      </c>
      <c r="I1052" s="178">
        <v>0</v>
      </c>
      <c r="J1052" s="178">
        <v>0</v>
      </c>
      <c r="K1052" s="178">
        <v>0</v>
      </c>
      <c r="L1052" s="178">
        <v>0</v>
      </c>
      <c r="M1052" s="178">
        <v>0</v>
      </c>
      <c r="N1052" s="178">
        <v>0</v>
      </c>
      <c r="O1052" s="178">
        <v>0</v>
      </c>
      <c r="P1052" s="178">
        <v>0</v>
      </c>
      <c r="Q1052" s="178">
        <v>0</v>
      </c>
      <c r="R1052" s="178">
        <v>0</v>
      </c>
      <c r="S1052" s="178">
        <v>0</v>
      </c>
      <c r="T1052" s="178">
        <v>0</v>
      </c>
      <c r="U1052" s="178">
        <v>0</v>
      </c>
      <c r="V1052" s="178">
        <v>0</v>
      </c>
      <c r="W1052" s="178">
        <v>0</v>
      </c>
      <c r="X1052" s="178">
        <v>0</v>
      </c>
      <c r="Y1052" s="178">
        <v>0</v>
      </c>
      <c r="Z1052" s="178">
        <v>0</v>
      </c>
      <c r="AA1052" s="178">
        <v>0</v>
      </c>
      <c r="AB1052" s="178">
        <v>0</v>
      </c>
      <c r="AC1052" s="178">
        <v>0</v>
      </c>
      <c r="AD1052" s="178">
        <v>0</v>
      </c>
      <c r="AE1052" s="178">
        <v>0</v>
      </c>
      <c r="AF1052" s="178">
        <v>0</v>
      </c>
      <c r="AG1052" s="178">
        <v>0</v>
      </c>
      <c r="AH1052" s="178">
        <v>0</v>
      </c>
      <c r="AI1052" s="178">
        <v>0</v>
      </c>
      <c r="AJ1052" s="178">
        <v>0</v>
      </c>
      <c r="AK1052" s="178">
        <v>0</v>
      </c>
      <c r="AL1052" s="178">
        <v>0</v>
      </c>
      <c r="AM1052" s="178">
        <v>0</v>
      </c>
      <c r="AN1052" s="178">
        <v>0</v>
      </c>
      <c r="AO1052" s="178">
        <v>0</v>
      </c>
      <c r="AP1052" s="178">
        <v>0</v>
      </c>
      <c r="AQ1052" s="178">
        <v>0</v>
      </c>
      <c r="AR1052" s="178">
        <v>0</v>
      </c>
      <c r="AS1052" s="178">
        <v>0</v>
      </c>
      <c r="AT1052" s="178">
        <v>0</v>
      </c>
      <c r="AU1052" s="178">
        <v>0</v>
      </c>
      <c r="AV1052" s="179">
        <v>0</v>
      </c>
    </row>
    <row r="1053" spans="2:48" s="218" customFormat="1" x14ac:dyDescent="0.25">
      <c r="B1053" s="175" t="s">
        <v>111</v>
      </c>
      <c r="C1053" s="178">
        <v>0</v>
      </c>
      <c r="D1053" s="178">
        <v>0</v>
      </c>
      <c r="E1053" s="178">
        <v>0</v>
      </c>
      <c r="F1053" s="178">
        <v>0</v>
      </c>
      <c r="G1053" s="178">
        <v>0</v>
      </c>
      <c r="H1053" s="178">
        <v>0</v>
      </c>
      <c r="I1053" s="178">
        <v>0</v>
      </c>
      <c r="J1053" s="178">
        <v>0</v>
      </c>
      <c r="K1053" s="178">
        <v>0</v>
      </c>
      <c r="L1053" s="178">
        <v>0</v>
      </c>
      <c r="M1053" s="178">
        <v>0</v>
      </c>
      <c r="N1053" s="178">
        <v>0</v>
      </c>
      <c r="O1053" s="178">
        <v>0</v>
      </c>
      <c r="P1053" s="178">
        <v>0</v>
      </c>
      <c r="Q1053" s="178">
        <v>0</v>
      </c>
      <c r="R1053" s="178">
        <v>0</v>
      </c>
      <c r="S1053" s="178">
        <v>0</v>
      </c>
      <c r="T1053" s="178">
        <v>0</v>
      </c>
      <c r="U1053" s="178">
        <v>0</v>
      </c>
      <c r="V1053" s="178">
        <v>0</v>
      </c>
      <c r="W1053" s="178">
        <v>0</v>
      </c>
      <c r="X1053" s="178">
        <v>0</v>
      </c>
      <c r="Y1053" s="178">
        <v>0</v>
      </c>
      <c r="Z1053" s="178">
        <v>0</v>
      </c>
      <c r="AA1053" s="178">
        <v>0</v>
      </c>
      <c r="AB1053" s="178">
        <v>0</v>
      </c>
      <c r="AC1053" s="178">
        <v>0</v>
      </c>
      <c r="AD1053" s="178">
        <v>0</v>
      </c>
      <c r="AE1053" s="178">
        <v>0</v>
      </c>
      <c r="AF1053" s="178">
        <v>0</v>
      </c>
      <c r="AG1053" s="178">
        <v>0</v>
      </c>
      <c r="AH1053" s="178">
        <v>0</v>
      </c>
      <c r="AI1053" s="178">
        <v>0</v>
      </c>
      <c r="AJ1053" s="178">
        <v>0</v>
      </c>
      <c r="AK1053" s="178">
        <v>0</v>
      </c>
      <c r="AL1053" s="178">
        <v>0</v>
      </c>
      <c r="AM1053" s="178">
        <v>0</v>
      </c>
      <c r="AN1053" s="178">
        <v>0</v>
      </c>
      <c r="AO1053" s="178">
        <v>0</v>
      </c>
      <c r="AP1053" s="178">
        <v>0</v>
      </c>
      <c r="AQ1053" s="178">
        <v>0</v>
      </c>
      <c r="AR1053" s="178">
        <v>0</v>
      </c>
      <c r="AS1053" s="178">
        <v>0</v>
      </c>
      <c r="AT1053" s="178">
        <v>0</v>
      </c>
      <c r="AU1053" s="178">
        <v>0</v>
      </c>
      <c r="AV1053" s="179">
        <v>0</v>
      </c>
    </row>
    <row r="1054" spans="2:48" s="218" customFormat="1" x14ac:dyDescent="0.25">
      <c r="B1054" s="175" t="s">
        <v>58</v>
      </c>
      <c r="C1054" s="178">
        <v>0</v>
      </c>
      <c r="D1054" s="178">
        <v>0</v>
      </c>
      <c r="E1054" s="178">
        <v>0</v>
      </c>
      <c r="F1054" s="178">
        <v>0</v>
      </c>
      <c r="G1054" s="178">
        <v>0</v>
      </c>
      <c r="H1054" s="178">
        <v>0</v>
      </c>
      <c r="I1054" s="178">
        <v>0</v>
      </c>
      <c r="J1054" s="178">
        <v>0</v>
      </c>
      <c r="K1054" s="178">
        <v>0</v>
      </c>
      <c r="L1054" s="178">
        <v>0</v>
      </c>
      <c r="M1054" s="178">
        <v>0</v>
      </c>
      <c r="N1054" s="178">
        <v>0</v>
      </c>
      <c r="O1054" s="178">
        <v>0</v>
      </c>
      <c r="P1054" s="178">
        <v>0</v>
      </c>
      <c r="Q1054" s="178">
        <v>0</v>
      </c>
      <c r="R1054" s="178">
        <v>0</v>
      </c>
      <c r="S1054" s="178">
        <v>0</v>
      </c>
      <c r="T1054" s="178">
        <v>0</v>
      </c>
      <c r="U1054" s="178">
        <v>0</v>
      </c>
      <c r="V1054" s="178">
        <v>0</v>
      </c>
      <c r="W1054" s="178">
        <v>0</v>
      </c>
      <c r="X1054" s="178">
        <v>0</v>
      </c>
      <c r="Y1054" s="178">
        <v>0</v>
      </c>
      <c r="Z1054" s="178">
        <v>0</v>
      </c>
      <c r="AA1054" s="178">
        <v>0</v>
      </c>
      <c r="AB1054" s="178">
        <v>0</v>
      </c>
      <c r="AC1054" s="178">
        <v>0</v>
      </c>
      <c r="AD1054" s="178">
        <v>0</v>
      </c>
      <c r="AE1054" s="178">
        <v>0</v>
      </c>
      <c r="AF1054" s="178">
        <v>0</v>
      </c>
      <c r="AG1054" s="178">
        <v>0</v>
      </c>
      <c r="AH1054" s="178">
        <v>0</v>
      </c>
      <c r="AI1054" s="178">
        <v>0</v>
      </c>
      <c r="AJ1054" s="178">
        <v>0</v>
      </c>
      <c r="AK1054" s="178">
        <v>0</v>
      </c>
      <c r="AL1054" s="178">
        <v>0</v>
      </c>
      <c r="AM1054" s="178">
        <v>0</v>
      </c>
      <c r="AN1054" s="178">
        <v>0</v>
      </c>
      <c r="AO1054" s="178">
        <v>0</v>
      </c>
      <c r="AP1054" s="178">
        <v>0</v>
      </c>
      <c r="AQ1054" s="178">
        <v>0</v>
      </c>
      <c r="AR1054" s="178">
        <v>0</v>
      </c>
      <c r="AS1054" s="178">
        <v>0</v>
      </c>
      <c r="AT1054" s="178">
        <v>0</v>
      </c>
      <c r="AU1054" s="178">
        <v>0</v>
      </c>
      <c r="AV1054" s="179">
        <v>0</v>
      </c>
    </row>
    <row r="1055" spans="2:48" s="218" customFormat="1" x14ac:dyDescent="0.25">
      <c r="B1055" s="175" t="s">
        <v>60</v>
      </c>
      <c r="C1055" s="178">
        <v>2274.7226053816962</v>
      </c>
      <c r="D1055" s="178">
        <v>2274.7226053816962</v>
      </c>
      <c r="E1055" s="178">
        <v>2274.7226053816962</v>
      </c>
      <c r="F1055" s="178">
        <v>2274.7226053816962</v>
      </c>
      <c r="G1055" s="178">
        <v>2274.7226053816962</v>
      </c>
      <c r="H1055" s="178">
        <v>2274.7226053816962</v>
      </c>
      <c r="I1055" s="178">
        <v>2274.7226053816962</v>
      </c>
      <c r="J1055" s="178">
        <v>2274.7226053816962</v>
      </c>
      <c r="K1055" s="178">
        <v>2188.1235167206737</v>
      </c>
      <c r="L1055" s="178">
        <v>2101.5244280596512</v>
      </c>
      <c r="M1055" s="178">
        <v>2014.9253393986287</v>
      </c>
      <c r="N1055" s="178">
        <v>2005.3044053267322</v>
      </c>
      <c r="O1055" s="178">
        <v>1995.6834712548355</v>
      </c>
      <c r="P1055" s="178">
        <v>1986.062537182939</v>
      </c>
      <c r="Q1055" s="178">
        <v>1976.4416031110422</v>
      </c>
      <c r="R1055" s="178">
        <v>1966.8206690391457</v>
      </c>
      <c r="S1055" s="178">
        <v>1903.6411078718859</v>
      </c>
      <c r="T1055" s="178">
        <v>1840.4615467046262</v>
      </c>
      <c r="U1055" s="178">
        <v>1777.2819855373664</v>
      </c>
      <c r="V1055" s="178">
        <v>1714.1024243701065</v>
      </c>
      <c r="W1055" s="178">
        <v>1650.9228632028467</v>
      </c>
      <c r="X1055" s="178">
        <v>1587.743302035587</v>
      </c>
      <c r="Y1055" s="178">
        <v>1524.5637408683272</v>
      </c>
      <c r="Z1055" s="178">
        <v>1461.3841797010673</v>
      </c>
      <c r="AA1055" s="178">
        <v>1398.2046185338077</v>
      </c>
      <c r="AB1055" s="178">
        <v>1335.0250573665478</v>
      </c>
      <c r="AC1055" s="178">
        <v>1320.6328167686829</v>
      </c>
      <c r="AD1055" s="178">
        <v>1306.2405761708183</v>
      </c>
      <c r="AE1055" s="178">
        <v>1291.8483355729536</v>
      </c>
      <c r="AF1055" s="178">
        <v>1277.4560949750887</v>
      </c>
      <c r="AG1055" s="178">
        <v>1263.0638543772241</v>
      </c>
      <c r="AH1055" s="178">
        <v>1248.6716137793592</v>
      </c>
      <c r="AI1055" s="178">
        <v>1234.2793731814945</v>
      </c>
      <c r="AJ1055" s="178">
        <v>1219.8871325836296</v>
      </c>
      <c r="AK1055" s="178">
        <v>1205.494891985765</v>
      </c>
      <c r="AL1055" s="178">
        <v>1191.1026513879001</v>
      </c>
      <c r="AM1055" s="178">
        <v>1176.7104107900354</v>
      </c>
      <c r="AN1055" s="178">
        <v>1162.3181701921706</v>
      </c>
      <c r="AO1055" s="178">
        <v>1147.9259295943059</v>
      </c>
      <c r="AP1055" s="178">
        <v>1133.533688996441</v>
      </c>
      <c r="AQ1055" s="178">
        <v>1119.1414483985764</v>
      </c>
      <c r="AR1055" s="178">
        <v>1119.1414483985764</v>
      </c>
      <c r="AS1055" s="178">
        <v>1119.1414483985764</v>
      </c>
      <c r="AT1055" s="178">
        <v>1119.1414483985764</v>
      </c>
      <c r="AU1055" s="178">
        <v>1119.1414483985764</v>
      </c>
      <c r="AV1055" s="179">
        <v>1119.1414483985764</v>
      </c>
    </row>
    <row r="1056" spans="2:48" s="218" customFormat="1" x14ac:dyDescent="0.25">
      <c r="B1056" s="175" t="s">
        <v>62</v>
      </c>
      <c r="C1056" s="178">
        <f>C1055/2</f>
        <v>1137.3613026908481</v>
      </c>
      <c r="D1056" s="178">
        <f t="shared" ref="D1056:AV1056" si="14">D1055/2</f>
        <v>1137.3613026908481</v>
      </c>
      <c r="E1056" s="178">
        <f t="shared" si="14"/>
        <v>1137.3613026908481</v>
      </c>
      <c r="F1056" s="178">
        <f t="shared" si="14"/>
        <v>1137.3613026908481</v>
      </c>
      <c r="G1056" s="178">
        <f t="shared" si="14"/>
        <v>1137.3613026908481</v>
      </c>
      <c r="H1056" s="178">
        <f t="shared" si="14"/>
        <v>1137.3613026908481</v>
      </c>
      <c r="I1056" s="178">
        <f t="shared" si="14"/>
        <v>1137.3613026908481</v>
      </c>
      <c r="J1056" s="178">
        <f t="shared" si="14"/>
        <v>1137.3613026908481</v>
      </c>
      <c r="K1056" s="178">
        <f t="shared" si="14"/>
        <v>1094.0617583603369</v>
      </c>
      <c r="L1056" s="178">
        <f t="shared" si="14"/>
        <v>1050.7622140298256</v>
      </c>
      <c r="M1056" s="178">
        <f t="shared" si="14"/>
        <v>1007.4626696993143</v>
      </c>
      <c r="N1056" s="178">
        <f t="shared" si="14"/>
        <v>1002.6522026633661</v>
      </c>
      <c r="O1056" s="178">
        <f t="shared" si="14"/>
        <v>997.84173562741773</v>
      </c>
      <c r="P1056" s="178">
        <f t="shared" si="14"/>
        <v>993.03126859146948</v>
      </c>
      <c r="Q1056" s="178">
        <f t="shared" si="14"/>
        <v>988.22080155552112</v>
      </c>
      <c r="R1056" s="178">
        <f t="shared" si="14"/>
        <v>983.41033451957287</v>
      </c>
      <c r="S1056" s="178">
        <f t="shared" si="14"/>
        <v>951.82055393594294</v>
      </c>
      <c r="T1056" s="178">
        <f t="shared" si="14"/>
        <v>920.23077335231312</v>
      </c>
      <c r="U1056" s="178">
        <f t="shared" si="14"/>
        <v>888.64099276868319</v>
      </c>
      <c r="V1056" s="178">
        <f t="shared" si="14"/>
        <v>857.05121218505326</v>
      </c>
      <c r="W1056" s="178">
        <f t="shared" si="14"/>
        <v>825.46143160142333</v>
      </c>
      <c r="X1056" s="178">
        <f t="shared" si="14"/>
        <v>793.87165101779351</v>
      </c>
      <c r="Y1056" s="178">
        <f t="shared" si="14"/>
        <v>762.28187043416358</v>
      </c>
      <c r="Z1056" s="178">
        <f t="shared" si="14"/>
        <v>730.69208985053365</v>
      </c>
      <c r="AA1056" s="178">
        <f t="shared" si="14"/>
        <v>699.10230926690383</v>
      </c>
      <c r="AB1056" s="178">
        <f t="shared" si="14"/>
        <v>667.5125286832739</v>
      </c>
      <c r="AC1056" s="178">
        <f t="shared" si="14"/>
        <v>660.31640838434146</v>
      </c>
      <c r="AD1056" s="178">
        <f t="shared" si="14"/>
        <v>653.12028808540913</v>
      </c>
      <c r="AE1056" s="178">
        <f t="shared" si="14"/>
        <v>645.9241677864768</v>
      </c>
      <c r="AF1056" s="178">
        <f t="shared" si="14"/>
        <v>638.72804748754436</v>
      </c>
      <c r="AG1056" s="178">
        <f t="shared" si="14"/>
        <v>631.53192718861203</v>
      </c>
      <c r="AH1056" s="178">
        <f t="shared" si="14"/>
        <v>624.33580688967959</v>
      </c>
      <c r="AI1056" s="178">
        <f t="shared" si="14"/>
        <v>617.13968659074726</v>
      </c>
      <c r="AJ1056" s="178">
        <f t="shared" si="14"/>
        <v>609.94356629181482</v>
      </c>
      <c r="AK1056" s="178">
        <f t="shared" si="14"/>
        <v>602.74744599288249</v>
      </c>
      <c r="AL1056" s="178">
        <f t="shared" si="14"/>
        <v>595.55132569395005</v>
      </c>
      <c r="AM1056" s="178">
        <f t="shared" si="14"/>
        <v>588.35520539501772</v>
      </c>
      <c r="AN1056" s="178">
        <f t="shared" si="14"/>
        <v>581.15908509608528</v>
      </c>
      <c r="AO1056" s="178">
        <f t="shared" si="14"/>
        <v>573.96296479715295</v>
      </c>
      <c r="AP1056" s="178">
        <f t="shared" si="14"/>
        <v>566.76684449822051</v>
      </c>
      <c r="AQ1056" s="178">
        <f t="shared" si="14"/>
        <v>559.57072419928818</v>
      </c>
      <c r="AR1056" s="178">
        <f t="shared" si="14"/>
        <v>559.57072419928818</v>
      </c>
      <c r="AS1056" s="178">
        <f t="shared" si="14"/>
        <v>559.57072419928818</v>
      </c>
      <c r="AT1056" s="178">
        <f t="shared" si="14"/>
        <v>559.57072419928818</v>
      </c>
      <c r="AU1056" s="178">
        <f t="shared" si="14"/>
        <v>559.57072419928818</v>
      </c>
      <c r="AV1056" s="178">
        <f t="shared" si="14"/>
        <v>559.57072419928818</v>
      </c>
    </row>
    <row r="1057" spans="1:48" s="218" customFormat="1" x14ac:dyDescent="0.25">
      <c r="B1057" s="175" t="s">
        <v>109</v>
      </c>
      <c r="C1057" s="178">
        <v>10</v>
      </c>
      <c r="D1057" s="178">
        <v>10</v>
      </c>
      <c r="E1057" s="178">
        <v>10</v>
      </c>
      <c r="F1057" s="178">
        <v>10</v>
      </c>
      <c r="G1057" s="178">
        <v>10</v>
      </c>
      <c r="H1057" s="178">
        <v>10</v>
      </c>
      <c r="I1057" s="178">
        <v>10</v>
      </c>
      <c r="J1057" s="178">
        <v>10</v>
      </c>
      <c r="K1057" s="178">
        <v>10</v>
      </c>
      <c r="L1057" s="178">
        <v>10</v>
      </c>
      <c r="M1057" s="178">
        <v>10</v>
      </c>
      <c r="N1057" s="178">
        <v>10</v>
      </c>
      <c r="O1057" s="178">
        <v>10</v>
      </c>
      <c r="P1057" s="178">
        <v>10</v>
      </c>
      <c r="Q1057" s="178">
        <v>10</v>
      </c>
      <c r="R1057" s="178">
        <v>10</v>
      </c>
      <c r="S1057" s="178">
        <v>10</v>
      </c>
      <c r="T1057" s="178">
        <v>10</v>
      </c>
      <c r="U1057" s="178">
        <v>10</v>
      </c>
      <c r="V1057" s="178">
        <v>10</v>
      </c>
      <c r="W1057" s="178">
        <v>10</v>
      </c>
      <c r="X1057" s="178">
        <v>10</v>
      </c>
      <c r="Y1057" s="178">
        <v>10</v>
      </c>
      <c r="Z1057" s="178">
        <v>10</v>
      </c>
      <c r="AA1057" s="178">
        <v>10</v>
      </c>
      <c r="AB1057" s="178">
        <v>10</v>
      </c>
      <c r="AC1057" s="178">
        <v>10</v>
      </c>
      <c r="AD1057" s="178">
        <v>10</v>
      </c>
      <c r="AE1057" s="178">
        <v>10</v>
      </c>
      <c r="AF1057" s="178">
        <v>10</v>
      </c>
      <c r="AG1057" s="178">
        <v>10</v>
      </c>
      <c r="AH1057" s="178">
        <v>10</v>
      </c>
      <c r="AI1057" s="178">
        <v>10</v>
      </c>
      <c r="AJ1057" s="178">
        <v>10</v>
      </c>
      <c r="AK1057" s="178">
        <v>10</v>
      </c>
      <c r="AL1057" s="178">
        <v>10</v>
      </c>
      <c r="AM1057" s="178">
        <v>10</v>
      </c>
      <c r="AN1057" s="178">
        <v>10</v>
      </c>
      <c r="AO1057" s="178">
        <v>10</v>
      </c>
      <c r="AP1057" s="178">
        <v>10</v>
      </c>
      <c r="AQ1057" s="178">
        <v>10</v>
      </c>
      <c r="AR1057" s="178">
        <v>10</v>
      </c>
      <c r="AS1057" s="178">
        <v>10</v>
      </c>
      <c r="AT1057" s="178">
        <v>10</v>
      </c>
      <c r="AU1057" s="178">
        <v>10</v>
      </c>
      <c r="AV1057" s="179">
        <v>10</v>
      </c>
    </row>
    <row r="1058" spans="1:48" s="218" customFormat="1" x14ac:dyDescent="0.25">
      <c r="B1058" s="175" t="s">
        <v>274</v>
      </c>
      <c r="C1058" s="178">
        <v>100000</v>
      </c>
      <c r="D1058" s="178">
        <v>100000</v>
      </c>
      <c r="E1058" s="178">
        <v>100000</v>
      </c>
      <c r="F1058" s="178">
        <v>100000</v>
      </c>
      <c r="G1058" s="178">
        <v>100000</v>
      </c>
      <c r="H1058" s="178">
        <v>100000</v>
      </c>
      <c r="I1058" s="178">
        <v>100000</v>
      </c>
      <c r="J1058" s="178">
        <v>100000</v>
      </c>
      <c r="K1058" s="178">
        <v>100000</v>
      </c>
      <c r="L1058" s="178">
        <v>100000</v>
      </c>
      <c r="M1058" s="178">
        <v>100000</v>
      </c>
      <c r="N1058" s="178">
        <v>100000</v>
      </c>
      <c r="O1058" s="178">
        <v>100000</v>
      </c>
      <c r="P1058" s="178">
        <v>100000</v>
      </c>
      <c r="Q1058" s="178">
        <v>100000</v>
      </c>
      <c r="R1058" s="178">
        <v>100000</v>
      </c>
      <c r="S1058" s="178">
        <v>100000</v>
      </c>
      <c r="T1058" s="178">
        <v>100000</v>
      </c>
      <c r="U1058" s="178">
        <v>100000</v>
      </c>
      <c r="V1058" s="178">
        <v>100000</v>
      </c>
      <c r="W1058" s="178">
        <v>100000</v>
      </c>
      <c r="X1058" s="178">
        <v>100000</v>
      </c>
      <c r="Y1058" s="178">
        <v>100000</v>
      </c>
      <c r="Z1058" s="178">
        <v>100000</v>
      </c>
      <c r="AA1058" s="178">
        <v>100000</v>
      </c>
      <c r="AB1058" s="178">
        <v>100000</v>
      </c>
      <c r="AC1058" s="178">
        <v>100000</v>
      </c>
      <c r="AD1058" s="178">
        <v>100000</v>
      </c>
      <c r="AE1058" s="178">
        <v>100000</v>
      </c>
      <c r="AF1058" s="178">
        <v>100000</v>
      </c>
      <c r="AG1058" s="178">
        <v>100000</v>
      </c>
      <c r="AH1058" s="178">
        <v>100000</v>
      </c>
      <c r="AI1058" s="178">
        <v>100000</v>
      </c>
      <c r="AJ1058" s="178">
        <v>100000</v>
      </c>
      <c r="AK1058" s="178">
        <v>100000</v>
      </c>
      <c r="AL1058" s="178">
        <v>100000</v>
      </c>
      <c r="AM1058" s="178">
        <v>100000</v>
      </c>
      <c r="AN1058" s="178">
        <v>100000</v>
      </c>
      <c r="AO1058" s="178">
        <v>100000</v>
      </c>
      <c r="AP1058" s="178">
        <v>100000</v>
      </c>
      <c r="AQ1058" s="178">
        <v>100000</v>
      </c>
      <c r="AR1058" s="178">
        <v>100000</v>
      </c>
      <c r="AS1058" s="178">
        <v>100000</v>
      </c>
      <c r="AT1058" s="178">
        <v>100000</v>
      </c>
      <c r="AU1058" s="178">
        <v>100000</v>
      </c>
      <c r="AV1058" s="179">
        <v>100000</v>
      </c>
    </row>
    <row r="1059" spans="1:48" s="218" customFormat="1" x14ac:dyDescent="0.25">
      <c r="B1059" s="175" t="s">
        <v>276</v>
      </c>
      <c r="C1059" s="180"/>
      <c r="D1059" s="180"/>
      <c r="E1059" s="180"/>
      <c r="F1059" s="180"/>
      <c r="G1059" s="180"/>
      <c r="H1059" s="180"/>
      <c r="I1059" s="180"/>
      <c r="J1059" s="180"/>
      <c r="K1059" s="180"/>
      <c r="L1059" s="180"/>
      <c r="M1059" s="180"/>
      <c r="N1059" s="180"/>
      <c r="O1059" s="180"/>
      <c r="P1059" s="180"/>
      <c r="Q1059" s="180"/>
      <c r="R1059" s="180"/>
      <c r="S1059" s="180"/>
      <c r="T1059" s="180"/>
      <c r="U1059" s="180"/>
      <c r="V1059" s="180"/>
      <c r="W1059" s="180"/>
      <c r="X1059" s="180"/>
      <c r="Y1059" s="180"/>
      <c r="Z1059" s="180"/>
      <c r="AA1059" s="180"/>
      <c r="AB1059" s="180"/>
      <c r="AC1059" s="180"/>
      <c r="AD1059" s="180"/>
      <c r="AE1059" s="180"/>
      <c r="AF1059" s="180"/>
      <c r="AG1059" s="180"/>
      <c r="AH1059" s="180"/>
      <c r="AI1059" s="180"/>
      <c r="AJ1059" s="180"/>
      <c r="AK1059" s="180"/>
      <c r="AL1059" s="180"/>
      <c r="AM1059" s="180"/>
      <c r="AN1059" s="180"/>
      <c r="AO1059" s="180"/>
      <c r="AP1059" s="180"/>
      <c r="AQ1059" s="180"/>
      <c r="AR1059" s="180"/>
      <c r="AS1059" s="180"/>
      <c r="AT1059" s="180"/>
      <c r="AU1059" s="180"/>
      <c r="AV1059" s="181"/>
    </row>
    <row r="1060" spans="1:48" s="218" customFormat="1" x14ac:dyDescent="0.25">
      <c r="B1060" s="175" t="s">
        <v>278</v>
      </c>
      <c r="C1060" s="180"/>
      <c r="D1060" s="180"/>
      <c r="E1060" s="180"/>
      <c r="F1060" s="180"/>
      <c r="G1060" s="180"/>
      <c r="H1060" s="180"/>
      <c r="I1060" s="180"/>
      <c r="J1060" s="180"/>
      <c r="K1060" s="180"/>
      <c r="L1060" s="180"/>
      <c r="M1060" s="180"/>
      <c r="N1060" s="180"/>
      <c r="O1060" s="180"/>
      <c r="P1060" s="180"/>
      <c r="Q1060" s="180"/>
      <c r="R1060" s="180"/>
      <c r="S1060" s="180"/>
      <c r="T1060" s="180"/>
      <c r="U1060" s="180"/>
      <c r="V1060" s="180"/>
      <c r="W1060" s="180"/>
      <c r="X1060" s="180"/>
      <c r="Y1060" s="180"/>
      <c r="Z1060" s="180"/>
      <c r="AA1060" s="180"/>
      <c r="AB1060" s="180"/>
      <c r="AC1060" s="180"/>
      <c r="AD1060" s="180"/>
      <c r="AE1060" s="180"/>
      <c r="AF1060" s="180"/>
      <c r="AG1060" s="180"/>
      <c r="AH1060" s="180"/>
      <c r="AI1060" s="180"/>
      <c r="AJ1060" s="180"/>
      <c r="AK1060" s="180"/>
      <c r="AL1060" s="180"/>
      <c r="AM1060" s="180"/>
      <c r="AN1060" s="180"/>
      <c r="AO1060" s="180"/>
      <c r="AP1060" s="180"/>
      <c r="AQ1060" s="180"/>
      <c r="AR1060" s="180"/>
      <c r="AS1060" s="180"/>
      <c r="AT1060" s="180"/>
      <c r="AU1060" s="180"/>
      <c r="AV1060" s="181"/>
    </row>
    <row r="1061" spans="1:48" s="218" customFormat="1" ht="15.75" thickBot="1" x14ac:dyDescent="0.3">
      <c r="B1061" s="326" t="s">
        <v>787</v>
      </c>
      <c r="C1061" s="327"/>
      <c r="D1061" s="327"/>
      <c r="E1061" s="327"/>
      <c r="F1061" s="327"/>
      <c r="G1061" s="327"/>
      <c r="H1061" s="327"/>
      <c r="I1061" s="327"/>
      <c r="J1061" s="327"/>
      <c r="K1061" s="327"/>
      <c r="L1061" s="327"/>
      <c r="M1061" s="327"/>
      <c r="N1061" s="327"/>
      <c r="O1061" s="327"/>
      <c r="P1061" s="327"/>
      <c r="Q1061" s="327"/>
      <c r="R1061" s="327"/>
      <c r="S1061" s="327"/>
      <c r="T1061" s="327"/>
      <c r="U1061" s="327"/>
      <c r="V1061" s="327"/>
      <c r="W1061" s="327"/>
      <c r="X1061" s="327"/>
      <c r="Y1061" s="327"/>
      <c r="Z1061" s="327"/>
      <c r="AA1061" s="327"/>
      <c r="AB1061" s="327"/>
      <c r="AC1061" s="327"/>
      <c r="AD1061" s="327"/>
      <c r="AE1061" s="327"/>
      <c r="AF1061" s="327"/>
      <c r="AG1061" s="327"/>
      <c r="AH1061" s="327"/>
      <c r="AI1061" s="327"/>
      <c r="AJ1061" s="327"/>
      <c r="AK1061" s="327"/>
      <c r="AL1061" s="327"/>
      <c r="AM1061" s="327"/>
      <c r="AN1061" s="327"/>
      <c r="AO1061" s="327"/>
      <c r="AP1061" s="327"/>
      <c r="AQ1061" s="327"/>
      <c r="AR1061" s="327"/>
      <c r="AS1061" s="327"/>
      <c r="AT1061" s="327"/>
      <c r="AU1061" s="327"/>
      <c r="AV1061" s="328"/>
    </row>
    <row r="1062" spans="1:48" s="218" customFormat="1" ht="16.5" thickTop="1" thickBot="1" x14ac:dyDescent="0.3"/>
    <row r="1063" spans="1:48" s="218" customFormat="1" ht="15.75" thickTop="1" x14ac:dyDescent="0.25">
      <c r="A1063" s="218">
        <f>A1029+1</f>
        <v>31</v>
      </c>
      <c r="B1063" s="329" t="s">
        <v>326</v>
      </c>
      <c r="C1063" s="330"/>
      <c r="D1063" s="330"/>
      <c r="E1063" s="330"/>
      <c r="F1063" s="330"/>
      <c r="G1063" s="330"/>
      <c r="H1063" s="330"/>
      <c r="I1063" s="330"/>
      <c r="J1063" s="330"/>
      <c r="K1063" s="330"/>
      <c r="L1063" s="330"/>
      <c r="M1063" s="330"/>
      <c r="N1063" s="330"/>
      <c r="O1063" s="330"/>
      <c r="P1063" s="330"/>
      <c r="Q1063" s="330"/>
      <c r="R1063" s="330"/>
      <c r="S1063" s="330"/>
      <c r="T1063" s="330"/>
      <c r="U1063" s="330"/>
      <c r="V1063" s="330"/>
      <c r="W1063" s="330"/>
      <c r="X1063" s="330"/>
      <c r="Y1063" s="330"/>
      <c r="Z1063" s="330"/>
      <c r="AA1063" s="330"/>
      <c r="AB1063" s="330"/>
      <c r="AC1063" s="330"/>
      <c r="AD1063" s="330"/>
      <c r="AE1063" s="330"/>
      <c r="AF1063" s="330"/>
      <c r="AG1063" s="330"/>
      <c r="AH1063" s="330"/>
      <c r="AI1063" s="330"/>
      <c r="AJ1063" s="330"/>
      <c r="AK1063" s="330"/>
      <c r="AL1063" s="330"/>
      <c r="AM1063" s="330"/>
      <c r="AN1063" s="330"/>
      <c r="AO1063" s="330"/>
      <c r="AP1063" s="330"/>
      <c r="AQ1063" s="330"/>
      <c r="AR1063" s="330"/>
      <c r="AS1063" s="330"/>
      <c r="AT1063" s="330"/>
      <c r="AU1063" s="330"/>
      <c r="AV1063" s="331"/>
    </row>
    <row r="1064" spans="1:48" s="218" customFormat="1" x14ac:dyDescent="0.25">
      <c r="B1064" s="175"/>
      <c r="C1064" s="176" t="s">
        <v>364</v>
      </c>
      <c r="D1064" s="176" t="s">
        <v>365</v>
      </c>
      <c r="E1064" s="176" t="s">
        <v>366</v>
      </c>
      <c r="F1064" s="176" t="s">
        <v>367</v>
      </c>
      <c r="G1064" s="176" t="s">
        <v>368</v>
      </c>
      <c r="H1064" s="176" t="s">
        <v>369</v>
      </c>
      <c r="I1064" s="176" t="s">
        <v>370</v>
      </c>
      <c r="J1064" s="176" t="s">
        <v>371</v>
      </c>
      <c r="K1064" s="176" t="s">
        <v>372</v>
      </c>
      <c r="L1064" s="176" t="s">
        <v>373</v>
      </c>
      <c r="M1064" s="176" t="s">
        <v>374</v>
      </c>
      <c r="N1064" s="176" t="s">
        <v>375</v>
      </c>
      <c r="O1064" s="176" t="s">
        <v>376</v>
      </c>
      <c r="P1064" s="176" t="s">
        <v>377</v>
      </c>
      <c r="Q1064" s="176" t="s">
        <v>378</v>
      </c>
      <c r="R1064" s="176" t="s">
        <v>379</v>
      </c>
      <c r="S1064" s="176" t="s">
        <v>380</v>
      </c>
      <c r="T1064" s="176" t="s">
        <v>381</v>
      </c>
      <c r="U1064" s="176" t="s">
        <v>382</v>
      </c>
      <c r="V1064" s="176" t="s">
        <v>383</v>
      </c>
      <c r="W1064" s="176" t="s">
        <v>384</v>
      </c>
      <c r="X1064" s="176" t="s">
        <v>385</v>
      </c>
      <c r="Y1064" s="176" t="s">
        <v>386</v>
      </c>
      <c r="Z1064" s="176" t="s">
        <v>387</v>
      </c>
      <c r="AA1064" s="176" t="s">
        <v>388</v>
      </c>
      <c r="AB1064" s="176" t="s">
        <v>389</v>
      </c>
      <c r="AC1064" s="176" t="s">
        <v>224</v>
      </c>
      <c r="AD1064" s="176" t="s">
        <v>225</v>
      </c>
      <c r="AE1064" s="176" t="s">
        <v>226</v>
      </c>
      <c r="AF1064" s="176" t="s">
        <v>227</v>
      </c>
      <c r="AG1064" s="176" t="s">
        <v>445</v>
      </c>
      <c r="AH1064" s="176" t="s">
        <v>228</v>
      </c>
      <c r="AI1064" s="176" t="s">
        <v>229</v>
      </c>
      <c r="AJ1064" s="176" t="s">
        <v>348</v>
      </c>
      <c r="AK1064" s="176" t="s">
        <v>349</v>
      </c>
      <c r="AL1064" s="176" t="s">
        <v>446</v>
      </c>
      <c r="AM1064" s="176" t="s">
        <v>350</v>
      </c>
      <c r="AN1064" s="176" t="s">
        <v>351</v>
      </c>
      <c r="AO1064" s="176" t="s">
        <v>352</v>
      </c>
      <c r="AP1064" s="176" t="s">
        <v>353</v>
      </c>
      <c r="AQ1064" s="176" t="s">
        <v>447</v>
      </c>
      <c r="AR1064" s="176" t="s">
        <v>354</v>
      </c>
      <c r="AS1064" s="176" t="s">
        <v>355</v>
      </c>
      <c r="AT1064" s="176" t="s">
        <v>356</v>
      </c>
      <c r="AU1064" s="176" t="s">
        <v>357</v>
      </c>
      <c r="AV1064" s="177" t="s">
        <v>358</v>
      </c>
    </row>
    <row r="1065" spans="1:48" s="218" customFormat="1" x14ac:dyDescent="0.25">
      <c r="B1065" s="175" t="s">
        <v>39</v>
      </c>
      <c r="C1065" s="178">
        <v>50002.767492496372</v>
      </c>
      <c r="D1065" s="178">
        <v>50002.767492496372</v>
      </c>
      <c r="E1065" s="178">
        <v>50002.767492496372</v>
      </c>
      <c r="F1065" s="178">
        <v>50002.767492496372</v>
      </c>
      <c r="G1065" s="178">
        <v>50002.767492496372</v>
      </c>
      <c r="H1065" s="178">
        <v>50002.767492496372</v>
      </c>
      <c r="I1065" s="178">
        <v>50002.767492496372</v>
      </c>
      <c r="J1065" s="178">
        <v>50002.767492496372</v>
      </c>
      <c r="K1065" s="178">
        <v>48389.513536096791</v>
      </c>
      <c r="L1065" s="178">
        <v>46776.259579697209</v>
      </c>
      <c r="M1065" s="178">
        <v>45163.005623297628</v>
      </c>
      <c r="N1065" s="178">
        <v>43309.324303848327</v>
      </c>
      <c r="O1065" s="178">
        <v>41455.642984399019</v>
      </c>
      <c r="P1065" s="178">
        <v>39601.961664949718</v>
      </c>
      <c r="Q1065" s="178">
        <v>37748.28034550041</v>
      </c>
      <c r="R1065" s="178">
        <v>35894.59902605111</v>
      </c>
      <c r="S1065" s="178">
        <v>35655.702847735403</v>
      </c>
      <c r="T1065" s="178">
        <v>35416.806669419697</v>
      </c>
      <c r="U1065" s="178">
        <v>35177.910491103983</v>
      </c>
      <c r="V1065" s="178">
        <v>34939.014312788277</v>
      </c>
      <c r="W1065" s="178">
        <v>34700.11813447257</v>
      </c>
      <c r="X1065" s="178">
        <v>34461.221956156864</v>
      </c>
      <c r="Y1065" s="178">
        <v>34222.325777841157</v>
      </c>
      <c r="Z1065" s="178">
        <v>33983.429599525443</v>
      </c>
      <c r="AA1065" s="178">
        <v>33744.533421209737</v>
      </c>
      <c r="AB1065" s="178">
        <v>33505.63724289403</v>
      </c>
      <c r="AC1065" s="178">
        <v>33369.991453000388</v>
      </c>
      <c r="AD1065" s="178">
        <v>33234.345663106753</v>
      </c>
      <c r="AE1065" s="178">
        <v>33098.699873213111</v>
      </c>
      <c r="AF1065" s="178">
        <v>32963.054083319468</v>
      </c>
      <c r="AG1065" s="178">
        <v>32827.408293425833</v>
      </c>
      <c r="AH1065" s="178">
        <v>32691.762503532191</v>
      </c>
      <c r="AI1065" s="178">
        <v>32556.116713638552</v>
      </c>
      <c r="AJ1065" s="178">
        <v>32420.47092374491</v>
      </c>
      <c r="AK1065" s="178">
        <v>32284.825133851271</v>
      </c>
      <c r="AL1065" s="178">
        <v>32149.179343957632</v>
      </c>
      <c r="AM1065" s="178">
        <v>32013.53355406399</v>
      </c>
      <c r="AN1065" s="178">
        <v>31877.887764170351</v>
      </c>
      <c r="AO1065" s="178">
        <v>31742.241974276712</v>
      </c>
      <c r="AP1065" s="178">
        <v>31606.59618438307</v>
      </c>
      <c r="AQ1065" s="178">
        <v>31470.950394489431</v>
      </c>
      <c r="AR1065" s="178">
        <v>31470.950394489431</v>
      </c>
      <c r="AS1065" s="178">
        <v>31470.950394489431</v>
      </c>
      <c r="AT1065" s="178">
        <v>31470.950394489431</v>
      </c>
      <c r="AU1065" s="178">
        <v>31470.950394489431</v>
      </c>
      <c r="AV1065" s="179">
        <v>31470.950394489431</v>
      </c>
    </row>
    <row r="1066" spans="1:48" s="218" customFormat="1" x14ac:dyDescent="0.25">
      <c r="B1066" s="175" t="s">
        <v>104</v>
      </c>
      <c r="C1066" s="178">
        <v>4.2877095175804947E-3</v>
      </c>
      <c r="D1066" s="178">
        <v>4.2877095175804947E-3</v>
      </c>
      <c r="E1066" s="178">
        <v>4.2877095175804947E-3</v>
      </c>
      <c r="F1066" s="178">
        <v>4.2877095175804947E-3</v>
      </c>
      <c r="G1066" s="178">
        <v>4.2877095175804947E-3</v>
      </c>
      <c r="H1066" s="178">
        <v>4.2877095175804947E-3</v>
      </c>
      <c r="I1066" s="178">
        <v>4.2877095175804947E-3</v>
      </c>
      <c r="J1066" s="178">
        <v>4.2877095175804947E-3</v>
      </c>
      <c r="K1066" s="178">
        <v>4.073058945906676E-3</v>
      </c>
      <c r="L1066" s="178">
        <v>3.8584083742328572E-3</v>
      </c>
      <c r="M1066" s="178">
        <v>3.6437578025590384E-3</v>
      </c>
      <c r="N1066" s="178">
        <v>3.6135770115944166E-3</v>
      </c>
      <c r="O1066" s="178">
        <v>3.5833962206297944E-3</v>
      </c>
      <c r="P1066" s="178">
        <v>3.5532154296651726E-3</v>
      </c>
      <c r="Q1066" s="178">
        <v>3.5230346387005503E-3</v>
      </c>
      <c r="R1066" s="178">
        <v>3.4928538477359285E-3</v>
      </c>
      <c r="S1066" s="178">
        <v>3.5011306473798089E-3</v>
      </c>
      <c r="T1066" s="178">
        <v>3.5094074470236893E-3</v>
      </c>
      <c r="U1066" s="178">
        <v>3.5176842466675697E-3</v>
      </c>
      <c r="V1066" s="178">
        <v>3.5259610463114501E-3</v>
      </c>
      <c r="W1066" s="178">
        <v>3.5342378459553301E-3</v>
      </c>
      <c r="X1066" s="178">
        <v>3.5425146455992105E-3</v>
      </c>
      <c r="Y1066" s="178">
        <v>3.5507914452430909E-3</v>
      </c>
      <c r="Z1066" s="178">
        <v>3.5590682448869712E-3</v>
      </c>
      <c r="AA1066" s="178">
        <v>3.5673450445308516E-3</v>
      </c>
      <c r="AB1066" s="178">
        <v>3.575621844174732E-3</v>
      </c>
      <c r="AC1066" s="178">
        <v>3.5624412257691637E-3</v>
      </c>
      <c r="AD1066" s="178">
        <v>3.549260607363595E-3</v>
      </c>
      <c r="AE1066" s="178">
        <v>3.5360799889580267E-3</v>
      </c>
      <c r="AF1066" s="178">
        <v>3.522899370552458E-3</v>
      </c>
      <c r="AG1066" s="178">
        <v>3.5097187521468897E-3</v>
      </c>
      <c r="AH1066" s="178">
        <v>3.4965381337413214E-3</v>
      </c>
      <c r="AI1066" s="178">
        <v>3.4833575153357527E-3</v>
      </c>
      <c r="AJ1066" s="178">
        <v>3.4701768969301844E-3</v>
      </c>
      <c r="AK1066" s="178">
        <v>3.4569962785246156E-3</v>
      </c>
      <c r="AL1066" s="178">
        <v>3.4438156601190473E-3</v>
      </c>
      <c r="AM1066" s="178">
        <v>3.430635041713479E-3</v>
      </c>
      <c r="AN1066" s="178">
        <v>3.4174544233079103E-3</v>
      </c>
      <c r="AO1066" s="178">
        <v>3.404273804902342E-3</v>
      </c>
      <c r="AP1066" s="178">
        <v>3.3910931864967733E-3</v>
      </c>
      <c r="AQ1066" s="178">
        <v>3.377912568091205E-3</v>
      </c>
      <c r="AR1066" s="178">
        <v>3.377912568091205E-3</v>
      </c>
      <c r="AS1066" s="178">
        <v>3.377912568091205E-3</v>
      </c>
      <c r="AT1066" s="178">
        <v>3.377912568091205E-3</v>
      </c>
      <c r="AU1066" s="178">
        <v>3.377912568091205E-3</v>
      </c>
      <c r="AV1066" s="179">
        <v>3.377912568091205E-3</v>
      </c>
    </row>
    <row r="1067" spans="1:48" s="218" customFormat="1" x14ac:dyDescent="0.25">
      <c r="B1067" s="175" t="s">
        <v>105</v>
      </c>
      <c r="C1067" s="178">
        <v>2.9214713434523539E-3</v>
      </c>
      <c r="D1067" s="178">
        <v>2.9214713434523539E-3</v>
      </c>
      <c r="E1067" s="178">
        <v>2.9214713434523539E-3</v>
      </c>
      <c r="F1067" s="178">
        <v>2.9214713434523539E-3</v>
      </c>
      <c r="G1067" s="178">
        <v>2.9214713434523539E-3</v>
      </c>
      <c r="H1067" s="178">
        <v>2.9214713434523539E-3</v>
      </c>
      <c r="I1067" s="178">
        <v>2.9214713434523539E-3</v>
      </c>
      <c r="J1067" s="178">
        <v>2.9214713434523539E-3</v>
      </c>
      <c r="K1067" s="178">
        <v>2.8937273962860964E-3</v>
      </c>
      <c r="L1067" s="178">
        <v>2.8659834491198384E-3</v>
      </c>
      <c r="M1067" s="178">
        <v>2.8382395019535809E-3</v>
      </c>
      <c r="N1067" s="178">
        <v>2.9788208560459759E-3</v>
      </c>
      <c r="O1067" s="178">
        <v>3.119402210138371E-3</v>
      </c>
      <c r="P1067" s="178">
        <v>3.259983564230766E-3</v>
      </c>
      <c r="Q1067" s="178">
        <v>3.400564918323161E-3</v>
      </c>
      <c r="R1067" s="178">
        <v>3.541146272415556E-3</v>
      </c>
      <c r="S1067" s="178">
        <v>3.6824399825992385E-3</v>
      </c>
      <c r="T1067" s="178">
        <v>3.823733692782921E-3</v>
      </c>
      <c r="U1067" s="178">
        <v>3.965027402966604E-3</v>
      </c>
      <c r="V1067" s="178">
        <v>4.1063211131502865E-3</v>
      </c>
      <c r="W1067" s="178">
        <v>4.247614823333969E-3</v>
      </c>
      <c r="X1067" s="178">
        <v>4.3889085335176515E-3</v>
      </c>
      <c r="Y1067" s="178">
        <v>4.530202243701334E-3</v>
      </c>
      <c r="Z1067" s="178">
        <v>4.6714959538850164E-3</v>
      </c>
      <c r="AA1067" s="178">
        <v>4.8127896640686989E-3</v>
      </c>
      <c r="AB1067" s="178">
        <v>4.9540833742523814E-3</v>
      </c>
      <c r="AC1067" s="178">
        <v>4.936786129400259E-3</v>
      </c>
      <c r="AD1067" s="178">
        <v>4.9194888845481366E-3</v>
      </c>
      <c r="AE1067" s="178">
        <v>4.9021916396960151E-3</v>
      </c>
      <c r="AF1067" s="178">
        <v>4.8848943948438927E-3</v>
      </c>
      <c r="AG1067" s="178">
        <v>4.8675971499917703E-3</v>
      </c>
      <c r="AH1067" s="178">
        <v>4.8502999051396479E-3</v>
      </c>
      <c r="AI1067" s="178">
        <v>4.8330026602875255E-3</v>
      </c>
      <c r="AJ1067" s="178">
        <v>4.8157054154354039E-3</v>
      </c>
      <c r="AK1067" s="178">
        <v>4.7984081705832815E-3</v>
      </c>
      <c r="AL1067" s="178">
        <v>4.7811109257311591E-3</v>
      </c>
      <c r="AM1067" s="178">
        <v>4.7638136808790367E-3</v>
      </c>
      <c r="AN1067" s="178">
        <v>4.7465164360269143E-3</v>
      </c>
      <c r="AO1067" s="178">
        <v>4.7292191911747928E-3</v>
      </c>
      <c r="AP1067" s="178">
        <v>4.7119219463226704E-3</v>
      </c>
      <c r="AQ1067" s="178">
        <v>4.694624701470548E-3</v>
      </c>
      <c r="AR1067" s="178">
        <v>4.694624701470548E-3</v>
      </c>
      <c r="AS1067" s="178">
        <v>4.694624701470548E-3</v>
      </c>
      <c r="AT1067" s="178">
        <v>4.694624701470548E-3</v>
      </c>
      <c r="AU1067" s="178">
        <v>4.694624701470548E-3</v>
      </c>
      <c r="AV1067" s="179">
        <v>4.694624701470548E-3</v>
      </c>
    </row>
    <row r="1068" spans="1:48" s="218" customFormat="1" x14ac:dyDescent="0.25">
      <c r="B1068" s="175" t="s">
        <v>106</v>
      </c>
      <c r="C1068" s="178">
        <v>2.0915357103393126E-2</v>
      </c>
      <c r="D1068" s="178">
        <v>2.0915357103393126E-2</v>
      </c>
      <c r="E1068" s="178">
        <v>2.0915357103393126E-2</v>
      </c>
      <c r="F1068" s="178">
        <v>2.0915357103393126E-2</v>
      </c>
      <c r="G1068" s="178">
        <v>2.0915357103393126E-2</v>
      </c>
      <c r="H1068" s="178">
        <v>2.0915357103393126E-2</v>
      </c>
      <c r="I1068" s="178">
        <v>2.0915357103393126E-2</v>
      </c>
      <c r="J1068" s="178">
        <v>2.0915357103393126E-2</v>
      </c>
      <c r="K1068" s="178">
        <v>2.0349264342833909E-2</v>
      </c>
      <c r="L1068" s="178">
        <v>1.9783171582274696E-2</v>
      </c>
      <c r="M1068" s="178">
        <v>1.9217078821715479E-2</v>
      </c>
      <c r="N1068" s="178">
        <v>1.8845910097747037E-2</v>
      </c>
      <c r="O1068" s="178">
        <v>1.8474741373778594E-2</v>
      </c>
      <c r="P1068" s="178">
        <v>1.8103572649810155E-2</v>
      </c>
      <c r="Q1068" s="178">
        <v>1.7732403925841713E-2</v>
      </c>
      <c r="R1068" s="178">
        <v>1.7361235201873271E-2</v>
      </c>
      <c r="S1068" s="178">
        <v>1.7300567754919238E-2</v>
      </c>
      <c r="T1068" s="178">
        <v>1.7239900307965204E-2</v>
      </c>
      <c r="U1068" s="178">
        <v>1.7179232861011171E-2</v>
      </c>
      <c r="V1068" s="178">
        <v>1.7118565414057138E-2</v>
      </c>
      <c r="W1068" s="178">
        <v>1.7057897967103108E-2</v>
      </c>
      <c r="X1068" s="178">
        <v>1.6997230520149075E-2</v>
      </c>
      <c r="Y1068" s="178">
        <v>1.6936563073195042E-2</v>
      </c>
      <c r="Z1068" s="178">
        <v>1.6875895626241009E-2</v>
      </c>
      <c r="AA1068" s="178">
        <v>1.6815228179286976E-2</v>
      </c>
      <c r="AB1068" s="178">
        <v>1.6754560732332942E-2</v>
      </c>
      <c r="AC1068" s="178">
        <v>1.6708298988793103E-2</v>
      </c>
      <c r="AD1068" s="178">
        <v>1.6662037245253263E-2</v>
      </c>
      <c r="AE1068" s="178">
        <v>1.6615775501713424E-2</v>
      </c>
      <c r="AF1068" s="178">
        <v>1.6569513758173584E-2</v>
      </c>
      <c r="AG1068" s="178">
        <v>1.6523252014633744E-2</v>
      </c>
      <c r="AH1068" s="178">
        <v>1.6476990271093905E-2</v>
      </c>
      <c r="AI1068" s="178">
        <v>1.6430728527554065E-2</v>
      </c>
      <c r="AJ1068" s="178">
        <v>1.6384466784014225E-2</v>
      </c>
      <c r="AK1068" s="178">
        <v>1.6338205040474386E-2</v>
      </c>
      <c r="AL1068" s="178">
        <v>1.6291943296934546E-2</v>
      </c>
      <c r="AM1068" s="178">
        <v>1.6245681553394706E-2</v>
      </c>
      <c r="AN1068" s="178">
        <v>1.6199419809854867E-2</v>
      </c>
      <c r="AO1068" s="178">
        <v>1.6153158066315027E-2</v>
      </c>
      <c r="AP1068" s="178">
        <v>1.6106896322775188E-2</v>
      </c>
      <c r="AQ1068" s="178">
        <v>1.6060634579235348E-2</v>
      </c>
      <c r="AR1068" s="178">
        <v>1.6060634579235348E-2</v>
      </c>
      <c r="AS1068" s="178">
        <v>1.6060634579235348E-2</v>
      </c>
      <c r="AT1068" s="178">
        <v>1.6060634579235348E-2</v>
      </c>
      <c r="AU1068" s="178">
        <v>1.6060634579235348E-2</v>
      </c>
      <c r="AV1068" s="179">
        <v>1.6060634579235348E-2</v>
      </c>
    </row>
    <row r="1069" spans="1:48" s="218" customFormat="1" x14ac:dyDescent="0.25">
      <c r="B1069" s="175" t="s">
        <v>107</v>
      </c>
      <c r="C1069" s="178">
        <v>1.9092788063080842E-2</v>
      </c>
      <c r="D1069" s="178">
        <v>1.9092788063080842E-2</v>
      </c>
      <c r="E1069" s="178">
        <v>1.9092788063080842E-2</v>
      </c>
      <c r="F1069" s="178">
        <v>1.9092788063080842E-2</v>
      </c>
      <c r="G1069" s="178">
        <v>1.9092788063080842E-2</v>
      </c>
      <c r="H1069" s="178">
        <v>1.9092788063080842E-2</v>
      </c>
      <c r="I1069" s="178">
        <v>1.9092788063080842E-2</v>
      </c>
      <c r="J1069" s="178">
        <v>1.9092788063080842E-2</v>
      </c>
      <c r="K1069" s="178">
        <v>1.8651135377673364E-2</v>
      </c>
      <c r="L1069" s="178">
        <v>1.8209482692265883E-2</v>
      </c>
      <c r="M1069" s="178">
        <v>1.7767830006858405E-2</v>
      </c>
      <c r="N1069" s="178">
        <v>1.7419582565343698E-2</v>
      </c>
      <c r="O1069" s="178">
        <v>1.7071335123828992E-2</v>
      </c>
      <c r="P1069" s="178">
        <v>1.6723087682314283E-2</v>
      </c>
      <c r="Q1069" s="178">
        <v>1.6374840240799576E-2</v>
      </c>
      <c r="R1069" s="178">
        <v>1.602659279928487E-2</v>
      </c>
      <c r="S1069" s="178">
        <v>1.6084921095584508E-2</v>
      </c>
      <c r="T1069" s="178">
        <v>1.6143249391884145E-2</v>
      </c>
      <c r="U1069" s="178">
        <v>1.6201577688183779E-2</v>
      </c>
      <c r="V1069" s="178">
        <v>1.6259905984483417E-2</v>
      </c>
      <c r="W1069" s="178">
        <v>1.6318234280783054E-2</v>
      </c>
      <c r="X1069" s="178">
        <v>1.6376562577082691E-2</v>
      </c>
      <c r="Y1069" s="178">
        <v>1.6434890873382329E-2</v>
      </c>
      <c r="Z1069" s="178">
        <v>1.6493219169681963E-2</v>
      </c>
      <c r="AA1069" s="178">
        <v>1.65515474659816E-2</v>
      </c>
      <c r="AB1069" s="178">
        <v>1.6609875762281238E-2</v>
      </c>
      <c r="AC1069" s="178">
        <v>1.6562566802063024E-2</v>
      </c>
      <c r="AD1069" s="178">
        <v>1.6515257841844811E-2</v>
      </c>
      <c r="AE1069" s="178">
        <v>1.6467948881626598E-2</v>
      </c>
      <c r="AF1069" s="178">
        <v>1.6420639921408381E-2</v>
      </c>
      <c r="AG1069" s="178">
        <v>1.6373330961190168E-2</v>
      </c>
      <c r="AH1069" s="178">
        <v>1.6326022000971954E-2</v>
      </c>
      <c r="AI1069" s="178">
        <v>1.6278713040753741E-2</v>
      </c>
      <c r="AJ1069" s="178">
        <v>1.6231404080535528E-2</v>
      </c>
      <c r="AK1069" s="178">
        <v>1.6184095120317314E-2</v>
      </c>
      <c r="AL1069" s="178">
        <v>1.6136786160099101E-2</v>
      </c>
      <c r="AM1069" s="178">
        <v>1.6089477199880887E-2</v>
      </c>
      <c r="AN1069" s="178">
        <v>1.6042168239662671E-2</v>
      </c>
      <c r="AO1069" s="178">
        <v>1.5994859279444457E-2</v>
      </c>
      <c r="AP1069" s="178">
        <v>1.5947550319226244E-2</v>
      </c>
      <c r="AQ1069" s="178">
        <v>1.5900241359008031E-2</v>
      </c>
      <c r="AR1069" s="178">
        <v>1.5900241359008031E-2</v>
      </c>
      <c r="AS1069" s="178">
        <v>1.5900241359008031E-2</v>
      </c>
      <c r="AT1069" s="178">
        <v>1.5900241359008031E-2</v>
      </c>
      <c r="AU1069" s="178">
        <v>1.5900241359008031E-2</v>
      </c>
      <c r="AV1069" s="179">
        <v>1.5900241359008031E-2</v>
      </c>
    </row>
    <row r="1070" spans="1:48" s="218" customFormat="1" x14ac:dyDescent="0.25">
      <c r="B1070" s="175" t="s">
        <v>45</v>
      </c>
      <c r="C1070" s="178">
        <v>328.39356752537071</v>
      </c>
      <c r="D1070" s="178">
        <v>328.39356752537071</v>
      </c>
      <c r="E1070" s="178">
        <v>328.39356752537071</v>
      </c>
      <c r="F1070" s="178">
        <v>328.39356752537071</v>
      </c>
      <c r="G1070" s="178">
        <v>328.39356752537071</v>
      </c>
      <c r="H1070" s="178">
        <v>328.39356752537071</v>
      </c>
      <c r="I1070" s="178">
        <v>328.39356752537071</v>
      </c>
      <c r="J1070" s="178">
        <v>328.39356752537071</v>
      </c>
      <c r="K1070" s="178">
        <v>317.37819093391516</v>
      </c>
      <c r="L1070" s="178">
        <v>306.36281434245961</v>
      </c>
      <c r="M1070" s="178">
        <v>295.34743775100407</v>
      </c>
      <c r="N1070" s="178">
        <v>289.39314397512231</v>
      </c>
      <c r="O1070" s="178">
        <v>283.43885019924056</v>
      </c>
      <c r="P1070" s="178">
        <v>277.48455642335881</v>
      </c>
      <c r="Q1070" s="178">
        <v>271.53026264747706</v>
      </c>
      <c r="R1070" s="178">
        <v>265.57596887159531</v>
      </c>
      <c r="S1070" s="178">
        <v>265.36673736905118</v>
      </c>
      <c r="T1070" s="178">
        <v>265.15750586650705</v>
      </c>
      <c r="U1070" s="178">
        <v>264.94827436396287</v>
      </c>
      <c r="V1070" s="178">
        <v>264.73904286141874</v>
      </c>
      <c r="W1070" s="178">
        <v>264.52981135887461</v>
      </c>
      <c r="X1070" s="178">
        <v>264.32057985633048</v>
      </c>
      <c r="Y1070" s="178">
        <v>264.11134835378635</v>
      </c>
      <c r="Z1070" s="178">
        <v>263.90211685124217</v>
      </c>
      <c r="AA1070" s="178">
        <v>263.69288534869804</v>
      </c>
      <c r="AB1070" s="178">
        <v>263.48365384615391</v>
      </c>
      <c r="AC1070" s="178">
        <v>263.25824085750321</v>
      </c>
      <c r="AD1070" s="178">
        <v>263.03282786885251</v>
      </c>
      <c r="AE1070" s="178">
        <v>262.8074148802018</v>
      </c>
      <c r="AF1070" s="178">
        <v>262.5820018915511</v>
      </c>
      <c r="AG1070" s="178">
        <v>262.3565889029004</v>
      </c>
      <c r="AH1070" s="178">
        <v>262.1311759142497</v>
      </c>
      <c r="AI1070" s="178">
        <v>261.90576292559899</v>
      </c>
      <c r="AJ1070" s="178">
        <v>261.68034993694835</v>
      </c>
      <c r="AK1070" s="178">
        <v>261.45493694829764</v>
      </c>
      <c r="AL1070" s="178">
        <v>261.22952395964694</v>
      </c>
      <c r="AM1070" s="178">
        <v>261.00411097099624</v>
      </c>
      <c r="AN1070" s="178">
        <v>260.77869798234553</v>
      </c>
      <c r="AO1070" s="178">
        <v>260.55328499369483</v>
      </c>
      <c r="AP1070" s="178">
        <v>260.32787200504413</v>
      </c>
      <c r="AQ1070" s="178">
        <v>260.10245901639342</v>
      </c>
      <c r="AR1070" s="178">
        <v>260.10245901639342</v>
      </c>
      <c r="AS1070" s="178">
        <v>260.10245901639342</v>
      </c>
      <c r="AT1070" s="178">
        <v>260.10245901639342</v>
      </c>
      <c r="AU1070" s="178">
        <v>260.10245901639342</v>
      </c>
      <c r="AV1070" s="179">
        <v>260.10245901639342</v>
      </c>
    </row>
    <row r="1071" spans="1:48" s="218" customFormat="1" x14ac:dyDescent="0.25">
      <c r="B1071" s="175" t="s">
        <v>47</v>
      </c>
      <c r="C1071" s="178">
        <v>373.92302222006128</v>
      </c>
      <c r="D1071" s="178">
        <v>373.92302222006128</v>
      </c>
      <c r="E1071" s="178">
        <v>373.92302222006128</v>
      </c>
      <c r="F1071" s="178">
        <v>373.92302222006128</v>
      </c>
      <c r="G1071" s="178">
        <v>373.92302222006128</v>
      </c>
      <c r="H1071" s="178">
        <v>373.92302222006128</v>
      </c>
      <c r="I1071" s="178">
        <v>373.92302222006128</v>
      </c>
      <c r="J1071" s="178">
        <v>373.92302222006128</v>
      </c>
      <c r="K1071" s="178">
        <v>359.29396698231182</v>
      </c>
      <c r="L1071" s="178">
        <v>344.66491174456235</v>
      </c>
      <c r="M1071" s="178">
        <v>330.03585650681288</v>
      </c>
      <c r="N1071" s="178">
        <v>319.80792833613299</v>
      </c>
      <c r="O1071" s="178">
        <v>309.5800001654531</v>
      </c>
      <c r="P1071" s="178">
        <v>299.35207199477327</v>
      </c>
      <c r="Q1071" s="178">
        <v>289.12414382409338</v>
      </c>
      <c r="R1071" s="178">
        <v>278.89621565341349</v>
      </c>
      <c r="S1071" s="178">
        <v>277.21186432114393</v>
      </c>
      <c r="T1071" s="178">
        <v>275.52751298887438</v>
      </c>
      <c r="U1071" s="178">
        <v>273.84316165660476</v>
      </c>
      <c r="V1071" s="178">
        <v>272.15881032433521</v>
      </c>
      <c r="W1071" s="178">
        <v>270.47445899206565</v>
      </c>
      <c r="X1071" s="178">
        <v>268.79010765979609</v>
      </c>
      <c r="Y1071" s="178">
        <v>267.10575632752654</v>
      </c>
      <c r="Z1071" s="178">
        <v>265.42140499525692</v>
      </c>
      <c r="AA1071" s="178">
        <v>263.73705366298736</v>
      </c>
      <c r="AB1071" s="178">
        <v>262.05270233071781</v>
      </c>
      <c r="AC1071" s="178">
        <v>261.55122540000804</v>
      </c>
      <c r="AD1071" s="178">
        <v>261.04974846929821</v>
      </c>
      <c r="AE1071" s="178">
        <v>260.54827153858844</v>
      </c>
      <c r="AF1071" s="178">
        <v>260.04679460787867</v>
      </c>
      <c r="AG1071" s="178">
        <v>259.54531767716884</v>
      </c>
      <c r="AH1071" s="178">
        <v>259.04384074645907</v>
      </c>
      <c r="AI1071" s="178">
        <v>258.54236381574924</v>
      </c>
      <c r="AJ1071" s="178">
        <v>258.04088688503947</v>
      </c>
      <c r="AK1071" s="178">
        <v>257.5394099543297</v>
      </c>
      <c r="AL1071" s="178">
        <v>257.03793302361987</v>
      </c>
      <c r="AM1071" s="178">
        <v>256.5364560929101</v>
      </c>
      <c r="AN1071" s="178">
        <v>256.03497916220033</v>
      </c>
      <c r="AO1071" s="178">
        <v>255.5335022314905</v>
      </c>
      <c r="AP1071" s="178">
        <v>255.03202530078073</v>
      </c>
      <c r="AQ1071" s="178">
        <v>254.53054837007093</v>
      </c>
      <c r="AR1071" s="178">
        <v>254.53054837007093</v>
      </c>
      <c r="AS1071" s="178">
        <v>254.53054837007093</v>
      </c>
      <c r="AT1071" s="178">
        <v>254.53054837007093</v>
      </c>
      <c r="AU1071" s="178">
        <v>254.53054837007093</v>
      </c>
      <c r="AV1071" s="179">
        <v>254.53054837007093</v>
      </c>
    </row>
    <row r="1072" spans="1:48" s="218" customFormat="1" x14ac:dyDescent="0.25">
      <c r="B1072" s="175" t="s">
        <v>49</v>
      </c>
      <c r="C1072" s="178">
        <v>12.81</v>
      </c>
      <c r="D1072" s="178">
        <v>12.81</v>
      </c>
      <c r="E1072" s="178">
        <v>12.81</v>
      </c>
      <c r="F1072" s="178">
        <v>12.81</v>
      </c>
      <c r="G1072" s="178">
        <v>12.81</v>
      </c>
      <c r="H1072" s="178">
        <v>12.81</v>
      </c>
      <c r="I1072" s="178">
        <v>12.81</v>
      </c>
      <c r="J1072" s="178">
        <v>12.81</v>
      </c>
      <c r="K1072" s="178">
        <v>12.69</v>
      </c>
      <c r="L1072" s="178">
        <v>12.57</v>
      </c>
      <c r="M1072" s="178">
        <v>12.45</v>
      </c>
      <c r="N1072" s="178">
        <v>12.53</v>
      </c>
      <c r="O1072" s="178">
        <v>12.61</v>
      </c>
      <c r="P1072" s="178">
        <v>12.69</v>
      </c>
      <c r="Q1072" s="178">
        <v>12.77</v>
      </c>
      <c r="R1072" s="178">
        <v>12.85</v>
      </c>
      <c r="S1072" s="178">
        <v>12.865</v>
      </c>
      <c r="T1072" s="178">
        <v>12.879999999999999</v>
      </c>
      <c r="U1072" s="178">
        <v>12.895</v>
      </c>
      <c r="V1072" s="178">
        <v>12.91</v>
      </c>
      <c r="W1072" s="178">
        <v>12.925000000000001</v>
      </c>
      <c r="X1072" s="178">
        <v>12.94</v>
      </c>
      <c r="Y1072" s="178">
        <v>12.955</v>
      </c>
      <c r="Z1072" s="178">
        <v>12.97</v>
      </c>
      <c r="AA1072" s="178">
        <v>12.984999999999999</v>
      </c>
      <c r="AB1072" s="178">
        <v>13</v>
      </c>
      <c r="AC1072" s="178">
        <v>12.987333333333334</v>
      </c>
      <c r="AD1072" s="178">
        <v>12.974666666666666</v>
      </c>
      <c r="AE1072" s="178">
        <v>12.962</v>
      </c>
      <c r="AF1072" s="178">
        <v>12.949333333333334</v>
      </c>
      <c r="AG1072" s="178">
        <v>12.936666666666667</v>
      </c>
      <c r="AH1072" s="178">
        <v>12.923999999999999</v>
      </c>
      <c r="AI1072" s="178">
        <v>12.911333333333333</v>
      </c>
      <c r="AJ1072" s="178">
        <v>12.898666666666667</v>
      </c>
      <c r="AK1072" s="178">
        <v>12.886000000000001</v>
      </c>
      <c r="AL1072" s="178">
        <v>12.873333333333333</v>
      </c>
      <c r="AM1072" s="178">
        <v>12.860666666666667</v>
      </c>
      <c r="AN1072" s="178">
        <v>12.848000000000001</v>
      </c>
      <c r="AO1072" s="178">
        <v>12.835333333333335</v>
      </c>
      <c r="AP1072" s="178">
        <v>12.822666666666667</v>
      </c>
      <c r="AQ1072" s="178">
        <v>12.81</v>
      </c>
      <c r="AR1072" s="178">
        <v>12.81</v>
      </c>
      <c r="AS1072" s="178">
        <v>12.81</v>
      </c>
      <c r="AT1072" s="178">
        <v>12.81</v>
      </c>
      <c r="AU1072" s="178">
        <v>12.81</v>
      </c>
      <c r="AV1072" s="179">
        <v>12.81</v>
      </c>
    </row>
    <row r="1073" spans="2:48" s="218" customFormat="1" x14ac:dyDescent="0.25">
      <c r="B1073" s="175" t="s">
        <v>51</v>
      </c>
      <c r="C1073" s="178">
        <v>11.25</v>
      </c>
      <c r="D1073" s="178">
        <v>11.25</v>
      </c>
      <c r="E1073" s="178">
        <v>11.25</v>
      </c>
      <c r="F1073" s="178">
        <v>11.25</v>
      </c>
      <c r="G1073" s="178">
        <v>11.25</v>
      </c>
      <c r="H1073" s="178">
        <v>11.25</v>
      </c>
      <c r="I1073" s="178">
        <v>11.25</v>
      </c>
      <c r="J1073" s="178">
        <v>11.25</v>
      </c>
      <c r="K1073" s="178">
        <v>11.213333333333333</v>
      </c>
      <c r="L1073" s="178">
        <v>11.176666666666668</v>
      </c>
      <c r="M1073" s="178">
        <v>11.14</v>
      </c>
      <c r="N1073" s="178">
        <v>11.360000000000001</v>
      </c>
      <c r="O1073" s="178">
        <v>11.58</v>
      </c>
      <c r="P1073" s="178">
        <v>11.8</v>
      </c>
      <c r="Q1073" s="178">
        <v>12.02</v>
      </c>
      <c r="R1073" s="178">
        <v>12.24</v>
      </c>
      <c r="S1073" s="178">
        <v>12.324</v>
      </c>
      <c r="T1073" s="178">
        <v>12.407999999999999</v>
      </c>
      <c r="U1073" s="178">
        <v>12.492000000000001</v>
      </c>
      <c r="V1073" s="178">
        <v>12.576000000000001</v>
      </c>
      <c r="W1073" s="178">
        <v>12.66</v>
      </c>
      <c r="X1073" s="178">
        <v>12.744</v>
      </c>
      <c r="Y1073" s="178">
        <v>12.827999999999999</v>
      </c>
      <c r="Z1073" s="178">
        <v>12.912000000000001</v>
      </c>
      <c r="AA1073" s="178">
        <v>12.996</v>
      </c>
      <c r="AB1073" s="178">
        <v>13.08</v>
      </c>
      <c r="AC1073" s="178">
        <v>13.081333333333333</v>
      </c>
      <c r="AD1073" s="178">
        <v>13.082666666666666</v>
      </c>
      <c r="AE1073" s="178">
        <v>13.084</v>
      </c>
      <c r="AF1073" s="178">
        <v>13.085333333333333</v>
      </c>
      <c r="AG1073" s="178">
        <v>13.086666666666666</v>
      </c>
      <c r="AH1073" s="178">
        <v>13.087999999999999</v>
      </c>
      <c r="AI1073" s="178">
        <v>13.089333333333332</v>
      </c>
      <c r="AJ1073" s="178">
        <v>13.090666666666667</v>
      </c>
      <c r="AK1073" s="178">
        <v>13.092000000000001</v>
      </c>
      <c r="AL1073" s="178">
        <v>13.093333333333334</v>
      </c>
      <c r="AM1073" s="178">
        <v>13.094666666666667</v>
      </c>
      <c r="AN1073" s="178">
        <v>13.096</v>
      </c>
      <c r="AO1073" s="178">
        <v>13.097333333333333</v>
      </c>
      <c r="AP1073" s="178">
        <v>13.098666666666666</v>
      </c>
      <c r="AQ1073" s="178">
        <v>13.1</v>
      </c>
      <c r="AR1073" s="178">
        <v>13.1</v>
      </c>
      <c r="AS1073" s="178">
        <v>13.1</v>
      </c>
      <c r="AT1073" s="178">
        <v>13.1</v>
      </c>
      <c r="AU1073" s="178">
        <v>13.1</v>
      </c>
      <c r="AV1073" s="179">
        <v>13.1</v>
      </c>
    </row>
    <row r="1074" spans="2:48" s="218" customFormat="1" x14ac:dyDescent="0.25">
      <c r="B1074" s="175" t="s">
        <v>53</v>
      </c>
      <c r="C1074" s="178">
        <v>9</v>
      </c>
      <c r="D1074" s="178">
        <v>9</v>
      </c>
      <c r="E1074" s="178">
        <v>9</v>
      </c>
      <c r="F1074" s="178">
        <v>9</v>
      </c>
      <c r="G1074" s="178">
        <v>9</v>
      </c>
      <c r="H1074" s="178">
        <v>9</v>
      </c>
      <c r="I1074" s="178">
        <v>9</v>
      </c>
      <c r="J1074" s="178">
        <v>9</v>
      </c>
      <c r="K1074" s="178">
        <v>9</v>
      </c>
      <c r="L1074" s="178">
        <v>9</v>
      </c>
      <c r="M1074" s="178">
        <v>9</v>
      </c>
      <c r="N1074" s="178">
        <v>9</v>
      </c>
      <c r="O1074" s="178">
        <v>9</v>
      </c>
      <c r="P1074" s="178">
        <v>9</v>
      </c>
      <c r="Q1074" s="178">
        <v>9</v>
      </c>
      <c r="R1074" s="178">
        <v>9</v>
      </c>
      <c r="S1074" s="178">
        <v>9</v>
      </c>
      <c r="T1074" s="178">
        <v>9</v>
      </c>
      <c r="U1074" s="178">
        <v>9</v>
      </c>
      <c r="V1074" s="178">
        <v>9</v>
      </c>
      <c r="W1074" s="178">
        <v>9</v>
      </c>
      <c r="X1074" s="178">
        <v>9</v>
      </c>
      <c r="Y1074" s="178">
        <v>9</v>
      </c>
      <c r="Z1074" s="178">
        <v>9</v>
      </c>
      <c r="AA1074" s="178">
        <v>9</v>
      </c>
      <c r="AB1074" s="178">
        <v>9</v>
      </c>
      <c r="AC1074" s="178">
        <v>9</v>
      </c>
      <c r="AD1074" s="178">
        <v>9</v>
      </c>
      <c r="AE1074" s="178">
        <v>9</v>
      </c>
      <c r="AF1074" s="178">
        <v>9</v>
      </c>
      <c r="AG1074" s="178">
        <v>9</v>
      </c>
      <c r="AH1074" s="178">
        <v>9</v>
      </c>
      <c r="AI1074" s="178">
        <v>9</v>
      </c>
      <c r="AJ1074" s="178">
        <v>9</v>
      </c>
      <c r="AK1074" s="178">
        <v>9</v>
      </c>
      <c r="AL1074" s="178">
        <v>9</v>
      </c>
      <c r="AM1074" s="178">
        <v>9</v>
      </c>
      <c r="AN1074" s="178">
        <v>9</v>
      </c>
      <c r="AO1074" s="178">
        <v>9</v>
      </c>
      <c r="AP1074" s="178">
        <v>9</v>
      </c>
      <c r="AQ1074" s="178">
        <v>9</v>
      </c>
      <c r="AR1074" s="178">
        <v>9</v>
      </c>
      <c r="AS1074" s="178">
        <v>9</v>
      </c>
      <c r="AT1074" s="178">
        <v>9</v>
      </c>
      <c r="AU1074" s="178">
        <v>9</v>
      </c>
      <c r="AV1074" s="179">
        <v>9</v>
      </c>
    </row>
    <row r="1075" spans="2:48" s="218" customFormat="1" x14ac:dyDescent="0.25">
      <c r="B1075" s="175" t="s">
        <v>108</v>
      </c>
      <c r="C1075" s="178">
        <v>65</v>
      </c>
      <c r="D1075" s="178">
        <v>65</v>
      </c>
      <c r="E1075" s="178">
        <v>65</v>
      </c>
      <c r="F1075" s="178">
        <v>65</v>
      </c>
      <c r="G1075" s="178">
        <v>65</v>
      </c>
      <c r="H1075" s="178">
        <v>65</v>
      </c>
      <c r="I1075" s="178">
        <v>65</v>
      </c>
      <c r="J1075" s="178">
        <v>65</v>
      </c>
      <c r="K1075" s="178">
        <v>65</v>
      </c>
      <c r="L1075" s="178">
        <v>65</v>
      </c>
      <c r="M1075" s="178">
        <v>65</v>
      </c>
      <c r="N1075" s="178">
        <v>65</v>
      </c>
      <c r="O1075" s="178">
        <v>65</v>
      </c>
      <c r="P1075" s="178">
        <v>65</v>
      </c>
      <c r="Q1075" s="178">
        <v>65</v>
      </c>
      <c r="R1075" s="178">
        <v>65</v>
      </c>
      <c r="S1075" s="178">
        <v>65</v>
      </c>
      <c r="T1075" s="178">
        <v>65</v>
      </c>
      <c r="U1075" s="178">
        <v>65</v>
      </c>
      <c r="V1075" s="178">
        <v>65</v>
      </c>
      <c r="W1075" s="178">
        <v>65</v>
      </c>
      <c r="X1075" s="178">
        <v>65</v>
      </c>
      <c r="Y1075" s="178">
        <v>65</v>
      </c>
      <c r="Z1075" s="178">
        <v>65</v>
      </c>
      <c r="AA1075" s="178">
        <v>65</v>
      </c>
      <c r="AB1075" s="178">
        <v>65</v>
      </c>
      <c r="AC1075" s="178">
        <v>65</v>
      </c>
      <c r="AD1075" s="178">
        <v>65</v>
      </c>
      <c r="AE1075" s="178">
        <v>65</v>
      </c>
      <c r="AF1075" s="178">
        <v>65</v>
      </c>
      <c r="AG1075" s="178">
        <v>65</v>
      </c>
      <c r="AH1075" s="178">
        <v>65</v>
      </c>
      <c r="AI1075" s="178">
        <v>65</v>
      </c>
      <c r="AJ1075" s="178">
        <v>65</v>
      </c>
      <c r="AK1075" s="178">
        <v>65</v>
      </c>
      <c r="AL1075" s="178">
        <v>65</v>
      </c>
      <c r="AM1075" s="178">
        <v>65</v>
      </c>
      <c r="AN1075" s="178">
        <v>65</v>
      </c>
      <c r="AO1075" s="178">
        <v>65</v>
      </c>
      <c r="AP1075" s="178">
        <v>65</v>
      </c>
      <c r="AQ1075" s="178">
        <v>65</v>
      </c>
      <c r="AR1075" s="178">
        <v>65</v>
      </c>
      <c r="AS1075" s="178">
        <v>65</v>
      </c>
      <c r="AT1075" s="178">
        <v>65</v>
      </c>
      <c r="AU1075" s="178">
        <v>65</v>
      </c>
      <c r="AV1075" s="179">
        <v>65</v>
      </c>
    </row>
    <row r="1076" spans="2:48" s="218" customFormat="1" x14ac:dyDescent="0.25">
      <c r="B1076" s="175" t="s">
        <v>4</v>
      </c>
      <c r="C1076" s="178">
        <v>192.29538000000002</v>
      </c>
      <c r="D1076" s="178">
        <v>192.29538000000002</v>
      </c>
      <c r="E1076" s="178">
        <v>192.29538000000002</v>
      </c>
      <c r="F1076" s="178">
        <v>192.29538000000002</v>
      </c>
      <c r="G1076" s="178">
        <v>194.18941375000009</v>
      </c>
      <c r="H1076" s="178">
        <v>196.08344750000015</v>
      </c>
      <c r="I1076" s="178">
        <v>204.92448450000012</v>
      </c>
      <c r="J1076" s="178">
        <v>213.76552150000006</v>
      </c>
      <c r="K1076" s="178">
        <v>222.60655850000003</v>
      </c>
      <c r="L1076" s="178">
        <v>231.44759549999998</v>
      </c>
      <c r="M1076" s="178">
        <v>240.28863249999995</v>
      </c>
      <c r="N1076" s="178">
        <v>239.11713966666659</v>
      </c>
      <c r="O1076" s="178">
        <v>237.94564683333326</v>
      </c>
      <c r="P1076" s="178">
        <v>236.7741539999999</v>
      </c>
      <c r="Q1076" s="178">
        <v>235.60266116666656</v>
      </c>
      <c r="R1076" s="178">
        <v>234.4311683333332</v>
      </c>
      <c r="S1076" s="178">
        <v>233.25967549999987</v>
      </c>
      <c r="T1076" s="178">
        <v>232.08818266666651</v>
      </c>
      <c r="U1076" s="178">
        <v>230.91668983333318</v>
      </c>
      <c r="V1076" s="178">
        <v>229.74519699999982</v>
      </c>
      <c r="W1076" s="178">
        <v>228.57370416666649</v>
      </c>
      <c r="X1076" s="178">
        <v>227.40221133333313</v>
      </c>
      <c r="Y1076" s="178">
        <v>226.2307184999998</v>
      </c>
      <c r="Z1076" s="178">
        <v>225.05922566666644</v>
      </c>
      <c r="AA1076" s="178">
        <v>223.88773283333308</v>
      </c>
      <c r="AB1076" s="178">
        <v>222.71623999999974</v>
      </c>
      <c r="AC1076" s="178">
        <v>224.86958766666643</v>
      </c>
      <c r="AD1076" s="178">
        <v>227.02293533333309</v>
      </c>
      <c r="AE1076" s="178">
        <v>229.17628299999978</v>
      </c>
      <c r="AF1076" s="178">
        <v>231.32963066666647</v>
      </c>
      <c r="AG1076" s="178">
        <v>233.48297833333314</v>
      </c>
      <c r="AH1076" s="178">
        <v>235.63632599999983</v>
      </c>
      <c r="AI1076" s="178">
        <v>237.78967366666652</v>
      </c>
      <c r="AJ1076" s="178">
        <v>239.94302133333318</v>
      </c>
      <c r="AK1076" s="178">
        <v>242.09636899999987</v>
      </c>
      <c r="AL1076" s="178">
        <v>244.24971666666656</v>
      </c>
      <c r="AM1076" s="178">
        <v>246.40306433333322</v>
      </c>
      <c r="AN1076" s="178">
        <v>248.55641199999991</v>
      </c>
      <c r="AO1076" s="178">
        <v>250.7097596666666</v>
      </c>
      <c r="AP1076" s="178">
        <v>252.86310733333326</v>
      </c>
      <c r="AQ1076" s="178">
        <v>255.01645499999995</v>
      </c>
      <c r="AR1076" s="178">
        <v>255.01645499999995</v>
      </c>
      <c r="AS1076" s="178">
        <v>255.01645499999995</v>
      </c>
      <c r="AT1076" s="178">
        <v>255.01645499999995</v>
      </c>
      <c r="AU1076" s="178">
        <v>255.01645499999995</v>
      </c>
      <c r="AV1076" s="179">
        <v>255.01645499999995</v>
      </c>
    </row>
    <row r="1077" spans="2:48" s="218" customFormat="1" x14ac:dyDescent="0.25">
      <c r="B1077" s="175" t="s">
        <v>6</v>
      </c>
      <c r="C1077" s="178">
        <v>9.0653000000000006</v>
      </c>
      <c r="D1077" s="178">
        <v>9.0653000000000006</v>
      </c>
      <c r="E1077" s="178">
        <v>9.0653000000000006</v>
      </c>
      <c r="F1077" s="178">
        <v>9.0653000000000006</v>
      </c>
      <c r="G1077" s="178">
        <v>9.0653000000000006</v>
      </c>
      <c r="H1077" s="178">
        <v>9.0653000000000006</v>
      </c>
      <c r="I1077" s="178">
        <v>9.0653000000000006</v>
      </c>
      <c r="J1077" s="178">
        <v>9.0653000000000006</v>
      </c>
      <c r="K1077" s="178">
        <v>8.7467666666666677</v>
      </c>
      <c r="L1077" s="178">
        <v>8.428233333333333</v>
      </c>
      <c r="M1077" s="178">
        <v>8.1097000000000001</v>
      </c>
      <c r="N1077" s="178">
        <v>8.0043600000000001</v>
      </c>
      <c r="O1077" s="178">
        <v>7.8990200000000002</v>
      </c>
      <c r="P1077" s="178">
        <v>7.7936800000000002</v>
      </c>
      <c r="Q1077" s="178">
        <v>7.6883400000000002</v>
      </c>
      <c r="R1077" s="178">
        <v>7.5830000000000002</v>
      </c>
      <c r="S1077" s="178">
        <v>7.6034800000000002</v>
      </c>
      <c r="T1077" s="178">
        <v>7.6239600000000003</v>
      </c>
      <c r="U1077" s="178">
        <v>7.6444400000000003</v>
      </c>
      <c r="V1077" s="178">
        <v>7.6649200000000004</v>
      </c>
      <c r="W1077" s="178">
        <v>7.6853999999999996</v>
      </c>
      <c r="X1077" s="178">
        <v>7.7058799999999996</v>
      </c>
      <c r="Y1077" s="178">
        <v>7.7263599999999997</v>
      </c>
      <c r="Z1077" s="178">
        <v>7.7468399999999997</v>
      </c>
      <c r="AA1077" s="178">
        <v>7.7673199999999998</v>
      </c>
      <c r="AB1077" s="178">
        <v>7.7877999999999998</v>
      </c>
      <c r="AC1077" s="178">
        <v>7.7731533333333331</v>
      </c>
      <c r="AD1077" s="178">
        <v>7.7585066666666664</v>
      </c>
      <c r="AE1077" s="178">
        <v>7.7438599999999997</v>
      </c>
      <c r="AF1077" s="178">
        <v>7.729213333333333</v>
      </c>
      <c r="AG1077" s="178">
        <v>7.7145666666666664</v>
      </c>
      <c r="AH1077" s="178">
        <v>7.6999199999999997</v>
      </c>
      <c r="AI1077" s="178">
        <v>7.685273333333333</v>
      </c>
      <c r="AJ1077" s="178">
        <v>7.6706266666666671</v>
      </c>
      <c r="AK1077" s="178">
        <v>7.6559800000000005</v>
      </c>
      <c r="AL1077" s="178">
        <v>7.6413333333333338</v>
      </c>
      <c r="AM1077" s="178">
        <v>7.6266866666666671</v>
      </c>
      <c r="AN1077" s="178">
        <v>7.6120400000000004</v>
      </c>
      <c r="AO1077" s="178">
        <v>7.5973933333333337</v>
      </c>
      <c r="AP1077" s="178">
        <v>7.582746666666667</v>
      </c>
      <c r="AQ1077" s="178">
        <v>7.5681000000000003</v>
      </c>
      <c r="AR1077" s="178">
        <v>7.5681000000000003</v>
      </c>
      <c r="AS1077" s="178">
        <v>7.5681000000000003</v>
      </c>
      <c r="AT1077" s="178">
        <v>7.5681000000000003</v>
      </c>
      <c r="AU1077" s="178">
        <v>7.5681000000000003</v>
      </c>
      <c r="AV1077" s="179">
        <v>7.5681000000000003</v>
      </c>
    </row>
    <row r="1078" spans="2:48" s="218" customFormat="1" x14ac:dyDescent="0.25">
      <c r="B1078" s="175" t="s">
        <v>8</v>
      </c>
      <c r="C1078" s="178">
        <v>0</v>
      </c>
      <c r="D1078" s="178">
        <v>0</v>
      </c>
      <c r="E1078" s="178">
        <v>0</v>
      </c>
      <c r="F1078" s="178">
        <v>0</v>
      </c>
      <c r="G1078" s="178">
        <v>0</v>
      </c>
      <c r="H1078" s="178">
        <v>0</v>
      </c>
      <c r="I1078" s="178">
        <v>0</v>
      </c>
      <c r="J1078" s="178">
        <v>0</v>
      </c>
      <c r="K1078" s="178">
        <v>0</v>
      </c>
      <c r="L1078" s="178">
        <v>0</v>
      </c>
      <c r="M1078" s="178">
        <v>0</v>
      </c>
      <c r="N1078" s="178">
        <v>0</v>
      </c>
      <c r="O1078" s="178">
        <v>0</v>
      </c>
      <c r="P1078" s="178">
        <v>0</v>
      </c>
      <c r="Q1078" s="178">
        <v>0</v>
      </c>
      <c r="R1078" s="178">
        <v>0</v>
      </c>
      <c r="S1078" s="178">
        <v>0</v>
      </c>
      <c r="T1078" s="178">
        <v>0</v>
      </c>
      <c r="U1078" s="178">
        <v>0</v>
      </c>
      <c r="V1078" s="178">
        <v>0</v>
      </c>
      <c r="W1078" s="178">
        <v>0</v>
      </c>
      <c r="X1078" s="178">
        <v>0</v>
      </c>
      <c r="Y1078" s="178">
        <v>0</v>
      </c>
      <c r="Z1078" s="178">
        <v>0</v>
      </c>
      <c r="AA1078" s="178">
        <v>0</v>
      </c>
      <c r="AB1078" s="178">
        <v>0</v>
      </c>
      <c r="AC1078" s="178">
        <v>0</v>
      </c>
      <c r="AD1078" s="178">
        <v>0</v>
      </c>
      <c r="AE1078" s="178">
        <v>0</v>
      </c>
      <c r="AF1078" s="178">
        <v>0</v>
      </c>
      <c r="AG1078" s="178">
        <v>0</v>
      </c>
      <c r="AH1078" s="178">
        <v>0</v>
      </c>
      <c r="AI1078" s="178">
        <v>0</v>
      </c>
      <c r="AJ1078" s="178">
        <v>0</v>
      </c>
      <c r="AK1078" s="178">
        <v>0</v>
      </c>
      <c r="AL1078" s="178">
        <v>0</v>
      </c>
      <c r="AM1078" s="178">
        <v>0</v>
      </c>
      <c r="AN1078" s="178">
        <v>0</v>
      </c>
      <c r="AO1078" s="178">
        <v>0</v>
      </c>
      <c r="AP1078" s="178">
        <v>0</v>
      </c>
      <c r="AQ1078" s="178">
        <v>0</v>
      </c>
      <c r="AR1078" s="178">
        <v>0</v>
      </c>
      <c r="AS1078" s="178">
        <v>0</v>
      </c>
      <c r="AT1078" s="178">
        <v>0</v>
      </c>
      <c r="AU1078" s="178">
        <v>0</v>
      </c>
      <c r="AV1078" s="179">
        <v>0</v>
      </c>
    </row>
    <row r="1079" spans="2:48" s="218" customFormat="1" x14ac:dyDescent="0.25">
      <c r="B1079" s="175" t="s">
        <v>10</v>
      </c>
      <c r="C1079" s="180"/>
      <c r="D1079" s="180"/>
      <c r="E1079" s="180"/>
      <c r="F1079" s="180"/>
      <c r="G1079" s="180"/>
      <c r="H1079" s="180"/>
      <c r="I1079" s="180"/>
      <c r="J1079" s="180"/>
      <c r="K1079" s="180"/>
      <c r="L1079" s="180"/>
      <c r="M1079" s="180"/>
      <c r="N1079" s="180"/>
      <c r="O1079" s="180"/>
      <c r="P1079" s="180"/>
      <c r="Q1079" s="180"/>
      <c r="R1079" s="180"/>
      <c r="S1079" s="180"/>
      <c r="T1079" s="180"/>
      <c r="U1079" s="180"/>
      <c r="V1079" s="180"/>
      <c r="W1079" s="180"/>
      <c r="X1079" s="180"/>
      <c r="Y1079" s="180"/>
      <c r="Z1079" s="180"/>
      <c r="AA1079" s="180"/>
      <c r="AB1079" s="180"/>
      <c r="AC1079" s="180"/>
      <c r="AD1079" s="180"/>
      <c r="AE1079" s="180"/>
      <c r="AF1079" s="180"/>
      <c r="AG1079" s="180"/>
      <c r="AH1079" s="180"/>
      <c r="AI1079" s="180"/>
      <c r="AJ1079" s="180"/>
      <c r="AK1079" s="180"/>
      <c r="AL1079" s="180"/>
      <c r="AM1079" s="180"/>
      <c r="AN1079" s="180"/>
      <c r="AO1079" s="180"/>
      <c r="AP1079" s="180"/>
      <c r="AQ1079" s="180"/>
      <c r="AR1079" s="180"/>
      <c r="AS1079" s="180"/>
      <c r="AT1079" s="180"/>
      <c r="AU1079" s="180"/>
      <c r="AV1079" s="181"/>
    </row>
    <row r="1080" spans="2:48" s="218" customFormat="1" x14ac:dyDescent="0.25">
      <c r="B1080" s="175" t="s">
        <v>12</v>
      </c>
      <c r="C1080" s="180"/>
      <c r="D1080" s="180"/>
      <c r="E1080" s="180"/>
      <c r="F1080" s="180"/>
      <c r="G1080" s="180"/>
      <c r="H1080" s="180"/>
      <c r="I1080" s="180"/>
      <c r="J1080" s="180"/>
      <c r="K1080" s="180"/>
      <c r="L1080" s="180"/>
      <c r="M1080" s="180"/>
      <c r="N1080" s="180"/>
      <c r="O1080" s="180"/>
      <c r="P1080" s="180"/>
      <c r="Q1080" s="180"/>
      <c r="R1080" s="180"/>
      <c r="S1080" s="180"/>
      <c r="T1080" s="180"/>
      <c r="U1080" s="180"/>
      <c r="V1080" s="180"/>
      <c r="W1080" s="180"/>
      <c r="X1080" s="180"/>
      <c r="Y1080" s="180"/>
      <c r="Z1080" s="180"/>
      <c r="AA1080" s="180"/>
      <c r="AB1080" s="180"/>
      <c r="AC1080" s="180"/>
      <c r="AD1080" s="180"/>
      <c r="AE1080" s="180"/>
      <c r="AF1080" s="180"/>
      <c r="AG1080" s="180"/>
      <c r="AH1080" s="180"/>
      <c r="AI1080" s="180"/>
      <c r="AJ1080" s="180"/>
      <c r="AK1080" s="180"/>
      <c r="AL1080" s="180"/>
      <c r="AM1080" s="180"/>
      <c r="AN1080" s="180"/>
      <c r="AO1080" s="180"/>
      <c r="AP1080" s="180"/>
      <c r="AQ1080" s="180"/>
      <c r="AR1080" s="180"/>
      <c r="AS1080" s="180"/>
      <c r="AT1080" s="180"/>
      <c r="AU1080" s="180"/>
      <c r="AV1080" s="181"/>
    </row>
    <row r="1081" spans="2:48" s="218" customFormat="1" x14ac:dyDescent="0.25">
      <c r="B1081" s="175" t="s">
        <v>14</v>
      </c>
      <c r="C1081" s="180"/>
      <c r="D1081" s="180"/>
      <c r="E1081" s="180"/>
      <c r="F1081" s="180"/>
      <c r="G1081" s="180"/>
      <c r="H1081" s="180"/>
      <c r="I1081" s="180"/>
      <c r="J1081" s="180"/>
      <c r="K1081" s="180"/>
      <c r="L1081" s="180"/>
      <c r="M1081" s="180"/>
      <c r="N1081" s="180"/>
      <c r="O1081" s="180"/>
      <c r="P1081" s="180"/>
      <c r="Q1081" s="180"/>
      <c r="R1081" s="180"/>
      <c r="S1081" s="180"/>
      <c r="T1081" s="180"/>
      <c r="U1081" s="180"/>
      <c r="V1081" s="180"/>
      <c r="W1081" s="180"/>
      <c r="X1081" s="180"/>
      <c r="Y1081" s="180"/>
      <c r="Z1081" s="180"/>
      <c r="AA1081" s="180"/>
      <c r="AB1081" s="180"/>
      <c r="AC1081" s="180"/>
      <c r="AD1081" s="180"/>
      <c r="AE1081" s="180"/>
      <c r="AF1081" s="180"/>
      <c r="AG1081" s="180"/>
      <c r="AH1081" s="180"/>
      <c r="AI1081" s="180"/>
      <c r="AJ1081" s="180"/>
      <c r="AK1081" s="180"/>
      <c r="AL1081" s="180"/>
      <c r="AM1081" s="180"/>
      <c r="AN1081" s="180"/>
      <c r="AO1081" s="180"/>
      <c r="AP1081" s="180"/>
      <c r="AQ1081" s="180"/>
      <c r="AR1081" s="180"/>
      <c r="AS1081" s="180"/>
      <c r="AT1081" s="180"/>
      <c r="AU1081" s="180"/>
      <c r="AV1081" s="181"/>
    </row>
    <row r="1082" spans="2:48" s="218" customFormat="1" x14ac:dyDescent="0.25">
      <c r="B1082" s="175" t="s">
        <v>16</v>
      </c>
      <c r="C1082" s="180"/>
      <c r="D1082" s="180"/>
      <c r="E1082" s="180"/>
      <c r="F1082" s="180"/>
      <c r="G1082" s="180"/>
      <c r="H1082" s="180"/>
      <c r="I1082" s="180"/>
      <c r="J1082" s="180"/>
      <c r="K1082" s="180"/>
      <c r="L1082" s="180"/>
      <c r="M1082" s="180"/>
      <c r="N1082" s="180"/>
      <c r="O1082" s="180"/>
      <c r="P1082" s="180"/>
      <c r="Q1082" s="180"/>
      <c r="R1082" s="180"/>
      <c r="S1082" s="180"/>
      <c r="T1082" s="180"/>
      <c r="U1082" s="180"/>
      <c r="V1082" s="180"/>
      <c r="W1082" s="180"/>
      <c r="X1082" s="180"/>
      <c r="Y1082" s="180"/>
      <c r="Z1082" s="180"/>
      <c r="AA1082" s="180"/>
      <c r="AB1082" s="180"/>
      <c r="AC1082" s="180"/>
      <c r="AD1082" s="180"/>
      <c r="AE1082" s="180"/>
      <c r="AF1082" s="180"/>
      <c r="AG1082" s="180"/>
      <c r="AH1082" s="180"/>
      <c r="AI1082" s="180"/>
      <c r="AJ1082" s="180"/>
      <c r="AK1082" s="180"/>
      <c r="AL1082" s="180"/>
      <c r="AM1082" s="180"/>
      <c r="AN1082" s="180"/>
      <c r="AO1082" s="180"/>
      <c r="AP1082" s="180"/>
      <c r="AQ1082" s="180"/>
      <c r="AR1082" s="180"/>
      <c r="AS1082" s="180"/>
      <c r="AT1082" s="180"/>
      <c r="AU1082" s="180"/>
      <c r="AV1082" s="181"/>
    </row>
    <row r="1083" spans="2:48" s="218" customFormat="1" x14ac:dyDescent="0.25">
      <c r="B1083" s="175" t="s">
        <v>18</v>
      </c>
      <c r="C1083" s="180"/>
      <c r="D1083" s="180"/>
      <c r="E1083" s="180"/>
      <c r="F1083" s="180"/>
      <c r="G1083" s="180"/>
      <c r="H1083" s="180"/>
      <c r="I1083" s="180"/>
      <c r="J1083" s="180"/>
      <c r="K1083" s="180"/>
      <c r="L1083" s="180"/>
      <c r="M1083" s="180"/>
      <c r="N1083" s="180"/>
      <c r="O1083" s="180"/>
      <c r="P1083" s="180"/>
      <c r="Q1083" s="180"/>
      <c r="R1083" s="180"/>
      <c r="S1083" s="180"/>
      <c r="T1083" s="180"/>
      <c r="U1083" s="180"/>
      <c r="V1083" s="180"/>
      <c r="W1083" s="180"/>
      <c r="X1083" s="180"/>
      <c r="Y1083" s="180"/>
      <c r="Z1083" s="180"/>
      <c r="AA1083" s="180"/>
      <c r="AB1083" s="180"/>
      <c r="AC1083" s="180"/>
      <c r="AD1083" s="180"/>
      <c r="AE1083" s="180"/>
      <c r="AF1083" s="180"/>
      <c r="AG1083" s="180"/>
      <c r="AH1083" s="180"/>
      <c r="AI1083" s="180"/>
      <c r="AJ1083" s="180"/>
      <c r="AK1083" s="180"/>
      <c r="AL1083" s="180"/>
      <c r="AM1083" s="180"/>
      <c r="AN1083" s="180"/>
      <c r="AO1083" s="180"/>
      <c r="AP1083" s="180"/>
      <c r="AQ1083" s="180"/>
      <c r="AR1083" s="180"/>
      <c r="AS1083" s="180"/>
      <c r="AT1083" s="180"/>
      <c r="AU1083" s="180"/>
      <c r="AV1083" s="181"/>
    </row>
    <row r="1084" spans="2:48" s="218" customFormat="1" x14ac:dyDescent="0.25">
      <c r="B1084" s="175" t="s">
        <v>20</v>
      </c>
      <c r="C1084" s="180"/>
      <c r="D1084" s="180"/>
      <c r="E1084" s="180"/>
      <c r="F1084" s="180"/>
      <c r="G1084" s="180"/>
      <c r="H1084" s="180"/>
      <c r="I1084" s="180"/>
      <c r="J1084" s="180"/>
      <c r="K1084" s="180"/>
      <c r="L1084" s="180"/>
      <c r="M1084" s="180"/>
      <c r="N1084" s="180"/>
      <c r="O1084" s="180"/>
      <c r="P1084" s="180"/>
      <c r="Q1084" s="180"/>
      <c r="R1084" s="180"/>
      <c r="S1084" s="180"/>
      <c r="T1084" s="180"/>
      <c r="U1084" s="180"/>
      <c r="V1084" s="180"/>
      <c r="W1084" s="180"/>
      <c r="X1084" s="180"/>
      <c r="Y1084" s="180"/>
      <c r="Z1084" s="180"/>
      <c r="AA1084" s="180"/>
      <c r="AB1084" s="180"/>
      <c r="AC1084" s="180"/>
      <c r="AD1084" s="180"/>
      <c r="AE1084" s="180"/>
      <c r="AF1084" s="180"/>
      <c r="AG1084" s="180"/>
      <c r="AH1084" s="180"/>
      <c r="AI1084" s="180"/>
      <c r="AJ1084" s="180"/>
      <c r="AK1084" s="180"/>
      <c r="AL1084" s="180"/>
      <c r="AM1084" s="180"/>
      <c r="AN1084" s="180"/>
      <c r="AO1084" s="180"/>
      <c r="AP1084" s="180"/>
      <c r="AQ1084" s="180"/>
      <c r="AR1084" s="180"/>
      <c r="AS1084" s="180"/>
      <c r="AT1084" s="180"/>
      <c r="AU1084" s="180"/>
      <c r="AV1084" s="181"/>
    </row>
    <row r="1085" spans="2:48" s="218" customFormat="1" x14ac:dyDescent="0.25">
      <c r="B1085" s="175" t="s">
        <v>22</v>
      </c>
      <c r="C1085" s="178">
        <v>7.0112026666666667</v>
      </c>
      <c r="D1085" s="178">
        <v>7.0112026666666667</v>
      </c>
      <c r="E1085" s="178">
        <v>7.0112026666666667</v>
      </c>
      <c r="F1085" s="178">
        <v>7.0112026666666667</v>
      </c>
      <c r="G1085" s="178">
        <v>7.0112026666666667</v>
      </c>
      <c r="H1085" s="178">
        <v>7.0112026666666667</v>
      </c>
      <c r="I1085" s="178">
        <v>7.0112026666666667</v>
      </c>
      <c r="J1085" s="178">
        <v>7.0112026666666667</v>
      </c>
      <c r="K1085" s="178">
        <v>6.716954888888889</v>
      </c>
      <c r="L1085" s="178">
        <v>6.4227071111111114</v>
      </c>
      <c r="M1085" s="178">
        <v>6.1284593333333337</v>
      </c>
      <c r="N1085" s="178">
        <v>6.0403178666666673</v>
      </c>
      <c r="O1085" s="178">
        <v>5.9521764000000008</v>
      </c>
      <c r="P1085" s="178">
        <v>5.8640349333333335</v>
      </c>
      <c r="Q1085" s="178">
        <v>5.775893466666667</v>
      </c>
      <c r="R1085" s="178">
        <v>5.6877520000000006</v>
      </c>
      <c r="S1085" s="178">
        <v>5.6898580500000007</v>
      </c>
      <c r="T1085" s="178">
        <v>5.6919641000000007</v>
      </c>
      <c r="U1085" s="178">
        <v>5.6940701500000008</v>
      </c>
      <c r="V1085" s="178">
        <v>5.6961762000000009</v>
      </c>
      <c r="W1085" s="178">
        <v>5.6982822500000001</v>
      </c>
      <c r="X1085" s="178">
        <v>5.7003883000000002</v>
      </c>
      <c r="Y1085" s="178">
        <v>5.7024943500000003</v>
      </c>
      <c r="Z1085" s="178">
        <v>5.7046004000000003</v>
      </c>
      <c r="AA1085" s="178">
        <v>5.7067064500000004</v>
      </c>
      <c r="AB1085" s="178">
        <v>5.7088125000000005</v>
      </c>
      <c r="AC1085" s="178">
        <v>5.6984375000000007</v>
      </c>
      <c r="AD1085" s="178">
        <v>5.6880625000000009</v>
      </c>
      <c r="AE1085" s="178">
        <v>5.6776875000000002</v>
      </c>
      <c r="AF1085" s="178">
        <v>5.6673125000000004</v>
      </c>
      <c r="AG1085" s="178">
        <v>5.6569375000000006</v>
      </c>
      <c r="AH1085" s="178">
        <v>5.6465625000000008</v>
      </c>
      <c r="AI1085" s="178">
        <v>5.636187500000001</v>
      </c>
      <c r="AJ1085" s="178">
        <v>5.6258125000000003</v>
      </c>
      <c r="AK1085" s="178">
        <v>5.6154375000000005</v>
      </c>
      <c r="AL1085" s="178">
        <v>5.6050625000000007</v>
      </c>
      <c r="AM1085" s="178">
        <v>5.5946875000000009</v>
      </c>
      <c r="AN1085" s="178">
        <v>5.5843125000000011</v>
      </c>
      <c r="AO1085" s="178">
        <v>5.5739375000000004</v>
      </c>
      <c r="AP1085" s="178">
        <v>5.5635625000000006</v>
      </c>
      <c r="AQ1085" s="178">
        <v>5.5531875000000008</v>
      </c>
      <c r="AR1085" s="178">
        <v>5.5531875000000008</v>
      </c>
      <c r="AS1085" s="178">
        <v>5.5531875000000008</v>
      </c>
      <c r="AT1085" s="178">
        <v>5.5531875000000008</v>
      </c>
      <c r="AU1085" s="178">
        <v>5.5531875000000008</v>
      </c>
      <c r="AV1085" s="179">
        <v>5.5531875000000008</v>
      </c>
    </row>
    <row r="1086" spans="2:48" s="218" customFormat="1" x14ac:dyDescent="0.25">
      <c r="B1086" s="175" t="s">
        <v>110</v>
      </c>
      <c r="C1086" s="178">
        <v>0</v>
      </c>
      <c r="D1086" s="178">
        <v>0</v>
      </c>
      <c r="E1086" s="178">
        <v>0</v>
      </c>
      <c r="F1086" s="178">
        <v>0</v>
      </c>
      <c r="G1086" s="178">
        <v>0</v>
      </c>
      <c r="H1086" s="178">
        <v>0</v>
      </c>
      <c r="I1086" s="178">
        <v>0</v>
      </c>
      <c r="J1086" s="178">
        <v>0</v>
      </c>
      <c r="K1086" s="178">
        <v>0</v>
      </c>
      <c r="L1086" s="178">
        <v>0</v>
      </c>
      <c r="M1086" s="178">
        <v>0</v>
      </c>
      <c r="N1086" s="178">
        <v>0</v>
      </c>
      <c r="O1086" s="178">
        <v>0</v>
      </c>
      <c r="P1086" s="178">
        <v>0</v>
      </c>
      <c r="Q1086" s="178">
        <v>0</v>
      </c>
      <c r="R1086" s="178">
        <v>0</v>
      </c>
      <c r="S1086" s="178">
        <v>0</v>
      </c>
      <c r="T1086" s="178">
        <v>0</v>
      </c>
      <c r="U1086" s="178">
        <v>0</v>
      </c>
      <c r="V1086" s="178">
        <v>0</v>
      </c>
      <c r="W1086" s="178">
        <v>0</v>
      </c>
      <c r="X1086" s="178">
        <v>0</v>
      </c>
      <c r="Y1086" s="178">
        <v>0</v>
      </c>
      <c r="Z1086" s="178">
        <v>0</v>
      </c>
      <c r="AA1086" s="178">
        <v>0</v>
      </c>
      <c r="AB1086" s="178">
        <v>0</v>
      </c>
      <c r="AC1086" s="178">
        <v>0</v>
      </c>
      <c r="AD1086" s="178">
        <v>0</v>
      </c>
      <c r="AE1086" s="178">
        <v>0</v>
      </c>
      <c r="AF1086" s="178">
        <v>0</v>
      </c>
      <c r="AG1086" s="178">
        <v>0</v>
      </c>
      <c r="AH1086" s="178">
        <v>0</v>
      </c>
      <c r="AI1086" s="178">
        <v>0</v>
      </c>
      <c r="AJ1086" s="178">
        <v>0</v>
      </c>
      <c r="AK1086" s="178">
        <v>0</v>
      </c>
      <c r="AL1086" s="178">
        <v>0</v>
      </c>
      <c r="AM1086" s="178">
        <v>0</v>
      </c>
      <c r="AN1086" s="178">
        <v>0</v>
      </c>
      <c r="AO1086" s="178">
        <v>0</v>
      </c>
      <c r="AP1086" s="178">
        <v>0</v>
      </c>
      <c r="AQ1086" s="178">
        <v>0</v>
      </c>
      <c r="AR1086" s="178">
        <v>0</v>
      </c>
      <c r="AS1086" s="178">
        <v>0</v>
      </c>
      <c r="AT1086" s="178">
        <v>0</v>
      </c>
      <c r="AU1086" s="178">
        <v>0</v>
      </c>
      <c r="AV1086" s="179">
        <v>0</v>
      </c>
    </row>
    <row r="1087" spans="2:48" s="218" customFormat="1" x14ac:dyDescent="0.25">
      <c r="B1087" s="175" t="s">
        <v>111</v>
      </c>
      <c r="C1087" s="178">
        <v>0</v>
      </c>
      <c r="D1087" s="178">
        <v>0</v>
      </c>
      <c r="E1087" s="178">
        <v>0</v>
      </c>
      <c r="F1087" s="178">
        <v>0</v>
      </c>
      <c r="G1087" s="178">
        <v>0</v>
      </c>
      <c r="H1087" s="178">
        <v>0</v>
      </c>
      <c r="I1087" s="178">
        <v>0</v>
      </c>
      <c r="J1087" s="178">
        <v>0</v>
      </c>
      <c r="K1087" s="178">
        <v>0</v>
      </c>
      <c r="L1087" s="178">
        <v>0</v>
      </c>
      <c r="M1087" s="178">
        <v>0</v>
      </c>
      <c r="N1087" s="178">
        <v>0</v>
      </c>
      <c r="O1087" s="178">
        <v>0</v>
      </c>
      <c r="P1087" s="178">
        <v>0</v>
      </c>
      <c r="Q1087" s="178">
        <v>0</v>
      </c>
      <c r="R1087" s="178">
        <v>0</v>
      </c>
      <c r="S1087" s="178">
        <v>0</v>
      </c>
      <c r="T1087" s="178">
        <v>0</v>
      </c>
      <c r="U1087" s="178">
        <v>0</v>
      </c>
      <c r="V1087" s="178">
        <v>0</v>
      </c>
      <c r="W1087" s="178">
        <v>0</v>
      </c>
      <c r="X1087" s="178">
        <v>0</v>
      </c>
      <c r="Y1087" s="178">
        <v>0</v>
      </c>
      <c r="Z1087" s="178">
        <v>0</v>
      </c>
      <c r="AA1087" s="178">
        <v>0</v>
      </c>
      <c r="AB1087" s="178">
        <v>0</v>
      </c>
      <c r="AC1087" s="178">
        <v>0</v>
      </c>
      <c r="AD1087" s="178">
        <v>0</v>
      </c>
      <c r="AE1087" s="178">
        <v>0</v>
      </c>
      <c r="AF1087" s="178">
        <v>0</v>
      </c>
      <c r="AG1087" s="178">
        <v>0</v>
      </c>
      <c r="AH1087" s="178">
        <v>0</v>
      </c>
      <c r="AI1087" s="178">
        <v>0</v>
      </c>
      <c r="AJ1087" s="178">
        <v>0</v>
      </c>
      <c r="AK1087" s="178">
        <v>0</v>
      </c>
      <c r="AL1087" s="178">
        <v>0</v>
      </c>
      <c r="AM1087" s="178">
        <v>0</v>
      </c>
      <c r="AN1087" s="178">
        <v>0</v>
      </c>
      <c r="AO1087" s="178">
        <v>0</v>
      </c>
      <c r="AP1087" s="178">
        <v>0</v>
      </c>
      <c r="AQ1087" s="178">
        <v>0</v>
      </c>
      <c r="AR1087" s="178">
        <v>0</v>
      </c>
      <c r="AS1087" s="178">
        <v>0</v>
      </c>
      <c r="AT1087" s="178">
        <v>0</v>
      </c>
      <c r="AU1087" s="178">
        <v>0</v>
      </c>
      <c r="AV1087" s="179">
        <v>0</v>
      </c>
    </row>
    <row r="1088" spans="2:48" s="218" customFormat="1" x14ac:dyDescent="0.25">
      <c r="B1088" s="175" t="s">
        <v>58</v>
      </c>
      <c r="C1088" s="178">
        <v>0</v>
      </c>
      <c r="D1088" s="178">
        <v>0</v>
      </c>
      <c r="E1088" s="178">
        <v>0</v>
      </c>
      <c r="F1088" s="178">
        <v>0</v>
      </c>
      <c r="G1088" s="178">
        <v>0</v>
      </c>
      <c r="H1088" s="178">
        <v>0</v>
      </c>
      <c r="I1088" s="178">
        <v>0</v>
      </c>
      <c r="J1088" s="178">
        <v>0</v>
      </c>
      <c r="K1088" s="178">
        <v>0</v>
      </c>
      <c r="L1088" s="178">
        <v>0</v>
      </c>
      <c r="M1088" s="178">
        <v>0</v>
      </c>
      <c r="N1088" s="178">
        <v>0</v>
      </c>
      <c r="O1088" s="178">
        <v>0</v>
      </c>
      <c r="P1088" s="178">
        <v>0</v>
      </c>
      <c r="Q1088" s="178">
        <v>0</v>
      </c>
      <c r="R1088" s="178">
        <v>0</v>
      </c>
      <c r="S1088" s="178">
        <v>0</v>
      </c>
      <c r="T1088" s="178">
        <v>0</v>
      </c>
      <c r="U1088" s="178">
        <v>0</v>
      </c>
      <c r="V1088" s="178">
        <v>0</v>
      </c>
      <c r="W1088" s="178">
        <v>0</v>
      </c>
      <c r="X1088" s="178">
        <v>0</v>
      </c>
      <c r="Y1088" s="178">
        <v>0</v>
      </c>
      <c r="Z1088" s="178">
        <v>0</v>
      </c>
      <c r="AA1088" s="178">
        <v>0</v>
      </c>
      <c r="AB1088" s="178">
        <v>0</v>
      </c>
      <c r="AC1088" s="178">
        <v>0</v>
      </c>
      <c r="AD1088" s="178">
        <v>0</v>
      </c>
      <c r="AE1088" s="178">
        <v>0</v>
      </c>
      <c r="AF1088" s="178">
        <v>0</v>
      </c>
      <c r="AG1088" s="178">
        <v>0</v>
      </c>
      <c r="AH1088" s="178">
        <v>0</v>
      </c>
      <c r="AI1088" s="178">
        <v>0</v>
      </c>
      <c r="AJ1088" s="178">
        <v>0</v>
      </c>
      <c r="AK1088" s="178">
        <v>0</v>
      </c>
      <c r="AL1088" s="178">
        <v>0</v>
      </c>
      <c r="AM1088" s="178">
        <v>0</v>
      </c>
      <c r="AN1088" s="178">
        <v>0</v>
      </c>
      <c r="AO1088" s="178">
        <v>0</v>
      </c>
      <c r="AP1088" s="178">
        <v>0</v>
      </c>
      <c r="AQ1088" s="178">
        <v>0</v>
      </c>
      <c r="AR1088" s="178">
        <v>0</v>
      </c>
      <c r="AS1088" s="178">
        <v>0</v>
      </c>
      <c r="AT1088" s="178">
        <v>0</v>
      </c>
      <c r="AU1088" s="178">
        <v>0</v>
      </c>
      <c r="AV1088" s="179">
        <v>0</v>
      </c>
    </row>
    <row r="1089" spans="1:48" s="218" customFormat="1" x14ac:dyDescent="0.25">
      <c r="B1089" s="175" t="s">
        <v>60</v>
      </c>
      <c r="C1089" s="178">
        <v>7462.4862914773475</v>
      </c>
      <c r="D1089" s="178">
        <v>7462.4862914773475</v>
      </c>
      <c r="E1089" s="178">
        <v>7462.4862914773475</v>
      </c>
      <c r="F1089" s="178">
        <v>7462.4862914773475</v>
      </c>
      <c r="G1089" s="178">
        <v>7462.4862914773475</v>
      </c>
      <c r="H1089" s="178">
        <v>7462.4862914773475</v>
      </c>
      <c r="I1089" s="178">
        <v>7462.4862914773475</v>
      </c>
      <c r="J1089" s="178">
        <v>7462.4862914773475</v>
      </c>
      <c r="K1089" s="178">
        <v>7148.6499822175019</v>
      </c>
      <c r="L1089" s="178">
        <v>6834.8136729576554</v>
      </c>
      <c r="M1089" s="178">
        <v>6520.9773636978098</v>
      </c>
      <c r="N1089" s="178">
        <v>5982.4037980149169</v>
      </c>
      <c r="O1089" s="178">
        <v>5443.8302323320231</v>
      </c>
      <c r="P1089" s="178">
        <v>4905.2566666491293</v>
      </c>
      <c r="Q1089" s="178">
        <v>4366.6831009662365</v>
      </c>
      <c r="R1089" s="178">
        <v>3828.1095352833431</v>
      </c>
      <c r="S1089" s="178">
        <v>3672.8154272627025</v>
      </c>
      <c r="T1089" s="178">
        <v>3517.521319242062</v>
      </c>
      <c r="U1089" s="178">
        <v>3362.2272112214214</v>
      </c>
      <c r="V1089" s="178">
        <v>3206.9331032007804</v>
      </c>
      <c r="W1089" s="178">
        <v>3051.6389951801398</v>
      </c>
      <c r="X1089" s="178">
        <v>2896.3448871594992</v>
      </c>
      <c r="Y1089" s="178">
        <v>2741.0507791388582</v>
      </c>
      <c r="Z1089" s="178">
        <v>2585.756671118218</v>
      </c>
      <c r="AA1089" s="178">
        <v>2430.462563097577</v>
      </c>
      <c r="AB1089" s="178">
        <v>2275.1684550769364</v>
      </c>
      <c r="AC1089" s="178">
        <v>2232.2458308095447</v>
      </c>
      <c r="AD1089" s="178">
        <v>2189.3232065421535</v>
      </c>
      <c r="AE1089" s="178">
        <v>2146.4005822747622</v>
      </c>
      <c r="AF1089" s="178">
        <v>2103.4779580073705</v>
      </c>
      <c r="AG1089" s="178">
        <v>2060.5553337399788</v>
      </c>
      <c r="AH1089" s="178">
        <v>2017.6327094725875</v>
      </c>
      <c r="AI1089" s="178">
        <v>1974.710085205196</v>
      </c>
      <c r="AJ1089" s="178">
        <v>1931.7874609378046</v>
      </c>
      <c r="AK1089" s="178">
        <v>1888.8648366704131</v>
      </c>
      <c r="AL1089" s="178">
        <v>1845.9422124030216</v>
      </c>
      <c r="AM1089" s="178">
        <v>1803.0195881356301</v>
      </c>
      <c r="AN1089" s="178">
        <v>1760.0969638682386</v>
      </c>
      <c r="AO1089" s="178">
        <v>1717.1743396008471</v>
      </c>
      <c r="AP1089" s="178">
        <v>1674.2517153334556</v>
      </c>
      <c r="AQ1089" s="178">
        <v>1631.3290910660642</v>
      </c>
      <c r="AR1089" s="178">
        <v>1631.3290910660642</v>
      </c>
      <c r="AS1089" s="178">
        <v>1631.3290910660642</v>
      </c>
      <c r="AT1089" s="178">
        <v>1631.3290910660642</v>
      </c>
      <c r="AU1089" s="178">
        <v>1631.3290910660642</v>
      </c>
      <c r="AV1089" s="179">
        <v>1631.3290910660642</v>
      </c>
    </row>
    <row r="1090" spans="1:48" s="218" customFormat="1" x14ac:dyDescent="0.25">
      <c r="B1090" s="175" t="s">
        <v>62</v>
      </c>
      <c r="C1090" s="178">
        <f>C1089/2</f>
        <v>3731.2431457386738</v>
      </c>
      <c r="D1090" s="178">
        <f t="shared" ref="D1090:AV1090" si="15">D1089/2</f>
        <v>3731.2431457386738</v>
      </c>
      <c r="E1090" s="178">
        <f t="shared" si="15"/>
        <v>3731.2431457386738</v>
      </c>
      <c r="F1090" s="178">
        <f t="shared" si="15"/>
        <v>3731.2431457386738</v>
      </c>
      <c r="G1090" s="178">
        <f t="shared" si="15"/>
        <v>3731.2431457386738</v>
      </c>
      <c r="H1090" s="178">
        <f t="shared" si="15"/>
        <v>3731.2431457386738</v>
      </c>
      <c r="I1090" s="178">
        <f t="shared" si="15"/>
        <v>3731.2431457386738</v>
      </c>
      <c r="J1090" s="178">
        <f t="shared" si="15"/>
        <v>3731.2431457386738</v>
      </c>
      <c r="K1090" s="178">
        <f t="shared" si="15"/>
        <v>3574.324991108751</v>
      </c>
      <c r="L1090" s="178">
        <f t="shared" si="15"/>
        <v>3417.4068364788277</v>
      </c>
      <c r="M1090" s="178">
        <f t="shared" si="15"/>
        <v>3260.4886818489049</v>
      </c>
      <c r="N1090" s="178">
        <f t="shared" si="15"/>
        <v>2991.2018990074585</v>
      </c>
      <c r="O1090" s="178">
        <f t="shared" si="15"/>
        <v>2721.9151161660116</v>
      </c>
      <c r="P1090" s="178">
        <f t="shared" si="15"/>
        <v>2452.6283333245647</v>
      </c>
      <c r="Q1090" s="178">
        <f t="shared" si="15"/>
        <v>2183.3415504831182</v>
      </c>
      <c r="R1090" s="178">
        <f t="shared" si="15"/>
        <v>1914.0547676416716</v>
      </c>
      <c r="S1090" s="178">
        <f t="shared" si="15"/>
        <v>1836.4077136313513</v>
      </c>
      <c r="T1090" s="178">
        <f t="shared" si="15"/>
        <v>1758.760659621031</v>
      </c>
      <c r="U1090" s="178">
        <f t="shared" si="15"/>
        <v>1681.1136056107107</v>
      </c>
      <c r="V1090" s="178">
        <f t="shared" si="15"/>
        <v>1603.4665516003902</v>
      </c>
      <c r="W1090" s="178">
        <f t="shared" si="15"/>
        <v>1525.8194975900699</v>
      </c>
      <c r="X1090" s="178">
        <f t="shared" si="15"/>
        <v>1448.1724435797496</v>
      </c>
      <c r="Y1090" s="178">
        <f t="shared" si="15"/>
        <v>1370.5253895694291</v>
      </c>
      <c r="Z1090" s="178">
        <f t="shared" si="15"/>
        <v>1292.878335559109</v>
      </c>
      <c r="AA1090" s="178">
        <f t="shared" si="15"/>
        <v>1215.2312815487885</v>
      </c>
      <c r="AB1090" s="178">
        <f t="shared" si="15"/>
        <v>1137.5842275384682</v>
      </c>
      <c r="AC1090" s="178">
        <f t="shared" si="15"/>
        <v>1116.1229154047724</v>
      </c>
      <c r="AD1090" s="178">
        <f t="shared" si="15"/>
        <v>1094.6616032710767</v>
      </c>
      <c r="AE1090" s="178">
        <f t="shared" si="15"/>
        <v>1073.2002911373811</v>
      </c>
      <c r="AF1090" s="178">
        <f t="shared" si="15"/>
        <v>1051.7389790036852</v>
      </c>
      <c r="AG1090" s="178">
        <f t="shared" si="15"/>
        <v>1030.2776668699894</v>
      </c>
      <c r="AH1090" s="178">
        <f t="shared" si="15"/>
        <v>1008.8163547362938</v>
      </c>
      <c r="AI1090" s="178">
        <f t="shared" si="15"/>
        <v>987.35504260259802</v>
      </c>
      <c r="AJ1090" s="178">
        <f t="shared" si="15"/>
        <v>965.89373046890228</v>
      </c>
      <c r="AK1090" s="178">
        <f t="shared" si="15"/>
        <v>944.43241833520653</v>
      </c>
      <c r="AL1090" s="178">
        <f t="shared" si="15"/>
        <v>922.97110620151079</v>
      </c>
      <c r="AM1090" s="178">
        <f t="shared" si="15"/>
        <v>901.50979406781505</v>
      </c>
      <c r="AN1090" s="178">
        <f t="shared" si="15"/>
        <v>880.04848193411931</v>
      </c>
      <c r="AO1090" s="178">
        <f t="shared" si="15"/>
        <v>858.58716980042357</v>
      </c>
      <c r="AP1090" s="178">
        <f t="shared" si="15"/>
        <v>837.12585766672782</v>
      </c>
      <c r="AQ1090" s="178">
        <f t="shared" si="15"/>
        <v>815.66454553303208</v>
      </c>
      <c r="AR1090" s="178">
        <f t="shared" si="15"/>
        <v>815.66454553303208</v>
      </c>
      <c r="AS1090" s="178">
        <f t="shared" si="15"/>
        <v>815.66454553303208</v>
      </c>
      <c r="AT1090" s="178">
        <f t="shared" si="15"/>
        <v>815.66454553303208</v>
      </c>
      <c r="AU1090" s="178">
        <f t="shared" si="15"/>
        <v>815.66454553303208</v>
      </c>
      <c r="AV1090" s="178">
        <f t="shared" si="15"/>
        <v>815.66454553303208</v>
      </c>
    </row>
    <row r="1091" spans="1:48" s="218" customFormat="1" x14ac:dyDescent="0.25">
      <c r="B1091" s="175" t="s">
        <v>109</v>
      </c>
      <c r="C1091" s="178">
        <v>10</v>
      </c>
      <c r="D1091" s="178">
        <v>10</v>
      </c>
      <c r="E1091" s="178">
        <v>10</v>
      </c>
      <c r="F1091" s="178">
        <v>10</v>
      </c>
      <c r="G1091" s="178">
        <v>10</v>
      </c>
      <c r="H1091" s="178">
        <v>10</v>
      </c>
      <c r="I1091" s="178">
        <v>10</v>
      </c>
      <c r="J1091" s="178">
        <v>10</v>
      </c>
      <c r="K1091" s="178">
        <v>10</v>
      </c>
      <c r="L1091" s="178">
        <v>10</v>
      </c>
      <c r="M1091" s="178">
        <v>10</v>
      </c>
      <c r="N1091" s="178">
        <v>10</v>
      </c>
      <c r="O1091" s="178">
        <v>10</v>
      </c>
      <c r="P1091" s="178">
        <v>10</v>
      </c>
      <c r="Q1091" s="178">
        <v>10</v>
      </c>
      <c r="R1091" s="178">
        <v>10</v>
      </c>
      <c r="S1091" s="178">
        <v>10</v>
      </c>
      <c r="T1091" s="178">
        <v>10</v>
      </c>
      <c r="U1091" s="178">
        <v>10</v>
      </c>
      <c r="V1091" s="178">
        <v>10</v>
      </c>
      <c r="W1091" s="178">
        <v>10</v>
      </c>
      <c r="X1091" s="178">
        <v>10</v>
      </c>
      <c r="Y1091" s="178">
        <v>10</v>
      </c>
      <c r="Z1091" s="178">
        <v>10</v>
      </c>
      <c r="AA1091" s="178">
        <v>10</v>
      </c>
      <c r="AB1091" s="178">
        <v>10</v>
      </c>
      <c r="AC1091" s="178">
        <v>10</v>
      </c>
      <c r="AD1091" s="178">
        <v>10</v>
      </c>
      <c r="AE1091" s="178">
        <v>10</v>
      </c>
      <c r="AF1091" s="178">
        <v>10</v>
      </c>
      <c r="AG1091" s="178">
        <v>10</v>
      </c>
      <c r="AH1091" s="178">
        <v>10</v>
      </c>
      <c r="AI1091" s="178">
        <v>10</v>
      </c>
      <c r="AJ1091" s="178">
        <v>10</v>
      </c>
      <c r="AK1091" s="178">
        <v>10</v>
      </c>
      <c r="AL1091" s="178">
        <v>10</v>
      </c>
      <c r="AM1091" s="178">
        <v>10</v>
      </c>
      <c r="AN1091" s="178">
        <v>10</v>
      </c>
      <c r="AO1091" s="178">
        <v>10</v>
      </c>
      <c r="AP1091" s="178">
        <v>10</v>
      </c>
      <c r="AQ1091" s="178">
        <v>10</v>
      </c>
      <c r="AR1091" s="178">
        <v>10</v>
      </c>
      <c r="AS1091" s="178">
        <v>10</v>
      </c>
      <c r="AT1091" s="178">
        <v>10</v>
      </c>
      <c r="AU1091" s="178">
        <v>10</v>
      </c>
      <c r="AV1091" s="179">
        <v>10</v>
      </c>
    </row>
    <row r="1092" spans="1:48" s="218" customFormat="1" x14ac:dyDescent="0.25">
      <c r="B1092" s="175" t="s">
        <v>274</v>
      </c>
      <c r="C1092" s="178">
        <v>100000</v>
      </c>
      <c r="D1092" s="178">
        <v>100000</v>
      </c>
      <c r="E1092" s="178">
        <v>100000</v>
      </c>
      <c r="F1092" s="178">
        <v>100000</v>
      </c>
      <c r="G1092" s="178">
        <v>100000</v>
      </c>
      <c r="H1092" s="178">
        <v>100000</v>
      </c>
      <c r="I1092" s="178">
        <v>100000</v>
      </c>
      <c r="J1092" s="178">
        <v>100000</v>
      </c>
      <c r="K1092" s="178">
        <v>100000</v>
      </c>
      <c r="L1092" s="178">
        <v>100000</v>
      </c>
      <c r="M1092" s="178">
        <v>100000</v>
      </c>
      <c r="N1092" s="178">
        <v>100000</v>
      </c>
      <c r="O1092" s="178">
        <v>100000</v>
      </c>
      <c r="P1092" s="178">
        <v>100000</v>
      </c>
      <c r="Q1092" s="178">
        <v>100000</v>
      </c>
      <c r="R1092" s="178">
        <v>100000</v>
      </c>
      <c r="S1092" s="178">
        <v>100000</v>
      </c>
      <c r="T1092" s="178">
        <v>100000</v>
      </c>
      <c r="U1092" s="178">
        <v>100000</v>
      </c>
      <c r="V1092" s="178">
        <v>100000</v>
      </c>
      <c r="W1092" s="178">
        <v>100000</v>
      </c>
      <c r="X1092" s="178">
        <v>100000</v>
      </c>
      <c r="Y1092" s="178">
        <v>100000</v>
      </c>
      <c r="Z1092" s="178">
        <v>100000</v>
      </c>
      <c r="AA1092" s="178">
        <v>100000</v>
      </c>
      <c r="AB1092" s="178">
        <v>100000</v>
      </c>
      <c r="AC1092" s="178">
        <v>100000</v>
      </c>
      <c r="AD1092" s="178">
        <v>100000</v>
      </c>
      <c r="AE1092" s="178">
        <v>100000</v>
      </c>
      <c r="AF1092" s="178">
        <v>100000</v>
      </c>
      <c r="AG1092" s="178">
        <v>100000</v>
      </c>
      <c r="AH1092" s="178">
        <v>100000</v>
      </c>
      <c r="AI1092" s="178">
        <v>100000</v>
      </c>
      <c r="AJ1092" s="178">
        <v>100000</v>
      </c>
      <c r="AK1092" s="178">
        <v>100000</v>
      </c>
      <c r="AL1092" s="178">
        <v>100000</v>
      </c>
      <c r="AM1092" s="178">
        <v>100000</v>
      </c>
      <c r="AN1092" s="178">
        <v>100000</v>
      </c>
      <c r="AO1092" s="178">
        <v>100000</v>
      </c>
      <c r="AP1092" s="178">
        <v>100000</v>
      </c>
      <c r="AQ1092" s="178">
        <v>100000</v>
      </c>
      <c r="AR1092" s="178">
        <v>100000</v>
      </c>
      <c r="AS1092" s="178">
        <v>100000</v>
      </c>
      <c r="AT1092" s="178">
        <v>100000</v>
      </c>
      <c r="AU1092" s="178">
        <v>100000</v>
      </c>
      <c r="AV1092" s="179">
        <v>100000</v>
      </c>
    </row>
    <row r="1093" spans="1:48" s="218" customFormat="1" x14ac:dyDescent="0.25">
      <c r="B1093" s="175" t="s">
        <v>276</v>
      </c>
      <c r="C1093" s="180"/>
      <c r="D1093" s="180"/>
      <c r="E1093" s="180"/>
      <c r="F1093" s="180"/>
      <c r="G1093" s="180"/>
      <c r="H1093" s="180"/>
      <c r="I1093" s="180"/>
      <c r="J1093" s="180"/>
      <c r="K1093" s="180"/>
      <c r="L1093" s="180"/>
      <c r="M1093" s="180"/>
      <c r="N1093" s="180"/>
      <c r="O1093" s="180"/>
      <c r="P1093" s="180"/>
      <c r="Q1093" s="180"/>
      <c r="R1093" s="180"/>
      <c r="S1093" s="180"/>
      <c r="T1093" s="180"/>
      <c r="U1093" s="180"/>
      <c r="V1093" s="180"/>
      <c r="W1093" s="180"/>
      <c r="X1093" s="180"/>
      <c r="Y1093" s="180"/>
      <c r="Z1093" s="180"/>
      <c r="AA1093" s="180"/>
      <c r="AB1093" s="180"/>
      <c r="AC1093" s="180"/>
      <c r="AD1093" s="180"/>
      <c r="AE1093" s="180"/>
      <c r="AF1093" s="180"/>
      <c r="AG1093" s="180"/>
      <c r="AH1093" s="180"/>
      <c r="AI1093" s="180"/>
      <c r="AJ1093" s="180"/>
      <c r="AK1093" s="180"/>
      <c r="AL1093" s="180"/>
      <c r="AM1093" s="180"/>
      <c r="AN1093" s="180"/>
      <c r="AO1093" s="180"/>
      <c r="AP1093" s="180"/>
      <c r="AQ1093" s="180"/>
      <c r="AR1093" s="180"/>
      <c r="AS1093" s="180"/>
      <c r="AT1093" s="180"/>
      <c r="AU1093" s="180"/>
      <c r="AV1093" s="181"/>
    </row>
    <row r="1094" spans="1:48" s="218" customFormat="1" x14ac:dyDescent="0.25">
      <c r="B1094" s="175" t="s">
        <v>278</v>
      </c>
      <c r="C1094" s="180"/>
      <c r="D1094" s="180"/>
      <c r="E1094" s="180"/>
      <c r="F1094" s="180"/>
      <c r="G1094" s="180"/>
      <c r="H1094" s="180"/>
      <c r="I1094" s="180"/>
      <c r="J1094" s="180"/>
      <c r="K1094" s="180"/>
      <c r="L1094" s="180"/>
      <c r="M1094" s="180"/>
      <c r="N1094" s="180"/>
      <c r="O1094" s="180"/>
      <c r="P1094" s="180"/>
      <c r="Q1094" s="180"/>
      <c r="R1094" s="180"/>
      <c r="S1094" s="180"/>
      <c r="T1094" s="180"/>
      <c r="U1094" s="180"/>
      <c r="V1094" s="180"/>
      <c r="W1094" s="180"/>
      <c r="X1094" s="180"/>
      <c r="Y1094" s="180"/>
      <c r="Z1094" s="180"/>
      <c r="AA1094" s="180"/>
      <c r="AB1094" s="180"/>
      <c r="AC1094" s="180"/>
      <c r="AD1094" s="180"/>
      <c r="AE1094" s="180"/>
      <c r="AF1094" s="180"/>
      <c r="AG1094" s="180"/>
      <c r="AH1094" s="180"/>
      <c r="AI1094" s="180"/>
      <c r="AJ1094" s="180"/>
      <c r="AK1094" s="180"/>
      <c r="AL1094" s="180"/>
      <c r="AM1094" s="180"/>
      <c r="AN1094" s="180"/>
      <c r="AO1094" s="180"/>
      <c r="AP1094" s="180"/>
      <c r="AQ1094" s="180"/>
      <c r="AR1094" s="180"/>
      <c r="AS1094" s="180"/>
      <c r="AT1094" s="180"/>
      <c r="AU1094" s="180"/>
      <c r="AV1094" s="181"/>
    </row>
    <row r="1095" spans="1:48" s="218" customFormat="1" ht="15.75" thickBot="1" x14ac:dyDescent="0.3">
      <c r="B1095" s="326" t="s">
        <v>787</v>
      </c>
      <c r="C1095" s="327"/>
      <c r="D1095" s="327"/>
      <c r="E1095" s="327"/>
      <c r="F1095" s="327"/>
      <c r="G1095" s="327"/>
      <c r="H1095" s="327"/>
      <c r="I1095" s="327"/>
      <c r="J1095" s="327"/>
      <c r="K1095" s="327"/>
      <c r="L1095" s="327"/>
      <c r="M1095" s="327"/>
      <c r="N1095" s="327"/>
      <c r="O1095" s="327"/>
      <c r="P1095" s="327"/>
      <c r="Q1095" s="327"/>
      <c r="R1095" s="327"/>
      <c r="S1095" s="327"/>
      <c r="T1095" s="327"/>
      <c r="U1095" s="327"/>
      <c r="V1095" s="327"/>
      <c r="W1095" s="327"/>
      <c r="X1095" s="327"/>
      <c r="Y1095" s="327"/>
      <c r="Z1095" s="327"/>
      <c r="AA1095" s="327"/>
      <c r="AB1095" s="327"/>
      <c r="AC1095" s="327"/>
      <c r="AD1095" s="327"/>
      <c r="AE1095" s="327"/>
      <c r="AF1095" s="327"/>
      <c r="AG1095" s="327"/>
      <c r="AH1095" s="327"/>
      <c r="AI1095" s="327"/>
      <c r="AJ1095" s="327"/>
      <c r="AK1095" s="327"/>
      <c r="AL1095" s="327"/>
      <c r="AM1095" s="327"/>
      <c r="AN1095" s="327"/>
      <c r="AO1095" s="327"/>
      <c r="AP1095" s="327"/>
      <c r="AQ1095" s="327"/>
      <c r="AR1095" s="327"/>
      <c r="AS1095" s="327"/>
      <c r="AT1095" s="327"/>
      <c r="AU1095" s="327"/>
      <c r="AV1095" s="328"/>
    </row>
    <row r="1096" spans="1:48" s="218" customFormat="1" ht="16.5" thickTop="1" thickBot="1" x14ac:dyDescent="0.3"/>
    <row r="1097" spans="1:48" s="218" customFormat="1" ht="15.75" thickTop="1" x14ac:dyDescent="0.25">
      <c r="A1097" s="218">
        <f>A1063+1</f>
        <v>32</v>
      </c>
      <c r="B1097" s="329" t="s">
        <v>327</v>
      </c>
      <c r="C1097" s="330"/>
      <c r="D1097" s="330"/>
      <c r="E1097" s="330"/>
      <c r="F1097" s="330"/>
      <c r="G1097" s="330"/>
      <c r="H1097" s="330"/>
      <c r="I1097" s="330"/>
      <c r="J1097" s="330"/>
      <c r="K1097" s="330"/>
      <c r="L1097" s="330"/>
      <c r="M1097" s="330"/>
      <c r="N1097" s="330"/>
      <c r="O1097" s="330"/>
      <c r="P1097" s="330"/>
      <c r="Q1097" s="330"/>
      <c r="R1097" s="330"/>
      <c r="S1097" s="330"/>
      <c r="T1097" s="330"/>
      <c r="U1097" s="330"/>
      <c r="V1097" s="330"/>
      <c r="W1097" s="330"/>
      <c r="X1097" s="330"/>
      <c r="Y1097" s="330"/>
      <c r="Z1097" s="330"/>
      <c r="AA1097" s="330"/>
      <c r="AB1097" s="330"/>
      <c r="AC1097" s="330"/>
      <c r="AD1097" s="330"/>
      <c r="AE1097" s="330"/>
      <c r="AF1097" s="330"/>
      <c r="AG1097" s="330"/>
      <c r="AH1097" s="330"/>
      <c r="AI1097" s="330"/>
      <c r="AJ1097" s="330"/>
      <c r="AK1097" s="330"/>
      <c r="AL1097" s="330"/>
      <c r="AM1097" s="330"/>
      <c r="AN1097" s="330"/>
      <c r="AO1097" s="330"/>
      <c r="AP1097" s="330"/>
      <c r="AQ1097" s="330"/>
      <c r="AR1097" s="330"/>
      <c r="AS1097" s="330"/>
      <c r="AT1097" s="330"/>
      <c r="AU1097" s="330"/>
      <c r="AV1097" s="331"/>
    </row>
    <row r="1098" spans="1:48" s="218" customFormat="1" x14ac:dyDescent="0.25">
      <c r="B1098" s="175"/>
      <c r="C1098" s="176" t="s">
        <v>364</v>
      </c>
      <c r="D1098" s="176" t="s">
        <v>365</v>
      </c>
      <c r="E1098" s="176" t="s">
        <v>366</v>
      </c>
      <c r="F1098" s="176" t="s">
        <v>367</v>
      </c>
      <c r="G1098" s="176" t="s">
        <v>368</v>
      </c>
      <c r="H1098" s="176" t="s">
        <v>369</v>
      </c>
      <c r="I1098" s="176" t="s">
        <v>370</v>
      </c>
      <c r="J1098" s="176" t="s">
        <v>371</v>
      </c>
      <c r="K1098" s="176" t="s">
        <v>372</v>
      </c>
      <c r="L1098" s="176" t="s">
        <v>373</v>
      </c>
      <c r="M1098" s="176" t="s">
        <v>374</v>
      </c>
      <c r="N1098" s="176" t="s">
        <v>375</v>
      </c>
      <c r="O1098" s="176" t="s">
        <v>376</v>
      </c>
      <c r="P1098" s="176" t="s">
        <v>377</v>
      </c>
      <c r="Q1098" s="176" t="s">
        <v>378</v>
      </c>
      <c r="R1098" s="176" t="s">
        <v>379</v>
      </c>
      <c r="S1098" s="176" t="s">
        <v>380</v>
      </c>
      <c r="T1098" s="176" t="s">
        <v>381</v>
      </c>
      <c r="U1098" s="176" t="s">
        <v>382</v>
      </c>
      <c r="V1098" s="176" t="s">
        <v>383</v>
      </c>
      <c r="W1098" s="176" t="s">
        <v>384</v>
      </c>
      <c r="X1098" s="176" t="s">
        <v>385</v>
      </c>
      <c r="Y1098" s="176" t="s">
        <v>386</v>
      </c>
      <c r="Z1098" s="176" t="s">
        <v>387</v>
      </c>
      <c r="AA1098" s="176" t="s">
        <v>388</v>
      </c>
      <c r="AB1098" s="176" t="s">
        <v>389</v>
      </c>
      <c r="AC1098" s="176" t="s">
        <v>224</v>
      </c>
      <c r="AD1098" s="176" t="s">
        <v>225</v>
      </c>
      <c r="AE1098" s="176" t="s">
        <v>226</v>
      </c>
      <c r="AF1098" s="176" t="s">
        <v>227</v>
      </c>
      <c r="AG1098" s="176" t="s">
        <v>445</v>
      </c>
      <c r="AH1098" s="176" t="s">
        <v>228</v>
      </c>
      <c r="AI1098" s="176" t="s">
        <v>229</v>
      </c>
      <c r="AJ1098" s="176" t="s">
        <v>348</v>
      </c>
      <c r="AK1098" s="176" t="s">
        <v>349</v>
      </c>
      <c r="AL1098" s="176" t="s">
        <v>446</v>
      </c>
      <c r="AM1098" s="176" t="s">
        <v>350</v>
      </c>
      <c r="AN1098" s="176" t="s">
        <v>351</v>
      </c>
      <c r="AO1098" s="176" t="s">
        <v>352</v>
      </c>
      <c r="AP1098" s="176" t="s">
        <v>353</v>
      </c>
      <c r="AQ1098" s="176" t="s">
        <v>447</v>
      </c>
      <c r="AR1098" s="176" t="s">
        <v>354</v>
      </c>
      <c r="AS1098" s="176" t="s">
        <v>355</v>
      </c>
      <c r="AT1098" s="176" t="s">
        <v>356</v>
      </c>
      <c r="AU1098" s="176" t="s">
        <v>357</v>
      </c>
      <c r="AV1098" s="177" t="s">
        <v>358</v>
      </c>
    </row>
    <row r="1099" spans="1:48" s="218" customFormat="1" x14ac:dyDescent="0.25">
      <c r="B1099" s="175" t="s">
        <v>39</v>
      </c>
      <c r="C1099" s="178">
        <v>57195.002922513318</v>
      </c>
      <c r="D1099" s="178">
        <v>57195.002922513318</v>
      </c>
      <c r="E1099" s="178">
        <v>57195.002922513318</v>
      </c>
      <c r="F1099" s="178">
        <v>57195.002922513318</v>
      </c>
      <c r="G1099" s="178">
        <v>57195.002922513318</v>
      </c>
      <c r="H1099" s="178">
        <v>57195.002922513318</v>
      </c>
      <c r="I1099" s="178">
        <v>57195.002922513318</v>
      </c>
      <c r="J1099" s="178">
        <v>57195.002922513318</v>
      </c>
      <c r="K1099" s="178">
        <v>55426.328884154696</v>
      </c>
      <c r="L1099" s="178">
        <v>53657.654845796067</v>
      </c>
      <c r="M1099" s="178">
        <v>51888.980807437445</v>
      </c>
      <c r="N1099" s="178">
        <v>49408.692828083957</v>
      </c>
      <c r="O1099" s="178">
        <v>46928.404848730468</v>
      </c>
      <c r="P1099" s="178">
        <v>44448.116869376987</v>
      </c>
      <c r="Q1099" s="178">
        <v>41967.828890023498</v>
      </c>
      <c r="R1099" s="178">
        <v>39487.54091067001</v>
      </c>
      <c r="S1099" s="178">
        <v>39077.614424392712</v>
      </c>
      <c r="T1099" s="178">
        <v>38667.687938115407</v>
      </c>
      <c r="U1099" s="178">
        <v>38257.761451838101</v>
      </c>
      <c r="V1099" s="178">
        <v>37847.834965560804</v>
      </c>
      <c r="W1099" s="178">
        <v>37437.908479283506</v>
      </c>
      <c r="X1099" s="178">
        <v>37027.9819930062</v>
      </c>
      <c r="Y1099" s="178">
        <v>36618.055506728895</v>
      </c>
      <c r="Z1099" s="178">
        <v>36208.129020451597</v>
      </c>
      <c r="AA1099" s="178">
        <v>35798.202534174299</v>
      </c>
      <c r="AB1099" s="178">
        <v>35388.276047896994</v>
      </c>
      <c r="AC1099" s="178">
        <v>35218.919388336675</v>
      </c>
      <c r="AD1099" s="178">
        <v>35049.562728776356</v>
      </c>
      <c r="AE1099" s="178">
        <v>34880.206069216038</v>
      </c>
      <c r="AF1099" s="178">
        <v>34710.849409655719</v>
      </c>
      <c r="AG1099" s="178">
        <v>34541.4927500954</v>
      </c>
      <c r="AH1099" s="178">
        <v>34372.136090535081</v>
      </c>
      <c r="AI1099" s="178">
        <v>34202.779430974762</v>
      </c>
      <c r="AJ1099" s="178">
        <v>34033.422771414436</v>
      </c>
      <c r="AK1099" s="178">
        <v>33864.066111854117</v>
      </c>
      <c r="AL1099" s="178">
        <v>33694.709452293799</v>
      </c>
      <c r="AM1099" s="178">
        <v>33525.35279273348</v>
      </c>
      <c r="AN1099" s="178">
        <v>33355.996133173161</v>
      </c>
      <c r="AO1099" s="178">
        <v>33186.639473612842</v>
      </c>
      <c r="AP1099" s="178">
        <v>33017.282814052523</v>
      </c>
      <c r="AQ1099" s="178">
        <v>32847.926154492205</v>
      </c>
      <c r="AR1099" s="178">
        <v>32847.926154492205</v>
      </c>
      <c r="AS1099" s="178">
        <v>32847.926154492205</v>
      </c>
      <c r="AT1099" s="178">
        <v>32847.926154492205</v>
      </c>
      <c r="AU1099" s="178">
        <v>32847.926154492205</v>
      </c>
      <c r="AV1099" s="179">
        <v>32847.926154492205</v>
      </c>
    </row>
    <row r="1100" spans="1:48" s="218" customFormat="1" x14ac:dyDescent="0.25">
      <c r="B1100" s="175" t="s">
        <v>104</v>
      </c>
      <c r="C1100" s="178">
        <v>3.8739665580399731E-3</v>
      </c>
      <c r="D1100" s="178">
        <v>3.8739665580399731E-3</v>
      </c>
      <c r="E1100" s="178">
        <v>3.8739665580399731E-3</v>
      </c>
      <c r="F1100" s="178">
        <v>3.8739665580399731E-3</v>
      </c>
      <c r="G1100" s="178">
        <v>3.8739665580399731E-3</v>
      </c>
      <c r="H1100" s="178">
        <v>3.8739665580399731E-3</v>
      </c>
      <c r="I1100" s="178">
        <v>3.8739665580399731E-3</v>
      </c>
      <c r="J1100" s="178">
        <v>3.8739665580399731E-3</v>
      </c>
      <c r="K1100" s="178">
        <v>3.793287169498903E-3</v>
      </c>
      <c r="L1100" s="178">
        <v>3.7126077809578328E-3</v>
      </c>
      <c r="M1100" s="178">
        <v>3.6319283924167627E-3</v>
      </c>
      <c r="N1100" s="178">
        <v>3.5231576642728926E-3</v>
      </c>
      <c r="O1100" s="178">
        <v>3.4143869361290221E-3</v>
      </c>
      <c r="P1100" s="178">
        <v>3.305616207985152E-3</v>
      </c>
      <c r="Q1100" s="178">
        <v>3.1968454798412815E-3</v>
      </c>
      <c r="R1100" s="178">
        <v>3.0880747516974115E-3</v>
      </c>
      <c r="S1100" s="178">
        <v>3.0812284348248208E-3</v>
      </c>
      <c r="T1100" s="178">
        <v>3.0743821179522301E-3</v>
      </c>
      <c r="U1100" s="178">
        <v>3.067535801079639E-3</v>
      </c>
      <c r="V1100" s="178">
        <v>3.0606894842070483E-3</v>
      </c>
      <c r="W1100" s="178">
        <v>3.0538431673344576E-3</v>
      </c>
      <c r="X1100" s="178">
        <v>3.0469968504618669E-3</v>
      </c>
      <c r="Y1100" s="178">
        <v>3.0401505335892762E-3</v>
      </c>
      <c r="Z1100" s="178">
        <v>3.0333042167166851E-3</v>
      </c>
      <c r="AA1100" s="178">
        <v>3.0264578998440944E-3</v>
      </c>
      <c r="AB1100" s="178">
        <v>3.0196115829715037E-3</v>
      </c>
      <c r="AC1100" s="178">
        <v>3.018674054764703E-3</v>
      </c>
      <c r="AD1100" s="178">
        <v>3.0177365265579023E-3</v>
      </c>
      <c r="AE1100" s="178">
        <v>3.0167989983511017E-3</v>
      </c>
      <c r="AF1100" s="178">
        <v>3.0158614701443014E-3</v>
      </c>
      <c r="AG1100" s="178">
        <v>3.0149239419375007E-3</v>
      </c>
      <c r="AH1100" s="178">
        <v>3.0139864137307001E-3</v>
      </c>
      <c r="AI1100" s="178">
        <v>3.0130488855238994E-3</v>
      </c>
      <c r="AJ1100" s="178">
        <v>3.0121113573170987E-3</v>
      </c>
      <c r="AK1100" s="178">
        <v>3.011173829110298E-3</v>
      </c>
      <c r="AL1100" s="178">
        <v>3.0102363009034973E-3</v>
      </c>
      <c r="AM1100" s="178">
        <v>3.0092987726966967E-3</v>
      </c>
      <c r="AN1100" s="178">
        <v>3.0083612444898964E-3</v>
      </c>
      <c r="AO1100" s="178">
        <v>3.0074237162830957E-3</v>
      </c>
      <c r="AP1100" s="178">
        <v>3.006486188076295E-3</v>
      </c>
      <c r="AQ1100" s="178">
        <v>3.0055486598694944E-3</v>
      </c>
      <c r="AR1100" s="178">
        <v>3.0055486598694944E-3</v>
      </c>
      <c r="AS1100" s="178">
        <v>3.0055486598694944E-3</v>
      </c>
      <c r="AT1100" s="178">
        <v>3.0055486598694944E-3</v>
      </c>
      <c r="AU1100" s="178">
        <v>3.0055486598694944E-3</v>
      </c>
      <c r="AV1100" s="179">
        <v>3.0055486598694944E-3</v>
      </c>
    </row>
    <row r="1101" spans="1:48" s="218" customFormat="1" x14ac:dyDescent="0.25">
      <c r="B1101" s="175" t="s">
        <v>105</v>
      </c>
      <c r="C1101" s="178">
        <v>2.72220311105248E-3</v>
      </c>
      <c r="D1101" s="178">
        <v>2.72220311105248E-3</v>
      </c>
      <c r="E1101" s="178">
        <v>2.72220311105248E-3</v>
      </c>
      <c r="F1101" s="178">
        <v>2.72220311105248E-3</v>
      </c>
      <c r="G1101" s="178">
        <v>2.72220311105248E-3</v>
      </c>
      <c r="H1101" s="178">
        <v>2.72220311105248E-3</v>
      </c>
      <c r="I1101" s="178">
        <v>2.72220311105248E-3</v>
      </c>
      <c r="J1101" s="178">
        <v>2.72220311105248E-3</v>
      </c>
      <c r="K1101" s="178">
        <v>2.7539797961321326E-3</v>
      </c>
      <c r="L1101" s="178">
        <v>2.7857564812117856E-3</v>
      </c>
      <c r="M1101" s="178">
        <v>2.8175331662914382E-3</v>
      </c>
      <c r="N1101" s="178">
        <v>2.7249104531693971E-3</v>
      </c>
      <c r="O1101" s="178">
        <v>2.6322877400473555E-3</v>
      </c>
      <c r="P1101" s="178">
        <v>2.5396650269253144E-3</v>
      </c>
      <c r="Q1101" s="178">
        <v>2.4470423138032728E-3</v>
      </c>
      <c r="R1101" s="178">
        <v>2.3544196006812317E-3</v>
      </c>
      <c r="S1101" s="178">
        <v>2.3483947275434389E-3</v>
      </c>
      <c r="T1101" s="178">
        <v>2.3423698544056465E-3</v>
      </c>
      <c r="U1101" s="178">
        <v>2.336344981267854E-3</v>
      </c>
      <c r="V1101" s="178">
        <v>2.3303201081300612E-3</v>
      </c>
      <c r="W1101" s="178">
        <v>2.3242952349922684E-3</v>
      </c>
      <c r="X1101" s="178">
        <v>2.3182703618544759E-3</v>
      </c>
      <c r="Y1101" s="178">
        <v>2.3122454887166835E-3</v>
      </c>
      <c r="Z1101" s="178">
        <v>2.3062206155788907E-3</v>
      </c>
      <c r="AA1101" s="178">
        <v>2.3001957424410979E-3</v>
      </c>
      <c r="AB1101" s="178">
        <v>2.2941708693033054E-3</v>
      </c>
      <c r="AC1101" s="178">
        <v>2.3455870466694171E-3</v>
      </c>
      <c r="AD1101" s="178">
        <v>2.3970032240355288E-3</v>
      </c>
      <c r="AE1101" s="178">
        <v>2.4484194014016405E-3</v>
      </c>
      <c r="AF1101" s="178">
        <v>2.4998355787677522E-3</v>
      </c>
      <c r="AG1101" s="178">
        <v>2.5512517561338639E-3</v>
      </c>
      <c r="AH1101" s="178">
        <v>2.6026679334999752E-3</v>
      </c>
      <c r="AI1101" s="178">
        <v>2.6540841108660868E-3</v>
      </c>
      <c r="AJ1101" s="178">
        <v>2.7055002882321985E-3</v>
      </c>
      <c r="AK1101" s="178">
        <v>2.7569164655983102E-3</v>
      </c>
      <c r="AL1101" s="178">
        <v>2.8083326429644219E-3</v>
      </c>
      <c r="AM1101" s="178">
        <v>2.8597488203305336E-3</v>
      </c>
      <c r="AN1101" s="178">
        <v>2.9111649976966449E-3</v>
      </c>
      <c r="AO1101" s="178">
        <v>2.9625811750627565E-3</v>
      </c>
      <c r="AP1101" s="178">
        <v>3.0139973524288682E-3</v>
      </c>
      <c r="AQ1101" s="178">
        <v>3.0654135297949799E-3</v>
      </c>
      <c r="AR1101" s="178">
        <v>3.0654135297949799E-3</v>
      </c>
      <c r="AS1101" s="178">
        <v>3.0654135297949799E-3</v>
      </c>
      <c r="AT1101" s="178">
        <v>3.0654135297949799E-3</v>
      </c>
      <c r="AU1101" s="178">
        <v>3.0654135297949799E-3</v>
      </c>
      <c r="AV1101" s="179">
        <v>3.0654135297949799E-3</v>
      </c>
    </row>
    <row r="1102" spans="1:48" s="218" customFormat="1" x14ac:dyDescent="0.25">
      <c r="B1102" s="175" t="s">
        <v>106</v>
      </c>
      <c r="C1102" s="178">
        <v>2.1605327032456319E-2</v>
      </c>
      <c r="D1102" s="178">
        <v>2.1605327032456319E-2</v>
      </c>
      <c r="E1102" s="178">
        <v>2.1605327032456319E-2</v>
      </c>
      <c r="F1102" s="178">
        <v>2.1605327032456319E-2</v>
      </c>
      <c r="G1102" s="178">
        <v>2.1605327032456319E-2</v>
      </c>
      <c r="H1102" s="178">
        <v>2.1605327032456319E-2</v>
      </c>
      <c r="I1102" s="178">
        <v>2.1605327032456319E-2</v>
      </c>
      <c r="J1102" s="178">
        <v>2.1605327032456319E-2</v>
      </c>
      <c r="K1102" s="178">
        <v>2.0881075944612443E-2</v>
      </c>
      <c r="L1102" s="178">
        <v>2.015682485676857E-2</v>
      </c>
      <c r="M1102" s="178">
        <v>1.9432573768924693E-2</v>
      </c>
      <c r="N1102" s="178">
        <v>1.9019672275085678E-2</v>
      </c>
      <c r="O1102" s="178">
        <v>1.8606770781246659E-2</v>
      </c>
      <c r="P1102" s="178">
        <v>1.8193869287407644E-2</v>
      </c>
      <c r="Q1102" s="178">
        <v>1.7780967793568626E-2</v>
      </c>
      <c r="R1102" s="178">
        <v>1.7368066299729611E-2</v>
      </c>
      <c r="S1102" s="178">
        <v>1.730281782269549E-2</v>
      </c>
      <c r="T1102" s="178">
        <v>1.7237569345661369E-2</v>
      </c>
      <c r="U1102" s="178">
        <v>1.7172320868627244E-2</v>
      </c>
      <c r="V1102" s="178">
        <v>1.7107072391593123E-2</v>
      </c>
      <c r="W1102" s="178">
        <v>1.7041823914559003E-2</v>
      </c>
      <c r="X1102" s="178">
        <v>1.6976575437524882E-2</v>
      </c>
      <c r="Y1102" s="178">
        <v>1.6911326960490761E-2</v>
      </c>
      <c r="Z1102" s="178">
        <v>1.6846078483456636E-2</v>
      </c>
      <c r="AA1102" s="178">
        <v>1.6780830006422515E-2</v>
      </c>
      <c r="AB1102" s="178">
        <v>1.6715581529388394E-2</v>
      </c>
      <c r="AC1102" s="178">
        <v>1.6666261254404877E-2</v>
      </c>
      <c r="AD1102" s="178">
        <v>1.6616940979421364E-2</v>
      </c>
      <c r="AE1102" s="178">
        <v>1.6567620704437847E-2</v>
      </c>
      <c r="AF1102" s="178">
        <v>1.6518300429454329E-2</v>
      </c>
      <c r="AG1102" s="178">
        <v>1.6468980154470812E-2</v>
      </c>
      <c r="AH1102" s="178">
        <v>1.6419659879487299E-2</v>
      </c>
      <c r="AI1102" s="178">
        <v>1.6370339604503781E-2</v>
      </c>
      <c r="AJ1102" s="178">
        <v>1.6321019329520264E-2</v>
      </c>
      <c r="AK1102" s="178">
        <v>1.6271699054536747E-2</v>
      </c>
      <c r="AL1102" s="178">
        <v>1.6222378779553234E-2</v>
      </c>
      <c r="AM1102" s="178">
        <v>1.6173058504569716E-2</v>
      </c>
      <c r="AN1102" s="178">
        <v>1.6123738229586199E-2</v>
      </c>
      <c r="AO1102" s="178">
        <v>1.6074417954602682E-2</v>
      </c>
      <c r="AP1102" s="178">
        <v>1.6025097679619169E-2</v>
      </c>
      <c r="AQ1102" s="178">
        <v>1.5975777404635651E-2</v>
      </c>
      <c r="AR1102" s="178">
        <v>1.5975777404635651E-2</v>
      </c>
      <c r="AS1102" s="178">
        <v>1.5975777404635651E-2</v>
      </c>
      <c r="AT1102" s="178">
        <v>1.5975777404635651E-2</v>
      </c>
      <c r="AU1102" s="178">
        <v>1.5975777404635651E-2</v>
      </c>
      <c r="AV1102" s="179">
        <v>1.5975777404635651E-2</v>
      </c>
    </row>
    <row r="1103" spans="1:48" s="218" customFormat="1" x14ac:dyDescent="0.25">
      <c r="B1103" s="175" t="s">
        <v>107</v>
      </c>
      <c r="C1103" s="178">
        <v>1.9514426666708242E-2</v>
      </c>
      <c r="D1103" s="178">
        <v>1.9514426666708242E-2</v>
      </c>
      <c r="E1103" s="178">
        <v>1.9514426666708242E-2</v>
      </c>
      <c r="F1103" s="178">
        <v>1.9514426666708242E-2</v>
      </c>
      <c r="G1103" s="178">
        <v>1.9514426666708242E-2</v>
      </c>
      <c r="H1103" s="178">
        <v>1.9514426666708242E-2</v>
      </c>
      <c r="I1103" s="178">
        <v>1.9514426666708242E-2</v>
      </c>
      <c r="J1103" s="178">
        <v>1.9514426666708242E-2</v>
      </c>
      <c r="K1103" s="178">
        <v>1.8979630967492226E-2</v>
      </c>
      <c r="L1103" s="178">
        <v>1.8444835268276207E-2</v>
      </c>
      <c r="M1103" s="178">
        <v>1.791003956906019E-2</v>
      </c>
      <c r="N1103" s="178">
        <v>1.7550869299098458E-2</v>
      </c>
      <c r="O1103" s="178">
        <v>1.7191699029136729E-2</v>
      </c>
      <c r="P1103" s="178">
        <v>1.6832528759174997E-2</v>
      </c>
      <c r="Q1103" s="178">
        <v>1.6473358489213268E-2</v>
      </c>
      <c r="R1103" s="178">
        <v>1.6114188219251535E-2</v>
      </c>
      <c r="S1103" s="178">
        <v>1.6170189369503755E-2</v>
      </c>
      <c r="T1103" s="178">
        <v>1.6226190519755972E-2</v>
      </c>
      <c r="U1103" s="178">
        <v>1.6282191670008189E-2</v>
      </c>
      <c r="V1103" s="178">
        <v>1.633819282026041E-2</v>
      </c>
      <c r="W1103" s="178">
        <v>1.639419397051263E-2</v>
      </c>
      <c r="X1103" s="178">
        <v>1.6450195120764847E-2</v>
      </c>
      <c r="Y1103" s="178">
        <v>1.6506196271017064E-2</v>
      </c>
      <c r="Z1103" s="178">
        <v>1.6562197421269284E-2</v>
      </c>
      <c r="AA1103" s="178">
        <v>1.6618198571521504E-2</v>
      </c>
      <c r="AB1103" s="178">
        <v>1.6674199721773721E-2</v>
      </c>
      <c r="AC1103" s="178">
        <v>1.6627746209209104E-2</v>
      </c>
      <c r="AD1103" s="178">
        <v>1.6581292696644486E-2</v>
      </c>
      <c r="AE1103" s="178">
        <v>1.6534839184079868E-2</v>
      </c>
      <c r="AF1103" s="178">
        <v>1.6488385671515251E-2</v>
      </c>
      <c r="AG1103" s="178">
        <v>1.6441932158950633E-2</v>
      </c>
      <c r="AH1103" s="178">
        <v>1.6395478646386016E-2</v>
      </c>
      <c r="AI1103" s="178">
        <v>1.6349025133821398E-2</v>
      </c>
      <c r="AJ1103" s="178">
        <v>1.630257162125678E-2</v>
      </c>
      <c r="AK1103" s="178">
        <v>1.6256118108692163E-2</v>
      </c>
      <c r="AL1103" s="178">
        <v>1.6209664596127545E-2</v>
      </c>
      <c r="AM1103" s="178">
        <v>1.6163211083562928E-2</v>
      </c>
      <c r="AN1103" s="178">
        <v>1.611675757099831E-2</v>
      </c>
      <c r="AO1103" s="178">
        <v>1.6070304058433692E-2</v>
      </c>
      <c r="AP1103" s="178">
        <v>1.6023850545869075E-2</v>
      </c>
      <c r="AQ1103" s="178">
        <v>1.5977397033304457E-2</v>
      </c>
      <c r="AR1103" s="178">
        <v>1.5977397033304457E-2</v>
      </c>
      <c r="AS1103" s="178">
        <v>1.5977397033304457E-2</v>
      </c>
      <c r="AT1103" s="178">
        <v>1.5977397033304457E-2</v>
      </c>
      <c r="AU1103" s="178">
        <v>1.5977397033304457E-2</v>
      </c>
      <c r="AV1103" s="179">
        <v>1.5977397033304457E-2</v>
      </c>
    </row>
    <row r="1104" spans="1:48" s="218" customFormat="1" x14ac:dyDescent="0.25">
      <c r="B1104" s="175" t="s">
        <v>45</v>
      </c>
      <c r="C1104" s="178">
        <v>335.97516694490821</v>
      </c>
      <c r="D1104" s="178">
        <v>335.97516694490821</v>
      </c>
      <c r="E1104" s="178">
        <v>335.97516694490821</v>
      </c>
      <c r="F1104" s="178">
        <v>335.97516694490821</v>
      </c>
      <c r="G1104" s="178">
        <v>335.97516694490821</v>
      </c>
      <c r="H1104" s="178">
        <v>335.97516694490821</v>
      </c>
      <c r="I1104" s="178">
        <v>335.97516694490821</v>
      </c>
      <c r="J1104" s="178">
        <v>335.97516694490821</v>
      </c>
      <c r="K1104" s="178">
        <v>324.50612458564206</v>
      </c>
      <c r="L1104" s="178">
        <v>313.03708222637584</v>
      </c>
      <c r="M1104" s="178">
        <v>301.56803986710969</v>
      </c>
      <c r="N1104" s="178">
        <v>297.36762232992936</v>
      </c>
      <c r="O1104" s="178">
        <v>293.16720479274903</v>
      </c>
      <c r="P1104" s="178">
        <v>288.9667872555687</v>
      </c>
      <c r="Q1104" s="178">
        <v>284.76636971838838</v>
      </c>
      <c r="R1104" s="178">
        <v>280.56595218120805</v>
      </c>
      <c r="S1104" s="178">
        <v>280.52534351770908</v>
      </c>
      <c r="T1104" s="178">
        <v>280.48473485421016</v>
      </c>
      <c r="U1104" s="178">
        <v>280.44412619071119</v>
      </c>
      <c r="V1104" s="178">
        <v>280.40351752721222</v>
      </c>
      <c r="W1104" s="178">
        <v>280.3629088637133</v>
      </c>
      <c r="X1104" s="178">
        <v>280.32230020021433</v>
      </c>
      <c r="Y1104" s="178">
        <v>280.28169153671536</v>
      </c>
      <c r="Z1104" s="178">
        <v>280.24108287321638</v>
      </c>
      <c r="AA1104" s="178">
        <v>280.20047420971747</v>
      </c>
      <c r="AB1104" s="178">
        <v>280.1598655462185</v>
      </c>
      <c r="AC1104" s="178">
        <v>279.55733967459327</v>
      </c>
      <c r="AD1104" s="178">
        <v>278.95481380296803</v>
      </c>
      <c r="AE1104" s="178">
        <v>278.35228793134274</v>
      </c>
      <c r="AF1104" s="178">
        <v>277.74976205971751</v>
      </c>
      <c r="AG1104" s="178">
        <v>277.14723618809228</v>
      </c>
      <c r="AH1104" s="178">
        <v>276.54471031646705</v>
      </c>
      <c r="AI1104" s="178">
        <v>275.94218444484181</v>
      </c>
      <c r="AJ1104" s="178">
        <v>275.33965857321652</v>
      </c>
      <c r="AK1104" s="178">
        <v>274.73713270159129</v>
      </c>
      <c r="AL1104" s="178">
        <v>274.13460682996606</v>
      </c>
      <c r="AM1104" s="178">
        <v>273.53208095834083</v>
      </c>
      <c r="AN1104" s="178">
        <v>272.9295550867156</v>
      </c>
      <c r="AO1104" s="178">
        <v>272.32702921509031</v>
      </c>
      <c r="AP1104" s="178">
        <v>271.72450334346507</v>
      </c>
      <c r="AQ1104" s="178">
        <v>271.12197747183984</v>
      </c>
      <c r="AR1104" s="178">
        <v>271.12197747183984</v>
      </c>
      <c r="AS1104" s="178">
        <v>271.12197747183984</v>
      </c>
      <c r="AT1104" s="178">
        <v>271.12197747183984</v>
      </c>
      <c r="AU1104" s="178">
        <v>271.12197747183984</v>
      </c>
      <c r="AV1104" s="179">
        <v>271.12197747183984</v>
      </c>
    </row>
    <row r="1105" spans="2:48" s="218" customFormat="1" x14ac:dyDescent="0.25">
      <c r="B1105" s="175" t="s">
        <v>47</v>
      </c>
      <c r="C1105" s="178">
        <v>368.98895461927265</v>
      </c>
      <c r="D1105" s="178">
        <v>368.98895461927265</v>
      </c>
      <c r="E1105" s="178">
        <v>368.98895461927265</v>
      </c>
      <c r="F1105" s="178">
        <v>368.98895461927265</v>
      </c>
      <c r="G1105" s="178">
        <v>368.98895461927265</v>
      </c>
      <c r="H1105" s="178">
        <v>368.98895461927265</v>
      </c>
      <c r="I1105" s="178">
        <v>368.98895461927265</v>
      </c>
      <c r="J1105" s="178">
        <v>368.98895461927265</v>
      </c>
      <c r="K1105" s="178">
        <v>357.52642807366453</v>
      </c>
      <c r="L1105" s="178">
        <v>346.06390152805648</v>
      </c>
      <c r="M1105" s="178">
        <v>334.60137498244836</v>
      </c>
      <c r="N1105" s="178">
        <v>330.46255340027841</v>
      </c>
      <c r="O1105" s="178">
        <v>326.32373181810846</v>
      </c>
      <c r="P1105" s="178">
        <v>322.18491023593845</v>
      </c>
      <c r="Q1105" s="178">
        <v>318.04608865376849</v>
      </c>
      <c r="R1105" s="178">
        <v>313.90726707159854</v>
      </c>
      <c r="S1105" s="178">
        <v>316.54012734168964</v>
      </c>
      <c r="T1105" s="178">
        <v>319.1729876117808</v>
      </c>
      <c r="U1105" s="178">
        <v>321.80584788187195</v>
      </c>
      <c r="V1105" s="178">
        <v>324.43870815196306</v>
      </c>
      <c r="W1105" s="178">
        <v>327.07156842205416</v>
      </c>
      <c r="X1105" s="178">
        <v>329.70442869214531</v>
      </c>
      <c r="Y1105" s="178">
        <v>332.33728896223647</v>
      </c>
      <c r="Z1105" s="178">
        <v>334.97014923232757</v>
      </c>
      <c r="AA1105" s="178">
        <v>337.60300950241867</v>
      </c>
      <c r="AB1105" s="178">
        <v>340.23586977250983</v>
      </c>
      <c r="AC1105" s="178">
        <v>337.95450204126689</v>
      </c>
      <c r="AD1105" s="178">
        <v>335.67313431002395</v>
      </c>
      <c r="AE1105" s="178">
        <v>333.39176657878102</v>
      </c>
      <c r="AF1105" s="178">
        <v>331.11039884753802</v>
      </c>
      <c r="AG1105" s="178">
        <v>328.82903111629508</v>
      </c>
      <c r="AH1105" s="178">
        <v>326.54766338505215</v>
      </c>
      <c r="AI1105" s="178">
        <v>324.26629565380921</v>
      </c>
      <c r="AJ1105" s="178">
        <v>321.98492792256627</v>
      </c>
      <c r="AK1105" s="178">
        <v>319.70356019132333</v>
      </c>
      <c r="AL1105" s="178">
        <v>317.4221924600804</v>
      </c>
      <c r="AM1105" s="178">
        <v>315.14082472883746</v>
      </c>
      <c r="AN1105" s="178">
        <v>312.85945699759446</v>
      </c>
      <c r="AO1105" s="178">
        <v>310.57808926635153</v>
      </c>
      <c r="AP1105" s="178">
        <v>308.29672153510859</v>
      </c>
      <c r="AQ1105" s="178">
        <v>306.01535380386565</v>
      </c>
      <c r="AR1105" s="178">
        <v>306.01535380386565</v>
      </c>
      <c r="AS1105" s="178">
        <v>306.01535380386565</v>
      </c>
      <c r="AT1105" s="178">
        <v>306.01535380386565</v>
      </c>
      <c r="AU1105" s="178">
        <v>306.01535380386565</v>
      </c>
      <c r="AV1105" s="179">
        <v>306.01535380386565</v>
      </c>
    </row>
    <row r="1106" spans="2:48" s="218" customFormat="1" x14ac:dyDescent="0.25">
      <c r="B1106" s="175" t="s">
        <v>49</v>
      </c>
      <c r="C1106" s="178">
        <v>23.96</v>
      </c>
      <c r="D1106" s="178">
        <v>23.96</v>
      </c>
      <c r="E1106" s="178">
        <v>23.96</v>
      </c>
      <c r="F1106" s="178">
        <v>23.96</v>
      </c>
      <c r="G1106" s="178">
        <v>23.96</v>
      </c>
      <c r="H1106" s="178">
        <v>23.96</v>
      </c>
      <c r="I1106" s="178">
        <v>23.96</v>
      </c>
      <c r="J1106" s="178">
        <v>23.96</v>
      </c>
      <c r="K1106" s="178">
        <v>24</v>
      </c>
      <c r="L1106" s="178">
        <v>24.04</v>
      </c>
      <c r="M1106" s="178">
        <v>24.08</v>
      </c>
      <c r="N1106" s="178">
        <v>24.032</v>
      </c>
      <c r="O1106" s="178">
        <v>23.983999999999998</v>
      </c>
      <c r="P1106" s="178">
        <v>23.936</v>
      </c>
      <c r="Q1106" s="178">
        <v>23.887999999999998</v>
      </c>
      <c r="R1106" s="178">
        <v>23.84</v>
      </c>
      <c r="S1106" s="178">
        <v>23.835999999999999</v>
      </c>
      <c r="T1106" s="178">
        <v>23.832000000000001</v>
      </c>
      <c r="U1106" s="178">
        <v>23.827999999999999</v>
      </c>
      <c r="V1106" s="178">
        <v>23.824000000000002</v>
      </c>
      <c r="W1106" s="178">
        <v>23.82</v>
      </c>
      <c r="X1106" s="178">
        <v>23.815999999999999</v>
      </c>
      <c r="Y1106" s="178">
        <v>23.812000000000001</v>
      </c>
      <c r="Z1106" s="178">
        <v>23.808</v>
      </c>
      <c r="AA1106" s="178">
        <v>23.804000000000002</v>
      </c>
      <c r="AB1106" s="178">
        <v>23.8</v>
      </c>
      <c r="AC1106" s="178">
        <v>23.811333333333334</v>
      </c>
      <c r="AD1106" s="178">
        <v>23.822666666666667</v>
      </c>
      <c r="AE1106" s="178">
        <v>23.834</v>
      </c>
      <c r="AF1106" s="178">
        <v>23.845333333333333</v>
      </c>
      <c r="AG1106" s="178">
        <v>23.856666666666666</v>
      </c>
      <c r="AH1106" s="178">
        <v>23.867999999999999</v>
      </c>
      <c r="AI1106" s="178">
        <v>23.879333333333332</v>
      </c>
      <c r="AJ1106" s="178">
        <v>23.890666666666668</v>
      </c>
      <c r="AK1106" s="178">
        <v>23.902000000000001</v>
      </c>
      <c r="AL1106" s="178">
        <v>23.913333333333334</v>
      </c>
      <c r="AM1106" s="178">
        <v>23.924666666666667</v>
      </c>
      <c r="AN1106" s="178">
        <v>23.936</v>
      </c>
      <c r="AO1106" s="178">
        <v>23.947333333333333</v>
      </c>
      <c r="AP1106" s="178">
        <v>23.958666666666666</v>
      </c>
      <c r="AQ1106" s="178">
        <v>23.97</v>
      </c>
      <c r="AR1106" s="178">
        <v>23.97</v>
      </c>
      <c r="AS1106" s="178">
        <v>23.97</v>
      </c>
      <c r="AT1106" s="178">
        <v>23.97</v>
      </c>
      <c r="AU1106" s="178">
        <v>23.97</v>
      </c>
      <c r="AV1106" s="179">
        <v>23.97</v>
      </c>
    </row>
    <row r="1107" spans="2:48" s="218" customFormat="1" x14ac:dyDescent="0.25">
      <c r="B1107" s="175" t="s">
        <v>51</v>
      </c>
      <c r="C1107" s="178">
        <v>21.82</v>
      </c>
      <c r="D1107" s="178">
        <v>21.82</v>
      </c>
      <c r="E1107" s="178">
        <v>21.82</v>
      </c>
      <c r="F1107" s="178">
        <v>21.82</v>
      </c>
      <c r="G1107" s="178">
        <v>21.82</v>
      </c>
      <c r="H1107" s="178">
        <v>21.82</v>
      </c>
      <c r="I1107" s="178">
        <v>21.82</v>
      </c>
      <c r="J1107" s="178">
        <v>21.82</v>
      </c>
      <c r="K1107" s="178">
        <v>21.78</v>
      </c>
      <c r="L1107" s="178">
        <v>21.74</v>
      </c>
      <c r="M1107" s="178">
        <v>21.7</v>
      </c>
      <c r="N1107" s="178">
        <v>21.623999999999999</v>
      </c>
      <c r="O1107" s="178">
        <v>21.547999999999998</v>
      </c>
      <c r="P1107" s="178">
        <v>21.472000000000001</v>
      </c>
      <c r="Q1107" s="178">
        <v>21.396000000000001</v>
      </c>
      <c r="R1107" s="178">
        <v>21.32</v>
      </c>
      <c r="S1107" s="178">
        <v>21.148</v>
      </c>
      <c r="T1107" s="178">
        <v>20.975999999999999</v>
      </c>
      <c r="U1107" s="178">
        <v>20.804000000000002</v>
      </c>
      <c r="V1107" s="178">
        <v>20.632000000000001</v>
      </c>
      <c r="W1107" s="178">
        <v>20.46</v>
      </c>
      <c r="X1107" s="178">
        <v>20.288</v>
      </c>
      <c r="Y1107" s="178">
        <v>20.116</v>
      </c>
      <c r="Z1107" s="178">
        <v>19.944000000000003</v>
      </c>
      <c r="AA1107" s="178">
        <v>19.772000000000002</v>
      </c>
      <c r="AB1107" s="178">
        <v>19.600000000000001</v>
      </c>
      <c r="AC1107" s="178">
        <v>19.709333333333333</v>
      </c>
      <c r="AD1107" s="178">
        <v>19.818666666666669</v>
      </c>
      <c r="AE1107" s="178">
        <v>19.928000000000001</v>
      </c>
      <c r="AF1107" s="178">
        <v>20.037333333333333</v>
      </c>
      <c r="AG1107" s="178">
        <v>20.146666666666668</v>
      </c>
      <c r="AH1107" s="178">
        <v>20.256</v>
      </c>
      <c r="AI1107" s="178">
        <v>20.365333333333332</v>
      </c>
      <c r="AJ1107" s="178">
        <v>20.474666666666668</v>
      </c>
      <c r="AK1107" s="178">
        <v>20.584</v>
      </c>
      <c r="AL1107" s="178">
        <v>20.693333333333332</v>
      </c>
      <c r="AM1107" s="178">
        <v>20.802666666666667</v>
      </c>
      <c r="AN1107" s="178">
        <v>20.911999999999999</v>
      </c>
      <c r="AO1107" s="178">
        <v>21.021333333333331</v>
      </c>
      <c r="AP1107" s="178">
        <v>21.130666666666666</v>
      </c>
      <c r="AQ1107" s="178">
        <v>21.24</v>
      </c>
      <c r="AR1107" s="178">
        <v>21.24</v>
      </c>
      <c r="AS1107" s="178">
        <v>21.24</v>
      </c>
      <c r="AT1107" s="178">
        <v>21.24</v>
      </c>
      <c r="AU1107" s="178">
        <v>21.24</v>
      </c>
      <c r="AV1107" s="179">
        <v>21.24</v>
      </c>
    </row>
    <row r="1108" spans="2:48" s="218" customFormat="1" x14ac:dyDescent="0.25">
      <c r="B1108" s="175" t="s">
        <v>53</v>
      </c>
      <c r="C1108" s="178">
        <v>9</v>
      </c>
      <c r="D1108" s="178">
        <v>9</v>
      </c>
      <c r="E1108" s="178">
        <v>9</v>
      </c>
      <c r="F1108" s="178">
        <v>9</v>
      </c>
      <c r="G1108" s="178">
        <v>9</v>
      </c>
      <c r="H1108" s="178">
        <v>9</v>
      </c>
      <c r="I1108" s="178">
        <v>9</v>
      </c>
      <c r="J1108" s="178">
        <v>9</v>
      </c>
      <c r="K1108" s="178">
        <v>9</v>
      </c>
      <c r="L1108" s="178">
        <v>9</v>
      </c>
      <c r="M1108" s="178">
        <v>9</v>
      </c>
      <c r="N1108" s="178">
        <v>9</v>
      </c>
      <c r="O1108" s="178">
        <v>9</v>
      </c>
      <c r="P1108" s="178">
        <v>9</v>
      </c>
      <c r="Q1108" s="178">
        <v>9</v>
      </c>
      <c r="R1108" s="178">
        <v>9</v>
      </c>
      <c r="S1108" s="178">
        <v>9</v>
      </c>
      <c r="T1108" s="178">
        <v>9</v>
      </c>
      <c r="U1108" s="178">
        <v>9</v>
      </c>
      <c r="V1108" s="178">
        <v>9</v>
      </c>
      <c r="W1108" s="178">
        <v>9</v>
      </c>
      <c r="X1108" s="178">
        <v>9</v>
      </c>
      <c r="Y1108" s="178">
        <v>9</v>
      </c>
      <c r="Z1108" s="178">
        <v>9</v>
      </c>
      <c r="AA1108" s="178">
        <v>9</v>
      </c>
      <c r="AB1108" s="178">
        <v>9</v>
      </c>
      <c r="AC1108" s="178">
        <v>9</v>
      </c>
      <c r="AD1108" s="178">
        <v>9</v>
      </c>
      <c r="AE1108" s="178">
        <v>9</v>
      </c>
      <c r="AF1108" s="178">
        <v>9</v>
      </c>
      <c r="AG1108" s="178">
        <v>9</v>
      </c>
      <c r="AH1108" s="178">
        <v>9</v>
      </c>
      <c r="AI1108" s="178">
        <v>9</v>
      </c>
      <c r="AJ1108" s="178">
        <v>9</v>
      </c>
      <c r="AK1108" s="178">
        <v>9</v>
      </c>
      <c r="AL1108" s="178">
        <v>9</v>
      </c>
      <c r="AM1108" s="178">
        <v>9</v>
      </c>
      <c r="AN1108" s="178">
        <v>9</v>
      </c>
      <c r="AO1108" s="178">
        <v>9</v>
      </c>
      <c r="AP1108" s="178">
        <v>9</v>
      </c>
      <c r="AQ1108" s="178">
        <v>9</v>
      </c>
      <c r="AR1108" s="178">
        <v>9</v>
      </c>
      <c r="AS1108" s="178">
        <v>9</v>
      </c>
      <c r="AT1108" s="178">
        <v>9</v>
      </c>
      <c r="AU1108" s="178">
        <v>9</v>
      </c>
      <c r="AV1108" s="179">
        <v>9</v>
      </c>
    </row>
    <row r="1109" spans="2:48" s="218" customFormat="1" x14ac:dyDescent="0.25">
      <c r="B1109" s="175" t="s">
        <v>108</v>
      </c>
      <c r="C1109" s="178">
        <v>65</v>
      </c>
      <c r="D1109" s="178">
        <v>65</v>
      </c>
      <c r="E1109" s="178">
        <v>65</v>
      </c>
      <c r="F1109" s="178">
        <v>65</v>
      </c>
      <c r="G1109" s="178">
        <v>65</v>
      </c>
      <c r="H1109" s="178">
        <v>65</v>
      </c>
      <c r="I1109" s="178">
        <v>65</v>
      </c>
      <c r="J1109" s="178">
        <v>65</v>
      </c>
      <c r="K1109" s="178">
        <v>65</v>
      </c>
      <c r="L1109" s="178">
        <v>65</v>
      </c>
      <c r="M1109" s="178">
        <v>65</v>
      </c>
      <c r="N1109" s="178">
        <v>65</v>
      </c>
      <c r="O1109" s="178">
        <v>65</v>
      </c>
      <c r="P1109" s="178">
        <v>65</v>
      </c>
      <c r="Q1109" s="178">
        <v>65</v>
      </c>
      <c r="R1109" s="178">
        <v>65</v>
      </c>
      <c r="S1109" s="178">
        <v>65</v>
      </c>
      <c r="T1109" s="178">
        <v>65</v>
      </c>
      <c r="U1109" s="178">
        <v>65</v>
      </c>
      <c r="V1109" s="178">
        <v>65</v>
      </c>
      <c r="W1109" s="178">
        <v>65</v>
      </c>
      <c r="X1109" s="178">
        <v>65</v>
      </c>
      <c r="Y1109" s="178">
        <v>65</v>
      </c>
      <c r="Z1109" s="178">
        <v>65</v>
      </c>
      <c r="AA1109" s="178">
        <v>65</v>
      </c>
      <c r="AB1109" s="178">
        <v>65</v>
      </c>
      <c r="AC1109" s="178">
        <v>65</v>
      </c>
      <c r="AD1109" s="178">
        <v>65</v>
      </c>
      <c r="AE1109" s="178">
        <v>65</v>
      </c>
      <c r="AF1109" s="178">
        <v>65</v>
      </c>
      <c r="AG1109" s="178">
        <v>65</v>
      </c>
      <c r="AH1109" s="178">
        <v>65</v>
      </c>
      <c r="AI1109" s="178">
        <v>65</v>
      </c>
      <c r="AJ1109" s="178">
        <v>65</v>
      </c>
      <c r="AK1109" s="178">
        <v>65</v>
      </c>
      <c r="AL1109" s="178">
        <v>65</v>
      </c>
      <c r="AM1109" s="178">
        <v>65</v>
      </c>
      <c r="AN1109" s="178">
        <v>65</v>
      </c>
      <c r="AO1109" s="178">
        <v>65</v>
      </c>
      <c r="AP1109" s="178">
        <v>65</v>
      </c>
      <c r="AQ1109" s="178">
        <v>65</v>
      </c>
      <c r="AR1109" s="178">
        <v>65</v>
      </c>
      <c r="AS1109" s="178">
        <v>65</v>
      </c>
      <c r="AT1109" s="178">
        <v>65</v>
      </c>
      <c r="AU1109" s="178">
        <v>65</v>
      </c>
      <c r="AV1109" s="179">
        <v>65</v>
      </c>
    </row>
    <row r="1110" spans="2:48" s="218" customFormat="1" x14ac:dyDescent="0.25">
      <c r="B1110" s="175" t="s">
        <v>4</v>
      </c>
      <c r="C1110" s="178">
        <v>172.93902750000007</v>
      </c>
      <c r="D1110" s="178">
        <v>172.93902750000007</v>
      </c>
      <c r="E1110" s="178">
        <v>172.93902750000007</v>
      </c>
      <c r="F1110" s="178">
        <v>172.93902750000007</v>
      </c>
      <c r="G1110" s="178">
        <v>171.32858499999998</v>
      </c>
      <c r="H1110" s="178">
        <v>169.71814249999989</v>
      </c>
      <c r="I1110" s="178">
        <v>180.20244649999995</v>
      </c>
      <c r="J1110" s="178">
        <v>190.68675050000002</v>
      </c>
      <c r="K1110" s="178">
        <v>201.17105450000008</v>
      </c>
      <c r="L1110" s="178">
        <v>211.65535850000015</v>
      </c>
      <c r="M1110" s="178">
        <v>222.13966250000021</v>
      </c>
      <c r="N1110" s="178">
        <v>221.04996316666686</v>
      </c>
      <c r="O1110" s="178">
        <v>219.96026383333353</v>
      </c>
      <c r="P1110" s="178">
        <v>218.87056450000017</v>
      </c>
      <c r="Q1110" s="178">
        <v>217.78086516666684</v>
      </c>
      <c r="R1110" s="178">
        <v>216.69116583333349</v>
      </c>
      <c r="S1110" s="178">
        <v>215.60146650000016</v>
      </c>
      <c r="T1110" s="178">
        <v>214.5117671666668</v>
      </c>
      <c r="U1110" s="178">
        <v>213.42206783333347</v>
      </c>
      <c r="V1110" s="178">
        <v>212.33236850000011</v>
      </c>
      <c r="W1110" s="178">
        <v>211.24266916666679</v>
      </c>
      <c r="X1110" s="178">
        <v>210.15296983333343</v>
      </c>
      <c r="Y1110" s="178">
        <v>209.0632705000001</v>
      </c>
      <c r="Z1110" s="178">
        <v>207.97357116666674</v>
      </c>
      <c r="AA1110" s="178">
        <v>206.88387183333342</v>
      </c>
      <c r="AB1110" s="178">
        <v>205.79417250000006</v>
      </c>
      <c r="AC1110" s="178">
        <v>208.00236716666672</v>
      </c>
      <c r="AD1110" s="178">
        <v>210.21056183333337</v>
      </c>
      <c r="AE1110" s="178">
        <v>212.41875650000003</v>
      </c>
      <c r="AF1110" s="178">
        <v>214.62695116666666</v>
      </c>
      <c r="AG1110" s="178">
        <v>216.83514583333331</v>
      </c>
      <c r="AH1110" s="178">
        <v>219.04334049999997</v>
      </c>
      <c r="AI1110" s="178">
        <v>221.25153516666663</v>
      </c>
      <c r="AJ1110" s="178">
        <v>223.45972983333328</v>
      </c>
      <c r="AK1110" s="178">
        <v>225.66792449999994</v>
      </c>
      <c r="AL1110" s="178">
        <v>227.8761191666666</v>
      </c>
      <c r="AM1110" s="178">
        <v>230.08431383333323</v>
      </c>
      <c r="AN1110" s="178">
        <v>232.29250849999988</v>
      </c>
      <c r="AO1110" s="178">
        <v>234.50070316666654</v>
      </c>
      <c r="AP1110" s="178">
        <v>236.7088978333332</v>
      </c>
      <c r="AQ1110" s="178">
        <v>238.91709249999985</v>
      </c>
      <c r="AR1110" s="178">
        <v>238.91709249999985</v>
      </c>
      <c r="AS1110" s="178">
        <v>238.91709249999985</v>
      </c>
      <c r="AT1110" s="178">
        <v>238.91709249999985</v>
      </c>
      <c r="AU1110" s="178">
        <v>238.91709249999985</v>
      </c>
      <c r="AV1110" s="179">
        <v>238.91709249999985</v>
      </c>
    </row>
    <row r="1111" spans="2:48" s="218" customFormat="1" x14ac:dyDescent="0.25">
      <c r="B1111" s="175" t="s">
        <v>6</v>
      </c>
      <c r="C1111" s="178">
        <v>8.9687000000000001</v>
      </c>
      <c r="D1111" s="178">
        <v>8.9687000000000001</v>
      </c>
      <c r="E1111" s="178">
        <v>8.9687000000000001</v>
      </c>
      <c r="F1111" s="178">
        <v>8.9687000000000001</v>
      </c>
      <c r="G1111" s="178">
        <v>8.9687000000000001</v>
      </c>
      <c r="H1111" s="178">
        <v>8.9687000000000001</v>
      </c>
      <c r="I1111" s="178">
        <v>8.9687000000000001</v>
      </c>
      <c r="J1111" s="178">
        <v>8.9687000000000001</v>
      </c>
      <c r="K1111" s="178">
        <v>8.7263333333333328</v>
      </c>
      <c r="L1111" s="178">
        <v>8.4839666666666673</v>
      </c>
      <c r="M1111" s="178">
        <v>8.2416</v>
      </c>
      <c r="N1111" s="178">
        <v>8.1221200000000007</v>
      </c>
      <c r="O1111" s="178">
        <v>8.0026399999999995</v>
      </c>
      <c r="P1111" s="178">
        <v>7.8831600000000002</v>
      </c>
      <c r="Q1111" s="178">
        <v>7.7636799999999999</v>
      </c>
      <c r="R1111" s="178">
        <v>7.6441999999999997</v>
      </c>
      <c r="S1111" s="178">
        <v>7.6602299999999994</v>
      </c>
      <c r="T1111" s="178">
        <v>7.6762600000000001</v>
      </c>
      <c r="U1111" s="178">
        <v>7.6922899999999998</v>
      </c>
      <c r="V1111" s="178">
        <v>7.7083199999999996</v>
      </c>
      <c r="W1111" s="178">
        <v>7.7243499999999994</v>
      </c>
      <c r="X1111" s="178">
        <v>7.74038</v>
      </c>
      <c r="Y1111" s="178">
        <v>7.7564099999999998</v>
      </c>
      <c r="Z1111" s="178">
        <v>7.7724399999999996</v>
      </c>
      <c r="AA1111" s="178">
        <v>7.7884700000000002</v>
      </c>
      <c r="AB1111" s="178">
        <v>7.8045</v>
      </c>
      <c r="AC1111" s="178">
        <v>7.7923266666666668</v>
      </c>
      <c r="AD1111" s="178">
        <v>7.7801533333333337</v>
      </c>
      <c r="AE1111" s="178">
        <v>7.7679799999999997</v>
      </c>
      <c r="AF1111" s="178">
        <v>7.7558066666666665</v>
      </c>
      <c r="AG1111" s="178">
        <v>7.7436333333333334</v>
      </c>
      <c r="AH1111" s="178">
        <v>7.7314600000000002</v>
      </c>
      <c r="AI1111" s="178">
        <v>7.7192866666666671</v>
      </c>
      <c r="AJ1111" s="178">
        <v>7.707113333333333</v>
      </c>
      <c r="AK1111" s="178">
        <v>7.6949399999999999</v>
      </c>
      <c r="AL1111" s="178">
        <v>7.6827666666666667</v>
      </c>
      <c r="AM1111" s="178">
        <v>7.6705933333333336</v>
      </c>
      <c r="AN1111" s="178">
        <v>7.6584200000000004</v>
      </c>
      <c r="AO1111" s="178">
        <v>7.6462466666666664</v>
      </c>
      <c r="AP1111" s="178">
        <v>7.6340733333333333</v>
      </c>
      <c r="AQ1111" s="178">
        <v>7.6219000000000001</v>
      </c>
      <c r="AR1111" s="178">
        <v>7.6219000000000001</v>
      </c>
      <c r="AS1111" s="178">
        <v>7.6219000000000001</v>
      </c>
      <c r="AT1111" s="178">
        <v>7.6219000000000001</v>
      </c>
      <c r="AU1111" s="178">
        <v>7.6219000000000001</v>
      </c>
      <c r="AV1111" s="179">
        <v>7.6219000000000001</v>
      </c>
    </row>
    <row r="1112" spans="2:48" s="218" customFormat="1" x14ac:dyDescent="0.25">
      <c r="B1112" s="175" t="s">
        <v>8</v>
      </c>
      <c r="C1112" s="178">
        <v>0</v>
      </c>
      <c r="D1112" s="178">
        <v>0</v>
      </c>
      <c r="E1112" s="178">
        <v>0</v>
      </c>
      <c r="F1112" s="178">
        <v>0</v>
      </c>
      <c r="G1112" s="178">
        <v>0</v>
      </c>
      <c r="H1112" s="178">
        <v>0</v>
      </c>
      <c r="I1112" s="178">
        <v>0</v>
      </c>
      <c r="J1112" s="178">
        <v>0</v>
      </c>
      <c r="K1112" s="178">
        <v>0</v>
      </c>
      <c r="L1112" s="178">
        <v>0</v>
      </c>
      <c r="M1112" s="178">
        <v>0</v>
      </c>
      <c r="N1112" s="178">
        <v>0</v>
      </c>
      <c r="O1112" s="178">
        <v>0</v>
      </c>
      <c r="P1112" s="178">
        <v>0</v>
      </c>
      <c r="Q1112" s="178">
        <v>0</v>
      </c>
      <c r="R1112" s="178">
        <v>0</v>
      </c>
      <c r="S1112" s="178">
        <v>0</v>
      </c>
      <c r="T1112" s="178">
        <v>0</v>
      </c>
      <c r="U1112" s="178">
        <v>0</v>
      </c>
      <c r="V1112" s="178">
        <v>0</v>
      </c>
      <c r="W1112" s="178">
        <v>0</v>
      </c>
      <c r="X1112" s="178">
        <v>0</v>
      </c>
      <c r="Y1112" s="178">
        <v>0</v>
      </c>
      <c r="Z1112" s="178">
        <v>0</v>
      </c>
      <c r="AA1112" s="178">
        <v>0</v>
      </c>
      <c r="AB1112" s="178">
        <v>0</v>
      </c>
      <c r="AC1112" s="178">
        <v>0</v>
      </c>
      <c r="AD1112" s="178">
        <v>0</v>
      </c>
      <c r="AE1112" s="178">
        <v>0</v>
      </c>
      <c r="AF1112" s="178">
        <v>0</v>
      </c>
      <c r="AG1112" s="178">
        <v>0</v>
      </c>
      <c r="AH1112" s="178">
        <v>0</v>
      </c>
      <c r="AI1112" s="178">
        <v>0</v>
      </c>
      <c r="AJ1112" s="178">
        <v>0</v>
      </c>
      <c r="AK1112" s="178">
        <v>0</v>
      </c>
      <c r="AL1112" s="178">
        <v>0</v>
      </c>
      <c r="AM1112" s="178">
        <v>0</v>
      </c>
      <c r="AN1112" s="178">
        <v>0</v>
      </c>
      <c r="AO1112" s="178">
        <v>0</v>
      </c>
      <c r="AP1112" s="178">
        <v>0</v>
      </c>
      <c r="AQ1112" s="178">
        <v>0</v>
      </c>
      <c r="AR1112" s="178">
        <v>0</v>
      </c>
      <c r="AS1112" s="178">
        <v>0</v>
      </c>
      <c r="AT1112" s="178">
        <v>0</v>
      </c>
      <c r="AU1112" s="178">
        <v>0</v>
      </c>
      <c r="AV1112" s="179">
        <v>0</v>
      </c>
    </row>
    <row r="1113" spans="2:48" s="218" customFormat="1" x14ac:dyDescent="0.25">
      <c r="B1113" s="175" t="s">
        <v>10</v>
      </c>
      <c r="C1113" s="180"/>
      <c r="D1113" s="180"/>
      <c r="E1113" s="180"/>
      <c r="F1113" s="180"/>
      <c r="G1113" s="180"/>
      <c r="H1113" s="180"/>
      <c r="I1113" s="180"/>
      <c r="J1113" s="180"/>
      <c r="K1113" s="180"/>
      <c r="L1113" s="180"/>
      <c r="M1113" s="180"/>
      <c r="N1113" s="180"/>
      <c r="O1113" s="180"/>
      <c r="P1113" s="180"/>
      <c r="Q1113" s="180"/>
      <c r="R1113" s="180"/>
      <c r="S1113" s="180"/>
      <c r="T1113" s="180"/>
      <c r="U1113" s="180"/>
      <c r="V1113" s="180"/>
      <c r="W1113" s="180"/>
      <c r="X1113" s="180"/>
      <c r="Y1113" s="180"/>
      <c r="Z1113" s="180"/>
      <c r="AA1113" s="180"/>
      <c r="AB1113" s="180"/>
      <c r="AC1113" s="180"/>
      <c r="AD1113" s="180"/>
      <c r="AE1113" s="180"/>
      <c r="AF1113" s="180"/>
      <c r="AG1113" s="180"/>
      <c r="AH1113" s="180"/>
      <c r="AI1113" s="180"/>
      <c r="AJ1113" s="180"/>
      <c r="AK1113" s="180"/>
      <c r="AL1113" s="180"/>
      <c r="AM1113" s="180"/>
      <c r="AN1113" s="180"/>
      <c r="AO1113" s="180"/>
      <c r="AP1113" s="180"/>
      <c r="AQ1113" s="180"/>
      <c r="AR1113" s="180"/>
      <c r="AS1113" s="180"/>
      <c r="AT1113" s="180"/>
      <c r="AU1113" s="180"/>
      <c r="AV1113" s="181"/>
    </row>
    <row r="1114" spans="2:48" s="218" customFormat="1" x14ac:dyDescent="0.25">
      <c r="B1114" s="175" t="s">
        <v>12</v>
      </c>
      <c r="C1114" s="180"/>
      <c r="D1114" s="180"/>
      <c r="E1114" s="180"/>
      <c r="F1114" s="180"/>
      <c r="G1114" s="180"/>
      <c r="H1114" s="180"/>
      <c r="I1114" s="180"/>
      <c r="J1114" s="180"/>
      <c r="K1114" s="180"/>
      <c r="L1114" s="180"/>
      <c r="M1114" s="180"/>
      <c r="N1114" s="180"/>
      <c r="O1114" s="180"/>
      <c r="P1114" s="180"/>
      <c r="Q1114" s="180"/>
      <c r="R1114" s="180"/>
      <c r="S1114" s="180"/>
      <c r="T1114" s="180"/>
      <c r="U1114" s="180"/>
      <c r="V1114" s="180"/>
      <c r="W1114" s="180"/>
      <c r="X1114" s="180"/>
      <c r="Y1114" s="180"/>
      <c r="Z1114" s="180"/>
      <c r="AA1114" s="180"/>
      <c r="AB1114" s="180"/>
      <c r="AC1114" s="180"/>
      <c r="AD1114" s="180"/>
      <c r="AE1114" s="180"/>
      <c r="AF1114" s="180"/>
      <c r="AG1114" s="180"/>
      <c r="AH1114" s="180"/>
      <c r="AI1114" s="180"/>
      <c r="AJ1114" s="180"/>
      <c r="AK1114" s="180"/>
      <c r="AL1114" s="180"/>
      <c r="AM1114" s="180"/>
      <c r="AN1114" s="180"/>
      <c r="AO1114" s="180"/>
      <c r="AP1114" s="180"/>
      <c r="AQ1114" s="180"/>
      <c r="AR1114" s="180"/>
      <c r="AS1114" s="180"/>
      <c r="AT1114" s="180"/>
      <c r="AU1114" s="180"/>
      <c r="AV1114" s="181"/>
    </row>
    <row r="1115" spans="2:48" s="218" customFormat="1" x14ac:dyDescent="0.25">
      <c r="B1115" s="175" t="s">
        <v>14</v>
      </c>
      <c r="C1115" s="180"/>
      <c r="D1115" s="180"/>
      <c r="E1115" s="180"/>
      <c r="F1115" s="180"/>
      <c r="G1115" s="180"/>
      <c r="H1115" s="180"/>
      <c r="I1115" s="180"/>
      <c r="J1115" s="180"/>
      <c r="K1115" s="180"/>
      <c r="L1115" s="180"/>
      <c r="M1115" s="180"/>
      <c r="N1115" s="180"/>
      <c r="O1115" s="180"/>
      <c r="P1115" s="180"/>
      <c r="Q1115" s="180"/>
      <c r="R1115" s="180"/>
      <c r="S1115" s="180"/>
      <c r="T1115" s="180"/>
      <c r="U1115" s="180"/>
      <c r="V1115" s="180"/>
      <c r="W1115" s="180"/>
      <c r="X1115" s="180"/>
      <c r="Y1115" s="180"/>
      <c r="Z1115" s="180"/>
      <c r="AA1115" s="180"/>
      <c r="AB1115" s="180"/>
      <c r="AC1115" s="180"/>
      <c r="AD1115" s="180"/>
      <c r="AE1115" s="180"/>
      <c r="AF1115" s="180"/>
      <c r="AG1115" s="180"/>
      <c r="AH1115" s="180"/>
      <c r="AI1115" s="180"/>
      <c r="AJ1115" s="180"/>
      <c r="AK1115" s="180"/>
      <c r="AL1115" s="180"/>
      <c r="AM1115" s="180"/>
      <c r="AN1115" s="180"/>
      <c r="AO1115" s="180"/>
      <c r="AP1115" s="180"/>
      <c r="AQ1115" s="180"/>
      <c r="AR1115" s="180"/>
      <c r="AS1115" s="180"/>
      <c r="AT1115" s="180"/>
      <c r="AU1115" s="180"/>
      <c r="AV1115" s="181"/>
    </row>
    <row r="1116" spans="2:48" s="218" customFormat="1" x14ac:dyDescent="0.25">
      <c r="B1116" s="175" t="s">
        <v>16</v>
      </c>
      <c r="C1116" s="180"/>
      <c r="D1116" s="180"/>
      <c r="E1116" s="180"/>
      <c r="F1116" s="180"/>
      <c r="G1116" s="180"/>
      <c r="H1116" s="180"/>
      <c r="I1116" s="180"/>
      <c r="J1116" s="180"/>
      <c r="K1116" s="180"/>
      <c r="L1116" s="180"/>
      <c r="M1116" s="180"/>
      <c r="N1116" s="180"/>
      <c r="O1116" s="180"/>
      <c r="P1116" s="180"/>
      <c r="Q1116" s="180"/>
      <c r="R1116" s="180"/>
      <c r="S1116" s="180"/>
      <c r="T1116" s="180"/>
      <c r="U1116" s="180"/>
      <c r="V1116" s="180"/>
      <c r="W1116" s="180"/>
      <c r="X1116" s="180"/>
      <c r="Y1116" s="180"/>
      <c r="Z1116" s="180"/>
      <c r="AA1116" s="180"/>
      <c r="AB1116" s="180"/>
      <c r="AC1116" s="180"/>
      <c r="AD1116" s="180"/>
      <c r="AE1116" s="180"/>
      <c r="AF1116" s="180"/>
      <c r="AG1116" s="180"/>
      <c r="AH1116" s="180"/>
      <c r="AI1116" s="180"/>
      <c r="AJ1116" s="180"/>
      <c r="AK1116" s="180"/>
      <c r="AL1116" s="180"/>
      <c r="AM1116" s="180"/>
      <c r="AN1116" s="180"/>
      <c r="AO1116" s="180"/>
      <c r="AP1116" s="180"/>
      <c r="AQ1116" s="180"/>
      <c r="AR1116" s="180"/>
      <c r="AS1116" s="180"/>
      <c r="AT1116" s="180"/>
      <c r="AU1116" s="180"/>
      <c r="AV1116" s="181"/>
    </row>
    <row r="1117" spans="2:48" s="218" customFormat="1" x14ac:dyDescent="0.25">
      <c r="B1117" s="175" t="s">
        <v>18</v>
      </c>
      <c r="C1117" s="180"/>
      <c r="D1117" s="180"/>
      <c r="E1117" s="180"/>
      <c r="F1117" s="180"/>
      <c r="G1117" s="180"/>
      <c r="H1117" s="180"/>
      <c r="I1117" s="180"/>
      <c r="J1117" s="180"/>
      <c r="K1117" s="180"/>
      <c r="L1117" s="180"/>
      <c r="M1117" s="180"/>
      <c r="N1117" s="180"/>
      <c r="O1117" s="180"/>
      <c r="P1117" s="180"/>
      <c r="Q1117" s="180"/>
      <c r="R1117" s="180"/>
      <c r="S1117" s="180"/>
      <c r="T1117" s="180"/>
      <c r="U1117" s="180"/>
      <c r="V1117" s="180"/>
      <c r="W1117" s="180"/>
      <c r="X1117" s="180"/>
      <c r="Y1117" s="180"/>
      <c r="Z1117" s="180"/>
      <c r="AA1117" s="180"/>
      <c r="AB1117" s="180"/>
      <c r="AC1117" s="180"/>
      <c r="AD1117" s="180"/>
      <c r="AE1117" s="180"/>
      <c r="AF1117" s="180"/>
      <c r="AG1117" s="180"/>
      <c r="AH1117" s="180"/>
      <c r="AI1117" s="180"/>
      <c r="AJ1117" s="180"/>
      <c r="AK1117" s="180"/>
      <c r="AL1117" s="180"/>
      <c r="AM1117" s="180"/>
      <c r="AN1117" s="180"/>
      <c r="AO1117" s="180"/>
      <c r="AP1117" s="180"/>
      <c r="AQ1117" s="180"/>
      <c r="AR1117" s="180"/>
      <c r="AS1117" s="180"/>
      <c r="AT1117" s="180"/>
      <c r="AU1117" s="180"/>
      <c r="AV1117" s="181"/>
    </row>
    <row r="1118" spans="2:48" s="218" customFormat="1" x14ac:dyDescent="0.25">
      <c r="B1118" s="175" t="s">
        <v>20</v>
      </c>
      <c r="C1118" s="180"/>
      <c r="D1118" s="180"/>
      <c r="E1118" s="180"/>
      <c r="F1118" s="180"/>
      <c r="G1118" s="180"/>
      <c r="H1118" s="180"/>
      <c r="I1118" s="180"/>
      <c r="J1118" s="180"/>
      <c r="K1118" s="180"/>
      <c r="L1118" s="180"/>
      <c r="M1118" s="180"/>
      <c r="N1118" s="180"/>
      <c r="O1118" s="180"/>
      <c r="P1118" s="180"/>
      <c r="Q1118" s="180"/>
      <c r="R1118" s="180"/>
      <c r="S1118" s="180"/>
      <c r="T1118" s="180"/>
      <c r="U1118" s="180"/>
      <c r="V1118" s="180"/>
      <c r="W1118" s="180"/>
      <c r="X1118" s="180"/>
      <c r="Y1118" s="180"/>
      <c r="Z1118" s="180"/>
      <c r="AA1118" s="180"/>
      <c r="AB1118" s="180"/>
      <c r="AC1118" s="180"/>
      <c r="AD1118" s="180"/>
      <c r="AE1118" s="180"/>
      <c r="AF1118" s="180"/>
      <c r="AG1118" s="180"/>
      <c r="AH1118" s="180"/>
      <c r="AI1118" s="180"/>
      <c r="AJ1118" s="180"/>
      <c r="AK1118" s="180"/>
      <c r="AL1118" s="180"/>
      <c r="AM1118" s="180"/>
      <c r="AN1118" s="180"/>
      <c r="AO1118" s="180"/>
      <c r="AP1118" s="180"/>
      <c r="AQ1118" s="180"/>
      <c r="AR1118" s="180"/>
      <c r="AS1118" s="180"/>
      <c r="AT1118" s="180"/>
      <c r="AU1118" s="180"/>
      <c r="AV1118" s="181"/>
    </row>
    <row r="1119" spans="2:48" s="218" customFormat="1" x14ac:dyDescent="0.25">
      <c r="B1119" s="175" t="s">
        <v>22</v>
      </c>
      <c r="C1119" s="178">
        <v>13.416608333333334</v>
      </c>
      <c r="D1119" s="178">
        <v>13.416608333333334</v>
      </c>
      <c r="E1119" s="178">
        <v>13.416608333333334</v>
      </c>
      <c r="F1119" s="178">
        <v>13.416608333333334</v>
      </c>
      <c r="G1119" s="178">
        <v>13.416608333333334</v>
      </c>
      <c r="H1119" s="178">
        <v>13.416608333333334</v>
      </c>
      <c r="I1119" s="178">
        <v>13.416608333333334</v>
      </c>
      <c r="J1119" s="178">
        <v>13.416608333333334</v>
      </c>
      <c r="K1119" s="178">
        <v>12.978715777777779</v>
      </c>
      <c r="L1119" s="178">
        <v>12.540823222222224</v>
      </c>
      <c r="M1119" s="178">
        <v>12.102930666666669</v>
      </c>
      <c r="N1119" s="178">
        <v>11.911908633333335</v>
      </c>
      <c r="O1119" s="178">
        <v>11.720886600000002</v>
      </c>
      <c r="P1119" s="178">
        <v>11.529864566666667</v>
      </c>
      <c r="Q1119" s="178">
        <v>11.338842533333334</v>
      </c>
      <c r="R1119" s="178">
        <v>11.1478205</v>
      </c>
      <c r="S1119" s="178">
        <v>11.14433925</v>
      </c>
      <c r="T1119" s="178">
        <v>11.140858</v>
      </c>
      <c r="U1119" s="178">
        <v>11.13737675</v>
      </c>
      <c r="V1119" s="178">
        <v>11.1338955</v>
      </c>
      <c r="W1119" s="178">
        <v>11.130414250000001</v>
      </c>
      <c r="X1119" s="178">
        <v>11.126933000000001</v>
      </c>
      <c r="Y1119" s="178">
        <v>11.123451750000001</v>
      </c>
      <c r="Z1119" s="178">
        <v>11.119970500000001</v>
      </c>
      <c r="AA1119" s="178">
        <v>11.116489250000001</v>
      </c>
      <c r="AB1119" s="178">
        <v>11.113008000000001</v>
      </c>
      <c r="AC1119" s="178">
        <v>11.094229</v>
      </c>
      <c r="AD1119" s="178">
        <v>11.07545</v>
      </c>
      <c r="AE1119" s="178">
        <v>11.056671000000001</v>
      </c>
      <c r="AF1119" s="178">
        <v>11.037892000000001</v>
      </c>
      <c r="AG1119" s="178">
        <v>11.019113000000001</v>
      </c>
      <c r="AH1119" s="178">
        <v>11.000334000000001</v>
      </c>
      <c r="AI1119" s="178">
        <v>10.981555</v>
      </c>
      <c r="AJ1119" s="178">
        <v>10.962776000000002</v>
      </c>
      <c r="AK1119" s="178">
        <v>10.943997000000001</v>
      </c>
      <c r="AL1119" s="178">
        <v>10.925218000000001</v>
      </c>
      <c r="AM1119" s="178">
        <v>10.906439000000001</v>
      </c>
      <c r="AN1119" s="178">
        <v>10.88766</v>
      </c>
      <c r="AO1119" s="178">
        <v>10.868881000000002</v>
      </c>
      <c r="AP1119" s="178">
        <v>10.850102000000001</v>
      </c>
      <c r="AQ1119" s="178">
        <v>10.831323000000001</v>
      </c>
      <c r="AR1119" s="178">
        <v>10.831323000000001</v>
      </c>
      <c r="AS1119" s="178">
        <v>10.831323000000001</v>
      </c>
      <c r="AT1119" s="178">
        <v>10.831323000000001</v>
      </c>
      <c r="AU1119" s="178">
        <v>10.831323000000001</v>
      </c>
      <c r="AV1119" s="179">
        <v>10.831323000000001</v>
      </c>
    </row>
    <row r="1120" spans="2:48" s="218" customFormat="1" x14ac:dyDescent="0.25">
      <c r="B1120" s="175" t="s">
        <v>110</v>
      </c>
      <c r="C1120" s="178">
        <v>0</v>
      </c>
      <c r="D1120" s="178">
        <v>0</v>
      </c>
      <c r="E1120" s="178">
        <v>0</v>
      </c>
      <c r="F1120" s="178">
        <v>0</v>
      </c>
      <c r="G1120" s="178">
        <v>0</v>
      </c>
      <c r="H1120" s="178">
        <v>0</v>
      </c>
      <c r="I1120" s="178">
        <v>0</v>
      </c>
      <c r="J1120" s="178">
        <v>0</v>
      </c>
      <c r="K1120" s="178">
        <v>0</v>
      </c>
      <c r="L1120" s="178">
        <v>0</v>
      </c>
      <c r="M1120" s="178">
        <v>0</v>
      </c>
      <c r="N1120" s="178">
        <v>0</v>
      </c>
      <c r="O1120" s="178">
        <v>0</v>
      </c>
      <c r="P1120" s="178">
        <v>0</v>
      </c>
      <c r="Q1120" s="178">
        <v>0</v>
      </c>
      <c r="R1120" s="178">
        <v>0</v>
      </c>
      <c r="S1120" s="178">
        <v>0</v>
      </c>
      <c r="T1120" s="178">
        <v>0</v>
      </c>
      <c r="U1120" s="178">
        <v>0</v>
      </c>
      <c r="V1120" s="178">
        <v>0</v>
      </c>
      <c r="W1120" s="178">
        <v>0</v>
      </c>
      <c r="X1120" s="178">
        <v>0</v>
      </c>
      <c r="Y1120" s="178">
        <v>0</v>
      </c>
      <c r="Z1120" s="178">
        <v>0</v>
      </c>
      <c r="AA1120" s="178">
        <v>0</v>
      </c>
      <c r="AB1120" s="178">
        <v>0</v>
      </c>
      <c r="AC1120" s="178">
        <v>0</v>
      </c>
      <c r="AD1120" s="178">
        <v>0</v>
      </c>
      <c r="AE1120" s="178">
        <v>0</v>
      </c>
      <c r="AF1120" s="178">
        <v>0</v>
      </c>
      <c r="AG1120" s="178">
        <v>0</v>
      </c>
      <c r="AH1120" s="178">
        <v>0</v>
      </c>
      <c r="AI1120" s="178">
        <v>0</v>
      </c>
      <c r="AJ1120" s="178">
        <v>0</v>
      </c>
      <c r="AK1120" s="178">
        <v>0</v>
      </c>
      <c r="AL1120" s="178">
        <v>0</v>
      </c>
      <c r="AM1120" s="178">
        <v>0</v>
      </c>
      <c r="AN1120" s="178">
        <v>0</v>
      </c>
      <c r="AO1120" s="178">
        <v>0</v>
      </c>
      <c r="AP1120" s="178">
        <v>0</v>
      </c>
      <c r="AQ1120" s="178">
        <v>0</v>
      </c>
      <c r="AR1120" s="178">
        <v>0</v>
      </c>
      <c r="AS1120" s="178">
        <v>0</v>
      </c>
      <c r="AT1120" s="178">
        <v>0</v>
      </c>
      <c r="AU1120" s="178">
        <v>0</v>
      </c>
      <c r="AV1120" s="179">
        <v>0</v>
      </c>
    </row>
    <row r="1121" spans="1:48" s="218" customFormat="1" x14ac:dyDescent="0.25">
      <c r="B1121" s="175" t="s">
        <v>111</v>
      </c>
      <c r="C1121" s="178">
        <v>0</v>
      </c>
      <c r="D1121" s="178">
        <v>0</v>
      </c>
      <c r="E1121" s="178">
        <v>0</v>
      </c>
      <c r="F1121" s="178">
        <v>0</v>
      </c>
      <c r="G1121" s="178">
        <v>0</v>
      </c>
      <c r="H1121" s="178">
        <v>0</v>
      </c>
      <c r="I1121" s="178">
        <v>0</v>
      </c>
      <c r="J1121" s="178">
        <v>0</v>
      </c>
      <c r="K1121" s="178">
        <v>0</v>
      </c>
      <c r="L1121" s="178">
        <v>0</v>
      </c>
      <c r="M1121" s="178">
        <v>0</v>
      </c>
      <c r="N1121" s="178">
        <v>0</v>
      </c>
      <c r="O1121" s="178">
        <v>0</v>
      </c>
      <c r="P1121" s="178">
        <v>0</v>
      </c>
      <c r="Q1121" s="178">
        <v>0</v>
      </c>
      <c r="R1121" s="178">
        <v>0</v>
      </c>
      <c r="S1121" s="178">
        <v>0</v>
      </c>
      <c r="T1121" s="178">
        <v>0</v>
      </c>
      <c r="U1121" s="178">
        <v>0</v>
      </c>
      <c r="V1121" s="178">
        <v>0</v>
      </c>
      <c r="W1121" s="178">
        <v>0</v>
      </c>
      <c r="X1121" s="178">
        <v>0</v>
      </c>
      <c r="Y1121" s="178">
        <v>0</v>
      </c>
      <c r="Z1121" s="178">
        <v>0</v>
      </c>
      <c r="AA1121" s="178">
        <v>0</v>
      </c>
      <c r="AB1121" s="178">
        <v>0</v>
      </c>
      <c r="AC1121" s="178">
        <v>0</v>
      </c>
      <c r="AD1121" s="178">
        <v>0</v>
      </c>
      <c r="AE1121" s="178">
        <v>0</v>
      </c>
      <c r="AF1121" s="178">
        <v>0</v>
      </c>
      <c r="AG1121" s="178">
        <v>0</v>
      </c>
      <c r="AH1121" s="178">
        <v>0</v>
      </c>
      <c r="AI1121" s="178">
        <v>0</v>
      </c>
      <c r="AJ1121" s="178">
        <v>0</v>
      </c>
      <c r="AK1121" s="178">
        <v>0</v>
      </c>
      <c r="AL1121" s="178">
        <v>0</v>
      </c>
      <c r="AM1121" s="178">
        <v>0</v>
      </c>
      <c r="AN1121" s="178">
        <v>0</v>
      </c>
      <c r="AO1121" s="178">
        <v>0</v>
      </c>
      <c r="AP1121" s="178">
        <v>0</v>
      </c>
      <c r="AQ1121" s="178">
        <v>0</v>
      </c>
      <c r="AR1121" s="178">
        <v>0</v>
      </c>
      <c r="AS1121" s="178">
        <v>0</v>
      </c>
      <c r="AT1121" s="178">
        <v>0</v>
      </c>
      <c r="AU1121" s="178">
        <v>0</v>
      </c>
      <c r="AV1121" s="179">
        <v>0</v>
      </c>
    </row>
    <row r="1122" spans="1:48" s="218" customFormat="1" x14ac:dyDescent="0.25">
      <c r="B1122" s="175" t="s">
        <v>58</v>
      </c>
      <c r="C1122" s="178">
        <v>0</v>
      </c>
      <c r="D1122" s="178">
        <v>0</v>
      </c>
      <c r="E1122" s="178">
        <v>0</v>
      </c>
      <c r="F1122" s="178">
        <v>0</v>
      </c>
      <c r="G1122" s="178">
        <v>0</v>
      </c>
      <c r="H1122" s="178">
        <v>0</v>
      </c>
      <c r="I1122" s="178">
        <v>0</v>
      </c>
      <c r="J1122" s="178">
        <v>0</v>
      </c>
      <c r="K1122" s="178">
        <v>0</v>
      </c>
      <c r="L1122" s="178">
        <v>0</v>
      </c>
      <c r="M1122" s="178">
        <v>0</v>
      </c>
      <c r="N1122" s="178">
        <v>0</v>
      </c>
      <c r="O1122" s="178">
        <v>0</v>
      </c>
      <c r="P1122" s="178">
        <v>0</v>
      </c>
      <c r="Q1122" s="178">
        <v>0</v>
      </c>
      <c r="R1122" s="178">
        <v>0</v>
      </c>
      <c r="S1122" s="178">
        <v>0</v>
      </c>
      <c r="T1122" s="178">
        <v>0</v>
      </c>
      <c r="U1122" s="178">
        <v>0</v>
      </c>
      <c r="V1122" s="178">
        <v>0</v>
      </c>
      <c r="W1122" s="178">
        <v>0</v>
      </c>
      <c r="X1122" s="178">
        <v>0</v>
      </c>
      <c r="Y1122" s="178">
        <v>0</v>
      </c>
      <c r="Z1122" s="178">
        <v>0</v>
      </c>
      <c r="AA1122" s="178">
        <v>0</v>
      </c>
      <c r="AB1122" s="178">
        <v>0</v>
      </c>
      <c r="AC1122" s="178">
        <v>0</v>
      </c>
      <c r="AD1122" s="178">
        <v>0</v>
      </c>
      <c r="AE1122" s="178">
        <v>0</v>
      </c>
      <c r="AF1122" s="178">
        <v>0</v>
      </c>
      <c r="AG1122" s="178">
        <v>0</v>
      </c>
      <c r="AH1122" s="178">
        <v>0</v>
      </c>
      <c r="AI1122" s="178">
        <v>0</v>
      </c>
      <c r="AJ1122" s="178">
        <v>0</v>
      </c>
      <c r="AK1122" s="178">
        <v>0</v>
      </c>
      <c r="AL1122" s="178">
        <v>0</v>
      </c>
      <c r="AM1122" s="178">
        <v>0</v>
      </c>
      <c r="AN1122" s="178">
        <v>0</v>
      </c>
      <c r="AO1122" s="178">
        <v>0</v>
      </c>
      <c r="AP1122" s="178">
        <v>0</v>
      </c>
      <c r="AQ1122" s="178">
        <v>0</v>
      </c>
      <c r="AR1122" s="178">
        <v>0</v>
      </c>
      <c r="AS1122" s="178">
        <v>0</v>
      </c>
      <c r="AT1122" s="178">
        <v>0</v>
      </c>
      <c r="AU1122" s="178">
        <v>0</v>
      </c>
      <c r="AV1122" s="179">
        <v>0</v>
      </c>
    </row>
    <row r="1123" spans="1:48" s="218" customFormat="1" x14ac:dyDescent="0.25">
      <c r="B1123" s="175" t="s">
        <v>60</v>
      </c>
      <c r="C1123" s="178">
        <v>12546.129769146468</v>
      </c>
      <c r="D1123" s="178">
        <v>12546.129769146468</v>
      </c>
      <c r="E1123" s="178">
        <v>12546.129769146468</v>
      </c>
      <c r="F1123" s="178">
        <v>12546.129769146468</v>
      </c>
      <c r="G1123" s="178">
        <v>12546.129769146468</v>
      </c>
      <c r="H1123" s="178">
        <v>12546.129769146468</v>
      </c>
      <c r="I1123" s="178">
        <v>12546.129769146468</v>
      </c>
      <c r="J1123" s="178">
        <v>12546.129769146468</v>
      </c>
      <c r="K1123" s="178">
        <v>12136.136873058022</v>
      </c>
      <c r="L1123" s="178">
        <v>11726.143976969573</v>
      </c>
      <c r="M1123" s="178">
        <v>11316.151080881127</v>
      </c>
      <c r="N1123" s="178">
        <v>10337.249311537867</v>
      </c>
      <c r="O1123" s="178">
        <v>9358.3475421946077</v>
      </c>
      <c r="P1123" s="178">
        <v>8379.445772851348</v>
      </c>
      <c r="Q1123" s="178">
        <v>7400.5440035080874</v>
      </c>
      <c r="R1123" s="178">
        <v>6421.6422341648276</v>
      </c>
      <c r="S1123" s="178">
        <v>6141.9538974483748</v>
      </c>
      <c r="T1123" s="178">
        <v>5862.2655607319211</v>
      </c>
      <c r="U1123" s="178">
        <v>5582.5772240154683</v>
      </c>
      <c r="V1123" s="178">
        <v>5302.8888872990156</v>
      </c>
      <c r="W1123" s="178">
        <v>5023.2005505825618</v>
      </c>
      <c r="X1123" s="178">
        <v>4743.5122138661091</v>
      </c>
      <c r="Y1123" s="178">
        <v>4463.8238771496563</v>
      </c>
      <c r="Z1123" s="178">
        <v>4184.1355404332026</v>
      </c>
      <c r="AA1123" s="178">
        <v>3904.4472037167493</v>
      </c>
      <c r="AB1123" s="178">
        <v>3624.758867000296</v>
      </c>
      <c r="AC1123" s="178">
        <v>3556.5187497051629</v>
      </c>
      <c r="AD1123" s="178">
        <v>3488.2786324100293</v>
      </c>
      <c r="AE1123" s="178">
        <v>3420.0385151148957</v>
      </c>
      <c r="AF1123" s="178">
        <v>3351.7983978197626</v>
      </c>
      <c r="AG1123" s="178">
        <v>3283.558280524629</v>
      </c>
      <c r="AH1123" s="178">
        <v>3215.3181632294959</v>
      </c>
      <c r="AI1123" s="178">
        <v>3147.0780459343623</v>
      </c>
      <c r="AJ1123" s="178">
        <v>3078.8379286392292</v>
      </c>
      <c r="AK1123" s="178">
        <v>3010.5978113440956</v>
      </c>
      <c r="AL1123" s="178">
        <v>2942.3576940489625</v>
      </c>
      <c r="AM1123" s="178">
        <v>2874.1175767538289</v>
      </c>
      <c r="AN1123" s="178">
        <v>2805.8774594586957</v>
      </c>
      <c r="AO1123" s="178">
        <v>2737.6373421635622</v>
      </c>
      <c r="AP1123" s="178">
        <v>2669.397224868429</v>
      </c>
      <c r="AQ1123" s="178">
        <v>2601.1571075732954</v>
      </c>
      <c r="AR1123" s="178">
        <v>2601.1571075732954</v>
      </c>
      <c r="AS1123" s="178">
        <v>2601.1571075732954</v>
      </c>
      <c r="AT1123" s="178">
        <v>2601.1571075732954</v>
      </c>
      <c r="AU1123" s="178">
        <v>2601.1571075732954</v>
      </c>
      <c r="AV1123" s="179">
        <v>2601.1571075732954</v>
      </c>
    </row>
    <row r="1124" spans="1:48" s="218" customFormat="1" x14ac:dyDescent="0.25">
      <c r="B1124" s="175" t="s">
        <v>62</v>
      </c>
      <c r="C1124" s="178">
        <f>C1123/2</f>
        <v>6273.0648845732339</v>
      </c>
      <c r="D1124" s="178">
        <f t="shared" ref="D1124:AV1124" si="16">D1123/2</f>
        <v>6273.0648845732339</v>
      </c>
      <c r="E1124" s="178">
        <f t="shared" si="16"/>
        <v>6273.0648845732339</v>
      </c>
      <c r="F1124" s="178">
        <f t="shared" si="16"/>
        <v>6273.0648845732339</v>
      </c>
      <c r="G1124" s="178">
        <f t="shared" si="16"/>
        <v>6273.0648845732339</v>
      </c>
      <c r="H1124" s="178">
        <f t="shared" si="16"/>
        <v>6273.0648845732339</v>
      </c>
      <c r="I1124" s="178">
        <f t="shared" si="16"/>
        <v>6273.0648845732339</v>
      </c>
      <c r="J1124" s="178">
        <f t="shared" si="16"/>
        <v>6273.0648845732339</v>
      </c>
      <c r="K1124" s="178">
        <f t="shared" si="16"/>
        <v>6068.0684365290108</v>
      </c>
      <c r="L1124" s="178">
        <f t="shared" si="16"/>
        <v>5863.0719884847867</v>
      </c>
      <c r="M1124" s="178">
        <f t="shared" si="16"/>
        <v>5658.0755404405636</v>
      </c>
      <c r="N1124" s="178">
        <f t="shared" si="16"/>
        <v>5168.6246557689337</v>
      </c>
      <c r="O1124" s="178">
        <f t="shared" si="16"/>
        <v>4679.1737710973039</v>
      </c>
      <c r="P1124" s="178">
        <f t="shared" si="16"/>
        <v>4189.722886425674</v>
      </c>
      <c r="Q1124" s="178">
        <f t="shared" si="16"/>
        <v>3700.2720017540437</v>
      </c>
      <c r="R1124" s="178">
        <f t="shared" si="16"/>
        <v>3210.8211170824138</v>
      </c>
      <c r="S1124" s="178">
        <f t="shared" si="16"/>
        <v>3070.9769487241874</v>
      </c>
      <c r="T1124" s="178">
        <f t="shared" si="16"/>
        <v>2931.1327803659606</v>
      </c>
      <c r="U1124" s="178">
        <f t="shared" si="16"/>
        <v>2791.2886120077342</v>
      </c>
      <c r="V1124" s="178">
        <f t="shared" si="16"/>
        <v>2651.4444436495078</v>
      </c>
      <c r="W1124" s="178">
        <f t="shared" si="16"/>
        <v>2511.6002752912809</v>
      </c>
      <c r="X1124" s="178">
        <f t="shared" si="16"/>
        <v>2371.7561069330545</v>
      </c>
      <c r="Y1124" s="178">
        <f t="shared" si="16"/>
        <v>2231.9119385748281</v>
      </c>
      <c r="Z1124" s="178">
        <f t="shared" si="16"/>
        <v>2092.0677702166013</v>
      </c>
      <c r="AA1124" s="178">
        <f t="shared" si="16"/>
        <v>1952.2236018583746</v>
      </c>
      <c r="AB1124" s="178">
        <f t="shared" si="16"/>
        <v>1812.379433500148</v>
      </c>
      <c r="AC1124" s="178">
        <f t="shared" si="16"/>
        <v>1778.2593748525815</v>
      </c>
      <c r="AD1124" s="178">
        <f t="shared" si="16"/>
        <v>1744.1393162050147</v>
      </c>
      <c r="AE1124" s="178">
        <f t="shared" si="16"/>
        <v>1710.0192575574479</v>
      </c>
      <c r="AF1124" s="178">
        <f t="shared" si="16"/>
        <v>1675.8991989098813</v>
      </c>
      <c r="AG1124" s="178">
        <f t="shared" si="16"/>
        <v>1641.7791402623145</v>
      </c>
      <c r="AH1124" s="178">
        <f t="shared" si="16"/>
        <v>1607.6590816147479</v>
      </c>
      <c r="AI1124" s="178">
        <f t="shared" si="16"/>
        <v>1573.5390229671812</v>
      </c>
      <c r="AJ1124" s="178">
        <f t="shared" si="16"/>
        <v>1539.4189643196146</v>
      </c>
      <c r="AK1124" s="178">
        <f t="shared" si="16"/>
        <v>1505.2989056720478</v>
      </c>
      <c r="AL1124" s="178">
        <f t="shared" si="16"/>
        <v>1471.1788470244812</v>
      </c>
      <c r="AM1124" s="178">
        <f t="shared" si="16"/>
        <v>1437.0587883769144</v>
      </c>
      <c r="AN1124" s="178">
        <f t="shared" si="16"/>
        <v>1402.9387297293479</v>
      </c>
      <c r="AO1124" s="178">
        <f t="shared" si="16"/>
        <v>1368.8186710817811</v>
      </c>
      <c r="AP1124" s="178">
        <f t="shared" si="16"/>
        <v>1334.6986124342145</v>
      </c>
      <c r="AQ1124" s="178">
        <f t="shared" si="16"/>
        <v>1300.5785537866477</v>
      </c>
      <c r="AR1124" s="178">
        <f t="shared" si="16"/>
        <v>1300.5785537866477</v>
      </c>
      <c r="AS1124" s="178">
        <f t="shared" si="16"/>
        <v>1300.5785537866477</v>
      </c>
      <c r="AT1124" s="178">
        <f t="shared" si="16"/>
        <v>1300.5785537866477</v>
      </c>
      <c r="AU1124" s="178">
        <f t="shared" si="16"/>
        <v>1300.5785537866477</v>
      </c>
      <c r="AV1124" s="178">
        <f t="shared" si="16"/>
        <v>1300.5785537866477</v>
      </c>
    </row>
    <row r="1125" spans="1:48" s="218" customFormat="1" x14ac:dyDescent="0.25">
      <c r="B1125" s="175" t="s">
        <v>109</v>
      </c>
      <c r="C1125" s="178">
        <v>10</v>
      </c>
      <c r="D1125" s="178">
        <v>10</v>
      </c>
      <c r="E1125" s="178">
        <v>10</v>
      </c>
      <c r="F1125" s="178">
        <v>10</v>
      </c>
      <c r="G1125" s="178">
        <v>10</v>
      </c>
      <c r="H1125" s="178">
        <v>10</v>
      </c>
      <c r="I1125" s="178">
        <v>10</v>
      </c>
      <c r="J1125" s="178">
        <v>10</v>
      </c>
      <c r="K1125" s="178">
        <v>10</v>
      </c>
      <c r="L1125" s="178">
        <v>10</v>
      </c>
      <c r="M1125" s="178">
        <v>10</v>
      </c>
      <c r="N1125" s="178">
        <v>10</v>
      </c>
      <c r="O1125" s="178">
        <v>10</v>
      </c>
      <c r="P1125" s="178">
        <v>10</v>
      </c>
      <c r="Q1125" s="178">
        <v>10</v>
      </c>
      <c r="R1125" s="178">
        <v>10</v>
      </c>
      <c r="S1125" s="178">
        <v>10</v>
      </c>
      <c r="T1125" s="178">
        <v>10</v>
      </c>
      <c r="U1125" s="178">
        <v>10</v>
      </c>
      <c r="V1125" s="178">
        <v>10</v>
      </c>
      <c r="W1125" s="178">
        <v>10</v>
      </c>
      <c r="X1125" s="178">
        <v>10</v>
      </c>
      <c r="Y1125" s="178">
        <v>10</v>
      </c>
      <c r="Z1125" s="178">
        <v>10</v>
      </c>
      <c r="AA1125" s="178">
        <v>10</v>
      </c>
      <c r="AB1125" s="178">
        <v>10</v>
      </c>
      <c r="AC1125" s="178">
        <v>10</v>
      </c>
      <c r="AD1125" s="178">
        <v>10</v>
      </c>
      <c r="AE1125" s="178">
        <v>10</v>
      </c>
      <c r="AF1125" s="178">
        <v>10</v>
      </c>
      <c r="AG1125" s="178">
        <v>10</v>
      </c>
      <c r="AH1125" s="178">
        <v>10</v>
      </c>
      <c r="AI1125" s="178">
        <v>10</v>
      </c>
      <c r="AJ1125" s="178">
        <v>10</v>
      </c>
      <c r="AK1125" s="178">
        <v>10</v>
      </c>
      <c r="AL1125" s="178">
        <v>10</v>
      </c>
      <c r="AM1125" s="178">
        <v>10</v>
      </c>
      <c r="AN1125" s="178">
        <v>10</v>
      </c>
      <c r="AO1125" s="178">
        <v>10</v>
      </c>
      <c r="AP1125" s="178">
        <v>10</v>
      </c>
      <c r="AQ1125" s="178">
        <v>10</v>
      </c>
      <c r="AR1125" s="178">
        <v>10</v>
      </c>
      <c r="AS1125" s="178">
        <v>10</v>
      </c>
      <c r="AT1125" s="178">
        <v>10</v>
      </c>
      <c r="AU1125" s="178">
        <v>10</v>
      </c>
      <c r="AV1125" s="179">
        <v>10</v>
      </c>
    </row>
    <row r="1126" spans="1:48" s="218" customFormat="1" x14ac:dyDescent="0.25">
      <c r="B1126" s="175" t="s">
        <v>274</v>
      </c>
      <c r="C1126" s="178">
        <v>100000</v>
      </c>
      <c r="D1126" s="178">
        <v>100000</v>
      </c>
      <c r="E1126" s="178">
        <v>100000</v>
      </c>
      <c r="F1126" s="178">
        <v>100000</v>
      </c>
      <c r="G1126" s="178">
        <v>100000</v>
      </c>
      <c r="H1126" s="178">
        <v>100000</v>
      </c>
      <c r="I1126" s="178">
        <v>100000</v>
      </c>
      <c r="J1126" s="178">
        <v>100000</v>
      </c>
      <c r="K1126" s="178">
        <v>100000</v>
      </c>
      <c r="L1126" s="178">
        <v>100000</v>
      </c>
      <c r="M1126" s="178">
        <v>100000</v>
      </c>
      <c r="N1126" s="178">
        <v>100000</v>
      </c>
      <c r="O1126" s="178">
        <v>100000</v>
      </c>
      <c r="P1126" s="178">
        <v>100000</v>
      </c>
      <c r="Q1126" s="178">
        <v>100000</v>
      </c>
      <c r="R1126" s="178">
        <v>100000</v>
      </c>
      <c r="S1126" s="178">
        <v>100000</v>
      </c>
      <c r="T1126" s="178">
        <v>100000</v>
      </c>
      <c r="U1126" s="178">
        <v>100000</v>
      </c>
      <c r="V1126" s="178">
        <v>100000</v>
      </c>
      <c r="W1126" s="178">
        <v>100000</v>
      </c>
      <c r="X1126" s="178">
        <v>100000</v>
      </c>
      <c r="Y1126" s="178">
        <v>100000</v>
      </c>
      <c r="Z1126" s="178">
        <v>100000</v>
      </c>
      <c r="AA1126" s="178">
        <v>100000</v>
      </c>
      <c r="AB1126" s="178">
        <v>100000</v>
      </c>
      <c r="AC1126" s="178">
        <v>100000</v>
      </c>
      <c r="AD1126" s="178">
        <v>100000</v>
      </c>
      <c r="AE1126" s="178">
        <v>100000</v>
      </c>
      <c r="AF1126" s="178">
        <v>100000</v>
      </c>
      <c r="AG1126" s="178">
        <v>100000</v>
      </c>
      <c r="AH1126" s="178">
        <v>100000</v>
      </c>
      <c r="AI1126" s="178">
        <v>100000</v>
      </c>
      <c r="AJ1126" s="178">
        <v>100000</v>
      </c>
      <c r="AK1126" s="178">
        <v>100000</v>
      </c>
      <c r="AL1126" s="178">
        <v>100000</v>
      </c>
      <c r="AM1126" s="178">
        <v>100000</v>
      </c>
      <c r="AN1126" s="178">
        <v>100000</v>
      </c>
      <c r="AO1126" s="178">
        <v>100000</v>
      </c>
      <c r="AP1126" s="178">
        <v>100000</v>
      </c>
      <c r="AQ1126" s="178">
        <v>100000</v>
      </c>
      <c r="AR1126" s="178">
        <v>100000</v>
      </c>
      <c r="AS1126" s="178">
        <v>100000</v>
      </c>
      <c r="AT1126" s="178">
        <v>100000</v>
      </c>
      <c r="AU1126" s="178">
        <v>100000</v>
      </c>
      <c r="AV1126" s="179">
        <v>100000</v>
      </c>
    </row>
    <row r="1127" spans="1:48" s="218" customFormat="1" x14ac:dyDescent="0.25">
      <c r="B1127" s="175" t="s">
        <v>276</v>
      </c>
      <c r="C1127" s="180"/>
      <c r="D1127" s="180"/>
      <c r="E1127" s="180"/>
      <c r="F1127" s="180"/>
      <c r="G1127" s="180"/>
      <c r="H1127" s="180"/>
      <c r="I1127" s="180"/>
      <c r="J1127" s="180"/>
      <c r="K1127" s="180"/>
      <c r="L1127" s="180"/>
      <c r="M1127" s="180"/>
      <c r="N1127" s="180"/>
      <c r="O1127" s="180"/>
      <c r="P1127" s="180"/>
      <c r="Q1127" s="180"/>
      <c r="R1127" s="180"/>
      <c r="S1127" s="180"/>
      <c r="T1127" s="180"/>
      <c r="U1127" s="180"/>
      <c r="V1127" s="180"/>
      <c r="W1127" s="180"/>
      <c r="X1127" s="180"/>
      <c r="Y1127" s="180"/>
      <c r="Z1127" s="180"/>
      <c r="AA1127" s="180"/>
      <c r="AB1127" s="180"/>
      <c r="AC1127" s="180"/>
      <c r="AD1127" s="180"/>
      <c r="AE1127" s="180"/>
      <c r="AF1127" s="180"/>
      <c r="AG1127" s="180"/>
      <c r="AH1127" s="180"/>
      <c r="AI1127" s="180"/>
      <c r="AJ1127" s="180"/>
      <c r="AK1127" s="180"/>
      <c r="AL1127" s="180"/>
      <c r="AM1127" s="180"/>
      <c r="AN1127" s="180"/>
      <c r="AO1127" s="180"/>
      <c r="AP1127" s="180"/>
      <c r="AQ1127" s="180"/>
      <c r="AR1127" s="180"/>
      <c r="AS1127" s="180"/>
      <c r="AT1127" s="180"/>
      <c r="AU1127" s="180"/>
      <c r="AV1127" s="181"/>
    </row>
    <row r="1128" spans="1:48" s="218" customFormat="1" x14ac:dyDescent="0.25">
      <c r="B1128" s="175" t="s">
        <v>278</v>
      </c>
      <c r="C1128" s="180"/>
      <c r="D1128" s="180"/>
      <c r="E1128" s="180"/>
      <c r="F1128" s="180"/>
      <c r="G1128" s="180"/>
      <c r="H1128" s="180"/>
      <c r="I1128" s="180"/>
      <c r="J1128" s="180"/>
      <c r="K1128" s="180"/>
      <c r="L1128" s="180"/>
      <c r="M1128" s="180"/>
      <c r="N1128" s="180"/>
      <c r="O1128" s="180"/>
      <c r="P1128" s="180"/>
      <c r="Q1128" s="180"/>
      <c r="R1128" s="180"/>
      <c r="S1128" s="180"/>
      <c r="T1128" s="180"/>
      <c r="U1128" s="180"/>
      <c r="V1128" s="180"/>
      <c r="W1128" s="180"/>
      <c r="X1128" s="180"/>
      <c r="Y1128" s="180"/>
      <c r="Z1128" s="180"/>
      <c r="AA1128" s="180"/>
      <c r="AB1128" s="180"/>
      <c r="AC1128" s="180"/>
      <c r="AD1128" s="180"/>
      <c r="AE1128" s="180"/>
      <c r="AF1128" s="180"/>
      <c r="AG1128" s="180"/>
      <c r="AH1128" s="180"/>
      <c r="AI1128" s="180"/>
      <c r="AJ1128" s="180"/>
      <c r="AK1128" s="180"/>
      <c r="AL1128" s="180"/>
      <c r="AM1128" s="180"/>
      <c r="AN1128" s="180"/>
      <c r="AO1128" s="180"/>
      <c r="AP1128" s="180"/>
      <c r="AQ1128" s="180"/>
      <c r="AR1128" s="180"/>
      <c r="AS1128" s="180"/>
      <c r="AT1128" s="180"/>
      <c r="AU1128" s="180"/>
      <c r="AV1128" s="181"/>
    </row>
    <row r="1129" spans="1:48" s="218" customFormat="1" ht="15.75" thickBot="1" x14ac:dyDescent="0.3">
      <c r="B1129" s="326" t="s">
        <v>787</v>
      </c>
      <c r="C1129" s="327"/>
      <c r="D1129" s="327"/>
      <c r="E1129" s="327"/>
      <c r="F1129" s="327"/>
      <c r="G1129" s="327"/>
      <c r="H1129" s="327"/>
      <c r="I1129" s="327"/>
      <c r="J1129" s="327"/>
      <c r="K1129" s="327"/>
      <c r="L1129" s="327"/>
      <c r="M1129" s="327"/>
      <c r="N1129" s="327"/>
      <c r="O1129" s="327"/>
      <c r="P1129" s="327"/>
      <c r="Q1129" s="327"/>
      <c r="R1129" s="327"/>
      <c r="S1129" s="327"/>
      <c r="T1129" s="327"/>
      <c r="U1129" s="327"/>
      <c r="V1129" s="327"/>
      <c r="W1129" s="327"/>
      <c r="X1129" s="327"/>
      <c r="Y1129" s="327"/>
      <c r="Z1129" s="327"/>
      <c r="AA1129" s="327"/>
      <c r="AB1129" s="327"/>
      <c r="AC1129" s="327"/>
      <c r="AD1129" s="327"/>
      <c r="AE1129" s="327"/>
      <c r="AF1129" s="327"/>
      <c r="AG1129" s="327"/>
      <c r="AH1129" s="327"/>
      <c r="AI1129" s="327"/>
      <c r="AJ1129" s="327"/>
      <c r="AK1129" s="327"/>
      <c r="AL1129" s="327"/>
      <c r="AM1129" s="327"/>
      <c r="AN1129" s="327"/>
      <c r="AO1129" s="327"/>
      <c r="AP1129" s="327"/>
      <c r="AQ1129" s="327"/>
      <c r="AR1129" s="327"/>
      <c r="AS1129" s="327"/>
      <c r="AT1129" s="327"/>
      <c r="AU1129" s="327"/>
      <c r="AV1129" s="328"/>
    </row>
    <row r="1130" spans="1:48" s="218" customFormat="1" ht="16.5" thickTop="1" thickBot="1" x14ac:dyDescent="0.3"/>
    <row r="1131" spans="1:48" s="218" customFormat="1" ht="15.75" thickTop="1" x14ac:dyDescent="0.25">
      <c r="A1131" s="218">
        <f>A1097+1</f>
        <v>33</v>
      </c>
      <c r="B1131" s="329" t="s">
        <v>328</v>
      </c>
      <c r="C1131" s="330"/>
      <c r="D1131" s="330"/>
      <c r="E1131" s="330"/>
      <c r="F1131" s="330"/>
      <c r="G1131" s="330"/>
      <c r="H1131" s="330"/>
      <c r="I1131" s="330"/>
      <c r="J1131" s="330"/>
      <c r="K1131" s="330"/>
      <c r="L1131" s="330"/>
      <c r="M1131" s="330"/>
      <c r="N1131" s="330"/>
      <c r="O1131" s="330"/>
      <c r="P1131" s="330"/>
      <c r="Q1131" s="330"/>
      <c r="R1131" s="330"/>
      <c r="S1131" s="330"/>
      <c r="T1131" s="330"/>
      <c r="U1131" s="330"/>
      <c r="V1131" s="330"/>
      <c r="W1131" s="330"/>
      <c r="X1131" s="330"/>
      <c r="Y1131" s="330"/>
      <c r="Z1131" s="330"/>
      <c r="AA1131" s="330"/>
      <c r="AB1131" s="330"/>
      <c r="AC1131" s="330"/>
      <c r="AD1131" s="330"/>
      <c r="AE1131" s="330"/>
      <c r="AF1131" s="330"/>
      <c r="AG1131" s="330"/>
      <c r="AH1131" s="330"/>
      <c r="AI1131" s="330"/>
      <c r="AJ1131" s="330"/>
      <c r="AK1131" s="330"/>
      <c r="AL1131" s="330"/>
      <c r="AM1131" s="330"/>
      <c r="AN1131" s="330"/>
      <c r="AO1131" s="330"/>
      <c r="AP1131" s="330"/>
      <c r="AQ1131" s="330"/>
      <c r="AR1131" s="330"/>
      <c r="AS1131" s="330"/>
      <c r="AT1131" s="330"/>
      <c r="AU1131" s="330"/>
      <c r="AV1131" s="331"/>
    </row>
    <row r="1132" spans="1:48" s="218" customFormat="1" x14ac:dyDescent="0.25">
      <c r="B1132" s="175"/>
      <c r="C1132" s="176" t="s">
        <v>364</v>
      </c>
      <c r="D1132" s="176" t="s">
        <v>365</v>
      </c>
      <c r="E1132" s="176" t="s">
        <v>366</v>
      </c>
      <c r="F1132" s="176" t="s">
        <v>367</v>
      </c>
      <c r="G1132" s="176" t="s">
        <v>368</v>
      </c>
      <c r="H1132" s="176" t="s">
        <v>369</v>
      </c>
      <c r="I1132" s="176" t="s">
        <v>370</v>
      </c>
      <c r="J1132" s="176" t="s">
        <v>371</v>
      </c>
      <c r="K1132" s="176" t="s">
        <v>372</v>
      </c>
      <c r="L1132" s="176" t="s">
        <v>373</v>
      </c>
      <c r="M1132" s="176" t="s">
        <v>374</v>
      </c>
      <c r="N1132" s="176" t="s">
        <v>375</v>
      </c>
      <c r="O1132" s="176" t="s">
        <v>376</v>
      </c>
      <c r="P1132" s="176" t="s">
        <v>377</v>
      </c>
      <c r="Q1132" s="176" t="s">
        <v>378</v>
      </c>
      <c r="R1132" s="176" t="s">
        <v>379</v>
      </c>
      <c r="S1132" s="176" t="s">
        <v>380</v>
      </c>
      <c r="T1132" s="176" t="s">
        <v>381</v>
      </c>
      <c r="U1132" s="176" t="s">
        <v>382</v>
      </c>
      <c r="V1132" s="176" t="s">
        <v>383</v>
      </c>
      <c r="W1132" s="176" t="s">
        <v>384</v>
      </c>
      <c r="X1132" s="176" t="s">
        <v>385</v>
      </c>
      <c r="Y1132" s="176" t="s">
        <v>386</v>
      </c>
      <c r="Z1132" s="176" t="s">
        <v>387</v>
      </c>
      <c r="AA1132" s="176" t="s">
        <v>388</v>
      </c>
      <c r="AB1132" s="176" t="s">
        <v>389</v>
      </c>
      <c r="AC1132" s="176" t="s">
        <v>224</v>
      </c>
      <c r="AD1132" s="176" t="s">
        <v>225</v>
      </c>
      <c r="AE1132" s="176" t="s">
        <v>226</v>
      </c>
      <c r="AF1132" s="176" t="s">
        <v>227</v>
      </c>
      <c r="AG1132" s="176" t="s">
        <v>445</v>
      </c>
      <c r="AH1132" s="176" t="s">
        <v>228</v>
      </c>
      <c r="AI1132" s="176" t="s">
        <v>229</v>
      </c>
      <c r="AJ1132" s="176" t="s">
        <v>348</v>
      </c>
      <c r="AK1132" s="176" t="s">
        <v>349</v>
      </c>
      <c r="AL1132" s="176" t="s">
        <v>446</v>
      </c>
      <c r="AM1132" s="176" t="s">
        <v>350</v>
      </c>
      <c r="AN1132" s="176" t="s">
        <v>351</v>
      </c>
      <c r="AO1132" s="176" t="s">
        <v>352</v>
      </c>
      <c r="AP1132" s="176" t="s">
        <v>353</v>
      </c>
      <c r="AQ1132" s="176" t="s">
        <v>447</v>
      </c>
      <c r="AR1132" s="176" t="s">
        <v>354</v>
      </c>
      <c r="AS1132" s="176" t="s">
        <v>355</v>
      </c>
      <c r="AT1132" s="176" t="s">
        <v>356</v>
      </c>
      <c r="AU1132" s="176" t="s">
        <v>357</v>
      </c>
      <c r="AV1132" s="177" t="s">
        <v>358</v>
      </c>
    </row>
    <row r="1133" spans="1:48" s="218" customFormat="1" x14ac:dyDescent="0.25">
      <c r="B1133" s="175" t="s">
        <v>39</v>
      </c>
      <c r="C1133" s="178">
        <v>72890.324251334037</v>
      </c>
      <c r="D1133" s="178">
        <v>72890.324251334037</v>
      </c>
      <c r="E1133" s="178">
        <v>72890.324251334037</v>
      </c>
      <c r="F1133" s="178">
        <v>72890.324251334037</v>
      </c>
      <c r="G1133" s="178">
        <v>72890.324251334037</v>
      </c>
      <c r="H1133" s="178">
        <v>72890.324251334037</v>
      </c>
      <c r="I1133" s="178">
        <v>72890.324251334037</v>
      </c>
      <c r="J1133" s="178">
        <v>72890.324251334037</v>
      </c>
      <c r="K1133" s="178">
        <v>68547.30749841941</v>
      </c>
      <c r="L1133" s="178">
        <v>64204.29074550479</v>
      </c>
      <c r="M1133" s="178">
        <v>59861.273992590162</v>
      </c>
      <c r="N1133" s="178">
        <v>56416.484244631189</v>
      </c>
      <c r="O1133" s="178">
        <v>52971.694496672222</v>
      </c>
      <c r="P1133" s="178">
        <v>49526.904748713248</v>
      </c>
      <c r="Q1133" s="178">
        <v>46082.115000754275</v>
      </c>
      <c r="R1133" s="178">
        <v>42637.325252795301</v>
      </c>
      <c r="S1133" s="178">
        <v>42056.461741264866</v>
      </c>
      <c r="T1133" s="178">
        <v>41475.598229734424</v>
      </c>
      <c r="U1133" s="178">
        <v>40894.734718203988</v>
      </c>
      <c r="V1133" s="178">
        <v>40313.871206673553</v>
      </c>
      <c r="W1133" s="178">
        <v>39733.007695143111</v>
      </c>
      <c r="X1133" s="178">
        <v>39152.144183612676</v>
      </c>
      <c r="Y1133" s="178">
        <v>38571.280672082241</v>
      </c>
      <c r="Z1133" s="178">
        <v>37990.417160551806</v>
      </c>
      <c r="AA1133" s="178">
        <v>37409.553649021364</v>
      </c>
      <c r="AB1133" s="178">
        <v>36828.690137490928</v>
      </c>
      <c r="AC1133" s="178">
        <v>36646.390620635771</v>
      </c>
      <c r="AD1133" s="178">
        <v>36464.091103780615</v>
      </c>
      <c r="AE1133" s="178">
        <v>36281.79158692545</v>
      </c>
      <c r="AF1133" s="178">
        <v>36099.492070070293</v>
      </c>
      <c r="AG1133" s="178">
        <v>35917.192553215136</v>
      </c>
      <c r="AH1133" s="178">
        <v>35734.893036359979</v>
      </c>
      <c r="AI1133" s="178">
        <v>35552.593519504822</v>
      </c>
      <c r="AJ1133" s="178">
        <v>35370.294002649658</v>
      </c>
      <c r="AK1133" s="178">
        <v>35187.994485794501</v>
      </c>
      <c r="AL1133" s="178">
        <v>35005.694968939344</v>
      </c>
      <c r="AM1133" s="178">
        <v>34823.395452084187</v>
      </c>
      <c r="AN1133" s="178">
        <v>34641.09593522903</v>
      </c>
      <c r="AO1133" s="178">
        <v>34458.796418373866</v>
      </c>
      <c r="AP1133" s="178">
        <v>34276.496901518709</v>
      </c>
      <c r="AQ1133" s="178">
        <v>34094.197384663552</v>
      </c>
      <c r="AR1133" s="178">
        <v>34094.197384663552</v>
      </c>
      <c r="AS1133" s="178">
        <v>34094.197384663552</v>
      </c>
      <c r="AT1133" s="178">
        <v>34094.197384663552</v>
      </c>
      <c r="AU1133" s="178">
        <v>34094.197384663552</v>
      </c>
      <c r="AV1133" s="179">
        <v>34094.197384663552</v>
      </c>
    </row>
    <row r="1134" spans="1:48" s="218" customFormat="1" x14ac:dyDescent="0.25">
      <c r="B1134" s="175" t="s">
        <v>104</v>
      </c>
      <c r="C1134" s="178">
        <v>0</v>
      </c>
      <c r="D1134" s="178">
        <v>0</v>
      </c>
      <c r="E1134" s="178">
        <v>0</v>
      </c>
      <c r="F1134" s="178">
        <v>0</v>
      </c>
      <c r="G1134" s="178">
        <v>0</v>
      </c>
      <c r="H1134" s="178">
        <v>0</v>
      </c>
      <c r="I1134" s="178">
        <v>0</v>
      </c>
      <c r="J1134" s="178">
        <v>0</v>
      </c>
      <c r="K1134" s="178">
        <v>0</v>
      </c>
      <c r="L1134" s="178">
        <v>0</v>
      </c>
      <c r="M1134" s="178">
        <v>0</v>
      </c>
      <c r="N1134" s="178">
        <v>0</v>
      </c>
      <c r="O1134" s="178">
        <v>0</v>
      </c>
      <c r="P1134" s="178">
        <v>0</v>
      </c>
      <c r="Q1134" s="178">
        <v>0</v>
      </c>
      <c r="R1134" s="178">
        <v>0</v>
      </c>
      <c r="S1134" s="178">
        <v>0</v>
      </c>
      <c r="T1134" s="178">
        <v>0</v>
      </c>
      <c r="U1134" s="178">
        <v>0</v>
      </c>
      <c r="V1134" s="178">
        <v>0</v>
      </c>
      <c r="W1134" s="178">
        <v>0</v>
      </c>
      <c r="X1134" s="178">
        <v>0</v>
      </c>
      <c r="Y1134" s="178">
        <v>0</v>
      </c>
      <c r="Z1134" s="178">
        <v>0</v>
      </c>
      <c r="AA1134" s="178">
        <v>0</v>
      </c>
      <c r="AB1134" s="178">
        <v>0</v>
      </c>
      <c r="AC1134" s="178">
        <v>0</v>
      </c>
      <c r="AD1134" s="178">
        <v>0</v>
      </c>
      <c r="AE1134" s="178">
        <v>0</v>
      </c>
      <c r="AF1134" s="178">
        <v>0</v>
      </c>
      <c r="AG1134" s="178">
        <v>0</v>
      </c>
      <c r="AH1134" s="178">
        <v>0</v>
      </c>
      <c r="AI1134" s="178">
        <v>0</v>
      </c>
      <c r="AJ1134" s="178">
        <v>0</v>
      </c>
      <c r="AK1134" s="178">
        <v>0</v>
      </c>
      <c r="AL1134" s="178">
        <v>0</v>
      </c>
      <c r="AM1134" s="178">
        <v>0</v>
      </c>
      <c r="AN1134" s="178">
        <v>0</v>
      </c>
      <c r="AO1134" s="178">
        <v>0</v>
      </c>
      <c r="AP1134" s="178">
        <v>0</v>
      </c>
      <c r="AQ1134" s="178">
        <v>0</v>
      </c>
      <c r="AR1134" s="178">
        <v>0</v>
      </c>
      <c r="AS1134" s="178">
        <v>0</v>
      </c>
      <c r="AT1134" s="178">
        <v>0</v>
      </c>
      <c r="AU1134" s="178">
        <v>0</v>
      </c>
      <c r="AV1134" s="179">
        <v>0</v>
      </c>
    </row>
    <row r="1135" spans="1:48" s="218" customFormat="1" x14ac:dyDescent="0.25">
      <c r="B1135" s="175" t="s">
        <v>105</v>
      </c>
      <c r="C1135" s="178">
        <v>0</v>
      </c>
      <c r="D1135" s="178">
        <v>0</v>
      </c>
      <c r="E1135" s="178">
        <v>0</v>
      </c>
      <c r="F1135" s="178">
        <v>0</v>
      </c>
      <c r="G1135" s="178">
        <v>0</v>
      </c>
      <c r="H1135" s="178">
        <v>0</v>
      </c>
      <c r="I1135" s="178">
        <v>0</v>
      </c>
      <c r="J1135" s="178">
        <v>0</v>
      </c>
      <c r="K1135" s="178">
        <v>0</v>
      </c>
      <c r="L1135" s="178">
        <v>0</v>
      </c>
      <c r="M1135" s="178">
        <v>0</v>
      </c>
      <c r="N1135" s="178">
        <v>0</v>
      </c>
      <c r="O1135" s="178">
        <v>0</v>
      </c>
      <c r="P1135" s="178">
        <v>0</v>
      </c>
      <c r="Q1135" s="178">
        <v>0</v>
      </c>
      <c r="R1135" s="178">
        <v>0</v>
      </c>
      <c r="S1135" s="178">
        <v>0</v>
      </c>
      <c r="T1135" s="178">
        <v>0</v>
      </c>
      <c r="U1135" s="178">
        <v>0</v>
      </c>
      <c r="V1135" s="178">
        <v>0</v>
      </c>
      <c r="W1135" s="178">
        <v>0</v>
      </c>
      <c r="X1135" s="178">
        <v>0</v>
      </c>
      <c r="Y1135" s="178">
        <v>0</v>
      </c>
      <c r="Z1135" s="178">
        <v>0</v>
      </c>
      <c r="AA1135" s="178">
        <v>0</v>
      </c>
      <c r="AB1135" s="178">
        <v>0</v>
      </c>
      <c r="AC1135" s="178">
        <v>0</v>
      </c>
      <c r="AD1135" s="178">
        <v>0</v>
      </c>
      <c r="AE1135" s="178">
        <v>0</v>
      </c>
      <c r="AF1135" s="178">
        <v>0</v>
      </c>
      <c r="AG1135" s="178">
        <v>0</v>
      </c>
      <c r="AH1135" s="178">
        <v>0</v>
      </c>
      <c r="AI1135" s="178">
        <v>0</v>
      </c>
      <c r="AJ1135" s="178">
        <v>0</v>
      </c>
      <c r="AK1135" s="178">
        <v>0</v>
      </c>
      <c r="AL1135" s="178">
        <v>0</v>
      </c>
      <c r="AM1135" s="178">
        <v>0</v>
      </c>
      <c r="AN1135" s="178">
        <v>0</v>
      </c>
      <c r="AO1135" s="178">
        <v>0</v>
      </c>
      <c r="AP1135" s="178">
        <v>0</v>
      </c>
      <c r="AQ1135" s="178">
        <v>0</v>
      </c>
      <c r="AR1135" s="178">
        <v>0</v>
      </c>
      <c r="AS1135" s="178">
        <v>0</v>
      </c>
      <c r="AT1135" s="178">
        <v>0</v>
      </c>
      <c r="AU1135" s="178">
        <v>0</v>
      </c>
      <c r="AV1135" s="179">
        <v>0</v>
      </c>
    </row>
    <row r="1136" spans="1:48" s="218" customFormat="1" x14ac:dyDescent="0.25">
      <c r="B1136" s="175" t="s">
        <v>106</v>
      </c>
      <c r="C1136" s="178">
        <v>2.3835100055903738E-2</v>
      </c>
      <c r="D1136" s="178">
        <v>2.3835100055903738E-2</v>
      </c>
      <c r="E1136" s="178">
        <v>2.3835100055903738E-2</v>
      </c>
      <c r="F1136" s="178">
        <v>2.3835100055903738E-2</v>
      </c>
      <c r="G1136" s="178">
        <v>2.3835100055903738E-2</v>
      </c>
      <c r="H1136" s="178">
        <v>2.3835100055903738E-2</v>
      </c>
      <c r="I1136" s="178">
        <v>2.3835100055903738E-2</v>
      </c>
      <c r="J1136" s="178">
        <v>2.3835100055903738E-2</v>
      </c>
      <c r="K1136" s="178">
        <v>2.2932806802833706E-2</v>
      </c>
      <c r="L1136" s="178">
        <v>2.2030513549763674E-2</v>
      </c>
      <c r="M1136" s="178">
        <v>2.1128220296693642E-2</v>
      </c>
      <c r="N1136" s="178">
        <v>2.0716872240877298E-2</v>
      </c>
      <c r="O1136" s="178">
        <v>2.0305524185060955E-2</v>
      </c>
      <c r="P1136" s="178">
        <v>1.9894176129244611E-2</v>
      </c>
      <c r="Q1136" s="178">
        <v>1.9482828073428268E-2</v>
      </c>
      <c r="R1136" s="178">
        <v>1.9071480017611924E-2</v>
      </c>
      <c r="S1136" s="178">
        <v>1.9192536427250058E-2</v>
      </c>
      <c r="T1136" s="178">
        <v>1.9313592836888192E-2</v>
      </c>
      <c r="U1136" s="178">
        <v>1.9434649246526322E-2</v>
      </c>
      <c r="V1136" s="178">
        <v>1.9555705656164456E-2</v>
      </c>
      <c r="W1136" s="178">
        <v>1.9676762065802589E-2</v>
      </c>
      <c r="X1136" s="178">
        <v>1.9797818475440723E-2</v>
      </c>
      <c r="Y1136" s="178">
        <v>1.9918874885078857E-2</v>
      </c>
      <c r="Z1136" s="178">
        <v>2.0039931294716987E-2</v>
      </c>
      <c r="AA1136" s="178">
        <v>2.0160987704355121E-2</v>
      </c>
      <c r="AB1136" s="178">
        <v>2.0282044113993255E-2</v>
      </c>
      <c r="AC1136" s="178">
        <v>2.0264866840514695E-2</v>
      </c>
      <c r="AD1136" s="178">
        <v>2.0247689567036133E-2</v>
      </c>
      <c r="AE1136" s="178">
        <v>2.0230512293557573E-2</v>
      </c>
      <c r="AF1136" s="178">
        <v>2.021333502007901E-2</v>
      </c>
      <c r="AG1136" s="178">
        <v>2.0196157746600451E-2</v>
      </c>
      <c r="AH1136" s="178">
        <v>2.0178980473121891E-2</v>
      </c>
      <c r="AI1136" s="178">
        <v>2.0161803199643329E-2</v>
      </c>
      <c r="AJ1136" s="178">
        <v>2.0144625926164769E-2</v>
      </c>
      <c r="AK1136" s="178">
        <v>2.0127448652686206E-2</v>
      </c>
      <c r="AL1136" s="178">
        <v>2.0110271379207647E-2</v>
      </c>
      <c r="AM1136" s="178">
        <v>2.0093094105729088E-2</v>
      </c>
      <c r="AN1136" s="178">
        <v>2.0075916832250525E-2</v>
      </c>
      <c r="AO1136" s="178">
        <v>2.0058739558771965E-2</v>
      </c>
      <c r="AP1136" s="178">
        <v>2.0041562285293402E-2</v>
      </c>
      <c r="AQ1136" s="178">
        <v>2.0024385011814843E-2</v>
      </c>
      <c r="AR1136" s="178">
        <v>2.0024385011814843E-2</v>
      </c>
      <c r="AS1136" s="178">
        <v>2.0024385011814843E-2</v>
      </c>
      <c r="AT1136" s="178">
        <v>2.0024385011814843E-2</v>
      </c>
      <c r="AU1136" s="178">
        <v>2.0024385011814843E-2</v>
      </c>
      <c r="AV1136" s="179">
        <v>2.0024385011814843E-2</v>
      </c>
    </row>
    <row r="1137" spans="2:48" s="218" customFormat="1" x14ac:dyDescent="0.25">
      <c r="B1137" s="175" t="s">
        <v>107</v>
      </c>
      <c r="C1137" s="178">
        <v>2.0533359278337895E-2</v>
      </c>
      <c r="D1137" s="178">
        <v>2.0533359278337895E-2</v>
      </c>
      <c r="E1137" s="178">
        <v>2.0533359278337895E-2</v>
      </c>
      <c r="F1137" s="178">
        <v>2.0533359278337895E-2</v>
      </c>
      <c r="G1137" s="178">
        <v>2.0533359278337895E-2</v>
      </c>
      <c r="H1137" s="178">
        <v>2.0533359278337895E-2</v>
      </c>
      <c r="I1137" s="178">
        <v>2.0533359278337895E-2</v>
      </c>
      <c r="J1137" s="178">
        <v>2.0533359278337895E-2</v>
      </c>
      <c r="K1137" s="178">
        <v>1.9995948222312945E-2</v>
      </c>
      <c r="L1137" s="178">
        <v>1.9458537166287992E-2</v>
      </c>
      <c r="M1137" s="178">
        <v>1.8921126110263042E-2</v>
      </c>
      <c r="N1137" s="178">
        <v>1.8594509970708384E-2</v>
      </c>
      <c r="O1137" s="178">
        <v>1.8267893831153723E-2</v>
      </c>
      <c r="P1137" s="178">
        <v>1.7941277691599065E-2</v>
      </c>
      <c r="Q1137" s="178">
        <v>1.7614661552044403E-2</v>
      </c>
      <c r="R1137" s="178">
        <v>1.7288045412489746E-2</v>
      </c>
      <c r="S1137" s="178">
        <v>1.7535316350761533E-2</v>
      </c>
      <c r="T1137" s="178">
        <v>1.7782587289033321E-2</v>
      </c>
      <c r="U1137" s="178">
        <v>1.8029858227305105E-2</v>
      </c>
      <c r="V1137" s="178">
        <v>1.8277129165576892E-2</v>
      </c>
      <c r="W1137" s="178">
        <v>1.852440010384868E-2</v>
      </c>
      <c r="X1137" s="178">
        <v>1.8771671042120467E-2</v>
      </c>
      <c r="Y1137" s="178">
        <v>1.9018941980392255E-2</v>
      </c>
      <c r="Z1137" s="178">
        <v>1.9266212918664039E-2</v>
      </c>
      <c r="AA1137" s="178">
        <v>1.9513483856935826E-2</v>
      </c>
      <c r="AB1137" s="178">
        <v>1.9760754795207613E-2</v>
      </c>
      <c r="AC1137" s="178">
        <v>1.9753398189469727E-2</v>
      </c>
      <c r="AD1137" s="178">
        <v>1.974604158373184E-2</v>
      </c>
      <c r="AE1137" s="178">
        <v>1.9738684977993953E-2</v>
      </c>
      <c r="AF1137" s="178">
        <v>1.9731328372256066E-2</v>
      </c>
      <c r="AG1137" s="178">
        <v>1.9723971766518179E-2</v>
      </c>
      <c r="AH1137" s="178">
        <v>1.9716615160780292E-2</v>
      </c>
      <c r="AI1137" s="178">
        <v>1.9709258555042405E-2</v>
      </c>
      <c r="AJ1137" s="178">
        <v>1.9701901949304521E-2</v>
      </c>
      <c r="AK1137" s="178">
        <v>1.9694545343566634E-2</v>
      </c>
      <c r="AL1137" s="178">
        <v>1.9687188737828747E-2</v>
      </c>
      <c r="AM1137" s="178">
        <v>1.967983213209086E-2</v>
      </c>
      <c r="AN1137" s="178">
        <v>1.9672475526352973E-2</v>
      </c>
      <c r="AO1137" s="178">
        <v>1.9665118920615086E-2</v>
      </c>
      <c r="AP1137" s="178">
        <v>1.9657762314877199E-2</v>
      </c>
      <c r="AQ1137" s="178">
        <v>1.9650405709139313E-2</v>
      </c>
      <c r="AR1137" s="178">
        <v>1.9650405709139313E-2</v>
      </c>
      <c r="AS1137" s="178">
        <v>1.9650405709139313E-2</v>
      </c>
      <c r="AT1137" s="178">
        <v>1.9650405709139313E-2</v>
      </c>
      <c r="AU1137" s="178">
        <v>1.9650405709139313E-2</v>
      </c>
      <c r="AV1137" s="179">
        <v>1.9650405709139313E-2</v>
      </c>
    </row>
    <row r="1138" spans="2:48" s="218" customFormat="1" x14ac:dyDescent="0.25">
      <c r="B1138" s="175" t="s">
        <v>45</v>
      </c>
      <c r="C1138" s="178">
        <v>421.9838170191835</v>
      </c>
      <c r="D1138" s="178">
        <v>421.9838170191835</v>
      </c>
      <c r="E1138" s="178">
        <v>421.9838170191835</v>
      </c>
      <c r="F1138" s="178">
        <v>421.9838170191835</v>
      </c>
      <c r="G1138" s="178">
        <v>421.9838170191835</v>
      </c>
      <c r="H1138" s="178">
        <v>421.9838170191835</v>
      </c>
      <c r="I1138" s="178">
        <v>421.9838170191835</v>
      </c>
      <c r="J1138" s="178">
        <v>421.9838170191835</v>
      </c>
      <c r="K1138" s="178">
        <v>399.26273581473333</v>
      </c>
      <c r="L1138" s="178">
        <v>376.5416546102831</v>
      </c>
      <c r="M1138" s="178">
        <v>353.82057340583293</v>
      </c>
      <c r="N1138" s="178">
        <v>348.15638699575214</v>
      </c>
      <c r="O1138" s="178">
        <v>342.49220058567141</v>
      </c>
      <c r="P1138" s="178">
        <v>336.82801417559062</v>
      </c>
      <c r="Q1138" s="178">
        <v>331.16382776550989</v>
      </c>
      <c r="R1138" s="178">
        <v>325.49964135542911</v>
      </c>
      <c r="S1138" s="178">
        <v>325.82111267982685</v>
      </c>
      <c r="T1138" s="178">
        <v>326.1425840042246</v>
      </c>
      <c r="U1138" s="178">
        <v>326.46405532862235</v>
      </c>
      <c r="V1138" s="178">
        <v>326.7855266530201</v>
      </c>
      <c r="W1138" s="178">
        <v>327.1069979774179</v>
      </c>
      <c r="X1138" s="178">
        <v>327.42846930181565</v>
      </c>
      <c r="Y1138" s="178">
        <v>327.7499406262134</v>
      </c>
      <c r="Z1138" s="178">
        <v>328.07141195061115</v>
      </c>
      <c r="AA1138" s="178">
        <v>328.3928832750089</v>
      </c>
      <c r="AB1138" s="178">
        <v>328.71435459940665</v>
      </c>
      <c r="AC1138" s="178">
        <v>327.74883567741983</v>
      </c>
      <c r="AD1138" s="178">
        <v>326.78331675543302</v>
      </c>
      <c r="AE1138" s="178">
        <v>325.81779783344615</v>
      </c>
      <c r="AF1138" s="178">
        <v>324.85227891145934</v>
      </c>
      <c r="AG1138" s="178">
        <v>323.88675998947252</v>
      </c>
      <c r="AH1138" s="178">
        <v>322.92124106748571</v>
      </c>
      <c r="AI1138" s="178">
        <v>321.9557221454989</v>
      </c>
      <c r="AJ1138" s="178">
        <v>320.99020322351203</v>
      </c>
      <c r="AK1138" s="178">
        <v>320.02468430152521</v>
      </c>
      <c r="AL1138" s="178">
        <v>319.0591653795384</v>
      </c>
      <c r="AM1138" s="178">
        <v>318.09364645755159</v>
      </c>
      <c r="AN1138" s="178">
        <v>317.12812753556477</v>
      </c>
      <c r="AO1138" s="178">
        <v>316.1626086135779</v>
      </c>
      <c r="AP1138" s="178">
        <v>315.19708969159109</v>
      </c>
      <c r="AQ1138" s="178">
        <v>314.23157076960428</v>
      </c>
      <c r="AR1138" s="178">
        <v>314.23157076960428</v>
      </c>
      <c r="AS1138" s="178">
        <v>314.23157076960428</v>
      </c>
      <c r="AT1138" s="178">
        <v>314.23157076960428</v>
      </c>
      <c r="AU1138" s="178">
        <v>314.23157076960428</v>
      </c>
      <c r="AV1138" s="179">
        <v>314.23157076960428</v>
      </c>
    </row>
    <row r="1139" spans="2:48" s="218" customFormat="1" x14ac:dyDescent="0.25">
      <c r="B1139" s="175" t="s">
        <v>47</v>
      </c>
      <c r="C1139" s="178">
        <v>449.4416681265962</v>
      </c>
      <c r="D1139" s="178">
        <v>449.4416681265962</v>
      </c>
      <c r="E1139" s="178">
        <v>449.4416681265962</v>
      </c>
      <c r="F1139" s="178">
        <v>449.4416681265962</v>
      </c>
      <c r="G1139" s="178">
        <v>449.4416681265962</v>
      </c>
      <c r="H1139" s="178">
        <v>449.4416681265962</v>
      </c>
      <c r="I1139" s="178">
        <v>449.4416681265962</v>
      </c>
      <c r="J1139" s="178">
        <v>449.4416681265962</v>
      </c>
      <c r="K1139" s="178">
        <v>429.61451947776396</v>
      </c>
      <c r="L1139" s="178">
        <v>409.78737082893173</v>
      </c>
      <c r="M1139" s="178">
        <v>389.96022218009949</v>
      </c>
      <c r="N1139" s="178">
        <v>383.61025040659081</v>
      </c>
      <c r="O1139" s="178">
        <v>377.26027863308212</v>
      </c>
      <c r="P1139" s="178">
        <v>370.9103068595735</v>
      </c>
      <c r="Q1139" s="178">
        <v>364.56033508606481</v>
      </c>
      <c r="R1139" s="178">
        <v>358.21036331255613</v>
      </c>
      <c r="S1139" s="178">
        <v>360.01451175506435</v>
      </c>
      <c r="T1139" s="178">
        <v>361.81866019757257</v>
      </c>
      <c r="U1139" s="178">
        <v>363.62280864008085</v>
      </c>
      <c r="V1139" s="178">
        <v>365.42695708258907</v>
      </c>
      <c r="W1139" s="178">
        <v>367.23110552509729</v>
      </c>
      <c r="X1139" s="178">
        <v>369.03525396760551</v>
      </c>
      <c r="Y1139" s="178">
        <v>370.83940241011373</v>
      </c>
      <c r="Z1139" s="178">
        <v>372.64355085262201</v>
      </c>
      <c r="AA1139" s="178">
        <v>374.44769929513023</v>
      </c>
      <c r="AB1139" s="178">
        <v>376.25184773763846</v>
      </c>
      <c r="AC1139" s="178">
        <v>375.22501837491143</v>
      </c>
      <c r="AD1139" s="178">
        <v>374.1981890121844</v>
      </c>
      <c r="AE1139" s="178">
        <v>373.17135964945737</v>
      </c>
      <c r="AF1139" s="178">
        <v>372.14453028673034</v>
      </c>
      <c r="AG1139" s="178">
        <v>371.11770092400332</v>
      </c>
      <c r="AH1139" s="178">
        <v>370.09087156127629</v>
      </c>
      <c r="AI1139" s="178">
        <v>369.06404219854926</v>
      </c>
      <c r="AJ1139" s="178">
        <v>368.03721283582217</v>
      </c>
      <c r="AK1139" s="178">
        <v>367.01038347309515</v>
      </c>
      <c r="AL1139" s="178">
        <v>365.98355411036812</v>
      </c>
      <c r="AM1139" s="178">
        <v>364.95672474764109</v>
      </c>
      <c r="AN1139" s="178">
        <v>363.92989538491406</v>
      </c>
      <c r="AO1139" s="178">
        <v>362.90306602218703</v>
      </c>
      <c r="AP1139" s="178">
        <v>361.87623665946001</v>
      </c>
      <c r="AQ1139" s="178">
        <v>360.84940729673298</v>
      </c>
      <c r="AR1139" s="178">
        <v>360.84940729673298</v>
      </c>
      <c r="AS1139" s="178">
        <v>360.84940729673298</v>
      </c>
      <c r="AT1139" s="178">
        <v>360.84940729673298</v>
      </c>
      <c r="AU1139" s="178">
        <v>360.84940729673298</v>
      </c>
      <c r="AV1139" s="179">
        <v>360.84940729673298</v>
      </c>
    </row>
    <row r="1140" spans="2:48" s="218" customFormat="1" x14ac:dyDescent="0.25">
      <c r="B1140" s="175" t="s">
        <v>49</v>
      </c>
      <c r="C1140" s="178">
        <v>40.659999999999997</v>
      </c>
      <c r="D1140" s="178">
        <v>40.659999999999997</v>
      </c>
      <c r="E1140" s="178">
        <v>40.659999999999997</v>
      </c>
      <c r="F1140" s="178">
        <v>40.659999999999997</v>
      </c>
      <c r="G1140" s="178">
        <v>40.659999999999997</v>
      </c>
      <c r="H1140" s="178">
        <v>40.659999999999997</v>
      </c>
      <c r="I1140" s="178">
        <v>40.659999999999997</v>
      </c>
      <c r="J1140" s="178">
        <v>40.659999999999997</v>
      </c>
      <c r="K1140" s="178">
        <v>40.593333333333334</v>
      </c>
      <c r="L1140" s="178">
        <v>40.526666666666664</v>
      </c>
      <c r="M1140" s="178">
        <v>40.46</v>
      </c>
      <c r="N1140" s="178">
        <v>40.454000000000001</v>
      </c>
      <c r="O1140" s="178">
        <v>40.448</v>
      </c>
      <c r="P1140" s="178">
        <v>40.442</v>
      </c>
      <c r="Q1140" s="178">
        <v>40.436</v>
      </c>
      <c r="R1140" s="178">
        <v>40.43</v>
      </c>
      <c r="S1140" s="178">
        <v>40.430999999999997</v>
      </c>
      <c r="T1140" s="178">
        <v>40.432000000000002</v>
      </c>
      <c r="U1140" s="178">
        <v>40.433</v>
      </c>
      <c r="V1140" s="178">
        <v>40.433999999999997</v>
      </c>
      <c r="W1140" s="178">
        <v>40.435000000000002</v>
      </c>
      <c r="X1140" s="178">
        <v>40.436</v>
      </c>
      <c r="Y1140" s="178">
        <v>40.436999999999998</v>
      </c>
      <c r="Z1140" s="178">
        <v>40.437999999999995</v>
      </c>
      <c r="AA1140" s="178">
        <v>40.439</v>
      </c>
      <c r="AB1140" s="178">
        <v>40.44</v>
      </c>
      <c r="AC1140" s="178">
        <v>40.489999999999995</v>
      </c>
      <c r="AD1140" s="178">
        <v>40.54</v>
      </c>
      <c r="AE1140" s="178">
        <v>40.589999999999996</v>
      </c>
      <c r="AF1140" s="178">
        <v>40.64</v>
      </c>
      <c r="AG1140" s="178">
        <v>40.69</v>
      </c>
      <c r="AH1140" s="178">
        <v>40.739999999999995</v>
      </c>
      <c r="AI1140" s="178">
        <v>40.79</v>
      </c>
      <c r="AJ1140" s="178">
        <v>40.839999999999996</v>
      </c>
      <c r="AK1140" s="178">
        <v>40.89</v>
      </c>
      <c r="AL1140" s="178">
        <v>40.94</v>
      </c>
      <c r="AM1140" s="178">
        <v>40.989999999999995</v>
      </c>
      <c r="AN1140" s="178">
        <v>41.04</v>
      </c>
      <c r="AO1140" s="178">
        <v>41.089999999999996</v>
      </c>
      <c r="AP1140" s="178">
        <v>41.14</v>
      </c>
      <c r="AQ1140" s="178">
        <v>41.19</v>
      </c>
      <c r="AR1140" s="178">
        <v>41.19</v>
      </c>
      <c r="AS1140" s="178">
        <v>41.19</v>
      </c>
      <c r="AT1140" s="178">
        <v>41.19</v>
      </c>
      <c r="AU1140" s="178">
        <v>41.19</v>
      </c>
      <c r="AV1140" s="179">
        <v>41.19</v>
      </c>
    </row>
    <row r="1141" spans="2:48" s="218" customFormat="1" x14ac:dyDescent="0.25">
      <c r="B1141" s="175" t="s">
        <v>51</v>
      </c>
      <c r="C1141" s="178">
        <v>38.18</v>
      </c>
      <c r="D1141" s="178">
        <v>38.18</v>
      </c>
      <c r="E1141" s="178">
        <v>38.18</v>
      </c>
      <c r="F1141" s="178">
        <v>38.18</v>
      </c>
      <c r="G1141" s="178">
        <v>38.18</v>
      </c>
      <c r="H1141" s="178">
        <v>38.18</v>
      </c>
      <c r="I1141" s="178">
        <v>38.18</v>
      </c>
      <c r="J1141" s="178">
        <v>38.18</v>
      </c>
      <c r="K1141" s="178">
        <v>37.693333333333335</v>
      </c>
      <c r="L1141" s="178">
        <v>37.206666666666663</v>
      </c>
      <c r="M1141" s="178">
        <v>36.72</v>
      </c>
      <c r="N1141" s="178">
        <v>36.725999999999999</v>
      </c>
      <c r="O1141" s="178">
        <v>36.731999999999999</v>
      </c>
      <c r="P1141" s="178">
        <v>36.738</v>
      </c>
      <c r="Q1141" s="178">
        <v>36.744</v>
      </c>
      <c r="R1141" s="178">
        <v>36.75</v>
      </c>
      <c r="S1141" s="178">
        <v>36.609000000000002</v>
      </c>
      <c r="T1141" s="178">
        <v>36.468000000000004</v>
      </c>
      <c r="U1141" s="178">
        <v>36.326999999999998</v>
      </c>
      <c r="V1141" s="178">
        <v>36.186</v>
      </c>
      <c r="W1141" s="178">
        <v>36.045000000000002</v>
      </c>
      <c r="X1141" s="178">
        <v>35.904000000000003</v>
      </c>
      <c r="Y1141" s="178">
        <v>35.763000000000005</v>
      </c>
      <c r="Z1141" s="178">
        <v>35.622</v>
      </c>
      <c r="AA1141" s="178">
        <v>35.481000000000002</v>
      </c>
      <c r="AB1141" s="178">
        <v>35.340000000000003</v>
      </c>
      <c r="AC1141" s="178">
        <v>35.376000000000005</v>
      </c>
      <c r="AD1141" s="178">
        <v>35.412000000000006</v>
      </c>
      <c r="AE1141" s="178">
        <v>35.448</v>
      </c>
      <c r="AF1141" s="178">
        <v>35.484000000000002</v>
      </c>
      <c r="AG1141" s="178">
        <v>35.520000000000003</v>
      </c>
      <c r="AH1141" s="178">
        <v>35.556000000000004</v>
      </c>
      <c r="AI1141" s="178">
        <v>35.592000000000006</v>
      </c>
      <c r="AJ1141" s="178">
        <v>35.628</v>
      </c>
      <c r="AK1141" s="178">
        <v>35.664000000000001</v>
      </c>
      <c r="AL1141" s="178">
        <v>35.700000000000003</v>
      </c>
      <c r="AM1141" s="178">
        <v>35.736000000000004</v>
      </c>
      <c r="AN1141" s="178">
        <v>35.772000000000006</v>
      </c>
      <c r="AO1141" s="178">
        <v>35.808</v>
      </c>
      <c r="AP1141" s="178">
        <v>35.844000000000001</v>
      </c>
      <c r="AQ1141" s="178">
        <v>35.880000000000003</v>
      </c>
      <c r="AR1141" s="178">
        <v>35.880000000000003</v>
      </c>
      <c r="AS1141" s="178">
        <v>35.880000000000003</v>
      </c>
      <c r="AT1141" s="178">
        <v>35.880000000000003</v>
      </c>
      <c r="AU1141" s="178">
        <v>35.880000000000003</v>
      </c>
      <c r="AV1141" s="179">
        <v>35.880000000000003</v>
      </c>
    </row>
    <row r="1142" spans="2:48" s="218" customFormat="1" x14ac:dyDescent="0.25">
      <c r="B1142" s="175" t="s">
        <v>53</v>
      </c>
      <c r="C1142" s="178">
        <v>9</v>
      </c>
      <c r="D1142" s="178">
        <v>9</v>
      </c>
      <c r="E1142" s="178">
        <v>9</v>
      </c>
      <c r="F1142" s="178">
        <v>9</v>
      </c>
      <c r="G1142" s="178">
        <v>9</v>
      </c>
      <c r="H1142" s="178">
        <v>9</v>
      </c>
      <c r="I1142" s="178">
        <v>9</v>
      </c>
      <c r="J1142" s="178">
        <v>9</v>
      </c>
      <c r="K1142" s="178">
        <v>9</v>
      </c>
      <c r="L1142" s="178">
        <v>9</v>
      </c>
      <c r="M1142" s="178">
        <v>9</v>
      </c>
      <c r="N1142" s="178">
        <v>9</v>
      </c>
      <c r="O1142" s="178">
        <v>9</v>
      </c>
      <c r="P1142" s="178">
        <v>9</v>
      </c>
      <c r="Q1142" s="178">
        <v>9</v>
      </c>
      <c r="R1142" s="178">
        <v>9</v>
      </c>
      <c r="S1142" s="178">
        <v>9</v>
      </c>
      <c r="T1142" s="178">
        <v>9</v>
      </c>
      <c r="U1142" s="178">
        <v>9</v>
      </c>
      <c r="V1142" s="178">
        <v>9</v>
      </c>
      <c r="W1142" s="178">
        <v>9</v>
      </c>
      <c r="X1142" s="178">
        <v>9</v>
      </c>
      <c r="Y1142" s="178">
        <v>9</v>
      </c>
      <c r="Z1142" s="178">
        <v>9</v>
      </c>
      <c r="AA1142" s="178">
        <v>9</v>
      </c>
      <c r="AB1142" s="178">
        <v>9</v>
      </c>
      <c r="AC1142" s="178">
        <v>9</v>
      </c>
      <c r="AD1142" s="178">
        <v>9</v>
      </c>
      <c r="AE1142" s="178">
        <v>9</v>
      </c>
      <c r="AF1142" s="178">
        <v>9</v>
      </c>
      <c r="AG1142" s="178">
        <v>9</v>
      </c>
      <c r="AH1142" s="178">
        <v>9</v>
      </c>
      <c r="AI1142" s="178">
        <v>9</v>
      </c>
      <c r="AJ1142" s="178">
        <v>9</v>
      </c>
      <c r="AK1142" s="178">
        <v>9</v>
      </c>
      <c r="AL1142" s="178">
        <v>9</v>
      </c>
      <c r="AM1142" s="178">
        <v>9</v>
      </c>
      <c r="AN1142" s="178">
        <v>9</v>
      </c>
      <c r="AO1142" s="178">
        <v>9</v>
      </c>
      <c r="AP1142" s="178">
        <v>9</v>
      </c>
      <c r="AQ1142" s="178">
        <v>9</v>
      </c>
      <c r="AR1142" s="178">
        <v>9</v>
      </c>
      <c r="AS1142" s="178">
        <v>9</v>
      </c>
      <c r="AT1142" s="178">
        <v>9</v>
      </c>
      <c r="AU1142" s="178">
        <v>9</v>
      </c>
      <c r="AV1142" s="179">
        <v>9</v>
      </c>
    </row>
    <row r="1143" spans="2:48" s="218" customFormat="1" x14ac:dyDescent="0.25">
      <c r="B1143" s="175" t="s">
        <v>108</v>
      </c>
      <c r="C1143" s="178">
        <v>65</v>
      </c>
      <c r="D1143" s="178">
        <v>65</v>
      </c>
      <c r="E1143" s="178">
        <v>65</v>
      </c>
      <c r="F1143" s="178">
        <v>65</v>
      </c>
      <c r="G1143" s="178">
        <v>65</v>
      </c>
      <c r="H1143" s="178">
        <v>65</v>
      </c>
      <c r="I1143" s="178">
        <v>65</v>
      </c>
      <c r="J1143" s="178">
        <v>65</v>
      </c>
      <c r="K1143" s="178">
        <v>65</v>
      </c>
      <c r="L1143" s="178">
        <v>65</v>
      </c>
      <c r="M1143" s="178">
        <v>65</v>
      </c>
      <c r="N1143" s="178">
        <v>65</v>
      </c>
      <c r="O1143" s="178">
        <v>65</v>
      </c>
      <c r="P1143" s="178">
        <v>65</v>
      </c>
      <c r="Q1143" s="178">
        <v>65</v>
      </c>
      <c r="R1143" s="178">
        <v>65</v>
      </c>
      <c r="S1143" s="178">
        <v>65</v>
      </c>
      <c r="T1143" s="178">
        <v>65</v>
      </c>
      <c r="U1143" s="178">
        <v>65</v>
      </c>
      <c r="V1143" s="178">
        <v>65</v>
      </c>
      <c r="W1143" s="178">
        <v>65</v>
      </c>
      <c r="X1143" s="178">
        <v>65</v>
      </c>
      <c r="Y1143" s="178">
        <v>65</v>
      </c>
      <c r="Z1143" s="178">
        <v>65</v>
      </c>
      <c r="AA1143" s="178">
        <v>65</v>
      </c>
      <c r="AB1143" s="178">
        <v>65</v>
      </c>
      <c r="AC1143" s="178">
        <v>65</v>
      </c>
      <c r="AD1143" s="178">
        <v>65</v>
      </c>
      <c r="AE1143" s="178">
        <v>65</v>
      </c>
      <c r="AF1143" s="178">
        <v>65</v>
      </c>
      <c r="AG1143" s="178">
        <v>65</v>
      </c>
      <c r="AH1143" s="178">
        <v>65</v>
      </c>
      <c r="AI1143" s="178">
        <v>65</v>
      </c>
      <c r="AJ1143" s="178">
        <v>65</v>
      </c>
      <c r="AK1143" s="178">
        <v>65</v>
      </c>
      <c r="AL1143" s="178">
        <v>65</v>
      </c>
      <c r="AM1143" s="178">
        <v>65</v>
      </c>
      <c r="AN1143" s="178">
        <v>65</v>
      </c>
      <c r="AO1143" s="178">
        <v>65</v>
      </c>
      <c r="AP1143" s="178">
        <v>65</v>
      </c>
      <c r="AQ1143" s="178">
        <v>65</v>
      </c>
      <c r="AR1143" s="178">
        <v>65</v>
      </c>
      <c r="AS1143" s="178">
        <v>65</v>
      </c>
      <c r="AT1143" s="178">
        <v>65</v>
      </c>
      <c r="AU1143" s="178">
        <v>65</v>
      </c>
      <c r="AV1143" s="179">
        <v>65</v>
      </c>
    </row>
    <row r="1144" spans="2:48" s="218" customFormat="1" x14ac:dyDescent="0.25">
      <c r="B1144" s="175" t="s">
        <v>4</v>
      </c>
      <c r="C1144" s="178">
        <v>118.16776249999975</v>
      </c>
      <c r="D1144" s="178">
        <v>118.16776249999975</v>
      </c>
      <c r="E1144" s="178">
        <v>118.16776249999975</v>
      </c>
      <c r="F1144" s="178">
        <v>118.16776249999975</v>
      </c>
      <c r="G1144" s="178">
        <v>115.50209874999996</v>
      </c>
      <c r="H1144" s="178">
        <v>112.83643500000017</v>
      </c>
      <c r="I1144" s="178">
        <v>122.61497850000015</v>
      </c>
      <c r="J1144" s="178">
        <v>132.39352200000013</v>
      </c>
      <c r="K1144" s="178">
        <v>142.17206550000009</v>
      </c>
      <c r="L1144" s="178">
        <v>151.95060900000007</v>
      </c>
      <c r="M1144" s="178">
        <v>161.72915250000005</v>
      </c>
      <c r="N1144" s="178">
        <v>160.67957450000003</v>
      </c>
      <c r="O1144" s="178">
        <v>159.6299965</v>
      </c>
      <c r="P1144" s="178">
        <v>158.58041850000001</v>
      </c>
      <c r="Q1144" s="178">
        <v>157.53084049999998</v>
      </c>
      <c r="R1144" s="178">
        <v>156.48126249999996</v>
      </c>
      <c r="S1144" s="178">
        <v>155.43168449999993</v>
      </c>
      <c r="T1144" s="178">
        <v>154.38210649999991</v>
      </c>
      <c r="U1144" s="178">
        <v>153.33252849999991</v>
      </c>
      <c r="V1144" s="178">
        <v>152.28295049999988</v>
      </c>
      <c r="W1144" s="178">
        <v>151.23337249999986</v>
      </c>
      <c r="X1144" s="178">
        <v>150.18379449999983</v>
      </c>
      <c r="Y1144" s="178">
        <v>149.13421649999981</v>
      </c>
      <c r="Z1144" s="178">
        <v>148.08463849999981</v>
      </c>
      <c r="AA1144" s="178">
        <v>147.03506049999979</v>
      </c>
      <c r="AB1144" s="178">
        <v>145.98548249999976</v>
      </c>
      <c r="AC1144" s="178">
        <v>148.81731649999978</v>
      </c>
      <c r="AD1144" s="178">
        <v>151.64915049999979</v>
      </c>
      <c r="AE1144" s="178">
        <v>154.48098449999981</v>
      </c>
      <c r="AF1144" s="178">
        <v>157.31281849999979</v>
      </c>
      <c r="AG1144" s="178">
        <v>160.14465249999981</v>
      </c>
      <c r="AH1144" s="178">
        <v>162.97648649999982</v>
      </c>
      <c r="AI1144" s="178">
        <v>165.80832049999984</v>
      </c>
      <c r="AJ1144" s="178">
        <v>168.64015449999985</v>
      </c>
      <c r="AK1144" s="178">
        <v>171.47198849999987</v>
      </c>
      <c r="AL1144" s="178">
        <v>174.30382249999988</v>
      </c>
      <c r="AM1144" s="178">
        <v>177.13565649999987</v>
      </c>
      <c r="AN1144" s="178">
        <v>179.96749049999988</v>
      </c>
      <c r="AO1144" s="178">
        <v>182.7993244999999</v>
      </c>
      <c r="AP1144" s="178">
        <v>185.63115849999991</v>
      </c>
      <c r="AQ1144" s="178">
        <v>188.46299249999993</v>
      </c>
      <c r="AR1144" s="178">
        <v>188.46299249999993</v>
      </c>
      <c r="AS1144" s="178">
        <v>188.46299249999993</v>
      </c>
      <c r="AT1144" s="178">
        <v>188.46299249999993</v>
      </c>
      <c r="AU1144" s="178">
        <v>188.46299249999993</v>
      </c>
      <c r="AV1144" s="179">
        <v>188.46299249999993</v>
      </c>
    </row>
    <row r="1145" spans="2:48" s="218" customFormat="1" x14ac:dyDescent="0.25">
      <c r="B1145" s="175" t="s">
        <v>6</v>
      </c>
      <c r="C1145" s="178">
        <v>10.4015</v>
      </c>
      <c r="D1145" s="178">
        <v>10.4015</v>
      </c>
      <c r="E1145" s="178">
        <v>10.4015</v>
      </c>
      <c r="F1145" s="178">
        <v>10.4015</v>
      </c>
      <c r="G1145" s="178">
        <v>10.4015</v>
      </c>
      <c r="H1145" s="178">
        <v>10.4015</v>
      </c>
      <c r="I1145" s="178">
        <v>10.4015</v>
      </c>
      <c r="J1145" s="178">
        <v>10.4015</v>
      </c>
      <c r="K1145" s="178">
        <v>9.8038333333333334</v>
      </c>
      <c r="L1145" s="178">
        <v>9.2061666666666664</v>
      </c>
      <c r="M1145" s="178">
        <v>8.6084999999999994</v>
      </c>
      <c r="N1145" s="178">
        <v>8.4562399999999993</v>
      </c>
      <c r="O1145" s="178">
        <v>8.3039799999999993</v>
      </c>
      <c r="P1145" s="178">
        <v>8.1517199999999992</v>
      </c>
      <c r="Q1145" s="178">
        <v>7.99946</v>
      </c>
      <c r="R1145" s="178">
        <v>7.8472</v>
      </c>
      <c r="S1145" s="178">
        <v>7.8675100000000002</v>
      </c>
      <c r="T1145" s="178">
        <v>7.8878199999999996</v>
      </c>
      <c r="U1145" s="178">
        <v>7.9081299999999999</v>
      </c>
      <c r="V1145" s="178">
        <v>7.9284400000000002</v>
      </c>
      <c r="W1145" s="178">
        <v>7.9487500000000004</v>
      </c>
      <c r="X1145" s="178">
        <v>7.9690599999999998</v>
      </c>
      <c r="Y1145" s="178">
        <v>7.9893700000000001</v>
      </c>
      <c r="Z1145" s="178">
        <v>8.0096799999999995</v>
      </c>
      <c r="AA1145" s="178">
        <v>8.0299899999999997</v>
      </c>
      <c r="AB1145" s="178">
        <v>8.0503</v>
      </c>
      <c r="AC1145" s="178">
        <v>8.0388400000000004</v>
      </c>
      <c r="AD1145" s="178">
        <v>8.0273800000000008</v>
      </c>
      <c r="AE1145" s="178">
        <v>8.0159199999999995</v>
      </c>
      <c r="AF1145" s="178">
        <v>8.0044599999999999</v>
      </c>
      <c r="AG1145" s="178">
        <v>7.9930000000000003</v>
      </c>
      <c r="AH1145" s="178">
        <v>7.9815399999999999</v>
      </c>
      <c r="AI1145" s="178">
        <v>7.9700800000000003</v>
      </c>
      <c r="AJ1145" s="178">
        <v>7.9586199999999998</v>
      </c>
      <c r="AK1145" s="178">
        <v>7.9471600000000002</v>
      </c>
      <c r="AL1145" s="178">
        <v>7.9356999999999998</v>
      </c>
      <c r="AM1145" s="178">
        <v>7.9242400000000002</v>
      </c>
      <c r="AN1145" s="178">
        <v>7.9127799999999997</v>
      </c>
      <c r="AO1145" s="178">
        <v>7.9013200000000001</v>
      </c>
      <c r="AP1145" s="178">
        <v>7.8898599999999997</v>
      </c>
      <c r="AQ1145" s="178">
        <v>7.8784000000000001</v>
      </c>
      <c r="AR1145" s="178">
        <v>7.8784000000000001</v>
      </c>
      <c r="AS1145" s="178">
        <v>7.8784000000000001</v>
      </c>
      <c r="AT1145" s="178">
        <v>7.8784000000000001</v>
      </c>
      <c r="AU1145" s="178">
        <v>7.8784000000000001</v>
      </c>
      <c r="AV1145" s="179">
        <v>7.8784000000000001</v>
      </c>
    </row>
    <row r="1146" spans="2:48" s="218" customFormat="1" x14ac:dyDescent="0.25">
      <c r="B1146" s="175" t="s">
        <v>8</v>
      </c>
      <c r="C1146" s="178">
        <v>0</v>
      </c>
      <c r="D1146" s="178">
        <v>0</v>
      </c>
      <c r="E1146" s="178">
        <v>0</v>
      </c>
      <c r="F1146" s="178">
        <v>0</v>
      </c>
      <c r="G1146" s="178">
        <v>0</v>
      </c>
      <c r="H1146" s="178">
        <v>0</v>
      </c>
      <c r="I1146" s="178">
        <v>0</v>
      </c>
      <c r="J1146" s="178">
        <v>0</v>
      </c>
      <c r="K1146" s="178">
        <v>0</v>
      </c>
      <c r="L1146" s="178">
        <v>0</v>
      </c>
      <c r="M1146" s="178">
        <v>0</v>
      </c>
      <c r="N1146" s="178">
        <v>0</v>
      </c>
      <c r="O1146" s="178">
        <v>0</v>
      </c>
      <c r="P1146" s="178">
        <v>0</v>
      </c>
      <c r="Q1146" s="178">
        <v>0</v>
      </c>
      <c r="R1146" s="178">
        <v>0</v>
      </c>
      <c r="S1146" s="178">
        <v>0</v>
      </c>
      <c r="T1146" s="178">
        <v>0</v>
      </c>
      <c r="U1146" s="178">
        <v>0</v>
      </c>
      <c r="V1146" s="178">
        <v>0</v>
      </c>
      <c r="W1146" s="178">
        <v>0</v>
      </c>
      <c r="X1146" s="178">
        <v>0</v>
      </c>
      <c r="Y1146" s="178">
        <v>0</v>
      </c>
      <c r="Z1146" s="178">
        <v>0</v>
      </c>
      <c r="AA1146" s="178">
        <v>0</v>
      </c>
      <c r="AB1146" s="178">
        <v>0</v>
      </c>
      <c r="AC1146" s="178">
        <v>0</v>
      </c>
      <c r="AD1146" s="178">
        <v>0</v>
      </c>
      <c r="AE1146" s="178">
        <v>0</v>
      </c>
      <c r="AF1146" s="178">
        <v>0</v>
      </c>
      <c r="AG1146" s="178">
        <v>0</v>
      </c>
      <c r="AH1146" s="178">
        <v>0</v>
      </c>
      <c r="AI1146" s="178">
        <v>0</v>
      </c>
      <c r="AJ1146" s="178">
        <v>0</v>
      </c>
      <c r="AK1146" s="178">
        <v>0</v>
      </c>
      <c r="AL1146" s="178">
        <v>0</v>
      </c>
      <c r="AM1146" s="178">
        <v>0</v>
      </c>
      <c r="AN1146" s="178">
        <v>0</v>
      </c>
      <c r="AO1146" s="178">
        <v>0</v>
      </c>
      <c r="AP1146" s="178">
        <v>0</v>
      </c>
      <c r="AQ1146" s="178">
        <v>0</v>
      </c>
      <c r="AR1146" s="178">
        <v>0</v>
      </c>
      <c r="AS1146" s="178">
        <v>0</v>
      </c>
      <c r="AT1146" s="178">
        <v>0</v>
      </c>
      <c r="AU1146" s="178">
        <v>0</v>
      </c>
      <c r="AV1146" s="179">
        <v>0</v>
      </c>
    </row>
    <row r="1147" spans="2:48" s="218" customFormat="1" x14ac:dyDescent="0.25">
      <c r="B1147" s="175" t="s">
        <v>10</v>
      </c>
      <c r="C1147" s="180"/>
      <c r="D1147" s="180"/>
      <c r="E1147" s="180"/>
      <c r="F1147" s="180"/>
      <c r="G1147" s="180"/>
      <c r="H1147" s="180"/>
      <c r="I1147" s="180"/>
      <c r="J1147" s="180"/>
      <c r="K1147" s="180"/>
      <c r="L1147" s="180"/>
      <c r="M1147" s="180"/>
      <c r="N1147" s="180"/>
      <c r="O1147" s="180"/>
      <c r="P1147" s="180"/>
      <c r="Q1147" s="180"/>
      <c r="R1147" s="180"/>
      <c r="S1147" s="180"/>
      <c r="T1147" s="180"/>
      <c r="U1147" s="180"/>
      <c r="V1147" s="180"/>
      <c r="W1147" s="180"/>
      <c r="X1147" s="180"/>
      <c r="Y1147" s="180"/>
      <c r="Z1147" s="180"/>
      <c r="AA1147" s="180"/>
      <c r="AB1147" s="180"/>
      <c r="AC1147" s="180"/>
      <c r="AD1147" s="180"/>
      <c r="AE1147" s="180"/>
      <c r="AF1147" s="180"/>
      <c r="AG1147" s="180"/>
      <c r="AH1147" s="180"/>
      <c r="AI1147" s="180"/>
      <c r="AJ1147" s="180"/>
      <c r="AK1147" s="180"/>
      <c r="AL1147" s="180"/>
      <c r="AM1147" s="180"/>
      <c r="AN1147" s="180"/>
      <c r="AO1147" s="180"/>
      <c r="AP1147" s="180"/>
      <c r="AQ1147" s="180"/>
      <c r="AR1147" s="180"/>
      <c r="AS1147" s="180"/>
      <c r="AT1147" s="180"/>
      <c r="AU1147" s="180"/>
      <c r="AV1147" s="181"/>
    </row>
    <row r="1148" spans="2:48" s="218" customFormat="1" x14ac:dyDescent="0.25">
      <c r="B1148" s="175" t="s">
        <v>12</v>
      </c>
      <c r="C1148" s="180"/>
      <c r="D1148" s="180"/>
      <c r="E1148" s="180"/>
      <c r="F1148" s="180"/>
      <c r="G1148" s="180"/>
      <c r="H1148" s="180"/>
      <c r="I1148" s="180"/>
      <c r="J1148" s="180"/>
      <c r="K1148" s="180"/>
      <c r="L1148" s="180"/>
      <c r="M1148" s="180"/>
      <c r="N1148" s="180"/>
      <c r="O1148" s="180"/>
      <c r="P1148" s="180"/>
      <c r="Q1148" s="180"/>
      <c r="R1148" s="180"/>
      <c r="S1148" s="180"/>
      <c r="T1148" s="180"/>
      <c r="U1148" s="180"/>
      <c r="V1148" s="180"/>
      <c r="W1148" s="180"/>
      <c r="X1148" s="180"/>
      <c r="Y1148" s="180"/>
      <c r="Z1148" s="180"/>
      <c r="AA1148" s="180"/>
      <c r="AB1148" s="180"/>
      <c r="AC1148" s="180"/>
      <c r="AD1148" s="180"/>
      <c r="AE1148" s="180"/>
      <c r="AF1148" s="180"/>
      <c r="AG1148" s="180"/>
      <c r="AH1148" s="180"/>
      <c r="AI1148" s="180"/>
      <c r="AJ1148" s="180"/>
      <c r="AK1148" s="180"/>
      <c r="AL1148" s="180"/>
      <c r="AM1148" s="180"/>
      <c r="AN1148" s="180"/>
      <c r="AO1148" s="180"/>
      <c r="AP1148" s="180"/>
      <c r="AQ1148" s="180"/>
      <c r="AR1148" s="180"/>
      <c r="AS1148" s="180"/>
      <c r="AT1148" s="180"/>
      <c r="AU1148" s="180"/>
      <c r="AV1148" s="181"/>
    </row>
    <row r="1149" spans="2:48" s="218" customFormat="1" x14ac:dyDescent="0.25">
      <c r="B1149" s="175" t="s">
        <v>14</v>
      </c>
      <c r="C1149" s="180"/>
      <c r="D1149" s="180"/>
      <c r="E1149" s="180"/>
      <c r="F1149" s="180"/>
      <c r="G1149" s="180"/>
      <c r="H1149" s="180"/>
      <c r="I1149" s="180"/>
      <c r="J1149" s="180"/>
      <c r="K1149" s="180"/>
      <c r="L1149" s="180"/>
      <c r="M1149" s="180"/>
      <c r="N1149" s="180"/>
      <c r="O1149" s="180"/>
      <c r="P1149" s="180"/>
      <c r="Q1149" s="180"/>
      <c r="R1149" s="180"/>
      <c r="S1149" s="180"/>
      <c r="T1149" s="180"/>
      <c r="U1149" s="180"/>
      <c r="V1149" s="180"/>
      <c r="W1149" s="180"/>
      <c r="X1149" s="180"/>
      <c r="Y1149" s="180"/>
      <c r="Z1149" s="180"/>
      <c r="AA1149" s="180"/>
      <c r="AB1149" s="180"/>
      <c r="AC1149" s="180"/>
      <c r="AD1149" s="180"/>
      <c r="AE1149" s="180"/>
      <c r="AF1149" s="180"/>
      <c r="AG1149" s="180"/>
      <c r="AH1149" s="180"/>
      <c r="AI1149" s="180"/>
      <c r="AJ1149" s="180"/>
      <c r="AK1149" s="180"/>
      <c r="AL1149" s="180"/>
      <c r="AM1149" s="180"/>
      <c r="AN1149" s="180"/>
      <c r="AO1149" s="180"/>
      <c r="AP1149" s="180"/>
      <c r="AQ1149" s="180"/>
      <c r="AR1149" s="180"/>
      <c r="AS1149" s="180"/>
      <c r="AT1149" s="180"/>
      <c r="AU1149" s="180"/>
      <c r="AV1149" s="181"/>
    </row>
    <row r="1150" spans="2:48" s="218" customFormat="1" x14ac:dyDescent="0.25">
      <c r="B1150" s="175" t="s">
        <v>16</v>
      </c>
      <c r="C1150" s="180"/>
      <c r="D1150" s="180"/>
      <c r="E1150" s="180"/>
      <c r="F1150" s="180"/>
      <c r="G1150" s="180"/>
      <c r="H1150" s="180"/>
      <c r="I1150" s="180"/>
      <c r="J1150" s="180"/>
      <c r="K1150" s="180"/>
      <c r="L1150" s="180"/>
      <c r="M1150" s="180"/>
      <c r="N1150" s="180"/>
      <c r="O1150" s="180"/>
      <c r="P1150" s="180"/>
      <c r="Q1150" s="180"/>
      <c r="R1150" s="180"/>
      <c r="S1150" s="180"/>
      <c r="T1150" s="180"/>
      <c r="U1150" s="180"/>
      <c r="V1150" s="180"/>
      <c r="W1150" s="180"/>
      <c r="X1150" s="180"/>
      <c r="Y1150" s="180"/>
      <c r="Z1150" s="180"/>
      <c r="AA1150" s="180"/>
      <c r="AB1150" s="180"/>
      <c r="AC1150" s="180"/>
      <c r="AD1150" s="180"/>
      <c r="AE1150" s="180"/>
      <c r="AF1150" s="180"/>
      <c r="AG1150" s="180"/>
      <c r="AH1150" s="180"/>
      <c r="AI1150" s="180"/>
      <c r="AJ1150" s="180"/>
      <c r="AK1150" s="180"/>
      <c r="AL1150" s="180"/>
      <c r="AM1150" s="180"/>
      <c r="AN1150" s="180"/>
      <c r="AO1150" s="180"/>
      <c r="AP1150" s="180"/>
      <c r="AQ1150" s="180"/>
      <c r="AR1150" s="180"/>
      <c r="AS1150" s="180"/>
      <c r="AT1150" s="180"/>
      <c r="AU1150" s="180"/>
      <c r="AV1150" s="181"/>
    </row>
    <row r="1151" spans="2:48" s="218" customFormat="1" x14ac:dyDescent="0.25">
      <c r="B1151" s="175" t="s">
        <v>18</v>
      </c>
      <c r="C1151" s="180"/>
      <c r="D1151" s="180"/>
      <c r="E1151" s="180"/>
      <c r="F1151" s="180"/>
      <c r="G1151" s="180"/>
      <c r="H1151" s="180"/>
      <c r="I1151" s="180"/>
      <c r="J1151" s="180"/>
      <c r="K1151" s="180"/>
      <c r="L1151" s="180"/>
      <c r="M1151" s="180"/>
      <c r="N1151" s="180"/>
      <c r="O1151" s="180"/>
      <c r="P1151" s="180"/>
      <c r="Q1151" s="180"/>
      <c r="R1151" s="180"/>
      <c r="S1151" s="180"/>
      <c r="T1151" s="180"/>
      <c r="U1151" s="180"/>
      <c r="V1151" s="180"/>
      <c r="W1151" s="180"/>
      <c r="X1151" s="180"/>
      <c r="Y1151" s="180"/>
      <c r="Z1151" s="180"/>
      <c r="AA1151" s="180"/>
      <c r="AB1151" s="180"/>
      <c r="AC1151" s="180"/>
      <c r="AD1151" s="180"/>
      <c r="AE1151" s="180"/>
      <c r="AF1151" s="180"/>
      <c r="AG1151" s="180"/>
      <c r="AH1151" s="180"/>
      <c r="AI1151" s="180"/>
      <c r="AJ1151" s="180"/>
      <c r="AK1151" s="180"/>
      <c r="AL1151" s="180"/>
      <c r="AM1151" s="180"/>
      <c r="AN1151" s="180"/>
      <c r="AO1151" s="180"/>
      <c r="AP1151" s="180"/>
      <c r="AQ1151" s="180"/>
      <c r="AR1151" s="180"/>
      <c r="AS1151" s="180"/>
      <c r="AT1151" s="180"/>
      <c r="AU1151" s="180"/>
      <c r="AV1151" s="181"/>
    </row>
    <row r="1152" spans="2:48" s="218" customFormat="1" x14ac:dyDescent="0.25">
      <c r="B1152" s="175" t="s">
        <v>20</v>
      </c>
      <c r="C1152" s="180"/>
      <c r="D1152" s="180"/>
      <c r="E1152" s="180"/>
      <c r="F1152" s="180"/>
      <c r="G1152" s="180"/>
      <c r="H1152" s="180"/>
      <c r="I1152" s="180"/>
      <c r="J1152" s="180"/>
      <c r="K1152" s="180"/>
      <c r="L1152" s="180"/>
      <c r="M1152" s="180"/>
      <c r="N1152" s="180"/>
      <c r="O1152" s="180"/>
      <c r="P1152" s="180"/>
      <c r="Q1152" s="180"/>
      <c r="R1152" s="180"/>
      <c r="S1152" s="180"/>
      <c r="T1152" s="180"/>
      <c r="U1152" s="180"/>
      <c r="V1152" s="180"/>
      <c r="W1152" s="180"/>
      <c r="X1152" s="180"/>
      <c r="Y1152" s="180"/>
      <c r="Z1152" s="180"/>
      <c r="AA1152" s="180"/>
      <c r="AB1152" s="180"/>
      <c r="AC1152" s="180"/>
      <c r="AD1152" s="180"/>
      <c r="AE1152" s="180"/>
      <c r="AF1152" s="180"/>
      <c r="AG1152" s="180"/>
      <c r="AH1152" s="180"/>
      <c r="AI1152" s="180"/>
      <c r="AJ1152" s="180"/>
      <c r="AK1152" s="180"/>
      <c r="AL1152" s="180"/>
      <c r="AM1152" s="180"/>
      <c r="AN1152" s="180"/>
      <c r="AO1152" s="180"/>
      <c r="AP1152" s="180"/>
      <c r="AQ1152" s="180"/>
      <c r="AR1152" s="180"/>
      <c r="AS1152" s="180"/>
      <c r="AT1152" s="180"/>
      <c r="AU1152" s="180"/>
      <c r="AV1152" s="181"/>
    </row>
    <row r="1153" spans="1:48" s="218" customFormat="1" x14ac:dyDescent="0.25">
      <c r="B1153" s="175" t="s">
        <v>22</v>
      </c>
      <c r="C1153" s="178">
        <v>28.596436666666669</v>
      </c>
      <c r="D1153" s="178">
        <v>28.596436666666669</v>
      </c>
      <c r="E1153" s="178">
        <v>28.596436666666669</v>
      </c>
      <c r="F1153" s="178">
        <v>28.596436666666669</v>
      </c>
      <c r="G1153" s="178">
        <v>28.596436666666669</v>
      </c>
      <c r="H1153" s="178">
        <v>28.596436666666669</v>
      </c>
      <c r="I1153" s="178">
        <v>28.596436666666669</v>
      </c>
      <c r="J1153" s="178">
        <v>28.596436666666669</v>
      </c>
      <c r="K1153" s="178">
        <v>27.017391333333336</v>
      </c>
      <c r="L1153" s="178">
        <v>25.438346000000003</v>
      </c>
      <c r="M1153" s="178">
        <v>23.85930066666667</v>
      </c>
      <c r="N1153" s="178">
        <v>23.474090700000001</v>
      </c>
      <c r="O1153" s="178">
        <v>23.088880733333333</v>
      </c>
      <c r="P1153" s="178">
        <v>22.703670766666669</v>
      </c>
      <c r="Q1153" s="178">
        <v>22.3184608</v>
      </c>
      <c r="R1153" s="178">
        <v>21.933250833333332</v>
      </c>
      <c r="S1153" s="178">
        <v>21.955460500000001</v>
      </c>
      <c r="T1153" s="178">
        <v>21.977670166666666</v>
      </c>
      <c r="U1153" s="178">
        <v>21.999879833333335</v>
      </c>
      <c r="V1153" s="178">
        <v>22.0220895</v>
      </c>
      <c r="W1153" s="178">
        <v>22.044299166666669</v>
      </c>
      <c r="X1153" s="178">
        <v>22.066508833333337</v>
      </c>
      <c r="Y1153" s="178">
        <v>22.088718500000002</v>
      </c>
      <c r="Z1153" s="178">
        <v>22.110928166666671</v>
      </c>
      <c r="AA1153" s="178">
        <v>22.133137833333336</v>
      </c>
      <c r="AB1153" s="178">
        <v>22.155347500000005</v>
      </c>
      <c r="AC1153" s="178">
        <v>22.116457488888894</v>
      </c>
      <c r="AD1153" s="178">
        <v>22.07756747777778</v>
      </c>
      <c r="AE1153" s="178">
        <v>22.03867746666667</v>
      </c>
      <c r="AF1153" s="178">
        <v>21.999787455555559</v>
      </c>
      <c r="AG1153" s="178">
        <v>21.960897444444448</v>
      </c>
      <c r="AH1153" s="178">
        <v>21.922007433333334</v>
      </c>
      <c r="AI1153" s="178">
        <v>21.883117422222224</v>
      </c>
      <c r="AJ1153" s="178">
        <v>21.844227411111113</v>
      </c>
      <c r="AK1153" s="178">
        <v>21.805337400000003</v>
      </c>
      <c r="AL1153" s="178">
        <v>21.766447388888889</v>
      </c>
      <c r="AM1153" s="178">
        <v>21.727557377777778</v>
      </c>
      <c r="AN1153" s="178">
        <v>21.688667366666667</v>
      </c>
      <c r="AO1153" s="178">
        <v>21.649777355555557</v>
      </c>
      <c r="AP1153" s="178">
        <v>21.610887344444443</v>
      </c>
      <c r="AQ1153" s="178">
        <v>21.571997333333332</v>
      </c>
      <c r="AR1153" s="178">
        <v>21.571997333333332</v>
      </c>
      <c r="AS1153" s="178">
        <v>21.571997333333332</v>
      </c>
      <c r="AT1153" s="178">
        <v>21.571997333333332</v>
      </c>
      <c r="AU1153" s="178">
        <v>21.571997333333332</v>
      </c>
      <c r="AV1153" s="179">
        <v>21.571997333333332</v>
      </c>
    </row>
    <row r="1154" spans="1:48" s="218" customFormat="1" x14ac:dyDescent="0.25">
      <c r="B1154" s="175" t="s">
        <v>110</v>
      </c>
      <c r="C1154" s="178">
        <v>0</v>
      </c>
      <c r="D1154" s="178">
        <v>0</v>
      </c>
      <c r="E1154" s="178">
        <v>0</v>
      </c>
      <c r="F1154" s="178">
        <v>0</v>
      </c>
      <c r="G1154" s="178">
        <v>0</v>
      </c>
      <c r="H1154" s="178">
        <v>0</v>
      </c>
      <c r="I1154" s="178">
        <v>0</v>
      </c>
      <c r="J1154" s="178">
        <v>0</v>
      </c>
      <c r="K1154" s="178">
        <v>0</v>
      </c>
      <c r="L1154" s="178">
        <v>0</v>
      </c>
      <c r="M1154" s="178">
        <v>0</v>
      </c>
      <c r="N1154" s="178">
        <v>0</v>
      </c>
      <c r="O1154" s="178">
        <v>0</v>
      </c>
      <c r="P1154" s="178">
        <v>0</v>
      </c>
      <c r="Q1154" s="178">
        <v>0</v>
      </c>
      <c r="R1154" s="178">
        <v>0</v>
      </c>
      <c r="S1154" s="178">
        <v>0</v>
      </c>
      <c r="T1154" s="178">
        <v>0</v>
      </c>
      <c r="U1154" s="178">
        <v>0</v>
      </c>
      <c r="V1154" s="178">
        <v>0</v>
      </c>
      <c r="W1154" s="178">
        <v>0</v>
      </c>
      <c r="X1154" s="178">
        <v>0</v>
      </c>
      <c r="Y1154" s="178">
        <v>0</v>
      </c>
      <c r="Z1154" s="178">
        <v>0</v>
      </c>
      <c r="AA1154" s="178">
        <v>0</v>
      </c>
      <c r="AB1154" s="178">
        <v>0</v>
      </c>
      <c r="AC1154" s="178">
        <v>0</v>
      </c>
      <c r="AD1154" s="178">
        <v>0</v>
      </c>
      <c r="AE1154" s="178">
        <v>0</v>
      </c>
      <c r="AF1154" s="178">
        <v>0</v>
      </c>
      <c r="AG1154" s="178">
        <v>0</v>
      </c>
      <c r="AH1154" s="178">
        <v>0</v>
      </c>
      <c r="AI1154" s="178">
        <v>0</v>
      </c>
      <c r="AJ1154" s="178">
        <v>0</v>
      </c>
      <c r="AK1154" s="178">
        <v>0</v>
      </c>
      <c r="AL1154" s="178">
        <v>0</v>
      </c>
      <c r="AM1154" s="178">
        <v>0</v>
      </c>
      <c r="AN1154" s="178">
        <v>0</v>
      </c>
      <c r="AO1154" s="178">
        <v>0</v>
      </c>
      <c r="AP1154" s="178">
        <v>0</v>
      </c>
      <c r="AQ1154" s="178">
        <v>0</v>
      </c>
      <c r="AR1154" s="178">
        <v>0</v>
      </c>
      <c r="AS1154" s="178">
        <v>0</v>
      </c>
      <c r="AT1154" s="178">
        <v>0</v>
      </c>
      <c r="AU1154" s="178">
        <v>0</v>
      </c>
      <c r="AV1154" s="179">
        <v>0</v>
      </c>
    </row>
    <row r="1155" spans="1:48" s="218" customFormat="1" x14ac:dyDescent="0.25">
      <c r="B1155" s="175" t="s">
        <v>111</v>
      </c>
      <c r="C1155" s="178">
        <v>0</v>
      </c>
      <c r="D1155" s="178">
        <v>0</v>
      </c>
      <c r="E1155" s="178">
        <v>0</v>
      </c>
      <c r="F1155" s="178">
        <v>0</v>
      </c>
      <c r="G1155" s="178">
        <v>0</v>
      </c>
      <c r="H1155" s="178">
        <v>0</v>
      </c>
      <c r="I1155" s="178">
        <v>0</v>
      </c>
      <c r="J1155" s="178">
        <v>0</v>
      </c>
      <c r="K1155" s="178">
        <v>0</v>
      </c>
      <c r="L1155" s="178">
        <v>0</v>
      </c>
      <c r="M1155" s="178">
        <v>0</v>
      </c>
      <c r="N1155" s="178">
        <v>0</v>
      </c>
      <c r="O1155" s="178">
        <v>0</v>
      </c>
      <c r="P1155" s="178">
        <v>0</v>
      </c>
      <c r="Q1155" s="178">
        <v>0</v>
      </c>
      <c r="R1155" s="178">
        <v>0</v>
      </c>
      <c r="S1155" s="178">
        <v>0</v>
      </c>
      <c r="T1155" s="178">
        <v>0</v>
      </c>
      <c r="U1155" s="178">
        <v>0</v>
      </c>
      <c r="V1155" s="178">
        <v>0</v>
      </c>
      <c r="W1155" s="178">
        <v>0</v>
      </c>
      <c r="X1155" s="178">
        <v>0</v>
      </c>
      <c r="Y1155" s="178">
        <v>0</v>
      </c>
      <c r="Z1155" s="178">
        <v>0</v>
      </c>
      <c r="AA1155" s="178">
        <v>0</v>
      </c>
      <c r="AB1155" s="178">
        <v>0</v>
      </c>
      <c r="AC1155" s="178">
        <v>0</v>
      </c>
      <c r="AD1155" s="178">
        <v>0</v>
      </c>
      <c r="AE1155" s="178">
        <v>0</v>
      </c>
      <c r="AF1155" s="178">
        <v>0</v>
      </c>
      <c r="AG1155" s="178">
        <v>0</v>
      </c>
      <c r="AH1155" s="178">
        <v>0</v>
      </c>
      <c r="AI1155" s="178">
        <v>0</v>
      </c>
      <c r="AJ1155" s="178">
        <v>0</v>
      </c>
      <c r="AK1155" s="178">
        <v>0</v>
      </c>
      <c r="AL1155" s="178">
        <v>0</v>
      </c>
      <c r="AM1155" s="178">
        <v>0</v>
      </c>
      <c r="AN1155" s="178">
        <v>0</v>
      </c>
      <c r="AO1155" s="178">
        <v>0</v>
      </c>
      <c r="AP1155" s="178">
        <v>0</v>
      </c>
      <c r="AQ1155" s="178">
        <v>0</v>
      </c>
      <c r="AR1155" s="178">
        <v>0</v>
      </c>
      <c r="AS1155" s="178">
        <v>0</v>
      </c>
      <c r="AT1155" s="178">
        <v>0</v>
      </c>
      <c r="AU1155" s="178">
        <v>0</v>
      </c>
      <c r="AV1155" s="179">
        <v>0</v>
      </c>
    </row>
    <row r="1156" spans="1:48" s="218" customFormat="1" x14ac:dyDescent="0.25">
      <c r="B1156" s="175" t="s">
        <v>58</v>
      </c>
      <c r="C1156" s="178">
        <v>0</v>
      </c>
      <c r="D1156" s="178">
        <v>0</v>
      </c>
      <c r="E1156" s="178">
        <v>0</v>
      </c>
      <c r="F1156" s="178">
        <v>0</v>
      </c>
      <c r="G1156" s="178">
        <v>0</v>
      </c>
      <c r="H1156" s="178">
        <v>0</v>
      </c>
      <c r="I1156" s="178">
        <v>0</v>
      </c>
      <c r="J1156" s="178">
        <v>0</v>
      </c>
      <c r="K1156" s="178">
        <v>0</v>
      </c>
      <c r="L1156" s="178">
        <v>0</v>
      </c>
      <c r="M1156" s="178">
        <v>0</v>
      </c>
      <c r="N1156" s="178">
        <v>0</v>
      </c>
      <c r="O1156" s="178">
        <v>0</v>
      </c>
      <c r="P1156" s="178">
        <v>0</v>
      </c>
      <c r="Q1156" s="178">
        <v>0</v>
      </c>
      <c r="R1156" s="178">
        <v>0</v>
      </c>
      <c r="S1156" s="178">
        <v>0</v>
      </c>
      <c r="T1156" s="178">
        <v>0</v>
      </c>
      <c r="U1156" s="178">
        <v>0</v>
      </c>
      <c r="V1156" s="178">
        <v>0</v>
      </c>
      <c r="W1156" s="178">
        <v>0</v>
      </c>
      <c r="X1156" s="178">
        <v>0</v>
      </c>
      <c r="Y1156" s="178">
        <v>0</v>
      </c>
      <c r="Z1156" s="178">
        <v>0</v>
      </c>
      <c r="AA1156" s="178">
        <v>0</v>
      </c>
      <c r="AB1156" s="178">
        <v>0</v>
      </c>
      <c r="AC1156" s="178">
        <v>0</v>
      </c>
      <c r="AD1156" s="178">
        <v>0</v>
      </c>
      <c r="AE1156" s="178">
        <v>0</v>
      </c>
      <c r="AF1156" s="178">
        <v>0</v>
      </c>
      <c r="AG1156" s="178">
        <v>0</v>
      </c>
      <c r="AH1156" s="178">
        <v>0</v>
      </c>
      <c r="AI1156" s="178">
        <v>0</v>
      </c>
      <c r="AJ1156" s="178">
        <v>0</v>
      </c>
      <c r="AK1156" s="178">
        <v>0</v>
      </c>
      <c r="AL1156" s="178">
        <v>0</v>
      </c>
      <c r="AM1156" s="178">
        <v>0</v>
      </c>
      <c r="AN1156" s="178">
        <v>0</v>
      </c>
      <c r="AO1156" s="178">
        <v>0</v>
      </c>
      <c r="AP1156" s="178">
        <v>0</v>
      </c>
      <c r="AQ1156" s="178">
        <v>0</v>
      </c>
      <c r="AR1156" s="178">
        <v>0</v>
      </c>
      <c r="AS1156" s="178">
        <v>0</v>
      </c>
      <c r="AT1156" s="178">
        <v>0</v>
      </c>
      <c r="AU1156" s="178">
        <v>0</v>
      </c>
      <c r="AV1156" s="179">
        <v>0</v>
      </c>
    </row>
    <row r="1157" spans="1:48" s="218" customFormat="1" x14ac:dyDescent="0.25">
      <c r="B1157" s="175" t="s">
        <v>60</v>
      </c>
      <c r="C1157" s="178">
        <v>21738.721264255437</v>
      </c>
      <c r="D1157" s="178">
        <v>21738.721264255437</v>
      </c>
      <c r="E1157" s="178">
        <v>21738.721264255437</v>
      </c>
      <c r="F1157" s="178">
        <v>21738.721264255437</v>
      </c>
      <c r="G1157" s="178">
        <v>21738.721264255437</v>
      </c>
      <c r="H1157" s="178">
        <v>21738.721264255437</v>
      </c>
      <c r="I1157" s="178">
        <v>21738.721264255437</v>
      </c>
      <c r="J1157" s="178">
        <v>21738.721264255437</v>
      </c>
      <c r="K1157" s="178">
        <v>19873.418215822338</v>
      </c>
      <c r="L1157" s="178">
        <v>18008.115167389235</v>
      </c>
      <c r="M1157" s="178">
        <v>16142.812118956135</v>
      </c>
      <c r="N1157" s="178">
        <v>14581.770009843722</v>
      </c>
      <c r="O1157" s="178">
        <v>13020.727900731308</v>
      </c>
      <c r="P1157" s="178">
        <v>11459.685791618893</v>
      </c>
      <c r="Q1157" s="178">
        <v>9898.6436825064793</v>
      </c>
      <c r="R1157" s="178">
        <v>8337.6015733940658</v>
      </c>
      <c r="S1157" s="178">
        <v>7904.6261432009524</v>
      </c>
      <c r="T1157" s="178">
        <v>7471.6507130078389</v>
      </c>
      <c r="U1157" s="178">
        <v>7038.6752828147255</v>
      </c>
      <c r="V1157" s="178">
        <v>6605.699852621613</v>
      </c>
      <c r="W1157" s="178">
        <v>6172.7244224284996</v>
      </c>
      <c r="X1157" s="178">
        <v>5739.7489922353861</v>
      </c>
      <c r="Y1157" s="178">
        <v>5306.7735620422736</v>
      </c>
      <c r="Z1157" s="178">
        <v>4873.7981318491602</v>
      </c>
      <c r="AA1157" s="178">
        <v>4440.8227016560468</v>
      </c>
      <c r="AB1157" s="178">
        <v>4007.8472714629333</v>
      </c>
      <c r="AC1157" s="178">
        <v>3936.1866523218828</v>
      </c>
      <c r="AD1157" s="178">
        <v>3864.5260331808322</v>
      </c>
      <c r="AE1157" s="178">
        <v>3792.8654140397821</v>
      </c>
      <c r="AF1157" s="178">
        <v>3721.2047948987311</v>
      </c>
      <c r="AG1157" s="178">
        <v>3649.5441757576809</v>
      </c>
      <c r="AH1157" s="178">
        <v>3577.8835566166304</v>
      </c>
      <c r="AI1157" s="178">
        <v>3506.2229374755798</v>
      </c>
      <c r="AJ1157" s="178">
        <v>3434.5623183345292</v>
      </c>
      <c r="AK1157" s="178">
        <v>3362.9016991934786</v>
      </c>
      <c r="AL1157" s="178">
        <v>3291.2410800524281</v>
      </c>
      <c r="AM1157" s="178">
        <v>3219.5804609113775</v>
      </c>
      <c r="AN1157" s="178">
        <v>3147.9198417703274</v>
      </c>
      <c r="AO1157" s="178">
        <v>3076.2592226292768</v>
      </c>
      <c r="AP1157" s="178">
        <v>3004.5986034882262</v>
      </c>
      <c r="AQ1157" s="178">
        <v>2932.9379843471756</v>
      </c>
      <c r="AR1157" s="178">
        <v>2932.9379843471756</v>
      </c>
      <c r="AS1157" s="178">
        <v>2932.9379843471756</v>
      </c>
      <c r="AT1157" s="178">
        <v>2932.9379843471756</v>
      </c>
      <c r="AU1157" s="178">
        <v>2932.9379843471756</v>
      </c>
      <c r="AV1157" s="179">
        <v>2932.9379843471756</v>
      </c>
    </row>
    <row r="1158" spans="1:48" s="218" customFormat="1" x14ac:dyDescent="0.25">
      <c r="B1158" s="175" t="s">
        <v>62</v>
      </c>
      <c r="C1158" s="178">
        <f>C1157/2</f>
        <v>10869.360632127718</v>
      </c>
      <c r="D1158" s="178">
        <f t="shared" ref="D1158:AV1158" si="17">D1157/2</f>
        <v>10869.360632127718</v>
      </c>
      <c r="E1158" s="178">
        <f t="shared" si="17"/>
        <v>10869.360632127718</v>
      </c>
      <c r="F1158" s="178">
        <f t="shared" si="17"/>
        <v>10869.360632127718</v>
      </c>
      <c r="G1158" s="178">
        <f t="shared" si="17"/>
        <v>10869.360632127718</v>
      </c>
      <c r="H1158" s="178">
        <f t="shared" si="17"/>
        <v>10869.360632127718</v>
      </c>
      <c r="I1158" s="178">
        <f t="shared" si="17"/>
        <v>10869.360632127718</v>
      </c>
      <c r="J1158" s="178">
        <f t="shared" si="17"/>
        <v>10869.360632127718</v>
      </c>
      <c r="K1158" s="178">
        <f t="shared" si="17"/>
        <v>9936.7091079111688</v>
      </c>
      <c r="L1158" s="178">
        <f t="shared" si="17"/>
        <v>9004.0575836946173</v>
      </c>
      <c r="M1158" s="178">
        <f t="shared" si="17"/>
        <v>8071.4060594780676</v>
      </c>
      <c r="N1158" s="178">
        <f t="shared" si="17"/>
        <v>7290.8850049218609</v>
      </c>
      <c r="O1158" s="178">
        <f t="shared" si="17"/>
        <v>6510.3639503656541</v>
      </c>
      <c r="P1158" s="178">
        <f t="shared" si="17"/>
        <v>5729.8428958094464</v>
      </c>
      <c r="Q1158" s="178">
        <f t="shared" si="17"/>
        <v>4949.3218412532397</v>
      </c>
      <c r="R1158" s="178">
        <f t="shared" si="17"/>
        <v>4168.8007866970329</v>
      </c>
      <c r="S1158" s="178">
        <f t="shared" si="17"/>
        <v>3952.3130716004762</v>
      </c>
      <c r="T1158" s="178">
        <f t="shared" si="17"/>
        <v>3735.8253565039195</v>
      </c>
      <c r="U1158" s="178">
        <f t="shared" si="17"/>
        <v>3519.3376414073628</v>
      </c>
      <c r="V1158" s="178">
        <f t="shared" si="17"/>
        <v>3302.8499263108065</v>
      </c>
      <c r="W1158" s="178">
        <f t="shared" si="17"/>
        <v>3086.3622112142498</v>
      </c>
      <c r="X1158" s="178">
        <f t="shared" si="17"/>
        <v>2869.8744961176931</v>
      </c>
      <c r="Y1158" s="178">
        <f t="shared" si="17"/>
        <v>2653.3867810211368</v>
      </c>
      <c r="Z1158" s="178">
        <f t="shared" si="17"/>
        <v>2436.8990659245801</v>
      </c>
      <c r="AA1158" s="178">
        <f t="shared" si="17"/>
        <v>2220.4113508280234</v>
      </c>
      <c r="AB1158" s="178">
        <f t="shared" si="17"/>
        <v>2003.9236357314667</v>
      </c>
      <c r="AC1158" s="178">
        <f t="shared" si="17"/>
        <v>1968.0933261609414</v>
      </c>
      <c r="AD1158" s="178">
        <f t="shared" si="17"/>
        <v>1932.2630165904161</v>
      </c>
      <c r="AE1158" s="178">
        <f t="shared" si="17"/>
        <v>1896.432707019891</v>
      </c>
      <c r="AF1158" s="178">
        <f t="shared" si="17"/>
        <v>1860.6023974493655</v>
      </c>
      <c r="AG1158" s="178">
        <f t="shared" si="17"/>
        <v>1824.7720878788405</v>
      </c>
      <c r="AH1158" s="178">
        <f t="shared" si="17"/>
        <v>1788.9417783083152</v>
      </c>
      <c r="AI1158" s="178">
        <f t="shared" si="17"/>
        <v>1753.1114687377899</v>
      </c>
      <c r="AJ1158" s="178">
        <f t="shared" si="17"/>
        <v>1717.2811591672646</v>
      </c>
      <c r="AK1158" s="178">
        <f t="shared" si="17"/>
        <v>1681.4508495967393</v>
      </c>
      <c r="AL1158" s="178">
        <f t="shared" si="17"/>
        <v>1645.620540026214</v>
      </c>
      <c r="AM1158" s="178">
        <f t="shared" si="17"/>
        <v>1609.7902304556887</v>
      </c>
      <c r="AN1158" s="178">
        <f t="shared" si="17"/>
        <v>1573.9599208851637</v>
      </c>
      <c r="AO1158" s="178">
        <f t="shared" si="17"/>
        <v>1538.1296113146384</v>
      </c>
      <c r="AP1158" s="178">
        <f t="shared" si="17"/>
        <v>1502.2993017441131</v>
      </c>
      <c r="AQ1158" s="178">
        <f t="shared" si="17"/>
        <v>1466.4689921735878</v>
      </c>
      <c r="AR1158" s="178">
        <f t="shared" si="17"/>
        <v>1466.4689921735878</v>
      </c>
      <c r="AS1158" s="178">
        <f t="shared" si="17"/>
        <v>1466.4689921735878</v>
      </c>
      <c r="AT1158" s="178">
        <f t="shared" si="17"/>
        <v>1466.4689921735878</v>
      </c>
      <c r="AU1158" s="178">
        <f t="shared" si="17"/>
        <v>1466.4689921735878</v>
      </c>
      <c r="AV1158" s="178">
        <f t="shared" si="17"/>
        <v>1466.4689921735878</v>
      </c>
    </row>
    <row r="1159" spans="1:48" s="218" customFormat="1" x14ac:dyDescent="0.25">
      <c r="B1159" s="175" t="s">
        <v>109</v>
      </c>
      <c r="C1159" s="178">
        <v>10</v>
      </c>
      <c r="D1159" s="178">
        <v>10</v>
      </c>
      <c r="E1159" s="178">
        <v>10</v>
      </c>
      <c r="F1159" s="178">
        <v>10</v>
      </c>
      <c r="G1159" s="178">
        <v>10</v>
      </c>
      <c r="H1159" s="178">
        <v>10</v>
      </c>
      <c r="I1159" s="178">
        <v>10</v>
      </c>
      <c r="J1159" s="178">
        <v>10</v>
      </c>
      <c r="K1159" s="178">
        <v>10</v>
      </c>
      <c r="L1159" s="178">
        <v>10</v>
      </c>
      <c r="M1159" s="178">
        <v>10</v>
      </c>
      <c r="N1159" s="178">
        <v>10</v>
      </c>
      <c r="O1159" s="178">
        <v>10</v>
      </c>
      <c r="P1159" s="178">
        <v>10</v>
      </c>
      <c r="Q1159" s="178">
        <v>10</v>
      </c>
      <c r="R1159" s="178">
        <v>10</v>
      </c>
      <c r="S1159" s="178">
        <v>10</v>
      </c>
      <c r="T1159" s="178">
        <v>10</v>
      </c>
      <c r="U1159" s="178">
        <v>10</v>
      </c>
      <c r="V1159" s="178">
        <v>10</v>
      </c>
      <c r="W1159" s="178">
        <v>10</v>
      </c>
      <c r="X1159" s="178">
        <v>10</v>
      </c>
      <c r="Y1159" s="178">
        <v>10</v>
      </c>
      <c r="Z1159" s="178">
        <v>10</v>
      </c>
      <c r="AA1159" s="178">
        <v>10</v>
      </c>
      <c r="AB1159" s="178">
        <v>10</v>
      </c>
      <c r="AC1159" s="178">
        <v>10</v>
      </c>
      <c r="AD1159" s="178">
        <v>10</v>
      </c>
      <c r="AE1159" s="178">
        <v>10</v>
      </c>
      <c r="AF1159" s="178">
        <v>10</v>
      </c>
      <c r="AG1159" s="178">
        <v>10</v>
      </c>
      <c r="AH1159" s="178">
        <v>10</v>
      </c>
      <c r="AI1159" s="178">
        <v>10</v>
      </c>
      <c r="AJ1159" s="178">
        <v>10</v>
      </c>
      <c r="AK1159" s="178">
        <v>10</v>
      </c>
      <c r="AL1159" s="178">
        <v>10</v>
      </c>
      <c r="AM1159" s="178">
        <v>10</v>
      </c>
      <c r="AN1159" s="178">
        <v>10</v>
      </c>
      <c r="AO1159" s="178">
        <v>10</v>
      </c>
      <c r="AP1159" s="178">
        <v>10</v>
      </c>
      <c r="AQ1159" s="178">
        <v>10</v>
      </c>
      <c r="AR1159" s="178">
        <v>10</v>
      </c>
      <c r="AS1159" s="178">
        <v>10</v>
      </c>
      <c r="AT1159" s="178">
        <v>10</v>
      </c>
      <c r="AU1159" s="178">
        <v>10</v>
      </c>
      <c r="AV1159" s="179">
        <v>10</v>
      </c>
    </row>
    <row r="1160" spans="1:48" s="218" customFormat="1" x14ac:dyDescent="0.25">
      <c r="B1160" s="175" t="s">
        <v>274</v>
      </c>
      <c r="C1160" s="178">
        <v>100000</v>
      </c>
      <c r="D1160" s="178">
        <v>100000</v>
      </c>
      <c r="E1160" s="178">
        <v>100000</v>
      </c>
      <c r="F1160" s="178">
        <v>100000</v>
      </c>
      <c r="G1160" s="178">
        <v>100000</v>
      </c>
      <c r="H1160" s="178">
        <v>100000</v>
      </c>
      <c r="I1160" s="178">
        <v>100000</v>
      </c>
      <c r="J1160" s="178">
        <v>100000</v>
      </c>
      <c r="K1160" s="178">
        <v>100000</v>
      </c>
      <c r="L1160" s="178">
        <v>100000</v>
      </c>
      <c r="M1160" s="178">
        <v>100000</v>
      </c>
      <c r="N1160" s="178">
        <v>100000</v>
      </c>
      <c r="O1160" s="178">
        <v>100000</v>
      </c>
      <c r="P1160" s="178">
        <v>100000</v>
      </c>
      <c r="Q1160" s="178">
        <v>100000</v>
      </c>
      <c r="R1160" s="178">
        <v>100000</v>
      </c>
      <c r="S1160" s="178">
        <v>100000</v>
      </c>
      <c r="T1160" s="178">
        <v>100000</v>
      </c>
      <c r="U1160" s="178">
        <v>100000</v>
      </c>
      <c r="V1160" s="178">
        <v>100000</v>
      </c>
      <c r="W1160" s="178">
        <v>100000</v>
      </c>
      <c r="X1160" s="178">
        <v>100000</v>
      </c>
      <c r="Y1160" s="178">
        <v>100000</v>
      </c>
      <c r="Z1160" s="178">
        <v>100000</v>
      </c>
      <c r="AA1160" s="178">
        <v>100000</v>
      </c>
      <c r="AB1160" s="178">
        <v>100000</v>
      </c>
      <c r="AC1160" s="178">
        <v>100000</v>
      </c>
      <c r="AD1160" s="178">
        <v>100000</v>
      </c>
      <c r="AE1160" s="178">
        <v>100000</v>
      </c>
      <c r="AF1160" s="178">
        <v>100000</v>
      </c>
      <c r="AG1160" s="178">
        <v>100000</v>
      </c>
      <c r="AH1160" s="178">
        <v>100000</v>
      </c>
      <c r="AI1160" s="178">
        <v>100000</v>
      </c>
      <c r="AJ1160" s="178">
        <v>100000</v>
      </c>
      <c r="AK1160" s="178">
        <v>100000</v>
      </c>
      <c r="AL1160" s="178">
        <v>100000</v>
      </c>
      <c r="AM1160" s="178">
        <v>100000</v>
      </c>
      <c r="AN1160" s="178">
        <v>100000</v>
      </c>
      <c r="AO1160" s="178">
        <v>100000</v>
      </c>
      <c r="AP1160" s="178">
        <v>100000</v>
      </c>
      <c r="AQ1160" s="178">
        <v>100000</v>
      </c>
      <c r="AR1160" s="178">
        <v>100000</v>
      </c>
      <c r="AS1160" s="178">
        <v>100000</v>
      </c>
      <c r="AT1160" s="178">
        <v>100000</v>
      </c>
      <c r="AU1160" s="178">
        <v>100000</v>
      </c>
      <c r="AV1160" s="179">
        <v>100000</v>
      </c>
    </row>
    <row r="1161" spans="1:48" s="218" customFormat="1" x14ac:dyDescent="0.25">
      <c r="B1161" s="175" t="s">
        <v>276</v>
      </c>
      <c r="C1161" s="180"/>
      <c r="D1161" s="180"/>
      <c r="E1161" s="180"/>
      <c r="F1161" s="180"/>
      <c r="G1161" s="180"/>
      <c r="H1161" s="180"/>
      <c r="I1161" s="180"/>
      <c r="J1161" s="180"/>
      <c r="K1161" s="180"/>
      <c r="L1161" s="180"/>
      <c r="M1161" s="180"/>
      <c r="N1161" s="180"/>
      <c r="O1161" s="180"/>
      <c r="P1161" s="180"/>
      <c r="Q1161" s="180"/>
      <c r="R1161" s="180"/>
      <c r="S1161" s="180"/>
      <c r="T1161" s="180"/>
      <c r="U1161" s="180"/>
      <c r="V1161" s="180"/>
      <c r="W1161" s="180"/>
      <c r="X1161" s="180"/>
      <c r="Y1161" s="180"/>
      <c r="Z1161" s="180"/>
      <c r="AA1161" s="180"/>
      <c r="AB1161" s="180"/>
      <c r="AC1161" s="180"/>
      <c r="AD1161" s="180"/>
      <c r="AE1161" s="180"/>
      <c r="AF1161" s="180"/>
      <c r="AG1161" s="180"/>
      <c r="AH1161" s="180"/>
      <c r="AI1161" s="180"/>
      <c r="AJ1161" s="180"/>
      <c r="AK1161" s="180"/>
      <c r="AL1161" s="180"/>
      <c r="AM1161" s="180"/>
      <c r="AN1161" s="180"/>
      <c r="AO1161" s="180"/>
      <c r="AP1161" s="180"/>
      <c r="AQ1161" s="180"/>
      <c r="AR1161" s="180"/>
      <c r="AS1161" s="180"/>
      <c r="AT1161" s="180"/>
      <c r="AU1161" s="180"/>
      <c r="AV1161" s="181"/>
    </row>
    <row r="1162" spans="1:48" s="218" customFormat="1" x14ac:dyDescent="0.25">
      <c r="B1162" s="175" t="s">
        <v>278</v>
      </c>
      <c r="C1162" s="180"/>
      <c r="D1162" s="180"/>
      <c r="E1162" s="180"/>
      <c r="F1162" s="180"/>
      <c r="G1162" s="180"/>
      <c r="H1162" s="180"/>
      <c r="I1162" s="180"/>
      <c r="J1162" s="180"/>
      <c r="K1162" s="180"/>
      <c r="L1162" s="180"/>
      <c r="M1162" s="180"/>
      <c r="N1162" s="180"/>
      <c r="O1162" s="180"/>
      <c r="P1162" s="180"/>
      <c r="Q1162" s="180"/>
      <c r="R1162" s="180"/>
      <c r="S1162" s="180"/>
      <c r="T1162" s="180"/>
      <c r="U1162" s="180"/>
      <c r="V1162" s="180"/>
      <c r="W1162" s="180"/>
      <c r="X1162" s="180"/>
      <c r="Y1162" s="180"/>
      <c r="Z1162" s="180"/>
      <c r="AA1162" s="180"/>
      <c r="AB1162" s="180"/>
      <c r="AC1162" s="180"/>
      <c r="AD1162" s="180"/>
      <c r="AE1162" s="180"/>
      <c r="AF1162" s="180"/>
      <c r="AG1162" s="180"/>
      <c r="AH1162" s="180"/>
      <c r="AI1162" s="180"/>
      <c r="AJ1162" s="180"/>
      <c r="AK1162" s="180"/>
      <c r="AL1162" s="180"/>
      <c r="AM1162" s="180"/>
      <c r="AN1162" s="180"/>
      <c r="AO1162" s="180"/>
      <c r="AP1162" s="180"/>
      <c r="AQ1162" s="180"/>
      <c r="AR1162" s="180"/>
      <c r="AS1162" s="180"/>
      <c r="AT1162" s="180"/>
      <c r="AU1162" s="180"/>
      <c r="AV1162" s="181"/>
    </row>
    <row r="1163" spans="1:48" s="218" customFormat="1" ht="15.75" thickBot="1" x14ac:dyDescent="0.3">
      <c r="B1163" s="326" t="s">
        <v>787</v>
      </c>
      <c r="C1163" s="327"/>
      <c r="D1163" s="327"/>
      <c r="E1163" s="327"/>
      <c r="F1163" s="327"/>
      <c r="G1163" s="327"/>
      <c r="H1163" s="327"/>
      <c r="I1163" s="327"/>
      <c r="J1163" s="327"/>
      <c r="K1163" s="327"/>
      <c r="L1163" s="327"/>
      <c r="M1163" s="327"/>
      <c r="N1163" s="327"/>
      <c r="O1163" s="327"/>
      <c r="P1163" s="327"/>
      <c r="Q1163" s="327"/>
      <c r="R1163" s="327"/>
      <c r="S1163" s="327"/>
      <c r="T1163" s="327"/>
      <c r="U1163" s="327"/>
      <c r="V1163" s="327"/>
      <c r="W1163" s="327"/>
      <c r="X1163" s="327"/>
      <c r="Y1163" s="327"/>
      <c r="Z1163" s="327"/>
      <c r="AA1163" s="327"/>
      <c r="AB1163" s="327"/>
      <c r="AC1163" s="327"/>
      <c r="AD1163" s="327"/>
      <c r="AE1163" s="327"/>
      <c r="AF1163" s="327"/>
      <c r="AG1163" s="327"/>
      <c r="AH1163" s="327"/>
      <c r="AI1163" s="327"/>
      <c r="AJ1163" s="327"/>
      <c r="AK1163" s="327"/>
      <c r="AL1163" s="327"/>
      <c r="AM1163" s="327"/>
      <c r="AN1163" s="327"/>
      <c r="AO1163" s="327"/>
      <c r="AP1163" s="327"/>
      <c r="AQ1163" s="327"/>
      <c r="AR1163" s="327"/>
      <c r="AS1163" s="327"/>
      <c r="AT1163" s="327"/>
      <c r="AU1163" s="327"/>
      <c r="AV1163" s="328"/>
    </row>
    <row r="1164" spans="1:48" s="218" customFormat="1" ht="16.5" thickTop="1" thickBot="1" x14ac:dyDescent="0.3"/>
    <row r="1165" spans="1:48" s="218" customFormat="1" ht="15.75" thickTop="1" x14ac:dyDescent="0.25">
      <c r="A1165" s="218">
        <f>A1131+1</f>
        <v>34</v>
      </c>
      <c r="B1165" s="329" t="s">
        <v>667</v>
      </c>
      <c r="C1165" s="330"/>
      <c r="D1165" s="330"/>
      <c r="E1165" s="330"/>
      <c r="F1165" s="330"/>
      <c r="G1165" s="330"/>
      <c r="H1165" s="330"/>
      <c r="I1165" s="330"/>
      <c r="J1165" s="330"/>
      <c r="K1165" s="330"/>
      <c r="L1165" s="330"/>
      <c r="M1165" s="330"/>
      <c r="N1165" s="330"/>
      <c r="O1165" s="330"/>
      <c r="P1165" s="330"/>
      <c r="Q1165" s="330"/>
      <c r="R1165" s="330"/>
      <c r="S1165" s="330"/>
      <c r="T1165" s="330"/>
      <c r="U1165" s="330"/>
      <c r="V1165" s="330"/>
      <c r="W1165" s="330"/>
      <c r="X1165" s="330"/>
      <c r="Y1165" s="330"/>
      <c r="Z1165" s="330"/>
      <c r="AA1165" s="330"/>
      <c r="AB1165" s="330"/>
      <c r="AC1165" s="330"/>
      <c r="AD1165" s="330"/>
      <c r="AE1165" s="330"/>
      <c r="AF1165" s="330"/>
      <c r="AG1165" s="330"/>
      <c r="AH1165" s="330"/>
      <c r="AI1165" s="330"/>
      <c r="AJ1165" s="330"/>
      <c r="AK1165" s="330"/>
      <c r="AL1165" s="330"/>
      <c r="AM1165" s="330"/>
      <c r="AN1165" s="330"/>
      <c r="AO1165" s="330"/>
      <c r="AP1165" s="330"/>
      <c r="AQ1165" s="330"/>
      <c r="AR1165" s="330"/>
      <c r="AS1165" s="330"/>
      <c r="AT1165" s="330"/>
      <c r="AU1165" s="330"/>
      <c r="AV1165" s="331"/>
    </row>
    <row r="1166" spans="1:48" s="218" customFormat="1" x14ac:dyDescent="0.25">
      <c r="B1166" s="175"/>
      <c r="C1166" s="176" t="s">
        <v>364</v>
      </c>
      <c r="D1166" s="176" t="s">
        <v>365</v>
      </c>
      <c r="E1166" s="176" t="s">
        <v>366</v>
      </c>
      <c r="F1166" s="176" t="s">
        <v>367</v>
      </c>
      <c r="G1166" s="176" t="s">
        <v>368</v>
      </c>
      <c r="H1166" s="176" t="s">
        <v>369</v>
      </c>
      <c r="I1166" s="176" t="s">
        <v>370</v>
      </c>
      <c r="J1166" s="176" t="s">
        <v>371</v>
      </c>
      <c r="K1166" s="176" t="s">
        <v>372</v>
      </c>
      <c r="L1166" s="176" t="s">
        <v>373</v>
      </c>
      <c r="M1166" s="176" t="s">
        <v>374</v>
      </c>
      <c r="N1166" s="176" t="s">
        <v>375</v>
      </c>
      <c r="O1166" s="176" t="s">
        <v>376</v>
      </c>
      <c r="P1166" s="176" t="s">
        <v>377</v>
      </c>
      <c r="Q1166" s="176" t="s">
        <v>378</v>
      </c>
      <c r="R1166" s="176" t="s">
        <v>379</v>
      </c>
      <c r="S1166" s="176" t="s">
        <v>380</v>
      </c>
      <c r="T1166" s="176" t="s">
        <v>381</v>
      </c>
      <c r="U1166" s="176" t="s">
        <v>382</v>
      </c>
      <c r="V1166" s="176" t="s">
        <v>383</v>
      </c>
      <c r="W1166" s="176" t="s">
        <v>384</v>
      </c>
      <c r="X1166" s="176" t="s">
        <v>385</v>
      </c>
      <c r="Y1166" s="176" t="s">
        <v>386</v>
      </c>
      <c r="Z1166" s="176" t="s">
        <v>387</v>
      </c>
      <c r="AA1166" s="176" t="s">
        <v>388</v>
      </c>
      <c r="AB1166" s="176" t="s">
        <v>389</v>
      </c>
      <c r="AC1166" s="176" t="s">
        <v>224</v>
      </c>
      <c r="AD1166" s="176" t="s">
        <v>225</v>
      </c>
      <c r="AE1166" s="176" t="s">
        <v>226</v>
      </c>
      <c r="AF1166" s="176" t="s">
        <v>227</v>
      </c>
      <c r="AG1166" s="176" t="s">
        <v>445</v>
      </c>
      <c r="AH1166" s="176" t="s">
        <v>228</v>
      </c>
      <c r="AI1166" s="176" t="s">
        <v>229</v>
      </c>
      <c r="AJ1166" s="176" t="s">
        <v>348</v>
      </c>
      <c r="AK1166" s="176" t="s">
        <v>349</v>
      </c>
      <c r="AL1166" s="176" t="s">
        <v>446</v>
      </c>
      <c r="AM1166" s="176" t="s">
        <v>350</v>
      </c>
      <c r="AN1166" s="176" t="s">
        <v>351</v>
      </c>
      <c r="AO1166" s="176" t="s">
        <v>352</v>
      </c>
      <c r="AP1166" s="176" t="s">
        <v>353</v>
      </c>
      <c r="AQ1166" s="176" t="s">
        <v>447</v>
      </c>
      <c r="AR1166" s="176" t="s">
        <v>354</v>
      </c>
      <c r="AS1166" s="176" t="s">
        <v>355</v>
      </c>
      <c r="AT1166" s="176" t="s">
        <v>356</v>
      </c>
      <c r="AU1166" s="176" t="s">
        <v>357</v>
      </c>
      <c r="AV1166" s="177" t="s">
        <v>358</v>
      </c>
    </row>
    <row r="1167" spans="1:48" s="218" customFormat="1" x14ac:dyDescent="0.25">
      <c r="B1167" s="175" t="s">
        <v>39</v>
      </c>
      <c r="C1167" s="178">
        <v>50909.772315930677</v>
      </c>
      <c r="D1167" s="178">
        <v>50909.772315930677</v>
      </c>
      <c r="E1167" s="178">
        <v>50909.772315930677</v>
      </c>
      <c r="F1167" s="178">
        <v>50909.772315930677</v>
      </c>
      <c r="G1167" s="178">
        <v>50909.772315930677</v>
      </c>
      <c r="H1167" s="178">
        <v>50909.772315930677</v>
      </c>
      <c r="I1167" s="178">
        <v>50909.772315930677</v>
      </c>
      <c r="J1167" s="178">
        <v>50909.772315930677</v>
      </c>
      <c r="K1167" s="178">
        <v>47796.354949493871</v>
      </c>
      <c r="L1167" s="178">
        <v>44682.937583057064</v>
      </c>
      <c r="M1167" s="178">
        <v>41569.520216620258</v>
      </c>
      <c r="N1167" s="178">
        <v>38456.102850183452</v>
      </c>
      <c r="O1167" s="178">
        <v>35342.685483746645</v>
      </c>
      <c r="P1167" s="178">
        <v>33999.016748076654</v>
      </c>
      <c r="Q1167" s="178">
        <v>32655.34801240667</v>
      </c>
      <c r="R1167" s="178">
        <v>31311.679276736686</v>
      </c>
      <c r="S1167" s="178">
        <v>30806.369515046808</v>
      </c>
      <c r="T1167" s="178">
        <v>30301.059753356931</v>
      </c>
      <c r="U1167" s="178">
        <v>29795.749991667049</v>
      </c>
      <c r="V1167" s="178">
        <v>29290.440229977172</v>
      </c>
      <c r="W1167" s="178">
        <v>28785.130468287294</v>
      </c>
      <c r="X1167" s="178">
        <v>28279.820706597417</v>
      </c>
      <c r="Y1167" s="178">
        <v>27774.510944907539</v>
      </c>
      <c r="Z1167" s="178">
        <v>27269.201183217658</v>
      </c>
      <c r="AA1167" s="178">
        <v>26763.89142152778</v>
      </c>
      <c r="AB1167" s="178">
        <v>26258.581659837902</v>
      </c>
      <c r="AC1167" s="178">
        <v>26174.347896012121</v>
      </c>
      <c r="AD1167" s="178">
        <v>26090.11413218634</v>
      </c>
      <c r="AE1167" s="178">
        <v>26005.880368360558</v>
      </c>
      <c r="AF1167" s="178">
        <v>25921.646604534781</v>
      </c>
      <c r="AG1167" s="178">
        <v>25837.412840708999</v>
      </c>
      <c r="AH1167" s="178">
        <v>25753.179076883218</v>
      </c>
      <c r="AI1167" s="178">
        <v>25668.945313057437</v>
      </c>
      <c r="AJ1167" s="178">
        <v>25584.711549231655</v>
      </c>
      <c r="AK1167" s="178">
        <v>25500.477785405874</v>
      </c>
      <c r="AL1167" s="178">
        <v>25416.244021580093</v>
      </c>
      <c r="AM1167" s="178">
        <v>25332.010257754311</v>
      </c>
      <c r="AN1167" s="178">
        <v>25247.776493928533</v>
      </c>
      <c r="AO1167" s="178">
        <v>25163.542730102752</v>
      </c>
      <c r="AP1167" s="178">
        <v>25079.308966276971</v>
      </c>
      <c r="AQ1167" s="178">
        <v>24995.075202451189</v>
      </c>
      <c r="AR1167" s="178">
        <v>24995.075202451189</v>
      </c>
      <c r="AS1167" s="178">
        <v>24995.075202451189</v>
      </c>
      <c r="AT1167" s="178">
        <v>24995.075202451189</v>
      </c>
      <c r="AU1167" s="178">
        <v>24995.075202451189</v>
      </c>
      <c r="AV1167" s="179">
        <v>24995.075202451189</v>
      </c>
    </row>
    <row r="1168" spans="1:48" s="218" customFormat="1" x14ac:dyDescent="0.25">
      <c r="B1168" s="175" t="s">
        <v>104</v>
      </c>
      <c r="C1168" s="178">
        <v>0</v>
      </c>
      <c r="D1168" s="178">
        <v>0</v>
      </c>
      <c r="E1168" s="178">
        <v>0</v>
      </c>
      <c r="F1168" s="178">
        <v>0</v>
      </c>
      <c r="G1168" s="178">
        <v>0</v>
      </c>
      <c r="H1168" s="178">
        <v>0</v>
      </c>
      <c r="I1168" s="178">
        <v>0</v>
      </c>
      <c r="J1168" s="178">
        <v>0</v>
      </c>
      <c r="K1168" s="178">
        <v>0</v>
      </c>
      <c r="L1168" s="178">
        <v>0</v>
      </c>
      <c r="M1168" s="178">
        <v>0</v>
      </c>
      <c r="N1168" s="178">
        <v>0</v>
      </c>
      <c r="O1168" s="178">
        <v>0</v>
      </c>
      <c r="P1168" s="178">
        <v>0</v>
      </c>
      <c r="Q1168" s="178">
        <v>0</v>
      </c>
      <c r="R1168" s="178">
        <v>0</v>
      </c>
      <c r="S1168" s="178">
        <v>0</v>
      </c>
      <c r="T1168" s="178">
        <v>0</v>
      </c>
      <c r="U1168" s="178">
        <v>0</v>
      </c>
      <c r="V1168" s="178">
        <v>0</v>
      </c>
      <c r="W1168" s="178">
        <v>0</v>
      </c>
      <c r="X1168" s="178">
        <v>0</v>
      </c>
      <c r="Y1168" s="178">
        <v>0</v>
      </c>
      <c r="Z1168" s="178">
        <v>0</v>
      </c>
      <c r="AA1168" s="178">
        <v>0</v>
      </c>
      <c r="AB1168" s="178">
        <v>0</v>
      </c>
      <c r="AC1168" s="178">
        <v>0</v>
      </c>
      <c r="AD1168" s="178">
        <v>0</v>
      </c>
      <c r="AE1168" s="178">
        <v>0</v>
      </c>
      <c r="AF1168" s="178">
        <v>0</v>
      </c>
      <c r="AG1168" s="178">
        <v>0</v>
      </c>
      <c r="AH1168" s="178">
        <v>0</v>
      </c>
      <c r="AI1168" s="178">
        <v>0</v>
      </c>
      <c r="AJ1168" s="178">
        <v>0</v>
      </c>
      <c r="AK1168" s="178">
        <v>0</v>
      </c>
      <c r="AL1168" s="178">
        <v>0</v>
      </c>
      <c r="AM1168" s="178">
        <v>0</v>
      </c>
      <c r="AN1168" s="178">
        <v>0</v>
      </c>
      <c r="AO1168" s="178">
        <v>0</v>
      </c>
      <c r="AP1168" s="178">
        <v>0</v>
      </c>
      <c r="AQ1168" s="178">
        <v>0</v>
      </c>
      <c r="AR1168" s="178">
        <v>0</v>
      </c>
      <c r="AS1168" s="178">
        <v>0</v>
      </c>
      <c r="AT1168" s="178">
        <v>0</v>
      </c>
      <c r="AU1168" s="178">
        <v>0</v>
      </c>
      <c r="AV1168" s="179">
        <v>0</v>
      </c>
    </row>
    <row r="1169" spans="2:48" s="218" customFormat="1" x14ac:dyDescent="0.25">
      <c r="B1169" s="175" t="s">
        <v>105</v>
      </c>
      <c r="C1169" s="178">
        <v>0</v>
      </c>
      <c r="D1169" s="178">
        <v>0</v>
      </c>
      <c r="E1169" s="178">
        <v>0</v>
      </c>
      <c r="F1169" s="178">
        <v>0</v>
      </c>
      <c r="G1169" s="178">
        <v>0</v>
      </c>
      <c r="H1169" s="178">
        <v>0</v>
      </c>
      <c r="I1169" s="178">
        <v>0</v>
      </c>
      <c r="J1169" s="178">
        <v>0</v>
      </c>
      <c r="K1169" s="178">
        <v>0</v>
      </c>
      <c r="L1169" s="178">
        <v>0</v>
      </c>
      <c r="M1169" s="178">
        <v>0</v>
      </c>
      <c r="N1169" s="178">
        <v>0</v>
      </c>
      <c r="O1169" s="178">
        <v>0</v>
      </c>
      <c r="P1169" s="178">
        <v>0</v>
      </c>
      <c r="Q1169" s="178">
        <v>0</v>
      </c>
      <c r="R1169" s="178">
        <v>0</v>
      </c>
      <c r="S1169" s="178">
        <v>0</v>
      </c>
      <c r="T1169" s="178">
        <v>0</v>
      </c>
      <c r="U1169" s="178">
        <v>0</v>
      </c>
      <c r="V1169" s="178">
        <v>0</v>
      </c>
      <c r="W1169" s="178">
        <v>0</v>
      </c>
      <c r="X1169" s="178">
        <v>0</v>
      </c>
      <c r="Y1169" s="178">
        <v>0</v>
      </c>
      <c r="Z1169" s="178">
        <v>0</v>
      </c>
      <c r="AA1169" s="178">
        <v>0</v>
      </c>
      <c r="AB1169" s="178">
        <v>0</v>
      </c>
      <c r="AC1169" s="178">
        <v>0</v>
      </c>
      <c r="AD1169" s="178">
        <v>0</v>
      </c>
      <c r="AE1169" s="178">
        <v>0</v>
      </c>
      <c r="AF1169" s="178">
        <v>0</v>
      </c>
      <c r="AG1169" s="178">
        <v>0</v>
      </c>
      <c r="AH1169" s="178">
        <v>0</v>
      </c>
      <c r="AI1169" s="178">
        <v>0</v>
      </c>
      <c r="AJ1169" s="178">
        <v>0</v>
      </c>
      <c r="AK1169" s="178">
        <v>0</v>
      </c>
      <c r="AL1169" s="178">
        <v>0</v>
      </c>
      <c r="AM1169" s="178">
        <v>0</v>
      </c>
      <c r="AN1169" s="178">
        <v>0</v>
      </c>
      <c r="AO1169" s="178">
        <v>0</v>
      </c>
      <c r="AP1169" s="178">
        <v>0</v>
      </c>
      <c r="AQ1169" s="178">
        <v>0</v>
      </c>
      <c r="AR1169" s="178">
        <v>0</v>
      </c>
      <c r="AS1169" s="178">
        <v>0</v>
      </c>
      <c r="AT1169" s="178">
        <v>0</v>
      </c>
      <c r="AU1169" s="178">
        <v>0</v>
      </c>
      <c r="AV1169" s="179">
        <v>0</v>
      </c>
    </row>
    <row r="1170" spans="2:48" s="218" customFormat="1" x14ac:dyDescent="0.25">
      <c r="B1170" s="175" t="s">
        <v>106</v>
      </c>
      <c r="C1170" s="178">
        <v>0</v>
      </c>
      <c r="D1170" s="178">
        <v>0</v>
      </c>
      <c r="E1170" s="178">
        <v>0</v>
      </c>
      <c r="F1170" s="178">
        <v>0</v>
      </c>
      <c r="G1170" s="178">
        <v>0</v>
      </c>
      <c r="H1170" s="178">
        <v>0</v>
      </c>
      <c r="I1170" s="178">
        <v>0</v>
      </c>
      <c r="J1170" s="178">
        <v>0</v>
      </c>
      <c r="K1170" s="178">
        <v>0</v>
      </c>
      <c r="L1170" s="178">
        <v>0</v>
      </c>
      <c r="M1170" s="178">
        <v>0</v>
      </c>
      <c r="N1170" s="178">
        <v>0</v>
      </c>
      <c r="O1170" s="178">
        <v>0</v>
      </c>
      <c r="P1170" s="178">
        <v>0</v>
      </c>
      <c r="Q1170" s="178">
        <v>0</v>
      </c>
      <c r="R1170" s="178">
        <v>0</v>
      </c>
      <c r="S1170" s="178">
        <v>0</v>
      </c>
      <c r="T1170" s="178">
        <v>0</v>
      </c>
      <c r="U1170" s="178">
        <v>0</v>
      </c>
      <c r="V1170" s="178">
        <v>0</v>
      </c>
      <c r="W1170" s="178">
        <v>0</v>
      </c>
      <c r="X1170" s="178">
        <v>0</v>
      </c>
      <c r="Y1170" s="178">
        <v>0</v>
      </c>
      <c r="Z1170" s="178">
        <v>0</v>
      </c>
      <c r="AA1170" s="178">
        <v>0</v>
      </c>
      <c r="AB1170" s="178">
        <v>0</v>
      </c>
      <c r="AC1170" s="178">
        <v>0</v>
      </c>
      <c r="AD1170" s="178">
        <v>0</v>
      </c>
      <c r="AE1170" s="178">
        <v>0</v>
      </c>
      <c r="AF1170" s="178">
        <v>0</v>
      </c>
      <c r="AG1170" s="178">
        <v>0</v>
      </c>
      <c r="AH1170" s="178">
        <v>0</v>
      </c>
      <c r="AI1170" s="178">
        <v>0</v>
      </c>
      <c r="AJ1170" s="178">
        <v>0</v>
      </c>
      <c r="AK1170" s="178">
        <v>0</v>
      </c>
      <c r="AL1170" s="178">
        <v>0</v>
      </c>
      <c r="AM1170" s="178">
        <v>0</v>
      </c>
      <c r="AN1170" s="178">
        <v>0</v>
      </c>
      <c r="AO1170" s="178">
        <v>0</v>
      </c>
      <c r="AP1170" s="178">
        <v>0</v>
      </c>
      <c r="AQ1170" s="178">
        <v>0</v>
      </c>
      <c r="AR1170" s="178">
        <v>0</v>
      </c>
      <c r="AS1170" s="178">
        <v>0</v>
      </c>
      <c r="AT1170" s="178">
        <v>0</v>
      </c>
      <c r="AU1170" s="178">
        <v>0</v>
      </c>
      <c r="AV1170" s="179">
        <v>0</v>
      </c>
    </row>
    <row r="1171" spans="2:48" s="218" customFormat="1" x14ac:dyDescent="0.25">
      <c r="B1171" s="175" t="s">
        <v>107</v>
      </c>
      <c r="C1171" s="178">
        <v>0</v>
      </c>
      <c r="D1171" s="178">
        <v>0</v>
      </c>
      <c r="E1171" s="178">
        <v>0</v>
      </c>
      <c r="F1171" s="178">
        <v>0</v>
      </c>
      <c r="G1171" s="178">
        <v>0</v>
      </c>
      <c r="H1171" s="178">
        <v>0</v>
      </c>
      <c r="I1171" s="178">
        <v>0</v>
      </c>
      <c r="J1171" s="178">
        <v>0</v>
      </c>
      <c r="K1171" s="178">
        <v>0</v>
      </c>
      <c r="L1171" s="178">
        <v>0</v>
      </c>
      <c r="M1171" s="178">
        <v>0</v>
      </c>
      <c r="N1171" s="178">
        <v>0</v>
      </c>
      <c r="O1171" s="178">
        <v>0</v>
      </c>
      <c r="P1171" s="178">
        <v>0</v>
      </c>
      <c r="Q1171" s="178">
        <v>0</v>
      </c>
      <c r="R1171" s="178">
        <v>0</v>
      </c>
      <c r="S1171" s="178">
        <v>0</v>
      </c>
      <c r="T1171" s="178">
        <v>0</v>
      </c>
      <c r="U1171" s="178">
        <v>0</v>
      </c>
      <c r="V1171" s="178">
        <v>0</v>
      </c>
      <c r="W1171" s="178">
        <v>0</v>
      </c>
      <c r="X1171" s="178">
        <v>0</v>
      </c>
      <c r="Y1171" s="178">
        <v>0</v>
      </c>
      <c r="Z1171" s="178">
        <v>0</v>
      </c>
      <c r="AA1171" s="178">
        <v>0</v>
      </c>
      <c r="AB1171" s="178">
        <v>0</v>
      </c>
      <c r="AC1171" s="178">
        <v>0</v>
      </c>
      <c r="AD1171" s="178">
        <v>0</v>
      </c>
      <c r="AE1171" s="178">
        <v>0</v>
      </c>
      <c r="AF1171" s="178">
        <v>0</v>
      </c>
      <c r="AG1171" s="178">
        <v>0</v>
      </c>
      <c r="AH1171" s="178">
        <v>0</v>
      </c>
      <c r="AI1171" s="178">
        <v>0</v>
      </c>
      <c r="AJ1171" s="178">
        <v>0</v>
      </c>
      <c r="AK1171" s="178">
        <v>0</v>
      </c>
      <c r="AL1171" s="178">
        <v>0</v>
      </c>
      <c r="AM1171" s="178">
        <v>0</v>
      </c>
      <c r="AN1171" s="178">
        <v>0</v>
      </c>
      <c r="AO1171" s="178">
        <v>0</v>
      </c>
      <c r="AP1171" s="178">
        <v>0</v>
      </c>
      <c r="AQ1171" s="178">
        <v>0</v>
      </c>
      <c r="AR1171" s="178">
        <v>0</v>
      </c>
      <c r="AS1171" s="178">
        <v>0</v>
      </c>
      <c r="AT1171" s="178">
        <v>0</v>
      </c>
      <c r="AU1171" s="178">
        <v>0</v>
      </c>
      <c r="AV1171" s="179">
        <v>0</v>
      </c>
    </row>
    <row r="1172" spans="2:48" s="218" customFormat="1" x14ac:dyDescent="0.25">
      <c r="B1172" s="175" t="s">
        <v>45</v>
      </c>
      <c r="C1172" s="178">
        <v>377.88187028182006</v>
      </c>
      <c r="D1172" s="178">
        <v>377.88187028182006</v>
      </c>
      <c r="E1172" s="178">
        <v>377.88187028182006</v>
      </c>
      <c r="F1172" s="178">
        <v>377.88187028182006</v>
      </c>
      <c r="G1172" s="178">
        <v>377.88187028182006</v>
      </c>
      <c r="H1172" s="178">
        <v>377.88187028182006</v>
      </c>
      <c r="I1172" s="178">
        <v>377.88187028182006</v>
      </c>
      <c r="J1172" s="178">
        <v>377.88187028182006</v>
      </c>
      <c r="K1172" s="178">
        <v>355.64963233192373</v>
      </c>
      <c r="L1172" s="178">
        <v>333.4173943820274</v>
      </c>
      <c r="M1172" s="178">
        <v>311.18515643213107</v>
      </c>
      <c r="N1172" s="178">
        <v>307.14107281878705</v>
      </c>
      <c r="O1172" s="178">
        <v>303.09698920544298</v>
      </c>
      <c r="P1172" s="178">
        <v>299.05290559209897</v>
      </c>
      <c r="Q1172" s="178">
        <v>295.0088219787549</v>
      </c>
      <c r="R1172" s="178">
        <v>290.96473836541088</v>
      </c>
      <c r="S1172" s="178">
        <v>291.16109080838078</v>
      </c>
      <c r="T1172" s="178">
        <v>291.35744325135067</v>
      </c>
      <c r="U1172" s="178">
        <v>291.55379569432057</v>
      </c>
      <c r="V1172" s="178">
        <v>291.75014813729047</v>
      </c>
      <c r="W1172" s="178">
        <v>291.94650058026036</v>
      </c>
      <c r="X1172" s="178">
        <v>292.14285302323026</v>
      </c>
      <c r="Y1172" s="178">
        <v>292.33920546620016</v>
      </c>
      <c r="Z1172" s="178">
        <v>292.53555790917005</v>
      </c>
      <c r="AA1172" s="178">
        <v>292.73191035213995</v>
      </c>
      <c r="AB1172" s="178">
        <v>292.92826279510984</v>
      </c>
      <c r="AC1172" s="178">
        <v>292.70143236131423</v>
      </c>
      <c r="AD1172" s="178">
        <v>292.47460192751862</v>
      </c>
      <c r="AE1172" s="178">
        <v>292.24777149372301</v>
      </c>
      <c r="AF1172" s="178">
        <v>292.02094105992734</v>
      </c>
      <c r="AG1172" s="178">
        <v>291.79411062613173</v>
      </c>
      <c r="AH1172" s="178">
        <v>291.56728019233611</v>
      </c>
      <c r="AI1172" s="178">
        <v>291.3404497585405</v>
      </c>
      <c r="AJ1172" s="178">
        <v>291.11361932474489</v>
      </c>
      <c r="AK1172" s="178">
        <v>290.88678889094928</v>
      </c>
      <c r="AL1172" s="178">
        <v>290.65995845715366</v>
      </c>
      <c r="AM1172" s="178">
        <v>290.43312802335805</v>
      </c>
      <c r="AN1172" s="178">
        <v>290.20629758956238</v>
      </c>
      <c r="AO1172" s="178">
        <v>289.97946715576677</v>
      </c>
      <c r="AP1172" s="178">
        <v>289.75263672197116</v>
      </c>
      <c r="AQ1172" s="178">
        <v>289.52580628817554</v>
      </c>
      <c r="AR1172" s="178">
        <v>289.52580628817554</v>
      </c>
      <c r="AS1172" s="178">
        <v>289.52580628817554</v>
      </c>
      <c r="AT1172" s="178">
        <v>289.52580628817554</v>
      </c>
      <c r="AU1172" s="178">
        <v>289.52580628817554</v>
      </c>
      <c r="AV1172" s="179">
        <v>289.52580628817554</v>
      </c>
    </row>
    <row r="1173" spans="2:48" s="218" customFormat="1" x14ac:dyDescent="0.25">
      <c r="B1173" s="175" t="s">
        <v>47</v>
      </c>
      <c r="C1173" s="178">
        <v>377.44273318086186</v>
      </c>
      <c r="D1173" s="178">
        <v>377.44273318086186</v>
      </c>
      <c r="E1173" s="178">
        <v>377.44273318086186</v>
      </c>
      <c r="F1173" s="178">
        <v>377.44273318086186</v>
      </c>
      <c r="G1173" s="178">
        <v>377.44273318086186</v>
      </c>
      <c r="H1173" s="178">
        <v>377.44273318086186</v>
      </c>
      <c r="I1173" s="178">
        <v>377.44273318086186</v>
      </c>
      <c r="J1173" s="178">
        <v>377.44273318086186</v>
      </c>
      <c r="K1173" s="178">
        <v>362.66847333254935</v>
      </c>
      <c r="L1173" s="178">
        <v>347.89421348423684</v>
      </c>
      <c r="M1173" s="178">
        <v>333.11995363592433</v>
      </c>
      <c r="N1173" s="178">
        <v>328.79687455989591</v>
      </c>
      <c r="O1173" s="178">
        <v>324.47379548386755</v>
      </c>
      <c r="P1173" s="178">
        <v>320.15071640783913</v>
      </c>
      <c r="Q1173" s="178">
        <v>315.82763733181076</v>
      </c>
      <c r="R1173" s="178">
        <v>311.50455825578234</v>
      </c>
      <c r="S1173" s="178">
        <v>314.14193543810745</v>
      </c>
      <c r="T1173" s="178">
        <v>316.77931262043262</v>
      </c>
      <c r="U1173" s="178">
        <v>319.41668980275773</v>
      </c>
      <c r="V1173" s="178">
        <v>322.0540669850829</v>
      </c>
      <c r="W1173" s="178">
        <v>324.69144416740801</v>
      </c>
      <c r="X1173" s="178">
        <v>327.32882134973312</v>
      </c>
      <c r="Y1173" s="178">
        <v>329.96619853205829</v>
      </c>
      <c r="Z1173" s="178">
        <v>332.6035757143834</v>
      </c>
      <c r="AA1173" s="178">
        <v>335.24095289670856</v>
      </c>
      <c r="AB1173" s="178">
        <v>337.87833007903367</v>
      </c>
      <c r="AC1173" s="178">
        <v>337.51077716900272</v>
      </c>
      <c r="AD1173" s="178">
        <v>337.14322425897183</v>
      </c>
      <c r="AE1173" s="178">
        <v>336.77567134894088</v>
      </c>
      <c r="AF1173" s="178">
        <v>336.40811843890998</v>
      </c>
      <c r="AG1173" s="178">
        <v>336.04056552887903</v>
      </c>
      <c r="AH1173" s="178">
        <v>335.67301261884813</v>
      </c>
      <c r="AI1173" s="178">
        <v>335.30545970881718</v>
      </c>
      <c r="AJ1173" s="178">
        <v>334.93790679878629</v>
      </c>
      <c r="AK1173" s="178">
        <v>334.57035388875533</v>
      </c>
      <c r="AL1173" s="178">
        <v>334.20280097872444</v>
      </c>
      <c r="AM1173" s="178">
        <v>333.83524806869349</v>
      </c>
      <c r="AN1173" s="178">
        <v>333.46769515866259</v>
      </c>
      <c r="AO1173" s="178">
        <v>333.10014224863164</v>
      </c>
      <c r="AP1173" s="178">
        <v>332.73258933860075</v>
      </c>
      <c r="AQ1173" s="178">
        <v>332.36503642856979</v>
      </c>
      <c r="AR1173" s="178">
        <v>332.36503642856979</v>
      </c>
      <c r="AS1173" s="178">
        <v>332.36503642856979</v>
      </c>
      <c r="AT1173" s="178">
        <v>332.36503642856979</v>
      </c>
      <c r="AU1173" s="178">
        <v>332.36503642856979</v>
      </c>
      <c r="AV1173" s="179">
        <v>332.36503642856979</v>
      </c>
    </row>
    <row r="1174" spans="2:48" s="218" customFormat="1" x14ac:dyDescent="0.25">
      <c r="B1174" s="175" t="s">
        <v>49</v>
      </c>
      <c r="C1174" s="178">
        <v>101.85973517093964</v>
      </c>
      <c r="D1174" s="178">
        <v>101.85973517093964</v>
      </c>
      <c r="E1174" s="178">
        <v>101.85973517093964</v>
      </c>
      <c r="F1174" s="178">
        <v>101.85973517093964</v>
      </c>
      <c r="G1174" s="178">
        <v>101.85973517093964</v>
      </c>
      <c r="H1174" s="178">
        <v>101.85973517093964</v>
      </c>
      <c r="I1174" s="178">
        <v>101.85973517093964</v>
      </c>
      <c r="J1174" s="178">
        <v>101.85973517093964</v>
      </c>
      <c r="K1174" s="178">
        <v>101.8822576542765</v>
      </c>
      <c r="L1174" s="178">
        <v>101.90478013761336</v>
      </c>
      <c r="M1174" s="178">
        <v>101.92730262095021</v>
      </c>
      <c r="N1174" s="178">
        <v>101.9947755974499</v>
      </c>
      <c r="O1174" s="178">
        <v>102.06224857394957</v>
      </c>
      <c r="P1174" s="178">
        <v>102.12972155044926</v>
      </c>
      <c r="Q1174" s="178">
        <v>102.19719452694893</v>
      </c>
      <c r="R1174" s="178">
        <v>102.26466750344862</v>
      </c>
      <c r="S1174" s="178">
        <v>102.277078448308</v>
      </c>
      <c r="T1174" s="178">
        <v>102.28948939316739</v>
      </c>
      <c r="U1174" s="178">
        <v>102.30190033802677</v>
      </c>
      <c r="V1174" s="178">
        <v>102.31431128288615</v>
      </c>
      <c r="W1174" s="178">
        <v>102.32672222774553</v>
      </c>
      <c r="X1174" s="178">
        <v>102.33913317260493</v>
      </c>
      <c r="Y1174" s="178">
        <v>102.35154411746431</v>
      </c>
      <c r="Z1174" s="178">
        <v>102.3639550623237</v>
      </c>
      <c r="AA1174" s="178">
        <v>102.37636600718308</v>
      </c>
      <c r="AB1174" s="178">
        <v>102.38877695204246</v>
      </c>
      <c r="AC1174" s="178">
        <v>102.38967309166077</v>
      </c>
      <c r="AD1174" s="178">
        <v>102.39056923127909</v>
      </c>
      <c r="AE1174" s="178">
        <v>102.39146537089739</v>
      </c>
      <c r="AF1174" s="178">
        <v>102.39236151051571</v>
      </c>
      <c r="AG1174" s="178">
        <v>102.39325765013402</v>
      </c>
      <c r="AH1174" s="178">
        <v>102.39415378975232</v>
      </c>
      <c r="AI1174" s="178">
        <v>102.39504992937064</v>
      </c>
      <c r="AJ1174" s="178">
        <v>102.39594606898895</v>
      </c>
      <c r="AK1174" s="178">
        <v>102.39684220860727</v>
      </c>
      <c r="AL1174" s="178">
        <v>102.39773834822557</v>
      </c>
      <c r="AM1174" s="178">
        <v>102.39863448784388</v>
      </c>
      <c r="AN1174" s="178">
        <v>102.3995306274622</v>
      </c>
      <c r="AO1174" s="178">
        <v>102.4004267670805</v>
      </c>
      <c r="AP1174" s="178">
        <v>102.40132290669882</v>
      </c>
      <c r="AQ1174" s="178">
        <v>102.40221904631713</v>
      </c>
      <c r="AR1174" s="178">
        <v>102.40221904631713</v>
      </c>
      <c r="AS1174" s="178">
        <v>102.40221904631713</v>
      </c>
      <c r="AT1174" s="178">
        <v>102.40221904631713</v>
      </c>
      <c r="AU1174" s="178">
        <v>102.40221904631713</v>
      </c>
      <c r="AV1174" s="178">
        <v>102.40221904631713</v>
      </c>
    </row>
    <row r="1175" spans="2:48" s="218" customFormat="1" x14ac:dyDescent="0.25">
      <c r="B1175" s="175" t="s">
        <v>51</v>
      </c>
      <c r="C1175" s="178">
        <v>101.99109846272385</v>
      </c>
      <c r="D1175" s="178">
        <v>101.99109846272385</v>
      </c>
      <c r="E1175" s="178">
        <v>101.99109846272385</v>
      </c>
      <c r="F1175" s="178">
        <v>101.99109846272385</v>
      </c>
      <c r="G1175" s="178">
        <v>101.99109846272385</v>
      </c>
      <c r="H1175" s="178">
        <v>101.99109846272385</v>
      </c>
      <c r="I1175" s="178">
        <v>101.99109846272385</v>
      </c>
      <c r="J1175" s="178">
        <v>101.99109846272385</v>
      </c>
      <c r="K1175" s="178">
        <v>99.736738973740799</v>
      </c>
      <c r="L1175" s="178">
        <v>97.482379484757729</v>
      </c>
      <c r="M1175" s="178">
        <v>95.228019995774673</v>
      </c>
      <c r="N1175" s="178">
        <v>95.288856388333116</v>
      </c>
      <c r="O1175" s="178">
        <v>95.349692780891544</v>
      </c>
      <c r="P1175" s="178">
        <v>95.410529173449987</v>
      </c>
      <c r="Q1175" s="178">
        <v>95.471365566008416</v>
      </c>
      <c r="R1175" s="178">
        <v>95.532201958566858</v>
      </c>
      <c r="S1175" s="178">
        <v>94.856281649620342</v>
      </c>
      <c r="T1175" s="178">
        <v>94.180361340673812</v>
      </c>
      <c r="U1175" s="178">
        <v>93.504441031727282</v>
      </c>
      <c r="V1175" s="178">
        <v>92.828520722780766</v>
      </c>
      <c r="W1175" s="178">
        <v>92.15260041383425</v>
      </c>
      <c r="X1175" s="178">
        <v>91.47668010488772</v>
      </c>
      <c r="Y1175" s="178">
        <v>90.80075979594119</v>
      </c>
      <c r="Z1175" s="178">
        <v>90.124839486994674</v>
      </c>
      <c r="AA1175" s="178">
        <v>89.448919178048158</v>
      </c>
      <c r="AB1175" s="178">
        <v>88.772998869101627</v>
      </c>
      <c r="AC1175" s="178">
        <v>88.802127091437072</v>
      </c>
      <c r="AD1175" s="178">
        <v>88.83125531377253</v>
      </c>
      <c r="AE1175" s="178">
        <v>88.860383536107975</v>
      </c>
      <c r="AF1175" s="178">
        <v>88.889511758443433</v>
      </c>
      <c r="AG1175" s="178">
        <v>88.918639980778877</v>
      </c>
      <c r="AH1175" s="178">
        <v>88.947768203114322</v>
      </c>
      <c r="AI1175" s="178">
        <v>88.97689642544978</v>
      </c>
      <c r="AJ1175" s="178">
        <v>89.006024647785225</v>
      </c>
      <c r="AK1175" s="178">
        <v>89.035152870120683</v>
      </c>
      <c r="AL1175" s="178">
        <v>89.064281092456127</v>
      </c>
      <c r="AM1175" s="178">
        <v>89.093409314791572</v>
      </c>
      <c r="AN1175" s="178">
        <v>89.12253753712703</v>
      </c>
      <c r="AO1175" s="178">
        <v>89.151665759462475</v>
      </c>
      <c r="AP1175" s="178">
        <v>89.180793981797933</v>
      </c>
      <c r="AQ1175" s="178">
        <v>89.209922204133377</v>
      </c>
      <c r="AR1175" s="178">
        <v>89.209922204133377</v>
      </c>
      <c r="AS1175" s="178">
        <v>89.209922204133377</v>
      </c>
      <c r="AT1175" s="178">
        <v>89.209922204133377</v>
      </c>
      <c r="AU1175" s="178">
        <v>89.209922204133377</v>
      </c>
      <c r="AV1175" s="178">
        <v>89.209922204133377</v>
      </c>
    </row>
    <row r="1176" spans="2:48" s="218" customFormat="1" x14ac:dyDescent="0.25">
      <c r="B1176" s="175" t="s">
        <v>53</v>
      </c>
      <c r="C1176" s="178">
        <v>9</v>
      </c>
      <c r="D1176" s="178">
        <v>9</v>
      </c>
      <c r="E1176" s="178">
        <v>9</v>
      </c>
      <c r="F1176" s="178">
        <v>9</v>
      </c>
      <c r="G1176" s="178">
        <v>9</v>
      </c>
      <c r="H1176" s="178">
        <v>9</v>
      </c>
      <c r="I1176" s="178">
        <v>9</v>
      </c>
      <c r="J1176" s="178">
        <v>9</v>
      </c>
      <c r="K1176" s="178">
        <v>9</v>
      </c>
      <c r="L1176" s="178">
        <v>9</v>
      </c>
      <c r="M1176" s="178">
        <v>9</v>
      </c>
      <c r="N1176" s="178">
        <v>9</v>
      </c>
      <c r="O1176" s="178">
        <v>9</v>
      </c>
      <c r="P1176" s="178">
        <v>9</v>
      </c>
      <c r="Q1176" s="178">
        <v>9</v>
      </c>
      <c r="R1176" s="178">
        <v>9</v>
      </c>
      <c r="S1176" s="178">
        <v>9</v>
      </c>
      <c r="T1176" s="178">
        <v>9</v>
      </c>
      <c r="U1176" s="178">
        <v>9</v>
      </c>
      <c r="V1176" s="178">
        <v>9</v>
      </c>
      <c r="W1176" s="178">
        <v>9</v>
      </c>
      <c r="X1176" s="178">
        <v>9</v>
      </c>
      <c r="Y1176" s="178">
        <v>9</v>
      </c>
      <c r="Z1176" s="178">
        <v>9</v>
      </c>
      <c r="AA1176" s="178">
        <v>9</v>
      </c>
      <c r="AB1176" s="178">
        <v>9</v>
      </c>
      <c r="AC1176" s="178">
        <v>9</v>
      </c>
      <c r="AD1176" s="178">
        <v>9</v>
      </c>
      <c r="AE1176" s="178">
        <v>9</v>
      </c>
      <c r="AF1176" s="178">
        <v>9</v>
      </c>
      <c r="AG1176" s="178">
        <v>9</v>
      </c>
      <c r="AH1176" s="178">
        <v>9</v>
      </c>
      <c r="AI1176" s="178">
        <v>9</v>
      </c>
      <c r="AJ1176" s="178">
        <v>9</v>
      </c>
      <c r="AK1176" s="178">
        <v>9</v>
      </c>
      <c r="AL1176" s="178">
        <v>9</v>
      </c>
      <c r="AM1176" s="178">
        <v>9</v>
      </c>
      <c r="AN1176" s="178">
        <v>9</v>
      </c>
      <c r="AO1176" s="178">
        <v>9</v>
      </c>
      <c r="AP1176" s="178">
        <v>9</v>
      </c>
      <c r="AQ1176" s="178">
        <v>9</v>
      </c>
      <c r="AR1176" s="178">
        <v>9</v>
      </c>
      <c r="AS1176" s="178">
        <v>9</v>
      </c>
      <c r="AT1176" s="178">
        <v>9</v>
      </c>
      <c r="AU1176" s="178">
        <v>9</v>
      </c>
      <c r="AV1176" s="179">
        <v>9</v>
      </c>
    </row>
    <row r="1177" spans="2:48" s="218" customFormat="1" x14ac:dyDescent="0.25">
      <c r="B1177" s="175" t="s">
        <v>108</v>
      </c>
      <c r="C1177" s="178">
        <v>65</v>
      </c>
      <c r="D1177" s="178">
        <v>65</v>
      </c>
      <c r="E1177" s="178">
        <v>65</v>
      </c>
      <c r="F1177" s="178">
        <v>65</v>
      </c>
      <c r="G1177" s="178">
        <v>65</v>
      </c>
      <c r="H1177" s="178">
        <v>65</v>
      </c>
      <c r="I1177" s="178">
        <v>65</v>
      </c>
      <c r="J1177" s="178">
        <v>65</v>
      </c>
      <c r="K1177" s="178">
        <v>65</v>
      </c>
      <c r="L1177" s="178">
        <v>65</v>
      </c>
      <c r="M1177" s="178">
        <v>65</v>
      </c>
      <c r="N1177" s="178">
        <v>65</v>
      </c>
      <c r="O1177" s="178">
        <v>65</v>
      </c>
      <c r="P1177" s="178">
        <v>65</v>
      </c>
      <c r="Q1177" s="178">
        <v>65</v>
      </c>
      <c r="R1177" s="178">
        <v>65</v>
      </c>
      <c r="S1177" s="178">
        <v>65</v>
      </c>
      <c r="T1177" s="178">
        <v>65</v>
      </c>
      <c r="U1177" s="178">
        <v>65</v>
      </c>
      <c r="V1177" s="178">
        <v>65</v>
      </c>
      <c r="W1177" s="178">
        <v>65</v>
      </c>
      <c r="X1177" s="178">
        <v>65</v>
      </c>
      <c r="Y1177" s="178">
        <v>65</v>
      </c>
      <c r="Z1177" s="178">
        <v>65</v>
      </c>
      <c r="AA1177" s="178">
        <v>65</v>
      </c>
      <c r="AB1177" s="178">
        <v>65</v>
      </c>
      <c r="AC1177" s="178">
        <v>65</v>
      </c>
      <c r="AD1177" s="178">
        <v>65</v>
      </c>
      <c r="AE1177" s="178">
        <v>65</v>
      </c>
      <c r="AF1177" s="178">
        <v>65</v>
      </c>
      <c r="AG1177" s="178">
        <v>65</v>
      </c>
      <c r="AH1177" s="178">
        <v>65</v>
      </c>
      <c r="AI1177" s="178">
        <v>65</v>
      </c>
      <c r="AJ1177" s="178">
        <v>65</v>
      </c>
      <c r="AK1177" s="178">
        <v>65</v>
      </c>
      <c r="AL1177" s="178">
        <v>65</v>
      </c>
      <c r="AM1177" s="178">
        <v>65</v>
      </c>
      <c r="AN1177" s="178">
        <v>65</v>
      </c>
      <c r="AO1177" s="178">
        <v>65</v>
      </c>
      <c r="AP1177" s="178">
        <v>65</v>
      </c>
      <c r="AQ1177" s="178">
        <v>65</v>
      </c>
      <c r="AR1177" s="178">
        <v>65</v>
      </c>
      <c r="AS1177" s="178">
        <v>65</v>
      </c>
      <c r="AT1177" s="178">
        <v>65</v>
      </c>
      <c r="AU1177" s="178">
        <v>65</v>
      </c>
      <c r="AV1177" s="179">
        <v>65</v>
      </c>
    </row>
    <row r="1178" spans="2:48" s="218" customFormat="1" x14ac:dyDescent="0.25">
      <c r="B1178" s="175" t="s">
        <v>4</v>
      </c>
      <c r="C1178" s="178">
        <v>0</v>
      </c>
      <c r="D1178" s="178">
        <v>0</v>
      </c>
      <c r="E1178" s="178">
        <v>0</v>
      </c>
      <c r="F1178" s="178">
        <v>0</v>
      </c>
      <c r="G1178" s="178">
        <v>0</v>
      </c>
      <c r="H1178" s="178">
        <v>0</v>
      </c>
      <c r="I1178" s="178">
        <v>0</v>
      </c>
      <c r="J1178" s="178">
        <v>0</v>
      </c>
      <c r="K1178" s="178">
        <v>0</v>
      </c>
      <c r="L1178" s="178">
        <v>0</v>
      </c>
      <c r="M1178" s="178">
        <v>0</v>
      </c>
      <c r="N1178" s="178">
        <v>0</v>
      </c>
      <c r="O1178" s="178">
        <v>0</v>
      </c>
      <c r="P1178" s="178">
        <v>0</v>
      </c>
      <c r="Q1178" s="178">
        <v>0</v>
      </c>
      <c r="R1178" s="178">
        <v>0</v>
      </c>
      <c r="S1178" s="178">
        <v>0</v>
      </c>
      <c r="T1178" s="178">
        <v>0</v>
      </c>
      <c r="U1178" s="178">
        <v>0</v>
      </c>
      <c r="V1178" s="178">
        <v>0</v>
      </c>
      <c r="W1178" s="178">
        <v>0</v>
      </c>
      <c r="X1178" s="178">
        <v>0</v>
      </c>
      <c r="Y1178" s="178">
        <v>0</v>
      </c>
      <c r="Z1178" s="178">
        <v>0</v>
      </c>
      <c r="AA1178" s="178">
        <v>0</v>
      </c>
      <c r="AB1178" s="178">
        <v>0</v>
      </c>
      <c r="AC1178" s="178">
        <v>0</v>
      </c>
      <c r="AD1178" s="178">
        <v>0</v>
      </c>
      <c r="AE1178" s="178">
        <v>0</v>
      </c>
      <c r="AF1178" s="178">
        <v>0</v>
      </c>
      <c r="AG1178" s="178">
        <v>0</v>
      </c>
      <c r="AH1178" s="178">
        <v>0</v>
      </c>
      <c r="AI1178" s="178">
        <v>0</v>
      </c>
      <c r="AJ1178" s="178">
        <v>0</v>
      </c>
      <c r="AK1178" s="178">
        <v>0</v>
      </c>
      <c r="AL1178" s="178">
        <v>0</v>
      </c>
      <c r="AM1178" s="178">
        <v>0</v>
      </c>
      <c r="AN1178" s="178">
        <v>0</v>
      </c>
      <c r="AO1178" s="178">
        <v>0</v>
      </c>
      <c r="AP1178" s="178">
        <v>0</v>
      </c>
      <c r="AQ1178" s="178">
        <v>0</v>
      </c>
      <c r="AR1178" s="178">
        <v>0</v>
      </c>
      <c r="AS1178" s="178">
        <v>0</v>
      </c>
      <c r="AT1178" s="178">
        <v>0</v>
      </c>
      <c r="AU1178" s="178">
        <v>0</v>
      </c>
      <c r="AV1178" s="179">
        <v>0</v>
      </c>
    </row>
    <row r="1179" spans="2:48" s="218" customFormat="1" x14ac:dyDescent="0.25">
      <c r="B1179" s="175" t="s">
        <v>6</v>
      </c>
      <c r="C1179" s="178">
        <v>0</v>
      </c>
      <c r="D1179" s="178">
        <v>0</v>
      </c>
      <c r="E1179" s="178">
        <v>0</v>
      </c>
      <c r="F1179" s="178">
        <v>0</v>
      </c>
      <c r="G1179" s="178">
        <v>0</v>
      </c>
      <c r="H1179" s="178">
        <v>0</v>
      </c>
      <c r="I1179" s="178">
        <v>0</v>
      </c>
      <c r="J1179" s="178">
        <v>0</v>
      </c>
      <c r="K1179" s="178">
        <v>0</v>
      </c>
      <c r="L1179" s="178">
        <v>0</v>
      </c>
      <c r="M1179" s="178">
        <v>0</v>
      </c>
      <c r="N1179" s="178">
        <v>0</v>
      </c>
      <c r="O1179" s="178">
        <v>0</v>
      </c>
      <c r="P1179" s="178">
        <v>0</v>
      </c>
      <c r="Q1179" s="178">
        <v>0</v>
      </c>
      <c r="R1179" s="178">
        <v>0</v>
      </c>
      <c r="S1179" s="178">
        <v>0</v>
      </c>
      <c r="T1179" s="178">
        <v>0</v>
      </c>
      <c r="U1179" s="178">
        <v>0</v>
      </c>
      <c r="V1179" s="178">
        <v>0</v>
      </c>
      <c r="W1179" s="178">
        <v>0</v>
      </c>
      <c r="X1179" s="178">
        <v>0</v>
      </c>
      <c r="Y1179" s="178">
        <v>0</v>
      </c>
      <c r="Z1179" s="178">
        <v>0</v>
      </c>
      <c r="AA1179" s="178">
        <v>0</v>
      </c>
      <c r="AB1179" s="178">
        <v>0</v>
      </c>
      <c r="AC1179" s="178">
        <v>0</v>
      </c>
      <c r="AD1179" s="178">
        <v>0</v>
      </c>
      <c r="AE1179" s="178">
        <v>0</v>
      </c>
      <c r="AF1179" s="178">
        <v>0</v>
      </c>
      <c r="AG1179" s="178">
        <v>0</v>
      </c>
      <c r="AH1179" s="178">
        <v>0</v>
      </c>
      <c r="AI1179" s="178">
        <v>0</v>
      </c>
      <c r="AJ1179" s="178">
        <v>0</v>
      </c>
      <c r="AK1179" s="178">
        <v>0</v>
      </c>
      <c r="AL1179" s="178">
        <v>0</v>
      </c>
      <c r="AM1179" s="178">
        <v>0</v>
      </c>
      <c r="AN1179" s="178">
        <v>0</v>
      </c>
      <c r="AO1179" s="178">
        <v>0</v>
      </c>
      <c r="AP1179" s="178">
        <v>0</v>
      </c>
      <c r="AQ1179" s="178">
        <v>0</v>
      </c>
      <c r="AR1179" s="178">
        <v>0</v>
      </c>
      <c r="AS1179" s="178">
        <v>0</v>
      </c>
      <c r="AT1179" s="178">
        <v>0</v>
      </c>
      <c r="AU1179" s="178">
        <v>0</v>
      </c>
      <c r="AV1179" s="179">
        <v>0</v>
      </c>
    </row>
    <row r="1180" spans="2:48" s="218" customFormat="1" x14ac:dyDescent="0.25">
      <c r="B1180" s="175" t="s">
        <v>8</v>
      </c>
      <c r="C1180" s="178">
        <v>0</v>
      </c>
      <c r="D1180" s="178">
        <v>0</v>
      </c>
      <c r="E1180" s="178">
        <v>0</v>
      </c>
      <c r="F1180" s="178">
        <v>0</v>
      </c>
      <c r="G1180" s="178">
        <v>0</v>
      </c>
      <c r="H1180" s="178">
        <v>0</v>
      </c>
      <c r="I1180" s="178">
        <v>0</v>
      </c>
      <c r="J1180" s="178">
        <v>0</v>
      </c>
      <c r="K1180" s="178">
        <v>0</v>
      </c>
      <c r="L1180" s="178">
        <v>0</v>
      </c>
      <c r="M1180" s="178">
        <v>0</v>
      </c>
      <c r="N1180" s="178">
        <v>0</v>
      </c>
      <c r="O1180" s="178">
        <v>0</v>
      </c>
      <c r="P1180" s="178">
        <v>0</v>
      </c>
      <c r="Q1180" s="178">
        <v>0</v>
      </c>
      <c r="R1180" s="178">
        <v>0</v>
      </c>
      <c r="S1180" s="178">
        <v>0</v>
      </c>
      <c r="T1180" s="178">
        <v>0</v>
      </c>
      <c r="U1180" s="178">
        <v>0</v>
      </c>
      <c r="V1180" s="178">
        <v>0</v>
      </c>
      <c r="W1180" s="178">
        <v>0</v>
      </c>
      <c r="X1180" s="178">
        <v>0</v>
      </c>
      <c r="Y1180" s="178">
        <v>0</v>
      </c>
      <c r="Z1180" s="178">
        <v>0</v>
      </c>
      <c r="AA1180" s="178">
        <v>0</v>
      </c>
      <c r="AB1180" s="178">
        <v>0</v>
      </c>
      <c r="AC1180" s="178">
        <v>0</v>
      </c>
      <c r="AD1180" s="178">
        <v>0</v>
      </c>
      <c r="AE1180" s="178">
        <v>0</v>
      </c>
      <c r="AF1180" s="178">
        <v>0</v>
      </c>
      <c r="AG1180" s="178">
        <v>0</v>
      </c>
      <c r="AH1180" s="178">
        <v>0</v>
      </c>
      <c r="AI1180" s="178">
        <v>0</v>
      </c>
      <c r="AJ1180" s="178">
        <v>0</v>
      </c>
      <c r="AK1180" s="178">
        <v>0</v>
      </c>
      <c r="AL1180" s="178">
        <v>0</v>
      </c>
      <c r="AM1180" s="178">
        <v>0</v>
      </c>
      <c r="AN1180" s="178">
        <v>0</v>
      </c>
      <c r="AO1180" s="178">
        <v>0</v>
      </c>
      <c r="AP1180" s="178">
        <v>0</v>
      </c>
      <c r="AQ1180" s="178">
        <v>0</v>
      </c>
      <c r="AR1180" s="178">
        <v>0</v>
      </c>
      <c r="AS1180" s="178">
        <v>0</v>
      </c>
      <c r="AT1180" s="178">
        <v>0</v>
      </c>
      <c r="AU1180" s="178">
        <v>0</v>
      </c>
      <c r="AV1180" s="179">
        <v>0</v>
      </c>
    </row>
    <row r="1181" spans="2:48" s="218" customFormat="1" x14ac:dyDescent="0.25">
      <c r="B1181" s="175" t="s">
        <v>10</v>
      </c>
      <c r="C1181" s="180"/>
      <c r="D1181" s="180"/>
      <c r="E1181" s="180"/>
      <c r="F1181" s="180"/>
      <c r="G1181" s="180"/>
      <c r="H1181" s="180"/>
      <c r="I1181" s="180"/>
      <c r="J1181" s="180"/>
      <c r="K1181" s="180"/>
      <c r="L1181" s="180"/>
      <c r="M1181" s="180"/>
      <c r="N1181" s="180"/>
      <c r="O1181" s="180"/>
      <c r="P1181" s="180"/>
      <c r="Q1181" s="180"/>
      <c r="R1181" s="180"/>
      <c r="S1181" s="180"/>
      <c r="T1181" s="180"/>
      <c r="U1181" s="180"/>
      <c r="V1181" s="180"/>
      <c r="W1181" s="180"/>
      <c r="X1181" s="180"/>
      <c r="Y1181" s="180"/>
      <c r="Z1181" s="180"/>
      <c r="AA1181" s="180"/>
      <c r="AB1181" s="180"/>
      <c r="AC1181" s="180"/>
      <c r="AD1181" s="180"/>
      <c r="AE1181" s="180"/>
      <c r="AF1181" s="180"/>
      <c r="AG1181" s="180"/>
      <c r="AH1181" s="180"/>
      <c r="AI1181" s="180"/>
      <c r="AJ1181" s="180"/>
      <c r="AK1181" s="180"/>
      <c r="AL1181" s="180"/>
      <c r="AM1181" s="180"/>
      <c r="AN1181" s="180"/>
      <c r="AO1181" s="180"/>
      <c r="AP1181" s="180"/>
      <c r="AQ1181" s="180"/>
      <c r="AR1181" s="180"/>
      <c r="AS1181" s="180"/>
      <c r="AT1181" s="180"/>
      <c r="AU1181" s="180"/>
      <c r="AV1181" s="181"/>
    </row>
    <row r="1182" spans="2:48" s="218" customFormat="1" x14ac:dyDescent="0.25">
      <c r="B1182" s="175" t="s">
        <v>12</v>
      </c>
      <c r="C1182" s="180"/>
      <c r="D1182" s="180"/>
      <c r="E1182" s="180"/>
      <c r="F1182" s="180"/>
      <c r="G1182" s="180"/>
      <c r="H1182" s="180"/>
      <c r="I1182" s="180"/>
      <c r="J1182" s="180"/>
      <c r="K1182" s="180"/>
      <c r="L1182" s="180"/>
      <c r="M1182" s="180"/>
      <c r="N1182" s="180"/>
      <c r="O1182" s="180"/>
      <c r="P1182" s="180"/>
      <c r="Q1182" s="180"/>
      <c r="R1182" s="180"/>
      <c r="S1182" s="180"/>
      <c r="T1182" s="180"/>
      <c r="U1182" s="180"/>
      <c r="V1182" s="180"/>
      <c r="W1182" s="180"/>
      <c r="X1182" s="180"/>
      <c r="Y1182" s="180"/>
      <c r="Z1182" s="180"/>
      <c r="AA1182" s="180"/>
      <c r="AB1182" s="180"/>
      <c r="AC1182" s="180"/>
      <c r="AD1182" s="180"/>
      <c r="AE1182" s="180"/>
      <c r="AF1182" s="180"/>
      <c r="AG1182" s="180"/>
      <c r="AH1182" s="180"/>
      <c r="AI1182" s="180"/>
      <c r="AJ1182" s="180"/>
      <c r="AK1182" s="180"/>
      <c r="AL1182" s="180"/>
      <c r="AM1182" s="180"/>
      <c r="AN1182" s="180"/>
      <c r="AO1182" s="180"/>
      <c r="AP1182" s="180"/>
      <c r="AQ1182" s="180"/>
      <c r="AR1182" s="180"/>
      <c r="AS1182" s="180"/>
      <c r="AT1182" s="180"/>
      <c r="AU1182" s="180"/>
      <c r="AV1182" s="181"/>
    </row>
    <row r="1183" spans="2:48" s="218" customFormat="1" x14ac:dyDescent="0.25">
      <c r="B1183" s="175" t="s">
        <v>14</v>
      </c>
      <c r="C1183" s="180"/>
      <c r="D1183" s="180"/>
      <c r="E1183" s="180"/>
      <c r="F1183" s="180"/>
      <c r="G1183" s="180"/>
      <c r="H1183" s="180"/>
      <c r="I1183" s="180"/>
      <c r="J1183" s="180"/>
      <c r="K1183" s="180"/>
      <c r="L1183" s="180"/>
      <c r="M1183" s="180"/>
      <c r="N1183" s="180"/>
      <c r="O1183" s="180"/>
      <c r="P1183" s="180"/>
      <c r="Q1183" s="180"/>
      <c r="R1183" s="180"/>
      <c r="S1183" s="180"/>
      <c r="T1183" s="180"/>
      <c r="U1183" s="180"/>
      <c r="V1183" s="180"/>
      <c r="W1183" s="180"/>
      <c r="X1183" s="180"/>
      <c r="Y1183" s="180"/>
      <c r="Z1183" s="180"/>
      <c r="AA1183" s="180"/>
      <c r="AB1183" s="180"/>
      <c r="AC1183" s="180"/>
      <c r="AD1183" s="180"/>
      <c r="AE1183" s="180"/>
      <c r="AF1183" s="180"/>
      <c r="AG1183" s="180"/>
      <c r="AH1183" s="180"/>
      <c r="AI1183" s="180"/>
      <c r="AJ1183" s="180"/>
      <c r="AK1183" s="180"/>
      <c r="AL1183" s="180"/>
      <c r="AM1183" s="180"/>
      <c r="AN1183" s="180"/>
      <c r="AO1183" s="180"/>
      <c r="AP1183" s="180"/>
      <c r="AQ1183" s="180"/>
      <c r="AR1183" s="180"/>
      <c r="AS1183" s="180"/>
      <c r="AT1183" s="180"/>
      <c r="AU1183" s="180"/>
      <c r="AV1183" s="181"/>
    </row>
    <row r="1184" spans="2:48" s="218" customFormat="1" x14ac:dyDescent="0.25">
      <c r="B1184" s="175" t="s">
        <v>16</v>
      </c>
      <c r="C1184" s="180"/>
      <c r="D1184" s="180"/>
      <c r="E1184" s="180"/>
      <c r="F1184" s="180"/>
      <c r="G1184" s="180"/>
      <c r="H1184" s="180"/>
      <c r="I1184" s="180"/>
      <c r="J1184" s="180"/>
      <c r="K1184" s="180"/>
      <c r="L1184" s="180"/>
      <c r="M1184" s="180"/>
      <c r="N1184" s="180"/>
      <c r="O1184" s="180"/>
      <c r="P1184" s="180"/>
      <c r="Q1184" s="180"/>
      <c r="R1184" s="180"/>
      <c r="S1184" s="180"/>
      <c r="T1184" s="180"/>
      <c r="U1184" s="180"/>
      <c r="V1184" s="180"/>
      <c r="W1184" s="180"/>
      <c r="X1184" s="180"/>
      <c r="Y1184" s="180"/>
      <c r="Z1184" s="180"/>
      <c r="AA1184" s="180"/>
      <c r="AB1184" s="180"/>
      <c r="AC1184" s="180"/>
      <c r="AD1184" s="180"/>
      <c r="AE1184" s="180"/>
      <c r="AF1184" s="180"/>
      <c r="AG1184" s="180"/>
      <c r="AH1184" s="180"/>
      <c r="AI1184" s="180"/>
      <c r="AJ1184" s="180"/>
      <c r="AK1184" s="180"/>
      <c r="AL1184" s="180"/>
      <c r="AM1184" s="180"/>
      <c r="AN1184" s="180"/>
      <c r="AO1184" s="180"/>
      <c r="AP1184" s="180"/>
      <c r="AQ1184" s="180"/>
      <c r="AR1184" s="180"/>
      <c r="AS1184" s="180"/>
      <c r="AT1184" s="180"/>
      <c r="AU1184" s="180"/>
      <c r="AV1184" s="181"/>
    </row>
    <row r="1185" spans="1:48" s="218" customFormat="1" x14ac:dyDescent="0.25">
      <c r="B1185" s="175" t="s">
        <v>18</v>
      </c>
      <c r="C1185" s="180"/>
      <c r="D1185" s="180"/>
      <c r="E1185" s="180"/>
      <c r="F1185" s="180"/>
      <c r="G1185" s="180"/>
      <c r="H1185" s="180"/>
      <c r="I1185" s="180"/>
      <c r="J1185" s="180"/>
      <c r="K1185" s="180"/>
      <c r="L1185" s="180"/>
      <c r="M1185" s="180"/>
      <c r="N1185" s="180"/>
      <c r="O1185" s="180"/>
      <c r="P1185" s="180"/>
      <c r="Q1185" s="180"/>
      <c r="R1185" s="180"/>
      <c r="S1185" s="180"/>
      <c r="T1185" s="180"/>
      <c r="U1185" s="180"/>
      <c r="V1185" s="180"/>
      <c r="W1185" s="180"/>
      <c r="X1185" s="180"/>
      <c r="Y1185" s="180"/>
      <c r="Z1185" s="180"/>
      <c r="AA1185" s="180"/>
      <c r="AB1185" s="180"/>
      <c r="AC1185" s="180"/>
      <c r="AD1185" s="180"/>
      <c r="AE1185" s="180"/>
      <c r="AF1185" s="180"/>
      <c r="AG1185" s="180"/>
      <c r="AH1185" s="180"/>
      <c r="AI1185" s="180"/>
      <c r="AJ1185" s="180"/>
      <c r="AK1185" s="180"/>
      <c r="AL1185" s="180"/>
      <c r="AM1185" s="180"/>
      <c r="AN1185" s="180"/>
      <c r="AO1185" s="180"/>
      <c r="AP1185" s="180"/>
      <c r="AQ1185" s="180"/>
      <c r="AR1185" s="180"/>
      <c r="AS1185" s="180"/>
      <c r="AT1185" s="180"/>
      <c r="AU1185" s="180"/>
      <c r="AV1185" s="181"/>
    </row>
    <row r="1186" spans="1:48" s="218" customFormat="1" x14ac:dyDescent="0.25">
      <c r="B1186" s="175" t="s">
        <v>20</v>
      </c>
      <c r="C1186" s="180"/>
      <c r="D1186" s="180"/>
      <c r="E1186" s="180"/>
      <c r="F1186" s="180"/>
      <c r="G1186" s="180"/>
      <c r="H1186" s="180"/>
      <c r="I1186" s="180"/>
      <c r="J1186" s="180"/>
      <c r="K1186" s="180"/>
      <c r="L1186" s="180"/>
      <c r="M1186" s="180"/>
      <c r="N1186" s="180"/>
      <c r="O1186" s="180"/>
      <c r="P1186" s="180"/>
      <c r="Q1186" s="180"/>
      <c r="R1186" s="180"/>
      <c r="S1186" s="180"/>
      <c r="T1186" s="180"/>
      <c r="U1186" s="180"/>
      <c r="V1186" s="180"/>
      <c r="W1186" s="180"/>
      <c r="X1186" s="180"/>
      <c r="Y1186" s="180"/>
      <c r="Z1186" s="180"/>
      <c r="AA1186" s="180"/>
      <c r="AB1186" s="180"/>
      <c r="AC1186" s="180"/>
      <c r="AD1186" s="180"/>
      <c r="AE1186" s="180"/>
      <c r="AF1186" s="180"/>
      <c r="AG1186" s="180"/>
      <c r="AH1186" s="180"/>
      <c r="AI1186" s="180"/>
      <c r="AJ1186" s="180"/>
      <c r="AK1186" s="180"/>
      <c r="AL1186" s="180"/>
      <c r="AM1186" s="180"/>
      <c r="AN1186" s="180"/>
      <c r="AO1186" s="180"/>
      <c r="AP1186" s="180"/>
      <c r="AQ1186" s="180"/>
      <c r="AR1186" s="180"/>
      <c r="AS1186" s="180"/>
      <c r="AT1186" s="180"/>
      <c r="AU1186" s="180"/>
      <c r="AV1186" s="181"/>
    </row>
    <row r="1187" spans="1:48" s="218" customFormat="1" x14ac:dyDescent="0.25">
      <c r="B1187" s="175" t="s">
        <v>22</v>
      </c>
      <c r="C1187" s="178">
        <v>47.2562748</v>
      </c>
      <c r="D1187" s="178">
        <v>47.2562748</v>
      </c>
      <c r="E1187" s="178">
        <v>47.2562748</v>
      </c>
      <c r="F1187" s="178">
        <v>47.2562748</v>
      </c>
      <c r="G1187" s="178">
        <v>47.2562748</v>
      </c>
      <c r="H1187" s="178">
        <v>47.2562748</v>
      </c>
      <c r="I1187" s="178">
        <v>47.2562748</v>
      </c>
      <c r="J1187" s="178">
        <v>47.2562748</v>
      </c>
      <c r="K1187" s="178">
        <v>44.484438959999999</v>
      </c>
      <c r="L1187" s="178">
        <v>41.712603120000004</v>
      </c>
      <c r="M1187" s="178">
        <v>38.940767280000003</v>
      </c>
      <c r="N1187" s="178">
        <v>38.458688688000002</v>
      </c>
      <c r="O1187" s="178">
        <v>37.976610096000002</v>
      </c>
      <c r="P1187" s="178">
        <v>37.494531504000001</v>
      </c>
      <c r="Q1187" s="178">
        <v>37.012452912000001</v>
      </c>
      <c r="R1187" s="178">
        <v>36.53037432</v>
      </c>
      <c r="S1187" s="178">
        <v>36.559333907999999</v>
      </c>
      <c r="T1187" s="178">
        <v>36.588293495999999</v>
      </c>
      <c r="U1187" s="178">
        <v>36.617253083999998</v>
      </c>
      <c r="V1187" s="178">
        <v>36.646212671999997</v>
      </c>
      <c r="W1187" s="178">
        <v>36.675172259999997</v>
      </c>
      <c r="X1187" s="178">
        <v>36.704131848000003</v>
      </c>
      <c r="Y1187" s="178">
        <v>36.733091436000002</v>
      </c>
      <c r="Z1187" s="178">
        <v>36.762051024000002</v>
      </c>
      <c r="AA1187" s="178">
        <v>36.791010612000001</v>
      </c>
      <c r="AB1187" s="178">
        <v>36.8199702</v>
      </c>
      <c r="AC1187" s="178">
        <v>36.791790839999997</v>
      </c>
      <c r="AD1187" s="178">
        <v>36.763611480000002</v>
      </c>
      <c r="AE1187" s="178">
        <v>36.735432119999999</v>
      </c>
      <c r="AF1187" s="178">
        <v>36.707252760000003</v>
      </c>
      <c r="AG1187" s="178">
        <v>36.6790734</v>
      </c>
      <c r="AH1187" s="178">
        <v>36.650894040000004</v>
      </c>
      <c r="AI1187" s="178">
        <v>36.622714680000001</v>
      </c>
      <c r="AJ1187" s="178">
        <v>36.594535320000006</v>
      </c>
      <c r="AK1187" s="178">
        <v>36.566355960000003</v>
      </c>
      <c r="AL1187" s="178">
        <v>36.538176600000007</v>
      </c>
      <c r="AM1187" s="178">
        <v>36.509997240000004</v>
      </c>
      <c r="AN1187" s="178">
        <v>36.481817880000008</v>
      </c>
      <c r="AO1187" s="178">
        <v>36.453638520000005</v>
      </c>
      <c r="AP1187" s="178">
        <v>36.42545916000001</v>
      </c>
      <c r="AQ1187" s="178">
        <v>36.397279800000007</v>
      </c>
      <c r="AR1187" s="178">
        <v>36.397279800000007</v>
      </c>
      <c r="AS1187" s="178">
        <v>36.397279800000007</v>
      </c>
      <c r="AT1187" s="178">
        <v>36.397279800000007</v>
      </c>
      <c r="AU1187" s="178">
        <v>36.397279800000007</v>
      </c>
      <c r="AV1187" s="179">
        <v>36.397279800000007</v>
      </c>
    </row>
    <row r="1188" spans="1:48" s="218" customFormat="1" x14ac:dyDescent="0.25">
      <c r="B1188" s="175" t="s">
        <v>110</v>
      </c>
      <c r="C1188" s="178">
        <v>0</v>
      </c>
      <c r="D1188" s="178">
        <v>0</v>
      </c>
      <c r="E1188" s="178">
        <v>0</v>
      </c>
      <c r="F1188" s="178">
        <v>0</v>
      </c>
      <c r="G1188" s="178">
        <v>0</v>
      </c>
      <c r="H1188" s="178">
        <v>0</v>
      </c>
      <c r="I1188" s="178">
        <v>0</v>
      </c>
      <c r="J1188" s="178">
        <v>0</v>
      </c>
      <c r="K1188" s="178">
        <v>0</v>
      </c>
      <c r="L1188" s="178">
        <v>0</v>
      </c>
      <c r="M1188" s="178">
        <v>0</v>
      </c>
      <c r="N1188" s="178">
        <v>0</v>
      </c>
      <c r="O1188" s="178">
        <v>0</v>
      </c>
      <c r="P1188" s="178">
        <v>0</v>
      </c>
      <c r="Q1188" s="178">
        <v>0</v>
      </c>
      <c r="R1188" s="178">
        <v>0</v>
      </c>
      <c r="S1188" s="178">
        <v>0</v>
      </c>
      <c r="T1188" s="178">
        <v>0</v>
      </c>
      <c r="U1188" s="178">
        <v>0</v>
      </c>
      <c r="V1188" s="178">
        <v>0</v>
      </c>
      <c r="W1188" s="178">
        <v>0</v>
      </c>
      <c r="X1188" s="178">
        <v>0</v>
      </c>
      <c r="Y1188" s="178">
        <v>0</v>
      </c>
      <c r="Z1188" s="178">
        <v>0</v>
      </c>
      <c r="AA1188" s="178">
        <v>0</v>
      </c>
      <c r="AB1188" s="178">
        <v>0</v>
      </c>
      <c r="AC1188" s="178">
        <v>0</v>
      </c>
      <c r="AD1188" s="178">
        <v>0</v>
      </c>
      <c r="AE1188" s="178">
        <v>0</v>
      </c>
      <c r="AF1188" s="178">
        <v>0</v>
      </c>
      <c r="AG1188" s="178">
        <v>0</v>
      </c>
      <c r="AH1188" s="178">
        <v>0</v>
      </c>
      <c r="AI1188" s="178">
        <v>0</v>
      </c>
      <c r="AJ1188" s="178">
        <v>0</v>
      </c>
      <c r="AK1188" s="178">
        <v>0</v>
      </c>
      <c r="AL1188" s="178">
        <v>0</v>
      </c>
      <c r="AM1188" s="178">
        <v>0</v>
      </c>
      <c r="AN1188" s="178">
        <v>0</v>
      </c>
      <c r="AO1188" s="178">
        <v>0</v>
      </c>
      <c r="AP1188" s="178">
        <v>0</v>
      </c>
      <c r="AQ1188" s="178">
        <v>0</v>
      </c>
      <c r="AR1188" s="178">
        <v>0</v>
      </c>
      <c r="AS1188" s="178">
        <v>0</v>
      </c>
      <c r="AT1188" s="178">
        <v>0</v>
      </c>
      <c r="AU1188" s="178">
        <v>0</v>
      </c>
      <c r="AV1188" s="179">
        <v>0</v>
      </c>
    </row>
    <row r="1189" spans="1:48" s="218" customFormat="1" x14ac:dyDescent="0.25">
      <c r="B1189" s="175" t="s">
        <v>111</v>
      </c>
      <c r="C1189" s="178">
        <v>0</v>
      </c>
      <c r="D1189" s="178">
        <v>0</v>
      </c>
      <c r="E1189" s="178">
        <v>0</v>
      </c>
      <c r="F1189" s="178">
        <v>0</v>
      </c>
      <c r="G1189" s="178">
        <v>0</v>
      </c>
      <c r="H1189" s="178">
        <v>0</v>
      </c>
      <c r="I1189" s="178">
        <v>0</v>
      </c>
      <c r="J1189" s="178">
        <v>0</v>
      </c>
      <c r="K1189" s="178">
        <v>0</v>
      </c>
      <c r="L1189" s="178">
        <v>0</v>
      </c>
      <c r="M1189" s="178">
        <v>0</v>
      </c>
      <c r="N1189" s="178">
        <v>0</v>
      </c>
      <c r="O1189" s="178">
        <v>0</v>
      </c>
      <c r="P1189" s="178">
        <v>0</v>
      </c>
      <c r="Q1189" s="178">
        <v>0</v>
      </c>
      <c r="R1189" s="178">
        <v>0</v>
      </c>
      <c r="S1189" s="178">
        <v>0</v>
      </c>
      <c r="T1189" s="178">
        <v>0</v>
      </c>
      <c r="U1189" s="178">
        <v>0</v>
      </c>
      <c r="V1189" s="178">
        <v>0</v>
      </c>
      <c r="W1189" s="178">
        <v>0</v>
      </c>
      <c r="X1189" s="178">
        <v>0</v>
      </c>
      <c r="Y1189" s="178">
        <v>0</v>
      </c>
      <c r="Z1189" s="178">
        <v>0</v>
      </c>
      <c r="AA1189" s="178">
        <v>0</v>
      </c>
      <c r="AB1189" s="178">
        <v>0</v>
      </c>
      <c r="AC1189" s="178">
        <v>0</v>
      </c>
      <c r="AD1189" s="178">
        <v>0</v>
      </c>
      <c r="AE1189" s="178">
        <v>0</v>
      </c>
      <c r="AF1189" s="178">
        <v>0</v>
      </c>
      <c r="AG1189" s="178">
        <v>0</v>
      </c>
      <c r="AH1189" s="178">
        <v>0</v>
      </c>
      <c r="AI1189" s="178">
        <v>0</v>
      </c>
      <c r="AJ1189" s="178">
        <v>0</v>
      </c>
      <c r="AK1189" s="178">
        <v>0</v>
      </c>
      <c r="AL1189" s="178">
        <v>0</v>
      </c>
      <c r="AM1189" s="178">
        <v>0</v>
      </c>
      <c r="AN1189" s="178">
        <v>0</v>
      </c>
      <c r="AO1189" s="178">
        <v>0</v>
      </c>
      <c r="AP1189" s="178">
        <v>0</v>
      </c>
      <c r="AQ1189" s="178">
        <v>0</v>
      </c>
      <c r="AR1189" s="178">
        <v>0</v>
      </c>
      <c r="AS1189" s="178">
        <v>0</v>
      </c>
      <c r="AT1189" s="178">
        <v>0</v>
      </c>
      <c r="AU1189" s="178">
        <v>0</v>
      </c>
      <c r="AV1189" s="179">
        <v>0</v>
      </c>
    </row>
    <row r="1190" spans="1:48" s="218" customFormat="1" x14ac:dyDescent="0.25">
      <c r="B1190" s="175" t="s">
        <v>58</v>
      </c>
      <c r="C1190" s="178">
        <v>0</v>
      </c>
      <c r="D1190" s="178">
        <v>0</v>
      </c>
      <c r="E1190" s="178">
        <v>0</v>
      </c>
      <c r="F1190" s="178">
        <v>0</v>
      </c>
      <c r="G1190" s="178">
        <v>0</v>
      </c>
      <c r="H1190" s="178">
        <v>0</v>
      </c>
      <c r="I1190" s="178">
        <v>0</v>
      </c>
      <c r="J1190" s="178">
        <v>0</v>
      </c>
      <c r="K1190" s="178">
        <v>0</v>
      </c>
      <c r="L1190" s="178">
        <v>0</v>
      </c>
      <c r="M1190" s="178">
        <v>0</v>
      </c>
      <c r="N1190" s="178">
        <v>0</v>
      </c>
      <c r="O1190" s="178">
        <v>0</v>
      </c>
      <c r="P1190" s="178">
        <v>0</v>
      </c>
      <c r="Q1190" s="178">
        <v>0</v>
      </c>
      <c r="R1190" s="178">
        <v>0</v>
      </c>
      <c r="S1190" s="178">
        <v>0</v>
      </c>
      <c r="T1190" s="178">
        <v>0</v>
      </c>
      <c r="U1190" s="178">
        <v>0</v>
      </c>
      <c r="V1190" s="178">
        <v>0</v>
      </c>
      <c r="W1190" s="178">
        <v>0</v>
      </c>
      <c r="X1190" s="178">
        <v>0</v>
      </c>
      <c r="Y1190" s="178">
        <v>0</v>
      </c>
      <c r="Z1190" s="178">
        <v>0</v>
      </c>
      <c r="AA1190" s="178">
        <v>0</v>
      </c>
      <c r="AB1190" s="178">
        <v>0</v>
      </c>
      <c r="AC1190" s="178">
        <v>0</v>
      </c>
      <c r="AD1190" s="178">
        <v>0</v>
      </c>
      <c r="AE1190" s="178">
        <v>0</v>
      </c>
      <c r="AF1190" s="178">
        <v>0</v>
      </c>
      <c r="AG1190" s="178">
        <v>0</v>
      </c>
      <c r="AH1190" s="178">
        <v>0</v>
      </c>
      <c r="AI1190" s="178">
        <v>0</v>
      </c>
      <c r="AJ1190" s="178">
        <v>0</v>
      </c>
      <c r="AK1190" s="178">
        <v>0</v>
      </c>
      <c r="AL1190" s="178">
        <v>0</v>
      </c>
      <c r="AM1190" s="178">
        <v>0</v>
      </c>
      <c r="AN1190" s="178">
        <v>0</v>
      </c>
      <c r="AO1190" s="178">
        <v>0</v>
      </c>
      <c r="AP1190" s="178">
        <v>0</v>
      </c>
      <c r="AQ1190" s="178">
        <v>0</v>
      </c>
      <c r="AR1190" s="178">
        <v>0</v>
      </c>
      <c r="AS1190" s="178">
        <v>0</v>
      </c>
      <c r="AT1190" s="178">
        <v>0</v>
      </c>
      <c r="AU1190" s="178">
        <v>0</v>
      </c>
      <c r="AV1190" s="179">
        <v>0</v>
      </c>
    </row>
    <row r="1191" spans="1:48" s="218" customFormat="1" x14ac:dyDescent="0.25">
      <c r="B1191" s="175" t="s">
        <v>60</v>
      </c>
      <c r="C1191" s="178">
        <v>36859.894344</v>
      </c>
      <c r="D1191" s="178">
        <v>36859.894344</v>
      </c>
      <c r="E1191" s="178">
        <v>36859.894344</v>
      </c>
      <c r="F1191" s="178">
        <v>36859.894344</v>
      </c>
      <c r="G1191" s="178">
        <v>36859.894344</v>
      </c>
      <c r="H1191" s="178">
        <v>36859.894344</v>
      </c>
      <c r="I1191" s="178">
        <v>36859.894344</v>
      </c>
      <c r="J1191" s="178">
        <v>36859.894344</v>
      </c>
      <c r="K1191" s="178">
        <v>28420.610703263999</v>
      </c>
      <c r="L1191" s="178">
        <v>19981.327062528002</v>
      </c>
      <c r="M1191" s="178">
        <v>11542.043421792001</v>
      </c>
      <c r="N1191" s="178">
        <v>10658.3193359136</v>
      </c>
      <c r="O1191" s="178">
        <v>9774.5952500351996</v>
      </c>
      <c r="P1191" s="178">
        <v>8890.8711641568007</v>
      </c>
      <c r="Q1191" s="178">
        <v>8007.1470782783999</v>
      </c>
      <c r="R1191" s="178">
        <v>7123.4229924000001</v>
      </c>
      <c r="S1191" s="178">
        <v>6764.5524070800002</v>
      </c>
      <c r="T1191" s="178">
        <v>6405.6818217600003</v>
      </c>
      <c r="U1191" s="178">
        <v>6046.8112364400004</v>
      </c>
      <c r="V1191" s="178">
        <v>5687.9406511200004</v>
      </c>
      <c r="W1191" s="178">
        <v>5329.0700658000005</v>
      </c>
      <c r="X1191" s="178">
        <v>4970.1994804800006</v>
      </c>
      <c r="Y1191" s="178">
        <v>4611.3288951600007</v>
      </c>
      <c r="Z1191" s="178">
        <v>4252.4583098400008</v>
      </c>
      <c r="AA1191" s="178">
        <v>3893.5877245200008</v>
      </c>
      <c r="AB1191" s="178">
        <v>3534.7171392000009</v>
      </c>
      <c r="AC1191" s="178">
        <v>3488.6263631184011</v>
      </c>
      <c r="AD1191" s="178">
        <v>3442.5355870368007</v>
      </c>
      <c r="AE1191" s="178">
        <v>3396.4448109552009</v>
      </c>
      <c r="AF1191" s="178">
        <v>3350.3540348736005</v>
      </c>
      <c r="AG1191" s="178">
        <v>3304.2632587920007</v>
      </c>
      <c r="AH1191" s="178">
        <v>3258.1724827104008</v>
      </c>
      <c r="AI1191" s="178">
        <v>3212.0817066288005</v>
      </c>
      <c r="AJ1191" s="178">
        <v>3165.9909305472006</v>
      </c>
      <c r="AK1191" s="178">
        <v>3119.9001544656003</v>
      </c>
      <c r="AL1191" s="178">
        <v>3073.8093783840004</v>
      </c>
      <c r="AM1191" s="178">
        <v>3027.7186023024005</v>
      </c>
      <c r="AN1191" s="178">
        <v>2981.6278262208002</v>
      </c>
      <c r="AO1191" s="178">
        <v>2935.5370501392003</v>
      </c>
      <c r="AP1191" s="178">
        <v>2889.4462740576</v>
      </c>
      <c r="AQ1191" s="178">
        <v>2843.3554979760002</v>
      </c>
      <c r="AR1191" s="178">
        <v>2843.3554979760002</v>
      </c>
      <c r="AS1191" s="178">
        <v>2843.3554979760002</v>
      </c>
      <c r="AT1191" s="178">
        <v>2843.3554979760002</v>
      </c>
      <c r="AU1191" s="178">
        <v>2843.3554979760002</v>
      </c>
      <c r="AV1191" s="179">
        <v>2843.3554979760002</v>
      </c>
    </row>
    <row r="1192" spans="1:48" s="218" customFormat="1" x14ac:dyDescent="0.25">
      <c r="B1192" s="175" t="s">
        <v>62</v>
      </c>
      <c r="C1192" s="178">
        <f>C1191/2</f>
        <v>18429.947172</v>
      </c>
      <c r="D1192" s="178">
        <f t="shared" ref="D1192:AV1192" si="18">D1191/2</f>
        <v>18429.947172</v>
      </c>
      <c r="E1192" s="178">
        <f t="shared" si="18"/>
        <v>18429.947172</v>
      </c>
      <c r="F1192" s="178">
        <f t="shared" si="18"/>
        <v>18429.947172</v>
      </c>
      <c r="G1192" s="178">
        <f t="shared" si="18"/>
        <v>18429.947172</v>
      </c>
      <c r="H1192" s="178">
        <f t="shared" si="18"/>
        <v>18429.947172</v>
      </c>
      <c r="I1192" s="178">
        <f t="shared" si="18"/>
        <v>18429.947172</v>
      </c>
      <c r="J1192" s="178">
        <f t="shared" si="18"/>
        <v>18429.947172</v>
      </c>
      <c r="K1192" s="178">
        <f t="shared" si="18"/>
        <v>14210.305351632</v>
      </c>
      <c r="L1192" s="178">
        <f t="shared" si="18"/>
        <v>9990.663531264001</v>
      </c>
      <c r="M1192" s="178">
        <f t="shared" si="18"/>
        <v>5771.0217108960005</v>
      </c>
      <c r="N1192" s="178">
        <f t="shared" si="18"/>
        <v>5329.1596679568001</v>
      </c>
      <c r="O1192" s="178">
        <f t="shared" si="18"/>
        <v>4887.2976250175998</v>
      </c>
      <c r="P1192" s="178">
        <f t="shared" si="18"/>
        <v>4445.4355820784003</v>
      </c>
      <c r="Q1192" s="178">
        <f t="shared" si="18"/>
        <v>4003.5735391392</v>
      </c>
      <c r="R1192" s="178">
        <f t="shared" si="18"/>
        <v>3561.7114962000001</v>
      </c>
      <c r="S1192" s="178">
        <f t="shared" si="18"/>
        <v>3382.2762035400001</v>
      </c>
      <c r="T1192" s="178">
        <f t="shared" si="18"/>
        <v>3202.8409108800001</v>
      </c>
      <c r="U1192" s="178">
        <f t="shared" si="18"/>
        <v>3023.4056182200002</v>
      </c>
      <c r="V1192" s="178">
        <f t="shared" si="18"/>
        <v>2843.9703255600002</v>
      </c>
      <c r="W1192" s="178">
        <f t="shared" si="18"/>
        <v>2664.5350329000003</v>
      </c>
      <c r="X1192" s="178">
        <f t="shared" si="18"/>
        <v>2485.0997402400003</v>
      </c>
      <c r="Y1192" s="178">
        <f t="shared" si="18"/>
        <v>2305.6644475800003</v>
      </c>
      <c r="Z1192" s="178">
        <f t="shared" si="18"/>
        <v>2126.2291549200004</v>
      </c>
      <c r="AA1192" s="178">
        <f t="shared" si="18"/>
        <v>1946.7938622600004</v>
      </c>
      <c r="AB1192" s="178">
        <f t="shared" si="18"/>
        <v>1767.3585696000005</v>
      </c>
      <c r="AC1192" s="178">
        <f t="shared" si="18"/>
        <v>1744.3131815592005</v>
      </c>
      <c r="AD1192" s="178">
        <f t="shared" si="18"/>
        <v>1721.2677935184004</v>
      </c>
      <c r="AE1192" s="178">
        <f t="shared" si="18"/>
        <v>1698.2224054776004</v>
      </c>
      <c r="AF1192" s="178">
        <f t="shared" si="18"/>
        <v>1675.1770174368003</v>
      </c>
      <c r="AG1192" s="178">
        <f t="shared" si="18"/>
        <v>1652.1316293960003</v>
      </c>
      <c r="AH1192" s="178">
        <f t="shared" si="18"/>
        <v>1629.0862413552004</v>
      </c>
      <c r="AI1192" s="178">
        <f t="shared" si="18"/>
        <v>1606.0408533144002</v>
      </c>
      <c r="AJ1192" s="178">
        <f t="shared" si="18"/>
        <v>1582.9954652736003</v>
      </c>
      <c r="AK1192" s="178">
        <f t="shared" si="18"/>
        <v>1559.9500772328001</v>
      </c>
      <c r="AL1192" s="178">
        <f t="shared" si="18"/>
        <v>1536.9046891920002</v>
      </c>
      <c r="AM1192" s="178">
        <f t="shared" si="18"/>
        <v>1513.8593011512003</v>
      </c>
      <c r="AN1192" s="178">
        <f t="shared" si="18"/>
        <v>1490.8139131104001</v>
      </c>
      <c r="AO1192" s="178">
        <f t="shared" si="18"/>
        <v>1467.7685250696002</v>
      </c>
      <c r="AP1192" s="178">
        <f t="shared" si="18"/>
        <v>1444.7231370288</v>
      </c>
      <c r="AQ1192" s="178">
        <f t="shared" si="18"/>
        <v>1421.6777489880001</v>
      </c>
      <c r="AR1192" s="178">
        <f t="shared" si="18"/>
        <v>1421.6777489880001</v>
      </c>
      <c r="AS1192" s="178">
        <f t="shared" si="18"/>
        <v>1421.6777489880001</v>
      </c>
      <c r="AT1192" s="178">
        <f t="shared" si="18"/>
        <v>1421.6777489880001</v>
      </c>
      <c r="AU1192" s="178">
        <f t="shared" si="18"/>
        <v>1421.6777489880001</v>
      </c>
      <c r="AV1192" s="178">
        <f t="shared" si="18"/>
        <v>1421.6777489880001</v>
      </c>
    </row>
    <row r="1193" spans="1:48" s="218" customFormat="1" x14ac:dyDescent="0.25">
      <c r="B1193" s="175" t="s">
        <v>109</v>
      </c>
      <c r="C1193" s="178">
        <v>10</v>
      </c>
      <c r="D1193" s="178">
        <v>10</v>
      </c>
      <c r="E1193" s="178">
        <v>10</v>
      </c>
      <c r="F1193" s="178">
        <v>10</v>
      </c>
      <c r="G1193" s="178">
        <v>10</v>
      </c>
      <c r="H1193" s="178">
        <v>10</v>
      </c>
      <c r="I1193" s="178">
        <v>10</v>
      </c>
      <c r="J1193" s="178">
        <v>10</v>
      </c>
      <c r="K1193" s="178">
        <v>10</v>
      </c>
      <c r="L1193" s="178">
        <v>10</v>
      </c>
      <c r="M1193" s="178">
        <v>10</v>
      </c>
      <c r="N1193" s="178">
        <v>10</v>
      </c>
      <c r="O1193" s="178">
        <v>10</v>
      </c>
      <c r="P1193" s="178">
        <v>10</v>
      </c>
      <c r="Q1193" s="178">
        <v>10</v>
      </c>
      <c r="R1193" s="178">
        <v>10</v>
      </c>
      <c r="S1193" s="178">
        <v>10</v>
      </c>
      <c r="T1193" s="178">
        <v>10</v>
      </c>
      <c r="U1193" s="178">
        <v>10</v>
      </c>
      <c r="V1193" s="178">
        <v>10</v>
      </c>
      <c r="W1193" s="178">
        <v>10</v>
      </c>
      <c r="X1193" s="178">
        <v>10</v>
      </c>
      <c r="Y1193" s="178">
        <v>10</v>
      </c>
      <c r="Z1193" s="178">
        <v>10</v>
      </c>
      <c r="AA1193" s="178">
        <v>10</v>
      </c>
      <c r="AB1193" s="178">
        <v>10</v>
      </c>
      <c r="AC1193" s="178">
        <v>10</v>
      </c>
      <c r="AD1193" s="178">
        <v>10</v>
      </c>
      <c r="AE1193" s="178">
        <v>10</v>
      </c>
      <c r="AF1193" s="178">
        <v>10</v>
      </c>
      <c r="AG1193" s="178">
        <v>10</v>
      </c>
      <c r="AH1193" s="178">
        <v>10</v>
      </c>
      <c r="AI1193" s="178">
        <v>10</v>
      </c>
      <c r="AJ1193" s="178">
        <v>10</v>
      </c>
      <c r="AK1193" s="178">
        <v>10</v>
      </c>
      <c r="AL1193" s="178">
        <v>10</v>
      </c>
      <c r="AM1193" s="178">
        <v>10</v>
      </c>
      <c r="AN1193" s="178">
        <v>10</v>
      </c>
      <c r="AO1193" s="178">
        <v>10</v>
      </c>
      <c r="AP1193" s="178">
        <v>10</v>
      </c>
      <c r="AQ1193" s="178">
        <v>10</v>
      </c>
      <c r="AR1193" s="178">
        <v>10</v>
      </c>
      <c r="AS1193" s="178">
        <v>10</v>
      </c>
      <c r="AT1193" s="178">
        <v>10</v>
      </c>
      <c r="AU1193" s="178">
        <v>10</v>
      </c>
      <c r="AV1193" s="179">
        <v>10</v>
      </c>
    </row>
    <row r="1194" spans="1:48" s="218" customFormat="1" x14ac:dyDescent="0.25">
      <c r="B1194" s="175" t="s">
        <v>274</v>
      </c>
      <c r="C1194" s="178">
        <v>100000</v>
      </c>
      <c r="D1194" s="178">
        <v>100000</v>
      </c>
      <c r="E1194" s="178">
        <v>100000</v>
      </c>
      <c r="F1194" s="178">
        <v>100000</v>
      </c>
      <c r="G1194" s="178">
        <v>100000</v>
      </c>
      <c r="H1194" s="178">
        <v>100000</v>
      </c>
      <c r="I1194" s="178">
        <v>100000</v>
      </c>
      <c r="J1194" s="178">
        <v>100000</v>
      </c>
      <c r="K1194" s="178">
        <v>100000</v>
      </c>
      <c r="L1194" s="178">
        <v>100000</v>
      </c>
      <c r="M1194" s="178">
        <v>100000</v>
      </c>
      <c r="N1194" s="178">
        <v>100000</v>
      </c>
      <c r="O1194" s="178">
        <v>100000</v>
      </c>
      <c r="P1194" s="178">
        <v>100000</v>
      </c>
      <c r="Q1194" s="178">
        <v>100000</v>
      </c>
      <c r="R1194" s="178">
        <v>100000</v>
      </c>
      <c r="S1194" s="178">
        <v>100000</v>
      </c>
      <c r="T1194" s="178">
        <v>100000</v>
      </c>
      <c r="U1194" s="178">
        <v>100000</v>
      </c>
      <c r="V1194" s="178">
        <v>100000</v>
      </c>
      <c r="W1194" s="178">
        <v>100000</v>
      </c>
      <c r="X1194" s="178">
        <v>100000</v>
      </c>
      <c r="Y1194" s="178">
        <v>100000</v>
      </c>
      <c r="Z1194" s="178">
        <v>100000</v>
      </c>
      <c r="AA1194" s="178">
        <v>100000</v>
      </c>
      <c r="AB1194" s="178">
        <v>100000</v>
      </c>
      <c r="AC1194" s="178">
        <v>100000</v>
      </c>
      <c r="AD1194" s="178">
        <v>100000</v>
      </c>
      <c r="AE1194" s="178">
        <v>100000</v>
      </c>
      <c r="AF1194" s="178">
        <v>100000</v>
      </c>
      <c r="AG1194" s="178">
        <v>100000</v>
      </c>
      <c r="AH1194" s="178">
        <v>100000</v>
      </c>
      <c r="AI1194" s="178">
        <v>100000</v>
      </c>
      <c r="AJ1194" s="178">
        <v>100000</v>
      </c>
      <c r="AK1194" s="178">
        <v>100000</v>
      </c>
      <c r="AL1194" s="178">
        <v>100000</v>
      </c>
      <c r="AM1194" s="178">
        <v>100000</v>
      </c>
      <c r="AN1194" s="178">
        <v>100000</v>
      </c>
      <c r="AO1194" s="178">
        <v>100000</v>
      </c>
      <c r="AP1194" s="178">
        <v>100000</v>
      </c>
      <c r="AQ1194" s="178">
        <v>100000</v>
      </c>
      <c r="AR1194" s="178">
        <v>100000</v>
      </c>
      <c r="AS1194" s="178">
        <v>100000</v>
      </c>
      <c r="AT1194" s="178">
        <v>100000</v>
      </c>
      <c r="AU1194" s="178">
        <v>100000</v>
      </c>
      <c r="AV1194" s="179">
        <v>100000</v>
      </c>
    </row>
    <row r="1195" spans="1:48" s="218" customFormat="1" x14ac:dyDescent="0.25">
      <c r="B1195" s="175" t="s">
        <v>276</v>
      </c>
      <c r="C1195" s="180"/>
      <c r="D1195" s="180"/>
      <c r="E1195" s="180"/>
      <c r="F1195" s="180"/>
      <c r="G1195" s="180"/>
      <c r="H1195" s="180"/>
      <c r="I1195" s="180"/>
      <c r="J1195" s="180"/>
      <c r="K1195" s="180"/>
      <c r="L1195" s="180"/>
      <c r="M1195" s="180"/>
      <c r="N1195" s="180"/>
      <c r="O1195" s="180"/>
      <c r="P1195" s="180"/>
      <c r="Q1195" s="180"/>
      <c r="R1195" s="180"/>
      <c r="S1195" s="180"/>
      <c r="T1195" s="180"/>
      <c r="U1195" s="180"/>
      <c r="V1195" s="180"/>
      <c r="W1195" s="180"/>
      <c r="X1195" s="180"/>
      <c r="Y1195" s="180"/>
      <c r="Z1195" s="180"/>
      <c r="AA1195" s="180"/>
      <c r="AB1195" s="180"/>
      <c r="AC1195" s="180"/>
      <c r="AD1195" s="180"/>
      <c r="AE1195" s="180"/>
      <c r="AF1195" s="180"/>
      <c r="AG1195" s="180"/>
      <c r="AH1195" s="180"/>
      <c r="AI1195" s="180"/>
      <c r="AJ1195" s="180"/>
      <c r="AK1195" s="180"/>
      <c r="AL1195" s="180"/>
      <c r="AM1195" s="180"/>
      <c r="AN1195" s="180"/>
      <c r="AO1195" s="180"/>
      <c r="AP1195" s="180"/>
      <c r="AQ1195" s="180"/>
      <c r="AR1195" s="180"/>
      <c r="AS1195" s="180"/>
      <c r="AT1195" s="180"/>
      <c r="AU1195" s="180"/>
      <c r="AV1195" s="181"/>
    </row>
    <row r="1196" spans="1:48" s="218" customFormat="1" x14ac:dyDescent="0.25">
      <c r="B1196" s="175" t="s">
        <v>278</v>
      </c>
      <c r="C1196" s="180"/>
      <c r="D1196" s="180"/>
      <c r="E1196" s="180"/>
      <c r="F1196" s="180"/>
      <c r="G1196" s="180"/>
      <c r="H1196" s="180"/>
      <c r="I1196" s="180"/>
      <c r="J1196" s="180"/>
      <c r="K1196" s="180"/>
      <c r="L1196" s="180"/>
      <c r="M1196" s="180"/>
      <c r="N1196" s="180"/>
      <c r="O1196" s="180"/>
      <c r="P1196" s="180"/>
      <c r="Q1196" s="180"/>
      <c r="R1196" s="180"/>
      <c r="S1196" s="180"/>
      <c r="T1196" s="180"/>
      <c r="U1196" s="180"/>
      <c r="V1196" s="180"/>
      <c r="W1196" s="180"/>
      <c r="X1196" s="180"/>
      <c r="Y1196" s="180"/>
      <c r="Z1196" s="180"/>
      <c r="AA1196" s="180"/>
      <c r="AB1196" s="180"/>
      <c r="AC1196" s="180"/>
      <c r="AD1196" s="180"/>
      <c r="AE1196" s="180"/>
      <c r="AF1196" s="180"/>
      <c r="AG1196" s="180"/>
      <c r="AH1196" s="180"/>
      <c r="AI1196" s="180"/>
      <c r="AJ1196" s="180"/>
      <c r="AK1196" s="180"/>
      <c r="AL1196" s="180"/>
      <c r="AM1196" s="180"/>
      <c r="AN1196" s="180"/>
      <c r="AO1196" s="180"/>
      <c r="AP1196" s="180"/>
      <c r="AQ1196" s="180"/>
      <c r="AR1196" s="180"/>
      <c r="AS1196" s="180"/>
      <c r="AT1196" s="180"/>
      <c r="AU1196" s="180"/>
      <c r="AV1196" s="181"/>
    </row>
    <row r="1197" spans="1:48" s="218" customFormat="1" ht="15.75" thickBot="1" x14ac:dyDescent="0.3">
      <c r="B1197" s="326" t="s">
        <v>787</v>
      </c>
      <c r="C1197" s="327"/>
      <c r="D1197" s="327"/>
      <c r="E1197" s="327"/>
      <c r="F1197" s="327"/>
      <c r="G1197" s="327"/>
      <c r="H1197" s="327"/>
      <c r="I1197" s="327"/>
      <c r="J1197" s="327"/>
      <c r="K1197" s="327"/>
      <c r="L1197" s="327"/>
      <c r="M1197" s="327"/>
      <c r="N1197" s="327"/>
      <c r="O1197" s="327"/>
      <c r="P1197" s="327"/>
      <c r="Q1197" s="327"/>
      <c r="R1197" s="327"/>
      <c r="S1197" s="327"/>
      <c r="T1197" s="327"/>
      <c r="U1197" s="327"/>
      <c r="V1197" s="327"/>
      <c r="W1197" s="327"/>
      <c r="X1197" s="327"/>
      <c r="Y1197" s="327"/>
      <c r="Z1197" s="327"/>
      <c r="AA1197" s="327"/>
      <c r="AB1197" s="327"/>
      <c r="AC1197" s="327"/>
      <c r="AD1197" s="327"/>
      <c r="AE1197" s="327"/>
      <c r="AF1197" s="327"/>
      <c r="AG1197" s="327"/>
      <c r="AH1197" s="327"/>
      <c r="AI1197" s="327"/>
      <c r="AJ1197" s="327"/>
      <c r="AK1197" s="327"/>
      <c r="AL1197" s="327"/>
      <c r="AM1197" s="327"/>
      <c r="AN1197" s="327"/>
      <c r="AO1197" s="327"/>
      <c r="AP1197" s="327"/>
      <c r="AQ1197" s="327"/>
      <c r="AR1197" s="327"/>
      <c r="AS1197" s="327"/>
      <c r="AT1197" s="327"/>
      <c r="AU1197" s="327"/>
      <c r="AV1197" s="328"/>
    </row>
    <row r="1198" spans="1:48" s="218" customFormat="1" ht="16.5" thickTop="1" thickBot="1" x14ac:dyDescent="0.3"/>
    <row r="1199" spans="1:48" s="218" customFormat="1" ht="15.75" thickTop="1" x14ac:dyDescent="0.25">
      <c r="A1199" s="218">
        <f>A1165+1</f>
        <v>35</v>
      </c>
      <c r="B1199" s="329" t="s">
        <v>789</v>
      </c>
      <c r="C1199" s="330"/>
      <c r="D1199" s="330"/>
      <c r="E1199" s="330"/>
      <c r="F1199" s="330"/>
      <c r="G1199" s="330"/>
      <c r="H1199" s="330"/>
      <c r="I1199" s="330"/>
      <c r="J1199" s="330"/>
      <c r="K1199" s="330"/>
      <c r="L1199" s="330"/>
      <c r="M1199" s="330"/>
      <c r="N1199" s="330"/>
      <c r="O1199" s="330"/>
      <c r="P1199" s="330"/>
      <c r="Q1199" s="330"/>
      <c r="R1199" s="330"/>
      <c r="S1199" s="330"/>
      <c r="T1199" s="330"/>
      <c r="U1199" s="330"/>
      <c r="V1199" s="330"/>
      <c r="W1199" s="330"/>
      <c r="X1199" s="330"/>
      <c r="Y1199" s="330"/>
      <c r="Z1199" s="330"/>
      <c r="AA1199" s="330"/>
      <c r="AB1199" s="330"/>
      <c r="AC1199" s="330"/>
      <c r="AD1199" s="330"/>
      <c r="AE1199" s="330"/>
      <c r="AF1199" s="330"/>
      <c r="AG1199" s="330"/>
      <c r="AH1199" s="330"/>
      <c r="AI1199" s="330"/>
      <c r="AJ1199" s="330"/>
      <c r="AK1199" s="330"/>
      <c r="AL1199" s="330"/>
      <c r="AM1199" s="330"/>
      <c r="AN1199" s="330"/>
      <c r="AO1199" s="330"/>
      <c r="AP1199" s="330"/>
      <c r="AQ1199" s="330"/>
      <c r="AR1199" s="330"/>
      <c r="AS1199" s="330"/>
      <c r="AT1199" s="330"/>
      <c r="AU1199" s="330"/>
      <c r="AV1199" s="331"/>
    </row>
    <row r="1200" spans="1:48" s="218" customFormat="1" x14ac:dyDescent="0.25">
      <c r="B1200" s="175"/>
      <c r="C1200" s="176" t="s">
        <v>364</v>
      </c>
      <c r="D1200" s="176" t="s">
        <v>365</v>
      </c>
      <c r="E1200" s="176" t="s">
        <v>366</v>
      </c>
      <c r="F1200" s="176" t="s">
        <v>367</v>
      </c>
      <c r="G1200" s="176" t="s">
        <v>368</v>
      </c>
      <c r="H1200" s="176" t="s">
        <v>369</v>
      </c>
      <c r="I1200" s="176" t="s">
        <v>370</v>
      </c>
      <c r="J1200" s="176" t="s">
        <v>371</v>
      </c>
      <c r="K1200" s="176" t="s">
        <v>372</v>
      </c>
      <c r="L1200" s="176" t="s">
        <v>373</v>
      </c>
      <c r="M1200" s="176" t="s">
        <v>374</v>
      </c>
      <c r="N1200" s="176" t="s">
        <v>375</v>
      </c>
      <c r="O1200" s="176" t="s">
        <v>376</v>
      </c>
      <c r="P1200" s="176" t="s">
        <v>377</v>
      </c>
      <c r="Q1200" s="176" t="s">
        <v>378</v>
      </c>
      <c r="R1200" s="176" t="s">
        <v>379</v>
      </c>
      <c r="S1200" s="176" t="s">
        <v>380</v>
      </c>
      <c r="T1200" s="176" t="s">
        <v>381</v>
      </c>
      <c r="U1200" s="176" t="s">
        <v>382</v>
      </c>
      <c r="V1200" s="176" t="s">
        <v>383</v>
      </c>
      <c r="W1200" s="176" t="s">
        <v>384</v>
      </c>
      <c r="X1200" s="176" t="s">
        <v>385</v>
      </c>
      <c r="Y1200" s="176" t="s">
        <v>386</v>
      </c>
      <c r="Z1200" s="176" t="s">
        <v>387</v>
      </c>
      <c r="AA1200" s="176" t="s">
        <v>388</v>
      </c>
      <c r="AB1200" s="176" t="s">
        <v>389</v>
      </c>
      <c r="AC1200" s="176" t="s">
        <v>224</v>
      </c>
      <c r="AD1200" s="176" t="s">
        <v>225</v>
      </c>
      <c r="AE1200" s="176" t="s">
        <v>226</v>
      </c>
      <c r="AF1200" s="176" t="s">
        <v>227</v>
      </c>
      <c r="AG1200" s="176" t="s">
        <v>445</v>
      </c>
      <c r="AH1200" s="176" t="s">
        <v>228</v>
      </c>
      <c r="AI1200" s="176" t="s">
        <v>229</v>
      </c>
      <c r="AJ1200" s="176" t="s">
        <v>348</v>
      </c>
      <c r="AK1200" s="176" t="s">
        <v>349</v>
      </c>
      <c r="AL1200" s="176" t="s">
        <v>446</v>
      </c>
      <c r="AM1200" s="176" t="s">
        <v>350</v>
      </c>
      <c r="AN1200" s="176" t="s">
        <v>351</v>
      </c>
      <c r="AO1200" s="176" t="s">
        <v>352</v>
      </c>
      <c r="AP1200" s="176" t="s">
        <v>353</v>
      </c>
      <c r="AQ1200" s="176" t="s">
        <v>447</v>
      </c>
      <c r="AR1200" s="176" t="s">
        <v>354</v>
      </c>
      <c r="AS1200" s="176" t="s">
        <v>355</v>
      </c>
      <c r="AT1200" s="176" t="s">
        <v>356</v>
      </c>
      <c r="AU1200" s="176" t="s">
        <v>357</v>
      </c>
      <c r="AV1200" s="177" t="s">
        <v>358</v>
      </c>
    </row>
    <row r="1201" spans="2:48" s="218" customFormat="1" x14ac:dyDescent="0.25">
      <c r="B1201" s="175" t="s">
        <v>39</v>
      </c>
      <c r="C1201" s="178">
        <v>123551.53306612687</v>
      </c>
      <c r="D1201" s="178">
        <v>123551.53306612687</v>
      </c>
      <c r="E1201" s="178">
        <v>123551.53306612687</v>
      </c>
      <c r="F1201" s="178">
        <v>123551.53306612687</v>
      </c>
      <c r="G1201" s="178">
        <v>123551.53306612687</v>
      </c>
      <c r="H1201" s="178">
        <v>123551.53306612687</v>
      </c>
      <c r="I1201" s="178">
        <v>123551.53306612687</v>
      </c>
      <c r="J1201" s="178">
        <v>123551.53306612687</v>
      </c>
      <c r="K1201" s="178">
        <v>101756.73919953461</v>
      </c>
      <c r="L1201" s="178">
        <v>79961.945332942356</v>
      </c>
      <c r="M1201" s="178">
        <v>58167.151466350086</v>
      </c>
      <c r="N1201" s="178">
        <v>55104.63596718703</v>
      </c>
      <c r="O1201" s="178">
        <v>52042.120468023975</v>
      </c>
      <c r="P1201" s="178">
        <v>48979.604968860927</v>
      </c>
      <c r="Q1201" s="178">
        <v>45917.089469697872</v>
      </c>
      <c r="R1201" s="178">
        <v>42854.573970534817</v>
      </c>
      <c r="S1201" s="178">
        <v>41735.459398501182</v>
      </c>
      <c r="T1201" s="178">
        <v>40616.344826467546</v>
      </c>
      <c r="U1201" s="178">
        <v>39497.230254433918</v>
      </c>
      <c r="V1201" s="178">
        <v>38378.115682400283</v>
      </c>
      <c r="W1201" s="178">
        <v>37259.001110366647</v>
      </c>
      <c r="X1201" s="178">
        <v>36139.886538333012</v>
      </c>
      <c r="Y1201" s="178">
        <v>35020.771966299377</v>
      </c>
      <c r="Z1201" s="178">
        <v>33901.657394265741</v>
      </c>
      <c r="AA1201" s="178">
        <v>32782.542822232106</v>
      </c>
      <c r="AB1201" s="178">
        <v>31663.428250198474</v>
      </c>
      <c r="AC1201" s="178">
        <v>31504.084631518966</v>
      </c>
      <c r="AD1201" s="178">
        <v>31344.741012839462</v>
      </c>
      <c r="AE1201" s="178">
        <v>31185.397394159954</v>
      </c>
      <c r="AF1201" s="178">
        <v>31026.053775480446</v>
      </c>
      <c r="AG1201" s="178">
        <v>30866.710156800938</v>
      </c>
      <c r="AH1201" s="178">
        <v>30707.366538121434</v>
      </c>
      <c r="AI1201" s="178">
        <v>30548.022919441926</v>
      </c>
      <c r="AJ1201" s="178">
        <v>30388.679300762418</v>
      </c>
      <c r="AK1201" s="178">
        <v>30229.33568208291</v>
      </c>
      <c r="AL1201" s="178">
        <v>30069.992063403406</v>
      </c>
      <c r="AM1201" s="178">
        <v>29910.648444723898</v>
      </c>
      <c r="AN1201" s="178">
        <v>29751.30482604439</v>
      </c>
      <c r="AO1201" s="178">
        <v>29591.961207364882</v>
      </c>
      <c r="AP1201" s="178">
        <v>29432.617588685378</v>
      </c>
      <c r="AQ1201" s="178">
        <v>29273.27397000587</v>
      </c>
      <c r="AR1201" s="178">
        <v>29273.27397000587</v>
      </c>
      <c r="AS1201" s="178">
        <v>29273.27397000587</v>
      </c>
      <c r="AT1201" s="178">
        <v>29273.27397000587</v>
      </c>
      <c r="AU1201" s="178">
        <v>29273.27397000587</v>
      </c>
      <c r="AV1201" s="178">
        <v>29273.27397000587</v>
      </c>
    </row>
    <row r="1202" spans="2:48" s="218" customFormat="1" x14ac:dyDescent="0.25">
      <c r="B1202" s="175" t="s">
        <v>104</v>
      </c>
      <c r="C1202" s="178">
        <v>0</v>
      </c>
      <c r="D1202" s="178">
        <v>0</v>
      </c>
      <c r="E1202" s="178">
        <v>0</v>
      </c>
      <c r="F1202" s="178">
        <v>0</v>
      </c>
      <c r="G1202" s="178">
        <v>0</v>
      </c>
      <c r="H1202" s="178">
        <v>0</v>
      </c>
      <c r="I1202" s="178">
        <v>0</v>
      </c>
      <c r="J1202" s="178">
        <v>0</v>
      </c>
      <c r="K1202" s="178">
        <v>0</v>
      </c>
      <c r="L1202" s="178">
        <v>0</v>
      </c>
      <c r="M1202" s="178">
        <v>0</v>
      </c>
      <c r="N1202" s="178">
        <v>0</v>
      </c>
      <c r="O1202" s="178">
        <v>0</v>
      </c>
      <c r="P1202" s="178">
        <v>0</v>
      </c>
      <c r="Q1202" s="178">
        <v>0</v>
      </c>
      <c r="R1202" s="178">
        <v>0</v>
      </c>
      <c r="S1202" s="178">
        <v>0</v>
      </c>
      <c r="T1202" s="178">
        <v>0</v>
      </c>
      <c r="U1202" s="178">
        <v>0</v>
      </c>
      <c r="V1202" s="178">
        <v>0</v>
      </c>
      <c r="W1202" s="178">
        <v>0</v>
      </c>
      <c r="X1202" s="178">
        <v>0</v>
      </c>
      <c r="Y1202" s="178">
        <v>0</v>
      </c>
      <c r="Z1202" s="178">
        <v>0</v>
      </c>
      <c r="AA1202" s="178">
        <v>0</v>
      </c>
      <c r="AB1202" s="178">
        <v>0</v>
      </c>
      <c r="AC1202" s="178">
        <v>0</v>
      </c>
      <c r="AD1202" s="178">
        <v>0</v>
      </c>
      <c r="AE1202" s="178">
        <v>0</v>
      </c>
      <c r="AF1202" s="178">
        <v>0</v>
      </c>
      <c r="AG1202" s="178">
        <v>0</v>
      </c>
      <c r="AH1202" s="178">
        <v>0</v>
      </c>
      <c r="AI1202" s="178">
        <v>0</v>
      </c>
      <c r="AJ1202" s="178">
        <v>0</v>
      </c>
      <c r="AK1202" s="178">
        <v>0</v>
      </c>
      <c r="AL1202" s="178">
        <v>0</v>
      </c>
      <c r="AM1202" s="178">
        <v>0</v>
      </c>
      <c r="AN1202" s="178">
        <v>0</v>
      </c>
      <c r="AO1202" s="178">
        <v>0</v>
      </c>
      <c r="AP1202" s="178">
        <v>0</v>
      </c>
      <c r="AQ1202" s="178">
        <v>0</v>
      </c>
      <c r="AR1202" s="178">
        <v>0</v>
      </c>
      <c r="AS1202" s="178">
        <v>0</v>
      </c>
      <c r="AT1202" s="178">
        <v>0</v>
      </c>
      <c r="AU1202" s="178">
        <v>0</v>
      </c>
      <c r="AV1202" s="179">
        <v>0</v>
      </c>
    </row>
    <row r="1203" spans="2:48" s="218" customFormat="1" x14ac:dyDescent="0.25">
      <c r="B1203" s="175" t="s">
        <v>105</v>
      </c>
      <c r="C1203" s="178">
        <v>0</v>
      </c>
      <c r="D1203" s="178">
        <v>0</v>
      </c>
      <c r="E1203" s="178">
        <v>0</v>
      </c>
      <c r="F1203" s="178">
        <v>0</v>
      </c>
      <c r="G1203" s="178">
        <v>0</v>
      </c>
      <c r="H1203" s="178">
        <v>0</v>
      </c>
      <c r="I1203" s="178">
        <v>0</v>
      </c>
      <c r="J1203" s="178">
        <v>0</v>
      </c>
      <c r="K1203" s="178">
        <v>0</v>
      </c>
      <c r="L1203" s="178">
        <v>0</v>
      </c>
      <c r="M1203" s="178">
        <v>0</v>
      </c>
      <c r="N1203" s="178">
        <v>0</v>
      </c>
      <c r="O1203" s="178">
        <v>0</v>
      </c>
      <c r="P1203" s="178">
        <v>0</v>
      </c>
      <c r="Q1203" s="178">
        <v>0</v>
      </c>
      <c r="R1203" s="178">
        <v>0</v>
      </c>
      <c r="S1203" s="178">
        <v>0</v>
      </c>
      <c r="T1203" s="178">
        <v>0</v>
      </c>
      <c r="U1203" s="178">
        <v>0</v>
      </c>
      <c r="V1203" s="178">
        <v>0</v>
      </c>
      <c r="W1203" s="178">
        <v>0</v>
      </c>
      <c r="X1203" s="178">
        <v>0</v>
      </c>
      <c r="Y1203" s="178">
        <v>0</v>
      </c>
      <c r="Z1203" s="178">
        <v>0</v>
      </c>
      <c r="AA1203" s="178">
        <v>0</v>
      </c>
      <c r="AB1203" s="178">
        <v>0</v>
      </c>
      <c r="AC1203" s="178">
        <v>0</v>
      </c>
      <c r="AD1203" s="178">
        <v>0</v>
      </c>
      <c r="AE1203" s="178">
        <v>0</v>
      </c>
      <c r="AF1203" s="178">
        <v>0</v>
      </c>
      <c r="AG1203" s="178">
        <v>0</v>
      </c>
      <c r="AH1203" s="178">
        <v>0</v>
      </c>
      <c r="AI1203" s="178">
        <v>0</v>
      </c>
      <c r="AJ1203" s="178">
        <v>0</v>
      </c>
      <c r="AK1203" s="178">
        <v>0</v>
      </c>
      <c r="AL1203" s="178">
        <v>0</v>
      </c>
      <c r="AM1203" s="178">
        <v>0</v>
      </c>
      <c r="AN1203" s="178">
        <v>0</v>
      </c>
      <c r="AO1203" s="178">
        <v>0</v>
      </c>
      <c r="AP1203" s="178">
        <v>0</v>
      </c>
      <c r="AQ1203" s="178">
        <v>0</v>
      </c>
      <c r="AR1203" s="178">
        <v>0</v>
      </c>
      <c r="AS1203" s="178">
        <v>0</v>
      </c>
      <c r="AT1203" s="178">
        <v>0</v>
      </c>
      <c r="AU1203" s="178">
        <v>0</v>
      </c>
      <c r="AV1203" s="179">
        <v>0</v>
      </c>
    </row>
    <row r="1204" spans="2:48" s="218" customFormat="1" x14ac:dyDescent="0.25">
      <c r="B1204" s="175" t="s">
        <v>106</v>
      </c>
      <c r="C1204" s="178">
        <v>0</v>
      </c>
      <c r="D1204" s="178">
        <v>0</v>
      </c>
      <c r="E1204" s="178">
        <v>0</v>
      </c>
      <c r="F1204" s="178">
        <v>0</v>
      </c>
      <c r="G1204" s="178">
        <v>0</v>
      </c>
      <c r="H1204" s="178">
        <v>0</v>
      </c>
      <c r="I1204" s="178">
        <v>0</v>
      </c>
      <c r="J1204" s="178">
        <v>0</v>
      </c>
      <c r="K1204" s="178">
        <v>0</v>
      </c>
      <c r="L1204" s="178">
        <v>0</v>
      </c>
      <c r="M1204" s="178">
        <v>0</v>
      </c>
      <c r="N1204" s="178">
        <v>0</v>
      </c>
      <c r="O1204" s="178">
        <v>0</v>
      </c>
      <c r="P1204" s="178">
        <v>0</v>
      </c>
      <c r="Q1204" s="178">
        <v>0</v>
      </c>
      <c r="R1204" s="178">
        <v>0</v>
      </c>
      <c r="S1204" s="178">
        <v>0</v>
      </c>
      <c r="T1204" s="178">
        <v>0</v>
      </c>
      <c r="U1204" s="178">
        <v>0</v>
      </c>
      <c r="V1204" s="178">
        <v>0</v>
      </c>
      <c r="W1204" s="178">
        <v>0</v>
      </c>
      <c r="X1204" s="178">
        <v>0</v>
      </c>
      <c r="Y1204" s="178">
        <v>0</v>
      </c>
      <c r="Z1204" s="178">
        <v>0</v>
      </c>
      <c r="AA1204" s="178">
        <v>0</v>
      </c>
      <c r="AB1204" s="178">
        <v>0</v>
      </c>
      <c r="AC1204" s="178">
        <v>0</v>
      </c>
      <c r="AD1204" s="178">
        <v>0</v>
      </c>
      <c r="AE1204" s="178">
        <v>0</v>
      </c>
      <c r="AF1204" s="178">
        <v>0</v>
      </c>
      <c r="AG1204" s="178">
        <v>0</v>
      </c>
      <c r="AH1204" s="178">
        <v>0</v>
      </c>
      <c r="AI1204" s="178">
        <v>0</v>
      </c>
      <c r="AJ1204" s="178">
        <v>0</v>
      </c>
      <c r="AK1204" s="178">
        <v>0</v>
      </c>
      <c r="AL1204" s="178">
        <v>0</v>
      </c>
      <c r="AM1204" s="178">
        <v>0</v>
      </c>
      <c r="AN1204" s="178">
        <v>0</v>
      </c>
      <c r="AO1204" s="178">
        <v>0</v>
      </c>
      <c r="AP1204" s="178">
        <v>0</v>
      </c>
      <c r="AQ1204" s="178">
        <v>0</v>
      </c>
      <c r="AR1204" s="178">
        <v>0</v>
      </c>
      <c r="AS1204" s="178">
        <v>0</v>
      </c>
      <c r="AT1204" s="178">
        <v>0</v>
      </c>
      <c r="AU1204" s="178">
        <v>0</v>
      </c>
      <c r="AV1204" s="179">
        <v>0</v>
      </c>
    </row>
    <row r="1205" spans="2:48" s="218" customFormat="1" x14ac:dyDescent="0.25">
      <c r="B1205" s="175" t="s">
        <v>107</v>
      </c>
      <c r="C1205" s="178">
        <v>0</v>
      </c>
      <c r="D1205" s="178">
        <v>0</v>
      </c>
      <c r="E1205" s="178">
        <v>0</v>
      </c>
      <c r="F1205" s="178">
        <v>0</v>
      </c>
      <c r="G1205" s="178">
        <v>0</v>
      </c>
      <c r="H1205" s="178">
        <v>0</v>
      </c>
      <c r="I1205" s="178">
        <v>0</v>
      </c>
      <c r="J1205" s="178">
        <v>0</v>
      </c>
      <c r="K1205" s="178">
        <v>0</v>
      </c>
      <c r="L1205" s="178">
        <v>0</v>
      </c>
      <c r="M1205" s="178">
        <v>0</v>
      </c>
      <c r="N1205" s="178">
        <v>0</v>
      </c>
      <c r="O1205" s="178">
        <v>0</v>
      </c>
      <c r="P1205" s="178">
        <v>0</v>
      </c>
      <c r="Q1205" s="178">
        <v>0</v>
      </c>
      <c r="R1205" s="178">
        <v>0</v>
      </c>
      <c r="S1205" s="178">
        <v>0</v>
      </c>
      <c r="T1205" s="178">
        <v>0</v>
      </c>
      <c r="U1205" s="178">
        <v>0</v>
      </c>
      <c r="V1205" s="178">
        <v>0</v>
      </c>
      <c r="W1205" s="178">
        <v>0</v>
      </c>
      <c r="X1205" s="178">
        <v>0</v>
      </c>
      <c r="Y1205" s="178">
        <v>0</v>
      </c>
      <c r="Z1205" s="178">
        <v>0</v>
      </c>
      <c r="AA1205" s="178">
        <v>0</v>
      </c>
      <c r="AB1205" s="178">
        <v>0</v>
      </c>
      <c r="AC1205" s="178">
        <v>0</v>
      </c>
      <c r="AD1205" s="178">
        <v>0</v>
      </c>
      <c r="AE1205" s="178">
        <v>0</v>
      </c>
      <c r="AF1205" s="178">
        <v>0</v>
      </c>
      <c r="AG1205" s="178">
        <v>0</v>
      </c>
      <c r="AH1205" s="178">
        <v>0</v>
      </c>
      <c r="AI1205" s="178">
        <v>0</v>
      </c>
      <c r="AJ1205" s="178">
        <v>0</v>
      </c>
      <c r="AK1205" s="178">
        <v>0</v>
      </c>
      <c r="AL1205" s="178">
        <v>0</v>
      </c>
      <c r="AM1205" s="178">
        <v>0</v>
      </c>
      <c r="AN1205" s="178">
        <v>0</v>
      </c>
      <c r="AO1205" s="178">
        <v>0</v>
      </c>
      <c r="AP1205" s="178">
        <v>0</v>
      </c>
      <c r="AQ1205" s="178">
        <v>0</v>
      </c>
      <c r="AR1205" s="178">
        <v>0</v>
      </c>
      <c r="AS1205" s="178">
        <v>0</v>
      </c>
      <c r="AT1205" s="178">
        <v>0</v>
      </c>
      <c r="AU1205" s="178">
        <v>0</v>
      </c>
      <c r="AV1205" s="179">
        <v>0</v>
      </c>
    </row>
    <row r="1206" spans="2:48" s="218" customFormat="1" x14ac:dyDescent="0.25">
      <c r="B1206" s="175" t="s">
        <v>45</v>
      </c>
      <c r="C1206" s="178">
        <v>380.19203514091004</v>
      </c>
      <c r="D1206" s="178">
        <v>380.19203514091004</v>
      </c>
      <c r="E1206" s="178">
        <v>380.19203514091004</v>
      </c>
      <c r="F1206" s="178">
        <v>380.19203514091004</v>
      </c>
      <c r="G1206" s="178">
        <v>380.19203514091004</v>
      </c>
      <c r="H1206" s="178">
        <v>380.19203514091004</v>
      </c>
      <c r="I1206" s="178">
        <v>380.19203514091004</v>
      </c>
      <c r="J1206" s="178">
        <v>380.19203514091004</v>
      </c>
      <c r="K1206" s="178">
        <v>366.7658018602919</v>
      </c>
      <c r="L1206" s="178">
        <v>353.33956857967371</v>
      </c>
      <c r="M1206" s="178">
        <v>339.91333529905557</v>
      </c>
      <c r="N1206" s="178">
        <v>334.44015007963435</v>
      </c>
      <c r="O1206" s="178">
        <v>328.96696486021312</v>
      </c>
      <c r="P1206" s="178">
        <v>323.4937796407919</v>
      </c>
      <c r="Q1206" s="178">
        <v>318.02059442137067</v>
      </c>
      <c r="R1206" s="178">
        <v>312.54740920194945</v>
      </c>
      <c r="S1206" s="178">
        <v>311.62285227585471</v>
      </c>
      <c r="T1206" s="178">
        <v>310.69829534975997</v>
      </c>
      <c r="U1206" s="178">
        <v>309.77373842366518</v>
      </c>
      <c r="V1206" s="178">
        <v>308.84918149757044</v>
      </c>
      <c r="W1206" s="178">
        <v>307.9246245714757</v>
      </c>
      <c r="X1206" s="178">
        <v>307.00006764538097</v>
      </c>
      <c r="Y1206" s="178">
        <v>306.07551071928623</v>
      </c>
      <c r="Z1206" s="178">
        <v>305.15095379319143</v>
      </c>
      <c r="AA1206" s="178">
        <v>304.2263968670967</v>
      </c>
      <c r="AB1206" s="178">
        <v>303.30183994100196</v>
      </c>
      <c r="AC1206" s="178">
        <v>303.01712004485756</v>
      </c>
      <c r="AD1206" s="178">
        <v>302.73240014871317</v>
      </c>
      <c r="AE1206" s="178">
        <v>302.44768025256883</v>
      </c>
      <c r="AF1206" s="178">
        <v>302.16296035642443</v>
      </c>
      <c r="AG1206" s="178">
        <v>301.87824046028004</v>
      </c>
      <c r="AH1206" s="178">
        <v>301.59352056413564</v>
      </c>
      <c r="AI1206" s="178">
        <v>301.30880066799125</v>
      </c>
      <c r="AJ1206" s="178">
        <v>301.02408077184691</v>
      </c>
      <c r="AK1206" s="178">
        <v>300.73936087570252</v>
      </c>
      <c r="AL1206" s="178">
        <v>300.45464097955812</v>
      </c>
      <c r="AM1206" s="178">
        <v>300.16992108341373</v>
      </c>
      <c r="AN1206" s="178">
        <v>299.88520118726933</v>
      </c>
      <c r="AO1206" s="178">
        <v>299.60048129112499</v>
      </c>
      <c r="AP1206" s="178">
        <v>299.3157613949806</v>
      </c>
      <c r="AQ1206" s="178">
        <v>299.0310414988362</v>
      </c>
      <c r="AR1206" s="178">
        <v>299.0310414988362</v>
      </c>
      <c r="AS1206" s="178">
        <v>299.0310414988362</v>
      </c>
      <c r="AT1206" s="178">
        <v>299.0310414988362</v>
      </c>
      <c r="AU1206" s="178">
        <v>299.0310414988362</v>
      </c>
      <c r="AV1206" s="178">
        <v>299.0310414988362</v>
      </c>
    </row>
    <row r="1207" spans="2:48" s="218" customFormat="1" x14ac:dyDescent="0.25">
      <c r="B1207" s="175" t="s">
        <v>47</v>
      </c>
      <c r="C1207" s="178">
        <v>375.35426659043094</v>
      </c>
      <c r="D1207" s="178">
        <v>375.35426659043094</v>
      </c>
      <c r="E1207" s="178">
        <v>375.35426659043094</v>
      </c>
      <c r="F1207" s="178">
        <v>375.35426659043094</v>
      </c>
      <c r="G1207" s="178">
        <v>375.35426659043094</v>
      </c>
      <c r="H1207" s="178">
        <v>375.35426659043094</v>
      </c>
      <c r="I1207" s="178">
        <v>375.35426659043094</v>
      </c>
      <c r="J1207" s="178">
        <v>375.35426659043094</v>
      </c>
      <c r="K1207" s="178">
        <v>367.12222822494994</v>
      </c>
      <c r="L1207" s="178">
        <v>358.89018985946899</v>
      </c>
      <c r="M1207" s="178">
        <v>350.65815149398799</v>
      </c>
      <c r="N1207" s="178">
        <v>345.51144059463513</v>
      </c>
      <c r="O1207" s="178">
        <v>340.36472969528234</v>
      </c>
      <c r="P1207" s="178">
        <v>335.21801879592948</v>
      </c>
      <c r="Q1207" s="178">
        <v>330.07130789657668</v>
      </c>
      <c r="R1207" s="178">
        <v>324.92459699722383</v>
      </c>
      <c r="S1207" s="178">
        <v>326.80983618262917</v>
      </c>
      <c r="T1207" s="178">
        <v>328.69507536803451</v>
      </c>
      <c r="U1207" s="178">
        <v>330.58031455343985</v>
      </c>
      <c r="V1207" s="178">
        <v>332.46555373884519</v>
      </c>
      <c r="W1207" s="178">
        <v>334.35079292425053</v>
      </c>
      <c r="X1207" s="178">
        <v>336.23603210965587</v>
      </c>
      <c r="Y1207" s="178">
        <v>338.12127129506121</v>
      </c>
      <c r="Z1207" s="178">
        <v>340.00651048046655</v>
      </c>
      <c r="AA1207" s="178">
        <v>341.89174966587188</v>
      </c>
      <c r="AB1207" s="178">
        <v>343.77698885127722</v>
      </c>
      <c r="AC1207" s="178">
        <v>343.35565621077177</v>
      </c>
      <c r="AD1207" s="178">
        <v>342.93432357026637</v>
      </c>
      <c r="AE1207" s="178">
        <v>342.51299092976092</v>
      </c>
      <c r="AF1207" s="178">
        <v>342.09165828925552</v>
      </c>
      <c r="AG1207" s="178">
        <v>341.67032564875007</v>
      </c>
      <c r="AH1207" s="178">
        <v>341.24899300824467</v>
      </c>
      <c r="AI1207" s="178">
        <v>340.82766036773921</v>
      </c>
      <c r="AJ1207" s="178">
        <v>340.40632772723382</v>
      </c>
      <c r="AK1207" s="178">
        <v>339.98499508672836</v>
      </c>
      <c r="AL1207" s="178">
        <v>339.56366244622296</v>
      </c>
      <c r="AM1207" s="178">
        <v>339.14232980571751</v>
      </c>
      <c r="AN1207" s="178">
        <v>338.72099716521211</v>
      </c>
      <c r="AO1207" s="178">
        <v>338.29966452470666</v>
      </c>
      <c r="AP1207" s="178">
        <v>337.87833188420126</v>
      </c>
      <c r="AQ1207" s="178">
        <v>337.4569992436958</v>
      </c>
      <c r="AR1207" s="178">
        <v>337.4569992436958</v>
      </c>
      <c r="AS1207" s="178">
        <v>337.4569992436958</v>
      </c>
      <c r="AT1207" s="178">
        <v>337.4569992436958</v>
      </c>
      <c r="AU1207" s="178">
        <v>337.4569992436958</v>
      </c>
      <c r="AV1207" s="178">
        <v>337.4569992436958</v>
      </c>
    </row>
    <row r="1208" spans="2:48" s="218" customFormat="1" x14ac:dyDescent="0.25">
      <c r="B1208" s="175" t="s">
        <v>49</v>
      </c>
      <c r="C1208" s="178">
        <v>202.62507792492241</v>
      </c>
      <c r="D1208" s="178">
        <v>202.62507792492241</v>
      </c>
      <c r="E1208" s="178">
        <v>202.62507792492241</v>
      </c>
      <c r="F1208" s="178">
        <v>202.62507792492241</v>
      </c>
      <c r="G1208" s="178">
        <v>202.62507792492241</v>
      </c>
      <c r="H1208" s="178">
        <v>202.62507792492241</v>
      </c>
      <c r="I1208" s="178">
        <v>202.62507792492241</v>
      </c>
      <c r="J1208" s="178">
        <v>202.62507792492241</v>
      </c>
      <c r="K1208" s="178">
        <v>205.66138381258904</v>
      </c>
      <c r="L1208" s="178">
        <v>208.69768970025564</v>
      </c>
      <c r="M1208" s="178">
        <v>211.73399558792227</v>
      </c>
      <c r="N1208" s="178">
        <v>211.00096346978165</v>
      </c>
      <c r="O1208" s="178">
        <v>210.26793135164101</v>
      </c>
      <c r="P1208" s="178">
        <v>209.5348992335004</v>
      </c>
      <c r="Q1208" s="178">
        <v>208.80186711535976</v>
      </c>
      <c r="R1208" s="178">
        <v>208.06883499721914</v>
      </c>
      <c r="S1208" s="178">
        <v>208.11260858657445</v>
      </c>
      <c r="T1208" s="178">
        <v>208.15638217592976</v>
      </c>
      <c r="U1208" s="178">
        <v>208.20015576528507</v>
      </c>
      <c r="V1208" s="178">
        <v>208.24392935464039</v>
      </c>
      <c r="W1208" s="178">
        <v>208.2877029439957</v>
      </c>
      <c r="X1208" s="178">
        <v>208.33147653335101</v>
      </c>
      <c r="Y1208" s="178">
        <v>208.37525012270632</v>
      </c>
      <c r="Z1208" s="178">
        <v>208.41902371206163</v>
      </c>
      <c r="AA1208" s="178">
        <v>208.46279730141694</v>
      </c>
      <c r="AB1208" s="178">
        <v>208.50657089077225</v>
      </c>
      <c r="AC1208" s="178">
        <v>208.49208230171305</v>
      </c>
      <c r="AD1208" s="178">
        <v>208.47759371265386</v>
      </c>
      <c r="AE1208" s="178">
        <v>208.46310512359466</v>
      </c>
      <c r="AF1208" s="178">
        <v>208.44861653453546</v>
      </c>
      <c r="AG1208" s="178">
        <v>208.43412794547626</v>
      </c>
      <c r="AH1208" s="178">
        <v>208.41963935641706</v>
      </c>
      <c r="AI1208" s="178">
        <v>208.40515076735787</v>
      </c>
      <c r="AJ1208" s="178">
        <v>208.3906621782987</v>
      </c>
      <c r="AK1208" s="178">
        <v>208.3761735892395</v>
      </c>
      <c r="AL1208" s="178">
        <v>208.3616850001803</v>
      </c>
      <c r="AM1208" s="178">
        <v>208.3471964111211</v>
      </c>
      <c r="AN1208" s="178">
        <v>208.33270782206191</v>
      </c>
      <c r="AO1208" s="178">
        <v>208.31821923300271</v>
      </c>
      <c r="AP1208" s="178">
        <v>208.30373064394351</v>
      </c>
      <c r="AQ1208" s="178">
        <v>208.28924205488431</v>
      </c>
      <c r="AR1208" s="178">
        <v>208.28924205488431</v>
      </c>
      <c r="AS1208" s="178">
        <v>208.28924205488431</v>
      </c>
      <c r="AT1208" s="178">
        <v>208.28924205488431</v>
      </c>
      <c r="AU1208" s="178">
        <v>208.28924205488431</v>
      </c>
      <c r="AV1208" s="178">
        <v>208.28924205488431</v>
      </c>
    </row>
    <row r="1209" spans="2:48" s="218" customFormat="1" x14ac:dyDescent="0.25">
      <c r="B1209" s="175" t="s">
        <v>51</v>
      </c>
      <c r="C1209" s="178">
        <v>205.26248917953947</v>
      </c>
      <c r="D1209" s="178">
        <v>205.26248917953947</v>
      </c>
      <c r="E1209" s="178">
        <v>205.26248917953947</v>
      </c>
      <c r="F1209" s="178">
        <v>205.26248917953947</v>
      </c>
      <c r="G1209" s="178">
        <v>205.26248917953947</v>
      </c>
      <c r="H1209" s="178">
        <v>205.26248917953947</v>
      </c>
      <c r="I1209" s="178">
        <v>205.26248917953947</v>
      </c>
      <c r="J1209" s="178">
        <v>205.26248917953947</v>
      </c>
      <c r="K1209" s="178">
        <v>205.2658391912673</v>
      </c>
      <c r="L1209" s="178">
        <v>205.26918920299511</v>
      </c>
      <c r="M1209" s="178">
        <v>205.27253921472294</v>
      </c>
      <c r="N1209" s="178">
        <v>204.2510711778487</v>
      </c>
      <c r="O1209" s="178">
        <v>203.22960314097443</v>
      </c>
      <c r="P1209" s="178">
        <v>202.20813510410019</v>
      </c>
      <c r="Q1209" s="178">
        <v>201.18666706722593</v>
      </c>
      <c r="R1209" s="178">
        <v>200.16519903035169</v>
      </c>
      <c r="S1209" s="178">
        <v>198.54561889406816</v>
      </c>
      <c r="T1209" s="178">
        <v>196.92603875778465</v>
      </c>
      <c r="U1209" s="178">
        <v>195.30645862150112</v>
      </c>
      <c r="V1209" s="178">
        <v>193.68687848521762</v>
      </c>
      <c r="W1209" s="178">
        <v>192.06729834893409</v>
      </c>
      <c r="X1209" s="178">
        <v>190.44771821265056</v>
      </c>
      <c r="Y1209" s="178">
        <v>188.82813807636705</v>
      </c>
      <c r="Z1209" s="178">
        <v>187.20855794008352</v>
      </c>
      <c r="AA1209" s="178">
        <v>185.58897780380002</v>
      </c>
      <c r="AB1209" s="178">
        <v>183.96939766751649</v>
      </c>
      <c r="AC1209" s="178">
        <v>184.01044097481122</v>
      </c>
      <c r="AD1209" s="178">
        <v>184.05148428210592</v>
      </c>
      <c r="AE1209" s="178">
        <v>184.09252758940065</v>
      </c>
      <c r="AF1209" s="178">
        <v>184.13357089669537</v>
      </c>
      <c r="AG1209" s="178">
        <v>184.17461420399007</v>
      </c>
      <c r="AH1209" s="178">
        <v>184.2156575112848</v>
      </c>
      <c r="AI1209" s="178">
        <v>184.25670081857953</v>
      </c>
      <c r="AJ1209" s="178">
        <v>184.29774412587423</v>
      </c>
      <c r="AK1209" s="178">
        <v>184.33878743316896</v>
      </c>
      <c r="AL1209" s="178">
        <v>184.37983074046369</v>
      </c>
      <c r="AM1209" s="178">
        <v>184.42087404775839</v>
      </c>
      <c r="AN1209" s="178">
        <v>184.46191735505312</v>
      </c>
      <c r="AO1209" s="178">
        <v>184.50296066234785</v>
      </c>
      <c r="AP1209" s="178">
        <v>184.54400396964255</v>
      </c>
      <c r="AQ1209" s="178">
        <v>184.58504727693727</v>
      </c>
      <c r="AR1209" s="178">
        <v>184.58504727693727</v>
      </c>
      <c r="AS1209" s="178">
        <v>184.58504727693727</v>
      </c>
      <c r="AT1209" s="178">
        <v>184.58504727693727</v>
      </c>
      <c r="AU1209" s="178">
        <v>184.58504727693727</v>
      </c>
      <c r="AV1209" s="178">
        <v>184.58504727693727</v>
      </c>
    </row>
    <row r="1210" spans="2:48" s="218" customFormat="1" x14ac:dyDescent="0.25">
      <c r="B1210" s="175" t="s">
        <v>53</v>
      </c>
      <c r="C1210" s="178">
        <v>9</v>
      </c>
      <c r="D1210" s="178">
        <v>9</v>
      </c>
      <c r="E1210" s="178">
        <v>9</v>
      </c>
      <c r="F1210" s="178">
        <v>9</v>
      </c>
      <c r="G1210" s="178">
        <v>9</v>
      </c>
      <c r="H1210" s="178">
        <v>9</v>
      </c>
      <c r="I1210" s="178">
        <v>9</v>
      </c>
      <c r="J1210" s="178">
        <v>9</v>
      </c>
      <c r="K1210" s="178">
        <v>9</v>
      </c>
      <c r="L1210" s="178">
        <v>9</v>
      </c>
      <c r="M1210" s="178">
        <v>9</v>
      </c>
      <c r="N1210" s="178">
        <v>9</v>
      </c>
      <c r="O1210" s="178">
        <v>9</v>
      </c>
      <c r="P1210" s="178">
        <v>9</v>
      </c>
      <c r="Q1210" s="178">
        <v>9</v>
      </c>
      <c r="R1210" s="178">
        <v>9</v>
      </c>
      <c r="S1210" s="178">
        <v>9</v>
      </c>
      <c r="T1210" s="178">
        <v>9</v>
      </c>
      <c r="U1210" s="178">
        <v>9</v>
      </c>
      <c r="V1210" s="178">
        <v>9</v>
      </c>
      <c r="W1210" s="178">
        <v>9</v>
      </c>
      <c r="X1210" s="178">
        <v>9</v>
      </c>
      <c r="Y1210" s="178">
        <v>9</v>
      </c>
      <c r="Z1210" s="178">
        <v>9</v>
      </c>
      <c r="AA1210" s="178">
        <v>9</v>
      </c>
      <c r="AB1210" s="178">
        <v>9</v>
      </c>
      <c r="AC1210" s="178">
        <v>9</v>
      </c>
      <c r="AD1210" s="178">
        <v>9</v>
      </c>
      <c r="AE1210" s="178">
        <v>9</v>
      </c>
      <c r="AF1210" s="178">
        <v>9</v>
      </c>
      <c r="AG1210" s="178">
        <v>9</v>
      </c>
      <c r="AH1210" s="178">
        <v>9</v>
      </c>
      <c r="AI1210" s="178">
        <v>9</v>
      </c>
      <c r="AJ1210" s="178">
        <v>9</v>
      </c>
      <c r="AK1210" s="178">
        <v>9</v>
      </c>
      <c r="AL1210" s="178">
        <v>9</v>
      </c>
      <c r="AM1210" s="178">
        <v>9</v>
      </c>
      <c r="AN1210" s="178">
        <v>9</v>
      </c>
      <c r="AO1210" s="178">
        <v>9</v>
      </c>
      <c r="AP1210" s="178">
        <v>9</v>
      </c>
      <c r="AQ1210" s="178">
        <v>9</v>
      </c>
      <c r="AR1210" s="178">
        <v>9</v>
      </c>
      <c r="AS1210" s="178">
        <v>9</v>
      </c>
      <c r="AT1210" s="178">
        <v>9</v>
      </c>
      <c r="AU1210" s="178">
        <v>9</v>
      </c>
      <c r="AV1210" s="179">
        <v>9</v>
      </c>
    </row>
    <row r="1211" spans="2:48" s="218" customFormat="1" x14ac:dyDescent="0.25">
      <c r="B1211" s="175" t="s">
        <v>108</v>
      </c>
      <c r="C1211" s="178">
        <v>65</v>
      </c>
      <c r="D1211" s="178">
        <v>65</v>
      </c>
      <c r="E1211" s="178">
        <v>65</v>
      </c>
      <c r="F1211" s="178">
        <v>65</v>
      </c>
      <c r="G1211" s="178">
        <v>65</v>
      </c>
      <c r="H1211" s="178">
        <v>65</v>
      </c>
      <c r="I1211" s="178">
        <v>65</v>
      </c>
      <c r="J1211" s="178">
        <v>65</v>
      </c>
      <c r="K1211" s="178">
        <v>65</v>
      </c>
      <c r="L1211" s="178">
        <v>65</v>
      </c>
      <c r="M1211" s="178">
        <v>65</v>
      </c>
      <c r="N1211" s="178">
        <v>65</v>
      </c>
      <c r="O1211" s="178">
        <v>65</v>
      </c>
      <c r="P1211" s="178">
        <v>65</v>
      </c>
      <c r="Q1211" s="178">
        <v>65</v>
      </c>
      <c r="R1211" s="178">
        <v>65</v>
      </c>
      <c r="S1211" s="178">
        <v>65</v>
      </c>
      <c r="T1211" s="178">
        <v>65</v>
      </c>
      <c r="U1211" s="178">
        <v>65</v>
      </c>
      <c r="V1211" s="178">
        <v>65</v>
      </c>
      <c r="W1211" s="178">
        <v>65</v>
      </c>
      <c r="X1211" s="178">
        <v>65</v>
      </c>
      <c r="Y1211" s="178">
        <v>65</v>
      </c>
      <c r="Z1211" s="178">
        <v>65</v>
      </c>
      <c r="AA1211" s="178">
        <v>65</v>
      </c>
      <c r="AB1211" s="178">
        <v>65</v>
      </c>
      <c r="AC1211" s="178">
        <v>65</v>
      </c>
      <c r="AD1211" s="178">
        <v>65</v>
      </c>
      <c r="AE1211" s="178">
        <v>65</v>
      </c>
      <c r="AF1211" s="178">
        <v>65</v>
      </c>
      <c r="AG1211" s="178">
        <v>65</v>
      </c>
      <c r="AH1211" s="178">
        <v>65</v>
      </c>
      <c r="AI1211" s="178">
        <v>65</v>
      </c>
      <c r="AJ1211" s="178">
        <v>65</v>
      </c>
      <c r="AK1211" s="178">
        <v>65</v>
      </c>
      <c r="AL1211" s="178">
        <v>65</v>
      </c>
      <c r="AM1211" s="178">
        <v>65</v>
      </c>
      <c r="AN1211" s="178">
        <v>65</v>
      </c>
      <c r="AO1211" s="178">
        <v>65</v>
      </c>
      <c r="AP1211" s="178">
        <v>65</v>
      </c>
      <c r="AQ1211" s="178">
        <v>65</v>
      </c>
      <c r="AR1211" s="178">
        <v>65</v>
      </c>
      <c r="AS1211" s="178">
        <v>65</v>
      </c>
      <c r="AT1211" s="178">
        <v>65</v>
      </c>
      <c r="AU1211" s="178">
        <v>65</v>
      </c>
      <c r="AV1211" s="179">
        <v>65</v>
      </c>
    </row>
    <row r="1212" spans="2:48" s="218" customFormat="1" x14ac:dyDescent="0.25">
      <c r="B1212" s="175" t="s">
        <v>4</v>
      </c>
      <c r="C1212" s="178">
        <v>0</v>
      </c>
      <c r="D1212" s="178">
        <v>0</v>
      </c>
      <c r="E1212" s="178">
        <v>0</v>
      </c>
      <c r="F1212" s="178">
        <v>0</v>
      </c>
      <c r="G1212" s="178">
        <v>0</v>
      </c>
      <c r="H1212" s="178">
        <v>0</v>
      </c>
      <c r="I1212" s="178">
        <v>0</v>
      </c>
      <c r="J1212" s="178">
        <v>0</v>
      </c>
      <c r="K1212" s="178">
        <v>0</v>
      </c>
      <c r="L1212" s="178">
        <v>0</v>
      </c>
      <c r="M1212" s="178">
        <v>0</v>
      </c>
      <c r="N1212" s="178">
        <v>0</v>
      </c>
      <c r="O1212" s="178">
        <v>0</v>
      </c>
      <c r="P1212" s="178">
        <v>0</v>
      </c>
      <c r="Q1212" s="178">
        <v>0</v>
      </c>
      <c r="R1212" s="178">
        <v>0</v>
      </c>
      <c r="S1212" s="178">
        <v>0</v>
      </c>
      <c r="T1212" s="178">
        <v>0</v>
      </c>
      <c r="U1212" s="178">
        <v>0</v>
      </c>
      <c r="V1212" s="178">
        <v>0</v>
      </c>
      <c r="W1212" s="178">
        <v>0</v>
      </c>
      <c r="X1212" s="178">
        <v>0</v>
      </c>
      <c r="Y1212" s="178">
        <v>0</v>
      </c>
      <c r="Z1212" s="178">
        <v>0</v>
      </c>
      <c r="AA1212" s="178">
        <v>0</v>
      </c>
      <c r="AB1212" s="178">
        <v>0</v>
      </c>
      <c r="AC1212" s="178">
        <v>0</v>
      </c>
      <c r="AD1212" s="178">
        <v>0</v>
      </c>
      <c r="AE1212" s="178">
        <v>0</v>
      </c>
      <c r="AF1212" s="178">
        <v>0</v>
      </c>
      <c r="AG1212" s="178">
        <v>0</v>
      </c>
      <c r="AH1212" s="178">
        <v>0</v>
      </c>
      <c r="AI1212" s="178">
        <v>0</v>
      </c>
      <c r="AJ1212" s="178">
        <v>0</v>
      </c>
      <c r="AK1212" s="178">
        <v>0</v>
      </c>
      <c r="AL1212" s="178">
        <v>0</v>
      </c>
      <c r="AM1212" s="178">
        <v>0</v>
      </c>
      <c r="AN1212" s="178">
        <v>0</v>
      </c>
      <c r="AO1212" s="178">
        <v>0</v>
      </c>
      <c r="AP1212" s="178">
        <v>0</v>
      </c>
      <c r="AQ1212" s="178">
        <v>0</v>
      </c>
      <c r="AR1212" s="178">
        <v>0</v>
      </c>
      <c r="AS1212" s="178">
        <v>0</v>
      </c>
      <c r="AT1212" s="178">
        <v>0</v>
      </c>
      <c r="AU1212" s="178">
        <v>0</v>
      </c>
      <c r="AV1212" s="179">
        <v>0</v>
      </c>
    </row>
    <row r="1213" spans="2:48" s="218" customFormat="1" x14ac:dyDescent="0.25">
      <c r="B1213" s="175" t="s">
        <v>6</v>
      </c>
      <c r="C1213" s="178">
        <v>0</v>
      </c>
      <c r="D1213" s="178">
        <v>0</v>
      </c>
      <c r="E1213" s="178">
        <v>0</v>
      </c>
      <c r="F1213" s="178">
        <v>0</v>
      </c>
      <c r="G1213" s="178">
        <v>0</v>
      </c>
      <c r="H1213" s="178">
        <v>0</v>
      </c>
      <c r="I1213" s="178">
        <v>0</v>
      </c>
      <c r="J1213" s="178">
        <v>0</v>
      </c>
      <c r="K1213" s="178">
        <v>0</v>
      </c>
      <c r="L1213" s="178">
        <v>0</v>
      </c>
      <c r="M1213" s="178">
        <v>0</v>
      </c>
      <c r="N1213" s="178">
        <v>0</v>
      </c>
      <c r="O1213" s="178">
        <v>0</v>
      </c>
      <c r="P1213" s="178">
        <v>0</v>
      </c>
      <c r="Q1213" s="178">
        <v>0</v>
      </c>
      <c r="R1213" s="178">
        <v>0</v>
      </c>
      <c r="S1213" s="178">
        <v>0</v>
      </c>
      <c r="T1213" s="178">
        <v>0</v>
      </c>
      <c r="U1213" s="178">
        <v>0</v>
      </c>
      <c r="V1213" s="178">
        <v>0</v>
      </c>
      <c r="W1213" s="178">
        <v>0</v>
      </c>
      <c r="X1213" s="178">
        <v>0</v>
      </c>
      <c r="Y1213" s="178">
        <v>0</v>
      </c>
      <c r="Z1213" s="178">
        <v>0</v>
      </c>
      <c r="AA1213" s="178">
        <v>0</v>
      </c>
      <c r="AB1213" s="178">
        <v>0</v>
      </c>
      <c r="AC1213" s="178">
        <v>0</v>
      </c>
      <c r="AD1213" s="178">
        <v>0</v>
      </c>
      <c r="AE1213" s="178">
        <v>0</v>
      </c>
      <c r="AF1213" s="178">
        <v>0</v>
      </c>
      <c r="AG1213" s="178">
        <v>0</v>
      </c>
      <c r="AH1213" s="178">
        <v>0</v>
      </c>
      <c r="AI1213" s="178">
        <v>0</v>
      </c>
      <c r="AJ1213" s="178">
        <v>0</v>
      </c>
      <c r="AK1213" s="178">
        <v>0</v>
      </c>
      <c r="AL1213" s="178">
        <v>0</v>
      </c>
      <c r="AM1213" s="178">
        <v>0</v>
      </c>
      <c r="AN1213" s="178">
        <v>0</v>
      </c>
      <c r="AO1213" s="178">
        <v>0</v>
      </c>
      <c r="AP1213" s="178">
        <v>0</v>
      </c>
      <c r="AQ1213" s="178">
        <v>0</v>
      </c>
      <c r="AR1213" s="178">
        <v>0</v>
      </c>
      <c r="AS1213" s="178">
        <v>0</v>
      </c>
      <c r="AT1213" s="178">
        <v>0</v>
      </c>
      <c r="AU1213" s="178">
        <v>0</v>
      </c>
      <c r="AV1213" s="179">
        <v>0</v>
      </c>
    </row>
    <row r="1214" spans="2:48" s="218" customFormat="1" x14ac:dyDescent="0.25">
      <c r="B1214" s="175" t="s">
        <v>8</v>
      </c>
      <c r="C1214" s="178">
        <v>0</v>
      </c>
      <c r="D1214" s="178">
        <v>0</v>
      </c>
      <c r="E1214" s="178">
        <v>0</v>
      </c>
      <c r="F1214" s="178">
        <v>0</v>
      </c>
      <c r="G1214" s="178">
        <v>0</v>
      </c>
      <c r="H1214" s="178">
        <v>0</v>
      </c>
      <c r="I1214" s="178">
        <v>0</v>
      </c>
      <c r="J1214" s="178">
        <v>0</v>
      </c>
      <c r="K1214" s="178">
        <v>0</v>
      </c>
      <c r="L1214" s="178">
        <v>0</v>
      </c>
      <c r="M1214" s="178">
        <v>0</v>
      </c>
      <c r="N1214" s="178">
        <v>0</v>
      </c>
      <c r="O1214" s="178">
        <v>0</v>
      </c>
      <c r="P1214" s="178">
        <v>0</v>
      </c>
      <c r="Q1214" s="178">
        <v>0</v>
      </c>
      <c r="R1214" s="178">
        <v>0</v>
      </c>
      <c r="S1214" s="178">
        <v>0</v>
      </c>
      <c r="T1214" s="178">
        <v>0</v>
      </c>
      <c r="U1214" s="178">
        <v>0</v>
      </c>
      <c r="V1214" s="178">
        <v>0</v>
      </c>
      <c r="W1214" s="178">
        <v>0</v>
      </c>
      <c r="X1214" s="178">
        <v>0</v>
      </c>
      <c r="Y1214" s="178">
        <v>0</v>
      </c>
      <c r="Z1214" s="178">
        <v>0</v>
      </c>
      <c r="AA1214" s="178">
        <v>0</v>
      </c>
      <c r="AB1214" s="178">
        <v>0</v>
      </c>
      <c r="AC1214" s="178">
        <v>0</v>
      </c>
      <c r="AD1214" s="178">
        <v>0</v>
      </c>
      <c r="AE1214" s="178">
        <v>0</v>
      </c>
      <c r="AF1214" s="178">
        <v>0</v>
      </c>
      <c r="AG1214" s="178">
        <v>0</v>
      </c>
      <c r="AH1214" s="178">
        <v>0</v>
      </c>
      <c r="AI1214" s="178">
        <v>0</v>
      </c>
      <c r="AJ1214" s="178">
        <v>0</v>
      </c>
      <c r="AK1214" s="178">
        <v>0</v>
      </c>
      <c r="AL1214" s="178">
        <v>0</v>
      </c>
      <c r="AM1214" s="178">
        <v>0</v>
      </c>
      <c r="AN1214" s="178">
        <v>0</v>
      </c>
      <c r="AO1214" s="178">
        <v>0</v>
      </c>
      <c r="AP1214" s="178">
        <v>0</v>
      </c>
      <c r="AQ1214" s="178">
        <v>0</v>
      </c>
      <c r="AR1214" s="178">
        <v>0</v>
      </c>
      <c r="AS1214" s="178">
        <v>0</v>
      </c>
      <c r="AT1214" s="178">
        <v>0</v>
      </c>
      <c r="AU1214" s="178">
        <v>0</v>
      </c>
      <c r="AV1214" s="179">
        <v>0</v>
      </c>
    </row>
    <row r="1215" spans="2:48" s="218" customFormat="1" x14ac:dyDescent="0.25">
      <c r="B1215" s="175" t="s">
        <v>10</v>
      </c>
      <c r="C1215" s="180"/>
      <c r="D1215" s="180"/>
      <c r="E1215" s="180"/>
      <c r="F1215" s="180"/>
      <c r="G1215" s="180"/>
      <c r="H1215" s="180"/>
      <c r="I1215" s="180"/>
      <c r="J1215" s="180"/>
      <c r="K1215" s="180"/>
      <c r="L1215" s="180"/>
      <c r="M1215" s="180"/>
      <c r="N1215" s="180"/>
      <c r="O1215" s="180"/>
      <c r="P1215" s="180"/>
      <c r="Q1215" s="180"/>
      <c r="R1215" s="180"/>
      <c r="S1215" s="180"/>
      <c r="T1215" s="180"/>
      <c r="U1215" s="180"/>
      <c r="V1215" s="180"/>
      <c r="W1215" s="180"/>
      <c r="X1215" s="180"/>
      <c r="Y1215" s="180"/>
      <c r="Z1215" s="180"/>
      <c r="AA1215" s="180"/>
      <c r="AB1215" s="180"/>
      <c r="AC1215" s="180"/>
      <c r="AD1215" s="180"/>
      <c r="AE1215" s="180"/>
      <c r="AF1215" s="180"/>
      <c r="AG1215" s="180"/>
      <c r="AH1215" s="180"/>
      <c r="AI1215" s="180"/>
      <c r="AJ1215" s="180"/>
      <c r="AK1215" s="180"/>
      <c r="AL1215" s="180"/>
      <c r="AM1215" s="180"/>
      <c r="AN1215" s="180"/>
      <c r="AO1215" s="180"/>
      <c r="AP1215" s="180"/>
      <c r="AQ1215" s="180"/>
      <c r="AR1215" s="180"/>
      <c r="AS1215" s="180"/>
      <c r="AT1215" s="180"/>
      <c r="AU1215" s="180"/>
      <c r="AV1215" s="181"/>
    </row>
    <row r="1216" spans="2:48" s="218" customFormat="1" x14ac:dyDescent="0.25">
      <c r="B1216" s="175" t="s">
        <v>12</v>
      </c>
      <c r="C1216" s="180"/>
      <c r="D1216" s="180"/>
      <c r="E1216" s="180"/>
      <c r="F1216" s="180"/>
      <c r="G1216" s="180"/>
      <c r="H1216" s="180"/>
      <c r="I1216" s="180"/>
      <c r="J1216" s="180"/>
      <c r="K1216" s="180"/>
      <c r="L1216" s="180"/>
      <c r="M1216" s="180"/>
      <c r="N1216" s="180"/>
      <c r="O1216" s="180"/>
      <c r="P1216" s="180"/>
      <c r="Q1216" s="180"/>
      <c r="R1216" s="180"/>
      <c r="S1216" s="180"/>
      <c r="T1216" s="180"/>
      <c r="U1216" s="180"/>
      <c r="V1216" s="180"/>
      <c r="W1216" s="180"/>
      <c r="X1216" s="180"/>
      <c r="Y1216" s="180"/>
      <c r="Z1216" s="180"/>
      <c r="AA1216" s="180"/>
      <c r="AB1216" s="180"/>
      <c r="AC1216" s="180"/>
      <c r="AD1216" s="180"/>
      <c r="AE1216" s="180"/>
      <c r="AF1216" s="180"/>
      <c r="AG1216" s="180"/>
      <c r="AH1216" s="180"/>
      <c r="AI1216" s="180"/>
      <c r="AJ1216" s="180"/>
      <c r="AK1216" s="180"/>
      <c r="AL1216" s="180"/>
      <c r="AM1216" s="180"/>
      <c r="AN1216" s="180"/>
      <c r="AO1216" s="180"/>
      <c r="AP1216" s="180"/>
      <c r="AQ1216" s="180"/>
      <c r="AR1216" s="180"/>
      <c r="AS1216" s="180"/>
      <c r="AT1216" s="180"/>
      <c r="AU1216" s="180"/>
      <c r="AV1216" s="181"/>
    </row>
    <row r="1217" spans="2:48" s="218" customFormat="1" x14ac:dyDescent="0.25">
      <c r="B1217" s="175" t="s">
        <v>14</v>
      </c>
      <c r="C1217" s="180"/>
      <c r="D1217" s="180"/>
      <c r="E1217" s="180"/>
      <c r="F1217" s="180"/>
      <c r="G1217" s="180"/>
      <c r="H1217" s="180"/>
      <c r="I1217" s="180"/>
      <c r="J1217" s="180"/>
      <c r="K1217" s="180"/>
      <c r="L1217" s="180"/>
      <c r="M1217" s="180"/>
      <c r="N1217" s="180"/>
      <c r="O1217" s="180"/>
      <c r="P1217" s="180"/>
      <c r="Q1217" s="180"/>
      <c r="R1217" s="180"/>
      <c r="S1217" s="180"/>
      <c r="T1217" s="180"/>
      <c r="U1217" s="180"/>
      <c r="V1217" s="180"/>
      <c r="W1217" s="180"/>
      <c r="X1217" s="180"/>
      <c r="Y1217" s="180"/>
      <c r="Z1217" s="180"/>
      <c r="AA1217" s="180"/>
      <c r="AB1217" s="180"/>
      <c r="AC1217" s="180"/>
      <c r="AD1217" s="180"/>
      <c r="AE1217" s="180"/>
      <c r="AF1217" s="180"/>
      <c r="AG1217" s="180"/>
      <c r="AH1217" s="180"/>
      <c r="AI1217" s="180"/>
      <c r="AJ1217" s="180"/>
      <c r="AK1217" s="180"/>
      <c r="AL1217" s="180"/>
      <c r="AM1217" s="180"/>
      <c r="AN1217" s="180"/>
      <c r="AO1217" s="180"/>
      <c r="AP1217" s="180"/>
      <c r="AQ1217" s="180"/>
      <c r="AR1217" s="180"/>
      <c r="AS1217" s="180"/>
      <c r="AT1217" s="180"/>
      <c r="AU1217" s="180"/>
      <c r="AV1217" s="181"/>
    </row>
    <row r="1218" spans="2:48" s="218" customFormat="1" x14ac:dyDescent="0.25">
      <c r="B1218" s="175" t="s">
        <v>16</v>
      </c>
      <c r="C1218" s="180"/>
      <c r="D1218" s="180"/>
      <c r="E1218" s="180"/>
      <c r="F1218" s="180"/>
      <c r="G1218" s="180"/>
      <c r="H1218" s="180"/>
      <c r="I1218" s="180"/>
      <c r="J1218" s="180"/>
      <c r="K1218" s="180"/>
      <c r="L1218" s="180"/>
      <c r="M1218" s="180"/>
      <c r="N1218" s="180"/>
      <c r="O1218" s="180"/>
      <c r="P1218" s="180"/>
      <c r="Q1218" s="180"/>
      <c r="R1218" s="180"/>
      <c r="S1218" s="180"/>
      <c r="T1218" s="180"/>
      <c r="U1218" s="180"/>
      <c r="V1218" s="180"/>
      <c r="W1218" s="180"/>
      <c r="X1218" s="180"/>
      <c r="Y1218" s="180"/>
      <c r="Z1218" s="180"/>
      <c r="AA1218" s="180"/>
      <c r="AB1218" s="180"/>
      <c r="AC1218" s="180"/>
      <c r="AD1218" s="180"/>
      <c r="AE1218" s="180"/>
      <c r="AF1218" s="180"/>
      <c r="AG1218" s="180"/>
      <c r="AH1218" s="180"/>
      <c r="AI1218" s="180"/>
      <c r="AJ1218" s="180"/>
      <c r="AK1218" s="180"/>
      <c r="AL1218" s="180"/>
      <c r="AM1218" s="180"/>
      <c r="AN1218" s="180"/>
      <c r="AO1218" s="180"/>
      <c r="AP1218" s="180"/>
      <c r="AQ1218" s="180"/>
      <c r="AR1218" s="180"/>
      <c r="AS1218" s="180"/>
      <c r="AT1218" s="180"/>
      <c r="AU1218" s="180"/>
      <c r="AV1218" s="181"/>
    </row>
    <row r="1219" spans="2:48" s="218" customFormat="1" x14ac:dyDescent="0.25">
      <c r="B1219" s="175" t="s">
        <v>18</v>
      </c>
      <c r="C1219" s="180"/>
      <c r="D1219" s="180"/>
      <c r="E1219" s="180"/>
      <c r="F1219" s="180"/>
      <c r="G1219" s="180"/>
      <c r="H1219" s="180"/>
      <c r="I1219" s="180"/>
      <c r="J1219" s="180"/>
      <c r="K1219" s="180"/>
      <c r="L1219" s="180"/>
      <c r="M1219" s="180"/>
      <c r="N1219" s="180"/>
      <c r="O1219" s="180"/>
      <c r="P1219" s="180"/>
      <c r="Q1219" s="180"/>
      <c r="R1219" s="180"/>
      <c r="S1219" s="180"/>
      <c r="T1219" s="180"/>
      <c r="U1219" s="180"/>
      <c r="V1219" s="180"/>
      <c r="W1219" s="180"/>
      <c r="X1219" s="180"/>
      <c r="Y1219" s="180"/>
      <c r="Z1219" s="180"/>
      <c r="AA1219" s="180"/>
      <c r="AB1219" s="180"/>
      <c r="AC1219" s="180"/>
      <c r="AD1219" s="180"/>
      <c r="AE1219" s="180"/>
      <c r="AF1219" s="180"/>
      <c r="AG1219" s="180"/>
      <c r="AH1219" s="180"/>
      <c r="AI1219" s="180"/>
      <c r="AJ1219" s="180"/>
      <c r="AK1219" s="180"/>
      <c r="AL1219" s="180"/>
      <c r="AM1219" s="180"/>
      <c r="AN1219" s="180"/>
      <c r="AO1219" s="180"/>
      <c r="AP1219" s="180"/>
      <c r="AQ1219" s="180"/>
      <c r="AR1219" s="180"/>
      <c r="AS1219" s="180"/>
      <c r="AT1219" s="180"/>
      <c r="AU1219" s="180"/>
      <c r="AV1219" s="181"/>
    </row>
    <row r="1220" spans="2:48" s="218" customFormat="1" x14ac:dyDescent="0.25">
      <c r="B1220" s="175" t="s">
        <v>20</v>
      </c>
      <c r="C1220" s="180"/>
      <c r="D1220" s="180"/>
      <c r="E1220" s="180"/>
      <c r="F1220" s="180"/>
      <c r="G1220" s="180"/>
      <c r="H1220" s="180"/>
      <c r="I1220" s="180"/>
      <c r="J1220" s="180"/>
      <c r="K1220" s="180"/>
      <c r="L1220" s="180"/>
      <c r="M1220" s="180"/>
      <c r="N1220" s="180"/>
      <c r="O1220" s="180"/>
      <c r="P1220" s="180"/>
      <c r="Q1220" s="180"/>
      <c r="R1220" s="180"/>
      <c r="S1220" s="180"/>
      <c r="T1220" s="180"/>
      <c r="U1220" s="180"/>
      <c r="V1220" s="180"/>
      <c r="W1220" s="180"/>
      <c r="X1220" s="180"/>
      <c r="Y1220" s="180"/>
      <c r="Z1220" s="180"/>
      <c r="AA1220" s="180"/>
      <c r="AB1220" s="180"/>
      <c r="AC1220" s="180"/>
      <c r="AD1220" s="180"/>
      <c r="AE1220" s="180"/>
      <c r="AF1220" s="180"/>
      <c r="AG1220" s="180"/>
      <c r="AH1220" s="180"/>
      <c r="AI1220" s="180"/>
      <c r="AJ1220" s="180"/>
      <c r="AK1220" s="180"/>
      <c r="AL1220" s="180"/>
      <c r="AM1220" s="180"/>
      <c r="AN1220" s="180"/>
      <c r="AO1220" s="180"/>
      <c r="AP1220" s="180"/>
      <c r="AQ1220" s="180"/>
      <c r="AR1220" s="180"/>
      <c r="AS1220" s="180"/>
      <c r="AT1220" s="180"/>
      <c r="AU1220" s="180"/>
      <c r="AV1220" s="181"/>
    </row>
    <row r="1221" spans="2:48" s="218" customFormat="1" x14ac:dyDescent="0.25">
      <c r="B1221" s="175" t="s">
        <v>22</v>
      </c>
      <c r="C1221" s="178">
        <v>94.5795174</v>
      </c>
      <c r="D1221" s="178">
        <v>94.5795174</v>
      </c>
      <c r="E1221" s="178">
        <v>94.5795174</v>
      </c>
      <c r="F1221" s="178">
        <v>94.5795174</v>
      </c>
      <c r="G1221" s="178">
        <v>94.5795174</v>
      </c>
      <c r="H1221" s="178">
        <v>94.5795174</v>
      </c>
      <c r="I1221" s="178">
        <v>94.5795174</v>
      </c>
      <c r="J1221" s="178">
        <v>94.5795174</v>
      </c>
      <c r="K1221" s="178">
        <v>92.506222120000004</v>
      </c>
      <c r="L1221" s="178">
        <v>90.432926839999993</v>
      </c>
      <c r="M1221" s="178">
        <v>88.359631559999997</v>
      </c>
      <c r="N1221" s="178">
        <v>86.655358223999997</v>
      </c>
      <c r="O1221" s="178">
        <v>84.951084887999997</v>
      </c>
      <c r="P1221" s="178">
        <v>83.246811552000011</v>
      </c>
      <c r="Q1221" s="178">
        <v>81.542538216000011</v>
      </c>
      <c r="R1221" s="178">
        <v>79.838264880000011</v>
      </c>
      <c r="S1221" s="178">
        <v>79.618064148000002</v>
      </c>
      <c r="T1221" s="178">
        <v>79.397863416000007</v>
      </c>
      <c r="U1221" s="178">
        <v>79.177662684000012</v>
      </c>
      <c r="V1221" s="178">
        <v>78.957461952000003</v>
      </c>
      <c r="W1221" s="178">
        <v>78.737261219999994</v>
      </c>
      <c r="X1221" s="178">
        <v>78.517060487999998</v>
      </c>
      <c r="Y1221" s="178">
        <v>78.296859756000003</v>
      </c>
      <c r="Z1221" s="178">
        <v>78.076659023999994</v>
      </c>
      <c r="AA1221" s="178">
        <v>77.856458291999985</v>
      </c>
      <c r="AB1221" s="178">
        <v>77.63625755999999</v>
      </c>
      <c r="AC1221" s="178">
        <v>77.558088035999987</v>
      </c>
      <c r="AD1221" s="178">
        <v>77.479918511999998</v>
      </c>
      <c r="AE1221" s="178">
        <v>77.401748987999994</v>
      </c>
      <c r="AF1221" s="178">
        <v>77.323579463999991</v>
      </c>
      <c r="AG1221" s="178">
        <v>77.245409939999988</v>
      </c>
      <c r="AH1221" s="178">
        <v>77.167240415999999</v>
      </c>
      <c r="AI1221" s="178">
        <v>77.089070891999995</v>
      </c>
      <c r="AJ1221" s="178">
        <v>77.010901367999992</v>
      </c>
      <c r="AK1221" s="178">
        <v>76.932731843999989</v>
      </c>
      <c r="AL1221" s="178">
        <v>76.854562319999999</v>
      </c>
      <c r="AM1221" s="178">
        <v>76.776392795999996</v>
      </c>
      <c r="AN1221" s="178">
        <v>76.698223271999993</v>
      </c>
      <c r="AO1221" s="178">
        <v>76.620053747999989</v>
      </c>
      <c r="AP1221" s="178">
        <v>76.541884224</v>
      </c>
      <c r="AQ1221" s="178">
        <v>76.463714699999997</v>
      </c>
      <c r="AR1221" s="178">
        <v>76.463714699999997</v>
      </c>
      <c r="AS1221" s="178">
        <v>76.463714699999997</v>
      </c>
      <c r="AT1221" s="178">
        <v>76.463714699999997</v>
      </c>
      <c r="AU1221" s="178">
        <v>76.463714699999997</v>
      </c>
      <c r="AV1221" s="178">
        <v>76.463714699999997</v>
      </c>
    </row>
    <row r="1222" spans="2:48" s="218" customFormat="1" x14ac:dyDescent="0.25">
      <c r="B1222" s="175" t="s">
        <v>110</v>
      </c>
      <c r="C1222" s="178">
        <v>0</v>
      </c>
      <c r="D1222" s="178">
        <v>0</v>
      </c>
      <c r="E1222" s="178">
        <v>0</v>
      </c>
      <c r="F1222" s="178">
        <v>0</v>
      </c>
      <c r="G1222" s="178">
        <v>0</v>
      </c>
      <c r="H1222" s="178">
        <v>0</v>
      </c>
      <c r="I1222" s="178">
        <v>0</v>
      </c>
      <c r="J1222" s="178">
        <v>0</v>
      </c>
      <c r="K1222" s="178">
        <v>0</v>
      </c>
      <c r="L1222" s="178">
        <v>0</v>
      </c>
      <c r="M1222" s="178">
        <v>0</v>
      </c>
      <c r="N1222" s="178">
        <v>0</v>
      </c>
      <c r="O1222" s="178">
        <v>0</v>
      </c>
      <c r="P1222" s="178">
        <v>0</v>
      </c>
      <c r="Q1222" s="178">
        <v>0</v>
      </c>
      <c r="R1222" s="178">
        <v>0</v>
      </c>
      <c r="S1222" s="178">
        <v>0</v>
      </c>
      <c r="T1222" s="178">
        <v>0</v>
      </c>
      <c r="U1222" s="178">
        <v>0</v>
      </c>
      <c r="V1222" s="178">
        <v>0</v>
      </c>
      <c r="W1222" s="178">
        <v>0</v>
      </c>
      <c r="X1222" s="178">
        <v>0</v>
      </c>
      <c r="Y1222" s="178">
        <v>0</v>
      </c>
      <c r="Z1222" s="178">
        <v>0</v>
      </c>
      <c r="AA1222" s="178">
        <v>0</v>
      </c>
      <c r="AB1222" s="178">
        <v>0</v>
      </c>
      <c r="AC1222" s="178">
        <v>0</v>
      </c>
      <c r="AD1222" s="178">
        <v>0</v>
      </c>
      <c r="AE1222" s="178">
        <v>0</v>
      </c>
      <c r="AF1222" s="178">
        <v>0</v>
      </c>
      <c r="AG1222" s="178">
        <v>0</v>
      </c>
      <c r="AH1222" s="178">
        <v>0</v>
      </c>
      <c r="AI1222" s="178">
        <v>0</v>
      </c>
      <c r="AJ1222" s="178">
        <v>0</v>
      </c>
      <c r="AK1222" s="178">
        <v>0</v>
      </c>
      <c r="AL1222" s="178">
        <v>0</v>
      </c>
      <c r="AM1222" s="178">
        <v>0</v>
      </c>
      <c r="AN1222" s="178">
        <v>0</v>
      </c>
      <c r="AO1222" s="178">
        <v>0</v>
      </c>
      <c r="AP1222" s="178">
        <v>0</v>
      </c>
      <c r="AQ1222" s="178">
        <v>0</v>
      </c>
      <c r="AR1222" s="178">
        <v>0</v>
      </c>
      <c r="AS1222" s="178">
        <v>0</v>
      </c>
      <c r="AT1222" s="178">
        <v>0</v>
      </c>
      <c r="AU1222" s="178">
        <v>0</v>
      </c>
      <c r="AV1222" s="179">
        <v>0</v>
      </c>
    </row>
    <row r="1223" spans="2:48" s="218" customFormat="1" x14ac:dyDescent="0.25">
      <c r="B1223" s="175" t="s">
        <v>111</v>
      </c>
      <c r="C1223" s="178">
        <v>0</v>
      </c>
      <c r="D1223" s="178">
        <v>0</v>
      </c>
      <c r="E1223" s="178">
        <v>0</v>
      </c>
      <c r="F1223" s="178">
        <v>0</v>
      </c>
      <c r="G1223" s="178">
        <v>0</v>
      </c>
      <c r="H1223" s="178">
        <v>0</v>
      </c>
      <c r="I1223" s="178">
        <v>0</v>
      </c>
      <c r="J1223" s="178">
        <v>0</v>
      </c>
      <c r="K1223" s="178">
        <v>0</v>
      </c>
      <c r="L1223" s="178">
        <v>0</v>
      </c>
      <c r="M1223" s="178">
        <v>0</v>
      </c>
      <c r="N1223" s="178">
        <v>0</v>
      </c>
      <c r="O1223" s="178">
        <v>0</v>
      </c>
      <c r="P1223" s="178">
        <v>0</v>
      </c>
      <c r="Q1223" s="178">
        <v>0</v>
      </c>
      <c r="R1223" s="178">
        <v>0</v>
      </c>
      <c r="S1223" s="178">
        <v>0</v>
      </c>
      <c r="T1223" s="178">
        <v>0</v>
      </c>
      <c r="U1223" s="178">
        <v>0</v>
      </c>
      <c r="V1223" s="178">
        <v>0</v>
      </c>
      <c r="W1223" s="178">
        <v>0</v>
      </c>
      <c r="X1223" s="178">
        <v>0</v>
      </c>
      <c r="Y1223" s="178">
        <v>0</v>
      </c>
      <c r="Z1223" s="178">
        <v>0</v>
      </c>
      <c r="AA1223" s="178">
        <v>0</v>
      </c>
      <c r="AB1223" s="178">
        <v>0</v>
      </c>
      <c r="AC1223" s="178">
        <v>0</v>
      </c>
      <c r="AD1223" s="178">
        <v>0</v>
      </c>
      <c r="AE1223" s="178">
        <v>0</v>
      </c>
      <c r="AF1223" s="178">
        <v>0</v>
      </c>
      <c r="AG1223" s="178">
        <v>0</v>
      </c>
      <c r="AH1223" s="178">
        <v>0</v>
      </c>
      <c r="AI1223" s="178">
        <v>0</v>
      </c>
      <c r="AJ1223" s="178">
        <v>0</v>
      </c>
      <c r="AK1223" s="178">
        <v>0</v>
      </c>
      <c r="AL1223" s="178">
        <v>0</v>
      </c>
      <c r="AM1223" s="178">
        <v>0</v>
      </c>
      <c r="AN1223" s="178">
        <v>0</v>
      </c>
      <c r="AO1223" s="178">
        <v>0</v>
      </c>
      <c r="AP1223" s="178">
        <v>0</v>
      </c>
      <c r="AQ1223" s="178">
        <v>0</v>
      </c>
      <c r="AR1223" s="178">
        <v>0</v>
      </c>
      <c r="AS1223" s="178">
        <v>0</v>
      </c>
      <c r="AT1223" s="178">
        <v>0</v>
      </c>
      <c r="AU1223" s="178">
        <v>0</v>
      </c>
      <c r="AV1223" s="179">
        <v>0</v>
      </c>
    </row>
    <row r="1224" spans="2:48" s="218" customFormat="1" x14ac:dyDescent="0.25">
      <c r="B1224" s="175" t="s">
        <v>58</v>
      </c>
      <c r="C1224" s="178">
        <v>0</v>
      </c>
      <c r="D1224" s="178">
        <v>0</v>
      </c>
      <c r="E1224" s="178">
        <v>0</v>
      </c>
      <c r="F1224" s="178">
        <v>0</v>
      </c>
      <c r="G1224" s="178">
        <v>0</v>
      </c>
      <c r="H1224" s="178">
        <v>0</v>
      </c>
      <c r="I1224" s="178">
        <v>0</v>
      </c>
      <c r="J1224" s="178">
        <v>0</v>
      </c>
      <c r="K1224" s="178">
        <v>0</v>
      </c>
      <c r="L1224" s="178">
        <v>0</v>
      </c>
      <c r="M1224" s="178">
        <v>0</v>
      </c>
      <c r="N1224" s="178">
        <v>0</v>
      </c>
      <c r="O1224" s="178">
        <v>0</v>
      </c>
      <c r="P1224" s="178">
        <v>0</v>
      </c>
      <c r="Q1224" s="178">
        <v>0</v>
      </c>
      <c r="R1224" s="178">
        <v>0</v>
      </c>
      <c r="S1224" s="178">
        <v>0</v>
      </c>
      <c r="T1224" s="178">
        <v>0</v>
      </c>
      <c r="U1224" s="178">
        <v>0</v>
      </c>
      <c r="V1224" s="178">
        <v>0</v>
      </c>
      <c r="W1224" s="178">
        <v>0</v>
      </c>
      <c r="X1224" s="178">
        <v>0</v>
      </c>
      <c r="Y1224" s="178">
        <v>0</v>
      </c>
      <c r="Z1224" s="178">
        <v>0</v>
      </c>
      <c r="AA1224" s="178">
        <v>0</v>
      </c>
      <c r="AB1224" s="178">
        <v>0</v>
      </c>
      <c r="AC1224" s="178">
        <v>0</v>
      </c>
      <c r="AD1224" s="178">
        <v>0</v>
      </c>
      <c r="AE1224" s="178">
        <v>0</v>
      </c>
      <c r="AF1224" s="178">
        <v>0</v>
      </c>
      <c r="AG1224" s="178">
        <v>0</v>
      </c>
      <c r="AH1224" s="178">
        <v>0</v>
      </c>
      <c r="AI1224" s="178">
        <v>0</v>
      </c>
      <c r="AJ1224" s="178">
        <v>0</v>
      </c>
      <c r="AK1224" s="178">
        <v>0</v>
      </c>
      <c r="AL1224" s="178">
        <v>0</v>
      </c>
      <c r="AM1224" s="178">
        <v>0</v>
      </c>
      <c r="AN1224" s="178">
        <v>0</v>
      </c>
      <c r="AO1224" s="178">
        <v>0</v>
      </c>
      <c r="AP1224" s="178">
        <v>0</v>
      </c>
      <c r="AQ1224" s="178">
        <v>0</v>
      </c>
      <c r="AR1224" s="178">
        <v>0</v>
      </c>
      <c r="AS1224" s="178">
        <v>0</v>
      </c>
      <c r="AT1224" s="178">
        <v>0</v>
      </c>
      <c r="AU1224" s="178">
        <v>0</v>
      </c>
      <c r="AV1224" s="179">
        <v>0</v>
      </c>
    </row>
    <row r="1225" spans="2:48" s="218" customFormat="1" x14ac:dyDescent="0.25">
      <c r="B1225" s="175" t="s">
        <v>60</v>
      </c>
      <c r="C1225" s="178">
        <v>73772.023572000006</v>
      </c>
      <c r="D1225" s="178">
        <v>73772.023572000006</v>
      </c>
      <c r="E1225" s="178">
        <v>73772.023572000006</v>
      </c>
      <c r="F1225" s="178">
        <v>73772.023572000006</v>
      </c>
      <c r="G1225" s="178">
        <v>73772.023572000006</v>
      </c>
      <c r="H1225" s="178">
        <v>73772.023572000006</v>
      </c>
      <c r="I1225" s="178">
        <v>73772.023572000006</v>
      </c>
      <c r="J1225" s="178">
        <v>73772.023572000006</v>
      </c>
      <c r="K1225" s="178">
        <v>57911.280646128005</v>
      </c>
      <c r="L1225" s="178">
        <v>42050.537720256005</v>
      </c>
      <c r="M1225" s="178">
        <v>26189.794794383997</v>
      </c>
      <c r="N1225" s="178">
        <v>24065.5281658272</v>
      </c>
      <c r="O1225" s="178">
        <v>21941.261537270399</v>
      </c>
      <c r="P1225" s="178">
        <v>19816.994908713601</v>
      </c>
      <c r="Q1225" s="178">
        <v>17692.7282801568</v>
      </c>
      <c r="R1225" s="178">
        <v>15568.461651600002</v>
      </c>
      <c r="S1225" s="178">
        <v>14756.923559016002</v>
      </c>
      <c r="T1225" s="178">
        <v>13945.385466432002</v>
      </c>
      <c r="U1225" s="178">
        <v>13133.847373848002</v>
      </c>
      <c r="V1225" s="178">
        <v>12322.309281264002</v>
      </c>
      <c r="W1225" s="178">
        <v>11510.771188680003</v>
      </c>
      <c r="X1225" s="178">
        <v>10699.233096096001</v>
      </c>
      <c r="Y1225" s="178">
        <v>9887.6950035120008</v>
      </c>
      <c r="Z1225" s="178">
        <v>9076.1569109280008</v>
      </c>
      <c r="AA1225" s="178">
        <v>8264.6188183440008</v>
      </c>
      <c r="AB1225" s="178">
        <v>7453.0807257600009</v>
      </c>
      <c r="AC1225" s="178">
        <v>7354.4317035336007</v>
      </c>
      <c r="AD1225" s="178">
        <v>7255.7826813072006</v>
      </c>
      <c r="AE1225" s="178">
        <v>7157.1336590808005</v>
      </c>
      <c r="AF1225" s="178">
        <v>7058.4846368544004</v>
      </c>
      <c r="AG1225" s="178">
        <v>6959.8356146280003</v>
      </c>
      <c r="AH1225" s="178">
        <v>6861.1865924016001</v>
      </c>
      <c r="AI1225" s="178">
        <v>6762.5375701752</v>
      </c>
      <c r="AJ1225" s="178">
        <v>6663.8885479487999</v>
      </c>
      <c r="AK1225" s="178">
        <v>6565.2395257223998</v>
      </c>
      <c r="AL1225" s="178">
        <v>6466.5905034959997</v>
      </c>
      <c r="AM1225" s="178">
        <v>6367.9414812695995</v>
      </c>
      <c r="AN1225" s="178">
        <v>6269.2924590431994</v>
      </c>
      <c r="AO1225" s="178">
        <v>6170.6434368167993</v>
      </c>
      <c r="AP1225" s="178">
        <v>6071.9944145903992</v>
      </c>
      <c r="AQ1225" s="178">
        <v>5973.3453923639991</v>
      </c>
      <c r="AR1225" s="178">
        <v>5973.3453923639991</v>
      </c>
      <c r="AS1225" s="178">
        <v>5973.3453923639991</v>
      </c>
      <c r="AT1225" s="178">
        <v>5973.3453923639991</v>
      </c>
      <c r="AU1225" s="178">
        <v>5973.3453923639991</v>
      </c>
      <c r="AV1225" s="178">
        <v>5973.3453923639991</v>
      </c>
    </row>
    <row r="1226" spans="2:48" s="218" customFormat="1" x14ac:dyDescent="0.25">
      <c r="B1226" s="175" t="s">
        <v>62</v>
      </c>
      <c r="C1226" s="178">
        <f>C1225/2</f>
        <v>36886.011786000003</v>
      </c>
      <c r="D1226" s="178">
        <f t="shared" ref="D1226:AV1226" si="19">D1225/2</f>
        <v>36886.011786000003</v>
      </c>
      <c r="E1226" s="178">
        <f t="shared" si="19"/>
        <v>36886.011786000003</v>
      </c>
      <c r="F1226" s="178">
        <f t="shared" si="19"/>
        <v>36886.011786000003</v>
      </c>
      <c r="G1226" s="178">
        <f t="shared" si="19"/>
        <v>36886.011786000003</v>
      </c>
      <c r="H1226" s="178">
        <f t="shared" si="19"/>
        <v>36886.011786000003</v>
      </c>
      <c r="I1226" s="178">
        <f t="shared" si="19"/>
        <v>36886.011786000003</v>
      </c>
      <c r="J1226" s="178">
        <f t="shared" si="19"/>
        <v>36886.011786000003</v>
      </c>
      <c r="K1226" s="178">
        <f t="shared" si="19"/>
        <v>28955.640323064003</v>
      </c>
      <c r="L1226" s="178">
        <f t="shared" si="19"/>
        <v>21025.268860128002</v>
      </c>
      <c r="M1226" s="178">
        <f t="shared" si="19"/>
        <v>13094.897397191999</v>
      </c>
      <c r="N1226" s="178">
        <f t="shared" si="19"/>
        <v>12032.7640829136</v>
      </c>
      <c r="O1226" s="178">
        <f t="shared" si="19"/>
        <v>10970.630768635199</v>
      </c>
      <c r="P1226" s="178">
        <f t="shared" si="19"/>
        <v>9908.4974543568005</v>
      </c>
      <c r="Q1226" s="178">
        <f t="shared" si="19"/>
        <v>8846.3641400783999</v>
      </c>
      <c r="R1226" s="178">
        <f t="shared" si="19"/>
        <v>7784.2308258000012</v>
      </c>
      <c r="S1226" s="178">
        <f t="shared" si="19"/>
        <v>7378.4617795080012</v>
      </c>
      <c r="T1226" s="178">
        <f t="shared" si="19"/>
        <v>6972.6927332160012</v>
      </c>
      <c r="U1226" s="178">
        <f t="shared" si="19"/>
        <v>6566.9236869240012</v>
      </c>
      <c r="V1226" s="178">
        <f t="shared" si="19"/>
        <v>6161.1546406320012</v>
      </c>
      <c r="W1226" s="178">
        <f t="shared" si="19"/>
        <v>5755.3855943400013</v>
      </c>
      <c r="X1226" s="178">
        <f t="shared" si="19"/>
        <v>5349.6165480480004</v>
      </c>
      <c r="Y1226" s="178">
        <f t="shared" si="19"/>
        <v>4943.8475017560004</v>
      </c>
      <c r="Z1226" s="178">
        <f t="shared" si="19"/>
        <v>4538.0784554640004</v>
      </c>
      <c r="AA1226" s="178">
        <f t="shared" si="19"/>
        <v>4132.3094091720004</v>
      </c>
      <c r="AB1226" s="178">
        <f t="shared" si="19"/>
        <v>3726.5403628800004</v>
      </c>
      <c r="AC1226" s="178">
        <f t="shared" si="19"/>
        <v>3677.2158517668004</v>
      </c>
      <c r="AD1226" s="178">
        <f t="shared" si="19"/>
        <v>3627.8913406536003</v>
      </c>
      <c r="AE1226" s="178">
        <f t="shared" si="19"/>
        <v>3578.5668295404002</v>
      </c>
      <c r="AF1226" s="178">
        <f t="shared" si="19"/>
        <v>3529.2423184272002</v>
      </c>
      <c r="AG1226" s="178">
        <f t="shared" si="19"/>
        <v>3479.9178073140001</v>
      </c>
      <c r="AH1226" s="178">
        <f t="shared" si="19"/>
        <v>3430.5932962008001</v>
      </c>
      <c r="AI1226" s="178">
        <f t="shared" si="19"/>
        <v>3381.2687850876</v>
      </c>
      <c r="AJ1226" s="178">
        <f t="shared" si="19"/>
        <v>3331.9442739743999</v>
      </c>
      <c r="AK1226" s="178">
        <f t="shared" si="19"/>
        <v>3282.6197628611999</v>
      </c>
      <c r="AL1226" s="178">
        <f t="shared" si="19"/>
        <v>3233.2952517479998</v>
      </c>
      <c r="AM1226" s="178">
        <f t="shared" si="19"/>
        <v>3183.9707406347998</v>
      </c>
      <c r="AN1226" s="178">
        <f t="shared" si="19"/>
        <v>3134.6462295215997</v>
      </c>
      <c r="AO1226" s="178">
        <f t="shared" si="19"/>
        <v>3085.3217184083996</v>
      </c>
      <c r="AP1226" s="178">
        <f t="shared" si="19"/>
        <v>3035.9972072951996</v>
      </c>
      <c r="AQ1226" s="178">
        <f t="shared" si="19"/>
        <v>2986.6726961819995</v>
      </c>
      <c r="AR1226" s="178">
        <f t="shared" si="19"/>
        <v>2986.6726961819995</v>
      </c>
      <c r="AS1226" s="178">
        <f t="shared" si="19"/>
        <v>2986.6726961819995</v>
      </c>
      <c r="AT1226" s="178">
        <f t="shared" si="19"/>
        <v>2986.6726961819995</v>
      </c>
      <c r="AU1226" s="178">
        <f t="shared" si="19"/>
        <v>2986.6726961819995</v>
      </c>
      <c r="AV1226" s="178">
        <f t="shared" si="19"/>
        <v>2986.6726961819995</v>
      </c>
    </row>
    <row r="1227" spans="2:48" s="218" customFormat="1" x14ac:dyDescent="0.25">
      <c r="B1227" s="175" t="s">
        <v>109</v>
      </c>
      <c r="C1227" s="178">
        <v>10</v>
      </c>
      <c r="D1227" s="178">
        <v>10</v>
      </c>
      <c r="E1227" s="178">
        <v>10</v>
      </c>
      <c r="F1227" s="178">
        <v>10</v>
      </c>
      <c r="G1227" s="178">
        <v>10</v>
      </c>
      <c r="H1227" s="178">
        <v>10</v>
      </c>
      <c r="I1227" s="178">
        <v>10</v>
      </c>
      <c r="J1227" s="178">
        <v>10</v>
      </c>
      <c r="K1227" s="178">
        <v>10</v>
      </c>
      <c r="L1227" s="178">
        <v>10</v>
      </c>
      <c r="M1227" s="178">
        <v>10</v>
      </c>
      <c r="N1227" s="178">
        <v>10</v>
      </c>
      <c r="O1227" s="178">
        <v>10</v>
      </c>
      <c r="P1227" s="178">
        <v>10</v>
      </c>
      <c r="Q1227" s="178">
        <v>10</v>
      </c>
      <c r="R1227" s="178">
        <v>10</v>
      </c>
      <c r="S1227" s="178">
        <v>10</v>
      </c>
      <c r="T1227" s="178">
        <v>10</v>
      </c>
      <c r="U1227" s="178">
        <v>10</v>
      </c>
      <c r="V1227" s="178">
        <v>10</v>
      </c>
      <c r="W1227" s="178">
        <v>10</v>
      </c>
      <c r="X1227" s="178">
        <v>10</v>
      </c>
      <c r="Y1227" s="178">
        <v>10</v>
      </c>
      <c r="Z1227" s="178">
        <v>10</v>
      </c>
      <c r="AA1227" s="178">
        <v>10</v>
      </c>
      <c r="AB1227" s="178">
        <v>10</v>
      </c>
      <c r="AC1227" s="178">
        <v>10</v>
      </c>
      <c r="AD1227" s="178">
        <v>10</v>
      </c>
      <c r="AE1227" s="178">
        <v>10</v>
      </c>
      <c r="AF1227" s="178">
        <v>10</v>
      </c>
      <c r="AG1227" s="178">
        <v>10</v>
      </c>
      <c r="AH1227" s="178">
        <v>10</v>
      </c>
      <c r="AI1227" s="178">
        <v>10</v>
      </c>
      <c r="AJ1227" s="178">
        <v>10</v>
      </c>
      <c r="AK1227" s="178">
        <v>10</v>
      </c>
      <c r="AL1227" s="178">
        <v>10</v>
      </c>
      <c r="AM1227" s="178">
        <v>10</v>
      </c>
      <c r="AN1227" s="178">
        <v>10</v>
      </c>
      <c r="AO1227" s="178">
        <v>10</v>
      </c>
      <c r="AP1227" s="178">
        <v>10</v>
      </c>
      <c r="AQ1227" s="178">
        <v>10</v>
      </c>
      <c r="AR1227" s="178">
        <v>10</v>
      </c>
      <c r="AS1227" s="178">
        <v>10</v>
      </c>
      <c r="AT1227" s="178">
        <v>10</v>
      </c>
      <c r="AU1227" s="178">
        <v>10</v>
      </c>
      <c r="AV1227" s="179">
        <v>10</v>
      </c>
    </row>
    <row r="1228" spans="2:48" s="218" customFormat="1" x14ac:dyDescent="0.25">
      <c r="B1228" s="175" t="s">
        <v>274</v>
      </c>
      <c r="C1228" s="178">
        <v>100000</v>
      </c>
      <c r="D1228" s="178">
        <v>100000</v>
      </c>
      <c r="E1228" s="178">
        <v>100000</v>
      </c>
      <c r="F1228" s="178">
        <v>100000</v>
      </c>
      <c r="G1228" s="178">
        <v>100000</v>
      </c>
      <c r="H1228" s="178">
        <v>100000</v>
      </c>
      <c r="I1228" s="178">
        <v>100000</v>
      </c>
      <c r="J1228" s="178">
        <v>100000</v>
      </c>
      <c r="K1228" s="178">
        <v>100000</v>
      </c>
      <c r="L1228" s="178">
        <v>100000</v>
      </c>
      <c r="M1228" s="178">
        <v>100000</v>
      </c>
      <c r="N1228" s="178">
        <v>100000</v>
      </c>
      <c r="O1228" s="178">
        <v>100000</v>
      </c>
      <c r="P1228" s="178">
        <v>100000</v>
      </c>
      <c r="Q1228" s="178">
        <v>100000</v>
      </c>
      <c r="R1228" s="178">
        <v>100000</v>
      </c>
      <c r="S1228" s="178">
        <v>100000</v>
      </c>
      <c r="T1228" s="178">
        <v>100000</v>
      </c>
      <c r="U1228" s="178">
        <v>100000</v>
      </c>
      <c r="V1228" s="178">
        <v>100000</v>
      </c>
      <c r="W1228" s="178">
        <v>100000</v>
      </c>
      <c r="X1228" s="178">
        <v>100000</v>
      </c>
      <c r="Y1228" s="178">
        <v>100000</v>
      </c>
      <c r="Z1228" s="178">
        <v>100000</v>
      </c>
      <c r="AA1228" s="178">
        <v>100000</v>
      </c>
      <c r="AB1228" s="178">
        <v>100000</v>
      </c>
      <c r="AC1228" s="178">
        <v>100000</v>
      </c>
      <c r="AD1228" s="178">
        <v>100000</v>
      </c>
      <c r="AE1228" s="178">
        <v>100000</v>
      </c>
      <c r="AF1228" s="178">
        <v>100000</v>
      </c>
      <c r="AG1228" s="178">
        <v>100000</v>
      </c>
      <c r="AH1228" s="178">
        <v>100000</v>
      </c>
      <c r="AI1228" s="178">
        <v>100000</v>
      </c>
      <c r="AJ1228" s="178">
        <v>100000</v>
      </c>
      <c r="AK1228" s="178">
        <v>100000</v>
      </c>
      <c r="AL1228" s="178">
        <v>100000</v>
      </c>
      <c r="AM1228" s="178">
        <v>100000</v>
      </c>
      <c r="AN1228" s="178">
        <v>100000</v>
      </c>
      <c r="AO1228" s="178">
        <v>100000</v>
      </c>
      <c r="AP1228" s="178">
        <v>100000</v>
      </c>
      <c r="AQ1228" s="178">
        <v>100000</v>
      </c>
      <c r="AR1228" s="178">
        <v>100000</v>
      </c>
      <c r="AS1228" s="178">
        <v>100000</v>
      </c>
      <c r="AT1228" s="178">
        <v>100000</v>
      </c>
      <c r="AU1228" s="178">
        <v>100000</v>
      </c>
      <c r="AV1228" s="179">
        <v>100000</v>
      </c>
    </row>
    <row r="1229" spans="2:48" s="218" customFormat="1" x14ac:dyDescent="0.25">
      <c r="B1229" s="175" t="s">
        <v>276</v>
      </c>
      <c r="C1229" s="180"/>
      <c r="D1229" s="180"/>
      <c r="E1229" s="180"/>
      <c r="F1229" s="180"/>
      <c r="G1229" s="180"/>
      <c r="H1229" s="180"/>
      <c r="I1229" s="180"/>
      <c r="J1229" s="180"/>
      <c r="K1229" s="180"/>
      <c r="L1229" s="180"/>
      <c r="M1229" s="180"/>
      <c r="N1229" s="180"/>
      <c r="O1229" s="180"/>
      <c r="P1229" s="180"/>
      <c r="Q1229" s="180"/>
      <c r="R1229" s="180"/>
      <c r="S1229" s="180"/>
      <c r="T1229" s="180"/>
      <c r="U1229" s="180"/>
      <c r="V1229" s="180"/>
      <c r="W1229" s="180"/>
      <c r="X1229" s="180"/>
      <c r="Y1229" s="180"/>
      <c r="Z1229" s="180"/>
      <c r="AA1229" s="180"/>
      <c r="AB1229" s="180"/>
      <c r="AC1229" s="180"/>
      <c r="AD1229" s="180"/>
      <c r="AE1229" s="180"/>
      <c r="AF1229" s="180"/>
      <c r="AG1229" s="180"/>
      <c r="AH1229" s="180"/>
      <c r="AI1229" s="180"/>
      <c r="AJ1229" s="180"/>
      <c r="AK1229" s="180"/>
      <c r="AL1229" s="180"/>
      <c r="AM1229" s="180"/>
      <c r="AN1229" s="180"/>
      <c r="AO1229" s="180"/>
      <c r="AP1229" s="180"/>
      <c r="AQ1229" s="180"/>
      <c r="AR1229" s="180"/>
      <c r="AS1229" s="180"/>
      <c r="AT1229" s="180"/>
      <c r="AU1229" s="180"/>
      <c r="AV1229" s="181"/>
    </row>
    <row r="1230" spans="2:48" s="218" customFormat="1" x14ac:dyDescent="0.25">
      <c r="B1230" s="175" t="s">
        <v>278</v>
      </c>
      <c r="C1230" s="180"/>
      <c r="D1230" s="180"/>
      <c r="E1230" s="180"/>
      <c r="F1230" s="180"/>
      <c r="G1230" s="180"/>
      <c r="H1230" s="180"/>
      <c r="I1230" s="180"/>
      <c r="J1230" s="180"/>
      <c r="K1230" s="180"/>
      <c r="L1230" s="180"/>
      <c r="M1230" s="180"/>
      <c r="N1230" s="180"/>
      <c r="O1230" s="180"/>
      <c r="P1230" s="180"/>
      <c r="Q1230" s="180"/>
      <c r="R1230" s="180"/>
      <c r="S1230" s="180"/>
      <c r="T1230" s="180"/>
      <c r="U1230" s="180"/>
      <c r="V1230" s="180"/>
      <c r="W1230" s="180"/>
      <c r="X1230" s="180"/>
      <c r="Y1230" s="180"/>
      <c r="Z1230" s="180"/>
      <c r="AA1230" s="180"/>
      <c r="AB1230" s="180"/>
      <c r="AC1230" s="180"/>
      <c r="AD1230" s="180"/>
      <c r="AE1230" s="180"/>
      <c r="AF1230" s="180"/>
      <c r="AG1230" s="180"/>
      <c r="AH1230" s="180"/>
      <c r="AI1230" s="180"/>
      <c r="AJ1230" s="180"/>
      <c r="AK1230" s="180"/>
      <c r="AL1230" s="180"/>
      <c r="AM1230" s="180"/>
      <c r="AN1230" s="180"/>
      <c r="AO1230" s="180"/>
      <c r="AP1230" s="180"/>
      <c r="AQ1230" s="180"/>
      <c r="AR1230" s="180"/>
      <c r="AS1230" s="180"/>
      <c r="AT1230" s="180"/>
      <c r="AU1230" s="180"/>
      <c r="AV1230" s="181"/>
    </row>
    <row r="1231" spans="2:48" s="218" customFormat="1" ht="15.75" thickBot="1" x14ac:dyDescent="0.3">
      <c r="B1231" s="326" t="s">
        <v>787</v>
      </c>
      <c r="C1231" s="327"/>
      <c r="D1231" s="327"/>
      <c r="E1231" s="327"/>
      <c r="F1231" s="327"/>
      <c r="G1231" s="327"/>
      <c r="H1231" s="327"/>
      <c r="I1231" s="327"/>
      <c r="J1231" s="327"/>
      <c r="K1231" s="327"/>
      <c r="L1231" s="327"/>
      <c r="M1231" s="327"/>
      <c r="N1231" s="327"/>
      <c r="O1231" s="327"/>
      <c r="P1231" s="327"/>
      <c r="Q1231" s="327"/>
      <c r="R1231" s="327"/>
      <c r="S1231" s="327"/>
      <c r="T1231" s="327"/>
      <c r="U1231" s="327"/>
      <c r="V1231" s="327"/>
      <c r="W1231" s="327"/>
      <c r="X1231" s="327"/>
      <c r="Y1231" s="327"/>
      <c r="Z1231" s="327"/>
      <c r="AA1231" s="327"/>
      <c r="AB1231" s="327"/>
      <c r="AC1231" s="327"/>
      <c r="AD1231" s="327"/>
      <c r="AE1231" s="327"/>
      <c r="AF1231" s="327"/>
      <c r="AG1231" s="327"/>
      <c r="AH1231" s="327"/>
      <c r="AI1231" s="327"/>
      <c r="AJ1231" s="327"/>
      <c r="AK1231" s="327"/>
      <c r="AL1231" s="327"/>
      <c r="AM1231" s="327"/>
      <c r="AN1231" s="327"/>
      <c r="AO1231" s="327"/>
      <c r="AP1231" s="327"/>
      <c r="AQ1231" s="327"/>
      <c r="AR1231" s="327"/>
      <c r="AS1231" s="327"/>
      <c r="AT1231" s="327"/>
      <c r="AU1231" s="327"/>
      <c r="AV1231" s="328"/>
    </row>
    <row r="1232" spans="2:48" s="218" customFormat="1" ht="16.5" thickTop="1" thickBot="1" x14ac:dyDescent="0.3">
      <c r="B1232" s="183"/>
      <c r="C1232" s="183"/>
      <c r="D1232" s="183"/>
      <c r="E1232" s="183"/>
      <c r="F1232" s="183"/>
      <c r="G1232" s="183"/>
      <c r="H1232" s="183"/>
      <c r="I1232" s="183"/>
      <c r="J1232" s="183"/>
      <c r="K1232" s="183"/>
      <c r="L1232" s="183"/>
      <c r="M1232" s="183"/>
      <c r="N1232" s="183"/>
      <c r="O1232" s="183"/>
      <c r="P1232" s="183"/>
      <c r="Q1232" s="183"/>
      <c r="R1232" s="183"/>
      <c r="S1232" s="183"/>
      <c r="T1232" s="183"/>
      <c r="U1232" s="183"/>
      <c r="V1232" s="183"/>
      <c r="W1232" s="183"/>
      <c r="X1232" s="183"/>
      <c r="Y1232" s="183"/>
      <c r="Z1232" s="183"/>
      <c r="AA1232" s="183"/>
      <c r="AB1232" s="183"/>
      <c r="AC1232" s="183"/>
      <c r="AD1232" s="183"/>
      <c r="AE1232" s="183"/>
      <c r="AF1232" s="183"/>
      <c r="AG1232" s="183"/>
      <c r="AH1232" s="183"/>
      <c r="AI1232" s="183"/>
      <c r="AJ1232" s="183"/>
      <c r="AK1232" s="183"/>
      <c r="AL1232" s="183"/>
      <c r="AM1232" s="183"/>
      <c r="AN1232" s="183"/>
      <c r="AO1232" s="183"/>
      <c r="AP1232" s="183"/>
      <c r="AQ1232" s="183"/>
      <c r="AR1232" s="183"/>
      <c r="AS1232" s="183"/>
      <c r="AT1232" s="183"/>
      <c r="AU1232" s="183"/>
      <c r="AV1232" s="183"/>
    </row>
    <row r="1233" spans="1:48" s="218" customFormat="1" ht="15.75" thickTop="1" x14ac:dyDescent="0.25">
      <c r="A1233" s="218">
        <f>A1199+1</f>
        <v>36</v>
      </c>
      <c r="B1233" s="329" t="s">
        <v>790</v>
      </c>
      <c r="C1233" s="330"/>
      <c r="D1233" s="330"/>
      <c r="E1233" s="330"/>
      <c r="F1233" s="330"/>
      <c r="G1233" s="330"/>
      <c r="H1233" s="330"/>
      <c r="I1233" s="330"/>
      <c r="J1233" s="330"/>
      <c r="K1233" s="330"/>
      <c r="L1233" s="330"/>
      <c r="M1233" s="330"/>
      <c r="N1233" s="330"/>
      <c r="O1233" s="330"/>
      <c r="P1233" s="330"/>
      <c r="Q1233" s="330"/>
      <c r="R1233" s="330"/>
      <c r="S1233" s="330"/>
      <c r="T1233" s="330"/>
      <c r="U1233" s="330"/>
      <c r="V1233" s="330"/>
      <c r="W1233" s="330"/>
      <c r="X1233" s="330"/>
      <c r="Y1233" s="330"/>
      <c r="Z1233" s="330"/>
      <c r="AA1233" s="330"/>
      <c r="AB1233" s="330"/>
      <c r="AC1233" s="330"/>
      <c r="AD1233" s="330"/>
      <c r="AE1233" s="330"/>
      <c r="AF1233" s="330"/>
      <c r="AG1233" s="330"/>
      <c r="AH1233" s="330"/>
      <c r="AI1233" s="330"/>
      <c r="AJ1233" s="330"/>
      <c r="AK1233" s="330"/>
      <c r="AL1233" s="330"/>
      <c r="AM1233" s="330"/>
      <c r="AN1233" s="330"/>
      <c r="AO1233" s="330"/>
      <c r="AP1233" s="330"/>
      <c r="AQ1233" s="330"/>
      <c r="AR1233" s="330"/>
      <c r="AS1233" s="330"/>
      <c r="AT1233" s="330"/>
      <c r="AU1233" s="330"/>
      <c r="AV1233" s="331"/>
    </row>
    <row r="1234" spans="1:48" s="218" customFormat="1" x14ac:dyDescent="0.25">
      <c r="B1234" s="175"/>
      <c r="C1234" s="176" t="s">
        <v>364</v>
      </c>
      <c r="D1234" s="176" t="s">
        <v>365</v>
      </c>
      <c r="E1234" s="176" t="s">
        <v>366</v>
      </c>
      <c r="F1234" s="176" t="s">
        <v>367</v>
      </c>
      <c r="G1234" s="176" t="s">
        <v>368</v>
      </c>
      <c r="H1234" s="176" t="s">
        <v>369</v>
      </c>
      <c r="I1234" s="176" t="s">
        <v>370</v>
      </c>
      <c r="J1234" s="176" t="s">
        <v>371</v>
      </c>
      <c r="K1234" s="176" t="s">
        <v>372</v>
      </c>
      <c r="L1234" s="176" t="s">
        <v>373</v>
      </c>
      <c r="M1234" s="176" t="s">
        <v>374</v>
      </c>
      <c r="N1234" s="176" t="s">
        <v>375</v>
      </c>
      <c r="O1234" s="176" t="s">
        <v>376</v>
      </c>
      <c r="P1234" s="176" t="s">
        <v>377</v>
      </c>
      <c r="Q1234" s="176" t="s">
        <v>378</v>
      </c>
      <c r="R1234" s="176" t="s">
        <v>379</v>
      </c>
      <c r="S1234" s="176" t="s">
        <v>380</v>
      </c>
      <c r="T1234" s="176" t="s">
        <v>381</v>
      </c>
      <c r="U1234" s="176" t="s">
        <v>382</v>
      </c>
      <c r="V1234" s="176" t="s">
        <v>383</v>
      </c>
      <c r="W1234" s="176" t="s">
        <v>384</v>
      </c>
      <c r="X1234" s="176" t="s">
        <v>385</v>
      </c>
      <c r="Y1234" s="176" t="s">
        <v>386</v>
      </c>
      <c r="Z1234" s="176" t="s">
        <v>387</v>
      </c>
      <c r="AA1234" s="176" t="s">
        <v>388</v>
      </c>
      <c r="AB1234" s="176" t="s">
        <v>389</v>
      </c>
      <c r="AC1234" s="176" t="s">
        <v>224</v>
      </c>
      <c r="AD1234" s="176" t="s">
        <v>225</v>
      </c>
      <c r="AE1234" s="176" t="s">
        <v>226</v>
      </c>
      <c r="AF1234" s="176" t="s">
        <v>227</v>
      </c>
      <c r="AG1234" s="176" t="s">
        <v>445</v>
      </c>
      <c r="AH1234" s="176" t="s">
        <v>228</v>
      </c>
      <c r="AI1234" s="176" t="s">
        <v>229</v>
      </c>
      <c r="AJ1234" s="176" t="s">
        <v>348</v>
      </c>
      <c r="AK1234" s="176" t="s">
        <v>349</v>
      </c>
      <c r="AL1234" s="176" t="s">
        <v>446</v>
      </c>
      <c r="AM1234" s="176" t="s">
        <v>350</v>
      </c>
      <c r="AN1234" s="176" t="s">
        <v>351</v>
      </c>
      <c r="AO1234" s="176" t="s">
        <v>352</v>
      </c>
      <c r="AP1234" s="176" t="s">
        <v>353</v>
      </c>
      <c r="AQ1234" s="176" t="s">
        <v>447</v>
      </c>
      <c r="AR1234" s="176" t="s">
        <v>354</v>
      </c>
      <c r="AS1234" s="176" t="s">
        <v>355</v>
      </c>
      <c r="AT1234" s="176" t="s">
        <v>356</v>
      </c>
      <c r="AU1234" s="176" t="s">
        <v>357</v>
      </c>
      <c r="AV1234" s="177" t="s">
        <v>358</v>
      </c>
    </row>
    <row r="1235" spans="1:48" s="218" customFormat="1" x14ac:dyDescent="0.25">
      <c r="B1235" s="175" t="s">
        <v>39</v>
      </c>
      <c r="C1235" s="178">
        <v>173516.08347004466</v>
      </c>
      <c r="D1235" s="178">
        <v>173516.08347004466</v>
      </c>
      <c r="E1235" s="178">
        <v>173516.08347004466</v>
      </c>
      <c r="F1235" s="178">
        <v>173516.08347004466</v>
      </c>
      <c r="G1235" s="178">
        <v>173516.08347004466</v>
      </c>
      <c r="H1235" s="178">
        <v>173516.08347004466</v>
      </c>
      <c r="I1235" s="178">
        <v>173516.08347004466</v>
      </c>
      <c r="J1235" s="178">
        <v>173516.08347004466</v>
      </c>
      <c r="K1235" s="178">
        <v>141778.81563923429</v>
      </c>
      <c r="L1235" s="178">
        <v>110041.54780842393</v>
      </c>
      <c r="M1235" s="178">
        <v>78304.279977613565</v>
      </c>
      <c r="N1235" s="178">
        <v>73522.917714957439</v>
      </c>
      <c r="O1235" s="178">
        <v>68741.555452301312</v>
      </c>
      <c r="P1235" s="178">
        <v>63960.193189645193</v>
      </c>
      <c r="Q1235" s="178">
        <v>59178.830926989074</v>
      </c>
      <c r="R1235" s="178">
        <v>54397.468664332948</v>
      </c>
      <c r="S1235" s="178">
        <v>52664.549281955558</v>
      </c>
      <c r="T1235" s="178">
        <v>50931.629899578169</v>
      </c>
      <c r="U1235" s="178">
        <v>49198.710517200772</v>
      </c>
      <c r="V1235" s="178">
        <v>47465.791134823383</v>
      </c>
      <c r="W1235" s="178">
        <v>45732.871752445993</v>
      </c>
      <c r="X1235" s="178">
        <v>43999.952370068604</v>
      </c>
      <c r="Y1235" s="178">
        <v>42267.032987691215</v>
      </c>
      <c r="Z1235" s="178">
        <v>40534.113605313818</v>
      </c>
      <c r="AA1235" s="178">
        <v>38801.194222936429</v>
      </c>
      <c r="AB1235" s="178">
        <v>37068.274840559039</v>
      </c>
      <c r="AC1235" s="178">
        <v>36833.821367025805</v>
      </c>
      <c r="AD1235" s="178">
        <v>36599.367893492577</v>
      </c>
      <c r="AE1235" s="178">
        <v>36364.914419959343</v>
      </c>
      <c r="AF1235" s="178">
        <v>36130.460946426108</v>
      </c>
      <c r="AG1235" s="178">
        <v>35896.007472892874</v>
      </c>
      <c r="AH1235" s="178">
        <v>35661.553999359647</v>
      </c>
      <c r="AI1235" s="178">
        <v>35427.100525826412</v>
      </c>
      <c r="AJ1235" s="178">
        <v>35192.647052293178</v>
      </c>
      <c r="AK1235" s="178">
        <v>34958.193578759943</v>
      </c>
      <c r="AL1235" s="178">
        <v>34723.740105226716</v>
      </c>
      <c r="AM1235" s="178">
        <v>34489.286631693481</v>
      </c>
      <c r="AN1235" s="178">
        <v>34254.833158160247</v>
      </c>
      <c r="AO1235" s="178">
        <v>34020.379684627012</v>
      </c>
      <c r="AP1235" s="178">
        <v>33785.926211093785</v>
      </c>
      <c r="AQ1235" s="178">
        <v>33551.472737560551</v>
      </c>
      <c r="AR1235" s="178">
        <v>33551.472737560551</v>
      </c>
      <c r="AS1235" s="178">
        <v>33551.472737560551</v>
      </c>
      <c r="AT1235" s="178">
        <v>33551.472737560551</v>
      </c>
      <c r="AU1235" s="178">
        <v>33551.472737560551</v>
      </c>
      <c r="AV1235" s="179">
        <v>33551.472737560551</v>
      </c>
    </row>
    <row r="1236" spans="1:48" s="218" customFormat="1" x14ac:dyDescent="0.25">
      <c r="B1236" s="175" t="s">
        <v>104</v>
      </c>
      <c r="C1236" s="178">
        <v>0</v>
      </c>
      <c r="D1236" s="178">
        <v>0</v>
      </c>
      <c r="E1236" s="178">
        <v>0</v>
      </c>
      <c r="F1236" s="178">
        <v>0</v>
      </c>
      <c r="G1236" s="178">
        <v>0</v>
      </c>
      <c r="H1236" s="178">
        <v>0</v>
      </c>
      <c r="I1236" s="178">
        <v>0</v>
      </c>
      <c r="J1236" s="178">
        <v>0</v>
      </c>
      <c r="K1236" s="178">
        <v>0</v>
      </c>
      <c r="L1236" s="178">
        <v>0</v>
      </c>
      <c r="M1236" s="178">
        <v>0</v>
      </c>
      <c r="N1236" s="178">
        <v>0</v>
      </c>
      <c r="O1236" s="178">
        <v>0</v>
      </c>
      <c r="P1236" s="178">
        <v>0</v>
      </c>
      <c r="Q1236" s="178">
        <v>0</v>
      </c>
      <c r="R1236" s="178">
        <v>0</v>
      </c>
      <c r="S1236" s="178">
        <v>0</v>
      </c>
      <c r="T1236" s="178">
        <v>0</v>
      </c>
      <c r="U1236" s="178">
        <v>0</v>
      </c>
      <c r="V1236" s="178">
        <v>0</v>
      </c>
      <c r="W1236" s="178">
        <v>0</v>
      </c>
      <c r="X1236" s="178">
        <v>0</v>
      </c>
      <c r="Y1236" s="178">
        <v>0</v>
      </c>
      <c r="Z1236" s="178">
        <v>0</v>
      </c>
      <c r="AA1236" s="178">
        <v>0</v>
      </c>
      <c r="AB1236" s="178">
        <v>0</v>
      </c>
      <c r="AC1236" s="178">
        <v>0</v>
      </c>
      <c r="AD1236" s="178">
        <v>0</v>
      </c>
      <c r="AE1236" s="178">
        <v>0</v>
      </c>
      <c r="AF1236" s="178">
        <v>0</v>
      </c>
      <c r="AG1236" s="178">
        <v>0</v>
      </c>
      <c r="AH1236" s="178">
        <v>0</v>
      </c>
      <c r="AI1236" s="178">
        <v>0</v>
      </c>
      <c r="AJ1236" s="178">
        <v>0</v>
      </c>
      <c r="AK1236" s="178">
        <v>0</v>
      </c>
      <c r="AL1236" s="178">
        <v>0</v>
      </c>
      <c r="AM1236" s="178">
        <v>0</v>
      </c>
      <c r="AN1236" s="178">
        <v>0</v>
      </c>
      <c r="AO1236" s="178">
        <v>0</v>
      </c>
      <c r="AP1236" s="178">
        <v>0</v>
      </c>
      <c r="AQ1236" s="178">
        <v>0</v>
      </c>
      <c r="AR1236" s="178">
        <v>0</v>
      </c>
      <c r="AS1236" s="178">
        <v>0</v>
      </c>
      <c r="AT1236" s="178">
        <v>0</v>
      </c>
      <c r="AU1236" s="178">
        <v>0</v>
      </c>
      <c r="AV1236" s="179">
        <v>0</v>
      </c>
    </row>
    <row r="1237" spans="1:48" s="218" customFormat="1" x14ac:dyDescent="0.25">
      <c r="B1237" s="175" t="s">
        <v>105</v>
      </c>
      <c r="C1237" s="178">
        <v>0</v>
      </c>
      <c r="D1237" s="178">
        <v>0</v>
      </c>
      <c r="E1237" s="178">
        <v>0</v>
      </c>
      <c r="F1237" s="178">
        <v>0</v>
      </c>
      <c r="G1237" s="178">
        <v>0</v>
      </c>
      <c r="H1237" s="178">
        <v>0</v>
      </c>
      <c r="I1237" s="178">
        <v>0</v>
      </c>
      <c r="J1237" s="178">
        <v>0</v>
      </c>
      <c r="K1237" s="178">
        <v>0</v>
      </c>
      <c r="L1237" s="178">
        <v>0</v>
      </c>
      <c r="M1237" s="178">
        <v>0</v>
      </c>
      <c r="N1237" s="178">
        <v>0</v>
      </c>
      <c r="O1237" s="178">
        <v>0</v>
      </c>
      <c r="P1237" s="178">
        <v>0</v>
      </c>
      <c r="Q1237" s="178">
        <v>0</v>
      </c>
      <c r="R1237" s="178">
        <v>0</v>
      </c>
      <c r="S1237" s="178">
        <v>0</v>
      </c>
      <c r="T1237" s="178">
        <v>0</v>
      </c>
      <c r="U1237" s="178">
        <v>0</v>
      </c>
      <c r="V1237" s="178">
        <v>0</v>
      </c>
      <c r="W1237" s="178">
        <v>0</v>
      </c>
      <c r="X1237" s="178">
        <v>0</v>
      </c>
      <c r="Y1237" s="178">
        <v>0</v>
      </c>
      <c r="Z1237" s="178">
        <v>0</v>
      </c>
      <c r="AA1237" s="178">
        <v>0</v>
      </c>
      <c r="AB1237" s="178">
        <v>0</v>
      </c>
      <c r="AC1237" s="178">
        <v>0</v>
      </c>
      <c r="AD1237" s="178">
        <v>0</v>
      </c>
      <c r="AE1237" s="178">
        <v>0</v>
      </c>
      <c r="AF1237" s="178">
        <v>0</v>
      </c>
      <c r="AG1237" s="178">
        <v>0</v>
      </c>
      <c r="AH1237" s="178">
        <v>0</v>
      </c>
      <c r="AI1237" s="178">
        <v>0</v>
      </c>
      <c r="AJ1237" s="178">
        <v>0</v>
      </c>
      <c r="AK1237" s="178">
        <v>0</v>
      </c>
      <c r="AL1237" s="178">
        <v>0</v>
      </c>
      <c r="AM1237" s="178">
        <v>0</v>
      </c>
      <c r="AN1237" s="178">
        <v>0</v>
      </c>
      <c r="AO1237" s="178">
        <v>0</v>
      </c>
      <c r="AP1237" s="178">
        <v>0</v>
      </c>
      <c r="AQ1237" s="178">
        <v>0</v>
      </c>
      <c r="AR1237" s="178">
        <v>0</v>
      </c>
      <c r="AS1237" s="178">
        <v>0</v>
      </c>
      <c r="AT1237" s="178">
        <v>0</v>
      </c>
      <c r="AU1237" s="178">
        <v>0</v>
      </c>
      <c r="AV1237" s="179">
        <v>0</v>
      </c>
    </row>
    <row r="1238" spans="1:48" s="218" customFormat="1" x14ac:dyDescent="0.25">
      <c r="B1238" s="175" t="s">
        <v>106</v>
      </c>
      <c r="C1238" s="178">
        <v>0</v>
      </c>
      <c r="D1238" s="178">
        <v>0</v>
      </c>
      <c r="E1238" s="178">
        <v>0</v>
      </c>
      <c r="F1238" s="178">
        <v>0</v>
      </c>
      <c r="G1238" s="178">
        <v>0</v>
      </c>
      <c r="H1238" s="178">
        <v>0</v>
      </c>
      <c r="I1238" s="178">
        <v>0</v>
      </c>
      <c r="J1238" s="178">
        <v>0</v>
      </c>
      <c r="K1238" s="178">
        <v>0</v>
      </c>
      <c r="L1238" s="178">
        <v>0</v>
      </c>
      <c r="M1238" s="178">
        <v>0</v>
      </c>
      <c r="N1238" s="178">
        <v>0</v>
      </c>
      <c r="O1238" s="178">
        <v>0</v>
      </c>
      <c r="P1238" s="178">
        <v>0</v>
      </c>
      <c r="Q1238" s="178">
        <v>0</v>
      </c>
      <c r="R1238" s="178">
        <v>0</v>
      </c>
      <c r="S1238" s="178">
        <v>0</v>
      </c>
      <c r="T1238" s="178">
        <v>0</v>
      </c>
      <c r="U1238" s="178">
        <v>0</v>
      </c>
      <c r="V1238" s="178">
        <v>0</v>
      </c>
      <c r="W1238" s="178">
        <v>0</v>
      </c>
      <c r="X1238" s="178">
        <v>0</v>
      </c>
      <c r="Y1238" s="178">
        <v>0</v>
      </c>
      <c r="Z1238" s="178">
        <v>0</v>
      </c>
      <c r="AA1238" s="178">
        <v>0</v>
      </c>
      <c r="AB1238" s="178">
        <v>0</v>
      </c>
      <c r="AC1238" s="178">
        <v>0</v>
      </c>
      <c r="AD1238" s="178">
        <v>0</v>
      </c>
      <c r="AE1238" s="178">
        <v>0</v>
      </c>
      <c r="AF1238" s="178">
        <v>0</v>
      </c>
      <c r="AG1238" s="178">
        <v>0</v>
      </c>
      <c r="AH1238" s="178">
        <v>0</v>
      </c>
      <c r="AI1238" s="178">
        <v>0</v>
      </c>
      <c r="AJ1238" s="178">
        <v>0</v>
      </c>
      <c r="AK1238" s="178">
        <v>0</v>
      </c>
      <c r="AL1238" s="178">
        <v>0</v>
      </c>
      <c r="AM1238" s="178">
        <v>0</v>
      </c>
      <c r="AN1238" s="178">
        <v>0</v>
      </c>
      <c r="AO1238" s="178">
        <v>0</v>
      </c>
      <c r="AP1238" s="178">
        <v>0</v>
      </c>
      <c r="AQ1238" s="178">
        <v>0</v>
      </c>
      <c r="AR1238" s="178">
        <v>0</v>
      </c>
      <c r="AS1238" s="178">
        <v>0</v>
      </c>
      <c r="AT1238" s="178">
        <v>0</v>
      </c>
      <c r="AU1238" s="178">
        <v>0</v>
      </c>
      <c r="AV1238" s="179">
        <v>0</v>
      </c>
    </row>
    <row r="1239" spans="1:48" s="218" customFormat="1" x14ac:dyDescent="0.25">
      <c r="B1239" s="175" t="s">
        <v>107</v>
      </c>
      <c r="C1239" s="178">
        <v>0</v>
      </c>
      <c r="D1239" s="178">
        <v>0</v>
      </c>
      <c r="E1239" s="178">
        <v>0</v>
      </c>
      <c r="F1239" s="178">
        <v>0</v>
      </c>
      <c r="G1239" s="178">
        <v>0</v>
      </c>
      <c r="H1239" s="178">
        <v>0</v>
      </c>
      <c r="I1239" s="178">
        <v>0</v>
      </c>
      <c r="J1239" s="178">
        <v>0</v>
      </c>
      <c r="K1239" s="178">
        <v>0</v>
      </c>
      <c r="L1239" s="178">
        <v>0</v>
      </c>
      <c r="M1239" s="178">
        <v>0</v>
      </c>
      <c r="N1239" s="178">
        <v>0</v>
      </c>
      <c r="O1239" s="178">
        <v>0</v>
      </c>
      <c r="P1239" s="178">
        <v>0</v>
      </c>
      <c r="Q1239" s="178">
        <v>0</v>
      </c>
      <c r="R1239" s="178">
        <v>0</v>
      </c>
      <c r="S1239" s="178">
        <v>0</v>
      </c>
      <c r="T1239" s="178">
        <v>0</v>
      </c>
      <c r="U1239" s="178">
        <v>0</v>
      </c>
      <c r="V1239" s="178">
        <v>0</v>
      </c>
      <c r="W1239" s="178">
        <v>0</v>
      </c>
      <c r="X1239" s="178">
        <v>0</v>
      </c>
      <c r="Y1239" s="178">
        <v>0</v>
      </c>
      <c r="Z1239" s="178">
        <v>0</v>
      </c>
      <c r="AA1239" s="178">
        <v>0</v>
      </c>
      <c r="AB1239" s="178">
        <v>0</v>
      </c>
      <c r="AC1239" s="178">
        <v>0</v>
      </c>
      <c r="AD1239" s="178">
        <v>0</v>
      </c>
      <c r="AE1239" s="178">
        <v>0</v>
      </c>
      <c r="AF1239" s="178">
        <v>0</v>
      </c>
      <c r="AG1239" s="178">
        <v>0</v>
      </c>
      <c r="AH1239" s="178">
        <v>0</v>
      </c>
      <c r="AI1239" s="178">
        <v>0</v>
      </c>
      <c r="AJ1239" s="178">
        <v>0</v>
      </c>
      <c r="AK1239" s="178">
        <v>0</v>
      </c>
      <c r="AL1239" s="178">
        <v>0</v>
      </c>
      <c r="AM1239" s="178">
        <v>0</v>
      </c>
      <c r="AN1239" s="178">
        <v>0</v>
      </c>
      <c r="AO1239" s="178">
        <v>0</v>
      </c>
      <c r="AP1239" s="178">
        <v>0</v>
      </c>
      <c r="AQ1239" s="178">
        <v>0</v>
      </c>
      <c r="AR1239" s="178">
        <v>0</v>
      </c>
      <c r="AS1239" s="178">
        <v>0</v>
      </c>
      <c r="AT1239" s="178">
        <v>0</v>
      </c>
      <c r="AU1239" s="178">
        <v>0</v>
      </c>
      <c r="AV1239" s="179">
        <v>0</v>
      </c>
    </row>
    <row r="1240" spans="1:48" s="218" customFormat="1" x14ac:dyDescent="0.25">
      <c r="B1240" s="175" t="s">
        <v>45</v>
      </c>
      <c r="C1240" s="178">
        <v>382.50220000000002</v>
      </c>
      <c r="D1240" s="178">
        <v>382.50220000000002</v>
      </c>
      <c r="E1240" s="178">
        <v>382.50220000000002</v>
      </c>
      <c r="F1240" s="178">
        <v>382.50220000000002</v>
      </c>
      <c r="G1240" s="178">
        <v>382.50220000000002</v>
      </c>
      <c r="H1240" s="178">
        <v>382.50220000000002</v>
      </c>
      <c r="I1240" s="178">
        <v>382.50220000000002</v>
      </c>
      <c r="J1240" s="178">
        <v>382.50220000000002</v>
      </c>
      <c r="K1240" s="178">
        <v>377.88197138866002</v>
      </c>
      <c r="L1240" s="178">
        <v>373.26174277732002</v>
      </c>
      <c r="M1240" s="178">
        <v>368.64151416598003</v>
      </c>
      <c r="N1240" s="178">
        <v>361.73922734048165</v>
      </c>
      <c r="O1240" s="178">
        <v>354.83694051498327</v>
      </c>
      <c r="P1240" s="178">
        <v>347.93465368948483</v>
      </c>
      <c r="Q1240" s="178">
        <v>341.03236686398645</v>
      </c>
      <c r="R1240" s="178">
        <v>334.13008003848807</v>
      </c>
      <c r="S1240" s="178">
        <v>332.08461374332865</v>
      </c>
      <c r="T1240" s="178">
        <v>330.03914744816927</v>
      </c>
      <c r="U1240" s="178">
        <v>327.9936811530099</v>
      </c>
      <c r="V1240" s="178">
        <v>325.94821485785047</v>
      </c>
      <c r="W1240" s="178">
        <v>323.90274856269104</v>
      </c>
      <c r="X1240" s="178">
        <v>321.85728226753167</v>
      </c>
      <c r="Y1240" s="178">
        <v>319.8118159723723</v>
      </c>
      <c r="Z1240" s="178">
        <v>317.76634967721287</v>
      </c>
      <c r="AA1240" s="178">
        <v>315.72088338205344</v>
      </c>
      <c r="AB1240" s="178">
        <v>313.67541708689407</v>
      </c>
      <c r="AC1240" s="178">
        <v>313.33280772840095</v>
      </c>
      <c r="AD1240" s="178">
        <v>312.99019836990777</v>
      </c>
      <c r="AE1240" s="178">
        <v>312.64758901141465</v>
      </c>
      <c r="AF1240" s="178">
        <v>312.30497965292147</v>
      </c>
      <c r="AG1240" s="178">
        <v>311.96237029442835</v>
      </c>
      <c r="AH1240" s="178">
        <v>311.61976093593518</v>
      </c>
      <c r="AI1240" s="178">
        <v>311.27715157744205</v>
      </c>
      <c r="AJ1240" s="178">
        <v>310.93454221894888</v>
      </c>
      <c r="AK1240" s="178">
        <v>310.59193286045576</v>
      </c>
      <c r="AL1240" s="178">
        <v>310.24932350196258</v>
      </c>
      <c r="AM1240" s="178">
        <v>309.90671414346946</v>
      </c>
      <c r="AN1240" s="178">
        <v>309.56410478497628</v>
      </c>
      <c r="AO1240" s="178">
        <v>309.22149542648316</v>
      </c>
      <c r="AP1240" s="178">
        <v>308.87888606798998</v>
      </c>
      <c r="AQ1240" s="178">
        <v>308.53627670949686</v>
      </c>
      <c r="AR1240" s="178">
        <v>308.53627670949686</v>
      </c>
      <c r="AS1240" s="178">
        <v>308.53627670949686</v>
      </c>
      <c r="AT1240" s="178">
        <v>308.53627670949686</v>
      </c>
      <c r="AU1240" s="178">
        <v>308.53627670949686</v>
      </c>
      <c r="AV1240" s="178">
        <v>308.53627670949686</v>
      </c>
    </row>
    <row r="1241" spans="1:48" s="218" customFormat="1" x14ac:dyDescent="0.25">
      <c r="B1241" s="175" t="s">
        <v>47</v>
      </c>
      <c r="C1241" s="178">
        <v>373.26579999999996</v>
      </c>
      <c r="D1241" s="178">
        <v>373.26579999999996</v>
      </c>
      <c r="E1241" s="178">
        <v>373.26579999999996</v>
      </c>
      <c r="F1241" s="178">
        <v>373.26579999999996</v>
      </c>
      <c r="G1241" s="178">
        <v>373.26579999999996</v>
      </c>
      <c r="H1241" s="178">
        <v>373.26579999999996</v>
      </c>
      <c r="I1241" s="178">
        <v>373.26579999999996</v>
      </c>
      <c r="J1241" s="178">
        <v>373.26579999999996</v>
      </c>
      <c r="K1241" s="178">
        <v>371.57598311735052</v>
      </c>
      <c r="L1241" s="178">
        <v>369.88616623470108</v>
      </c>
      <c r="M1241" s="178">
        <v>368.19634935205164</v>
      </c>
      <c r="N1241" s="178">
        <v>362.22600662937435</v>
      </c>
      <c r="O1241" s="178">
        <v>356.25566390669707</v>
      </c>
      <c r="P1241" s="178">
        <v>350.28532118401984</v>
      </c>
      <c r="Q1241" s="178">
        <v>344.31497846134255</v>
      </c>
      <c r="R1241" s="178">
        <v>338.34463573866526</v>
      </c>
      <c r="S1241" s="178">
        <v>339.47773692715083</v>
      </c>
      <c r="T1241" s="178">
        <v>340.6108381156364</v>
      </c>
      <c r="U1241" s="178">
        <v>341.74393930412191</v>
      </c>
      <c r="V1241" s="178">
        <v>342.87704049260748</v>
      </c>
      <c r="W1241" s="178">
        <v>344.01014168109305</v>
      </c>
      <c r="X1241" s="178">
        <v>345.14324286957861</v>
      </c>
      <c r="Y1241" s="178">
        <v>346.27634405806418</v>
      </c>
      <c r="Z1241" s="178">
        <v>347.40944524654969</v>
      </c>
      <c r="AA1241" s="178">
        <v>348.54254643503526</v>
      </c>
      <c r="AB1241" s="178">
        <v>349.67564762352083</v>
      </c>
      <c r="AC1241" s="178">
        <v>349.20053525254087</v>
      </c>
      <c r="AD1241" s="178">
        <v>348.72542288156097</v>
      </c>
      <c r="AE1241" s="178">
        <v>348.25031051058102</v>
      </c>
      <c r="AF1241" s="178">
        <v>347.77519813960106</v>
      </c>
      <c r="AG1241" s="178">
        <v>347.30008576862116</v>
      </c>
      <c r="AH1241" s="178">
        <v>346.8249733976412</v>
      </c>
      <c r="AI1241" s="178">
        <v>346.34986102666124</v>
      </c>
      <c r="AJ1241" s="178">
        <v>345.87474865568134</v>
      </c>
      <c r="AK1241" s="178">
        <v>345.39963628470139</v>
      </c>
      <c r="AL1241" s="178">
        <v>344.92452391372143</v>
      </c>
      <c r="AM1241" s="178">
        <v>344.44941154274153</v>
      </c>
      <c r="AN1241" s="178">
        <v>343.97429917176157</v>
      </c>
      <c r="AO1241" s="178">
        <v>343.49918680078162</v>
      </c>
      <c r="AP1241" s="178">
        <v>343.02407442980171</v>
      </c>
      <c r="AQ1241" s="178">
        <v>342.54896205882176</v>
      </c>
      <c r="AR1241" s="178">
        <v>342.54896205882176</v>
      </c>
      <c r="AS1241" s="178">
        <v>342.54896205882176</v>
      </c>
      <c r="AT1241" s="178">
        <v>342.54896205882176</v>
      </c>
      <c r="AU1241" s="178">
        <v>342.54896205882176</v>
      </c>
      <c r="AV1241" s="178">
        <v>342.54896205882176</v>
      </c>
    </row>
    <row r="1242" spans="1:48" s="218" customFormat="1" x14ac:dyDescent="0.25">
      <c r="B1242" s="175" t="s">
        <v>49</v>
      </c>
      <c r="C1242" s="178">
        <v>302.17325354185652</v>
      </c>
      <c r="D1242" s="178">
        <v>302.17325354185652</v>
      </c>
      <c r="E1242" s="178">
        <v>302.17325354185652</v>
      </c>
      <c r="F1242" s="178">
        <v>302.17325354185652</v>
      </c>
      <c r="G1242" s="178">
        <v>302.17325354185652</v>
      </c>
      <c r="H1242" s="178">
        <v>302.17325354185652</v>
      </c>
      <c r="I1242" s="178">
        <v>302.17325354185652</v>
      </c>
      <c r="J1242" s="178">
        <v>302.17325354185652</v>
      </c>
      <c r="K1242" s="178">
        <v>302.9220681791092</v>
      </c>
      <c r="L1242" s="178">
        <v>303.67088281636188</v>
      </c>
      <c r="M1242" s="178">
        <v>304.41969745361456</v>
      </c>
      <c r="N1242" s="178">
        <v>303.57479246150598</v>
      </c>
      <c r="O1242" s="178">
        <v>302.7298874693974</v>
      </c>
      <c r="P1242" s="178">
        <v>301.88498247728887</v>
      </c>
      <c r="Q1242" s="178">
        <v>301.04007748518029</v>
      </c>
      <c r="R1242" s="178">
        <v>300.19517249307171</v>
      </c>
      <c r="S1242" s="178">
        <v>300.93316762150948</v>
      </c>
      <c r="T1242" s="178">
        <v>301.6711627499472</v>
      </c>
      <c r="U1242" s="178">
        <v>302.40915787838492</v>
      </c>
      <c r="V1242" s="178">
        <v>303.14715300682269</v>
      </c>
      <c r="W1242" s="178">
        <v>303.88514813526047</v>
      </c>
      <c r="X1242" s="178">
        <v>304.62314326369818</v>
      </c>
      <c r="Y1242" s="178">
        <v>305.3611383921359</v>
      </c>
      <c r="Z1242" s="178">
        <v>306.09913352057367</v>
      </c>
      <c r="AA1242" s="178">
        <v>306.83712864901145</v>
      </c>
      <c r="AB1242" s="178">
        <v>307.57512377744916</v>
      </c>
      <c r="AC1242" s="178">
        <v>307.57789777175736</v>
      </c>
      <c r="AD1242" s="178">
        <v>307.58067176606562</v>
      </c>
      <c r="AE1242" s="178">
        <v>307.58344576037382</v>
      </c>
      <c r="AF1242" s="178">
        <v>307.58621975468208</v>
      </c>
      <c r="AG1242" s="178">
        <v>307.58899374899028</v>
      </c>
      <c r="AH1242" s="178">
        <v>307.59176774329853</v>
      </c>
      <c r="AI1242" s="178">
        <v>307.59454173760673</v>
      </c>
      <c r="AJ1242" s="178">
        <v>307.59731573191499</v>
      </c>
      <c r="AK1242" s="178">
        <v>307.60008972622319</v>
      </c>
      <c r="AL1242" s="178">
        <v>307.60286372053145</v>
      </c>
      <c r="AM1242" s="178">
        <v>307.60563771483965</v>
      </c>
      <c r="AN1242" s="178">
        <v>307.6084117091479</v>
      </c>
      <c r="AO1242" s="178">
        <v>307.6111857034561</v>
      </c>
      <c r="AP1242" s="178">
        <v>307.61395969776436</v>
      </c>
      <c r="AQ1242" s="178">
        <v>307.61673369207256</v>
      </c>
      <c r="AR1242" s="178">
        <v>307.61673369207256</v>
      </c>
      <c r="AS1242" s="178">
        <v>307.61673369207256</v>
      </c>
      <c r="AT1242" s="178">
        <v>307.61673369207256</v>
      </c>
      <c r="AU1242" s="178">
        <v>307.61673369207256</v>
      </c>
      <c r="AV1242" s="178">
        <v>307.61673369207256</v>
      </c>
    </row>
    <row r="1243" spans="1:48" s="218" customFormat="1" x14ac:dyDescent="0.25">
      <c r="B1243" s="175" t="s">
        <v>51</v>
      </c>
      <c r="C1243" s="178">
        <v>309.68951134857713</v>
      </c>
      <c r="D1243" s="178">
        <v>309.68951134857713</v>
      </c>
      <c r="E1243" s="178">
        <v>309.68951134857713</v>
      </c>
      <c r="F1243" s="178">
        <v>309.68951134857713</v>
      </c>
      <c r="G1243" s="178">
        <v>309.68951134857713</v>
      </c>
      <c r="H1243" s="178">
        <v>309.68951134857713</v>
      </c>
      <c r="I1243" s="178">
        <v>309.68951134857713</v>
      </c>
      <c r="J1243" s="178">
        <v>309.68951134857713</v>
      </c>
      <c r="K1243" s="178">
        <v>308.07121795009925</v>
      </c>
      <c r="L1243" s="178">
        <v>306.45292455162144</v>
      </c>
      <c r="M1243" s="178">
        <v>304.83463115314356</v>
      </c>
      <c r="N1243" s="178">
        <v>303.16688403941993</v>
      </c>
      <c r="O1243" s="178">
        <v>301.49913692569629</v>
      </c>
      <c r="P1243" s="178">
        <v>299.8313898119726</v>
      </c>
      <c r="Q1243" s="178">
        <v>298.16364269824896</v>
      </c>
      <c r="R1243" s="178">
        <v>296.49589558452533</v>
      </c>
      <c r="S1243" s="178">
        <v>294.44240912423726</v>
      </c>
      <c r="T1243" s="178">
        <v>292.38892266394919</v>
      </c>
      <c r="U1243" s="178">
        <v>290.33543620366112</v>
      </c>
      <c r="V1243" s="178">
        <v>288.28194974337305</v>
      </c>
      <c r="W1243" s="178">
        <v>286.22846328308503</v>
      </c>
      <c r="X1243" s="178">
        <v>284.17497682279696</v>
      </c>
      <c r="Y1243" s="178">
        <v>282.12149036250889</v>
      </c>
      <c r="Z1243" s="178">
        <v>280.06800390222082</v>
      </c>
      <c r="AA1243" s="178">
        <v>278.01451744193275</v>
      </c>
      <c r="AB1243" s="178">
        <v>275.96103098164468</v>
      </c>
      <c r="AC1243" s="178">
        <v>276.03896310288695</v>
      </c>
      <c r="AD1243" s="178">
        <v>276.11689522412917</v>
      </c>
      <c r="AE1243" s="178">
        <v>276.19482734537144</v>
      </c>
      <c r="AF1243" s="178">
        <v>276.27275946661365</v>
      </c>
      <c r="AG1243" s="178">
        <v>276.35069158785592</v>
      </c>
      <c r="AH1243" s="178">
        <v>276.42862370909819</v>
      </c>
      <c r="AI1243" s="178">
        <v>276.5065558303404</v>
      </c>
      <c r="AJ1243" s="178">
        <v>276.58448795158267</v>
      </c>
      <c r="AK1243" s="178">
        <v>276.66242007282489</v>
      </c>
      <c r="AL1243" s="178">
        <v>276.74035219406716</v>
      </c>
      <c r="AM1243" s="178">
        <v>276.81828431530943</v>
      </c>
      <c r="AN1243" s="178">
        <v>276.89621643655164</v>
      </c>
      <c r="AO1243" s="178">
        <v>276.97414855779391</v>
      </c>
      <c r="AP1243" s="178">
        <v>277.05208067903612</v>
      </c>
      <c r="AQ1243" s="178">
        <v>277.13001280027839</v>
      </c>
      <c r="AR1243" s="178">
        <v>277.13001280027839</v>
      </c>
      <c r="AS1243" s="178">
        <v>277.13001280027839</v>
      </c>
      <c r="AT1243" s="178">
        <v>277.13001280027839</v>
      </c>
      <c r="AU1243" s="178">
        <v>277.13001280027839</v>
      </c>
      <c r="AV1243" s="178">
        <v>277.13001280027839</v>
      </c>
    </row>
    <row r="1244" spans="1:48" s="218" customFormat="1" x14ac:dyDescent="0.25">
      <c r="B1244" s="175" t="s">
        <v>53</v>
      </c>
      <c r="C1244" s="178">
        <v>9</v>
      </c>
      <c r="D1244" s="178">
        <v>9</v>
      </c>
      <c r="E1244" s="178">
        <v>9</v>
      </c>
      <c r="F1244" s="178">
        <v>9</v>
      </c>
      <c r="G1244" s="178">
        <v>9</v>
      </c>
      <c r="H1244" s="178">
        <v>9</v>
      </c>
      <c r="I1244" s="178">
        <v>9</v>
      </c>
      <c r="J1244" s="178">
        <v>9</v>
      </c>
      <c r="K1244" s="178">
        <v>9</v>
      </c>
      <c r="L1244" s="178">
        <v>9</v>
      </c>
      <c r="M1244" s="178">
        <v>9</v>
      </c>
      <c r="N1244" s="178">
        <v>9</v>
      </c>
      <c r="O1244" s="178">
        <v>9</v>
      </c>
      <c r="P1244" s="178">
        <v>9</v>
      </c>
      <c r="Q1244" s="178">
        <v>9</v>
      </c>
      <c r="R1244" s="178">
        <v>9</v>
      </c>
      <c r="S1244" s="178">
        <v>9</v>
      </c>
      <c r="T1244" s="178">
        <v>9</v>
      </c>
      <c r="U1244" s="178">
        <v>9</v>
      </c>
      <c r="V1244" s="178">
        <v>9</v>
      </c>
      <c r="W1244" s="178">
        <v>9</v>
      </c>
      <c r="X1244" s="178">
        <v>9</v>
      </c>
      <c r="Y1244" s="178">
        <v>9</v>
      </c>
      <c r="Z1244" s="178">
        <v>9</v>
      </c>
      <c r="AA1244" s="178">
        <v>9</v>
      </c>
      <c r="AB1244" s="178">
        <v>9</v>
      </c>
      <c r="AC1244" s="178">
        <v>9</v>
      </c>
      <c r="AD1244" s="178">
        <v>9</v>
      </c>
      <c r="AE1244" s="178">
        <v>9</v>
      </c>
      <c r="AF1244" s="178">
        <v>9</v>
      </c>
      <c r="AG1244" s="178">
        <v>9</v>
      </c>
      <c r="AH1244" s="178">
        <v>9</v>
      </c>
      <c r="AI1244" s="178">
        <v>9</v>
      </c>
      <c r="AJ1244" s="178">
        <v>9</v>
      </c>
      <c r="AK1244" s="178">
        <v>9</v>
      </c>
      <c r="AL1244" s="178">
        <v>9</v>
      </c>
      <c r="AM1244" s="178">
        <v>9</v>
      </c>
      <c r="AN1244" s="178">
        <v>9</v>
      </c>
      <c r="AO1244" s="178">
        <v>9</v>
      </c>
      <c r="AP1244" s="178">
        <v>9</v>
      </c>
      <c r="AQ1244" s="178">
        <v>9</v>
      </c>
      <c r="AR1244" s="178">
        <v>9</v>
      </c>
      <c r="AS1244" s="178">
        <v>9</v>
      </c>
      <c r="AT1244" s="178">
        <v>9</v>
      </c>
      <c r="AU1244" s="178">
        <v>9</v>
      </c>
      <c r="AV1244" s="179">
        <v>9</v>
      </c>
    </row>
    <row r="1245" spans="1:48" s="218" customFormat="1" x14ac:dyDescent="0.25">
      <c r="B1245" s="175" t="s">
        <v>108</v>
      </c>
      <c r="C1245" s="178">
        <v>65</v>
      </c>
      <c r="D1245" s="178">
        <v>65</v>
      </c>
      <c r="E1245" s="178">
        <v>65</v>
      </c>
      <c r="F1245" s="178">
        <v>65</v>
      </c>
      <c r="G1245" s="178">
        <v>65</v>
      </c>
      <c r="H1245" s="178">
        <v>65</v>
      </c>
      <c r="I1245" s="178">
        <v>65</v>
      </c>
      <c r="J1245" s="178">
        <v>65</v>
      </c>
      <c r="K1245" s="178">
        <v>65</v>
      </c>
      <c r="L1245" s="178">
        <v>65</v>
      </c>
      <c r="M1245" s="178">
        <v>65</v>
      </c>
      <c r="N1245" s="178">
        <v>65</v>
      </c>
      <c r="O1245" s="178">
        <v>65</v>
      </c>
      <c r="P1245" s="178">
        <v>65</v>
      </c>
      <c r="Q1245" s="178">
        <v>65</v>
      </c>
      <c r="R1245" s="178">
        <v>65</v>
      </c>
      <c r="S1245" s="178">
        <v>65</v>
      </c>
      <c r="T1245" s="178">
        <v>65</v>
      </c>
      <c r="U1245" s="178">
        <v>65</v>
      </c>
      <c r="V1245" s="178">
        <v>65</v>
      </c>
      <c r="W1245" s="178">
        <v>65</v>
      </c>
      <c r="X1245" s="178">
        <v>65</v>
      </c>
      <c r="Y1245" s="178">
        <v>65</v>
      </c>
      <c r="Z1245" s="178">
        <v>65</v>
      </c>
      <c r="AA1245" s="178">
        <v>65</v>
      </c>
      <c r="AB1245" s="178">
        <v>65</v>
      </c>
      <c r="AC1245" s="178">
        <v>65</v>
      </c>
      <c r="AD1245" s="178">
        <v>65</v>
      </c>
      <c r="AE1245" s="178">
        <v>65</v>
      </c>
      <c r="AF1245" s="178">
        <v>65</v>
      </c>
      <c r="AG1245" s="178">
        <v>65</v>
      </c>
      <c r="AH1245" s="178">
        <v>65</v>
      </c>
      <c r="AI1245" s="178">
        <v>65</v>
      </c>
      <c r="AJ1245" s="178">
        <v>65</v>
      </c>
      <c r="AK1245" s="178">
        <v>65</v>
      </c>
      <c r="AL1245" s="178">
        <v>65</v>
      </c>
      <c r="AM1245" s="178">
        <v>65</v>
      </c>
      <c r="AN1245" s="178">
        <v>65</v>
      </c>
      <c r="AO1245" s="178">
        <v>65</v>
      </c>
      <c r="AP1245" s="178">
        <v>65</v>
      </c>
      <c r="AQ1245" s="178">
        <v>65</v>
      </c>
      <c r="AR1245" s="178">
        <v>65</v>
      </c>
      <c r="AS1245" s="178">
        <v>65</v>
      </c>
      <c r="AT1245" s="178">
        <v>65</v>
      </c>
      <c r="AU1245" s="178">
        <v>65</v>
      </c>
      <c r="AV1245" s="179">
        <v>65</v>
      </c>
    </row>
    <row r="1246" spans="1:48" s="218" customFormat="1" x14ac:dyDescent="0.25">
      <c r="B1246" s="175" t="s">
        <v>4</v>
      </c>
      <c r="C1246" s="178">
        <v>0</v>
      </c>
      <c r="D1246" s="178">
        <v>0</v>
      </c>
      <c r="E1246" s="178">
        <v>0</v>
      </c>
      <c r="F1246" s="178">
        <v>0</v>
      </c>
      <c r="G1246" s="178">
        <v>0</v>
      </c>
      <c r="H1246" s="178">
        <v>0</v>
      </c>
      <c r="I1246" s="178">
        <v>0</v>
      </c>
      <c r="J1246" s="178">
        <v>0</v>
      </c>
      <c r="K1246" s="178">
        <v>0</v>
      </c>
      <c r="L1246" s="178">
        <v>0</v>
      </c>
      <c r="M1246" s="178">
        <v>0</v>
      </c>
      <c r="N1246" s="178">
        <v>0</v>
      </c>
      <c r="O1246" s="178">
        <v>0</v>
      </c>
      <c r="P1246" s="178">
        <v>0</v>
      </c>
      <c r="Q1246" s="178">
        <v>0</v>
      </c>
      <c r="R1246" s="178">
        <v>0</v>
      </c>
      <c r="S1246" s="178">
        <v>0</v>
      </c>
      <c r="T1246" s="178">
        <v>0</v>
      </c>
      <c r="U1246" s="178">
        <v>0</v>
      </c>
      <c r="V1246" s="178">
        <v>0</v>
      </c>
      <c r="W1246" s="178">
        <v>0</v>
      </c>
      <c r="X1246" s="178">
        <v>0</v>
      </c>
      <c r="Y1246" s="178">
        <v>0</v>
      </c>
      <c r="Z1246" s="178">
        <v>0</v>
      </c>
      <c r="AA1246" s="178">
        <v>0</v>
      </c>
      <c r="AB1246" s="178">
        <v>0</v>
      </c>
      <c r="AC1246" s="178">
        <v>0</v>
      </c>
      <c r="AD1246" s="178">
        <v>0</v>
      </c>
      <c r="AE1246" s="178">
        <v>0</v>
      </c>
      <c r="AF1246" s="178">
        <v>0</v>
      </c>
      <c r="AG1246" s="178">
        <v>0</v>
      </c>
      <c r="AH1246" s="178">
        <v>0</v>
      </c>
      <c r="AI1246" s="178">
        <v>0</v>
      </c>
      <c r="AJ1246" s="178">
        <v>0</v>
      </c>
      <c r="AK1246" s="178">
        <v>0</v>
      </c>
      <c r="AL1246" s="178">
        <v>0</v>
      </c>
      <c r="AM1246" s="178">
        <v>0</v>
      </c>
      <c r="AN1246" s="178">
        <v>0</v>
      </c>
      <c r="AO1246" s="178">
        <v>0</v>
      </c>
      <c r="AP1246" s="178">
        <v>0</v>
      </c>
      <c r="AQ1246" s="178">
        <v>0</v>
      </c>
      <c r="AR1246" s="178">
        <v>0</v>
      </c>
      <c r="AS1246" s="178">
        <v>0</v>
      </c>
      <c r="AT1246" s="178">
        <v>0</v>
      </c>
      <c r="AU1246" s="178">
        <v>0</v>
      </c>
      <c r="AV1246" s="179">
        <v>0</v>
      </c>
    </row>
    <row r="1247" spans="1:48" s="218" customFormat="1" x14ac:dyDescent="0.25">
      <c r="B1247" s="175" t="s">
        <v>6</v>
      </c>
      <c r="C1247" s="178">
        <v>0</v>
      </c>
      <c r="D1247" s="178">
        <v>0</v>
      </c>
      <c r="E1247" s="178">
        <v>0</v>
      </c>
      <c r="F1247" s="178">
        <v>0</v>
      </c>
      <c r="G1247" s="178">
        <v>0</v>
      </c>
      <c r="H1247" s="178">
        <v>0</v>
      </c>
      <c r="I1247" s="178">
        <v>0</v>
      </c>
      <c r="J1247" s="178">
        <v>0</v>
      </c>
      <c r="K1247" s="178">
        <v>0</v>
      </c>
      <c r="L1247" s="178">
        <v>0</v>
      </c>
      <c r="M1247" s="178">
        <v>0</v>
      </c>
      <c r="N1247" s="178">
        <v>0</v>
      </c>
      <c r="O1247" s="178">
        <v>0</v>
      </c>
      <c r="P1247" s="178">
        <v>0</v>
      </c>
      <c r="Q1247" s="178">
        <v>0</v>
      </c>
      <c r="R1247" s="178">
        <v>0</v>
      </c>
      <c r="S1247" s="178">
        <v>0</v>
      </c>
      <c r="T1247" s="178">
        <v>0</v>
      </c>
      <c r="U1247" s="178">
        <v>0</v>
      </c>
      <c r="V1247" s="178">
        <v>0</v>
      </c>
      <c r="W1247" s="178">
        <v>0</v>
      </c>
      <c r="X1247" s="178">
        <v>0</v>
      </c>
      <c r="Y1247" s="178">
        <v>0</v>
      </c>
      <c r="Z1247" s="178">
        <v>0</v>
      </c>
      <c r="AA1247" s="178">
        <v>0</v>
      </c>
      <c r="AB1247" s="178">
        <v>0</v>
      </c>
      <c r="AC1247" s="178">
        <v>0</v>
      </c>
      <c r="AD1247" s="178">
        <v>0</v>
      </c>
      <c r="AE1247" s="178">
        <v>0</v>
      </c>
      <c r="AF1247" s="178">
        <v>0</v>
      </c>
      <c r="AG1247" s="178">
        <v>0</v>
      </c>
      <c r="AH1247" s="178">
        <v>0</v>
      </c>
      <c r="AI1247" s="178">
        <v>0</v>
      </c>
      <c r="AJ1247" s="178">
        <v>0</v>
      </c>
      <c r="AK1247" s="178">
        <v>0</v>
      </c>
      <c r="AL1247" s="178">
        <v>0</v>
      </c>
      <c r="AM1247" s="178">
        <v>0</v>
      </c>
      <c r="AN1247" s="178">
        <v>0</v>
      </c>
      <c r="AO1247" s="178">
        <v>0</v>
      </c>
      <c r="AP1247" s="178">
        <v>0</v>
      </c>
      <c r="AQ1247" s="178">
        <v>0</v>
      </c>
      <c r="AR1247" s="178">
        <v>0</v>
      </c>
      <c r="AS1247" s="178">
        <v>0</v>
      </c>
      <c r="AT1247" s="178">
        <v>0</v>
      </c>
      <c r="AU1247" s="178">
        <v>0</v>
      </c>
      <c r="AV1247" s="179">
        <v>0</v>
      </c>
    </row>
    <row r="1248" spans="1:48" s="218" customFormat="1" x14ac:dyDescent="0.25">
      <c r="B1248" s="175" t="s">
        <v>8</v>
      </c>
      <c r="C1248" s="178">
        <v>0</v>
      </c>
      <c r="D1248" s="178">
        <v>0</v>
      </c>
      <c r="E1248" s="178">
        <v>0</v>
      </c>
      <c r="F1248" s="178">
        <v>0</v>
      </c>
      <c r="G1248" s="178">
        <v>0</v>
      </c>
      <c r="H1248" s="178">
        <v>0</v>
      </c>
      <c r="I1248" s="178">
        <v>0</v>
      </c>
      <c r="J1248" s="178">
        <v>0</v>
      </c>
      <c r="K1248" s="178">
        <v>0</v>
      </c>
      <c r="L1248" s="178">
        <v>0</v>
      </c>
      <c r="M1248" s="178">
        <v>0</v>
      </c>
      <c r="N1248" s="178">
        <v>0</v>
      </c>
      <c r="O1248" s="178">
        <v>0</v>
      </c>
      <c r="P1248" s="178">
        <v>0</v>
      </c>
      <c r="Q1248" s="178">
        <v>0</v>
      </c>
      <c r="R1248" s="178">
        <v>0</v>
      </c>
      <c r="S1248" s="178">
        <v>0</v>
      </c>
      <c r="T1248" s="178">
        <v>0</v>
      </c>
      <c r="U1248" s="178">
        <v>0</v>
      </c>
      <c r="V1248" s="178">
        <v>0</v>
      </c>
      <c r="W1248" s="178">
        <v>0</v>
      </c>
      <c r="X1248" s="178">
        <v>0</v>
      </c>
      <c r="Y1248" s="178">
        <v>0</v>
      </c>
      <c r="Z1248" s="178">
        <v>0</v>
      </c>
      <c r="AA1248" s="178">
        <v>0</v>
      </c>
      <c r="AB1248" s="178">
        <v>0</v>
      </c>
      <c r="AC1248" s="178">
        <v>0</v>
      </c>
      <c r="AD1248" s="178">
        <v>0</v>
      </c>
      <c r="AE1248" s="178">
        <v>0</v>
      </c>
      <c r="AF1248" s="178">
        <v>0</v>
      </c>
      <c r="AG1248" s="178">
        <v>0</v>
      </c>
      <c r="AH1248" s="178">
        <v>0</v>
      </c>
      <c r="AI1248" s="178">
        <v>0</v>
      </c>
      <c r="AJ1248" s="178">
        <v>0</v>
      </c>
      <c r="AK1248" s="178">
        <v>0</v>
      </c>
      <c r="AL1248" s="178">
        <v>0</v>
      </c>
      <c r="AM1248" s="178">
        <v>0</v>
      </c>
      <c r="AN1248" s="178">
        <v>0</v>
      </c>
      <c r="AO1248" s="178">
        <v>0</v>
      </c>
      <c r="AP1248" s="178">
        <v>0</v>
      </c>
      <c r="AQ1248" s="178">
        <v>0</v>
      </c>
      <c r="AR1248" s="178">
        <v>0</v>
      </c>
      <c r="AS1248" s="178">
        <v>0</v>
      </c>
      <c r="AT1248" s="178">
        <v>0</v>
      </c>
      <c r="AU1248" s="178">
        <v>0</v>
      </c>
      <c r="AV1248" s="179">
        <v>0</v>
      </c>
    </row>
    <row r="1249" spans="2:48" s="218" customFormat="1" x14ac:dyDescent="0.25">
      <c r="B1249" s="175" t="s">
        <v>10</v>
      </c>
      <c r="C1249" s="180"/>
      <c r="D1249" s="180"/>
      <c r="E1249" s="180"/>
      <c r="F1249" s="180"/>
      <c r="G1249" s="180"/>
      <c r="H1249" s="180"/>
      <c r="I1249" s="180"/>
      <c r="J1249" s="180"/>
      <c r="K1249" s="180"/>
      <c r="L1249" s="180"/>
      <c r="M1249" s="180"/>
      <c r="N1249" s="180"/>
      <c r="O1249" s="180"/>
      <c r="P1249" s="180"/>
      <c r="Q1249" s="180"/>
      <c r="R1249" s="180"/>
      <c r="S1249" s="180"/>
      <c r="T1249" s="180"/>
      <c r="U1249" s="180"/>
      <c r="V1249" s="180"/>
      <c r="W1249" s="180"/>
      <c r="X1249" s="180"/>
      <c r="Y1249" s="180"/>
      <c r="Z1249" s="180"/>
      <c r="AA1249" s="180"/>
      <c r="AB1249" s="180"/>
      <c r="AC1249" s="180"/>
      <c r="AD1249" s="180"/>
      <c r="AE1249" s="180"/>
      <c r="AF1249" s="180"/>
      <c r="AG1249" s="180"/>
      <c r="AH1249" s="180"/>
      <c r="AI1249" s="180"/>
      <c r="AJ1249" s="180"/>
      <c r="AK1249" s="180"/>
      <c r="AL1249" s="180"/>
      <c r="AM1249" s="180"/>
      <c r="AN1249" s="180"/>
      <c r="AO1249" s="180"/>
      <c r="AP1249" s="180"/>
      <c r="AQ1249" s="180"/>
      <c r="AR1249" s="180"/>
      <c r="AS1249" s="180"/>
      <c r="AT1249" s="180"/>
      <c r="AU1249" s="180"/>
      <c r="AV1249" s="181"/>
    </row>
    <row r="1250" spans="2:48" s="218" customFormat="1" x14ac:dyDescent="0.25">
      <c r="B1250" s="175" t="s">
        <v>12</v>
      </c>
      <c r="C1250" s="180"/>
      <c r="D1250" s="180"/>
      <c r="E1250" s="180"/>
      <c r="F1250" s="180"/>
      <c r="G1250" s="180"/>
      <c r="H1250" s="180"/>
      <c r="I1250" s="180"/>
      <c r="J1250" s="180"/>
      <c r="K1250" s="180"/>
      <c r="L1250" s="180"/>
      <c r="M1250" s="180"/>
      <c r="N1250" s="180"/>
      <c r="O1250" s="180"/>
      <c r="P1250" s="180"/>
      <c r="Q1250" s="180"/>
      <c r="R1250" s="180"/>
      <c r="S1250" s="180"/>
      <c r="T1250" s="180"/>
      <c r="U1250" s="180"/>
      <c r="V1250" s="180"/>
      <c r="W1250" s="180"/>
      <c r="X1250" s="180"/>
      <c r="Y1250" s="180"/>
      <c r="Z1250" s="180"/>
      <c r="AA1250" s="180"/>
      <c r="AB1250" s="180"/>
      <c r="AC1250" s="180"/>
      <c r="AD1250" s="180"/>
      <c r="AE1250" s="180"/>
      <c r="AF1250" s="180"/>
      <c r="AG1250" s="180"/>
      <c r="AH1250" s="180"/>
      <c r="AI1250" s="180"/>
      <c r="AJ1250" s="180"/>
      <c r="AK1250" s="180"/>
      <c r="AL1250" s="180"/>
      <c r="AM1250" s="180"/>
      <c r="AN1250" s="180"/>
      <c r="AO1250" s="180"/>
      <c r="AP1250" s="180"/>
      <c r="AQ1250" s="180"/>
      <c r="AR1250" s="180"/>
      <c r="AS1250" s="180"/>
      <c r="AT1250" s="180"/>
      <c r="AU1250" s="180"/>
      <c r="AV1250" s="181"/>
    </row>
    <row r="1251" spans="2:48" s="218" customFormat="1" x14ac:dyDescent="0.25">
      <c r="B1251" s="175" t="s">
        <v>14</v>
      </c>
      <c r="C1251" s="180"/>
      <c r="D1251" s="180"/>
      <c r="E1251" s="180"/>
      <c r="F1251" s="180"/>
      <c r="G1251" s="180"/>
      <c r="H1251" s="180"/>
      <c r="I1251" s="180"/>
      <c r="J1251" s="180"/>
      <c r="K1251" s="180"/>
      <c r="L1251" s="180"/>
      <c r="M1251" s="180"/>
      <c r="N1251" s="180"/>
      <c r="O1251" s="180"/>
      <c r="P1251" s="180"/>
      <c r="Q1251" s="180"/>
      <c r="R1251" s="180"/>
      <c r="S1251" s="180"/>
      <c r="T1251" s="180"/>
      <c r="U1251" s="180"/>
      <c r="V1251" s="180"/>
      <c r="W1251" s="180"/>
      <c r="X1251" s="180"/>
      <c r="Y1251" s="180"/>
      <c r="Z1251" s="180"/>
      <c r="AA1251" s="180"/>
      <c r="AB1251" s="180"/>
      <c r="AC1251" s="180"/>
      <c r="AD1251" s="180"/>
      <c r="AE1251" s="180"/>
      <c r="AF1251" s="180"/>
      <c r="AG1251" s="180"/>
      <c r="AH1251" s="180"/>
      <c r="AI1251" s="180"/>
      <c r="AJ1251" s="180"/>
      <c r="AK1251" s="180"/>
      <c r="AL1251" s="180"/>
      <c r="AM1251" s="180"/>
      <c r="AN1251" s="180"/>
      <c r="AO1251" s="180"/>
      <c r="AP1251" s="180"/>
      <c r="AQ1251" s="180"/>
      <c r="AR1251" s="180"/>
      <c r="AS1251" s="180"/>
      <c r="AT1251" s="180"/>
      <c r="AU1251" s="180"/>
      <c r="AV1251" s="181"/>
    </row>
    <row r="1252" spans="2:48" s="218" customFormat="1" x14ac:dyDescent="0.25">
      <c r="B1252" s="175" t="s">
        <v>16</v>
      </c>
      <c r="C1252" s="180"/>
      <c r="D1252" s="180"/>
      <c r="E1252" s="180"/>
      <c r="F1252" s="180"/>
      <c r="G1252" s="180"/>
      <c r="H1252" s="180"/>
      <c r="I1252" s="180"/>
      <c r="J1252" s="180"/>
      <c r="K1252" s="180"/>
      <c r="L1252" s="180"/>
      <c r="M1252" s="180"/>
      <c r="N1252" s="180"/>
      <c r="O1252" s="180"/>
      <c r="P1252" s="180"/>
      <c r="Q1252" s="180"/>
      <c r="R1252" s="180"/>
      <c r="S1252" s="180"/>
      <c r="T1252" s="180"/>
      <c r="U1252" s="180"/>
      <c r="V1252" s="180"/>
      <c r="W1252" s="180"/>
      <c r="X1252" s="180"/>
      <c r="Y1252" s="180"/>
      <c r="Z1252" s="180"/>
      <c r="AA1252" s="180"/>
      <c r="AB1252" s="180"/>
      <c r="AC1252" s="180"/>
      <c r="AD1252" s="180"/>
      <c r="AE1252" s="180"/>
      <c r="AF1252" s="180"/>
      <c r="AG1252" s="180"/>
      <c r="AH1252" s="180"/>
      <c r="AI1252" s="180"/>
      <c r="AJ1252" s="180"/>
      <c r="AK1252" s="180"/>
      <c r="AL1252" s="180"/>
      <c r="AM1252" s="180"/>
      <c r="AN1252" s="180"/>
      <c r="AO1252" s="180"/>
      <c r="AP1252" s="180"/>
      <c r="AQ1252" s="180"/>
      <c r="AR1252" s="180"/>
      <c r="AS1252" s="180"/>
      <c r="AT1252" s="180"/>
      <c r="AU1252" s="180"/>
      <c r="AV1252" s="181"/>
    </row>
    <row r="1253" spans="2:48" s="218" customFormat="1" x14ac:dyDescent="0.25">
      <c r="B1253" s="175" t="s">
        <v>18</v>
      </c>
      <c r="C1253" s="180"/>
      <c r="D1253" s="180"/>
      <c r="E1253" s="180"/>
      <c r="F1253" s="180"/>
      <c r="G1253" s="180"/>
      <c r="H1253" s="180"/>
      <c r="I1253" s="180"/>
      <c r="J1253" s="180"/>
      <c r="K1253" s="180"/>
      <c r="L1253" s="180"/>
      <c r="M1253" s="180"/>
      <c r="N1253" s="180"/>
      <c r="O1253" s="180"/>
      <c r="P1253" s="180"/>
      <c r="Q1253" s="180"/>
      <c r="R1253" s="180"/>
      <c r="S1253" s="180"/>
      <c r="T1253" s="180"/>
      <c r="U1253" s="180"/>
      <c r="V1253" s="180"/>
      <c r="W1253" s="180"/>
      <c r="X1253" s="180"/>
      <c r="Y1253" s="180"/>
      <c r="Z1253" s="180"/>
      <c r="AA1253" s="180"/>
      <c r="AB1253" s="180"/>
      <c r="AC1253" s="180"/>
      <c r="AD1253" s="180"/>
      <c r="AE1253" s="180"/>
      <c r="AF1253" s="180"/>
      <c r="AG1253" s="180"/>
      <c r="AH1253" s="180"/>
      <c r="AI1253" s="180"/>
      <c r="AJ1253" s="180"/>
      <c r="AK1253" s="180"/>
      <c r="AL1253" s="180"/>
      <c r="AM1253" s="180"/>
      <c r="AN1253" s="180"/>
      <c r="AO1253" s="180"/>
      <c r="AP1253" s="180"/>
      <c r="AQ1253" s="180"/>
      <c r="AR1253" s="180"/>
      <c r="AS1253" s="180"/>
      <c r="AT1253" s="180"/>
      <c r="AU1253" s="180"/>
      <c r="AV1253" s="181"/>
    </row>
    <row r="1254" spans="2:48" s="218" customFormat="1" x14ac:dyDescent="0.25">
      <c r="B1254" s="175" t="s">
        <v>20</v>
      </c>
      <c r="C1254" s="180"/>
      <c r="D1254" s="180"/>
      <c r="E1254" s="180"/>
      <c r="F1254" s="180"/>
      <c r="G1254" s="180"/>
      <c r="H1254" s="180"/>
      <c r="I1254" s="180"/>
      <c r="J1254" s="180"/>
      <c r="K1254" s="180"/>
      <c r="L1254" s="180"/>
      <c r="M1254" s="180"/>
      <c r="N1254" s="180"/>
      <c r="O1254" s="180"/>
      <c r="P1254" s="180"/>
      <c r="Q1254" s="180"/>
      <c r="R1254" s="180"/>
      <c r="S1254" s="180"/>
      <c r="T1254" s="180"/>
      <c r="U1254" s="180"/>
      <c r="V1254" s="180"/>
      <c r="W1254" s="180"/>
      <c r="X1254" s="180"/>
      <c r="Y1254" s="180"/>
      <c r="Z1254" s="180"/>
      <c r="AA1254" s="180"/>
      <c r="AB1254" s="180"/>
      <c r="AC1254" s="180"/>
      <c r="AD1254" s="180"/>
      <c r="AE1254" s="180"/>
      <c r="AF1254" s="180"/>
      <c r="AG1254" s="180"/>
      <c r="AH1254" s="180"/>
      <c r="AI1254" s="180"/>
      <c r="AJ1254" s="180"/>
      <c r="AK1254" s="180"/>
      <c r="AL1254" s="180"/>
      <c r="AM1254" s="180"/>
      <c r="AN1254" s="180"/>
      <c r="AO1254" s="180"/>
      <c r="AP1254" s="180"/>
      <c r="AQ1254" s="180"/>
      <c r="AR1254" s="180"/>
      <c r="AS1254" s="180"/>
      <c r="AT1254" s="180"/>
      <c r="AU1254" s="180"/>
      <c r="AV1254" s="181"/>
    </row>
    <row r="1255" spans="2:48" s="218" customFormat="1" x14ac:dyDescent="0.25">
      <c r="B1255" s="175" t="s">
        <v>22</v>
      </c>
      <c r="C1255" s="178">
        <v>141.90276</v>
      </c>
      <c r="D1255" s="178">
        <v>141.90276</v>
      </c>
      <c r="E1255" s="178">
        <v>141.90276</v>
      </c>
      <c r="F1255" s="178">
        <v>141.90276</v>
      </c>
      <c r="G1255" s="178">
        <v>141.90276</v>
      </c>
      <c r="H1255" s="178">
        <v>141.90276</v>
      </c>
      <c r="I1255" s="178">
        <v>141.90276</v>
      </c>
      <c r="J1255" s="178">
        <v>141.90276</v>
      </c>
      <c r="K1255" s="178">
        <v>140.52800528</v>
      </c>
      <c r="L1255" s="178">
        <v>139.15325055999998</v>
      </c>
      <c r="M1255" s="178">
        <v>137.77849583999998</v>
      </c>
      <c r="N1255" s="178">
        <v>134.85202776</v>
      </c>
      <c r="O1255" s="178">
        <v>131.92555967999999</v>
      </c>
      <c r="P1255" s="178">
        <v>128.99909159999999</v>
      </c>
      <c r="Q1255" s="178">
        <v>126.07262352000001</v>
      </c>
      <c r="R1255" s="178">
        <v>123.14615544000002</v>
      </c>
      <c r="S1255" s="178">
        <v>122.67679438800002</v>
      </c>
      <c r="T1255" s="178">
        <v>122.20743333600001</v>
      </c>
      <c r="U1255" s="178">
        <v>121.738072284</v>
      </c>
      <c r="V1255" s="178">
        <v>121.268711232</v>
      </c>
      <c r="W1255" s="178">
        <v>120.79935018</v>
      </c>
      <c r="X1255" s="178">
        <v>120.32998912799999</v>
      </c>
      <c r="Y1255" s="178">
        <v>119.86062807599998</v>
      </c>
      <c r="Z1255" s="178">
        <v>119.39126702399999</v>
      </c>
      <c r="AA1255" s="178">
        <v>118.92190597199999</v>
      </c>
      <c r="AB1255" s="178">
        <v>118.45254491999998</v>
      </c>
      <c r="AC1255" s="178">
        <v>118.32438523199998</v>
      </c>
      <c r="AD1255" s="178">
        <v>118.19622554399999</v>
      </c>
      <c r="AE1255" s="178">
        <v>118.06806585599999</v>
      </c>
      <c r="AF1255" s="178">
        <v>117.93990616799998</v>
      </c>
      <c r="AG1255" s="178">
        <v>117.81174647999998</v>
      </c>
      <c r="AH1255" s="178">
        <v>117.68358679199999</v>
      </c>
      <c r="AI1255" s="178">
        <v>117.55542710399999</v>
      </c>
      <c r="AJ1255" s="178">
        <v>117.42726741599999</v>
      </c>
      <c r="AK1255" s="178">
        <v>117.299107728</v>
      </c>
      <c r="AL1255" s="178">
        <v>117.17094804</v>
      </c>
      <c r="AM1255" s="178">
        <v>117.042788352</v>
      </c>
      <c r="AN1255" s="178">
        <v>116.91462866399999</v>
      </c>
      <c r="AO1255" s="178">
        <v>116.78646897599999</v>
      </c>
      <c r="AP1255" s="178">
        <v>116.658309288</v>
      </c>
      <c r="AQ1255" s="178">
        <v>116.5301496</v>
      </c>
      <c r="AR1255" s="178">
        <v>116.5301496</v>
      </c>
      <c r="AS1255" s="178">
        <v>116.5301496</v>
      </c>
      <c r="AT1255" s="178">
        <v>116.5301496</v>
      </c>
      <c r="AU1255" s="178">
        <v>116.5301496</v>
      </c>
      <c r="AV1255" s="179">
        <v>116.5301496</v>
      </c>
    </row>
    <row r="1256" spans="2:48" s="218" customFormat="1" x14ac:dyDescent="0.25">
      <c r="B1256" s="175" t="s">
        <v>110</v>
      </c>
      <c r="C1256" s="178">
        <v>0</v>
      </c>
      <c r="D1256" s="178">
        <v>0</v>
      </c>
      <c r="E1256" s="178">
        <v>0</v>
      </c>
      <c r="F1256" s="178">
        <v>0</v>
      </c>
      <c r="G1256" s="178">
        <v>0</v>
      </c>
      <c r="H1256" s="178">
        <v>0</v>
      </c>
      <c r="I1256" s="178">
        <v>0</v>
      </c>
      <c r="J1256" s="178">
        <v>0</v>
      </c>
      <c r="K1256" s="178">
        <v>0</v>
      </c>
      <c r="L1256" s="178">
        <v>0</v>
      </c>
      <c r="M1256" s="178">
        <v>0</v>
      </c>
      <c r="N1256" s="178">
        <v>0</v>
      </c>
      <c r="O1256" s="178">
        <v>0</v>
      </c>
      <c r="P1256" s="178">
        <v>0</v>
      </c>
      <c r="Q1256" s="178">
        <v>0</v>
      </c>
      <c r="R1256" s="178">
        <v>0</v>
      </c>
      <c r="S1256" s="178">
        <v>0</v>
      </c>
      <c r="T1256" s="178">
        <v>0</v>
      </c>
      <c r="U1256" s="178">
        <v>0</v>
      </c>
      <c r="V1256" s="178">
        <v>0</v>
      </c>
      <c r="W1256" s="178">
        <v>0</v>
      </c>
      <c r="X1256" s="178">
        <v>0</v>
      </c>
      <c r="Y1256" s="178">
        <v>0</v>
      </c>
      <c r="Z1256" s="178">
        <v>0</v>
      </c>
      <c r="AA1256" s="178">
        <v>0</v>
      </c>
      <c r="AB1256" s="178">
        <v>0</v>
      </c>
      <c r="AC1256" s="178">
        <v>0</v>
      </c>
      <c r="AD1256" s="178">
        <v>0</v>
      </c>
      <c r="AE1256" s="178">
        <v>0</v>
      </c>
      <c r="AF1256" s="178">
        <v>0</v>
      </c>
      <c r="AG1256" s="178">
        <v>0</v>
      </c>
      <c r="AH1256" s="178">
        <v>0</v>
      </c>
      <c r="AI1256" s="178">
        <v>0</v>
      </c>
      <c r="AJ1256" s="178">
        <v>0</v>
      </c>
      <c r="AK1256" s="178">
        <v>0</v>
      </c>
      <c r="AL1256" s="178">
        <v>0</v>
      </c>
      <c r="AM1256" s="178">
        <v>0</v>
      </c>
      <c r="AN1256" s="178">
        <v>0</v>
      </c>
      <c r="AO1256" s="178">
        <v>0</v>
      </c>
      <c r="AP1256" s="178">
        <v>0</v>
      </c>
      <c r="AQ1256" s="178">
        <v>0</v>
      </c>
      <c r="AR1256" s="178">
        <v>0</v>
      </c>
      <c r="AS1256" s="178">
        <v>0</v>
      </c>
      <c r="AT1256" s="178">
        <v>0</v>
      </c>
      <c r="AU1256" s="178">
        <v>0</v>
      </c>
      <c r="AV1256" s="179">
        <v>0</v>
      </c>
    </row>
    <row r="1257" spans="2:48" s="218" customFormat="1" x14ac:dyDescent="0.25">
      <c r="B1257" s="175" t="s">
        <v>111</v>
      </c>
      <c r="C1257" s="178">
        <v>0</v>
      </c>
      <c r="D1257" s="178">
        <v>0</v>
      </c>
      <c r="E1257" s="178">
        <v>0</v>
      </c>
      <c r="F1257" s="178">
        <v>0</v>
      </c>
      <c r="G1257" s="178">
        <v>0</v>
      </c>
      <c r="H1257" s="178">
        <v>0</v>
      </c>
      <c r="I1257" s="178">
        <v>0</v>
      </c>
      <c r="J1257" s="178">
        <v>0</v>
      </c>
      <c r="K1257" s="178">
        <v>0</v>
      </c>
      <c r="L1257" s="178">
        <v>0</v>
      </c>
      <c r="M1257" s="178">
        <v>0</v>
      </c>
      <c r="N1257" s="178">
        <v>0</v>
      </c>
      <c r="O1257" s="178">
        <v>0</v>
      </c>
      <c r="P1257" s="178">
        <v>0</v>
      </c>
      <c r="Q1257" s="178">
        <v>0</v>
      </c>
      <c r="R1257" s="178">
        <v>0</v>
      </c>
      <c r="S1257" s="178">
        <v>0</v>
      </c>
      <c r="T1257" s="178">
        <v>0</v>
      </c>
      <c r="U1257" s="178">
        <v>0</v>
      </c>
      <c r="V1257" s="178">
        <v>0</v>
      </c>
      <c r="W1257" s="178">
        <v>0</v>
      </c>
      <c r="X1257" s="178">
        <v>0</v>
      </c>
      <c r="Y1257" s="178">
        <v>0</v>
      </c>
      <c r="Z1257" s="178">
        <v>0</v>
      </c>
      <c r="AA1257" s="178">
        <v>0</v>
      </c>
      <c r="AB1257" s="178">
        <v>0</v>
      </c>
      <c r="AC1257" s="178">
        <v>0</v>
      </c>
      <c r="AD1257" s="178">
        <v>0</v>
      </c>
      <c r="AE1257" s="178">
        <v>0</v>
      </c>
      <c r="AF1257" s="178">
        <v>0</v>
      </c>
      <c r="AG1257" s="178">
        <v>0</v>
      </c>
      <c r="AH1257" s="178">
        <v>0</v>
      </c>
      <c r="AI1257" s="178">
        <v>0</v>
      </c>
      <c r="AJ1257" s="178">
        <v>0</v>
      </c>
      <c r="AK1257" s="178">
        <v>0</v>
      </c>
      <c r="AL1257" s="178">
        <v>0</v>
      </c>
      <c r="AM1257" s="178">
        <v>0</v>
      </c>
      <c r="AN1257" s="178">
        <v>0</v>
      </c>
      <c r="AO1257" s="178">
        <v>0</v>
      </c>
      <c r="AP1257" s="178">
        <v>0</v>
      </c>
      <c r="AQ1257" s="178">
        <v>0</v>
      </c>
      <c r="AR1257" s="178">
        <v>0</v>
      </c>
      <c r="AS1257" s="178">
        <v>0</v>
      </c>
      <c r="AT1257" s="178">
        <v>0</v>
      </c>
      <c r="AU1257" s="178">
        <v>0</v>
      </c>
      <c r="AV1257" s="179">
        <v>0</v>
      </c>
    </row>
    <row r="1258" spans="2:48" s="218" customFormat="1" x14ac:dyDescent="0.25">
      <c r="B1258" s="175" t="s">
        <v>58</v>
      </c>
      <c r="C1258" s="178">
        <v>0</v>
      </c>
      <c r="D1258" s="178">
        <v>0</v>
      </c>
      <c r="E1258" s="178">
        <v>0</v>
      </c>
      <c r="F1258" s="178">
        <v>0</v>
      </c>
      <c r="G1258" s="178">
        <v>0</v>
      </c>
      <c r="H1258" s="178">
        <v>0</v>
      </c>
      <c r="I1258" s="178">
        <v>0</v>
      </c>
      <c r="J1258" s="178">
        <v>0</v>
      </c>
      <c r="K1258" s="178">
        <v>0</v>
      </c>
      <c r="L1258" s="178">
        <v>0</v>
      </c>
      <c r="M1258" s="178">
        <v>0</v>
      </c>
      <c r="N1258" s="178">
        <v>0</v>
      </c>
      <c r="O1258" s="178">
        <v>0</v>
      </c>
      <c r="P1258" s="178">
        <v>0</v>
      </c>
      <c r="Q1258" s="178">
        <v>0</v>
      </c>
      <c r="R1258" s="178">
        <v>0</v>
      </c>
      <c r="S1258" s="178">
        <v>0</v>
      </c>
      <c r="T1258" s="178">
        <v>0</v>
      </c>
      <c r="U1258" s="178">
        <v>0</v>
      </c>
      <c r="V1258" s="178">
        <v>0</v>
      </c>
      <c r="W1258" s="178">
        <v>0</v>
      </c>
      <c r="X1258" s="178">
        <v>0</v>
      </c>
      <c r="Y1258" s="178">
        <v>0</v>
      </c>
      <c r="Z1258" s="178">
        <v>0</v>
      </c>
      <c r="AA1258" s="178">
        <v>0</v>
      </c>
      <c r="AB1258" s="178">
        <v>0</v>
      </c>
      <c r="AC1258" s="178">
        <v>0</v>
      </c>
      <c r="AD1258" s="178">
        <v>0</v>
      </c>
      <c r="AE1258" s="178">
        <v>0</v>
      </c>
      <c r="AF1258" s="178">
        <v>0</v>
      </c>
      <c r="AG1258" s="178">
        <v>0</v>
      </c>
      <c r="AH1258" s="178">
        <v>0</v>
      </c>
      <c r="AI1258" s="178">
        <v>0</v>
      </c>
      <c r="AJ1258" s="178">
        <v>0</v>
      </c>
      <c r="AK1258" s="178">
        <v>0</v>
      </c>
      <c r="AL1258" s="178">
        <v>0</v>
      </c>
      <c r="AM1258" s="178">
        <v>0</v>
      </c>
      <c r="AN1258" s="178">
        <v>0</v>
      </c>
      <c r="AO1258" s="178">
        <v>0</v>
      </c>
      <c r="AP1258" s="178">
        <v>0</v>
      </c>
      <c r="AQ1258" s="178">
        <v>0</v>
      </c>
      <c r="AR1258" s="178">
        <v>0</v>
      </c>
      <c r="AS1258" s="178">
        <v>0</v>
      </c>
      <c r="AT1258" s="178">
        <v>0</v>
      </c>
      <c r="AU1258" s="178">
        <v>0</v>
      </c>
      <c r="AV1258" s="179">
        <v>0</v>
      </c>
    </row>
    <row r="1259" spans="2:48" s="218" customFormat="1" x14ac:dyDescent="0.25">
      <c r="B1259" s="175" t="s">
        <v>60</v>
      </c>
      <c r="C1259" s="178">
        <v>110684.1528</v>
      </c>
      <c r="D1259" s="178">
        <v>110684.1528</v>
      </c>
      <c r="E1259" s="178">
        <v>110684.1528</v>
      </c>
      <c r="F1259" s="178">
        <v>110684.1528</v>
      </c>
      <c r="G1259" s="178">
        <v>110684.1528</v>
      </c>
      <c r="H1259" s="178">
        <v>110684.1528</v>
      </c>
      <c r="I1259" s="178">
        <v>110684.1528</v>
      </c>
      <c r="J1259" s="178">
        <v>110684.1528</v>
      </c>
      <c r="K1259" s="178">
        <v>87401.950588991996</v>
      </c>
      <c r="L1259" s="178">
        <v>64119.748377983997</v>
      </c>
      <c r="M1259" s="178">
        <v>40837.546166975997</v>
      </c>
      <c r="N1259" s="178">
        <v>37472.736995740801</v>
      </c>
      <c r="O1259" s="178">
        <v>34107.927824505605</v>
      </c>
      <c r="P1259" s="178">
        <v>30743.118653270401</v>
      </c>
      <c r="Q1259" s="178">
        <v>27378.309482035205</v>
      </c>
      <c r="R1259" s="178">
        <v>24013.500310800006</v>
      </c>
      <c r="S1259" s="178">
        <v>22749.294710952006</v>
      </c>
      <c r="T1259" s="178">
        <v>21485.089111104004</v>
      </c>
      <c r="U1259" s="178">
        <v>20220.883511256005</v>
      </c>
      <c r="V1259" s="178">
        <v>18956.677911408005</v>
      </c>
      <c r="W1259" s="178">
        <v>17692.472311560003</v>
      </c>
      <c r="X1259" s="178">
        <v>16428.266711712004</v>
      </c>
      <c r="Y1259" s="178">
        <v>15164.061111864003</v>
      </c>
      <c r="Z1259" s="178">
        <v>13899.855512016002</v>
      </c>
      <c r="AA1259" s="178">
        <v>12635.649912168001</v>
      </c>
      <c r="AB1259" s="178">
        <v>11371.44431232</v>
      </c>
      <c r="AC1259" s="178">
        <v>11220.2370439488</v>
      </c>
      <c r="AD1259" s="178">
        <v>11069.029775577599</v>
      </c>
      <c r="AE1259" s="178">
        <v>10917.8225072064</v>
      </c>
      <c r="AF1259" s="178">
        <v>10766.6152388352</v>
      </c>
      <c r="AG1259" s="178">
        <v>10615.407970463999</v>
      </c>
      <c r="AH1259" s="178">
        <v>10464.200702092799</v>
      </c>
      <c r="AI1259" s="178">
        <v>10312.9934337216</v>
      </c>
      <c r="AJ1259" s="178">
        <v>10161.786165350399</v>
      </c>
      <c r="AK1259" s="178">
        <v>10010.578896979199</v>
      </c>
      <c r="AL1259" s="178">
        <v>9859.3716286079998</v>
      </c>
      <c r="AM1259" s="178">
        <v>9708.1643602367985</v>
      </c>
      <c r="AN1259" s="178">
        <v>9556.9570918655991</v>
      </c>
      <c r="AO1259" s="178">
        <v>9405.7498234943996</v>
      </c>
      <c r="AP1259" s="178">
        <v>9254.5425551231983</v>
      </c>
      <c r="AQ1259" s="178">
        <v>9103.3352867519989</v>
      </c>
      <c r="AR1259" s="178">
        <v>9103.3352867519989</v>
      </c>
      <c r="AS1259" s="178">
        <v>9103.3352867519989</v>
      </c>
      <c r="AT1259" s="178">
        <v>9103.3352867519989</v>
      </c>
      <c r="AU1259" s="178">
        <v>9103.3352867519989</v>
      </c>
      <c r="AV1259" s="179">
        <v>9103.3352867519989</v>
      </c>
    </row>
    <row r="1260" spans="2:48" s="218" customFormat="1" x14ac:dyDescent="0.25">
      <c r="B1260" s="175" t="s">
        <v>62</v>
      </c>
      <c r="C1260" s="178">
        <f>C1259/2</f>
        <v>55342.076399999998</v>
      </c>
      <c r="D1260" s="178">
        <f t="shared" ref="D1260:AV1260" si="20">D1259/2</f>
        <v>55342.076399999998</v>
      </c>
      <c r="E1260" s="178">
        <f t="shared" si="20"/>
        <v>55342.076399999998</v>
      </c>
      <c r="F1260" s="178">
        <f t="shared" si="20"/>
        <v>55342.076399999998</v>
      </c>
      <c r="G1260" s="178">
        <f t="shared" si="20"/>
        <v>55342.076399999998</v>
      </c>
      <c r="H1260" s="178">
        <f t="shared" si="20"/>
        <v>55342.076399999998</v>
      </c>
      <c r="I1260" s="178">
        <f t="shared" si="20"/>
        <v>55342.076399999998</v>
      </c>
      <c r="J1260" s="178">
        <f t="shared" si="20"/>
        <v>55342.076399999998</v>
      </c>
      <c r="K1260" s="178">
        <f t="shared" si="20"/>
        <v>43700.975294495998</v>
      </c>
      <c r="L1260" s="178">
        <f t="shared" si="20"/>
        <v>32059.874188991998</v>
      </c>
      <c r="M1260" s="178">
        <f t="shared" si="20"/>
        <v>20418.773083487999</v>
      </c>
      <c r="N1260" s="178">
        <f t="shared" si="20"/>
        <v>18736.3684978704</v>
      </c>
      <c r="O1260" s="178">
        <f t="shared" si="20"/>
        <v>17053.963912252802</v>
      </c>
      <c r="P1260" s="178">
        <f t="shared" si="20"/>
        <v>15371.559326635201</v>
      </c>
      <c r="Q1260" s="178">
        <f t="shared" si="20"/>
        <v>13689.154741017603</v>
      </c>
      <c r="R1260" s="178">
        <f t="shared" si="20"/>
        <v>12006.750155400003</v>
      </c>
      <c r="S1260" s="178">
        <f t="shared" si="20"/>
        <v>11374.647355476003</v>
      </c>
      <c r="T1260" s="178">
        <f t="shared" si="20"/>
        <v>10742.544555552002</v>
      </c>
      <c r="U1260" s="178">
        <f t="shared" si="20"/>
        <v>10110.441755628002</v>
      </c>
      <c r="V1260" s="178">
        <f t="shared" si="20"/>
        <v>9478.3389557040027</v>
      </c>
      <c r="W1260" s="178">
        <f t="shared" si="20"/>
        <v>8846.2361557800014</v>
      </c>
      <c r="X1260" s="178">
        <f t="shared" si="20"/>
        <v>8214.1333558560018</v>
      </c>
      <c r="Y1260" s="178">
        <f t="shared" si="20"/>
        <v>7582.0305559320013</v>
      </c>
      <c r="Z1260" s="178">
        <f t="shared" si="20"/>
        <v>6949.9277560080009</v>
      </c>
      <c r="AA1260" s="178">
        <f t="shared" si="20"/>
        <v>6317.8249560840004</v>
      </c>
      <c r="AB1260" s="178">
        <f t="shared" si="20"/>
        <v>5685.7221561599999</v>
      </c>
      <c r="AC1260" s="178">
        <f t="shared" si="20"/>
        <v>5610.1185219744002</v>
      </c>
      <c r="AD1260" s="178">
        <f t="shared" si="20"/>
        <v>5534.5148877887996</v>
      </c>
      <c r="AE1260" s="178">
        <f t="shared" si="20"/>
        <v>5458.9112536031998</v>
      </c>
      <c r="AF1260" s="178">
        <f t="shared" si="20"/>
        <v>5383.3076194176001</v>
      </c>
      <c r="AG1260" s="178">
        <f t="shared" si="20"/>
        <v>5307.7039852319995</v>
      </c>
      <c r="AH1260" s="178">
        <f t="shared" si="20"/>
        <v>5232.1003510463997</v>
      </c>
      <c r="AI1260" s="178">
        <f t="shared" si="20"/>
        <v>5156.4967168608</v>
      </c>
      <c r="AJ1260" s="178">
        <f t="shared" si="20"/>
        <v>5080.8930826751994</v>
      </c>
      <c r="AK1260" s="178">
        <f t="shared" si="20"/>
        <v>5005.2894484895996</v>
      </c>
      <c r="AL1260" s="178">
        <f t="shared" si="20"/>
        <v>4929.6858143039999</v>
      </c>
      <c r="AM1260" s="178">
        <f t="shared" si="20"/>
        <v>4854.0821801183993</v>
      </c>
      <c r="AN1260" s="178">
        <f t="shared" si="20"/>
        <v>4778.4785459327995</v>
      </c>
      <c r="AO1260" s="178">
        <f t="shared" si="20"/>
        <v>4702.8749117471998</v>
      </c>
      <c r="AP1260" s="178">
        <f t="shared" si="20"/>
        <v>4627.2712775615992</v>
      </c>
      <c r="AQ1260" s="178">
        <f t="shared" si="20"/>
        <v>4551.6676433759994</v>
      </c>
      <c r="AR1260" s="178">
        <f t="shared" si="20"/>
        <v>4551.6676433759994</v>
      </c>
      <c r="AS1260" s="178">
        <f t="shared" si="20"/>
        <v>4551.6676433759994</v>
      </c>
      <c r="AT1260" s="178">
        <f t="shared" si="20"/>
        <v>4551.6676433759994</v>
      </c>
      <c r="AU1260" s="178">
        <f t="shared" si="20"/>
        <v>4551.6676433759994</v>
      </c>
      <c r="AV1260" s="178">
        <f t="shared" si="20"/>
        <v>4551.6676433759994</v>
      </c>
    </row>
    <row r="1261" spans="2:48" s="218" customFormat="1" x14ac:dyDescent="0.25">
      <c r="B1261" s="175" t="s">
        <v>109</v>
      </c>
      <c r="C1261" s="178">
        <v>10</v>
      </c>
      <c r="D1261" s="178">
        <v>10</v>
      </c>
      <c r="E1261" s="178">
        <v>10</v>
      </c>
      <c r="F1261" s="178">
        <v>10</v>
      </c>
      <c r="G1261" s="178">
        <v>10</v>
      </c>
      <c r="H1261" s="178">
        <v>10</v>
      </c>
      <c r="I1261" s="178">
        <v>10</v>
      </c>
      <c r="J1261" s="178">
        <v>10</v>
      </c>
      <c r="K1261" s="178">
        <v>10</v>
      </c>
      <c r="L1261" s="178">
        <v>10</v>
      </c>
      <c r="M1261" s="178">
        <v>10</v>
      </c>
      <c r="N1261" s="178">
        <v>10</v>
      </c>
      <c r="O1261" s="178">
        <v>10</v>
      </c>
      <c r="P1261" s="178">
        <v>10</v>
      </c>
      <c r="Q1261" s="178">
        <v>10</v>
      </c>
      <c r="R1261" s="178">
        <v>10</v>
      </c>
      <c r="S1261" s="178">
        <v>10</v>
      </c>
      <c r="T1261" s="178">
        <v>10</v>
      </c>
      <c r="U1261" s="178">
        <v>10</v>
      </c>
      <c r="V1261" s="178">
        <v>10</v>
      </c>
      <c r="W1261" s="178">
        <v>10</v>
      </c>
      <c r="X1261" s="178">
        <v>10</v>
      </c>
      <c r="Y1261" s="178">
        <v>10</v>
      </c>
      <c r="Z1261" s="178">
        <v>10</v>
      </c>
      <c r="AA1261" s="178">
        <v>10</v>
      </c>
      <c r="AB1261" s="178">
        <v>10</v>
      </c>
      <c r="AC1261" s="178">
        <v>10</v>
      </c>
      <c r="AD1261" s="178">
        <v>10</v>
      </c>
      <c r="AE1261" s="178">
        <v>10</v>
      </c>
      <c r="AF1261" s="178">
        <v>10</v>
      </c>
      <c r="AG1261" s="178">
        <v>10</v>
      </c>
      <c r="AH1261" s="178">
        <v>10</v>
      </c>
      <c r="AI1261" s="178">
        <v>10</v>
      </c>
      <c r="AJ1261" s="178">
        <v>10</v>
      </c>
      <c r="AK1261" s="178">
        <v>10</v>
      </c>
      <c r="AL1261" s="178">
        <v>10</v>
      </c>
      <c r="AM1261" s="178">
        <v>10</v>
      </c>
      <c r="AN1261" s="178">
        <v>10</v>
      </c>
      <c r="AO1261" s="178">
        <v>10</v>
      </c>
      <c r="AP1261" s="178">
        <v>10</v>
      </c>
      <c r="AQ1261" s="178">
        <v>10</v>
      </c>
      <c r="AR1261" s="178">
        <v>10</v>
      </c>
      <c r="AS1261" s="178">
        <v>10</v>
      </c>
      <c r="AT1261" s="178">
        <v>10</v>
      </c>
      <c r="AU1261" s="178">
        <v>10</v>
      </c>
      <c r="AV1261" s="179">
        <v>10</v>
      </c>
    </row>
    <row r="1262" spans="2:48" s="218" customFormat="1" x14ac:dyDescent="0.25">
      <c r="B1262" s="175" t="s">
        <v>274</v>
      </c>
      <c r="C1262" s="178">
        <v>100000</v>
      </c>
      <c r="D1262" s="178">
        <v>100000</v>
      </c>
      <c r="E1262" s="178">
        <v>100000</v>
      </c>
      <c r="F1262" s="178">
        <v>100000</v>
      </c>
      <c r="G1262" s="178">
        <v>100000</v>
      </c>
      <c r="H1262" s="178">
        <v>100000</v>
      </c>
      <c r="I1262" s="178">
        <v>100000</v>
      </c>
      <c r="J1262" s="178">
        <v>100000</v>
      </c>
      <c r="K1262" s="178">
        <v>100000</v>
      </c>
      <c r="L1262" s="178">
        <v>100000</v>
      </c>
      <c r="M1262" s="178">
        <v>100000</v>
      </c>
      <c r="N1262" s="178">
        <v>100000</v>
      </c>
      <c r="O1262" s="178">
        <v>100000</v>
      </c>
      <c r="P1262" s="178">
        <v>100000</v>
      </c>
      <c r="Q1262" s="178">
        <v>100000</v>
      </c>
      <c r="R1262" s="178">
        <v>100000</v>
      </c>
      <c r="S1262" s="178">
        <v>100000</v>
      </c>
      <c r="T1262" s="178">
        <v>100000</v>
      </c>
      <c r="U1262" s="178">
        <v>100000</v>
      </c>
      <c r="V1262" s="178">
        <v>100000</v>
      </c>
      <c r="W1262" s="178">
        <v>100000</v>
      </c>
      <c r="X1262" s="178">
        <v>100000</v>
      </c>
      <c r="Y1262" s="178">
        <v>100000</v>
      </c>
      <c r="Z1262" s="178">
        <v>100000</v>
      </c>
      <c r="AA1262" s="178">
        <v>100000</v>
      </c>
      <c r="AB1262" s="178">
        <v>100000</v>
      </c>
      <c r="AC1262" s="178">
        <v>100000</v>
      </c>
      <c r="AD1262" s="178">
        <v>100000</v>
      </c>
      <c r="AE1262" s="178">
        <v>100000</v>
      </c>
      <c r="AF1262" s="178">
        <v>100000</v>
      </c>
      <c r="AG1262" s="178">
        <v>100000</v>
      </c>
      <c r="AH1262" s="178">
        <v>100000</v>
      </c>
      <c r="AI1262" s="178">
        <v>100000</v>
      </c>
      <c r="AJ1262" s="178">
        <v>100000</v>
      </c>
      <c r="AK1262" s="178">
        <v>100000</v>
      </c>
      <c r="AL1262" s="178">
        <v>100000</v>
      </c>
      <c r="AM1262" s="178">
        <v>100000</v>
      </c>
      <c r="AN1262" s="178">
        <v>100000</v>
      </c>
      <c r="AO1262" s="178">
        <v>100000</v>
      </c>
      <c r="AP1262" s="178">
        <v>100000</v>
      </c>
      <c r="AQ1262" s="178">
        <v>100000</v>
      </c>
      <c r="AR1262" s="178">
        <v>100000</v>
      </c>
      <c r="AS1262" s="178">
        <v>100000</v>
      </c>
      <c r="AT1262" s="178">
        <v>100000</v>
      </c>
      <c r="AU1262" s="178">
        <v>100000</v>
      </c>
      <c r="AV1262" s="179">
        <v>100000</v>
      </c>
    </row>
    <row r="1263" spans="2:48" s="218" customFormat="1" x14ac:dyDescent="0.25">
      <c r="B1263" s="175" t="s">
        <v>276</v>
      </c>
      <c r="C1263" s="180"/>
      <c r="D1263" s="180"/>
      <c r="E1263" s="180"/>
      <c r="F1263" s="180"/>
      <c r="G1263" s="180"/>
      <c r="H1263" s="180"/>
      <c r="I1263" s="180"/>
      <c r="J1263" s="180"/>
      <c r="K1263" s="180"/>
      <c r="L1263" s="180"/>
      <c r="M1263" s="180"/>
      <c r="N1263" s="180"/>
      <c r="O1263" s="180"/>
      <c r="P1263" s="180"/>
      <c r="Q1263" s="180"/>
      <c r="R1263" s="180"/>
      <c r="S1263" s="180"/>
      <c r="T1263" s="180"/>
      <c r="U1263" s="180"/>
      <c r="V1263" s="180"/>
      <c r="W1263" s="180"/>
      <c r="X1263" s="180"/>
      <c r="Y1263" s="180"/>
      <c r="Z1263" s="180"/>
      <c r="AA1263" s="180"/>
      <c r="AB1263" s="180"/>
      <c r="AC1263" s="180"/>
      <c r="AD1263" s="180"/>
      <c r="AE1263" s="180"/>
      <c r="AF1263" s="180"/>
      <c r="AG1263" s="180"/>
      <c r="AH1263" s="180"/>
      <c r="AI1263" s="180"/>
      <c r="AJ1263" s="180"/>
      <c r="AK1263" s="180"/>
      <c r="AL1263" s="180"/>
      <c r="AM1263" s="180"/>
      <c r="AN1263" s="180"/>
      <c r="AO1263" s="180"/>
      <c r="AP1263" s="180"/>
      <c r="AQ1263" s="180"/>
      <c r="AR1263" s="180"/>
      <c r="AS1263" s="180"/>
      <c r="AT1263" s="180"/>
      <c r="AU1263" s="180"/>
      <c r="AV1263" s="181"/>
    </row>
    <row r="1264" spans="2:48" s="218" customFormat="1" x14ac:dyDescent="0.25">
      <c r="B1264" s="175" t="s">
        <v>278</v>
      </c>
      <c r="C1264" s="180"/>
      <c r="D1264" s="180"/>
      <c r="E1264" s="180"/>
      <c r="F1264" s="180"/>
      <c r="G1264" s="180"/>
      <c r="H1264" s="180"/>
      <c r="I1264" s="180"/>
      <c r="J1264" s="180"/>
      <c r="K1264" s="180"/>
      <c r="L1264" s="180"/>
      <c r="M1264" s="180"/>
      <c r="N1264" s="180"/>
      <c r="O1264" s="180"/>
      <c r="P1264" s="180"/>
      <c r="Q1264" s="180"/>
      <c r="R1264" s="180"/>
      <c r="S1264" s="180"/>
      <c r="T1264" s="180"/>
      <c r="U1264" s="180"/>
      <c r="V1264" s="180"/>
      <c r="W1264" s="180"/>
      <c r="X1264" s="180"/>
      <c r="Y1264" s="180"/>
      <c r="Z1264" s="180"/>
      <c r="AA1264" s="180"/>
      <c r="AB1264" s="180"/>
      <c r="AC1264" s="180"/>
      <c r="AD1264" s="180"/>
      <c r="AE1264" s="180"/>
      <c r="AF1264" s="180"/>
      <c r="AG1264" s="180"/>
      <c r="AH1264" s="180"/>
      <c r="AI1264" s="180"/>
      <c r="AJ1264" s="180"/>
      <c r="AK1264" s="180"/>
      <c r="AL1264" s="180"/>
      <c r="AM1264" s="180"/>
      <c r="AN1264" s="180"/>
      <c r="AO1264" s="180"/>
      <c r="AP1264" s="180"/>
      <c r="AQ1264" s="180"/>
      <c r="AR1264" s="180"/>
      <c r="AS1264" s="180"/>
      <c r="AT1264" s="180"/>
      <c r="AU1264" s="180"/>
      <c r="AV1264" s="181"/>
    </row>
    <row r="1265" spans="1:48" s="218" customFormat="1" ht="15.75" thickBot="1" x14ac:dyDescent="0.3">
      <c r="B1265" s="326" t="s">
        <v>787</v>
      </c>
      <c r="C1265" s="327"/>
      <c r="D1265" s="327"/>
      <c r="E1265" s="327"/>
      <c r="F1265" s="327"/>
      <c r="G1265" s="327"/>
      <c r="H1265" s="327"/>
      <c r="I1265" s="327"/>
      <c r="J1265" s="327"/>
      <c r="K1265" s="327"/>
      <c r="L1265" s="327"/>
      <c r="M1265" s="327"/>
      <c r="N1265" s="327"/>
      <c r="O1265" s="327"/>
      <c r="P1265" s="327"/>
      <c r="Q1265" s="327"/>
      <c r="R1265" s="327"/>
      <c r="S1265" s="327"/>
      <c r="T1265" s="327"/>
      <c r="U1265" s="327"/>
      <c r="V1265" s="327"/>
      <c r="W1265" s="327"/>
      <c r="X1265" s="327"/>
      <c r="Y1265" s="327"/>
      <c r="Z1265" s="327"/>
      <c r="AA1265" s="327"/>
      <c r="AB1265" s="327"/>
      <c r="AC1265" s="327"/>
      <c r="AD1265" s="327"/>
      <c r="AE1265" s="327"/>
      <c r="AF1265" s="327"/>
      <c r="AG1265" s="327"/>
      <c r="AH1265" s="327"/>
      <c r="AI1265" s="327"/>
      <c r="AJ1265" s="327"/>
      <c r="AK1265" s="327"/>
      <c r="AL1265" s="327"/>
      <c r="AM1265" s="327"/>
      <c r="AN1265" s="327"/>
      <c r="AO1265" s="327"/>
      <c r="AP1265" s="327"/>
      <c r="AQ1265" s="327"/>
      <c r="AR1265" s="327"/>
      <c r="AS1265" s="327"/>
      <c r="AT1265" s="327"/>
      <c r="AU1265" s="327"/>
      <c r="AV1265" s="328"/>
    </row>
    <row r="1266" spans="1:48" s="218" customFormat="1" ht="16.5" thickTop="1" thickBot="1" x14ac:dyDescent="0.3"/>
    <row r="1267" spans="1:48" s="218" customFormat="1" ht="15.75" thickTop="1" x14ac:dyDescent="0.25">
      <c r="A1267" s="218">
        <f>A1233+1</f>
        <v>37</v>
      </c>
      <c r="B1267" s="329" t="s">
        <v>664</v>
      </c>
      <c r="C1267" s="330"/>
      <c r="D1267" s="330"/>
      <c r="E1267" s="330"/>
      <c r="F1267" s="330"/>
      <c r="G1267" s="330"/>
      <c r="H1267" s="330"/>
      <c r="I1267" s="330"/>
      <c r="J1267" s="330"/>
      <c r="K1267" s="330"/>
      <c r="L1267" s="330"/>
      <c r="M1267" s="330"/>
      <c r="N1267" s="330"/>
      <c r="O1267" s="330"/>
      <c r="P1267" s="330"/>
      <c r="Q1267" s="330"/>
      <c r="R1267" s="330"/>
      <c r="S1267" s="330"/>
      <c r="T1267" s="330"/>
      <c r="U1267" s="330"/>
      <c r="V1267" s="330"/>
      <c r="W1267" s="330"/>
      <c r="X1267" s="330"/>
      <c r="Y1267" s="330"/>
      <c r="Z1267" s="330"/>
      <c r="AA1267" s="330"/>
      <c r="AB1267" s="330"/>
      <c r="AC1267" s="330"/>
      <c r="AD1267" s="330"/>
      <c r="AE1267" s="330"/>
      <c r="AF1267" s="330"/>
      <c r="AG1267" s="330"/>
      <c r="AH1267" s="330"/>
      <c r="AI1267" s="330"/>
      <c r="AJ1267" s="330"/>
      <c r="AK1267" s="330"/>
      <c r="AL1267" s="330"/>
      <c r="AM1267" s="330"/>
      <c r="AN1267" s="330"/>
      <c r="AO1267" s="330"/>
      <c r="AP1267" s="330"/>
      <c r="AQ1267" s="330"/>
      <c r="AR1267" s="330"/>
      <c r="AS1267" s="330"/>
      <c r="AT1267" s="330"/>
      <c r="AU1267" s="330"/>
      <c r="AV1267" s="331"/>
    </row>
    <row r="1268" spans="1:48" s="218" customFormat="1" x14ac:dyDescent="0.25">
      <c r="B1268" s="175"/>
      <c r="C1268" s="176" t="s">
        <v>364</v>
      </c>
      <c r="D1268" s="176" t="s">
        <v>365</v>
      </c>
      <c r="E1268" s="176" t="s">
        <v>366</v>
      </c>
      <c r="F1268" s="176" t="s">
        <v>367</v>
      </c>
      <c r="G1268" s="176" t="s">
        <v>368</v>
      </c>
      <c r="H1268" s="176" t="s">
        <v>369</v>
      </c>
      <c r="I1268" s="176" t="s">
        <v>370</v>
      </c>
      <c r="J1268" s="176" t="s">
        <v>371</v>
      </c>
      <c r="K1268" s="176" t="s">
        <v>372</v>
      </c>
      <c r="L1268" s="176" t="s">
        <v>373</v>
      </c>
      <c r="M1268" s="176" t="s">
        <v>374</v>
      </c>
      <c r="N1268" s="176" t="s">
        <v>375</v>
      </c>
      <c r="O1268" s="176" t="s">
        <v>376</v>
      </c>
      <c r="P1268" s="176" t="s">
        <v>377</v>
      </c>
      <c r="Q1268" s="176" t="s">
        <v>378</v>
      </c>
      <c r="R1268" s="176" t="s">
        <v>379</v>
      </c>
      <c r="S1268" s="176" t="s">
        <v>380</v>
      </c>
      <c r="T1268" s="176" t="s">
        <v>381</v>
      </c>
      <c r="U1268" s="176" t="s">
        <v>382</v>
      </c>
      <c r="V1268" s="176" t="s">
        <v>383</v>
      </c>
      <c r="W1268" s="176" t="s">
        <v>384</v>
      </c>
      <c r="X1268" s="176" t="s">
        <v>385</v>
      </c>
      <c r="Y1268" s="176" t="s">
        <v>386</v>
      </c>
      <c r="Z1268" s="176" t="s">
        <v>387</v>
      </c>
      <c r="AA1268" s="176" t="s">
        <v>388</v>
      </c>
      <c r="AB1268" s="176" t="s">
        <v>389</v>
      </c>
      <c r="AC1268" s="176" t="s">
        <v>224</v>
      </c>
      <c r="AD1268" s="176" t="s">
        <v>225</v>
      </c>
      <c r="AE1268" s="176" t="s">
        <v>226</v>
      </c>
      <c r="AF1268" s="176" t="s">
        <v>227</v>
      </c>
      <c r="AG1268" s="176" t="s">
        <v>445</v>
      </c>
      <c r="AH1268" s="176" t="s">
        <v>228</v>
      </c>
      <c r="AI1268" s="176" t="s">
        <v>229</v>
      </c>
      <c r="AJ1268" s="176" t="s">
        <v>348</v>
      </c>
      <c r="AK1268" s="176" t="s">
        <v>349</v>
      </c>
      <c r="AL1268" s="176" t="s">
        <v>446</v>
      </c>
      <c r="AM1268" s="176" t="s">
        <v>350</v>
      </c>
      <c r="AN1268" s="176" t="s">
        <v>351</v>
      </c>
      <c r="AO1268" s="176" t="s">
        <v>352</v>
      </c>
      <c r="AP1268" s="176" t="s">
        <v>353</v>
      </c>
      <c r="AQ1268" s="176" t="s">
        <v>447</v>
      </c>
      <c r="AR1268" s="176" t="s">
        <v>354</v>
      </c>
      <c r="AS1268" s="176" t="s">
        <v>355</v>
      </c>
      <c r="AT1268" s="176" t="s">
        <v>356</v>
      </c>
      <c r="AU1268" s="176" t="s">
        <v>357</v>
      </c>
      <c r="AV1268" s="177" t="s">
        <v>358</v>
      </c>
    </row>
    <row r="1269" spans="1:48" s="218" customFormat="1" x14ac:dyDescent="0.25">
      <c r="B1269" s="175" t="s">
        <v>39</v>
      </c>
      <c r="C1269" s="178">
        <v>36045.570072513314</v>
      </c>
      <c r="D1269" s="178">
        <v>36045.570072513314</v>
      </c>
      <c r="E1269" s="178">
        <v>36045.570072513314</v>
      </c>
      <c r="F1269" s="178">
        <v>36045.570072513314</v>
      </c>
      <c r="G1269" s="178">
        <v>36045.570072513314</v>
      </c>
      <c r="H1269" s="178">
        <v>36045.570072513314</v>
      </c>
      <c r="I1269" s="178">
        <v>36045.570072513314</v>
      </c>
      <c r="J1269" s="178">
        <v>36045.570072513314</v>
      </c>
      <c r="K1269" s="178">
        <v>35560.550065184798</v>
      </c>
      <c r="L1269" s="178">
        <v>35075.530057856282</v>
      </c>
      <c r="M1269" s="178">
        <v>34590.510050527766</v>
      </c>
      <c r="N1269" s="178">
        <v>33858.904825281505</v>
      </c>
      <c r="O1269" s="178">
        <v>33127.299600035243</v>
      </c>
      <c r="P1269" s="178">
        <v>32395.694374788978</v>
      </c>
      <c r="Q1269" s="178">
        <v>31664.089149542717</v>
      </c>
      <c r="R1269" s="178">
        <v>30932.483924296455</v>
      </c>
      <c r="S1269" s="178">
        <v>30815.049353689312</v>
      </c>
      <c r="T1269" s="178">
        <v>30697.614783082165</v>
      </c>
      <c r="U1269" s="178">
        <v>30580.180212475017</v>
      </c>
      <c r="V1269" s="178">
        <v>30462.745641867874</v>
      </c>
      <c r="W1269" s="178">
        <v>30345.31107126073</v>
      </c>
      <c r="X1269" s="178">
        <v>30227.876500653583</v>
      </c>
      <c r="Y1269" s="178">
        <v>30110.441930046436</v>
      </c>
      <c r="Z1269" s="178">
        <v>29993.007359439292</v>
      </c>
      <c r="AA1269" s="178">
        <v>29875.572788832149</v>
      </c>
      <c r="AB1269" s="178">
        <v>29758.138218225002</v>
      </c>
      <c r="AC1269" s="178">
        <v>29638.132399591836</v>
      </c>
      <c r="AD1269" s="178">
        <v>29518.126580958666</v>
      </c>
      <c r="AE1269" s="178">
        <v>29398.1207623255</v>
      </c>
      <c r="AF1269" s="178">
        <v>29278.11494369233</v>
      </c>
      <c r="AG1269" s="178">
        <v>29158.109125059163</v>
      </c>
      <c r="AH1269" s="178">
        <v>29038.103306425994</v>
      </c>
      <c r="AI1269" s="178">
        <v>28918.097487792827</v>
      </c>
      <c r="AJ1269" s="178">
        <v>28798.091669159658</v>
      </c>
      <c r="AK1269" s="178">
        <v>28678.085850526491</v>
      </c>
      <c r="AL1269" s="178">
        <v>28558.080031893322</v>
      </c>
      <c r="AM1269" s="178">
        <v>28438.074213260155</v>
      </c>
      <c r="AN1269" s="178">
        <v>28318.068394626986</v>
      </c>
      <c r="AO1269" s="178">
        <v>28198.062575993819</v>
      </c>
      <c r="AP1269" s="178">
        <v>28078.056757360649</v>
      </c>
      <c r="AQ1269" s="178">
        <v>27958.050938727483</v>
      </c>
      <c r="AR1269" s="178">
        <v>27958.050938727483</v>
      </c>
      <c r="AS1269" s="178">
        <v>27958.050938727483</v>
      </c>
      <c r="AT1269" s="178">
        <v>27958.050938727483</v>
      </c>
      <c r="AU1269" s="178">
        <v>27958.050938727483</v>
      </c>
      <c r="AV1269" s="179">
        <v>27958.050938727483</v>
      </c>
    </row>
    <row r="1270" spans="1:48" s="218" customFormat="1" x14ac:dyDescent="0.25">
      <c r="B1270" s="175" t="s">
        <v>104</v>
      </c>
      <c r="C1270" s="178">
        <v>4.885675200312683E-3</v>
      </c>
      <c r="D1270" s="178">
        <v>4.885675200312683E-3</v>
      </c>
      <c r="E1270" s="178">
        <v>4.885675200312683E-3</v>
      </c>
      <c r="F1270" s="178">
        <v>4.885675200312683E-3</v>
      </c>
      <c r="G1270" s="178">
        <v>4.885675200312683E-3</v>
      </c>
      <c r="H1270" s="178">
        <v>4.885675200312683E-3</v>
      </c>
      <c r="I1270" s="178">
        <v>4.885675200312683E-3</v>
      </c>
      <c r="J1270" s="178">
        <v>4.885675200312683E-3</v>
      </c>
      <c r="K1270" s="178">
        <v>4.6314038887812579E-3</v>
      </c>
      <c r="L1270" s="178">
        <v>4.3771325772498336E-3</v>
      </c>
      <c r="M1270" s="178">
        <v>4.1228612657184084E-3</v>
      </c>
      <c r="N1270" s="178">
        <v>4.0895847593600881E-3</v>
      </c>
      <c r="O1270" s="178">
        <v>4.0563082530017669E-3</v>
      </c>
      <c r="P1270" s="178">
        <v>4.0230317466434466E-3</v>
      </c>
      <c r="Q1270" s="178">
        <v>3.9897552402851253E-3</v>
      </c>
      <c r="R1270" s="178">
        <v>3.956478733926805E-3</v>
      </c>
      <c r="S1270" s="178">
        <v>3.9755449151934368E-3</v>
      </c>
      <c r="T1270" s="178">
        <v>3.9946110964600686E-3</v>
      </c>
      <c r="U1270" s="178">
        <v>4.0136772777267004E-3</v>
      </c>
      <c r="V1270" s="178">
        <v>4.0327434589933321E-3</v>
      </c>
      <c r="W1270" s="178">
        <v>4.0518096402599648E-3</v>
      </c>
      <c r="X1270" s="178">
        <v>4.0708758215265966E-3</v>
      </c>
      <c r="Y1270" s="178">
        <v>4.0899420027932284E-3</v>
      </c>
      <c r="Z1270" s="178">
        <v>4.1090081840598602E-3</v>
      </c>
      <c r="AA1270" s="178">
        <v>4.128074365326492E-3</v>
      </c>
      <c r="AB1270" s="178">
        <v>4.1471405465931237E-3</v>
      </c>
      <c r="AC1270" s="178">
        <v>4.1189205117424209E-3</v>
      </c>
      <c r="AD1270" s="178">
        <v>4.0907004768917172E-3</v>
      </c>
      <c r="AE1270" s="178">
        <v>4.0624804420410143E-3</v>
      </c>
      <c r="AF1270" s="178">
        <v>4.0342604071903114E-3</v>
      </c>
      <c r="AG1270" s="178">
        <v>4.0060403723396077E-3</v>
      </c>
      <c r="AH1270" s="178">
        <v>3.9778203374889048E-3</v>
      </c>
      <c r="AI1270" s="178">
        <v>3.9496003026382011E-3</v>
      </c>
      <c r="AJ1270" s="178">
        <v>3.9213802677874983E-3</v>
      </c>
      <c r="AK1270" s="178">
        <v>3.893160232936795E-3</v>
      </c>
      <c r="AL1270" s="178">
        <v>3.8649401980860921E-3</v>
      </c>
      <c r="AM1270" s="178">
        <v>3.8367201632353888E-3</v>
      </c>
      <c r="AN1270" s="178">
        <v>3.8085001283846855E-3</v>
      </c>
      <c r="AO1270" s="178">
        <v>3.7802800935339822E-3</v>
      </c>
      <c r="AP1270" s="178">
        <v>3.7520600586832794E-3</v>
      </c>
      <c r="AQ1270" s="178">
        <v>3.7238400238325761E-3</v>
      </c>
      <c r="AR1270" s="178">
        <v>3.7238400238325761E-3</v>
      </c>
      <c r="AS1270" s="178">
        <v>3.7238400238325761E-3</v>
      </c>
      <c r="AT1270" s="178">
        <v>3.7238400238325761E-3</v>
      </c>
      <c r="AU1270" s="178">
        <v>3.7238400238325761E-3</v>
      </c>
      <c r="AV1270" s="179">
        <v>3.7238400238325761E-3</v>
      </c>
    </row>
    <row r="1271" spans="1:48" s="218" customFormat="1" x14ac:dyDescent="0.25">
      <c r="B1271" s="175" t="s">
        <v>105</v>
      </c>
      <c r="C1271" s="178">
        <v>3.8895371450797353E-3</v>
      </c>
      <c r="D1271" s="178">
        <v>3.8895371450797353E-3</v>
      </c>
      <c r="E1271" s="178">
        <v>3.8895371450797353E-3</v>
      </c>
      <c r="F1271" s="178">
        <v>3.8895371450797353E-3</v>
      </c>
      <c r="G1271" s="178">
        <v>3.8895371450797353E-3</v>
      </c>
      <c r="H1271" s="178">
        <v>3.8895371450797353E-3</v>
      </c>
      <c r="I1271" s="178">
        <v>3.8895371450797353E-3</v>
      </c>
      <c r="J1271" s="178">
        <v>3.8895371450797353E-3</v>
      </c>
      <c r="K1271" s="178">
        <v>3.8365274617873459E-3</v>
      </c>
      <c r="L1271" s="178">
        <v>3.7835177784949561E-3</v>
      </c>
      <c r="M1271" s="178">
        <v>3.7305080952025668E-3</v>
      </c>
      <c r="N1271" s="178">
        <v>3.9083220302804072E-3</v>
      </c>
      <c r="O1271" s="178">
        <v>4.0861359653582476E-3</v>
      </c>
      <c r="P1271" s="178">
        <v>4.2639499004360872E-3</v>
      </c>
      <c r="Q1271" s="178">
        <v>4.4417638355139276E-3</v>
      </c>
      <c r="R1271" s="178">
        <v>4.6195777705917681E-3</v>
      </c>
      <c r="S1271" s="178">
        <v>4.7968426987230793E-3</v>
      </c>
      <c r="T1271" s="178">
        <v>4.9741076268543915E-3</v>
      </c>
      <c r="U1271" s="178">
        <v>5.1513725549857028E-3</v>
      </c>
      <c r="V1271" s="178">
        <v>5.3286374831170141E-3</v>
      </c>
      <c r="W1271" s="178">
        <v>5.5059024112483253E-3</v>
      </c>
      <c r="X1271" s="178">
        <v>5.6831673393796375E-3</v>
      </c>
      <c r="Y1271" s="178">
        <v>5.8604322675109488E-3</v>
      </c>
      <c r="Z1271" s="178">
        <v>6.0376971956422609E-3</v>
      </c>
      <c r="AA1271" s="178">
        <v>6.2149621237735722E-3</v>
      </c>
      <c r="AB1271" s="178">
        <v>6.3922270519048835E-3</v>
      </c>
      <c r="AC1271" s="178">
        <v>6.3462922618661008E-3</v>
      </c>
      <c r="AD1271" s="178">
        <v>6.300357471827318E-3</v>
      </c>
      <c r="AE1271" s="178">
        <v>6.2544226817885353E-3</v>
      </c>
      <c r="AF1271" s="178">
        <v>6.2084878917497525E-3</v>
      </c>
      <c r="AG1271" s="178">
        <v>6.1625531017109698E-3</v>
      </c>
      <c r="AH1271" s="178">
        <v>6.1166183116721871E-3</v>
      </c>
      <c r="AI1271" s="178">
        <v>6.0706835216334043E-3</v>
      </c>
      <c r="AJ1271" s="178">
        <v>6.0247487315946216E-3</v>
      </c>
      <c r="AK1271" s="178">
        <v>5.9788139415558397E-3</v>
      </c>
      <c r="AL1271" s="178">
        <v>5.932879151517057E-3</v>
      </c>
      <c r="AM1271" s="178">
        <v>5.8869443614782743E-3</v>
      </c>
      <c r="AN1271" s="178">
        <v>5.8410095714394915E-3</v>
      </c>
      <c r="AO1271" s="178">
        <v>5.7950747814007088E-3</v>
      </c>
      <c r="AP1271" s="178">
        <v>5.749139991361926E-3</v>
      </c>
      <c r="AQ1271" s="178">
        <v>5.7032052013231433E-3</v>
      </c>
      <c r="AR1271" s="178">
        <v>5.7032052013231433E-3</v>
      </c>
      <c r="AS1271" s="178">
        <v>5.7032052013231433E-3</v>
      </c>
      <c r="AT1271" s="178">
        <v>5.7032052013231433E-3</v>
      </c>
      <c r="AU1271" s="178">
        <v>5.7032052013231433E-3</v>
      </c>
      <c r="AV1271" s="179">
        <v>5.7032052013231433E-3</v>
      </c>
    </row>
    <row r="1272" spans="1:48" s="218" customFormat="1" x14ac:dyDescent="0.25">
      <c r="B1272" s="175" t="s">
        <v>106</v>
      </c>
      <c r="C1272" s="178">
        <v>2.3832221163012392E-2</v>
      </c>
      <c r="D1272" s="178">
        <v>2.3832221163012392E-2</v>
      </c>
      <c r="E1272" s="178">
        <v>2.3832221163012392E-2</v>
      </c>
      <c r="F1272" s="178">
        <v>2.3832221163012392E-2</v>
      </c>
      <c r="G1272" s="178">
        <v>2.3832221163012392E-2</v>
      </c>
      <c r="H1272" s="178">
        <v>2.3832221163012392E-2</v>
      </c>
      <c r="I1272" s="178">
        <v>2.3832221163012392E-2</v>
      </c>
      <c r="J1272" s="178">
        <v>2.3832221163012392E-2</v>
      </c>
      <c r="K1272" s="178">
        <v>2.3136099895440167E-2</v>
      </c>
      <c r="L1272" s="178">
        <v>2.2439978627867941E-2</v>
      </c>
      <c r="M1272" s="178">
        <v>2.1743857360295715E-2</v>
      </c>
      <c r="N1272" s="178">
        <v>2.1328222564736082E-2</v>
      </c>
      <c r="O1272" s="178">
        <v>2.0912587769176445E-2</v>
      </c>
      <c r="P1272" s="178">
        <v>2.0496952973616811E-2</v>
      </c>
      <c r="Q1272" s="178">
        <v>2.0081318178057174E-2</v>
      </c>
      <c r="R1272" s="178">
        <v>1.966568338249754E-2</v>
      </c>
      <c r="S1272" s="178">
        <v>1.9642371942809777E-2</v>
      </c>
      <c r="T1272" s="178">
        <v>1.9619060503122013E-2</v>
      </c>
      <c r="U1272" s="178">
        <v>1.9595749063434247E-2</v>
      </c>
      <c r="V1272" s="178">
        <v>1.9572437623746483E-2</v>
      </c>
      <c r="W1272" s="178">
        <v>1.954912618405872E-2</v>
      </c>
      <c r="X1272" s="178">
        <v>1.9525814744370956E-2</v>
      </c>
      <c r="Y1272" s="178">
        <v>1.9502503304683193E-2</v>
      </c>
      <c r="Z1272" s="178">
        <v>1.9479191864995426E-2</v>
      </c>
      <c r="AA1272" s="178">
        <v>1.9455880425307662E-2</v>
      </c>
      <c r="AB1272" s="178">
        <v>1.9432568985619899E-2</v>
      </c>
      <c r="AC1272" s="178">
        <v>1.9317423215662613E-2</v>
      </c>
      <c r="AD1272" s="178">
        <v>1.9202277445705331E-2</v>
      </c>
      <c r="AE1272" s="178">
        <v>1.9087131675748045E-2</v>
      </c>
      <c r="AF1272" s="178">
        <v>1.8971985905790759E-2</v>
      </c>
      <c r="AG1272" s="178">
        <v>1.8856840135833473E-2</v>
      </c>
      <c r="AH1272" s="178">
        <v>1.874169436587619E-2</v>
      </c>
      <c r="AI1272" s="178">
        <v>1.8626548595918904E-2</v>
      </c>
      <c r="AJ1272" s="178">
        <v>1.8511402825961618E-2</v>
      </c>
      <c r="AK1272" s="178">
        <v>1.8396257056004332E-2</v>
      </c>
      <c r="AL1272" s="178">
        <v>1.828111128604705E-2</v>
      </c>
      <c r="AM1272" s="178">
        <v>1.8165965516089764E-2</v>
      </c>
      <c r="AN1272" s="178">
        <v>1.8050819746132478E-2</v>
      </c>
      <c r="AO1272" s="178">
        <v>1.7935673976175192E-2</v>
      </c>
      <c r="AP1272" s="178">
        <v>1.7820528206217909E-2</v>
      </c>
      <c r="AQ1272" s="178">
        <v>1.7705382436260624E-2</v>
      </c>
      <c r="AR1272" s="178">
        <v>1.7705382436260624E-2</v>
      </c>
      <c r="AS1272" s="178">
        <v>1.7705382436260624E-2</v>
      </c>
      <c r="AT1272" s="178">
        <v>1.7705382436260624E-2</v>
      </c>
      <c r="AU1272" s="178">
        <v>1.7705382436260624E-2</v>
      </c>
      <c r="AV1272" s="179">
        <v>1.7705382436260624E-2</v>
      </c>
    </row>
    <row r="1273" spans="1:48" s="218" customFormat="1" x14ac:dyDescent="0.25">
      <c r="B1273" s="175" t="s">
        <v>107</v>
      </c>
      <c r="C1273" s="178">
        <v>2.541942043721403E-2</v>
      </c>
      <c r="D1273" s="178">
        <v>2.541942043721403E-2</v>
      </c>
      <c r="E1273" s="178">
        <v>2.541942043721403E-2</v>
      </c>
      <c r="F1273" s="178">
        <v>2.541942043721403E-2</v>
      </c>
      <c r="G1273" s="178">
        <v>2.541942043721403E-2</v>
      </c>
      <c r="H1273" s="178">
        <v>2.541942043721403E-2</v>
      </c>
      <c r="I1273" s="178">
        <v>2.541942043721403E-2</v>
      </c>
      <c r="J1273" s="178">
        <v>2.541942043721403E-2</v>
      </c>
      <c r="K1273" s="178">
        <v>2.4730804657037284E-2</v>
      </c>
      <c r="L1273" s="178">
        <v>2.4042188876860538E-2</v>
      </c>
      <c r="M1273" s="178">
        <v>2.3353573096683792E-2</v>
      </c>
      <c r="N1273" s="178">
        <v>2.2864334538396584E-2</v>
      </c>
      <c r="O1273" s="178">
        <v>2.2375095980109377E-2</v>
      </c>
      <c r="P1273" s="178">
        <v>2.1885857421822169E-2</v>
      </c>
      <c r="Q1273" s="178">
        <v>2.1396618863534961E-2</v>
      </c>
      <c r="R1273" s="178">
        <v>2.0907380305247754E-2</v>
      </c>
      <c r="S1273" s="178">
        <v>2.0959805583767126E-2</v>
      </c>
      <c r="T1273" s="178">
        <v>2.1012230862286502E-2</v>
      </c>
      <c r="U1273" s="178">
        <v>2.1064656140805875E-2</v>
      </c>
      <c r="V1273" s="178">
        <v>2.1117081419325251E-2</v>
      </c>
      <c r="W1273" s="178">
        <v>2.1169506697844623E-2</v>
      </c>
      <c r="X1273" s="178">
        <v>2.1221931976363996E-2</v>
      </c>
      <c r="Y1273" s="178">
        <v>2.1274357254883372E-2</v>
      </c>
      <c r="Z1273" s="178">
        <v>2.1326782533402745E-2</v>
      </c>
      <c r="AA1273" s="178">
        <v>2.1379207811922121E-2</v>
      </c>
      <c r="AB1273" s="178">
        <v>2.1431633090441493E-2</v>
      </c>
      <c r="AC1273" s="178">
        <v>2.1290604637550944E-2</v>
      </c>
      <c r="AD1273" s="178">
        <v>2.1149576184660394E-2</v>
      </c>
      <c r="AE1273" s="178">
        <v>2.1008547731769845E-2</v>
      </c>
      <c r="AF1273" s="178">
        <v>2.0867519278879296E-2</v>
      </c>
      <c r="AG1273" s="178">
        <v>2.0726490825988746E-2</v>
      </c>
      <c r="AH1273" s="178">
        <v>2.0585462373098197E-2</v>
      </c>
      <c r="AI1273" s="178">
        <v>2.0444433920207648E-2</v>
      </c>
      <c r="AJ1273" s="178">
        <v>2.0303405467317098E-2</v>
      </c>
      <c r="AK1273" s="178">
        <v>2.0162377014426549E-2</v>
      </c>
      <c r="AL1273" s="178">
        <v>2.0021348561536E-2</v>
      </c>
      <c r="AM1273" s="178">
        <v>1.988032010864545E-2</v>
      </c>
      <c r="AN1273" s="178">
        <v>1.9739291655754901E-2</v>
      </c>
      <c r="AO1273" s="178">
        <v>1.9598263202864352E-2</v>
      </c>
      <c r="AP1273" s="178">
        <v>1.9457234749973802E-2</v>
      </c>
      <c r="AQ1273" s="178">
        <v>1.9316206297083253E-2</v>
      </c>
      <c r="AR1273" s="178">
        <v>1.9316206297083253E-2</v>
      </c>
      <c r="AS1273" s="178">
        <v>1.9316206297083253E-2</v>
      </c>
      <c r="AT1273" s="178">
        <v>1.9316206297083253E-2</v>
      </c>
      <c r="AU1273" s="178">
        <v>1.9316206297083253E-2</v>
      </c>
      <c r="AV1273" s="179">
        <v>1.9316206297083253E-2</v>
      </c>
    </row>
    <row r="1274" spans="1:48" s="218" customFormat="1" x14ac:dyDescent="0.25">
      <c r="B1274" s="175" t="s">
        <v>45</v>
      </c>
      <c r="C1274" s="178">
        <v>262.04000000000002</v>
      </c>
      <c r="D1274" s="178">
        <v>262.04000000000002</v>
      </c>
      <c r="E1274" s="178">
        <v>262.04000000000002</v>
      </c>
      <c r="F1274" s="178">
        <v>262.04000000000002</v>
      </c>
      <c r="G1274" s="178">
        <v>262.04000000000002</v>
      </c>
      <c r="H1274" s="178">
        <v>262.04000000000002</v>
      </c>
      <c r="I1274" s="178">
        <v>262.04000000000002</v>
      </c>
      <c r="J1274" s="178">
        <v>262.04000000000002</v>
      </c>
      <c r="K1274" s="178">
        <v>260.06333333333333</v>
      </c>
      <c r="L1274" s="178">
        <v>258.0866666666667</v>
      </c>
      <c r="M1274" s="178">
        <v>256.11</v>
      </c>
      <c r="N1274" s="178">
        <v>251.66200000000001</v>
      </c>
      <c r="O1274" s="178">
        <v>247.214</v>
      </c>
      <c r="P1274" s="178">
        <v>242.76600000000002</v>
      </c>
      <c r="Q1274" s="178">
        <v>238.31800000000001</v>
      </c>
      <c r="R1274" s="178">
        <v>233.87</v>
      </c>
      <c r="S1274" s="178">
        <v>234.23599999999999</v>
      </c>
      <c r="T1274" s="178">
        <v>234.602</v>
      </c>
      <c r="U1274" s="178">
        <v>234.96800000000002</v>
      </c>
      <c r="V1274" s="178">
        <v>235.334</v>
      </c>
      <c r="W1274" s="178">
        <v>235.7</v>
      </c>
      <c r="X1274" s="178">
        <v>236.066</v>
      </c>
      <c r="Y1274" s="178">
        <v>236.43200000000002</v>
      </c>
      <c r="Z1274" s="178">
        <v>236.798</v>
      </c>
      <c r="AA1274" s="178">
        <v>237.16399999999999</v>
      </c>
      <c r="AB1274" s="178">
        <v>237.53</v>
      </c>
      <c r="AC1274" s="178">
        <v>237.59733333333332</v>
      </c>
      <c r="AD1274" s="178">
        <v>237.66466666666668</v>
      </c>
      <c r="AE1274" s="178">
        <v>237.732</v>
      </c>
      <c r="AF1274" s="178">
        <v>237.79933333333332</v>
      </c>
      <c r="AG1274" s="178">
        <v>237.86666666666667</v>
      </c>
      <c r="AH1274" s="178">
        <v>237.934</v>
      </c>
      <c r="AI1274" s="178">
        <v>238.00133333333332</v>
      </c>
      <c r="AJ1274" s="178">
        <v>238.06866666666667</v>
      </c>
      <c r="AK1274" s="178">
        <v>238.136</v>
      </c>
      <c r="AL1274" s="178">
        <v>238.20333333333332</v>
      </c>
      <c r="AM1274" s="178">
        <v>238.27066666666667</v>
      </c>
      <c r="AN1274" s="178">
        <v>238.33799999999999</v>
      </c>
      <c r="AO1274" s="178">
        <v>238.40533333333332</v>
      </c>
      <c r="AP1274" s="178">
        <v>238.47266666666667</v>
      </c>
      <c r="AQ1274" s="178">
        <v>238.54</v>
      </c>
      <c r="AR1274" s="178">
        <v>238.54</v>
      </c>
      <c r="AS1274" s="178">
        <v>238.54</v>
      </c>
      <c r="AT1274" s="178">
        <v>238.54</v>
      </c>
      <c r="AU1274" s="178">
        <v>238.54</v>
      </c>
      <c r="AV1274" s="179">
        <v>238.54</v>
      </c>
    </row>
    <row r="1275" spans="1:48" s="218" customFormat="1" x14ac:dyDescent="0.25">
      <c r="B1275" s="175" t="s">
        <v>47</v>
      </c>
      <c r="C1275" s="178">
        <v>298.37</v>
      </c>
      <c r="D1275" s="178">
        <v>298.37</v>
      </c>
      <c r="E1275" s="178">
        <v>298.37</v>
      </c>
      <c r="F1275" s="178">
        <v>298.37</v>
      </c>
      <c r="G1275" s="178">
        <v>298.37</v>
      </c>
      <c r="H1275" s="178">
        <v>298.37</v>
      </c>
      <c r="I1275" s="178">
        <v>298.37</v>
      </c>
      <c r="J1275" s="178">
        <v>298.37</v>
      </c>
      <c r="K1275" s="178">
        <v>294.31</v>
      </c>
      <c r="L1275" s="178">
        <v>290.25</v>
      </c>
      <c r="M1275" s="178">
        <v>286.19</v>
      </c>
      <c r="N1275" s="178">
        <v>278.072</v>
      </c>
      <c r="O1275" s="178">
        <v>269.95400000000001</v>
      </c>
      <c r="P1275" s="178">
        <v>261.83600000000001</v>
      </c>
      <c r="Q1275" s="178">
        <v>253.71799999999999</v>
      </c>
      <c r="R1275" s="178">
        <v>245.6</v>
      </c>
      <c r="S1275" s="178">
        <v>244.66399999999999</v>
      </c>
      <c r="T1275" s="178">
        <v>243.72800000000001</v>
      </c>
      <c r="U1275" s="178">
        <v>242.792</v>
      </c>
      <c r="V1275" s="178">
        <v>241.85599999999999</v>
      </c>
      <c r="W1275" s="178">
        <v>240.92000000000002</v>
      </c>
      <c r="X1275" s="178">
        <v>239.98400000000001</v>
      </c>
      <c r="Y1275" s="178">
        <v>239.048</v>
      </c>
      <c r="Z1275" s="178">
        <v>238.11199999999999</v>
      </c>
      <c r="AA1275" s="178">
        <v>237.17600000000002</v>
      </c>
      <c r="AB1275" s="178">
        <v>236.24</v>
      </c>
      <c r="AC1275" s="178">
        <v>236.05266666666668</v>
      </c>
      <c r="AD1275" s="178">
        <v>235.86533333333335</v>
      </c>
      <c r="AE1275" s="178">
        <v>235.678</v>
      </c>
      <c r="AF1275" s="178">
        <v>235.49066666666667</v>
      </c>
      <c r="AG1275" s="178">
        <v>235.30333333333334</v>
      </c>
      <c r="AH1275" s="178">
        <v>235.11600000000001</v>
      </c>
      <c r="AI1275" s="178">
        <v>234.92866666666669</v>
      </c>
      <c r="AJ1275" s="178">
        <v>234.74133333333333</v>
      </c>
      <c r="AK1275" s="178">
        <v>234.554</v>
      </c>
      <c r="AL1275" s="178">
        <v>234.36666666666667</v>
      </c>
      <c r="AM1275" s="178">
        <v>234.17933333333335</v>
      </c>
      <c r="AN1275" s="178">
        <v>233.99200000000002</v>
      </c>
      <c r="AO1275" s="178">
        <v>233.80466666666666</v>
      </c>
      <c r="AP1275" s="178">
        <v>233.61733333333333</v>
      </c>
      <c r="AQ1275" s="178">
        <v>233.43</v>
      </c>
      <c r="AR1275" s="178">
        <v>233.43</v>
      </c>
      <c r="AS1275" s="178">
        <v>233.43</v>
      </c>
      <c r="AT1275" s="178">
        <v>233.43</v>
      </c>
      <c r="AU1275" s="178">
        <v>233.43</v>
      </c>
      <c r="AV1275" s="179">
        <v>233.43</v>
      </c>
    </row>
    <row r="1276" spans="1:48" s="218" customFormat="1" x14ac:dyDescent="0.25">
      <c r="B1276" s="175" t="s">
        <v>49</v>
      </c>
      <c r="C1276" s="178">
        <v>12.81</v>
      </c>
      <c r="D1276" s="178">
        <v>12.81</v>
      </c>
      <c r="E1276" s="178">
        <v>12.81</v>
      </c>
      <c r="F1276" s="178">
        <v>12.81</v>
      </c>
      <c r="G1276" s="178">
        <v>12.81</v>
      </c>
      <c r="H1276" s="178">
        <v>12.81</v>
      </c>
      <c r="I1276" s="178">
        <v>12.81</v>
      </c>
      <c r="J1276" s="178">
        <v>12.81</v>
      </c>
      <c r="K1276" s="178">
        <v>12.69</v>
      </c>
      <c r="L1276" s="178">
        <v>12.57</v>
      </c>
      <c r="M1276" s="178">
        <v>12.45</v>
      </c>
      <c r="N1276" s="178">
        <v>12.53</v>
      </c>
      <c r="O1276" s="178">
        <v>12.61</v>
      </c>
      <c r="P1276" s="178">
        <v>12.69</v>
      </c>
      <c r="Q1276" s="178">
        <v>12.77</v>
      </c>
      <c r="R1276" s="178">
        <v>12.85</v>
      </c>
      <c r="S1276" s="178">
        <v>12.865</v>
      </c>
      <c r="T1276" s="178">
        <v>12.879999999999999</v>
      </c>
      <c r="U1276" s="178">
        <v>12.895</v>
      </c>
      <c r="V1276" s="178">
        <v>12.91</v>
      </c>
      <c r="W1276" s="178">
        <v>12.925000000000001</v>
      </c>
      <c r="X1276" s="178">
        <v>12.94</v>
      </c>
      <c r="Y1276" s="178">
        <v>12.955</v>
      </c>
      <c r="Z1276" s="178">
        <v>12.97</v>
      </c>
      <c r="AA1276" s="178">
        <v>12.984999999999999</v>
      </c>
      <c r="AB1276" s="178">
        <v>13</v>
      </c>
      <c r="AC1276" s="178">
        <v>12.987333333333334</v>
      </c>
      <c r="AD1276" s="178">
        <v>12.974666666666666</v>
      </c>
      <c r="AE1276" s="178">
        <v>12.962</v>
      </c>
      <c r="AF1276" s="178">
        <v>12.949333333333334</v>
      </c>
      <c r="AG1276" s="178">
        <v>12.936666666666667</v>
      </c>
      <c r="AH1276" s="178">
        <v>12.923999999999999</v>
      </c>
      <c r="AI1276" s="178">
        <v>12.911333333333333</v>
      </c>
      <c r="AJ1276" s="178">
        <v>12.898666666666667</v>
      </c>
      <c r="AK1276" s="178">
        <v>12.886000000000001</v>
      </c>
      <c r="AL1276" s="178">
        <v>12.873333333333333</v>
      </c>
      <c r="AM1276" s="178">
        <v>12.860666666666667</v>
      </c>
      <c r="AN1276" s="178">
        <v>12.848000000000001</v>
      </c>
      <c r="AO1276" s="178">
        <v>12.835333333333335</v>
      </c>
      <c r="AP1276" s="178">
        <v>12.822666666666667</v>
      </c>
      <c r="AQ1276" s="178">
        <v>12.81</v>
      </c>
      <c r="AR1276" s="178">
        <v>12.81</v>
      </c>
      <c r="AS1276" s="178">
        <v>12.81</v>
      </c>
      <c r="AT1276" s="178">
        <v>12.81</v>
      </c>
      <c r="AU1276" s="178">
        <v>12.81</v>
      </c>
      <c r="AV1276" s="179">
        <v>12.81</v>
      </c>
    </row>
    <row r="1277" spans="1:48" s="218" customFormat="1" x14ac:dyDescent="0.25">
      <c r="B1277" s="175" t="s">
        <v>51</v>
      </c>
      <c r="C1277" s="178">
        <v>11.25</v>
      </c>
      <c r="D1277" s="178">
        <v>11.25</v>
      </c>
      <c r="E1277" s="178">
        <v>11.25</v>
      </c>
      <c r="F1277" s="178">
        <v>11.25</v>
      </c>
      <c r="G1277" s="178">
        <v>11.25</v>
      </c>
      <c r="H1277" s="178">
        <v>11.25</v>
      </c>
      <c r="I1277" s="178">
        <v>11.25</v>
      </c>
      <c r="J1277" s="178">
        <v>11.25</v>
      </c>
      <c r="K1277" s="178">
        <v>11.213333333333333</v>
      </c>
      <c r="L1277" s="178">
        <v>11.176666666666668</v>
      </c>
      <c r="M1277" s="178">
        <v>11.14</v>
      </c>
      <c r="N1277" s="178">
        <v>11.360000000000001</v>
      </c>
      <c r="O1277" s="178">
        <v>11.58</v>
      </c>
      <c r="P1277" s="178">
        <v>11.8</v>
      </c>
      <c r="Q1277" s="178">
        <v>12.02</v>
      </c>
      <c r="R1277" s="178">
        <v>12.24</v>
      </c>
      <c r="S1277" s="178">
        <v>12.324</v>
      </c>
      <c r="T1277" s="178">
        <v>12.407999999999999</v>
      </c>
      <c r="U1277" s="178">
        <v>12.492000000000001</v>
      </c>
      <c r="V1277" s="178">
        <v>12.576000000000001</v>
      </c>
      <c r="W1277" s="178">
        <v>12.66</v>
      </c>
      <c r="X1277" s="178">
        <v>12.744</v>
      </c>
      <c r="Y1277" s="178">
        <v>12.827999999999999</v>
      </c>
      <c r="Z1277" s="178">
        <v>12.912000000000001</v>
      </c>
      <c r="AA1277" s="178">
        <v>12.996</v>
      </c>
      <c r="AB1277" s="178">
        <v>13.08</v>
      </c>
      <c r="AC1277" s="178">
        <v>13.081333333333333</v>
      </c>
      <c r="AD1277" s="178">
        <v>13.082666666666666</v>
      </c>
      <c r="AE1277" s="178">
        <v>13.084</v>
      </c>
      <c r="AF1277" s="178">
        <v>13.085333333333333</v>
      </c>
      <c r="AG1277" s="178">
        <v>13.086666666666666</v>
      </c>
      <c r="AH1277" s="178">
        <v>13.087999999999999</v>
      </c>
      <c r="AI1277" s="178">
        <v>13.089333333333332</v>
      </c>
      <c r="AJ1277" s="178">
        <v>13.090666666666667</v>
      </c>
      <c r="AK1277" s="178">
        <v>13.092000000000001</v>
      </c>
      <c r="AL1277" s="178">
        <v>13.093333333333334</v>
      </c>
      <c r="AM1277" s="178">
        <v>13.094666666666667</v>
      </c>
      <c r="AN1277" s="178">
        <v>13.096</v>
      </c>
      <c r="AO1277" s="178">
        <v>13.097333333333333</v>
      </c>
      <c r="AP1277" s="178">
        <v>13.098666666666666</v>
      </c>
      <c r="AQ1277" s="178">
        <v>13.1</v>
      </c>
      <c r="AR1277" s="178">
        <v>13.1</v>
      </c>
      <c r="AS1277" s="178">
        <v>13.1</v>
      </c>
      <c r="AT1277" s="178">
        <v>13.1</v>
      </c>
      <c r="AU1277" s="178">
        <v>13.1</v>
      </c>
      <c r="AV1277" s="179">
        <v>13.1</v>
      </c>
    </row>
    <row r="1278" spans="1:48" s="218" customFormat="1" x14ac:dyDescent="0.25">
      <c r="B1278" s="175" t="s">
        <v>53</v>
      </c>
      <c r="C1278" s="178">
        <v>9</v>
      </c>
      <c r="D1278" s="178">
        <v>9</v>
      </c>
      <c r="E1278" s="178">
        <v>9</v>
      </c>
      <c r="F1278" s="178">
        <v>9</v>
      </c>
      <c r="G1278" s="178">
        <v>9</v>
      </c>
      <c r="H1278" s="178">
        <v>9</v>
      </c>
      <c r="I1278" s="178">
        <v>9</v>
      </c>
      <c r="J1278" s="178">
        <v>9</v>
      </c>
      <c r="K1278" s="178">
        <v>9</v>
      </c>
      <c r="L1278" s="178">
        <v>9</v>
      </c>
      <c r="M1278" s="178">
        <v>9</v>
      </c>
      <c r="N1278" s="178">
        <v>9</v>
      </c>
      <c r="O1278" s="178">
        <v>9</v>
      </c>
      <c r="P1278" s="178">
        <v>9</v>
      </c>
      <c r="Q1278" s="178">
        <v>9</v>
      </c>
      <c r="R1278" s="178">
        <v>9</v>
      </c>
      <c r="S1278" s="178">
        <v>9</v>
      </c>
      <c r="T1278" s="178">
        <v>9</v>
      </c>
      <c r="U1278" s="178">
        <v>9</v>
      </c>
      <c r="V1278" s="178">
        <v>9</v>
      </c>
      <c r="W1278" s="178">
        <v>9</v>
      </c>
      <c r="X1278" s="178">
        <v>9</v>
      </c>
      <c r="Y1278" s="178">
        <v>9</v>
      </c>
      <c r="Z1278" s="178">
        <v>9</v>
      </c>
      <c r="AA1278" s="178">
        <v>9</v>
      </c>
      <c r="AB1278" s="178">
        <v>9</v>
      </c>
      <c r="AC1278" s="178">
        <v>9</v>
      </c>
      <c r="AD1278" s="178">
        <v>9</v>
      </c>
      <c r="AE1278" s="178">
        <v>9</v>
      </c>
      <c r="AF1278" s="178">
        <v>9</v>
      </c>
      <c r="AG1278" s="178">
        <v>9</v>
      </c>
      <c r="AH1278" s="178">
        <v>9</v>
      </c>
      <c r="AI1278" s="178">
        <v>9</v>
      </c>
      <c r="AJ1278" s="178">
        <v>9</v>
      </c>
      <c r="AK1278" s="178">
        <v>9</v>
      </c>
      <c r="AL1278" s="178">
        <v>9</v>
      </c>
      <c r="AM1278" s="178">
        <v>9</v>
      </c>
      <c r="AN1278" s="178">
        <v>9</v>
      </c>
      <c r="AO1278" s="178">
        <v>9</v>
      </c>
      <c r="AP1278" s="178">
        <v>9</v>
      </c>
      <c r="AQ1278" s="178">
        <v>9</v>
      </c>
      <c r="AR1278" s="178">
        <v>9</v>
      </c>
      <c r="AS1278" s="178">
        <v>9</v>
      </c>
      <c r="AT1278" s="178">
        <v>9</v>
      </c>
      <c r="AU1278" s="178">
        <v>9</v>
      </c>
      <c r="AV1278" s="179">
        <v>9</v>
      </c>
    </row>
    <row r="1279" spans="1:48" s="218" customFormat="1" x14ac:dyDescent="0.25">
      <c r="B1279" s="175" t="s">
        <v>108</v>
      </c>
      <c r="C1279" s="178">
        <v>65</v>
      </c>
      <c r="D1279" s="178">
        <v>65</v>
      </c>
      <c r="E1279" s="178">
        <v>65</v>
      </c>
      <c r="F1279" s="178">
        <v>65</v>
      </c>
      <c r="G1279" s="178">
        <v>65</v>
      </c>
      <c r="H1279" s="178">
        <v>65</v>
      </c>
      <c r="I1279" s="178">
        <v>65</v>
      </c>
      <c r="J1279" s="178">
        <v>65</v>
      </c>
      <c r="K1279" s="178">
        <v>65</v>
      </c>
      <c r="L1279" s="178">
        <v>65</v>
      </c>
      <c r="M1279" s="178">
        <v>65</v>
      </c>
      <c r="N1279" s="178">
        <v>65</v>
      </c>
      <c r="O1279" s="178">
        <v>65</v>
      </c>
      <c r="P1279" s="178">
        <v>65</v>
      </c>
      <c r="Q1279" s="178">
        <v>65</v>
      </c>
      <c r="R1279" s="178">
        <v>65</v>
      </c>
      <c r="S1279" s="178">
        <v>65</v>
      </c>
      <c r="T1279" s="178">
        <v>65</v>
      </c>
      <c r="U1279" s="178">
        <v>65</v>
      </c>
      <c r="V1279" s="178">
        <v>65</v>
      </c>
      <c r="W1279" s="178">
        <v>65</v>
      </c>
      <c r="X1279" s="178">
        <v>65</v>
      </c>
      <c r="Y1279" s="178">
        <v>65</v>
      </c>
      <c r="Z1279" s="178">
        <v>65</v>
      </c>
      <c r="AA1279" s="178">
        <v>65</v>
      </c>
      <c r="AB1279" s="178">
        <v>65</v>
      </c>
      <c r="AC1279" s="178">
        <v>65</v>
      </c>
      <c r="AD1279" s="178">
        <v>65</v>
      </c>
      <c r="AE1279" s="178">
        <v>65</v>
      </c>
      <c r="AF1279" s="178">
        <v>65</v>
      </c>
      <c r="AG1279" s="178">
        <v>65</v>
      </c>
      <c r="AH1279" s="178">
        <v>65</v>
      </c>
      <c r="AI1279" s="178">
        <v>65</v>
      </c>
      <c r="AJ1279" s="178">
        <v>65</v>
      </c>
      <c r="AK1279" s="178">
        <v>65</v>
      </c>
      <c r="AL1279" s="178">
        <v>65</v>
      </c>
      <c r="AM1279" s="178">
        <v>65</v>
      </c>
      <c r="AN1279" s="178">
        <v>65</v>
      </c>
      <c r="AO1279" s="178">
        <v>65</v>
      </c>
      <c r="AP1279" s="178">
        <v>65</v>
      </c>
      <c r="AQ1279" s="178">
        <v>65</v>
      </c>
      <c r="AR1279" s="178">
        <v>65</v>
      </c>
      <c r="AS1279" s="178">
        <v>65</v>
      </c>
      <c r="AT1279" s="178">
        <v>65</v>
      </c>
      <c r="AU1279" s="178">
        <v>65</v>
      </c>
      <c r="AV1279" s="179">
        <v>65</v>
      </c>
    </row>
    <row r="1280" spans="1:48" s="218" customFormat="1" x14ac:dyDescent="0.25">
      <c r="B1280" s="175" t="s">
        <v>4</v>
      </c>
      <c r="C1280" s="178">
        <v>506.58640999999989</v>
      </c>
      <c r="D1280" s="178">
        <v>506.58640999999989</v>
      </c>
      <c r="E1280" s="178">
        <v>506.58640999999989</v>
      </c>
      <c r="F1280" s="178">
        <v>506.58640999999989</v>
      </c>
      <c r="G1280" s="178">
        <v>514.66904</v>
      </c>
      <c r="H1280" s="178">
        <v>522.7516700000001</v>
      </c>
      <c r="I1280" s="178">
        <v>525.13587849999999</v>
      </c>
      <c r="J1280" s="178">
        <v>527.52008699999999</v>
      </c>
      <c r="K1280" s="178">
        <v>529.90429549999988</v>
      </c>
      <c r="L1280" s="178">
        <v>532.28850399999988</v>
      </c>
      <c r="M1280" s="178">
        <v>534.67271249999976</v>
      </c>
      <c r="N1280" s="178">
        <v>534.6183598333331</v>
      </c>
      <c r="O1280" s="178">
        <v>534.56400716666644</v>
      </c>
      <c r="P1280" s="178">
        <v>534.50965449999978</v>
      </c>
      <c r="Q1280" s="178">
        <v>534.45530183333312</v>
      </c>
      <c r="R1280" s="178">
        <v>534.40094916666646</v>
      </c>
      <c r="S1280" s="178">
        <v>534.34659649999981</v>
      </c>
      <c r="T1280" s="178">
        <v>534.29224383333315</v>
      </c>
      <c r="U1280" s="178">
        <v>534.23789116666637</v>
      </c>
      <c r="V1280" s="178">
        <v>534.18353849999971</v>
      </c>
      <c r="W1280" s="178">
        <v>534.12918583333305</v>
      </c>
      <c r="X1280" s="178">
        <v>534.07483316666639</v>
      </c>
      <c r="Y1280" s="178">
        <v>534.02048049999974</v>
      </c>
      <c r="Z1280" s="178">
        <v>533.96612783333308</v>
      </c>
      <c r="AA1280" s="178">
        <v>533.91177516666642</v>
      </c>
      <c r="AB1280" s="178">
        <v>533.85742249999976</v>
      </c>
      <c r="AC1280" s="178">
        <v>535.0985273333331</v>
      </c>
      <c r="AD1280" s="178">
        <v>536.33963216666643</v>
      </c>
      <c r="AE1280" s="178">
        <v>537.58073699999977</v>
      </c>
      <c r="AF1280" s="178">
        <v>538.82184183333311</v>
      </c>
      <c r="AG1280" s="178">
        <v>540.06294666666645</v>
      </c>
      <c r="AH1280" s="178">
        <v>541.30405149999979</v>
      </c>
      <c r="AI1280" s="178">
        <v>542.54515633333313</v>
      </c>
      <c r="AJ1280" s="178">
        <v>543.78626116666646</v>
      </c>
      <c r="AK1280" s="178">
        <v>545.0273659999998</v>
      </c>
      <c r="AL1280" s="178">
        <v>546.26847083333314</v>
      </c>
      <c r="AM1280" s="178">
        <v>547.50957566666648</v>
      </c>
      <c r="AN1280" s="178">
        <v>548.75068049999982</v>
      </c>
      <c r="AO1280" s="178">
        <v>549.99178533333315</v>
      </c>
      <c r="AP1280" s="178">
        <v>551.23289016666649</v>
      </c>
      <c r="AQ1280" s="178">
        <v>552.47399499999983</v>
      </c>
      <c r="AR1280" s="178">
        <v>552.47399499999983</v>
      </c>
      <c r="AS1280" s="178">
        <v>552.47399499999983</v>
      </c>
      <c r="AT1280" s="178">
        <v>552.47399499999983</v>
      </c>
      <c r="AU1280" s="178">
        <v>552.47399499999983</v>
      </c>
      <c r="AV1280" s="179">
        <v>552.47399499999983</v>
      </c>
    </row>
    <row r="1281" spans="2:48" s="218" customFormat="1" x14ac:dyDescent="0.25">
      <c r="B1281" s="175" t="s">
        <v>6</v>
      </c>
      <c r="C1281" s="178">
        <v>0</v>
      </c>
      <c r="D1281" s="178">
        <v>0</v>
      </c>
      <c r="E1281" s="178">
        <v>0</v>
      </c>
      <c r="F1281" s="178">
        <v>0</v>
      </c>
      <c r="G1281" s="178">
        <v>0</v>
      </c>
      <c r="H1281" s="178">
        <v>0</v>
      </c>
      <c r="I1281" s="178">
        <v>0</v>
      </c>
      <c r="J1281" s="178">
        <v>0</v>
      </c>
      <c r="K1281" s="178">
        <v>0</v>
      </c>
      <c r="L1281" s="178">
        <v>0</v>
      </c>
      <c r="M1281" s="178">
        <v>0</v>
      </c>
      <c r="N1281" s="178">
        <v>0</v>
      </c>
      <c r="O1281" s="178">
        <v>0</v>
      </c>
      <c r="P1281" s="178">
        <v>0</v>
      </c>
      <c r="Q1281" s="178">
        <v>0</v>
      </c>
      <c r="R1281" s="178">
        <v>0</v>
      </c>
      <c r="S1281" s="178">
        <v>0</v>
      </c>
      <c r="T1281" s="178">
        <v>0</v>
      </c>
      <c r="U1281" s="178">
        <v>0</v>
      </c>
      <c r="V1281" s="178">
        <v>0</v>
      </c>
      <c r="W1281" s="178">
        <v>0</v>
      </c>
      <c r="X1281" s="178">
        <v>0</v>
      </c>
      <c r="Y1281" s="178">
        <v>0</v>
      </c>
      <c r="Z1281" s="178">
        <v>0</v>
      </c>
      <c r="AA1281" s="178">
        <v>0</v>
      </c>
      <c r="AB1281" s="178">
        <v>0</v>
      </c>
      <c r="AC1281" s="178">
        <v>0</v>
      </c>
      <c r="AD1281" s="178">
        <v>0</v>
      </c>
      <c r="AE1281" s="178">
        <v>0</v>
      </c>
      <c r="AF1281" s="178">
        <v>0</v>
      </c>
      <c r="AG1281" s="178">
        <v>0</v>
      </c>
      <c r="AH1281" s="178">
        <v>0</v>
      </c>
      <c r="AI1281" s="178">
        <v>0</v>
      </c>
      <c r="AJ1281" s="178">
        <v>0</v>
      </c>
      <c r="AK1281" s="178">
        <v>0</v>
      </c>
      <c r="AL1281" s="178">
        <v>0</v>
      </c>
      <c r="AM1281" s="178">
        <v>0</v>
      </c>
      <c r="AN1281" s="178">
        <v>0</v>
      </c>
      <c r="AO1281" s="178">
        <v>0</v>
      </c>
      <c r="AP1281" s="178">
        <v>0</v>
      </c>
      <c r="AQ1281" s="178">
        <v>0</v>
      </c>
      <c r="AR1281" s="178">
        <v>0</v>
      </c>
      <c r="AS1281" s="178">
        <v>0</v>
      </c>
      <c r="AT1281" s="178">
        <v>0</v>
      </c>
      <c r="AU1281" s="178">
        <v>0</v>
      </c>
      <c r="AV1281" s="179">
        <v>0</v>
      </c>
    </row>
    <row r="1282" spans="2:48" s="218" customFormat="1" x14ac:dyDescent="0.25">
      <c r="B1282" s="175" t="s">
        <v>8</v>
      </c>
      <c r="C1282" s="178">
        <v>17</v>
      </c>
      <c r="D1282" s="178">
        <v>17</v>
      </c>
      <c r="E1282" s="178">
        <v>17</v>
      </c>
      <c r="F1282" s="178">
        <v>17</v>
      </c>
      <c r="G1282" s="178">
        <v>17</v>
      </c>
      <c r="H1282" s="178">
        <v>17</v>
      </c>
      <c r="I1282" s="178">
        <v>17</v>
      </c>
      <c r="J1282" s="178">
        <v>17</v>
      </c>
      <c r="K1282" s="178">
        <v>17</v>
      </c>
      <c r="L1282" s="178">
        <v>17</v>
      </c>
      <c r="M1282" s="178">
        <v>17</v>
      </c>
      <c r="N1282" s="178">
        <v>17</v>
      </c>
      <c r="O1282" s="178">
        <v>17</v>
      </c>
      <c r="P1282" s="178">
        <v>17</v>
      </c>
      <c r="Q1282" s="178">
        <v>17</v>
      </c>
      <c r="R1282" s="178">
        <v>17</v>
      </c>
      <c r="S1282" s="178">
        <v>17</v>
      </c>
      <c r="T1282" s="178">
        <v>17</v>
      </c>
      <c r="U1282" s="178">
        <v>17</v>
      </c>
      <c r="V1282" s="178">
        <v>17</v>
      </c>
      <c r="W1282" s="178">
        <v>17</v>
      </c>
      <c r="X1282" s="178">
        <v>17</v>
      </c>
      <c r="Y1282" s="178">
        <v>17</v>
      </c>
      <c r="Z1282" s="178">
        <v>17</v>
      </c>
      <c r="AA1282" s="178">
        <v>17</v>
      </c>
      <c r="AB1282" s="178">
        <v>17</v>
      </c>
      <c r="AC1282" s="178">
        <v>17</v>
      </c>
      <c r="AD1282" s="178">
        <v>17</v>
      </c>
      <c r="AE1282" s="178">
        <v>17</v>
      </c>
      <c r="AF1282" s="178">
        <v>17</v>
      </c>
      <c r="AG1282" s="178">
        <v>17</v>
      </c>
      <c r="AH1282" s="178">
        <v>17</v>
      </c>
      <c r="AI1282" s="178">
        <v>17</v>
      </c>
      <c r="AJ1282" s="178">
        <v>17</v>
      </c>
      <c r="AK1282" s="178">
        <v>17</v>
      </c>
      <c r="AL1282" s="178">
        <v>17</v>
      </c>
      <c r="AM1282" s="178">
        <v>17</v>
      </c>
      <c r="AN1282" s="178">
        <v>17</v>
      </c>
      <c r="AO1282" s="178">
        <v>17</v>
      </c>
      <c r="AP1282" s="178">
        <v>17</v>
      </c>
      <c r="AQ1282" s="178">
        <v>17</v>
      </c>
      <c r="AR1282" s="178">
        <v>17</v>
      </c>
      <c r="AS1282" s="178">
        <v>17</v>
      </c>
      <c r="AT1282" s="178">
        <v>17</v>
      </c>
      <c r="AU1282" s="178">
        <v>17</v>
      </c>
      <c r="AV1282" s="179">
        <v>17</v>
      </c>
    </row>
    <row r="1283" spans="2:48" s="218" customFormat="1" x14ac:dyDescent="0.25">
      <c r="B1283" s="175" t="s">
        <v>10</v>
      </c>
      <c r="C1283" s="180"/>
      <c r="D1283" s="180"/>
      <c r="E1283" s="180"/>
      <c r="F1283" s="180"/>
      <c r="G1283" s="180"/>
      <c r="H1283" s="180"/>
      <c r="I1283" s="180"/>
      <c r="J1283" s="180"/>
      <c r="K1283" s="180"/>
      <c r="L1283" s="180"/>
      <c r="M1283" s="180"/>
      <c r="N1283" s="180"/>
      <c r="O1283" s="180"/>
      <c r="P1283" s="180"/>
      <c r="Q1283" s="180"/>
      <c r="R1283" s="180"/>
      <c r="S1283" s="180"/>
      <c r="T1283" s="180"/>
      <c r="U1283" s="180"/>
      <c r="V1283" s="180"/>
      <c r="W1283" s="180"/>
      <c r="X1283" s="180"/>
      <c r="Y1283" s="180"/>
      <c r="Z1283" s="180"/>
      <c r="AA1283" s="180"/>
      <c r="AB1283" s="180"/>
      <c r="AC1283" s="180"/>
      <c r="AD1283" s="180"/>
      <c r="AE1283" s="180"/>
      <c r="AF1283" s="180"/>
      <c r="AG1283" s="180"/>
      <c r="AH1283" s="180"/>
      <c r="AI1283" s="180"/>
      <c r="AJ1283" s="180"/>
      <c r="AK1283" s="180"/>
      <c r="AL1283" s="180"/>
      <c r="AM1283" s="180"/>
      <c r="AN1283" s="180"/>
      <c r="AO1283" s="180"/>
      <c r="AP1283" s="180"/>
      <c r="AQ1283" s="180"/>
      <c r="AR1283" s="180"/>
      <c r="AS1283" s="180"/>
      <c r="AT1283" s="180"/>
      <c r="AU1283" s="180"/>
      <c r="AV1283" s="181"/>
    </row>
    <row r="1284" spans="2:48" s="218" customFormat="1" x14ac:dyDescent="0.25">
      <c r="B1284" s="175" t="s">
        <v>12</v>
      </c>
      <c r="C1284" s="180"/>
      <c r="D1284" s="180"/>
      <c r="E1284" s="180"/>
      <c r="F1284" s="180"/>
      <c r="G1284" s="180"/>
      <c r="H1284" s="180"/>
      <c r="I1284" s="180"/>
      <c r="J1284" s="180"/>
      <c r="K1284" s="180"/>
      <c r="L1284" s="180"/>
      <c r="M1284" s="180"/>
      <c r="N1284" s="180"/>
      <c r="O1284" s="180"/>
      <c r="P1284" s="180"/>
      <c r="Q1284" s="180"/>
      <c r="R1284" s="180"/>
      <c r="S1284" s="180"/>
      <c r="T1284" s="180"/>
      <c r="U1284" s="180"/>
      <c r="V1284" s="180"/>
      <c r="W1284" s="180"/>
      <c r="X1284" s="180"/>
      <c r="Y1284" s="180"/>
      <c r="Z1284" s="180"/>
      <c r="AA1284" s="180"/>
      <c r="AB1284" s="180"/>
      <c r="AC1284" s="180"/>
      <c r="AD1284" s="180"/>
      <c r="AE1284" s="180"/>
      <c r="AF1284" s="180"/>
      <c r="AG1284" s="180"/>
      <c r="AH1284" s="180"/>
      <c r="AI1284" s="180"/>
      <c r="AJ1284" s="180"/>
      <c r="AK1284" s="180"/>
      <c r="AL1284" s="180"/>
      <c r="AM1284" s="180"/>
      <c r="AN1284" s="180"/>
      <c r="AO1284" s="180"/>
      <c r="AP1284" s="180"/>
      <c r="AQ1284" s="180"/>
      <c r="AR1284" s="180"/>
      <c r="AS1284" s="180"/>
      <c r="AT1284" s="180"/>
      <c r="AU1284" s="180"/>
      <c r="AV1284" s="181"/>
    </row>
    <row r="1285" spans="2:48" s="218" customFormat="1" x14ac:dyDescent="0.25">
      <c r="B1285" s="175" t="s">
        <v>14</v>
      </c>
      <c r="C1285" s="180"/>
      <c r="D1285" s="180"/>
      <c r="E1285" s="180"/>
      <c r="F1285" s="180"/>
      <c r="G1285" s="180"/>
      <c r="H1285" s="180"/>
      <c r="I1285" s="180"/>
      <c r="J1285" s="180"/>
      <c r="K1285" s="180"/>
      <c r="L1285" s="180"/>
      <c r="M1285" s="180"/>
      <c r="N1285" s="180"/>
      <c r="O1285" s="180"/>
      <c r="P1285" s="180"/>
      <c r="Q1285" s="180"/>
      <c r="R1285" s="180"/>
      <c r="S1285" s="180"/>
      <c r="T1285" s="180"/>
      <c r="U1285" s="180"/>
      <c r="V1285" s="180"/>
      <c r="W1285" s="180"/>
      <c r="X1285" s="180"/>
      <c r="Y1285" s="180"/>
      <c r="Z1285" s="180"/>
      <c r="AA1285" s="180"/>
      <c r="AB1285" s="180"/>
      <c r="AC1285" s="180"/>
      <c r="AD1285" s="180"/>
      <c r="AE1285" s="180"/>
      <c r="AF1285" s="180"/>
      <c r="AG1285" s="180"/>
      <c r="AH1285" s="180"/>
      <c r="AI1285" s="180"/>
      <c r="AJ1285" s="180"/>
      <c r="AK1285" s="180"/>
      <c r="AL1285" s="180"/>
      <c r="AM1285" s="180"/>
      <c r="AN1285" s="180"/>
      <c r="AO1285" s="180"/>
      <c r="AP1285" s="180"/>
      <c r="AQ1285" s="180"/>
      <c r="AR1285" s="180"/>
      <c r="AS1285" s="180"/>
      <c r="AT1285" s="180"/>
      <c r="AU1285" s="180"/>
      <c r="AV1285" s="181"/>
    </row>
    <row r="1286" spans="2:48" s="218" customFormat="1" x14ac:dyDescent="0.25">
      <c r="B1286" s="175" t="s">
        <v>16</v>
      </c>
      <c r="C1286" s="180"/>
      <c r="D1286" s="180"/>
      <c r="E1286" s="180"/>
      <c r="F1286" s="180"/>
      <c r="G1286" s="180"/>
      <c r="H1286" s="180"/>
      <c r="I1286" s="180"/>
      <c r="J1286" s="180"/>
      <c r="K1286" s="180"/>
      <c r="L1286" s="180"/>
      <c r="M1286" s="180"/>
      <c r="N1286" s="180"/>
      <c r="O1286" s="180"/>
      <c r="P1286" s="180"/>
      <c r="Q1286" s="180"/>
      <c r="R1286" s="180"/>
      <c r="S1286" s="180"/>
      <c r="T1286" s="180"/>
      <c r="U1286" s="180"/>
      <c r="V1286" s="180"/>
      <c r="W1286" s="180"/>
      <c r="X1286" s="180"/>
      <c r="Y1286" s="180"/>
      <c r="Z1286" s="180"/>
      <c r="AA1286" s="180"/>
      <c r="AB1286" s="180"/>
      <c r="AC1286" s="180"/>
      <c r="AD1286" s="180"/>
      <c r="AE1286" s="180"/>
      <c r="AF1286" s="180"/>
      <c r="AG1286" s="180"/>
      <c r="AH1286" s="180"/>
      <c r="AI1286" s="180"/>
      <c r="AJ1286" s="180"/>
      <c r="AK1286" s="180"/>
      <c r="AL1286" s="180"/>
      <c r="AM1286" s="180"/>
      <c r="AN1286" s="180"/>
      <c r="AO1286" s="180"/>
      <c r="AP1286" s="180"/>
      <c r="AQ1286" s="180"/>
      <c r="AR1286" s="180"/>
      <c r="AS1286" s="180"/>
      <c r="AT1286" s="180"/>
      <c r="AU1286" s="180"/>
      <c r="AV1286" s="181"/>
    </row>
    <row r="1287" spans="2:48" s="218" customFormat="1" x14ac:dyDescent="0.25">
      <c r="B1287" s="175" t="s">
        <v>18</v>
      </c>
      <c r="C1287" s="180"/>
      <c r="D1287" s="180"/>
      <c r="E1287" s="180"/>
      <c r="F1287" s="180"/>
      <c r="G1287" s="180"/>
      <c r="H1287" s="180"/>
      <c r="I1287" s="180"/>
      <c r="J1287" s="180"/>
      <c r="K1287" s="180"/>
      <c r="L1287" s="180"/>
      <c r="M1287" s="180"/>
      <c r="N1287" s="180"/>
      <c r="O1287" s="180"/>
      <c r="P1287" s="180"/>
      <c r="Q1287" s="180"/>
      <c r="R1287" s="180"/>
      <c r="S1287" s="180"/>
      <c r="T1287" s="180"/>
      <c r="U1287" s="180"/>
      <c r="V1287" s="180"/>
      <c r="W1287" s="180"/>
      <c r="X1287" s="180"/>
      <c r="Y1287" s="180"/>
      <c r="Z1287" s="180"/>
      <c r="AA1287" s="180"/>
      <c r="AB1287" s="180"/>
      <c r="AC1287" s="180"/>
      <c r="AD1287" s="180"/>
      <c r="AE1287" s="180"/>
      <c r="AF1287" s="180"/>
      <c r="AG1287" s="180"/>
      <c r="AH1287" s="180"/>
      <c r="AI1287" s="180"/>
      <c r="AJ1287" s="180"/>
      <c r="AK1287" s="180"/>
      <c r="AL1287" s="180"/>
      <c r="AM1287" s="180"/>
      <c r="AN1287" s="180"/>
      <c r="AO1287" s="180"/>
      <c r="AP1287" s="180"/>
      <c r="AQ1287" s="180"/>
      <c r="AR1287" s="180"/>
      <c r="AS1287" s="180"/>
      <c r="AT1287" s="180"/>
      <c r="AU1287" s="180"/>
      <c r="AV1287" s="181"/>
    </row>
    <row r="1288" spans="2:48" s="218" customFormat="1" x14ac:dyDescent="0.25">
      <c r="B1288" s="175" t="s">
        <v>20</v>
      </c>
      <c r="C1288" s="180"/>
      <c r="D1288" s="180"/>
      <c r="E1288" s="180"/>
      <c r="F1288" s="180"/>
      <c r="G1288" s="180"/>
      <c r="H1288" s="180"/>
      <c r="I1288" s="180"/>
      <c r="J1288" s="180"/>
      <c r="K1288" s="180"/>
      <c r="L1288" s="180"/>
      <c r="M1288" s="180"/>
      <c r="N1288" s="180"/>
      <c r="O1288" s="180"/>
      <c r="P1288" s="180"/>
      <c r="Q1288" s="180"/>
      <c r="R1288" s="180"/>
      <c r="S1288" s="180"/>
      <c r="T1288" s="180"/>
      <c r="U1288" s="180"/>
      <c r="V1288" s="180"/>
      <c r="W1288" s="180"/>
      <c r="X1288" s="180"/>
      <c r="Y1288" s="180"/>
      <c r="Z1288" s="180"/>
      <c r="AA1288" s="180"/>
      <c r="AB1288" s="180"/>
      <c r="AC1288" s="180"/>
      <c r="AD1288" s="180"/>
      <c r="AE1288" s="180"/>
      <c r="AF1288" s="180"/>
      <c r="AG1288" s="180"/>
      <c r="AH1288" s="180"/>
      <c r="AI1288" s="180"/>
      <c r="AJ1288" s="180"/>
      <c r="AK1288" s="180"/>
      <c r="AL1288" s="180"/>
      <c r="AM1288" s="180"/>
      <c r="AN1288" s="180"/>
      <c r="AO1288" s="180"/>
      <c r="AP1288" s="180"/>
      <c r="AQ1288" s="180"/>
      <c r="AR1288" s="180"/>
      <c r="AS1288" s="180"/>
      <c r="AT1288" s="180"/>
      <c r="AU1288" s="180"/>
      <c r="AV1288" s="181"/>
    </row>
    <row r="1289" spans="2:48" s="218" customFormat="1" x14ac:dyDescent="0.25">
      <c r="B1289" s="175" t="s">
        <v>22</v>
      </c>
      <c r="C1289" s="178">
        <v>5.5945540000000014</v>
      </c>
      <c r="D1289" s="178">
        <v>5.5945540000000014</v>
      </c>
      <c r="E1289" s="178">
        <v>5.5945540000000014</v>
      </c>
      <c r="F1289" s="178">
        <v>5.5945540000000014</v>
      </c>
      <c r="G1289" s="178">
        <v>5.5945540000000014</v>
      </c>
      <c r="H1289" s="178">
        <v>5.5945540000000014</v>
      </c>
      <c r="I1289" s="178">
        <v>5.5945540000000014</v>
      </c>
      <c r="J1289" s="178">
        <v>5.5945540000000014</v>
      </c>
      <c r="K1289" s="178">
        <v>5.5011301666666679</v>
      </c>
      <c r="L1289" s="178">
        <v>5.4077063333333335</v>
      </c>
      <c r="M1289" s="178">
        <v>5.3142825</v>
      </c>
      <c r="N1289" s="178">
        <v>5.2531691666666669</v>
      </c>
      <c r="O1289" s="178">
        <v>5.1920558333333338</v>
      </c>
      <c r="P1289" s="178">
        <v>5.1309424999999997</v>
      </c>
      <c r="Q1289" s="178">
        <v>5.0698291666666666</v>
      </c>
      <c r="R1289" s="178">
        <v>5.0087158333333335</v>
      </c>
      <c r="S1289" s="178">
        <v>5.0224925833333334</v>
      </c>
      <c r="T1289" s="178">
        <v>5.0362693333333333</v>
      </c>
      <c r="U1289" s="178">
        <v>5.0500460833333332</v>
      </c>
      <c r="V1289" s="178">
        <v>5.0638228333333331</v>
      </c>
      <c r="W1289" s="178">
        <v>5.0775995833333329</v>
      </c>
      <c r="X1289" s="178">
        <v>5.0913763333333337</v>
      </c>
      <c r="Y1289" s="178">
        <v>5.1051530833333336</v>
      </c>
      <c r="Z1289" s="178">
        <v>5.1189298333333335</v>
      </c>
      <c r="AA1289" s="178">
        <v>5.1327065833333334</v>
      </c>
      <c r="AB1289" s="178">
        <v>5.1464833333333333</v>
      </c>
      <c r="AC1289" s="178">
        <v>5.1429063777777779</v>
      </c>
      <c r="AD1289" s="178">
        <v>5.1393294222222226</v>
      </c>
      <c r="AE1289" s="178">
        <v>5.1357524666666672</v>
      </c>
      <c r="AF1289" s="178">
        <v>5.1321755111111109</v>
      </c>
      <c r="AG1289" s="178">
        <v>5.1285985555555555</v>
      </c>
      <c r="AH1289" s="178">
        <v>5.1250216000000002</v>
      </c>
      <c r="AI1289" s="178">
        <v>5.1214446444444448</v>
      </c>
      <c r="AJ1289" s="178">
        <v>5.1178676888888894</v>
      </c>
      <c r="AK1289" s="178">
        <v>5.1142907333333341</v>
      </c>
      <c r="AL1289" s="178">
        <v>5.1107137777777787</v>
      </c>
      <c r="AM1289" s="178">
        <v>5.1071368222222233</v>
      </c>
      <c r="AN1289" s="178">
        <v>5.1035598666666671</v>
      </c>
      <c r="AO1289" s="178">
        <v>5.0999829111111117</v>
      </c>
      <c r="AP1289" s="178">
        <v>5.0964059555555563</v>
      </c>
      <c r="AQ1289" s="178">
        <v>5.0928290000000009</v>
      </c>
      <c r="AR1289" s="178">
        <v>5.0928290000000009</v>
      </c>
      <c r="AS1289" s="178">
        <v>5.0928290000000009</v>
      </c>
      <c r="AT1289" s="178">
        <v>5.0928290000000009</v>
      </c>
      <c r="AU1289" s="178">
        <v>5.0928290000000009</v>
      </c>
      <c r="AV1289" s="179">
        <v>5.0928290000000009</v>
      </c>
    </row>
    <row r="1290" spans="2:48" s="218" customFormat="1" x14ac:dyDescent="0.25">
      <c r="B1290" s="175" t="s">
        <v>110</v>
      </c>
      <c r="C1290" s="178">
        <v>0</v>
      </c>
      <c r="D1290" s="178">
        <v>0</v>
      </c>
      <c r="E1290" s="178">
        <v>0</v>
      </c>
      <c r="F1290" s="178">
        <v>0</v>
      </c>
      <c r="G1290" s="178">
        <v>0</v>
      </c>
      <c r="H1290" s="178">
        <v>0</v>
      </c>
      <c r="I1290" s="178">
        <v>0</v>
      </c>
      <c r="J1290" s="178">
        <v>0</v>
      </c>
      <c r="K1290" s="178">
        <v>0</v>
      </c>
      <c r="L1290" s="178">
        <v>0</v>
      </c>
      <c r="M1290" s="178">
        <v>0</v>
      </c>
      <c r="N1290" s="178">
        <v>0</v>
      </c>
      <c r="O1290" s="178">
        <v>0</v>
      </c>
      <c r="P1290" s="178">
        <v>0</v>
      </c>
      <c r="Q1290" s="178">
        <v>0</v>
      </c>
      <c r="R1290" s="178">
        <v>0</v>
      </c>
      <c r="S1290" s="178">
        <v>0</v>
      </c>
      <c r="T1290" s="178">
        <v>0</v>
      </c>
      <c r="U1290" s="178">
        <v>0</v>
      </c>
      <c r="V1290" s="178">
        <v>0</v>
      </c>
      <c r="W1290" s="178">
        <v>0</v>
      </c>
      <c r="X1290" s="178">
        <v>0</v>
      </c>
      <c r="Y1290" s="178">
        <v>0</v>
      </c>
      <c r="Z1290" s="178">
        <v>0</v>
      </c>
      <c r="AA1290" s="178">
        <v>0</v>
      </c>
      <c r="AB1290" s="178">
        <v>0</v>
      </c>
      <c r="AC1290" s="178">
        <v>0</v>
      </c>
      <c r="AD1290" s="178">
        <v>0</v>
      </c>
      <c r="AE1290" s="178">
        <v>0</v>
      </c>
      <c r="AF1290" s="178">
        <v>0</v>
      </c>
      <c r="AG1290" s="178">
        <v>0</v>
      </c>
      <c r="AH1290" s="178">
        <v>0</v>
      </c>
      <c r="AI1290" s="178">
        <v>0</v>
      </c>
      <c r="AJ1290" s="178">
        <v>0</v>
      </c>
      <c r="AK1290" s="178">
        <v>0</v>
      </c>
      <c r="AL1290" s="178">
        <v>0</v>
      </c>
      <c r="AM1290" s="178">
        <v>0</v>
      </c>
      <c r="AN1290" s="178">
        <v>0</v>
      </c>
      <c r="AO1290" s="178">
        <v>0</v>
      </c>
      <c r="AP1290" s="178">
        <v>0</v>
      </c>
      <c r="AQ1290" s="178">
        <v>0</v>
      </c>
      <c r="AR1290" s="178">
        <v>0</v>
      </c>
      <c r="AS1290" s="178">
        <v>0</v>
      </c>
      <c r="AT1290" s="178">
        <v>0</v>
      </c>
      <c r="AU1290" s="178">
        <v>0</v>
      </c>
      <c r="AV1290" s="179">
        <v>0</v>
      </c>
    </row>
    <row r="1291" spans="2:48" s="218" customFormat="1" x14ac:dyDescent="0.25">
      <c r="B1291" s="175" t="s">
        <v>111</v>
      </c>
      <c r="C1291" s="178">
        <v>0</v>
      </c>
      <c r="D1291" s="178">
        <v>0</v>
      </c>
      <c r="E1291" s="178">
        <v>0</v>
      </c>
      <c r="F1291" s="178">
        <v>0</v>
      </c>
      <c r="G1291" s="178">
        <v>0</v>
      </c>
      <c r="H1291" s="178">
        <v>0</v>
      </c>
      <c r="I1291" s="178">
        <v>0</v>
      </c>
      <c r="J1291" s="178">
        <v>0</v>
      </c>
      <c r="K1291" s="178">
        <v>0</v>
      </c>
      <c r="L1291" s="178">
        <v>0</v>
      </c>
      <c r="M1291" s="178">
        <v>0</v>
      </c>
      <c r="N1291" s="178">
        <v>0</v>
      </c>
      <c r="O1291" s="178">
        <v>0</v>
      </c>
      <c r="P1291" s="178">
        <v>0</v>
      </c>
      <c r="Q1291" s="178">
        <v>0</v>
      </c>
      <c r="R1291" s="178">
        <v>0</v>
      </c>
      <c r="S1291" s="178">
        <v>0</v>
      </c>
      <c r="T1291" s="178">
        <v>0</v>
      </c>
      <c r="U1291" s="178">
        <v>0</v>
      </c>
      <c r="V1291" s="178">
        <v>0</v>
      </c>
      <c r="W1291" s="178">
        <v>0</v>
      </c>
      <c r="X1291" s="178">
        <v>0</v>
      </c>
      <c r="Y1291" s="178">
        <v>0</v>
      </c>
      <c r="Z1291" s="178">
        <v>0</v>
      </c>
      <c r="AA1291" s="178">
        <v>0</v>
      </c>
      <c r="AB1291" s="178">
        <v>0</v>
      </c>
      <c r="AC1291" s="178">
        <v>0</v>
      </c>
      <c r="AD1291" s="178">
        <v>0</v>
      </c>
      <c r="AE1291" s="178">
        <v>0</v>
      </c>
      <c r="AF1291" s="178">
        <v>0</v>
      </c>
      <c r="AG1291" s="178">
        <v>0</v>
      </c>
      <c r="AH1291" s="178">
        <v>0</v>
      </c>
      <c r="AI1291" s="178">
        <v>0</v>
      </c>
      <c r="AJ1291" s="178">
        <v>0</v>
      </c>
      <c r="AK1291" s="178">
        <v>0</v>
      </c>
      <c r="AL1291" s="178">
        <v>0</v>
      </c>
      <c r="AM1291" s="178">
        <v>0</v>
      </c>
      <c r="AN1291" s="178">
        <v>0</v>
      </c>
      <c r="AO1291" s="178">
        <v>0</v>
      </c>
      <c r="AP1291" s="178">
        <v>0</v>
      </c>
      <c r="AQ1291" s="178">
        <v>0</v>
      </c>
      <c r="AR1291" s="178">
        <v>0</v>
      </c>
      <c r="AS1291" s="178">
        <v>0</v>
      </c>
      <c r="AT1291" s="178">
        <v>0</v>
      </c>
      <c r="AU1291" s="178">
        <v>0</v>
      </c>
      <c r="AV1291" s="179">
        <v>0</v>
      </c>
    </row>
    <row r="1292" spans="2:48" s="218" customFormat="1" x14ac:dyDescent="0.25">
      <c r="B1292" s="175" t="s">
        <v>58</v>
      </c>
      <c r="C1292" s="178">
        <v>0</v>
      </c>
      <c r="D1292" s="178">
        <v>0</v>
      </c>
      <c r="E1292" s="178">
        <v>0</v>
      </c>
      <c r="F1292" s="178">
        <v>0</v>
      </c>
      <c r="G1292" s="178">
        <v>0</v>
      </c>
      <c r="H1292" s="178">
        <v>0</v>
      </c>
      <c r="I1292" s="178">
        <v>0</v>
      </c>
      <c r="J1292" s="178">
        <v>0</v>
      </c>
      <c r="K1292" s="178">
        <v>0</v>
      </c>
      <c r="L1292" s="178">
        <v>0</v>
      </c>
      <c r="M1292" s="178">
        <v>0</v>
      </c>
      <c r="N1292" s="178">
        <v>0</v>
      </c>
      <c r="O1292" s="178">
        <v>0</v>
      </c>
      <c r="P1292" s="178">
        <v>0</v>
      </c>
      <c r="Q1292" s="178">
        <v>0</v>
      </c>
      <c r="R1292" s="178">
        <v>0</v>
      </c>
      <c r="S1292" s="178">
        <v>0</v>
      </c>
      <c r="T1292" s="178">
        <v>0</v>
      </c>
      <c r="U1292" s="178">
        <v>0</v>
      </c>
      <c r="V1292" s="178">
        <v>0</v>
      </c>
      <c r="W1292" s="178">
        <v>0</v>
      </c>
      <c r="X1292" s="178">
        <v>0</v>
      </c>
      <c r="Y1292" s="178">
        <v>0</v>
      </c>
      <c r="Z1292" s="178">
        <v>0</v>
      </c>
      <c r="AA1292" s="178">
        <v>0</v>
      </c>
      <c r="AB1292" s="178">
        <v>0</v>
      </c>
      <c r="AC1292" s="178">
        <v>0</v>
      </c>
      <c r="AD1292" s="178">
        <v>0</v>
      </c>
      <c r="AE1292" s="178">
        <v>0</v>
      </c>
      <c r="AF1292" s="178">
        <v>0</v>
      </c>
      <c r="AG1292" s="178">
        <v>0</v>
      </c>
      <c r="AH1292" s="178">
        <v>0</v>
      </c>
      <c r="AI1292" s="178">
        <v>0</v>
      </c>
      <c r="AJ1292" s="178">
        <v>0</v>
      </c>
      <c r="AK1292" s="178">
        <v>0</v>
      </c>
      <c r="AL1292" s="178">
        <v>0</v>
      </c>
      <c r="AM1292" s="178">
        <v>0</v>
      </c>
      <c r="AN1292" s="178">
        <v>0</v>
      </c>
      <c r="AO1292" s="178">
        <v>0</v>
      </c>
      <c r="AP1292" s="178">
        <v>0</v>
      </c>
      <c r="AQ1292" s="178">
        <v>0</v>
      </c>
      <c r="AR1292" s="178">
        <v>0</v>
      </c>
      <c r="AS1292" s="178">
        <v>0</v>
      </c>
      <c r="AT1292" s="178">
        <v>0</v>
      </c>
      <c r="AU1292" s="178">
        <v>0</v>
      </c>
      <c r="AV1292" s="179">
        <v>0</v>
      </c>
    </row>
    <row r="1293" spans="2:48" s="218" customFormat="1" x14ac:dyDescent="0.25">
      <c r="B1293" s="175" t="s">
        <v>60</v>
      </c>
      <c r="C1293" s="178">
        <v>5954.6535047999996</v>
      </c>
      <c r="D1293" s="178">
        <v>5954.6535047999996</v>
      </c>
      <c r="E1293" s="178">
        <v>5954.6535047999996</v>
      </c>
      <c r="F1293" s="178">
        <v>5954.6535047999996</v>
      </c>
      <c r="G1293" s="178">
        <v>5954.6535047999996</v>
      </c>
      <c r="H1293" s="178">
        <v>5954.6535047999996</v>
      </c>
      <c r="I1293" s="178">
        <v>5954.6535047999996</v>
      </c>
      <c r="J1293" s="178">
        <v>5954.6535047999996</v>
      </c>
      <c r="K1293" s="178">
        <v>5854.6536047999998</v>
      </c>
      <c r="L1293" s="178">
        <v>5754.6537048</v>
      </c>
      <c r="M1293" s="178">
        <v>5654.6538048000002</v>
      </c>
      <c r="N1293" s="178">
        <v>5197.9406553360004</v>
      </c>
      <c r="O1293" s="178">
        <v>4741.2275058720006</v>
      </c>
      <c r="P1293" s="178">
        <v>4284.5143564080008</v>
      </c>
      <c r="Q1293" s="178">
        <v>3827.8012069440006</v>
      </c>
      <c r="R1293" s="178">
        <v>3371.0880574800008</v>
      </c>
      <c r="S1293" s="178">
        <v>3239.0852441705192</v>
      </c>
      <c r="T1293" s="178">
        <v>3107.0824308610377</v>
      </c>
      <c r="U1293" s="178">
        <v>2975.0796175515561</v>
      </c>
      <c r="V1293" s="178">
        <v>2843.0768042420746</v>
      </c>
      <c r="W1293" s="178">
        <v>2711.073990932593</v>
      </c>
      <c r="X1293" s="178">
        <v>2579.0711776231115</v>
      </c>
      <c r="Y1293" s="178">
        <v>2447.0683643136299</v>
      </c>
      <c r="Z1293" s="178">
        <v>2315.0655510041483</v>
      </c>
      <c r="AA1293" s="178">
        <v>2183.0627376946668</v>
      </c>
      <c r="AB1293" s="178">
        <v>2051.0599243851852</v>
      </c>
      <c r="AC1293" s="178">
        <v>2014.0620712864397</v>
      </c>
      <c r="AD1293" s="178">
        <v>1977.0642181876938</v>
      </c>
      <c r="AE1293" s="178">
        <v>1940.0663650889483</v>
      </c>
      <c r="AF1293" s="178">
        <v>1903.0685119902025</v>
      </c>
      <c r="AG1293" s="178">
        <v>1866.0706588914568</v>
      </c>
      <c r="AH1293" s="178">
        <v>1829.0728057927111</v>
      </c>
      <c r="AI1293" s="178">
        <v>1792.0749526939653</v>
      </c>
      <c r="AJ1293" s="178">
        <v>1755.0770995952198</v>
      </c>
      <c r="AK1293" s="178">
        <v>1718.0792464964741</v>
      </c>
      <c r="AL1293" s="178">
        <v>1681.0813933977283</v>
      </c>
      <c r="AM1293" s="178">
        <v>1644.0835402989826</v>
      </c>
      <c r="AN1293" s="178">
        <v>1607.0856872002369</v>
      </c>
      <c r="AO1293" s="178">
        <v>1570.0878341014914</v>
      </c>
      <c r="AP1293" s="178">
        <v>1533.0899810027456</v>
      </c>
      <c r="AQ1293" s="178">
        <v>1496.0921279039999</v>
      </c>
      <c r="AR1293" s="178">
        <v>1496.0921279039999</v>
      </c>
      <c r="AS1293" s="178">
        <v>1496.0921279039999</v>
      </c>
      <c r="AT1293" s="178">
        <v>1496.0921279039999</v>
      </c>
      <c r="AU1293" s="178">
        <v>1496.0921279039999</v>
      </c>
      <c r="AV1293" s="179">
        <v>1496.0921279039999</v>
      </c>
    </row>
    <row r="1294" spans="2:48" s="218" customFormat="1" x14ac:dyDescent="0.25">
      <c r="B1294" s="175" t="s">
        <v>62</v>
      </c>
      <c r="C1294" s="178">
        <v>2977.3267523999998</v>
      </c>
      <c r="D1294" s="178">
        <v>2977.3267523999998</v>
      </c>
      <c r="E1294" s="178">
        <v>2977.3267523999998</v>
      </c>
      <c r="F1294" s="178">
        <v>2977.3267523999998</v>
      </c>
      <c r="G1294" s="178">
        <v>2977.3267523999998</v>
      </c>
      <c r="H1294" s="178">
        <v>2977.3267523999998</v>
      </c>
      <c r="I1294" s="178">
        <v>2977.3267523999998</v>
      </c>
      <c r="J1294" s="178">
        <v>2977.3267523999998</v>
      </c>
      <c r="K1294" s="178">
        <v>2927.3268023999999</v>
      </c>
      <c r="L1294" s="178">
        <v>2877.3268524</v>
      </c>
      <c r="M1294" s="178">
        <v>2827.3269024000001</v>
      </c>
      <c r="N1294" s="178">
        <v>2598.9703276680002</v>
      </c>
      <c r="O1294" s="178">
        <v>2370.6137529360003</v>
      </c>
      <c r="P1294" s="178">
        <v>2142.2571782040004</v>
      </c>
      <c r="Q1294" s="178">
        <v>1913.9006034720003</v>
      </c>
      <c r="R1294" s="178">
        <v>1685.5440287400004</v>
      </c>
      <c r="S1294" s="178">
        <v>1619.5426220852596</v>
      </c>
      <c r="T1294" s="178">
        <v>1553.5412154305188</v>
      </c>
      <c r="U1294" s="178">
        <v>1487.5398087757781</v>
      </c>
      <c r="V1294" s="178">
        <v>1421.5384021210373</v>
      </c>
      <c r="W1294" s="178">
        <v>1355.5369954662965</v>
      </c>
      <c r="X1294" s="178">
        <v>1289.5355888115557</v>
      </c>
      <c r="Y1294" s="178">
        <v>1223.5341821568149</v>
      </c>
      <c r="Z1294" s="178">
        <v>1157.5327755020742</v>
      </c>
      <c r="AA1294" s="178">
        <v>1091.5313688473334</v>
      </c>
      <c r="AB1294" s="178">
        <v>1025.5299621925926</v>
      </c>
      <c r="AC1294" s="178">
        <v>1007.0310356432199</v>
      </c>
      <c r="AD1294" s="178">
        <v>988.53210909384688</v>
      </c>
      <c r="AE1294" s="178">
        <v>970.03318254447413</v>
      </c>
      <c r="AF1294" s="178">
        <v>951.53425599510126</v>
      </c>
      <c r="AG1294" s="178">
        <v>933.03532944572839</v>
      </c>
      <c r="AH1294" s="178">
        <v>914.53640289635553</v>
      </c>
      <c r="AI1294" s="178">
        <v>896.03747634698266</v>
      </c>
      <c r="AJ1294" s="178">
        <v>877.5385497976099</v>
      </c>
      <c r="AK1294" s="178">
        <v>859.03962324823704</v>
      </c>
      <c r="AL1294" s="178">
        <v>840.54069669886417</v>
      </c>
      <c r="AM1294" s="178">
        <v>822.0417701494913</v>
      </c>
      <c r="AN1294" s="178">
        <v>803.54284360011843</v>
      </c>
      <c r="AO1294" s="178">
        <v>785.04391705074568</v>
      </c>
      <c r="AP1294" s="178">
        <v>766.54499050137281</v>
      </c>
      <c r="AQ1294" s="178">
        <v>748.04606395199994</v>
      </c>
      <c r="AR1294" s="178">
        <v>748.04606395199994</v>
      </c>
      <c r="AS1294" s="178">
        <v>748.04606395199994</v>
      </c>
      <c r="AT1294" s="178">
        <v>748.04606395199994</v>
      </c>
      <c r="AU1294" s="178">
        <v>748.04606395199994</v>
      </c>
      <c r="AV1294" s="178">
        <v>748.04606395199994</v>
      </c>
    </row>
    <row r="1295" spans="2:48" s="218" customFormat="1" x14ac:dyDescent="0.25">
      <c r="B1295" s="175" t="s">
        <v>109</v>
      </c>
      <c r="C1295" s="178">
        <v>10</v>
      </c>
      <c r="D1295" s="178">
        <v>10</v>
      </c>
      <c r="E1295" s="178">
        <v>10</v>
      </c>
      <c r="F1295" s="178">
        <v>10</v>
      </c>
      <c r="G1295" s="178">
        <v>10</v>
      </c>
      <c r="H1295" s="178">
        <v>10</v>
      </c>
      <c r="I1295" s="178">
        <v>10</v>
      </c>
      <c r="J1295" s="178">
        <v>10</v>
      </c>
      <c r="K1295" s="178">
        <v>10</v>
      </c>
      <c r="L1295" s="178">
        <v>10</v>
      </c>
      <c r="M1295" s="178">
        <v>10</v>
      </c>
      <c r="N1295" s="178">
        <v>10</v>
      </c>
      <c r="O1295" s="178">
        <v>10</v>
      </c>
      <c r="P1295" s="178">
        <v>10</v>
      </c>
      <c r="Q1295" s="178">
        <v>10</v>
      </c>
      <c r="R1295" s="178">
        <v>10</v>
      </c>
      <c r="S1295" s="178">
        <v>10</v>
      </c>
      <c r="T1295" s="178">
        <v>10</v>
      </c>
      <c r="U1295" s="178">
        <v>10</v>
      </c>
      <c r="V1295" s="178">
        <v>10</v>
      </c>
      <c r="W1295" s="178">
        <v>10</v>
      </c>
      <c r="X1295" s="178">
        <v>10</v>
      </c>
      <c r="Y1295" s="178">
        <v>10</v>
      </c>
      <c r="Z1295" s="178">
        <v>10</v>
      </c>
      <c r="AA1295" s="178">
        <v>10</v>
      </c>
      <c r="AB1295" s="178">
        <v>10</v>
      </c>
      <c r="AC1295" s="178">
        <v>10</v>
      </c>
      <c r="AD1295" s="178">
        <v>10</v>
      </c>
      <c r="AE1295" s="178">
        <v>10</v>
      </c>
      <c r="AF1295" s="178">
        <v>10</v>
      </c>
      <c r="AG1295" s="178">
        <v>10</v>
      </c>
      <c r="AH1295" s="178">
        <v>10</v>
      </c>
      <c r="AI1295" s="178">
        <v>10</v>
      </c>
      <c r="AJ1295" s="178">
        <v>10</v>
      </c>
      <c r="AK1295" s="178">
        <v>10</v>
      </c>
      <c r="AL1295" s="178">
        <v>10</v>
      </c>
      <c r="AM1295" s="178">
        <v>10</v>
      </c>
      <c r="AN1295" s="178">
        <v>10</v>
      </c>
      <c r="AO1295" s="178">
        <v>10</v>
      </c>
      <c r="AP1295" s="178">
        <v>10</v>
      </c>
      <c r="AQ1295" s="178">
        <v>10</v>
      </c>
      <c r="AR1295" s="178">
        <v>10</v>
      </c>
      <c r="AS1295" s="178">
        <v>10</v>
      </c>
      <c r="AT1295" s="178">
        <v>10</v>
      </c>
      <c r="AU1295" s="178">
        <v>10</v>
      </c>
      <c r="AV1295" s="179">
        <v>10</v>
      </c>
    </row>
    <row r="1296" spans="2:48" s="218" customFormat="1" x14ac:dyDescent="0.25">
      <c r="B1296" s="175" t="s">
        <v>274</v>
      </c>
      <c r="C1296" s="178">
        <v>100000</v>
      </c>
      <c r="D1296" s="178">
        <v>100000</v>
      </c>
      <c r="E1296" s="178">
        <v>100000</v>
      </c>
      <c r="F1296" s="178">
        <v>100000</v>
      </c>
      <c r="G1296" s="178">
        <v>100000</v>
      </c>
      <c r="H1296" s="178">
        <v>100000</v>
      </c>
      <c r="I1296" s="178">
        <v>100000</v>
      </c>
      <c r="J1296" s="178">
        <v>100000</v>
      </c>
      <c r="K1296" s="178">
        <v>100000</v>
      </c>
      <c r="L1296" s="178">
        <v>100000</v>
      </c>
      <c r="M1296" s="178">
        <v>100000</v>
      </c>
      <c r="N1296" s="178">
        <v>100000</v>
      </c>
      <c r="O1296" s="178">
        <v>100000</v>
      </c>
      <c r="P1296" s="178">
        <v>100000</v>
      </c>
      <c r="Q1296" s="178">
        <v>100000</v>
      </c>
      <c r="R1296" s="178">
        <v>100000</v>
      </c>
      <c r="S1296" s="178">
        <v>100000</v>
      </c>
      <c r="T1296" s="178">
        <v>100000</v>
      </c>
      <c r="U1296" s="178">
        <v>100000</v>
      </c>
      <c r="V1296" s="178">
        <v>100000</v>
      </c>
      <c r="W1296" s="178">
        <v>100000</v>
      </c>
      <c r="X1296" s="178">
        <v>100000</v>
      </c>
      <c r="Y1296" s="178">
        <v>100000</v>
      </c>
      <c r="Z1296" s="178">
        <v>100000</v>
      </c>
      <c r="AA1296" s="178">
        <v>100000</v>
      </c>
      <c r="AB1296" s="178">
        <v>100000</v>
      </c>
      <c r="AC1296" s="178">
        <v>100000</v>
      </c>
      <c r="AD1296" s="178">
        <v>100000</v>
      </c>
      <c r="AE1296" s="178">
        <v>100000</v>
      </c>
      <c r="AF1296" s="178">
        <v>100000</v>
      </c>
      <c r="AG1296" s="178">
        <v>100000</v>
      </c>
      <c r="AH1296" s="178">
        <v>100000</v>
      </c>
      <c r="AI1296" s="178">
        <v>100000</v>
      </c>
      <c r="AJ1296" s="178">
        <v>100000</v>
      </c>
      <c r="AK1296" s="178">
        <v>100000</v>
      </c>
      <c r="AL1296" s="178">
        <v>100000</v>
      </c>
      <c r="AM1296" s="178">
        <v>100000</v>
      </c>
      <c r="AN1296" s="178">
        <v>100000</v>
      </c>
      <c r="AO1296" s="178">
        <v>100000</v>
      </c>
      <c r="AP1296" s="178">
        <v>100000</v>
      </c>
      <c r="AQ1296" s="178">
        <v>100000</v>
      </c>
      <c r="AR1296" s="178">
        <v>100000</v>
      </c>
      <c r="AS1296" s="178">
        <v>100000</v>
      </c>
      <c r="AT1296" s="178">
        <v>100000</v>
      </c>
      <c r="AU1296" s="178">
        <v>100000</v>
      </c>
      <c r="AV1296" s="179">
        <v>100000</v>
      </c>
    </row>
    <row r="1297" spans="1:48" s="218" customFormat="1" x14ac:dyDescent="0.25">
      <c r="B1297" s="175" t="s">
        <v>276</v>
      </c>
      <c r="C1297" s="180"/>
      <c r="D1297" s="180"/>
      <c r="E1297" s="180"/>
      <c r="F1297" s="180"/>
      <c r="G1297" s="180"/>
      <c r="H1297" s="180"/>
      <c r="I1297" s="180"/>
      <c r="J1297" s="180"/>
      <c r="K1297" s="180"/>
      <c r="L1297" s="180"/>
      <c r="M1297" s="180"/>
      <c r="N1297" s="180"/>
      <c r="O1297" s="180"/>
      <c r="P1297" s="180"/>
      <c r="Q1297" s="180"/>
      <c r="R1297" s="180"/>
      <c r="S1297" s="180"/>
      <c r="T1297" s="180"/>
      <c r="U1297" s="180"/>
      <c r="V1297" s="180"/>
      <c r="W1297" s="180"/>
      <c r="X1297" s="180"/>
      <c r="Y1297" s="180"/>
      <c r="Z1297" s="180"/>
      <c r="AA1297" s="180"/>
      <c r="AB1297" s="180"/>
      <c r="AC1297" s="180"/>
      <c r="AD1297" s="180"/>
      <c r="AE1297" s="180"/>
      <c r="AF1297" s="180"/>
      <c r="AG1297" s="180"/>
      <c r="AH1297" s="180"/>
      <c r="AI1297" s="180"/>
      <c r="AJ1297" s="180"/>
      <c r="AK1297" s="180"/>
      <c r="AL1297" s="180"/>
      <c r="AM1297" s="180"/>
      <c r="AN1297" s="180"/>
      <c r="AO1297" s="180"/>
      <c r="AP1297" s="180"/>
      <c r="AQ1297" s="180"/>
      <c r="AR1297" s="180"/>
      <c r="AS1297" s="180"/>
      <c r="AT1297" s="180"/>
      <c r="AU1297" s="180"/>
      <c r="AV1297" s="181"/>
    </row>
    <row r="1298" spans="1:48" s="218" customFormat="1" x14ac:dyDescent="0.25">
      <c r="B1298" s="175" t="s">
        <v>278</v>
      </c>
      <c r="C1298" s="180"/>
      <c r="D1298" s="180"/>
      <c r="E1298" s="180"/>
      <c r="F1298" s="180"/>
      <c r="G1298" s="180"/>
      <c r="H1298" s="180"/>
      <c r="I1298" s="180"/>
      <c r="J1298" s="180"/>
      <c r="K1298" s="180"/>
      <c r="L1298" s="180"/>
      <c r="M1298" s="180"/>
      <c r="N1298" s="180"/>
      <c r="O1298" s="180"/>
      <c r="P1298" s="180"/>
      <c r="Q1298" s="180"/>
      <c r="R1298" s="180"/>
      <c r="S1298" s="180"/>
      <c r="T1298" s="180"/>
      <c r="U1298" s="180"/>
      <c r="V1298" s="180"/>
      <c r="W1298" s="180"/>
      <c r="X1298" s="180"/>
      <c r="Y1298" s="180"/>
      <c r="Z1298" s="180"/>
      <c r="AA1298" s="180"/>
      <c r="AB1298" s="180"/>
      <c r="AC1298" s="180"/>
      <c r="AD1298" s="180"/>
      <c r="AE1298" s="180"/>
      <c r="AF1298" s="180"/>
      <c r="AG1298" s="180"/>
      <c r="AH1298" s="180"/>
      <c r="AI1298" s="180"/>
      <c r="AJ1298" s="180"/>
      <c r="AK1298" s="180"/>
      <c r="AL1298" s="180"/>
      <c r="AM1298" s="180"/>
      <c r="AN1298" s="180"/>
      <c r="AO1298" s="180"/>
      <c r="AP1298" s="180"/>
      <c r="AQ1298" s="180"/>
      <c r="AR1298" s="180"/>
      <c r="AS1298" s="180"/>
      <c r="AT1298" s="180"/>
      <c r="AU1298" s="180"/>
      <c r="AV1298" s="181"/>
    </row>
    <row r="1299" spans="1:48" s="218" customFormat="1" ht="15.75" thickBot="1" x14ac:dyDescent="0.3">
      <c r="B1299" s="326" t="s">
        <v>787</v>
      </c>
      <c r="C1299" s="327"/>
      <c r="D1299" s="327"/>
      <c r="E1299" s="327"/>
      <c r="F1299" s="327"/>
      <c r="G1299" s="327"/>
      <c r="H1299" s="327"/>
      <c r="I1299" s="327"/>
      <c r="J1299" s="327"/>
      <c r="K1299" s="327"/>
      <c r="L1299" s="327"/>
      <c r="M1299" s="327"/>
      <c r="N1299" s="327"/>
      <c r="O1299" s="327"/>
      <c r="P1299" s="327"/>
      <c r="Q1299" s="327"/>
      <c r="R1299" s="327"/>
      <c r="S1299" s="327"/>
      <c r="T1299" s="327"/>
      <c r="U1299" s="327"/>
      <c r="V1299" s="327"/>
      <c r="W1299" s="327"/>
      <c r="X1299" s="327"/>
      <c r="Y1299" s="327"/>
      <c r="Z1299" s="327"/>
      <c r="AA1299" s="327"/>
      <c r="AB1299" s="327"/>
      <c r="AC1299" s="327"/>
      <c r="AD1299" s="327"/>
      <c r="AE1299" s="327"/>
      <c r="AF1299" s="327"/>
      <c r="AG1299" s="327"/>
      <c r="AH1299" s="327"/>
      <c r="AI1299" s="327"/>
      <c r="AJ1299" s="327"/>
      <c r="AK1299" s="327"/>
      <c r="AL1299" s="327"/>
      <c r="AM1299" s="327"/>
      <c r="AN1299" s="327"/>
      <c r="AO1299" s="327"/>
      <c r="AP1299" s="327"/>
      <c r="AQ1299" s="327"/>
      <c r="AR1299" s="327"/>
      <c r="AS1299" s="327"/>
      <c r="AT1299" s="327"/>
      <c r="AU1299" s="327"/>
      <c r="AV1299" s="328"/>
    </row>
    <row r="1300" spans="1:48" s="218" customFormat="1" ht="16.5" thickTop="1" thickBot="1" x14ac:dyDescent="0.3"/>
    <row r="1301" spans="1:48" s="218" customFormat="1" ht="15.75" thickTop="1" x14ac:dyDescent="0.25">
      <c r="A1301" s="218">
        <f>A1267+1</f>
        <v>38</v>
      </c>
      <c r="B1301" s="329" t="s">
        <v>665</v>
      </c>
      <c r="C1301" s="330"/>
      <c r="D1301" s="330"/>
      <c r="E1301" s="330"/>
      <c r="F1301" s="330"/>
      <c r="G1301" s="330"/>
      <c r="H1301" s="330"/>
      <c r="I1301" s="330"/>
      <c r="J1301" s="330"/>
      <c r="K1301" s="330"/>
      <c r="L1301" s="330"/>
      <c r="M1301" s="330"/>
      <c r="N1301" s="330"/>
      <c r="O1301" s="330"/>
      <c r="P1301" s="330"/>
      <c r="Q1301" s="330"/>
      <c r="R1301" s="330"/>
      <c r="S1301" s="330"/>
      <c r="T1301" s="330"/>
      <c r="U1301" s="330"/>
      <c r="V1301" s="330"/>
      <c r="W1301" s="330"/>
      <c r="X1301" s="330"/>
      <c r="Y1301" s="330"/>
      <c r="Z1301" s="330"/>
      <c r="AA1301" s="330"/>
      <c r="AB1301" s="330"/>
      <c r="AC1301" s="330"/>
      <c r="AD1301" s="330"/>
      <c r="AE1301" s="330"/>
      <c r="AF1301" s="330"/>
      <c r="AG1301" s="330"/>
      <c r="AH1301" s="330"/>
      <c r="AI1301" s="330"/>
      <c r="AJ1301" s="330"/>
      <c r="AK1301" s="330"/>
      <c r="AL1301" s="330"/>
      <c r="AM1301" s="330"/>
      <c r="AN1301" s="330"/>
      <c r="AO1301" s="330"/>
      <c r="AP1301" s="330"/>
      <c r="AQ1301" s="330"/>
      <c r="AR1301" s="330"/>
      <c r="AS1301" s="330"/>
      <c r="AT1301" s="330"/>
      <c r="AU1301" s="330"/>
      <c r="AV1301" s="331"/>
    </row>
    <row r="1302" spans="1:48" s="218" customFormat="1" x14ac:dyDescent="0.25">
      <c r="B1302" s="175"/>
      <c r="C1302" s="176" t="s">
        <v>364</v>
      </c>
      <c r="D1302" s="176" t="s">
        <v>365</v>
      </c>
      <c r="E1302" s="176" t="s">
        <v>366</v>
      </c>
      <c r="F1302" s="176" t="s">
        <v>367</v>
      </c>
      <c r="G1302" s="176" t="s">
        <v>368</v>
      </c>
      <c r="H1302" s="176" t="s">
        <v>369</v>
      </c>
      <c r="I1302" s="176" t="s">
        <v>370</v>
      </c>
      <c r="J1302" s="176" t="s">
        <v>371</v>
      </c>
      <c r="K1302" s="176" t="s">
        <v>372</v>
      </c>
      <c r="L1302" s="176" t="s">
        <v>373</v>
      </c>
      <c r="M1302" s="176" t="s">
        <v>374</v>
      </c>
      <c r="N1302" s="176" t="s">
        <v>375</v>
      </c>
      <c r="O1302" s="176" t="s">
        <v>376</v>
      </c>
      <c r="P1302" s="176" t="s">
        <v>377</v>
      </c>
      <c r="Q1302" s="176" t="s">
        <v>378</v>
      </c>
      <c r="R1302" s="176" t="s">
        <v>379</v>
      </c>
      <c r="S1302" s="176" t="s">
        <v>380</v>
      </c>
      <c r="T1302" s="176" t="s">
        <v>381</v>
      </c>
      <c r="U1302" s="176" t="s">
        <v>382</v>
      </c>
      <c r="V1302" s="176" t="s">
        <v>383</v>
      </c>
      <c r="W1302" s="176" t="s">
        <v>384</v>
      </c>
      <c r="X1302" s="176" t="s">
        <v>385</v>
      </c>
      <c r="Y1302" s="176" t="s">
        <v>386</v>
      </c>
      <c r="Z1302" s="176" t="s">
        <v>387</v>
      </c>
      <c r="AA1302" s="176" t="s">
        <v>388</v>
      </c>
      <c r="AB1302" s="176" t="s">
        <v>389</v>
      </c>
      <c r="AC1302" s="176" t="s">
        <v>224</v>
      </c>
      <c r="AD1302" s="176" t="s">
        <v>225</v>
      </c>
      <c r="AE1302" s="176" t="s">
        <v>226</v>
      </c>
      <c r="AF1302" s="176" t="s">
        <v>227</v>
      </c>
      <c r="AG1302" s="176" t="s">
        <v>445</v>
      </c>
      <c r="AH1302" s="176" t="s">
        <v>228</v>
      </c>
      <c r="AI1302" s="176" t="s">
        <v>229</v>
      </c>
      <c r="AJ1302" s="176" t="s">
        <v>348</v>
      </c>
      <c r="AK1302" s="176" t="s">
        <v>349</v>
      </c>
      <c r="AL1302" s="176" t="s">
        <v>446</v>
      </c>
      <c r="AM1302" s="176" t="s">
        <v>350</v>
      </c>
      <c r="AN1302" s="176" t="s">
        <v>351</v>
      </c>
      <c r="AO1302" s="176" t="s">
        <v>352</v>
      </c>
      <c r="AP1302" s="176" t="s">
        <v>353</v>
      </c>
      <c r="AQ1302" s="176" t="s">
        <v>447</v>
      </c>
      <c r="AR1302" s="176" t="s">
        <v>354</v>
      </c>
      <c r="AS1302" s="176" t="s">
        <v>355</v>
      </c>
      <c r="AT1302" s="176" t="s">
        <v>356</v>
      </c>
      <c r="AU1302" s="176" t="s">
        <v>357</v>
      </c>
      <c r="AV1302" s="177" t="s">
        <v>358</v>
      </c>
    </row>
    <row r="1303" spans="1:48" s="218" customFormat="1" x14ac:dyDescent="0.25">
      <c r="B1303" s="175" t="s">
        <v>39</v>
      </c>
      <c r="C1303" s="178">
        <v>42406.611152564445</v>
      </c>
      <c r="D1303" s="178">
        <v>42406.611152564445</v>
      </c>
      <c r="E1303" s="178">
        <v>42406.611152564445</v>
      </c>
      <c r="F1303" s="178">
        <v>42406.611152564445</v>
      </c>
      <c r="G1303" s="178">
        <v>42406.611152564445</v>
      </c>
      <c r="H1303" s="178">
        <v>42406.611152564445</v>
      </c>
      <c r="I1303" s="178">
        <v>42406.611152564445</v>
      </c>
      <c r="J1303" s="178">
        <v>42406.611152564445</v>
      </c>
      <c r="K1303" s="178">
        <v>41645.951288888922</v>
      </c>
      <c r="L1303" s="178">
        <v>40885.291425213407</v>
      </c>
      <c r="M1303" s="178">
        <v>40124.631561537884</v>
      </c>
      <c r="N1303" s="178">
        <v>38888.680037415921</v>
      </c>
      <c r="O1303" s="178">
        <v>37652.728513293958</v>
      </c>
      <c r="P1303" s="178">
        <v>36416.776989172002</v>
      </c>
      <c r="Q1303" s="178">
        <v>35180.825465050038</v>
      </c>
      <c r="R1303" s="178">
        <v>33944.873940928075</v>
      </c>
      <c r="S1303" s="178">
        <v>33690.263059981058</v>
      </c>
      <c r="T1303" s="178">
        <v>33435.652179034041</v>
      </c>
      <c r="U1303" s="178">
        <v>33181.041298087024</v>
      </c>
      <c r="V1303" s="178">
        <v>32926.430417140007</v>
      </c>
      <c r="W1303" s="178">
        <v>32671.819536192994</v>
      </c>
      <c r="X1303" s="178">
        <v>32417.208655245977</v>
      </c>
      <c r="Y1303" s="178">
        <v>32162.59777429896</v>
      </c>
      <c r="Z1303" s="178">
        <v>31907.986893351946</v>
      </c>
      <c r="AA1303" s="178">
        <v>31653.376012404929</v>
      </c>
      <c r="AB1303" s="178">
        <v>31398.765131457913</v>
      </c>
      <c r="AC1303" s="178">
        <v>31249.222396368983</v>
      </c>
      <c r="AD1303" s="178">
        <v>31099.679661280057</v>
      </c>
      <c r="AE1303" s="178">
        <v>30950.136926191128</v>
      </c>
      <c r="AF1303" s="178">
        <v>30800.594191102198</v>
      </c>
      <c r="AG1303" s="178">
        <v>30651.051456013269</v>
      </c>
      <c r="AH1303" s="178">
        <v>30501.508720924343</v>
      </c>
      <c r="AI1303" s="178">
        <v>30351.965985835413</v>
      </c>
      <c r="AJ1303" s="178">
        <v>30202.423250746484</v>
      </c>
      <c r="AK1303" s="178">
        <v>30052.880515657554</v>
      </c>
      <c r="AL1303" s="178">
        <v>29903.337780568629</v>
      </c>
      <c r="AM1303" s="178">
        <v>29753.795045479699</v>
      </c>
      <c r="AN1303" s="178">
        <v>29604.25231039077</v>
      </c>
      <c r="AO1303" s="178">
        <v>29454.70957530184</v>
      </c>
      <c r="AP1303" s="178">
        <v>29305.166840212914</v>
      </c>
      <c r="AQ1303" s="178">
        <v>29155.624105123985</v>
      </c>
      <c r="AR1303" s="178">
        <v>29155.624105123985</v>
      </c>
      <c r="AS1303" s="178">
        <v>29155.624105123985</v>
      </c>
      <c r="AT1303" s="178">
        <v>29155.624105123985</v>
      </c>
      <c r="AU1303" s="178">
        <v>29155.624105123985</v>
      </c>
      <c r="AV1303" s="179">
        <v>29155.624105123985</v>
      </c>
    </row>
    <row r="1304" spans="1:48" s="218" customFormat="1" x14ac:dyDescent="0.25">
      <c r="B1304" s="175" t="s">
        <v>104</v>
      </c>
      <c r="C1304" s="178">
        <v>4.4142314822989319E-3</v>
      </c>
      <c r="D1304" s="178">
        <v>4.4142314822989319E-3</v>
      </c>
      <c r="E1304" s="178">
        <v>4.4142314822989319E-3</v>
      </c>
      <c r="F1304" s="178">
        <v>4.4142314822989319E-3</v>
      </c>
      <c r="G1304" s="178">
        <v>4.4142314822989319E-3</v>
      </c>
      <c r="H1304" s="178">
        <v>4.4142314822989319E-3</v>
      </c>
      <c r="I1304" s="178">
        <v>4.4142314822989319E-3</v>
      </c>
      <c r="J1304" s="178">
        <v>4.4142314822989319E-3</v>
      </c>
      <c r="K1304" s="178">
        <v>4.3126464724325964E-3</v>
      </c>
      <c r="L1304" s="178">
        <v>4.2110614625662617E-3</v>
      </c>
      <c r="M1304" s="178">
        <v>4.1094764526999261E-3</v>
      </c>
      <c r="N1304" s="178">
        <v>3.9871753975034415E-3</v>
      </c>
      <c r="O1304" s="178">
        <v>3.864874342306957E-3</v>
      </c>
      <c r="P1304" s="178">
        <v>3.7425732871104729E-3</v>
      </c>
      <c r="Q1304" s="178">
        <v>3.6202722319139883E-3</v>
      </c>
      <c r="R1304" s="178">
        <v>3.4979711767175038E-3</v>
      </c>
      <c r="S1304" s="178">
        <v>3.4983999547484818E-3</v>
      </c>
      <c r="T1304" s="178">
        <v>3.4988287327794598E-3</v>
      </c>
      <c r="U1304" s="178">
        <v>3.4992575108104373E-3</v>
      </c>
      <c r="V1304" s="178">
        <v>3.4996862888414153E-3</v>
      </c>
      <c r="W1304" s="178">
        <v>3.5001150668723933E-3</v>
      </c>
      <c r="X1304" s="178">
        <v>3.5005438449033713E-3</v>
      </c>
      <c r="Y1304" s="178">
        <v>3.5009726229343493E-3</v>
      </c>
      <c r="Z1304" s="178">
        <v>3.5014014009653268E-3</v>
      </c>
      <c r="AA1304" s="178">
        <v>3.5018301789963048E-3</v>
      </c>
      <c r="AB1304" s="178">
        <v>3.5022589570272828E-3</v>
      </c>
      <c r="AC1304" s="178">
        <v>3.4896645486643162E-3</v>
      </c>
      <c r="AD1304" s="178">
        <v>3.4770701403013496E-3</v>
      </c>
      <c r="AE1304" s="178">
        <v>3.464475731938383E-3</v>
      </c>
      <c r="AF1304" s="178">
        <v>3.4518813235754164E-3</v>
      </c>
      <c r="AG1304" s="178">
        <v>3.4392869152124498E-3</v>
      </c>
      <c r="AH1304" s="178">
        <v>3.4266925068494832E-3</v>
      </c>
      <c r="AI1304" s="178">
        <v>3.4140980984865166E-3</v>
      </c>
      <c r="AJ1304" s="178">
        <v>3.4015036901235501E-3</v>
      </c>
      <c r="AK1304" s="178">
        <v>3.3889092817605835E-3</v>
      </c>
      <c r="AL1304" s="178">
        <v>3.3763148733976169E-3</v>
      </c>
      <c r="AM1304" s="178">
        <v>3.3637204650346503E-3</v>
      </c>
      <c r="AN1304" s="178">
        <v>3.3511260566716837E-3</v>
      </c>
      <c r="AO1304" s="178">
        <v>3.3385316483087171E-3</v>
      </c>
      <c r="AP1304" s="178">
        <v>3.3259372399457505E-3</v>
      </c>
      <c r="AQ1304" s="178">
        <v>3.3133428315827839E-3</v>
      </c>
      <c r="AR1304" s="178">
        <v>3.3133428315827839E-3</v>
      </c>
      <c r="AS1304" s="178">
        <v>3.3133428315827839E-3</v>
      </c>
      <c r="AT1304" s="178">
        <v>3.3133428315827839E-3</v>
      </c>
      <c r="AU1304" s="178">
        <v>3.3133428315827839E-3</v>
      </c>
      <c r="AV1304" s="179">
        <v>3.3133428315827839E-3</v>
      </c>
    </row>
    <row r="1305" spans="1:48" s="218" customFormat="1" x14ac:dyDescent="0.25">
      <c r="B1305" s="175" t="s">
        <v>105</v>
      </c>
      <c r="C1305" s="178">
        <v>3.6242389098289358E-3</v>
      </c>
      <c r="D1305" s="178">
        <v>3.6242389098289358E-3</v>
      </c>
      <c r="E1305" s="178">
        <v>3.6242389098289358E-3</v>
      </c>
      <c r="F1305" s="178">
        <v>3.6242389098289358E-3</v>
      </c>
      <c r="G1305" s="178">
        <v>3.6242389098289358E-3</v>
      </c>
      <c r="H1305" s="178">
        <v>3.6242389098289358E-3</v>
      </c>
      <c r="I1305" s="178">
        <v>3.6242389098289358E-3</v>
      </c>
      <c r="J1305" s="178">
        <v>3.6242389098289358E-3</v>
      </c>
      <c r="K1305" s="178">
        <v>3.6505900154824959E-3</v>
      </c>
      <c r="L1305" s="178">
        <v>3.6769411211360565E-3</v>
      </c>
      <c r="M1305" s="178">
        <v>3.7032922267896166E-3</v>
      </c>
      <c r="N1305" s="178">
        <v>3.5769221283817516E-3</v>
      </c>
      <c r="O1305" s="178">
        <v>3.450552029973887E-3</v>
      </c>
      <c r="P1305" s="178">
        <v>3.3241819315660221E-3</v>
      </c>
      <c r="Q1305" s="178">
        <v>3.1978118331581571E-3</v>
      </c>
      <c r="R1305" s="178">
        <v>3.0714417347502921E-3</v>
      </c>
      <c r="S1305" s="178">
        <v>3.060313190900507E-3</v>
      </c>
      <c r="T1305" s="178">
        <v>3.049184647050722E-3</v>
      </c>
      <c r="U1305" s="178">
        <v>3.0380561032009373E-3</v>
      </c>
      <c r="V1305" s="178">
        <v>3.0269275593511522E-3</v>
      </c>
      <c r="W1305" s="178">
        <v>3.0157990155013671E-3</v>
      </c>
      <c r="X1305" s="178">
        <v>3.004670471651582E-3</v>
      </c>
      <c r="Y1305" s="178">
        <v>2.9935419278017969E-3</v>
      </c>
      <c r="Z1305" s="178">
        <v>2.9824133839520123E-3</v>
      </c>
      <c r="AA1305" s="178">
        <v>2.9712848401022272E-3</v>
      </c>
      <c r="AB1305" s="178">
        <v>2.9601562962524421E-3</v>
      </c>
      <c r="AC1305" s="178">
        <v>3.0110777897584019E-3</v>
      </c>
      <c r="AD1305" s="178">
        <v>3.0619992832643622E-3</v>
      </c>
      <c r="AE1305" s="178">
        <v>3.1129207767703225E-3</v>
      </c>
      <c r="AF1305" s="178">
        <v>3.1638422702762823E-3</v>
      </c>
      <c r="AG1305" s="178">
        <v>3.2147637637822426E-3</v>
      </c>
      <c r="AH1305" s="178">
        <v>3.2656852572882024E-3</v>
      </c>
      <c r="AI1305" s="178">
        <v>3.3166067507941627E-3</v>
      </c>
      <c r="AJ1305" s="178">
        <v>3.3675282443001225E-3</v>
      </c>
      <c r="AK1305" s="178">
        <v>3.4184497378060828E-3</v>
      </c>
      <c r="AL1305" s="178">
        <v>3.4693712313120426E-3</v>
      </c>
      <c r="AM1305" s="178">
        <v>3.5202927248180029E-3</v>
      </c>
      <c r="AN1305" s="178">
        <v>3.5712142183239627E-3</v>
      </c>
      <c r="AO1305" s="178">
        <v>3.622135711829923E-3</v>
      </c>
      <c r="AP1305" s="178">
        <v>3.6730572053358828E-3</v>
      </c>
      <c r="AQ1305" s="178">
        <v>3.7239786988418431E-3</v>
      </c>
      <c r="AR1305" s="178">
        <v>3.7239786988418431E-3</v>
      </c>
      <c r="AS1305" s="178">
        <v>3.7239786988418431E-3</v>
      </c>
      <c r="AT1305" s="178">
        <v>3.7239786988418431E-3</v>
      </c>
      <c r="AU1305" s="178">
        <v>3.7239786988418431E-3</v>
      </c>
      <c r="AV1305" s="179">
        <v>3.7239786988418431E-3</v>
      </c>
    </row>
    <row r="1306" spans="1:48" s="218" customFormat="1" x14ac:dyDescent="0.25">
      <c r="B1306" s="175" t="s">
        <v>106</v>
      </c>
      <c r="C1306" s="178">
        <v>2.4618414574101428E-2</v>
      </c>
      <c r="D1306" s="178">
        <v>2.4618414574101428E-2</v>
      </c>
      <c r="E1306" s="178">
        <v>2.4618414574101428E-2</v>
      </c>
      <c r="F1306" s="178">
        <v>2.4618414574101428E-2</v>
      </c>
      <c r="G1306" s="178">
        <v>2.4618414574101428E-2</v>
      </c>
      <c r="H1306" s="178">
        <v>2.4618414574101428E-2</v>
      </c>
      <c r="I1306" s="178">
        <v>2.4618414574101428E-2</v>
      </c>
      <c r="J1306" s="178">
        <v>2.4618414574101428E-2</v>
      </c>
      <c r="K1306" s="178">
        <v>2.3741505347847157E-2</v>
      </c>
      <c r="L1306" s="178">
        <v>2.2864596121592883E-2</v>
      </c>
      <c r="M1306" s="178">
        <v>2.1987686895338612E-2</v>
      </c>
      <c r="N1306" s="178">
        <v>2.15248337578605E-2</v>
      </c>
      <c r="O1306" s="178">
        <v>2.1061980620382392E-2</v>
      </c>
      <c r="P1306" s="178">
        <v>2.0599127482904281E-2</v>
      </c>
      <c r="Q1306" s="178">
        <v>2.0136274345426173E-2</v>
      </c>
      <c r="R1306" s="178">
        <v>1.9673421207948062E-2</v>
      </c>
      <c r="S1306" s="178">
        <v>1.964481503131766E-2</v>
      </c>
      <c r="T1306" s="178">
        <v>1.9616208854687258E-2</v>
      </c>
      <c r="U1306" s="178">
        <v>1.9587602678056856E-2</v>
      </c>
      <c r="V1306" s="178">
        <v>1.9558996501426455E-2</v>
      </c>
      <c r="W1306" s="178">
        <v>1.9530390324796053E-2</v>
      </c>
      <c r="X1306" s="178">
        <v>1.9501784148165655E-2</v>
      </c>
      <c r="Y1306" s="178">
        <v>1.9473177971535253E-2</v>
      </c>
      <c r="Z1306" s="178">
        <v>1.9444571794904851E-2</v>
      </c>
      <c r="AA1306" s="178">
        <v>1.9415965618274449E-2</v>
      </c>
      <c r="AB1306" s="178">
        <v>1.9387359441644048E-2</v>
      </c>
      <c r="AC1306" s="178">
        <v>1.9268991155749308E-2</v>
      </c>
      <c r="AD1306" s="178">
        <v>1.9150622869854569E-2</v>
      </c>
      <c r="AE1306" s="178">
        <v>1.903225458395983E-2</v>
      </c>
      <c r="AF1306" s="178">
        <v>1.8913886298065091E-2</v>
      </c>
      <c r="AG1306" s="178">
        <v>1.8795518012170352E-2</v>
      </c>
      <c r="AH1306" s="178">
        <v>1.8677149726275613E-2</v>
      </c>
      <c r="AI1306" s="178">
        <v>1.8558781440380874E-2</v>
      </c>
      <c r="AJ1306" s="178">
        <v>1.8440413154486138E-2</v>
      </c>
      <c r="AK1306" s="178">
        <v>1.8322044868591399E-2</v>
      </c>
      <c r="AL1306" s="178">
        <v>1.820367658269666E-2</v>
      </c>
      <c r="AM1306" s="178">
        <v>1.8085308296801921E-2</v>
      </c>
      <c r="AN1306" s="178">
        <v>1.7966940010907182E-2</v>
      </c>
      <c r="AO1306" s="178">
        <v>1.7848571725012443E-2</v>
      </c>
      <c r="AP1306" s="178">
        <v>1.7730203439117704E-2</v>
      </c>
      <c r="AQ1306" s="178">
        <v>1.7611835153222965E-2</v>
      </c>
      <c r="AR1306" s="178">
        <v>1.7611835153222965E-2</v>
      </c>
      <c r="AS1306" s="178">
        <v>1.7611835153222965E-2</v>
      </c>
      <c r="AT1306" s="178">
        <v>1.7611835153222965E-2</v>
      </c>
      <c r="AU1306" s="178">
        <v>1.7611835153222965E-2</v>
      </c>
      <c r="AV1306" s="179">
        <v>1.7611835153222965E-2</v>
      </c>
    </row>
    <row r="1307" spans="1:48" s="218" customFormat="1" x14ac:dyDescent="0.25">
      <c r="B1307" s="175" t="s">
        <v>107</v>
      </c>
      <c r="C1307" s="178">
        <v>2.5980774227071967E-2</v>
      </c>
      <c r="D1307" s="178">
        <v>2.5980774227071967E-2</v>
      </c>
      <c r="E1307" s="178">
        <v>2.5980774227071967E-2</v>
      </c>
      <c r="F1307" s="178">
        <v>2.5980774227071967E-2</v>
      </c>
      <c r="G1307" s="178">
        <v>2.5980774227071967E-2</v>
      </c>
      <c r="H1307" s="178">
        <v>2.5980774227071967E-2</v>
      </c>
      <c r="I1307" s="178">
        <v>2.5980774227071967E-2</v>
      </c>
      <c r="J1307" s="178">
        <v>2.5980774227071967E-2</v>
      </c>
      <c r="K1307" s="178">
        <v>2.5167346032109499E-2</v>
      </c>
      <c r="L1307" s="178">
        <v>2.4353917837147028E-2</v>
      </c>
      <c r="M1307" s="178">
        <v>2.354048964218456E-2</v>
      </c>
      <c r="N1307" s="178">
        <v>2.3036722174121834E-2</v>
      </c>
      <c r="O1307" s="178">
        <v>2.2532954706059108E-2</v>
      </c>
      <c r="P1307" s="178">
        <v>2.2029187237996378E-2</v>
      </c>
      <c r="Q1307" s="178">
        <v>2.1525419769933652E-2</v>
      </c>
      <c r="R1307" s="178">
        <v>2.1021652301870926E-2</v>
      </c>
      <c r="S1307" s="178">
        <v>2.1070950066520322E-2</v>
      </c>
      <c r="T1307" s="178">
        <v>2.1120247831169718E-2</v>
      </c>
      <c r="U1307" s="178">
        <v>2.1169545595819114E-2</v>
      </c>
      <c r="V1307" s="178">
        <v>2.121884336046851E-2</v>
      </c>
      <c r="W1307" s="178">
        <v>2.1268141125117906E-2</v>
      </c>
      <c r="X1307" s="178">
        <v>2.1317438889767306E-2</v>
      </c>
      <c r="Y1307" s="178">
        <v>2.1366736654416702E-2</v>
      </c>
      <c r="Z1307" s="178">
        <v>2.1416034419066098E-2</v>
      </c>
      <c r="AA1307" s="178">
        <v>2.1465332183715494E-2</v>
      </c>
      <c r="AB1307" s="178">
        <v>2.151462994836489E-2</v>
      </c>
      <c r="AC1307" s="178">
        <v>2.1374317144353814E-2</v>
      </c>
      <c r="AD1307" s="178">
        <v>2.1234004340342741E-2</v>
      </c>
      <c r="AE1307" s="178">
        <v>2.1093691536331664E-2</v>
      </c>
      <c r="AF1307" s="178">
        <v>2.0953378732320588E-2</v>
      </c>
      <c r="AG1307" s="178">
        <v>2.0813065928309511E-2</v>
      </c>
      <c r="AH1307" s="178">
        <v>2.0672753124298438E-2</v>
      </c>
      <c r="AI1307" s="178">
        <v>2.0532440320287362E-2</v>
      </c>
      <c r="AJ1307" s="178">
        <v>2.0392127516276285E-2</v>
      </c>
      <c r="AK1307" s="178">
        <v>2.0251814712265209E-2</v>
      </c>
      <c r="AL1307" s="178">
        <v>2.0111501908254135E-2</v>
      </c>
      <c r="AM1307" s="178">
        <v>1.9971189104243059E-2</v>
      </c>
      <c r="AN1307" s="178">
        <v>1.9830876300231982E-2</v>
      </c>
      <c r="AO1307" s="178">
        <v>1.9690563496220906E-2</v>
      </c>
      <c r="AP1307" s="178">
        <v>1.9550250692209833E-2</v>
      </c>
      <c r="AQ1307" s="178">
        <v>1.9409937888198756E-2</v>
      </c>
      <c r="AR1307" s="178">
        <v>1.9409937888198756E-2</v>
      </c>
      <c r="AS1307" s="178">
        <v>1.9409937888198756E-2</v>
      </c>
      <c r="AT1307" s="178">
        <v>1.9409937888198756E-2</v>
      </c>
      <c r="AU1307" s="178">
        <v>1.9409937888198756E-2</v>
      </c>
      <c r="AV1307" s="179">
        <v>1.9409937888198756E-2</v>
      </c>
    </row>
    <row r="1308" spans="1:48" s="218" customFormat="1" x14ac:dyDescent="0.25">
      <c r="B1308" s="175" t="s">
        <v>45</v>
      </c>
      <c r="C1308" s="178">
        <v>279.14999999999998</v>
      </c>
      <c r="D1308" s="178">
        <v>279.14999999999998</v>
      </c>
      <c r="E1308" s="178">
        <v>279.14999999999998</v>
      </c>
      <c r="F1308" s="178">
        <v>279.14999999999998</v>
      </c>
      <c r="G1308" s="178">
        <v>279.14999999999998</v>
      </c>
      <c r="H1308" s="178">
        <v>279.14999999999998</v>
      </c>
      <c r="I1308" s="178">
        <v>279.14999999999998</v>
      </c>
      <c r="J1308" s="178">
        <v>279.14999999999998</v>
      </c>
      <c r="K1308" s="178">
        <v>272.06666666666666</v>
      </c>
      <c r="L1308" s="178">
        <v>264.98333333333329</v>
      </c>
      <c r="M1308" s="178">
        <v>257.89999999999998</v>
      </c>
      <c r="N1308" s="178">
        <v>254.90799999999999</v>
      </c>
      <c r="O1308" s="178">
        <v>251.916</v>
      </c>
      <c r="P1308" s="178">
        <v>248.92399999999998</v>
      </c>
      <c r="Q1308" s="178">
        <v>245.93199999999999</v>
      </c>
      <c r="R1308" s="178">
        <v>242.94</v>
      </c>
      <c r="S1308" s="178">
        <v>243.572</v>
      </c>
      <c r="T1308" s="178">
        <v>244.20400000000001</v>
      </c>
      <c r="U1308" s="178">
        <v>244.83599999999998</v>
      </c>
      <c r="V1308" s="178">
        <v>245.46799999999999</v>
      </c>
      <c r="W1308" s="178">
        <v>246.1</v>
      </c>
      <c r="X1308" s="178">
        <v>246.732</v>
      </c>
      <c r="Y1308" s="178">
        <v>247.364</v>
      </c>
      <c r="Z1308" s="178">
        <v>247.99599999999998</v>
      </c>
      <c r="AA1308" s="178">
        <v>248.62799999999999</v>
      </c>
      <c r="AB1308" s="178">
        <v>249.26</v>
      </c>
      <c r="AC1308" s="178">
        <v>248.94933333333333</v>
      </c>
      <c r="AD1308" s="178">
        <v>248.63866666666667</v>
      </c>
      <c r="AE1308" s="178">
        <v>248.328</v>
      </c>
      <c r="AF1308" s="178">
        <v>248.01733333333331</v>
      </c>
      <c r="AG1308" s="178">
        <v>247.70666666666665</v>
      </c>
      <c r="AH1308" s="178">
        <v>247.39599999999999</v>
      </c>
      <c r="AI1308" s="178">
        <v>247.08533333333332</v>
      </c>
      <c r="AJ1308" s="178">
        <v>246.77466666666666</v>
      </c>
      <c r="AK1308" s="178">
        <v>246.464</v>
      </c>
      <c r="AL1308" s="178">
        <v>246.15333333333334</v>
      </c>
      <c r="AM1308" s="178">
        <v>245.84266666666667</v>
      </c>
      <c r="AN1308" s="178">
        <v>245.53199999999998</v>
      </c>
      <c r="AO1308" s="178">
        <v>245.22133333333332</v>
      </c>
      <c r="AP1308" s="178">
        <v>244.91066666666666</v>
      </c>
      <c r="AQ1308" s="178">
        <v>244.6</v>
      </c>
      <c r="AR1308" s="178">
        <v>244.6</v>
      </c>
      <c r="AS1308" s="178">
        <v>244.6</v>
      </c>
      <c r="AT1308" s="178">
        <v>244.6</v>
      </c>
      <c r="AU1308" s="178">
        <v>244.6</v>
      </c>
      <c r="AV1308" s="179">
        <v>244.6</v>
      </c>
    </row>
    <row r="1309" spans="1:48" s="218" customFormat="1" x14ac:dyDescent="0.25">
      <c r="B1309" s="175" t="s">
        <v>47</v>
      </c>
      <c r="C1309" s="178">
        <v>306.58</v>
      </c>
      <c r="D1309" s="178">
        <v>306.58</v>
      </c>
      <c r="E1309" s="178">
        <v>306.58</v>
      </c>
      <c r="F1309" s="178">
        <v>306.58</v>
      </c>
      <c r="G1309" s="178">
        <v>306.58</v>
      </c>
      <c r="H1309" s="178">
        <v>306.58</v>
      </c>
      <c r="I1309" s="178">
        <v>306.58</v>
      </c>
      <c r="J1309" s="178">
        <v>306.58</v>
      </c>
      <c r="K1309" s="178">
        <v>299.77</v>
      </c>
      <c r="L1309" s="178">
        <v>292.95999999999998</v>
      </c>
      <c r="M1309" s="178">
        <v>286.14999999999998</v>
      </c>
      <c r="N1309" s="178">
        <v>283.28199999999998</v>
      </c>
      <c r="O1309" s="178">
        <v>280.41399999999999</v>
      </c>
      <c r="P1309" s="178">
        <v>277.54599999999999</v>
      </c>
      <c r="Q1309" s="178">
        <v>274.678</v>
      </c>
      <c r="R1309" s="178">
        <v>271.81</v>
      </c>
      <c r="S1309" s="178">
        <v>274.89999999999998</v>
      </c>
      <c r="T1309" s="178">
        <v>277.99</v>
      </c>
      <c r="U1309" s="178">
        <v>281.08</v>
      </c>
      <c r="V1309" s="178">
        <v>284.17</v>
      </c>
      <c r="W1309" s="178">
        <v>287.26</v>
      </c>
      <c r="X1309" s="178">
        <v>290.34999999999997</v>
      </c>
      <c r="Y1309" s="178">
        <v>293.44</v>
      </c>
      <c r="Z1309" s="178">
        <v>296.52999999999997</v>
      </c>
      <c r="AA1309" s="178">
        <v>299.62</v>
      </c>
      <c r="AB1309" s="178">
        <v>302.70999999999998</v>
      </c>
      <c r="AC1309" s="178">
        <v>300.93466666666666</v>
      </c>
      <c r="AD1309" s="178">
        <v>299.15933333333334</v>
      </c>
      <c r="AE1309" s="178">
        <v>297.38399999999996</v>
      </c>
      <c r="AF1309" s="178">
        <v>295.60866666666664</v>
      </c>
      <c r="AG1309" s="178">
        <v>293.83333333333331</v>
      </c>
      <c r="AH1309" s="178">
        <v>292.05799999999999</v>
      </c>
      <c r="AI1309" s="178">
        <v>290.28266666666667</v>
      </c>
      <c r="AJ1309" s="178">
        <v>288.50733333333329</v>
      </c>
      <c r="AK1309" s="178">
        <v>286.73199999999997</v>
      </c>
      <c r="AL1309" s="178">
        <v>284.95666666666665</v>
      </c>
      <c r="AM1309" s="178">
        <v>283.18133333333333</v>
      </c>
      <c r="AN1309" s="178">
        <v>281.40600000000001</v>
      </c>
      <c r="AO1309" s="178">
        <v>279.63066666666663</v>
      </c>
      <c r="AP1309" s="178">
        <v>277.85533333333331</v>
      </c>
      <c r="AQ1309" s="178">
        <v>276.08</v>
      </c>
      <c r="AR1309" s="178">
        <v>276.08</v>
      </c>
      <c r="AS1309" s="178">
        <v>276.08</v>
      </c>
      <c r="AT1309" s="178">
        <v>276.08</v>
      </c>
      <c r="AU1309" s="178">
        <v>276.08</v>
      </c>
      <c r="AV1309" s="179">
        <v>276.08</v>
      </c>
    </row>
    <row r="1310" spans="1:48" s="218" customFormat="1" x14ac:dyDescent="0.25">
      <c r="B1310" s="175" t="s">
        <v>49</v>
      </c>
      <c r="C1310" s="178">
        <v>23.96</v>
      </c>
      <c r="D1310" s="178">
        <v>23.96</v>
      </c>
      <c r="E1310" s="178">
        <v>23.96</v>
      </c>
      <c r="F1310" s="178">
        <v>23.96</v>
      </c>
      <c r="G1310" s="178">
        <v>23.96</v>
      </c>
      <c r="H1310" s="178">
        <v>23.96</v>
      </c>
      <c r="I1310" s="178">
        <v>23.96</v>
      </c>
      <c r="J1310" s="178">
        <v>23.96</v>
      </c>
      <c r="K1310" s="178">
        <v>24</v>
      </c>
      <c r="L1310" s="178">
        <v>24.04</v>
      </c>
      <c r="M1310" s="178">
        <v>24.08</v>
      </c>
      <c r="N1310" s="178">
        <v>24.032</v>
      </c>
      <c r="O1310" s="178">
        <v>23.983999999999998</v>
      </c>
      <c r="P1310" s="178">
        <v>23.936</v>
      </c>
      <c r="Q1310" s="178">
        <v>23.887999999999998</v>
      </c>
      <c r="R1310" s="178">
        <v>23.84</v>
      </c>
      <c r="S1310" s="178">
        <v>23.835999999999999</v>
      </c>
      <c r="T1310" s="178">
        <v>23.832000000000001</v>
      </c>
      <c r="U1310" s="178">
        <v>23.827999999999999</v>
      </c>
      <c r="V1310" s="178">
        <v>23.824000000000002</v>
      </c>
      <c r="W1310" s="178">
        <v>23.82</v>
      </c>
      <c r="X1310" s="178">
        <v>23.815999999999999</v>
      </c>
      <c r="Y1310" s="178">
        <v>23.812000000000001</v>
      </c>
      <c r="Z1310" s="178">
        <v>23.808</v>
      </c>
      <c r="AA1310" s="178">
        <v>23.804000000000002</v>
      </c>
      <c r="AB1310" s="178">
        <v>23.8</v>
      </c>
      <c r="AC1310" s="178">
        <v>23.811333333333334</v>
      </c>
      <c r="AD1310" s="178">
        <v>23.822666666666667</v>
      </c>
      <c r="AE1310" s="178">
        <v>23.834</v>
      </c>
      <c r="AF1310" s="178">
        <v>23.845333333333333</v>
      </c>
      <c r="AG1310" s="178">
        <v>23.856666666666666</v>
      </c>
      <c r="AH1310" s="178">
        <v>23.867999999999999</v>
      </c>
      <c r="AI1310" s="178">
        <v>23.879333333333332</v>
      </c>
      <c r="AJ1310" s="178">
        <v>23.890666666666668</v>
      </c>
      <c r="AK1310" s="178">
        <v>23.902000000000001</v>
      </c>
      <c r="AL1310" s="178">
        <v>23.913333333333334</v>
      </c>
      <c r="AM1310" s="178">
        <v>23.924666666666667</v>
      </c>
      <c r="AN1310" s="178">
        <v>23.936</v>
      </c>
      <c r="AO1310" s="178">
        <v>23.947333333333333</v>
      </c>
      <c r="AP1310" s="178">
        <v>23.958666666666666</v>
      </c>
      <c r="AQ1310" s="178">
        <v>23.97</v>
      </c>
      <c r="AR1310" s="178">
        <v>23.97</v>
      </c>
      <c r="AS1310" s="178">
        <v>23.97</v>
      </c>
      <c r="AT1310" s="178">
        <v>23.97</v>
      </c>
      <c r="AU1310" s="178">
        <v>23.97</v>
      </c>
      <c r="AV1310" s="179">
        <v>23.97</v>
      </c>
    </row>
    <row r="1311" spans="1:48" s="218" customFormat="1" x14ac:dyDescent="0.25">
      <c r="B1311" s="175" t="s">
        <v>51</v>
      </c>
      <c r="C1311" s="178">
        <v>21.82</v>
      </c>
      <c r="D1311" s="178">
        <v>21.82</v>
      </c>
      <c r="E1311" s="178">
        <v>21.82</v>
      </c>
      <c r="F1311" s="178">
        <v>21.82</v>
      </c>
      <c r="G1311" s="178">
        <v>21.82</v>
      </c>
      <c r="H1311" s="178">
        <v>21.82</v>
      </c>
      <c r="I1311" s="178">
        <v>21.82</v>
      </c>
      <c r="J1311" s="178">
        <v>21.82</v>
      </c>
      <c r="K1311" s="178">
        <v>21.78</v>
      </c>
      <c r="L1311" s="178">
        <v>21.74</v>
      </c>
      <c r="M1311" s="178">
        <v>21.7</v>
      </c>
      <c r="N1311" s="178">
        <v>21.623999999999999</v>
      </c>
      <c r="O1311" s="178">
        <v>21.547999999999998</v>
      </c>
      <c r="P1311" s="178">
        <v>21.472000000000001</v>
      </c>
      <c r="Q1311" s="178">
        <v>21.396000000000001</v>
      </c>
      <c r="R1311" s="178">
        <v>21.32</v>
      </c>
      <c r="S1311" s="178">
        <v>21.148</v>
      </c>
      <c r="T1311" s="178">
        <v>20.975999999999999</v>
      </c>
      <c r="U1311" s="178">
        <v>20.804000000000002</v>
      </c>
      <c r="V1311" s="178">
        <v>20.632000000000001</v>
      </c>
      <c r="W1311" s="178">
        <v>20.46</v>
      </c>
      <c r="X1311" s="178">
        <v>20.288</v>
      </c>
      <c r="Y1311" s="178">
        <v>20.116</v>
      </c>
      <c r="Z1311" s="178">
        <v>19.944000000000003</v>
      </c>
      <c r="AA1311" s="178">
        <v>19.772000000000002</v>
      </c>
      <c r="AB1311" s="178">
        <v>19.600000000000001</v>
      </c>
      <c r="AC1311" s="178">
        <v>19.709333333333333</v>
      </c>
      <c r="AD1311" s="178">
        <v>19.818666666666669</v>
      </c>
      <c r="AE1311" s="178">
        <v>19.928000000000001</v>
      </c>
      <c r="AF1311" s="178">
        <v>20.037333333333333</v>
      </c>
      <c r="AG1311" s="178">
        <v>20.146666666666668</v>
      </c>
      <c r="AH1311" s="178">
        <v>20.256</v>
      </c>
      <c r="AI1311" s="178">
        <v>20.365333333333332</v>
      </c>
      <c r="AJ1311" s="178">
        <v>20.474666666666668</v>
      </c>
      <c r="AK1311" s="178">
        <v>20.584</v>
      </c>
      <c r="AL1311" s="178">
        <v>20.693333333333332</v>
      </c>
      <c r="AM1311" s="178">
        <v>20.802666666666667</v>
      </c>
      <c r="AN1311" s="178">
        <v>20.911999999999999</v>
      </c>
      <c r="AO1311" s="178">
        <v>21.021333333333331</v>
      </c>
      <c r="AP1311" s="178">
        <v>21.130666666666666</v>
      </c>
      <c r="AQ1311" s="178">
        <v>21.24</v>
      </c>
      <c r="AR1311" s="178">
        <v>21.24</v>
      </c>
      <c r="AS1311" s="178">
        <v>21.24</v>
      </c>
      <c r="AT1311" s="178">
        <v>21.24</v>
      </c>
      <c r="AU1311" s="178">
        <v>21.24</v>
      </c>
      <c r="AV1311" s="179">
        <v>21.24</v>
      </c>
    </row>
    <row r="1312" spans="1:48" s="218" customFormat="1" x14ac:dyDescent="0.25">
      <c r="B1312" s="175" t="s">
        <v>53</v>
      </c>
      <c r="C1312" s="178">
        <v>9</v>
      </c>
      <c r="D1312" s="178">
        <v>9</v>
      </c>
      <c r="E1312" s="178">
        <v>9</v>
      </c>
      <c r="F1312" s="178">
        <v>9</v>
      </c>
      <c r="G1312" s="178">
        <v>9</v>
      </c>
      <c r="H1312" s="178">
        <v>9</v>
      </c>
      <c r="I1312" s="178">
        <v>9</v>
      </c>
      <c r="J1312" s="178">
        <v>9</v>
      </c>
      <c r="K1312" s="178">
        <v>9</v>
      </c>
      <c r="L1312" s="178">
        <v>9</v>
      </c>
      <c r="M1312" s="178">
        <v>9</v>
      </c>
      <c r="N1312" s="178">
        <v>9</v>
      </c>
      <c r="O1312" s="178">
        <v>9</v>
      </c>
      <c r="P1312" s="178">
        <v>9</v>
      </c>
      <c r="Q1312" s="178">
        <v>9</v>
      </c>
      <c r="R1312" s="178">
        <v>9</v>
      </c>
      <c r="S1312" s="178">
        <v>9</v>
      </c>
      <c r="T1312" s="178">
        <v>9</v>
      </c>
      <c r="U1312" s="178">
        <v>9</v>
      </c>
      <c r="V1312" s="178">
        <v>9</v>
      </c>
      <c r="W1312" s="178">
        <v>9</v>
      </c>
      <c r="X1312" s="178">
        <v>9</v>
      </c>
      <c r="Y1312" s="178">
        <v>9</v>
      </c>
      <c r="Z1312" s="178">
        <v>9</v>
      </c>
      <c r="AA1312" s="178">
        <v>9</v>
      </c>
      <c r="AB1312" s="178">
        <v>9</v>
      </c>
      <c r="AC1312" s="178">
        <v>9</v>
      </c>
      <c r="AD1312" s="178">
        <v>9</v>
      </c>
      <c r="AE1312" s="178">
        <v>9</v>
      </c>
      <c r="AF1312" s="178">
        <v>9</v>
      </c>
      <c r="AG1312" s="178">
        <v>9</v>
      </c>
      <c r="AH1312" s="178">
        <v>9</v>
      </c>
      <c r="AI1312" s="178">
        <v>9</v>
      </c>
      <c r="AJ1312" s="178">
        <v>9</v>
      </c>
      <c r="AK1312" s="178">
        <v>9</v>
      </c>
      <c r="AL1312" s="178">
        <v>9</v>
      </c>
      <c r="AM1312" s="178">
        <v>9</v>
      </c>
      <c r="AN1312" s="178">
        <v>9</v>
      </c>
      <c r="AO1312" s="178">
        <v>9</v>
      </c>
      <c r="AP1312" s="178">
        <v>9</v>
      </c>
      <c r="AQ1312" s="178">
        <v>9</v>
      </c>
      <c r="AR1312" s="178">
        <v>9</v>
      </c>
      <c r="AS1312" s="178">
        <v>9</v>
      </c>
      <c r="AT1312" s="178">
        <v>9</v>
      </c>
      <c r="AU1312" s="178">
        <v>9</v>
      </c>
      <c r="AV1312" s="179">
        <v>9</v>
      </c>
    </row>
    <row r="1313" spans="2:48" s="218" customFormat="1" x14ac:dyDescent="0.25">
      <c r="B1313" s="175" t="s">
        <v>108</v>
      </c>
      <c r="C1313" s="178">
        <v>65</v>
      </c>
      <c r="D1313" s="178">
        <v>65</v>
      </c>
      <c r="E1313" s="178">
        <v>65</v>
      </c>
      <c r="F1313" s="178">
        <v>65</v>
      </c>
      <c r="G1313" s="178">
        <v>65</v>
      </c>
      <c r="H1313" s="178">
        <v>65</v>
      </c>
      <c r="I1313" s="178">
        <v>65</v>
      </c>
      <c r="J1313" s="178">
        <v>65</v>
      </c>
      <c r="K1313" s="178">
        <v>65</v>
      </c>
      <c r="L1313" s="178">
        <v>65</v>
      </c>
      <c r="M1313" s="178">
        <v>65</v>
      </c>
      <c r="N1313" s="178">
        <v>65</v>
      </c>
      <c r="O1313" s="178">
        <v>65</v>
      </c>
      <c r="P1313" s="178">
        <v>65</v>
      </c>
      <c r="Q1313" s="178">
        <v>65</v>
      </c>
      <c r="R1313" s="178">
        <v>65</v>
      </c>
      <c r="S1313" s="178">
        <v>65</v>
      </c>
      <c r="T1313" s="178">
        <v>65</v>
      </c>
      <c r="U1313" s="178">
        <v>65</v>
      </c>
      <c r="V1313" s="178">
        <v>65</v>
      </c>
      <c r="W1313" s="178">
        <v>65</v>
      </c>
      <c r="X1313" s="178">
        <v>65</v>
      </c>
      <c r="Y1313" s="178">
        <v>65</v>
      </c>
      <c r="Z1313" s="178">
        <v>65</v>
      </c>
      <c r="AA1313" s="178">
        <v>65</v>
      </c>
      <c r="AB1313" s="178">
        <v>65</v>
      </c>
      <c r="AC1313" s="178">
        <v>65</v>
      </c>
      <c r="AD1313" s="178">
        <v>65</v>
      </c>
      <c r="AE1313" s="178">
        <v>65</v>
      </c>
      <c r="AF1313" s="178">
        <v>65</v>
      </c>
      <c r="AG1313" s="178">
        <v>65</v>
      </c>
      <c r="AH1313" s="178">
        <v>65</v>
      </c>
      <c r="AI1313" s="178">
        <v>65</v>
      </c>
      <c r="AJ1313" s="178">
        <v>65</v>
      </c>
      <c r="AK1313" s="178">
        <v>65</v>
      </c>
      <c r="AL1313" s="178">
        <v>65</v>
      </c>
      <c r="AM1313" s="178">
        <v>65</v>
      </c>
      <c r="AN1313" s="178">
        <v>65</v>
      </c>
      <c r="AO1313" s="178">
        <v>65</v>
      </c>
      <c r="AP1313" s="178">
        <v>65</v>
      </c>
      <c r="AQ1313" s="178">
        <v>65</v>
      </c>
      <c r="AR1313" s="178">
        <v>65</v>
      </c>
      <c r="AS1313" s="178">
        <v>65</v>
      </c>
      <c r="AT1313" s="178">
        <v>65</v>
      </c>
      <c r="AU1313" s="178">
        <v>65</v>
      </c>
      <c r="AV1313" s="179">
        <v>65</v>
      </c>
    </row>
    <row r="1314" spans="2:48" s="218" customFormat="1" x14ac:dyDescent="0.25">
      <c r="B1314" s="175" t="s">
        <v>4</v>
      </c>
      <c r="C1314" s="178">
        <v>505.4636375</v>
      </c>
      <c r="D1314" s="178">
        <v>505.4636375</v>
      </c>
      <c r="E1314" s="178">
        <v>505.4636375</v>
      </c>
      <c r="F1314" s="178">
        <v>505.4636375</v>
      </c>
      <c r="G1314" s="178">
        <v>504.69020999999998</v>
      </c>
      <c r="H1314" s="178">
        <v>503.91678249999995</v>
      </c>
      <c r="I1314" s="178">
        <v>506.94006049999996</v>
      </c>
      <c r="J1314" s="178">
        <v>509.96333850000002</v>
      </c>
      <c r="K1314" s="178">
        <v>512.98661650000008</v>
      </c>
      <c r="L1314" s="178">
        <v>516.00989450000009</v>
      </c>
      <c r="M1314" s="178">
        <v>519.03317250000009</v>
      </c>
      <c r="N1314" s="178">
        <v>518.77266050000003</v>
      </c>
      <c r="O1314" s="178">
        <v>518.51214850000008</v>
      </c>
      <c r="P1314" s="178">
        <v>518.25163650000002</v>
      </c>
      <c r="Q1314" s="178">
        <v>517.99112450000007</v>
      </c>
      <c r="R1314" s="178">
        <v>517.73061250000001</v>
      </c>
      <c r="S1314" s="178">
        <v>517.47010049999994</v>
      </c>
      <c r="T1314" s="178">
        <v>517.2095885</v>
      </c>
      <c r="U1314" s="178">
        <v>516.94907649999993</v>
      </c>
      <c r="V1314" s="178">
        <v>516.68856449999998</v>
      </c>
      <c r="W1314" s="178">
        <v>516.42805249999992</v>
      </c>
      <c r="X1314" s="178">
        <v>516.16754049999986</v>
      </c>
      <c r="Y1314" s="178">
        <v>515.90702849999991</v>
      </c>
      <c r="Z1314" s="178">
        <v>515.64651649999985</v>
      </c>
      <c r="AA1314" s="178">
        <v>515.3860044999999</v>
      </c>
      <c r="AB1314" s="178">
        <v>515.12549249999984</v>
      </c>
      <c r="AC1314" s="178">
        <v>517.44617949999986</v>
      </c>
      <c r="AD1314" s="178">
        <v>519.76686649999988</v>
      </c>
      <c r="AE1314" s="178">
        <v>522.08755349999979</v>
      </c>
      <c r="AF1314" s="178">
        <v>524.40824049999981</v>
      </c>
      <c r="AG1314" s="178">
        <v>526.72892749999983</v>
      </c>
      <c r="AH1314" s="178">
        <v>529.04961449999985</v>
      </c>
      <c r="AI1314" s="178">
        <v>531.37030149999987</v>
      </c>
      <c r="AJ1314" s="178">
        <v>533.69098849999978</v>
      </c>
      <c r="AK1314" s="178">
        <v>536.0116754999998</v>
      </c>
      <c r="AL1314" s="178">
        <v>538.33236249999982</v>
      </c>
      <c r="AM1314" s="178">
        <v>540.65304949999984</v>
      </c>
      <c r="AN1314" s="178">
        <v>542.97373649999986</v>
      </c>
      <c r="AO1314" s="178">
        <v>545.29442349999977</v>
      </c>
      <c r="AP1314" s="178">
        <v>547.61511049999979</v>
      </c>
      <c r="AQ1314" s="178">
        <v>549.93579749999981</v>
      </c>
      <c r="AR1314" s="178">
        <v>549.93579749999981</v>
      </c>
      <c r="AS1314" s="178">
        <v>549.93579749999981</v>
      </c>
      <c r="AT1314" s="178">
        <v>549.93579749999981</v>
      </c>
      <c r="AU1314" s="178">
        <v>549.93579749999981</v>
      </c>
      <c r="AV1314" s="179">
        <v>549.93579749999981</v>
      </c>
    </row>
    <row r="1315" spans="2:48" s="218" customFormat="1" x14ac:dyDescent="0.25">
      <c r="B1315" s="175" t="s">
        <v>6</v>
      </c>
      <c r="C1315" s="178">
        <v>0</v>
      </c>
      <c r="D1315" s="178">
        <v>0</v>
      </c>
      <c r="E1315" s="178">
        <v>0</v>
      </c>
      <c r="F1315" s="178">
        <v>0</v>
      </c>
      <c r="G1315" s="178">
        <v>0</v>
      </c>
      <c r="H1315" s="178">
        <v>0</v>
      </c>
      <c r="I1315" s="178">
        <v>0</v>
      </c>
      <c r="J1315" s="178">
        <v>0</v>
      </c>
      <c r="K1315" s="178">
        <v>0</v>
      </c>
      <c r="L1315" s="178">
        <v>0</v>
      </c>
      <c r="M1315" s="178">
        <v>0</v>
      </c>
      <c r="N1315" s="178">
        <v>0</v>
      </c>
      <c r="O1315" s="178">
        <v>0</v>
      </c>
      <c r="P1315" s="178">
        <v>0</v>
      </c>
      <c r="Q1315" s="178">
        <v>0</v>
      </c>
      <c r="R1315" s="178">
        <v>0</v>
      </c>
      <c r="S1315" s="178">
        <v>0</v>
      </c>
      <c r="T1315" s="178">
        <v>0</v>
      </c>
      <c r="U1315" s="178">
        <v>0</v>
      </c>
      <c r="V1315" s="178">
        <v>0</v>
      </c>
      <c r="W1315" s="178">
        <v>0</v>
      </c>
      <c r="X1315" s="178">
        <v>0</v>
      </c>
      <c r="Y1315" s="178">
        <v>0</v>
      </c>
      <c r="Z1315" s="178">
        <v>0</v>
      </c>
      <c r="AA1315" s="178">
        <v>0</v>
      </c>
      <c r="AB1315" s="178">
        <v>0</v>
      </c>
      <c r="AC1315" s="178">
        <v>0</v>
      </c>
      <c r="AD1315" s="178">
        <v>0</v>
      </c>
      <c r="AE1315" s="178">
        <v>0</v>
      </c>
      <c r="AF1315" s="178">
        <v>0</v>
      </c>
      <c r="AG1315" s="178">
        <v>0</v>
      </c>
      <c r="AH1315" s="178">
        <v>0</v>
      </c>
      <c r="AI1315" s="178">
        <v>0</v>
      </c>
      <c r="AJ1315" s="178">
        <v>0</v>
      </c>
      <c r="AK1315" s="178">
        <v>0</v>
      </c>
      <c r="AL1315" s="178">
        <v>0</v>
      </c>
      <c r="AM1315" s="178">
        <v>0</v>
      </c>
      <c r="AN1315" s="178">
        <v>0</v>
      </c>
      <c r="AO1315" s="178">
        <v>0</v>
      </c>
      <c r="AP1315" s="178">
        <v>0</v>
      </c>
      <c r="AQ1315" s="178">
        <v>0</v>
      </c>
      <c r="AR1315" s="178">
        <v>0</v>
      </c>
      <c r="AS1315" s="178">
        <v>0</v>
      </c>
      <c r="AT1315" s="178">
        <v>0</v>
      </c>
      <c r="AU1315" s="178">
        <v>0</v>
      </c>
      <c r="AV1315" s="179">
        <v>0</v>
      </c>
    </row>
    <row r="1316" spans="2:48" s="218" customFormat="1" x14ac:dyDescent="0.25">
      <c r="B1316" s="175" t="s">
        <v>8</v>
      </c>
      <c r="C1316" s="178">
        <v>17</v>
      </c>
      <c r="D1316" s="178">
        <v>17</v>
      </c>
      <c r="E1316" s="178">
        <v>17</v>
      </c>
      <c r="F1316" s="178">
        <v>17</v>
      </c>
      <c r="G1316" s="178">
        <v>17</v>
      </c>
      <c r="H1316" s="178">
        <v>17</v>
      </c>
      <c r="I1316" s="178">
        <v>17</v>
      </c>
      <c r="J1316" s="178">
        <v>17</v>
      </c>
      <c r="K1316" s="178">
        <v>17</v>
      </c>
      <c r="L1316" s="178">
        <v>17</v>
      </c>
      <c r="M1316" s="178">
        <v>17</v>
      </c>
      <c r="N1316" s="178">
        <v>17</v>
      </c>
      <c r="O1316" s="178">
        <v>17</v>
      </c>
      <c r="P1316" s="178">
        <v>17</v>
      </c>
      <c r="Q1316" s="178">
        <v>17</v>
      </c>
      <c r="R1316" s="178">
        <v>17</v>
      </c>
      <c r="S1316" s="178">
        <v>17</v>
      </c>
      <c r="T1316" s="178">
        <v>17</v>
      </c>
      <c r="U1316" s="178">
        <v>17</v>
      </c>
      <c r="V1316" s="178">
        <v>17</v>
      </c>
      <c r="W1316" s="178">
        <v>17</v>
      </c>
      <c r="X1316" s="178">
        <v>17</v>
      </c>
      <c r="Y1316" s="178">
        <v>17</v>
      </c>
      <c r="Z1316" s="178">
        <v>17</v>
      </c>
      <c r="AA1316" s="178">
        <v>17</v>
      </c>
      <c r="AB1316" s="178">
        <v>17</v>
      </c>
      <c r="AC1316" s="178">
        <v>17</v>
      </c>
      <c r="AD1316" s="178">
        <v>17</v>
      </c>
      <c r="AE1316" s="178">
        <v>17</v>
      </c>
      <c r="AF1316" s="178">
        <v>17</v>
      </c>
      <c r="AG1316" s="178">
        <v>17</v>
      </c>
      <c r="AH1316" s="178">
        <v>17</v>
      </c>
      <c r="AI1316" s="178">
        <v>17</v>
      </c>
      <c r="AJ1316" s="178">
        <v>17</v>
      </c>
      <c r="AK1316" s="178">
        <v>17</v>
      </c>
      <c r="AL1316" s="178">
        <v>17</v>
      </c>
      <c r="AM1316" s="178">
        <v>17</v>
      </c>
      <c r="AN1316" s="178">
        <v>17</v>
      </c>
      <c r="AO1316" s="178">
        <v>17</v>
      </c>
      <c r="AP1316" s="178">
        <v>17</v>
      </c>
      <c r="AQ1316" s="178">
        <v>17</v>
      </c>
      <c r="AR1316" s="178">
        <v>17</v>
      </c>
      <c r="AS1316" s="178">
        <v>17</v>
      </c>
      <c r="AT1316" s="178">
        <v>17</v>
      </c>
      <c r="AU1316" s="178">
        <v>17</v>
      </c>
      <c r="AV1316" s="179">
        <v>17</v>
      </c>
    </row>
    <row r="1317" spans="2:48" s="218" customFormat="1" x14ac:dyDescent="0.25">
      <c r="B1317" s="175" t="s">
        <v>10</v>
      </c>
      <c r="C1317" s="180"/>
      <c r="D1317" s="180"/>
      <c r="E1317" s="180"/>
      <c r="F1317" s="180"/>
      <c r="G1317" s="180"/>
      <c r="H1317" s="180"/>
      <c r="I1317" s="180"/>
      <c r="J1317" s="180"/>
      <c r="K1317" s="180"/>
      <c r="L1317" s="180"/>
      <c r="M1317" s="180"/>
      <c r="N1317" s="180"/>
      <c r="O1317" s="180"/>
      <c r="P1317" s="180"/>
      <c r="Q1317" s="180"/>
      <c r="R1317" s="180"/>
      <c r="S1317" s="180"/>
      <c r="T1317" s="180"/>
      <c r="U1317" s="180"/>
      <c r="V1317" s="180"/>
      <c r="W1317" s="180"/>
      <c r="X1317" s="180"/>
      <c r="Y1317" s="180"/>
      <c r="Z1317" s="180"/>
      <c r="AA1317" s="180"/>
      <c r="AB1317" s="180"/>
      <c r="AC1317" s="180"/>
      <c r="AD1317" s="180"/>
      <c r="AE1317" s="180"/>
      <c r="AF1317" s="180"/>
      <c r="AG1317" s="180"/>
      <c r="AH1317" s="180"/>
      <c r="AI1317" s="180"/>
      <c r="AJ1317" s="180"/>
      <c r="AK1317" s="180"/>
      <c r="AL1317" s="180"/>
      <c r="AM1317" s="180"/>
      <c r="AN1317" s="180"/>
      <c r="AO1317" s="180"/>
      <c r="AP1317" s="180"/>
      <c r="AQ1317" s="180"/>
      <c r="AR1317" s="180"/>
      <c r="AS1317" s="180"/>
      <c r="AT1317" s="180"/>
      <c r="AU1317" s="180"/>
      <c r="AV1317" s="181"/>
    </row>
    <row r="1318" spans="2:48" s="218" customFormat="1" x14ac:dyDescent="0.25">
      <c r="B1318" s="175" t="s">
        <v>12</v>
      </c>
      <c r="C1318" s="180"/>
      <c r="D1318" s="180"/>
      <c r="E1318" s="180"/>
      <c r="F1318" s="180"/>
      <c r="G1318" s="180"/>
      <c r="H1318" s="180"/>
      <c r="I1318" s="180"/>
      <c r="J1318" s="180"/>
      <c r="K1318" s="180"/>
      <c r="L1318" s="180"/>
      <c r="M1318" s="180"/>
      <c r="N1318" s="180"/>
      <c r="O1318" s="180"/>
      <c r="P1318" s="180"/>
      <c r="Q1318" s="180"/>
      <c r="R1318" s="180"/>
      <c r="S1318" s="180"/>
      <c r="T1318" s="180"/>
      <c r="U1318" s="180"/>
      <c r="V1318" s="180"/>
      <c r="W1318" s="180"/>
      <c r="X1318" s="180"/>
      <c r="Y1318" s="180"/>
      <c r="Z1318" s="180"/>
      <c r="AA1318" s="180"/>
      <c r="AB1318" s="180"/>
      <c r="AC1318" s="180"/>
      <c r="AD1318" s="180"/>
      <c r="AE1318" s="180"/>
      <c r="AF1318" s="180"/>
      <c r="AG1318" s="180"/>
      <c r="AH1318" s="180"/>
      <c r="AI1318" s="180"/>
      <c r="AJ1318" s="180"/>
      <c r="AK1318" s="180"/>
      <c r="AL1318" s="180"/>
      <c r="AM1318" s="180"/>
      <c r="AN1318" s="180"/>
      <c r="AO1318" s="180"/>
      <c r="AP1318" s="180"/>
      <c r="AQ1318" s="180"/>
      <c r="AR1318" s="180"/>
      <c r="AS1318" s="180"/>
      <c r="AT1318" s="180"/>
      <c r="AU1318" s="180"/>
      <c r="AV1318" s="181"/>
    </row>
    <row r="1319" spans="2:48" s="218" customFormat="1" x14ac:dyDescent="0.25">
      <c r="B1319" s="175" t="s">
        <v>14</v>
      </c>
      <c r="C1319" s="180"/>
      <c r="D1319" s="180"/>
      <c r="E1319" s="180"/>
      <c r="F1319" s="180"/>
      <c r="G1319" s="180"/>
      <c r="H1319" s="180"/>
      <c r="I1319" s="180"/>
      <c r="J1319" s="180"/>
      <c r="K1319" s="180"/>
      <c r="L1319" s="180"/>
      <c r="M1319" s="180"/>
      <c r="N1319" s="180"/>
      <c r="O1319" s="180"/>
      <c r="P1319" s="180"/>
      <c r="Q1319" s="180"/>
      <c r="R1319" s="180"/>
      <c r="S1319" s="180"/>
      <c r="T1319" s="180"/>
      <c r="U1319" s="180"/>
      <c r="V1319" s="180"/>
      <c r="W1319" s="180"/>
      <c r="X1319" s="180"/>
      <c r="Y1319" s="180"/>
      <c r="Z1319" s="180"/>
      <c r="AA1319" s="180"/>
      <c r="AB1319" s="180"/>
      <c r="AC1319" s="180"/>
      <c r="AD1319" s="180"/>
      <c r="AE1319" s="180"/>
      <c r="AF1319" s="180"/>
      <c r="AG1319" s="180"/>
      <c r="AH1319" s="180"/>
      <c r="AI1319" s="180"/>
      <c r="AJ1319" s="180"/>
      <c r="AK1319" s="180"/>
      <c r="AL1319" s="180"/>
      <c r="AM1319" s="180"/>
      <c r="AN1319" s="180"/>
      <c r="AO1319" s="180"/>
      <c r="AP1319" s="180"/>
      <c r="AQ1319" s="180"/>
      <c r="AR1319" s="180"/>
      <c r="AS1319" s="180"/>
      <c r="AT1319" s="180"/>
      <c r="AU1319" s="180"/>
      <c r="AV1319" s="181"/>
    </row>
    <row r="1320" spans="2:48" s="218" customFormat="1" x14ac:dyDescent="0.25">
      <c r="B1320" s="175" t="s">
        <v>16</v>
      </c>
      <c r="C1320" s="180"/>
      <c r="D1320" s="180"/>
      <c r="E1320" s="180"/>
      <c r="F1320" s="180"/>
      <c r="G1320" s="180"/>
      <c r="H1320" s="180"/>
      <c r="I1320" s="180"/>
      <c r="J1320" s="180"/>
      <c r="K1320" s="180"/>
      <c r="L1320" s="180"/>
      <c r="M1320" s="180"/>
      <c r="N1320" s="180"/>
      <c r="O1320" s="180"/>
      <c r="P1320" s="180"/>
      <c r="Q1320" s="180"/>
      <c r="R1320" s="180"/>
      <c r="S1320" s="180"/>
      <c r="T1320" s="180"/>
      <c r="U1320" s="180"/>
      <c r="V1320" s="180"/>
      <c r="W1320" s="180"/>
      <c r="X1320" s="180"/>
      <c r="Y1320" s="180"/>
      <c r="Z1320" s="180"/>
      <c r="AA1320" s="180"/>
      <c r="AB1320" s="180"/>
      <c r="AC1320" s="180"/>
      <c r="AD1320" s="180"/>
      <c r="AE1320" s="180"/>
      <c r="AF1320" s="180"/>
      <c r="AG1320" s="180"/>
      <c r="AH1320" s="180"/>
      <c r="AI1320" s="180"/>
      <c r="AJ1320" s="180"/>
      <c r="AK1320" s="180"/>
      <c r="AL1320" s="180"/>
      <c r="AM1320" s="180"/>
      <c r="AN1320" s="180"/>
      <c r="AO1320" s="180"/>
      <c r="AP1320" s="180"/>
      <c r="AQ1320" s="180"/>
      <c r="AR1320" s="180"/>
      <c r="AS1320" s="180"/>
      <c r="AT1320" s="180"/>
      <c r="AU1320" s="180"/>
      <c r="AV1320" s="181"/>
    </row>
    <row r="1321" spans="2:48" s="218" customFormat="1" x14ac:dyDescent="0.25">
      <c r="B1321" s="175" t="s">
        <v>18</v>
      </c>
      <c r="C1321" s="180"/>
      <c r="D1321" s="180"/>
      <c r="E1321" s="180"/>
      <c r="F1321" s="180"/>
      <c r="G1321" s="180"/>
      <c r="H1321" s="180"/>
      <c r="I1321" s="180"/>
      <c r="J1321" s="180"/>
      <c r="K1321" s="180"/>
      <c r="L1321" s="180"/>
      <c r="M1321" s="180"/>
      <c r="N1321" s="180"/>
      <c r="O1321" s="180"/>
      <c r="P1321" s="180"/>
      <c r="Q1321" s="180"/>
      <c r="R1321" s="180"/>
      <c r="S1321" s="180"/>
      <c r="T1321" s="180"/>
      <c r="U1321" s="180"/>
      <c r="V1321" s="180"/>
      <c r="W1321" s="180"/>
      <c r="X1321" s="180"/>
      <c r="Y1321" s="180"/>
      <c r="Z1321" s="180"/>
      <c r="AA1321" s="180"/>
      <c r="AB1321" s="180"/>
      <c r="AC1321" s="180"/>
      <c r="AD1321" s="180"/>
      <c r="AE1321" s="180"/>
      <c r="AF1321" s="180"/>
      <c r="AG1321" s="180"/>
      <c r="AH1321" s="180"/>
      <c r="AI1321" s="180"/>
      <c r="AJ1321" s="180"/>
      <c r="AK1321" s="180"/>
      <c r="AL1321" s="180"/>
      <c r="AM1321" s="180"/>
      <c r="AN1321" s="180"/>
      <c r="AO1321" s="180"/>
      <c r="AP1321" s="180"/>
      <c r="AQ1321" s="180"/>
      <c r="AR1321" s="180"/>
      <c r="AS1321" s="180"/>
      <c r="AT1321" s="180"/>
      <c r="AU1321" s="180"/>
      <c r="AV1321" s="181"/>
    </row>
    <row r="1322" spans="2:48" s="218" customFormat="1" x14ac:dyDescent="0.25">
      <c r="B1322" s="175" t="s">
        <v>20</v>
      </c>
      <c r="C1322" s="180"/>
      <c r="D1322" s="180"/>
      <c r="E1322" s="180"/>
      <c r="F1322" s="180"/>
      <c r="G1322" s="180"/>
      <c r="H1322" s="180"/>
      <c r="I1322" s="180"/>
      <c r="J1322" s="180"/>
      <c r="K1322" s="180"/>
      <c r="L1322" s="180"/>
      <c r="M1322" s="180"/>
      <c r="N1322" s="180"/>
      <c r="O1322" s="180"/>
      <c r="P1322" s="180"/>
      <c r="Q1322" s="180"/>
      <c r="R1322" s="180"/>
      <c r="S1322" s="180"/>
      <c r="T1322" s="180"/>
      <c r="U1322" s="180"/>
      <c r="V1322" s="180"/>
      <c r="W1322" s="180"/>
      <c r="X1322" s="180"/>
      <c r="Y1322" s="180"/>
      <c r="Z1322" s="180"/>
      <c r="AA1322" s="180"/>
      <c r="AB1322" s="180"/>
      <c r="AC1322" s="180"/>
      <c r="AD1322" s="180"/>
      <c r="AE1322" s="180"/>
      <c r="AF1322" s="180"/>
      <c r="AG1322" s="180"/>
      <c r="AH1322" s="180"/>
      <c r="AI1322" s="180"/>
      <c r="AJ1322" s="180"/>
      <c r="AK1322" s="180"/>
      <c r="AL1322" s="180"/>
      <c r="AM1322" s="180"/>
      <c r="AN1322" s="180"/>
      <c r="AO1322" s="180"/>
      <c r="AP1322" s="180"/>
      <c r="AQ1322" s="180"/>
      <c r="AR1322" s="180"/>
      <c r="AS1322" s="180"/>
      <c r="AT1322" s="180"/>
      <c r="AU1322" s="180"/>
      <c r="AV1322" s="181"/>
    </row>
    <row r="1323" spans="2:48" s="218" customFormat="1" x14ac:dyDescent="0.25">
      <c r="B1323" s="175" t="s">
        <v>22</v>
      </c>
      <c r="C1323" s="178">
        <v>11.14739</v>
      </c>
      <c r="D1323" s="178">
        <v>11.14739</v>
      </c>
      <c r="E1323" s="178">
        <v>11.14739</v>
      </c>
      <c r="F1323" s="178">
        <v>11.14739</v>
      </c>
      <c r="G1323" s="178">
        <v>11.14739</v>
      </c>
      <c r="H1323" s="178">
        <v>11.14739</v>
      </c>
      <c r="I1323" s="178">
        <v>11.14739</v>
      </c>
      <c r="J1323" s="178">
        <v>11.14739</v>
      </c>
      <c r="K1323" s="178">
        <v>10.881722222222221</v>
      </c>
      <c r="L1323" s="178">
        <v>10.616054444444444</v>
      </c>
      <c r="M1323" s="178">
        <v>10.350386666666665</v>
      </c>
      <c r="N1323" s="178">
        <v>10.210872533333333</v>
      </c>
      <c r="O1323" s="178">
        <v>10.071358399999999</v>
      </c>
      <c r="P1323" s="178">
        <v>9.9318442666666673</v>
      </c>
      <c r="Q1323" s="178">
        <v>9.7923301333333335</v>
      </c>
      <c r="R1323" s="178">
        <v>9.6528160000000014</v>
      </c>
      <c r="S1323" s="178">
        <v>9.6762657333333344</v>
      </c>
      <c r="T1323" s="178">
        <v>9.6997154666666674</v>
      </c>
      <c r="U1323" s="178">
        <v>9.7231652000000004</v>
      </c>
      <c r="V1323" s="178">
        <v>9.7466149333333334</v>
      </c>
      <c r="W1323" s="178">
        <v>9.7700646666666664</v>
      </c>
      <c r="X1323" s="178">
        <v>9.7935144000000012</v>
      </c>
      <c r="Y1323" s="178">
        <v>9.8169641333333342</v>
      </c>
      <c r="Z1323" s="178">
        <v>9.8404138666666672</v>
      </c>
      <c r="AA1323" s="178">
        <v>9.8638636000000002</v>
      </c>
      <c r="AB1323" s="178">
        <v>9.8873133333333332</v>
      </c>
      <c r="AC1323" s="178">
        <v>9.8796104444444435</v>
      </c>
      <c r="AD1323" s="178">
        <v>9.8719075555555555</v>
      </c>
      <c r="AE1323" s="178">
        <v>9.8642046666666658</v>
      </c>
      <c r="AF1323" s="178">
        <v>9.8565017777777779</v>
      </c>
      <c r="AG1323" s="178">
        <v>9.8487988888888882</v>
      </c>
      <c r="AH1323" s="178">
        <v>9.8410960000000003</v>
      </c>
      <c r="AI1323" s="178">
        <v>9.8333931111111106</v>
      </c>
      <c r="AJ1323" s="178">
        <v>9.8256902222222227</v>
      </c>
      <c r="AK1323" s="178">
        <v>9.817987333333333</v>
      </c>
      <c r="AL1323" s="178">
        <v>9.810284444444445</v>
      </c>
      <c r="AM1323" s="178">
        <v>9.8025815555555553</v>
      </c>
      <c r="AN1323" s="178">
        <v>9.7948786666666674</v>
      </c>
      <c r="AO1323" s="178">
        <v>9.7871757777777777</v>
      </c>
      <c r="AP1323" s="178">
        <v>9.7794728888888898</v>
      </c>
      <c r="AQ1323" s="178">
        <v>9.7717700000000001</v>
      </c>
      <c r="AR1323" s="178">
        <v>9.7717700000000001</v>
      </c>
      <c r="AS1323" s="178">
        <v>9.7717700000000001</v>
      </c>
      <c r="AT1323" s="178">
        <v>9.7717700000000001</v>
      </c>
      <c r="AU1323" s="178">
        <v>9.7717700000000001</v>
      </c>
      <c r="AV1323" s="179">
        <v>9.7717700000000001</v>
      </c>
    </row>
    <row r="1324" spans="2:48" s="218" customFormat="1" x14ac:dyDescent="0.25">
      <c r="B1324" s="175" t="s">
        <v>110</v>
      </c>
      <c r="C1324" s="178">
        <v>0</v>
      </c>
      <c r="D1324" s="178">
        <v>0</v>
      </c>
      <c r="E1324" s="178">
        <v>0</v>
      </c>
      <c r="F1324" s="178">
        <v>0</v>
      </c>
      <c r="G1324" s="178">
        <v>0</v>
      </c>
      <c r="H1324" s="178">
        <v>0</v>
      </c>
      <c r="I1324" s="178">
        <v>0</v>
      </c>
      <c r="J1324" s="178">
        <v>0</v>
      </c>
      <c r="K1324" s="178">
        <v>0</v>
      </c>
      <c r="L1324" s="178">
        <v>0</v>
      </c>
      <c r="M1324" s="178">
        <v>0</v>
      </c>
      <c r="N1324" s="178">
        <v>0</v>
      </c>
      <c r="O1324" s="178">
        <v>0</v>
      </c>
      <c r="P1324" s="178">
        <v>0</v>
      </c>
      <c r="Q1324" s="178">
        <v>0</v>
      </c>
      <c r="R1324" s="178">
        <v>0</v>
      </c>
      <c r="S1324" s="178">
        <v>0</v>
      </c>
      <c r="T1324" s="178">
        <v>0</v>
      </c>
      <c r="U1324" s="178">
        <v>0</v>
      </c>
      <c r="V1324" s="178">
        <v>0</v>
      </c>
      <c r="W1324" s="178">
        <v>0</v>
      </c>
      <c r="X1324" s="178">
        <v>0</v>
      </c>
      <c r="Y1324" s="178">
        <v>0</v>
      </c>
      <c r="Z1324" s="178">
        <v>0</v>
      </c>
      <c r="AA1324" s="178">
        <v>0</v>
      </c>
      <c r="AB1324" s="178">
        <v>0</v>
      </c>
      <c r="AC1324" s="178">
        <v>0</v>
      </c>
      <c r="AD1324" s="178">
        <v>0</v>
      </c>
      <c r="AE1324" s="178">
        <v>0</v>
      </c>
      <c r="AF1324" s="178">
        <v>0</v>
      </c>
      <c r="AG1324" s="178">
        <v>0</v>
      </c>
      <c r="AH1324" s="178">
        <v>0</v>
      </c>
      <c r="AI1324" s="178">
        <v>0</v>
      </c>
      <c r="AJ1324" s="178">
        <v>0</v>
      </c>
      <c r="AK1324" s="178">
        <v>0</v>
      </c>
      <c r="AL1324" s="178">
        <v>0</v>
      </c>
      <c r="AM1324" s="178">
        <v>0</v>
      </c>
      <c r="AN1324" s="178">
        <v>0</v>
      </c>
      <c r="AO1324" s="178">
        <v>0</v>
      </c>
      <c r="AP1324" s="178">
        <v>0</v>
      </c>
      <c r="AQ1324" s="178">
        <v>0</v>
      </c>
      <c r="AR1324" s="178">
        <v>0</v>
      </c>
      <c r="AS1324" s="178">
        <v>0</v>
      </c>
      <c r="AT1324" s="178">
        <v>0</v>
      </c>
      <c r="AU1324" s="178">
        <v>0</v>
      </c>
      <c r="AV1324" s="179">
        <v>0</v>
      </c>
    </row>
    <row r="1325" spans="2:48" s="218" customFormat="1" x14ac:dyDescent="0.25">
      <c r="B1325" s="175" t="s">
        <v>111</v>
      </c>
      <c r="C1325" s="178">
        <v>0</v>
      </c>
      <c r="D1325" s="178">
        <v>0</v>
      </c>
      <c r="E1325" s="178">
        <v>0</v>
      </c>
      <c r="F1325" s="178">
        <v>0</v>
      </c>
      <c r="G1325" s="178">
        <v>0</v>
      </c>
      <c r="H1325" s="178">
        <v>0</v>
      </c>
      <c r="I1325" s="178">
        <v>0</v>
      </c>
      <c r="J1325" s="178">
        <v>0</v>
      </c>
      <c r="K1325" s="178">
        <v>0</v>
      </c>
      <c r="L1325" s="178">
        <v>0</v>
      </c>
      <c r="M1325" s="178">
        <v>0</v>
      </c>
      <c r="N1325" s="178">
        <v>0</v>
      </c>
      <c r="O1325" s="178">
        <v>0</v>
      </c>
      <c r="P1325" s="178">
        <v>0</v>
      </c>
      <c r="Q1325" s="178">
        <v>0</v>
      </c>
      <c r="R1325" s="178">
        <v>0</v>
      </c>
      <c r="S1325" s="178">
        <v>0</v>
      </c>
      <c r="T1325" s="178">
        <v>0</v>
      </c>
      <c r="U1325" s="178">
        <v>0</v>
      </c>
      <c r="V1325" s="178">
        <v>0</v>
      </c>
      <c r="W1325" s="178">
        <v>0</v>
      </c>
      <c r="X1325" s="178">
        <v>0</v>
      </c>
      <c r="Y1325" s="178">
        <v>0</v>
      </c>
      <c r="Z1325" s="178">
        <v>0</v>
      </c>
      <c r="AA1325" s="178">
        <v>0</v>
      </c>
      <c r="AB1325" s="178">
        <v>0</v>
      </c>
      <c r="AC1325" s="178">
        <v>0</v>
      </c>
      <c r="AD1325" s="178">
        <v>0</v>
      </c>
      <c r="AE1325" s="178">
        <v>0</v>
      </c>
      <c r="AF1325" s="178">
        <v>0</v>
      </c>
      <c r="AG1325" s="178">
        <v>0</v>
      </c>
      <c r="AH1325" s="178">
        <v>0</v>
      </c>
      <c r="AI1325" s="178">
        <v>0</v>
      </c>
      <c r="AJ1325" s="178">
        <v>0</v>
      </c>
      <c r="AK1325" s="178">
        <v>0</v>
      </c>
      <c r="AL1325" s="178">
        <v>0</v>
      </c>
      <c r="AM1325" s="178">
        <v>0</v>
      </c>
      <c r="AN1325" s="178">
        <v>0</v>
      </c>
      <c r="AO1325" s="178">
        <v>0</v>
      </c>
      <c r="AP1325" s="178">
        <v>0</v>
      </c>
      <c r="AQ1325" s="178">
        <v>0</v>
      </c>
      <c r="AR1325" s="178">
        <v>0</v>
      </c>
      <c r="AS1325" s="178">
        <v>0</v>
      </c>
      <c r="AT1325" s="178">
        <v>0</v>
      </c>
      <c r="AU1325" s="178">
        <v>0</v>
      </c>
      <c r="AV1325" s="179">
        <v>0</v>
      </c>
    </row>
    <row r="1326" spans="2:48" s="218" customFormat="1" x14ac:dyDescent="0.25">
      <c r="B1326" s="175" t="s">
        <v>58</v>
      </c>
      <c r="C1326" s="178">
        <v>0</v>
      </c>
      <c r="D1326" s="178">
        <v>0</v>
      </c>
      <c r="E1326" s="178">
        <v>0</v>
      </c>
      <c r="F1326" s="178">
        <v>0</v>
      </c>
      <c r="G1326" s="178">
        <v>0</v>
      </c>
      <c r="H1326" s="178">
        <v>0</v>
      </c>
      <c r="I1326" s="178">
        <v>0</v>
      </c>
      <c r="J1326" s="178">
        <v>0</v>
      </c>
      <c r="K1326" s="178">
        <v>0</v>
      </c>
      <c r="L1326" s="178">
        <v>0</v>
      </c>
      <c r="M1326" s="178">
        <v>0</v>
      </c>
      <c r="N1326" s="178">
        <v>0</v>
      </c>
      <c r="O1326" s="178">
        <v>0</v>
      </c>
      <c r="P1326" s="178">
        <v>0</v>
      </c>
      <c r="Q1326" s="178">
        <v>0</v>
      </c>
      <c r="R1326" s="178">
        <v>0</v>
      </c>
      <c r="S1326" s="178">
        <v>0</v>
      </c>
      <c r="T1326" s="178">
        <v>0</v>
      </c>
      <c r="U1326" s="178">
        <v>0</v>
      </c>
      <c r="V1326" s="178">
        <v>0</v>
      </c>
      <c r="W1326" s="178">
        <v>0</v>
      </c>
      <c r="X1326" s="178">
        <v>0</v>
      </c>
      <c r="Y1326" s="178">
        <v>0</v>
      </c>
      <c r="Z1326" s="178">
        <v>0</v>
      </c>
      <c r="AA1326" s="178">
        <v>0</v>
      </c>
      <c r="AB1326" s="178">
        <v>0</v>
      </c>
      <c r="AC1326" s="178">
        <v>0</v>
      </c>
      <c r="AD1326" s="178">
        <v>0</v>
      </c>
      <c r="AE1326" s="178">
        <v>0</v>
      </c>
      <c r="AF1326" s="178">
        <v>0</v>
      </c>
      <c r="AG1326" s="178">
        <v>0</v>
      </c>
      <c r="AH1326" s="178">
        <v>0</v>
      </c>
      <c r="AI1326" s="178">
        <v>0</v>
      </c>
      <c r="AJ1326" s="178">
        <v>0</v>
      </c>
      <c r="AK1326" s="178">
        <v>0</v>
      </c>
      <c r="AL1326" s="178">
        <v>0</v>
      </c>
      <c r="AM1326" s="178">
        <v>0</v>
      </c>
      <c r="AN1326" s="178">
        <v>0</v>
      </c>
      <c r="AO1326" s="178">
        <v>0</v>
      </c>
      <c r="AP1326" s="178">
        <v>0</v>
      </c>
      <c r="AQ1326" s="178">
        <v>0</v>
      </c>
      <c r="AR1326" s="178">
        <v>0</v>
      </c>
      <c r="AS1326" s="178">
        <v>0</v>
      </c>
      <c r="AT1326" s="178">
        <v>0</v>
      </c>
      <c r="AU1326" s="178">
        <v>0</v>
      </c>
      <c r="AV1326" s="179">
        <v>0</v>
      </c>
    </row>
    <row r="1327" spans="2:48" s="218" customFormat="1" x14ac:dyDescent="0.25">
      <c r="B1327" s="175" t="s">
        <v>60</v>
      </c>
      <c r="C1327" s="178">
        <v>10424.139846119999</v>
      </c>
      <c r="D1327" s="178">
        <v>10424.139846119999</v>
      </c>
      <c r="E1327" s="178">
        <v>10424.139846119999</v>
      </c>
      <c r="F1327" s="178">
        <v>10424.139846119999</v>
      </c>
      <c r="G1327" s="178">
        <v>10424.139846119999</v>
      </c>
      <c r="H1327" s="178">
        <v>10424.139846119999</v>
      </c>
      <c r="I1327" s="178">
        <v>10424.139846119999</v>
      </c>
      <c r="J1327" s="178">
        <v>10424.139846119999</v>
      </c>
      <c r="K1327" s="178">
        <v>10175.271677999999</v>
      </c>
      <c r="L1327" s="178">
        <v>9926.4035098799995</v>
      </c>
      <c r="M1327" s="178">
        <v>9677.5353417599999</v>
      </c>
      <c r="N1327" s="178">
        <v>8854.1188547771926</v>
      </c>
      <c r="O1327" s="178">
        <v>8030.7023677943844</v>
      </c>
      <c r="P1327" s="178">
        <v>7207.285880811577</v>
      </c>
      <c r="Q1327" s="178">
        <v>6383.8693938287688</v>
      </c>
      <c r="R1327" s="178">
        <v>5560.4529068459615</v>
      </c>
      <c r="S1327" s="178">
        <v>5326.9046995415829</v>
      </c>
      <c r="T1327" s="178">
        <v>5093.3564922372043</v>
      </c>
      <c r="U1327" s="178">
        <v>4859.8082849328257</v>
      </c>
      <c r="V1327" s="178">
        <v>4626.2600776284471</v>
      </c>
      <c r="W1327" s="178">
        <v>4392.7118703240685</v>
      </c>
      <c r="X1327" s="178">
        <v>4159.1636630196899</v>
      </c>
      <c r="Y1327" s="178">
        <v>3925.6154557153113</v>
      </c>
      <c r="Z1327" s="178">
        <v>3692.0672484109327</v>
      </c>
      <c r="AA1327" s="178">
        <v>3458.5190411065541</v>
      </c>
      <c r="AB1327" s="178">
        <v>3224.9708338021755</v>
      </c>
      <c r="AC1327" s="178">
        <v>3166.4197114236249</v>
      </c>
      <c r="AD1327" s="178">
        <v>3107.8685890450738</v>
      </c>
      <c r="AE1327" s="178">
        <v>3049.3174666665232</v>
      </c>
      <c r="AF1327" s="178">
        <v>2990.7663442879721</v>
      </c>
      <c r="AG1327" s="178">
        <v>2932.2152219094214</v>
      </c>
      <c r="AH1327" s="178">
        <v>2873.6640995308708</v>
      </c>
      <c r="AI1327" s="178">
        <v>2815.1129771523197</v>
      </c>
      <c r="AJ1327" s="178">
        <v>2756.561854773769</v>
      </c>
      <c r="AK1327" s="178">
        <v>2698.0107323952179</v>
      </c>
      <c r="AL1327" s="178">
        <v>2639.4596100166673</v>
      </c>
      <c r="AM1327" s="178">
        <v>2580.9084876381166</v>
      </c>
      <c r="AN1327" s="178">
        <v>2522.3573652595655</v>
      </c>
      <c r="AO1327" s="178">
        <v>2463.8062428810149</v>
      </c>
      <c r="AP1327" s="178">
        <v>2405.2551205024638</v>
      </c>
      <c r="AQ1327" s="178">
        <v>2346.7039981239132</v>
      </c>
      <c r="AR1327" s="178">
        <v>2346.7039981239132</v>
      </c>
      <c r="AS1327" s="178">
        <v>2346.7039981239132</v>
      </c>
      <c r="AT1327" s="178">
        <v>2346.7039981239132</v>
      </c>
      <c r="AU1327" s="178">
        <v>2346.7039981239132</v>
      </c>
      <c r="AV1327" s="179">
        <v>2346.7039981239132</v>
      </c>
    </row>
    <row r="1328" spans="2:48" s="218" customFormat="1" x14ac:dyDescent="0.25">
      <c r="B1328" s="175" t="s">
        <v>62</v>
      </c>
      <c r="C1328" s="178">
        <v>5212.0699230599994</v>
      </c>
      <c r="D1328" s="178">
        <v>5212.0699230599994</v>
      </c>
      <c r="E1328" s="178">
        <v>5212.0699230599994</v>
      </c>
      <c r="F1328" s="178">
        <v>5212.0699230599994</v>
      </c>
      <c r="G1328" s="178">
        <v>5212.0699230599994</v>
      </c>
      <c r="H1328" s="178">
        <v>5212.0699230599994</v>
      </c>
      <c r="I1328" s="178">
        <v>5212.0699230599994</v>
      </c>
      <c r="J1328" s="178">
        <v>5212.0699230599994</v>
      </c>
      <c r="K1328" s="178">
        <v>5087.6358389999996</v>
      </c>
      <c r="L1328" s="178">
        <v>4963.2017549399998</v>
      </c>
      <c r="M1328" s="178">
        <v>4838.76767088</v>
      </c>
      <c r="N1328" s="178">
        <v>4427.0594273885963</v>
      </c>
      <c r="O1328" s="178">
        <v>4015.3511838971922</v>
      </c>
      <c r="P1328" s="178">
        <v>3603.6429404057885</v>
      </c>
      <c r="Q1328" s="178">
        <v>3191.9346969143844</v>
      </c>
      <c r="R1328" s="178">
        <v>2780.2264534229807</v>
      </c>
      <c r="S1328" s="178">
        <v>2663.4523497707914</v>
      </c>
      <c r="T1328" s="178">
        <v>2546.6782461186021</v>
      </c>
      <c r="U1328" s="178">
        <v>2429.9041424664128</v>
      </c>
      <c r="V1328" s="178">
        <v>2313.1300388142236</v>
      </c>
      <c r="W1328" s="178">
        <v>2196.3559351620343</v>
      </c>
      <c r="X1328" s="178">
        <v>2079.581831509845</v>
      </c>
      <c r="Y1328" s="178">
        <v>1962.8077278576557</v>
      </c>
      <c r="Z1328" s="178">
        <v>1846.0336242054664</v>
      </c>
      <c r="AA1328" s="178">
        <v>1729.2595205532771</v>
      </c>
      <c r="AB1328" s="178">
        <v>1612.4854169010878</v>
      </c>
      <c r="AC1328" s="178">
        <v>1583.2098557118125</v>
      </c>
      <c r="AD1328" s="178">
        <v>1553.9342945225369</v>
      </c>
      <c r="AE1328" s="178">
        <v>1524.6587333332616</v>
      </c>
      <c r="AF1328" s="178">
        <v>1495.383172143986</v>
      </c>
      <c r="AG1328" s="178">
        <v>1466.1076109547107</v>
      </c>
      <c r="AH1328" s="178">
        <v>1436.8320497654354</v>
      </c>
      <c r="AI1328" s="178">
        <v>1407.5564885761598</v>
      </c>
      <c r="AJ1328" s="178">
        <v>1378.2809273868845</v>
      </c>
      <c r="AK1328" s="178">
        <v>1349.005366197609</v>
      </c>
      <c r="AL1328" s="178">
        <v>1319.7298050083336</v>
      </c>
      <c r="AM1328" s="178">
        <v>1290.4542438190583</v>
      </c>
      <c r="AN1328" s="178">
        <v>1261.1786826297828</v>
      </c>
      <c r="AO1328" s="178">
        <v>1231.9031214405074</v>
      </c>
      <c r="AP1328" s="178">
        <v>1202.6275602512319</v>
      </c>
      <c r="AQ1328" s="178">
        <v>1173.3519990619566</v>
      </c>
      <c r="AR1328" s="178">
        <v>1173.3519990619566</v>
      </c>
      <c r="AS1328" s="178">
        <v>1173.3519990619566</v>
      </c>
      <c r="AT1328" s="178">
        <v>1173.3519990619566</v>
      </c>
      <c r="AU1328" s="178">
        <v>1173.3519990619566</v>
      </c>
      <c r="AV1328" s="178">
        <v>1173.3519990619566</v>
      </c>
    </row>
    <row r="1329" spans="1:48" s="218" customFormat="1" x14ac:dyDescent="0.25">
      <c r="B1329" s="175" t="s">
        <v>109</v>
      </c>
      <c r="C1329" s="178">
        <v>10</v>
      </c>
      <c r="D1329" s="178">
        <v>10</v>
      </c>
      <c r="E1329" s="178">
        <v>10</v>
      </c>
      <c r="F1329" s="178">
        <v>10</v>
      </c>
      <c r="G1329" s="178">
        <v>10</v>
      </c>
      <c r="H1329" s="178">
        <v>10</v>
      </c>
      <c r="I1329" s="178">
        <v>10</v>
      </c>
      <c r="J1329" s="178">
        <v>10</v>
      </c>
      <c r="K1329" s="178">
        <v>10</v>
      </c>
      <c r="L1329" s="178">
        <v>10</v>
      </c>
      <c r="M1329" s="178">
        <v>10</v>
      </c>
      <c r="N1329" s="178">
        <v>10</v>
      </c>
      <c r="O1329" s="178">
        <v>10</v>
      </c>
      <c r="P1329" s="178">
        <v>10</v>
      </c>
      <c r="Q1329" s="178">
        <v>10</v>
      </c>
      <c r="R1329" s="178">
        <v>10</v>
      </c>
      <c r="S1329" s="178">
        <v>10</v>
      </c>
      <c r="T1329" s="178">
        <v>10</v>
      </c>
      <c r="U1329" s="178">
        <v>10</v>
      </c>
      <c r="V1329" s="178">
        <v>10</v>
      </c>
      <c r="W1329" s="178">
        <v>10</v>
      </c>
      <c r="X1329" s="178">
        <v>10</v>
      </c>
      <c r="Y1329" s="178">
        <v>10</v>
      </c>
      <c r="Z1329" s="178">
        <v>10</v>
      </c>
      <c r="AA1329" s="178">
        <v>10</v>
      </c>
      <c r="AB1329" s="178">
        <v>10</v>
      </c>
      <c r="AC1329" s="178">
        <v>10</v>
      </c>
      <c r="AD1329" s="178">
        <v>10</v>
      </c>
      <c r="AE1329" s="178">
        <v>10</v>
      </c>
      <c r="AF1329" s="178">
        <v>10</v>
      </c>
      <c r="AG1329" s="178">
        <v>10</v>
      </c>
      <c r="AH1329" s="178">
        <v>10</v>
      </c>
      <c r="AI1329" s="178">
        <v>10</v>
      </c>
      <c r="AJ1329" s="178">
        <v>10</v>
      </c>
      <c r="AK1329" s="178">
        <v>10</v>
      </c>
      <c r="AL1329" s="178">
        <v>10</v>
      </c>
      <c r="AM1329" s="178">
        <v>10</v>
      </c>
      <c r="AN1329" s="178">
        <v>10</v>
      </c>
      <c r="AO1329" s="178">
        <v>10</v>
      </c>
      <c r="AP1329" s="178">
        <v>10</v>
      </c>
      <c r="AQ1329" s="178">
        <v>10</v>
      </c>
      <c r="AR1329" s="178">
        <v>10</v>
      </c>
      <c r="AS1329" s="178">
        <v>10</v>
      </c>
      <c r="AT1329" s="178">
        <v>10</v>
      </c>
      <c r="AU1329" s="178">
        <v>10</v>
      </c>
      <c r="AV1329" s="179">
        <v>10</v>
      </c>
    </row>
    <row r="1330" spans="1:48" s="218" customFormat="1" x14ac:dyDescent="0.25">
      <c r="B1330" s="175" t="s">
        <v>274</v>
      </c>
      <c r="C1330" s="178">
        <v>100000</v>
      </c>
      <c r="D1330" s="178">
        <v>100000</v>
      </c>
      <c r="E1330" s="178">
        <v>100000</v>
      </c>
      <c r="F1330" s="178">
        <v>100000</v>
      </c>
      <c r="G1330" s="178">
        <v>100000</v>
      </c>
      <c r="H1330" s="178">
        <v>100000</v>
      </c>
      <c r="I1330" s="178">
        <v>100000</v>
      </c>
      <c r="J1330" s="178">
        <v>100000</v>
      </c>
      <c r="K1330" s="178">
        <v>100000</v>
      </c>
      <c r="L1330" s="178">
        <v>100000</v>
      </c>
      <c r="M1330" s="178">
        <v>100000</v>
      </c>
      <c r="N1330" s="178">
        <v>100000</v>
      </c>
      <c r="O1330" s="178">
        <v>100000</v>
      </c>
      <c r="P1330" s="178">
        <v>100000</v>
      </c>
      <c r="Q1330" s="178">
        <v>100000</v>
      </c>
      <c r="R1330" s="178">
        <v>100000</v>
      </c>
      <c r="S1330" s="178">
        <v>100000</v>
      </c>
      <c r="T1330" s="178">
        <v>100000</v>
      </c>
      <c r="U1330" s="178">
        <v>100000</v>
      </c>
      <c r="V1330" s="178">
        <v>100000</v>
      </c>
      <c r="W1330" s="178">
        <v>100000</v>
      </c>
      <c r="X1330" s="178">
        <v>100000</v>
      </c>
      <c r="Y1330" s="178">
        <v>100000</v>
      </c>
      <c r="Z1330" s="178">
        <v>100000</v>
      </c>
      <c r="AA1330" s="178">
        <v>100000</v>
      </c>
      <c r="AB1330" s="178">
        <v>100000</v>
      </c>
      <c r="AC1330" s="178">
        <v>100000</v>
      </c>
      <c r="AD1330" s="178">
        <v>100000</v>
      </c>
      <c r="AE1330" s="178">
        <v>100000</v>
      </c>
      <c r="AF1330" s="178">
        <v>100000</v>
      </c>
      <c r="AG1330" s="178">
        <v>100000</v>
      </c>
      <c r="AH1330" s="178">
        <v>100000</v>
      </c>
      <c r="AI1330" s="178">
        <v>100000</v>
      </c>
      <c r="AJ1330" s="178">
        <v>100000</v>
      </c>
      <c r="AK1330" s="178">
        <v>100000</v>
      </c>
      <c r="AL1330" s="178">
        <v>100000</v>
      </c>
      <c r="AM1330" s="178">
        <v>100000</v>
      </c>
      <c r="AN1330" s="178">
        <v>100000</v>
      </c>
      <c r="AO1330" s="178">
        <v>100000</v>
      </c>
      <c r="AP1330" s="178">
        <v>100000</v>
      </c>
      <c r="AQ1330" s="178">
        <v>100000</v>
      </c>
      <c r="AR1330" s="178">
        <v>100000</v>
      </c>
      <c r="AS1330" s="178">
        <v>100000</v>
      </c>
      <c r="AT1330" s="178">
        <v>100000</v>
      </c>
      <c r="AU1330" s="178">
        <v>100000</v>
      </c>
      <c r="AV1330" s="179">
        <v>100000</v>
      </c>
    </row>
    <row r="1331" spans="1:48" s="218" customFormat="1" x14ac:dyDescent="0.25">
      <c r="B1331" s="175" t="s">
        <v>276</v>
      </c>
      <c r="C1331" s="180"/>
      <c r="D1331" s="180"/>
      <c r="E1331" s="180"/>
      <c r="F1331" s="180"/>
      <c r="G1331" s="180"/>
      <c r="H1331" s="180"/>
      <c r="I1331" s="180"/>
      <c r="J1331" s="180"/>
      <c r="K1331" s="180"/>
      <c r="L1331" s="180"/>
      <c r="M1331" s="180"/>
      <c r="N1331" s="180"/>
      <c r="O1331" s="180"/>
      <c r="P1331" s="180"/>
      <c r="Q1331" s="180"/>
      <c r="R1331" s="180"/>
      <c r="S1331" s="180"/>
      <c r="T1331" s="180"/>
      <c r="U1331" s="180"/>
      <c r="V1331" s="180"/>
      <c r="W1331" s="180"/>
      <c r="X1331" s="180"/>
      <c r="Y1331" s="180"/>
      <c r="Z1331" s="180"/>
      <c r="AA1331" s="180"/>
      <c r="AB1331" s="180"/>
      <c r="AC1331" s="180"/>
      <c r="AD1331" s="180"/>
      <c r="AE1331" s="180"/>
      <c r="AF1331" s="180"/>
      <c r="AG1331" s="180"/>
      <c r="AH1331" s="180"/>
      <c r="AI1331" s="180"/>
      <c r="AJ1331" s="180"/>
      <c r="AK1331" s="180"/>
      <c r="AL1331" s="180"/>
      <c r="AM1331" s="180"/>
      <c r="AN1331" s="180"/>
      <c r="AO1331" s="180"/>
      <c r="AP1331" s="180"/>
      <c r="AQ1331" s="180"/>
      <c r="AR1331" s="180"/>
      <c r="AS1331" s="180"/>
      <c r="AT1331" s="180"/>
      <c r="AU1331" s="180"/>
      <c r="AV1331" s="181"/>
    </row>
    <row r="1332" spans="1:48" s="218" customFormat="1" x14ac:dyDescent="0.25">
      <c r="B1332" s="175" t="s">
        <v>278</v>
      </c>
      <c r="C1332" s="180"/>
      <c r="D1332" s="180"/>
      <c r="E1332" s="180"/>
      <c r="F1332" s="180"/>
      <c r="G1332" s="180"/>
      <c r="H1332" s="180"/>
      <c r="I1332" s="180"/>
      <c r="J1332" s="180"/>
      <c r="K1332" s="180"/>
      <c r="L1332" s="180"/>
      <c r="M1332" s="180"/>
      <c r="N1332" s="180"/>
      <c r="O1332" s="180"/>
      <c r="P1332" s="180"/>
      <c r="Q1332" s="180"/>
      <c r="R1332" s="180"/>
      <c r="S1332" s="180"/>
      <c r="T1332" s="180"/>
      <c r="U1332" s="180"/>
      <c r="V1332" s="180"/>
      <c r="W1332" s="180"/>
      <c r="X1332" s="180"/>
      <c r="Y1332" s="180"/>
      <c r="Z1332" s="180"/>
      <c r="AA1332" s="180"/>
      <c r="AB1332" s="180"/>
      <c r="AC1332" s="180"/>
      <c r="AD1332" s="180"/>
      <c r="AE1332" s="180"/>
      <c r="AF1332" s="180"/>
      <c r="AG1332" s="180"/>
      <c r="AH1332" s="180"/>
      <c r="AI1332" s="180"/>
      <c r="AJ1332" s="180"/>
      <c r="AK1332" s="180"/>
      <c r="AL1332" s="180"/>
      <c r="AM1332" s="180"/>
      <c r="AN1332" s="180"/>
      <c r="AO1332" s="180"/>
      <c r="AP1332" s="180"/>
      <c r="AQ1332" s="180"/>
      <c r="AR1332" s="180"/>
      <c r="AS1332" s="180"/>
      <c r="AT1332" s="180"/>
      <c r="AU1332" s="180"/>
      <c r="AV1332" s="181"/>
    </row>
    <row r="1333" spans="1:48" s="218" customFormat="1" ht="15.75" thickBot="1" x14ac:dyDescent="0.3">
      <c r="B1333" s="326" t="s">
        <v>787</v>
      </c>
      <c r="C1333" s="327"/>
      <c r="D1333" s="327"/>
      <c r="E1333" s="327"/>
      <c r="F1333" s="327"/>
      <c r="G1333" s="327"/>
      <c r="H1333" s="327"/>
      <c r="I1333" s="327"/>
      <c r="J1333" s="327"/>
      <c r="K1333" s="327"/>
      <c r="L1333" s="327"/>
      <c r="M1333" s="327"/>
      <c r="N1333" s="327"/>
      <c r="O1333" s="327"/>
      <c r="P1333" s="327"/>
      <c r="Q1333" s="327"/>
      <c r="R1333" s="327"/>
      <c r="S1333" s="327"/>
      <c r="T1333" s="327"/>
      <c r="U1333" s="327"/>
      <c r="V1333" s="327"/>
      <c r="W1333" s="327"/>
      <c r="X1333" s="327"/>
      <c r="Y1333" s="327"/>
      <c r="Z1333" s="327"/>
      <c r="AA1333" s="327"/>
      <c r="AB1333" s="327"/>
      <c r="AC1333" s="327"/>
      <c r="AD1333" s="327"/>
      <c r="AE1333" s="327"/>
      <c r="AF1333" s="327"/>
      <c r="AG1333" s="327"/>
      <c r="AH1333" s="327"/>
      <c r="AI1333" s="327"/>
      <c r="AJ1333" s="327"/>
      <c r="AK1333" s="327"/>
      <c r="AL1333" s="327"/>
      <c r="AM1333" s="327"/>
      <c r="AN1333" s="327"/>
      <c r="AO1333" s="327"/>
      <c r="AP1333" s="327"/>
      <c r="AQ1333" s="327"/>
      <c r="AR1333" s="327"/>
      <c r="AS1333" s="327"/>
      <c r="AT1333" s="327"/>
      <c r="AU1333" s="327"/>
      <c r="AV1333" s="328"/>
    </row>
    <row r="1334" spans="1:48" s="218" customFormat="1" ht="16.5" thickTop="1" thickBot="1" x14ac:dyDescent="0.3"/>
    <row r="1335" spans="1:48" s="218" customFormat="1" ht="15.75" thickTop="1" x14ac:dyDescent="0.25">
      <c r="A1335" s="218">
        <f>A1301+1</f>
        <v>39</v>
      </c>
      <c r="B1335" s="329" t="s">
        <v>666</v>
      </c>
      <c r="C1335" s="330"/>
      <c r="D1335" s="330"/>
      <c r="E1335" s="330"/>
      <c r="F1335" s="330"/>
      <c r="G1335" s="330"/>
      <c r="H1335" s="330"/>
      <c r="I1335" s="330"/>
      <c r="J1335" s="330"/>
      <c r="K1335" s="330"/>
      <c r="L1335" s="330"/>
      <c r="M1335" s="330"/>
      <c r="N1335" s="330"/>
      <c r="O1335" s="330"/>
      <c r="P1335" s="330"/>
      <c r="Q1335" s="330"/>
      <c r="R1335" s="330"/>
      <c r="S1335" s="330"/>
      <c r="T1335" s="330"/>
      <c r="U1335" s="330"/>
      <c r="V1335" s="330"/>
      <c r="W1335" s="330"/>
      <c r="X1335" s="330"/>
      <c r="Y1335" s="330"/>
      <c r="Z1335" s="330"/>
      <c r="AA1335" s="330"/>
      <c r="AB1335" s="330"/>
      <c r="AC1335" s="330"/>
      <c r="AD1335" s="330"/>
      <c r="AE1335" s="330"/>
      <c r="AF1335" s="330"/>
      <c r="AG1335" s="330"/>
      <c r="AH1335" s="330"/>
      <c r="AI1335" s="330"/>
      <c r="AJ1335" s="330"/>
      <c r="AK1335" s="330"/>
      <c r="AL1335" s="330"/>
      <c r="AM1335" s="330"/>
      <c r="AN1335" s="330"/>
      <c r="AO1335" s="330"/>
      <c r="AP1335" s="330"/>
      <c r="AQ1335" s="330"/>
      <c r="AR1335" s="330"/>
      <c r="AS1335" s="330"/>
      <c r="AT1335" s="330"/>
      <c r="AU1335" s="330"/>
      <c r="AV1335" s="331"/>
    </row>
    <row r="1336" spans="1:48" s="218" customFormat="1" x14ac:dyDescent="0.25">
      <c r="B1336" s="175"/>
      <c r="C1336" s="176" t="s">
        <v>364</v>
      </c>
      <c r="D1336" s="176" t="s">
        <v>365</v>
      </c>
      <c r="E1336" s="176" t="s">
        <v>366</v>
      </c>
      <c r="F1336" s="176" t="s">
        <v>367</v>
      </c>
      <c r="G1336" s="176" t="s">
        <v>368</v>
      </c>
      <c r="H1336" s="176" t="s">
        <v>369</v>
      </c>
      <c r="I1336" s="176" t="s">
        <v>370</v>
      </c>
      <c r="J1336" s="176" t="s">
        <v>371</v>
      </c>
      <c r="K1336" s="176" t="s">
        <v>372</v>
      </c>
      <c r="L1336" s="176" t="s">
        <v>373</v>
      </c>
      <c r="M1336" s="176" t="s">
        <v>374</v>
      </c>
      <c r="N1336" s="176" t="s">
        <v>375</v>
      </c>
      <c r="O1336" s="176" t="s">
        <v>376</v>
      </c>
      <c r="P1336" s="176" t="s">
        <v>377</v>
      </c>
      <c r="Q1336" s="176" t="s">
        <v>378</v>
      </c>
      <c r="R1336" s="176" t="s">
        <v>379</v>
      </c>
      <c r="S1336" s="176" t="s">
        <v>380</v>
      </c>
      <c r="T1336" s="176" t="s">
        <v>381</v>
      </c>
      <c r="U1336" s="176" t="s">
        <v>382</v>
      </c>
      <c r="V1336" s="176" t="s">
        <v>383</v>
      </c>
      <c r="W1336" s="176" t="s">
        <v>384</v>
      </c>
      <c r="X1336" s="176" t="s">
        <v>385</v>
      </c>
      <c r="Y1336" s="176" t="s">
        <v>386</v>
      </c>
      <c r="Z1336" s="176" t="s">
        <v>387</v>
      </c>
      <c r="AA1336" s="176" t="s">
        <v>388</v>
      </c>
      <c r="AB1336" s="176" t="s">
        <v>389</v>
      </c>
      <c r="AC1336" s="176" t="s">
        <v>224</v>
      </c>
      <c r="AD1336" s="176" t="s">
        <v>225</v>
      </c>
      <c r="AE1336" s="176" t="s">
        <v>226</v>
      </c>
      <c r="AF1336" s="176" t="s">
        <v>227</v>
      </c>
      <c r="AG1336" s="176" t="s">
        <v>445</v>
      </c>
      <c r="AH1336" s="176" t="s">
        <v>228</v>
      </c>
      <c r="AI1336" s="176" t="s">
        <v>229</v>
      </c>
      <c r="AJ1336" s="176" t="s">
        <v>348</v>
      </c>
      <c r="AK1336" s="176" t="s">
        <v>349</v>
      </c>
      <c r="AL1336" s="176" t="s">
        <v>446</v>
      </c>
      <c r="AM1336" s="176" t="s">
        <v>350</v>
      </c>
      <c r="AN1336" s="176" t="s">
        <v>351</v>
      </c>
      <c r="AO1336" s="176" t="s">
        <v>352</v>
      </c>
      <c r="AP1336" s="176" t="s">
        <v>353</v>
      </c>
      <c r="AQ1336" s="176" t="s">
        <v>447</v>
      </c>
      <c r="AR1336" s="176" t="s">
        <v>354</v>
      </c>
      <c r="AS1336" s="176" t="s">
        <v>355</v>
      </c>
      <c r="AT1336" s="176" t="s">
        <v>356</v>
      </c>
      <c r="AU1336" s="176" t="s">
        <v>357</v>
      </c>
      <c r="AV1336" s="177" t="s">
        <v>358</v>
      </c>
    </row>
    <row r="1337" spans="1:48" s="218" customFormat="1" x14ac:dyDescent="0.25">
      <c r="B1337" s="175" t="s">
        <v>39</v>
      </c>
      <c r="C1337" s="178">
        <v>52797.628741003406</v>
      </c>
      <c r="D1337" s="178">
        <v>52797.628741003406</v>
      </c>
      <c r="E1337" s="178">
        <v>52797.628741003406</v>
      </c>
      <c r="F1337" s="178">
        <v>52797.628741003406</v>
      </c>
      <c r="G1337" s="178">
        <v>52797.628741003406</v>
      </c>
      <c r="H1337" s="178">
        <v>52797.628741003406</v>
      </c>
      <c r="I1337" s="178">
        <v>52797.628741003406</v>
      </c>
      <c r="J1337" s="178">
        <v>52797.628741003406</v>
      </c>
      <c r="K1337" s="178">
        <v>50655.528322681886</v>
      </c>
      <c r="L1337" s="178">
        <v>48513.427904360367</v>
      </c>
      <c r="M1337" s="178">
        <v>46371.327486038848</v>
      </c>
      <c r="N1337" s="178">
        <v>44421.539054394183</v>
      </c>
      <c r="O1337" s="178">
        <v>42471.750622749511</v>
      </c>
      <c r="P1337" s="178">
        <v>40521.962191104845</v>
      </c>
      <c r="Q1337" s="178">
        <v>38572.173759460173</v>
      </c>
      <c r="R1337" s="178">
        <v>36622.385327815507</v>
      </c>
      <c r="S1337" s="178">
        <v>36241.222247073172</v>
      </c>
      <c r="T1337" s="178">
        <v>35860.05916633083</v>
      </c>
      <c r="U1337" s="178">
        <v>35478.896085588494</v>
      </c>
      <c r="V1337" s="178">
        <v>35097.733004846152</v>
      </c>
      <c r="W1337" s="178">
        <v>34716.569924103816</v>
      </c>
      <c r="X1337" s="178">
        <v>34335.406843361481</v>
      </c>
      <c r="Y1337" s="178">
        <v>33954.243762619139</v>
      </c>
      <c r="Z1337" s="178">
        <v>33573.080681876803</v>
      </c>
      <c r="AA1337" s="178">
        <v>33191.917601134461</v>
      </c>
      <c r="AB1337" s="178">
        <v>32810.754520392125</v>
      </c>
      <c r="AC1337" s="178">
        <v>32655.387763897241</v>
      </c>
      <c r="AD1337" s="178">
        <v>32500.02100740236</v>
      </c>
      <c r="AE1337" s="178">
        <v>32344.654250907479</v>
      </c>
      <c r="AF1337" s="178">
        <v>32189.287494412594</v>
      </c>
      <c r="AG1337" s="178">
        <v>32033.920737917713</v>
      </c>
      <c r="AH1337" s="178">
        <v>31878.553981422829</v>
      </c>
      <c r="AI1337" s="178">
        <v>31723.187224927948</v>
      </c>
      <c r="AJ1337" s="178">
        <v>31567.820468433063</v>
      </c>
      <c r="AK1337" s="178">
        <v>31412.453711938182</v>
      </c>
      <c r="AL1337" s="178">
        <v>31257.086955443297</v>
      </c>
      <c r="AM1337" s="178">
        <v>31101.720198948417</v>
      </c>
      <c r="AN1337" s="178">
        <v>30946.353442453532</v>
      </c>
      <c r="AO1337" s="178">
        <v>30790.986685958651</v>
      </c>
      <c r="AP1337" s="178">
        <v>30635.619929463766</v>
      </c>
      <c r="AQ1337" s="178">
        <v>30480.253172968885</v>
      </c>
      <c r="AR1337" s="178">
        <v>30480.253172968885</v>
      </c>
      <c r="AS1337" s="178">
        <v>30480.253172968885</v>
      </c>
      <c r="AT1337" s="178">
        <v>30480.253172968885</v>
      </c>
      <c r="AU1337" s="178">
        <v>30480.253172968885</v>
      </c>
      <c r="AV1337" s="179">
        <v>30480.253172968885</v>
      </c>
    </row>
    <row r="1338" spans="1:48" s="218" customFormat="1" x14ac:dyDescent="0.25">
      <c r="B1338" s="175" t="s">
        <v>104</v>
      </c>
      <c r="C1338" s="178">
        <v>0</v>
      </c>
      <c r="D1338" s="178">
        <v>0</v>
      </c>
      <c r="E1338" s="178">
        <v>0</v>
      </c>
      <c r="F1338" s="178">
        <v>0</v>
      </c>
      <c r="G1338" s="178">
        <v>0</v>
      </c>
      <c r="H1338" s="178">
        <v>0</v>
      </c>
      <c r="I1338" s="178">
        <v>0</v>
      </c>
      <c r="J1338" s="178">
        <v>0</v>
      </c>
      <c r="K1338" s="178">
        <v>0</v>
      </c>
      <c r="L1338" s="178">
        <v>0</v>
      </c>
      <c r="M1338" s="178">
        <v>0</v>
      </c>
      <c r="N1338" s="178">
        <v>0</v>
      </c>
      <c r="O1338" s="178">
        <v>0</v>
      </c>
      <c r="P1338" s="178">
        <v>0</v>
      </c>
      <c r="Q1338" s="178">
        <v>0</v>
      </c>
      <c r="R1338" s="178">
        <v>0</v>
      </c>
      <c r="S1338" s="178">
        <v>0</v>
      </c>
      <c r="T1338" s="178">
        <v>0</v>
      </c>
      <c r="U1338" s="178">
        <v>0</v>
      </c>
      <c r="V1338" s="178">
        <v>0</v>
      </c>
      <c r="W1338" s="178">
        <v>0</v>
      </c>
      <c r="X1338" s="178">
        <v>0</v>
      </c>
      <c r="Y1338" s="178">
        <v>0</v>
      </c>
      <c r="Z1338" s="178">
        <v>0</v>
      </c>
      <c r="AA1338" s="178">
        <v>0</v>
      </c>
      <c r="AB1338" s="178">
        <v>0</v>
      </c>
      <c r="AC1338" s="178">
        <v>0</v>
      </c>
      <c r="AD1338" s="178">
        <v>0</v>
      </c>
      <c r="AE1338" s="178">
        <v>0</v>
      </c>
      <c r="AF1338" s="178">
        <v>0</v>
      </c>
      <c r="AG1338" s="178">
        <v>0</v>
      </c>
      <c r="AH1338" s="178">
        <v>0</v>
      </c>
      <c r="AI1338" s="178">
        <v>0</v>
      </c>
      <c r="AJ1338" s="178">
        <v>0</v>
      </c>
      <c r="AK1338" s="178">
        <v>0</v>
      </c>
      <c r="AL1338" s="178">
        <v>0</v>
      </c>
      <c r="AM1338" s="178">
        <v>0</v>
      </c>
      <c r="AN1338" s="178">
        <v>0</v>
      </c>
      <c r="AO1338" s="178">
        <v>0</v>
      </c>
      <c r="AP1338" s="178">
        <v>0</v>
      </c>
      <c r="AQ1338" s="178">
        <v>0</v>
      </c>
      <c r="AR1338" s="178">
        <v>0</v>
      </c>
      <c r="AS1338" s="178">
        <v>0</v>
      </c>
      <c r="AT1338" s="178">
        <v>0</v>
      </c>
      <c r="AU1338" s="178">
        <v>0</v>
      </c>
      <c r="AV1338" s="179">
        <v>0</v>
      </c>
    </row>
    <row r="1339" spans="1:48" s="218" customFormat="1" x14ac:dyDescent="0.25">
      <c r="B1339" s="175" t="s">
        <v>105</v>
      </c>
      <c r="C1339" s="178">
        <v>0</v>
      </c>
      <c r="D1339" s="178">
        <v>0</v>
      </c>
      <c r="E1339" s="178">
        <v>0</v>
      </c>
      <c r="F1339" s="178">
        <v>0</v>
      </c>
      <c r="G1339" s="178">
        <v>0</v>
      </c>
      <c r="H1339" s="178">
        <v>0</v>
      </c>
      <c r="I1339" s="178">
        <v>0</v>
      </c>
      <c r="J1339" s="178">
        <v>0</v>
      </c>
      <c r="K1339" s="178">
        <v>0</v>
      </c>
      <c r="L1339" s="178">
        <v>0</v>
      </c>
      <c r="M1339" s="178">
        <v>0</v>
      </c>
      <c r="N1339" s="178">
        <v>0</v>
      </c>
      <c r="O1339" s="178">
        <v>0</v>
      </c>
      <c r="P1339" s="178">
        <v>0</v>
      </c>
      <c r="Q1339" s="178">
        <v>0</v>
      </c>
      <c r="R1339" s="178">
        <v>0</v>
      </c>
      <c r="S1339" s="178">
        <v>0</v>
      </c>
      <c r="T1339" s="178">
        <v>0</v>
      </c>
      <c r="U1339" s="178">
        <v>0</v>
      </c>
      <c r="V1339" s="178">
        <v>0</v>
      </c>
      <c r="W1339" s="178">
        <v>0</v>
      </c>
      <c r="X1339" s="178">
        <v>0</v>
      </c>
      <c r="Y1339" s="178">
        <v>0</v>
      </c>
      <c r="Z1339" s="178">
        <v>0</v>
      </c>
      <c r="AA1339" s="178">
        <v>0</v>
      </c>
      <c r="AB1339" s="178">
        <v>0</v>
      </c>
      <c r="AC1339" s="178">
        <v>0</v>
      </c>
      <c r="AD1339" s="178">
        <v>0</v>
      </c>
      <c r="AE1339" s="178">
        <v>0</v>
      </c>
      <c r="AF1339" s="178">
        <v>0</v>
      </c>
      <c r="AG1339" s="178">
        <v>0</v>
      </c>
      <c r="AH1339" s="178">
        <v>0</v>
      </c>
      <c r="AI1339" s="178">
        <v>0</v>
      </c>
      <c r="AJ1339" s="178">
        <v>0</v>
      </c>
      <c r="AK1339" s="178">
        <v>0</v>
      </c>
      <c r="AL1339" s="178">
        <v>0</v>
      </c>
      <c r="AM1339" s="178">
        <v>0</v>
      </c>
      <c r="AN1339" s="178">
        <v>0</v>
      </c>
      <c r="AO1339" s="178">
        <v>0</v>
      </c>
      <c r="AP1339" s="178">
        <v>0</v>
      </c>
      <c r="AQ1339" s="178">
        <v>0</v>
      </c>
      <c r="AR1339" s="178">
        <v>0</v>
      </c>
      <c r="AS1339" s="178">
        <v>0</v>
      </c>
      <c r="AT1339" s="178">
        <v>0</v>
      </c>
      <c r="AU1339" s="178">
        <v>0</v>
      </c>
      <c r="AV1339" s="179">
        <v>0</v>
      </c>
    </row>
    <row r="1340" spans="1:48" s="218" customFormat="1" x14ac:dyDescent="0.25">
      <c r="B1340" s="175" t="s">
        <v>106</v>
      </c>
      <c r="C1340" s="178">
        <v>2.7159152634437807E-2</v>
      </c>
      <c r="D1340" s="178">
        <v>2.7159152634437807E-2</v>
      </c>
      <c r="E1340" s="178">
        <v>2.7159152634437807E-2</v>
      </c>
      <c r="F1340" s="178">
        <v>2.7159152634437807E-2</v>
      </c>
      <c r="G1340" s="178">
        <v>2.7159152634437807E-2</v>
      </c>
      <c r="H1340" s="178">
        <v>2.7159152634437807E-2</v>
      </c>
      <c r="I1340" s="178">
        <v>2.7159152634437807E-2</v>
      </c>
      <c r="J1340" s="178">
        <v>2.7159152634437807E-2</v>
      </c>
      <c r="K1340" s="178">
        <v>2.60748642074832E-2</v>
      </c>
      <c r="L1340" s="178">
        <v>2.4990575780528598E-2</v>
      </c>
      <c r="M1340" s="178">
        <v>2.3906287353573991E-2</v>
      </c>
      <c r="N1340" s="178">
        <v>2.3445617482772782E-2</v>
      </c>
      <c r="O1340" s="178">
        <v>2.2984947611971573E-2</v>
      </c>
      <c r="P1340" s="178">
        <v>2.252427774117036E-2</v>
      </c>
      <c r="Q1340" s="178">
        <v>2.2063607870369151E-2</v>
      </c>
      <c r="R1340" s="178">
        <v>2.1602937999567941E-2</v>
      </c>
      <c r="S1340" s="178">
        <v>2.1795031873099738E-2</v>
      </c>
      <c r="T1340" s="178">
        <v>2.1987125746631534E-2</v>
      </c>
      <c r="U1340" s="178">
        <v>2.2179219620163334E-2</v>
      </c>
      <c r="V1340" s="178">
        <v>2.237131349369513E-2</v>
      </c>
      <c r="W1340" s="178">
        <v>2.2563407367226927E-2</v>
      </c>
      <c r="X1340" s="178">
        <v>2.2755501240758723E-2</v>
      </c>
      <c r="Y1340" s="178">
        <v>2.2947595114290519E-2</v>
      </c>
      <c r="Z1340" s="178">
        <v>2.3139688987822319E-2</v>
      </c>
      <c r="AA1340" s="178">
        <v>2.3331782861354115E-2</v>
      </c>
      <c r="AB1340" s="178">
        <v>2.3523876734885912E-2</v>
      </c>
      <c r="AC1340" s="178">
        <v>2.342728863173605E-2</v>
      </c>
      <c r="AD1340" s="178">
        <v>2.3330700528586185E-2</v>
      </c>
      <c r="AE1340" s="178">
        <v>2.3234112425436323E-2</v>
      </c>
      <c r="AF1340" s="178">
        <v>2.3137524322286461E-2</v>
      </c>
      <c r="AG1340" s="178">
        <v>2.3040936219136599E-2</v>
      </c>
      <c r="AH1340" s="178">
        <v>2.2944348115986734E-2</v>
      </c>
      <c r="AI1340" s="178">
        <v>2.2847760012836872E-2</v>
      </c>
      <c r="AJ1340" s="178">
        <v>2.275117190968701E-2</v>
      </c>
      <c r="AK1340" s="178">
        <v>2.2654583806537149E-2</v>
      </c>
      <c r="AL1340" s="178">
        <v>2.2557995703387283E-2</v>
      </c>
      <c r="AM1340" s="178">
        <v>2.2461407600237421E-2</v>
      </c>
      <c r="AN1340" s="178">
        <v>2.236481949708756E-2</v>
      </c>
      <c r="AO1340" s="178">
        <v>2.2268231393937698E-2</v>
      </c>
      <c r="AP1340" s="178">
        <v>2.2171643290787833E-2</v>
      </c>
      <c r="AQ1340" s="178">
        <v>2.2075055187637971E-2</v>
      </c>
      <c r="AR1340" s="178">
        <v>2.2075055187637971E-2</v>
      </c>
      <c r="AS1340" s="178">
        <v>2.2075055187637971E-2</v>
      </c>
      <c r="AT1340" s="178">
        <v>2.2075055187637971E-2</v>
      </c>
      <c r="AU1340" s="178">
        <v>2.2075055187637971E-2</v>
      </c>
      <c r="AV1340" s="179">
        <v>2.2075055187637971E-2</v>
      </c>
    </row>
    <row r="1341" spans="1:48" s="218" customFormat="1" x14ac:dyDescent="0.25">
      <c r="B1341" s="175" t="s">
        <v>107</v>
      </c>
      <c r="C1341" s="178">
        <v>2.7337342810278841E-2</v>
      </c>
      <c r="D1341" s="178">
        <v>2.7337342810278841E-2</v>
      </c>
      <c r="E1341" s="178">
        <v>2.7337342810278841E-2</v>
      </c>
      <c r="F1341" s="178">
        <v>2.7337342810278841E-2</v>
      </c>
      <c r="G1341" s="178">
        <v>2.7337342810278841E-2</v>
      </c>
      <c r="H1341" s="178">
        <v>2.7337342810278841E-2</v>
      </c>
      <c r="I1341" s="178">
        <v>2.7337342810278841E-2</v>
      </c>
      <c r="J1341" s="178">
        <v>2.7337342810278841E-2</v>
      </c>
      <c r="K1341" s="178">
        <v>2.6514707028124217E-2</v>
      </c>
      <c r="L1341" s="178">
        <v>2.5692071245969596E-2</v>
      </c>
      <c r="M1341" s="178">
        <v>2.4869435463814971E-2</v>
      </c>
      <c r="N1341" s="178">
        <v>2.4406148280839979E-2</v>
      </c>
      <c r="O1341" s="178">
        <v>2.3942861097864986E-2</v>
      </c>
      <c r="P1341" s="178">
        <v>2.3479573914889994E-2</v>
      </c>
      <c r="Q1341" s="178">
        <v>2.3016286731915001E-2</v>
      </c>
      <c r="R1341" s="178">
        <v>2.2552999548940009E-2</v>
      </c>
      <c r="S1341" s="178">
        <v>2.2847419124897614E-2</v>
      </c>
      <c r="T1341" s="178">
        <v>2.3141838700855219E-2</v>
      </c>
      <c r="U1341" s="178">
        <v>2.3436258276812824E-2</v>
      </c>
      <c r="V1341" s="178">
        <v>2.3730677852770429E-2</v>
      </c>
      <c r="W1341" s="178">
        <v>2.4025097428728034E-2</v>
      </c>
      <c r="X1341" s="178">
        <v>2.4319517004685643E-2</v>
      </c>
      <c r="Y1341" s="178">
        <v>2.4613936580643248E-2</v>
      </c>
      <c r="Z1341" s="178">
        <v>2.4908356156600853E-2</v>
      </c>
      <c r="AA1341" s="178">
        <v>2.5202775732558459E-2</v>
      </c>
      <c r="AB1341" s="178">
        <v>2.5497195308516064E-2</v>
      </c>
      <c r="AC1341" s="178">
        <v>2.538885201023686E-2</v>
      </c>
      <c r="AD1341" s="178">
        <v>2.5280508711957656E-2</v>
      </c>
      <c r="AE1341" s="178">
        <v>2.5172165413678452E-2</v>
      </c>
      <c r="AF1341" s="178">
        <v>2.5063822115399245E-2</v>
      </c>
      <c r="AG1341" s="178">
        <v>2.4955478817120041E-2</v>
      </c>
      <c r="AH1341" s="178">
        <v>2.4847135518840838E-2</v>
      </c>
      <c r="AI1341" s="178">
        <v>2.4738792220561634E-2</v>
      </c>
      <c r="AJ1341" s="178">
        <v>2.463044892228243E-2</v>
      </c>
      <c r="AK1341" s="178">
        <v>2.4522105624003226E-2</v>
      </c>
      <c r="AL1341" s="178">
        <v>2.4413762325724023E-2</v>
      </c>
      <c r="AM1341" s="178">
        <v>2.4305419027444819E-2</v>
      </c>
      <c r="AN1341" s="178">
        <v>2.4197075729165612E-2</v>
      </c>
      <c r="AO1341" s="178">
        <v>2.4088732430886408E-2</v>
      </c>
      <c r="AP1341" s="178">
        <v>2.3980389132607204E-2</v>
      </c>
      <c r="AQ1341" s="178">
        <v>2.3872045834328001E-2</v>
      </c>
      <c r="AR1341" s="178">
        <v>2.3872045834328001E-2</v>
      </c>
      <c r="AS1341" s="178">
        <v>2.3872045834328001E-2</v>
      </c>
      <c r="AT1341" s="178">
        <v>2.3872045834328001E-2</v>
      </c>
      <c r="AU1341" s="178">
        <v>2.3872045834328001E-2</v>
      </c>
      <c r="AV1341" s="179">
        <v>2.3872045834328001E-2</v>
      </c>
    </row>
    <row r="1342" spans="1:48" s="218" customFormat="1" x14ac:dyDescent="0.25">
      <c r="B1342" s="175" t="s">
        <v>45</v>
      </c>
      <c r="C1342" s="178">
        <v>321.2</v>
      </c>
      <c r="D1342" s="178">
        <v>321.2</v>
      </c>
      <c r="E1342" s="178">
        <v>321.2</v>
      </c>
      <c r="F1342" s="178">
        <v>321.2</v>
      </c>
      <c r="G1342" s="178">
        <v>321.2</v>
      </c>
      <c r="H1342" s="178">
        <v>321.2</v>
      </c>
      <c r="I1342" s="178">
        <v>321.2</v>
      </c>
      <c r="J1342" s="178">
        <v>321.2</v>
      </c>
      <c r="K1342" s="178">
        <v>311.74333333333334</v>
      </c>
      <c r="L1342" s="178">
        <v>302.28666666666663</v>
      </c>
      <c r="M1342" s="178">
        <v>292.83</v>
      </c>
      <c r="N1342" s="178">
        <v>290.14799999999997</v>
      </c>
      <c r="O1342" s="178">
        <v>287.46600000000001</v>
      </c>
      <c r="P1342" s="178">
        <v>284.78399999999999</v>
      </c>
      <c r="Q1342" s="178">
        <v>282.10200000000003</v>
      </c>
      <c r="R1342" s="178">
        <v>279.42</v>
      </c>
      <c r="S1342" s="178">
        <v>281.19800000000004</v>
      </c>
      <c r="T1342" s="178">
        <v>282.976</v>
      </c>
      <c r="U1342" s="178">
        <v>284.75400000000002</v>
      </c>
      <c r="V1342" s="178">
        <v>286.53199999999998</v>
      </c>
      <c r="W1342" s="178">
        <v>288.31</v>
      </c>
      <c r="X1342" s="178">
        <v>290.08800000000002</v>
      </c>
      <c r="Y1342" s="178">
        <v>291.86599999999999</v>
      </c>
      <c r="Z1342" s="178">
        <v>293.64400000000001</v>
      </c>
      <c r="AA1342" s="178">
        <v>295.42199999999997</v>
      </c>
      <c r="AB1342" s="178">
        <v>297.2</v>
      </c>
      <c r="AC1342" s="178">
        <v>296.83999999999997</v>
      </c>
      <c r="AD1342" s="178">
        <v>296.48</v>
      </c>
      <c r="AE1342" s="178">
        <v>296.12</v>
      </c>
      <c r="AF1342" s="178">
        <v>295.76</v>
      </c>
      <c r="AG1342" s="178">
        <v>295.39999999999998</v>
      </c>
      <c r="AH1342" s="178">
        <v>295.04000000000002</v>
      </c>
      <c r="AI1342" s="178">
        <v>294.68</v>
      </c>
      <c r="AJ1342" s="178">
        <v>294.32</v>
      </c>
      <c r="AK1342" s="178">
        <v>293.95999999999998</v>
      </c>
      <c r="AL1342" s="178">
        <v>293.60000000000002</v>
      </c>
      <c r="AM1342" s="178">
        <v>293.24</v>
      </c>
      <c r="AN1342" s="178">
        <v>292.88</v>
      </c>
      <c r="AO1342" s="178">
        <v>292.52</v>
      </c>
      <c r="AP1342" s="178">
        <v>292.16000000000003</v>
      </c>
      <c r="AQ1342" s="178">
        <v>291.8</v>
      </c>
      <c r="AR1342" s="178">
        <v>291.8</v>
      </c>
      <c r="AS1342" s="178">
        <v>291.8</v>
      </c>
      <c r="AT1342" s="178">
        <v>291.8</v>
      </c>
      <c r="AU1342" s="178">
        <v>291.8</v>
      </c>
      <c r="AV1342" s="179">
        <v>291.8</v>
      </c>
    </row>
    <row r="1343" spans="1:48" s="218" customFormat="1" x14ac:dyDescent="0.25">
      <c r="B1343" s="175" t="s">
        <v>47</v>
      </c>
      <c r="C1343" s="178">
        <v>342.1</v>
      </c>
      <c r="D1343" s="178">
        <v>342.1</v>
      </c>
      <c r="E1343" s="178">
        <v>342.1</v>
      </c>
      <c r="F1343" s="178">
        <v>342.1</v>
      </c>
      <c r="G1343" s="178">
        <v>342.1</v>
      </c>
      <c r="H1343" s="178">
        <v>342.1</v>
      </c>
      <c r="I1343" s="178">
        <v>342.1</v>
      </c>
      <c r="J1343" s="178">
        <v>342.1</v>
      </c>
      <c r="K1343" s="178">
        <v>335.6466666666667</v>
      </c>
      <c r="L1343" s="178">
        <v>329.19333333333333</v>
      </c>
      <c r="M1343" s="178">
        <v>322.74</v>
      </c>
      <c r="N1343" s="178">
        <v>319.69200000000001</v>
      </c>
      <c r="O1343" s="178">
        <v>316.64400000000001</v>
      </c>
      <c r="P1343" s="178">
        <v>313.596</v>
      </c>
      <c r="Q1343" s="178">
        <v>310.548</v>
      </c>
      <c r="R1343" s="178">
        <v>307.5</v>
      </c>
      <c r="S1343" s="178">
        <v>310.76800000000003</v>
      </c>
      <c r="T1343" s="178">
        <v>314.036</v>
      </c>
      <c r="U1343" s="178">
        <v>317.30399999999997</v>
      </c>
      <c r="V1343" s="178">
        <v>320.572</v>
      </c>
      <c r="W1343" s="178">
        <v>323.84000000000003</v>
      </c>
      <c r="X1343" s="178">
        <v>327.108</v>
      </c>
      <c r="Y1343" s="178">
        <v>330.37599999999998</v>
      </c>
      <c r="Z1343" s="178">
        <v>333.64400000000001</v>
      </c>
      <c r="AA1343" s="178">
        <v>336.91200000000003</v>
      </c>
      <c r="AB1343" s="178">
        <v>340.18</v>
      </c>
      <c r="AC1343" s="178">
        <v>339.84066666666666</v>
      </c>
      <c r="AD1343" s="178">
        <v>339.50133333333332</v>
      </c>
      <c r="AE1343" s="178">
        <v>339.16199999999998</v>
      </c>
      <c r="AF1343" s="178">
        <v>338.82266666666669</v>
      </c>
      <c r="AG1343" s="178">
        <v>338.48333333333335</v>
      </c>
      <c r="AH1343" s="178">
        <v>338.14400000000001</v>
      </c>
      <c r="AI1343" s="178">
        <v>337.80466666666666</v>
      </c>
      <c r="AJ1343" s="178">
        <v>337.46533333333332</v>
      </c>
      <c r="AK1343" s="178">
        <v>337.12599999999998</v>
      </c>
      <c r="AL1343" s="178">
        <v>336.78666666666663</v>
      </c>
      <c r="AM1343" s="178">
        <v>336.44733333333329</v>
      </c>
      <c r="AN1343" s="178">
        <v>336.108</v>
      </c>
      <c r="AO1343" s="178">
        <v>335.76866666666666</v>
      </c>
      <c r="AP1343" s="178">
        <v>335.42933333333332</v>
      </c>
      <c r="AQ1343" s="178">
        <v>335.09</v>
      </c>
      <c r="AR1343" s="178">
        <v>335.09</v>
      </c>
      <c r="AS1343" s="178">
        <v>335.09</v>
      </c>
      <c r="AT1343" s="178">
        <v>335.09</v>
      </c>
      <c r="AU1343" s="178">
        <v>335.09</v>
      </c>
      <c r="AV1343" s="179">
        <v>335.09</v>
      </c>
    </row>
    <row r="1344" spans="1:48" s="218" customFormat="1" x14ac:dyDescent="0.25">
      <c r="B1344" s="175" t="s">
        <v>49</v>
      </c>
      <c r="C1344" s="178">
        <v>40.659999999999997</v>
      </c>
      <c r="D1344" s="178">
        <v>40.659999999999997</v>
      </c>
      <c r="E1344" s="178">
        <v>40.659999999999997</v>
      </c>
      <c r="F1344" s="178">
        <v>40.659999999999997</v>
      </c>
      <c r="G1344" s="178">
        <v>40.659999999999997</v>
      </c>
      <c r="H1344" s="178">
        <v>40.659999999999997</v>
      </c>
      <c r="I1344" s="178">
        <v>40.659999999999997</v>
      </c>
      <c r="J1344" s="178">
        <v>40.659999999999997</v>
      </c>
      <c r="K1344" s="178">
        <v>40.593333333333334</v>
      </c>
      <c r="L1344" s="178">
        <v>40.526666666666664</v>
      </c>
      <c r="M1344" s="178">
        <v>40.46</v>
      </c>
      <c r="N1344" s="178">
        <v>40.454000000000001</v>
      </c>
      <c r="O1344" s="178">
        <v>40.448</v>
      </c>
      <c r="P1344" s="178">
        <v>40.442</v>
      </c>
      <c r="Q1344" s="178">
        <v>40.436</v>
      </c>
      <c r="R1344" s="178">
        <v>40.43</v>
      </c>
      <c r="S1344" s="178">
        <v>40.430999999999997</v>
      </c>
      <c r="T1344" s="178">
        <v>40.432000000000002</v>
      </c>
      <c r="U1344" s="178">
        <v>40.433</v>
      </c>
      <c r="V1344" s="178">
        <v>40.433999999999997</v>
      </c>
      <c r="W1344" s="178">
        <v>40.435000000000002</v>
      </c>
      <c r="X1344" s="178">
        <v>40.436</v>
      </c>
      <c r="Y1344" s="178">
        <v>40.436999999999998</v>
      </c>
      <c r="Z1344" s="178">
        <v>40.437999999999995</v>
      </c>
      <c r="AA1344" s="178">
        <v>40.439</v>
      </c>
      <c r="AB1344" s="178">
        <v>40.44</v>
      </c>
      <c r="AC1344" s="178">
        <v>40.489999999999995</v>
      </c>
      <c r="AD1344" s="178">
        <v>40.54</v>
      </c>
      <c r="AE1344" s="178">
        <v>40.589999999999996</v>
      </c>
      <c r="AF1344" s="178">
        <v>40.64</v>
      </c>
      <c r="AG1344" s="178">
        <v>40.69</v>
      </c>
      <c r="AH1344" s="178">
        <v>40.739999999999995</v>
      </c>
      <c r="AI1344" s="178">
        <v>40.79</v>
      </c>
      <c r="AJ1344" s="178">
        <v>40.839999999999996</v>
      </c>
      <c r="AK1344" s="178">
        <v>40.89</v>
      </c>
      <c r="AL1344" s="178">
        <v>40.94</v>
      </c>
      <c r="AM1344" s="178">
        <v>40.989999999999995</v>
      </c>
      <c r="AN1344" s="178">
        <v>41.04</v>
      </c>
      <c r="AO1344" s="178">
        <v>41.089999999999996</v>
      </c>
      <c r="AP1344" s="178">
        <v>41.14</v>
      </c>
      <c r="AQ1344" s="178">
        <v>41.19</v>
      </c>
      <c r="AR1344" s="178">
        <v>41.19</v>
      </c>
      <c r="AS1344" s="178">
        <v>41.19</v>
      </c>
      <c r="AT1344" s="178">
        <v>41.19</v>
      </c>
      <c r="AU1344" s="178">
        <v>41.19</v>
      </c>
      <c r="AV1344" s="179">
        <v>41.19</v>
      </c>
    </row>
    <row r="1345" spans="2:48" s="218" customFormat="1" x14ac:dyDescent="0.25">
      <c r="B1345" s="175" t="s">
        <v>51</v>
      </c>
      <c r="C1345" s="178">
        <v>38.18</v>
      </c>
      <c r="D1345" s="178">
        <v>38.18</v>
      </c>
      <c r="E1345" s="178">
        <v>38.18</v>
      </c>
      <c r="F1345" s="178">
        <v>38.18</v>
      </c>
      <c r="G1345" s="178">
        <v>38.18</v>
      </c>
      <c r="H1345" s="178">
        <v>38.18</v>
      </c>
      <c r="I1345" s="178">
        <v>38.18</v>
      </c>
      <c r="J1345" s="178">
        <v>38.18</v>
      </c>
      <c r="K1345" s="178">
        <v>37.693333333333335</v>
      </c>
      <c r="L1345" s="178">
        <v>37.206666666666663</v>
      </c>
      <c r="M1345" s="178">
        <v>36.72</v>
      </c>
      <c r="N1345" s="178">
        <v>36.725999999999999</v>
      </c>
      <c r="O1345" s="178">
        <v>36.731999999999999</v>
      </c>
      <c r="P1345" s="178">
        <v>36.738</v>
      </c>
      <c r="Q1345" s="178">
        <v>36.744</v>
      </c>
      <c r="R1345" s="178">
        <v>36.75</v>
      </c>
      <c r="S1345" s="178">
        <v>36.609000000000002</v>
      </c>
      <c r="T1345" s="178">
        <v>36.468000000000004</v>
      </c>
      <c r="U1345" s="178">
        <v>36.326999999999998</v>
      </c>
      <c r="V1345" s="178">
        <v>36.186</v>
      </c>
      <c r="W1345" s="178">
        <v>36.045000000000002</v>
      </c>
      <c r="X1345" s="178">
        <v>35.904000000000003</v>
      </c>
      <c r="Y1345" s="178">
        <v>35.763000000000005</v>
      </c>
      <c r="Z1345" s="178">
        <v>35.622</v>
      </c>
      <c r="AA1345" s="178">
        <v>35.481000000000002</v>
      </c>
      <c r="AB1345" s="178">
        <v>35.340000000000003</v>
      </c>
      <c r="AC1345" s="178">
        <v>35.376000000000005</v>
      </c>
      <c r="AD1345" s="178">
        <v>35.412000000000006</v>
      </c>
      <c r="AE1345" s="178">
        <v>35.448</v>
      </c>
      <c r="AF1345" s="178">
        <v>35.484000000000002</v>
      </c>
      <c r="AG1345" s="178">
        <v>35.520000000000003</v>
      </c>
      <c r="AH1345" s="178">
        <v>35.556000000000004</v>
      </c>
      <c r="AI1345" s="178">
        <v>35.592000000000006</v>
      </c>
      <c r="AJ1345" s="178">
        <v>35.628</v>
      </c>
      <c r="AK1345" s="178">
        <v>35.664000000000001</v>
      </c>
      <c r="AL1345" s="178">
        <v>35.700000000000003</v>
      </c>
      <c r="AM1345" s="178">
        <v>35.736000000000004</v>
      </c>
      <c r="AN1345" s="178">
        <v>35.772000000000006</v>
      </c>
      <c r="AO1345" s="178">
        <v>35.808</v>
      </c>
      <c r="AP1345" s="178">
        <v>35.844000000000001</v>
      </c>
      <c r="AQ1345" s="178">
        <v>35.880000000000003</v>
      </c>
      <c r="AR1345" s="178">
        <v>35.880000000000003</v>
      </c>
      <c r="AS1345" s="178">
        <v>35.880000000000003</v>
      </c>
      <c r="AT1345" s="178">
        <v>35.880000000000003</v>
      </c>
      <c r="AU1345" s="178">
        <v>35.880000000000003</v>
      </c>
      <c r="AV1345" s="179">
        <v>35.880000000000003</v>
      </c>
    </row>
    <row r="1346" spans="2:48" s="218" customFormat="1" x14ac:dyDescent="0.25">
      <c r="B1346" s="175" t="s">
        <v>53</v>
      </c>
      <c r="C1346" s="178">
        <v>9</v>
      </c>
      <c r="D1346" s="178">
        <v>9</v>
      </c>
      <c r="E1346" s="178">
        <v>9</v>
      </c>
      <c r="F1346" s="178">
        <v>9</v>
      </c>
      <c r="G1346" s="178">
        <v>9</v>
      </c>
      <c r="H1346" s="178">
        <v>9</v>
      </c>
      <c r="I1346" s="178">
        <v>9</v>
      </c>
      <c r="J1346" s="178">
        <v>9</v>
      </c>
      <c r="K1346" s="178">
        <v>9</v>
      </c>
      <c r="L1346" s="178">
        <v>9</v>
      </c>
      <c r="M1346" s="178">
        <v>9</v>
      </c>
      <c r="N1346" s="178">
        <v>9</v>
      </c>
      <c r="O1346" s="178">
        <v>9</v>
      </c>
      <c r="P1346" s="178">
        <v>9</v>
      </c>
      <c r="Q1346" s="178">
        <v>9</v>
      </c>
      <c r="R1346" s="178">
        <v>9</v>
      </c>
      <c r="S1346" s="178">
        <v>9</v>
      </c>
      <c r="T1346" s="178">
        <v>9</v>
      </c>
      <c r="U1346" s="178">
        <v>9</v>
      </c>
      <c r="V1346" s="178">
        <v>9</v>
      </c>
      <c r="W1346" s="178">
        <v>9</v>
      </c>
      <c r="X1346" s="178">
        <v>9</v>
      </c>
      <c r="Y1346" s="178">
        <v>9</v>
      </c>
      <c r="Z1346" s="178">
        <v>9</v>
      </c>
      <c r="AA1346" s="178">
        <v>9</v>
      </c>
      <c r="AB1346" s="178">
        <v>9</v>
      </c>
      <c r="AC1346" s="178">
        <v>9</v>
      </c>
      <c r="AD1346" s="178">
        <v>9</v>
      </c>
      <c r="AE1346" s="178">
        <v>9</v>
      </c>
      <c r="AF1346" s="178">
        <v>9</v>
      </c>
      <c r="AG1346" s="178">
        <v>9</v>
      </c>
      <c r="AH1346" s="178">
        <v>9</v>
      </c>
      <c r="AI1346" s="178">
        <v>9</v>
      </c>
      <c r="AJ1346" s="178">
        <v>9</v>
      </c>
      <c r="AK1346" s="178">
        <v>9</v>
      </c>
      <c r="AL1346" s="178">
        <v>9</v>
      </c>
      <c r="AM1346" s="178">
        <v>9</v>
      </c>
      <c r="AN1346" s="178">
        <v>9</v>
      </c>
      <c r="AO1346" s="178">
        <v>9</v>
      </c>
      <c r="AP1346" s="178">
        <v>9</v>
      </c>
      <c r="AQ1346" s="178">
        <v>9</v>
      </c>
      <c r="AR1346" s="178">
        <v>9</v>
      </c>
      <c r="AS1346" s="178">
        <v>9</v>
      </c>
      <c r="AT1346" s="178">
        <v>9</v>
      </c>
      <c r="AU1346" s="178">
        <v>9</v>
      </c>
      <c r="AV1346" s="179">
        <v>9</v>
      </c>
    </row>
    <row r="1347" spans="2:48" s="218" customFormat="1" x14ac:dyDescent="0.25">
      <c r="B1347" s="175" t="s">
        <v>108</v>
      </c>
      <c r="C1347" s="178">
        <v>65</v>
      </c>
      <c r="D1347" s="178">
        <v>65</v>
      </c>
      <c r="E1347" s="178">
        <v>65</v>
      </c>
      <c r="F1347" s="178">
        <v>65</v>
      </c>
      <c r="G1347" s="178">
        <v>65</v>
      </c>
      <c r="H1347" s="178">
        <v>65</v>
      </c>
      <c r="I1347" s="178">
        <v>65</v>
      </c>
      <c r="J1347" s="178">
        <v>65</v>
      </c>
      <c r="K1347" s="178">
        <v>65</v>
      </c>
      <c r="L1347" s="178">
        <v>65</v>
      </c>
      <c r="M1347" s="178">
        <v>65</v>
      </c>
      <c r="N1347" s="178">
        <v>65</v>
      </c>
      <c r="O1347" s="178">
        <v>65</v>
      </c>
      <c r="P1347" s="178">
        <v>65</v>
      </c>
      <c r="Q1347" s="178">
        <v>65</v>
      </c>
      <c r="R1347" s="178">
        <v>65</v>
      </c>
      <c r="S1347" s="178">
        <v>65</v>
      </c>
      <c r="T1347" s="178">
        <v>65</v>
      </c>
      <c r="U1347" s="178">
        <v>65</v>
      </c>
      <c r="V1347" s="178">
        <v>65</v>
      </c>
      <c r="W1347" s="178">
        <v>65</v>
      </c>
      <c r="X1347" s="178">
        <v>65</v>
      </c>
      <c r="Y1347" s="178">
        <v>65</v>
      </c>
      <c r="Z1347" s="178">
        <v>65</v>
      </c>
      <c r="AA1347" s="178">
        <v>65</v>
      </c>
      <c r="AB1347" s="178">
        <v>65</v>
      </c>
      <c r="AC1347" s="178">
        <v>65</v>
      </c>
      <c r="AD1347" s="178">
        <v>65</v>
      </c>
      <c r="AE1347" s="178">
        <v>65</v>
      </c>
      <c r="AF1347" s="178">
        <v>65</v>
      </c>
      <c r="AG1347" s="178">
        <v>65</v>
      </c>
      <c r="AH1347" s="178">
        <v>65</v>
      </c>
      <c r="AI1347" s="178">
        <v>65</v>
      </c>
      <c r="AJ1347" s="178">
        <v>65</v>
      </c>
      <c r="AK1347" s="178">
        <v>65</v>
      </c>
      <c r="AL1347" s="178">
        <v>65</v>
      </c>
      <c r="AM1347" s="178">
        <v>65</v>
      </c>
      <c r="AN1347" s="178">
        <v>65</v>
      </c>
      <c r="AO1347" s="178">
        <v>65</v>
      </c>
      <c r="AP1347" s="178">
        <v>65</v>
      </c>
      <c r="AQ1347" s="178">
        <v>65</v>
      </c>
      <c r="AR1347" s="178">
        <v>65</v>
      </c>
      <c r="AS1347" s="178">
        <v>65</v>
      </c>
      <c r="AT1347" s="178">
        <v>65</v>
      </c>
      <c r="AU1347" s="178">
        <v>65</v>
      </c>
      <c r="AV1347" s="179">
        <v>65</v>
      </c>
    </row>
    <row r="1348" spans="2:48" s="218" customFormat="1" x14ac:dyDescent="0.25">
      <c r="B1348" s="175" t="s">
        <v>4</v>
      </c>
      <c r="C1348" s="178">
        <v>431.73170750000008</v>
      </c>
      <c r="D1348" s="178">
        <v>431.73170750000008</v>
      </c>
      <c r="E1348" s="178">
        <v>431.73170750000008</v>
      </c>
      <c r="F1348" s="178">
        <v>431.73170750000008</v>
      </c>
      <c r="G1348" s="178">
        <v>423.25585124999998</v>
      </c>
      <c r="H1348" s="178">
        <v>414.77999499999987</v>
      </c>
      <c r="I1348" s="178">
        <v>427.34595999999993</v>
      </c>
      <c r="J1348" s="178">
        <v>439.911925</v>
      </c>
      <c r="K1348" s="178">
        <v>452.47789</v>
      </c>
      <c r="L1348" s="178">
        <v>465.04385500000006</v>
      </c>
      <c r="M1348" s="178">
        <v>477.60982000000013</v>
      </c>
      <c r="N1348" s="178">
        <v>478.7605210000001</v>
      </c>
      <c r="O1348" s="178">
        <v>479.91122200000012</v>
      </c>
      <c r="P1348" s="178">
        <v>481.06192300000009</v>
      </c>
      <c r="Q1348" s="178">
        <v>482.21262400000012</v>
      </c>
      <c r="R1348" s="178">
        <v>483.36332500000009</v>
      </c>
      <c r="S1348" s="178">
        <v>484.51402600000011</v>
      </c>
      <c r="T1348" s="178">
        <v>485.66472700000008</v>
      </c>
      <c r="U1348" s="178">
        <v>486.81542800000011</v>
      </c>
      <c r="V1348" s="178">
        <v>487.96612900000008</v>
      </c>
      <c r="W1348" s="178">
        <v>489.11683000000011</v>
      </c>
      <c r="X1348" s="178">
        <v>490.26753100000008</v>
      </c>
      <c r="Y1348" s="178">
        <v>491.4182320000001</v>
      </c>
      <c r="Z1348" s="178">
        <v>492.56893300000007</v>
      </c>
      <c r="AA1348" s="178">
        <v>493.71963400000004</v>
      </c>
      <c r="AB1348" s="178">
        <v>494.87033500000007</v>
      </c>
      <c r="AC1348" s="178">
        <v>495.19995533333338</v>
      </c>
      <c r="AD1348" s="178">
        <v>495.52957566666674</v>
      </c>
      <c r="AE1348" s="178">
        <v>495.85919600000005</v>
      </c>
      <c r="AF1348" s="178">
        <v>496.18881633333342</v>
      </c>
      <c r="AG1348" s="178">
        <v>496.51843666666673</v>
      </c>
      <c r="AH1348" s="178">
        <v>496.84805700000004</v>
      </c>
      <c r="AI1348" s="178">
        <v>497.17767733333341</v>
      </c>
      <c r="AJ1348" s="178">
        <v>497.50729766666672</v>
      </c>
      <c r="AK1348" s="178">
        <v>497.83691800000008</v>
      </c>
      <c r="AL1348" s="178">
        <v>498.16653833333339</v>
      </c>
      <c r="AM1348" s="178">
        <v>498.4961586666667</v>
      </c>
      <c r="AN1348" s="178">
        <v>498.82577900000007</v>
      </c>
      <c r="AO1348" s="178">
        <v>499.15539933333338</v>
      </c>
      <c r="AP1348" s="178">
        <v>499.48501966666674</v>
      </c>
      <c r="AQ1348" s="178">
        <v>499.81464000000005</v>
      </c>
      <c r="AR1348" s="178">
        <v>499.81464000000005</v>
      </c>
      <c r="AS1348" s="178">
        <v>499.81464000000005</v>
      </c>
      <c r="AT1348" s="178">
        <v>499.81464000000005</v>
      </c>
      <c r="AU1348" s="178">
        <v>499.81464000000005</v>
      </c>
      <c r="AV1348" s="179">
        <v>499.81464000000005</v>
      </c>
    </row>
    <row r="1349" spans="2:48" s="218" customFormat="1" x14ac:dyDescent="0.25">
      <c r="B1349" s="175" t="s">
        <v>6</v>
      </c>
      <c r="C1349" s="178">
        <v>0</v>
      </c>
      <c r="D1349" s="178">
        <v>0</v>
      </c>
      <c r="E1349" s="178">
        <v>0</v>
      </c>
      <c r="F1349" s="178">
        <v>0</v>
      </c>
      <c r="G1349" s="178">
        <v>0</v>
      </c>
      <c r="H1349" s="178">
        <v>0</v>
      </c>
      <c r="I1349" s="178">
        <v>0</v>
      </c>
      <c r="J1349" s="178">
        <v>0</v>
      </c>
      <c r="K1349" s="178">
        <v>0</v>
      </c>
      <c r="L1349" s="178">
        <v>0</v>
      </c>
      <c r="M1349" s="178">
        <v>0</v>
      </c>
      <c r="N1349" s="178">
        <v>0</v>
      </c>
      <c r="O1349" s="178">
        <v>0</v>
      </c>
      <c r="P1349" s="178">
        <v>0</v>
      </c>
      <c r="Q1349" s="178">
        <v>0</v>
      </c>
      <c r="R1349" s="178">
        <v>0</v>
      </c>
      <c r="S1349" s="178">
        <v>0</v>
      </c>
      <c r="T1349" s="178">
        <v>0</v>
      </c>
      <c r="U1349" s="178">
        <v>0</v>
      </c>
      <c r="V1349" s="178">
        <v>0</v>
      </c>
      <c r="W1349" s="178">
        <v>0</v>
      </c>
      <c r="X1349" s="178">
        <v>0</v>
      </c>
      <c r="Y1349" s="178">
        <v>0</v>
      </c>
      <c r="Z1349" s="178">
        <v>0</v>
      </c>
      <c r="AA1349" s="178">
        <v>0</v>
      </c>
      <c r="AB1349" s="178">
        <v>0</v>
      </c>
      <c r="AC1349" s="178">
        <v>0</v>
      </c>
      <c r="AD1349" s="178">
        <v>0</v>
      </c>
      <c r="AE1349" s="178">
        <v>0</v>
      </c>
      <c r="AF1349" s="178">
        <v>0</v>
      </c>
      <c r="AG1349" s="178">
        <v>0</v>
      </c>
      <c r="AH1349" s="178">
        <v>0</v>
      </c>
      <c r="AI1349" s="178">
        <v>0</v>
      </c>
      <c r="AJ1349" s="178">
        <v>0</v>
      </c>
      <c r="AK1349" s="178">
        <v>0</v>
      </c>
      <c r="AL1349" s="178">
        <v>0</v>
      </c>
      <c r="AM1349" s="178">
        <v>0</v>
      </c>
      <c r="AN1349" s="178">
        <v>0</v>
      </c>
      <c r="AO1349" s="178">
        <v>0</v>
      </c>
      <c r="AP1349" s="178">
        <v>0</v>
      </c>
      <c r="AQ1349" s="178">
        <v>0</v>
      </c>
      <c r="AR1349" s="178">
        <v>0</v>
      </c>
      <c r="AS1349" s="178">
        <v>0</v>
      </c>
      <c r="AT1349" s="178">
        <v>0</v>
      </c>
      <c r="AU1349" s="178">
        <v>0</v>
      </c>
      <c r="AV1349" s="179">
        <v>0</v>
      </c>
    </row>
    <row r="1350" spans="2:48" s="218" customFormat="1" x14ac:dyDescent="0.25">
      <c r="B1350" s="175" t="s">
        <v>8</v>
      </c>
      <c r="C1350" s="178">
        <v>17</v>
      </c>
      <c r="D1350" s="178">
        <v>17</v>
      </c>
      <c r="E1350" s="178">
        <v>17</v>
      </c>
      <c r="F1350" s="178">
        <v>17</v>
      </c>
      <c r="G1350" s="178">
        <v>17</v>
      </c>
      <c r="H1350" s="178">
        <v>17</v>
      </c>
      <c r="I1350" s="178">
        <v>17</v>
      </c>
      <c r="J1350" s="178">
        <v>17</v>
      </c>
      <c r="K1350" s="178">
        <v>17</v>
      </c>
      <c r="L1350" s="178">
        <v>17</v>
      </c>
      <c r="M1350" s="178">
        <v>17</v>
      </c>
      <c r="N1350" s="178">
        <v>17</v>
      </c>
      <c r="O1350" s="178">
        <v>17</v>
      </c>
      <c r="P1350" s="178">
        <v>17</v>
      </c>
      <c r="Q1350" s="178">
        <v>17</v>
      </c>
      <c r="R1350" s="178">
        <v>17</v>
      </c>
      <c r="S1350" s="178">
        <v>17</v>
      </c>
      <c r="T1350" s="178">
        <v>17</v>
      </c>
      <c r="U1350" s="178">
        <v>17</v>
      </c>
      <c r="V1350" s="178">
        <v>17</v>
      </c>
      <c r="W1350" s="178">
        <v>17</v>
      </c>
      <c r="X1350" s="178">
        <v>17</v>
      </c>
      <c r="Y1350" s="178">
        <v>17</v>
      </c>
      <c r="Z1350" s="178">
        <v>17</v>
      </c>
      <c r="AA1350" s="178">
        <v>17</v>
      </c>
      <c r="AB1350" s="178">
        <v>17</v>
      </c>
      <c r="AC1350" s="178">
        <v>17</v>
      </c>
      <c r="AD1350" s="178">
        <v>17</v>
      </c>
      <c r="AE1350" s="178">
        <v>17</v>
      </c>
      <c r="AF1350" s="178">
        <v>17</v>
      </c>
      <c r="AG1350" s="178">
        <v>17</v>
      </c>
      <c r="AH1350" s="178">
        <v>17</v>
      </c>
      <c r="AI1350" s="178">
        <v>17</v>
      </c>
      <c r="AJ1350" s="178">
        <v>17</v>
      </c>
      <c r="AK1350" s="178">
        <v>17</v>
      </c>
      <c r="AL1350" s="178">
        <v>17</v>
      </c>
      <c r="AM1350" s="178">
        <v>17</v>
      </c>
      <c r="AN1350" s="178">
        <v>17</v>
      </c>
      <c r="AO1350" s="178">
        <v>17</v>
      </c>
      <c r="AP1350" s="178">
        <v>17</v>
      </c>
      <c r="AQ1350" s="178">
        <v>17</v>
      </c>
      <c r="AR1350" s="178">
        <v>17</v>
      </c>
      <c r="AS1350" s="178">
        <v>17</v>
      </c>
      <c r="AT1350" s="178">
        <v>17</v>
      </c>
      <c r="AU1350" s="178">
        <v>17</v>
      </c>
      <c r="AV1350" s="179">
        <v>17</v>
      </c>
    </row>
    <row r="1351" spans="2:48" s="218" customFormat="1" x14ac:dyDescent="0.25">
      <c r="B1351" s="175" t="s">
        <v>10</v>
      </c>
      <c r="C1351" s="180"/>
      <c r="D1351" s="180"/>
      <c r="E1351" s="180"/>
      <c r="F1351" s="180"/>
      <c r="G1351" s="180"/>
      <c r="H1351" s="180"/>
      <c r="I1351" s="180"/>
      <c r="J1351" s="180"/>
      <c r="K1351" s="180"/>
      <c r="L1351" s="180"/>
      <c r="M1351" s="180"/>
      <c r="N1351" s="180"/>
      <c r="O1351" s="180"/>
      <c r="P1351" s="180"/>
      <c r="Q1351" s="180"/>
      <c r="R1351" s="180"/>
      <c r="S1351" s="180"/>
      <c r="T1351" s="180"/>
      <c r="U1351" s="180"/>
      <c r="V1351" s="180"/>
      <c r="W1351" s="180"/>
      <c r="X1351" s="180"/>
      <c r="Y1351" s="180"/>
      <c r="Z1351" s="180"/>
      <c r="AA1351" s="180"/>
      <c r="AB1351" s="180"/>
      <c r="AC1351" s="180"/>
      <c r="AD1351" s="180"/>
      <c r="AE1351" s="180"/>
      <c r="AF1351" s="180"/>
      <c r="AG1351" s="180"/>
      <c r="AH1351" s="180"/>
      <c r="AI1351" s="180"/>
      <c r="AJ1351" s="180"/>
      <c r="AK1351" s="180"/>
      <c r="AL1351" s="180"/>
      <c r="AM1351" s="180"/>
      <c r="AN1351" s="180"/>
      <c r="AO1351" s="180"/>
      <c r="AP1351" s="180"/>
      <c r="AQ1351" s="180"/>
      <c r="AR1351" s="180"/>
      <c r="AS1351" s="180"/>
      <c r="AT1351" s="180"/>
      <c r="AU1351" s="180"/>
      <c r="AV1351" s="181"/>
    </row>
    <row r="1352" spans="2:48" s="218" customFormat="1" x14ac:dyDescent="0.25">
      <c r="B1352" s="175" t="s">
        <v>12</v>
      </c>
      <c r="C1352" s="180"/>
      <c r="D1352" s="180"/>
      <c r="E1352" s="180"/>
      <c r="F1352" s="180"/>
      <c r="G1352" s="180"/>
      <c r="H1352" s="180"/>
      <c r="I1352" s="180"/>
      <c r="J1352" s="180"/>
      <c r="K1352" s="180"/>
      <c r="L1352" s="180"/>
      <c r="M1352" s="180"/>
      <c r="N1352" s="180"/>
      <c r="O1352" s="180"/>
      <c r="P1352" s="180"/>
      <c r="Q1352" s="180"/>
      <c r="R1352" s="180"/>
      <c r="S1352" s="180"/>
      <c r="T1352" s="180"/>
      <c r="U1352" s="180"/>
      <c r="V1352" s="180"/>
      <c r="W1352" s="180"/>
      <c r="X1352" s="180"/>
      <c r="Y1352" s="180"/>
      <c r="Z1352" s="180"/>
      <c r="AA1352" s="180"/>
      <c r="AB1352" s="180"/>
      <c r="AC1352" s="180"/>
      <c r="AD1352" s="180"/>
      <c r="AE1352" s="180"/>
      <c r="AF1352" s="180"/>
      <c r="AG1352" s="180"/>
      <c r="AH1352" s="180"/>
      <c r="AI1352" s="180"/>
      <c r="AJ1352" s="180"/>
      <c r="AK1352" s="180"/>
      <c r="AL1352" s="180"/>
      <c r="AM1352" s="180"/>
      <c r="AN1352" s="180"/>
      <c r="AO1352" s="180"/>
      <c r="AP1352" s="180"/>
      <c r="AQ1352" s="180"/>
      <c r="AR1352" s="180"/>
      <c r="AS1352" s="180"/>
      <c r="AT1352" s="180"/>
      <c r="AU1352" s="180"/>
      <c r="AV1352" s="181"/>
    </row>
    <row r="1353" spans="2:48" s="218" customFormat="1" x14ac:dyDescent="0.25">
      <c r="B1353" s="175" t="s">
        <v>14</v>
      </c>
      <c r="C1353" s="180"/>
      <c r="D1353" s="180"/>
      <c r="E1353" s="180"/>
      <c r="F1353" s="180"/>
      <c r="G1353" s="180"/>
      <c r="H1353" s="180"/>
      <c r="I1353" s="180"/>
      <c r="J1353" s="180"/>
      <c r="K1353" s="180"/>
      <c r="L1353" s="180"/>
      <c r="M1353" s="180"/>
      <c r="N1353" s="180"/>
      <c r="O1353" s="180"/>
      <c r="P1353" s="180"/>
      <c r="Q1353" s="180"/>
      <c r="R1353" s="180"/>
      <c r="S1353" s="180"/>
      <c r="T1353" s="180"/>
      <c r="U1353" s="180"/>
      <c r="V1353" s="180"/>
      <c r="W1353" s="180"/>
      <c r="X1353" s="180"/>
      <c r="Y1353" s="180"/>
      <c r="Z1353" s="180"/>
      <c r="AA1353" s="180"/>
      <c r="AB1353" s="180"/>
      <c r="AC1353" s="180"/>
      <c r="AD1353" s="180"/>
      <c r="AE1353" s="180"/>
      <c r="AF1353" s="180"/>
      <c r="AG1353" s="180"/>
      <c r="AH1353" s="180"/>
      <c r="AI1353" s="180"/>
      <c r="AJ1353" s="180"/>
      <c r="AK1353" s="180"/>
      <c r="AL1353" s="180"/>
      <c r="AM1353" s="180"/>
      <c r="AN1353" s="180"/>
      <c r="AO1353" s="180"/>
      <c r="AP1353" s="180"/>
      <c r="AQ1353" s="180"/>
      <c r="AR1353" s="180"/>
      <c r="AS1353" s="180"/>
      <c r="AT1353" s="180"/>
      <c r="AU1353" s="180"/>
      <c r="AV1353" s="181"/>
    </row>
    <row r="1354" spans="2:48" s="218" customFormat="1" x14ac:dyDescent="0.25">
      <c r="B1354" s="175" t="s">
        <v>16</v>
      </c>
      <c r="C1354" s="180"/>
      <c r="D1354" s="180"/>
      <c r="E1354" s="180"/>
      <c r="F1354" s="180"/>
      <c r="G1354" s="180"/>
      <c r="H1354" s="180"/>
      <c r="I1354" s="180"/>
      <c r="J1354" s="180"/>
      <c r="K1354" s="180"/>
      <c r="L1354" s="180"/>
      <c r="M1354" s="180"/>
      <c r="N1354" s="180"/>
      <c r="O1354" s="180"/>
      <c r="P1354" s="180"/>
      <c r="Q1354" s="180"/>
      <c r="R1354" s="180"/>
      <c r="S1354" s="180"/>
      <c r="T1354" s="180"/>
      <c r="U1354" s="180"/>
      <c r="V1354" s="180"/>
      <c r="W1354" s="180"/>
      <c r="X1354" s="180"/>
      <c r="Y1354" s="180"/>
      <c r="Z1354" s="180"/>
      <c r="AA1354" s="180"/>
      <c r="AB1354" s="180"/>
      <c r="AC1354" s="180"/>
      <c r="AD1354" s="180"/>
      <c r="AE1354" s="180"/>
      <c r="AF1354" s="180"/>
      <c r="AG1354" s="180"/>
      <c r="AH1354" s="180"/>
      <c r="AI1354" s="180"/>
      <c r="AJ1354" s="180"/>
      <c r="AK1354" s="180"/>
      <c r="AL1354" s="180"/>
      <c r="AM1354" s="180"/>
      <c r="AN1354" s="180"/>
      <c r="AO1354" s="180"/>
      <c r="AP1354" s="180"/>
      <c r="AQ1354" s="180"/>
      <c r="AR1354" s="180"/>
      <c r="AS1354" s="180"/>
      <c r="AT1354" s="180"/>
      <c r="AU1354" s="180"/>
      <c r="AV1354" s="181"/>
    </row>
    <row r="1355" spans="2:48" s="218" customFormat="1" x14ac:dyDescent="0.25">
      <c r="B1355" s="175" t="s">
        <v>18</v>
      </c>
      <c r="C1355" s="180"/>
      <c r="D1355" s="180"/>
      <c r="E1355" s="180"/>
      <c r="F1355" s="180"/>
      <c r="G1355" s="180"/>
      <c r="H1355" s="180"/>
      <c r="I1355" s="180"/>
      <c r="J1355" s="180"/>
      <c r="K1355" s="180"/>
      <c r="L1355" s="180"/>
      <c r="M1355" s="180"/>
      <c r="N1355" s="180"/>
      <c r="O1355" s="180"/>
      <c r="P1355" s="180"/>
      <c r="Q1355" s="180"/>
      <c r="R1355" s="180"/>
      <c r="S1355" s="180"/>
      <c r="T1355" s="180"/>
      <c r="U1355" s="180"/>
      <c r="V1355" s="180"/>
      <c r="W1355" s="180"/>
      <c r="X1355" s="180"/>
      <c r="Y1355" s="180"/>
      <c r="Z1355" s="180"/>
      <c r="AA1355" s="180"/>
      <c r="AB1355" s="180"/>
      <c r="AC1355" s="180"/>
      <c r="AD1355" s="180"/>
      <c r="AE1355" s="180"/>
      <c r="AF1355" s="180"/>
      <c r="AG1355" s="180"/>
      <c r="AH1355" s="180"/>
      <c r="AI1355" s="180"/>
      <c r="AJ1355" s="180"/>
      <c r="AK1355" s="180"/>
      <c r="AL1355" s="180"/>
      <c r="AM1355" s="180"/>
      <c r="AN1355" s="180"/>
      <c r="AO1355" s="180"/>
      <c r="AP1355" s="180"/>
      <c r="AQ1355" s="180"/>
      <c r="AR1355" s="180"/>
      <c r="AS1355" s="180"/>
      <c r="AT1355" s="180"/>
      <c r="AU1355" s="180"/>
      <c r="AV1355" s="181"/>
    </row>
    <row r="1356" spans="2:48" s="218" customFormat="1" x14ac:dyDescent="0.25">
      <c r="B1356" s="175" t="s">
        <v>20</v>
      </c>
      <c r="C1356" s="180"/>
      <c r="D1356" s="180"/>
      <c r="E1356" s="180"/>
      <c r="F1356" s="180"/>
      <c r="G1356" s="180"/>
      <c r="H1356" s="180"/>
      <c r="I1356" s="180"/>
      <c r="J1356" s="180"/>
      <c r="K1356" s="180"/>
      <c r="L1356" s="180"/>
      <c r="M1356" s="180"/>
      <c r="N1356" s="180"/>
      <c r="O1356" s="180"/>
      <c r="P1356" s="180"/>
      <c r="Q1356" s="180"/>
      <c r="R1356" s="180"/>
      <c r="S1356" s="180"/>
      <c r="T1356" s="180"/>
      <c r="U1356" s="180"/>
      <c r="V1356" s="180"/>
      <c r="W1356" s="180"/>
      <c r="X1356" s="180"/>
      <c r="Y1356" s="180"/>
      <c r="Z1356" s="180"/>
      <c r="AA1356" s="180"/>
      <c r="AB1356" s="180"/>
      <c r="AC1356" s="180"/>
      <c r="AD1356" s="180"/>
      <c r="AE1356" s="180"/>
      <c r="AF1356" s="180"/>
      <c r="AG1356" s="180"/>
      <c r="AH1356" s="180"/>
      <c r="AI1356" s="180"/>
      <c r="AJ1356" s="180"/>
      <c r="AK1356" s="180"/>
      <c r="AL1356" s="180"/>
      <c r="AM1356" s="180"/>
      <c r="AN1356" s="180"/>
      <c r="AO1356" s="180"/>
      <c r="AP1356" s="180"/>
      <c r="AQ1356" s="180"/>
      <c r="AR1356" s="180"/>
      <c r="AS1356" s="180"/>
      <c r="AT1356" s="180"/>
      <c r="AU1356" s="180"/>
      <c r="AV1356" s="181"/>
    </row>
    <row r="1357" spans="2:48" s="218" customFormat="1" x14ac:dyDescent="0.25">
      <c r="B1357" s="175" t="s">
        <v>22</v>
      </c>
      <c r="C1357" s="178">
        <v>21.766653333333331</v>
      </c>
      <c r="D1357" s="178">
        <v>21.766653333333331</v>
      </c>
      <c r="E1357" s="178">
        <v>21.766653333333331</v>
      </c>
      <c r="F1357" s="178">
        <v>21.766653333333331</v>
      </c>
      <c r="G1357" s="178">
        <v>21.766653333333331</v>
      </c>
      <c r="H1357" s="178">
        <v>21.766653333333331</v>
      </c>
      <c r="I1357" s="178">
        <v>21.766653333333331</v>
      </c>
      <c r="J1357" s="178">
        <v>21.766653333333331</v>
      </c>
      <c r="K1357" s="178">
        <v>21.093269888888887</v>
      </c>
      <c r="L1357" s="178">
        <v>20.419886444444444</v>
      </c>
      <c r="M1357" s="178">
        <v>19.746503000000001</v>
      </c>
      <c r="N1357" s="178">
        <v>19.562852599999999</v>
      </c>
      <c r="O1357" s="178">
        <v>19.379202200000002</v>
      </c>
      <c r="P1357" s="178">
        <v>19.1955518</v>
      </c>
      <c r="Q1357" s="178">
        <v>19.011901400000003</v>
      </c>
      <c r="R1357" s="178">
        <v>18.828251000000002</v>
      </c>
      <c r="S1357" s="178">
        <v>18.9485539</v>
      </c>
      <c r="T1357" s="178">
        <v>19.068856800000002</v>
      </c>
      <c r="U1357" s="178">
        <v>19.189159700000001</v>
      </c>
      <c r="V1357" s="178">
        <v>19.3094626</v>
      </c>
      <c r="W1357" s="178">
        <v>19.429765500000002</v>
      </c>
      <c r="X1357" s="178">
        <v>19.550068400000001</v>
      </c>
      <c r="Y1357" s="178">
        <v>19.670371299999999</v>
      </c>
      <c r="Z1357" s="178">
        <v>19.790674199999998</v>
      </c>
      <c r="AA1357" s="178">
        <v>19.9109771</v>
      </c>
      <c r="AB1357" s="178">
        <v>20.031279999999999</v>
      </c>
      <c r="AC1357" s="178">
        <v>20.031332666666664</v>
      </c>
      <c r="AD1357" s="178">
        <v>20.031385333333333</v>
      </c>
      <c r="AE1357" s="178">
        <v>20.031437999999998</v>
      </c>
      <c r="AF1357" s="178">
        <v>20.031490666666667</v>
      </c>
      <c r="AG1357" s="178">
        <v>20.031543333333332</v>
      </c>
      <c r="AH1357" s="178">
        <v>20.031596</v>
      </c>
      <c r="AI1357" s="178">
        <v>20.031648666666666</v>
      </c>
      <c r="AJ1357" s="178">
        <v>20.031701333333334</v>
      </c>
      <c r="AK1357" s="178">
        <v>20.031753999999999</v>
      </c>
      <c r="AL1357" s="178">
        <v>20.031806666666668</v>
      </c>
      <c r="AM1357" s="178">
        <v>20.031859333333333</v>
      </c>
      <c r="AN1357" s="178">
        <v>20.031912000000002</v>
      </c>
      <c r="AO1357" s="178">
        <v>20.031964666666667</v>
      </c>
      <c r="AP1357" s="178">
        <v>20.032017333333336</v>
      </c>
      <c r="AQ1357" s="178">
        <v>20.032070000000001</v>
      </c>
      <c r="AR1357" s="178">
        <v>20.032070000000001</v>
      </c>
      <c r="AS1357" s="178">
        <v>20.032070000000001</v>
      </c>
      <c r="AT1357" s="178">
        <v>20.032070000000001</v>
      </c>
      <c r="AU1357" s="178">
        <v>20.032070000000001</v>
      </c>
      <c r="AV1357" s="179">
        <v>20.032070000000001</v>
      </c>
    </row>
    <row r="1358" spans="2:48" s="218" customFormat="1" x14ac:dyDescent="0.25">
      <c r="B1358" s="175" t="s">
        <v>110</v>
      </c>
      <c r="C1358" s="178">
        <v>0</v>
      </c>
      <c r="D1358" s="178">
        <v>0</v>
      </c>
      <c r="E1358" s="178">
        <v>0</v>
      </c>
      <c r="F1358" s="178">
        <v>0</v>
      </c>
      <c r="G1358" s="178">
        <v>0</v>
      </c>
      <c r="H1358" s="178">
        <v>0</v>
      </c>
      <c r="I1358" s="178">
        <v>0</v>
      </c>
      <c r="J1358" s="178">
        <v>0</v>
      </c>
      <c r="K1358" s="178">
        <v>0</v>
      </c>
      <c r="L1358" s="178">
        <v>0</v>
      </c>
      <c r="M1358" s="178">
        <v>0</v>
      </c>
      <c r="N1358" s="178">
        <v>0</v>
      </c>
      <c r="O1358" s="178">
        <v>0</v>
      </c>
      <c r="P1358" s="178">
        <v>0</v>
      </c>
      <c r="Q1358" s="178">
        <v>0</v>
      </c>
      <c r="R1358" s="178">
        <v>0</v>
      </c>
      <c r="S1358" s="178">
        <v>0</v>
      </c>
      <c r="T1358" s="178">
        <v>0</v>
      </c>
      <c r="U1358" s="178">
        <v>0</v>
      </c>
      <c r="V1358" s="178">
        <v>0</v>
      </c>
      <c r="W1358" s="178">
        <v>0</v>
      </c>
      <c r="X1358" s="178">
        <v>0</v>
      </c>
      <c r="Y1358" s="178">
        <v>0</v>
      </c>
      <c r="Z1358" s="178">
        <v>0</v>
      </c>
      <c r="AA1358" s="178">
        <v>0</v>
      </c>
      <c r="AB1358" s="178">
        <v>0</v>
      </c>
      <c r="AC1358" s="178">
        <v>0</v>
      </c>
      <c r="AD1358" s="178">
        <v>0</v>
      </c>
      <c r="AE1358" s="178">
        <v>0</v>
      </c>
      <c r="AF1358" s="178">
        <v>0</v>
      </c>
      <c r="AG1358" s="178">
        <v>0</v>
      </c>
      <c r="AH1358" s="178">
        <v>0</v>
      </c>
      <c r="AI1358" s="178">
        <v>0</v>
      </c>
      <c r="AJ1358" s="178">
        <v>0</v>
      </c>
      <c r="AK1358" s="178">
        <v>0</v>
      </c>
      <c r="AL1358" s="178">
        <v>0</v>
      </c>
      <c r="AM1358" s="178">
        <v>0</v>
      </c>
      <c r="AN1358" s="178">
        <v>0</v>
      </c>
      <c r="AO1358" s="178">
        <v>0</v>
      </c>
      <c r="AP1358" s="178">
        <v>0</v>
      </c>
      <c r="AQ1358" s="178">
        <v>0</v>
      </c>
      <c r="AR1358" s="178">
        <v>0</v>
      </c>
      <c r="AS1358" s="178">
        <v>0</v>
      </c>
      <c r="AT1358" s="178">
        <v>0</v>
      </c>
      <c r="AU1358" s="178">
        <v>0</v>
      </c>
      <c r="AV1358" s="179">
        <v>0</v>
      </c>
    </row>
    <row r="1359" spans="2:48" s="218" customFormat="1" x14ac:dyDescent="0.25">
      <c r="B1359" s="175" t="s">
        <v>111</v>
      </c>
      <c r="C1359" s="178">
        <v>0</v>
      </c>
      <c r="D1359" s="178">
        <v>0</v>
      </c>
      <c r="E1359" s="178">
        <v>0</v>
      </c>
      <c r="F1359" s="178">
        <v>0</v>
      </c>
      <c r="G1359" s="178">
        <v>0</v>
      </c>
      <c r="H1359" s="178">
        <v>0</v>
      </c>
      <c r="I1359" s="178">
        <v>0</v>
      </c>
      <c r="J1359" s="178">
        <v>0</v>
      </c>
      <c r="K1359" s="178">
        <v>0</v>
      </c>
      <c r="L1359" s="178">
        <v>0</v>
      </c>
      <c r="M1359" s="178">
        <v>0</v>
      </c>
      <c r="N1359" s="178">
        <v>0</v>
      </c>
      <c r="O1359" s="178">
        <v>0</v>
      </c>
      <c r="P1359" s="178">
        <v>0</v>
      </c>
      <c r="Q1359" s="178">
        <v>0</v>
      </c>
      <c r="R1359" s="178">
        <v>0</v>
      </c>
      <c r="S1359" s="178">
        <v>0</v>
      </c>
      <c r="T1359" s="178">
        <v>0</v>
      </c>
      <c r="U1359" s="178">
        <v>0</v>
      </c>
      <c r="V1359" s="178">
        <v>0</v>
      </c>
      <c r="W1359" s="178">
        <v>0</v>
      </c>
      <c r="X1359" s="178">
        <v>0</v>
      </c>
      <c r="Y1359" s="178">
        <v>0</v>
      </c>
      <c r="Z1359" s="178">
        <v>0</v>
      </c>
      <c r="AA1359" s="178">
        <v>0</v>
      </c>
      <c r="AB1359" s="178">
        <v>0</v>
      </c>
      <c r="AC1359" s="178">
        <v>0</v>
      </c>
      <c r="AD1359" s="178">
        <v>0</v>
      </c>
      <c r="AE1359" s="178">
        <v>0</v>
      </c>
      <c r="AF1359" s="178">
        <v>0</v>
      </c>
      <c r="AG1359" s="178">
        <v>0</v>
      </c>
      <c r="AH1359" s="178">
        <v>0</v>
      </c>
      <c r="AI1359" s="178">
        <v>0</v>
      </c>
      <c r="AJ1359" s="178">
        <v>0</v>
      </c>
      <c r="AK1359" s="178">
        <v>0</v>
      </c>
      <c r="AL1359" s="178">
        <v>0</v>
      </c>
      <c r="AM1359" s="178">
        <v>0</v>
      </c>
      <c r="AN1359" s="178">
        <v>0</v>
      </c>
      <c r="AO1359" s="178">
        <v>0</v>
      </c>
      <c r="AP1359" s="178">
        <v>0</v>
      </c>
      <c r="AQ1359" s="178">
        <v>0</v>
      </c>
      <c r="AR1359" s="178">
        <v>0</v>
      </c>
      <c r="AS1359" s="178">
        <v>0</v>
      </c>
      <c r="AT1359" s="178">
        <v>0</v>
      </c>
      <c r="AU1359" s="178">
        <v>0</v>
      </c>
      <c r="AV1359" s="179">
        <v>0</v>
      </c>
    </row>
    <row r="1360" spans="2:48" s="218" customFormat="1" x14ac:dyDescent="0.25">
      <c r="B1360" s="175" t="s">
        <v>58</v>
      </c>
      <c r="C1360" s="178">
        <v>0</v>
      </c>
      <c r="D1360" s="178">
        <v>0</v>
      </c>
      <c r="E1360" s="178">
        <v>0</v>
      </c>
      <c r="F1360" s="178">
        <v>0</v>
      </c>
      <c r="G1360" s="178">
        <v>0</v>
      </c>
      <c r="H1360" s="178">
        <v>0</v>
      </c>
      <c r="I1360" s="178">
        <v>0</v>
      </c>
      <c r="J1360" s="178">
        <v>0</v>
      </c>
      <c r="K1360" s="178">
        <v>0</v>
      </c>
      <c r="L1360" s="178">
        <v>0</v>
      </c>
      <c r="M1360" s="178">
        <v>0</v>
      </c>
      <c r="N1360" s="178">
        <v>0</v>
      </c>
      <c r="O1360" s="178">
        <v>0</v>
      </c>
      <c r="P1360" s="178">
        <v>0</v>
      </c>
      <c r="Q1360" s="178">
        <v>0</v>
      </c>
      <c r="R1360" s="178">
        <v>0</v>
      </c>
      <c r="S1360" s="178">
        <v>0</v>
      </c>
      <c r="T1360" s="178">
        <v>0</v>
      </c>
      <c r="U1360" s="178">
        <v>0</v>
      </c>
      <c r="V1360" s="178">
        <v>0</v>
      </c>
      <c r="W1360" s="178">
        <v>0</v>
      </c>
      <c r="X1360" s="178">
        <v>0</v>
      </c>
      <c r="Y1360" s="178">
        <v>0</v>
      </c>
      <c r="Z1360" s="178">
        <v>0</v>
      </c>
      <c r="AA1360" s="178">
        <v>0</v>
      </c>
      <c r="AB1360" s="178">
        <v>0</v>
      </c>
      <c r="AC1360" s="178">
        <v>0</v>
      </c>
      <c r="AD1360" s="178">
        <v>0</v>
      </c>
      <c r="AE1360" s="178">
        <v>0</v>
      </c>
      <c r="AF1360" s="178">
        <v>0</v>
      </c>
      <c r="AG1360" s="178">
        <v>0</v>
      </c>
      <c r="AH1360" s="178">
        <v>0</v>
      </c>
      <c r="AI1360" s="178">
        <v>0</v>
      </c>
      <c r="AJ1360" s="178">
        <v>0</v>
      </c>
      <c r="AK1360" s="178">
        <v>0</v>
      </c>
      <c r="AL1360" s="178">
        <v>0</v>
      </c>
      <c r="AM1360" s="178">
        <v>0</v>
      </c>
      <c r="AN1360" s="178">
        <v>0</v>
      </c>
      <c r="AO1360" s="178">
        <v>0</v>
      </c>
      <c r="AP1360" s="178">
        <v>0</v>
      </c>
      <c r="AQ1360" s="178">
        <v>0</v>
      </c>
      <c r="AR1360" s="178">
        <v>0</v>
      </c>
      <c r="AS1360" s="178">
        <v>0</v>
      </c>
      <c r="AT1360" s="178">
        <v>0</v>
      </c>
      <c r="AU1360" s="178">
        <v>0</v>
      </c>
      <c r="AV1360" s="179">
        <v>0</v>
      </c>
    </row>
    <row r="1361" spans="1:49" s="218" customFormat="1" x14ac:dyDescent="0.25">
      <c r="B1361" s="175" t="s">
        <v>60</v>
      </c>
      <c r="C1361" s="178">
        <v>16546.7892096</v>
      </c>
      <c r="D1361" s="178">
        <v>16546.7892096</v>
      </c>
      <c r="E1361" s="178">
        <v>16546.7892096</v>
      </c>
      <c r="F1361" s="178">
        <v>16546.7892096</v>
      </c>
      <c r="G1361" s="178">
        <v>16546.7892096</v>
      </c>
      <c r="H1361" s="178">
        <v>16546.7892096</v>
      </c>
      <c r="I1361" s="178">
        <v>16546.7892096</v>
      </c>
      <c r="J1361" s="178">
        <v>16546.7892096</v>
      </c>
      <c r="K1361" s="178">
        <v>15484.579662239999</v>
      </c>
      <c r="L1361" s="178">
        <v>14422.370114880001</v>
      </c>
      <c r="M1361" s="178">
        <v>13360.160567520001</v>
      </c>
      <c r="N1361" s="178">
        <v>12119.584797216001</v>
      </c>
      <c r="O1361" s="178">
        <v>10879.009026912001</v>
      </c>
      <c r="P1361" s="178">
        <v>9638.4332566080011</v>
      </c>
      <c r="Q1361" s="178">
        <v>8397.8574863040012</v>
      </c>
      <c r="R1361" s="178">
        <v>7157.2817160000004</v>
      </c>
      <c r="S1361" s="178">
        <v>6803.9144186400008</v>
      </c>
      <c r="T1361" s="178">
        <v>6450.5471212800003</v>
      </c>
      <c r="U1361" s="178">
        <v>6097.1798239200007</v>
      </c>
      <c r="V1361" s="178">
        <v>5743.8125265600011</v>
      </c>
      <c r="W1361" s="178">
        <v>5390.4452292000005</v>
      </c>
      <c r="X1361" s="178">
        <v>5037.0779318400009</v>
      </c>
      <c r="Y1361" s="178">
        <v>4683.7106344800013</v>
      </c>
      <c r="Z1361" s="178">
        <v>4330.3433371200008</v>
      </c>
      <c r="AA1361" s="178">
        <v>3976.9760397600007</v>
      </c>
      <c r="AB1361" s="178">
        <v>3623.6087424000007</v>
      </c>
      <c r="AC1361" s="178">
        <v>3563.6060799360007</v>
      </c>
      <c r="AD1361" s="178">
        <v>3503.6034174720007</v>
      </c>
      <c r="AE1361" s="178">
        <v>3443.6007550080003</v>
      </c>
      <c r="AF1361" s="178">
        <v>3383.5980925440003</v>
      </c>
      <c r="AG1361" s="178">
        <v>3323.5954300800004</v>
      </c>
      <c r="AH1361" s="178">
        <v>3263.5927676160004</v>
      </c>
      <c r="AI1361" s="178">
        <v>3203.5901051520004</v>
      </c>
      <c r="AJ1361" s="178">
        <v>3143.587442688</v>
      </c>
      <c r="AK1361" s="178">
        <v>3083.584780224</v>
      </c>
      <c r="AL1361" s="178">
        <v>3023.5821177600001</v>
      </c>
      <c r="AM1361" s="178">
        <v>2963.5794552960001</v>
      </c>
      <c r="AN1361" s="178">
        <v>2903.5767928320001</v>
      </c>
      <c r="AO1361" s="178">
        <v>2843.5741303679997</v>
      </c>
      <c r="AP1361" s="178">
        <v>2783.5714679039997</v>
      </c>
      <c r="AQ1361" s="178">
        <v>2723.5688054399998</v>
      </c>
      <c r="AR1361" s="178">
        <v>2723.5688054399998</v>
      </c>
      <c r="AS1361" s="178">
        <v>2723.5688054399998</v>
      </c>
      <c r="AT1361" s="178">
        <v>2723.5688054399998</v>
      </c>
      <c r="AU1361" s="178">
        <v>2723.5688054399998</v>
      </c>
      <c r="AV1361" s="179">
        <v>2723.5688054399998</v>
      </c>
    </row>
    <row r="1362" spans="1:49" s="218" customFormat="1" x14ac:dyDescent="0.25">
      <c r="B1362" s="175" t="s">
        <v>62</v>
      </c>
      <c r="C1362" s="178">
        <v>8273.3946047999998</v>
      </c>
      <c r="D1362" s="178">
        <v>8273.3946047999998</v>
      </c>
      <c r="E1362" s="178">
        <v>8273.3946047999998</v>
      </c>
      <c r="F1362" s="178">
        <v>8273.3946047999998</v>
      </c>
      <c r="G1362" s="178">
        <v>8273.3946047999998</v>
      </c>
      <c r="H1362" s="178">
        <v>8273.3946047999998</v>
      </c>
      <c r="I1362" s="178">
        <v>8273.3946047999998</v>
      </c>
      <c r="J1362" s="178">
        <v>8273.3946047999998</v>
      </c>
      <c r="K1362" s="178">
        <v>7742.2898311199997</v>
      </c>
      <c r="L1362" s="178">
        <v>7211.1850574400005</v>
      </c>
      <c r="M1362" s="178">
        <v>6680.0802837600004</v>
      </c>
      <c r="N1362" s="178">
        <v>6059.7923986080004</v>
      </c>
      <c r="O1362" s="178">
        <v>5439.5045134560005</v>
      </c>
      <c r="P1362" s="178">
        <v>4819.2166283040006</v>
      </c>
      <c r="Q1362" s="178">
        <v>4198.9287431520006</v>
      </c>
      <c r="R1362" s="178">
        <v>3578.6408580000002</v>
      </c>
      <c r="S1362" s="178">
        <v>3401.9572093200004</v>
      </c>
      <c r="T1362" s="178">
        <v>3225.2735606400001</v>
      </c>
      <c r="U1362" s="178">
        <v>3048.5899119600003</v>
      </c>
      <c r="V1362" s="178">
        <v>2871.9062632800005</v>
      </c>
      <c r="W1362" s="178">
        <v>2695.2226146000003</v>
      </c>
      <c r="X1362" s="178">
        <v>2518.5389659200005</v>
      </c>
      <c r="Y1362" s="178">
        <v>2341.8553172400007</v>
      </c>
      <c r="Z1362" s="178">
        <v>2165.1716685600004</v>
      </c>
      <c r="AA1362" s="178">
        <v>1988.4880198800004</v>
      </c>
      <c r="AB1362" s="178">
        <v>1811.8043712000003</v>
      </c>
      <c r="AC1362" s="178">
        <v>1781.8030399680003</v>
      </c>
      <c r="AD1362" s="178">
        <v>1751.8017087360004</v>
      </c>
      <c r="AE1362" s="178">
        <v>1721.8003775040002</v>
      </c>
      <c r="AF1362" s="178">
        <v>1691.7990462720002</v>
      </c>
      <c r="AG1362" s="178">
        <v>1661.7977150400002</v>
      </c>
      <c r="AH1362" s="178">
        <v>1631.7963838080002</v>
      </c>
      <c r="AI1362" s="178">
        <v>1601.7950525760002</v>
      </c>
      <c r="AJ1362" s="178">
        <v>1571.793721344</v>
      </c>
      <c r="AK1362" s="178">
        <v>1541.792390112</v>
      </c>
      <c r="AL1362" s="178">
        <v>1511.79105888</v>
      </c>
      <c r="AM1362" s="178">
        <v>1481.7897276480001</v>
      </c>
      <c r="AN1362" s="178">
        <v>1451.7883964160001</v>
      </c>
      <c r="AO1362" s="178">
        <v>1421.7870651839999</v>
      </c>
      <c r="AP1362" s="178">
        <v>1391.7857339519999</v>
      </c>
      <c r="AQ1362" s="178">
        <v>1361.7844027199999</v>
      </c>
      <c r="AR1362" s="178">
        <v>1361.7844027199999</v>
      </c>
      <c r="AS1362" s="178">
        <v>1361.7844027199999</v>
      </c>
      <c r="AT1362" s="178">
        <v>1361.7844027199999</v>
      </c>
      <c r="AU1362" s="178">
        <v>1361.7844027199999</v>
      </c>
      <c r="AV1362" s="178">
        <v>1361.7844027199999</v>
      </c>
    </row>
    <row r="1363" spans="1:49" s="218" customFormat="1" x14ac:dyDescent="0.25">
      <c r="B1363" s="175" t="s">
        <v>109</v>
      </c>
      <c r="C1363" s="178">
        <v>10</v>
      </c>
      <c r="D1363" s="178">
        <v>10</v>
      </c>
      <c r="E1363" s="178">
        <v>10</v>
      </c>
      <c r="F1363" s="178">
        <v>10</v>
      </c>
      <c r="G1363" s="178">
        <v>10</v>
      </c>
      <c r="H1363" s="178">
        <v>10</v>
      </c>
      <c r="I1363" s="178">
        <v>10</v>
      </c>
      <c r="J1363" s="178">
        <v>10</v>
      </c>
      <c r="K1363" s="178">
        <v>10</v>
      </c>
      <c r="L1363" s="178">
        <v>10</v>
      </c>
      <c r="M1363" s="178">
        <v>10</v>
      </c>
      <c r="N1363" s="178">
        <v>10</v>
      </c>
      <c r="O1363" s="178">
        <v>10</v>
      </c>
      <c r="P1363" s="178">
        <v>10</v>
      </c>
      <c r="Q1363" s="178">
        <v>10</v>
      </c>
      <c r="R1363" s="178">
        <v>10</v>
      </c>
      <c r="S1363" s="178">
        <v>10</v>
      </c>
      <c r="T1363" s="178">
        <v>10</v>
      </c>
      <c r="U1363" s="178">
        <v>10</v>
      </c>
      <c r="V1363" s="178">
        <v>10</v>
      </c>
      <c r="W1363" s="178">
        <v>10</v>
      </c>
      <c r="X1363" s="178">
        <v>10</v>
      </c>
      <c r="Y1363" s="178">
        <v>10</v>
      </c>
      <c r="Z1363" s="178">
        <v>10</v>
      </c>
      <c r="AA1363" s="178">
        <v>10</v>
      </c>
      <c r="AB1363" s="178">
        <v>10</v>
      </c>
      <c r="AC1363" s="178">
        <v>10</v>
      </c>
      <c r="AD1363" s="178">
        <v>10</v>
      </c>
      <c r="AE1363" s="178">
        <v>10</v>
      </c>
      <c r="AF1363" s="178">
        <v>10</v>
      </c>
      <c r="AG1363" s="178">
        <v>10</v>
      </c>
      <c r="AH1363" s="178">
        <v>10</v>
      </c>
      <c r="AI1363" s="178">
        <v>10</v>
      </c>
      <c r="AJ1363" s="178">
        <v>10</v>
      </c>
      <c r="AK1363" s="178">
        <v>10</v>
      </c>
      <c r="AL1363" s="178">
        <v>10</v>
      </c>
      <c r="AM1363" s="178">
        <v>10</v>
      </c>
      <c r="AN1363" s="178">
        <v>10</v>
      </c>
      <c r="AO1363" s="178">
        <v>10</v>
      </c>
      <c r="AP1363" s="178">
        <v>10</v>
      </c>
      <c r="AQ1363" s="178">
        <v>10</v>
      </c>
      <c r="AR1363" s="178">
        <v>10</v>
      </c>
      <c r="AS1363" s="178">
        <v>10</v>
      </c>
      <c r="AT1363" s="178">
        <v>10</v>
      </c>
      <c r="AU1363" s="178">
        <v>10</v>
      </c>
      <c r="AV1363" s="179">
        <v>10</v>
      </c>
    </row>
    <row r="1364" spans="1:49" s="218" customFormat="1" x14ac:dyDescent="0.25">
      <c r="B1364" s="175" t="s">
        <v>274</v>
      </c>
      <c r="C1364" s="178">
        <v>100000</v>
      </c>
      <c r="D1364" s="178">
        <v>100000</v>
      </c>
      <c r="E1364" s="178">
        <v>100000</v>
      </c>
      <c r="F1364" s="178">
        <v>100000</v>
      </c>
      <c r="G1364" s="178">
        <v>100000</v>
      </c>
      <c r="H1364" s="178">
        <v>100000</v>
      </c>
      <c r="I1364" s="178">
        <v>100000</v>
      </c>
      <c r="J1364" s="178">
        <v>100000</v>
      </c>
      <c r="K1364" s="178">
        <v>100000</v>
      </c>
      <c r="L1364" s="178">
        <v>100000</v>
      </c>
      <c r="M1364" s="178">
        <v>100000</v>
      </c>
      <c r="N1364" s="178">
        <v>100000</v>
      </c>
      <c r="O1364" s="178">
        <v>100000</v>
      </c>
      <c r="P1364" s="178">
        <v>100000</v>
      </c>
      <c r="Q1364" s="178">
        <v>100000</v>
      </c>
      <c r="R1364" s="178">
        <v>100000</v>
      </c>
      <c r="S1364" s="178">
        <v>100000</v>
      </c>
      <c r="T1364" s="178">
        <v>100000</v>
      </c>
      <c r="U1364" s="178">
        <v>100000</v>
      </c>
      <c r="V1364" s="178">
        <v>100000</v>
      </c>
      <c r="W1364" s="178">
        <v>100000</v>
      </c>
      <c r="X1364" s="178">
        <v>100000</v>
      </c>
      <c r="Y1364" s="178">
        <v>100000</v>
      </c>
      <c r="Z1364" s="178">
        <v>100000</v>
      </c>
      <c r="AA1364" s="178">
        <v>100000</v>
      </c>
      <c r="AB1364" s="178">
        <v>100000</v>
      </c>
      <c r="AC1364" s="178">
        <v>100000</v>
      </c>
      <c r="AD1364" s="178">
        <v>100000</v>
      </c>
      <c r="AE1364" s="178">
        <v>100000</v>
      </c>
      <c r="AF1364" s="178">
        <v>100000</v>
      </c>
      <c r="AG1364" s="178">
        <v>100000</v>
      </c>
      <c r="AH1364" s="178">
        <v>100000</v>
      </c>
      <c r="AI1364" s="178">
        <v>100000</v>
      </c>
      <c r="AJ1364" s="178">
        <v>100000</v>
      </c>
      <c r="AK1364" s="178">
        <v>100000</v>
      </c>
      <c r="AL1364" s="178">
        <v>100000</v>
      </c>
      <c r="AM1364" s="178">
        <v>100000</v>
      </c>
      <c r="AN1364" s="178">
        <v>100000</v>
      </c>
      <c r="AO1364" s="178">
        <v>100000</v>
      </c>
      <c r="AP1364" s="178">
        <v>100000</v>
      </c>
      <c r="AQ1364" s="178">
        <v>100000</v>
      </c>
      <c r="AR1364" s="178">
        <v>100000</v>
      </c>
      <c r="AS1364" s="178">
        <v>100000</v>
      </c>
      <c r="AT1364" s="178">
        <v>100000</v>
      </c>
      <c r="AU1364" s="178">
        <v>100000</v>
      </c>
      <c r="AV1364" s="179">
        <v>100000</v>
      </c>
    </row>
    <row r="1365" spans="1:49" s="218" customFormat="1" x14ac:dyDescent="0.25">
      <c r="B1365" s="175" t="s">
        <v>276</v>
      </c>
      <c r="C1365" s="180"/>
      <c r="D1365" s="180"/>
      <c r="E1365" s="180"/>
      <c r="F1365" s="180"/>
      <c r="G1365" s="180"/>
      <c r="H1365" s="180"/>
      <c r="I1365" s="180"/>
      <c r="J1365" s="180"/>
      <c r="K1365" s="180"/>
      <c r="L1365" s="180"/>
      <c r="M1365" s="180"/>
      <c r="N1365" s="180"/>
      <c r="O1365" s="180"/>
      <c r="P1365" s="180"/>
      <c r="Q1365" s="180"/>
      <c r="R1365" s="180"/>
      <c r="S1365" s="180"/>
      <c r="T1365" s="180"/>
      <c r="U1365" s="180"/>
      <c r="V1365" s="180"/>
      <c r="W1365" s="180"/>
      <c r="X1365" s="180"/>
      <c r="Y1365" s="180"/>
      <c r="Z1365" s="180"/>
      <c r="AA1365" s="180"/>
      <c r="AB1365" s="180"/>
      <c r="AC1365" s="180"/>
      <c r="AD1365" s="180"/>
      <c r="AE1365" s="180"/>
      <c r="AF1365" s="180"/>
      <c r="AG1365" s="180"/>
      <c r="AH1365" s="180"/>
      <c r="AI1365" s="180"/>
      <c r="AJ1365" s="180"/>
      <c r="AK1365" s="180"/>
      <c r="AL1365" s="180"/>
      <c r="AM1365" s="180"/>
      <c r="AN1365" s="180"/>
      <c r="AO1365" s="180"/>
      <c r="AP1365" s="180"/>
      <c r="AQ1365" s="180"/>
      <c r="AR1365" s="180"/>
      <c r="AS1365" s="180"/>
      <c r="AT1365" s="180"/>
      <c r="AU1365" s="180"/>
      <c r="AV1365" s="181"/>
    </row>
    <row r="1366" spans="1:49" s="218" customFormat="1" x14ac:dyDescent="0.25">
      <c r="B1366" s="175" t="s">
        <v>278</v>
      </c>
      <c r="C1366" s="180"/>
      <c r="D1366" s="180"/>
      <c r="E1366" s="180"/>
      <c r="F1366" s="180"/>
      <c r="G1366" s="180"/>
      <c r="H1366" s="180"/>
      <c r="I1366" s="180"/>
      <c r="J1366" s="180"/>
      <c r="K1366" s="180"/>
      <c r="L1366" s="180"/>
      <c r="M1366" s="180"/>
      <c r="N1366" s="180"/>
      <c r="O1366" s="180"/>
      <c r="P1366" s="180"/>
      <c r="Q1366" s="180"/>
      <c r="R1366" s="180"/>
      <c r="S1366" s="180"/>
      <c r="T1366" s="180"/>
      <c r="U1366" s="180"/>
      <c r="V1366" s="180"/>
      <c r="W1366" s="180"/>
      <c r="X1366" s="180"/>
      <c r="Y1366" s="180"/>
      <c r="Z1366" s="180"/>
      <c r="AA1366" s="180"/>
      <c r="AB1366" s="180"/>
      <c r="AC1366" s="180"/>
      <c r="AD1366" s="180"/>
      <c r="AE1366" s="180"/>
      <c r="AF1366" s="180"/>
      <c r="AG1366" s="180"/>
      <c r="AH1366" s="180"/>
      <c r="AI1366" s="180"/>
      <c r="AJ1366" s="180"/>
      <c r="AK1366" s="180"/>
      <c r="AL1366" s="180"/>
      <c r="AM1366" s="180"/>
      <c r="AN1366" s="180"/>
      <c r="AO1366" s="180"/>
      <c r="AP1366" s="180"/>
      <c r="AQ1366" s="180"/>
      <c r="AR1366" s="180"/>
      <c r="AS1366" s="180"/>
      <c r="AT1366" s="180"/>
      <c r="AU1366" s="180"/>
      <c r="AV1366" s="181"/>
    </row>
    <row r="1367" spans="1:49" s="218" customFormat="1" ht="15.75" thickBot="1" x14ac:dyDescent="0.3">
      <c r="B1367" s="326" t="s">
        <v>787</v>
      </c>
      <c r="C1367" s="327"/>
      <c r="D1367" s="327"/>
      <c r="E1367" s="327"/>
      <c r="F1367" s="327"/>
      <c r="G1367" s="327"/>
      <c r="H1367" s="327"/>
      <c r="I1367" s="327"/>
      <c r="J1367" s="327"/>
      <c r="K1367" s="327"/>
      <c r="L1367" s="327"/>
      <c r="M1367" s="327"/>
      <c r="N1367" s="327"/>
      <c r="O1367" s="327"/>
      <c r="P1367" s="327"/>
      <c r="Q1367" s="327"/>
      <c r="R1367" s="327"/>
      <c r="S1367" s="327"/>
      <c r="T1367" s="327"/>
      <c r="U1367" s="327"/>
      <c r="V1367" s="327"/>
      <c r="W1367" s="327"/>
      <c r="X1367" s="327"/>
      <c r="Y1367" s="327"/>
      <c r="Z1367" s="327"/>
      <c r="AA1367" s="327"/>
      <c r="AB1367" s="327"/>
      <c r="AC1367" s="327"/>
      <c r="AD1367" s="327"/>
      <c r="AE1367" s="327"/>
      <c r="AF1367" s="327"/>
      <c r="AG1367" s="327"/>
      <c r="AH1367" s="327"/>
      <c r="AI1367" s="327"/>
      <c r="AJ1367" s="327"/>
      <c r="AK1367" s="327"/>
      <c r="AL1367" s="327"/>
      <c r="AM1367" s="327"/>
      <c r="AN1367" s="327"/>
      <c r="AO1367" s="327"/>
      <c r="AP1367" s="327"/>
      <c r="AQ1367" s="327"/>
      <c r="AR1367" s="327"/>
      <c r="AS1367" s="327"/>
      <c r="AT1367" s="327"/>
      <c r="AU1367" s="327"/>
      <c r="AV1367" s="328"/>
    </row>
    <row r="1368" spans="1:49" ht="16.5" thickTop="1" thickBot="1" x14ac:dyDescent="0.3">
      <c r="A1368" s="218"/>
      <c r="B1368" s="218"/>
      <c r="C1368" s="218"/>
      <c r="D1368" s="218"/>
      <c r="E1368" s="218"/>
      <c r="F1368" s="218"/>
      <c r="G1368" s="218"/>
      <c r="H1368" s="218"/>
      <c r="I1368" s="218"/>
      <c r="J1368" s="218"/>
      <c r="K1368" s="218"/>
      <c r="L1368" s="218"/>
      <c r="M1368" s="218"/>
      <c r="N1368" s="218"/>
      <c r="O1368" s="218"/>
      <c r="P1368" s="218"/>
      <c r="Q1368" s="218"/>
      <c r="R1368" s="218"/>
      <c r="S1368" s="218"/>
      <c r="T1368" s="218"/>
      <c r="U1368" s="218"/>
      <c r="V1368" s="218"/>
      <c r="W1368" s="218"/>
      <c r="X1368" s="218"/>
      <c r="Y1368" s="218"/>
      <c r="Z1368" s="218"/>
      <c r="AA1368" s="218"/>
      <c r="AB1368" s="218"/>
      <c r="AC1368" s="218"/>
      <c r="AD1368" s="218"/>
      <c r="AE1368" s="218"/>
      <c r="AF1368" s="218"/>
      <c r="AG1368" s="218"/>
      <c r="AH1368" s="218"/>
      <c r="AI1368" s="218"/>
      <c r="AJ1368" s="218"/>
      <c r="AK1368" s="218"/>
      <c r="AL1368" s="218"/>
      <c r="AM1368" s="218"/>
      <c r="AN1368" s="218"/>
      <c r="AO1368" s="218"/>
      <c r="AP1368" s="218"/>
      <c r="AQ1368" s="218"/>
      <c r="AR1368" s="218"/>
      <c r="AS1368" s="218"/>
      <c r="AT1368" s="218"/>
      <c r="AU1368" s="218"/>
      <c r="AV1368" s="218"/>
      <c r="AW1368" s="218"/>
    </row>
    <row r="1369" spans="1:49" x14ac:dyDescent="0.25">
      <c r="A1369" s="218"/>
      <c r="B1369" s="335" t="s">
        <v>759</v>
      </c>
      <c r="C1369" s="336"/>
      <c r="D1369" s="336"/>
      <c r="E1369" s="336"/>
      <c r="F1369" s="336"/>
      <c r="G1369" s="336"/>
      <c r="H1369" s="336"/>
      <c r="I1369" s="336"/>
      <c r="J1369" s="336"/>
      <c r="K1369" s="336"/>
      <c r="L1369" s="336"/>
      <c r="M1369" s="336"/>
      <c r="N1369" s="336"/>
      <c r="O1369" s="336"/>
      <c r="P1369" s="336"/>
      <c r="Q1369" s="336"/>
      <c r="R1369" s="336"/>
      <c r="S1369" s="336"/>
      <c r="T1369" s="336"/>
      <c r="U1369" s="336"/>
      <c r="V1369" s="336"/>
      <c r="W1369" s="336"/>
      <c r="X1369" s="336"/>
      <c r="Y1369" s="336"/>
      <c r="Z1369" s="336"/>
      <c r="AA1369" s="336"/>
      <c r="AB1369" s="336"/>
      <c r="AC1369" s="336"/>
      <c r="AD1369" s="336"/>
      <c r="AE1369" s="336"/>
      <c r="AF1369" s="336"/>
      <c r="AG1369" s="336"/>
      <c r="AH1369" s="336"/>
      <c r="AI1369" s="336"/>
      <c r="AJ1369" s="336"/>
      <c r="AK1369" s="336"/>
      <c r="AL1369" s="336"/>
      <c r="AM1369" s="336"/>
      <c r="AN1369" s="336"/>
      <c r="AO1369" s="336"/>
      <c r="AP1369" s="336"/>
      <c r="AQ1369" s="336"/>
      <c r="AR1369" s="336"/>
      <c r="AS1369" s="336"/>
      <c r="AT1369" s="336"/>
      <c r="AU1369" s="336"/>
      <c r="AV1369" s="337"/>
      <c r="AW1369" s="218"/>
    </row>
    <row r="1370" spans="1:49" x14ac:dyDescent="0.25">
      <c r="A1370" s="218"/>
      <c r="B1370" s="184"/>
      <c r="C1370" s="176" t="s">
        <v>581</v>
      </c>
      <c r="D1370" s="176"/>
      <c r="E1370" s="176"/>
      <c r="F1370" s="176"/>
      <c r="G1370" s="176"/>
      <c r="H1370" s="176"/>
      <c r="I1370" s="176"/>
      <c r="J1370" s="176"/>
      <c r="K1370" s="176"/>
      <c r="L1370" s="176"/>
      <c r="M1370" s="176"/>
      <c r="N1370" s="176"/>
      <c r="O1370" s="176"/>
      <c r="P1370" s="176"/>
      <c r="Q1370" s="176"/>
      <c r="R1370" s="176"/>
      <c r="S1370" s="176"/>
      <c r="T1370" s="176"/>
      <c r="U1370" s="176"/>
      <c r="V1370" s="176"/>
      <c r="W1370" s="176"/>
      <c r="X1370" s="176"/>
      <c r="Y1370" s="176"/>
      <c r="Z1370" s="176"/>
      <c r="AA1370" s="176"/>
      <c r="AB1370" s="176"/>
      <c r="AC1370" s="176"/>
      <c r="AD1370" s="176"/>
      <c r="AE1370" s="176"/>
      <c r="AF1370" s="176"/>
      <c r="AG1370" s="176"/>
      <c r="AH1370" s="176"/>
      <c r="AI1370" s="176"/>
      <c r="AJ1370" s="176"/>
      <c r="AK1370" s="176"/>
      <c r="AL1370" s="176"/>
      <c r="AM1370" s="176"/>
      <c r="AN1370" s="176"/>
      <c r="AO1370" s="176"/>
      <c r="AP1370" s="176"/>
      <c r="AQ1370" s="176"/>
      <c r="AR1370" s="176"/>
      <c r="AS1370" s="176"/>
      <c r="AT1370" s="176"/>
      <c r="AU1370" s="176"/>
      <c r="AV1370" s="185"/>
      <c r="AW1370" s="218"/>
    </row>
    <row r="1371" spans="1:49" x14ac:dyDescent="0.25">
      <c r="A1371" s="218"/>
      <c r="B1371" s="184" t="s">
        <v>577</v>
      </c>
      <c r="C1371" s="220">
        <v>-27.570859232446558</v>
      </c>
      <c r="D1371" s="220"/>
      <c r="E1371" s="220"/>
      <c r="F1371" s="220"/>
      <c r="G1371" s="220"/>
      <c r="H1371" s="220"/>
      <c r="I1371" s="220"/>
      <c r="J1371" s="220"/>
      <c r="K1371" s="220"/>
      <c r="L1371" s="220"/>
      <c r="M1371" s="220"/>
      <c r="N1371" s="220"/>
      <c r="O1371" s="221"/>
      <c r="P1371" s="221"/>
      <c r="Q1371" s="221"/>
      <c r="R1371" s="221"/>
      <c r="S1371" s="221"/>
      <c r="T1371" s="221"/>
      <c r="U1371" s="221"/>
      <c r="V1371" s="221"/>
      <c r="W1371" s="221"/>
      <c r="X1371" s="221"/>
      <c r="Y1371" s="221"/>
      <c r="Z1371" s="221"/>
      <c r="AA1371" s="221"/>
      <c r="AB1371" s="221"/>
      <c r="AC1371" s="221"/>
      <c r="AD1371" s="221"/>
      <c r="AE1371" s="221"/>
      <c r="AF1371" s="221"/>
      <c r="AG1371" s="221"/>
      <c r="AH1371" s="221"/>
      <c r="AI1371" s="221"/>
      <c r="AJ1371" s="221"/>
      <c r="AK1371" s="221"/>
      <c r="AL1371" s="221"/>
      <c r="AM1371" s="221"/>
      <c r="AN1371" s="221"/>
      <c r="AO1371" s="221"/>
      <c r="AP1371" s="221"/>
      <c r="AQ1371" s="221"/>
      <c r="AR1371" s="221"/>
      <c r="AS1371" s="221"/>
      <c r="AT1371" s="221"/>
      <c r="AU1371" s="221"/>
      <c r="AV1371" s="222"/>
      <c r="AW1371" s="218"/>
    </row>
    <row r="1372" spans="1:49" x14ac:dyDescent="0.25">
      <c r="A1372" s="218"/>
      <c r="B1372" s="184" t="s">
        <v>578</v>
      </c>
      <c r="C1372" s="220">
        <v>0.23147226317978406</v>
      </c>
      <c r="D1372" s="220"/>
      <c r="E1372" s="220"/>
      <c r="F1372" s="220"/>
      <c r="G1372" s="220"/>
      <c r="H1372" s="220"/>
      <c r="I1372" s="220"/>
      <c r="J1372" s="220"/>
      <c r="K1372" s="220"/>
      <c r="L1372" s="220"/>
      <c r="M1372" s="220"/>
      <c r="N1372" s="220"/>
      <c r="O1372" s="221"/>
      <c r="P1372" s="221"/>
      <c r="Q1372" s="221"/>
      <c r="R1372" s="221"/>
      <c r="S1372" s="221"/>
      <c r="T1372" s="221"/>
      <c r="U1372" s="221"/>
      <c r="V1372" s="221"/>
      <c r="W1372" s="221"/>
      <c r="X1372" s="221"/>
      <c r="Y1372" s="221"/>
      <c r="Z1372" s="221"/>
      <c r="AA1372" s="221"/>
      <c r="AB1372" s="221"/>
      <c r="AC1372" s="221"/>
      <c r="AD1372" s="221"/>
      <c r="AE1372" s="221"/>
      <c r="AF1372" s="221"/>
      <c r="AG1372" s="221"/>
      <c r="AH1372" s="221"/>
      <c r="AI1372" s="221"/>
      <c r="AJ1372" s="221"/>
      <c r="AK1372" s="221"/>
      <c r="AL1372" s="221"/>
      <c r="AM1372" s="221"/>
      <c r="AN1372" s="221"/>
      <c r="AO1372" s="221"/>
      <c r="AP1372" s="221"/>
      <c r="AQ1372" s="221"/>
      <c r="AR1372" s="221"/>
      <c r="AS1372" s="221"/>
      <c r="AT1372" s="221"/>
      <c r="AU1372" s="221"/>
      <c r="AV1372" s="222"/>
      <c r="AW1372" s="218"/>
    </row>
    <row r="1373" spans="1:49" ht="15.75" thickBot="1" x14ac:dyDescent="0.3">
      <c r="A1373" s="218"/>
      <c r="B1373" s="338" t="s">
        <v>580</v>
      </c>
      <c r="C1373" s="339"/>
      <c r="D1373" s="339"/>
      <c r="E1373" s="339"/>
      <c r="F1373" s="339"/>
      <c r="G1373" s="339"/>
      <c r="H1373" s="339"/>
      <c r="I1373" s="339"/>
      <c r="J1373" s="339"/>
      <c r="K1373" s="339"/>
      <c r="L1373" s="339"/>
      <c r="M1373" s="339"/>
      <c r="N1373" s="339"/>
      <c r="O1373" s="339"/>
      <c r="P1373" s="339"/>
      <c r="Q1373" s="339"/>
      <c r="R1373" s="339"/>
      <c r="S1373" s="339"/>
      <c r="T1373" s="339"/>
      <c r="U1373" s="339"/>
      <c r="V1373" s="339"/>
      <c r="W1373" s="339"/>
      <c r="X1373" s="339"/>
      <c r="Y1373" s="339"/>
      <c r="Z1373" s="339"/>
      <c r="AA1373" s="339"/>
      <c r="AB1373" s="339"/>
      <c r="AC1373" s="339"/>
      <c r="AD1373" s="339"/>
      <c r="AE1373" s="339"/>
      <c r="AF1373" s="339"/>
      <c r="AG1373" s="339"/>
      <c r="AH1373" s="339"/>
      <c r="AI1373" s="339"/>
      <c r="AJ1373" s="339"/>
      <c r="AK1373" s="339"/>
      <c r="AL1373" s="339"/>
      <c r="AM1373" s="339"/>
      <c r="AN1373" s="339"/>
      <c r="AO1373" s="339"/>
      <c r="AP1373" s="339"/>
      <c r="AQ1373" s="339"/>
      <c r="AR1373" s="339"/>
      <c r="AS1373" s="339"/>
      <c r="AT1373" s="339"/>
      <c r="AU1373" s="339"/>
      <c r="AV1373" s="340"/>
      <c r="AW1373" s="218"/>
    </row>
    <row r="1374" spans="1:49" ht="15.75" thickBot="1" x14ac:dyDescent="0.3">
      <c r="A1374" s="218"/>
      <c r="B1374" s="218"/>
      <c r="C1374" s="218"/>
      <c r="D1374" s="218"/>
      <c r="E1374" s="218"/>
      <c r="F1374" s="218"/>
      <c r="G1374" s="218"/>
      <c r="H1374" s="218"/>
      <c r="I1374" s="218"/>
      <c r="J1374" s="218"/>
      <c r="K1374" s="218"/>
      <c r="L1374" s="218"/>
      <c r="M1374" s="218"/>
      <c r="N1374" s="218"/>
      <c r="O1374" s="218"/>
      <c r="P1374" s="218"/>
      <c r="Q1374" s="218"/>
      <c r="R1374" s="218"/>
      <c r="S1374" s="218"/>
      <c r="T1374" s="218"/>
      <c r="U1374" s="218"/>
      <c r="V1374" s="218"/>
      <c r="W1374" s="218"/>
      <c r="X1374" s="218"/>
      <c r="Y1374" s="218"/>
      <c r="Z1374" s="218"/>
      <c r="AA1374" s="218"/>
      <c r="AB1374" s="218"/>
      <c r="AC1374" s="218"/>
      <c r="AD1374" s="218"/>
      <c r="AE1374" s="218"/>
      <c r="AF1374" s="218"/>
      <c r="AG1374" s="218"/>
      <c r="AH1374" s="218"/>
      <c r="AI1374" s="218"/>
      <c r="AJ1374" s="218"/>
      <c r="AK1374" s="218"/>
      <c r="AL1374" s="218"/>
      <c r="AM1374" s="218"/>
      <c r="AN1374" s="218"/>
      <c r="AO1374" s="218"/>
      <c r="AP1374" s="218"/>
      <c r="AQ1374" s="218"/>
      <c r="AR1374" s="218"/>
      <c r="AS1374" s="218"/>
      <c r="AT1374" s="218"/>
      <c r="AU1374" s="218"/>
      <c r="AV1374" s="218"/>
      <c r="AW1374" s="218"/>
    </row>
    <row r="1375" spans="1:49" x14ac:dyDescent="0.25">
      <c r="A1375" s="218"/>
      <c r="B1375" s="335" t="s">
        <v>583</v>
      </c>
      <c r="C1375" s="336"/>
      <c r="D1375" s="336"/>
      <c r="E1375" s="336"/>
      <c r="F1375" s="336"/>
      <c r="G1375" s="336"/>
      <c r="H1375" s="336"/>
      <c r="I1375" s="336"/>
      <c r="J1375" s="336"/>
      <c r="K1375" s="336"/>
      <c r="L1375" s="336"/>
      <c r="M1375" s="336"/>
      <c r="N1375" s="336"/>
      <c r="O1375" s="336"/>
      <c r="P1375" s="336"/>
      <c r="Q1375" s="336"/>
      <c r="R1375" s="336"/>
      <c r="S1375" s="336"/>
      <c r="T1375" s="336"/>
      <c r="U1375" s="336"/>
      <c r="V1375" s="336"/>
      <c r="W1375" s="336"/>
      <c r="X1375" s="336"/>
      <c r="Y1375" s="336"/>
      <c r="Z1375" s="336"/>
      <c r="AA1375" s="336"/>
      <c r="AB1375" s="336"/>
      <c r="AC1375" s="336"/>
      <c r="AD1375" s="336"/>
      <c r="AE1375" s="336"/>
      <c r="AF1375" s="336"/>
      <c r="AG1375" s="336"/>
      <c r="AH1375" s="336"/>
      <c r="AI1375" s="336"/>
      <c r="AJ1375" s="336"/>
      <c r="AK1375" s="336"/>
      <c r="AL1375" s="336"/>
      <c r="AM1375" s="336"/>
      <c r="AN1375" s="336"/>
      <c r="AO1375" s="336"/>
      <c r="AP1375" s="336"/>
      <c r="AQ1375" s="336"/>
      <c r="AR1375" s="336"/>
      <c r="AS1375" s="336"/>
      <c r="AT1375" s="336"/>
      <c r="AU1375" s="336"/>
      <c r="AV1375" s="337"/>
      <c r="AW1375" s="218"/>
    </row>
    <row r="1376" spans="1:49" x14ac:dyDescent="0.25">
      <c r="A1376" s="218"/>
      <c r="B1376" s="184"/>
      <c r="C1376" s="176" t="s">
        <v>581</v>
      </c>
      <c r="D1376" s="176"/>
      <c r="E1376" s="176"/>
      <c r="F1376" s="176"/>
      <c r="G1376" s="176"/>
      <c r="H1376" s="176"/>
      <c r="I1376" s="176"/>
      <c r="J1376" s="176"/>
      <c r="K1376" s="176"/>
      <c r="L1376" s="176"/>
      <c r="M1376" s="176"/>
      <c r="N1376" s="176"/>
      <c r="O1376" s="176"/>
      <c r="P1376" s="176"/>
      <c r="Q1376" s="176"/>
      <c r="R1376" s="176"/>
      <c r="S1376" s="176"/>
      <c r="T1376" s="176"/>
      <c r="U1376" s="176"/>
      <c r="V1376" s="176"/>
      <c r="W1376" s="176"/>
      <c r="X1376" s="176"/>
      <c r="Y1376" s="176"/>
      <c r="Z1376" s="176"/>
      <c r="AA1376" s="176"/>
      <c r="AB1376" s="176"/>
      <c r="AC1376" s="176"/>
      <c r="AD1376" s="176"/>
      <c r="AE1376" s="176"/>
      <c r="AF1376" s="176"/>
      <c r="AG1376" s="176"/>
      <c r="AH1376" s="176"/>
      <c r="AI1376" s="176"/>
      <c r="AJ1376" s="176"/>
      <c r="AK1376" s="176"/>
      <c r="AL1376" s="176"/>
      <c r="AM1376" s="176"/>
      <c r="AN1376" s="176"/>
      <c r="AO1376" s="176"/>
      <c r="AP1376" s="176"/>
      <c r="AQ1376" s="176"/>
      <c r="AR1376" s="176"/>
      <c r="AS1376" s="176"/>
      <c r="AT1376" s="176"/>
      <c r="AU1376" s="176"/>
      <c r="AV1376" s="185"/>
      <c r="AW1376" s="218"/>
    </row>
    <row r="1377" spans="1:49" x14ac:dyDescent="0.25">
      <c r="A1377" s="218"/>
      <c r="B1377" s="184" t="s">
        <v>584</v>
      </c>
      <c r="C1377" s="223">
        <v>0</v>
      </c>
      <c r="D1377" s="220"/>
      <c r="E1377" s="220"/>
      <c r="F1377" s="220"/>
      <c r="G1377" s="220"/>
      <c r="H1377" s="220"/>
      <c r="I1377" s="220"/>
      <c r="J1377" s="220"/>
      <c r="K1377" s="220"/>
      <c r="L1377" s="220"/>
      <c r="M1377" s="220"/>
      <c r="N1377" s="220"/>
      <c r="O1377" s="221"/>
      <c r="P1377" s="221"/>
      <c r="Q1377" s="221"/>
      <c r="R1377" s="221"/>
      <c r="S1377" s="221"/>
      <c r="T1377" s="221"/>
      <c r="U1377" s="221"/>
      <c r="V1377" s="221"/>
      <c r="W1377" s="221"/>
      <c r="X1377" s="221"/>
      <c r="Y1377" s="221"/>
      <c r="Z1377" s="221"/>
      <c r="AA1377" s="221"/>
      <c r="AB1377" s="221"/>
      <c r="AC1377" s="221"/>
      <c r="AD1377" s="221"/>
      <c r="AE1377" s="221"/>
      <c r="AF1377" s="221"/>
      <c r="AG1377" s="221"/>
      <c r="AH1377" s="221"/>
      <c r="AI1377" s="221"/>
      <c r="AJ1377" s="221"/>
      <c r="AK1377" s="221"/>
      <c r="AL1377" s="221"/>
      <c r="AM1377" s="221"/>
      <c r="AN1377" s="221"/>
      <c r="AO1377" s="221"/>
      <c r="AP1377" s="221"/>
      <c r="AQ1377" s="221"/>
      <c r="AR1377" s="221"/>
      <c r="AS1377" s="221"/>
      <c r="AT1377" s="221"/>
      <c r="AU1377" s="221"/>
      <c r="AV1377" s="222"/>
      <c r="AW1377" s="218"/>
    </row>
    <row r="1378" spans="1:49" ht="15.75" thickBot="1" x14ac:dyDescent="0.3">
      <c r="A1378" s="218"/>
      <c r="B1378" s="338" t="s">
        <v>580</v>
      </c>
      <c r="C1378" s="339"/>
      <c r="D1378" s="339"/>
      <c r="E1378" s="339"/>
      <c r="F1378" s="339"/>
      <c r="G1378" s="339"/>
      <c r="H1378" s="339"/>
      <c r="I1378" s="339"/>
      <c r="J1378" s="339"/>
      <c r="K1378" s="339"/>
      <c r="L1378" s="339"/>
      <c r="M1378" s="339"/>
      <c r="N1378" s="339"/>
      <c r="O1378" s="339"/>
      <c r="P1378" s="339"/>
      <c r="Q1378" s="339"/>
      <c r="R1378" s="339"/>
      <c r="S1378" s="339"/>
      <c r="T1378" s="339"/>
      <c r="U1378" s="339"/>
      <c r="V1378" s="339"/>
      <c r="W1378" s="339"/>
      <c r="X1378" s="339"/>
      <c r="Y1378" s="339"/>
      <c r="Z1378" s="339"/>
      <c r="AA1378" s="339"/>
      <c r="AB1378" s="339"/>
      <c r="AC1378" s="339"/>
      <c r="AD1378" s="339"/>
      <c r="AE1378" s="339"/>
      <c r="AF1378" s="339"/>
      <c r="AG1378" s="339"/>
      <c r="AH1378" s="339"/>
      <c r="AI1378" s="339"/>
      <c r="AJ1378" s="339"/>
      <c r="AK1378" s="339"/>
      <c r="AL1378" s="339"/>
      <c r="AM1378" s="339"/>
      <c r="AN1378" s="339"/>
      <c r="AO1378" s="339"/>
      <c r="AP1378" s="339"/>
      <c r="AQ1378" s="339"/>
      <c r="AR1378" s="339"/>
      <c r="AS1378" s="339"/>
      <c r="AT1378" s="339"/>
      <c r="AU1378" s="339"/>
      <c r="AV1378" s="340"/>
      <c r="AW1378" s="218"/>
    </row>
    <row r="1379" spans="1:49" ht="15.75" thickBot="1" x14ac:dyDescent="0.3">
      <c r="A1379" s="218"/>
      <c r="B1379" s="218"/>
      <c r="C1379" s="218"/>
      <c r="D1379" s="218"/>
      <c r="E1379" s="218"/>
      <c r="F1379" s="218"/>
      <c r="G1379" s="218"/>
      <c r="H1379" s="218"/>
      <c r="I1379" s="218"/>
      <c r="J1379" s="218"/>
      <c r="K1379" s="218"/>
      <c r="L1379" s="218"/>
      <c r="M1379" s="218"/>
      <c r="N1379" s="218"/>
      <c r="O1379" s="218"/>
      <c r="P1379" s="218"/>
      <c r="Q1379" s="218"/>
      <c r="R1379" s="218"/>
      <c r="S1379" s="218"/>
      <c r="T1379" s="218"/>
      <c r="U1379" s="218"/>
      <c r="V1379" s="218"/>
      <c r="W1379" s="218"/>
      <c r="X1379" s="218"/>
      <c r="Y1379" s="218"/>
      <c r="Z1379" s="218"/>
      <c r="AA1379" s="218"/>
      <c r="AB1379" s="218"/>
      <c r="AC1379" s="218"/>
      <c r="AD1379" s="218"/>
      <c r="AE1379" s="218"/>
      <c r="AF1379" s="218"/>
      <c r="AG1379" s="218"/>
      <c r="AH1379" s="218"/>
      <c r="AI1379" s="218"/>
      <c r="AJ1379" s="218"/>
      <c r="AK1379" s="218"/>
      <c r="AL1379" s="218"/>
      <c r="AM1379" s="218"/>
      <c r="AN1379" s="218"/>
      <c r="AO1379" s="218"/>
      <c r="AP1379" s="218"/>
      <c r="AQ1379" s="218"/>
      <c r="AR1379" s="218"/>
      <c r="AS1379" s="218"/>
      <c r="AT1379" s="218"/>
      <c r="AU1379" s="218"/>
      <c r="AV1379" s="218"/>
      <c r="AW1379" s="218"/>
    </row>
    <row r="1380" spans="1:49" x14ac:dyDescent="0.25">
      <c r="A1380" s="218"/>
      <c r="B1380" s="335" t="s">
        <v>760</v>
      </c>
      <c r="C1380" s="336"/>
      <c r="D1380" s="336"/>
      <c r="E1380" s="336"/>
      <c r="F1380" s="336"/>
      <c r="G1380" s="336"/>
      <c r="H1380" s="336"/>
      <c r="I1380" s="336"/>
      <c r="J1380" s="336"/>
      <c r="K1380" s="336"/>
      <c r="L1380" s="336"/>
      <c r="M1380" s="336"/>
      <c r="N1380" s="336"/>
      <c r="O1380" s="336"/>
      <c r="P1380" s="336"/>
      <c r="Q1380" s="336"/>
      <c r="R1380" s="336"/>
      <c r="S1380" s="336"/>
      <c r="T1380" s="336"/>
      <c r="U1380" s="336"/>
      <c r="V1380" s="336"/>
      <c r="W1380" s="336"/>
      <c r="X1380" s="336"/>
      <c r="Y1380" s="336"/>
      <c r="Z1380" s="336"/>
      <c r="AA1380" s="336"/>
      <c r="AB1380" s="336"/>
      <c r="AC1380" s="336"/>
      <c r="AD1380" s="336"/>
      <c r="AE1380" s="336"/>
      <c r="AF1380" s="336"/>
      <c r="AG1380" s="336"/>
      <c r="AH1380" s="336"/>
      <c r="AI1380" s="336"/>
      <c r="AJ1380" s="336"/>
      <c r="AK1380" s="336"/>
      <c r="AL1380" s="336"/>
      <c r="AM1380" s="336"/>
      <c r="AN1380" s="336"/>
      <c r="AO1380" s="336"/>
      <c r="AP1380" s="336"/>
      <c r="AQ1380" s="336"/>
      <c r="AR1380" s="336"/>
      <c r="AS1380" s="336"/>
      <c r="AT1380" s="336"/>
      <c r="AU1380" s="336"/>
      <c r="AV1380" s="337"/>
      <c r="AW1380" s="218"/>
    </row>
    <row r="1381" spans="1:49" x14ac:dyDescent="0.25">
      <c r="A1381" s="218"/>
      <c r="B1381" s="184"/>
      <c r="C1381" s="176" t="s">
        <v>581</v>
      </c>
      <c r="D1381" s="176"/>
      <c r="E1381" s="176"/>
      <c r="F1381" s="176"/>
      <c r="G1381" s="176"/>
      <c r="H1381" s="176"/>
      <c r="I1381" s="176"/>
      <c r="J1381" s="176"/>
      <c r="K1381" s="176"/>
      <c r="L1381" s="176"/>
      <c r="M1381" s="176"/>
      <c r="N1381" s="176"/>
      <c r="O1381" s="176"/>
      <c r="P1381" s="176"/>
      <c r="Q1381" s="176"/>
      <c r="R1381" s="176"/>
      <c r="S1381" s="176"/>
      <c r="T1381" s="176"/>
      <c r="U1381" s="176"/>
      <c r="V1381" s="176"/>
      <c r="W1381" s="176"/>
      <c r="X1381" s="176"/>
      <c r="Y1381" s="176"/>
      <c r="Z1381" s="176"/>
      <c r="AA1381" s="176"/>
      <c r="AB1381" s="176"/>
      <c r="AC1381" s="176"/>
      <c r="AD1381" s="176"/>
      <c r="AE1381" s="176"/>
      <c r="AF1381" s="176"/>
      <c r="AG1381" s="176"/>
      <c r="AH1381" s="176"/>
      <c r="AI1381" s="176"/>
      <c r="AJ1381" s="176"/>
      <c r="AK1381" s="176"/>
      <c r="AL1381" s="176"/>
      <c r="AM1381" s="176"/>
      <c r="AN1381" s="176"/>
      <c r="AO1381" s="176"/>
      <c r="AP1381" s="176"/>
      <c r="AQ1381" s="176"/>
      <c r="AR1381" s="176"/>
      <c r="AS1381" s="176"/>
      <c r="AT1381" s="176"/>
      <c r="AU1381" s="176"/>
      <c r="AV1381" s="185"/>
      <c r="AW1381" s="218"/>
    </row>
    <row r="1382" spans="1:49" x14ac:dyDescent="0.25">
      <c r="A1382" s="218"/>
      <c r="B1382" s="184" t="s">
        <v>577</v>
      </c>
      <c r="C1382" s="220">
        <v>2.13</v>
      </c>
      <c r="D1382" s="220"/>
      <c r="E1382" s="220"/>
      <c r="F1382" s="220"/>
      <c r="G1382" s="220"/>
      <c r="H1382" s="220"/>
      <c r="I1382" s="220"/>
      <c r="J1382" s="220"/>
      <c r="K1382" s="220"/>
      <c r="L1382" s="220"/>
      <c r="M1382" s="220"/>
      <c r="N1382" s="220"/>
      <c r="O1382" s="221"/>
      <c r="P1382" s="221"/>
      <c r="Q1382" s="221"/>
      <c r="R1382" s="221"/>
      <c r="S1382" s="221"/>
      <c r="T1382" s="221"/>
      <c r="U1382" s="221"/>
      <c r="V1382" s="221"/>
      <c r="W1382" s="221"/>
      <c r="X1382" s="221"/>
      <c r="Y1382" s="221"/>
      <c r="Z1382" s="221"/>
      <c r="AA1382" s="221"/>
      <c r="AB1382" s="221"/>
      <c r="AC1382" s="221"/>
      <c r="AD1382" s="221"/>
      <c r="AE1382" s="221"/>
      <c r="AF1382" s="221"/>
      <c r="AG1382" s="221"/>
      <c r="AH1382" s="221"/>
      <c r="AI1382" s="221"/>
      <c r="AJ1382" s="221"/>
      <c r="AK1382" s="221"/>
      <c r="AL1382" s="221"/>
      <c r="AM1382" s="221"/>
      <c r="AN1382" s="221"/>
      <c r="AO1382" s="221"/>
      <c r="AP1382" s="221"/>
      <c r="AQ1382" s="221"/>
      <c r="AR1382" s="221"/>
      <c r="AS1382" s="221"/>
      <c r="AT1382" s="221"/>
      <c r="AU1382" s="221"/>
      <c r="AV1382" s="222"/>
      <c r="AW1382" s="218"/>
    </row>
    <row r="1383" spans="1:49" x14ac:dyDescent="0.25">
      <c r="A1383" s="218"/>
      <c r="B1383" s="184" t="s">
        <v>578</v>
      </c>
      <c r="C1383" s="224">
        <v>-6.1140000000000002E-6</v>
      </c>
      <c r="D1383" s="220"/>
      <c r="E1383" s="220"/>
      <c r="F1383" s="220"/>
      <c r="G1383" s="220"/>
      <c r="H1383" s="220"/>
      <c r="I1383" s="220"/>
      <c r="J1383" s="220"/>
      <c r="K1383" s="220"/>
      <c r="L1383" s="220"/>
      <c r="M1383" s="220"/>
      <c r="N1383" s="220"/>
      <c r="O1383" s="221"/>
      <c r="P1383" s="221"/>
      <c r="Q1383" s="221"/>
      <c r="R1383" s="221"/>
      <c r="S1383" s="221"/>
      <c r="T1383" s="221"/>
      <c r="U1383" s="221"/>
      <c r="V1383" s="221"/>
      <c r="W1383" s="221"/>
      <c r="X1383" s="221"/>
      <c r="Y1383" s="221"/>
      <c r="Z1383" s="221"/>
      <c r="AA1383" s="221"/>
      <c r="AB1383" s="221"/>
      <c r="AC1383" s="221"/>
      <c r="AD1383" s="221"/>
      <c r="AE1383" s="221"/>
      <c r="AF1383" s="221"/>
      <c r="AG1383" s="221"/>
      <c r="AH1383" s="221"/>
      <c r="AI1383" s="221"/>
      <c r="AJ1383" s="221"/>
      <c r="AK1383" s="221"/>
      <c r="AL1383" s="221"/>
      <c r="AM1383" s="221"/>
      <c r="AN1383" s="221"/>
      <c r="AO1383" s="221"/>
      <c r="AP1383" s="221"/>
      <c r="AQ1383" s="221"/>
      <c r="AR1383" s="221"/>
      <c r="AS1383" s="221"/>
      <c r="AT1383" s="221"/>
      <c r="AU1383" s="221"/>
      <c r="AV1383" s="222"/>
      <c r="AW1383" s="218"/>
    </row>
    <row r="1384" spans="1:49" ht="15.75" thickBot="1" x14ac:dyDescent="0.3">
      <c r="A1384" s="218"/>
      <c r="B1384" s="338" t="s">
        <v>580</v>
      </c>
      <c r="C1384" s="339"/>
      <c r="D1384" s="339"/>
      <c r="E1384" s="339"/>
      <c r="F1384" s="339"/>
      <c r="G1384" s="339"/>
      <c r="H1384" s="339"/>
      <c r="I1384" s="339"/>
      <c r="J1384" s="339"/>
      <c r="K1384" s="339"/>
      <c r="L1384" s="339"/>
      <c r="M1384" s="339"/>
      <c r="N1384" s="339"/>
      <c r="O1384" s="339"/>
      <c r="P1384" s="339"/>
      <c r="Q1384" s="339"/>
      <c r="R1384" s="339"/>
      <c r="S1384" s="339"/>
      <c r="T1384" s="339"/>
      <c r="U1384" s="339"/>
      <c r="V1384" s="339"/>
      <c r="W1384" s="339"/>
      <c r="X1384" s="339"/>
      <c r="Y1384" s="339"/>
      <c r="Z1384" s="339"/>
      <c r="AA1384" s="339"/>
      <c r="AB1384" s="339"/>
      <c r="AC1384" s="339"/>
      <c r="AD1384" s="339"/>
      <c r="AE1384" s="339"/>
      <c r="AF1384" s="339"/>
      <c r="AG1384" s="339"/>
      <c r="AH1384" s="339"/>
      <c r="AI1384" s="339"/>
      <c r="AJ1384" s="339"/>
      <c r="AK1384" s="339"/>
      <c r="AL1384" s="339"/>
      <c r="AM1384" s="339"/>
      <c r="AN1384" s="339"/>
      <c r="AO1384" s="339"/>
      <c r="AP1384" s="339"/>
      <c r="AQ1384" s="339"/>
      <c r="AR1384" s="339"/>
      <c r="AS1384" s="339"/>
      <c r="AT1384" s="339"/>
      <c r="AU1384" s="339"/>
      <c r="AV1384" s="340"/>
      <c r="AW1384" s="218"/>
    </row>
    <row r="1385" spans="1:49" ht="15.75" thickBot="1" x14ac:dyDescent="0.3">
      <c r="A1385" s="218"/>
      <c r="B1385" s="218"/>
      <c r="C1385" s="218"/>
      <c r="D1385" s="218"/>
      <c r="E1385" s="218"/>
      <c r="F1385" s="218"/>
      <c r="G1385" s="218"/>
      <c r="H1385" s="218"/>
      <c r="I1385" s="218"/>
      <c r="J1385" s="218"/>
      <c r="K1385" s="218"/>
      <c r="L1385" s="218"/>
      <c r="M1385" s="218"/>
      <c r="N1385" s="218"/>
      <c r="O1385" s="218"/>
      <c r="P1385" s="218"/>
      <c r="Q1385" s="218"/>
      <c r="R1385" s="218"/>
      <c r="S1385" s="218"/>
      <c r="T1385" s="218"/>
      <c r="U1385" s="218"/>
      <c r="V1385" s="218"/>
      <c r="W1385" s="218"/>
      <c r="X1385" s="218"/>
      <c r="Y1385" s="218"/>
      <c r="Z1385" s="218"/>
      <c r="AA1385" s="218"/>
      <c r="AB1385" s="218"/>
      <c r="AC1385" s="218"/>
      <c r="AD1385" s="218"/>
      <c r="AE1385" s="218"/>
      <c r="AF1385" s="218"/>
      <c r="AG1385" s="218"/>
      <c r="AH1385" s="218"/>
      <c r="AI1385" s="218"/>
      <c r="AJ1385" s="218"/>
      <c r="AK1385" s="218"/>
      <c r="AL1385" s="218"/>
      <c r="AM1385" s="218"/>
      <c r="AN1385" s="218"/>
      <c r="AO1385" s="218"/>
      <c r="AP1385" s="218"/>
      <c r="AQ1385" s="218"/>
      <c r="AR1385" s="218"/>
      <c r="AS1385" s="218"/>
      <c r="AT1385" s="218"/>
      <c r="AU1385" s="218"/>
      <c r="AV1385" s="218"/>
      <c r="AW1385" s="218"/>
    </row>
    <row r="1386" spans="1:49" x14ac:dyDescent="0.25">
      <c r="A1386" s="218"/>
      <c r="B1386" s="335" t="s">
        <v>691</v>
      </c>
      <c r="C1386" s="336"/>
      <c r="D1386" s="336"/>
      <c r="E1386" s="336"/>
      <c r="F1386" s="336"/>
      <c r="G1386" s="336"/>
      <c r="H1386" s="336"/>
      <c r="I1386" s="336"/>
      <c r="J1386" s="336"/>
      <c r="K1386" s="336"/>
      <c r="L1386" s="336"/>
      <c r="M1386" s="336"/>
      <c r="N1386" s="336"/>
      <c r="O1386" s="336"/>
      <c r="P1386" s="336"/>
      <c r="Q1386" s="336"/>
      <c r="R1386" s="336"/>
      <c r="S1386" s="336"/>
      <c r="T1386" s="336"/>
      <c r="U1386" s="336"/>
      <c r="V1386" s="336"/>
      <c r="W1386" s="336"/>
      <c r="X1386" s="336"/>
      <c r="Y1386" s="336"/>
      <c r="Z1386" s="336"/>
      <c r="AA1386" s="336"/>
      <c r="AB1386" s="336"/>
      <c r="AC1386" s="336"/>
      <c r="AD1386" s="336"/>
      <c r="AE1386" s="336"/>
      <c r="AF1386" s="336"/>
      <c r="AG1386" s="336"/>
      <c r="AH1386" s="336"/>
      <c r="AI1386" s="336"/>
      <c r="AJ1386" s="336"/>
      <c r="AK1386" s="336"/>
      <c r="AL1386" s="336"/>
      <c r="AM1386" s="336"/>
      <c r="AN1386" s="336"/>
      <c r="AO1386" s="336"/>
      <c r="AP1386" s="336"/>
      <c r="AQ1386" s="336"/>
      <c r="AR1386" s="336"/>
      <c r="AS1386" s="336"/>
      <c r="AT1386" s="336"/>
      <c r="AU1386" s="336"/>
      <c r="AV1386" s="337"/>
      <c r="AW1386" s="218"/>
    </row>
    <row r="1387" spans="1:49" x14ac:dyDescent="0.25">
      <c r="A1387" s="218"/>
      <c r="B1387" s="184"/>
      <c r="C1387" s="176" t="s">
        <v>581</v>
      </c>
      <c r="D1387" s="176"/>
      <c r="E1387" s="176"/>
      <c r="F1387" s="176"/>
      <c r="G1387" s="176"/>
      <c r="H1387" s="176"/>
      <c r="I1387" s="176"/>
      <c r="J1387" s="176"/>
      <c r="K1387" s="176"/>
      <c r="L1387" s="176"/>
      <c r="M1387" s="176"/>
      <c r="N1387" s="176"/>
      <c r="O1387" s="176"/>
      <c r="P1387" s="176"/>
      <c r="Q1387" s="176"/>
      <c r="R1387" s="176"/>
      <c r="S1387" s="176"/>
      <c r="T1387" s="176"/>
      <c r="U1387" s="176"/>
      <c r="V1387" s="176"/>
      <c r="W1387" s="176"/>
      <c r="X1387" s="176"/>
      <c r="Y1387" s="176"/>
      <c r="Z1387" s="176"/>
      <c r="AA1387" s="176"/>
      <c r="AB1387" s="176"/>
      <c r="AC1387" s="176"/>
      <c r="AD1387" s="176"/>
      <c r="AE1387" s="176"/>
      <c r="AF1387" s="176"/>
      <c r="AG1387" s="176"/>
      <c r="AH1387" s="176"/>
      <c r="AI1387" s="176"/>
      <c r="AJ1387" s="176"/>
      <c r="AK1387" s="176"/>
      <c r="AL1387" s="176"/>
      <c r="AM1387" s="176"/>
      <c r="AN1387" s="176"/>
      <c r="AO1387" s="176"/>
      <c r="AP1387" s="176"/>
      <c r="AQ1387" s="176"/>
      <c r="AR1387" s="176"/>
      <c r="AS1387" s="176"/>
      <c r="AT1387" s="176"/>
      <c r="AU1387" s="176"/>
      <c r="AV1387" s="185"/>
      <c r="AW1387" s="218"/>
    </row>
    <row r="1388" spans="1:49" x14ac:dyDescent="0.25">
      <c r="A1388" s="218"/>
      <c r="B1388" s="184" t="s">
        <v>443</v>
      </c>
      <c r="C1388" s="225">
        <v>7.0000000000000007E-2</v>
      </c>
      <c r="D1388" s="220"/>
      <c r="E1388" s="220"/>
      <c r="F1388" s="220"/>
      <c r="G1388" s="220"/>
      <c r="H1388" s="220"/>
      <c r="I1388" s="220"/>
      <c r="J1388" s="220"/>
      <c r="K1388" s="220"/>
      <c r="L1388" s="220"/>
      <c r="M1388" s="220"/>
      <c r="N1388" s="220"/>
      <c r="O1388" s="221"/>
      <c r="P1388" s="221"/>
      <c r="Q1388" s="221"/>
      <c r="R1388" s="221"/>
      <c r="S1388" s="221"/>
      <c r="T1388" s="221"/>
      <c r="U1388" s="221"/>
      <c r="V1388" s="221"/>
      <c r="W1388" s="221"/>
      <c r="X1388" s="221"/>
      <c r="Y1388" s="221"/>
      <c r="Z1388" s="221"/>
      <c r="AA1388" s="221"/>
      <c r="AB1388" s="221"/>
      <c r="AC1388" s="221"/>
      <c r="AD1388" s="221"/>
      <c r="AE1388" s="221"/>
      <c r="AF1388" s="221"/>
      <c r="AG1388" s="221"/>
      <c r="AH1388" s="221"/>
      <c r="AI1388" s="221"/>
      <c r="AJ1388" s="221"/>
      <c r="AK1388" s="221"/>
      <c r="AL1388" s="221"/>
      <c r="AM1388" s="221"/>
      <c r="AN1388" s="221"/>
      <c r="AO1388" s="221"/>
      <c r="AP1388" s="221"/>
      <c r="AQ1388" s="221"/>
      <c r="AR1388" s="221"/>
      <c r="AS1388" s="221"/>
      <c r="AT1388" s="221"/>
      <c r="AU1388" s="221"/>
      <c r="AV1388" s="222"/>
      <c r="AW1388" s="218"/>
    </row>
    <row r="1389" spans="1:49" ht="15.75" thickBot="1" x14ac:dyDescent="0.3">
      <c r="A1389" s="218"/>
      <c r="B1389" s="338" t="s">
        <v>580</v>
      </c>
      <c r="C1389" s="339"/>
      <c r="D1389" s="339"/>
      <c r="E1389" s="339"/>
      <c r="F1389" s="339"/>
      <c r="G1389" s="339"/>
      <c r="H1389" s="339"/>
      <c r="I1389" s="339"/>
      <c r="J1389" s="339"/>
      <c r="K1389" s="339"/>
      <c r="L1389" s="339"/>
      <c r="M1389" s="339"/>
      <c r="N1389" s="339"/>
      <c r="O1389" s="339"/>
      <c r="P1389" s="339"/>
      <c r="Q1389" s="339"/>
      <c r="R1389" s="339"/>
      <c r="S1389" s="339"/>
      <c r="T1389" s="339"/>
      <c r="U1389" s="339"/>
      <c r="V1389" s="339"/>
      <c r="W1389" s="339"/>
      <c r="X1389" s="339"/>
      <c r="Y1389" s="339"/>
      <c r="Z1389" s="339"/>
      <c r="AA1389" s="339"/>
      <c r="AB1389" s="339"/>
      <c r="AC1389" s="339"/>
      <c r="AD1389" s="339"/>
      <c r="AE1389" s="339"/>
      <c r="AF1389" s="339"/>
      <c r="AG1389" s="339"/>
      <c r="AH1389" s="339"/>
      <c r="AI1389" s="339"/>
      <c r="AJ1389" s="339"/>
      <c r="AK1389" s="339"/>
      <c r="AL1389" s="339"/>
      <c r="AM1389" s="339"/>
      <c r="AN1389" s="339"/>
      <c r="AO1389" s="339"/>
      <c r="AP1389" s="339"/>
      <c r="AQ1389" s="339"/>
      <c r="AR1389" s="339"/>
      <c r="AS1389" s="339"/>
      <c r="AT1389" s="339"/>
      <c r="AU1389" s="339"/>
      <c r="AV1389" s="340"/>
      <c r="AW1389" s="218"/>
    </row>
    <row r="1390" spans="1:49" ht="15.75" thickBot="1" x14ac:dyDescent="0.3">
      <c r="A1390" s="218"/>
      <c r="B1390" s="218"/>
      <c r="C1390" s="218"/>
      <c r="D1390" s="218"/>
      <c r="E1390" s="218"/>
      <c r="F1390" s="218"/>
      <c r="G1390" s="218"/>
      <c r="H1390" s="218"/>
      <c r="I1390" s="218"/>
      <c r="J1390" s="218"/>
      <c r="K1390" s="218"/>
      <c r="L1390" s="218"/>
      <c r="M1390" s="218"/>
      <c r="N1390" s="218"/>
      <c r="O1390" s="218"/>
      <c r="P1390" s="218"/>
      <c r="Q1390" s="218"/>
      <c r="R1390" s="218"/>
      <c r="S1390" s="218"/>
      <c r="T1390" s="218"/>
      <c r="U1390" s="218"/>
      <c r="V1390" s="218"/>
      <c r="W1390" s="218"/>
      <c r="X1390" s="218"/>
      <c r="Y1390" s="218"/>
      <c r="Z1390" s="218"/>
      <c r="AA1390" s="218"/>
      <c r="AB1390" s="218"/>
      <c r="AC1390" s="218"/>
      <c r="AD1390" s="218"/>
      <c r="AE1390" s="218"/>
      <c r="AF1390" s="218"/>
      <c r="AG1390" s="218"/>
      <c r="AH1390" s="218"/>
      <c r="AI1390" s="218"/>
      <c r="AJ1390" s="218"/>
      <c r="AK1390" s="218"/>
      <c r="AL1390" s="218"/>
      <c r="AM1390" s="218"/>
      <c r="AN1390" s="218"/>
      <c r="AO1390" s="218"/>
      <c r="AP1390" s="218"/>
      <c r="AQ1390" s="218"/>
      <c r="AR1390" s="218"/>
      <c r="AS1390" s="218"/>
      <c r="AT1390" s="218"/>
      <c r="AU1390" s="218"/>
      <c r="AV1390" s="218"/>
      <c r="AW1390" s="218"/>
    </row>
    <row r="1391" spans="1:49" x14ac:dyDescent="0.25">
      <c r="A1391" s="218"/>
      <c r="B1391" s="320" t="s">
        <v>726</v>
      </c>
      <c r="C1391" s="321"/>
      <c r="D1391" s="321"/>
      <c r="E1391" s="321"/>
      <c r="F1391" s="321"/>
      <c r="G1391" s="321"/>
      <c r="H1391" s="321"/>
      <c r="I1391" s="321"/>
      <c r="J1391" s="321"/>
      <c r="K1391" s="321"/>
      <c r="L1391" s="321"/>
      <c r="M1391" s="321"/>
      <c r="N1391" s="321"/>
      <c r="O1391" s="321"/>
      <c r="P1391" s="321"/>
      <c r="Q1391" s="321"/>
      <c r="R1391" s="321"/>
      <c r="S1391" s="321"/>
      <c r="T1391" s="321"/>
      <c r="U1391" s="321"/>
      <c r="V1391" s="321"/>
      <c r="W1391" s="321"/>
      <c r="X1391" s="321"/>
      <c r="Y1391" s="321"/>
      <c r="Z1391" s="321"/>
      <c r="AA1391" s="321"/>
      <c r="AB1391" s="321"/>
      <c r="AC1391" s="321"/>
      <c r="AD1391" s="321"/>
      <c r="AE1391" s="321"/>
      <c r="AF1391" s="321"/>
      <c r="AG1391" s="321"/>
      <c r="AH1391" s="321"/>
      <c r="AI1391" s="321"/>
      <c r="AJ1391" s="321"/>
      <c r="AK1391" s="321"/>
      <c r="AL1391" s="321"/>
      <c r="AM1391" s="321"/>
      <c r="AN1391" s="321"/>
      <c r="AO1391" s="321"/>
      <c r="AP1391" s="321"/>
      <c r="AQ1391" s="321"/>
      <c r="AR1391" s="321"/>
      <c r="AS1391" s="321"/>
      <c r="AT1391" s="321"/>
      <c r="AU1391" s="321"/>
      <c r="AV1391" s="322"/>
      <c r="AW1391" s="218"/>
    </row>
    <row r="1392" spans="1:49" x14ac:dyDescent="0.25">
      <c r="A1392" s="218"/>
      <c r="B1392" s="199"/>
      <c r="C1392" s="197" t="s">
        <v>364</v>
      </c>
      <c r="D1392" s="197" t="s">
        <v>365</v>
      </c>
      <c r="E1392" s="197" t="s">
        <v>366</v>
      </c>
      <c r="F1392" s="197" t="s">
        <v>367</v>
      </c>
      <c r="G1392" s="197" t="s">
        <v>368</v>
      </c>
      <c r="H1392" s="197" t="s">
        <v>369</v>
      </c>
      <c r="I1392" s="197" t="s">
        <v>370</v>
      </c>
      <c r="J1392" s="197" t="s">
        <v>371</v>
      </c>
      <c r="K1392" s="197" t="s">
        <v>372</v>
      </c>
      <c r="L1392" s="197" t="s">
        <v>373</v>
      </c>
      <c r="M1392" s="197" t="s">
        <v>374</v>
      </c>
      <c r="N1392" s="197" t="s">
        <v>375</v>
      </c>
      <c r="O1392" s="197" t="s">
        <v>376</v>
      </c>
      <c r="P1392" s="197" t="s">
        <v>377</v>
      </c>
      <c r="Q1392" s="197" t="s">
        <v>378</v>
      </c>
      <c r="R1392" s="197" t="s">
        <v>379</v>
      </c>
      <c r="S1392" s="197" t="s">
        <v>380</v>
      </c>
      <c r="T1392" s="197" t="s">
        <v>381</v>
      </c>
      <c r="U1392" s="197" t="s">
        <v>382</v>
      </c>
      <c r="V1392" s="197" t="s">
        <v>383</v>
      </c>
      <c r="W1392" s="197" t="s">
        <v>384</v>
      </c>
      <c r="X1392" s="197" t="s">
        <v>385</v>
      </c>
      <c r="Y1392" s="197" t="s">
        <v>386</v>
      </c>
      <c r="Z1392" s="197" t="s">
        <v>387</v>
      </c>
      <c r="AA1392" s="197" t="s">
        <v>388</v>
      </c>
      <c r="AB1392" s="197" t="s">
        <v>389</v>
      </c>
      <c r="AC1392" s="197" t="s">
        <v>224</v>
      </c>
      <c r="AD1392" s="197" t="s">
        <v>225</v>
      </c>
      <c r="AE1392" s="197" t="s">
        <v>226</v>
      </c>
      <c r="AF1392" s="197" t="s">
        <v>227</v>
      </c>
      <c r="AG1392" s="197" t="s">
        <v>445</v>
      </c>
      <c r="AH1392" s="197" t="s">
        <v>228</v>
      </c>
      <c r="AI1392" s="197" t="s">
        <v>229</v>
      </c>
      <c r="AJ1392" s="197" t="s">
        <v>348</v>
      </c>
      <c r="AK1392" s="197" t="s">
        <v>349</v>
      </c>
      <c r="AL1392" s="197" t="s">
        <v>446</v>
      </c>
      <c r="AM1392" s="197" t="s">
        <v>350</v>
      </c>
      <c r="AN1392" s="197" t="s">
        <v>351</v>
      </c>
      <c r="AO1392" s="197" t="s">
        <v>352</v>
      </c>
      <c r="AP1392" s="197" t="s">
        <v>353</v>
      </c>
      <c r="AQ1392" s="197" t="s">
        <v>447</v>
      </c>
      <c r="AR1392" s="197" t="s">
        <v>354</v>
      </c>
      <c r="AS1392" s="197" t="s">
        <v>355</v>
      </c>
      <c r="AT1392" s="197" t="s">
        <v>356</v>
      </c>
      <c r="AU1392" s="197" t="s">
        <v>357</v>
      </c>
      <c r="AV1392" s="198" t="s">
        <v>358</v>
      </c>
      <c r="AW1392" s="218"/>
    </row>
    <row r="1393" spans="1:49" x14ac:dyDescent="0.25">
      <c r="A1393" s="218"/>
      <c r="B1393" s="199" t="s">
        <v>727</v>
      </c>
      <c r="C1393" s="226">
        <v>878</v>
      </c>
      <c r="D1393" s="226">
        <v>878</v>
      </c>
      <c r="E1393" s="226">
        <v>878</v>
      </c>
      <c r="F1393" s="226">
        <v>878</v>
      </c>
      <c r="G1393" s="226">
        <v>878</v>
      </c>
      <c r="H1393" s="226">
        <v>878</v>
      </c>
      <c r="I1393" s="226">
        <v>878</v>
      </c>
      <c r="J1393" s="226">
        <v>878</v>
      </c>
      <c r="K1393" s="226">
        <v>878</v>
      </c>
      <c r="L1393" s="226">
        <v>878</v>
      </c>
      <c r="M1393" s="226">
        <v>878</v>
      </c>
      <c r="N1393" s="226">
        <v>878</v>
      </c>
      <c r="O1393" s="226">
        <v>878</v>
      </c>
      <c r="P1393" s="226">
        <v>878</v>
      </c>
      <c r="Q1393" s="226">
        <v>878</v>
      </c>
      <c r="R1393" s="226">
        <v>878</v>
      </c>
      <c r="S1393" s="226">
        <v>878</v>
      </c>
      <c r="T1393" s="226">
        <v>878</v>
      </c>
      <c r="U1393" s="226">
        <v>878</v>
      </c>
      <c r="V1393" s="226">
        <v>878</v>
      </c>
      <c r="W1393" s="226">
        <v>878</v>
      </c>
      <c r="X1393" s="226">
        <v>878</v>
      </c>
      <c r="Y1393" s="226">
        <v>878</v>
      </c>
      <c r="Z1393" s="226">
        <v>878</v>
      </c>
      <c r="AA1393" s="226">
        <v>878</v>
      </c>
      <c r="AB1393" s="226">
        <v>878</v>
      </c>
      <c r="AC1393" s="226">
        <v>878</v>
      </c>
      <c r="AD1393" s="226">
        <v>878</v>
      </c>
      <c r="AE1393" s="226">
        <v>878</v>
      </c>
      <c r="AF1393" s="226">
        <v>878</v>
      </c>
      <c r="AG1393" s="226">
        <v>878</v>
      </c>
      <c r="AH1393" s="226">
        <v>878</v>
      </c>
      <c r="AI1393" s="226">
        <v>878</v>
      </c>
      <c r="AJ1393" s="226">
        <v>878</v>
      </c>
      <c r="AK1393" s="226">
        <v>878</v>
      </c>
      <c r="AL1393" s="226">
        <v>878</v>
      </c>
      <c r="AM1393" s="226">
        <v>878</v>
      </c>
      <c r="AN1393" s="226">
        <v>878</v>
      </c>
      <c r="AO1393" s="226">
        <v>878</v>
      </c>
      <c r="AP1393" s="226">
        <v>878</v>
      </c>
      <c r="AQ1393" s="226">
        <v>878</v>
      </c>
      <c r="AR1393" s="226">
        <v>878</v>
      </c>
      <c r="AS1393" s="226">
        <v>878</v>
      </c>
      <c r="AT1393" s="226">
        <v>878</v>
      </c>
      <c r="AU1393" s="226">
        <v>878</v>
      </c>
      <c r="AV1393" s="226">
        <v>878</v>
      </c>
      <c r="AW1393" s="218"/>
    </row>
    <row r="1394" spans="1:49" x14ac:dyDescent="0.25">
      <c r="A1394" s="218"/>
      <c r="B1394" s="199" t="s">
        <v>728</v>
      </c>
      <c r="C1394" s="226">
        <v>2146</v>
      </c>
      <c r="D1394" s="226">
        <v>2146</v>
      </c>
      <c r="E1394" s="226">
        <v>2146</v>
      </c>
      <c r="F1394" s="226">
        <v>2146</v>
      </c>
      <c r="G1394" s="226">
        <v>2146</v>
      </c>
      <c r="H1394" s="226">
        <v>2146</v>
      </c>
      <c r="I1394" s="226">
        <v>2146</v>
      </c>
      <c r="J1394" s="226">
        <v>2146</v>
      </c>
      <c r="K1394" s="226">
        <v>2146</v>
      </c>
      <c r="L1394" s="226">
        <v>2146</v>
      </c>
      <c r="M1394" s="226">
        <v>2146</v>
      </c>
      <c r="N1394" s="226">
        <v>2146</v>
      </c>
      <c r="O1394" s="226">
        <v>2146</v>
      </c>
      <c r="P1394" s="226">
        <v>2146</v>
      </c>
      <c r="Q1394" s="226">
        <v>2146</v>
      </c>
      <c r="R1394" s="226">
        <v>2146</v>
      </c>
      <c r="S1394" s="226">
        <v>2146</v>
      </c>
      <c r="T1394" s="226">
        <v>2146</v>
      </c>
      <c r="U1394" s="226">
        <v>2146</v>
      </c>
      <c r="V1394" s="226">
        <v>2146</v>
      </c>
      <c r="W1394" s="226">
        <v>2146</v>
      </c>
      <c r="X1394" s="226">
        <v>2146</v>
      </c>
      <c r="Y1394" s="226">
        <v>2146</v>
      </c>
      <c r="Z1394" s="226">
        <v>2146</v>
      </c>
      <c r="AA1394" s="226">
        <v>2146</v>
      </c>
      <c r="AB1394" s="226">
        <v>2146</v>
      </c>
      <c r="AC1394" s="226">
        <v>2146</v>
      </c>
      <c r="AD1394" s="226">
        <v>2146</v>
      </c>
      <c r="AE1394" s="226">
        <v>2146</v>
      </c>
      <c r="AF1394" s="226">
        <v>2146</v>
      </c>
      <c r="AG1394" s="226">
        <v>2146</v>
      </c>
      <c r="AH1394" s="226">
        <v>2146</v>
      </c>
      <c r="AI1394" s="226">
        <v>2146</v>
      </c>
      <c r="AJ1394" s="226">
        <v>2146</v>
      </c>
      <c r="AK1394" s="226">
        <v>2146</v>
      </c>
      <c r="AL1394" s="226">
        <v>2146</v>
      </c>
      <c r="AM1394" s="226">
        <v>2146</v>
      </c>
      <c r="AN1394" s="226">
        <v>2146</v>
      </c>
      <c r="AO1394" s="226">
        <v>2146</v>
      </c>
      <c r="AP1394" s="226">
        <v>2146</v>
      </c>
      <c r="AQ1394" s="226">
        <v>2146</v>
      </c>
      <c r="AR1394" s="226">
        <v>2146</v>
      </c>
      <c r="AS1394" s="226">
        <v>2146</v>
      </c>
      <c r="AT1394" s="226">
        <v>2146</v>
      </c>
      <c r="AU1394" s="226">
        <v>2146</v>
      </c>
      <c r="AV1394" s="226">
        <v>2146</v>
      </c>
      <c r="AW1394" s="218"/>
    </row>
    <row r="1395" spans="1:49" ht="15.75" thickBot="1" x14ac:dyDescent="0.3">
      <c r="A1395" s="218"/>
      <c r="B1395" s="323" t="s">
        <v>729</v>
      </c>
      <c r="C1395" s="324"/>
      <c r="D1395" s="324"/>
      <c r="E1395" s="324"/>
      <c r="F1395" s="324"/>
      <c r="G1395" s="324"/>
      <c r="H1395" s="324"/>
      <c r="I1395" s="324"/>
      <c r="J1395" s="324"/>
      <c r="K1395" s="324"/>
      <c r="L1395" s="324"/>
      <c r="M1395" s="324"/>
      <c r="N1395" s="324"/>
      <c r="O1395" s="324"/>
      <c r="P1395" s="324"/>
      <c r="Q1395" s="324"/>
      <c r="R1395" s="324"/>
      <c r="S1395" s="324"/>
      <c r="T1395" s="324"/>
      <c r="U1395" s="324"/>
      <c r="V1395" s="324"/>
      <c r="W1395" s="324"/>
      <c r="X1395" s="324"/>
      <c r="Y1395" s="324"/>
      <c r="Z1395" s="324"/>
      <c r="AA1395" s="324"/>
      <c r="AB1395" s="324"/>
      <c r="AC1395" s="324"/>
      <c r="AD1395" s="324"/>
      <c r="AE1395" s="324"/>
      <c r="AF1395" s="324"/>
      <c r="AG1395" s="324"/>
      <c r="AH1395" s="324"/>
      <c r="AI1395" s="324"/>
      <c r="AJ1395" s="324"/>
      <c r="AK1395" s="324"/>
      <c r="AL1395" s="324"/>
      <c r="AM1395" s="324"/>
      <c r="AN1395" s="324"/>
      <c r="AO1395" s="324"/>
      <c r="AP1395" s="324"/>
      <c r="AQ1395" s="324"/>
      <c r="AR1395" s="324"/>
      <c r="AS1395" s="324"/>
      <c r="AT1395" s="324"/>
      <c r="AU1395" s="324"/>
      <c r="AV1395" s="325"/>
      <c r="AW1395" s="218"/>
    </row>
    <row r="1396" spans="1:49" ht="15.75" thickBot="1" x14ac:dyDescent="0.3">
      <c r="A1396" s="218"/>
      <c r="B1396" s="218"/>
      <c r="C1396" s="218"/>
      <c r="D1396" s="218"/>
      <c r="E1396" s="218"/>
      <c r="F1396" s="218"/>
      <c r="G1396" s="218"/>
      <c r="H1396" s="218"/>
      <c r="I1396" s="218"/>
      <c r="J1396" s="218"/>
      <c r="K1396" s="218"/>
      <c r="L1396" s="218"/>
      <c r="M1396" s="218"/>
      <c r="N1396" s="218"/>
      <c r="O1396" s="218"/>
      <c r="P1396" s="218"/>
      <c r="Q1396" s="218"/>
      <c r="R1396" s="218"/>
      <c r="S1396" s="218"/>
      <c r="T1396" s="218"/>
      <c r="U1396" s="218"/>
      <c r="V1396" s="218"/>
      <c r="W1396" s="218"/>
      <c r="X1396" s="218"/>
      <c r="Y1396" s="218"/>
      <c r="Z1396" s="218"/>
      <c r="AA1396" s="218"/>
      <c r="AB1396" s="218"/>
      <c r="AC1396" s="218"/>
      <c r="AD1396" s="218"/>
      <c r="AE1396" s="218"/>
      <c r="AF1396" s="218"/>
      <c r="AG1396" s="218"/>
      <c r="AH1396" s="218"/>
      <c r="AI1396" s="218"/>
      <c r="AJ1396" s="218"/>
      <c r="AK1396" s="218"/>
      <c r="AL1396" s="218"/>
      <c r="AM1396" s="218"/>
      <c r="AN1396" s="218"/>
      <c r="AO1396" s="218"/>
      <c r="AP1396" s="218"/>
      <c r="AQ1396" s="218"/>
      <c r="AR1396" s="218"/>
      <c r="AS1396" s="218"/>
      <c r="AT1396" s="218"/>
      <c r="AU1396" s="218"/>
      <c r="AV1396" s="218"/>
      <c r="AW1396" s="218"/>
    </row>
    <row r="1397" spans="1:49" ht="15.75" thickTop="1" x14ac:dyDescent="0.25">
      <c r="A1397" s="218"/>
      <c r="B1397" s="329" t="s">
        <v>734</v>
      </c>
      <c r="C1397" s="330"/>
      <c r="D1397" s="330"/>
      <c r="E1397" s="330"/>
      <c r="F1397" s="330"/>
      <c r="G1397" s="330"/>
      <c r="H1397" s="330"/>
      <c r="I1397" s="330"/>
      <c r="J1397" s="330"/>
      <c r="K1397" s="330"/>
      <c r="L1397" s="330"/>
      <c r="M1397" s="330"/>
      <c r="N1397" s="330"/>
      <c r="O1397" s="330"/>
      <c r="P1397" s="330"/>
      <c r="Q1397" s="330"/>
      <c r="R1397" s="330"/>
      <c r="S1397" s="330"/>
      <c r="T1397" s="330"/>
      <c r="U1397" s="330"/>
      <c r="V1397" s="330"/>
      <c r="W1397" s="330"/>
      <c r="X1397" s="330"/>
      <c r="Y1397" s="330"/>
      <c r="Z1397" s="330"/>
      <c r="AA1397" s="330"/>
      <c r="AB1397" s="330"/>
      <c r="AC1397" s="330"/>
      <c r="AD1397" s="330"/>
      <c r="AE1397" s="330"/>
      <c r="AF1397" s="330"/>
      <c r="AG1397" s="330"/>
      <c r="AH1397" s="330"/>
      <c r="AI1397" s="330"/>
      <c r="AJ1397" s="330"/>
      <c r="AK1397" s="330"/>
      <c r="AL1397" s="330"/>
      <c r="AM1397" s="330"/>
      <c r="AN1397" s="330"/>
      <c r="AO1397" s="330"/>
      <c r="AP1397" s="330"/>
      <c r="AQ1397" s="330"/>
      <c r="AR1397" s="330"/>
      <c r="AS1397" s="330"/>
      <c r="AT1397" s="330"/>
      <c r="AU1397" s="330"/>
      <c r="AV1397" s="331"/>
      <c r="AW1397" s="218"/>
    </row>
    <row r="1398" spans="1:49" x14ac:dyDescent="0.25">
      <c r="A1398" s="218"/>
      <c r="B1398" s="175"/>
      <c r="C1398" s="176" t="s">
        <v>364</v>
      </c>
      <c r="D1398" s="176" t="s">
        <v>365</v>
      </c>
      <c r="E1398" s="176" t="s">
        <v>366</v>
      </c>
      <c r="F1398" s="176" t="s">
        <v>367</v>
      </c>
      <c r="G1398" s="176" t="s">
        <v>368</v>
      </c>
      <c r="H1398" s="176" t="s">
        <v>369</v>
      </c>
      <c r="I1398" s="176" t="s">
        <v>370</v>
      </c>
      <c r="J1398" s="176" t="s">
        <v>371</v>
      </c>
      <c r="K1398" s="176" t="s">
        <v>372</v>
      </c>
      <c r="L1398" s="176" t="s">
        <v>373</v>
      </c>
      <c r="M1398" s="176" t="s">
        <v>374</v>
      </c>
      <c r="N1398" s="176" t="s">
        <v>375</v>
      </c>
      <c r="O1398" s="176" t="s">
        <v>376</v>
      </c>
      <c r="P1398" s="176" t="s">
        <v>377</v>
      </c>
      <c r="Q1398" s="176" t="s">
        <v>378</v>
      </c>
      <c r="R1398" s="176" t="s">
        <v>379</v>
      </c>
      <c r="S1398" s="176" t="s">
        <v>380</v>
      </c>
      <c r="T1398" s="176" t="s">
        <v>381</v>
      </c>
      <c r="U1398" s="176" t="s">
        <v>382</v>
      </c>
      <c r="V1398" s="176" t="s">
        <v>383</v>
      </c>
      <c r="W1398" s="176" t="s">
        <v>384</v>
      </c>
      <c r="X1398" s="176" t="s">
        <v>385</v>
      </c>
      <c r="Y1398" s="176" t="s">
        <v>386</v>
      </c>
      <c r="Z1398" s="176" t="s">
        <v>387</v>
      </c>
      <c r="AA1398" s="176" t="s">
        <v>388</v>
      </c>
      <c r="AB1398" s="176" t="s">
        <v>389</v>
      </c>
      <c r="AC1398" s="176" t="s">
        <v>224</v>
      </c>
      <c r="AD1398" s="176" t="s">
        <v>225</v>
      </c>
      <c r="AE1398" s="176" t="s">
        <v>226</v>
      </c>
      <c r="AF1398" s="176" t="s">
        <v>227</v>
      </c>
      <c r="AG1398" s="176" t="s">
        <v>445</v>
      </c>
      <c r="AH1398" s="176" t="s">
        <v>228</v>
      </c>
      <c r="AI1398" s="176" t="s">
        <v>229</v>
      </c>
      <c r="AJ1398" s="176" t="s">
        <v>348</v>
      </c>
      <c r="AK1398" s="176" t="s">
        <v>349</v>
      </c>
      <c r="AL1398" s="176" t="s">
        <v>446</v>
      </c>
      <c r="AM1398" s="176" t="s">
        <v>350</v>
      </c>
      <c r="AN1398" s="176" t="s">
        <v>351</v>
      </c>
      <c r="AO1398" s="176" t="s">
        <v>352</v>
      </c>
      <c r="AP1398" s="176" t="s">
        <v>353</v>
      </c>
      <c r="AQ1398" s="176" t="s">
        <v>447</v>
      </c>
      <c r="AR1398" s="176" t="s">
        <v>354</v>
      </c>
      <c r="AS1398" s="176" t="s">
        <v>355</v>
      </c>
      <c r="AT1398" s="176" t="s">
        <v>356</v>
      </c>
      <c r="AU1398" s="176" t="s">
        <v>357</v>
      </c>
      <c r="AV1398" s="177" t="s">
        <v>358</v>
      </c>
      <c r="AW1398" s="218"/>
    </row>
    <row r="1399" spans="1:49" x14ac:dyDescent="0.25">
      <c r="A1399" s="218"/>
      <c r="B1399" s="175" t="s">
        <v>733</v>
      </c>
      <c r="C1399" s="178">
        <v>109377.2</v>
      </c>
      <c r="D1399" s="178">
        <v>110504.8</v>
      </c>
      <c r="E1399" s="178">
        <v>111632.40000000001</v>
      </c>
      <c r="F1399" s="178">
        <v>112760</v>
      </c>
      <c r="G1399" s="178">
        <v>113778.427</v>
      </c>
      <c r="H1399" s="178">
        <v>114189.644</v>
      </c>
      <c r="I1399" s="178">
        <v>114722.137</v>
      </c>
      <c r="J1399" s="178">
        <v>116055.71</v>
      </c>
      <c r="K1399" s="178">
        <v>116562.538</v>
      </c>
      <c r="L1399" s="178">
        <v>117491.974</v>
      </c>
      <c r="M1399" s="178">
        <v>118730.88099999999</v>
      </c>
      <c r="N1399" s="178">
        <v>120128.288</v>
      </c>
      <c r="O1399" s="178">
        <v>121591.83500000001</v>
      </c>
      <c r="P1399" s="178">
        <v>123027.023</v>
      </c>
      <c r="Q1399" s="178">
        <v>124438.85799999999</v>
      </c>
      <c r="R1399" s="178">
        <v>125816.124</v>
      </c>
      <c r="S1399" s="178">
        <v>127147.766</v>
      </c>
      <c r="T1399" s="178">
        <v>128476.944</v>
      </c>
      <c r="U1399" s="178">
        <v>129825.08899999999</v>
      </c>
      <c r="V1399" s="178">
        <v>131203.125</v>
      </c>
      <c r="W1399" s="178">
        <v>132597.50399999999</v>
      </c>
      <c r="X1399" s="178">
        <v>133992.462</v>
      </c>
      <c r="Y1399" s="178">
        <v>135359.924</v>
      </c>
      <c r="Z1399" s="178">
        <v>136689.39199999999</v>
      </c>
      <c r="AA1399" s="178">
        <v>137995.087</v>
      </c>
      <c r="AB1399" s="178">
        <v>139299.408</v>
      </c>
      <c r="AC1399" s="178">
        <v>140575.27200000003</v>
      </c>
      <c r="AD1399" s="178">
        <v>141810.94400000002</v>
      </c>
      <c r="AE1399" s="178">
        <v>143082.45800000001</v>
      </c>
      <c r="AF1399" s="178">
        <v>144363.174</v>
      </c>
      <c r="AG1399" s="178">
        <v>145643.49400000001</v>
      </c>
      <c r="AH1399" s="178">
        <v>146923.81400000001</v>
      </c>
      <c r="AI1399" s="178">
        <v>148204.13400000002</v>
      </c>
      <c r="AJ1399" s="178">
        <v>149484.45400000003</v>
      </c>
      <c r="AK1399" s="178">
        <v>150764.77400000003</v>
      </c>
      <c r="AL1399" s="178">
        <v>152045.09400000004</v>
      </c>
      <c r="AM1399" s="178">
        <v>153325.41400000005</v>
      </c>
      <c r="AN1399" s="178">
        <v>154605.73400000005</v>
      </c>
      <c r="AO1399" s="178">
        <v>155886.05400000006</v>
      </c>
      <c r="AP1399" s="178">
        <v>157166.37400000007</v>
      </c>
      <c r="AQ1399" s="178">
        <v>158446.69400000008</v>
      </c>
      <c r="AR1399" s="178">
        <v>159727.01400000008</v>
      </c>
      <c r="AS1399" s="178">
        <v>161007.33400000009</v>
      </c>
      <c r="AT1399" s="178">
        <v>162287.6540000001</v>
      </c>
      <c r="AU1399" s="178">
        <v>163567.9740000001</v>
      </c>
      <c r="AV1399" s="179">
        <v>164848.29400000011</v>
      </c>
      <c r="AW1399" s="218"/>
    </row>
    <row r="1400" spans="1:49" ht="15.75" thickBot="1" x14ac:dyDescent="0.3">
      <c r="A1400" s="218"/>
      <c r="B1400" s="326" t="s">
        <v>761</v>
      </c>
      <c r="C1400" s="327"/>
      <c r="D1400" s="327"/>
      <c r="E1400" s="327"/>
      <c r="F1400" s="327"/>
      <c r="G1400" s="327"/>
      <c r="H1400" s="327"/>
      <c r="I1400" s="327"/>
      <c r="J1400" s="327"/>
      <c r="K1400" s="327"/>
      <c r="L1400" s="327"/>
      <c r="M1400" s="327"/>
      <c r="N1400" s="327"/>
      <c r="O1400" s="327"/>
      <c r="P1400" s="327"/>
      <c r="Q1400" s="327"/>
      <c r="R1400" s="327"/>
      <c r="S1400" s="327"/>
      <c r="T1400" s="327"/>
      <c r="U1400" s="327"/>
      <c r="V1400" s="327"/>
      <c r="W1400" s="327"/>
      <c r="X1400" s="327"/>
      <c r="Y1400" s="327"/>
      <c r="Z1400" s="327"/>
      <c r="AA1400" s="327"/>
      <c r="AB1400" s="327"/>
      <c r="AC1400" s="327"/>
      <c r="AD1400" s="327"/>
      <c r="AE1400" s="327"/>
      <c r="AF1400" s="327"/>
      <c r="AG1400" s="327"/>
      <c r="AH1400" s="327"/>
      <c r="AI1400" s="327"/>
      <c r="AJ1400" s="327"/>
      <c r="AK1400" s="327"/>
      <c r="AL1400" s="327"/>
      <c r="AM1400" s="327"/>
      <c r="AN1400" s="327"/>
      <c r="AO1400" s="327"/>
      <c r="AP1400" s="327"/>
      <c r="AQ1400" s="327"/>
      <c r="AR1400" s="327"/>
      <c r="AS1400" s="327"/>
      <c r="AT1400" s="327"/>
      <c r="AU1400" s="327"/>
      <c r="AV1400" s="328"/>
      <c r="AW1400" s="218"/>
    </row>
    <row r="1401" spans="1:49" ht="16.5" thickTop="1" thickBot="1" x14ac:dyDescent="0.3">
      <c r="A1401" s="218"/>
      <c r="B1401" s="218"/>
      <c r="C1401" s="218"/>
      <c r="D1401" s="218"/>
      <c r="E1401" s="218"/>
      <c r="F1401" s="218"/>
      <c r="G1401" s="218"/>
      <c r="H1401" s="218"/>
      <c r="I1401" s="218"/>
      <c r="J1401" s="218"/>
      <c r="K1401" s="218"/>
      <c r="L1401" s="218"/>
      <c r="M1401" s="218"/>
      <c r="N1401" s="218"/>
      <c r="O1401" s="218"/>
      <c r="P1401" s="218"/>
      <c r="Q1401" s="218"/>
      <c r="R1401" s="218"/>
      <c r="S1401" s="218"/>
      <c r="T1401" s="218"/>
      <c r="U1401" s="218"/>
      <c r="V1401" s="218"/>
      <c r="W1401" s="218"/>
      <c r="X1401" s="218"/>
      <c r="Y1401" s="218"/>
      <c r="Z1401" s="218"/>
      <c r="AA1401" s="218"/>
      <c r="AB1401" s="218"/>
      <c r="AC1401" s="218"/>
      <c r="AD1401" s="218"/>
      <c r="AE1401" s="218"/>
      <c r="AF1401" s="218"/>
      <c r="AG1401" s="218"/>
      <c r="AH1401" s="218"/>
      <c r="AI1401" s="218"/>
      <c r="AJ1401" s="218"/>
      <c r="AK1401" s="218"/>
      <c r="AL1401" s="218"/>
      <c r="AM1401" s="218"/>
      <c r="AN1401" s="218"/>
      <c r="AO1401" s="218"/>
      <c r="AP1401" s="218"/>
      <c r="AQ1401" s="218"/>
      <c r="AR1401" s="218"/>
      <c r="AS1401" s="218"/>
      <c r="AT1401" s="218"/>
      <c r="AU1401" s="218"/>
      <c r="AV1401" s="218"/>
      <c r="AW1401" s="218"/>
    </row>
    <row r="1402" spans="1:49" x14ac:dyDescent="0.25">
      <c r="A1402" s="218"/>
      <c r="B1402" s="212" t="s">
        <v>748</v>
      </c>
      <c r="C1402" s="213"/>
      <c r="D1402" s="218"/>
      <c r="E1402" s="218"/>
      <c r="F1402" s="218"/>
      <c r="G1402" s="218"/>
      <c r="H1402" s="218"/>
      <c r="I1402" s="218"/>
      <c r="J1402" s="218"/>
      <c r="K1402" s="218"/>
      <c r="L1402" s="218"/>
      <c r="M1402" s="218"/>
      <c r="N1402" s="218"/>
      <c r="O1402" s="218"/>
      <c r="P1402" s="218"/>
      <c r="Q1402" s="218"/>
      <c r="R1402" s="218"/>
      <c r="S1402" s="218"/>
      <c r="T1402" s="218"/>
      <c r="U1402" s="218"/>
      <c r="V1402" s="218"/>
      <c r="W1402" s="218"/>
      <c r="X1402" s="218"/>
      <c r="Y1402" s="218"/>
      <c r="Z1402" s="218"/>
      <c r="AA1402" s="218"/>
      <c r="AB1402" s="218"/>
      <c r="AC1402" s="218"/>
      <c r="AD1402" s="218"/>
      <c r="AE1402" s="218"/>
      <c r="AF1402" s="218"/>
      <c r="AG1402" s="218"/>
      <c r="AH1402" s="218"/>
      <c r="AI1402" s="218"/>
      <c r="AJ1402" s="218"/>
      <c r="AK1402" s="218"/>
      <c r="AL1402" s="218"/>
      <c r="AM1402" s="218"/>
      <c r="AN1402" s="218"/>
      <c r="AO1402" s="218"/>
      <c r="AP1402" s="218"/>
      <c r="AQ1402" s="218"/>
      <c r="AR1402" s="218"/>
      <c r="AS1402" s="218"/>
      <c r="AT1402" s="218"/>
      <c r="AU1402" s="218"/>
      <c r="AV1402" s="218"/>
      <c r="AW1402" s="218"/>
    </row>
    <row r="1403" spans="1:49" x14ac:dyDescent="0.25">
      <c r="A1403" s="218"/>
      <c r="B1403" s="176"/>
      <c r="C1403" s="176" t="s">
        <v>501</v>
      </c>
      <c r="D1403" s="218"/>
      <c r="E1403" s="218"/>
      <c r="F1403" s="218"/>
      <c r="G1403" s="218"/>
      <c r="H1403" s="218"/>
      <c r="I1403" s="218"/>
      <c r="J1403" s="218"/>
      <c r="K1403" s="218"/>
      <c r="L1403" s="218"/>
      <c r="M1403" s="218"/>
      <c r="N1403" s="218"/>
      <c r="O1403" s="218"/>
      <c r="P1403" s="218"/>
      <c r="Q1403" s="218"/>
      <c r="R1403" s="218"/>
      <c r="S1403" s="218"/>
      <c r="T1403" s="218"/>
      <c r="U1403" s="218"/>
      <c r="V1403" s="218"/>
      <c r="W1403" s="218"/>
      <c r="X1403" s="218"/>
      <c r="Y1403" s="218"/>
      <c r="Z1403" s="218"/>
      <c r="AA1403" s="218"/>
      <c r="AB1403" s="218"/>
      <c r="AC1403" s="218"/>
      <c r="AD1403" s="218"/>
      <c r="AE1403" s="218"/>
      <c r="AF1403" s="218"/>
      <c r="AG1403" s="218"/>
      <c r="AH1403" s="218"/>
      <c r="AI1403" s="218"/>
      <c r="AJ1403" s="218"/>
      <c r="AK1403" s="218"/>
      <c r="AL1403" s="218"/>
      <c r="AM1403" s="218"/>
      <c r="AN1403" s="218"/>
      <c r="AO1403" s="218"/>
      <c r="AP1403" s="218"/>
      <c r="AQ1403" s="218"/>
      <c r="AR1403" s="218"/>
      <c r="AS1403" s="218"/>
      <c r="AT1403" s="218"/>
      <c r="AU1403" s="218"/>
      <c r="AV1403" s="218"/>
      <c r="AW1403" s="218"/>
    </row>
    <row r="1404" spans="1:49" x14ac:dyDescent="0.25">
      <c r="A1404" s="218"/>
      <c r="B1404" s="184" t="s">
        <v>142</v>
      </c>
      <c r="C1404" s="227">
        <v>2005</v>
      </c>
      <c r="D1404" s="218"/>
      <c r="E1404" s="218"/>
      <c r="F1404" s="218"/>
      <c r="G1404" s="218"/>
      <c r="H1404" s="218"/>
      <c r="I1404" s="218"/>
      <c r="J1404" s="218"/>
      <c r="K1404" s="218"/>
      <c r="L1404" s="218"/>
      <c r="M1404" s="218"/>
      <c r="N1404" s="218"/>
      <c r="O1404" s="218"/>
      <c r="P1404" s="218"/>
      <c r="Q1404" s="218"/>
      <c r="R1404" s="218"/>
      <c r="S1404" s="218"/>
      <c r="T1404" s="218"/>
      <c r="U1404" s="218"/>
      <c r="V1404" s="218"/>
      <c r="W1404" s="218"/>
      <c r="X1404" s="218"/>
      <c r="Y1404" s="218"/>
      <c r="Z1404" s="218"/>
      <c r="AA1404" s="218"/>
      <c r="AB1404" s="218"/>
      <c r="AC1404" s="218"/>
      <c r="AD1404" s="218"/>
      <c r="AE1404" s="218"/>
      <c r="AF1404" s="218"/>
      <c r="AG1404" s="218"/>
      <c r="AH1404" s="218"/>
      <c r="AI1404" s="218"/>
      <c r="AJ1404" s="218"/>
      <c r="AK1404" s="218"/>
      <c r="AL1404" s="218"/>
      <c r="AM1404" s="218"/>
      <c r="AN1404" s="218"/>
      <c r="AO1404" s="218"/>
      <c r="AP1404" s="218"/>
      <c r="AQ1404" s="218"/>
      <c r="AR1404" s="218"/>
      <c r="AS1404" s="218"/>
      <c r="AT1404" s="218"/>
      <c r="AU1404" s="218"/>
      <c r="AV1404" s="218"/>
      <c r="AW1404" s="218"/>
    </row>
    <row r="1405" spans="1:49" x14ac:dyDescent="0.25">
      <c r="A1405" s="218"/>
      <c r="B1405" s="184" t="s">
        <v>180</v>
      </c>
      <c r="C1405" s="227">
        <v>2005</v>
      </c>
      <c r="D1405" s="218"/>
      <c r="E1405" s="218"/>
      <c r="F1405" s="218"/>
      <c r="G1405" s="218"/>
      <c r="H1405" s="218"/>
      <c r="I1405" s="218"/>
      <c r="J1405" s="218"/>
      <c r="K1405" s="218"/>
      <c r="L1405" s="218"/>
      <c r="M1405" s="218"/>
      <c r="N1405" s="218"/>
      <c r="O1405" s="218"/>
      <c r="P1405" s="218"/>
      <c r="Q1405" s="218"/>
      <c r="R1405" s="218"/>
      <c r="S1405" s="218"/>
      <c r="T1405" s="218"/>
      <c r="U1405" s="218"/>
      <c r="V1405" s="218"/>
      <c r="W1405" s="218"/>
      <c r="X1405" s="218"/>
      <c r="Y1405" s="218"/>
      <c r="Z1405" s="218"/>
      <c r="AA1405" s="218"/>
      <c r="AB1405" s="218"/>
      <c r="AC1405" s="218"/>
      <c r="AD1405" s="218"/>
      <c r="AE1405" s="218"/>
      <c r="AF1405" s="218"/>
      <c r="AG1405" s="218"/>
      <c r="AH1405" s="218"/>
      <c r="AI1405" s="218"/>
      <c r="AJ1405" s="218"/>
      <c r="AK1405" s="218"/>
      <c r="AL1405" s="218"/>
      <c r="AM1405" s="218"/>
      <c r="AN1405" s="218"/>
      <c r="AO1405" s="218"/>
      <c r="AP1405" s="218"/>
      <c r="AQ1405" s="218"/>
      <c r="AR1405" s="218"/>
      <c r="AS1405" s="218"/>
      <c r="AT1405" s="218"/>
      <c r="AU1405" s="218"/>
      <c r="AV1405" s="218"/>
      <c r="AW1405" s="218"/>
    </row>
    <row r="1406" spans="1:49" x14ac:dyDescent="0.25">
      <c r="A1406" s="218"/>
      <c r="B1406" s="184" t="s">
        <v>715</v>
      </c>
      <c r="C1406" s="227">
        <v>2050</v>
      </c>
      <c r="D1406" s="218"/>
      <c r="E1406" s="218"/>
      <c r="F1406" s="218"/>
      <c r="G1406" s="218"/>
      <c r="H1406" s="218"/>
      <c r="I1406" s="218"/>
      <c r="J1406" s="218"/>
      <c r="K1406" s="218"/>
      <c r="L1406" s="218"/>
      <c r="M1406" s="218"/>
      <c r="N1406" s="218"/>
      <c r="O1406" s="218"/>
      <c r="P1406" s="218"/>
      <c r="Q1406" s="218"/>
      <c r="R1406" s="218"/>
      <c r="S1406" s="218"/>
      <c r="T1406" s="218"/>
      <c r="U1406" s="218"/>
      <c r="V1406" s="218"/>
      <c r="W1406" s="218"/>
      <c r="X1406" s="218"/>
      <c r="Y1406" s="218"/>
      <c r="Z1406" s="218"/>
      <c r="AA1406" s="218"/>
      <c r="AB1406" s="218"/>
      <c r="AC1406" s="218"/>
      <c r="AD1406" s="218"/>
      <c r="AE1406" s="218"/>
      <c r="AF1406" s="218"/>
      <c r="AG1406" s="218"/>
      <c r="AH1406" s="218"/>
      <c r="AI1406" s="218"/>
      <c r="AJ1406" s="218"/>
      <c r="AK1406" s="218"/>
      <c r="AL1406" s="218"/>
      <c r="AM1406" s="218"/>
      <c r="AN1406" s="218"/>
      <c r="AO1406" s="218"/>
      <c r="AP1406" s="218"/>
      <c r="AQ1406" s="218"/>
      <c r="AR1406" s="218"/>
      <c r="AS1406" s="218"/>
      <c r="AT1406" s="218"/>
      <c r="AU1406" s="218"/>
      <c r="AV1406" s="218"/>
      <c r="AW1406" s="218"/>
    </row>
    <row r="1407" spans="1:49" x14ac:dyDescent="0.25">
      <c r="A1407" s="218"/>
      <c r="B1407" s="184" t="s">
        <v>144</v>
      </c>
      <c r="C1407" s="227">
        <v>2005</v>
      </c>
      <c r="D1407" s="218"/>
      <c r="E1407" s="218"/>
      <c r="F1407" s="218"/>
      <c r="G1407" s="218"/>
      <c r="H1407" s="218"/>
      <c r="I1407" s="218"/>
      <c r="J1407" s="218"/>
      <c r="K1407" s="218"/>
      <c r="L1407" s="218"/>
      <c r="M1407" s="218"/>
      <c r="N1407" s="218"/>
      <c r="O1407" s="218"/>
      <c r="P1407" s="218"/>
      <c r="Q1407" s="218"/>
      <c r="R1407" s="218"/>
      <c r="S1407" s="218"/>
      <c r="T1407" s="218"/>
      <c r="U1407" s="218"/>
      <c r="V1407" s="218"/>
      <c r="W1407" s="218"/>
      <c r="X1407" s="218"/>
      <c r="Y1407" s="218"/>
      <c r="Z1407" s="218"/>
      <c r="AA1407" s="218"/>
      <c r="AB1407" s="218"/>
      <c r="AC1407" s="218"/>
      <c r="AD1407" s="218"/>
      <c r="AE1407" s="218"/>
      <c r="AF1407" s="218"/>
      <c r="AG1407" s="218"/>
      <c r="AH1407" s="218"/>
      <c r="AI1407" s="218"/>
      <c r="AJ1407" s="218"/>
      <c r="AK1407" s="218"/>
      <c r="AL1407" s="218"/>
      <c r="AM1407" s="218"/>
      <c r="AN1407" s="218"/>
      <c r="AO1407" s="218"/>
      <c r="AP1407" s="218"/>
      <c r="AQ1407" s="218"/>
      <c r="AR1407" s="218"/>
      <c r="AS1407" s="218"/>
      <c r="AT1407" s="218"/>
      <c r="AU1407" s="218"/>
      <c r="AV1407" s="218"/>
      <c r="AW1407" s="218"/>
    </row>
    <row r="1408" spans="1:49" x14ac:dyDescent="0.25">
      <c r="A1408" s="218"/>
      <c r="B1408" s="184" t="s">
        <v>181</v>
      </c>
      <c r="C1408" s="227">
        <v>2013</v>
      </c>
      <c r="D1408" s="218"/>
      <c r="E1408" s="218"/>
      <c r="F1408" s="218"/>
      <c r="G1408" s="218"/>
      <c r="H1408" s="218"/>
      <c r="I1408" s="218"/>
      <c r="J1408" s="218"/>
      <c r="K1408" s="218"/>
      <c r="L1408" s="218"/>
      <c r="M1408" s="218"/>
      <c r="N1408" s="218"/>
      <c r="O1408" s="218"/>
      <c r="P1408" s="218"/>
      <c r="Q1408" s="218"/>
      <c r="R1408" s="218"/>
      <c r="S1408" s="218"/>
      <c r="T1408" s="218"/>
      <c r="U1408" s="218"/>
      <c r="V1408" s="218"/>
      <c r="W1408" s="218"/>
      <c r="X1408" s="218"/>
      <c r="Y1408" s="218"/>
      <c r="Z1408" s="218"/>
      <c r="AA1408" s="218"/>
      <c r="AB1408" s="218"/>
      <c r="AC1408" s="218"/>
      <c r="AD1408" s="218"/>
      <c r="AE1408" s="218"/>
      <c r="AF1408" s="218"/>
      <c r="AG1408" s="218"/>
      <c r="AH1408" s="218"/>
      <c r="AI1408" s="218"/>
      <c r="AJ1408" s="218"/>
      <c r="AK1408" s="218"/>
      <c r="AL1408" s="218"/>
      <c r="AM1408" s="218"/>
      <c r="AN1408" s="218"/>
      <c r="AO1408" s="218"/>
      <c r="AP1408" s="218"/>
      <c r="AQ1408" s="218"/>
      <c r="AR1408" s="218"/>
      <c r="AS1408" s="218"/>
      <c r="AT1408" s="218"/>
      <c r="AU1408" s="218"/>
      <c r="AV1408" s="218"/>
      <c r="AW1408" s="218"/>
    </row>
    <row r="1409" spans="1:49" x14ac:dyDescent="0.25">
      <c r="A1409" s="218"/>
      <c r="B1409" s="184" t="s">
        <v>716</v>
      </c>
      <c r="C1409" s="227">
        <v>2051</v>
      </c>
      <c r="D1409" s="218"/>
      <c r="E1409" s="218"/>
      <c r="F1409" s="218"/>
      <c r="G1409" s="218"/>
      <c r="H1409" s="218"/>
      <c r="I1409" s="218"/>
      <c r="J1409" s="218"/>
      <c r="K1409" s="218"/>
      <c r="L1409" s="218"/>
      <c r="M1409" s="218"/>
      <c r="N1409" s="218"/>
      <c r="O1409" s="218"/>
      <c r="P1409" s="218"/>
      <c r="Q1409" s="218"/>
      <c r="R1409" s="218"/>
      <c r="S1409" s="218"/>
      <c r="T1409" s="218"/>
      <c r="U1409" s="218"/>
      <c r="V1409" s="218"/>
      <c r="W1409" s="218"/>
      <c r="X1409" s="218"/>
      <c r="Y1409" s="218"/>
      <c r="Z1409" s="218"/>
      <c r="AA1409" s="218"/>
      <c r="AB1409" s="218"/>
      <c r="AC1409" s="218"/>
      <c r="AD1409" s="218"/>
      <c r="AE1409" s="218"/>
      <c r="AF1409" s="218"/>
      <c r="AG1409" s="218"/>
      <c r="AH1409" s="218"/>
      <c r="AI1409" s="218"/>
      <c r="AJ1409" s="218"/>
      <c r="AK1409" s="218"/>
      <c r="AL1409" s="218"/>
      <c r="AM1409" s="218"/>
      <c r="AN1409" s="218"/>
      <c r="AO1409" s="218"/>
      <c r="AP1409" s="218"/>
      <c r="AQ1409" s="218"/>
      <c r="AR1409" s="218"/>
      <c r="AS1409" s="218"/>
      <c r="AT1409" s="218"/>
      <c r="AU1409" s="218"/>
      <c r="AV1409" s="218"/>
      <c r="AW1409" s="218"/>
    </row>
    <row r="1410" spans="1:49" x14ac:dyDescent="0.25">
      <c r="A1410" s="218"/>
      <c r="B1410" s="184" t="s">
        <v>146</v>
      </c>
      <c r="C1410" s="227">
        <v>2012</v>
      </c>
      <c r="D1410" s="218"/>
      <c r="E1410" s="218"/>
      <c r="F1410" s="218"/>
      <c r="G1410" s="218"/>
      <c r="H1410" s="218"/>
      <c r="I1410" s="218"/>
      <c r="J1410" s="218"/>
      <c r="K1410" s="218"/>
      <c r="L1410" s="218"/>
      <c r="M1410" s="218"/>
      <c r="N1410" s="218"/>
      <c r="O1410" s="218"/>
      <c r="P1410" s="218"/>
      <c r="Q1410" s="218"/>
      <c r="R1410" s="218"/>
      <c r="S1410" s="218"/>
      <c r="T1410" s="218"/>
      <c r="U1410" s="218"/>
      <c r="V1410" s="218"/>
      <c r="W1410" s="218"/>
      <c r="X1410" s="218"/>
      <c r="Y1410" s="218"/>
      <c r="Z1410" s="218"/>
      <c r="AA1410" s="218"/>
      <c r="AB1410" s="218"/>
      <c r="AC1410" s="218"/>
      <c r="AD1410" s="218"/>
      <c r="AE1410" s="218"/>
      <c r="AF1410" s="218"/>
      <c r="AG1410" s="218"/>
      <c r="AH1410" s="218"/>
      <c r="AI1410" s="218"/>
      <c r="AJ1410" s="218"/>
      <c r="AK1410" s="218"/>
      <c r="AL1410" s="218"/>
      <c r="AM1410" s="218"/>
      <c r="AN1410" s="218"/>
      <c r="AO1410" s="218"/>
      <c r="AP1410" s="218"/>
      <c r="AQ1410" s="218"/>
      <c r="AR1410" s="218"/>
      <c r="AS1410" s="218"/>
      <c r="AT1410" s="218"/>
      <c r="AU1410" s="218"/>
      <c r="AV1410" s="218"/>
      <c r="AW1410" s="218"/>
    </row>
    <row r="1411" spans="1:49" x14ac:dyDescent="0.25">
      <c r="A1411" s="218"/>
      <c r="B1411" s="184" t="s">
        <v>147</v>
      </c>
      <c r="C1411" s="227">
        <v>2012</v>
      </c>
      <c r="D1411" s="218"/>
      <c r="E1411" s="218"/>
      <c r="F1411" s="218"/>
      <c r="G1411" s="218"/>
      <c r="H1411" s="218"/>
      <c r="I1411" s="218"/>
      <c r="J1411" s="218"/>
      <c r="K1411" s="218"/>
      <c r="L1411" s="218"/>
      <c r="M1411" s="218"/>
      <c r="N1411" s="218"/>
      <c r="O1411" s="218"/>
      <c r="P1411" s="218"/>
      <c r="Q1411" s="218"/>
      <c r="R1411" s="218"/>
      <c r="S1411" s="218"/>
      <c r="T1411" s="218"/>
      <c r="U1411" s="218"/>
      <c r="V1411" s="218"/>
      <c r="W1411" s="218"/>
      <c r="X1411" s="218"/>
      <c r="Y1411" s="218"/>
      <c r="Z1411" s="218"/>
      <c r="AA1411" s="218"/>
      <c r="AB1411" s="218"/>
      <c r="AC1411" s="218"/>
      <c r="AD1411" s="218"/>
      <c r="AE1411" s="218"/>
      <c r="AF1411" s="218"/>
      <c r="AG1411" s="218"/>
      <c r="AH1411" s="218"/>
      <c r="AI1411" s="218"/>
      <c r="AJ1411" s="218"/>
      <c r="AK1411" s="218"/>
      <c r="AL1411" s="218"/>
      <c r="AM1411" s="218"/>
      <c r="AN1411" s="218"/>
      <c r="AO1411" s="218"/>
      <c r="AP1411" s="218"/>
      <c r="AQ1411" s="218"/>
      <c r="AR1411" s="218"/>
      <c r="AS1411" s="218"/>
      <c r="AT1411" s="218"/>
      <c r="AU1411" s="218"/>
      <c r="AV1411" s="218"/>
      <c r="AW1411" s="218"/>
    </row>
    <row r="1412" spans="1:49" x14ac:dyDescent="0.25">
      <c r="A1412" s="218"/>
      <c r="B1412" s="184" t="s">
        <v>148</v>
      </c>
      <c r="C1412" s="227">
        <v>2011</v>
      </c>
      <c r="D1412" s="218"/>
      <c r="E1412" s="218"/>
      <c r="F1412" s="218"/>
      <c r="G1412" s="218"/>
      <c r="H1412" s="218"/>
      <c r="I1412" s="218"/>
      <c r="J1412" s="218"/>
      <c r="K1412" s="218"/>
      <c r="L1412" s="218"/>
      <c r="M1412" s="218"/>
      <c r="N1412" s="218"/>
      <c r="O1412" s="218"/>
      <c r="P1412" s="218"/>
      <c r="Q1412" s="218"/>
      <c r="R1412" s="218"/>
      <c r="S1412" s="218"/>
      <c r="T1412" s="218"/>
      <c r="U1412" s="218"/>
      <c r="V1412" s="218"/>
      <c r="W1412" s="218"/>
      <c r="X1412" s="218"/>
      <c r="Y1412" s="218"/>
      <c r="Z1412" s="218"/>
      <c r="AA1412" s="218"/>
      <c r="AB1412" s="218"/>
      <c r="AC1412" s="218"/>
      <c r="AD1412" s="218"/>
      <c r="AE1412" s="218"/>
      <c r="AF1412" s="218"/>
      <c r="AG1412" s="218"/>
      <c r="AH1412" s="218"/>
      <c r="AI1412" s="218"/>
      <c r="AJ1412" s="218"/>
      <c r="AK1412" s="218"/>
      <c r="AL1412" s="218"/>
      <c r="AM1412" s="218"/>
      <c r="AN1412" s="218"/>
      <c r="AO1412" s="218"/>
      <c r="AP1412" s="218"/>
      <c r="AQ1412" s="218"/>
      <c r="AR1412" s="218"/>
      <c r="AS1412" s="218"/>
      <c r="AT1412" s="218"/>
      <c r="AU1412" s="218"/>
      <c r="AV1412" s="218"/>
      <c r="AW1412" s="218"/>
    </row>
    <row r="1413" spans="1:49" x14ac:dyDescent="0.25">
      <c r="A1413" s="218"/>
      <c r="B1413" s="184" t="s">
        <v>149</v>
      </c>
      <c r="C1413" s="227">
        <v>2051</v>
      </c>
      <c r="D1413" s="218"/>
      <c r="E1413" s="218"/>
      <c r="F1413" s="218"/>
      <c r="G1413" s="218"/>
      <c r="H1413" s="218"/>
      <c r="I1413" s="218"/>
      <c r="J1413" s="218"/>
      <c r="K1413" s="218"/>
      <c r="L1413" s="218"/>
      <c r="M1413" s="218"/>
      <c r="N1413" s="218"/>
      <c r="O1413" s="218"/>
      <c r="P1413" s="218"/>
      <c r="Q1413" s="218"/>
      <c r="R1413" s="218"/>
      <c r="S1413" s="218"/>
      <c r="T1413" s="218"/>
      <c r="U1413" s="218"/>
      <c r="V1413" s="218"/>
      <c r="W1413" s="218"/>
      <c r="X1413" s="218"/>
      <c r="Y1413" s="218"/>
      <c r="Z1413" s="218"/>
      <c r="AA1413" s="218"/>
      <c r="AB1413" s="218"/>
      <c r="AC1413" s="218"/>
      <c r="AD1413" s="218"/>
      <c r="AE1413" s="218"/>
      <c r="AF1413" s="218"/>
      <c r="AG1413" s="218"/>
      <c r="AH1413" s="218"/>
      <c r="AI1413" s="218"/>
      <c r="AJ1413" s="218"/>
      <c r="AK1413" s="218"/>
      <c r="AL1413" s="218"/>
      <c r="AM1413" s="218"/>
      <c r="AN1413" s="218"/>
      <c r="AO1413" s="218"/>
      <c r="AP1413" s="218"/>
      <c r="AQ1413" s="218"/>
      <c r="AR1413" s="218"/>
      <c r="AS1413" s="218"/>
      <c r="AT1413" s="218"/>
      <c r="AU1413" s="218"/>
      <c r="AV1413" s="218"/>
      <c r="AW1413" s="218"/>
    </row>
    <row r="1414" spans="1:49" x14ac:dyDescent="0.25">
      <c r="A1414" s="218"/>
      <c r="B1414" s="184" t="s">
        <v>150</v>
      </c>
      <c r="C1414" s="227">
        <v>2051</v>
      </c>
      <c r="D1414" s="218"/>
      <c r="E1414" s="218"/>
      <c r="F1414" s="218"/>
      <c r="G1414" s="218"/>
      <c r="H1414" s="218"/>
      <c r="I1414" s="218"/>
      <c r="J1414" s="218"/>
      <c r="K1414" s="218"/>
      <c r="L1414" s="218"/>
      <c r="M1414" s="218"/>
      <c r="N1414" s="218"/>
      <c r="O1414" s="218"/>
      <c r="P1414" s="218"/>
      <c r="Q1414" s="218"/>
      <c r="R1414" s="218"/>
      <c r="S1414" s="218"/>
      <c r="T1414" s="218"/>
      <c r="U1414" s="218"/>
      <c r="V1414" s="218"/>
      <c r="W1414" s="218"/>
      <c r="X1414" s="218"/>
      <c r="Y1414" s="218"/>
      <c r="Z1414" s="218"/>
      <c r="AA1414" s="218"/>
      <c r="AB1414" s="218"/>
      <c r="AC1414" s="218"/>
      <c r="AD1414" s="218"/>
      <c r="AE1414" s="218"/>
      <c r="AF1414" s="218"/>
      <c r="AG1414" s="218"/>
      <c r="AH1414" s="218"/>
      <c r="AI1414" s="218"/>
      <c r="AJ1414" s="218"/>
      <c r="AK1414" s="218"/>
      <c r="AL1414" s="218"/>
      <c r="AM1414" s="218"/>
      <c r="AN1414" s="218"/>
      <c r="AO1414" s="218"/>
      <c r="AP1414" s="218"/>
      <c r="AQ1414" s="218"/>
      <c r="AR1414" s="218"/>
      <c r="AS1414" s="218"/>
      <c r="AT1414" s="218"/>
      <c r="AU1414" s="218"/>
      <c r="AV1414" s="218"/>
      <c r="AW1414" s="218"/>
    </row>
    <row r="1415" spans="1:49" x14ac:dyDescent="0.25">
      <c r="A1415" s="218"/>
      <c r="B1415" s="184" t="s">
        <v>151</v>
      </c>
      <c r="C1415" s="227">
        <v>2051</v>
      </c>
      <c r="D1415" s="218"/>
      <c r="E1415" s="218"/>
      <c r="F1415" s="218"/>
      <c r="G1415" s="218"/>
      <c r="H1415" s="218"/>
      <c r="I1415" s="218"/>
      <c r="J1415" s="218"/>
      <c r="K1415" s="218"/>
      <c r="L1415" s="218"/>
      <c r="M1415" s="218"/>
      <c r="N1415" s="218"/>
      <c r="O1415" s="218"/>
      <c r="P1415" s="218"/>
      <c r="Q1415" s="218"/>
      <c r="R1415" s="218"/>
      <c r="S1415" s="218"/>
      <c r="T1415" s="218"/>
      <c r="U1415" s="218"/>
      <c r="V1415" s="218"/>
      <c r="W1415" s="218"/>
      <c r="X1415" s="218"/>
      <c r="Y1415" s="218"/>
      <c r="Z1415" s="218"/>
      <c r="AA1415" s="218"/>
      <c r="AB1415" s="218"/>
      <c r="AC1415" s="218"/>
      <c r="AD1415" s="218"/>
      <c r="AE1415" s="218"/>
      <c r="AF1415" s="218"/>
      <c r="AG1415" s="218"/>
      <c r="AH1415" s="218"/>
      <c r="AI1415" s="218"/>
      <c r="AJ1415" s="218"/>
      <c r="AK1415" s="218"/>
      <c r="AL1415" s="218"/>
      <c r="AM1415" s="218"/>
      <c r="AN1415" s="218"/>
      <c r="AO1415" s="218"/>
      <c r="AP1415" s="218"/>
      <c r="AQ1415" s="218"/>
      <c r="AR1415" s="218"/>
      <c r="AS1415" s="218"/>
      <c r="AT1415" s="218"/>
      <c r="AU1415" s="218"/>
      <c r="AV1415" s="218"/>
      <c r="AW1415" s="218"/>
    </row>
    <row r="1416" spans="1:49" x14ac:dyDescent="0.25">
      <c r="A1416" s="218"/>
      <c r="B1416" s="184" t="s">
        <v>152</v>
      </c>
      <c r="C1416" s="227">
        <v>2051</v>
      </c>
      <c r="D1416" s="218"/>
      <c r="E1416" s="218"/>
      <c r="F1416" s="218"/>
      <c r="G1416" s="218"/>
      <c r="H1416" s="218"/>
      <c r="I1416" s="218"/>
      <c r="J1416" s="218"/>
      <c r="K1416" s="218"/>
      <c r="L1416" s="218"/>
      <c r="M1416" s="218"/>
      <c r="N1416" s="218"/>
      <c r="O1416" s="218"/>
      <c r="P1416" s="218"/>
      <c r="Q1416" s="218"/>
      <c r="R1416" s="218"/>
      <c r="S1416" s="218"/>
      <c r="T1416" s="218"/>
      <c r="U1416" s="218"/>
      <c r="V1416" s="218"/>
      <c r="W1416" s="218"/>
      <c r="X1416" s="218"/>
      <c r="Y1416" s="218"/>
      <c r="Z1416" s="218"/>
      <c r="AA1416" s="218"/>
      <c r="AB1416" s="218"/>
      <c r="AC1416" s="218"/>
      <c r="AD1416" s="218"/>
      <c r="AE1416" s="218"/>
      <c r="AF1416" s="218"/>
      <c r="AG1416" s="218"/>
      <c r="AH1416" s="218"/>
      <c r="AI1416" s="218"/>
      <c r="AJ1416" s="218"/>
      <c r="AK1416" s="218"/>
      <c r="AL1416" s="218"/>
      <c r="AM1416" s="218"/>
      <c r="AN1416" s="218"/>
      <c r="AO1416" s="218"/>
      <c r="AP1416" s="218"/>
      <c r="AQ1416" s="218"/>
      <c r="AR1416" s="218"/>
      <c r="AS1416" s="218"/>
      <c r="AT1416" s="218"/>
      <c r="AU1416" s="218"/>
      <c r="AV1416" s="218"/>
      <c r="AW1416" s="218"/>
    </row>
    <row r="1417" spans="1:49" x14ac:dyDescent="0.25">
      <c r="A1417" s="218"/>
      <c r="B1417" s="184" t="s">
        <v>153</v>
      </c>
      <c r="C1417" s="227">
        <v>2051</v>
      </c>
      <c r="D1417" s="218"/>
      <c r="E1417" s="218"/>
      <c r="F1417" s="218"/>
      <c r="G1417" s="218"/>
      <c r="H1417" s="218"/>
      <c r="I1417" s="218"/>
      <c r="J1417" s="218"/>
      <c r="K1417" s="218"/>
      <c r="L1417" s="218"/>
      <c r="M1417" s="218"/>
      <c r="N1417" s="218"/>
      <c r="O1417" s="218"/>
      <c r="P1417" s="218"/>
      <c r="Q1417" s="218"/>
      <c r="R1417" s="218"/>
      <c r="S1417" s="218"/>
      <c r="T1417" s="218"/>
      <c r="U1417" s="218"/>
      <c r="V1417" s="218"/>
      <c r="W1417" s="218"/>
      <c r="X1417" s="218"/>
      <c r="Y1417" s="218"/>
      <c r="Z1417" s="218"/>
      <c r="AA1417" s="218"/>
      <c r="AB1417" s="218"/>
      <c r="AC1417" s="218"/>
      <c r="AD1417" s="218"/>
      <c r="AE1417" s="218"/>
      <c r="AF1417" s="218"/>
      <c r="AG1417" s="218"/>
      <c r="AH1417" s="218"/>
      <c r="AI1417" s="218"/>
      <c r="AJ1417" s="218"/>
      <c r="AK1417" s="218"/>
      <c r="AL1417" s="218"/>
      <c r="AM1417" s="218"/>
      <c r="AN1417" s="218"/>
      <c r="AO1417" s="218"/>
      <c r="AP1417" s="218"/>
      <c r="AQ1417" s="218"/>
      <c r="AR1417" s="218"/>
      <c r="AS1417" s="218"/>
      <c r="AT1417" s="218"/>
      <c r="AU1417" s="218"/>
      <c r="AV1417" s="218"/>
      <c r="AW1417" s="218"/>
    </row>
    <row r="1418" spans="1:49" x14ac:dyDescent="0.25">
      <c r="A1418" s="218"/>
      <c r="B1418" s="184" t="s">
        <v>648</v>
      </c>
      <c r="C1418" s="227">
        <v>2011</v>
      </c>
      <c r="D1418" s="218"/>
      <c r="E1418" s="218"/>
      <c r="F1418" s="218"/>
      <c r="G1418" s="218"/>
      <c r="H1418" s="218"/>
      <c r="I1418" s="218"/>
      <c r="J1418" s="218"/>
      <c r="K1418" s="218"/>
      <c r="L1418" s="218"/>
      <c r="M1418" s="218"/>
      <c r="N1418" s="218"/>
      <c r="O1418" s="218"/>
      <c r="P1418" s="218"/>
      <c r="Q1418" s="218"/>
      <c r="R1418" s="218"/>
      <c r="S1418" s="218"/>
      <c r="T1418" s="218"/>
      <c r="U1418" s="218"/>
      <c r="V1418" s="218"/>
      <c r="W1418" s="218"/>
      <c r="X1418" s="218"/>
      <c r="Y1418" s="218"/>
      <c r="Z1418" s="218"/>
      <c r="AA1418" s="218"/>
      <c r="AB1418" s="218"/>
      <c r="AC1418" s="218"/>
      <c r="AD1418" s="218"/>
      <c r="AE1418" s="218"/>
      <c r="AF1418" s="218"/>
      <c r="AG1418" s="218"/>
      <c r="AH1418" s="218"/>
      <c r="AI1418" s="218"/>
      <c r="AJ1418" s="218"/>
      <c r="AK1418" s="218"/>
      <c r="AL1418" s="218"/>
      <c r="AM1418" s="218"/>
      <c r="AN1418" s="218"/>
      <c r="AO1418" s="218"/>
      <c r="AP1418" s="218"/>
      <c r="AQ1418" s="218"/>
      <c r="AR1418" s="218"/>
      <c r="AS1418" s="218"/>
      <c r="AT1418" s="218"/>
      <c r="AU1418" s="218"/>
      <c r="AV1418" s="218"/>
      <c r="AW1418" s="218"/>
    </row>
    <row r="1419" spans="1:49" x14ac:dyDescent="0.25">
      <c r="A1419" s="218"/>
      <c r="B1419" s="184" t="s">
        <v>805</v>
      </c>
      <c r="C1419" s="227">
        <v>2012</v>
      </c>
      <c r="D1419" s="218"/>
      <c r="E1419" s="218"/>
      <c r="F1419" s="218"/>
      <c r="G1419" s="218"/>
      <c r="H1419" s="218"/>
      <c r="I1419" s="218"/>
      <c r="J1419" s="218"/>
      <c r="K1419" s="218"/>
      <c r="L1419" s="218"/>
      <c r="M1419" s="218"/>
      <c r="N1419" s="218"/>
      <c r="O1419" s="218"/>
      <c r="P1419" s="218"/>
      <c r="Q1419" s="218"/>
      <c r="R1419" s="218"/>
      <c r="S1419" s="218"/>
      <c r="T1419" s="218"/>
      <c r="U1419" s="218"/>
      <c r="V1419" s="218"/>
      <c r="W1419" s="218"/>
      <c r="X1419" s="218"/>
      <c r="Y1419" s="218"/>
      <c r="Z1419" s="218"/>
      <c r="AA1419" s="218"/>
      <c r="AB1419" s="218"/>
      <c r="AC1419" s="218"/>
      <c r="AD1419" s="218"/>
      <c r="AE1419" s="218"/>
      <c r="AF1419" s="218"/>
      <c r="AG1419" s="218"/>
      <c r="AH1419" s="218"/>
      <c r="AI1419" s="218"/>
      <c r="AJ1419" s="218"/>
      <c r="AK1419" s="218"/>
      <c r="AL1419" s="218"/>
      <c r="AM1419" s="218"/>
      <c r="AN1419" s="218"/>
      <c r="AO1419" s="218"/>
      <c r="AP1419" s="218"/>
      <c r="AQ1419" s="218"/>
      <c r="AR1419" s="218"/>
      <c r="AS1419" s="218"/>
      <c r="AT1419" s="218"/>
      <c r="AU1419" s="218"/>
      <c r="AV1419" s="218"/>
      <c r="AW1419" s="218"/>
    </row>
    <row r="1420" spans="1:49" x14ac:dyDescent="0.25">
      <c r="A1420" s="218"/>
      <c r="B1420" s="184" t="s">
        <v>806</v>
      </c>
      <c r="C1420" s="227">
        <v>2013</v>
      </c>
      <c r="D1420" s="218"/>
      <c r="E1420" s="218"/>
      <c r="F1420" s="218"/>
      <c r="G1420" s="218"/>
      <c r="H1420" s="218"/>
      <c r="I1420" s="218"/>
      <c r="J1420" s="218"/>
      <c r="K1420" s="218"/>
      <c r="L1420" s="218"/>
      <c r="M1420" s="218"/>
      <c r="N1420" s="218"/>
      <c r="O1420" s="218"/>
      <c r="P1420" s="218"/>
      <c r="Q1420" s="218"/>
      <c r="R1420" s="218"/>
      <c r="S1420" s="218"/>
      <c r="T1420" s="218"/>
      <c r="U1420" s="218"/>
      <c r="V1420" s="218"/>
      <c r="W1420" s="218"/>
      <c r="X1420" s="218"/>
      <c r="Y1420" s="218"/>
      <c r="Z1420" s="218"/>
      <c r="AA1420" s="218"/>
      <c r="AB1420" s="218"/>
      <c r="AC1420" s="218"/>
      <c r="AD1420" s="218"/>
      <c r="AE1420" s="218"/>
      <c r="AF1420" s="218"/>
      <c r="AG1420" s="218"/>
      <c r="AH1420" s="218"/>
      <c r="AI1420" s="218"/>
      <c r="AJ1420" s="218"/>
      <c r="AK1420" s="218"/>
      <c r="AL1420" s="218"/>
      <c r="AM1420" s="218"/>
      <c r="AN1420" s="218"/>
      <c r="AO1420" s="218"/>
      <c r="AP1420" s="218"/>
      <c r="AQ1420" s="218"/>
      <c r="AR1420" s="218"/>
      <c r="AS1420" s="218"/>
      <c r="AT1420" s="218"/>
      <c r="AU1420" s="218"/>
      <c r="AV1420" s="218"/>
      <c r="AW1420" s="218"/>
    </row>
    <row r="1421" spans="1:49" x14ac:dyDescent="0.25">
      <c r="A1421" s="218"/>
      <c r="B1421" s="184" t="s">
        <v>651</v>
      </c>
      <c r="C1421" s="227">
        <v>2051</v>
      </c>
      <c r="D1421" s="218"/>
      <c r="E1421" s="218"/>
      <c r="F1421" s="218"/>
      <c r="G1421" s="218"/>
      <c r="H1421" s="218"/>
      <c r="I1421" s="218"/>
      <c r="J1421" s="218"/>
      <c r="K1421" s="218"/>
      <c r="L1421" s="218"/>
      <c r="M1421" s="218"/>
      <c r="N1421" s="218"/>
      <c r="O1421" s="218"/>
      <c r="P1421" s="218"/>
      <c r="Q1421" s="218"/>
      <c r="R1421" s="218"/>
      <c r="S1421" s="218"/>
      <c r="T1421" s="218"/>
      <c r="U1421" s="218"/>
      <c r="V1421" s="218"/>
      <c r="W1421" s="218"/>
      <c r="X1421" s="218"/>
      <c r="Y1421" s="218"/>
      <c r="Z1421" s="218"/>
      <c r="AA1421" s="218"/>
      <c r="AB1421" s="218"/>
      <c r="AC1421" s="218"/>
      <c r="AD1421" s="218"/>
      <c r="AE1421" s="218"/>
      <c r="AF1421" s="218"/>
      <c r="AG1421" s="218"/>
      <c r="AH1421" s="218"/>
      <c r="AI1421" s="218"/>
      <c r="AJ1421" s="218"/>
      <c r="AK1421" s="218"/>
      <c r="AL1421" s="218"/>
      <c r="AM1421" s="218"/>
      <c r="AN1421" s="218"/>
      <c r="AO1421" s="218"/>
      <c r="AP1421" s="218"/>
      <c r="AQ1421" s="218"/>
      <c r="AR1421" s="218"/>
      <c r="AS1421" s="218"/>
      <c r="AT1421" s="218"/>
      <c r="AU1421" s="218"/>
      <c r="AV1421" s="218"/>
      <c r="AW1421" s="218"/>
    </row>
    <row r="1422" spans="1:49" x14ac:dyDescent="0.25">
      <c r="A1422" s="218"/>
      <c r="B1422" s="184" t="s">
        <v>652</v>
      </c>
      <c r="C1422" s="227">
        <v>2051</v>
      </c>
      <c r="D1422" s="218"/>
      <c r="E1422" s="218"/>
      <c r="F1422" s="218"/>
      <c r="G1422" s="218"/>
      <c r="H1422" s="218"/>
      <c r="I1422" s="218"/>
      <c r="J1422" s="218"/>
      <c r="K1422" s="218"/>
      <c r="L1422" s="218"/>
      <c r="M1422" s="218"/>
      <c r="N1422" s="218"/>
      <c r="O1422" s="218"/>
      <c r="P1422" s="218"/>
      <c r="Q1422" s="218"/>
      <c r="R1422" s="218"/>
      <c r="S1422" s="218"/>
      <c r="T1422" s="218"/>
      <c r="U1422" s="218"/>
      <c r="V1422" s="218"/>
      <c r="W1422" s="218"/>
      <c r="X1422" s="218"/>
      <c r="Y1422" s="218"/>
      <c r="Z1422" s="218"/>
      <c r="AA1422" s="218"/>
      <c r="AB1422" s="218"/>
      <c r="AC1422" s="218"/>
      <c r="AD1422" s="218"/>
      <c r="AE1422" s="218"/>
      <c r="AF1422" s="218"/>
      <c r="AG1422" s="218"/>
      <c r="AH1422" s="218"/>
      <c r="AI1422" s="218"/>
      <c r="AJ1422" s="218"/>
      <c r="AK1422" s="218"/>
      <c r="AL1422" s="218"/>
      <c r="AM1422" s="218"/>
      <c r="AN1422" s="218"/>
      <c r="AO1422" s="218"/>
      <c r="AP1422" s="218"/>
      <c r="AQ1422" s="218"/>
      <c r="AR1422" s="218"/>
      <c r="AS1422" s="218"/>
      <c r="AT1422" s="218"/>
      <c r="AU1422" s="218"/>
      <c r="AV1422" s="218"/>
      <c r="AW1422" s="218"/>
    </row>
    <row r="1423" spans="1:49" x14ac:dyDescent="0.25">
      <c r="A1423" s="218"/>
      <c r="B1423" s="184" t="s">
        <v>650</v>
      </c>
      <c r="C1423" s="227">
        <v>2051</v>
      </c>
      <c r="D1423" s="218"/>
      <c r="E1423" s="218"/>
      <c r="F1423" s="218"/>
      <c r="G1423" s="218"/>
      <c r="H1423" s="218"/>
      <c r="I1423" s="218"/>
      <c r="J1423" s="218"/>
      <c r="K1423" s="218"/>
      <c r="L1423" s="218"/>
      <c r="M1423" s="218"/>
      <c r="N1423" s="218"/>
      <c r="O1423" s="218"/>
      <c r="P1423" s="218"/>
      <c r="Q1423" s="218"/>
      <c r="R1423" s="218"/>
      <c r="S1423" s="218"/>
      <c r="T1423" s="218"/>
      <c r="U1423" s="218"/>
      <c r="V1423" s="218"/>
      <c r="W1423" s="218"/>
      <c r="X1423" s="218"/>
      <c r="Y1423" s="218"/>
      <c r="Z1423" s="218"/>
      <c r="AA1423" s="218"/>
      <c r="AB1423" s="218"/>
      <c r="AC1423" s="218"/>
      <c r="AD1423" s="218"/>
      <c r="AE1423" s="218"/>
      <c r="AF1423" s="218"/>
      <c r="AG1423" s="218"/>
      <c r="AH1423" s="218"/>
      <c r="AI1423" s="218"/>
      <c r="AJ1423" s="218"/>
      <c r="AK1423" s="218"/>
      <c r="AL1423" s="218"/>
      <c r="AM1423" s="218"/>
      <c r="AN1423" s="218"/>
      <c r="AO1423" s="218"/>
      <c r="AP1423" s="218"/>
      <c r="AQ1423" s="218"/>
      <c r="AR1423" s="218"/>
      <c r="AS1423" s="218"/>
      <c r="AT1423" s="218"/>
      <c r="AU1423" s="218"/>
      <c r="AV1423" s="218"/>
      <c r="AW1423" s="218"/>
    </row>
    <row r="1424" spans="1:49" x14ac:dyDescent="0.25">
      <c r="A1424" s="218"/>
      <c r="B1424" s="184" t="s">
        <v>156</v>
      </c>
      <c r="C1424" s="227">
        <v>2005</v>
      </c>
      <c r="D1424" s="218"/>
      <c r="E1424" s="218"/>
      <c r="F1424" s="218"/>
      <c r="G1424" s="218"/>
      <c r="H1424" s="218"/>
      <c r="I1424" s="218"/>
      <c r="J1424" s="218"/>
      <c r="K1424" s="218"/>
      <c r="L1424" s="218"/>
      <c r="M1424" s="218"/>
      <c r="N1424" s="218"/>
      <c r="O1424" s="218"/>
      <c r="P1424" s="218"/>
      <c r="Q1424" s="218"/>
      <c r="R1424" s="218"/>
      <c r="S1424" s="218"/>
      <c r="T1424" s="218"/>
      <c r="U1424" s="218"/>
      <c r="V1424" s="218"/>
      <c r="W1424" s="218"/>
      <c r="X1424" s="218"/>
      <c r="Y1424" s="218"/>
      <c r="Z1424" s="218"/>
      <c r="AA1424" s="218"/>
      <c r="AB1424" s="218"/>
      <c r="AC1424" s="218"/>
      <c r="AD1424" s="218"/>
      <c r="AE1424" s="218"/>
      <c r="AF1424" s="218"/>
      <c r="AG1424" s="218"/>
      <c r="AH1424" s="218"/>
      <c r="AI1424" s="218"/>
      <c r="AJ1424" s="218"/>
      <c r="AK1424" s="218"/>
      <c r="AL1424" s="218"/>
      <c r="AM1424" s="218"/>
      <c r="AN1424" s="218"/>
      <c r="AO1424" s="218"/>
      <c r="AP1424" s="218"/>
      <c r="AQ1424" s="218"/>
      <c r="AR1424" s="218"/>
      <c r="AS1424" s="218"/>
      <c r="AT1424" s="218"/>
      <c r="AU1424" s="218"/>
      <c r="AV1424" s="218"/>
      <c r="AW1424" s="218"/>
    </row>
    <row r="1425" spans="1:49" x14ac:dyDescent="0.25">
      <c r="A1425" s="218"/>
      <c r="B1425" s="184" t="s">
        <v>143</v>
      </c>
      <c r="C1425" s="227">
        <v>2005</v>
      </c>
      <c r="D1425" s="218"/>
      <c r="E1425" s="218"/>
      <c r="F1425" s="218"/>
      <c r="G1425" s="218"/>
      <c r="H1425" s="218"/>
      <c r="I1425" s="218"/>
      <c r="J1425" s="218"/>
      <c r="K1425" s="218"/>
      <c r="L1425" s="218"/>
      <c r="M1425" s="218"/>
      <c r="N1425" s="218"/>
      <c r="O1425" s="218"/>
      <c r="P1425" s="218"/>
      <c r="Q1425" s="218"/>
      <c r="R1425" s="218"/>
      <c r="S1425" s="218"/>
      <c r="T1425" s="218"/>
      <c r="U1425" s="218"/>
      <c r="V1425" s="218"/>
      <c r="W1425" s="218"/>
      <c r="X1425" s="218"/>
      <c r="Y1425" s="218"/>
      <c r="Z1425" s="218"/>
      <c r="AA1425" s="218"/>
      <c r="AB1425" s="218"/>
      <c r="AC1425" s="218"/>
      <c r="AD1425" s="218"/>
      <c r="AE1425" s="218"/>
      <c r="AF1425" s="218"/>
      <c r="AG1425" s="218"/>
      <c r="AH1425" s="218"/>
      <c r="AI1425" s="218"/>
      <c r="AJ1425" s="218"/>
      <c r="AK1425" s="218"/>
      <c r="AL1425" s="218"/>
      <c r="AM1425" s="218"/>
      <c r="AN1425" s="218"/>
      <c r="AO1425" s="218"/>
      <c r="AP1425" s="218"/>
      <c r="AQ1425" s="218"/>
      <c r="AR1425" s="218"/>
      <c r="AS1425" s="218"/>
      <c r="AT1425" s="218"/>
      <c r="AU1425" s="218"/>
      <c r="AV1425" s="218"/>
      <c r="AW1425" s="218"/>
    </row>
    <row r="1426" spans="1:49" x14ac:dyDescent="0.25">
      <c r="A1426" s="218"/>
      <c r="B1426" s="184" t="s">
        <v>717</v>
      </c>
      <c r="C1426" s="227">
        <v>2051</v>
      </c>
      <c r="D1426" s="218"/>
      <c r="E1426" s="218"/>
      <c r="F1426" s="218"/>
      <c r="G1426" s="218"/>
      <c r="H1426" s="218"/>
      <c r="I1426" s="218"/>
      <c r="J1426" s="218"/>
      <c r="K1426" s="218"/>
      <c r="L1426" s="218"/>
      <c r="M1426" s="218"/>
      <c r="N1426" s="218"/>
      <c r="O1426" s="218"/>
      <c r="P1426" s="218"/>
      <c r="Q1426" s="218"/>
      <c r="R1426" s="218"/>
      <c r="S1426" s="218"/>
      <c r="T1426" s="218"/>
      <c r="U1426" s="218"/>
      <c r="V1426" s="218"/>
      <c r="W1426" s="218"/>
      <c r="X1426" s="218"/>
      <c r="Y1426" s="218"/>
      <c r="Z1426" s="218"/>
      <c r="AA1426" s="218"/>
      <c r="AB1426" s="218"/>
      <c r="AC1426" s="218"/>
      <c r="AD1426" s="218"/>
      <c r="AE1426" s="218"/>
      <c r="AF1426" s="218"/>
      <c r="AG1426" s="218"/>
      <c r="AH1426" s="218"/>
      <c r="AI1426" s="218"/>
      <c r="AJ1426" s="218"/>
      <c r="AK1426" s="218"/>
      <c r="AL1426" s="218"/>
      <c r="AM1426" s="218"/>
      <c r="AN1426" s="218"/>
      <c r="AO1426" s="218"/>
      <c r="AP1426" s="218"/>
      <c r="AQ1426" s="218"/>
      <c r="AR1426" s="218"/>
      <c r="AS1426" s="218"/>
      <c r="AT1426" s="218"/>
      <c r="AU1426" s="218"/>
      <c r="AV1426" s="218"/>
      <c r="AW1426" s="218"/>
    </row>
    <row r="1427" spans="1:49" x14ac:dyDescent="0.25">
      <c r="A1427" s="218"/>
      <c r="B1427" s="184" t="s">
        <v>145</v>
      </c>
      <c r="C1427" s="227">
        <v>2009</v>
      </c>
      <c r="D1427" s="218"/>
      <c r="E1427" s="218"/>
      <c r="F1427" s="218"/>
      <c r="G1427" s="218"/>
      <c r="H1427" s="218"/>
      <c r="I1427" s="218"/>
      <c r="J1427" s="218"/>
      <c r="K1427" s="218"/>
      <c r="L1427" s="218"/>
      <c r="M1427" s="218"/>
      <c r="N1427" s="218"/>
      <c r="O1427" s="218"/>
      <c r="P1427" s="218"/>
      <c r="Q1427" s="218"/>
      <c r="R1427" s="218"/>
      <c r="S1427" s="218"/>
      <c r="T1427" s="218"/>
      <c r="U1427" s="218"/>
      <c r="V1427" s="218"/>
      <c r="W1427" s="218"/>
      <c r="X1427" s="218"/>
      <c r="Y1427" s="218"/>
      <c r="Z1427" s="218"/>
      <c r="AA1427" s="218"/>
      <c r="AB1427" s="218"/>
      <c r="AC1427" s="218"/>
      <c r="AD1427" s="218"/>
      <c r="AE1427" s="218"/>
      <c r="AF1427" s="218"/>
      <c r="AG1427" s="218"/>
      <c r="AH1427" s="218"/>
      <c r="AI1427" s="218"/>
      <c r="AJ1427" s="218"/>
      <c r="AK1427" s="218"/>
      <c r="AL1427" s="218"/>
      <c r="AM1427" s="218"/>
      <c r="AN1427" s="218"/>
      <c r="AO1427" s="218"/>
      <c r="AP1427" s="218"/>
      <c r="AQ1427" s="218"/>
      <c r="AR1427" s="218"/>
      <c r="AS1427" s="218"/>
      <c r="AT1427" s="218"/>
      <c r="AU1427" s="218"/>
      <c r="AV1427" s="218"/>
      <c r="AW1427" s="218"/>
    </row>
    <row r="1428" spans="1:49" x14ac:dyDescent="0.25">
      <c r="A1428" s="218"/>
      <c r="B1428" s="184" t="s">
        <v>182</v>
      </c>
      <c r="C1428" s="227">
        <v>2013</v>
      </c>
      <c r="D1428" s="218"/>
      <c r="E1428" s="218"/>
      <c r="F1428" s="218"/>
      <c r="G1428" s="218"/>
      <c r="H1428" s="218"/>
      <c r="I1428" s="218"/>
      <c r="J1428" s="218"/>
      <c r="K1428" s="218"/>
      <c r="L1428" s="218"/>
      <c r="M1428" s="218"/>
      <c r="N1428" s="218"/>
      <c r="O1428" s="218"/>
      <c r="P1428" s="218"/>
      <c r="Q1428" s="218"/>
      <c r="R1428" s="218"/>
      <c r="S1428" s="218"/>
      <c r="T1428" s="218"/>
      <c r="U1428" s="218"/>
      <c r="V1428" s="218"/>
      <c r="W1428" s="218"/>
      <c r="X1428" s="218"/>
      <c r="Y1428" s="218"/>
      <c r="Z1428" s="218"/>
      <c r="AA1428" s="218"/>
      <c r="AB1428" s="218"/>
      <c r="AC1428" s="218"/>
      <c r="AD1428" s="218"/>
      <c r="AE1428" s="218"/>
      <c r="AF1428" s="218"/>
      <c r="AG1428" s="218"/>
      <c r="AH1428" s="218"/>
      <c r="AI1428" s="218"/>
      <c r="AJ1428" s="218"/>
      <c r="AK1428" s="218"/>
      <c r="AL1428" s="218"/>
      <c r="AM1428" s="218"/>
      <c r="AN1428" s="218"/>
      <c r="AO1428" s="218"/>
      <c r="AP1428" s="218"/>
      <c r="AQ1428" s="218"/>
      <c r="AR1428" s="218"/>
      <c r="AS1428" s="218"/>
      <c r="AT1428" s="218"/>
      <c r="AU1428" s="218"/>
      <c r="AV1428" s="218"/>
      <c r="AW1428" s="218"/>
    </row>
    <row r="1429" spans="1:49" x14ac:dyDescent="0.25">
      <c r="A1429" s="218"/>
      <c r="B1429" s="184" t="s">
        <v>718</v>
      </c>
      <c r="C1429" s="227">
        <v>2051</v>
      </c>
      <c r="D1429" s="218"/>
      <c r="E1429" s="218"/>
      <c r="F1429" s="218"/>
      <c r="G1429" s="218"/>
      <c r="H1429" s="218"/>
      <c r="I1429" s="218"/>
      <c r="J1429" s="218"/>
      <c r="K1429" s="218"/>
      <c r="L1429" s="218"/>
      <c r="M1429" s="218"/>
      <c r="N1429" s="218"/>
      <c r="O1429" s="218"/>
      <c r="P1429" s="218"/>
      <c r="Q1429" s="218"/>
      <c r="R1429" s="218"/>
      <c r="S1429" s="218"/>
      <c r="T1429" s="218"/>
      <c r="U1429" s="218"/>
      <c r="V1429" s="218"/>
      <c r="W1429" s="218"/>
      <c r="X1429" s="218"/>
      <c r="Y1429" s="218"/>
      <c r="Z1429" s="218"/>
      <c r="AA1429" s="218"/>
      <c r="AB1429" s="218"/>
      <c r="AC1429" s="218"/>
      <c r="AD1429" s="218"/>
      <c r="AE1429" s="218"/>
      <c r="AF1429" s="218"/>
      <c r="AG1429" s="218"/>
      <c r="AH1429" s="218"/>
      <c r="AI1429" s="218"/>
      <c r="AJ1429" s="218"/>
      <c r="AK1429" s="218"/>
      <c r="AL1429" s="218"/>
      <c r="AM1429" s="218"/>
      <c r="AN1429" s="218"/>
      <c r="AO1429" s="218"/>
      <c r="AP1429" s="218"/>
      <c r="AQ1429" s="218"/>
      <c r="AR1429" s="218"/>
      <c r="AS1429" s="218"/>
      <c r="AT1429" s="218"/>
      <c r="AU1429" s="218"/>
      <c r="AV1429" s="218"/>
      <c r="AW1429" s="218"/>
    </row>
    <row r="1430" spans="1:49" x14ac:dyDescent="0.25">
      <c r="A1430" s="218"/>
      <c r="B1430" s="184" t="s">
        <v>157</v>
      </c>
      <c r="C1430" s="227">
        <v>2013</v>
      </c>
      <c r="D1430" s="218"/>
      <c r="E1430" s="218"/>
      <c r="F1430" s="218"/>
      <c r="G1430" s="218"/>
      <c r="H1430" s="218"/>
      <c r="I1430" s="218"/>
      <c r="J1430" s="218"/>
      <c r="K1430" s="218"/>
      <c r="L1430" s="218"/>
      <c r="M1430" s="218"/>
      <c r="N1430" s="218"/>
      <c r="O1430" s="218"/>
      <c r="P1430" s="218"/>
      <c r="Q1430" s="218"/>
      <c r="R1430" s="218"/>
      <c r="S1430" s="218"/>
      <c r="T1430" s="218"/>
      <c r="U1430" s="218"/>
      <c r="V1430" s="218"/>
      <c r="W1430" s="218"/>
      <c r="X1430" s="218"/>
      <c r="Y1430" s="218"/>
      <c r="Z1430" s="218"/>
      <c r="AA1430" s="218"/>
      <c r="AB1430" s="218"/>
      <c r="AC1430" s="218"/>
      <c r="AD1430" s="218"/>
      <c r="AE1430" s="218"/>
      <c r="AF1430" s="218"/>
      <c r="AG1430" s="218"/>
      <c r="AH1430" s="218"/>
      <c r="AI1430" s="218"/>
      <c r="AJ1430" s="218"/>
      <c r="AK1430" s="218"/>
      <c r="AL1430" s="218"/>
      <c r="AM1430" s="218"/>
      <c r="AN1430" s="218"/>
      <c r="AO1430" s="218"/>
      <c r="AP1430" s="218"/>
      <c r="AQ1430" s="218"/>
      <c r="AR1430" s="218"/>
      <c r="AS1430" s="218"/>
      <c r="AT1430" s="218"/>
      <c r="AU1430" s="218"/>
      <c r="AV1430" s="218"/>
      <c r="AW1430" s="218"/>
    </row>
    <row r="1431" spans="1:49" x14ac:dyDescent="0.25">
      <c r="A1431" s="218"/>
      <c r="B1431" s="184" t="s">
        <v>158</v>
      </c>
      <c r="C1431" s="227">
        <v>2013</v>
      </c>
      <c r="D1431" s="218"/>
      <c r="E1431" s="218"/>
      <c r="F1431" s="218"/>
      <c r="G1431" s="218"/>
      <c r="H1431" s="218"/>
      <c r="I1431" s="218"/>
      <c r="J1431" s="218"/>
      <c r="K1431" s="218"/>
      <c r="L1431" s="218"/>
      <c r="M1431" s="218"/>
      <c r="N1431" s="218"/>
      <c r="O1431" s="218"/>
      <c r="P1431" s="218"/>
      <c r="Q1431" s="218"/>
      <c r="R1431" s="218"/>
      <c r="S1431" s="218"/>
      <c r="T1431" s="218"/>
      <c r="U1431" s="218"/>
      <c r="V1431" s="218"/>
      <c r="W1431" s="218"/>
      <c r="X1431" s="218"/>
      <c r="Y1431" s="218"/>
      <c r="Z1431" s="218"/>
      <c r="AA1431" s="218"/>
      <c r="AB1431" s="218"/>
      <c r="AC1431" s="218"/>
      <c r="AD1431" s="218"/>
      <c r="AE1431" s="218"/>
      <c r="AF1431" s="218"/>
      <c r="AG1431" s="218"/>
      <c r="AH1431" s="218"/>
      <c r="AI1431" s="218"/>
      <c r="AJ1431" s="218"/>
      <c r="AK1431" s="218"/>
      <c r="AL1431" s="218"/>
      <c r="AM1431" s="218"/>
      <c r="AN1431" s="218"/>
      <c r="AO1431" s="218"/>
      <c r="AP1431" s="218"/>
      <c r="AQ1431" s="218"/>
      <c r="AR1431" s="218"/>
      <c r="AS1431" s="218"/>
      <c r="AT1431" s="218"/>
      <c r="AU1431" s="218"/>
      <c r="AV1431" s="218"/>
      <c r="AW1431" s="218"/>
    </row>
    <row r="1432" spans="1:49" x14ac:dyDescent="0.25">
      <c r="A1432" s="218"/>
      <c r="B1432" s="184" t="s">
        <v>159</v>
      </c>
      <c r="C1432" s="227">
        <v>2013</v>
      </c>
      <c r="D1432" s="218"/>
      <c r="E1432" s="218"/>
      <c r="F1432" s="218"/>
      <c r="G1432" s="218"/>
      <c r="H1432" s="218"/>
      <c r="I1432" s="218"/>
      <c r="J1432" s="218"/>
      <c r="K1432" s="218"/>
      <c r="L1432" s="218"/>
      <c r="M1432" s="218"/>
      <c r="N1432" s="218"/>
      <c r="O1432" s="218"/>
      <c r="P1432" s="218"/>
      <c r="Q1432" s="218"/>
      <c r="R1432" s="218"/>
      <c r="S1432" s="218"/>
      <c r="T1432" s="218"/>
      <c r="U1432" s="218"/>
      <c r="V1432" s="218"/>
      <c r="W1432" s="218"/>
      <c r="X1432" s="218"/>
      <c r="Y1432" s="218"/>
      <c r="Z1432" s="218"/>
      <c r="AA1432" s="218"/>
      <c r="AB1432" s="218"/>
      <c r="AC1432" s="218"/>
      <c r="AD1432" s="218"/>
      <c r="AE1432" s="218"/>
      <c r="AF1432" s="218"/>
      <c r="AG1432" s="218"/>
      <c r="AH1432" s="218"/>
      <c r="AI1432" s="218"/>
      <c r="AJ1432" s="218"/>
      <c r="AK1432" s="218"/>
      <c r="AL1432" s="218"/>
      <c r="AM1432" s="218"/>
      <c r="AN1432" s="218"/>
      <c r="AO1432" s="218"/>
      <c r="AP1432" s="218"/>
      <c r="AQ1432" s="218"/>
      <c r="AR1432" s="218"/>
      <c r="AS1432" s="218"/>
      <c r="AT1432" s="218"/>
      <c r="AU1432" s="218"/>
      <c r="AV1432" s="218"/>
      <c r="AW1432" s="218"/>
    </row>
    <row r="1433" spans="1:49" x14ac:dyDescent="0.25">
      <c r="A1433" s="218"/>
      <c r="B1433" s="184" t="s">
        <v>160</v>
      </c>
      <c r="C1433" s="227">
        <v>2051</v>
      </c>
      <c r="D1433" s="218"/>
      <c r="E1433" s="218"/>
      <c r="F1433" s="218"/>
      <c r="G1433" s="218"/>
      <c r="H1433" s="218"/>
      <c r="I1433" s="218"/>
      <c r="J1433" s="218"/>
      <c r="K1433" s="218"/>
      <c r="L1433" s="218"/>
      <c r="M1433" s="218"/>
      <c r="N1433" s="218"/>
      <c r="O1433" s="218"/>
      <c r="P1433" s="218"/>
      <c r="Q1433" s="218"/>
      <c r="R1433" s="218"/>
      <c r="S1433" s="218"/>
      <c r="T1433" s="218"/>
      <c r="U1433" s="218"/>
      <c r="V1433" s="218"/>
      <c r="W1433" s="218"/>
      <c r="X1433" s="218"/>
      <c r="Y1433" s="218"/>
      <c r="Z1433" s="218"/>
      <c r="AA1433" s="218"/>
      <c r="AB1433" s="218"/>
      <c r="AC1433" s="218"/>
      <c r="AD1433" s="218"/>
      <c r="AE1433" s="218"/>
      <c r="AF1433" s="218"/>
      <c r="AG1433" s="218"/>
      <c r="AH1433" s="218"/>
      <c r="AI1433" s="218"/>
      <c r="AJ1433" s="218"/>
      <c r="AK1433" s="218"/>
      <c r="AL1433" s="218"/>
      <c r="AM1433" s="218"/>
      <c r="AN1433" s="218"/>
      <c r="AO1433" s="218"/>
      <c r="AP1433" s="218"/>
      <c r="AQ1433" s="218"/>
      <c r="AR1433" s="218"/>
      <c r="AS1433" s="218"/>
      <c r="AT1433" s="218"/>
      <c r="AU1433" s="218"/>
      <c r="AV1433" s="218"/>
      <c r="AW1433" s="218"/>
    </row>
    <row r="1434" spans="1:49" x14ac:dyDescent="0.25">
      <c r="A1434" s="218"/>
      <c r="B1434" s="184" t="s">
        <v>161</v>
      </c>
      <c r="C1434" s="227">
        <v>2051</v>
      </c>
      <c r="D1434" s="218"/>
      <c r="E1434" s="218"/>
      <c r="F1434" s="218"/>
      <c r="G1434" s="218"/>
      <c r="H1434" s="218"/>
      <c r="I1434" s="218"/>
      <c r="J1434" s="218"/>
      <c r="K1434" s="218"/>
      <c r="L1434" s="218"/>
      <c r="M1434" s="218"/>
      <c r="N1434" s="218"/>
      <c r="O1434" s="218"/>
      <c r="P1434" s="218"/>
      <c r="Q1434" s="218"/>
      <c r="R1434" s="218"/>
      <c r="S1434" s="218"/>
      <c r="T1434" s="218"/>
      <c r="U1434" s="218"/>
      <c r="V1434" s="218"/>
      <c r="W1434" s="218"/>
      <c r="X1434" s="218"/>
      <c r="Y1434" s="218"/>
      <c r="Z1434" s="218"/>
      <c r="AA1434" s="218"/>
      <c r="AB1434" s="218"/>
      <c r="AC1434" s="218"/>
      <c r="AD1434" s="218"/>
      <c r="AE1434" s="218"/>
      <c r="AF1434" s="218"/>
      <c r="AG1434" s="218"/>
      <c r="AH1434" s="218"/>
      <c r="AI1434" s="218"/>
      <c r="AJ1434" s="218"/>
      <c r="AK1434" s="218"/>
      <c r="AL1434" s="218"/>
      <c r="AM1434" s="218"/>
      <c r="AN1434" s="218"/>
      <c r="AO1434" s="218"/>
      <c r="AP1434" s="218"/>
      <c r="AQ1434" s="218"/>
      <c r="AR1434" s="218"/>
      <c r="AS1434" s="218"/>
      <c r="AT1434" s="218"/>
      <c r="AU1434" s="218"/>
      <c r="AV1434" s="218"/>
      <c r="AW1434" s="218"/>
    </row>
    <row r="1435" spans="1:49" x14ac:dyDescent="0.25">
      <c r="A1435" s="218"/>
      <c r="B1435" s="184" t="s">
        <v>162</v>
      </c>
      <c r="C1435" s="227">
        <v>2051</v>
      </c>
      <c r="D1435" s="218"/>
      <c r="E1435" s="218"/>
      <c r="F1435" s="218"/>
      <c r="G1435" s="218"/>
      <c r="H1435" s="218"/>
      <c r="I1435" s="218"/>
      <c r="J1435" s="218"/>
      <c r="K1435" s="218"/>
      <c r="L1435" s="218"/>
      <c r="M1435" s="218"/>
      <c r="N1435" s="218"/>
      <c r="O1435" s="218"/>
      <c r="P1435" s="218"/>
      <c r="Q1435" s="218"/>
      <c r="R1435" s="218"/>
      <c r="S1435" s="218"/>
      <c r="T1435" s="218"/>
      <c r="U1435" s="218"/>
      <c r="V1435" s="218"/>
      <c r="W1435" s="218"/>
      <c r="X1435" s="218"/>
      <c r="Y1435" s="218"/>
      <c r="Z1435" s="218"/>
      <c r="AA1435" s="218"/>
      <c r="AB1435" s="218"/>
      <c r="AC1435" s="218"/>
      <c r="AD1435" s="218"/>
      <c r="AE1435" s="218"/>
      <c r="AF1435" s="218"/>
      <c r="AG1435" s="218"/>
      <c r="AH1435" s="218"/>
      <c r="AI1435" s="218"/>
      <c r="AJ1435" s="218"/>
      <c r="AK1435" s="218"/>
      <c r="AL1435" s="218"/>
      <c r="AM1435" s="218"/>
      <c r="AN1435" s="218"/>
      <c r="AO1435" s="218"/>
      <c r="AP1435" s="218"/>
      <c r="AQ1435" s="218"/>
      <c r="AR1435" s="218"/>
      <c r="AS1435" s="218"/>
      <c r="AT1435" s="218"/>
      <c r="AU1435" s="218"/>
      <c r="AV1435" s="218"/>
      <c r="AW1435" s="218"/>
    </row>
    <row r="1436" spans="1:49" x14ac:dyDescent="0.25">
      <c r="A1436" s="218"/>
      <c r="B1436" s="184" t="s">
        <v>163</v>
      </c>
      <c r="C1436" s="227">
        <v>2051</v>
      </c>
      <c r="D1436" s="218"/>
      <c r="E1436" s="218"/>
      <c r="F1436" s="218"/>
      <c r="G1436" s="218"/>
      <c r="H1436" s="218"/>
      <c r="I1436" s="218"/>
      <c r="J1436" s="218"/>
      <c r="K1436" s="218"/>
      <c r="L1436" s="218"/>
      <c r="M1436" s="218"/>
      <c r="N1436" s="218"/>
      <c r="O1436" s="218"/>
      <c r="P1436" s="218"/>
      <c r="Q1436" s="218"/>
      <c r="R1436" s="218"/>
      <c r="S1436" s="218"/>
      <c r="T1436" s="218"/>
      <c r="U1436" s="218"/>
      <c r="V1436" s="218"/>
      <c r="W1436" s="218"/>
      <c r="X1436" s="218"/>
      <c r="Y1436" s="218"/>
      <c r="Z1436" s="218"/>
      <c r="AA1436" s="218"/>
      <c r="AB1436" s="218"/>
      <c r="AC1436" s="218"/>
      <c r="AD1436" s="218"/>
      <c r="AE1436" s="218"/>
      <c r="AF1436" s="218"/>
      <c r="AG1436" s="218"/>
      <c r="AH1436" s="218"/>
      <c r="AI1436" s="218"/>
      <c r="AJ1436" s="218"/>
      <c r="AK1436" s="218"/>
      <c r="AL1436" s="218"/>
      <c r="AM1436" s="218"/>
      <c r="AN1436" s="218"/>
      <c r="AO1436" s="218"/>
      <c r="AP1436" s="218"/>
      <c r="AQ1436" s="218"/>
      <c r="AR1436" s="218"/>
      <c r="AS1436" s="218"/>
      <c r="AT1436" s="218"/>
      <c r="AU1436" s="218"/>
      <c r="AV1436" s="218"/>
      <c r="AW1436" s="218"/>
    </row>
    <row r="1437" spans="1:49" x14ac:dyDescent="0.25">
      <c r="A1437" s="218"/>
      <c r="B1437" s="184" t="s">
        <v>164</v>
      </c>
      <c r="C1437" s="227">
        <v>2051</v>
      </c>
      <c r="D1437" s="218"/>
      <c r="E1437" s="218"/>
      <c r="F1437" s="218"/>
      <c r="G1437" s="218"/>
      <c r="H1437" s="218"/>
      <c r="I1437" s="218"/>
      <c r="J1437" s="218"/>
      <c r="K1437" s="218"/>
      <c r="L1437" s="218"/>
      <c r="M1437" s="218"/>
      <c r="N1437" s="218"/>
      <c r="O1437" s="218"/>
      <c r="P1437" s="218"/>
      <c r="Q1437" s="218"/>
      <c r="R1437" s="218"/>
      <c r="S1437" s="218"/>
      <c r="T1437" s="218"/>
      <c r="U1437" s="218"/>
      <c r="V1437" s="218"/>
      <c r="W1437" s="218"/>
      <c r="X1437" s="218"/>
      <c r="Y1437" s="218"/>
      <c r="Z1437" s="218"/>
      <c r="AA1437" s="218"/>
      <c r="AB1437" s="218"/>
      <c r="AC1437" s="218"/>
      <c r="AD1437" s="218"/>
      <c r="AE1437" s="218"/>
      <c r="AF1437" s="218"/>
      <c r="AG1437" s="218"/>
      <c r="AH1437" s="218"/>
      <c r="AI1437" s="218"/>
      <c r="AJ1437" s="218"/>
      <c r="AK1437" s="218"/>
      <c r="AL1437" s="218"/>
      <c r="AM1437" s="218"/>
      <c r="AN1437" s="218"/>
      <c r="AO1437" s="218"/>
      <c r="AP1437" s="218"/>
      <c r="AQ1437" s="218"/>
      <c r="AR1437" s="218"/>
      <c r="AS1437" s="218"/>
      <c r="AT1437" s="218"/>
      <c r="AU1437" s="218"/>
      <c r="AV1437" s="218"/>
      <c r="AW1437" s="218"/>
    </row>
    <row r="1438" spans="1:49" x14ac:dyDescent="0.25">
      <c r="A1438" s="218"/>
      <c r="B1438" s="184" t="s">
        <v>653</v>
      </c>
      <c r="C1438" s="227">
        <v>2013</v>
      </c>
      <c r="D1438" s="218"/>
      <c r="E1438" s="218"/>
      <c r="F1438" s="218"/>
      <c r="G1438" s="218"/>
      <c r="H1438" s="218"/>
      <c r="I1438" s="218"/>
      <c r="J1438" s="218"/>
      <c r="K1438" s="218"/>
      <c r="L1438" s="218"/>
      <c r="M1438" s="218"/>
      <c r="N1438" s="218"/>
      <c r="O1438" s="218"/>
      <c r="P1438" s="218"/>
      <c r="Q1438" s="218"/>
      <c r="R1438" s="218"/>
      <c r="S1438" s="218"/>
      <c r="T1438" s="218"/>
      <c r="U1438" s="218"/>
      <c r="V1438" s="218"/>
      <c r="W1438" s="218"/>
      <c r="X1438" s="218"/>
      <c r="Y1438" s="218"/>
      <c r="Z1438" s="218"/>
      <c r="AA1438" s="218"/>
      <c r="AB1438" s="218"/>
      <c r="AC1438" s="218"/>
      <c r="AD1438" s="218"/>
      <c r="AE1438" s="218"/>
      <c r="AF1438" s="218"/>
      <c r="AG1438" s="218"/>
      <c r="AH1438" s="218"/>
      <c r="AI1438" s="218"/>
      <c r="AJ1438" s="218"/>
      <c r="AK1438" s="218"/>
      <c r="AL1438" s="218"/>
      <c r="AM1438" s="218"/>
      <c r="AN1438" s="218"/>
      <c r="AO1438" s="218"/>
      <c r="AP1438" s="218"/>
      <c r="AQ1438" s="218"/>
      <c r="AR1438" s="218"/>
      <c r="AS1438" s="218"/>
      <c r="AT1438" s="218"/>
      <c r="AU1438" s="218"/>
      <c r="AV1438" s="218"/>
      <c r="AW1438" s="218"/>
    </row>
    <row r="1439" spans="1:49" x14ac:dyDescent="0.25">
      <c r="A1439" s="218"/>
      <c r="B1439" s="184" t="s">
        <v>807</v>
      </c>
      <c r="C1439" s="227">
        <v>2013</v>
      </c>
      <c r="D1439" s="218"/>
      <c r="E1439" s="218"/>
      <c r="F1439" s="218"/>
      <c r="G1439" s="218"/>
      <c r="H1439" s="218"/>
      <c r="I1439" s="218"/>
      <c r="J1439" s="218"/>
      <c r="K1439" s="218"/>
      <c r="L1439" s="218"/>
      <c r="M1439" s="218"/>
      <c r="N1439" s="218"/>
      <c r="O1439" s="218"/>
      <c r="P1439" s="218"/>
      <c r="Q1439" s="218"/>
      <c r="R1439" s="218"/>
      <c r="S1439" s="218"/>
      <c r="T1439" s="218"/>
      <c r="U1439" s="218"/>
      <c r="V1439" s="218"/>
      <c r="W1439" s="218"/>
      <c r="X1439" s="218"/>
      <c r="Y1439" s="218"/>
      <c r="Z1439" s="218"/>
      <c r="AA1439" s="218"/>
      <c r="AB1439" s="218"/>
      <c r="AC1439" s="218"/>
      <c r="AD1439" s="218"/>
      <c r="AE1439" s="218"/>
      <c r="AF1439" s="218"/>
      <c r="AG1439" s="218"/>
      <c r="AH1439" s="218"/>
      <c r="AI1439" s="218"/>
      <c r="AJ1439" s="218"/>
      <c r="AK1439" s="218"/>
      <c r="AL1439" s="218"/>
      <c r="AM1439" s="218"/>
      <c r="AN1439" s="218"/>
      <c r="AO1439" s="218"/>
      <c r="AP1439" s="218"/>
      <c r="AQ1439" s="218"/>
      <c r="AR1439" s="218"/>
      <c r="AS1439" s="218"/>
      <c r="AT1439" s="218"/>
      <c r="AU1439" s="218"/>
      <c r="AV1439" s="218"/>
      <c r="AW1439" s="218"/>
    </row>
    <row r="1440" spans="1:49" x14ac:dyDescent="0.25">
      <c r="A1440" s="218"/>
      <c r="B1440" s="184" t="s">
        <v>808</v>
      </c>
      <c r="C1440" s="227">
        <v>2013</v>
      </c>
      <c r="D1440" s="218"/>
      <c r="E1440" s="218"/>
      <c r="F1440" s="218"/>
      <c r="G1440" s="218"/>
      <c r="H1440" s="218"/>
      <c r="I1440" s="218"/>
      <c r="J1440" s="218"/>
      <c r="K1440" s="218"/>
      <c r="L1440" s="218"/>
      <c r="M1440" s="218"/>
      <c r="N1440" s="218"/>
      <c r="O1440" s="218"/>
      <c r="P1440" s="218"/>
      <c r="Q1440" s="218"/>
      <c r="R1440" s="218"/>
      <c r="S1440" s="218"/>
      <c r="T1440" s="218"/>
      <c r="U1440" s="218"/>
      <c r="V1440" s="218"/>
      <c r="W1440" s="218"/>
      <c r="X1440" s="218"/>
      <c r="Y1440" s="218"/>
      <c r="Z1440" s="218"/>
      <c r="AA1440" s="218"/>
      <c r="AB1440" s="218"/>
      <c r="AC1440" s="218"/>
      <c r="AD1440" s="218"/>
      <c r="AE1440" s="218"/>
      <c r="AF1440" s="218"/>
      <c r="AG1440" s="218"/>
      <c r="AH1440" s="218"/>
      <c r="AI1440" s="218"/>
      <c r="AJ1440" s="218"/>
      <c r="AK1440" s="218"/>
      <c r="AL1440" s="218"/>
      <c r="AM1440" s="218"/>
      <c r="AN1440" s="218"/>
      <c r="AO1440" s="218"/>
      <c r="AP1440" s="218"/>
      <c r="AQ1440" s="218"/>
      <c r="AR1440" s="218"/>
      <c r="AS1440" s="218"/>
      <c r="AT1440" s="218"/>
      <c r="AU1440" s="218"/>
      <c r="AV1440" s="218"/>
      <c r="AW1440" s="218"/>
    </row>
    <row r="1441" spans="1:49" x14ac:dyDescent="0.25">
      <c r="A1441" s="218"/>
      <c r="B1441" s="184" t="s">
        <v>654</v>
      </c>
      <c r="C1441" s="227">
        <v>2051</v>
      </c>
      <c r="D1441" s="218"/>
      <c r="E1441" s="218"/>
      <c r="F1441" s="218"/>
      <c r="G1441" s="218"/>
      <c r="H1441" s="218"/>
      <c r="I1441" s="218"/>
      <c r="J1441" s="218"/>
      <c r="K1441" s="218"/>
      <c r="L1441" s="218"/>
      <c r="M1441" s="218"/>
      <c r="N1441" s="218"/>
      <c r="O1441" s="218"/>
      <c r="P1441" s="218"/>
      <c r="Q1441" s="218"/>
      <c r="R1441" s="218"/>
      <c r="S1441" s="218"/>
      <c r="T1441" s="218"/>
      <c r="U1441" s="218"/>
      <c r="V1441" s="218"/>
      <c r="W1441" s="218"/>
      <c r="X1441" s="218"/>
      <c r="Y1441" s="218"/>
      <c r="Z1441" s="218"/>
      <c r="AA1441" s="218"/>
      <c r="AB1441" s="218"/>
      <c r="AC1441" s="218"/>
      <c r="AD1441" s="218"/>
      <c r="AE1441" s="218"/>
      <c r="AF1441" s="218"/>
      <c r="AG1441" s="218"/>
      <c r="AH1441" s="218"/>
      <c r="AI1441" s="218"/>
      <c r="AJ1441" s="218"/>
      <c r="AK1441" s="218"/>
      <c r="AL1441" s="218"/>
      <c r="AM1441" s="218"/>
      <c r="AN1441" s="218"/>
      <c r="AO1441" s="218"/>
      <c r="AP1441" s="218"/>
      <c r="AQ1441" s="218"/>
      <c r="AR1441" s="218"/>
      <c r="AS1441" s="218"/>
      <c r="AT1441" s="218"/>
      <c r="AU1441" s="218"/>
      <c r="AV1441" s="218"/>
      <c r="AW1441" s="218"/>
    </row>
    <row r="1442" spans="1:49" x14ac:dyDescent="0.25">
      <c r="A1442" s="218"/>
      <c r="B1442" s="184" t="s">
        <v>655</v>
      </c>
      <c r="C1442" s="227">
        <v>2051</v>
      </c>
      <c r="D1442" s="218"/>
      <c r="E1442" s="218"/>
      <c r="F1442" s="218"/>
      <c r="G1442" s="218"/>
      <c r="H1442" s="218"/>
      <c r="I1442" s="218"/>
      <c r="J1442" s="218"/>
      <c r="K1442" s="218"/>
      <c r="L1442" s="218"/>
      <c r="M1442" s="218"/>
      <c r="N1442" s="218"/>
      <c r="O1442" s="218"/>
      <c r="P1442" s="218"/>
      <c r="Q1442" s="218"/>
      <c r="R1442" s="218"/>
      <c r="S1442" s="218"/>
      <c r="T1442" s="218"/>
      <c r="U1442" s="218"/>
      <c r="V1442" s="218"/>
      <c r="W1442" s="218"/>
      <c r="X1442" s="218"/>
      <c r="Y1442" s="218"/>
      <c r="Z1442" s="218"/>
      <c r="AA1442" s="218"/>
      <c r="AB1442" s="218"/>
      <c r="AC1442" s="218"/>
      <c r="AD1442" s="218"/>
      <c r="AE1442" s="218"/>
      <c r="AF1442" s="218"/>
      <c r="AG1442" s="218"/>
      <c r="AH1442" s="218"/>
      <c r="AI1442" s="218"/>
      <c r="AJ1442" s="218"/>
      <c r="AK1442" s="218"/>
      <c r="AL1442" s="218"/>
      <c r="AM1442" s="218"/>
      <c r="AN1442" s="218"/>
      <c r="AO1442" s="218"/>
      <c r="AP1442" s="218"/>
      <c r="AQ1442" s="218"/>
      <c r="AR1442" s="218"/>
      <c r="AS1442" s="218"/>
      <c r="AT1442" s="218"/>
      <c r="AU1442" s="218"/>
      <c r="AV1442" s="218"/>
      <c r="AW1442" s="218"/>
    </row>
    <row r="1443" spans="1:49" x14ac:dyDescent="0.25">
      <c r="A1443" s="218"/>
      <c r="B1443" s="184" t="s">
        <v>656</v>
      </c>
      <c r="C1443" s="227">
        <v>2051</v>
      </c>
      <c r="D1443" s="218"/>
      <c r="E1443" s="218"/>
      <c r="F1443" s="218"/>
      <c r="G1443" s="218"/>
      <c r="H1443" s="218"/>
      <c r="I1443" s="218"/>
      <c r="J1443" s="218"/>
      <c r="K1443" s="218"/>
      <c r="L1443" s="218"/>
      <c r="M1443" s="218"/>
      <c r="N1443" s="218"/>
      <c r="O1443" s="218"/>
      <c r="P1443" s="218"/>
      <c r="Q1443" s="218"/>
      <c r="R1443" s="218"/>
      <c r="S1443" s="218"/>
      <c r="T1443" s="218"/>
      <c r="U1443" s="218"/>
      <c r="V1443" s="218"/>
      <c r="W1443" s="218"/>
      <c r="X1443" s="218"/>
      <c r="Y1443" s="218"/>
      <c r="Z1443" s="218"/>
      <c r="AA1443" s="218"/>
      <c r="AB1443" s="218"/>
      <c r="AC1443" s="218"/>
      <c r="AD1443" s="218"/>
      <c r="AE1443" s="218"/>
      <c r="AF1443" s="218"/>
      <c r="AG1443" s="218"/>
      <c r="AH1443" s="218"/>
      <c r="AI1443" s="218"/>
      <c r="AJ1443" s="218"/>
      <c r="AK1443" s="218"/>
      <c r="AL1443" s="218"/>
      <c r="AM1443" s="218"/>
      <c r="AN1443" s="218"/>
      <c r="AO1443" s="218"/>
      <c r="AP1443" s="218"/>
      <c r="AQ1443" s="218"/>
      <c r="AR1443" s="218"/>
      <c r="AS1443" s="218"/>
      <c r="AT1443" s="218"/>
      <c r="AU1443" s="218"/>
      <c r="AV1443" s="218"/>
      <c r="AW1443" s="218"/>
    </row>
    <row r="1444" spans="1:49" ht="15.75" thickBot="1" x14ac:dyDescent="0.3">
      <c r="A1444" s="218"/>
      <c r="B1444" s="214" t="s">
        <v>491</v>
      </c>
      <c r="C1444" s="215"/>
      <c r="D1444" s="218"/>
      <c r="E1444" s="218"/>
      <c r="F1444" s="218"/>
      <c r="G1444" s="218"/>
      <c r="H1444" s="218"/>
      <c r="I1444" s="218"/>
      <c r="J1444" s="218"/>
      <c r="K1444" s="218"/>
      <c r="L1444" s="218"/>
      <c r="M1444" s="218"/>
      <c r="N1444" s="218"/>
      <c r="O1444" s="218"/>
      <c r="P1444" s="218"/>
      <c r="Q1444" s="218"/>
      <c r="R1444" s="218"/>
      <c r="S1444" s="218"/>
      <c r="T1444" s="218"/>
      <c r="U1444" s="218"/>
      <c r="V1444" s="218"/>
      <c r="W1444" s="218"/>
      <c r="X1444" s="218"/>
      <c r="Y1444" s="218"/>
      <c r="Z1444" s="218"/>
      <c r="AA1444" s="218"/>
      <c r="AB1444" s="218"/>
      <c r="AC1444" s="218"/>
      <c r="AD1444" s="218"/>
      <c r="AE1444" s="218"/>
      <c r="AF1444" s="218"/>
      <c r="AG1444" s="218"/>
      <c r="AH1444" s="218"/>
      <c r="AI1444" s="218"/>
      <c r="AJ1444" s="218"/>
      <c r="AK1444" s="218"/>
      <c r="AL1444" s="218"/>
      <c r="AM1444" s="218"/>
      <c r="AN1444" s="218"/>
      <c r="AO1444" s="218"/>
      <c r="AP1444" s="218"/>
      <c r="AQ1444" s="218"/>
      <c r="AR1444" s="218"/>
      <c r="AS1444" s="218"/>
      <c r="AT1444" s="218"/>
      <c r="AU1444" s="218"/>
      <c r="AV1444" s="218"/>
      <c r="AW1444" s="218"/>
    </row>
    <row r="1445" spans="1:49" x14ac:dyDescent="0.25">
      <c r="A1445" s="218"/>
      <c r="B1445" s="218"/>
      <c r="C1445" s="218"/>
      <c r="D1445" s="218"/>
      <c r="E1445" s="218"/>
      <c r="F1445" s="218"/>
      <c r="G1445" s="218"/>
      <c r="H1445" s="218"/>
      <c r="I1445" s="218"/>
      <c r="J1445" s="218"/>
      <c r="K1445" s="218"/>
      <c r="L1445" s="218"/>
      <c r="M1445" s="218"/>
      <c r="N1445" s="218"/>
      <c r="O1445" s="218"/>
      <c r="P1445" s="218"/>
      <c r="Q1445" s="218"/>
      <c r="R1445" s="218"/>
      <c r="S1445" s="218"/>
      <c r="T1445" s="218"/>
      <c r="U1445" s="218"/>
      <c r="V1445" s="218"/>
      <c r="W1445" s="218"/>
      <c r="X1445" s="218"/>
      <c r="Y1445" s="218"/>
      <c r="Z1445" s="218"/>
      <c r="AA1445" s="218"/>
      <c r="AB1445" s="218"/>
      <c r="AC1445" s="218"/>
      <c r="AD1445" s="218"/>
      <c r="AE1445" s="218"/>
      <c r="AF1445" s="218"/>
      <c r="AG1445" s="218"/>
      <c r="AH1445" s="218"/>
      <c r="AI1445" s="218"/>
      <c r="AJ1445" s="218"/>
      <c r="AK1445" s="218"/>
      <c r="AL1445" s="218"/>
      <c r="AM1445" s="218"/>
      <c r="AN1445" s="218"/>
      <c r="AO1445" s="218"/>
      <c r="AP1445" s="218"/>
      <c r="AQ1445" s="218"/>
      <c r="AR1445" s="218"/>
      <c r="AS1445" s="218"/>
      <c r="AT1445" s="218"/>
      <c r="AU1445" s="218"/>
      <c r="AV1445" s="218"/>
      <c r="AW1445" s="218"/>
    </row>
    <row r="1446" spans="1:49" x14ac:dyDescent="0.25">
      <c r="A1446" s="218"/>
      <c r="B1446" s="218"/>
      <c r="C1446" s="218"/>
      <c r="D1446" s="218"/>
      <c r="E1446" s="218"/>
      <c r="F1446" s="218"/>
      <c r="G1446" s="218"/>
      <c r="H1446" s="218"/>
      <c r="I1446" s="218"/>
      <c r="J1446" s="218"/>
      <c r="K1446" s="218"/>
      <c r="L1446" s="218"/>
      <c r="M1446" s="218"/>
      <c r="N1446" s="218"/>
      <c r="O1446" s="218"/>
      <c r="P1446" s="218"/>
      <c r="Q1446" s="218"/>
      <c r="R1446" s="218"/>
      <c r="S1446" s="218"/>
      <c r="T1446" s="218"/>
      <c r="U1446" s="218"/>
      <c r="V1446" s="218"/>
      <c r="W1446" s="218"/>
      <c r="X1446" s="218"/>
      <c r="Y1446" s="218"/>
      <c r="Z1446" s="218"/>
      <c r="AA1446" s="218"/>
      <c r="AB1446" s="218"/>
      <c r="AC1446" s="218"/>
      <c r="AD1446" s="218"/>
      <c r="AE1446" s="218"/>
      <c r="AF1446" s="218"/>
      <c r="AG1446" s="218"/>
      <c r="AH1446" s="218"/>
      <c r="AI1446" s="218"/>
      <c r="AJ1446" s="218"/>
      <c r="AK1446" s="218"/>
      <c r="AL1446" s="218"/>
      <c r="AM1446" s="218"/>
      <c r="AN1446" s="218"/>
      <c r="AO1446" s="218"/>
      <c r="AP1446" s="218"/>
      <c r="AQ1446" s="218"/>
      <c r="AR1446" s="218"/>
      <c r="AS1446" s="218"/>
      <c r="AT1446" s="218"/>
      <c r="AU1446" s="218"/>
      <c r="AV1446" s="218"/>
      <c r="AW1446" s="218"/>
    </row>
    <row r="1807" spans="3:3" x14ac:dyDescent="0.25">
      <c r="C1807" s="178"/>
    </row>
  </sheetData>
  <mergeCells count="94">
    <mergeCell ref="B1397:AV1397"/>
    <mergeCell ref="B1400:AV1400"/>
    <mergeCell ref="B757:AV757"/>
    <mergeCell ref="B789:AV789"/>
    <mergeCell ref="B859:AV859"/>
    <mergeCell ref="B891:AV891"/>
    <mergeCell ref="B893:AV893"/>
    <mergeCell ref="B1380:AV1380"/>
    <mergeCell ref="B1384:AV1384"/>
    <mergeCell ref="B1165:AV1165"/>
    <mergeCell ref="B1197:AV1197"/>
    <mergeCell ref="B1097:AV1097"/>
    <mergeCell ref="B1129:AV1129"/>
    <mergeCell ref="B1131:AV1131"/>
    <mergeCell ref="B1163:AV1163"/>
    <mergeCell ref="B1369:AV1369"/>
    <mergeCell ref="B689:AV689"/>
    <mergeCell ref="B721:AV721"/>
    <mergeCell ref="B519:AV519"/>
    <mergeCell ref="B551:AV551"/>
    <mergeCell ref="B485:AV485"/>
    <mergeCell ref="B517:AV517"/>
    <mergeCell ref="B587:AV587"/>
    <mergeCell ref="B619:AV619"/>
    <mergeCell ref="B653:AV653"/>
    <mergeCell ref="B655:AV655"/>
    <mergeCell ref="B723:AV723"/>
    <mergeCell ref="B1335:AV1335"/>
    <mergeCell ref="B1367:AV1367"/>
    <mergeCell ref="B687:AV687"/>
    <mergeCell ref="B1267:AV1267"/>
    <mergeCell ref="B1299:AV1299"/>
    <mergeCell ref="B1301:AV1301"/>
    <mergeCell ref="B1333:AV1333"/>
    <mergeCell ref="B1029:AV1029"/>
    <mergeCell ref="B1061:AV1061"/>
    <mergeCell ref="B1063:AV1063"/>
    <mergeCell ref="B1095:AV1095"/>
    <mergeCell ref="B961:AV961"/>
    <mergeCell ref="B993:AV993"/>
    <mergeCell ref="B995:AV995"/>
    <mergeCell ref="B1027:AV1027"/>
    <mergeCell ref="B1373:AV1373"/>
    <mergeCell ref="B1375:AV1375"/>
    <mergeCell ref="B1378:AV1378"/>
    <mergeCell ref="B1199:AV1199"/>
    <mergeCell ref="B1231:AV1231"/>
    <mergeCell ref="B1233:AV1233"/>
    <mergeCell ref="B1265:AV1265"/>
    <mergeCell ref="B925:AV925"/>
    <mergeCell ref="B927:AV927"/>
    <mergeCell ref="B959:AV959"/>
    <mergeCell ref="B791:AV791"/>
    <mergeCell ref="B823:AV823"/>
    <mergeCell ref="B825:AV825"/>
    <mergeCell ref="B857:AV857"/>
    <mergeCell ref="B4:AV4"/>
    <mergeCell ref="B7:AV7"/>
    <mergeCell ref="B9:AV9"/>
    <mergeCell ref="B41:AV41"/>
    <mergeCell ref="B247:AV247"/>
    <mergeCell ref="B145:AV145"/>
    <mergeCell ref="B177:AV177"/>
    <mergeCell ref="B213:AV213"/>
    <mergeCell ref="B245:AV245"/>
    <mergeCell ref="B43:AV43"/>
    <mergeCell ref="B75:AV75"/>
    <mergeCell ref="B111:AV111"/>
    <mergeCell ref="B143:AV143"/>
    <mergeCell ref="B211:AV211"/>
    <mergeCell ref="B349:AV349"/>
    <mergeCell ref="B381:AV381"/>
    <mergeCell ref="B417:AV417"/>
    <mergeCell ref="B449:AV449"/>
    <mergeCell ref="B621:AV621"/>
    <mergeCell ref="B483:AV483"/>
    <mergeCell ref="B553:AV553"/>
    <mergeCell ref="B585:AV585"/>
    <mergeCell ref="B1391:AV1391"/>
    <mergeCell ref="B1395:AV1395"/>
    <mergeCell ref="B755:AV755"/>
    <mergeCell ref="B451:AV451"/>
    <mergeCell ref="B77:AV77"/>
    <mergeCell ref="B109:AV109"/>
    <mergeCell ref="B179:AV179"/>
    <mergeCell ref="B1386:AV1386"/>
    <mergeCell ref="B1389:AV1389"/>
    <mergeCell ref="B279:AV279"/>
    <mergeCell ref="B281:AV281"/>
    <mergeCell ref="B313:AV313"/>
    <mergeCell ref="B383:AV383"/>
    <mergeCell ref="B415:AV415"/>
    <mergeCell ref="B315:AV315"/>
    <mergeCell ref="B347:AV347"/>
  </mergeCells>
  <phoneticPr fontId="0" type="noConversion"/>
  <dataValidations disablePrompts="1" count="1">
    <dataValidation type="list" allowBlank="1" showInputMessage="1" showErrorMessage="1" sqref="C239:AV239 C241:AV241 C613:AV613 C615:AV615">
      <formula1>"1,2,3"</formula1>
    </dataValidation>
  </dataValidations>
  <pageMargins left="0.75" right="0.75" top="1" bottom="1" header="0.5" footer="0.5"/>
  <pageSetup orientation="portrait" horizontalDpi="4294967294"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5:AW187"/>
  <sheetViews>
    <sheetView topLeftCell="A43" workbookViewId="0">
      <selection activeCell="L13" sqref="L13"/>
    </sheetView>
  </sheetViews>
  <sheetFormatPr defaultRowHeight="12.75" x14ac:dyDescent="0.2"/>
  <cols>
    <col min="2" max="2" width="10.85546875" customWidth="1"/>
    <col min="3" max="3" width="20" bestFit="1" customWidth="1"/>
    <col min="4" max="11" width="12.140625" customWidth="1"/>
    <col min="14" max="21" width="11.140625" bestFit="1" customWidth="1"/>
  </cols>
  <sheetData>
    <row r="5" spans="3:49" x14ac:dyDescent="0.2">
      <c r="D5" s="216">
        <f>D30-D10</f>
        <v>-3625</v>
      </c>
      <c r="E5" s="216">
        <f t="shared" ref="E5:K5" si="0">E30-E10</f>
        <v>-1875</v>
      </c>
      <c r="F5" s="216">
        <f t="shared" si="0"/>
        <v>-1625</v>
      </c>
      <c r="G5" s="216">
        <f t="shared" si="0"/>
        <v>-375</v>
      </c>
      <c r="H5" s="216">
        <f t="shared" si="0"/>
        <v>750</v>
      </c>
      <c r="I5" s="216">
        <f t="shared" si="0"/>
        <v>-312.5</v>
      </c>
      <c r="J5" s="216">
        <f t="shared" si="0"/>
        <v>-1062.5</v>
      </c>
      <c r="K5" s="216">
        <f t="shared" si="0"/>
        <v>-687.5</v>
      </c>
    </row>
    <row r="6" spans="3:49" x14ac:dyDescent="0.2">
      <c r="D6" s="216">
        <f>D13-D10</f>
        <v>1000</v>
      </c>
      <c r="E6" s="216">
        <f t="shared" ref="E6:K6" si="1">E13-E10</f>
        <v>3062.5</v>
      </c>
      <c r="F6" s="216">
        <f t="shared" si="1"/>
        <v>2062.5</v>
      </c>
      <c r="G6" s="216">
        <f t="shared" si="1"/>
        <v>4750</v>
      </c>
      <c r="H6" s="216">
        <f t="shared" si="1"/>
        <v>2937.5</v>
      </c>
      <c r="I6" s="216">
        <f t="shared" si="1"/>
        <v>3750</v>
      </c>
      <c r="J6" s="216">
        <f t="shared" si="1"/>
        <v>5312.5</v>
      </c>
      <c r="K6" s="216">
        <f t="shared" si="1"/>
        <v>3500</v>
      </c>
    </row>
    <row r="7" spans="3:49" ht="13.5" thickBot="1" x14ac:dyDescent="0.25">
      <c r="D7">
        <v>1</v>
      </c>
      <c r="E7">
        <v>2</v>
      </c>
      <c r="F7">
        <f>E7*2</f>
        <v>4</v>
      </c>
      <c r="G7">
        <f t="shared" ref="G7:P7" si="2">F7*2</f>
        <v>8</v>
      </c>
      <c r="H7">
        <f t="shared" si="2"/>
        <v>16</v>
      </c>
      <c r="I7">
        <f t="shared" si="2"/>
        <v>32</v>
      </c>
      <c r="J7">
        <f t="shared" si="2"/>
        <v>64</v>
      </c>
      <c r="K7">
        <f t="shared" si="2"/>
        <v>128</v>
      </c>
      <c r="L7">
        <f t="shared" si="2"/>
        <v>256</v>
      </c>
      <c r="M7">
        <f t="shared" si="2"/>
        <v>512</v>
      </c>
      <c r="N7">
        <f t="shared" si="2"/>
        <v>1024</v>
      </c>
      <c r="O7">
        <f t="shared" si="2"/>
        <v>2048</v>
      </c>
      <c r="P7">
        <f t="shared" si="2"/>
        <v>4096</v>
      </c>
      <c r="Q7">
        <v>14</v>
      </c>
      <c r="R7">
        <v>15</v>
      </c>
      <c r="S7">
        <v>16</v>
      </c>
      <c r="T7">
        <v>17</v>
      </c>
      <c r="U7">
        <v>18</v>
      </c>
      <c r="V7">
        <v>19</v>
      </c>
      <c r="W7">
        <v>20</v>
      </c>
      <c r="X7">
        <v>21</v>
      </c>
      <c r="Y7">
        <v>22</v>
      </c>
    </row>
    <row r="8" spans="3:49" x14ac:dyDescent="0.2">
      <c r="C8" s="335" t="s">
        <v>750</v>
      </c>
      <c r="D8" s="336"/>
      <c r="E8" s="336"/>
      <c r="F8" s="336"/>
      <c r="G8" s="336"/>
      <c r="H8" s="336"/>
      <c r="I8" s="336"/>
      <c r="J8" s="336"/>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c r="AM8" s="336"/>
      <c r="AN8" s="336"/>
      <c r="AO8" s="336"/>
      <c r="AP8" s="336"/>
      <c r="AQ8" s="336"/>
      <c r="AR8" s="336"/>
      <c r="AS8" s="336"/>
      <c r="AT8" s="336"/>
      <c r="AU8" s="336"/>
      <c r="AV8" s="336"/>
      <c r="AW8" s="337"/>
    </row>
    <row r="9" spans="3:49" x14ac:dyDescent="0.2">
      <c r="C9" s="176"/>
      <c r="D9" s="176">
        <v>2005</v>
      </c>
      <c r="E9" s="176">
        <v>2006</v>
      </c>
      <c r="F9" s="176">
        <v>2007</v>
      </c>
      <c r="G9" s="176">
        <v>2008</v>
      </c>
      <c r="H9" s="176">
        <v>2009</v>
      </c>
      <c r="I9" s="176">
        <v>2010</v>
      </c>
      <c r="J9" s="176">
        <v>2011</v>
      </c>
      <c r="K9" s="176">
        <v>2012</v>
      </c>
      <c r="L9" s="176">
        <v>2013</v>
      </c>
      <c r="M9" s="176">
        <v>2014</v>
      </c>
      <c r="N9" s="176">
        <v>2015</v>
      </c>
      <c r="O9" s="176">
        <v>2016</v>
      </c>
      <c r="P9" s="176">
        <v>2017</v>
      </c>
      <c r="Q9" s="176">
        <v>2018</v>
      </c>
      <c r="R9" s="176">
        <v>2019</v>
      </c>
      <c r="S9" s="176">
        <v>2020</v>
      </c>
      <c r="T9" s="176">
        <v>2021</v>
      </c>
      <c r="U9" s="176">
        <v>2022</v>
      </c>
      <c r="V9" s="176">
        <v>2023</v>
      </c>
      <c r="W9" s="176">
        <v>2024</v>
      </c>
      <c r="X9" s="176">
        <v>2025</v>
      </c>
      <c r="Y9" s="176">
        <v>2026</v>
      </c>
      <c r="Z9" s="176">
        <v>2027</v>
      </c>
      <c r="AA9" s="176">
        <v>2028</v>
      </c>
      <c r="AB9" s="176">
        <v>2029</v>
      </c>
      <c r="AC9" s="176">
        <v>2030</v>
      </c>
      <c r="AD9" s="176">
        <v>2031</v>
      </c>
      <c r="AE9" s="176">
        <v>2032</v>
      </c>
      <c r="AF9" s="176">
        <v>2033</v>
      </c>
      <c r="AG9" s="176">
        <v>2034</v>
      </c>
      <c r="AH9" s="176">
        <v>2035</v>
      </c>
      <c r="AI9" s="176">
        <v>2036</v>
      </c>
      <c r="AJ9" s="176">
        <v>2037</v>
      </c>
      <c r="AK9" s="176">
        <v>2038</v>
      </c>
      <c r="AL9" s="176">
        <v>2039</v>
      </c>
      <c r="AM9" s="176">
        <v>2040</v>
      </c>
      <c r="AN9" s="176">
        <v>2041</v>
      </c>
      <c r="AO9" s="176">
        <v>2042</v>
      </c>
      <c r="AP9" s="176">
        <v>2043</v>
      </c>
      <c r="AQ9" s="176">
        <v>2044</v>
      </c>
      <c r="AR9" s="176">
        <v>2045</v>
      </c>
      <c r="AS9" s="176">
        <v>2046</v>
      </c>
      <c r="AT9" s="176">
        <v>2047</v>
      </c>
      <c r="AU9" s="176">
        <v>2048</v>
      </c>
      <c r="AV9" s="176">
        <v>2049</v>
      </c>
      <c r="AW9" s="185">
        <v>2050</v>
      </c>
    </row>
    <row r="10" spans="3:49" ht="15" x14ac:dyDescent="0.25">
      <c r="C10" s="184" t="s">
        <v>142</v>
      </c>
      <c r="D10" s="187">
        <v>23500</v>
      </c>
      <c r="E10" s="187">
        <v>23500</v>
      </c>
      <c r="F10" s="187">
        <v>25000</v>
      </c>
      <c r="G10" s="187">
        <v>29250</v>
      </c>
      <c r="H10" s="187">
        <v>36750</v>
      </c>
      <c r="I10" s="187">
        <v>33750</v>
      </c>
      <c r="J10" s="187">
        <v>30750</v>
      </c>
      <c r="K10" s="187">
        <v>27500</v>
      </c>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row>
    <row r="11" spans="3:49" ht="15" x14ac:dyDescent="0.25">
      <c r="C11" s="184" t="s">
        <v>180</v>
      </c>
      <c r="D11" s="187">
        <v>19781.25</v>
      </c>
      <c r="E11" s="187">
        <v>19218.75</v>
      </c>
      <c r="F11" s="187">
        <v>23687.5</v>
      </c>
      <c r="G11" s="187">
        <v>28656.25</v>
      </c>
      <c r="H11" s="187">
        <v>30343.75</v>
      </c>
      <c r="I11" s="187">
        <v>28187.5</v>
      </c>
      <c r="J11" s="187">
        <v>27406.25</v>
      </c>
      <c r="K11" s="187">
        <v>24531.25</v>
      </c>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row>
    <row r="12" spans="3:49" ht="15" x14ac:dyDescent="0.25">
      <c r="C12" s="184" t="s">
        <v>715</v>
      </c>
      <c r="D12" s="187">
        <v>99999999</v>
      </c>
      <c r="E12" s="187">
        <v>99999999</v>
      </c>
      <c r="F12" s="187">
        <v>99999999</v>
      </c>
      <c r="G12" s="187">
        <v>99999999</v>
      </c>
      <c r="H12" s="187">
        <v>99999999</v>
      </c>
      <c r="I12" s="187">
        <v>99999999</v>
      </c>
      <c r="J12" s="187">
        <v>99999999</v>
      </c>
      <c r="K12" s="187">
        <v>99999999</v>
      </c>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row>
    <row r="13" spans="3:49" ht="15" x14ac:dyDescent="0.25">
      <c r="C13" s="184" t="s">
        <v>144</v>
      </c>
      <c r="D13" s="187">
        <v>24500</v>
      </c>
      <c r="E13" s="187">
        <v>26562.5</v>
      </c>
      <c r="F13" s="187">
        <v>27062.5</v>
      </c>
      <c r="G13" s="187">
        <v>34000</v>
      </c>
      <c r="H13" s="187">
        <v>39687.5</v>
      </c>
      <c r="I13" s="187">
        <v>37500</v>
      </c>
      <c r="J13" s="187">
        <v>36062.5</v>
      </c>
      <c r="K13" s="187">
        <v>31000</v>
      </c>
      <c r="L13" s="187"/>
      <c r="M13" s="187"/>
      <c r="N13" s="187"/>
      <c r="O13" s="187"/>
      <c r="P13" s="187"/>
      <c r="Q13" s="187"/>
      <c r="R13" s="187"/>
      <c r="S13" s="187"/>
      <c r="T13" s="187"/>
      <c r="U13" s="187"/>
      <c r="V13" s="187"/>
      <c r="W13" s="187"/>
      <c r="X13" s="187"/>
      <c r="Y13" s="187"/>
      <c r="Z13" s="187"/>
      <c r="AA13" s="187"/>
      <c r="AB13" s="187"/>
      <c r="AC13" s="187"/>
      <c r="AD13" s="187"/>
      <c r="AE13" s="187"/>
      <c r="AF13" s="187"/>
      <c r="AG13" s="187"/>
      <c r="AH13" s="187"/>
      <c r="AI13" s="187"/>
      <c r="AJ13" s="187"/>
      <c r="AK13" s="187"/>
      <c r="AL13" s="187"/>
      <c r="AM13" s="187"/>
      <c r="AN13" s="187"/>
      <c r="AO13" s="187"/>
      <c r="AP13" s="187"/>
      <c r="AQ13" s="187"/>
      <c r="AR13" s="187"/>
      <c r="AS13" s="187"/>
      <c r="AT13" s="187"/>
      <c r="AU13" s="187"/>
      <c r="AV13" s="187"/>
      <c r="AW13" s="187"/>
    </row>
    <row r="14" spans="3:49" ht="15" x14ac:dyDescent="0.25">
      <c r="C14" s="184" t="s">
        <v>181</v>
      </c>
      <c r="D14" s="187">
        <v>99999999</v>
      </c>
      <c r="E14" s="187">
        <v>99999999</v>
      </c>
      <c r="F14" s="187">
        <v>99999999</v>
      </c>
      <c r="G14" s="187">
        <v>99999999</v>
      </c>
      <c r="H14" s="187">
        <v>99999999</v>
      </c>
      <c r="I14" s="187">
        <v>99999999</v>
      </c>
      <c r="J14" s="187">
        <v>99999999</v>
      </c>
      <c r="K14" s="187">
        <v>99999999</v>
      </c>
      <c r="L14" s="187"/>
      <c r="M14" s="187"/>
      <c r="N14" s="187"/>
      <c r="O14" s="187"/>
      <c r="P14" s="187"/>
      <c r="Q14" s="187"/>
      <c r="R14" s="187"/>
      <c r="S14" s="187"/>
      <c r="T14" s="187"/>
      <c r="U14" s="187"/>
      <c r="V14" s="187"/>
      <c r="W14" s="187"/>
      <c r="X14" s="187"/>
      <c r="Y14" s="187"/>
      <c r="Z14" s="187"/>
      <c r="AA14" s="187"/>
      <c r="AB14" s="187"/>
      <c r="AC14" s="187"/>
      <c r="AD14" s="187"/>
      <c r="AE14" s="187"/>
      <c r="AF14" s="187"/>
      <c r="AG14" s="187"/>
      <c r="AH14" s="187"/>
      <c r="AI14" s="187"/>
      <c r="AJ14" s="187"/>
      <c r="AK14" s="187"/>
      <c r="AL14" s="187"/>
      <c r="AM14" s="187"/>
      <c r="AN14" s="187"/>
      <c r="AO14" s="187"/>
      <c r="AP14" s="187"/>
      <c r="AQ14" s="187"/>
      <c r="AR14" s="187"/>
      <c r="AS14" s="187"/>
      <c r="AT14" s="187"/>
      <c r="AU14" s="187"/>
      <c r="AV14" s="187"/>
      <c r="AW14" s="187"/>
    </row>
    <row r="15" spans="3:49" ht="15" x14ac:dyDescent="0.25">
      <c r="C15" s="184" t="s">
        <v>716</v>
      </c>
      <c r="D15" s="187">
        <v>99999999</v>
      </c>
      <c r="E15" s="187">
        <v>99999999</v>
      </c>
      <c r="F15" s="187">
        <v>99999999</v>
      </c>
      <c r="G15" s="187">
        <v>99999999</v>
      </c>
      <c r="H15" s="187">
        <v>99999999</v>
      </c>
      <c r="I15" s="187">
        <v>99999999</v>
      </c>
      <c r="J15" s="187">
        <v>99999999</v>
      </c>
      <c r="K15" s="187">
        <v>99999999</v>
      </c>
      <c r="L15" s="187"/>
      <c r="M15" s="187"/>
      <c r="N15" s="187"/>
      <c r="O15" s="187"/>
      <c r="P15" s="187"/>
      <c r="Q15" s="187"/>
      <c r="R15" s="187"/>
      <c r="S15" s="187"/>
      <c r="T15" s="187"/>
      <c r="U15" s="187"/>
      <c r="V15" s="187"/>
      <c r="W15" s="187"/>
      <c r="X15" s="187"/>
      <c r="Y15" s="187"/>
      <c r="Z15" s="187"/>
      <c r="AA15" s="187"/>
      <c r="AB15" s="187"/>
      <c r="AC15" s="187"/>
      <c r="AD15" s="187"/>
      <c r="AE15" s="187"/>
      <c r="AF15" s="187"/>
      <c r="AG15" s="187"/>
      <c r="AH15" s="187"/>
      <c r="AI15" s="187"/>
      <c r="AJ15" s="187"/>
      <c r="AK15" s="187"/>
      <c r="AL15" s="187"/>
      <c r="AM15" s="187"/>
      <c r="AN15" s="187"/>
      <c r="AO15" s="187"/>
      <c r="AP15" s="187"/>
      <c r="AQ15" s="187"/>
      <c r="AR15" s="187"/>
      <c r="AS15" s="187"/>
      <c r="AT15" s="187"/>
      <c r="AU15" s="187"/>
      <c r="AV15" s="187"/>
      <c r="AW15" s="187"/>
    </row>
    <row r="16" spans="3:49" ht="15" x14ac:dyDescent="0.25">
      <c r="C16" s="184" t="s">
        <v>146</v>
      </c>
      <c r="D16" s="187">
        <v>99999999</v>
      </c>
      <c r="E16" s="187">
        <v>99999999</v>
      </c>
      <c r="F16" s="187">
        <v>99999999</v>
      </c>
      <c r="G16" s="187">
        <v>99999999</v>
      </c>
      <c r="H16" s="187">
        <v>99999999</v>
      </c>
      <c r="I16" s="187">
        <v>99999999</v>
      </c>
      <c r="J16" s="187">
        <v>99999999</v>
      </c>
      <c r="K16" s="187">
        <v>27062.5</v>
      </c>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c r="AI16" s="187"/>
      <c r="AJ16" s="187"/>
      <c r="AK16" s="187"/>
      <c r="AL16" s="187"/>
      <c r="AM16" s="187"/>
      <c r="AN16" s="187"/>
      <c r="AO16" s="187"/>
      <c r="AP16" s="187"/>
      <c r="AQ16" s="187"/>
      <c r="AR16" s="187"/>
      <c r="AS16" s="187"/>
      <c r="AT16" s="187"/>
      <c r="AU16" s="187"/>
      <c r="AV16" s="187"/>
      <c r="AW16" s="187"/>
    </row>
    <row r="17" spans="3:49" ht="15" x14ac:dyDescent="0.25">
      <c r="C17" s="184" t="s">
        <v>147</v>
      </c>
      <c r="D17" s="187">
        <v>99999999</v>
      </c>
      <c r="E17" s="187">
        <v>99999999</v>
      </c>
      <c r="F17" s="187">
        <v>99999999</v>
      </c>
      <c r="G17" s="187">
        <v>99999999</v>
      </c>
      <c r="H17" s="187">
        <v>99999999</v>
      </c>
      <c r="I17" s="187">
        <v>99999999</v>
      </c>
      <c r="J17" s="187">
        <v>99999999</v>
      </c>
      <c r="K17" s="187">
        <v>27281.25</v>
      </c>
      <c r="L17" s="187"/>
      <c r="M17" s="187"/>
      <c r="N17" s="187"/>
      <c r="O17" s="187"/>
      <c r="P17" s="187"/>
      <c r="Q17" s="187"/>
      <c r="R17" s="187"/>
      <c r="S17" s="187"/>
      <c r="T17" s="187"/>
      <c r="U17" s="187"/>
      <c r="V17" s="187"/>
      <c r="W17" s="187"/>
      <c r="X17" s="187"/>
      <c r="Y17" s="187"/>
      <c r="Z17" s="187"/>
      <c r="AA17" s="187"/>
      <c r="AB17" s="187"/>
      <c r="AC17" s="187"/>
      <c r="AD17" s="187"/>
      <c r="AE17" s="187"/>
      <c r="AF17" s="187"/>
      <c r="AG17" s="187"/>
      <c r="AH17" s="187"/>
      <c r="AI17" s="187"/>
      <c r="AJ17" s="187"/>
      <c r="AK17" s="187"/>
      <c r="AL17" s="187"/>
      <c r="AM17" s="187"/>
      <c r="AN17" s="187"/>
      <c r="AO17" s="187"/>
      <c r="AP17" s="187"/>
      <c r="AQ17" s="187"/>
      <c r="AR17" s="187"/>
      <c r="AS17" s="187"/>
      <c r="AT17" s="187"/>
      <c r="AU17" s="187"/>
      <c r="AV17" s="187"/>
      <c r="AW17" s="187"/>
    </row>
    <row r="18" spans="3:49" ht="15" x14ac:dyDescent="0.25">
      <c r="C18" s="184" t="s">
        <v>148</v>
      </c>
      <c r="D18" s="187">
        <v>99999999</v>
      </c>
      <c r="E18" s="187">
        <v>99999999</v>
      </c>
      <c r="F18" s="187">
        <v>99999999</v>
      </c>
      <c r="G18" s="187">
        <v>99999999</v>
      </c>
      <c r="H18" s="187">
        <v>99999999</v>
      </c>
      <c r="I18" s="187">
        <v>99999999</v>
      </c>
      <c r="J18" s="187">
        <v>30875</v>
      </c>
      <c r="K18" s="187">
        <v>26250</v>
      </c>
      <c r="L18" s="187"/>
      <c r="M18" s="187"/>
      <c r="N18" s="187"/>
      <c r="O18" s="187"/>
      <c r="P18" s="187"/>
      <c r="Q18" s="187"/>
      <c r="R18" s="187"/>
      <c r="S18" s="187"/>
      <c r="T18" s="187"/>
      <c r="U18" s="187"/>
      <c r="V18" s="187"/>
      <c r="W18" s="187"/>
      <c r="X18" s="187"/>
      <c r="Y18" s="187"/>
      <c r="Z18" s="187"/>
      <c r="AA18" s="187"/>
      <c r="AB18" s="187"/>
      <c r="AC18" s="187"/>
      <c r="AD18" s="187"/>
      <c r="AE18" s="187"/>
      <c r="AF18" s="187"/>
      <c r="AG18" s="187"/>
      <c r="AH18" s="187"/>
      <c r="AI18" s="187"/>
      <c r="AJ18" s="187"/>
      <c r="AK18" s="187"/>
      <c r="AL18" s="187"/>
      <c r="AM18" s="187"/>
      <c r="AN18" s="187"/>
      <c r="AO18" s="187"/>
      <c r="AP18" s="187"/>
      <c r="AQ18" s="187"/>
      <c r="AR18" s="187"/>
      <c r="AS18" s="187"/>
      <c r="AT18" s="187"/>
      <c r="AU18" s="187"/>
      <c r="AV18" s="187"/>
      <c r="AW18" s="187"/>
    </row>
    <row r="19" spans="3:49" ht="15" x14ac:dyDescent="0.25">
      <c r="C19" s="184" t="s">
        <v>149</v>
      </c>
      <c r="D19" s="187">
        <v>99999999</v>
      </c>
      <c r="E19" s="187">
        <v>99999999</v>
      </c>
      <c r="F19" s="187">
        <v>99999999</v>
      </c>
      <c r="G19" s="187">
        <v>99999999</v>
      </c>
      <c r="H19" s="187">
        <v>99999999</v>
      </c>
      <c r="I19" s="187">
        <v>99999999</v>
      </c>
      <c r="J19" s="187">
        <v>99999999</v>
      </c>
      <c r="K19" s="187">
        <v>99999999</v>
      </c>
      <c r="L19" s="187"/>
      <c r="M19" s="187"/>
      <c r="N19" s="187"/>
      <c r="O19" s="187"/>
      <c r="P19" s="187"/>
      <c r="Q19" s="187"/>
      <c r="R19" s="187"/>
      <c r="S19" s="187"/>
      <c r="T19" s="187"/>
      <c r="U19" s="187"/>
      <c r="V19" s="187"/>
      <c r="W19" s="187"/>
      <c r="X19" s="187"/>
      <c r="Y19" s="187"/>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row>
    <row r="20" spans="3:49" ht="15" x14ac:dyDescent="0.25">
      <c r="C20" s="184" t="s">
        <v>150</v>
      </c>
      <c r="D20" s="187">
        <v>99999999</v>
      </c>
      <c r="E20" s="187">
        <v>99999999</v>
      </c>
      <c r="F20" s="187">
        <v>99999999</v>
      </c>
      <c r="G20" s="187">
        <v>99999999</v>
      </c>
      <c r="H20" s="187">
        <v>99999999</v>
      </c>
      <c r="I20" s="187">
        <v>99999999</v>
      </c>
      <c r="J20" s="187">
        <v>99999999</v>
      </c>
      <c r="K20" s="187">
        <v>99999999</v>
      </c>
      <c r="L20" s="187"/>
      <c r="M20" s="187"/>
      <c r="N20" s="187"/>
      <c r="O20" s="187"/>
      <c r="P20" s="187"/>
      <c r="Q20" s="187"/>
      <c r="R20" s="187"/>
      <c r="S20" s="187"/>
      <c r="T20" s="187"/>
      <c r="U20" s="187"/>
      <c r="V20" s="187"/>
      <c r="W20" s="187"/>
      <c r="X20" s="187"/>
      <c r="Y20" s="187"/>
      <c r="Z20" s="187"/>
      <c r="AA20" s="187"/>
      <c r="AB20" s="187"/>
      <c r="AC20" s="187"/>
      <c r="AD20" s="187"/>
      <c r="AE20" s="187"/>
      <c r="AF20" s="187"/>
      <c r="AG20" s="187"/>
      <c r="AH20" s="187"/>
      <c r="AI20" s="187"/>
      <c r="AJ20" s="187"/>
      <c r="AK20" s="187"/>
      <c r="AL20" s="187"/>
      <c r="AM20" s="187"/>
      <c r="AN20" s="187"/>
      <c r="AO20" s="187"/>
      <c r="AP20" s="187"/>
      <c r="AQ20" s="187"/>
      <c r="AR20" s="187"/>
      <c r="AS20" s="187"/>
      <c r="AT20" s="187"/>
      <c r="AU20" s="187"/>
      <c r="AV20" s="187"/>
      <c r="AW20" s="187"/>
    </row>
    <row r="21" spans="3:49" ht="15" x14ac:dyDescent="0.25">
      <c r="C21" s="184" t="s">
        <v>151</v>
      </c>
      <c r="D21" s="187">
        <v>99999999</v>
      </c>
      <c r="E21" s="187">
        <v>99999999</v>
      </c>
      <c r="F21" s="187">
        <v>99999999</v>
      </c>
      <c r="G21" s="187">
        <v>99999999</v>
      </c>
      <c r="H21" s="187">
        <v>99999999</v>
      </c>
      <c r="I21" s="187">
        <v>99999999</v>
      </c>
      <c r="J21" s="187">
        <v>99999999</v>
      </c>
      <c r="K21" s="187">
        <v>99999999</v>
      </c>
      <c r="L21" s="187"/>
      <c r="M21" s="187"/>
      <c r="N21" s="187"/>
      <c r="O21" s="187"/>
      <c r="P21" s="187"/>
      <c r="Q21" s="187"/>
      <c r="R21" s="187"/>
      <c r="S21" s="187"/>
      <c r="T21" s="187"/>
      <c r="U21" s="187"/>
      <c r="V21" s="187"/>
      <c r="W21" s="187"/>
      <c r="X21" s="187"/>
      <c r="Y21" s="187"/>
      <c r="Z21" s="187"/>
      <c r="AA21" s="187"/>
      <c r="AB21" s="187"/>
      <c r="AC21" s="187"/>
      <c r="AD21" s="187"/>
      <c r="AE21" s="187"/>
      <c r="AF21" s="187"/>
      <c r="AG21" s="187"/>
      <c r="AH21" s="187"/>
      <c r="AI21" s="187"/>
      <c r="AJ21" s="187"/>
      <c r="AK21" s="187"/>
      <c r="AL21" s="187"/>
      <c r="AM21" s="187"/>
      <c r="AN21" s="187"/>
      <c r="AO21" s="187"/>
      <c r="AP21" s="187"/>
      <c r="AQ21" s="187"/>
      <c r="AR21" s="187"/>
      <c r="AS21" s="187"/>
      <c r="AT21" s="187"/>
      <c r="AU21" s="187"/>
      <c r="AV21" s="187"/>
      <c r="AW21" s="187"/>
    </row>
    <row r="22" spans="3:49" ht="15" x14ac:dyDescent="0.25">
      <c r="C22" s="184" t="s">
        <v>152</v>
      </c>
      <c r="D22" s="187">
        <v>99999999</v>
      </c>
      <c r="E22" s="187">
        <v>99999999</v>
      </c>
      <c r="F22" s="187">
        <v>99999999</v>
      </c>
      <c r="G22" s="187">
        <v>99999999</v>
      </c>
      <c r="H22" s="187">
        <v>99999999</v>
      </c>
      <c r="I22" s="187">
        <v>99999999</v>
      </c>
      <c r="J22" s="187">
        <v>99999999</v>
      </c>
      <c r="K22" s="187">
        <v>99999999</v>
      </c>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row>
    <row r="23" spans="3:49" ht="15" x14ac:dyDescent="0.25">
      <c r="C23" s="184" t="s">
        <v>153</v>
      </c>
      <c r="D23" s="187">
        <v>99999999</v>
      </c>
      <c r="E23" s="187">
        <v>99999999</v>
      </c>
      <c r="F23" s="187">
        <v>99999999</v>
      </c>
      <c r="G23" s="187">
        <v>99999999</v>
      </c>
      <c r="H23" s="187">
        <v>99999999</v>
      </c>
      <c r="I23" s="187">
        <v>99999999</v>
      </c>
      <c r="J23" s="187">
        <v>99999999</v>
      </c>
      <c r="K23" s="187">
        <v>99999999</v>
      </c>
      <c r="L23" s="187"/>
      <c r="M23" s="187"/>
      <c r="N23" s="187"/>
      <c r="O23" s="187"/>
      <c r="P23" s="187"/>
      <c r="Q23" s="187"/>
      <c r="R23" s="187"/>
      <c r="S23" s="187"/>
      <c r="T23" s="187"/>
      <c r="U23" s="187"/>
      <c r="V23" s="187"/>
      <c r="W23" s="187"/>
      <c r="X23" s="187"/>
      <c r="Y23" s="187"/>
      <c r="Z23" s="187"/>
      <c r="AA23" s="187"/>
      <c r="AB23" s="187"/>
      <c r="AC23" s="187"/>
      <c r="AD23" s="187"/>
      <c r="AE23" s="187"/>
      <c r="AF23" s="187"/>
      <c r="AG23" s="187"/>
      <c r="AH23" s="187"/>
      <c r="AI23" s="187"/>
      <c r="AJ23" s="187"/>
      <c r="AK23" s="187"/>
      <c r="AL23" s="187"/>
      <c r="AM23" s="187"/>
      <c r="AN23" s="187"/>
      <c r="AO23" s="187"/>
      <c r="AP23" s="187"/>
      <c r="AQ23" s="187"/>
      <c r="AR23" s="187"/>
      <c r="AS23" s="187"/>
      <c r="AT23" s="187"/>
      <c r="AU23" s="187"/>
      <c r="AV23" s="187"/>
      <c r="AW23" s="187"/>
    </row>
    <row r="24" spans="3:49" ht="15" x14ac:dyDescent="0.25">
      <c r="C24" s="184" t="s">
        <v>648</v>
      </c>
      <c r="D24" s="187">
        <v>99999999</v>
      </c>
      <c r="E24" s="187">
        <v>99999999</v>
      </c>
      <c r="F24" s="187">
        <v>99999999</v>
      </c>
      <c r="G24" s="187">
        <v>99999999</v>
      </c>
      <c r="H24" s="187">
        <v>99999999</v>
      </c>
      <c r="I24" s="187">
        <v>99999999</v>
      </c>
      <c r="J24" s="187">
        <v>29812.5</v>
      </c>
      <c r="K24" s="187">
        <v>25250</v>
      </c>
      <c r="L24" s="187"/>
      <c r="M24" s="187"/>
      <c r="N24" s="187"/>
      <c r="O24" s="187"/>
      <c r="P24" s="187"/>
      <c r="Q24" s="187"/>
      <c r="R24" s="187"/>
      <c r="S24" s="187"/>
      <c r="T24" s="187"/>
      <c r="U24" s="187"/>
      <c r="V24" s="187"/>
      <c r="W24" s="187"/>
      <c r="X24" s="187"/>
      <c r="Y24" s="187"/>
      <c r="Z24" s="187"/>
      <c r="AA24" s="187"/>
      <c r="AB24" s="187"/>
      <c r="AC24" s="187"/>
      <c r="AD24" s="187"/>
      <c r="AE24" s="187"/>
      <c r="AF24" s="187"/>
      <c r="AG24" s="187"/>
      <c r="AH24" s="187"/>
      <c r="AI24" s="187"/>
      <c r="AJ24" s="187"/>
      <c r="AK24" s="187"/>
      <c r="AL24" s="187"/>
      <c r="AM24" s="187"/>
      <c r="AN24" s="187"/>
      <c r="AO24" s="187"/>
      <c r="AP24" s="187"/>
      <c r="AQ24" s="187"/>
      <c r="AR24" s="187"/>
      <c r="AS24" s="187"/>
      <c r="AT24" s="187"/>
      <c r="AU24" s="187"/>
      <c r="AV24" s="187"/>
      <c r="AW24" s="187"/>
    </row>
    <row r="25" spans="3:49" ht="15" x14ac:dyDescent="0.25">
      <c r="C25" s="184" t="s">
        <v>792</v>
      </c>
      <c r="D25" s="187">
        <v>99999999</v>
      </c>
      <c r="E25" s="187">
        <v>99999999</v>
      </c>
      <c r="F25" s="187">
        <v>99999999</v>
      </c>
      <c r="G25" s="187">
        <v>99999999</v>
      </c>
      <c r="H25" s="187">
        <v>99999999</v>
      </c>
      <c r="I25" s="187">
        <v>99999999</v>
      </c>
      <c r="J25" s="187">
        <v>99999999</v>
      </c>
      <c r="K25" s="187">
        <v>26187.5</v>
      </c>
      <c r="L25" s="187"/>
      <c r="M25" s="187"/>
      <c r="N25" s="187"/>
      <c r="O25" s="187"/>
      <c r="P25" s="187"/>
      <c r="Q25" s="187"/>
      <c r="R25" s="187"/>
      <c r="S25" s="187"/>
      <c r="T25" s="187"/>
      <c r="U25" s="187"/>
      <c r="V25" s="187"/>
      <c r="W25" s="187"/>
      <c r="X25" s="187"/>
      <c r="Y25" s="187"/>
      <c r="Z25" s="187"/>
      <c r="AA25" s="187"/>
      <c r="AB25" s="187"/>
      <c r="AC25" s="187"/>
      <c r="AD25" s="187"/>
      <c r="AE25" s="187"/>
      <c r="AF25" s="187"/>
      <c r="AG25" s="187"/>
      <c r="AH25" s="187"/>
      <c r="AI25" s="187"/>
      <c r="AJ25" s="187"/>
      <c r="AK25" s="187"/>
      <c r="AL25" s="187"/>
      <c r="AM25" s="187"/>
      <c r="AN25" s="187"/>
      <c r="AO25" s="187"/>
      <c r="AP25" s="187"/>
      <c r="AQ25" s="187"/>
      <c r="AR25" s="187"/>
      <c r="AS25" s="187"/>
      <c r="AT25" s="187"/>
      <c r="AU25" s="187"/>
      <c r="AV25" s="187"/>
      <c r="AW25" s="187"/>
    </row>
    <row r="26" spans="3:49" ht="15" x14ac:dyDescent="0.25">
      <c r="C26" s="184" t="s">
        <v>794</v>
      </c>
      <c r="D26" s="187">
        <v>99999999</v>
      </c>
      <c r="E26" s="187">
        <v>99999999</v>
      </c>
      <c r="F26" s="187">
        <v>99999999</v>
      </c>
      <c r="G26" s="187">
        <v>99999999</v>
      </c>
      <c r="H26" s="187">
        <v>99999999</v>
      </c>
      <c r="I26" s="187">
        <v>99999999</v>
      </c>
      <c r="J26" s="187">
        <v>99999999</v>
      </c>
      <c r="K26" s="187">
        <v>99999999</v>
      </c>
      <c r="L26" s="187"/>
      <c r="M26" s="187"/>
      <c r="N26" s="187"/>
      <c r="O26" s="187"/>
      <c r="P26" s="187"/>
      <c r="Q26" s="187"/>
      <c r="R26" s="187"/>
      <c r="S26" s="187"/>
      <c r="T26" s="187"/>
      <c r="U26" s="187"/>
      <c r="V26" s="187"/>
      <c r="W26" s="187"/>
      <c r="X26" s="187"/>
      <c r="Y26" s="187"/>
      <c r="Z26" s="187"/>
      <c r="AA26" s="187"/>
      <c r="AB26" s="187"/>
      <c r="AC26" s="187"/>
      <c r="AD26" s="187"/>
      <c r="AE26" s="187"/>
      <c r="AF26" s="187"/>
      <c r="AG26" s="187"/>
      <c r="AH26" s="187"/>
      <c r="AI26" s="187"/>
      <c r="AJ26" s="187"/>
      <c r="AK26" s="187"/>
      <c r="AL26" s="187"/>
      <c r="AM26" s="187"/>
      <c r="AN26" s="187"/>
      <c r="AO26" s="187"/>
      <c r="AP26" s="187"/>
      <c r="AQ26" s="187"/>
      <c r="AR26" s="187"/>
      <c r="AS26" s="187"/>
      <c r="AT26" s="187"/>
      <c r="AU26" s="187"/>
      <c r="AV26" s="187"/>
      <c r="AW26" s="187"/>
    </row>
    <row r="27" spans="3:49" ht="15" x14ac:dyDescent="0.25">
      <c r="C27" s="184" t="s">
        <v>651</v>
      </c>
      <c r="D27" s="187">
        <v>99999999</v>
      </c>
      <c r="E27" s="187">
        <v>99999999</v>
      </c>
      <c r="F27" s="187">
        <v>99999999</v>
      </c>
      <c r="G27" s="187">
        <v>99999999</v>
      </c>
      <c r="H27" s="187">
        <v>99999999</v>
      </c>
      <c r="I27" s="187">
        <v>99999999</v>
      </c>
      <c r="J27" s="187">
        <v>99999999</v>
      </c>
      <c r="K27" s="187">
        <v>99999999</v>
      </c>
      <c r="L27" s="187"/>
      <c r="M27" s="187"/>
      <c r="N27" s="187"/>
      <c r="O27" s="187"/>
      <c r="P27" s="187"/>
      <c r="Q27" s="187"/>
      <c r="R27" s="187"/>
      <c r="S27" s="187"/>
      <c r="T27" s="187"/>
      <c r="U27" s="187"/>
      <c r="V27" s="187"/>
      <c r="W27" s="187"/>
      <c r="X27" s="187"/>
      <c r="Y27" s="187"/>
      <c r="Z27" s="187"/>
      <c r="AA27" s="187"/>
      <c r="AB27" s="187"/>
      <c r="AC27" s="187"/>
      <c r="AD27" s="187"/>
      <c r="AE27" s="187"/>
      <c r="AF27" s="187"/>
      <c r="AG27" s="187"/>
      <c r="AH27" s="187"/>
      <c r="AI27" s="187"/>
      <c r="AJ27" s="187"/>
      <c r="AK27" s="187"/>
      <c r="AL27" s="187"/>
      <c r="AM27" s="187"/>
      <c r="AN27" s="187"/>
      <c r="AO27" s="187"/>
      <c r="AP27" s="187"/>
      <c r="AQ27" s="187"/>
      <c r="AR27" s="187"/>
      <c r="AS27" s="187"/>
      <c r="AT27" s="187"/>
      <c r="AU27" s="187"/>
      <c r="AV27" s="187"/>
      <c r="AW27" s="187"/>
    </row>
    <row r="28" spans="3:49" ht="15" x14ac:dyDescent="0.25">
      <c r="C28" s="184" t="s">
        <v>652</v>
      </c>
      <c r="D28" s="187">
        <v>99999999</v>
      </c>
      <c r="E28" s="187">
        <v>99999999</v>
      </c>
      <c r="F28" s="187">
        <v>99999999</v>
      </c>
      <c r="G28" s="187">
        <v>99999999</v>
      </c>
      <c r="H28" s="187">
        <v>99999999</v>
      </c>
      <c r="I28" s="187">
        <v>99999999</v>
      </c>
      <c r="J28" s="187">
        <v>99999999</v>
      </c>
      <c r="K28" s="187">
        <v>99999999</v>
      </c>
      <c r="L28" s="187"/>
      <c r="M28" s="187"/>
      <c r="N28" s="187"/>
      <c r="O28" s="187"/>
      <c r="P28" s="187"/>
      <c r="Q28" s="187"/>
      <c r="R28" s="187"/>
      <c r="S28" s="187"/>
      <c r="T28" s="187"/>
      <c r="U28" s="187"/>
      <c r="V28" s="187"/>
      <c r="W28" s="187"/>
      <c r="X28" s="187"/>
      <c r="Y28" s="187"/>
      <c r="Z28" s="187"/>
      <c r="AA28" s="187"/>
      <c r="AB28" s="187"/>
      <c r="AC28" s="187"/>
      <c r="AD28" s="187"/>
      <c r="AE28" s="187"/>
      <c r="AF28" s="187"/>
      <c r="AG28" s="187"/>
      <c r="AH28" s="187"/>
      <c r="AI28" s="187"/>
      <c r="AJ28" s="187"/>
      <c r="AK28" s="187"/>
      <c r="AL28" s="187"/>
      <c r="AM28" s="187"/>
      <c r="AN28" s="187"/>
      <c r="AO28" s="187"/>
      <c r="AP28" s="187"/>
      <c r="AQ28" s="187"/>
      <c r="AR28" s="187"/>
      <c r="AS28" s="187"/>
      <c r="AT28" s="187"/>
      <c r="AU28" s="187"/>
      <c r="AV28" s="187"/>
      <c r="AW28" s="187"/>
    </row>
    <row r="29" spans="3:49" ht="15" x14ac:dyDescent="0.25">
      <c r="C29" s="184" t="s">
        <v>650</v>
      </c>
      <c r="D29" s="187">
        <v>99999999</v>
      </c>
      <c r="E29" s="187">
        <v>99999999</v>
      </c>
      <c r="F29" s="187">
        <v>99999999</v>
      </c>
      <c r="G29" s="187">
        <v>99999999</v>
      </c>
      <c r="H29" s="187">
        <v>99999999</v>
      </c>
      <c r="I29" s="187">
        <v>99999999</v>
      </c>
      <c r="J29" s="187">
        <v>99999999</v>
      </c>
      <c r="K29" s="187">
        <v>99999999</v>
      </c>
      <c r="L29" s="187"/>
      <c r="M29" s="187"/>
      <c r="N29" s="187"/>
      <c r="O29" s="187"/>
      <c r="P29" s="187"/>
      <c r="Q29" s="187"/>
      <c r="R29" s="187"/>
      <c r="S29" s="187"/>
      <c r="T29" s="187"/>
      <c r="U29" s="187"/>
      <c r="V29" s="187"/>
      <c r="W29" s="187"/>
      <c r="X29" s="187"/>
      <c r="Y29" s="187"/>
      <c r="Z29" s="187"/>
      <c r="AA29" s="187"/>
      <c r="AB29" s="187"/>
      <c r="AC29" s="187"/>
      <c r="AD29" s="187"/>
      <c r="AE29" s="187"/>
      <c r="AF29" s="187"/>
      <c r="AG29" s="187"/>
      <c r="AH29" s="187"/>
      <c r="AI29" s="187"/>
      <c r="AJ29" s="187"/>
      <c r="AK29" s="187"/>
      <c r="AL29" s="187"/>
      <c r="AM29" s="187"/>
      <c r="AN29" s="187"/>
      <c r="AO29" s="187"/>
      <c r="AP29" s="187"/>
      <c r="AQ29" s="187"/>
      <c r="AR29" s="187"/>
      <c r="AS29" s="187"/>
      <c r="AT29" s="187"/>
      <c r="AU29" s="187"/>
      <c r="AV29" s="187"/>
      <c r="AW29" s="187"/>
    </row>
    <row r="30" spans="3:49" ht="15" x14ac:dyDescent="0.25">
      <c r="C30" s="184" t="s">
        <v>156</v>
      </c>
      <c r="D30" s="187">
        <v>19875</v>
      </c>
      <c r="E30" s="187">
        <v>21625</v>
      </c>
      <c r="F30" s="187">
        <v>23375</v>
      </c>
      <c r="G30" s="187">
        <v>28875</v>
      </c>
      <c r="H30" s="187">
        <v>37500</v>
      </c>
      <c r="I30" s="187">
        <v>33437.5</v>
      </c>
      <c r="J30" s="187">
        <v>29687.5</v>
      </c>
      <c r="K30" s="187">
        <v>26812.5</v>
      </c>
      <c r="L30" s="187"/>
      <c r="M30" s="187"/>
      <c r="N30" s="187"/>
      <c r="O30" s="187"/>
      <c r="P30" s="187"/>
      <c r="Q30" s="187"/>
      <c r="R30" s="187"/>
      <c r="S30" s="187"/>
      <c r="T30" s="187"/>
      <c r="U30" s="187"/>
      <c r="V30" s="187"/>
      <c r="W30" s="187"/>
      <c r="X30" s="187"/>
      <c r="Y30" s="187"/>
      <c r="Z30" s="187"/>
      <c r="AA30" s="187"/>
      <c r="AB30" s="187"/>
      <c r="AC30" s="187"/>
      <c r="AD30" s="187"/>
      <c r="AE30" s="187"/>
      <c r="AF30" s="187"/>
      <c r="AG30" s="187"/>
      <c r="AH30" s="187"/>
      <c r="AI30" s="187"/>
      <c r="AJ30" s="187"/>
      <c r="AK30" s="187"/>
      <c r="AL30" s="187"/>
      <c r="AM30" s="187"/>
      <c r="AN30" s="187"/>
      <c r="AO30" s="187"/>
      <c r="AP30" s="187"/>
      <c r="AQ30" s="187"/>
      <c r="AR30" s="187"/>
      <c r="AS30" s="187"/>
      <c r="AT30" s="187"/>
      <c r="AU30" s="187"/>
      <c r="AV30" s="187"/>
      <c r="AW30" s="187"/>
    </row>
    <row r="31" spans="3:49" ht="15" x14ac:dyDescent="0.25">
      <c r="C31" s="184" t="s">
        <v>143</v>
      </c>
      <c r="D31" s="187">
        <v>19875</v>
      </c>
      <c r="E31" s="187">
        <v>21625</v>
      </c>
      <c r="F31" s="187">
        <v>23375</v>
      </c>
      <c r="G31" s="187">
        <v>28875</v>
      </c>
      <c r="H31" s="187">
        <v>37500</v>
      </c>
      <c r="I31" s="187">
        <v>33437.5</v>
      </c>
      <c r="J31" s="187">
        <v>29687.5</v>
      </c>
      <c r="K31" s="187">
        <v>26812.5</v>
      </c>
      <c r="L31" s="187"/>
      <c r="M31" s="187"/>
      <c r="N31" s="187"/>
      <c r="O31" s="187"/>
      <c r="P31" s="187"/>
      <c r="Q31" s="187"/>
      <c r="R31" s="187"/>
      <c r="S31" s="187"/>
      <c r="T31" s="187"/>
      <c r="U31" s="187"/>
      <c r="V31" s="187"/>
      <c r="W31" s="187"/>
      <c r="X31" s="187"/>
      <c r="Y31" s="187"/>
      <c r="Z31" s="187"/>
      <c r="AA31" s="187"/>
      <c r="AB31" s="187"/>
      <c r="AC31" s="187"/>
      <c r="AD31" s="187"/>
      <c r="AE31" s="187"/>
      <c r="AF31" s="187"/>
      <c r="AG31" s="187"/>
      <c r="AH31" s="187"/>
      <c r="AI31" s="187"/>
      <c r="AJ31" s="187"/>
      <c r="AK31" s="187"/>
      <c r="AL31" s="187"/>
      <c r="AM31" s="187"/>
      <c r="AN31" s="187"/>
      <c r="AO31" s="187"/>
      <c r="AP31" s="187"/>
      <c r="AQ31" s="187"/>
      <c r="AR31" s="187"/>
      <c r="AS31" s="187"/>
      <c r="AT31" s="187"/>
      <c r="AU31" s="187"/>
      <c r="AV31" s="187"/>
      <c r="AW31" s="187"/>
    </row>
    <row r="32" spans="3:49" ht="15" x14ac:dyDescent="0.25">
      <c r="C32" s="184" t="s">
        <v>717</v>
      </c>
      <c r="D32" s="187">
        <v>99999999</v>
      </c>
      <c r="E32" s="187">
        <v>99999999</v>
      </c>
      <c r="F32" s="187">
        <v>99999999</v>
      </c>
      <c r="G32" s="187">
        <v>99999999</v>
      </c>
      <c r="H32" s="187">
        <v>99999999</v>
      </c>
      <c r="I32" s="187">
        <v>99999999</v>
      </c>
      <c r="J32" s="187">
        <v>99999999</v>
      </c>
      <c r="K32" s="187">
        <v>99999999</v>
      </c>
      <c r="L32" s="187"/>
      <c r="M32" s="187"/>
      <c r="N32" s="187"/>
      <c r="O32" s="187"/>
      <c r="P32" s="187"/>
      <c r="Q32" s="187"/>
      <c r="R32" s="187"/>
      <c r="S32" s="187"/>
      <c r="T32" s="187"/>
      <c r="U32" s="187"/>
      <c r="V32" s="187"/>
      <c r="W32" s="187"/>
      <c r="X32" s="187"/>
      <c r="Y32" s="187"/>
      <c r="Z32" s="187"/>
      <c r="AA32" s="187"/>
      <c r="AB32" s="187"/>
      <c r="AC32" s="187"/>
      <c r="AD32" s="187"/>
      <c r="AE32" s="187"/>
      <c r="AF32" s="187"/>
      <c r="AG32" s="187"/>
      <c r="AH32" s="187"/>
      <c r="AI32" s="187"/>
      <c r="AJ32" s="187"/>
      <c r="AK32" s="187"/>
      <c r="AL32" s="187"/>
      <c r="AM32" s="187"/>
      <c r="AN32" s="187"/>
      <c r="AO32" s="187"/>
      <c r="AP32" s="187"/>
      <c r="AQ32" s="187"/>
      <c r="AR32" s="187"/>
      <c r="AS32" s="187"/>
      <c r="AT32" s="187"/>
      <c r="AU32" s="187"/>
      <c r="AV32" s="187"/>
      <c r="AW32" s="187"/>
    </row>
    <row r="33" spans="3:49" ht="15" x14ac:dyDescent="0.25">
      <c r="C33" s="184" t="s">
        <v>145</v>
      </c>
      <c r="D33" s="187">
        <v>99999999</v>
      </c>
      <c r="E33" s="187">
        <v>99999999</v>
      </c>
      <c r="F33" s="187">
        <v>99999999</v>
      </c>
      <c r="G33" s="187">
        <v>99999999</v>
      </c>
      <c r="H33" s="187">
        <v>37875</v>
      </c>
      <c r="I33" s="187">
        <v>33812.5</v>
      </c>
      <c r="J33" s="187">
        <v>30062.5</v>
      </c>
      <c r="K33" s="187">
        <v>27187.5</v>
      </c>
      <c r="L33" s="187"/>
      <c r="M33" s="187"/>
      <c r="N33" s="187"/>
      <c r="O33" s="187"/>
      <c r="P33" s="187"/>
      <c r="Q33" s="187"/>
      <c r="R33" s="187"/>
      <c r="S33" s="187"/>
      <c r="T33" s="187"/>
      <c r="U33" s="187"/>
      <c r="V33" s="187"/>
      <c r="W33" s="187"/>
      <c r="X33" s="187"/>
      <c r="Y33" s="187"/>
      <c r="Z33" s="187"/>
      <c r="AA33" s="187"/>
      <c r="AB33" s="187"/>
      <c r="AC33" s="187"/>
      <c r="AD33" s="187"/>
      <c r="AE33" s="187"/>
      <c r="AF33" s="187"/>
      <c r="AG33" s="187"/>
      <c r="AH33" s="187"/>
      <c r="AI33" s="187"/>
      <c r="AJ33" s="187"/>
      <c r="AK33" s="187"/>
      <c r="AL33" s="187"/>
      <c r="AM33" s="187"/>
      <c r="AN33" s="187"/>
      <c r="AO33" s="187"/>
      <c r="AP33" s="187"/>
      <c r="AQ33" s="187"/>
      <c r="AR33" s="187"/>
      <c r="AS33" s="187"/>
      <c r="AT33" s="187"/>
      <c r="AU33" s="187"/>
      <c r="AV33" s="187"/>
      <c r="AW33" s="187"/>
    </row>
    <row r="34" spans="3:49" ht="15" x14ac:dyDescent="0.25">
      <c r="C34" s="184" t="s">
        <v>182</v>
      </c>
      <c r="D34" s="187">
        <v>99999999</v>
      </c>
      <c r="E34" s="187">
        <v>99999999</v>
      </c>
      <c r="F34" s="187">
        <v>99999999</v>
      </c>
      <c r="G34" s="187">
        <v>99999999</v>
      </c>
      <c r="H34" s="187">
        <v>99999999</v>
      </c>
      <c r="I34" s="187">
        <v>99999999</v>
      </c>
      <c r="J34" s="187">
        <v>99999999</v>
      </c>
      <c r="K34" s="187">
        <v>99999999</v>
      </c>
      <c r="L34" s="187"/>
      <c r="M34" s="187"/>
      <c r="N34" s="187"/>
      <c r="O34" s="187"/>
      <c r="P34" s="187"/>
      <c r="Q34" s="187"/>
      <c r="R34" s="187"/>
      <c r="S34" s="187"/>
      <c r="T34" s="187"/>
      <c r="U34" s="187"/>
      <c r="V34" s="187"/>
      <c r="W34" s="187"/>
      <c r="X34" s="187"/>
      <c r="Y34" s="187"/>
      <c r="Z34" s="187"/>
      <c r="AA34" s="187"/>
      <c r="AB34" s="187"/>
      <c r="AC34" s="187"/>
      <c r="AD34" s="187"/>
      <c r="AE34" s="187"/>
      <c r="AF34" s="187"/>
      <c r="AG34" s="187"/>
      <c r="AH34" s="187"/>
      <c r="AI34" s="187"/>
      <c r="AJ34" s="187"/>
      <c r="AK34" s="187"/>
      <c r="AL34" s="187"/>
      <c r="AM34" s="187"/>
      <c r="AN34" s="187"/>
      <c r="AO34" s="187"/>
      <c r="AP34" s="187"/>
      <c r="AQ34" s="187"/>
      <c r="AR34" s="187"/>
      <c r="AS34" s="187"/>
      <c r="AT34" s="187"/>
      <c r="AU34" s="187"/>
      <c r="AV34" s="187"/>
      <c r="AW34" s="187"/>
    </row>
    <row r="35" spans="3:49" ht="15" x14ac:dyDescent="0.25">
      <c r="C35" s="184" t="s">
        <v>718</v>
      </c>
      <c r="D35" s="187">
        <v>99999999</v>
      </c>
      <c r="E35" s="187">
        <v>99999999</v>
      </c>
      <c r="F35" s="187">
        <v>99999999</v>
      </c>
      <c r="G35" s="187">
        <v>99999999</v>
      </c>
      <c r="H35" s="187">
        <v>99999999</v>
      </c>
      <c r="I35" s="187">
        <v>99999999</v>
      </c>
      <c r="J35" s="187">
        <v>99999999</v>
      </c>
      <c r="K35" s="187">
        <v>99999999</v>
      </c>
      <c r="L35" s="187"/>
      <c r="M35" s="187"/>
      <c r="N35" s="187"/>
      <c r="O35" s="187"/>
      <c r="P35" s="187"/>
      <c r="Q35" s="187"/>
      <c r="R35" s="187"/>
      <c r="S35" s="187"/>
      <c r="T35" s="187"/>
      <c r="U35" s="187"/>
      <c r="V35" s="187"/>
      <c r="W35" s="187"/>
      <c r="X35" s="187"/>
      <c r="Y35" s="187"/>
      <c r="Z35" s="187"/>
      <c r="AA35" s="187"/>
      <c r="AB35" s="187"/>
      <c r="AC35" s="187"/>
      <c r="AD35" s="187"/>
      <c r="AE35" s="187"/>
      <c r="AF35" s="187"/>
      <c r="AG35" s="187"/>
      <c r="AH35" s="187"/>
      <c r="AI35" s="187"/>
      <c r="AJ35" s="187"/>
      <c r="AK35" s="187"/>
      <c r="AL35" s="187"/>
      <c r="AM35" s="187"/>
      <c r="AN35" s="187"/>
      <c r="AO35" s="187"/>
      <c r="AP35" s="187"/>
      <c r="AQ35" s="187"/>
      <c r="AR35" s="187"/>
      <c r="AS35" s="187"/>
      <c r="AT35" s="187"/>
      <c r="AU35" s="187"/>
      <c r="AV35" s="187"/>
      <c r="AW35" s="187"/>
    </row>
    <row r="36" spans="3:49" ht="15" x14ac:dyDescent="0.25">
      <c r="C36" s="184" t="s">
        <v>157</v>
      </c>
      <c r="D36" s="187">
        <v>99999999</v>
      </c>
      <c r="E36" s="187">
        <v>99999999</v>
      </c>
      <c r="F36" s="187">
        <v>99999999</v>
      </c>
      <c r="G36" s="187">
        <v>99999999</v>
      </c>
      <c r="H36" s="187">
        <v>99999999</v>
      </c>
      <c r="I36" s="187">
        <v>99999999</v>
      </c>
      <c r="J36" s="187">
        <v>99999999</v>
      </c>
      <c r="K36" s="187">
        <v>99999999</v>
      </c>
      <c r="L36" s="187"/>
      <c r="M36" s="187"/>
      <c r="N36" s="187"/>
      <c r="O36" s="187"/>
      <c r="P36" s="187"/>
      <c r="Q36" s="187"/>
      <c r="R36" s="187"/>
      <c r="S36" s="187"/>
      <c r="T36" s="187"/>
      <c r="U36" s="187"/>
      <c r="V36" s="187"/>
      <c r="W36" s="187"/>
      <c r="X36" s="187"/>
      <c r="Y36" s="187"/>
      <c r="Z36" s="187"/>
      <c r="AA36" s="187"/>
      <c r="AB36" s="187"/>
      <c r="AC36" s="187"/>
      <c r="AD36" s="187"/>
      <c r="AE36" s="187"/>
      <c r="AF36" s="187"/>
      <c r="AG36" s="187"/>
      <c r="AH36" s="187"/>
      <c r="AI36" s="187"/>
      <c r="AJ36" s="187"/>
      <c r="AK36" s="187"/>
      <c r="AL36" s="187"/>
      <c r="AM36" s="187"/>
      <c r="AN36" s="187"/>
      <c r="AO36" s="187"/>
      <c r="AP36" s="187"/>
      <c r="AQ36" s="187"/>
      <c r="AR36" s="187"/>
      <c r="AS36" s="187"/>
      <c r="AT36" s="187"/>
      <c r="AU36" s="187"/>
      <c r="AV36" s="187"/>
      <c r="AW36" s="187"/>
    </row>
    <row r="37" spans="3:49" ht="15" x14ac:dyDescent="0.25">
      <c r="C37" s="184" t="s">
        <v>158</v>
      </c>
      <c r="D37" s="187">
        <v>99999999</v>
      </c>
      <c r="E37" s="187">
        <v>99999999</v>
      </c>
      <c r="F37" s="187">
        <v>99999999</v>
      </c>
      <c r="G37" s="187">
        <v>99999999</v>
      </c>
      <c r="H37" s="187">
        <v>99999999</v>
      </c>
      <c r="I37" s="187">
        <v>99999999</v>
      </c>
      <c r="J37" s="187">
        <v>99999999</v>
      </c>
      <c r="K37" s="187">
        <v>99999999</v>
      </c>
      <c r="L37" s="187"/>
      <c r="M37" s="187"/>
      <c r="N37" s="187"/>
      <c r="O37" s="187"/>
      <c r="P37" s="187"/>
      <c r="Q37" s="187"/>
      <c r="R37" s="187"/>
      <c r="S37" s="187"/>
      <c r="T37" s="187"/>
      <c r="U37" s="187"/>
      <c r="V37" s="187"/>
      <c r="W37" s="187"/>
      <c r="X37" s="187"/>
      <c r="Y37" s="187"/>
      <c r="Z37" s="187"/>
      <c r="AA37" s="187"/>
      <c r="AB37" s="187"/>
      <c r="AC37" s="187"/>
      <c r="AD37" s="187"/>
      <c r="AE37" s="187"/>
      <c r="AF37" s="187"/>
      <c r="AG37" s="187"/>
      <c r="AH37" s="187"/>
      <c r="AI37" s="187"/>
      <c r="AJ37" s="187"/>
      <c r="AK37" s="187"/>
      <c r="AL37" s="187"/>
      <c r="AM37" s="187"/>
      <c r="AN37" s="187"/>
      <c r="AO37" s="187"/>
      <c r="AP37" s="187"/>
      <c r="AQ37" s="187"/>
      <c r="AR37" s="187"/>
      <c r="AS37" s="187"/>
      <c r="AT37" s="187"/>
      <c r="AU37" s="187"/>
      <c r="AV37" s="187"/>
      <c r="AW37" s="187"/>
    </row>
    <row r="38" spans="3:49" ht="15" x14ac:dyDescent="0.25">
      <c r="C38" s="184" t="s">
        <v>159</v>
      </c>
      <c r="D38" s="187">
        <v>99999999</v>
      </c>
      <c r="E38" s="187">
        <v>99999999</v>
      </c>
      <c r="F38" s="187">
        <v>99999999</v>
      </c>
      <c r="G38" s="187">
        <v>99999999</v>
      </c>
      <c r="H38" s="187">
        <v>99999999</v>
      </c>
      <c r="I38" s="187">
        <v>99999999</v>
      </c>
      <c r="J38" s="187">
        <v>99999999</v>
      </c>
      <c r="K38" s="187">
        <v>99999999</v>
      </c>
      <c r="L38" s="187"/>
      <c r="M38" s="187"/>
      <c r="N38" s="187"/>
      <c r="O38" s="187"/>
      <c r="P38" s="187"/>
      <c r="Q38" s="187"/>
      <c r="R38" s="187"/>
      <c r="S38" s="187"/>
      <c r="T38" s="187"/>
      <c r="U38" s="187"/>
      <c r="V38" s="187"/>
      <c r="W38" s="187"/>
      <c r="X38" s="187"/>
      <c r="Y38" s="187"/>
      <c r="Z38" s="187"/>
      <c r="AA38" s="187"/>
      <c r="AB38" s="187"/>
      <c r="AC38" s="187"/>
      <c r="AD38" s="187"/>
      <c r="AE38" s="187"/>
      <c r="AF38" s="187"/>
      <c r="AG38" s="187"/>
      <c r="AH38" s="187"/>
      <c r="AI38" s="187"/>
      <c r="AJ38" s="187"/>
      <c r="AK38" s="187"/>
      <c r="AL38" s="187"/>
      <c r="AM38" s="187"/>
      <c r="AN38" s="187"/>
      <c r="AO38" s="187"/>
      <c r="AP38" s="187"/>
      <c r="AQ38" s="187"/>
      <c r="AR38" s="187"/>
      <c r="AS38" s="187"/>
      <c r="AT38" s="187"/>
      <c r="AU38" s="187"/>
      <c r="AV38" s="187"/>
      <c r="AW38" s="187"/>
    </row>
    <row r="39" spans="3:49" ht="15" x14ac:dyDescent="0.25">
      <c r="C39" s="184" t="s">
        <v>160</v>
      </c>
      <c r="D39" s="187">
        <v>99999999</v>
      </c>
      <c r="E39" s="187">
        <v>99999999</v>
      </c>
      <c r="F39" s="187">
        <v>99999999</v>
      </c>
      <c r="G39" s="187">
        <v>99999999</v>
      </c>
      <c r="H39" s="187">
        <v>99999999</v>
      </c>
      <c r="I39" s="187">
        <v>99999999</v>
      </c>
      <c r="J39" s="187">
        <v>99999999</v>
      </c>
      <c r="K39" s="187">
        <v>99999999</v>
      </c>
      <c r="L39" s="187"/>
      <c r="M39" s="187"/>
      <c r="N39" s="187"/>
      <c r="O39" s="187"/>
      <c r="P39" s="187"/>
      <c r="Q39" s="187"/>
      <c r="R39" s="187"/>
      <c r="S39" s="187"/>
      <c r="T39" s="187"/>
      <c r="U39" s="187"/>
      <c r="V39" s="187"/>
      <c r="W39" s="187"/>
      <c r="X39" s="187"/>
      <c r="Y39" s="187"/>
      <c r="Z39" s="187"/>
      <c r="AA39" s="187"/>
      <c r="AB39" s="187"/>
      <c r="AC39" s="187"/>
      <c r="AD39" s="187"/>
      <c r="AE39" s="187"/>
      <c r="AF39" s="187"/>
      <c r="AG39" s="187"/>
      <c r="AH39" s="187"/>
      <c r="AI39" s="187"/>
      <c r="AJ39" s="187"/>
      <c r="AK39" s="187"/>
      <c r="AL39" s="187"/>
      <c r="AM39" s="187"/>
      <c r="AN39" s="187"/>
      <c r="AO39" s="187"/>
      <c r="AP39" s="187"/>
      <c r="AQ39" s="187"/>
      <c r="AR39" s="187"/>
      <c r="AS39" s="187"/>
      <c r="AT39" s="187"/>
      <c r="AU39" s="187"/>
      <c r="AV39" s="187"/>
      <c r="AW39" s="187"/>
    </row>
    <row r="40" spans="3:49" ht="15" x14ac:dyDescent="0.25">
      <c r="C40" s="184" t="s">
        <v>161</v>
      </c>
      <c r="D40" s="187">
        <v>99999999</v>
      </c>
      <c r="E40" s="187">
        <v>99999999</v>
      </c>
      <c r="F40" s="187">
        <v>99999999</v>
      </c>
      <c r="G40" s="187">
        <v>99999999</v>
      </c>
      <c r="H40" s="187">
        <v>99999999</v>
      </c>
      <c r="I40" s="187">
        <v>99999999</v>
      </c>
      <c r="J40" s="187">
        <v>99999999</v>
      </c>
      <c r="K40" s="187">
        <v>99999999</v>
      </c>
      <c r="L40" s="187"/>
      <c r="M40" s="187"/>
      <c r="N40" s="187"/>
      <c r="O40" s="187"/>
      <c r="P40" s="187"/>
      <c r="Q40" s="187"/>
      <c r="R40" s="187"/>
      <c r="S40" s="187"/>
      <c r="T40" s="187"/>
      <c r="U40" s="187"/>
      <c r="V40" s="187"/>
      <c r="W40" s="187"/>
      <c r="X40" s="187"/>
      <c r="Y40" s="187"/>
      <c r="Z40" s="187"/>
      <c r="AA40" s="187"/>
      <c r="AB40" s="187"/>
      <c r="AC40" s="187"/>
      <c r="AD40" s="187"/>
      <c r="AE40" s="187"/>
      <c r="AF40" s="187"/>
      <c r="AG40" s="187"/>
      <c r="AH40" s="187"/>
      <c r="AI40" s="187"/>
      <c r="AJ40" s="187"/>
      <c r="AK40" s="187"/>
      <c r="AL40" s="187"/>
      <c r="AM40" s="187"/>
      <c r="AN40" s="187"/>
      <c r="AO40" s="187"/>
      <c r="AP40" s="187"/>
      <c r="AQ40" s="187"/>
      <c r="AR40" s="187"/>
      <c r="AS40" s="187"/>
      <c r="AT40" s="187"/>
      <c r="AU40" s="187"/>
      <c r="AV40" s="187"/>
      <c r="AW40" s="187"/>
    </row>
    <row r="41" spans="3:49" ht="15" x14ac:dyDescent="0.25">
      <c r="C41" s="184" t="s">
        <v>162</v>
      </c>
      <c r="D41" s="187">
        <v>99999999</v>
      </c>
      <c r="E41" s="187">
        <v>99999999</v>
      </c>
      <c r="F41" s="187">
        <v>99999999</v>
      </c>
      <c r="G41" s="187">
        <v>99999999</v>
      </c>
      <c r="H41" s="187">
        <v>99999999</v>
      </c>
      <c r="I41" s="187">
        <v>99999999</v>
      </c>
      <c r="J41" s="187">
        <v>99999999</v>
      </c>
      <c r="K41" s="187">
        <v>99999999</v>
      </c>
      <c r="L41" s="187"/>
      <c r="M41" s="187"/>
      <c r="N41" s="187"/>
      <c r="O41" s="187"/>
      <c r="P41" s="187"/>
      <c r="Q41" s="187"/>
      <c r="R41" s="187"/>
      <c r="S41" s="187"/>
      <c r="T41" s="187"/>
      <c r="U41" s="187"/>
      <c r="V41" s="187"/>
      <c r="W41" s="187"/>
      <c r="X41" s="187"/>
      <c r="Y41" s="187"/>
      <c r="Z41" s="187"/>
      <c r="AA41" s="187"/>
      <c r="AB41" s="187"/>
      <c r="AC41" s="187"/>
      <c r="AD41" s="187"/>
      <c r="AE41" s="187"/>
      <c r="AF41" s="187"/>
      <c r="AG41" s="187"/>
      <c r="AH41" s="187"/>
      <c r="AI41" s="187"/>
      <c r="AJ41" s="187"/>
      <c r="AK41" s="187"/>
      <c r="AL41" s="187"/>
      <c r="AM41" s="187"/>
      <c r="AN41" s="187"/>
      <c r="AO41" s="187"/>
      <c r="AP41" s="187"/>
      <c r="AQ41" s="187"/>
      <c r="AR41" s="187"/>
      <c r="AS41" s="187"/>
      <c r="AT41" s="187"/>
      <c r="AU41" s="187"/>
      <c r="AV41" s="187"/>
      <c r="AW41" s="187"/>
    </row>
    <row r="42" spans="3:49" ht="15" x14ac:dyDescent="0.25">
      <c r="C42" s="184" t="s">
        <v>163</v>
      </c>
      <c r="D42" s="187">
        <v>99999999</v>
      </c>
      <c r="E42" s="187">
        <v>99999999</v>
      </c>
      <c r="F42" s="187">
        <v>99999999</v>
      </c>
      <c r="G42" s="187">
        <v>99999999</v>
      </c>
      <c r="H42" s="187">
        <v>99999999</v>
      </c>
      <c r="I42" s="187">
        <v>99999999</v>
      </c>
      <c r="J42" s="187">
        <v>99999999</v>
      </c>
      <c r="K42" s="187">
        <v>99999999</v>
      </c>
      <c r="L42" s="187"/>
      <c r="M42" s="187"/>
      <c r="N42" s="187"/>
      <c r="O42" s="187"/>
      <c r="P42" s="187"/>
      <c r="Q42" s="187"/>
      <c r="R42" s="187"/>
      <c r="S42" s="187"/>
      <c r="T42" s="187"/>
      <c r="U42" s="187"/>
      <c r="V42" s="187"/>
      <c r="W42" s="187"/>
      <c r="X42" s="187"/>
      <c r="Y42" s="187"/>
      <c r="Z42" s="187"/>
      <c r="AA42" s="187"/>
      <c r="AB42" s="187"/>
      <c r="AC42" s="187"/>
      <c r="AD42" s="187"/>
      <c r="AE42" s="187"/>
      <c r="AF42" s="187"/>
      <c r="AG42" s="187"/>
      <c r="AH42" s="187"/>
      <c r="AI42" s="187"/>
      <c r="AJ42" s="187"/>
      <c r="AK42" s="187"/>
      <c r="AL42" s="187"/>
      <c r="AM42" s="187"/>
      <c r="AN42" s="187"/>
      <c r="AO42" s="187"/>
      <c r="AP42" s="187"/>
      <c r="AQ42" s="187"/>
      <c r="AR42" s="187"/>
      <c r="AS42" s="187"/>
      <c r="AT42" s="187"/>
      <c r="AU42" s="187"/>
      <c r="AV42" s="187"/>
      <c r="AW42" s="187"/>
    </row>
    <row r="43" spans="3:49" ht="15" x14ac:dyDescent="0.25">
      <c r="C43" s="184" t="s">
        <v>164</v>
      </c>
      <c r="D43" s="187">
        <v>99999999</v>
      </c>
      <c r="E43" s="187">
        <v>99999999</v>
      </c>
      <c r="F43" s="187">
        <v>99999999</v>
      </c>
      <c r="G43" s="187">
        <v>99999999</v>
      </c>
      <c r="H43" s="187">
        <v>99999999</v>
      </c>
      <c r="I43" s="187">
        <v>99999999</v>
      </c>
      <c r="J43" s="187">
        <v>99999999</v>
      </c>
      <c r="K43" s="187">
        <v>99999999</v>
      </c>
      <c r="L43" s="187"/>
      <c r="M43" s="187"/>
      <c r="N43" s="187"/>
      <c r="O43" s="187"/>
      <c r="P43" s="187"/>
      <c r="Q43" s="187"/>
      <c r="R43" s="187"/>
      <c r="S43" s="187"/>
      <c r="T43" s="187"/>
      <c r="U43" s="187"/>
      <c r="V43" s="187"/>
      <c r="W43" s="187"/>
      <c r="X43" s="187"/>
      <c r="Y43" s="187"/>
      <c r="Z43" s="187"/>
      <c r="AA43" s="187"/>
      <c r="AB43" s="187"/>
      <c r="AC43" s="187"/>
      <c r="AD43" s="187"/>
      <c r="AE43" s="187"/>
      <c r="AF43" s="187"/>
      <c r="AG43" s="187"/>
      <c r="AH43" s="187"/>
      <c r="AI43" s="187"/>
      <c r="AJ43" s="187"/>
      <c r="AK43" s="187"/>
      <c r="AL43" s="187"/>
      <c r="AM43" s="187"/>
      <c r="AN43" s="187"/>
      <c r="AO43" s="187"/>
      <c r="AP43" s="187"/>
      <c r="AQ43" s="187"/>
      <c r="AR43" s="187"/>
      <c r="AS43" s="187"/>
      <c r="AT43" s="187"/>
      <c r="AU43" s="187"/>
      <c r="AV43" s="187"/>
      <c r="AW43" s="187"/>
    </row>
    <row r="44" spans="3:49" ht="15" x14ac:dyDescent="0.25">
      <c r="C44" s="184" t="s">
        <v>653</v>
      </c>
      <c r="D44" s="187">
        <v>99999999</v>
      </c>
      <c r="E44" s="187">
        <v>99999999</v>
      </c>
      <c r="F44" s="187">
        <v>99999999</v>
      </c>
      <c r="G44" s="187">
        <v>99999999</v>
      </c>
      <c r="H44" s="187">
        <v>99999999</v>
      </c>
      <c r="I44" s="187">
        <v>99999999</v>
      </c>
      <c r="J44" s="187">
        <v>99999999</v>
      </c>
      <c r="K44" s="187">
        <v>99999999</v>
      </c>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87"/>
      <c r="AI44" s="187"/>
      <c r="AJ44" s="187"/>
      <c r="AK44" s="187"/>
      <c r="AL44" s="187"/>
      <c r="AM44" s="187"/>
      <c r="AN44" s="187"/>
      <c r="AO44" s="187"/>
      <c r="AP44" s="187"/>
      <c r="AQ44" s="187"/>
      <c r="AR44" s="187"/>
      <c r="AS44" s="187"/>
      <c r="AT44" s="187"/>
      <c r="AU44" s="187"/>
      <c r="AV44" s="187"/>
      <c r="AW44" s="187"/>
    </row>
    <row r="45" spans="3:49" ht="15" x14ac:dyDescent="0.25">
      <c r="C45" s="184" t="s">
        <v>791</v>
      </c>
      <c r="D45" s="187">
        <v>99999999</v>
      </c>
      <c r="E45" s="187">
        <v>99999999</v>
      </c>
      <c r="F45" s="187">
        <v>99999999</v>
      </c>
      <c r="G45" s="187">
        <v>99999999</v>
      </c>
      <c r="H45" s="187">
        <v>99999999</v>
      </c>
      <c r="I45" s="187">
        <v>99999999</v>
      </c>
      <c r="J45" s="187">
        <v>99999999</v>
      </c>
      <c r="K45" s="187">
        <v>99999999</v>
      </c>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87"/>
      <c r="AI45" s="187"/>
      <c r="AJ45" s="187"/>
      <c r="AK45" s="187"/>
      <c r="AL45" s="187"/>
      <c r="AM45" s="187"/>
      <c r="AN45" s="187"/>
      <c r="AO45" s="187"/>
      <c r="AP45" s="187"/>
      <c r="AQ45" s="187"/>
      <c r="AR45" s="187"/>
      <c r="AS45" s="187"/>
      <c r="AT45" s="187"/>
      <c r="AU45" s="187"/>
      <c r="AV45" s="187"/>
      <c r="AW45" s="187"/>
    </row>
    <row r="46" spans="3:49" ht="15" x14ac:dyDescent="0.25">
      <c r="C46" s="184" t="s">
        <v>795</v>
      </c>
      <c r="D46" s="187">
        <v>99999999</v>
      </c>
      <c r="E46" s="187">
        <v>99999999</v>
      </c>
      <c r="F46" s="187">
        <v>99999999</v>
      </c>
      <c r="G46" s="187">
        <v>99999999</v>
      </c>
      <c r="H46" s="187">
        <v>99999999</v>
      </c>
      <c r="I46" s="187">
        <v>99999999</v>
      </c>
      <c r="J46" s="187">
        <v>99999999</v>
      </c>
      <c r="K46" s="187">
        <v>99999999</v>
      </c>
      <c r="L46" s="187"/>
      <c r="M46" s="187"/>
      <c r="N46" s="187"/>
      <c r="O46" s="187"/>
      <c r="P46" s="187"/>
      <c r="Q46" s="187"/>
      <c r="R46" s="187"/>
      <c r="S46" s="187"/>
      <c r="T46" s="187"/>
      <c r="U46" s="187"/>
      <c r="V46" s="187"/>
      <c r="W46" s="187"/>
      <c r="X46" s="187"/>
      <c r="Y46" s="187"/>
      <c r="Z46" s="187"/>
      <c r="AA46" s="187"/>
      <c r="AB46" s="187"/>
      <c r="AC46" s="187"/>
      <c r="AD46" s="187"/>
      <c r="AE46" s="187"/>
      <c r="AF46" s="187"/>
      <c r="AG46" s="187"/>
      <c r="AH46" s="187"/>
      <c r="AI46" s="187"/>
      <c r="AJ46" s="187"/>
      <c r="AK46" s="187"/>
      <c r="AL46" s="187"/>
      <c r="AM46" s="187"/>
      <c r="AN46" s="187"/>
      <c r="AO46" s="187"/>
      <c r="AP46" s="187"/>
      <c r="AQ46" s="187"/>
      <c r="AR46" s="187"/>
      <c r="AS46" s="187"/>
      <c r="AT46" s="187"/>
      <c r="AU46" s="187"/>
      <c r="AV46" s="187"/>
      <c r="AW46" s="187"/>
    </row>
    <row r="47" spans="3:49" ht="15" x14ac:dyDescent="0.25">
      <c r="C47" s="184" t="s">
        <v>654</v>
      </c>
      <c r="D47" s="187">
        <v>99999999</v>
      </c>
      <c r="E47" s="187">
        <v>99999999</v>
      </c>
      <c r="F47" s="187">
        <v>99999999</v>
      </c>
      <c r="G47" s="187">
        <v>99999999</v>
      </c>
      <c r="H47" s="187">
        <v>99999999</v>
      </c>
      <c r="I47" s="187">
        <v>99999999</v>
      </c>
      <c r="J47" s="187">
        <v>99999999</v>
      </c>
      <c r="K47" s="187">
        <v>99999999</v>
      </c>
      <c r="L47" s="187"/>
      <c r="M47" s="187"/>
      <c r="N47" s="187"/>
      <c r="O47" s="187"/>
      <c r="P47" s="187"/>
      <c r="Q47" s="187"/>
      <c r="R47" s="187"/>
      <c r="S47" s="187"/>
      <c r="T47" s="187"/>
      <c r="U47" s="187"/>
      <c r="V47" s="187"/>
      <c r="W47" s="187"/>
      <c r="X47" s="187"/>
      <c r="Y47" s="187"/>
      <c r="Z47" s="187"/>
      <c r="AA47" s="187"/>
      <c r="AB47" s="187"/>
      <c r="AC47" s="187"/>
      <c r="AD47" s="187"/>
      <c r="AE47" s="187"/>
      <c r="AF47" s="187"/>
      <c r="AG47" s="187"/>
      <c r="AH47" s="187"/>
      <c r="AI47" s="187"/>
      <c r="AJ47" s="187"/>
      <c r="AK47" s="187"/>
      <c r="AL47" s="187"/>
      <c r="AM47" s="187"/>
      <c r="AN47" s="187"/>
      <c r="AO47" s="187"/>
      <c r="AP47" s="187"/>
      <c r="AQ47" s="187"/>
      <c r="AR47" s="187"/>
      <c r="AS47" s="187"/>
      <c r="AT47" s="187"/>
      <c r="AU47" s="187"/>
      <c r="AV47" s="187"/>
      <c r="AW47" s="187"/>
    </row>
    <row r="48" spans="3:49" ht="15" x14ac:dyDescent="0.25">
      <c r="C48" s="184" t="s">
        <v>655</v>
      </c>
      <c r="D48" s="187">
        <v>99999999</v>
      </c>
      <c r="E48" s="187">
        <v>99999999</v>
      </c>
      <c r="F48" s="187">
        <v>99999999</v>
      </c>
      <c r="G48" s="187">
        <v>99999999</v>
      </c>
      <c r="H48" s="187">
        <v>99999999</v>
      </c>
      <c r="I48" s="187">
        <v>99999999</v>
      </c>
      <c r="J48" s="187">
        <v>99999999</v>
      </c>
      <c r="K48" s="187">
        <v>99999999</v>
      </c>
      <c r="L48" s="187"/>
      <c r="M48" s="187"/>
      <c r="N48" s="187"/>
      <c r="O48" s="187"/>
      <c r="P48" s="187"/>
      <c r="Q48" s="187"/>
      <c r="R48" s="187"/>
      <c r="S48" s="187"/>
      <c r="T48" s="187"/>
      <c r="U48" s="187"/>
      <c r="V48" s="187"/>
      <c r="W48" s="187"/>
      <c r="X48" s="187"/>
      <c r="Y48" s="187"/>
      <c r="Z48" s="187"/>
      <c r="AA48" s="187"/>
      <c r="AB48" s="187"/>
      <c r="AC48" s="187"/>
      <c r="AD48" s="187"/>
      <c r="AE48" s="187"/>
      <c r="AF48" s="187"/>
      <c r="AG48" s="187"/>
      <c r="AH48" s="187"/>
      <c r="AI48" s="187"/>
      <c r="AJ48" s="187"/>
      <c r="AK48" s="187"/>
      <c r="AL48" s="187"/>
      <c r="AM48" s="187"/>
      <c r="AN48" s="187"/>
      <c r="AO48" s="187"/>
      <c r="AP48" s="187"/>
      <c r="AQ48" s="187"/>
      <c r="AR48" s="187"/>
      <c r="AS48" s="187"/>
      <c r="AT48" s="187"/>
      <c r="AU48" s="187"/>
      <c r="AV48" s="187"/>
      <c r="AW48" s="187"/>
    </row>
    <row r="49" spans="3:49" ht="15" x14ac:dyDescent="0.25">
      <c r="C49" s="184" t="s">
        <v>656</v>
      </c>
      <c r="D49" s="187">
        <v>99999999</v>
      </c>
      <c r="E49" s="187">
        <v>99999999</v>
      </c>
      <c r="F49" s="187">
        <v>99999999</v>
      </c>
      <c r="G49" s="187">
        <v>99999999</v>
      </c>
      <c r="H49" s="187">
        <v>99999999</v>
      </c>
      <c r="I49" s="187">
        <v>99999999</v>
      </c>
      <c r="J49" s="187">
        <v>99999999</v>
      </c>
      <c r="K49" s="187">
        <v>99999999</v>
      </c>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7"/>
      <c r="AL49" s="187"/>
      <c r="AM49" s="187"/>
      <c r="AN49" s="187"/>
      <c r="AO49" s="187"/>
      <c r="AP49" s="187"/>
      <c r="AQ49" s="187"/>
      <c r="AR49" s="187"/>
      <c r="AS49" s="187"/>
      <c r="AT49" s="187"/>
      <c r="AU49" s="187"/>
      <c r="AV49" s="187"/>
      <c r="AW49" s="187"/>
    </row>
    <row r="50" spans="3:49" ht="13.5" thickBot="1" x14ac:dyDescent="0.25">
      <c r="C50" s="338" t="s">
        <v>491</v>
      </c>
      <c r="D50" s="339"/>
      <c r="E50" s="339"/>
      <c r="F50" s="339"/>
      <c r="G50" s="339"/>
      <c r="H50" s="339"/>
      <c r="I50" s="339"/>
      <c r="J50" s="339"/>
      <c r="K50" s="339"/>
      <c r="L50" s="339"/>
      <c r="M50" s="339"/>
      <c r="N50" s="339"/>
      <c r="O50" s="339"/>
      <c r="P50" s="339"/>
      <c r="Q50" s="339"/>
      <c r="R50" s="339"/>
      <c r="S50" s="339"/>
      <c r="T50" s="339"/>
      <c r="U50" s="339"/>
      <c r="V50" s="339"/>
      <c r="W50" s="339"/>
      <c r="X50" s="339"/>
      <c r="Y50" s="339"/>
      <c r="Z50" s="339"/>
      <c r="AA50" s="339"/>
      <c r="AB50" s="339"/>
      <c r="AC50" s="339"/>
      <c r="AD50" s="339"/>
      <c r="AE50" s="339"/>
      <c r="AF50" s="339"/>
      <c r="AG50" s="339"/>
      <c r="AH50" s="339"/>
      <c r="AI50" s="339"/>
      <c r="AJ50" s="339"/>
      <c r="AK50" s="339"/>
      <c r="AL50" s="339"/>
      <c r="AM50" s="339"/>
      <c r="AN50" s="339"/>
      <c r="AO50" s="339"/>
      <c r="AP50" s="339"/>
      <c r="AQ50" s="339"/>
      <c r="AR50" s="339"/>
      <c r="AS50" s="339"/>
      <c r="AT50" s="339"/>
      <c r="AU50" s="339"/>
      <c r="AV50" s="339"/>
      <c r="AW50" s="340"/>
    </row>
    <row r="51" spans="3:49" ht="13.5" thickBot="1" x14ac:dyDescent="0.25">
      <c r="D51">
        <f>SUM(D61:D63)/D56</f>
        <v>0</v>
      </c>
      <c r="E51">
        <f t="shared" ref="E51:K51" si="3">SUM(E61:E63)/E56</f>
        <v>0</v>
      </c>
      <c r="F51">
        <f t="shared" si="3"/>
        <v>0</v>
      </c>
      <c r="G51">
        <f t="shared" si="3"/>
        <v>0</v>
      </c>
      <c r="H51">
        <f t="shared" si="3"/>
        <v>0</v>
      </c>
      <c r="I51">
        <f t="shared" si="3"/>
        <v>0</v>
      </c>
      <c r="J51">
        <f t="shared" si="3"/>
        <v>1.3133519461323699E-3</v>
      </c>
      <c r="K51">
        <f t="shared" si="3"/>
        <v>5.3411961765540538E-3</v>
      </c>
    </row>
    <row r="52" spans="3:49" x14ac:dyDescent="0.2">
      <c r="C52" s="335" t="s">
        <v>772</v>
      </c>
      <c r="D52" s="336"/>
      <c r="E52" s="336"/>
      <c r="F52" s="336"/>
      <c r="G52" s="336"/>
      <c r="H52" s="336"/>
      <c r="I52" s="336"/>
      <c r="J52" s="336"/>
      <c r="K52" s="336"/>
      <c r="L52" s="336"/>
      <c r="M52" s="336"/>
      <c r="N52" s="336"/>
      <c r="O52" s="336"/>
      <c r="P52" s="336"/>
      <c r="Q52" s="336"/>
      <c r="R52" s="336"/>
      <c r="S52" s="336"/>
      <c r="T52" s="336"/>
      <c r="U52" s="336"/>
      <c r="V52" s="336"/>
      <c r="W52" s="336"/>
      <c r="X52" s="336"/>
      <c r="Y52" s="336"/>
      <c r="Z52" s="336"/>
      <c r="AA52" s="336"/>
      <c r="AB52" s="336"/>
      <c r="AC52" s="336"/>
      <c r="AD52" s="336"/>
      <c r="AE52" s="336"/>
      <c r="AF52" s="336"/>
      <c r="AG52" s="336"/>
      <c r="AH52" s="336"/>
      <c r="AI52" s="336"/>
      <c r="AJ52" s="336"/>
      <c r="AK52" s="336"/>
      <c r="AL52" s="336"/>
      <c r="AM52" s="336"/>
      <c r="AN52" s="336"/>
      <c r="AO52" s="336"/>
      <c r="AP52" s="336"/>
      <c r="AQ52" s="336"/>
      <c r="AR52" s="336"/>
      <c r="AS52" s="336"/>
      <c r="AT52" s="336"/>
      <c r="AU52" s="336"/>
      <c r="AV52" s="336"/>
      <c r="AW52" s="337"/>
    </row>
    <row r="53" spans="3:49" x14ac:dyDescent="0.2">
      <c r="C53" s="176"/>
      <c r="D53" s="176">
        <v>2005</v>
      </c>
      <c r="E53" s="176">
        <v>2006</v>
      </c>
      <c r="F53" s="176">
        <v>2007</v>
      </c>
      <c r="G53" s="176">
        <v>2008</v>
      </c>
      <c r="H53" s="176">
        <v>2009</v>
      </c>
      <c r="I53" s="176">
        <v>2010</v>
      </c>
      <c r="J53" s="176">
        <v>2011</v>
      </c>
      <c r="K53" s="176">
        <v>2012</v>
      </c>
      <c r="L53" s="176">
        <v>2013</v>
      </c>
      <c r="M53" s="176">
        <v>2014</v>
      </c>
      <c r="N53" s="176">
        <v>2015</v>
      </c>
      <c r="O53" s="176">
        <v>2016</v>
      </c>
      <c r="P53" s="176">
        <v>2017</v>
      </c>
      <c r="Q53" s="176">
        <v>2018</v>
      </c>
      <c r="R53" s="176">
        <v>2019</v>
      </c>
      <c r="S53" s="176">
        <v>2020</v>
      </c>
      <c r="T53" s="176">
        <v>2021</v>
      </c>
      <c r="U53" s="176">
        <v>2022</v>
      </c>
      <c r="V53" s="176">
        <v>2023</v>
      </c>
      <c r="W53" s="176">
        <v>2024</v>
      </c>
      <c r="X53" s="176">
        <v>2025</v>
      </c>
      <c r="Y53" s="176">
        <v>2026</v>
      </c>
      <c r="Z53" s="176">
        <v>2027</v>
      </c>
      <c r="AA53" s="176">
        <v>2028</v>
      </c>
      <c r="AB53" s="176">
        <v>2029</v>
      </c>
      <c r="AC53" s="176">
        <v>2030</v>
      </c>
      <c r="AD53" s="176">
        <v>2031</v>
      </c>
      <c r="AE53" s="176">
        <v>2032</v>
      </c>
      <c r="AF53" s="176">
        <v>2033</v>
      </c>
      <c r="AG53" s="176">
        <v>2034</v>
      </c>
      <c r="AH53" s="176">
        <v>2035</v>
      </c>
      <c r="AI53" s="176">
        <v>2036</v>
      </c>
      <c r="AJ53" s="176">
        <v>2037</v>
      </c>
      <c r="AK53" s="176">
        <v>2038</v>
      </c>
      <c r="AL53" s="176">
        <v>2039</v>
      </c>
      <c r="AM53" s="176">
        <v>2040</v>
      </c>
      <c r="AN53" s="176">
        <v>2041</v>
      </c>
      <c r="AO53" s="176">
        <v>2042</v>
      </c>
      <c r="AP53" s="176">
        <v>2043</v>
      </c>
      <c r="AQ53" s="176">
        <v>2044</v>
      </c>
      <c r="AR53" s="176">
        <v>2045</v>
      </c>
      <c r="AS53" s="176">
        <v>2046</v>
      </c>
      <c r="AT53" s="176">
        <v>2047</v>
      </c>
      <c r="AU53" s="176">
        <v>2048</v>
      </c>
      <c r="AV53" s="176">
        <v>2049</v>
      </c>
      <c r="AW53" s="185">
        <v>2050</v>
      </c>
    </row>
    <row r="54" spans="3:49" ht="15" x14ac:dyDescent="0.25">
      <c r="C54" s="184" t="s">
        <v>773</v>
      </c>
      <c r="D54" s="312">
        <v>109377.2</v>
      </c>
      <c r="E54" s="312">
        <v>110504.8</v>
      </c>
      <c r="F54" s="312">
        <v>111632.40000000001</v>
      </c>
      <c r="G54" s="312">
        <v>112760</v>
      </c>
      <c r="H54" s="312">
        <v>113778.427</v>
      </c>
      <c r="I54" s="312">
        <v>114189.644</v>
      </c>
      <c r="J54" s="312">
        <v>114722.137</v>
      </c>
      <c r="K54" s="312">
        <v>116055.71</v>
      </c>
      <c r="L54" s="187"/>
      <c r="M54" s="187"/>
      <c r="N54" s="187"/>
      <c r="O54" s="187"/>
      <c r="P54" s="187"/>
      <c r="Q54" s="187"/>
      <c r="R54" s="187"/>
      <c r="S54" s="187"/>
      <c r="T54" s="187"/>
      <c r="U54" s="187"/>
      <c r="V54" s="187"/>
      <c r="W54" s="187"/>
      <c r="X54" s="187"/>
      <c r="Y54" s="187"/>
      <c r="Z54" s="187"/>
      <c r="AA54" s="187"/>
      <c r="AB54" s="187"/>
      <c r="AC54" s="187"/>
      <c r="AD54" s="187"/>
      <c r="AE54" s="187"/>
      <c r="AF54" s="187"/>
      <c r="AG54" s="187"/>
      <c r="AH54" s="187"/>
      <c r="AI54" s="187"/>
      <c r="AJ54" s="187"/>
      <c r="AK54" s="187"/>
      <c r="AL54" s="187"/>
      <c r="AM54" s="187"/>
      <c r="AN54" s="187"/>
      <c r="AO54" s="187"/>
      <c r="AP54" s="187"/>
      <c r="AQ54" s="187"/>
      <c r="AR54" s="187"/>
      <c r="AS54" s="187"/>
      <c r="AT54" s="187"/>
      <c r="AU54" s="187"/>
      <c r="AV54" s="187"/>
      <c r="AW54" s="187"/>
    </row>
    <row r="55" spans="3:49" ht="15" x14ac:dyDescent="0.25">
      <c r="C55" s="184" t="s">
        <v>774</v>
      </c>
      <c r="D55" s="312">
        <v>16773.983</v>
      </c>
      <c r="E55" s="312">
        <v>16335.592000000001</v>
      </c>
      <c r="F55" s="312">
        <v>15867.333999999999</v>
      </c>
      <c r="G55" s="312">
        <v>13015.107</v>
      </c>
      <c r="H55" s="312">
        <v>10234.89</v>
      </c>
      <c r="I55" s="312">
        <v>11393.433000000001</v>
      </c>
      <c r="J55" s="312">
        <v>12538.421999999999</v>
      </c>
      <c r="K55" s="312">
        <v>14492.397999999999</v>
      </c>
      <c r="L55" s="187"/>
      <c r="M55" s="187"/>
      <c r="N55" s="187"/>
      <c r="O55" s="187"/>
      <c r="P55" s="187"/>
      <c r="Q55" s="187"/>
      <c r="R55" s="187"/>
      <c r="S55" s="187"/>
      <c r="T55" s="187"/>
      <c r="U55" s="187"/>
      <c r="V55" s="187"/>
      <c r="W55" s="187"/>
      <c r="X55" s="187"/>
      <c r="Y55" s="187"/>
      <c r="Z55" s="187"/>
      <c r="AA55" s="187"/>
      <c r="AB55" s="187"/>
      <c r="AC55" s="187"/>
      <c r="AD55" s="187"/>
      <c r="AE55" s="187"/>
      <c r="AF55" s="187"/>
      <c r="AG55" s="187"/>
      <c r="AH55" s="187"/>
      <c r="AI55" s="187"/>
      <c r="AJ55" s="187"/>
      <c r="AK55" s="187"/>
      <c r="AL55" s="187"/>
      <c r="AM55" s="187"/>
      <c r="AN55" s="187"/>
      <c r="AO55" s="187"/>
      <c r="AP55" s="187"/>
      <c r="AQ55" s="187"/>
      <c r="AR55" s="187"/>
      <c r="AS55" s="187"/>
      <c r="AT55" s="187"/>
      <c r="AU55" s="187"/>
      <c r="AV55" s="187"/>
      <c r="AW55" s="187"/>
    </row>
    <row r="56" spans="3:49" ht="15" x14ac:dyDescent="0.25">
      <c r="C56" s="184" t="s">
        <v>775</v>
      </c>
      <c r="D56" s="312">
        <v>7660</v>
      </c>
      <c r="E56" s="312">
        <v>7762</v>
      </c>
      <c r="F56" s="312">
        <v>7562</v>
      </c>
      <c r="G56" s="312">
        <v>6769</v>
      </c>
      <c r="H56" s="312">
        <v>5401</v>
      </c>
      <c r="I56" s="312">
        <v>5635</v>
      </c>
      <c r="J56" s="312">
        <v>6089</v>
      </c>
      <c r="K56" s="312">
        <f>7473.85-250</f>
        <v>7223.85</v>
      </c>
      <c r="L56" s="187"/>
      <c r="M56" s="187"/>
      <c r="N56" s="187"/>
      <c r="O56" s="187"/>
      <c r="P56" s="187"/>
      <c r="Q56" s="187"/>
      <c r="R56" s="187"/>
      <c r="S56" s="187"/>
      <c r="T56" s="187"/>
      <c r="U56" s="187"/>
      <c r="V56" s="187"/>
      <c r="W56" s="187"/>
      <c r="X56" s="187"/>
      <c r="Y56" s="187"/>
      <c r="Z56" s="187"/>
      <c r="AA56" s="187"/>
      <c r="AB56" s="187"/>
      <c r="AC56" s="187"/>
      <c r="AD56" s="187"/>
      <c r="AE56" s="187"/>
      <c r="AF56" s="187"/>
      <c r="AG56" s="187"/>
      <c r="AH56" s="187"/>
      <c r="AI56" s="187"/>
      <c r="AJ56" s="187"/>
      <c r="AK56" s="187"/>
      <c r="AL56" s="187"/>
      <c r="AM56" s="187"/>
      <c r="AN56" s="187"/>
      <c r="AO56" s="187"/>
      <c r="AP56" s="187"/>
      <c r="AQ56" s="187"/>
      <c r="AR56" s="187"/>
      <c r="AS56" s="187"/>
      <c r="AT56" s="187"/>
      <c r="AU56" s="187"/>
      <c r="AV56" s="187"/>
      <c r="AW56" s="187"/>
    </row>
    <row r="57" spans="3:49" ht="15" x14ac:dyDescent="0.25">
      <c r="C57" s="184" t="s">
        <v>776</v>
      </c>
      <c r="D57" s="312">
        <v>151.25299999999999</v>
      </c>
      <c r="E57" s="312">
        <v>177.66900000000001</v>
      </c>
      <c r="F57" s="312">
        <v>282.65100000000001</v>
      </c>
      <c r="G57" s="312">
        <v>250.55799999999999</v>
      </c>
      <c r="H57" s="312">
        <v>236.755</v>
      </c>
      <c r="I57" s="312">
        <v>232.71299999999999</v>
      </c>
      <c r="J57" s="312">
        <v>236.136</v>
      </c>
      <c r="K57" s="312">
        <v>410.87</v>
      </c>
      <c r="L57" s="317"/>
      <c r="M57" s="187"/>
      <c r="N57" s="187"/>
      <c r="O57" s="187"/>
      <c r="P57" s="187"/>
      <c r="Q57" s="187"/>
      <c r="R57" s="187"/>
      <c r="S57" s="187"/>
      <c r="T57" s="187"/>
      <c r="U57" s="187"/>
      <c r="V57" s="187"/>
      <c r="W57" s="187"/>
      <c r="X57" s="187"/>
      <c r="Y57" s="187"/>
      <c r="Z57" s="187"/>
      <c r="AA57" s="187"/>
      <c r="AB57" s="187"/>
      <c r="AC57" s="187"/>
      <c r="AD57" s="187"/>
      <c r="AE57" s="187"/>
      <c r="AF57" s="187"/>
      <c r="AG57" s="187"/>
      <c r="AH57" s="187"/>
      <c r="AI57" s="187"/>
      <c r="AJ57" s="187"/>
      <c r="AK57" s="187"/>
      <c r="AL57" s="187"/>
      <c r="AM57" s="187"/>
      <c r="AN57" s="187"/>
      <c r="AO57" s="187"/>
      <c r="AP57" s="187"/>
      <c r="AQ57" s="187"/>
      <c r="AR57" s="187"/>
      <c r="AS57" s="187"/>
      <c r="AT57" s="187"/>
      <c r="AU57" s="187"/>
      <c r="AV57" s="187"/>
      <c r="AW57" s="187"/>
    </row>
    <row r="58" spans="3:49" ht="15" x14ac:dyDescent="0.25">
      <c r="C58" s="184" t="s">
        <v>777</v>
      </c>
      <c r="D58" s="312">
        <v>54.622999999999998</v>
      </c>
      <c r="E58" s="312">
        <v>74.194999999999993</v>
      </c>
      <c r="F58" s="312">
        <v>68.42</v>
      </c>
      <c r="G58" s="312">
        <v>65.204999999999998</v>
      </c>
      <c r="H58" s="312">
        <v>53.518000000000001</v>
      </c>
      <c r="I58" s="312">
        <v>41.935000000000002</v>
      </c>
      <c r="J58" s="312">
        <v>30.364999999999998</v>
      </c>
      <c r="K58" s="312">
        <v>23.777999999999999</v>
      </c>
      <c r="L58" s="187"/>
      <c r="M58" s="187"/>
      <c r="N58" s="187"/>
      <c r="O58" s="187"/>
      <c r="P58" s="187"/>
      <c r="Q58" s="187"/>
      <c r="R58" s="187"/>
      <c r="S58" s="187"/>
      <c r="T58" s="187"/>
      <c r="U58" s="187"/>
      <c r="V58" s="187"/>
      <c r="W58" s="187"/>
      <c r="X58" s="187"/>
      <c r="Y58" s="187"/>
      <c r="Z58" s="187"/>
      <c r="AA58" s="187"/>
      <c r="AB58" s="187"/>
      <c r="AC58" s="187"/>
      <c r="AD58" s="187"/>
      <c r="AE58" s="187"/>
      <c r="AF58" s="187"/>
      <c r="AG58" s="187"/>
      <c r="AH58" s="187"/>
      <c r="AI58" s="187"/>
      <c r="AJ58" s="187"/>
      <c r="AK58" s="187"/>
      <c r="AL58" s="187"/>
      <c r="AM58" s="187"/>
      <c r="AN58" s="187"/>
      <c r="AO58" s="187"/>
      <c r="AP58" s="187"/>
      <c r="AQ58" s="187"/>
      <c r="AR58" s="187"/>
      <c r="AS58" s="187"/>
      <c r="AT58" s="187"/>
      <c r="AU58" s="187"/>
      <c r="AV58" s="187"/>
      <c r="AW58" s="187"/>
    </row>
    <row r="59" spans="3:49" ht="15" x14ac:dyDescent="0.25">
      <c r="C59" s="184" t="s">
        <v>780</v>
      </c>
      <c r="D59" s="313">
        <v>6.3E-3</v>
      </c>
      <c r="E59" s="313">
        <v>8.6E-3</v>
      </c>
      <c r="F59" s="313">
        <v>1.1000000000000001E-3</v>
      </c>
      <c r="G59" s="313">
        <v>1.1999999999999999E-3</v>
      </c>
      <c r="H59" s="313">
        <v>2.9399999999999999E-2</v>
      </c>
      <c r="I59" s="314">
        <v>2.69E-2</v>
      </c>
      <c r="J59" s="314">
        <v>1.47E-2</v>
      </c>
      <c r="K59" s="314">
        <f>125.522/K56</f>
        <v>1.7376052935761402E-2</v>
      </c>
      <c r="L59" s="187"/>
      <c r="M59" s="187">
        <f>J59*J56</f>
        <v>89.508299999999991</v>
      </c>
      <c r="N59" s="187"/>
      <c r="O59" s="187"/>
      <c r="P59" s="187"/>
      <c r="Q59" s="187"/>
      <c r="R59" s="187"/>
      <c r="S59" s="187"/>
      <c r="T59" s="187"/>
      <c r="U59" s="187"/>
      <c r="V59" s="187"/>
      <c r="W59" s="187"/>
      <c r="X59" s="187"/>
      <c r="Y59" s="187"/>
      <c r="Z59" s="187"/>
      <c r="AA59" s="187"/>
      <c r="AB59" s="187"/>
      <c r="AC59" s="187"/>
      <c r="AD59" s="187"/>
      <c r="AE59" s="187"/>
      <c r="AF59" s="187"/>
      <c r="AG59" s="187"/>
      <c r="AH59" s="187"/>
      <c r="AI59" s="187"/>
      <c r="AJ59" s="187"/>
      <c r="AK59" s="187"/>
      <c r="AL59" s="187"/>
      <c r="AM59" s="187"/>
      <c r="AN59" s="187"/>
      <c r="AO59" s="187"/>
      <c r="AP59" s="187"/>
      <c r="AQ59" s="187"/>
      <c r="AR59" s="187"/>
      <c r="AS59" s="187"/>
      <c r="AT59" s="187"/>
      <c r="AU59" s="187"/>
      <c r="AV59" s="187"/>
      <c r="AW59" s="187"/>
    </row>
    <row r="60" spans="3:49" ht="15" x14ac:dyDescent="0.25">
      <c r="C60" s="184" t="s">
        <v>779</v>
      </c>
      <c r="D60" s="315">
        <v>2.7E-2</v>
      </c>
      <c r="E60" s="315">
        <v>2.8000000000000001E-2</v>
      </c>
      <c r="F60" s="315">
        <v>3.1E-2</v>
      </c>
      <c r="G60" s="315">
        <v>3.3000000000000002E-2</v>
      </c>
      <c r="H60" s="315">
        <v>0.04</v>
      </c>
      <c r="I60" s="316">
        <v>4.8000000000000001E-2</v>
      </c>
      <c r="J60" s="316">
        <v>5.2999999999999999E-2</v>
      </c>
      <c r="K60" s="316">
        <f>(282-K59*K56)/(K55-K56)</f>
        <v>2.1528096120435613E-2</v>
      </c>
      <c r="L60" s="187"/>
      <c r="M60" s="187"/>
      <c r="N60" s="187"/>
      <c r="O60" s="187"/>
      <c r="P60" s="187"/>
      <c r="Q60" s="187"/>
      <c r="R60" s="187"/>
      <c r="S60" s="187"/>
      <c r="T60" s="187"/>
      <c r="U60" s="187"/>
      <c r="V60" s="187"/>
      <c r="W60" s="187"/>
      <c r="X60" s="187"/>
      <c r="Y60" s="187"/>
      <c r="Z60" s="187"/>
      <c r="AA60" s="187"/>
      <c r="AB60" s="187"/>
      <c r="AC60" s="187"/>
      <c r="AD60" s="187"/>
      <c r="AE60" s="187"/>
      <c r="AF60" s="187"/>
      <c r="AG60" s="187"/>
      <c r="AH60" s="187"/>
      <c r="AI60" s="187"/>
      <c r="AJ60" s="187"/>
      <c r="AK60" s="187"/>
      <c r="AL60" s="187"/>
      <c r="AM60" s="187"/>
      <c r="AN60" s="187"/>
      <c r="AO60" s="187"/>
      <c r="AP60" s="187"/>
      <c r="AQ60" s="187"/>
      <c r="AR60" s="187"/>
      <c r="AS60" s="187"/>
      <c r="AT60" s="187"/>
      <c r="AU60" s="187"/>
      <c r="AV60" s="187"/>
      <c r="AW60" s="187"/>
    </row>
    <row r="61" spans="3:49" ht="15" x14ac:dyDescent="0.25">
      <c r="C61" s="184" t="s">
        <v>781</v>
      </c>
      <c r="D61" s="312"/>
      <c r="E61" s="312"/>
      <c r="F61" s="312"/>
      <c r="G61" s="312"/>
      <c r="H61" s="312"/>
      <c r="I61" s="312"/>
      <c r="J61" s="312"/>
      <c r="K61" s="312">
        <v>12.749000000000001</v>
      </c>
      <c r="L61" s="187"/>
      <c r="M61" s="187"/>
      <c r="N61" s="187"/>
      <c r="O61" s="187"/>
      <c r="P61" s="187"/>
      <c r="Q61" s="187"/>
      <c r="R61" s="187"/>
      <c r="S61" s="187"/>
      <c r="T61" s="187"/>
      <c r="U61" s="187"/>
      <c r="V61" s="187"/>
      <c r="W61" s="187"/>
      <c r="X61" s="187"/>
      <c r="Y61" s="187"/>
      <c r="Z61" s="187"/>
      <c r="AA61" s="187"/>
      <c r="AB61" s="187"/>
      <c r="AC61" s="187"/>
      <c r="AD61" s="187"/>
      <c r="AE61" s="187"/>
      <c r="AF61" s="187"/>
      <c r="AG61" s="187"/>
      <c r="AH61" s="187"/>
      <c r="AI61" s="187"/>
      <c r="AJ61" s="187"/>
      <c r="AK61" s="187"/>
      <c r="AL61" s="187"/>
      <c r="AM61" s="187"/>
      <c r="AN61" s="187"/>
      <c r="AO61" s="187"/>
      <c r="AP61" s="187"/>
      <c r="AQ61" s="187"/>
      <c r="AR61" s="187"/>
      <c r="AS61" s="187"/>
      <c r="AT61" s="187"/>
      <c r="AU61" s="187"/>
      <c r="AV61" s="187"/>
      <c r="AW61" s="187"/>
    </row>
    <row r="62" spans="3:49" ht="15" x14ac:dyDescent="0.25">
      <c r="C62" s="184" t="s">
        <v>782</v>
      </c>
      <c r="D62" s="312"/>
      <c r="E62" s="312"/>
      <c r="F62" s="312"/>
      <c r="G62" s="312"/>
      <c r="H62" s="312"/>
      <c r="I62" s="312"/>
      <c r="J62" s="312"/>
      <c r="K62" s="312">
        <v>2.3740000000000001</v>
      </c>
      <c r="L62" s="187"/>
      <c r="M62" s="187"/>
      <c r="N62" s="187"/>
      <c r="O62" s="187"/>
      <c r="P62" s="187"/>
      <c r="Q62" s="187"/>
      <c r="R62" s="187"/>
      <c r="S62" s="187"/>
      <c r="T62" s="187"/>
      <c r="U62" s="187"/>
      <c r="V62" s="187"/>
      <c r="W62" s="187"/>
      <c r="X62" s="187"/>
      <c r="Y62" s="187"/>
      <c r="Z62" s="187"/>
      <c r="AA62" s="187"/>
      <c r="AB62" s="187"/>
      <c r="AC62" s="187"/>
      <c r="AD62" s="187"/>
      <c r="AE62" s="187"/>
      <c r="AF62" s="187"/>
      <c r="AG62" s="187"/>
      <c r="AH62" s="187"/>
      <c r="AI62" s="187"/>
      <c r="AJ62" s="187"/>
      <c r="AK62" s="187"/>
      <c r="AL62" s="187"/>
      <c r="AM62" s="187"/>
      <c r="AN62" s="187"/>
      <c r="AO62" s="187"/>
      <c r="AP62" s="187"/>
      <c r="AQ62" s="187"/>
      <c r="AR62" s="187"/>
      <c r="AS62" s="187"/>
      <c r="AT62" s="187"/>
      <c r="AU62" s="187"/>
      <c r="AV62" s="187"/>
      <c r="AW62" s="187"/>
    </row>
    <row r="63" spans="3:49" ht="15" x14ac:dyDescent="0.25">
      <c r="C63" s="184" t="s">
        <v>783</v>
      </c>
      <c r="D63" s="312"/>
      <c r="E63" s="312"/>
      <c r="F63" s="312"/>
      <c r="G63" s="312"/>
      <c r="H63" s="312"/>
      <c r="I63" s="312"/>
      <c r="J63" s="312">
        <v>7.9969999999999999</v>
      </c>
      <c r="K63" s="312">
        <v>23.460999999999999</v>
      </c>
      <c r="L63" s="187"/>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187"/>
      <c r="AK63" s="187"/>
      <c r="AL63" s="187"/>
      <c r="AM63" s="187"/>
      <c r="AN63" s="187"/>
      <c r="AO63" s="187"/>
      <c r="AP63" s="187"/>
      <c r="AQ63" s="187"/>
      <c r="AR63" s="187"/>
      <c r="AS63" s="187"/>
      <c r="AT63" s="187"/>
      <c r="AU63" s="187"/>
      <c r="AV63" s="187"/>
      <c r="AW63" s="187"/>
    </row>
    <row r="64" spans="3:49" ht="15" x14ac:dyDescent="0.25">
      <c r="C64" s="184" t="s">
        <v>784</v>
      </c>
      <c r="D64" s="312"/>
      <c r="E64" s="312"/>
      <c r="F64" s="312"/>
      <c r="G64" s="312"/>
      <c r="H64" s="312"/>
      <c r="I64" s="312"/>
      <c r="J64" s="312">
        <v>10.111000000000001</v>
      </c>
      <c r="K64" s="312">
        <v>11.993</v>
      </c>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row>
    <row r="65" spans="2:49" ht="15" x14ac:dyDescent="0.25">
      <c r="C65" s="184" t="s">
        <v>793</v>
      </c>
      <c r="D65" s="312"/>
      <c r="E65" s="312"/>
      <c r="F65" s="312"/>
      <c r="G65" s="312"/>
      <c r="H65" s="312"/>
      <c r="I65" s="312"/>
      <c r="J65" s="312"/>
      <c r="K65" s="312">
        <v>2.4</v>
      </c>
      <c r="L65" s="187"/>
      <c r="M65" s="187"/>
      <c r="N65" s="187"/>
      <c r="O65" s="187"/>
      <c r="P65" s="187"/>
      <c r="Q65" s="187"/>
      <c r="R65" s="187"/>
      <c r="S65" s="187"/>
      <c r="T65" s="187"/>
      <c r="U65" s="187"/>
      <c r="V65" s="187"/>
      <c r="W65" s="187"/>
      <c r="X65" s="187"/>
      <c r="Y65" s="187"/>
      <c r="Z65" s="187"/>
      <c r="AA65" s="187"/>
      <c r="AB65" s="187"/>
      <c r="AC65" s="187"/>
      <c r="AD65" s="187"/>
      <c r="AE65" s="187"/>
      <c r="AF65" s="187"/>
      <c r="AG65" s="187"/>
      <c r="AH65" s="187"/>
      <c r="AI65" s="187"/>
      <c r="AJ65" s="187"/>
      <c r="AK65" s="187"/>
      <c r="AL65" s="187"/>
      <c r="AM65" s="187"/>
      <c r="AN65" s="187"/>
      <c r="AO65" s="187"/>
      <c r="AP65" s="187"/>
      <c r="AQ65" s="187"/>
      <c r="AR65" s="187"/>
      <c r="AS65" s="187"/>
      <c r="AT65" s="187"/>
      <c r="AU65" s="187"/>
      <c r="AV65" s="187"/>
      <c r="AW65" s="187"/>
    </row>
    <row r="66" spans="2:49" ht="15" x14ac:dyDescent="0.25">
      <c r="C66" s="184" t="s">
        <v>785</v>
      </c>
      <c r="D66" s="312"/>
      <c r="E66" s="312"/>
      <c r="F66" s="312"/>
      <c r="G66" s="312"/>
      <c r="H66" s="312"/>
      <c r="I66" s="312"/>
      <c r="J66" s="312"/>
      <c r="K66" s="312">
        <v>0.192</v>
      </c>
      <c r="L66" s="187"/>
      <c r="M66" s="187"/>
      <c r="N66" s="187"/>
      <c r="O66" s="187"/>
      <c r="P66" s="187"/>
      <c r="Q66" s="187"/>
      <c r="R66" s="187"/>
      <c r="S66" s="187"/>
      <c r="T66" s="187"/>
      <c r="U66" s="187"/>
      <c r="V66" s="187"/>
      <c r="W66" s="187"/>
      <c r="X66" s="187"/>
      <c r="Y66" s="187"/>
      <c r="Z66" s="187"/>
      <c r="AA66" s="187"/>
      <c r="AB66" s="187"/>
      <c r="AC66" s="187"/>
      <c r="AD66" s="187"/>
      <c r="AE66" s="187"/>
      <c r="AF66" s="187"/>
      <c r="AG66" s="187"/>
      <c r="AH66" s="187"/>
      <c r="AI66" s="187"/>
      <c r="AJ66" s="187"/>
      <c r="AK66" s="187"/>
      <c r="AL66" s="187"/>
      <c r="AM66" s="187"/>
      <c r="AN66" s="187"/>
      <c r="AO66" s="187"/>
      <c r="AP66" s="187"/>
      <c r="AQ66" s="187"/>
      <c r="AR66" s="187"/>
      <c r="AS66" s="187"/>
      <c r="AT66" s="187"/>
      <c r="AU66" s="187"/>
      <c r="AV66" s="187"/>
      <c r="AW66" s="187"/>
    </row>
    <row r="67" spans="2:49" ht="13.5" thickBot="1" x14ac:dyDescent="0.25">
      <c r="C67" s="338" t="s">
        <v>778</v>
      </c>
      <c r="D67" s="339"/>
      <c r="E67" s="339"/>
      <c r="F67" s="339"/>
      <c r="G67" s="339"/>
      <c r="H67" s="339"/>
      <c r="I67" s="339"/>
      <c r="J67" s="339"/>
      <c r="K67" s="339"/>
      <c r="L67" s="339"/>
      <c r="M67" s="339"/>
      <c r="N67" s="339"/>
      <c r="O67" s="339"/>
      <c r="P67" s="339"/>
      <c r="Q67" s="339"/>
      <c r="R67" s="339"/>
      <c r="S67" s="339"/>
      <c r="T67" s="339"/>
      <c r="U67" s="339"/>
      <c r="V67" s="339"/>
      <c r="W67" s="339"/>
      <c r="X67" s="339"/>
      <c r="Y67" s="339"/>
      <c r="Z67" s="339"/>
      <c r="AA67" s="339"/>
      <c r="AB67" s="339"/>
      <c r="AC67" s="339"/>
      <c r="AD67" s="339"/>
      <c r="AE67" s="339"/>
      <c r="AF67" s="339"/>
      <c r="AG67" s="339"/>
      <c r="AH67" s="339"/>
      <c r="AI67" s="339"/>
      <c r="AJ67" s="339"/>
      <c r="AK67" s="339"/>
      <c r="AL67" s="339"/>
      <c r="AM67" s="339"/>
      <c r="AN67" s="339"/>
      <c r="AO67" s="339"/>
      <c r="AP67" s="339"/>
      <c r="AQ67" s="339"/>
      <c r="AR67" s="339"/>
      <c r="AS67" s="339"/>
      <c r="AT67" s="339"/>
      <c r="AU67" s="339"/>
      <c r="AV67" s="339"/>
      <c r="AW67" s="340"/>
    </row>
    <row r="70" spans="2:49" ht="13.5" thickBot="1" x14ac:dyDescent="0.25"/>
    <row r="71" spans="2:49" x14ac:dyDescent="0.2">
      <c r="C71" s="335" t="s">
        <v>740</v>
      </c>
      <c r="D71" s="336"/>
      <c r="E71" s="336"/>
      <c r="F71" s="336"/>
      <c r="G71" s="336"/>
      <c r="H71" s="336"/>
      <c r="I71" s="336"/>
      <c r="J71" s="336"/>
      <c r="K71" s="336"/>
      <c r="L71" s="336"/>
      <c r="M71" s="336"/>
      <c r="N71" s="336"/>
      <c r="O71" s="336"/>
      <c r="P71" s="336"/>
      <c r="Q71" s="336"/>
      <c r="R71" s="336"/>
      <c r="S71" s="336"/>
      <c r="T71" s="336"/>
      <c r="U71" s="336"/>
      <c r="V71" s="336"/>
      <c r="W71" s="336"/>
      <c r="X71" s="336"/>
      <c r="Y71" s="336"/>
      <c r="Z71" s="336"/>
      <c r="AA71" s="336"/>
      <c r="AB71" s="336"/>
      <c r="AC71" s="336"/>
      <c r="AD71" s="336"/>
      <c r="AE71" s="336"/>
      <c r="AF71" s="336"/>
      <c r="AG71" s="336"/>
      <c r="AH71" s="336"/>
      <c r="AI71" s="336"/>
      <c r="AJ71" s="336"/>
      <c r="AK71" s="336"/>
      <c r="AL71" s="336"/>
      <c r="AM71" s="336"/>
      <c r="AN71" s="336"/>
      <c r="AO71" s="336"/>
      <c r="AP71" s="336"/>
      <c r="AQ71" s="336"/>
      <c r="AR71" s="336"/>
      <c r="AS71" s="336"/>
      <c r="AT71" s="336"/>
      <c r="AU71" s="336"/>
      <c r="AV71" s="336"/>
      <c r="AW71" s="337"/>
    </row>
    <row r="72" spans="2:49" x14ac:dyDescent="0.2">
      <c r="C72" s="176"/>
      <c r="D72" s="176">
        <v>2005</v>
      </c>
      <c r="E72" s="176">
        <v>2006</v>
      </c>
      <c r="F72" s="176">
        <v>2007</v>
      </c>
      <c r="G72" s="176">
        <v>2008</v>
      </c>
      <c r="H72" s="176">
        <v>2009</v>
      </c>
      <c r="I72" s="176">
        <v>2010</v>
      </c>
      <c r="J72" s="176">
        <v>2011</v>
      </c>
      <c r="K72" s="176">
        <v>2012</v>
      </c>
      <c r="L72" s="176">
        <v>2013</v>
      </c>
      <c r="M72" s="176">
        <v>2014</v>
      </c>
      <c r="N72" s="176">
        <v>2015</v>
      </c>
      <c r="O72" s="176">
        <v>2016</v>
      </c>
      <c r="P72" s="176">
        <v>2017</v>
      </c>
      <c r="Q72" s="176">
        <v>2018</v>
      </c>
      <c r="R72" s="176">
        <v>2019</v>
      </c>
      <c r="S72" s="176">
        <v>2020</v>
      </c>
      <c r="T72" s="176">
        <v>2021</v>
      </c>
      <c r="U72" s="176">
        <v>2022</v>
      </c>
      <c r="V72" s="176">
        <v>2023</v>
      </c>
      <c r="W72" s="176">
        <v>2024</v>
      </c>
      <c r="X72" s="176">
        <v>2025</v>
      </c>
      <c r="Y72" s="176">
        <v>2026</v>
      </c>
      <c r="Z72" s="176">
        <v>2027</v>
      </c>
      <c r="AA72" s="176">
        <v>2028</v>
      </c>
      <c r="AB72" s="176">
        <v>2029</v>
      </c>
      <c r="AC72" s="176">
        <v>2030</v>
      </c>
      <c r="AD72" s="176">
        <v>2031</v>
      </c>
      <c r="AE72" s="176">
        <v>2032</v>
      </c>
      <c r="AF72" s="176">
        <v>2033</v>
      </c>
      <c r="AG72" s="176">
        <v>2034</v>
      </c>
      <c r="AH72" s="176">
        <v>2035</v>
      </c>
      <c r="AI72" s="176">
        <v>2036</v>
      </c>
      <c r="AJ72" s="176">
        <v>2037</v>
      </c>
      <c r="AK72" s="176">
        <v>2038</v>
      </c>
      <c r="AL72" s="176">
        <v>2039</v>
      </c>
      <c r="AM72" s="176">
        <v>2040</v>
      </c>
      <c r="AN72" s="176">
        <v>2041</v>
      </c>
      <c r="AO72" s="176">
        <v>2042</v>
      </c>
      <c r="AP72" s="176">
        <v>2043</v>
      </c>
      <c r="AQ72" s="176">
        <v>2044</v>
      </c>
      <c r="AR72" s="176">
        <v>2045</v>
      </c>
      <c r="AS72" s="176">
        <v>2046</v>
      </c>
      <c r="AT72" s="176">
        <v>2047</v>
      </c>
      <c r="AU72" s="176">
        <v>2048</v>
      </c>
      <c r="AV72" s="176">
        <v>2049</v>
      </c>
      <c r="AW72" s="185">
        <v>2050</v>
      </c>
    </row>
    <row r="73" spans="2:49" ht="15" x14ac:dyDescent="0.25">
      <c r="B73" s="192">
        <v>1</v>
      </c>
      <c r="C73" s="191" t="s">
        <v>742</v>
      </c>
      <c r="D73" s="192">
        <f>D54-D55</f>
        <v>92603.217000000004</v>
      </c>
      <c r="E73" s="192">
        <f>E54-E55</f>
        <v>94169.207999999999</v>
      </c>
      <c r="F73" s="192">
        <f>F54-F55</f>
        <v>95765.066000000006</v>
      </c>
      <c r="G73" s="192">
        <f t="shared" ref="G73:K73" si="4">G54-G55</f>
        <v>99744.892999999996</v>
      </c>
      <c r="H73" s="192">
        <f t="shared" si="4"/>
        <v>103543.537</v>
      </c>
      <c r="I73" s="192">
        <f t="shared" si="4"/>
        <v>102796.211</v>
      </c>
      <c r="J73" s="192">
        <f t="shared" si="4"/>
        <v>102183.715</v>
      </c>
      <c r="K73" s="192">
        <f t="shared" si="4"/>
        <v>101563.31200000001</v>
      </c>
      <c r="L73" s="311"/>
      <c r="M73" s="192"/>
      <c r="N73" s="192"/>
      <c r="O73" s="192"/>
      <c r="P73" s="192"/>
      <c r="Q73" s="192"/>
      <c r="R73" s="192"/>
      <c r="S73" s="192"/>
      <c r="T73" s="192"/>
      <c r="U73" s="192"/>
      <c r="V73" s="192"/>
      <c r="W73" s="192"/>
      <c r="X73" s="192"/>
      <c r="Y73" s="192"/>
      <c r="Z73" s="192"/>
      <c r="AA73" s="192"/>
      <c r="AB73" s="192"/>
      <c r="AC73" s="192"/>
      <c r="AD73" s="192"/>
      <c r="AE73" s="192"/>
      <c r="AF73" s="192"/>
      <c r="AG73" s="192"/>
      <c r="AH73" s="192"/>
      <c r="AI73" s="192"/>
      <c r="AJ73" s="192"/>
      <c r="AK73" s="192"/>
      <c r="AL73" s="192"/>
      <c r="AM73" s="192"/>
      <c r="AN73" s="192"/>
      <c r="AO73" s="192"/>
      <c r="AP73" s="192"/>
      <c r="AQ73" s="192"/>
      <c r="AR73" s="192"/>
      <c r="AS73" s="192"/>
      <c r="AT73" s="192"/>
      <c r="AU73" s="192"/>
      <c r="AV73" s="192"/>
      <c r="AW73" s="192"/>
    </row>
    <row r="74" spans="2:49" ht="15" x14ac:dyDescent="0.25">
      <c r="B74" s="192">
        <v>2</v>
      </c>
      <c r="C74" s="184" t="s">
        <v>142</v>
      </c>
      <c r="D74" s="192">
        <f>D56-SUM(D75:D93)</f>
        <v>7460.4889999999996</v>
      </c>
      <c r="E74" s="192">
        <f>E56-SUM(E75:E93)</f>
        <v>7517.5778</v>
      </c>
      <c r="F74" s="192">
        <f t="shared" ref="F74:J74" si="5">F56-SUM(F75:F93)</f>
        <v>7271.0308000000005</v>
      </c>
      <c r="G74" s="192">
        <f t="shared" si="5"/>
        <v>6510.3191999999999</v>
      </c>
      <c r="H74" s="192">
        <f t="shared" si="5"/>
        <v>5005.4556000000002</v>
      </c>
      <c r="I74" s="192">
        <f t="shared" si="5"/>
        <v>5250.7055</v>
      </c>
      <c r="J74" s="192">
        <f t="shared" si="5"/>
        <v>5745.2476999999999</v>
      </c>
      <c r="K74" s="192">
        <f>K56-SUM(K75:K93)</f>
        <v>6634.4809999999998</v>
      </c>
      <c r="Q74" s="192"/>
      <c r="R74" s="192"/>
      <c r="S74" s="192"/>
      <c r="T74" s="192"/>
      <c r="U74" s="192"/>
      <c r="V74" s="192"/>
      <c r="W74" s="192"/>
      <c r="X74" s="192"/>
      <c r="Y74" s="192"/>
      <c r="Z74" s="192"/>
      <c r="AA74" s="192"/>
      <c r="AB74" s="192"/>
      <c r="AC74" s="192"/>
      <c r="AD74" s="192"/>
      <c r="AE74" s="192"/>
      <c r="AF74" s="192"/>
      <c r="AG74" s="192"/>
      <c r="AH74" s="192"/>
      <c r="AI74" s="192"/>
      <c r="AJ74" s="192"/>
      <c r="AK74" s="192"/>
      <c r="AL74" s="192"/>
      <c r="AM74" s="192"/>
      <c r="AN74" s="192"/>
      <c r="AO74" s="192"/>
      <c r="AP74" s="192"/>
      <c r="AQ74" s="192"/>
      <c r="AR74" s="192"/>
      <c r="AS74" s="192"/>
      <c r="AT74" s="192"/>
      <c r="AU74" s="192"/>
      <c r="AV74" s="192"/>
      <c r="AW74" s="192"/>
    </row>
    <row r="75" spans="2:49" ht="15" x14ac:dyDescent="0.25">
      <c r="B75" s="192">
        <v>3</v>
      </c>
      <c r="C75" s="184" t="s">
        <v>180</v>
      </c>
      <c r="D75" s="192">
        <f t="shared" ref="D75:K75" si="6">D59*D56</f>
        <v>48.258000000000003</v>
      </c>
      <c r="E75" s="192">
        <f t="shared" si="6"/>
        <v>66.753200000000007</v>
      </c>
      <c r="F75" s="192">
        <f t="shared" si="6"/>
        <v>8.3182000000000009</v>
      </c>
      <c r="G75" s="192">
        <f t="shared" si="6"/>
        <v>8.1227999999999998</v>
      </c>
      <c r="H75" s="192">
        <f t="shared" si="6"/>
        <v>158.7894</v>
      </c>
      <c r="I75" s="192">
        <f t="shared" si="6"/>
        <v>151.58150000000001</v>
      </c>
      <c r="J75" s="192">
        <f t="shared" si="6"/>
        <v>89.508299999999991</v>
      </c>
      <c r="K75" s="192">
        <f t="shared" si="6"/>
        <v>125.52200000000001</v>
      </c>
      <c r="Q75" s="192"/>
      <c r="R75" s="192"/>
      <c r="S75" s="192"/>
      <c r="T75" s="192"/>
      <c r="U75" s="192"/>
      <c r="V75" s="192"/>
      <c r="W75" s="192"/>
      <c r="X75" s="192"/>
      <c r="Y75" s="192"/>
      <c r="Z75" s="192"/>
      <c r="AA75" s="192"/>
      <c r="AB75" s="192"/>
      <c r="AC75" s="192"/>
      <c r="AD75" s="192"/>
      <c r="AE75" s="192"/>
      <c r="AF75" s="192"/>
      <c r="AG75" s="192"/>
      <c r="AH75" s="192"/>
      <c r="AI75" s="192"/>
      <c r="AJ75" s="192"/>
      <c r="AK75" s="192"/>
      <c r="AL75" s="192"/>
      <c r="AM75" s="192"/>
      <c r="AN75" s="192"/>
      <c r="AO75" s="192"/>
      <c r="AP75" s="192"/>
      <c r="AQ75" s="192"/>
      <c r="AR75" s="192"/>
      <c r="AS75" s="192"/>
      <c r="AT75" s="192"/>
      <c r="AU75" s="192"/>
      <c r="AV75" s="192"/>
      <c r="AW75" s="192"/>
    </row>
    <row r="76" spans="2:49" ht="15" x14ac:dyDescent="0.25">
      <c r="B76" s="192">
        <v>4</v>
      </c>
      <c r="C76" s="184" t="s">
        <v>715</v>
      </c>
      <c r="D76" s="192">
        <v>0</v>
      </c>
      <c r="E76" s="192">
        <v>0</v>
      </c>
      <c r="F76" s="192">
        <v>0</v>
      </c>
      <c r="G76" s="192">
        <v>0</v>
      </c>
      <c r="H76" s="192">
        <v>0</v>
      </c>
      <c r="I76" s="192">
        <v>0</v>
      </c>
      <c r="J76" s="192">
        <v>0</v>
      </c>
      <c r="K76" s="192">
        <v>0</v>
      </c>
      <c r="S76" s="192"/>
      <c r="T76" s="192"/>
      <c r="U76" s="192"/>
      <c r="V76" s="192"/>
      <c r="W76" s="192"/>
      <c r="X76" s="192"/>
      <c r="Y76" s="192"/>
      <c r="Z76" s="192"/>
      <c r="AA76" s="192"/>
      <c r="AB76" s="192"/>
      <c r="AC76" s="192"/>
      <c r="AD76" s="192"/>
      <c r="AE76" s="192"/>
      <c r="AF76" s="192"/>
      <c r="AG76" s="192"/>
      <c r="AH76" s="192"/>
      <c r="AI76" s="192"/>
      <c r="AJ76" s="192"/>
      <c r="AK76" s="192"/>
      <c r="AL76" s="192"/>
      <c r="AM76" s="192"/>
      <c r="AN76" s="192"/>
      <c r="AO76" s="192"/>
      <c r="AP76" s="192"/>
      <c r="AQ76" s="192"/>
      <c r="AR76" s="192"/>
      <c r="AS76" s="192"/>
      <c r="AT76" s="192"/>
      <c r="AU76" s="192"/>
      <c r="AV76" s="192"/>
      <c r="AW76" s="192"/>
    </row>
    <row r="77" spans="2:49" ht="15" x14ac:dyDescent="0.25">
      <c r="B77" s="192">
        <v>5</v>
      </c>
      <c r="C77" s="184" t="s">
        <v>144</v>
      </c>
      <c r="D77" s="192">
        <f>D57</f>
        <v>151.25299999999999</v>
      </c>
      <c r="E77" s="192">
        <f>E57</f>
        <v>177.66900000000001</v>
      </c>
      <c r="F77" s="192">
        <f t="shared" ref="F77:K77" si="7">F57</f>
        <v>282.65100000000001</v>
      </c>
      <c r="G77" s="192">
        <f t="shared" si="7"/>
        <v>250.55799999999999</v>
      </c>
      <c r="H77" s="192">
        <f t="shared" si="7"/>
        <v>236.755</v>
      </c>
      <c r="I77" s="192">
        <f t="shared" si="7"/>
        <v>232.71299999999999</v>
      </c>
      <c r="J77" s="192">
        <f t="shared" si="7"/>
        <v>236.136</v>
      </c>
      <c r="K77" s="192">
        <f t="shared" si="7"/>
        <v>410.87</v>
      </c>
      <c r="S77" s="192"/>
      <c r="T77" s="192"/>
      <c r="U77" s="192"/>
      <c r="V77" s="192"/>
      <c r="W77" s="192"/>
      <c r="X77" s="192"/>
      <c r="Y77" s="192"/>
      <c r="Z77" s="192"/>
      <c r="AA77" s="192"/>
      <c r="AB77" s="192"/>
      <c r="AC77" s="192"/>
      <c r="AD77" s="192"/>
      <c r="AE77" s="192"/>
      <c r="AF77" s="192"/>
      <c r="AG77" s="192"/>
      <c r="AH77" s="192"/>
      <c r="AI77" s="192"/>
      <c r="AJ77" s="192"/>
      <c r="AK77" s="192"/>
      <c r="AL77" s="192"/>
      <c r="AM77" s="192"/>
      <c r="AN77" s="192"/>
      <c r="AO77" s="192"/>
      <c r="AP77" s="192"/>
      <c r="AQ77" s="192"/>
      <c r="AR77" s="192"/>
      <c r="AS77" s="192"/>
      <c r="AT77" s="192"/>
      <c r="AU77" s="192"/>
      <c r="AV77" s="192"/>
      <c r="AW77" s="192"/>
    </row>
    <row r="78" spans="2:49" ht="15" x14ac:dyDescent="0.25">
      <c r="B78" s="192">
        <v>6</v>
      </c>
      <c r="C78" s="184" t="s">
        <v>181</v>
      </c>
      <c r="D78" s="192">
        <v>0</v>
      </c>
      <c r="E78" s="192">
        <v>0</v>
      </c>
      <c r="F78" s="192">
        <v>0</v>
      </c>
      <c r="G78" s="192">
        <v>0</v>
      </c>
      <c r="H78" s="192">
        <v>0</v>
      </c>
      <c r="I78" s="192">
        <v>0</v>
      </c>
      <c r="J78" s="192">
        <v>0</v>
      </c>
      <c r="K78" s="192">
        <v>0</v>
      </c>
      <c r="S78" s="192"/>
      <c r="T78" s="192"/>
      <c r="U78" s="192"/>
      <c r="V78" s="192"/>
      <c r="W78" s="192"/>
      <c r="X78" s="192"/>
      <c r="Y78" s="192"/>
      <c r="Z78" s="192"/>
      <c r="AA78" s="192"/>
      <c r="AB78" s="192"/>
      <c r="AC78" s="192"/>
      <c r="AD78" s="192"/>
      <c r="AE78" s="192"/>
      <c r="AF78" s="192"/>
      <c r="AG78" s="192"/>
      <c r="AH78" s="192"/>
      <c r="AI78" s="192"/>
      <c r="AJ78" s="192"/>
      <c r="AK78" s="192"/>
      <c r="AL78" s="192"/>
      <c r="AM78" s="192"/>
      <c r="AN78" s="192"/>
      <c r="AO78" s="192"/>
      <c r="AP78" s="192"/>
      <c r="AQ78" s="192"/>
      <c r="AR78" s="192"/>
      <c r="AS78" s="192"/>
      <c r="AT78" s="192"/>
      <c r="AU78" s="192"/>
      <c r="AV78" s="192"/>
      <c r="AW78" s="192"/>
    </row>
    <row r="79" spans="2:49" ht="15" x14ac:dyDescent="0.25">
      <c r="B79" s="192">
        <v>7</v>
      </c>
      <c r="C79" s="184" t="s">
        <v>716</v>
      </c>
      <c r="D79" s="192">
        <v>0</v>
      </c>
      <c r="E79" s="192">
        <v>0</v>
      </c>
      <c r="F79" s="192">
        <v>0</v>
      </c>
      <c r="G79" s="192">
        <v>0</v>
      </c>
      <c r="H79" s="192">
        <v>0</v>
      </c>
      <c r="I79" s="192">
        <v>0</v>
      </c>
      <c r="J79" s="192">
        <v>0</v>
      </c>
      <c r="K79" s="192">
        <v>0</v>
      </c>
      <c r="S79" s="192"/>
      <c r="T79" s="192"/>
      <c r="U79" s="192"/>
      <c r="V79" s="192"/>
      <c r="W79" s="192"/>
      <c r="X79" s="192"/>
      <c r="Y79" s="192"/>
      <c r="Z79" s="192"/>
      <c r="AA79" s="192"/>
      <c r="AB79" s="192"/>
      <c r="AC79" s="192"/>
      <c r="AD79" s="192"/>
      <c r="AE79" s="192"/>
      <c r="AF79" s="192"/>
      <c r="AG79" s="192"/>
      <c r="AH79" s="192"/>
      <c r="AI79" s="192"/>
      <c r="AJ79" s="192"/>
      <c r="AK79" s="192"/>
      <c r="AL79" s="192"/>
      <c r="AM79" s="192"/>
      <c r="AN79" s="192"/>
      <c r="AO79" s="192"/>
      <c r="AP79" s="192"/>
      <c r="AQ79" s="192"/>
      <c r="AR79" s="192"/>
      <c r="AS79" s="192"/>
      <c r="AT79" s="192"/>
      <c r="AU79" s="192"/>
      <c r="AV79" s="192"/>
      <c r="AW79" s="192"/>
    </row>
    <row r="80" spans="2:49" ht="15" x14ac:dyDescent="0.25">
      <c r="B80" s="192">
        <v>8</v>
      </c>
      <c r="C80" s="184" t="s">
        <v>146</v>
      </c>
      <c r="D80" s="192">
        <f>D61</f>
        <v>0</v>
      </c>
      <c r="E80" s="192">
        <f t="shared" ref="E80:K80" si="8">E61</f>
        <v>0</v>
      </c>
      <c r="F80" s="192">
        <f t="shared" si="8"/>
        <v>0</v>
      </c>
      <c r="G80" s="192">
        <f t="shared" si="8"/>
        <v>0</v>
      </c>
      <c r="H80" s="192">
        <f t="shared" si="8"/>
        <v>0</v>
      </c>
      <c r="I80" s="192">
        <f t="shared" si="8"/>
        <v>0</v>
      </c>
      <c r="J80" s="192">
        <f t="shared" si="8"/>
        <v>0</v>
      </c>
      <c r="K80" s="192">
        <f t="shared" si="8"/>
        <v>12.749000000000001</v>
      </c>
      <c r="S80" s="192"/>
      <c r="T80" s="192"/>
      <c r="U80" s="192"/>
      <c r="V80" s="192"/>
      <c r="W80" s="192"/>
      <c r="X80" s="192"/>
      <c r="Y80" s="192"/>
      <c r="Z80" s="192"/>
      <c r="AA80" s="192"/>
      <c r="AB80" s="192"/>
      <c r="AC80" s="192"/>
      <c r="AD80" s="192"/>
      <c r="AE80" s="192"/>
      <c r="AF80" s="192"/>
      <c r="AG80" s="192"/>
      <c r="AH80" s="192"/>
      <c r="AI80" s="192"/>
      <c r="AJ80" s="192"/>
      <c r="AK80" s="192"/>
      <c r="AL80" s="192"/>
      <c r="AM80" s="192"/>
      <c r="AN80" s="192"/>
      <c r="AO80" s="192"/>
      <c r="AP80" s="192"/>
      <c r="AQ80" s="192"/>
      <c r="AR80" s="192"/>
      <c r="AS80" s="192"/>
      <c r="AT80" s="192"/>
      <c r="AU80" s="192"/>
      <c r="AV80" s="192"/>
      <c r="AW80" s="192"/>
    </row>
    <row r="81" spans="2:49" ht="15" x14ac:dyDescent="0.25">
      <c r="B81" s="192">
        <v>9</v>
      </c>
      <c r="C81" s="184" t="s">
        <v>147</v>
      </c>
      <c r="D81" s="192">
        <f>D62</f>
        <v>0</v>
      </c>
      <c r="E81" s="192">
        <f t="shared" ref="E81:K81" si="9">E62</f>
        <v>0</v>
      </c>
      <c r="F81" s="192">
        <f t="shared" si="9"/>
        <v>0</v>
      </c>
      <c r="G81" s="192">
        <f t="shared" si="9"/>
        <v>0</v>
      </c>
      <c r="H81" s="192">
        <f t="shared" si="9"/>
        <v>0</v>
      </c>
      <c r="I81" s="192">
        <f t="shared" si="9"/>
        <v>0</v>
      </c>
      <c r="J81" s="192">
        <f t="shared" si="9"/>
        <v>0</v>
      </c>
      <c r="K81" s="192">
        <f t="shared" si="9"/>
        <v>2.3740000000000001</v>
      </c>
      <c r="S81" s="192"/>
      <c r="T81" s="192"/>
      <c r="U81" s="192"/>
      <c r="V81" s="192"/>
      <c r="W81" s="192"/>
      <c r="X81" s="192"/>
      <c r="Y81" s="192"/>
      <c r="Z81" s="192"/>
      <c r="AA81" s="192"/>
      <c r="AB81" s="192"/>
      <c r="AC81" s="192"/>
      <c r="AD81" s="192"/>
      <c r="AE81" s="192"/>
      <c r="AF81" s="192"/>
      <c r="AG81" s="192"/>
      <c r="AH81" s="192"/>
      <c r="AI81" s="192"/>
      <c r="AJ81" s="192"/>
      <c r="AK81" s="192"/>
      <c r="AL81" s="192"/>
      <c r="AM81" s="192"/>
      <c r="AN81" s="192"/>
      <c r="AO81" s="192"/>
      <c r="AP81" s="192"/>
      <c r="AQ81" s="192"/>
      <c r="AR81" s="192"/>
      <c r="AS81" s="192"/>
      <c r="AT81" s="192"/>
      <c r="AU81" s="192"/>
      <c r="AV81" s="192"/>
      <c r="AW81" s="192"/>
    </row>
    <row r="82" spans="2:49" ht="15" x14ac:dyDescent="0.25">
      <c r="B82" s="192">
        <v>10</v>
      </c>
      <c r="C82" s="184" t="s">
        <v>148</v>
      </c>
      <c r="D82" s="192">
        <f>D63</f>
        <v>0</v>
      </c>
      <c r="E82" s="192">
        <f t="shared" ref="E82:K82" si="10">E63</f>
        <v>0</v>
      </c>
      <c r="F82" s="192">
        <f t="shared" si="10"/>
        <v>0</v>
      </c>
      <c r="G82" s="192">
        <f t="shared" si="10"/>
        <v>0</v>
      </c>
      <c r="H82" s="192">
        <f t="shared" si="10"/>
        <v>0</v>
      </c>
      <c r="I82" s="192">
        <f t="shared" si="10"/>
        <v>0</v>
      </c>
      <c r="J82" s="192">
        <f t="shared" si="10"/>
        <v>7.9969999999999999</v>
      </c>
      <c r="K82" s="192">
        <f t="shared" si="10"/>
        <v>23.460999999999999</v>
      </c>
      <c r="S82" s="192"/>
      <c r="T82" s="192"/>
      <c r="U82" s="192"/>
      <c r="V82" s="192"/>
      <c r="W82" s="192"/>
      <c r="X82" s="192"/>
      <c r="Y82" s="192"/>
      <c r="Z82" s="192"/>
      <c r="AA82" s="192"/>
      <c r="AB82" s="192"/>
      <c r="AC82" s="192"/>
      <c r="AD82" s="192"/>
      <c r="AE82" s="192"/>
      <c r="AF82" s="192"/>
      <c r="AG82" s="192"/>
      <c r="AH82" s="192"/>
      <c r="AI82" s="192"/>
      <c r="AJ82" s="192"/>
      <c r="AK82" s="192"/>
      <c r="AL82" s="192"/>
      <c r="AM82" s="192"/>
      <c r="AN82" s="192"/>
      <c r="AO82" s="192"/>
      <c r="AP82" s="192"/>
      <c r="AQ82" s="192"/>
      <c r="AR82" s="192"/>
      <c r="AS82" s="192"/>
      <c r="AT82" s="192"/>
      <c r="AU82" s="192"/>
      <c r="AV82" s="192"/>
      <c r="AW82" s="192"/>
    </row>
    <row r="83" spans="2:49" ht="15" x14ac:dyDescent="0.25">
      <c r="B83" s="192">
        <v>11</v>
      </c>
      <c r="C83" s="184" t="s">
        <v>149</v>
      </c>
      <c r="D83" s="192">
        <v>0</v>
      </c>
      <c r="E83" s="192">
        <v>0</v>
      </c>
      <c r="F83" s="192">
        <v>0</v>
      </c>
      <c r="G83" s="192">
        <v>0</v>
      </c>
      <c r="H83" s="192">
        <v>0</v>
      </c>
      <c r="I83" s="192">
        <v>0</v>
      </c>
      <c r="J83" s="192">
        <v>0</v>
      </c>
      <c r="K83" s="192">
        <v>0</v>
      </c>
      <c r="S83" s="192"/>
      <c r="T83" s="192"/>
      <c r="U83" s="192"/>
      <c r="V83" s="192"/>
      <c r="W83" s="192"/>
      <c r="X83" s="192"/>
      <c r="Y83" s="192"/>
      <c r="Z83" s="192"/>
      <c r="AA83" s="192"/>
      <c r="AB83" s="192"/>
      <c r="AC83" s="192"/>
      <c r="AD83" s="192"/>
      <c r="AE83" s="192"/>
      <c r="AF83" s="192"/>
      <c r="AG83" s="192"/>
      <c r="AH83" s="192"/>
      <c r="AI83" s="192"/>
      <c r="AJ83" s="192"/>
      <c r="AK83" s="192"/>
      <c r="AL83" s="192"/>
      <c r="AM83" s="192"/>
      <c r="AN83" s="192"/>
      <c r="AO83" s="192"/>
      <c r="AP83" s="192"/>
      <c r="AQ83" s="192"/>
      <c r="AR83" s="192"/>
      <c r="AS83" s="192"/>
      <c r="AT83" s="192"/>
      <c r="AU83" s="192"/>
      <c r="AV83" s="192"/>
      <c r="AW83" s="192"/>
    </row>
    <row r="84" spans="2:49" ht="15" x14ac:dyDescent="0.25">
      <c r="B84" s="192">
        <v>12</v>
      </c>
      <c r="C84" s="184" t="s">
        <v>150</v>
      </c>
      <c r="D84" s="192">
        <v>0</v>
      </c>
      <c r="E84" s="192">
        <v>0</v>
      </c>
      <c r="F84" s="192">
        <v>0</v>
      </c>
      <c r="G84" s="192">
        <v>0</v>
      </c>
      <c r="H84" s="192">
        <v>0</v>
      </c>
      <c r="I84" s="192">
        <v>0</v>
      </c>
      <c r="J84" s="192">
        <v>0</v>
      </c>
      <c r="K84" s="192">
        <v>0</v>
      </c>
      <c r="L84" s="192"/>
      <c r="M84" s="192"/>
      <c r="N84" s="192"/>
      <c r="O84" s="192"/>
      <c r="P84" s="192"/>
      <c r="S84" s="192"/>
      <c r="T84" s="192"/>
      <c r="U84" s="192"/>
      <c r="V84" s="192"/>
      <c r="W84" s="192"/>
      <c r="X84" s="192"/>
      <c r="Y84" s="192"/>
      <c r="Z84" s="192"/>
      <c r="AA84" s="192"/>
      <c r="AB84" s="192"/>
      <c r="AC84" s="192"/>
      <c r="AD84" s="192"/>
      <c r="AE84" s="192"/>
      <c r="AF84" s="192"/>
      <c r="AG84" s="192"/>
      <c r="AH84" s="192"/>
      <c r="AI84" s="192"/>
      <c r="AJ84" s="192"/>
      <c r="AK84" s="192"/>
      <c r="AL84" s="192"/>
      <c r="AM84" s="192"/>
      <c r="AN84" s="192"/>
      <c r="AO84" s="192"/>
      <c r="AP84" s="192"/>
      <c r="AQ84" s="192"/>
      <c r="AR84" s="192"/>
      <c r="AS84" s="192"/>
      <c r="AT84" s="192"/>
      <c r="AU84" s="192"/>
      <c r="AV84" s="192"/>
      <c r="AW84" s="192"/>
    </row>
    <row r="85" spans="2:49" ht="15" x14ac:dyDescent="0.25">
      <c r="B85" s="192">
        <v>13</v>
      </c>
      <c r="C85" s="184" t="s">
        <v>151</v>
      </c>
      <c r="D85" s="192">
        <v>0</v>
      </c>
      <c r="E85" s="192">
        <v>0</v>
      </c>
      <c r="F85" s="192">
        <v>0</v>
      </c>
      <c r="G85" s="192">
        <v>0</v>
      </c>
      <c r="H85" s="192">
        <v>0</v>
      </c>
      <c r="I85" s="192">
        <v>0</v>
      </c>
      <c r="J85" s="192">
        <v>0</v>
      </c>
      <c r="K85" s="192">
        <v>0</v>
      </c>
      <c r="L85" s="192"/>
      <c r="M85" s="192"/>
      <c r="N85" s="192"/>
      <c r="O85" s="192"/>
      <c r="P85" s="192"/>
      <c r="S85" s="192"/>
      <c r="T85" s="192"/>
      <c r="U85" s="192"/>
      <c r="V85" s="192"/>
      <c r="W85" s="192"/>
      <c r="X85" s="192"/>
      <c r="Y85" s="192"/>
      <c r="Z85" s="192"/>
      <c r="AA85" s="192"/>
      <c r="AB85" s="192"/>
      <c r="AC85" s="192"/>
      <c r="AD85" s="192"/>
      <c r="AE85" s="192"/>
      <c r="AF85" s="192"/>
      <c r="AG85" s="192"/>
      <c r="AH85" s="192"/>
      <c r="AI85" s="192"/>
      <c r="AJ85" s="192"/>
      <c r="AK85" s="192"/>
      <c r="AL85" s="192"/>
      <c r="AM85" s="192"/>
      <c r="AN85" s="192"/>
      <c r="AO85" s="192"/>
      <c r="AP85" s="192"/>
      <c r="AQ85" s="192"/>
      <c r="AR85" s="192"/>
      <c r="AS85" s="192"/>
      <c r="AT85" s="192"/>
      <c r="AU85" s="192"/>
      <c r="AV85" s="192"/>
      <c r="AW85" s="192"/>
    </row>
    <row r="86" spans="2:49" ht="15" x14ac:dyDescent="0.25">
      <c r="B86" s="192">
        <v>14</v>
      </c>
      <c r="C86" s="184" t="s">
        <v>152</v>
      </c>
      <c r="D86" s="192">
        <v>0</v>
      </c>
      <c r="E86" s="192">
        <v>0</v>
      </c>
      <c r="F86" s="192">
        <v>0</v>
      </c>
      <c r="G86" s="192">
        <v>0</v>
      </c>
      <c r="H86" s="192">
        <v>0</v>
      </c>
      <c r="I86" s="192">
        <v>0</v>
      </c>
      <c r="J86" s="192">
        <v>0</v>
      </c>
      <c r="K86" s="192">
        <v>0</v>
      </c>
      <c r="L86" s="192"/>
      <c r="M86" s="192"/>
      <c r="N86" s="192"/>
      <c r="O86" s="192"/>
      <c r="P86" s="192"/>
      <c r="S86" s="192"/>
      <c r="T86" s="192"/>
      <c r="U86" s="192"/>
      <c r="V86" s="192"/>
      <c r="W86" s="192"/>
      <c r="X86" s="192"/>
      <c r="Y86" s="192"/>
      <c r="Z86" s="192"/>
      <c r="AA86" s="192"/>
      <c r="AB86" s="192"/>
      <c r="AC86" s="192"/>
      <c r="AD86" s="192"/>
      <c r="AE86" s="192"/>
      <c r="AF86" s="192"/>
      <c r="AG86" s="192"/>
      <c r="AH86" s="192"/>
      <c r="AI86" s="192"/>
      <c r="AJ86" s="192"/>
      <c r="AK86" s="192"/>
      <c r="AL86" s="192"/>
      <c r="AM86" s="192"/>
      <c r="AN86" s="192"/>
      <c r="AO86" s="192"/>
      <c r="AP86" s="192"/>
      <c r="AQ86" s="192"/>
      <c r="AR86" s="192"/>
      <c r="AS86" s="192"/>
      <c r="AT86" s="192"/>
      <c r="AU86" s="192"/>
      <c r="AV86" s="192"/>
      <c r="AW86" s="192"/>
    </row>
    <row r="87" spans="2:49" ht="15" x14ac:dyDescent="0.25">
      <c r="B87" s="192">
        <v>15</v>
      </c>
      <c r="C87" s="184" t="s">
        <v>153</v>
      </c>
      <c r="D87" s="192">
        <v>0</v>
      </c>
      <c r="E87" s="192">
        <v>0</v>
      </c>
      <c r="F87" s="192">
        <v>0</v>
      </c>
      <c r="G87" s="192">
        <v>0</v>
      </c>
      <c r="H87" s="192">
        <v>0</v>
      </c>
      <c r="I87" s="192">
        <v>0</v>
      </c>
      <c r="J87" s="192">
        <v>0</v>
      </c>
      <c r="K87" s="192">
        <v>0</v>
      </c>
      <c r="L87" s="192"/>
      <c r="M87" s="192"/>
      <c r="N87" s="192"/>
      <c r="O87" s="192"/>
      <c r="P87" s="192"/>
      <c r="S87" s="192"/>
      <c r="T87" s="192"/>
      <c r="U87" s="192"/>
      <c r="V87" s="192"/>
      <c r="W87" s="192"/>
      <c r="X87" s="192"/>
      <c r="Y87" s="192"/>
      <c r="Z87" s="192"/>
      <c r="AA87" s="192"/>
      <c r="AB87" s="192"/>
      <c r="AC87" s="192"/>
      <c r="AD87" s="192"/>
      <c r="AE87" s="192"/>
      <c r="AF87" s="192"/>
      <c r="AG87" s="192"/>
      <c r="AH87" s="192"/>
      <c r="AI87" s="192"/>
      <c r="AJ87" s="192"/>
      <c r="AK87" s="192"/>
      <c r="AL87" s="192"/>
      <c r="AM87" s="192"/>
      <c r="AN87" s="192"/>
      <c r="AO87" s="192"/>
      <c r="AP87" s="192"/>
      <c r="AQ87" s="192"/>
      <c r="AR87" s="192"/>
      <c r="AS87" s="192"/>
      <c r="AT87" s="192"/>
      <c r="AU87" s="192"/>
      <c r="AV87" s="192"/>
      <c r="AW87" s="192"/>
    </row>
    <row r="88" spans="2:49" ht="15" x14ac:dyDescent="0.25">
      <c r="B88" s="192">
        <v>16</v>
      </c>
      <c r="C88" s="184" t="s">
        <v>648</v>
      </c>
      <c r="D88" s="192">
        <f>D64</f>
        <v>0</v>
      </c>
      <c r="E88" s="192">
        <f t="shared" ref="E88:K88" si="11">E64</f>
        <v>0</v>
      </c>
      <c r="F88" s="192">
        <f t="shared" si="11"/>
        <v>0</v>
      </c>
      <c r="G88" s="192">
        <f t="shared" si="11"/>
        <v>0</v>
      </c>
      <c r="H88" s="192">
        <f t="shared" si="11"/>
        <v>0</v>
      </c>
      <c r="I88" s="192">
        <f t="shared" si="11"/>
        <v>0</v>
      </c>
      <c r="J88" s="192">
        <f t="shared" si="11"/>
        <v>10.111000000000001</v>
      </c>
      <c r="K88" s="192">
        <f t="shared" si="11"/>
        <v>11.993</v>
      </c>
      <c r="L88" s="192"/>
      <c r="M88" s="192"/>
      <c r="N88" s="192"/>
      <c r="O88" s="192"/>
      <c r="P88" s="192"/>
      <c r="S88" s="192"/>
      <c r="T88" s="192"/>
      <c r="U88" s="192"/>
      <c r="V88" s="192"/>
      <c r="W88" s="192"/>
      <c r="X88" s="192"/>
      <c r="Y88" s="192"/>
      <c r="Z88" s="192"/>
      <c r="AA88" s="192"/>
      <c r="AB88" s="192"/>
      <c r="AC88" s="192"/>
      <c r="AD88" s="192"/>
      <c r="AE88" s="192"/>
      <c r="AF88" s="192"/>
      <c r="AG88" s="192"/>
      <c r="AH88" s="192"/>
      <c r="AI88" s="192"/>
      <c r="AJ88" s="192"/>
      <c r="AK88" s="192"/>
      <c r="AL88" s="192"/>
      <c r="AM88" s="192"/>
      <c r="AN88" s="192"/>
      <c r="AO88" s="192"/>
      <c r="AP88" s="192"/>
      <c r="AQ88" s="192"/>
      <c r="AR88" s="192"/>
      <c r="AS88" s="192"/>
      <c r="AT88" s="192"/>
      <c r="AU88" s="192"/>
      <c r="AV88" s="192"/>
      <c r="AW88" s="192"/>
    </row>
    <row r="89" spans="2:49" ht="15" x14ac:dyDescent="0.25">
      <c r="B89" s="192">
        <v>17</v>
      </c>
      <c r="C89" s="184" t="s">
        <v>792</v>
      </c>
      <c r="D89" s="192">
        <f>D65</f>
        <v>0</v>
      </c>
      <c r="E89" s="192">
        <f t="shared" ref="E89:K89" si="12">E65</f>
        <v>0</v>
      </c>
      <c r="F89" s="192">
        <f t="shared" si="12"/>
        <v>0</v>
      </c>
      <c r="G89" s="192">
        <f t="shared" si="12"/>
        <v>0</v>
      </c>
      <c r="H89" s="192">
        <f t="shared" si="12"/>
        <v>0</v>
      </c>
      <c r="I89" s="192">
        <f t="shared" si="12"/>
        <v>0</v>
      </c>
      <c r="J89" s="192">
        <f t="shared" si="12"/>
        <v>0</v>
      </c>
      <c r="K89" s="192">
        <f t="shared" si="12"/>
        <v>2.4</v>
      </c>
      <c r="L89" s="192"/>
      <c r="M89" s="192"/>
      <c r="N89" s="192"/>
      <c r="O89" s="192"/>
      <c r="P89" s="192"/>
      <c r="S89" s="192"/>
      <c r="T89" s="192"/>
      <c r="U89" s="192"/>
      <c r="V89" s="192"/>
      <c r="W89" s="192"/>
      <c r="X89" s="192"/>
      <c r="Y89" s="192"/>
      <c r="Z89" s="192"/>
      <c r="AA89" s="192"/>
      <c r="AB89" s="192"/>
      <c r="AC89" s="192"/>
      <c r="AD89" s="192"/>
      <c r="AE89" s="192"/>
      <c r="AF89" s="192"/>
      <c r="AG89" s="192"/>
      <c r="AH89" s="192"/>
      <c r="AI89" s="192"/>
      <c r="AJ89" s="192"/>
      <c r="AK89" s="192"/>
      <c r="AL89" s="192"/>
      <c r="AM89" s="192"/>
      <c r="AN89" s="192"/>
      <c r="AO89" s="192"/>
      <c r="AP89" s="192"/>
      <c r="AQ89" s="192"/>
      <c r="AR89" s="192"/>
      <c r="AS89" s="192"/>
      <c r="AT89" s="192"/>
      <c r="AU89" s="192"/>
      <c r="AV89" s="192"/>
      <c r="AW89" s="192"/>
    </row>
    <row r="90" spans="2:49" ht="15" x14ac:dyDescent="0.25">
      <c r="B90" s="192">
        <v>18</v>
      </c>
      <c r="C90" s="184" t="s">
        <v>794</v>
      </c>
      <c r="D90" s="192">
        <v>0</v>
      </c>
      <c r="E90" s="192">
        <v>0</v>
      </c>
      <c r="F90" s="192">
        <v>0</v>
      </c>
      <c r="G90" s="192">
        <v>0</v>
      </c>
      <c r="H90" s="192">
        <v>0</v>
      </c>
      <c r="I90" s="192">
        <v>0</v>
      </c>
      <c r="J90" s="192">
        <v>0</v>
      </c>
      <c r="K90" s="192">
        <v>0</v>
      </c>
      <c r="L90" s="192"/>
      <c r="M90" s="192"/>
      <c r="N90" s="192"/>
      <c r="O90" s="192"/>
      <c r="P90" s="192"/>
      <c r="S90" s="192"/>
      <c r="T90" s="192"/>
      <c r="U90" s="192"/>
      <c r="V90" s="192"/>
      <c r="W90" s="192"/>
      <c r="X90" s="192"/>
      <c r="Y90" s="192"/>
      <c r="Z90" s="192"/>
      <c r="AA90" s="192"/>
      <c r="AB90" s="192"/>
      <c r="AC90" s="192"/>
      <c r="AD90" s="192"/>
      <c r="AE90" s="192"/>
      <c r="AF90" s="192"/>
      <c r="AG90" s="192"/>
      <c r="AH90" s="192"/>
      <c r="AI90" s="192"/>
      <c r="AJ90" s="192"/>
      <c r="AK90" s="192"/>
      <c r="AL90" s="192"/>
      <c r="AM90" s="192"/>
      <c r="AN90" s="192"/>
      <c r="AO90" s="192"/>
      <c r="AP90" s="192"/>
      <c r="AQ90" s="192"/>
      <c r="AR90" s="192"/>
      <c r="AS90" s="192"/>
      <c r="AT90" s="192"/>
      <c r="AU90" s="192"/>
      <c r="AV90" s="192"/>
      <c r="AW90" s="192"/>
    </row>
    <row r="91" spans="2:49" ht="15" x14ac:dyDescent="0.25">
      <c r="B91" s="192">
        <v>19</v>
      </c>
      <c r="C91" s="184" t="s">
        <v>651</v>
      </c>
      <c r="D91" s="192">
        <v>0</v>
      </c>
      <c r="E91" s="192">
        <v>0</v>
      </c>
      <c r="F91" s="192">
        <v>0</v>
      </c>
      <c r="G91" s="192">
        <v>0</v>
      </c>
      <c r="H91" s="192">
        <v>0</v>
      </c>
      <c r="I91" s="192">
        <v>0</v>
      </c>
      <c r="J91" s="192">
        <v>0</v>
      </c>
      <c r="K91" s="192">
        <v>0</v>
      </c>
      <c r="L91" s="192"/>
      <c r="M91" s="192"/>
      <c r="N91" s="192"/>
      <c r="O91" s="192"/>
      <c r="P91" s="192"/>
      <c r="Q91" s="192"/>
      <c r="R91" s="192"/>
      <c r="S91" s="192"/>
      <c r="T91" s="192"/>
      <c r="U91" s="192"/>
      <c r="V91" s="192"/>
      <c r="W91" s="192"/>
      <c r="X91" s="192"/>
      <c r="Y91" s="192"/>
      <c r="Z91" s="192"/>
      <c r="AA91" s="192"/>
      <c r="AB91" s="192"/>
      <c r="AC91" s="192"/>
      <c r="AD91" s="192"/>
      <c r="AE91" s="192"/>
      <c r="AF91" s="192"/>
      <c r="AG91" s="192"/>
      <c r="AH91" s="192"/>
      <c r="AI91" s="192"/>
      <c r="AJ91" s="192"/>
      <c r="AK91" s="192"/>
      <c r="AL91" s="192"/>
      <c r="AM91" s="192"/>
      <c r="AN91" s="192"/>
      <c r="AO91" s="192"/>
      <c r="AP91" s="192"/>
      <c r="AQ91" s="192"/>
      <c r="AR91" s="192"/>
      <c r="AS91" s="192"/>
      <c r="AT91" s="192"/>
      <c r="AU91" s="192"/>
      <c r="AV91" s="192"/>
      <c r="AW91" s="192"/>
    </row>
    <row r="92" spans="2:49" ht="15" x14ac:dyDescent="0.25">
      <c r="B92" s="192">
        <v>20</v>
      </c>
      <c r="C92" s="184" t="s">
        <v>652</v>
      </c>
      <c r="D92" s="192">
        <v>0</v>
      </c>
      <c r="E92" s="192">
        <v>0</v>
      </c>
      <c r="F92" s="192">
        <v>0</v>
      </c>
      <c r="G92" s="192">
        <v>0</v>
      </c>
      <c r="H92" s="192">
        <v>0</v>
      </c>
      <c r="I92" s="192">
        <v>0</v>
      </c>
      <c r="J92" s="192">
        <v>0</v>
      </c>
      <c r="K92" s="192">
        <v>0</v>
      </c>
      <c r="L92" s="192"/>
      <c r="M92" s="192"/>
      <c r="N92" s="192"/>
      <c r="O92" s="192"/>
      <c r="P92" s="192"/>
      <c r="Q92" s="192"/>
      <c r="R92" s="192"/>
      <c r="S92" s="192"/>
      <c r="T92" s="192"/>
      <c r="U92" s="192"/>
      <c r="V92" s="192"/>
      <c r="W92" s="192"/>
      <c r="X92" s="192"/>
      <c r="Y92" s="192"/>
      <c r="Z92" s="192"/>
      <c r="AA92" s="192"/>
      <c r="AB92" s="192"/>
      <c r="AC92" s="192"/>
      <c r="AD92" s="192"/>
      <c r="AE92" s="192"/>
      <c r="AF92" s="192"/>
      <c r="AG92" s="192"/>
      <c r="AH92" s="192"/>
      <c r="AI92" s="192"/>
      <c r="AJ92" s="192"/>
      <c r="AK92" s="192"/>
      <c r="AL92" s="192"/>
      <c r="AM92" s="192"/>
      <c r="AN92" s="192"/>
      <c r="AO92" s="192"/>
      <c r="AP92" s="192"/>
      <c r="AQ92" s="192"/>
      <c r="AR92" s="192"/>
      <c r="AS92" s="192"/>
      <c r="AT92" s="192"/>
      <c r="AU92" s="192"/>
      <c r="AV92" s="192"/>
      <c r="AW92" s="192"/>
    </row>
    <row r="93" spans="2:49" ht="15" x14ac:dyDescent="0.25">
      <c r="B93" s="192">
        <v>21</v>
      </c>
      <c r="C93" s="184" t="s">
        <v>650</v>
      </c>
      <c r="D93" s="192">
        <v>0</v>
      </c>
      <c r="E93" s="192">
        <v>0</v>
      </c>
      <c r="F93" s="192">
        <v>0</v>
      </c>
      <c r="G93" s="192">
        <v>0</v>
      </c>
      <c r="H93" s="192">
        <v>0</v>
      </c>
      <c r="I93" s="192">
        <v>0</v>
      </c>
      <c r="J93" s="192">
        <v>0</v>
      </c>
      <c r="K93" s="192">
        <v>0</v>
      </c>
      <c r="L93" s="192"/>
      <c r="M93" s="192"/>
      <c r="N93" s="192"/>
      <c r="O93" s="192"/>
      <c r="P93" s="192"/>
      <c r="Q93" s="192"/>
      <c r="R93" s="192"/>
      <c r="S93" s="192"/>
      <c r="T93" s="192"/>
      <c r="U93" s="192"/>
      <c r="V93" s="192"/>
      <c r="W93" s="192"/>
      <c r="X93" s="192"/>
      <c r="Y93" s="192"/>
      <c r="Z93" s="192"/>
      <c r="AA93" s="192"/>
      <c r="AB93" s="192"/>
      <c r="AC93" s="192"/>
      <c r="AD93" s="192"/>
      <c r="AE93" s="192"/>
      <c r="AF93" s="192"/>
      <c r="AG93" s="192"/>
      <c r="AH93" s="192"/>
      <c r="AI93" s="192"/>
      <c r="AJ93" s="192"/>
      <c r="AK93" s="192"/>
      <c r="AL93" s="192"/>
      <c r="AM93" s="192"/>
      <c r="AN93" s="192"/>
      <c r="AO93" s="192"/>
      <c r="AP93" s="192"/>
      <c r="AQ93" s="192"/>
      <c r="AR93" s="192"/>
      <c r="AS93" s="192"/>
      <c r="AT93" s="192"/>
      <c r="AU93" s="192"/>
      <c r="AV93" s="192"/>
      <c r="AW93" s="192"/>
    </row>
    <row r="94" spans="2:49" ht="15" x14ac:dyDescent="0.25">
      <c r="B94" s="192">
        <v>22</v>
      </c>
      <c r="C94" s="184" t="s">
        <v>156</v>
      </c>
      <c r="D94" s="192">
        <f>D55-D56-SUM(D95:D113)</f>
        <v>8813.282459</v>
      </c>
      <c r="E94" s="192">
        <f t="shared" ref="E94:K94" si="13">E55-E56-SUM(E95:E113)</f>
        <v>8258.336424000001</v>
      </c>
      <c r="F94" s="192">
        <f t="shared" si="13"/>
        <v>7977.4486459999989</v>
      </c>
      <c r="G94" s="192">
        <f t="shared" si="13"/>
        <v>5971.7804690000003</v>
      </c>
      <c r="H94" s="192">
        <f t="shared" si="13"/>
        <v>4583.0163999999995</v>
      </c>
      <c r="I94" s="192">
        <f t="shared" si="13"/>
        <v>5435.0932160000011</v>
      </c>
      <c r="J94" s="192">
        <f t="shared" si="13"/>
        <v>6071.2376339999992</v>
      </c>
      <c r="K94" s="192">
        <f t="shared" si="13"/>
        <v>7081.0999999999985</v>
      </c>
      <c r="L94" s="192"/>
      <c r="M94" s="192"/>
      <c r="N94" s="192"/>
      <c r="O94" s="192"/>
      <c r="P94" s="192"/>
      <c r="Q94" s="192"/>
      <c r="R94" s="192"/>
      <c r="S94" s="192"/>
      <c r="T94" s="192"/>
      <c r="U94" s="192"/>
      <c r="V94" s="192"/>
      <c r="W94" s="192"/>
      <c r="X94" s="192"/>
      <c r="Y94" s="192"/>
      <c r="Z94" s="192"/>
      <c r="AA94" s="192"/>
      <c r="AB94" s="192"/>
      <c r="AC94" s="192"/>
      <c r="AD94" s="192"/>
      <c r="AE94" s="192"/>
      <c r="AF94" s="192"/>
      <c r="AG94" s="192"/>
      <c r="AH94" s="192"/>
      <c r="AI94" s="192"/>
      <c r="AJ94" s="192"/>
      <c r="AK94" s="192"/>
      <c r="AL94" s="192"/>
      <c r="AM94" s="192"/>
      <c r="AN94" s="192"/>
      <c r="AO94" s="192"/>
      <c r="AP94" s="192"/>
      <c r="AQ94" s="192"/>
      <c r="AR94" s="192"/>
      <c r="AS94" s="192"/>
      <c r="AT94" s="192"/>
      <c r="AU94" s="192"/>
      <c r="AV94" s="192"/>
      <c r="AW94" s="192"/>
    </row>
    <row r="95" spans="2:49" ht="15" x14ac:dyDescent="0.25">
      <c r="B95" s="192">
        <v>23</v>
      </c>
      <c r="C95" s="184" t="s">
        <v>143</v>
      </c>
      <c r="D95" s="192">
        <f>(D55-D56)*D60</f>
        <v>246.077541</v>
      </c>
      <c r="E95" s="192">
        <f t="shared" ref="E95:K95" si="14">(E55-E56)*E60</f>
        <v>240.06057600000003</v>
      </c>
      <c r="F95" s="192">
        <f t="shared" si="14"/>
        <v>257.46535399999999</v>
      </c>
      <c r="G95" s="192">
        <f t="shared" si="14"/>
        <v>206.121531</v>
      </c>
      <c r="H95" s="192">
        <f t="shared" si="14"/>
        <v>193.35559999999998</v>
      </c>
      <c r="I95" s="192">
        <f t="shared" si="14"/>
        <v>276.40478400000006</v>
      </c>
      <c r="J95" s="192">
        <f t="shared" si="14"/>
        <v>341.81936599999995</v>
      </c>
      <c r="K95" s="192">
        <f t="shared" si="14"/>
        <v>156.47800000000001</v>
      </c>
      <c r="L95" s="192"/>
      <c r="M95" s="192"/>
      <c r="N95" s="192"/>
      <c r="O95" s="192"/>
      <c r="P95" s="192"/>
      <c r="Q95" s="192"/>
      <c r="R95" s="192"/>
      <c r="S95" s="192"/>
      <c r="T95" s="192"/>
      <c r="U95" s="192"/>
      <c r="V95" s="192"/>
      <c r="W95" s="192"/>
      <c r="X95" s="192"/>
      <c r="Y95" s="192"/>
      <c r="Z95" s="192"/>
      <c r="AA95" s="192"/>
      <c r="AB95" s="192"/>
      <c r="AC95" s="192"/>
      <c r="AD95" s="192"/>
      <c r="AE95" s="192"/>
      <c r="AF95" s="192"/>
      <c r="AG95" s="192"/>
      <c r="AH95" s="192"/>
      <c r="AI95" s="192"/>
      <c r="AJ95" s="192"/>
      <c r="AK95" s="192"/>
      <c r="AL95" s="192"/>
      <c r="AM95" s="192"/>
      <c r="AN95" s="192"/>
      <c r="AO95" s="192"/>
      <c r="AP95" s="192"/>
      <c r="AQ95" s="192"/>
      <c r="AR95" s="192"/>
      <c r="AS95" s="192"/>
      <c r="AT95" s="192"/>
      <c r="AU95" s="192"/>
      <c r="AV95" s="192"/>
      <c r="AW95" s="192"/>
    </row>
    <row r="96" spans="2:49" ht="15" x14ac:dyDescent="0.25">
      <c r="B96" s="192">
        <v>24</v>
      </c>
      <c r="C96" s="184" t="s">
        <v>717</v>
      </c>
      <c r="D96" s="192">
        <v>0</v>
      </c>
      <c r="E96" s="192">
        <v>1</v>
      </c>
      <c r="F96" s="192">
        <v>2</v>
      </c>
      <c r="G96" s="192">
        <v>3</v>
      </c>
      <c r="H96" s="192">
        <v>4</v>
      </c>
      <c r="I96" s="192">
        <v>5</v>
      </c>
      <c r="J96" s="192">
        <v>6</v>
      </c>
      <c r="K96" s="192">
        <v>7</v>
      </c>
      <c r="L96" s="192"/>
      <c r="M96" s="192"/>
      <c r="N96" s="192"/>
      <c r="O96" s="192"/>
      <c r="P96" s="192"/>
      <c r="Q96" s="192"/>
      <c r="R96" s="192"/>
      <c r="S96" s="192"/>
      <c r="T96" s="192"/>
      <c r="U96" s="192"/>
      <c r="V96" s="192"/>
      <c r="W96" s="192"/>
      <c r="X96" s="192"/>
      <c r="Y96" s="192"/>
      <c r="Z96" s="192"/>
      <c r="AA96" s="192"/>
      <c r="AB96" s="192"/>
      <c r="AC96" s="192"/>
      <c r="AD96" s="192"/>
      <c r="AE96" s="192"/>
      <c r="AF96" s="192"/>
      <c r="AG96" s="192"/>
      <c r="AH96" s="192"/>
      <c r="AI96" s="192"/>
      <c r="AJ96" s="192"/>
      <c r="AK96" s="192"/>
      <c r="AL96" s="192"/>
      <c r="AM96" s="192"/>
      <c r="AN96" s="192"/>
      <c r="AO96" s="192"/>
      <c r="AP96" s="192"/>
      <c r="AQ96" s="192"/>
      <c r="AR96" s="192"/>
      <c r="AS96" s="192"/>
      <c r="AT96" s="192"/>
      <c r="AU96" s="192"/>
      <c r="AV96" s="192"/>
      <c r="AW96" s="192"/>
    </row>
    <row r="97" spans="2:49" ht="15" x14ac:dyDescent="0.25">
      <c r="B97" s="192">
        <v>25</v>
      </c>
      <c r="C97" s="184" t="s">
        <v>145</v>
      </c>
      <c r="D97" s="192">
        <f>D58</f>
        <v>54.622999999999998</v>
      </c>
      <c r="E97" s="192">
        <f t="shared" ref="E97:K97" si="15">E58</f>
        <v>74.194999999999993</v>
      </c>
      <c r="F97" s="192">
        <f t="shared" si="15"/>
        <v>68.42</v>
      </c>
      <c r="G97" s="192">
        <f t="shared" si="15"/>
        <v>65.204999999999998</v>
      </c>
      <c r="H97" s="192">
        <f t="shared" si="15"/>
        <v>53.518000000000001</v>
      </c>
      <c r="I97" s="192">
        <f t="shared" si="15"/>
        <v>41.935000000000002</v>
      </c>
      <c r="J97" s="192">
        <f t="shared" si="15"/>
        <v>30.364999999999998</v>
      </c>
      <c r="K97" s="192">
        <f t="shared" si="15"/>
        <v>23.777999999999999</v>
      </c>
      <c r="L97" s="192"/>
      <c r="M97" s="192"/>
      <c r="N97" s="192"/>
      <c r="O97" s="192"/>
      <c r="P97" s="192"/>
      <c r="Q97" s="192"/>
      <c r="R97" s="192"/>
      <c r="S97" s="192"/>
      <c r="T97" s="192"/>
      <c r="U97" s="192"/>
      <c r="V97" s="192"/>
      <c r="W97" s="192"/>
      <c r="X97" s="192"/>
      <c r="Y97" s="192"/>
      <c r="Z97" s="192"/>
      <c r="AA97" s="192"/>
      <c r="AB97" s="192"/>
      <c r="AC97" s="192"/>
      <c r="AD97" s="192"/>
      <c r="AE97" s="192"/>
      <c r="AF97" s="192"/>
      <c r="AG97" s="192"/>
      <c r="AH97" s="192"/>
      <c r="AI97" s="192"/>
      <c r="AJ97" s="192"/>
      <c r="AK97" s="192"/>
      <c r="AL97" s="192"/>
      <c r="AM97" s="192"/>
      <c r="AN97" s="192"/>
      <c r="AO97" s="192"/>
      <c r="AP97" s="192"/>
      <c r="AQ97" s="192"/>
      <c r="AR97" s="192"/>
      <c r="AS97" s="192"/>
      <c r="AT97" s="192"/>
      <c r="AU97" s="192"/>
      <c r="AV97" s="192"/>
      <c r="AW97" s="192"/>
    </row>
    <row r="98" spans="2:49" ht="15" x14ac:dyDescent="0.25">
      <c r="B98" s="192">
        <v>26</v>
      </c>
      <c r="C98" s="184" t="s">
        <v>182</v>
      </c>
      <c r="D98" s="192">
        <v>0</v>
      </c>
      <c r="E98" s="192">
        <v>0</v>
      </c>
      <c r="F98" s="192">
        <v>0</v>
      </c>
      <c r="G98" s="192">
        <v>0</v>
      </c>
      <c r="H98" s="192">
        <v>0</v>
      </c>
      <c r="I98" s="192">
        <v>0</v>
      </c>
      <c r="J98" s="192">
        <v>0</v>
      </c>
      <c r="K98" s="192">
        <v>0</v>
      </c>
      <c r="L98" s="192"/>
      <c r="M98" s="192"/>
      <c r="N98" s="192"/>
      <c r="O98" s="192"/>
      <c r="P98" s="192"/>
      <c r="Q98" s="192"/>
      <c r="R98" s="192"/>
      <c r="S98" s="192"/>
      <c r="T98" s="192"/>
      <c r="U98" s="192"/>
      <c r="V98" s="192"/>
      <c r="W98" s="192"/>
      <c r="X98" s="192"/>
      <c r="Y98" s="192"/>
      <c r="Z98" s="192"/>
      <c r="AA98" s="192"/>
      <c r="AB98" s="192"/>
      <c r="AC98" s="192"/>
      <c r="AD98" s="192"/>
      <c r="AE98" s="192"/>
      <c r="AF98" s="192"/>
      <c r="AG98" s="192"/>
      <c r="AH98" s="192"/>
      <c r="AI98" s="192"/>
      <c r="AJ98" s="192"/>
      <c r="AK98" s="192"/>
      <c r="AL98" s="192"/>
      <c r="AM98" s="192"/>
      <c r="AN98" s="192"/>
      <c r="AO98" s="192"/>
      <c r="AP98" s="192"/>
      <c r="AQ98" s="192"/>
      <c r="AR98" s="192"/>
      <c r="AS98" s="192"/>
      <c r="AT98" s="192"/>
      <c r="AU98" s="192"/>
      <c r="AV98" s="192"/>
      <c r="AW98" s="192"/>
    </row>
    <row r="99" spans="2:49" ht="15" x14ac:dyDescent="0.25">
      <c r="B99" s="192">
        <v>27</v>
      </c>
      <c r="C99" s="184" t="s">
        <v>718</v>
      </c>
      <c r="D99" s="192">
        <v>0</v>
      </c>
      <c r="E99" s="192">
        <v>0</v>
      </c>
      <c r="F99" s="192">
        <v>0</v>
      </c>
      <c r="G99" s="192">
        <v>0</v>
      </c>
      <c r="H99" s="192">
        <v>0</v>
      </c>
      <c r="I99" s="192">
        <v>0</v>
      </c>
      <c r="J99" s="192">
        <v>0</v>
      </c>
      <c r="K99" s="192">
        <v>0</v>
      </c>
      <c r="L99" s="192"/>
      <c r="M99" s="192"/>
      <c r="N99" s="192"/>
      <c r="O99" s="192"/>
      <c r="P99" s="192"/>
      <c r="Q99" s="192"/>
      <c r="R99" s="192"/>
      <c r="S99" s="192"/>
      <c r="T99" s="192"/>
      <c r="U99" s="192"/>
      <c r="V99" s="192"/>
      <c r="W99" s="192"/>
      <c r="X99" s="192"/>
      <c r="Y99" s="192"/>
      <c r="Z99" s="192"/>
      <c r="AA99" s="192"/>
      <c r="AB99" s="192"/>
      <c r="AC99" s="192"/>
      <c r="AD99" s="192"/>
      <c r="AE99" s="192"/>
      <c r="AF99" s="192"/>
      <c r="AG99" s="192"/>
      <c r="AH99" s="192"/>
      <c r="AI99" s="192"/>
      <c r="AJ99" s="192"/>
      <c r="AK99" s="192"/>
      <c r="AL99" s="192"/>
      <c r="AM99" s="192"/>
      <c r="AN99" s="192"/>
      <c r="AO99" s="192"/>
      <c r="AP99" s="192"/>
      <c r="AQ99" s="192"/>
      <c r="AR99" s="192"/>
      <c r="AS99" s="192"/>
      <c r="AT99" s="192"/>
      <c r="AU99" s="192"/>
      <c r="AV99" s="192"/>
      <c r="AW99" s="192"/>
    </row>
    <row r="100" spans="2:49" ht="15" x14ac:dyDescent="0.25">
      <c r="B100" s="192">
        <v>28</v>
      </c>
      <c r="C100" s="184" t="s">
        <v>157</v>
      </c>
      <c r="D100" s="192">
        <v>0</v>
      </c>
      <c r="E100" s="192">
        <v>0</v>
      </c>
      <c r="F100" s="192">
        <v>0</v>
      </c>
      <c r="G100" s="192">
        <v>0</v>
      </c>
      <c r="H100" s="192">
        <v>0</v>
      </c>
      <c r="I100" s="192">
        <v>0</v>
      </c>
      <c r="J100" s="192">
        <v>0</v>
      </c>
      <c r="K100" s="192">
        <v>0</v>
      </c>
      <c r="L100" s="192"/>
      <c r="M100" s="192"/>
      <c r="N100" s="192"/>
      <c r="O100" s="192"/>
      <c r="P100" s="192"/>
      <c r="Q100" s="192"/>
      <c r="R100" s="192"/>
      <c r="S100" s="192"/>
      <c r="T100" s="192"/>
      <c r="U100" s="192"/>
      <c r="V100" s="192"/>
      <c r="W100" s="192"/>
      <c r="X100" s="192"/>
      <c r="Y100" s="192"/>
      <c r="Z100" s="192"/>
      <c r="AA100" s="192"/>
      <c r="AB100" s="192"/>
      <c r="AC100" s="192"/>
      <c r="AD100" s="192"/>
      <c r="AE100" s="192"/>
      <c r="AF100" s="192"/>
      <c r="AG100" s="192"/>
      <c r="AH100" s="192"/>
      <c r="AI100" s="192"/>
      <c r="AJ100" s="192"/>
      <c r="AK100" s="192"/>
      <c r="AL100" s="192"/>
      <c r="AM100" s="192"/>
      <c r="AN100" s="192"/>
      <c r="AO100" s="192"/>
      <c r="AP100" s="192"/>
      <c r="AQ100" s="192"/>
      <c r="AR100" s="192"/>
      <c r="AS100" s="192"/>
      <c r="AT100" s="192"/>
      <c r="AU100" s="192"/>
      <c r="AV100" s="192"/>
      <c r="AW100" s="192"/>
    </row>
    <row r="101" spans="2:49" ht="15" x14ac:dyDescent="0.25">
      <c r="B101" s="192">
        <v>29</v>
      </c>
      <c r="C101" s="184" t="s">
        <v>158</v>
      </c>
      <c r="D101" s="192">
        <v>0</v>
      </c>
      <c r="E101" s="192">
        <v>0</v>
      </c>
      <c r="F101" s="192">
        <v>0</v>
      </c>
      <c r="G101" s="192">
        <v>0</v>
      </c>
      <c r="H101" s="192">
        <v>0</v>
      </c>
      <c r="I101" s="192">
        <v>0</v>
      </c>
      <c r="J101" s="192">
        <v>0</v>
      </c>
      <c r="K101" s="192">
        <v>0</v>
      </c>
      <c r="L101" s="192"/>
      <c r="M101" s="192"/>
      <c r="N101" s="192"/>
      <c r="O101" s="192"/>
      <c r="P101" s="192"/>
      <c r="Q101" s="192"/>
      <c r="R101" s="192"/>
      <c r="S101" s="192"/>
      <c r="T101" s="192"/>
      <c r="U101" s="192"/>
      <c r="V101" s="192"/>
      <c r="W101" s="192"/>
      <c r="X101" s="192"/>
      <c r="Y101" s="192"/>
      <c r="Z101" s="192"/>
      <c r="AA101" s="192"/>
      <c r="AB101" s="192"/>
      <c r="AC101" s="192"/>
      <c r="AD101" s="192"/>
      <c r="AE101" s="192"/>
      <c r="AF101" s="192"/>
      <c r="AG101" s="192"/>
      <c r="AH101" s="192"/>
      <c r="AI101" s="192"/>
      <c r="AJ101" s="192"/>
      <c r="AK101" s="192"/>
      <c r="AL101" s="192"/>
      <c r="AM101" s="192"/>
      <c r="AN101" s="192"/>
      <c r="AO101" s="192"/>
      <c r="AP101" s="192"/>
      <c r="AQ101" s="192"/>
      <c r="AR101" s="192"/>
      <c r="AS101" s="192"/>
      <c r="AT101" s="192"/>
      <c r="AU101" s="192"/>
      <c r="AV101" s="192"/>
      <c r="AW101" s="192"/>
    </row>
    <row r="102" spans="2:49" ht="15" x14ac:dyDescent="0.25">
      <c r="B102" s="192">
        <v>30</v>
      </c>
      <c r="C102" s="184" t="s">
        <v>159</v>
      </c>
      <c r="D102" s="192">
        <v>0</v>
      </c>
      <c r="E102" s="192">
        <v>0</v>
      </c>
      <c r="F102" s="192">
        <v>0</v>
      </c>
      <c r="G102" s="192">
        <v>0</v>
      </c>
      <c r="H102" s="192">
        <v>0</v>
      </c>
      <c r="I102" s="192">
        <v>0</v>
      </c>
      <c r="J102" s="192">
        <v>0</v>
      </c>
      <c r="K102" s="192">
        <v>0</v>
      </c>
      <c r="L102" s="192"/>
      <c r="M102" s="192"/>
      <c r="N102" s="192"/>
      <c r="O102" s="192"/>
      <c r="P102" s="192"/>
      <c r="Q102" s="192"/>
      <c r="R102" s="192"/>
      <c r="S102" s="192"/>
      <c r="T102" s="192"/>
      <c r="U102" s="192"/>
      <c r="V102" s="192"/>
      <c r="W102" s="192"/>
      <c r="X102" s="192"/>
      <c r="Y102" s="192"/>
      <c r="Z102" s="192"/>
      <c r="AA102" s="192"/>
      <c r="AB102" s="192"/>
      <c r="AC102" s="192"/>
      <c r="AD102" s="192"/>
      <c r="AE102" s="192"/>
      <c r="AF102" s="192"/>
      <c r="AG102" s="192"/>
      <c r="AH102" s="192"/>
      <c r="AI102" s="192"/>
      <c r="AJ102" s="192"/>
      <c r="AK102" s="192"/>
      <c r="AL102" s="192"/>
      <c r="AM102" s="192"/>
      <c r="AN102" s="192"/>
      <c r="AO102" s="192"/>
      <c r="AP102" s="192"/>
      <c r="AQ102" s="192"/>
      <c r="AR102" s="192"/>
      <c r="AS102" s="192"/>
      <c r="AT102" s="192"/>
      <c r="AU102" s="192"/>
      <c r="AV102" s="192"/>
      <c r="AW102" s="192"/>
    </row>
    <row r="103" spans="2:49" ht="15" x14ac:dyDescent="0.25">
      <c r="B103" s="192">
        <v>31</v>
      </c>
      <c r="C103" s="184" t="s">
        <v>160</v>
      </c>
      <c r="D103" s="192">
        <v>0</v>
      </c>
      <c r="E103" s="192">
        <v>0</v>
      </c>
      <c r="F103" s="192">
        <v>0</v>
      </c>
      <c r="G103" s="192">
        <v>0</v>
      </c>
      <c r="H103" s="192">
        <v>0</v>
      </c>
      <c r="I103" s="192">
        <v>0</v>
      </c>
      <c r="J103" s="192">
        <v>0</v>
      </c>
      <c r="K103" s="192">
        <v>0</v>
      </c>
      <c r="L103" s="192"/>
      <c r="M103" s="192"/>
      <c r="N103" s="192"/>
      <c r="O103" s="192"/>
      <c r="P103" s="192"/>
      <c r="Q103" s="192"/>
      <c r="R103" s="192"/>
      <c r="S103" s="192"/>
      <c r="T103" s="192"/>
      <c r="U103" s="192"/>
      <c r="V103" s="192"/>
      <c r="W103" s="192"/>
      <c r="X103" s="192"/>
      <c r="Y103" s="192"/>
      <c r="Z103" s="192"/>
      <c r="AA103" s="192"/>
      <c r="AB103" s="192"/>
      <c r="AC103" s="192"/>
      <c r="AD103" s="192"/>
      <c r="AE103" s="192"/>
      <c r="AF103" s="192"/>
      <c r="AG103" s="192"/>
      <c r="AH103" s="192"/>
      <c r="AI103" s="192"/>
      <c r="AJ103" s="192"/>
      <c r="AK103" s="192"/>
      <c r="AL103" s="192"/>
      <c r="AM103" s="192"/>
      <c r="AN103" s="192"/>
      <c r="AO103" s="192"/>
      <c r="AP103" s="192"/>
      <c r="AQ103" s="192"/>
      <c r="AR103" s="192"/>
      <c r="AS103" s="192"/>
      <c r="AT103" s="192"/>
      <c r="AU103" s="192"/>
      <c r="AV103" s="192"/>
      <c r="AW103" s="192"/>
    </row>
    <row r="104" spans="2:49" ht="15" x14ac:dyDescent="0.25">
      <c r="B104" s="192">
        <v>32</v>
      </c>
      <c r="C104" s="184" t="s">
        <v>161</v>
      </c>
      <c r="D104" s="192">
        <v>0</v>
      </c>
      <c r="E104" s="192">
        <v>0</v>
      </c>
      <c r="F104" s="192">
        <v>0</v>
      </c>
      <c r="G104" s="192">
        <v>0</v>
      </c>
      <c r="H104" s="192">
        <v>0</v>
      </c>
      <c r="I104" s="192">
        <v>0</v>
      </c>
      <c r="J104" s="192">
        <v>0</v>
      </c>
      <c r="K104" s="192">
        <v>0</v>
      </c>
      <c r="L104" s="192"/>
      <c r="M104" s="192"/>
      <c r="N104" s="192"/>
      <c r="O104" s="192"/>
      <c r="P104" s="192"/>
      <c r="Q104" s="192"/>
      <c r="R104" s="192"/>
      <c r="S104" s="192"/>
      <c r="T104" s="192"/>
      <c r="U104" s="192"/>
      <c r="V104" s="192"/>
      <c r="W104" s="192"/>
      <c r="X104" s="192"/>
      <c r="Y104" s="192"/>
      <c r="Z104" s="192"/>
      <c r="AA104" s="192"/>
      <c r="AB104" s="192"/>
      <c r="AC104" s="192"/>
      <c r="AD104" s="192"/>
      <c r="AE104" s="192"/>
      <c r="AF104" s="192"/>
      <c r="AG104" s="192"/>
      <c r="AH104" s="192"/>
      <c r="AI104" s="192"/>
      <c r="AJ104" s="192"/>
      <c r="AK104" s="192"/>
      <c r="AL104" s="192"/>
      <c r="AM104" s="192"/>
      <c r="AN104" s="192"/>
      <c r="AO104" s="192"/>
      <c r="AP104" s="192"/>
      <c r="AQ104" s="192"/>
      <c r="AR104" s="192"/>
      <c r="AS104" s="192"/>
      <c r="AT104" s="192"/>
      <c r="AU104" s="192"/>
      <c r="AV104" s="192"/>
      <c r="AW104" s="192"/>
    </row>
    <row r="105" spans="2:49" ht="15" x14ac:dyDescent="0.25">
      <c r="B105" s="192">
        <v>33</v>
      </c>
      <c r="C105" s="184" t="s">
        <v>162</v>
      </c>
      <c r="D105" s="192">
        <v>0</v>
      </c>
      <c r="E105" s="192">
        <v>0</v>
      </c>
      <c r="F105" s="192">
        <v>0</v>
      </c>
      <c r="G105" s="192">
        <v>0</v>
      </c>
      <c r="H105" s="192">
        <v>0</v>
      </c>
      <c r="I105" s="192">
        <v>0</v>
      </c>
      <c r="J105" s="192">
        <v>0</v>
      </c>
      <c r="K105" s="192">
        <v>0</v>
      </c>
      <c r="L105" s="192"/>
      <c r="M105" s="192"/>
      <c r="N105" s="192"/>
      <c r="O105" s="192"/>
      <c r="P105" s="192"/>
      <c r="Q105" s="192"/>
      <c r="R105" s="192"/>
      <c r="S105" s="192"/>
      <c r="T105" s="192"/>
      <c r="U105" s="192"/>
      <c r="V105" s="192"/>
      <c r="W105" s="192"/>
      <c r="X105" s="192"/>
      <c r="Y105" s="192"/>
      <c r="Z105" s="192"/>
      <c r="AA105" s="192"/>
      <c r="AB105" s="192"/>
      <c r="AC105" s="192"/>
      <c r="AD105" s="192"/>
      <c r="AE105" s="192"/>
      <c r="AF105" s="192"/>
      <c r="AG105" s="192"/>
      <c r="AH105" s="192"/>
      <c r="AI105" s="192"/>
      <c r="AJ105" s="192"/>
      <c r="AK105" s="192"/>
      <c r="AL105" s="192"/>
      <c r="AM105" s="192"/>
      <c r="AN105" s="192"/>
      <c r="AO105" s="192"/>
      <c r="AP105" s="192"/>
      <c r="AQ105" s="192"/>
      <c r="AR105" s="192"/>
      <c r="AS105" s="192"/>
      <c r="AT105" s="192"/>
      <c r="AU105" s="192"/>
      <c r="AV105" s="192"/>
      <c r="AW105" s="192"/>
    </row>
    <row r="106" spans="2:49" ht="15" x14ac:dyDescent="0.25">
      <c r="B106" s="192">
        <v>34</v>
      </c>
      <c r="C106" s="184" t="s">
        <v>163</v>
      </c>
      <c r="D106" s="192">
        <v>0</v>
      </c>
      <c r="E106" s="192">
        <v>0</v>
      </c>
      <c r="F106" s="192">
        <v>0</v>
      </c>
      <c r="G106" s="192">
        <v>0</v>
      </c>
      <c r="H106" s="192">
        <v>0</v>
      </c>
      <c r="I106" s="192">
        <v>0</v>
      </c>
      <c r="J106" s="192">
        <v>0</v>
      </c>
      <c r="K106" s="192">
        <v>0</v>
      </c>
      <c r="L106" s="192"/>
      <c r="M106" s="192"/>
      <c r="N106" s="192"/>
      <c r="O106" s="192"/>
      <c r="P106" s="192"/>
      <c r="Q106" s="192"/>
      <c r="R106" s="192"/>
      <c r="S106" s="192"/>
      <c r="T106" s="192"/>
      <c r="U106" s="192"/>
      <c r="V106" s="192"/>
      <c r="W106" s="192"/>
      <c r="X106" s="192"/>
      <c r="Y106" s="192"/>
      <c r="Z106" s="192"/>
      <c r="AA106" s="192"/>
      <c r="AB106" s="192"/>
      <c r="AC106" s="192"/>
      <c r="AD106" s="192"/>
      <c r="AE106" s="192"/>
      <c r="AF106" s="192"/>
      <c r="AG106" s="192"/>
      <c r="AH106" s="192"/>
      <c r="AI106" s="192"/>
      <c r="AJ106" s="192"/>
      <c r="AK106" s="192"/>
      <c r="AL106" s="192"/>
      <c r="AM106" s="192"/>
      <c r="AN106" s="192"/>
      <c r="AO106" s="192"/>
      <c r="AP106" s="192"/>
      <c r="AQ106" s="192"/>
      <c r="AR106" s="192"/>
      <c r="AS106" s="192"/>
      <c r="AT106" s="192"/>
      <c r="AU106" s="192"/>
      <c r="AV106" s="192"/>
      <c r="AW106" s="192"/>
    </row>
    <row r="107" spans="2:49" ht="15" x14ac:dyDescent="0.25">
      <c r="B107" s="192">
        <v>35</v>
      </c>
      <c r="C107" s="184" t="s">
        <v>164</v>
      </c>
      <c r="D107" s="192">
        <v>0</v>
      </c>
      <c r="E107" s="192">
        <v>0</v>
      </c>
      <c r="F107" s="192">
        <v>0</v>
      </c>
      <c r="G107" s="192">
        <v>0</v>
      </c>
      <c r="H107" s="192">
        <v>0</v>
      </c>
      <c r="I107" s="192">
        <v>0</v>
      </c>
      <c r="J107" s="192">
        <v>0</v>
      </c>
      <c r="K107" s="192">
        <v>0</v>
      </c>
      <c r="L107" s="192"/>
      <c r="M107" s="192"/>
      <c r="N107" s="192"/>
      <c r="O107" s="192"/>
      <c r="P107" s="192"/>
      <c r="Q107" s="192"/>
      <c r="R107" s="192"/>
      <c r="S107" s="192"/>
      <c r="T107" s="192"/>
      <c r="U107" s="192"/>
      <c r="V107" s="192"/>
      <c r="W107" s="192"/>
      <c r="X107" s="192"/>
      <c r="Y107" s="192"/>
      <c r="Z107" s="192"/>
      <c r="AA107" s="192"/>
      <c r="AB107" s="192"/>
      <c r="AC107" s="192"/>
      <c r="AD107" s="192"/>
      <c r="AE107" s="192"/>
      <c r="AF107" s="192"/>
      <c r="AG107" s="192"/>
      <c r="AH107" s="192"/>
      <c r="AI107" s="192"/>
      <c r="AJ107" s="192"/>
      <c r="AK107" s="192"/>
      <c r="AL107" s="192"/>
      <c r="AM107" s="192"/>
      <c r="AN107" s="192"/>
      <c r="AO107" s="192"/>
      <c r="AP107" s="192"/>
      <c r="AQ107" s="192"/>
      <c r="AR107" s="192"/>
      <c r="AS107" s="192"/>
      <c r="AT107" s="192"/>
      <c r="AU107" s="192"/>
      <c r="AV107" s="192"/>
      <c r="AW107" s="192"/>
    </row>
    <row r="108" spans="2:49" ht="15" x14ac:dyDescent="0.25">
      <c r="B108" s="192">
        <v>36</v>
      </c>
      <c r="C108" s="184" t="s">
        <v>653</v>
      </c>
      <c r="D108" s="192">
        <f>D66</f>
        <v>0</v>
      </c>
      <c r="E108" s="192">
        <f t="shared" ref="E108:K108" si="16">E66</f>
        <v>0</v>
      </c>
      <c r="F108" s="192">
        <f t="shared" si="16"/>
        <v>0</v>
      </c>
      <c r="G108" s="192">
        <f t="shared" si="16"/>
        <v>0</v>
      </c>
      <c r="H108" s="192">
        <f t="shared" si="16"/>
        <v>0</v>
      </c>
      <c r="I108" s="192">
        <f t="shared" si="16"/>
        <v>0</v>
      </c>
      <c r="J108" s="192">
        <f t="shared" si="16"/>
        <v>0</v>
      </c>
      <c r="K108" s="192">
        <f t="shared" si="16"/>
        <v>0.192</v>
      </c>
      <c r="L108" s="192"/>
      <c r="M108" s="192"/>
      <c r="N108" s="192"/>
      <c r="O108" s="192"/>
      <c r="P108" s="192"/>
      <c r="Q108" s="192"/>
      <c r="R108" s="192"/>
      <c r="S108" s="192"/>
      <c r="T108" s="192"/>
      <c r="U108" s="192"/>
      <c r="V108" s="192"/>
      <c r="W108" s="192"/>
      <c r="X108" s="192"/>
      <c r="Y108" s="192"/>
      <c r="Z108" s="192"/>
      <c r="AA108" s="192"/>
      <c r="AB108" s="192"/>
      <c r="AC108" s="192"/>
      <c r="AD108" s="192"/>
      <c r="AE108" s="192"/>
      <c r="AF108" s="192"/>
      <c r="AG108" s="192"/>
      <c r="AH108" s="192"/>
      <c r="AI108" s="192"/>
      <c r="AJ108" s="192"/>
      <c r="AK108" s="192"/>
      <c r="AL108" s="192"/>
      <c r="AM108" s="192"/>
      <c r="AN108" s="192"/>
      <c r="AO108" s="192"/>
      <c r="AP108" s="192"/>
      <c r="AQ108" s="192"/>
      <c r="AR108" s="192"/>
      <c r="AS108" s="192"/>
      <c r="AT108" s="192"/>
      <c r="AU108" s="192"/>
      <c r="AV108" s="192"/>
      <c r="AW108" s="192"/>
    </row>
    <row r="109" spans="2:49" ht="15" x14ac:dyDescent="0.25">
      <c r="B109" s="192">
        <v>37</v>
      </c>
      <c r="C109" s="184" t="s">
        <v>791</v>
      </c>
      <c r="D109" s="192">
        <v>0</v>
      </c>
      <c r="E109" s="192">
        <v>0</v>
      </c>
      <c r="F109" s="192">
        <v>0</v>
      </c>
      <c r="G109" s="192">
        <v>0</v>
      </c>
      <c r="H109" s="192">
        <v>0</v>
      </c>
      <c r="I109" s="192">
        <v>0</v>
      </c>
      <c r="J109" s="192">
        <v>0</v>
      </c>
      <c r="K109" s="192">
        <v>0</v>
      </c>
      <c r="L109" s="192"/>
      <c r="M109" s="192"/>
      <c r="N109" s="192"/>
      <c r="O109" s="192"/>
      <c r="P109" s="192"/>
      <c r="Q109" s="192"/>
      <c r="R109" s="192"/>
      <c r="S109" s="192"/>
      <c r="T109" s="192"/>
      <c r="U109" s="192"/>
      <c r="V109" s="192"/>
      <c r="W109" s="192"/>
      <c r="X109" s="192"/>
      <c r="Y109" s="192"/>
      <c r="Z109" s="192"/>
      <c r="AA109" s="192"/>
      <c r="AB109" s="192"/>
      <c r="AC109" s="192"/>
      <c r="AD109" s="192"/>
      <c r="AE109" s="192"/>
      <c r="AF109" s="192"/>
      <c r="AG109" s="192"/>
      <c r="AH109" s="192"/>
      <c r="AI109" s="192"/>
      <c r="AJ109" s="192"/>
      <c r="AK109" s="192"/>
      <c r="AL109" s="192"/>
      <c r="AM109" s="192"/>
      <c r="AN109" s="192"/>
      <c r="AO109" s="192"/>
      <c r="AP109" s="192"/>
      <c r="AQ109" s="192"/>
      <c r="AR109" s="192"/>
      <c r="AS109" s="192"/>
      <c r="AT109" s="192"/>
      <c r="AU109" s="192"/>
      <c r="AV109" s="192"/>
      <c r="AW109" s="192"/>
    </row>
    <row r="110" spans="2:49" ht="15" x14ac:dyDescent="0.25">
      <c r="B110" s="192">
        <v>38</v>
      </c>
      <c r="C110" s="184" t="s">
        <v>795</v>
      </c>
      <c r="D110" s="192">
        <v>0</v>
      </c>
      <c r="E110" s="192">
        <v>0</v>
      </c>
      <c r="F110" s="192">
        <v>0</v>
      </c>
      <c r="G110" s="192">
        <v>0</v>
      </c>
      <c r="H110" s="192">
        <v>0</v>
      </c>
      <c r="I110" s="192">
        <v>0</v>
      </c>
      <c r="J110" s="192">
        <v>0</v>
      </c>
      <c r="K110" s="192">
        <v>0</v>
      </c>
      <c r="L110" s="192"/>
      <c r="M110" s="192"/>
      <c r="N110" s="192"/>
      <c r="O110" s="192"/>
      <c r="P110" s="192"/>
      <c r="Q110" s="192"/>
      <c r="R110" s="192"/>
      <c r="S110" s="192"/>
      <c r="T110" s="192"/>
      <c r="U110" s="192"/>
      <c r="V110" s="192"/>
      <c r="W110" s="192"/>
      <c r="X110" s="192"/>
      <c r="Y110" s="192"/>
      <c r="Z110" s="192"/>
      <c r="AA110" s="192"/>
      <c r="AB110" s="192"/>
      <c r="AC110" s="192"/>
      <c r="AD110" s="192"/>
      <c r="AE110" s="192"/>
      <c r="AF110" s="192"/>
      <c r="AG110" s="192"/>
      <c r="AH110" s="192"/>
      <c r="AI110" s="192"/>
      <c r="AJ110" s="192"/>
      <c r="AK110" s="192"/>
      <c r="AL110" s="192"/>
      <c r="AM110" s="192"/>
      <c r="AN110" s="192"/>
      <c r="AO110" s="192"/>
      <c r="AP110" s="192"/>
      <c r="AQ110" s="192"/>
      <c r="AR110" s="192"/>
      <c r="AS110" s="192"/>
      <c r="AT110" s="192"/>
      <c r="AU110" s="192"/>
      <c r="AV110" s="192"/>
      <c r="AW110" s="192"/>
    </row>
    <row r="111" spans="2:49" ht="15" x14ac:dyDescent="0.25">
      <c r="B111" s="192">
        <v>39</v>
      </c>
      <c r="C111" s="184" t="s">
        <v>654</v>
      </c>
      <c r="D111" s="192">
        <v>0</v>
      </c>
      <c r="E111" s="192">
        <v>0</v>
      </c>
      <c r="F111" s="192">
        <v>0</v>
      </c>
      <c r="G111" s="192">
        <v>0</v>
      </c>
      <c r="H111" s="192">
        <v>0</v>
      </c>
      <c r="I111" s="192">
        <v>0</v>
      </c>
      <c r="J111" s="192">
        <v>0</v>
      </c>
      <c r="K111" s="192">
        <v>0</v>
      </c>
      <c r="L111" s="192"/>
      <c r="M111" s="192"/>
      <c r="N111" s="192"/>
      <c r="O111" s="192"/>
      <c r="P111" s="192"/>
      <c r="Q111" s="192"/>
      <c r="R111" s="192"/>
      <c r="S111" s="192"/>
      <c r="T111" s="192"/>
      <c r="U111" s="192"/>
      <c r="V111" s="192"/>
      <c r="W111" s="192"/>
      <c r="X111" s="192"/>
      <c r="Y111" s="192"/>
      <c r="Z111" s="192"/>
      <c r="AA111" s="192"/>
      <c r="AB111" s="192"/>
      <c r="AC111" s="192"/>
      <c r="AD111" s="192"/>
      <c r="AE111" s="192"/>
      <c r="AF111" s="192"/>
      <c r="AG111" s="192"/>
      <c r="AH111" s="192"/>
      <c r="AI111" s="192"/>
      <c r="AJ111" s="192"/>
      <c r="AK111" s="192"/>
      <c r="AL111" s="192"/>
      <c r="AM111" s="192"/>
      <c r="AN111" s="192"/>
      <c r="AO111" s="192"/>
      <c r="AP111" s="192"/>
      <c r="AQ111" s="192"/>
      <c r="AR111" s="192"/>
      <c r="AS111" s="192"/>
      <c r="AT111" s="192"/>
      <c r="AU111" s="192"/>
      <c r="AV111" s="192"/>
      <c r="AW111" s="192"/>
    </row>
    <row r="112" spans="2:49" ht="15" x14ac:dyDescent="0.25">
      <c r="B112" s="192">
        <v>40</v>
      </c>
      <c r="C112" s="184" t="s">
        <v>655</v>
      </c>
      <c r="D112" s="192">
        <v>0</v>
      </c>
      <c r="E112" s="192">
        <v>0</v>
      </c>
      <c r="F112" s="192">
        <v>0</v>
      </c>
      <c r="G112" s="192">
        <v>0</v>
      </c>
      <c r="H112" s="192">
        <v>0</v>
      </c>
      <c r="I112" s="192">
        <v>0</v>
      </c>
      <c r="J112" s="192">
        <v>0</v>
      </c>
      <c r="K112" s="192">
        <v>0</v>
      </c>
      <c r="L112" s="192"/>
      <c r="M112" s="192"/>
      <c r="N112" s="192"/>
      <c r="O112" s="192"/>
      <c r="P112" s="192"/>
      <c r="Q112" s="192"/>
      <c r="R112" s="192"/>
      <c r="S112" s="192"/>
      <c r="T112" s="192"/>
      <c r="U112" s="192"/>
      <c r="V112" s="192"/>
      <c r="W112" s="192"/>
      <c r="X112" s="192"/>
      <c r="Y112" s="192"/>
      <c r="Z112" s="192"/>
      <c r="AA112" s="192"/>
      <c r="AB112" s="192"/>
      <c r="AC112" s="192"/>
      <c r="AD112" s="192"/>
      <c r="AE112" s="192"/>
      <c r="AF112" s="192"/>
      <c r="AG112" s="192"/>
      <c r="AH112" s="192"/>
      <c r="AI112" s="192"/>
      <c r="AJ112" s="192"/>
      <c r="AK112" s="192"/>
      <c r="AL112" s="192"/>
      <c r="AM112" s="192"/>
      <c r="AN112" s="192"/>
      <c r="AO112" s="192"/>
      <c r="AP112" s="192"/>
      <c r="AQ112" s="192"/>
      <c r="AR112" s="192"/>
      <c r="AS112" s="192"/>
      <c r="AT112" s="192"/>
      <c r="AU112" s="192"/>
      <c r="AV112" s="192"/>
      <c r="AW112" s="192"/>
    </row>
    <row r="113" spans="2:49" ht="15" x14ac:dyDescent="0.25">
      <c r="B113" s="192">
        <v>41</v>
      </c>
      <c r="C113" s="184" t="s">
        <v>656</v>
      </c>
      <c r="D113" s="192">
        <v>0</v>
      </c>
      <c r="E113" s="192">
        <v>0</v>
      </c>
      <c r="F113" s="192">
        <v>0</v>
      </c>
      <c r="G113" s="192">
        <v>0</v>
      </c>
      <c r="H113" s="192">
        <v>0</v>
      </c>
      <c r="I113" s="192">
        <v>0</v>
      </c>
      <c r="J113" s="192">
        <v>0</v>
      </c>
      <c r="K113" s="192">
        <v>0</v>
      </c>
      <c r="L113" s="192"/>
      <c r="M113" s="192"/>
      <c r="N113" s="192"/>
      <c r="O113" s="192"/>
      <c r="P113" s="192"/>
      <c r="Q113" s="192"/>
      <c r="R113" s="192"/>
      <c r="S113" s="192"/>
      <c r="T113" s="192"/>
      <c r="U113" s="192"/>
      <c r="V113" s="192"/>
      <c r="W113" s="192"/>
      <c r="X113" s="192"/>
      <c r="Y113" s="192"/>
      <c r="Z113" s="192"/>
      <c r="AA113" s="192"/>
      <c r="AB113" s="192"/>
      <c r="AC113" s="192"/>
      <c r="AD113" s="192"/>
      <c r="AE113" s="192"/>
      <c r="AF113" s="192"/>
      <c r="AG113" s="192"/>
      <c r="AH113" s="192"/>
      <c r="AI113" s="192"/>
      <c r="AJ113" s="192"/>
      <c r="AK113" s="192"/>
      <c r="AL113" s="192"/>
      <c r="AM113" s="192"/>
      <c r="AN113" s="192"/>
      <c r="AO113" s="192"/>
      <c r="AP113" s="192"/>
      <c r="AQ113" s="192"/>
      <c r="AR113" s="192"/>
      <c r="AS113" s="192"/>
      <c r="AT113" s="192"/>
      <c r="AU113" s="192"/>
      <c r="AV113" s="192"/>
      <c r="AW113" s="192"/>
    </row>
    <row r="114" spans="2:49" ht="13.5" thickBot="1" x14ac:dyDescent="0.25">
      <c r="C114" s="338" t="s">
        <v>491</v>
      </c>
      <c r="D114" s="339"/>
      <c r="E114" s="339"/>
      <c r="F114" s="339"/>
      <c r="G114" s="339"/>
      <c r="H114" s="339"/>
      <c r="I114" s="339"/>
      <c r="J114" s="339"/>
      <c r="K114" s="339"/>
      <c r="L114" s="339"/>
      <c r="M114" s="339"/>
      <c r="N114" s="339"/>
      <c r="O114" s="339"/>
      <c r="P114" s="339"/>
      <c r="Q114" s="339"/>
      <c r="R114" s="339"/>
      <c r="S114" s="339"/>
      <c r="T114" s="339"/>
      <c r="U114" s="339"/>
      <c r="V114" s="339"/>
      <c r="W114" s="339"/>
      <c r="X114" s="339"/>
      <c r="Y114" s="339"/>
      <c r="Z114" s="339"/>
      <c r="AA114" s="339"/>
      <c r="AB114" s="339"/>
      <c r="AC114" s="339"/>
      <c r="AD114" s="339"/>
      <c r="AE114" s="339"/>
      <c r="AF114" s="339"/>
      <c r="AG114" s="339"/>
      <c r="AH114" s="339"/>
      <c r="AI114" s="339"/>
      <c r="AJ114" s="339"/>
      <c r="AK114" s="339"/>
      <c r="AL114" s="339"/>
      <c r="AM114" s="339"/>
      <c r="AN114" s="339"/>
      <c r="AO114" s="339"/>
      <c r="AP114" s="339"/>
      <c r="AQ114" s="339"/>
      <c r="AR114" s="339"/>
      <c r="AS114" s="339"/>
      <c r="AT114" s="339"/>
      <c r="AU114" s="339"/>
      <c r="AV114" s="339"/>
      <c r="AW114" s="340"/>
    </row>
    <row r="115" spans="2:49" ht="13.5" thickBot="1" x14ac:dyDescent="0.25">
      <c r="M115" s="216"/>
    </row>
    <row r="116" spans="2:49" x14ac:dyDescent="0.2">
      <c r="C116" s="335" t="s">
        <v>749</v>
      </c>
      <c r="D116" s="336"/>
      <c r="E116" s="336"/>
      <c r="F116" s="336"/>
      <c r="G116" s="336"/>
      <c r="H116" s="336"/>
      <c r="I116" s="336"/>
      <c r="J116" s="336"/>
      <c r="K116" s="336"/>
      <c r="L116" s="336"/>
      <c r="M116" s="336"/>
      <c r="N116" s="336"/>
      <c r="O116" s="336"/>
      <c r="P116" s="336"/>
      <c r="Q116" s="336"/>
      <c r="R116" s="336"/>
      <c r="S116" s="336"/>
      <c r="T116" s="336"/>
      <c r="U116" s="336"/>
      <c r="V116" s="336"/>
      <c r="W116" s="336"/>
      <c r="X116" s="336"/>
      <c r="Y116" s="336"/>
      <c r="Z116" s="336"/>
      <c r="AA116" s="336"/>
      <c r="AB116" s="336"/>
      <c r="AC116" s="336"/>
      <c r="AD116" s="336"/>
      <c r="AE116" s="336"/>
      <c r="AF116" s="336"/>
      <c r="AG116" s="336"/>
      <c r="AH116" s="336"/>
      <c r="AI116" s="336"/>
      <c r="AJ116" s="336"/>
      <c r="AK116" s="336"/>
      <c r="AL116" s="336"/>
      <c r="AM116" s="336"/>
      <c r="AN116" s="336"/>
      <c r="AO116" s="336"/>
      <c r="AP116" s="336"/>
      <c r="AQ116" s="336"/>
      <c r="AR116" s="336"/>
      <c r="AS116" s="336"/>
      <c r="AT116" s="336"/>
      <c r="AU116" s="336"/>
      <c r="AV116" s="336"/>
      <c r="AW116" s="337"/>
    </row>
    <row r="117" spans="2:49" x14ac:dyDescent="0.2">
      <c r="C117" s="176"/>
      <c r="D117" s="176">
        <v>2005</v>
      </c>
      <c r="E117" s="176">
        <v>2006</v>
      </c>
      <c r="F117" s="176">
        <v>2007</v>
      </c>
      <c r="G117" s="176">
        <v>2008</v>
      </c>
      <c r="H117" s="176">
        <v>2009</v>
      </c>
      <c r="I117" s="176">
        <v>2010</v>
      </c>
      <c r="J117" s="176">
        <v>2011</v>
      </c>
      <c r="K117" s="176">
        <v>2012</v>
      </c>
      <c r="L117" s="176">
        <v>2013</v>
      </c>
      <c r="M117" s="176">
        <v>2014</v>
      </c>
      <c r="N117" s="176">
        <v>2015</v>
      </c>
      <c r="O117" s="176">
        <v>2016</v>
      </c>
      <c r="P117" s="176">
        <v>2017</v>
      </c>
      <c r="Q117" s="176">
        <v>2018</v>
      </c>
      <c r="R117" s="176">
        <v>2019</v>
      </c>
      <c r="S117" s="176">
        <v>2020</v>
      </c>
      <c r="T117" s="176">
        <v>2021</v>
      </c>
      <c r="U117" s="176">
        <v>2022</v>
      </c>
      <c r="V117" s="176">
        <v>2023</v>
      </c>
      <c r="W117" s="176">
        <v>2024</v>
      </c>
      <c r="X117" s="176">
        <v>2025</v>
      </c>
      <c r="Y117" s="176">
        <v>2026</v>
      </c>
      <c r="Z117" s="176">
        <v>2027</v>
      </c>
      <c r="AA117" s="176">
        <v>2028</v>
      </c>
      <c r="AB117" s="176">
        <v>2029</v>
      </c>
      <c r="AC117" s="176">
        <v>2030</v>
      </c>
      <c r="AD117" s="176">
        <v>2031</v>
      </c>
      <c r="AE117" s="176">
        <v>2032</v>
      </c>
      <c r="AF117" s="176">
        <v>2033</v>
      </c>
      <c r="AG117" s="176">
        <v>2034</v>
      </c>
      <c r="AH117" s="176">
        <v>2035</v>
      </c>
      <c r="AI117" s="176">
        <v>2036</v>
      </c>
      <c r="AJ117" s="176">
        <v>2037</v>
      </c>
      <c r="AK117" s="176">
        <v>2038</v>
      </c>
      <c r="AL117" s="176">
        <v>2039</v>
      </c>
      <c r="AM117" s="176">
        <v>2040</v>
      </c>
      <c r="AN117" s="176">
        <v>2041</v>
      </c>
      <c r="AO117" s="176">
        <v>2042</v>
      </c>
      <c r="AP117" s="176">
        <v>2043</v>
      </c>
      <c r="AQ117" s="176">
        <v>2044</v>
      </c>
      <c r="AR117" s="176">
        <v>2045</v>
      </c>
      <c r="AS117" s="176">
        <v>2046</v>
      </c>
      <c r="AT117" s="176">
        <v>2047</v>
      </c>
      <c r="AU117" s="176">
        <v>2048</v>
      </c>
      <c r="AV117" s="176">
        <v>2049</v>
      </c>
      <c r="AW117" s="185">
        <v>2050</v>
      </c>
    </row>
    <row r="118" spans="2:49" ht="15" x14ac:dyDescent="0.25">
      <c r="C118" s="184" t="s">
        <v>739</v>
      </c>
      <c r="D118" s="192">
        <v>23500</v>
      </c>
      <c r="E118" s="192">
        <v>23500</v>
      </c>
      <c r="F118" s="192">
        <v>25000</v>
      </c>
      <c r="G118" s="192">
        <v>29250</v>
      </c>
      <c r="H118" s="192">
        <v>36750</v>
      </c>
      <c r="I118" s="192">
        <v>33750</v>
      </c>
      <c r="J118" s="192">
        <v>30750</v>
      </c>
      <c r="K118" s="192">
        <v>27500</v>
      </c>
      <c r="L118" s="187">
        <v>26208.350705680677</v>
      </c>
      <c r="M118" s="187">
        <v>25393.375096937241</v>
      </c>
      <c r="N118" s="187">
        <v>24879.160251028352</v>
      </c>
      <c r="O118" s="187">
        <v>24554.712617361391</v>
      </c>
      <c r="P118" s="187">
        <v>24350</v>
      </c>
      <c r="Q118" s="187">
        <v>24220.835070568068</v>
      </c>
      <c r="R118" s="187">
        <v>24139.337509693723</v>
      </c>
      <c r="S118" s="187">
        <v>24087.916025102837</v>
      </c>
      <c r="T118" s="187">
        <v>24055.47126173614</v>
      </c>
      <c r="U118" s="187">
        <v>24035</v>
      </c>
      <c r="V118" s="187">
        <v>24022.083507056806</v>
      </c>
      <c r="W118" s="187">
        <v>24013.933750969372</v>
      </c>
      <c r="X118" s="187">
        <v>24008.791602510282</v>
      </c>
      <c r="Y118" s="187">
        <v>24005.547126173613</v>
      </c>
      <c r="Z118" s="187">
        <v>24003.5</v>
      </c>
      <c r="AA118" s="187">
        <v>24002.208350705681</v>
      </c>
      <c r="AB118" s="187">
        <v>24001.393375096937</v>
      </c>
      <c r="AC118" s="187">
        <v>24000.879160251028</v>
      </c>
      <c r="AD118" s="187">
        <v>24000.554712617362</v>
      </c>
      <c r="AE118" s="187">
        <v>24000.35</v>
      </c>
      <c r="AF118" s="187">
        <v>24000.22083507057</v>
      </c>
      <c r="AG118" s="187">
        <v>24000.139337509692</v>
      </c>
      <c r="AH118" s="187">
        <v>24000.087916025102</v>
      </c>
      <c r="AI118" s="187">
        <v>24000.055471261738</v>
      </c>
      <c r="AJ118" s="187">
        <v>24000.035</v>
      </c>
      <c r="AK118" s="187">
        <v>24000.022083507058</v>
      </c>
      <c r="AL118" s="187">
        <v>24000.013933750968</v>
      </c>
      <c r="AM118" s="187">
        <v>24000.008791602511</v>
      </c>
      <c r="AN118" s="187">
        <v>24000.005547126173</v>
      </c>
      <c r="AO118" s="187">
        <v>24000.003499999999</v>
      </c>
      <c r="AP118" s="187">
        <v>24000.002208350706</v>
      </c>
      <c r="AQ118" s="187">
        <v>24000.001393375096</v>
      </c>
      <c r="AR118" s="187">
        <v>24000.000879160252</v>
      </c>
      <c r="AS118" s="187">
        <v>24000.000554712617</v>
      </c>
      <c r="AT118" s="187">
        <v>24000.000349999998</v>
      </c>
      <c r="AU118" s="187">
        <v>24000.000220835071</v>
      </c>
      <c r="AV118" s="187">
        <v>24000.00013933751</v>
      </c>
      <c r="AW118" s="187">
        <v>24000.000087916025</v>
      </c>
    </row>
    <row r="119" spans="2:49" ht="13.5" thickBot="1" x14ac:dyDescent="0.25">
      <c r="C119" s="338" t="s">
        <v>491</v>
      </c>
      <c r="D119" s="339"/>
      <c r="E119" s="339"/>
      <c r="F119" s="339"/>
      <c r="G119" s="339"/>
      <c r="H119" s="339"/>
      <c r="I119" s="339"/>
      <c r="J119" s="339"/>
      <c r="K119" s="339"/>
      <c r="L119" s="339"/>
      <c r="M119" s="339"/>
      <c r="N119" s="339"/>
      <c r="O119" s="339"/>
      <c r="P119" s="339"/>
      <c r="Q119" s="339"/>
      <c r="R119" s="339"/>
      <c r="S119" s="339"/>
      <c r="T119" s="339"/>
      <c r="U119" s="339"/>
      <c r="V119" s="339"/>
      <c r="W119" s="339"/>
      <c r="X119" s="339"/>
      <c r="Y119" s="339"/>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40"/>
    </row>
    <row r="120" spans="2:49" ht="13.5" thickBot="1" x14ac:dyDescent="0.25"/>
    <row r="121" spans="2:49" x14ac:dyDescent="0.2">
      <c r="C121" s="335" t="s">
        <v>755</v>
      </c>
      <c r="D121" s="336"/>
      <c r="E121" s="336"/>
      <c r="F121" s="336"/>
      <c r="G121" s="336"/>
      <c r="H121" s="336"/>
      <c r="I121" s="336"/>
      <c r="J121" s="336"/>
      <c r="K121" s="336"/>
      <c r="L121" s="336"/>
      <c r="M121" s="336"/>
      <c r="N121" s="336"/>
      <c r="O121" s="336"/>
      <c r="P121" s="336"/>
      <c r="Q121" s="336"/>
      <c r="R121" s="336"/>
      <c r="S121" s="336"/>
      <c r="T121" s="336"/>
      <c r="U121" s="336"/>
      <c r="V121" s="336"/>
      <c r="W121" s="336"/>
      <c r="X121" s="336"/>
      <c r="Y121" s="336"/>
      <c r="Z121" s="336"/>
      <c r="AA121" s="336"/>
      <c r="AB121" s="336"/>
      <c r="AC121" s="336"/>
      <c r="AD121" s="336"/>
      <c r="AE121" s="336"/>
      <c r="AF121" s="336"/>
      <c r="AG121" s="336"/>
      <c r="AH121" s="336"/>
      <c r="AI121" s="336"/>
      <c r="AJ121" s="336"/>
      <c r="AK121" s="336"/>
      <c r="AL121" s="336"/>
      <c r="AM121" s="336"/>
      <c r="AN121" s="336"/>
      <c r="AO121" s="336"/>
      <c r="AP121" s="336"/>
      <c r="AQ121" s="336"/>
      <c r="AR121" s="336"/>
      <c r="AS121" s="336"/>
      <c r="AT121" s="336"/>
      <c r="AU121" s="336"/>
      <c r="AV121" s="336"/>
      <c r="AW121" s="337"/>
    </row>
    <row r="122" spans="2:49" x14ac:dyDescent="0.2">
      <c r="C122" s="176"/>
      <c r="D122" s="176">
        <v>2005</v>
      </c>
      <c r="E122" s="176">
        <v>2006</v>
      </c>
      <c r="F122" s="176">
        <v>2007</v>
      </c>
      <c r="G122" s="176">
        <v>2008</v>
      </c>
      <c r="H122" s="176">
        <v>2009</v>
      </c>
      <c r="I122" s="176">
        <v>2010</v>
      </c>
      <c r="J122" s="176">
        <v>2011</v>
      </c>
      <c r="K122" s="176">
        <v>2012</v>
      </c>
      <c r="L122" s="176">
        <v>2013</v>
      </c>
      <c r="M122" s="176">
        <v>2014</v>
      </c>
      <c r="N122" s="176">
        <v>2015</v>
      </c>
      <c r="O122" s="176">
        <v>2016</v>
      </c>
      <c r="P122" s="176">
        <v>2017</v>
      </c>
      <c r="Q122" s="176">
        <v>2018</v>
      </c>
      <c r="R122" s="176">
        <v>2019</v>
      </c>
      <c r="S122" s="176">
        <v>2020</v>
      </c>
      <c r="T122" s="176">
        <v>2021</v>
      </c>
      <c r="U122" s="176">
        <v>2022</v>
      </c>
      <c r="V122" s="176">
        <v>2023</v>
      </c>
      <c r="W122" s="176">
        <v>2024</v>
      </c>
      <c r="X122" s="176">
        <v>2025</v>
      </c>
      <c r="Y122" s="176">
        <v>2026</v>
      </c>
      <c r="Z122" s="176">
        <v>2027</v>
      </c>
      <c r="AA122" s="176">
        <v>2028</v>
      </c>
      <c r="AB122" s="176">
        <v>2029</v>
      </c>
      <c r="AC122" s="176">
        <v>2030</v>
      </c>
      <c r="AD122" s="176">
        <v>2031</v>
      </c>
      <c r="AE122" s="176">
        <v>2032</v>
      </c>
      <c r="AF122" s="176">
        <v>2033</v>
      </c>
      <c r="AG122" s="176">
        <v>2034</v>
      </c>
      <c r="AH122" s="176">
        <v>2035</v>
      </c>
      <c r="AI122" s="176">
        <v>2036</v>
      </c>
      <c r="AJ122" s="176">
        <v>2037</v>
      </c>
      <c r="AK122" s="176">
        <v>2038</v>
      </c>
      <c r="AL122" s="176">
        <v>2039</v>
      </c>
      <c r="AM122" s="176">
        <v>2040</v>
      </c>
      <c r="AN122" s="176">
        <v>2041</v>
      </c>
      <c r="AO122" s="176">
        <v>2042</v>
      </c>
      <c r="AP122" s="176">
        <v>2043</v>
      </c>
      <c r="AQ122" s="176">
        <v>2044</v>
      </c>
      <c r="AR122" s="176">
        <v>2045</v>
      </c>
      <c r="AS122" s="176">
        <v>2046</v>
      </c>
      <c r="AT122" s="176">
        <v>2047</v>
      </c>
      <c r="AU122" s="176">
        <v>2048</v>
      </c>
      <c r="AV122" s="176">
        <v>2049</v>
      </c>
      <c r="AW122" s="185">
        <v>2050</v>
      </c>
    </row>
    <row r="123" spans="2:49" ht="15" x14ac:dyDescent="0.25">
      <c r="C123" s="184" t="s">
        <v>142</v>
      </c>
      <c r="D123" s="217">
        <v>0</v>
      </c>
      <c r="E123" s="217">
        <v>0</v>
      </c>
      <c r="F123" s="217">
        <v>0</v>
      </c>
      <c r="G123" s="217">
        <v>0</v>
      </c>
      <c r="H123" s="217">
        <v>0</v>
      </c>
      <c r="I123" s="217">
        <v>0</v>
      </c>
      <c r="J123" s="217">
        <v>0</v>
      </c>
      <c r="K123" s="187">
        <v>0</v>
      </c>
      <c r="L123" s="187">
        <v>0</v>
      </c>
      <c r="M123" s="187">
        <v>0</v>
      </c>
      <c r="N123" s="187">
        <v>0</v>
      </c>
      <c r="O123" s="187">
        <v>0</v>
      </c>
      <c r="P123" s="187">
        <v>0</v>
      </c>
      <c r="Q123" s="187">
        <v>0</v>
      </c>
      <c r="R123" s="187">
        <v>0</v>
      </c>
      <c r="S123" s="187">
        <v>0</v>
      </c>
      <c r="T123" s="187">
        <v>0</v>
      </c>
      <c r="U123" s="187">
        <v>0</v>
      </c>
      <c r="V123" s="187">
        <v>0</v>
      </c>
      <c r="W123" s="187">
        <v>0</v>
      </c>
      <c r="X123" s="187">
        <v>0</v>
      </c>
      <c r="Y123" s="187">
        <v>0</v>
      </c>
      <c r="Z123" s="187">
        <v>0</v>
      </c>
      <c r="AA123" s="187">
        <v>0</v>
      </c>
      <c r="AB123" s="187">
        <v>0</v>
      </c>
      <c r="AC123" s="187">
        <v>0</v>
      </c>
      <c r="AD123" s="187">
        <v>0</v>
      </c>
      <c r="AE123" s="187">
        <v>0</v>
      </c>
      <c r="AF123" s="187">
        <v>0</v>
      </c>
      <c r="AG123" s="187">
        <v>0</v>
      </c>
      <c r="AH123" s="187">
        <v>0</v>
      </c>
      <c r="AI123" s="187">
        <v>0</v>
      </c>
      <c r="AJ123" s="187">
        <v>0</v>
      </c>
      <c r="AK123" s="187">
        <v>0</v>
      </c>
      <c r="AL123" s="187">
        <v>0</v>
      </c>
      <c r="AM123" s="187">
        <v>0</v>
      </c>
      <c r="AN123" s="187">
        <v>0</v>
      </c>
      <c r="AO123" s="187">
        <v>0</v>
      </c>
      <c r="AP123" s="187">
        <v>0</v>
      </c>
      <c r="AQ123" s="187">
        <v>0</v>
      </c>
      <c r="AR123" s="187">
        <v>0</v>
      </c>
      <c r="AS123" s="187">
        <v>0</v>
      </c>
      <c r="AT123" s="187">
        <v>0</v>
      </c>
      <c r="AU123" s="187">
        <v>0</v>
      </c>
      <c r="AV123" s="187">
        <v>0</v>
      </c>
      <c r="AW123" s="187">
        <v>0</v>
      </c>
    </row>
    <row r="124" spans="2:49" ht="15" x14ac:dyDescent="0.25">
      <c r="C124" s="184" t="s">
        <v>180</v>
      </c>
      <c r="D124" s="217">
        <v>-3718.75</v>
      </c>
      <c r="E124" s="217">
        <v>-4281.25</v>
      </c>
      <c r="F124" s="217">
        <v>-1312.5</v>
      </c>
      <c r="G124" s="217">
        <v>-593.75</v>
      </c>
      <c r="H124" s="217">
        <v>-6406.25</v>
      </c>
      <c r="I124" s="217">
        <v>-5562.5</v>
      </c>
      <c r="J124" s="217">
        <v>-3343.75</v>
      </c>
      <c r="K124" s="187">
        <v>-2298.7222003327875</v>
      </c>
      <c r="L124" s="187">
        <v>-1450.3956552196423</v>
      </c>
      <c r="M124" s="187">
        <v>-915.13779106299546</v>
      </c>
      <c r="N124" s="187">
        <v>-577.41291048257756</v>
      </c>
      <c r="O124" s="187">
        <v>-364.32291666666674</v>
      </c>
      <c r="P124" s="187">
        <v>-229.87222003327869</v>
      </c>
      <c r="Q124" s="187">
        <v>-145.03956552196422</v>
      </c>
      <c r="R124" s="187">
        <v>-91.513779106299552</v>
      </c>
      <c r="S124" s="187">
        <v>-57.741291048257779</v>
      </c>
      <c r="T124" s="187">
        <v>-36.432291666666679</v>
      </c>
      <c r="U124" s="187">
        <v>-22.987222003327886</v>
      </c>
      <c r="V124" s="187">
        <v>-14.503956552196419</v>
      </c>
      <c r="W124" s="187">
        <v>-9.1513779106299538</v>
      </c>
      <c r="X124" s="187">
        <v>-5.7741291048257759</v>
      </c>
      <c r="Y124" s="187">
        <v>-3.6432291666666674</v>
      </c>
      <c r="Z124" s="187">
        <v>-2.2987222003327883</v>
      </c>
      <c r="AA124" s="187">
        <v>-1.4503956552196431</v>
      </c>
      <c r="AB124" s="187">
        <v>-0.91513779106299598</v>
      </c>
      <c r="AC124" s="187">
        <v>-0.57741291048257792</v>
      </c>
      <c r="AD124" s="187">
        <v>-0.36432291666666694</v>
      </c>
      <c r="AE124" s="187">
        <v>-0.22987222003327895</v>
      </c>
      <c r="AF124" s="187">
        <v>-0.1450395655219644</v>
      </c>
      <c r="AG124" s="187">
        <v>-9.1513779106299667E-2</v>
      </c>
      <c r="AH124" s="187">
        <v>-5.7741291048257738E-2</v>
      </c>
      <c r="AI124" s="187">
        <v>-3.6432291666666658E-2</v>
      </c>
      <c r="AJ124" s="187">
        <v>-2.2987222003327871E-2</v>
      </c>
      <c r="AK124" s="187">
        <v>-1.4503956552196422E-2</v>
      </c>
      <c r="AL124" s="187">
        <v>-9.1513779106299556E-3</v>
      </c>
      <c r="AM124" s="187">
        <v>-5.7741291048257776E-3</v>
      </c>
      <c r="AN124" s="187">
        <v>-3.6432291666666679E-3</v>
      </c>
      <c r="AO124" s="187">
        <v>-2.2987222003327886E-3</v>
      </c>
      <c r="AP124" s="187">
        <v>-1.4503956552196435E-3</v>
      </c>
      <c r="AQ124" s="187">
        <v>-9.1513779106299625E-4</v>
      </c>
      <c r="AR124" s="187">
        <v>-5.7741291048257813E-4</v>
      </c>
      <c r="AS124" s="187">
        <v>-3.6432291666666644E-4</v>
      </c>
      <c r="AT124" s="187">
        <v>-2.29872220033279E-4</v>
      </c>
      <c r="AU124" s="187">
        <v>-1.4503956552196418E-4</v>
      </c>
      <c r="AV124" s="187">
        <v>-9.1513779106299688E-5</v>
      </c>
      <c r="AW124" s="187">
        <v>-5.7741291048257741E-5</v>
      </c>
    </row>
    <row r="125" spans="2:49" ht="15" x14ac:dyDescent="0.25">
      <c r="C125" s="184" t="s">
        <v>715</v>
      </c>
      <c r="D125" s="217">
        <v>99999999</v>
      </c>
      <c r="E125" s="217">
        <v>99999999</v>
      </c>
      <c r="F125" s="217">
        <v>99999999</v>
      </c>
      <c r="G125" s="217">
        <v>99999999</v>
      </c>
      <c r="H125" s="217">
        <v>99999999</v>
      </c>
      <c r="I125" s="217">
        <v>99999999</v>
      </c>
      <c r="J125" s="217">
        <v>99999999</v>
      </c>
      <c r="K125" s="187">
        <v>-2298.7222003327875</v>
      </c>
      <c r="L125" s="187">
        <v>-1450.3956552196423</v>
      </c>
      <c r="M125" s="187">
        <v>-915.13779106299546</v>
      </c>
      <c r="N125" s="187">
        <v>-577.41291048257756</v>
      </c>
      <c r="O125" s="187">
        <v>-364.32291666666674</v>
      </c>
      <c r="P125" s="187">
        <v>-229.87222003327869</v>
      </c>
      <c r="Q125" s="187">
        <v>-145.03956552196422</v>
      </c>
      <c r="R125" s="187">
        <v>-91.513779106299552</v>
      </c>
      <c r="S125" s="187">
        <v>-57.741291048257779</v>
      </c>
      <c r="T125" s="187">
        <v>-36.432291666666679</v>
      </c>
      <c r="U125" s="187">
        <v>-22.987222003327886</v>
      </c>
      <c r="V125" s="187">
        <v>-14.503956552196419</v>
      </c>
      <c r="W125" s="187">
        <v>-9.1513779106299538</v>
      </c>
      <c r="X125" s="187">
        <v>-5.7741291048257759</v>
      </c>
      <c r="Y125" s="187">
        <v>-3.6432291666666674</v>
      </c>
      <c r="Z125" s="187">
        <v>-2.2987222003327883</v>
      </c>
      <c r="AA125" s="187">
        <v>-1.4503956552196431</v>
      </c>
      <c r="AB125" s="187">
        <v>-0.91513779106299598</v>
      </c>
      <c r="AC125" s="187">
        <v>-0.57741291048257792</v>
      </c>
      <c r="AD125" s="187">
        <v>-0.36432291666666694</v>
      </c>
      <c r="AE125" s="187">
        <v>-0.22987222003327895</v>
      </c>
      <c r="AF125" s="187">
        <v>-0.1450395655219644</v>
      </c>
      <c r="AG125" s="187">
        <v>-9.1513779106299667E-2</v>
      </c>
      <c r="AH125" s="187">
        <v>-5.7741291048257738E-2</v>
      </c>
      <c r="AI125" s="187">
        <v>-3.6432291666666658E-2</v>
      </c>
      <c r="AJ125" s="187">
        <v>-2.2987222003327871E-2</v>
      </c>
      <c r="AK125" s="187">
        <v>-1.4503956552196422E-2</v>
      </c>
      <c r="AL125" s="187">
        <v>-9.1513779106299556E-3</v>
      </c>
      <c r="AM125" s="187">
        <v>-5.7741291048257776E-3</v>
      </c>
      <c r="AN125" s="187">
        <v>-3.6432291666666679E-3</v>
      </c>
      <c r="AO125" s="187">
        <v>-2.2987222003327886E-3</v>
      </c>
      <c r="AP125" s="187">
        <v>-1.4503956552196435E-3</v>
      </c>
      <c r="AQ125" s="187">
        <v>-9.1513779106299625E-4</v>
      </c>
      <c r="AR125" s="187">
        <v>-5.7741291048257813E-4</v>
      </c>
      <c r="AS125" s="187">
        <v>-3.6432291666666644E-4</v>
      </c>
      <c r="AT125" s="187">
        <v>-2.29872220033279E-4</v>
      </c>
      <c r="AU125" s="187">
        <v>-1.4503956552196418E-4</v>
      </c>
      <c r="AV125" s="187">
        <v>-9.1513779106299688E-5</v>
      </c>
      <c r="AW125" s="187">
        <v>-5.7741291048257741E-5</v>
      </c>
    </row>
    <row r="126" spans="2:49" ht="15" x14ac:dyDescent="0.25">
      <c r="C126" s="184" t="s">
        <v>144</v>
      </c>
      <c r="D126" s="217">
        <v>1000</v>
      </c>
      <c r="E126" s="217">
        <v>3062.5</v>
      </c>
      <c r="F126" s="217">
        <v>2062.5</v>
      </c>
      <c r="G126" s="217">
        <v>4750</v>
      </c>
      <c r="H126" s="217">
        <v>2937.5</v>
      </c>
      <c r="I126" s="217">
        <v>3750</v>
      </c>
      <c r="J126" s="217">
        <v>5312.5</v>
      </c>
      <c r="K126" s="187">
        <v>2360.6129815187787</v>
      </c>
      <c r="L126" s="187">
        <v>1489.44609816456</v>
      </c>
      <c r="M126" s="187">
        <v>939.77695484429603</v>
      </c>
      <c r="N126" s="187">
        <v>592.95917183223958</v>
      </c>
      <c r="O126" s="187">
        <v>374.13194444444451</v>
      </c>
      <c r="P126" s="187">
        <v>236.06129815187782</v>
      </c>
      <c r="Q126" s="187">
        <v>148.94460981645599</v>
      </c>
      <c r="R126" s="187">
        <v>93.977695484429617</v>
      </c>
      <c r="S126" s="187">
        <v>59.29591718322397</v>
      </c>
      <c r="T126" s="187">
        <v>37.413194444444457</v>
      </c>
      <c r="U126" s="187">
        <v>23.606129815187799</v>
      </c>
      <c r="V126" s="187">
        <v>14.894460981645597</v>
      </c>
      <c r="W126" s="187">
        <v>9.3977695484429589</v>
      </c>
      <c r="X126" s="187">
        <v>5.9295917183223956</v>
      </c>
      <c r="Y126" s="187">
        <v>3.7413194444444451</v>
      </c>
      <c r="Z126" s="187">
        <v>2.3606129815187797</v>
      </c>
      <c r="AA126" s="187">
        <v>1.4894460981645608</v>
      </c>
      <c r="AB126" s="187">
        <v>0.93977695484429657</v>
      </c>
      <c r="AC126" s="187">
        <v>0.59295917183224001</v>
      </c>
      <c r="AD126" s="187">
        <v>0.37413194444444475</v>
      </c>
      <c r="AE126" s="187">
        <v>0.2360612981518781</v>
      </c>
      <c r="AF126" s="187">
        <v>0.14894460981645616</v>
      </c>
      <c r="AG126" s="187">
        <v>9.3977695484429732E-2</v>
      </c>
      <c r="AH126" s="187">
        <v>5.9295917183223933E-2</v>
      </c>
      <c r="AI126" s="187">
        <v>3.7413194444444436E-2</v>
      </c>
      <c r="AJ126" s="187">
        <v>2.3606129815187785E-2</v>
      </c>
      <c r="AK126" s="187">
        <v>1.48944609816456E-2</v>
      </c>
      <c r="AL126" s="187">
        <v>9.3977695484429614E-3</v>
      </c>
      <c r="AM126" s="187">
        <v>5.9295917183223969E-3</v>
      </c>
      <c r="AN126" s="187">
        <v>3.7413194444444456E-3</v>
      </c>
      <c r="AO126" s="187">
        <v>2.3606129815187797E-3</v>
      </c>
      <c r="AP126" s="187">
        <v>1.4894460981645611E-3</v>
      </c>
      <c r="AQ126" s="187">
        <v>9.3977695484429686E-4</v>
      </c>
      <c r="AR126" s="187">
        <v>5.9295917183224006E-4</v>
      </c>
      <c r="AS126" s="187">
        <v>3.7413194444444424E-4</v>
      </c>
      <c r="AT126" s="187">
        <v>2.3606129815187813E-4</v>
      </c>
      <c r="AU126" s="187">
        <v>1.4894460981645593E-4</v>
      </c>
      <c r="AV126" s="187">
        <v>9.3977695484429743E-5</v>
      </c>
      <c r="AW126" s="187">
        <v>5.9295917183223942E-5</v>
      </c>
    </row>
    <row r="127" spans="2:49" ht="15" x14ac:dyDescent="0.25">
      <c r="C127" s="184" t="s">
        <v>181</v>
      </c>
      <c r="D127" s="217">
        <v>99999999</v>
      </c>
      <c r="E127" s="217">
        <v>99999999</v>
      </c>
      <c r="F127" s="217">
        <v>99999999</v>
      </c>
      <c r="G127" s="217">
        <v>99999999</v>
      </c>
      <c r="H127" s="217">
        <v>99999999</v>
      </c>
      <c r="I127" s="217">
        <v>99999999</v>
      </c>
      <c r="J127" s="217">
        <v>99999999</v>
      </c>
      <c r="K127" s="187">
        <v>2360.6129815187787</v>
      </c>
      <c r="L127" s="187">
        <v>1489.44609816456</v>
      </c>
      <c r="M127" s="187">
        <v>939.77695484429603</v>
      </c>
      <c r="N127" s="187">
        <v>592.95917183223958</v>
      </c>
      <c r="O127" s="187">
        <v>374.13194444444451</v>
      </c>
      <c r="P127" s="187">
        <v>236.06129815187782</v>
      </c>
      <c r="Q127" s="187">
        <v>148.94460981645599</v>
      </c>
      <c r="R127" s="187">
        <v>93.977695484429617</v>
      </c>
      <c r="S127" s="187">
        <v>59.29591718322397</v>
      </c>
      <c r="T127" s="187">
        <v>37.413194444444457</v>
      </c>
      <c r="U127" s="187">
        <v>23.606129815187799</v>
      </c>
      <c r="V127" s="187">
        <v>14.894460981645597</v>
      </c>
      <c r="W127" s="187">
        <v>9.3977695484429589</v>
      </c>
      <c r="X127" s="187">
        <v>5.9295917183223956</v>
      </c>
      <c r="Y127" s="187">
        <v>3.7413194444444451</v>
      </c>
      <c r="Z127" s="187">
        <v>2.3606129815187797</v>
      </c>
      <c r="AA127" s="187">
        <v>1.4894460981645608</v>
      </c>
      <c r="AB127" s="187">
        <v>0.93977695484429657</v>
      </c>
      <c r="AC127" s="187">
        <v>0.59295917183224001</v>
      </c>
      <c r="AD127" s="187">
        <v>0.37413194444444475</v>
      </c>
      <c r="AE127" s="187">
        <v>0.2360612981518781</v>
      </c>
      <c r="AF127" s="187">
        <v>0.14894460981645616</v>
      </c>
      <c r="AG127" s="187">
        <v>9.3977695484429732E-2</v>
      </c>
      <c r="AH127" s="187">
        <v>5.9295917183223933E-2</v>
      </c>
      <c r="AI127" s="187">
        <v>3.7413194444444436E-2</v>
      </c>
      <c r="AJ127" s="187">
        <v>2.3606129815187785E-2</v>
      </c>
      <c r="AK127" s="187">
        <v>1.48944609816456E-2</v>
      </c>
      <c r="AL127" s="187">
        <v>9.3977695484429614E-3</v>
      </c>
      <c r="AM127" s="187">
        <v>5.9295917183223969E-3</v>
      </c>
      <c r="AN127" s="187">
        <v>3.7413194444444456E-3</v>
      </c>
      <c r="AO127" s="187">
        <v>2.3606129815187797E-3</v>
      </c>
      <c r="AP127" s="187">
        <v>1.4894460981645611E-3</v>
      </c>
      <c r="AQ127" s="187">
        <v>9.3977695484429686E-4</v>
      </c>
      <c r="AR127" s="187">
        <v>5.9295917183224006E-4</v>
      </c>
      <c r="AS127" s="187">
        <v>3.7413194444444424E-4</v>
      </c>
      <c r="AT127" s="187">
        <v>2.3606129815187813E-4</v>
      </c>
      <c r="AU127" s="187">
        <v>1.4894460981645593E-4</v>
      </c>
      <c r="AV127" s="187">
        <v>9.3977695484429743E-5</v>
      </c>
      <c r="AW127" s="187">
        <v>5.9295917183223942E-5</v>
      </c>
    </row>
    <row r="128" spans="2:49" ht="15" x14ac:dyDescent="0.25">
      <c r="C128" s="184" t="s">
        <v>716</v>
      </c>
      <c r="D128" s="217">
        <v>99999999</v>
      </c>
      <c r="E128" s="217">
        <v>99999999</v>
      </c>
      <c r="F128" s="217">
        <v>99999999</v>
      </c>
      <c r="G128" s="217">
        <v>99999999</v>
      </c>
      <c r="H128" s="217">
        <v>99999999</v>
      </c>
      <c r="I128" s="217">
        <v>99999999</v>
      </c>
      <c r="J128" s="217">
        <v>99999999</v>
      </c>
      <c r="K128" s="187">
        <v>2360.6129815187787</v>
      </c>
      <c r="L128" s="187">
        <v>1489.44609816456</v>
      </c>
      <c r="M128" s="187">
        <v>939.77695484429603</v>
      </c>
      <c r="N128" s="187">
        <v>592.95917183223958</v>
      </c>
      <c r="O128" s="187">
        <v>374.13194444444451</v>
      </c>
      <c r="P128" s="187">
        <v>236.06129815187782</v>
      </c>
      <c r="Q128" s="187">
        <v>148.94460981645599</v>
      </c>
      <c r="R128" s="187">
        <v>93.977695484429617</v>
      </c>
      <c r="S128" s="187">
        <v>59.29591718322397</v>
      </c>
      <c r="T128" s="187">
        <v>37.413194444444457</v>
      </c>
      <c r="U128" s="187">
        <v>23.606129815187799</v>
      </c>
      <c r="V128" s="187">
        <v>14.894460981645597</v>
      </c>
      <c r="W128" s="187">
        <v>9.3977695484429589</v>
      </c>
      <c r="X128" s="187">
        <v>5.9295917183223956</v>
      </c>
      <c r="Y128" s="187">
        <v>3.7413194444444451</v>
      </c>
      <c r="Z128" s="187">
        <v>2.3606129815187797</v>
      </c>
      <c r="AA128" s="187">
        <v>1.4894460981645608</v>
      </c>
      <c r="AB128" s="187">
        <v>0.93977695484429657</v>
      </c>
      <c r="AC128" s="187">
        <v>0.59295917183224001</v>
      </c>
      <c r="AD128" s="187">
        <v>0.37413194444444475</v>
      </c>
      <c r="AE128" s="187">
        <v>0.2360612981518781</v>
      </c>
      <c r="AF128" s="187">
        <v>0.14894460981645616</v>
      </c>
      <c r="AG128" s="187">
        <v>9.3977695484429732E-2</v>
      </c>
      <c r="AH128" s="187">
        <v>5.9295917183223933E-2</v>
      </c>
      <c r="AI128" s="187">
        <v>3.7413194444444436E-2</v>
      </c>
      <c r="AJ128" s="187">
        <v>2.3606129815187785E-2</v>
      </c>
      <c r="AK128" s="187">
        <v>1.48944609816456E-2</v>
      </c>
      <c r="AL128" s="187">
        <v>9.3977695484429614E-3</v>
      </c>
      <c r="AM128" s="187">
        <v>5.9295917183223969E-3</v>
      </c>
      <c r="AN128" s="187">
        <v>3.7413194444444456E-3</v>
      </c>
      <c r="AO128" s="187">
        <v>2.3606129815187797E-3</v>
      </c>
      <c r="AP128" s="187">
        <v>1.4894460981645611E-3</v>
      </c>
      <c r="AQ128" s="187">
        <v>9.3977695484429686E-4</v>
      </c>
      <c r="AR128" s="187">
        <v>5.9295917183224006E-4</v>
      </c>
      <c r="AS128" s="187">
        <v>3.7413194444444424E-4</v>
      </c>
      <c r="AT128" s="187">
        <v>2.3606129815187813E-4</v>
      </c>
      <c r="AU128" s="187">
        <v>1.4894460981645593E-4</v>
      </c>
      <c r="AV128" s="187">
        <v>9.3977695484429743E-5</v>
      </c>
      <c r="AW128" s="187">
        <v>5.9295917183223942E-5</v>
      </c>
    </row>
    <row r="129" spans="3:49" ht="15" x14ac:dyDescent="0.25">
      <c r="C129" s="184" t="s">
        <v>146</v>
      </c>
      <c r="D129" s="217">
        <v>99999999</v>
      </c>
      <c r="E129" s="217">
        <v>99999999</v>
      </c>
      <c r="F129" s="217">
        <v>99999999</v>
      </c>
      <c r="G129" s="217">
        <v>99999999</v>
      </c>
      <c r="H129" s="217">
        <v>99999999</v>
      </c>
      <c r="I129" s="217">
        <v>99999999</v>
      </c>
      <c r="J129" s="217">
        <v>99999999</v>
      </c>
      <c r="K129" s="187">
        <v>-276.04383821008457</v>
      </c>
      <c r="L129" s="187">
        <v>-174.17188711715505</v>
      </c>
      <c r="M129" s="187">
        <v>-109.89503137854413</v>
      </c>
      <c r="N129" s="187">
        <v>-69.339077170173724</v>
      </c>
      <c r="O129" s="187">
        <v>-43.750000000000007</v>
      </c>
      <c r="P129" s="187">
        <v>-27.604383821008451</v>
      </c>
      <c r="Q129" s="187">
        <v>-17.417188711715507</v>
      </c>
      <c r="R129" s="187">
        <v>-10.989503137854415</v>
      </c>
      <c r="S129" s="187">
        <v>-6.933907717017374</v>
      </c>
      <c r="T129" s="187">
        <v>-4.3750000000000018</v>
      </c>
      <c r="U129" s="187">
        <v>-2.7604383821008471</v>
      </c>
      <c r="V129" s="187">
        <v>-1.7417188711715501</v>
      </c>
      <c r="W129" s="187">
        <v>-1.0989503137854413</v>
      </c>
      <c r="X129" s="187">
        <v>-0.69339077170173724</v>
      </c>
      <c r="Y129" s="187">
        <v>-0.43750000000000011</v>
      </c>
      <c r="Z129" s="187">
        <v>-0.27604383821008466</v>
      </c>
      <c r="AA129" s="187">
        <v>-0.17417188711715514</v>
      </c>
      <c r="AB129" s="187">
        <v>-0.1098950313785442</v>
      </c>
      <c r="AC129" s="187">
        <v>-6.9339077170173763E-2</v>
      </c>
      <c r="AD129" s="187">
        <v>-4.3750000000000039E-2</v>
      </c>
      <c r="AE129" s="187">
        <v>-2.7604383821008483E-2</v>
      </c>
      <c r="AF129" s="187">
        <v>-1.7417188711715523E-2</v>
      </c>
      <c r="AG129" s="187">
        <v>-1.0989503137854429E-2</v>
      </c>
      <c r="AH129" s="187">
        <v>-6.9339077170173695E-3</v>
      </c>
      <c r="AI129" s="187">
        <v>-4.3749999999999987E-3</v>
      </c>
      <c r="AJ129" s="187">
        <v>-2.7604383821008454E-3</v>
      </c>
      <c r="AK129" s="187">
        <v>-1.7417188711715504E-3</v>
      </c>
      <c r="AL129" s="187">
        <v>-1.0989503137854414E-3</v>
      </c>
      <c r="AM129" s="187">
        <v>-6.9339077170173745E-4</v>
      </c>
      <c r="AN129" s="187">
        <v>-4.3750000000000017E-4</v>
      </c>
      <c r="AO129" s="187">
        <v>-2.7604383821008469E-4</v>
      </c>
      <c r="AP129" s="187">
        <v>-1.7417188711715519E-4</v>
      </c>
      <c r="AQ129" s="187">
        <v>-1.0989503137854423E-4</v>
      </c>
      <c r="AR129" s="187">
        <v>-6.9339077170173783E-5</v>
      </c>
      <c r="AS129" s="187">
        <v>-4.3749999999999972E-5</v>
      </c>
      <c r="AT129" s="187">
        <v>-2.760438382100849E-5</v>
      </c>
      <c r="AU129" s="187">
        <v>-1.7417188711715497E-5</v>
      </c>
      <c r="AV129" s="187">
        <v>-1.0989503137854429E-5</v>
      </c>
      <c r="AW129" s="187">
        <v>-6.9339077170173707E-6</v>
      </c>
    </row>
    <row r="130" spans="3:49" ht="15" x14ac:dyDescent="0.25">
      <c r="C130" s="184" t="s">
        <v>147</v>
      </c>
      <c r="D130" s="217">
        <v>99999999</v>
      </c>
      <c r="E130" s="217">
        <v>99999999</v>
      </c>
      <c r="F130" s="217">
        <v>99999999</v>
      </c>
      <c r="G130" s="217">
        <v>99999999</v>
      </c>
      <c r="H130" s="217">
        <v>99999999</v>
      </c>
      <c r="I130" s="217">
        <v>99999999</v>
      </c>
      <c r="J130" s="217">
        <v>99999999</v>
      </c>
      <c r="K130" s="187">
        <v>-138.02191910504229</v>
      </c>
      <c r="L130" s="187">
        <v>-87.085943558577526</v>
      </c>
      <c r="M130" s="187">
        <v>-54.947515689272066</v>
      </c>
      <c r="N130" s="187">
        <v>-34.669538585086862</v>
      </c>
      <c r="O130" s="187">
        <v>-21.875000000000004</v>
      </c>
      <c r="P130" s="187">
        <v>-13.802191910504225</v>
      </c>
      <c r="Q130" s="187">
        <v>-8.7085943558577537</v>
      </c>
      <c r="R130" s="187">
        <v>-5.4947515689272075</v>
      </c>
      <c r="S130" s="187">
        <v>-3.466953858508687</v>
      </c>
      <c r="T130" s="187">
        <v>-2.1875000000000009</v>
      </c>
      <c r="U130" s="187">
        <v>-1.3802191910504236</v>
      </c>
      <c r="V130" s="187">
        <v>-0.87085943558577505</v>
      </c>
      <c r="W130" s="187">
        <v>-0.54947515689272064</v>
      </c>
      <c r="X130" s="187">
        <v>-0.34669538585086862</v>
      </c>
      <c r="Y130" s="187">
        <v>-0.21875000000000006</v>
      </c>
      <c r="Z130" s="187">
        <v>-0.13802191910504233</v>
      </c>
      <c r="AA130" s="187">
        <v>-8.7085943558577572E-2</v>
      </c>
      <c r="AB130" s="187">
        <v>-5.49475156892721E-2</v>
      </c>
      <c r="AC130" s="187">
        <v>-3.4669538585086881E-2</v>
      </c>
      <c r="AD130" s="187">
        <v>-2.1875000000000019E-2</v>
      </c>
      <c r="AE130" s="187">
        <v>-1.3802191910504242E-2</v>
      </c>
      <c r="AF130" s="187">
        <v>-8.7085943558577617E-3</v>
      </c>
      <c r="AG130" s="187">
        <v>-5.4947515689272143E-3</v>
      </c>
      <c r="AH130" s="187">
        <v>-3.4669538585086848E-3</v>
      </c>
      <c r="AI130" s="187">
        <v>-2.1874999999999993E-3</v>
      </c>
      <c r="AJ130" s="187">
        <v>-1.3802191910504227E-3</v>
      </c>
      <c r="AK130" s="187">
        <v>-8.7085943558577522E-4</v>
      </c>
      <c r="AL130" s="187">
        <v>-5.4947515689272072E-4</v>
      </c>
      <c r="AM130" s="187">
        <v>-3.4669538585086873E-4</v>
      </c>
      <c r="AN130" s="187">
        <v>-2.1875000000000009E-4</v>
      </c>
      <c r="AO130" s="187">
        <v>-1.3802191910504234E-4</v>
      </c>
      <c r="AP130" s="187">
        <v>-8.7085943558577595E-5</v>
      </c>
      <c r="AQ130" s="187">
        <v>-5.4947515689272115E-5</v>
      </c>
      <c r="AR130" s="187">
        <v>-3.4669538585086892E-5</v>
      </c>
      <c r="AS130" s="187">
        <v>-2.1874999999999986E-5</v>
      </c>
      <c r="AT130" s="187">
        <v>-1.3802191910504245E-5</v>
      </c>
      <c r="AU130" s="187">
        <v>-8.7085943558577487E-6</v>
      </c>
      <c r="AV130" s="187">
        <v>-5.4947515689272147E-6</v>
      </c>
      <c r="AW130" s="187">
        <v>-3.4669538585086853E-6</v>
      </c>
    </row>
    <row r="131" spans="3:49" ht="15" x14ac:dyDescent="0.25">
      <c r="C131" s="184" t="s">
        <v>148</v>
      </c>
      <c r="D131" s="217">
        <v>99999999</v>
      </c>
      <c r="E131" s="217">
        <v>99999999</v>
      </c>
      <c r="F131" s="217">
        <v>99999999</v>
      </c>
      <c r="G131" s="217">
        <v>99999999</v>
      </c>
      <c r="H131" s="217">
        <v>99999999</v>
      </c>
      <c r="I131" s="217">
        <v>99999999</v>
      </c>
      <c r="J131" s="217">
        <v>125</v>
      </c>
      <c r="K131" s="187">
        <v>-383.83238455878427</v>
      </c>
      <c r="L131" s="187">
        <v>-242.18186208671085</v>
      </c>
      <c r="M131" s="187">
        <v>-152.80642458349948</v>
      </c>
      <c r="N131" s="187">
        <v>-96.41433587471775</v>
      </c>
      <c r="O131" s="187">
        <v>-60.83333333333335</v>
      </c>
      <c r="P131" s="187">
        <v>-38.38323845587842</v>
      </c>
      <c r="Q131" s="187">
        <v>-24.218186208671085</v>
      </c>
      <c r="R131" s="187">
        <v>-15.280642458349948</v>
      </c>
      <c r="S131" s="187">
        <v>-9.6414335874717789</v>
      </c>
      <c r="T131" s="187">
        <v>-6.0833333333333357</v>
      </c>
      <c r="U131" s="187">
        <v>-3.838323845587845</v>
      </c>
      <c r="V131" s="187">
        <v>-2.421818620867108</v>
      </c>
      <c r="W131" s="187">
        <v>-1.5280642458349945</v>
      </c>
      <c r="X131" s="187">
        <v>-0.96414335874717749</v>
      </c>
      <c r="Y131" s="187">
        <v>-0.6083333333333335</v>
      </c>
      <c r="Z131" s="187">
        <v>-0.38383238455878443</v>
      </c>
      <c r="AA131" s="187">
        <v>-0.24218186208671097</v>
      </c>
      <c r="AB131" s="187">
        <v>-0.15280642458349955</v>
      </c>
      <c r="AC131" s="187">
        <v>-9.6414335874717816E-2</v>
      </c>
      <c r="AD131" s="187">
        <v>-6.0833333333333392E-2</v>
      </c>
      <c r="AE131" s="187">
        <v>-3.838323845587846E-2</v>
      </c>
      <c r="AF131" s="187">
        <v>-2.4218186208671111E-2</v>
      </c>
      <c r="AG131" s="187">
        <v>-1.5280642458349968E-2</v>
      </c>
      <c r="AH131" s="187">
        <v>-9.6414335874717722E-3</v>
      </c>
      <c r="AI131" s="187">
        <v>-6.0833333333333321E-3</v>
      </c>
      <c r="AJ131" s="187">
        <v>-3.8383238455878422E-3</v>
      </c>
      <c r="AK131" s="187">
        <v>-2.4218186208671082E-3</v>
      </c>
      <c r="AL131" s="187">
        <v>-1.5280642458349949E-3</v>
      </c>
      <c r="AM131" s="187">
        <v>-9.6414335874717779E-4</v>
      </c>
      <c r="AN131" s="187">
        <v>-6.0833333333333356E-4</v>
      </c>
      <c r="AO131" s="187">
        <v>-3.8383238455878447E-4</v>
      </c>
      <c r="AP131" s="187">
        <v>-2.4218186208671102E-4</v>
      </c>
      <c r="AQ131" s="187">
        <v>-1.5280642458349958E-4</v>
      </c>
      <c r="AR131" s="187">
        <v>-9.6414335874717838E-5</v>
      </c>
      <c r="AS131" s="187">
        <v>-6.0833333333333305E-5</v>
      </c>
      <c r="AT131" s="187">
        <v>-3.8383238455878471E-5</v>
      </c>
      <c r="AU131" s="187">
        <v>-2.4218186208671076E-5</v>
      </c>
      <c r="AV131" s="187">
        <v>-1.5280642458349971E-5</v>
      </c>
      <c r="AW131" s="187">
        <v>-9.6414335874717733E-6</v>
      </c>
    </row>
    <row r="132" spans="3:49" ht="15" x14ac:dyDescent="0.25">
      <c r="C132" s="184" t="s">
        <v>149</v>
      </c>
      <c r="D132" s="217">
        <v>99999999</v>
      </c>
      <c r="E132" s="217">
        <v>99999999</v>
      </c>
      <c r="F132" s="217">
        <v>99999999</v>
      </c>
      <c r="G132" s="217">
        <v>99999999</v>
      </c>
      <c r="H132" s="217">
        <v>99999999</v>
      </c>
      <c r="I132" s="217">
        <v>99999999</v>
      </c>
      <c r="J132" s="217">
        <v>99999999</v>
      </c>
      <c r="K132" s="187">
        <v>2360.6129815187787</v>
      </c>
      <c r="L132" s="187">
        <v>1489.44609816456</v>
      </c>
      <c r="M132" s="187">
        <v>939.77695484429603</v>
      </c>
      <c r="N132" s="187">
        <v>592.95917183223958</v>
      </c>
      <c r="O132" s="187">
        <v>374.13194444444451</v>
      </c>
      <c r="P132" s="187">
        <v>236.06129815187782</v>
      </c>
      <c r="Q132" s="187">
        <v>148.94460981645599</v>
      </c>
      <c r="R132" s="187">
        <v>93.977695484429617</v>
      </c>
      <c r="S132" s="187">
        <v>59.29591718322397</v>
      </c>
      <c r="T132" s="187">
        <v>37.413194444444457</v>
      </c>
      <c r="U132" s="187">
        <v>23.606129815187799</v>
      </c>
      <c r="V132" s="187">
        <v>14.894460981645597</v>
      </c>
      <c r="W132" s="187">
        <v>9.3977695484429589</v>
      </c>
      <c r="X132" s="187">
        <v>5.9295917183223956</v>
      </c>
      <c r="Y132" s="187">
        <v>3.7413194444444451</v>
      </c>
      <c r="Z132" s="187">
        <v>2.3606129815187797</v>
      </c>
      <c r="AA132" s="187">
        <v>1.4894460981645608</v>
      </c>
      <c r="AB132" s="187">
        <v>0.93977695484429657</v>
      </c>
      <c r="AC132" s="187">
        <v>0.59295917183224001</v>
      </c>
      <c r="AD132" s="187">
        <v>0.37413194444444475</v>
      </c>
      <c r="AE132" s="187">
        <v>0.2360612981518781</v>
      </c>
      <c r="AF132" s="187">
        <v>0.14894460981645616</v>
      </c>
      <c r="AG132" s="187">
        <v>9.3977695484429732E-2</v>
      </c>
      <c r="AH132" s="187">
        <v>5.9295917183223933E-2</v>
      </c>
      <c r="AI132" s="187">
        <v>3.7413194444444436E-2</v>
      </c>
      <c r="AJ132" s="187">
        <v>2.3606129815187785E-2</v>
      </c>
      <c r="AK132" s="187">
        <v>1.48944609816456E-2</v>
      </c>
      <c r="AL132" s="187">
        <v>9.3977695484429614E-3</v>
      </c>
      <c r="AM132" s="187">
        <v>5.9295917183223969E-3</v>
      </c>
      <c r="AN132" s="187">
        <v>3.7413194444444456E-3</v>
      </c>
      <c r="AO132" s="187">
        <v>2.3606129815187797E-3</v>
      </c>
      <c r="AP132" s="187">
        <v>1.4894460981645611E-3</v>
      </c>
      <c r="AQ132" s="187">
        <v>9.3977695484429686E-4</v>
      </c>
      <c r="AR132" s="187">
        <v>5.9295917183224006E-4</v>
      </c>
      <c r="AS132" s="187">
        <v>3.7413194444444424E-4</v>
      </c>
      <c r="AT132" s="187">
        <v>2.3606129815187813E-4</v>
      </c>
      <c r="AU132" s="187">
        <v>1.4894460981645593E-4</v>
      </c>
      <c r="AV132" s="187">
        <v>9.3977695484429743E-5</v>
      </c>
      <c r="AW132" s="187">
        <v>5.9295917183223942E-5</v>
      </c>
    </row>
    <row r="133" spans="3:49" ht="15" x14ac:dyDescent="0.25">
      <c r="C133" s="184" t="s">
        <v>150</v>
      </c>
      <c r="D133" s="217">
        <v>99999999</v>
      </c>
      <c r="E133" s="217">
        <v>99999999</v>
      </c>
      <c r="F133" s="217">
        <v>99999999</v>
      </c>
      <c r="G133" s="217">
        <v>99999999</v>
      </c>
      <c r="H133" s="217">
        <v>99999999</v>
      </c>
      <c r="I133" s="217">
        <v>99999999</v>
      </c>
      <c r="J133" s="217">
        <v>99999999</v>
      </c>
      <c r="K133" s="187">
        <v>2360.6129815187787</v>
      </c>
      <c r="L133" s="187">
        <v>1489.44609816456</v>
      </c>
      <c r="M133" s="187">
        <v>939.77695484429603</v>
      </c>
      <c r="N133" s="187">
        <v>592.95917183223958</v>
      </c>
      <c r="O133" s="187">
        <v>374.13194444444451</v>
      </c>
      <c r="P133" s="187">
        <v>236.06129815187782</v>
      </c>
      <c r="Q133" s="187">
        <v>148.94460981645599</v>
      </c>
      <c r="R133" s="187">
        <v>93.977695484429617</v>
      </c>
      <c r="S133" s="187">
        <v>59.29591718322397</v>
      </c>
      <c r="T133" s="187">
        <v>37.413194444444457</v>
      </c>
      <c r="U133" s="187">
        <v>23.606129815187799</v>
      </c>
      <c r="V133" s="187">
        <v>14.894460981645597</v>
      </c>
      <c r="W133" s="187">
        <v>9.3977695484429589</v>
      </c>
      <c r="X133" s="187">
        <v>5.9295917183223956</v>
      </c>
      <c r="Y133" s="187">
        <v>3.7413194444444451</v>
      </c>
      <c r="Z133" s="187">
        <v>2.3606129815187797</v>
      </c>
      <c r="AA133" s="187">
        <v>1.4894460981645608</v>
      </c>
      <c r="AB133" s="187">
        <v>0.93977695484429657</v>
      </c>
      <c r="AC133" s="187">
        <v>0.59295917183224001</v>
      </c>
      <c r="AD133" s="187">
        <v>0.37413194444444475</v>
      </c>
      <c r="AE133" s="187">
        <v>0.2360612981518781</v>
      </c>
      <c r="AF133" s="187">
        <v>0.14894460981645616</v>
      </c>
      <c r="AG133" s="187">
        <v>9.3977695484429732E-2</v>
      </c>
      <c r="AH133" s="187">
        <v>5.9295917183223933E-2</v>
      </c>
      <c r="AI133" s="187">
        <v>3.7413194444444436E-2</v>
      </c>
      <c r="AJ133" s="187">
        <v>2.3606129815187785E-2</v>
      </c>
      <c r="AK133" s="187">
        <v>1.48944609816456E-2</v>
      </c>
      <c r="AL133" s="187">
        <v>9.3977695484429614E-3</v>
      </c>
      <c r="AM133" s="187">
        <v>5.9295917183223969E-3</v>
      </c>
      <c r="AN133" s="187">
        <v>3.7413194444444456E-3</v>
      </c>
      <c r="AO133" s="187">
        <v>2.3606129815187797E-3</v>
      </c>
      <c r="AP133" s="187">
        <v>1.4894460981645611E-3</v>
      </c>
      <c r="AQ133" s="187">
        <v>9.3977695484429686E-4</v>
      </c>
      <c r="AR133" s="187">
        <v>5.9295917183224006E-4</v>
      </c>
      <c r="AS133" s="187">
        <v>3.7413194444444424E-4</v>
      </c>
      <c r="AT133" s="187">
        <v>2.3606129815187813E-4</v>
      </c>
      <c r="AU133" s="187">
        <v>1.4894460981645593E-4</v>
      </c>
      <c r="AV133" s="187">
        <v>9.3977695484429743E-5</v>
      </c>
      <c r="AW133" s="187">
        <v>5.9295917183223942E-5</v>
      </c>
    </row>
    <row r="134" spans="3:49" ht="15" x14ac:dyDescent="0.25">
      <c r="C134" s="184" t="s">
        <v>151</v>
      </c>
      <c r="D134" s="217">
        <v>99999999</v>
      </c>
      <c r="E134" s="217">
        <v>99999999</v>
      </c>
      <c r="F134" s="217">
        <v>99999999</v>
      </c>
      <c r="G134" s="217">
        <v>99999999</v>
      </c>
      <c r="H134" s="217">
        <v>99999999</v>
      </c>
      <c r="I134" s="217">
        <v>99999999</v>
      </c>
      <c r="J134" s="217">
        <v>99999999</v>
      </c>
      <c r="K134" s="187">
        <v>2360.6129815187787</v>
      </c>
      <c r="L134" s="187">
        <v>1489.44609816456</v>
      </c>
      <c r="M134" s="187">
        <v>939.77695484429603</v>
      </c>
      <c r="N134" s="187">
        <v>592.95917183223958</v>
      </c>
      <c r="O134" s="187">
        <v>374.13194444444451</v>
      </c>
      <c r="P134" s="187">
        <v>236.06129815187782</v>
      </c>
      <c r="Q134" s="187">
        <v>148.94460981645599</v>
      </c>
      <c r="R134" s="187">
        <v>93.977695484429617</v>
      </c>
      <c r="S134" s="187">
        <v>59.29591718322397</v>
      </c>
      <c r="T134" s="187">
        <v>37.413194444444457</v>
      </c>
      <c r="U134" s="187">
        <v>23.606129815187799</v>
      </c>
      <c r="V134" s="187">
        <v>14.894460981645597</v>
      </c>
      <c r="W134" s="187">
        <v>9.3977695484429589</v>
      </c>
      <c r="X134" s="187">
        <v>5.9295917183223956</v>
      </c>
      <c r="Y134" s="187">
        <v>3.7413194444444451</v>
      </c>
      <c r="Z134" s="187">
        <v>2.3606129815187797</v>
      </c>
      <c r="AA134" s="187">
        <v>1.4894460981645608</v>
      </c>
      <c r="AB134" s="187">
        <v>0.93977695484429657</v>
      </c>
      <c r="AC134" s="187">
        <v>0.59295917183224001</v>
      </c>
      <c r="AD134" s="187">
        <v>0.37413194444444475</v>
      </c>
      <c r="AE134" s="187">
        <v>0.2360612981518781</v>
      </c>
      <c r="AF134" s="187">
        <v>0.14894460981645616</v>
      </c>
      <c r="AG134" s="187">
        <v>9.3977695484429732E-2</v>
      </c>
      <c r="AH134" s="187">
        <v>5.9295917183223933E-2</v>
      </c>
      <c r="AI134" s="187">
        <v>3.7413194444444436E-2</v>
      </c>
      <c r="AJ134" s="187">
        <v>2.3606129815187785E-2</v>
      </c>
      <c r="AK134" s="187">
        <v>1.48944609816456E-2</v>
      </c>
      <c r="AL134" s="187">
        <v>9.3977695484429614E-3</v>
      </c>
      <c r="AM134" s="187">
        <v>5.9295917183223969E-3</v>
      </c>
      <c r="AN134" s="187">
        <v>3.7413194444444456E-3</v>
      </c>
      <c r="AO134" s="187">
        <v>2.3606129815187797E-3</v>
      </c>
      <c r="AP134" s="187">
        <v>1.4894460981645611E-3</v>
      </c>
      <c r="AQ134" s="187">
        <v>9.3977695484429686E-4</v>
      </c>
      <c r="AR134" s="187">
        <v>5.9295917183224006E-4</v>
      </c>
      <c r="AS134" s="187">
        <v>3.7413194444444424E-4</v>
      </c>
      <c r="AT134" s="187">
        <v>2.3606129815187813E-4</v>
      </c>
      <c r="AU134" s="187">
        <v>1.4894460981645593E-4</v>
      </c>
      <c r="AV134" s="187">
        <v>9.3977695484429743E-5</v>
      </c>
      <c r="AW134" s="187">
        <v>5.9295917183223942E-5</v>
      </c>
    </row>
    <row r="135" spans="3:49" ht="15" x14ac:dyDescent="0.25">
      <c r="C135" s="184" t="s">
        <v>152</v>
      </c>
      <c r="D135" s="217">
        <v>99999999</v>
      </c>
      <c r="E135" s="217">
        <v>99999999</v>
      </c>
      <c r="F135" s="217">
        <v>99999999</v>
      </c>
      <c r="G135" s="217">
        <v>99999999</v>
      </c>
      <c r="H135" s="217">
        <v>99999999</v>
      </c>
      <c r="I135" s="217">
        <v>99999999</v>
      </c>
      <c r="J135" s="217">
        <v>99999999</v>
      </c>
      <c r="K135" s="187">
        <v>2360.6129815187787</v>
      </c>
      <c r="L135" s="187">
        <v>1489.44609816456</v>
      </c>
      <c r="M135" s="187">
        <v>939.77695484429603</v>
      </c>
      <c r="N135" s="187">
        <v>592.95917183223958</v>
      </c>
      <c r="O135" s="187">
        <v>374.13194444444451</v>
      </c>
      <c r="P135" s="187">
        <v>236.06129815187782</v>
      </c>
      <c r="Q135" s="187">
        <v>148.94460981645599</v>
      </c>
      <c r="R135" s="187">
        <v>93.977695484429617</v>
      </c>
      <c r="S135" s="187">
        <v>59.29591718322397</v>
      </c>
      <c r="T135" s="187">
        <v>37.413194444444457</v>
      </c>
      <c r="U135" s="187">
        <v>23.606129815187799</v>
      </c>
      <c r="V135" s="187">
        <v>14.894460981645597</v>
      </c>
      <c r="W135" s="187">
        <v>9.3977695484429589</v>
      </c>
      <c r="X135" s="187">
        <v>5.9295917183223956</v>
      </c>
      <c r="Y135" s="187">
        <v>3.7413194444444451</v>
      </c>
      <c r="Z135" s="187">
        <v>2.3606129815187797</v>
      </c>
      <c r="AA135" s="187">
        <v>1.4894460981645608</v>
      </c>
      <c r="AB135" s="187">
        <v>0.93977695484429657</v>
      </c>
      <c r="AC135" s="187">
        <v>0.59295917183224001</v>
      </c>
      <c r="AD135" s="187">
        <v>0.37413194444444475</v>
      </c>
      <c r="AE135" s="187">
        <v>0.2360612981518781</v>
      </c>
      <c r="AF135" s="187">
        <v>0.14894460981645616</v>
      </c>
      <c r="AG135" s="187">
        <v>9.3977695484429732E-2</v>
      </c>
      <c r="AH135" s="187">
        <v>5.9295917183223933E-2</v>
      </c>
      <c r="AI135" s="187">
        <v>3.7413194444444436E-2</v>
      </c>
      <c r="AJ135" s="187">
        <v>2.3606129815187785E-2</v>
      </c>
      <c r="AK135" s="187">
        <v>1.48944609816456E-2</v>
      </c>
      <c r="AL135" s="187">
        <v>9.3977695484429614E-3</v>
      </c>
      <c r="AM135" s="187">
        <v>5.9295917183223969E-3</v>
      </c>
      <c r="AN135" s="187">
        <v>3.7413194444444456E-3</v>
      </c>
      <c r="AO135" s="187">
        <v>2.3606129815187797E-3</v>
      </c>
      <c r="AP135" s="187">
        <v>1.4894460981645611E-3</v>
      </c>
      <c r="AQ135" s="187">
        <v>9.3977695484429686E-4</v>
      </c>
      <c r="AR135" s="187">
        <v>5.9295917183224006E-4</v>
      </c>
      <c r="AS135" s="187">
        <v>3.7413194444444424E-4</v>
      </c>
      <c r="AT135" s="187">
        <v>2.3606129815187813E-4</v>
      </c>
      <c r="AU135" s="187">
        <v>1.4894460981645593E-4</v>
      </c>
      <c r="AV135" s="187">
        <v>9.3977695484429743E-5</v>
      </c>
      <c r="AW135" s="187">
        <v>5.9295917183223942E-5</v>
      </c>
    </row>
    <row r="136" spans="3:49" ht="15" x14ac:dyDescent="0.25">
      <c r="C136" s="184" t="s">
        <v>153</v>
      </c>
      <c r="D136" s="217">
        <v>99999999</v>
      </c>
      <c r="E136" s="217">
        <v>99999999</v>
      </c>
      <c r="F136" s="217">
        <v>99999999</v>
      </c>
      <c r="G136" s="217">
        <v>99999999</v>
      </c>
      <c r="H136" s="217">
        <v>99999999</v>
      </c>
      <c r="I136" s="217">
        <v>99999999</v>
      </c>
      <c r="J136" s="217">
        <v>99999999</v>
      </c>
      <c r="K136" s="187">
        <v>2360.6129815187787</v>
      </c>
      <c r="L136" s="187">
        <v>1489.44609816456</v>
      </c>
      <c r="M136" s="187">
        <v>939.77695484429603</v>
      </c>
      <c r="N136" s="187">
        <v>592.95917183223958</v>
      </c>
      <c r="O136" s="187">
        <v>374.13194444444451</v>
      </c>
      <c r="P136" s="187">
        <v>236.06129815187782</v>
      </c>
      <c r="Q136" s="187">
        <v>148.94460981645599</v>
      </c>
      <c r="R136" s="187">
        <v>93.977695484429617</v>
      </c>
      <c r="S136" s="187">
        <v>59.29591718322397</v>
      </c>
      <c r="T136" s="187">
        <v>37.413194444444457</v>
      </c>
      <c r="U136" s="187">
        <v>23.606129815187799</v>
      </c>
      <c r="V136" s="187">
        <v>14.894460981645597</v>
      </c>
      <c r="W136" s="187">
        <v>9.3977695484429589</v>
      </c>
      <c r="X136" s="187">
        <v>5.9295917183223956</v>
      </c>
      <c r="Y136" s="187">
        <v>3.7413194444444451</v>
      </c>
      <c r="Z136" s="187">
        <v>2.3606129815187797</v>
      </c>
      <c r="AA136" s="187">
        <v>1.4894460981645608</v>
      </c>
      <c r="AB136" s="187">
        <v>0.93977695484429657</v>
      </c>
      <c r="AC136" s="187">
        <v>0.59295917183224001</v>
      </c>
      <c r="AD136" s="187">
        <v>0.37413194444444475</v>
      </c>
      <c r="AE136" s="187">
        <v>0.2360612981518781</v>
      </c>
      <c r="AF136" s="187">
        <v>0.14894460981645616</v>
      </c>
      <c r="AG136" s="187">
        <v>9.3977695484429732E-2</v>
      </c>
      <c r="AH136" s="187">
        <v>5.9295917183223933E-2</v>
      </c>
      <c r="AI136" s="187">
        <v>3.7413194444444436E-2</v>
      </c>
      <c r="AJ136" s="187">
        <v>2.3606129815187785E-2</v>
      </c>
      <c r="AK136" s="187">
        <v>1.48944609816456E-2</v>
      </c>
      <c r="AL136" s="187">
        <v>9.3977695484429614E-3</v>
      </c>
      <c r="AM136" s="187">
        <v>5.9295917183223969E-3</v>
      </c>
      <c r="AN136" s="187">
        <v>3.7413194444444456E-3</v>
      </c>
      <c r="AO136" s="187">
        <v>2.3606129815187797E-3</v>
      </c>
      <c r="AP136" s="187">
        <v>1.4894460981645611E-3</v>
      </c>
      <c r="AQ136" s="187">
        <v>9.3977695484429686E-4</v>
      </c>
      <c r="AR136" s="187">
        <v>5.9295917183224006E-4</v>
      </c>
      <c r="AS136" s="187">
        <v>3.7413194444444424E-4</v>
      </c>
      <c r="AT136" s="187">
        <v>2.3606129815187813E-4</v>
      </c>
      <c r="AU136" s="187">
        <v>1.4894460981645593E-4</v>
      </c>
      <c r="AV136" s="187">
        <v>9.3977695484429743E-5</v>
      </c>
      <c r="AW136" s="187">
        <v>5.9295917183223942E-5</v>
      </c>
    </row>
    <row r="137" spans="3:49" ht="15" x14ac:dyDescent="0.25">
      <c r="C137" s="184" t="s">
        <v>648</v>
      </c>
      <c r="D137" s="217">
        <v>99999999</v>
      </c>
      <c r="E137" s="217">
        <v>99999999</v>
      </c>
      <c r="F137" s="217">
        <v>99999999</v>
      </c>
      <c r="G137" s="217">
        <v>99999999</v>
      </c>
      <c r="H137" s="217">
        <v>99999999</v>
      </c>
      <c r="I137" s="217">
        <v>99999999</v>
      </c>
      <c r="J137" s="217">
        <v>-937.5</v>
      </c>
      <c r="K137" s="187">
        <v>-1033.1926515863165</v>
      </c>
      <c r="L137" s="187">
        <v>-651.90049178135177</v>
      </c>
      <c r="M137" s="187">
        <v>-411.32140315969377</v>
      </c>
      <c r="N137" s="187">
        <v>-259.52626026550735</v>
      </c>
      <c r="O137" s="187">
        <v>-163.75000000000003</v>
      </c>
      <c r="P137" s="187">
        <v>-103.31926515863164</v>
      </c>
      <c r="Q137" s="187">
        <v>-65.190049178135183</v>
      </c>
      <c r="R137" s="187">
        <v>-41.13214031596938</v>
      </c>
      <c r="S137" s="187">
        <v>-25.952626026550742</v>
      </c>
      <c r="T137" s="187">
        <v>-16.375000000000007</v>
      </c>
      <c r="U137" s="187">
        <v>-10.33192651586317</v>
      </c>
      <c r="V137" s="187">
        <v>-6.5190049178135165</v>
      </c>
      <c r="W137" s="187">
        <v>-4.1132140315969368</v>
      </c>
      <c r="X137" s="187">
        <v>-2.5952626026550738</v>
      </c>
      <c r="Y137" s="187">
        <v>-1.6375000000000004</v>
      </c>
      <c r="Z137" s="187">
        <v>-1.0331926515863168</v>
      </c>
      <c r="AA137" s="187">
        <v>-0.65190049178135212</v>
      </c>
      <c r="AB137" s="187">
        <v>-0.41132140315969401</v>
      </c>
      <c r="AC137" s="187">
        <v>-0.25952626026550751</v>
      </c>
      <c r="AD137" s="187">
        <v>-0.16375000000000015</v>
      </c>
      <c r="AE137" s="187">
        <v>-0.10331926515863175</v>
      </c>
      <c r="AF137" s="187">
        <v>-6.5190049178135243E-2</v>
      </c>
      <c r="AG137" s="187">
        <v>-4.1132140315969429E-2</v>
      </c>
      <c r="AH137" s="187">
        <v>-2.5952626026550726E-2</v>
      </c>
      <c r="AI137" s="187">
        <v>-1.6374999999999997E-2</v>
      </c>
      <c r="AJ137" s="187">
        <v>-1.0331926515863165E-2</v>
      </c>
      <c r="AK137" s="187">
        <v>-6.5190049178135171E-3</v>
      </c>
      <c r="AL137" s="187">
        <v>-4.1132140315969382E-3</v>
      </c>
      <c r="AM137" s="187">
        <v>-2.5952626026550744E-3</v>
      </c>
      <c r="AN137" s="187">
        <v>-1.6375000000000007E-3</v>
      </c>
      <c r="AO137" s="187">
        <v>-1.0331926515863171E-3</v>
      </c>
      <c r="AP137" s="187">
        <v>-6.5190049178135226E-4</v>
      </c>
      <c r="AQ137" s="187">
        <v>-4.1132140315969408E-4</v>
      </c>
      <c r="AR137" s="187">
        <v>-2.595262602655076E-4</v>
      </c>
      <c r="AS137" s="187">
        <v>-1.6374999999999991E-4</v>
      </c>
      <c r="AT137" s="187">
        <v>-1.0331926515863178E-4</v>
      </c>
      <c r="AU137" s="187">
        <v>-6.5190049178135147E-5</v>
      </c>
      <c r="AV137" s="187">
        <v>-4.113214031596944E-5</v>
      </c>
      <c r="AW137" s="187">
        <v>-2.5952626026550729E-5</v>
      </c>
    </row>
    <row r="138" spans="3:49" ht="15" x14ac:dyDescent="0.25">
      <c r="C138" s="184" t="s">
        <v>792</v>
      </c>
      <c r="D138" s="217">
        <v>99999999</v>
      </c>
      <c r="E138" s="217">
        <v>99999999</v>
      </c>
      <c r="F138" s="217">
        <v>99999999</v>
      </c>
      <c r="G138" s="217">
        <v>99999999</v>
      </c>
      <c r="H138" s="217">
        <v>99999999</v>
      </c>
      <c r="I138" s="217">
        <v>99999999</v>
      </c>
      <c r="J138" s="217">
        <v>99999999</v>
      </c>
      <c r="K138" s="187">
        <v>2360.6129815187787</v>
      </c>
      <c r="L138" s="187">
        <v>1489.44609816456</v>
      </c>
      <c r="M138" s="187">
        <v>939.77695484429603</v>
      </c>
      <c r="N138" s="187">
        <v>592.95917183223958</v>
      </c>
      <c r="O138" s="187">
        <v>374.13194444444451</v>
      </c>
      <c r="P138" s="187">
        <v>236.06129815187782</v>
      </c>
      <c r="Q138" s="187">
        <v>148.94460981645599</v>
      </c>
      <c r="R138" s="187">
        <v>93.977695484429617</v>
      </c>
      <c r="S138" s="187">
        <v>59.29591718322397</v>
      </c>
      <c r="T138" s="187">
        <v>37.413194444444457</v>
      </c>
      <c r="U138" s="187">
        <v>23.606129815187799</v>
      </c>
      <c r="V138" s="187">
        <v>14.894460981645597</v>
      </c>
      <c r="W138" s="187">
        <v>9.3977695484429589</v>
      </c>
      <c r="X138" s="187">
        <v>5.9295917183223956</v>
      </c>
      <c r="Y138" s="187">
        <v>3.7413194444444451</v>
      </c>
      <c r="Z138" s="187">
        <v>2.3606129815187797</v>
      </c>
      <c r="AA138" s="187">
        <v>1.4894460981645608</v>
      </c>
      <c r="AB138" s="187">
        <v>0.93977695484429657</v>
      </c>
      <c r="AC138" s="187">
        <v>0.59295917183224001</v>
      </c>
      <c r="AD138" s="187">
        <v>0.37413194444444475</v>
      </c>
      <c r="AE138" s="187">
        <v>0.2360612981518781</v>
      </c>
      <c r="AF138" s="187">
        <v>0.14894460981645616</v>
      </c>
      <c r="AG138" s="187">
        <v>9.3977695484429732E-2</v>
      </c>
      <c r="AH138" s="187">
        <v>5.9295917183223933E-2</v>
      </c>
      <c r="AI138" s="187">
        <v>3.7413194444444436E-2</v>
      </c>
      <c r="AJ138" s="187">
        <v>2.3606129815187785E-2</v>
      </c>
      <c r="AK138" s="187">
        <v>1.48944609816456E-2</v>
      </c>
      <c r="AL138" s="187">
        <v>9.3977695484429614E-3</v>
      </c>
      <c r="AM138" s="187">
        <v>5.9295917183223969E-3</v>
      </c>
      <c r="AN138" s="187">
        <v>3.7413194444444456E-3</v>
      </c>
      <c r="AO138" s="187">
        <v>2.3606129815187797E-3</v>
      </c>
      <c r="AP138" s="187">
        <v>1.4894460981645611E-3</v>
      </c>
      <c r="AQ138" s="187">
        <v>9.3977695484429686E-4</v>
      </c>
      <c r="AR138" s="187">
        <v>5.9295917183224006E-4</v>
      </c>
      <c r="AS138" s="187">
        <v>3.7413194444444424E-4</v>
      </c>
      <c r="AT138" s="187">
        <v>2.3606129815187813E-4</v>
      </c>
      <c r="AU138" s="187">
        <v>1.4894460981645593E-4</v>
      </c>
      <c r="AV138" s="187">
        <v>9.3977695484429743E-5</v>
      </c>
      <c r="AW138" s="187">
        <v>5.9295917183223942E-5</v>
      </c>
    </row>
    <row r="139" spans="3:49" ht="15" x14ac:dyDescent="0.25">
      <c r="C139" s="184" t="s">
        <v>794</v>
      </c>
      <c r="D139" s="217">
        <v>99999999</v>
      </c>
      <c r="E139" s="217">
        <v>99999999</v>
      </c>
      <c r="F139" s="217">
        <v>99999999</v>
      </c>
      <c r="G139" s="217">
        <v>99999999</v>
      </c>
      <c r="H139" s="217">
        <v>99999999</v>
      </c>
      <c r="I139" s="217">
        <v>99999999</v>
      </c>
      <c r="J139" s="217">
        <v>99999999</v>
      </c>
      <c r="K139" s="187">
        <v>2360.6129815187787</v>
      </c>
      <c r="L139" s="187">
        <v>1489.44609816456</v>
      </c>
      <c r="M139" s="187">
        <v>939.77695484429603</v>
      </c>
      <c r="N139" s="187">
        <v>592.95917183223958</v>
      </c>
      <c r="O139" s="187">
        <v>374.13194444444451</v>
      </c>
      <c r="P139" s="187">
        <v>236.06129815187782</v>
      </c>
      <c r="Q139" s="187">
        <v>148.94460981645599</v>
      </c>
      <c r="R139" s="187">
        <v>93.977695484429617</v>
      </c>
      <c r="S139" s="187">
        <v>59.29591718322397</v>
      </c>
      <c r="T139" s="187">
        <v>37.413194444444457</v>
      </c>
      <c r="U139" s="187">
        <v>23.606129815187799</v>
      </c>
      <c r="V139" s="187">
        <v>14.894460981645597</v>
      </c>
      <c r="W139" s="187">
        <v>9.3977695484429589</v>
      </c>
      <c r="X139" s="187">
        <v>5.9295917183223956</v>
      </c>
      <c r="Y139" s="187">
        <v>3.7413194444444451</v>
      </c>
      <c r="Z139" s="187">
        <v>2.3606129815187797</v>
      </c>
      <c r="AA139" s="187">
        <v>1.4894460981645608</v>
      </c>
      <c r="AB139" s="187">
        <v>0.93977695484429657</v>
      </c>
      <c r="AC139" s="187">
        <v>0.59295917183224001</v>
      </c>
      <c r="AD139" s="187">
        <v>0.37413194444444475</v>
      </c>
      <c r="AE139" s="187">
        <v>0.2360612981518781</v>
      </c>
      <c r="AF139" s="187">
        <v>0.14894460981645616</v>
      </c>
      <c r="AG139" s="187">
        <v>9.3977695484429732E-2</v>
      </c>
      <c r="AH139" s="187">
        <v>5.9295917183223933E-2</v>
      </c>
      <c r="AI139" s="187">
        <v>3.7413194444444436E-2</v>
      </c>
      <c r="AJ139" s="187">
        <v>2.3606129815187785E-2</v>
      </c>
      <c r="AK139" s="187">
        <v>1.48944609816456E-2</v>
      </c>
      <c r="AL139" s="187">
        <v>9.3977695484429614E-3</v>
      </c>
      <c r="AM139" s="187">
        <v>5.9295917183223969E-3</v>
      </c>
      <c r="AN139" s="187">
        <v>3.7413194444444456E-3</v>
      </c>
      <c r="AO139" s="187">
        <v>2.3606129815187797E-3</v>
      </c>
      <c r="AP139" s="187">
        <v>1.4894460981645611E-3</v>
      </c>
      <c r="AQ139" s="187">
        <v>9.3977695484429686E-4</v>
      </c>
      <c r="AR139" s="187">
        <v>5.9295917183224006E-4</v>
      </c>
      <c r="AS139" s="187">
        <v>3.7413194444444424E-4</v>
      </c>
      <c r="AT139" s="187">
        <v>2.3606129815187813E-4</v>
      </c>
      <c r="AU139" s="187">
        <v>1.4894460981645593E-4</v>
      </c>
      <c r="AV139" s="187">
        <v>9.3977695484429743E-5</v>
      </c>
      <c r="AW139" s="187">
        <v>5.9295917183223942E-5</v>
      </c>
    </row>
    <row r="140" spans="3:49" ht="15" x14ac:dyDescent="0.25">
      <c r="C140" s="184" t="s">
        <v>651</v>
      </c>
      <c r="D140" s="217">
        <v>99999999</v>
      </c>
      <c r="E140" s="217">
        <v>99999999</v>
      </c>
      <c r="F140" s="217">
        <v>99999999</v>
      </c>
      <c r="G140" s="217">
        <v>99999999</v>
      </c>
      <c r="H140" s="217">
        <v>99999999</v>
      </c>
      <c r="I140" s="217">
        <v>99999999</v>
      </c>
      <c r="J140" s="217">
        <v>99999999</v>
      </c>
      <c r="K140" s="187">
        <v>2360.6129815187787</v>
      </c>
      <c r="L140" s="187">
        <v>1489.44609816456</v>
      </c>
      <c r="M140" s="187">
        <v>939.77695484429603</v>
      </c>
      <c r="N140" s="187">
        <v>592.95917183223958</v>
      </c>
      <c r="O140" s="187">
        <v>374.13194444444451</v>
      </c>
      <c r="P140" s="187">
        <v>236.06129815187782</v>
      </c>
      <c r="Q140" s="187">
        <v>148.94460981645599</v>
      </c>
      <c r="R140" s="187">
        <v>93.977695484429617</v>
      </c>
      <c r="S140" s="187">
        <v>59.29591718322397</v>
      </c>
      <c r="T140" s="187">
        <v>37.413194444444457</v>
      </c>
      <c r="U140" s="187">
        <v>23.606129815187799</v>
      </c>
      <c r="V140" s="187">
        <v>14.894460981645597</v>
      </c>
      <c r="W140" s="187">
        <v>9.3977695484429589</v>
      </c>
      <c r="X140" s="187">
        <v>5.9295917183223956</v>
      </c>
      <c r="Y140" s="187">
        <v>3.7413194444444451</v>
      </c>
      <c r="Z140" s="187">
        <v>2.3606129815187797</v>
      </c>
      <c r="AA140" s="187">
        <v>1.4894460981645608</v>
      </c>
      <c r="AB140" s="187">
        <v>0.93977695484429657</v>
      </c>
      <c r="AC140" s="187">
        <v>0.59295917183224001</v>
      </c>
      <c r="AD140" s="187">
        <v>0.37413194444444475</v>
      </c>
      <c r="AE140" s="187">
        <v>0.2360612981518781</v>
      </c>
      <c r="AF140" s="187">
        <v>0.14894460981645616</v>
      </c>
      <c r="AG140" s="187">
        <v>9.3977695484429732E-2</v>
      </c>
      <c r="AH140" s="187">
        <v>5.9295917183223933E-2</v>
      </c>
      <c r="AI140" s="187">
        <v>3.7413194444444436E-2</v>
      </c>
      <c r="AJ140" s="187">
        <v>2.3606129815187785E-2</v>
      </c>
      <c r="AK140" s="187">
        <v>1.48944609816456E-2</v>
      </c>
      <c r="AL140" s="187">
        <v>9.3977695484429614E-3</v>
      </c>
      <c r="AM140" s="187">
        <v>5.9295917183223969E-3</v>
      </c>
      <c r="AN140" s="187">
        <v>3.7413194444444456E-3</v>
      </c>
      <c r="AO140" s="187">
        <v>2.3606129815187797E-3</v>
      </c>
      <c r="AP140" s="187">
        <v>1.4894460981645611E-3</v>
      </c>
      <c r="AQ140" s="187">
        <v>9.3977695484429686E-4</v>
      </c>
      <c r="AR140" s="187">
        <v>5.9295917183224006E-4</v>
      </c>
      <c r="AS140" s="187">
        <v>3.7413194444444424E-4</v>
      </c>
      <c r="AT140" s="187">
        <v>2.3606129815187813E-4</v>
      </c>
      <c r="AU140" s="187">
        <v>1.4894460981645593E-4</v>
      </c>
      <c r="AV140" s="187">
        <v>9.3977695484429743E-5</v>
      </c>
      <c r="AW140" s="187">
        <v>5.9295917183223942E-5</v>
      </c>
    </row>
    <row r="141" spans="3:49" ht="15" x14ac:dyDescent="0.25">
      <c r="C141" s="184" t="s">
        <v>652</v>
      </c>
      <c r="D141" s="217">
        <v>99999999</v>
      </c>
      <c r="E141" s="217">
        <v>99999999</v>
      </c>
      <c r="F141" s="217">
        <v>99999999</v>
      </c>
      <c r="G141" s="217">
        <v>99999999</v>
      </c>
      <c r="H141" s="217">
        <v>99999999</v>
      </c>
      <c r="I141" s="217">
        <v>99999999</v>
      </c>
      <c r="J141" s="217">
        <v>99999999</v>
      </c>
      <c r="K141" s="187">
        <v>2360.6129815187787</v>
      </c>
      <c r="L141" s="187">
        <v>1489.44609816456</v>
      </c>
      <c r="M141" s="187">
        <v>939.77695484429603</v>
      </c>
      <c r="N141" s="187">
        <v>592.95917183223958</v>
      </c>
      <c r="O141" s="187">
        <v>374.13194444444451</v>
      </c>
      <c r="P141" s="187">
        <v>236.06129815187782</v>
      </c>
      <c r="Q141" s="187">
        <v>148.94460981645599</v>
      </c>
      <c r="R141" s="187">
        <v>93.977695484429617</v>
      </c>
      <c r="S141" s="187">
        <v>59.29591718322397</v>
      </c>
      <c r="T141" s="187">
        <v>37.413194444444457</v>
      </c>
      <c r="U141" s="187">
        <v>23.606129815187799</v>
      </c>
      <c r="V141" s="187">
        <v>14.894460981645597</v>
      </c>
      <c r="W141" s="187">
        <v>9.3977695484429589</v>
      </c>
      <c r="X141" s="187">
        <v>5.9295917183223956</v>
      </c>
      <c r="Y141" s="187">
        <v>3.7413194444444451</v>
      </c>
      <c r="Z141" s="187">
        <v>2.3606129815187797</v>
      </c>
      <c r="AA141" s="187">
        <v>1.4894460981645608</v>
      </c>
      <c r="AB141" s="187">
        <v>0.93977695484429657</v>
      </c>
      <c r="AC141" s="187">
        <v>0.59295917183224001</v>
      </c>
      <c r="AD141" s="187">
        <v>0.37413194444444475</v>
      </c>
      <c r="AE141" s="187">
        <v>0.2360612981518781</v>
      </c>
      <c r="AF141" s="187">
        <v>0.14894460981645616</v>
      </c>
      <c r="AG141" s="187">
        <v>9.3977695484429732E-2</v>
      </c>
      <c r="AH141" s="187">
        <v>5.9295917183223933E-2</v>
      </c>
      <c r="AI141" s="187">
        <v>3.7413194444444436E-2</v>
      </c>
      <c r="AJ141" s="187">
        <v>2.3606129815187785E-2</v>
      </c>
      <c r="AK141" s="187">
        <v>1.48944609816456E-2</v>
      </c>
      <c r="AL141" s="187">
        <v>9.3977695484429614E-3</v>
      </c>
      <c r="AM141" s="187">
        <v>5.9295917183223969E-3</v>
      </c>
      <c r="AN141" s="187">
        <v>3.7413194444444456E-3</v>
      </c>
      <c r="AO141" s="187">
        <v>2.3606129815187797E-3</v>
      </c>
      <c r="AP141" s="187">
        <v>1.4894460981645611E-3</v>
      </c>
      <c r="AQ141" s="187">
        <v>9.3977695484429686E-4</v>
      </c>
      <c r="AR141" s="187">
        <v>5.9295917183224006E-4</v>
      </c>
      <c r="AS141" s="187">
        <v>3.7413194444444424E-4</v>
      </c>
      <c r="AT141" s="187">
        <v>2.3606129815187813E-4</v>
      </c>
      <c r="AU141" s="187">
        <v>1.4894460981645593E-4</v>
      </c>
      <c r="AV141" s="187">
        <v>9.3977695484429743E-5</v>
      </c>
      <c r="AW141" s="187">
        <v>5.9295917183223942E-5</v>
      </c>
    </row>
    <row r="142" spans="3:49" ht="15" x14ac:dyDescent="0.25">
      <c r="C142" s="184" t="s">
        <v>650</v>
      </c>
      <c r="D142" s="217">
        <v>99999999</v>
      </c>
      <c r="E142" s="217">
        <v>99999999</v>
      </c>
      <c r="F142" s="217">
        <v>99999999</v>
      </c>
      <c r="G142" s="217">
        <v>99999999</v>
      </c>
      <c r="H142" s="217">
        <v>99999999</v>
      </c>
      <c r="I142" s="217">
        <v>99999999</v>
      </c>
      <c r="J142" s="217">
        <v>99999999</v>
      </c>
      <c r="K142" s="187">
        <v>2360.6129815187787</v>
      </c>
      <c r="L142" s="187">
        <v>1489.44609816456</v>
      </c>
      <c r="M142" s="187">
        <v>939.77695484429603</v>
      </c>
      <c r="N142" s="187">
        <v>592.95917183223958</v>
      </c>
      <c r="O142" s="187">
        <v>374.13194444444451</v>
      </c>
      <c r="P142" s="187">
        <v>236.06129815187782</v>
      </c>
      <c r="Q142" s="187">
        <v>148.94460981645599</v>
      </c>
      <c r="R142" s="187">
        <v>93.977695484429617</v>
      </c>
      <c r="S142" s="187">
        <v>59.29591718322397</v>
      </c>
      <c r="T142" s="187">
        <v>37.413194444444457</v>
      </c>
      <c r="U142" s="187">
        <v>23.606129815187799</v>
      </c>
      <c r="V142" s="187">
        <v>14.894460981645597</v>
      </c>
      <c r="W142" s="187">
        <v>9.3977695484429589</v>
      </c>
      <c r="X142" s="187">
        <v>5.9295917183223956</v>
      </c>
      <c r="Y142" s="187">
        <v>3.7413194444444451</v>
      </c>
      <c r="Z142" s="187">
        <v>2.3606129815187797</v>
      </c>
      <c r="AA142" s="187">
        <v>1.4894460981645608</v>
      </c>
      <c r="AB142" s="187">
        <v>0.93977695484429657</v>
      </c>
      <c r="AC142" s="187">
        <v>0.59295917183224001</v>
      </c>
      <c r="AD142" s="187">
        <v>0.37413194444444475</v>
      </c>
      <c r="AE142" s="187">
        <v>0.2360612981518781</v>
      </c>
      <c r="AF142" s="187">
        <v>0.14894460981645616</v>
      </c>
      <c r="AG142" s="187">
        <v>9.3977695484429732E-2</v>
      </c>
      <c r="AH142" s="187">
        <v>5.9295917183223933E-2</v>
      </c>
      <c r="AI142" s="187">
        <v>3.7413194444444436E-2</v>
      </c>
      <c r="AJ142" s="187">
        <v>2.3606129815187785E-2</v>
      </c>
      <c r="AK142" s="187">
        <v>1.48944609816456E-2</v>
      </c>
      <c r="AL142" s="187">
        <v>9.3977695484429614E-3</v>
      </c>
      <c r="AM142" s="187">
        <v>5.9295917183223969E-3</v>
      </c>
      <c r="AN142" s="187">
        <v>3.7413194444444456E-3</v>
      </c>
      <c r="AO142" s="187">
        <v>2.3606129815187797E-3</v>
      </c>
      <c r="AP142" s="187">
        <v>1.4894460981645611E-3</v>
      </c>
      <c r="AQ142" s="187">
        <v>9.3977695484429686E-4</v>
      </c>
      <c r="AR142" s="187">
        <v>5.9295917183224006E-4</v>
      </c>
      <c r="AS142" s="187">
        <v>3.7413194444444424E-4</v>
      </c>
      <c r="AT142" s="187">
        <v>2.3606129815187813E-4</v>
      </c>
      <c r="AU142" s="187">
        <v>1.4894460981645593E-4</v>
      </c>
      <c r="AV142" s="187">
        <v>9.3977695484429743E-5</v>
      </c>
      <c r="AW142" s="187">
        <v>5.9295917183223942E-5</v>
      </c>
    </row>
    <row r="143" spans="3:49" ht="15" x14ac:dyDescent="0.25">
      <c r="C143" s="184" t="s">
        <v>156</v>
      </c>
      <c r="D143" s="217">
        <v>-3625</v>
      </c>
      <c r="E143" s="217">
        <v>-1875</v>
      </c>
      <c r="F143" s="217">
        <v>-1625</v>
      </c>
      <c r="G143" s="217">
        <v>-375</v>
      </c>
      <c r="H143" s="217">
        <v>750</v>
      </c>
      <c r="I143" s="217">
        <v>-312.5</v>
      </c>
      <c r="J143" s="217">
        <v>-1062.5</v>
      </c>
      <c r="K143" s="187">
        <v>-689.23611111111109</v>
      </c>
      <c r="L143" s="187">
        <v>-689.23611111111109</v>
      </c>
      <c r="M143" s="187">
        <v>-689.23611111111109</v>
      </c>
      <c r="N143" s="187">
        <v>-689.23611111111109</v>
      </c>
      <c r="O143" s="187">
        <v>-689.23611111111109</v>
      </c>
      <c r="P143" s="187">
        <v>-689.23611111111109</v>
      </c>
      <c r="Q143" s="187">
        <v>-689.23611111111109</v>
      </c>
      <c r="R143" s="187">
        <v>-689.23611111111109</v>
      </c>
      <c r="S143" s="187">
        <v>-689.23611111111109</v>
      </c>
      <c r="T143" s="187">
        <v>-689.23611111111109</v>
      </c>
      <c r="U143" s="187">
        <v>-689.23611111111109</v>
      </c>
      <c r="V143" s="187">
        <v>-689.23611111111109</v>
      </c>
      <c r="W143" s="187">
        <v>-689.23611111111109</v>
      </c>
      <c r="X143" s="187">
        <v>-689.23611111111109</v>
      </c>
      <c r="Y143" s="187">
        <v>-689.23611111111109</v>
      </c>
      <c r="Z143" s="187">
        <v>-689.23611111111109</v>
      </c>
      <c r="AA143" s="187">
        <v>-689.23611111111109</v>
      </c>
      <c r="AB143" s="187">
        <v>-689.23611111111109</v>
      </c>
      <c r="AC143" s="187">
        <v>-689.23611111111109</v>
      </c>
      <c r="AD143" s="187">
        <v>-689.23611111111109</v>
      </c>
      <c r="AE143" s="187">
        <v>-689.23611111111109</v>
      </c>
      <c r="AF143" s="187">
        <v>-689.23611111111109</v>
      </c>
      <c r="AG143" s="187">
        <v>-689.23611111111109</v>
      </c>
      <c r="AH143" s="187">
        <v>-689.23611111111109</v>
      </c>
      <c r="AI143" s="187">
        <v>-689.23611111111109</v>
      </c>
      <c r="AJ143" s="187">
        <v>-689.23611111111109</v>
      </c>
      <c r="AK143" s="187">
        <v>-689.23611111111109</v>
      </c>
      <c r="AL143" s="187">
        <v>-689.23611111111109</v>
      </c>
      <c r="AM143" s="187">
        <v>-689.23611111111109</v>
      </c>
      <c r="AN143" s="187">
        <v>-689.23611111111109</v>
      </c>
      <c r="AO143" s="187">
        <v>-689.23611111111109</v>
      </c>
      <c r="AP143" s="187">
        <v>-689.23611111111109</v>
      </c>
      <c r="AQ143" s="187">
        <v>-689.23611111111109</v>
      </c>
      <c r="AR143" s="187">
        <v>-689.23611111111109</v>
      </c>
      <c r="AS143" s="187">
        <v>-689.23611111111109</v>
      </c>
      <c r="AT143" s="187">
        <v>-689.23611111111109</v>
      </c>
      <c r="AU143" s="187">
        <v>-689.23611111111109</v>
      </c>
      <c r="AV143" s="187">
        <v>-689.23611111111109</v>
      </c>
      <c r="AW143" s="187">
        <v>-689.23611111111109</v>
      </c>
    </row>
    <row r="144" spans="3:49" ht="15" x14ac:dyDescent="0.25">
      <c r="C144" s="184" t="s">
        <v>143</v>
      </c>
      <c r="D144" s="217">
        <v>-3625</v>
      </c>
      <c r="E144" s="217">
        <v>-1875</v>
      </c>
      <c r="F144" s="217">
        <v>-1625</v>
      </c>
      <c r="G144" s="217">
        <v>-375</v>
      </c>
      <c r="H144" s="217">
        <v>750</v>
      </c>
      <c r="I144" s="217">
        <v>-312.5</v>
      </c>
      <c r="J144" s="217">
        <v>-1062.5</v>
      </c>
      <c r="K144" s="187">
        <v>-689.23611111111109</v>
      </c>
      <c r="L144" s="187">
        <v>-689.23611111111109</v>
      </c>
      <c r="M144" s="187">
        <v>-689.23611111111109</v>
      </c>
      <c r="N144" s="187">
        <v>-689.23611111111109</v>
      </c>
      <c r="O144" s="187">
        <v>-689.23611111111109</v>
      </c>
      <c r="P144" s="187">
        <v>-689.23611111111109</v>
      </c>
      <c r="Q144" s="187">
        <v>-689.23611111111109</v>
      </c>
      <c r="R144" s="187">
        <v>-689.23611111111109</v>
      </c>
      <c r="S144" s="187">
        <v>-689.23611111111109</v>
      </c>
      <c r="T144" s="187">
        <v>-689.23611111111109</v>
      </c>
      <c r="U144" s="187">
        <v>-689.23611111111109</v>
      </c>
      <c r="V144" s="187">
        <v>-689.23611111111109</v>
      </c>
      <c r="W144" s="187">
        <v>-689.23611111111109</v>
      </c>
      <c r="X144" s="187">
        <v>-689.23611111111109</v>
      </c>
      <c r="Y144" s="187">
        <v>-689.23611111111109</v>
      </c>
      <c r="Z144" s="187">
        <v>-689.23611111111109</v>
      </c>
      <c r="AA144" s="187">
        <v>-689.23611111111109</v>
      </c>
      <c r="AB144" s="187">
        <v>-689.23611111111109</v>
      </c>
      <c r="AC144" s="187">
        <v>-689.23611111111109</v>
      </c>
      <c r="AD144" s="187">
        <v>-689.23611111111109</v>
      </c>
      <c r="AE144" s="187">
        <v>-689.23611111111109</v>
      </c>
      <c r="AF144" s="187">
        <v>-689.23611111111109</v>
      </c>
      <c r="AG144" s="187">
        <v>-689.23611111111109</v>
      </c>
      <c r="AH144" s="187">
        <v>-689.23611111111109</v>
      </c>
      <c r="AI144" s="187">
        <v>-689.23611111111109</v>
      </c>
      <c r="AJ144" s="187">
        <v>-689.23611111111109</v>
      </c>
      <c r="AK144" s="187">
        <v>-689.23611111111109</v>
      </c>
      <c r="AL144" s="187">
        <v>-689.23611111111109</v>
      </c>
      <c r="AM144" s="187">
        <v>-689.23611111111109</v>
      </c>
      <c r="AN144" s="187">
        <v>-689.23611111111109</v>
      </c>
      <c r="AO144" s="187">
        <v>-689.23611111111109</v>
      </c>
      <c r="AP144" s="187">
        <v>-689.23611111111109</v>
      </c>
      <c r="AQ144" s="187">
        <v>-689.23611111111109</v>
      </c>
      <c r="AR144" s="187">
        <v>-689.23611111111109</v>
      </c>
      <c r="AS144" s="187">
        <v>-689.23611111111109</v>
      </c>
      <c r="AT144" s="187">
        <v>-689.23611111111109</v>
      </c>
      <c r="AU144" s="187">
        <v>-689.23611111111109</v>
      </c>
      <c r="AV144" s="187">
        <v>-689.23611111111109</v>
      </c>
      <c r="AW144" s="187">
        <v>-689.23611111111109</v>
      </c>
    </row>
    <row r="145" spans="3:49" ht="15" x14ac:dyDescent="0.25">
      <c r="C145" s="184" t="s">
        <v>717</v>
      </c>
      <c r="D145" s="217">
        <v>99999999</v>
      </c>
      <c r="E145" s="217">
        <v>99999999</v>
      </c>
      <c r="F145" s="217">
        <v>99999999</v>
      </c>
      <c r="G145" s="217">
        <v>99999999</v>
      </c>
      <c r="H145" s="217">
        <v>99999999</v>
      </c>
      <c r="I145" s="217">
        <v>99999999</v>
      </c>
      <c r="J145" s="217">
        <v>99999999</v>
      </c>
      <c r="K145" s="187">
        <v>-689.23611111111109</v>
      </c>
      <c r="L145" s="187">
        <v>-689.23611111111109</v>
      </c>
      <c r="M145" s="187">
        <v>-689.23611111111109</v>
      </c>
      <c r="N145" s="187">
        <v>-689.23611111111109</v>
      </c>
      <c r="O145" s="187">
        <v>-689.23611111111109</v>
      </c>
      <c r="P145" s="187">
        <v>-689.23611111111109</v>
      </c>
      <c r="Q145" s="187">
        <v>-689.23611111111109</v>
      </c>
      <c r="R145" s="187">
        <v>-689.23611111111109</v>
      </c>
      <c r="S145" s="187">
        <v>-689.23611111111109</v>
      </c>
      <c r="T145" s="187">
        <v>-689.23611111111109</v>
      </c>
      <c r="U145" s="187">
        <v>-689.23611111111109</v>
      </c>
      <c r="V145" s="187">
        <v>-689.23611111111109</v>
      </c>
      <c r="W145" s="187">
        <v>-689.23611111111109</v>
      </c>
      <c r="X145" s="187">
        <v>-689.23611111111109</v>
      </c>
      <c r="Y145" s="187">
        <v>-689.23611111111109</v>
      </c>
      <c r="Z145" s="187">
        <v>-689.23611111111109</v>
      </c>
      <c r="AA145" s="187">
        <v>-689.23611111111109</v>
      </c>
      <c r="AB145" s="187">
        <v>-689.23611111111109</v>
      </c>
      <c r="AC145" s="187">
        <v>-689.23611111111109</v>
      </c>
      <c r="AD145" s="187">
        <v>-689.23611111111109</v>
      </c>
      <c r="AE145" s="187">
        <v>-689.23611111111109</v>
      </c>
      <c r="AF145" s="187">
        <v>-689.23611111111109</v>
      </c>
      <c r="AG145" s="187">
        <v>-689.23611111111109</v>
      </c>
      <c r="AH145" s="187">
        <v>-689.23611111111109</v>
      </c>
      <c r="AI145" s="187">
        <v>-689.23611111111109</v>
      </c>
      <c r="AJ145" s="187">
        <v>-689.23611111111109</v>
      </c>
      <c r="AK145" s="187">
        <v>-689.23611111111109</v>
      </c>
      <c r="AL145" s="187">
        <v>-689.23611111111109</v>
      </c>
      <c r="AM145" s="187">
        <v>-689.23611111111109</v>
      </c>
      <c r="AN145" s="187">
        <v>-689.23611111111109</v>
      </c>
      <c r="AO145" s="187">
        <v>-689.23611111111109</v>
      </c>
      <c r="AP145" s="187">
        <v>-689.23611111111109</v>
      </c>
      <c r="AQ145" s="187">
        <v>-689.23611111111109</v>
      </c>
      <c r="AR145" s="187">
        <v>-689.23611111111109</v>
      </c>
      <c r="AS145" s="187">
        <v>-689.23611111111109</v>
      </c>
      <c r="AT145" s="187">
        <v>-689.23611111111109</v>
      </c>
      <c r="AU145" s="187">
        <v>-689.23611111111109</v>
      </c>
      <c r="AV145" s="187">
        <v>-689.23611111111109</v>
      </c>
      <c r="AW145" s="187">
        <v>-689.23611111111109</v>
      </c>
    </row>
    <row r="146" spans="3:49" ht="15" x14ac:dyDescent="0.25">
      <c r="C146" s="184" t="s">
        <v>145</v>
      </c>
      <c r="D146" s="217">
        <v>99999999</v>
      </c>
      <c r="E146" s="217">
        <v>99999999</v>
      </c>
      <c r="F146" s="217">
        <v>99999999</v>
      </c>
      <c r="G146" s="217">
        <v>99999999</v>
      </c>
      <c r="H146" s="217">
        <v>1125</v>
      </c>
      <c r="I146" s="217">
        <v>62.5</v>
      </c>
      <c r="J146" s="217">
        <v>-687.5</v>
      </c>
      <c r="K146" s="187">
        <v>-384.49247702362902</v>
      </c>
      <c r="L146" s="187">
        <v>-496.95587700002977</v>
      </c>
      <c r="M146" s="187">
        <v>-567.91548520035337</v>
      </c>
      <c r="N146" s="187">
        <v>-612.68797115578457</v>
      </c>
      <c r="O146" s="187">
        <v>-640.93750000000011</v>
      </c>
      <c r="P146" s="187">
        <v>-658.76174770236298</v>
      </c>
      <c r="Q146" s="187">
        <v>-670.00808770000299</v>
      </c>
      <c r="R146" s="187">
        <v>-677.10404852003535</v>
      </c>
      <c r="S146" s="187">
        <v>-681.58129711557842</v>
      </c>
      <c r="T146" s="187">
        <v>-684.40625</v>
      </c>
      <c r="U146" s="187">
        <v>-686.18867477023628</v>
      </c>
      <c r="V146" s="187">
        <v>-687.31330877000028</v>
      </c>
      <c r="W146" s="187">
        <v>-688.02290485200353</v>
      </c>
      <c r="X146" s="187">
        <v>-688.47062971155788</v>
      </c>
      <c r="Y146" s="187">
        <v>-688.75312499999995</v>
      </c>
      <c r="Z146" s="187">
        <v>-688.93136747702363</v>
      </c>
      <c r="AA146" s="187">
        <v>-689.043830877</v>
      </c>
      <c r="AB146" s="187">
        <v>-689.11479048520027</v>
      </c>
      <c r="AC146" s="187">
        <v>-689.15956297115576</v>
      </c>
      <c r="AD146" s="187">
        <v>-689.18781249999995</v>
      </c>
      <c r="AE146" s="187">
        <v>-689.20563674770233</v>
      </c>
      <c r="AF146" s="187">
        <v>-689.21688308770001</v>
      </c>
      <c r="AG146" s="187">
        <v>-689.22397904852005</v>
      </c>
      <c r="AH146" s="187">
        <v>-689.2284562971156</v>
      </c>
      <c r="AI146" s="187">
        <v>-689.23128124999994</v>
      </c>
      <c r="AJ146" s="187">
        <v>-689.23306367477016</v>
      </c>
      <c r="AK146" s="187">
        <v>-689.23418830876994</v>
      </c>
      <c r="AL146" s="187">
        <v>-689.23489790485201</v>
      </c>
      <c r="AM146" s="187">
        <v>-689.23534562971156</v>
      </c>
      <c r="AN146" s="187">
        <v>-689.23562812499995</v>
      </c>
      <c r="AO146" s="187">
        <v>-689.23580636747704</v>
      </c>
      <c r="AP146" s="187">
        <v>-689.23591883087693</v>
      </c>
      <c r="AQ146" s="187">
        <v>-689.23598979048518</v>
      </c>
      <c r="AR146" s="187">
        <v>-689.2360345629711</v>
      </c>
      <c r="AS146" s="187">
        <v>-689.23606281249999</v>
      </c>
      <c r="AT146" s="187">
        <v>-689.23608063674772</v>
      </c>
      <c r="AU146" s="187">
        <v>-689.23609188308762</v>
      </c>
      <c r="AV146" s="187">
        <v>-689.23609897904851</v>
      </c>
      <c r="AW146" s="187">
        <v>-689.23610345629709</v>
      </c>
    </row>
    <row r="147" spans="3:49" ht="15" x14ac:dyDescent="0.25">
      <c r="C147" s="184" t="s">
        <v>182</v>
      </c>
      <c r="D147" s="217">
        <v>99999999</v>
      </c>
      <c r="E147" s="217">
        <v>99999999</v>
      </c>
      <c r="F147" s="217">
        <v>99999999</v>
      </c>
      <c r="G147" s="217">
        <v>99999999</v>
      </c>
      <c r="H147" s="217">
        <v>99999999</v>
      </c>
      <c r="I147" s="217">
        <v>99999999</v>
      </c>
      <c r="J147" s="217">
        <v>99999999</v>
      </c>
      <c r="K147" s="187">
        <v>-384.49247702362902</v>
      </c>
      <c r="L147" s="187">
        <v>-496.95587700002977</v>
      </c>
      <c r="M147" s="187">
        <v>-567.91548520035337</v>
      </c>
      <c r="N147" s="187">
        <v>-612.68797115578457</v>
      </c>
      <c r="O147" s="187">
        <v>-640.93750000000011</v>
      </c>
      <c r="P147" s="187">
        <v>-658.76174770236298</v>
      </c>
      <c r="Q147" s="187">
        <v>-670.00808770000299</v>
      </c>
      <c r="R147" s="187">
        <v>-677.10404852003535</v>
      </c>
      <c r="S147" s="187">
        <v>-681.58129711557842</v>
      </c>
      <c r="T147" s="187">
        <v>-684.40625</v>
      </c>
      <c r="U147" s="187">
        <v>-686.18867477023628</v>
      </c>
      <c r="V147" s="187">
        <v>-687.31330877000028</v>
      </c>
      <c r="W147" s="187">
        <v>-688.02290485200353</v>
      </c>
      <c r="X147" s="187">
        <v>-688.47062971155788</v>
      </c>
      <c r="Y147" s="187">
        <v>-688.75312499999995</v>
      </c>
      <c r="Z147" s="187">
        <v>-688.93136747702363</v>
      </c>
      <c r="AA147" s="187">
        <v>-689.043830877</v>
      </c>
      <c r="AB147" s="187">
        <v>-689.11479048520027</v>
      </c>
      <c r="AC147" s="187">
        <v>-689.15956297115576</v>
      </c>
      <c r="AD147" s="187">
        <v>-689.18781249999995</v>
      </c>
      <c r="AE147" s="187">
        <v>-689.20563674770233</v>
      </c>
      <c r="AF147" s="187">
        <v>-689.21688308770001</v>
      </c>
      <c r="AG147" s="187">
        <v>-689.22397904852005</v>
      </c>
      <c r="AH147" s="187">
        <v>-689.2284562971156</v>
      </c>
      <c r="AI147" s="187">
        <v>-689.23128124999994</v>
      </c>
      <c r="AJ147" s="187">
        <v>-689.23306367477016</v>
      </c>
      <c r="AK147" s="187">
        <v>-689.23418830876994</v>
      </c>
      <c r="AL147" s="187">
        <v>-689.23489790485201</v>
      </c>
      <c r="AM147" s="187">
        <v>-689.23534562971156</v>
      </c>
      <c r="AN147" s="187">
        <v>-689.23562812499995</v>
      </c>
      <c r="AO147" s="187">
        <v>-689.23580636747704</v>
      </c>
      <c r="AP147" s="187">
        <v>-689.23591883087693</v>
      </c>
      <c r="AQ147" s="187">
        <v>-689.23598979048518</v>
      </c>
      <c r="AR147" s="187">
        <v>-689.2360345629711</v>
      </c>
      <c r="AS147" s="187">
        <v>-689.23606281249999</v>
      </c>
      <c r="AT147" s="187">
        <v>-689.23608063674772</v>
      </c>
      <c r="AU147" s="187">
        <v>-689.23609188308762</v>
      </c>
      <c r="AV147" s="187">
        <v>-689.23609897904851</v>
      </c>
      <c r="AW147" s="187">
        <v>-689.23610345629709</v>
      </c>
    </row>
    <row r="148" spans="3:49" ht="15" x14ac:dyDescent="0.25">
      <c r="C148" s="184" t="s">
        <v>718</v>
      </c>
      <c r="D148" s="217">
        <v>99999999</v>
      </c>
      <c r="E148" s="217">
        <v>99999999</v>
      </c>
      <c r="F148" s="217">
        <v>99999999</v>
      </c>
      <c r="G148" s="217">
        <v>99999999</v>
      </c>
      <c r="H148" s="217">
        <v>99999999</v>
      </c>
      <c r="I148" s="217">
        <v>99999999</v>
      </c>
      <c r="J148" s="217">
        <v>99999999</v>
      </c>
      <c r="K148" s="187">
        <v>-384.49247702362902</v>
      </c>
      <c r="L148" s="187">
        <v>-496.95587700002977</v>
      </c>
      <c r="M148" s="187">
        <v>-567.91548520035337</v>
      </c>
      <c r="N148" s="187">
        <v>-612.68797115578457</v>
      </c>
      <c r="O148" s="187">
        <v>-640.93750000000011</v>
      </c>
      <c r="P148" s="187">
        <v>-658.76174770236298</v>
      </c>
      <c r="Q148" s="187">
        <v>-670.00808770000299</v>
      </c>
      <c r="R148" s="187">
        <v>-677.10404852003535</v>
      </c>
      <c r="S148" s="187">
        <v>-681.58129711557842</v>
      </c>
      <c r="T148" s="187">
        <v>-684.40625</v>
      </c>
      <c r="U148" s="187">
        <v>-686.18867477023628</v>
      </c>
      <c r="V148" s="187">
        <v>-687.31330877000028</v>
      </c>
      <c r="W148" s="187">
        <v>-688.02290485200353</v>
      </c>
      <c r="X148" s="187">
        <v>-688.47062971155788</v>
      </c>
      <c r="Y148" s="187">
        <v>-688.75312499999995</v>
      </c>
      <c r="Z148" s="187">
        <v>-688.93136747702363</v>
      </c>
      <c r="AA148" s="187">
        <v>-689.043830877</v>
      </c>
      <c r="AB148" s="187">
        <v>-689.11479048520027</v>
      </c>
      <c r="AC148" s="187">
        <v>-689.15956297115576</v>
      </c>
      <c r="AD148" s="187">
        <v>-689.18781249999995</v>
      </c>
      <c r="AE148" s="187">
        <v>-689.20563674770233</v>
      </c>
      <c r="AF148" s="187">
        <v>-689.21688308770001</v>
      </c>
      <c r="AG148" s="187">
        <v>-689.22397904852005</v>
      </c>
      <c r="AH148" s="187">
        <v>-689.2284562971156</v>
      </c>
      <c r="AI148" s="187">
        <v>-689.23128124999994</v>
      </c>
      <c r="AJ148" s="187">
        <v>-689.23306367477016</v>
      </c>
      <c r="AK148" s="187">
        <v>-689.23418830876994</v>
      </c>
      <c r="AL148" s="187">
        <v>-689.23489790485201</v>
      </c>
      <c r="AM148" s="187">
        <v>-689.23534562971156</v>
      </c>
      <c r="AN148" s="187">
        <v>-689.23562812499995</v>
      </c>
      <c r="AO148" s="187">
        <v>-689.23580636747704</v>
      </c>
      <c r="AP148" s="187">
        <v>-689.23591883087693</v>
      </c>
      <c r="AQ148" s="187">
        <v>-689.23598979048518</v>
      </c>
      <c r="AR148" s="187">
        <v>-689.2360345629711</v>
      </c>
      <c r="AS148" s="187">
        <v>-689.23606281249999</v>
      </c>
      <c r="AT148" s="187">
        <v>-689.23608063674772</v>
      </c>
      <c r="AU148" s="187">
        <v>-689.23609188308762</v>
      </c>
      <c r="AV148" s="187">
        <v>-689.23609897904851</v>
      </c>
      <c r="AW148" s="187">
        <v>-689.23610345629709</v>
      </c>
    </row>
    <row r="149" spans="3:49" ht="15" x14ac:dyDescent="0.25">
      <c r="C149" s="184" t="s">
        <v>157</v>
      </c>
      <c r="D149" s="217">
        <v>99999999</v>
      </c>
      <c r="E149" s="217">
        <v>99999999</v>
      </c>
      <c r="F149" s="217">
        <v>99999999</v>
      </c>
      <c r="G149" s="217">
        <v>99999999</v>
      </c>
      <c r="H149" s="217">
        <v>99999999</v>
      </c>
      <c r="I149" s="217">
        <v>99999999</v>
      </c>
      <c r="J149" s="217">
        <v>99999999</v>
      </c>
      <c r="K149" s="187">
        <v>-384.49247702362902</v>
      </c>
      <c r="L149" s="187">
        <v>-496.95587700002977</v>
      </c>
      <c r="M149" s="187">
        <v>-567.91548520035337</v>
      </c>
      <c r="N149" s="187">
        <v>-612.68797115578457</v>
      </c>
      <c r="O149" s="187">
        <v>-640.93750000000011</v>
      </c>
      <c r="P149" s="187">
        <v>-658.76174770236298</v>
      </c>
      <c r="Q149" s="187">
        <v>-670.00808770000299</v>
      </c>
      <c r="R149" s="187">
        <v>-677.10404852003535</v>
      </c>
      <c r="S149" s="187">
        <v>-681.58129711557842</v>
      </c>
      <c r="T149" s="187">
        <v>-684.40625</v>
      </c>
      <c r="U149" s="187">
        <v>-686.18867477023628</v>
      </c>
      <c r="V149" s="187">
        <v>-687.31330877000028</v>
      </c>
      <c r="W149" s="187">
        <v>-688.02290485200353</v>
      </c>
      <c r="X149" s="187">
        <v>-688.47062971155788</v>
      </c>
      <c r="Y149" s="187">
        <v>-688.75312499999995</v>
      </c>
      <c r="Z149" s="187">
        <v>-688.93136747702363</v>
      </c>
      <c r="AA149" s="187">
        <v>-689.043830877</v>
      </c>
      <c r="AB149" s="187">
        <v>-689.11479048520027</v>
      </c>
      <c r="AC149" s="187">
        <v>-689.15956297115576</v>
      </c>
      <c r="AD149" s="187">
        <v>-689.18781249999995</v>
      </c>
      <c r="AE149" s="187">
        <v>-689.20563674770233</v>
      </c>
      <c r="AF149" s="187">
        <v>-689.21688308770001</v>
      </c>
      <c r="AG149" s="187">
        <v>-689.22397904852005</v>
      </c>
      <c r="AH149" s="187">
        <v>-689.2284562971156</v>
      </c>
      <c r="AI149" s="187">
        <v>-689.23128124999994</v>
      </c>
      <c r="AJ149" s="187">
        <v>-689.23306367477016</v>
      </c>
      <c r="AK149" s="187">
        <v>-689.23418830876994</v>
      </c>
      <c r="AL149" s="187">
        <v>-689.23489790485201</v>
      </c>
      <c r="AM149" s="187">
        <v>-689.23534562971156</v>
      </c>
      <c r="AN149" s="187">
        <v>-689.23562812499995</v>
      </c>
      <c r="AO149" s="187">
        <v>-689.23580636747704</v>
      </c>
      <c r="AP149" s="187">
        <v>-689.23591883087693</v>
      </c>
      <c r="AQ149" s="187">
        <v>-689.23598979048518</v>
      </c>
      <c r="AR149" s="187">
        <v>-689.2360345629711</v>
      </c>
      <c r="AS149" s="187">
        <v>-689.23606281249999</v>
      </c>
      <c r="AT149" s="187">
        <v>-689.23608063674772</v>
      </c>
      <c r="AU149" s="187">
        <v>-689.23609188308762</v>
      </c>
      <c r="AV149" s="187">
        <v>-689.23609897904851</v>
      </c>
      <c r="AW149" s="187">
        <v>-689.23610345629709</v>
      </c>
    </row>
    <row r="150" spans="3:49" ht="15" x14ac:dyDescent="0.25">
      <c r="C150" s="184" t="s">
        <v>158</v>
      </c>
      <c r="D150" s="217">
        <v>99999999</v>
      </c>
      <c r="E150" s="217">
        <v>99999999</v>
      </c>
      <c r="F150" s="217">
        <v>99999999</v>
      </c>
      <c r="G150" s="217">
        <v>99999999</v>
      </c>
      <c r="H150" s="217">
        <v>99999999</v>
      </c>
      <c r="I150" s="217">
        <v>99999999</v>
      </c>
      <c r="J150" s="217">
        <v>99999999</v>
      </c>
      <c r="K150" s="187">
        <v>-384.49247702362902</v>
      </c>
      <c r="L150" s="187">
        <v>-496.95587700002977</v>
      </c>
      <c r="M150" s="187">
        <v>-567.91548520035337</v>
      </c>
      <c r="N150" s="187">
        <v>-612.68797115578457</v>
      </c>
      <c r="O150" s="187">
        <v>-640.93750000000011</v>
      </c>
      <c r="P150" s="187">
        <v>-658.76174770236298</v>
      </c>
      <c r="Q150" s="187">
        <v>-670.00808770000299</v>
      </c>
      <c r="R150" s="187">
        <v>-677.10404852003535</v>
      </c>
      <c r="S150" s="187">
        <v>-681.58129711557842</v>
      </c>
      <c r="T150" s="187">
        <v>-684.40625</v>
      </c>
      <c r="U150" s="187">
        <v>-686.18867477023628</v>
      </c>
      <c r="V150" s="187">
        <v>-687.31330877000028</v>
      </c>
      <c r="W150" s="187">
        <v>-688.02290485200353</v>
      </c>
      <c r="X150" s="187">
        <v>-688.47062971155788</v>
      </c>
      <c r="Y150" s="187">
        <v>-688.75312499999995</v>
      </c>
      <c r="Z150" s="187">
        <v>-688.93136747702363</v>
      </c>
      <c r="AA150" s="187">
        <v>-689.043830877</v>
      </c>
      <c r="AB150" s="187">
        <v>-689.11479048520027</v>
      </c>
      <c r="AC150" s="187">
        <v>-689.15956297115576</v>
      </c>
      <c r="AD150" s="187">
        <v>-689.18781249999995</v>
      </c>
      <c r="AE150" s="187">
        <v>-689.20563674770233</v>
      </c>
      <c r="AF150" s="187">
        <v>-689.21688308770001</v>
      </c>
      <c r="AG150" s="187">
        <v>-689.22397904852005</v>
      </c>
      <c r="AH150" s="187">
        <v>-689.2284562971156</v>
      </c>
      <c r="AI150" s="187">
        <v>-689.23128124999994</v>
      </c>
      <c r="AJ150" s="187">
        <v>-689.23306367477016</v>
      </c>
      <c r="AK150" s="187">
        <v>-689.23418830876994</v>
      </c>
      <c r="AL150" s="187">
        <v>-689.23489790485201</v>
      </c>
      <c r="AM150" s="187">
        <v>-689.23534562971156</v>
      </c>
      <c r="AN150" s="187">
        <v>-689.23562812499995</v>
      </c>
      <c r="AO150" s="187">
        <v>-689.23580636747704</v>
      </c>
      <c r="AP150" s="187">
        <v>-689.23591883087693</v>
      </c>
      <c r="AQ150" s="187">
        <v>-689.23598979048518</v>
      </c>
      <c r="AR150" s="187">
        <v>-689.2360345629711</v>
      </c>
      <c r="AS150" s="187">
        <v>-689.23606281249999</v>
      </c>
      <c r="AT150" s="187">
        <v>-689.23608063674772</v>
      </c>
      <c r="AU150" s="187">
        <v>-689.23609188308762</v>
      </c>
      <c r="AV150" s="187">
        <v>-689.23609897904851</v>
      </c>
      <c r="AW150" s="187">
        <v>-689.23610345629709</v>
      </c>
    </row>
    <row r="151" spans="3:49" ht="15" x14ac:dyDescent="0.25">
      <c r="C151" s="184" t="s">
        <v>159</v>
      </c>
      <c r="D151" s="217">
        <v>99999999</v>
      </c>
      <c r="E151" s="217">
        <v>99999999</v>
      </c>
      <c r="F151" s="217">
        <v>99999999</v>
      </c>
      <c r="G151" s="217">
        <v>99999999</v>
      </c>
      <c r="H151" s="217">
        <v>99999999</v>
      </c>
      <c r="I151" s="217">
        <v>99999999</v>
      </c>
      <c r="J151" s="217">
        <v>99999999</v>
      </c>
      <c r="K151" s="187">
        <v>-384.49247702362902</v>
      </c>
      <c r="L151" s="187">
        <v>-496.95587700002977</v>
      </c>
      <c r="M151" s="187">
        <v>-567.91548520035337</v>
      </c>
      <c r="N151" s="187">
        <v>-612.68797115578457</v>
      </c>
      <c r="O151" s="187">
        <v>-640.93750000000011</v>
      </c>
      <c r="P151" s="187">
        <v>-658.76174770236298</v>
      </c>
      <c r="Q151" s="187">
        <v>-670.00808770000299</v>
      </c>
      <c r="R151" s="187">
        <v>-677.10404852003535</v>
      </c>
      <c r="S151" s="187">
        <v>-681.58129711557842</v>
      </c>
      <c r="T151" s="187">
        <v>-684.40625</v>
      </c>
      <c r="U151" s="187">
        <v>-686.18867477023628</v>
      </c>
      <c r="V151" s="187">
        <v>-687.31330877000028</v>
      </c>
      <c r="W151" s="187">
        <v>-688.02290485200353</v>
      </c>
      <c r="X151" s="187">
        <v>-688.47062971155788</v>
      </c>
      <c r="Y151" s="187">
        <v>-688.75312499999995</v>
      </c>
      <c r="Z151" s="187">
        <v>-688.93136747702363</v>
      </c>
      <c r="AA151" s="187">
        <v>-689.043830877</v>
      </c>
      <c r="AB151" s="187">
        <v>-689.11479048520027</v>
      </c>
      <c r="AC151" s="187">
        <v>-689.15956297115576</v>
      </c>
      <c r="AD151" s="187">
        <v>-689.18781249999995</v>
      </c>
      <c r="AE151" s="187">
        <v>-689.20563674770233</v>
      </c>
      <c r="AF151" s="187">
        <v>-689.21688308770001</v>
      </c>
      <c r="AG151" s="187">
        <v>-689.22397904852005</v>
      </c>
      <c r="AH151" s="187">
        <v>-689.2284562971156</v>
      </c>
      <c r="AI151" s="187">
        <v>-689.23128124999994</v>
      </c>
      <c r="AJ151" s="187">
        <v>-689.23306367477016</v>
      </c>
      <c r="AK151" s="187">
        <v>-689.23418830876994</v>
      </c>
      <c r="AL151" s="187">
        <v>-689.23489790485201</v>
      </c>
      <c r="AM151" s="187">
        <v>-689.23534562971156</v>
      </c>
      <c r="AN151" s="187">
        <v>-689.23562812499995</v>
      </c>
      <c r="AO151" s="187">
        <v>-689.23580636747704</v>
      </c>
      <c r="AP151" s="187">
        <v>-689.23591883087693</v>
      </c>
      <c r="AQ151" s="187">
        <v>-689.23598979048518</v>
      </c>
      <c r="AR151" s="187">
        <v>-689.2360345629711</v>
      </c>
      <c r="AS151" s="187">
        <v>-689.23606281249999</v>
      </c>
      <c r="AT151" s="187">
        <v>-689.23608063674772</v>
      </c>
      <c r="AU151" s="187">
        <v>-689.23609188308762</v>
      </c>
      <c r="AV151" s="187">
        <v>-689.23609897904851</v>
      </c>
      <c r="AW151" s="187">
        <v>-689.23610345629709</v>
      </c>
    </row>
    <row r="152" spans="3:49" ht="15" x14ac:dyDescent="0.25">
      <c r="C152" s="184" t="s">
        <v>160</v>
      </c>
      <c r="D152" s="217">
        <v>99999999</v>
      </c>
      <c r="E152" s="217">
        <v>99999999</v>
      </c>
      <c r="F152" s="217">
        <v>99999999</v>
      </c>
      <c r="G152" s="217">
        <v>99999999</v>
      </c>
      <c r="H152" s="217">
        <v>99999999</v>
      </c>
      <c r="I152" s="217">
        <v>99999999</v>
      </c>
      <c r="J152" s="217">
        <v>99999999</v>
      </c>
      <c r="K152" s="187">
        <v>-384.49247702362902</v>
      </c>
      <c r="L152" s="187">
        <v>-496.95587700002977</v>
      </c>
      <c r="M152" s="187">
        <v>-567.91548520035337</v>
      </c>
      <c r="N152" s="187">
        <v>-612.68797115578457</v>
      </c>
      <c r="O152" s="187">
        <v>-640.93750000000011</v>
      </c>
      <c r="P152" s="187">
        <v>-658.76174770236298</v>
      </c>
      <c r="Q152" s="187">
        <v>-670.00808770000299</v>
      </c>
      <c r="R152" s="187">
        <v>-677.10404852003535</v>
      </c>
      <c r="S152" s="187">
        <v>-681.58129711557842</v>
      </c>
      <c r="T152" s="187">
        <v>-684.40625</v>
      </c>
      <c r="U152" s="187">
        <v>-686.18867477023628</v>
      </c>
      <c r="V152" s="187">
        <v>-687.31330877000028</v>
      </c>
      <c r="W152" s="187">
        <v>-688.02290485200353</v>
      </c>
      <c r="X152" s="187">
        <v>-688.47062971155788</v>
      </c>
      <c r="Y152" s="187">
        <v>-688.75312499999995</v>
      </c>
      <c r="Z152" s="187">
        <v>-688.93136747702363</v>
      </c>
      <c r="AA152" s="187">
        <v>-689.043830877</v>
      </c>
      <c r="AB152" s="187">
        <v>-689.11479048520027</v>
      </c>
      <c r="AC152" s="187">
        <v>-689.15956297115576</v>
      </c>
      <c r="AD152" s="187">
        <v>-689.18781249999995</v>
      </c>
      <c r="AE152" s="187">
        <v>-689.20563674770233</v>
      </c>
      <c r="AF152" s="187">
        <v>-689.21688308770001</v>
      </c>
      <c r="AG152" s="187">
        <v>-689.22397904852005</v>
      </c>
      <c r="AH152" s="187">
        <v>-689.2284562971156</v>
      </c>
      <c r="AI152" s="187">
        <v>-689.23128124999994</v>
      </c>
      <c r="AJ152" s="187">
        <v>-689.23306367477016</v>
      </c>
      <c r="AK152" s="187">
        <v>-689.23418830876994</v>
      </c>
      <c r="AL152" s="187">
        <v>-689.23489790485201</v>
      </c>
      <c r="AM152" s="187">
        <v>-689.23534562971156</v>
      </c>
      <c r="AN152" s="187">
        <v>-689.23562812499995</v>
      </c>
      <c r="AO152" s="187">
        <v>-689.23580636747704</v>
      </c>
      <c r="AP152" s="187">
        <v>-689.23591883087693</v>
      </c>
      <c r="AQ152" s="187">
        <v>-689.23598979048518</v>
      </c>
      <c r="AR152" s="187">
        <v>-689.2360345629711</v>
      </c>
      <c r="AS152" s="187">
        <v>-689.23606281249999</v>
      </c>
      <c r="AT152" s="187">
        <v>-689.23608063674772</v>
      </c>
      <c r="AU152" s="187">
        <v>-689.23609188308762</v>
      </c>
      <c r="AV152" s="187">
        <v>-689.23609897904851</v>
      </c>
      <c r="AW152" s="187">
        <v>-689.23610345629709</v>
      </c>
    </row>
    <row r="153" spans="3:49" ht="15" x14ac:dyDescent="0.25">
      <c r="C153" s="184" t="s">
        <v>161</v>
      </c>
      <c r="D153" s="217">
        <v>99999999</v>
      </c>
      <c r="E153" s="217">
        <v>99999999</v>
      </c>
      <c r="F153" s="217">
        <v>99999999</v>
      </c>
      <c r="G153" s="217">
        <v>99999999</v>
      </c>
      <c r="H153" s="217">
        <v>99999999</v>
      </c>
      <c r="I153" s="217">
        <v>99999999</v>
      </c>
      <c r="J153" s="217">
        <v>99999999</v>
      </c>
      <c r="K153" s="187">
        <v>-384.49247702362902</v>
      </c>
      <c r="L153" s="187">
        <v>-496.95587700002977</v>
      </c>
      <c r="M153" s="187">
        <v>-567.91548520035337</v>
      </c>
      <c r="N153" s="187">
        <v>-612.68797115578457</v>
      </c>
      <c r="O153" s="187">
        <v>-640.93750000000011</v>
      </c>
      <c r="P153" s="187">
        <v>-658.76174770236298</v>
      </c>
      <c r="Q153" s="187">
        <v>-670.00808770000299</v>
      </c>
      <c r="R153" s="187">
        <v>-677.10404852003535</v>
      </c>
      <c r="S153" s="187">
        <v>-681.58129711557842</v>
      </c>
      <c r="T153" s="187">
        <v>-684.40625</v>
      </c>
      <c r="U153" s="187">
        <v>-686.18867477023628</v>
      </c>
      <c r="V153" s="187">
        <v>-687.31330877000028</v>
      </c>
      <c r="W153" s="187">
        <v>-688.02290485200353</v>
      </c>
      <c r="X153" s="187">
        <v>-688.47062971155788</v>
      </c>
      <c r="Y153" s="187">
        <v>-688.75312499999995</v>
      </c>
      <c r="Z153" s="187">
        <v>-688.93136747702363</v>
      </c>
      <c r="AA153" s="187">
        <v>-689.043830877</v>
      </c>
      <c r="AB153" s="187">
        <v>-689.11479048520027</v>
      </c>
      <c r="AC153" s="187">
        <v>-689.15956297115576</v>
      </c>
      <c r="AD153" s="187">
        <v>-689.18781249999995</v>
      </c>
      <c r="AE153" s="187">
        <v>-689.20563674770233</v>
      </c>
      <c r="AF153" s="187">
        <v>-689.21688308770001</v>
      </c>
      <c r="AG153" s="187">
        <v>-689.22397904852005</v>
      </c>
      <c r="AH153" s="187">
        <v>-689.2284562971156</v>
      </c>
      <c r="AI153" s="187">
        <v>-689.23128124999994</v>
      </c>
      <c r="AJ153" s="187">
        <v>-689.23306367477016</v>
      </c>
      <c r="AK153" s="187">
        <v>-689.23418830876994</v>
      </c>
      <c r="AL153" s="187">
        <v>-689.23489790485201</v>
      </c>
      <c r="AM153" s="187">
        <v>-689.23534562971156</v>
      </c>
      <c r="AN153" s="187">
        <v>-689.23562812499995</v>
      </c>
      <c r="AO153" s="187">
        <v>-689.23580636747704</v>
      </c>
      <c r="AP153" s="187">
        <v>-689.23591883087693</v>
      </c>
      <c r="AQ153" s="187">
        <v>-689.23598979048518</v>
      </c>
      <c r="AR153" s="187">
        <v>-689.2360345629711</v>
      </c>
      <c r="AS153" s="187">
        <v>-689.23606281249999</v>
      </c>
      <c r="AT153" s="187">
        <v>-689.23608063674772</v>
      </c>
      <c r="AU153" s="187">
        <v>-689.23609188308762</v>
      </c>
      <c r="AV153" s="187">
        <v>-689.23609897904851</v>
      </c>
      <c r="AW153" s="187">
        <v>-689.23610345629709</v>
      </c>
    </row>
    <row r="154" spans="3:49" ht="15" x14ac:dyDescent="0.25">
      <c r="C154" s="184" t="s">
        <v>162</v>
      </c>
      <c r="D154" s="217">
        <v>99999999</v>
      </c>
      <c r="E154" s="217">
        <v>99999999</v>
      </c>
      <c r="F154" s="217">
        <v>99999999</v>
      </c>
      <c r="G154" s="217">
        <v>99999999</v>
      </c>
      <c r="H154" s="217">
        <v>99999999</v>
      </c>
      <c r="I154" s="217">
        <v>99999999</v>
      </c>
      <c r="J154" s="217">
        <v>99999999</v>
      </c>
      <c r="K154" s="187">
        <v>-384.49247702362902</v>
      </c>
      <c r="L154" s="187">
        <v>-496.95587700002977</v>
      </c>
      <c r="M154" s="187">
        <v>-567.91548520035337</v>
      </c>
      <c r="N154" s="187">
        <v>-612.68797115578457</v>
      </c>
      <c r="O154" s="187">
        <v>-640.93750000000011</v>
      </c>
      <c r="P154" s="187">
        <v>-658.76174770236298</v>
      </c>
      <c r="Q154" s="187">
        <v>-670.00808770000299</v>
      </c>
      <c r="R154" s="187">
        <v>-677.10404852003535</v>
      </c>
      <c r="S154" s="187">
        <v>-681.58129711557842</v>
      </c>
      <c r="T154" s="187">
        <v>-684.40625</v>
      </c>
      <c r="U154" s="187">
        <v>-686.18867477023628</v>
      </c>
      <c r="V154" s="187">
        <v>-687.31330877000028</v>
      </c>
      <c r="W154" s="187">
        <v>-688.02290485200353</v>
      </c>
      <c r="X154" s="187">
        <v>-688.47062971155788</v>
      </c>
      <c r="Y154" s="187">
        <v>-688.75312499999995</v>
      </c>
      <c r="Z154" s="187">
        <v>-688.93136747702363</v>
      </c>
      <c r="AA154" s="187">
        <v>-689.043830877</v>
      </c>
      <c r="AB154" s="187">
        <v>-689.11479048520027</v>
      </c>
      <c r="AC154" s="187">
        <v>-689.15956297115576</v>
      </c>
      <c r="AD154" s="187">
        <v>-689.18781249999995</v>
      </c>
      <c r="AE154" s="187">
        <v>-689.20563674770233</v>
      </c>
      <c r="AF154" s="187">
        <v>-689.21688308770001</v>
      </c>
      <c r="AG154" s="187">
        <v>-689.22397904852005</v>
      </c>
      <c r="AH154" s="187">
        <v>-689.2284562971156</v>
      </c>
      <c r="AI154" s="187">
        <v>-689.23128124999994</v>
      </c>
      <c r="AJ154" s="187">
        <v>-689.23306367477016</v>
      </c>
      <c r="AK154" s="187">
        <v>-689.23418830876994</v>
      </c>
      <c r="AL154" s="187">
        <v>-689.23489790485201</v>
      </c>
      <c r="AM154" s="187">
        <v>-689.23534562971156</v>
      </c>
      <c r="AN154" s="187">
        <v>-689.23562812499995</v>
      </c>
      <c r="AO154" s="187">
        <v>-689.23580636747704</v>
      </c>
      <c r="AP154" s="187">
        <v>-689.23591883087693</v>
      </c>
      <c r="AQ154" s="187">
        <v>-689.23598979048518</v>
      </c>
      <c r="AR154" s="187">
        <v>-689.2360345629711</v>
      </c>
      <c r="AS154" s="187">
        <v>-689.23606281249999</v>
      </c>
      <c r="AT154" s="187">
        <v>-689.23608063674772</v>
      </c>
      <c r="AU154" s="187">
        <v>-689.23609188308762</v>
      </c>
      <c r="AV154" s="187">
        <v>-689.23609897904851</v>
      </c>
      <c r="AW154" s="187">
        <v>-689.23610345629709</v>
      </c>
    </row>
    <row r="155" spans="3:49" ht="15" x14ac:dyDescent="0.25">
      <c r="C155" s="184" t="s">
        <v>163</v>
      </c>
      <c r="D155" s="217">
        <v>99999999</v>
      </c>
      <c r="E155" s="217">
        <v>99999999</v>
      </c>
      <c r="F155" s="217">
        <v>99999999</v>
      </c>
      <c r="G155" s="217">
        <v>99999999</v>
      </c>
      <c r="H155" s="217">
        <v>99999999</v>
      </c>
      <c r="I155" s="217">
        <v>99999999</v>
      </c>
      <c r="J155" s="217">
        <v>99999999</v>
      </c>
      <c r="K155" s="187">
        <v>-384.49247702362902</v>
      </c>
      <c r="L155" s="187">
        <v>-496.95587700002977</v>
      </c>
      <c r="M155" s="187">
        <v>-567.91548520035337</v>
      </c>
      <c r="N155" s="187">
        <v>-612.68797115578457</v>
      </c>
      <c r="O155" s="187">
        <v>-640.93750000000011</v>
      </c>
      <c r="P155" s="187">
        <v>-658.76174770236298</v>
      </c>
      <c r="Q155" s="187">
        <v>-670.00808770000299</v>
      </c>
      <c r="R155" s="187">
        <v>-677.10404852003535</v>
      </c>
      <c r="S155" s="187">
        <v>-681.58129711557842</v>
      </c>
      <c r="T155" s="187">
        <v>-684.40625</v>
      </c>
      <c r="U155" s="187">
        <v>-686.18867477023628</v>
      </c>
      <c r="V155" s="187">
        <v>-687.31330877000028</v>
      </c>
      <c r="W155" s="187">
        <v>-688.02290485200353</v>
      </c>
      <c r="X155" s="187">
        <v>-688.47062971155788</v>
      </c>
      <c r="Y155" s="187">
        <v>-688.75312499999995</v>
      </c>
      <c r="Z155" s="187">
        <v>-688.93136747702363</v>
      </c>
      <c r="AA155" s="187">
        <v>-689.043830877</v>
      </c>
      <c r="AB155" s="187">
        <v>-689.11479048520027</v>
      </c>
      <c r="AC155" s="187">
        <v>-689.15956297115576</v>
      </c>
      <c r="AD155" s="187">
        <v>-689.18781249999995</v>
      </c>
      <c r="AE155" s="187">
        <v>-689.20563674770233</v>
      </c>
      <c r="AF155" s="187">
        <v>-689.21688308770001</v>
      </c>
      <c r="AG155" s="187">
        <v>-689.22397904852005</v>
      </c>
      <c r="AH155" s="187">
        <v>-689.2284562971156</v>
      </c>
      <c r="AI155" s="187">
        <v>-689.23128124999994</v>
      </c>
      <c r="AJ155" s="187">
        <v>-689.23306367477016</v>
      </c>
      <c r="AK155" s="187">
        <v>-689.23418830876994</v>
      </c>
      <c r="AL155" s="187">
        <v>-689.23489790485201</v>
      </c>
      <c r="AM155" s="187">
        <v>-689.23534562971156</v>
      </c>
      <c r="AN155" s="187">
        <v>-689.23562812499995</v>
      </c>
      <c r="AO155" s="187">
        <v>-689.23580636747704</v>
      </c>
      <c r="AP155" s="187">
        <v>-689.23591883087693</v>
      </c>
      <c r="AQ155" s="187">
        <v>-689.23598979048518</v>
      </c>
      <c r="AR155" s="187">
        <v>-689.2360345629711</v>
      </c>
      <c r="AS155" s="187">
        <v>-689.23606281249999</v>
      </c>
      <c r="AT155" s="187">
        <v>-689.23608063674772</v>
      </c>
      <c r="AU155" s="187">
        <v>-689.23609188308762</v>
      </c>
      <c r="AV155" s="187">
        <v>-689.23609897904851</v>
      </c>
      <c r="AW155" s="187">
        <v>-689.23610345629709</v>
      </c>
    </row>
    <row r="156" spans="3:49" ht="15" x14ac:dyDescent="0.25">
      <c r="C156" s="184" t="s">
        <v>164</v>
      </c>
      <c r="D156" s="217">
        <v>99999999</v>
      </c>
      <c r="E156" s="217">
        <v>99999999</v>
      </c>
      <c r="F156" s="217">
        <v>99999999</v>
      </c>
      <c r="G156" s="217">
        <v>99999999</v>
      </c>
      <c r="H156" s="217">
        <v>99999999</v>
      </c>
      <c r="I156" s="217">
        <v>99999999</v>
      </c>
      <c r="J156" s="217">
        <v>99999999</v>
      </c>
      <c r="K156" s="187">
        <v>-384.49247702362902</v>
      </c>
      <c r="L156" s="187">
        <v>-496.95587700002977</v>
      </c>
      <c r="M156" s="187">
        <v>-567.91548520035337</v>
      </c>
      <c r="N156" s="187">
        <v>-612.68797115578457</v>
      </c>
      <c r="O156" s="187">
        <v>-640.93750000000011</v>
      </c>
      <c r="P156" s="187">
        <v>-658.76174770236298</v>
      </c>
      <c r="Q156" s="187">
        <v>-670.00808770000299</v>
      </c>
      <c r="R156" s="187">
        <v>-677.10404852003535</v>
      </c>
      <c r="S156" s="187">
        <v>-681.58129711557842</v>
      </c>
      <c r="T156" s="187">
        <v>-684.40625</v>
      </c>
      <c r="U156" s="187">
        <v>-686.18867477023628</v>
      </c>
      <c r="V156" s="187">
        <v>-687.31330877000028</v>
      </c>
      <c r="W156" s="187">
        <v>-688.02290485200353</v>
      </c>
      <c r="X156" s="187">
        <v>-688.47062971155788</v>
      </c>
      <c r="Y156" s="187">
        <v>-688.75312499999995</v>
      </c>
      <c r="Z156" s="187">
        <v>-688.93136747702363</v>
      </c>
      <c r="AA156" s="187">
        <v>-689.043830877</v>
      </c>
      <c r="AB156" s="187">
        <v>-689.11479048520027</v>
      </c>
      <c r="AC156" s="187">
        <v>-689.15956297115576</v>
      </c>
      <c r="AD156" s="187">
        <v>-689.18781249999995</v>
      </c>
      <c r="AE156" s="187">
        <v>-689.20563674770233</v>
      </c>
      <c r="AF156" s="187">
        <v>-689.21688308770001</v>
      </c>
      <c r="AG156" s="187">
        <v>-689.22397904852005</v>
      </c>
      <c r="AH156" s="187">
        <v>-689.2284562971156</v>
      </c>
      <c r="AI156" s="187">
        <v>-689.23128124999994</v>
      </c>
      <c r="AJ156" s="187">
        <v>-689.23306367477016</v>
      </c>
      <c r="AK156" s="187">
        <v>-689.23418830876994</v>
      </c>
      <c r="AL156" s="187">
        <v>-689.23489790485201</v>
      </c>
      <c r="AM156" s="187">
        <v>-689.23534562971156</v>
      </c>
      <c r="AN156" s="187">
        <v>-689.23562812499995</v>
      </c>
      <c r="AO156" s="187">
        <v>-689.23580636747704</v>
      </c>
      <c r="AP156" s="187">
        <v>-689.23591883087693</v>
      </c>
      <c r="AQ156" s="187">
        <v>-689.23598979048518</v>
      </c>
      <c r="AR156" s="187">
        <v>-689.2360345629711</v>
      </c>
      <c r="AS156" s="187">
        <v>-689.23606281249999</v>
      </c>
      <c r="AT156" s="187">
        <v>-689.23608063674772</v>
      </c>
      <c r="AU156" s="187">
        <v>-689.23609188308762</v>
      </c>
      <c r="AV156" s="187">
        <v>-689.23609897904851</v>
      </c>
      <c r="AW156" s="187">
        <v>-689.23610345629709</v>
      </c>
    </row>
    <row r="157" spans="3:49" ht="15" x14ac:dyDescent="0.25">
      <c r="C157" s="184" t="s">
        <v>653</v>
      </c>
      <c r="D157" s="217">
        <v>99999999</v>
      </c>
      <c r="E157" s="217">
        <v>99999999</v>
      </c>
      <c r="F157" s="217">
        <v>99999999</v>
      </c>
      <c r="G157" s="217">
        <v>99999999</v>
      </c>
      <c r="H157" s="217">
        <v>99999999</v>
      </c>
      <c r="I157" s="217">
        <v>99999999</v>
      </c>
      <c r="J157" s="217">
        <v>99999999</v>
      </c>
      <c r="K157" s="187">
        <v>-384.49247702362902</v>
      </c>
      <c r="L157" s="187">
        <v>-496.95587700002977</v>
      </c>
      <c r="M157" s="187">
        <v>-567.91548520035337</v>
      </c>
      <c r="N157" s="187">
        <v>-612.68797115578457</v>
      </c>
      <c r="O157" s="187">
        <v>-640.93750000000011</v>
      </c>
      <c r="P157" s="187">
        <v>-658.76174770236298</v>
      </c>
      <c r="Q157" s="187">
        <v>-670.00808770000299</v>
      </c>
      <c r="R157" s="187">
        <v>-677.10404852003535</v>
      </c>
      <c r="S157" s="187">
        <v>-681.58129711557842</v>
      </c>
      <c r="T157" s="187">
        <v>-684.40625</v>
      </c>
      <c r="U157" s="187">
        <v>-686.18867477023628</v>
      </c>
      <c r="V157" s="187">
        <v>-687.31330877000028</v>
      </c>
      <c r="W157" s="187">
        <v>-688.02290485200353</v>
      </c>
      <c r="X157" s="187">
        <v>-688.47062971155788</v>
      </c>
      <c r="Y157" s="187">
        <v>-688.75312499999995</v>
      </c>
      <c r="Z157" s="187">
        <v>-688.93136747702363</v>
      </c>
      <c r="AA157" s="187">
        <v>-689.043830877</v>
      </c>
      <c r="AB157" s="187">
        <v>-689.11479048520027</v>
      </c>
      <c r="AC157" s="187">
        <v>-689.15956297115576</v>
      </c>
      <c r="AD157" s="187">
        <v>-689.18781249999995</v>
      </c>
      <c r="AE157" s="187">
        <v>-689.20563674770233</v>
      </c>
      <c r="AF157" s="187">
        <v>-689.21688308770001</v>
      </c>
      <c r="AG157" s="187">
        <v>-689.22397904852005</v>
      </c>
      <c r="AH157" s="187">
        <v>-689.2284562971156</v>
      </c>
      <c r="AI157" s="187">
        <v>-689.23128124999994</v>
      </c>
      <c r="AJ157" s="187">
        <v>-689.23306367477016</v>
      </c>
      <c r="AK157" s="187">
        <v>-689.23418830876994</v>
      </c>
      <c r="AL157" s="187">
        <v>-689.23489790485201</v>
      </c>
      <c r="AM157" s="187">
        <v>-689.23534562971156</v>
      </c>
      <c r="AN157" s="187">
        <v>-689.23562812499995</v>
      </c>
      <c r="AO157" s="187">
        <v>-689.23580636747704</v>
      </c>
      <c r="AP157" s="187">
        <v>-689.23591883087693</v>
      </c>
      <c r="AQ157" s="187">
        <v>-689.23598979048518</v>
      </c>
      <c r="AR157" s="187">
        <v>-689.2360345629711</v>
      </c>
      <c r="AS157" s="187">
        <v>-689.23606281249999</v>
      </c>
      <c r="AT157" s="187">
        <v>-689.23608063674772</v>
      </c>
      <c r="AU157" s="187">
        <v>-689.23609188308762</v>
      </c>
      <c r="AV157" s="187">
        <v>-689.23609897904851</v>
      </c>
      <c r="AW157" s="187">
        <v>-689.23610345629709</v>
      </c>
    </row>
    <row r="158" spans="3:49" ht="15" x14ac:dyDescent="0.25">
      <c r="C158" s="184" t="s">
        <v>791</v>
      </c>
      <c r="D158" s="217">
        <v>99999999</v>
      </c>
      <c r="E158" s="217">
        <v>99999999</v>
      </c>
      <c r="F158" s="217">
        <v>99999999</v>
      </c>
      <c r="G158" s="217">
        <v>99999999</v>
      </c>
      <c r="H158" s="217">
        <v>99999999</v>
      </c>
      <c r="I158" s="217">
        <v>99999999</v>
      </c>
      <c r="J158" s="217">
        <v>99999999</v>
      </c>
      <c r="K158" s="187">
        <v>-384.49247702362902</v>
      </c>
      <c r="L158" s="187">
        <v>-496.95587700002977</v>
      </c>
      <c r="M158" s="187">
        <v>-567.91548520035337</v>
      </c>
      <c r="N158" s="187">
        <v>-612.68797115578457</v>
      </c>
      <c r="O158" s="187">
        <v>-640.93750000000011</v>
      </c>
      <c r="P158" s="187">
        <v>-658.76174770236298</v>
      </c>
      <c r="Q158" s="187">
        <v>-670.00808770000299</v>
      </c>
      <c r="R158" s="187">
        <v>-677.10404852003535</v>
      </c>
      <c r="S158" s="187">
        <v>-681.58129711557842</v>
      </c>
      <c r="T158" s="187">
        <v>-684.40625</v>
      </c>
      <c r="U158" s="187">
        <v>-686.18867477023628</v>
      </c>
      <c r="V158" s="187">
        <v>-687.31330877000028</v>
      </c>
      <c r="W158" s="187">
        <v>-688.02290485200353</v>
      </c>
      <c r="X158" s="187">
        <v>-688.47062971155788</v>
      </c>
      <c r="Y158" s="187">
        <v>-688.75312499999995</v>
      </c>
      <c r="Z158" s="187">
        <v>-688.93136747702363</v>
      </c>
      <c r="AA158" s="187">
        <v>-689.043830877</v>
      </c>
      <c r="AB158" s="187">
        <v>-689.11479048520027</v>
      </c>
      <c r="AC158" s="187">
        <v>-689.15956297115576</v>
      </c>
      <c r="AD158" s="187">
        <v>-689.18781249999995</v>
      </c>
      <c r="AE158" s="187">
        <v>-689.20563674770233</v>
      </c>
      <c r="AF158" s="187">
        <v>-689.21688308770001</v>
      </c>
      <c r="AG158" s="187">
        <v>-689.22397904852005</v>
      </c>
      <c r="AH158" s="187">
        <v>-689.2284562971156</v>
      </c>
      <c r="AI158" s="187">
        <v>-689.23128124999994</v>
      </c>
      <c r="AJ158" s="187">
        <v>-689.23306367477016</v>
      </c>
      <c r="AK158" s="187">
        <v>-689.23418830876994</v>
      </c>
      <c r="AL158" s="187">
        <v>-689.23489790485201</v>
      </c>
      <c r="AM158" s="187">
        <v>-689.23534562971156</v>
      </c>
      <c r="AN158" s="187">
        <v>-689.23562812499995</v>
      </c>
      <c r="AO158" s="187">
        <v>-689.23580636747704</v>
      </c>
      <c r="AP158" s="187">
        <v>-689.23591883087693</v>
      </c>
      <c r="AQ158" s="187">
        <v>-689.23598979048518</v>
      </c>
      <c r="AR158" s="187">
        <v>-689.2360345629711</v>
      </c>
      <c r="AS158" s="187">
        <v>-689.23606281249999</v>
      </c>
      <c r="AT158" s="187">
        <v>-689.23608063674772</v>
      </c>
      <c r="AU158" s="187">
        <v>-689.23609188308762</v>
      </c>
      <c r="AV158" s="187">
        <v>-689.23609897904851</v>
      </c>
      <c r="AW158" s="187">
        <v>-689.23610345629709</v>
      </c>
    </row>
    <row r="159" spans="3:49" ht="15" x14ac:dyDescent="0.25">
      <c r="C159" s="184" t="s">
        <v>795</v>
      </c>
      <c r="D159" s="217">
        <v>99999999</v>
      </c>
      <c r="E159" s="217">
        <v>99999999</v>
      </c>
      <c r="F159" s="217">
        <v>99999999</v>
      </c>
      <c r="G159" s="217">
        <v>99999999</v>
      </c>
      <c r="H159" s="217">
        <v>99999999</v>
      </c>
      <c r="I159" s="217">
        <v>99999999</v>
      </c>
      <c r="J159" s="217">
        <v>99999999</v>
      </c>
      <c r="K159" s="187">
        <v>-384.49247702362902</v>
      </c>
      <c r="L159" s="187">
        <v>-496.95587700002977</v>
      </c>
      <c r="M159" s="187">
        <v>-567.91548520035337</v>
      </c>
      <c r="N159" s="187">
        <v>-612.68797115578457</v>
      </c>
      <c r="O159" s="187">
        <v>-640.93750000000011</v>
      </c>
      <c r="P159" s="187">
        <v>-658.76174770236298</v>
      </c>
      <c r="Q159" s="187">
        <v>-670.00808770000299</v>
      </c>
      <c r="R159" s="187">
        <v>-677.10404852003535</v>
      </c>
      <c r="S159" s="187">
        <v>-681.58129711557842</v>
      </c>
      <c r="T159" s="187">
        <v>-684.40625</v>
      </c>
      <c r="U159" s="187">
        <v>-686.18867477023628</v>
      </c>
      <c r="V159" s="187">
        <v>-687.31330877000028</v>
      </c>
      <c r="W159" s="187">
        <v>-688.02290485200353</v>
      </c>
      <c r="X159" s="187">
        <v>-688.47062971155788</v>
      </c>
      <c r="Y159" s="187">
        <v>-688.75312499999995</v>
      </c>
      <c r="Z159" s="187">
        <v>-688.93136747702363</v>
      </c>
      <c r="AA159" s="187">
        <v>-689.043830877</v>
      </c>
      <c r="AB159" s="187">
        <v>-689.11479048520027</v>
      </c>
      <c r="AC159" s="187">
        <v>-689.15956297115576</v>
      </c>
      <c r="AD159" s="187">
        <v>-689.18781249999995</v>
      </c>
      <c r="AE159" s="187">
        <v>-689.20563674770233</v>
      </c>
      <c r="AF159" s="187">
        <v>-689.21688308770001</v>
      </c>
      <c r="AG159" s="187">
        <v>-689.22397904852005</v>
      </c>
      <c r="AH159" s="187">
        <v>-689.2284562971156</v>
      </c>
      <c r="AI159" s="187">
        <v>-689.23128124999994</v>
      </c>
      <c r="AJ159" s="187">
        <v>-689.23306367477016</v>
      </c>
      <c r="AK159" s="187">
        <v>-689.23418830876994</v>
      </c>
      <c r="AL159" s="187">
        <v>-689.23489790485201</v>
      </c>
      <c r="AM159" s="187">
        <v>-689.23534562971156</v>
      </c>
      <c r="AN159" s="187">
        <v>-689.23562812499995</v>
      </c>
      <c r="AO159" s="187">
        <v>-689.23580636747704</v>
      </c>
      <c r="AP159" s="187">
        <v>-689.23591883087693</v>
      </c>
      <c r="AQ159" s="187">
        <v>-689.23598979048518</v>
      </c>
      <c r="AR159" s="187">
        <v>-689.2360345629711</v>
      </c>
      <c r="AS159" s="187">
        <v>-689.23606281249999</v>
      </c>
      <c r="AT159" s="187">
        <v>-689.23608063674772</v>
      </c>
      <c r="AU159" s="187">
        <v>-689.23609188308762</v>
      </c>
      <c r="AV159" s="187">
        <v>-689.23609897904851</v>
      </c>
      <c r="AW159" s="187">
        <v>-689.23610345629709</v>
      </c>
    </row>
    <row r="160" spans="3:49" ht="15" x14ac:dyDescent="0.25">
      <c r="C160" s="184" t="s">
        <v>654</v>
      </c>
      <c r="D160" s="217">
        <v>99999999</v>
      </c>
      <c r="E160" s="217">
        <v>99999999</v>
      </c>
      <c r="F160" s="217">
        <v>99999999</v>
      </c>
      <c r="G160" s="217">
        <v>99999999</v>
      </c>
      <c r="H160" s="217">
        <v>99999999</v>
      </c>
      <c r="I160" s="217">
        <v>99999999</v>
      </c>
      <c r="J160" s="217">
        <v>99999999</v>
      </c>
      <c r="K160" s="187">
        <v>-384.49247702362902</v>
      </c>
      <c r="L160" s="187">
        <v>-496.95587700002977</v>
      </c>
      <c r="M160" s="187">
        <v>-567.91548520035337</v>
      </c>
      <c r="N160" s="187">
        <v>-612.68797115578457</v>
      </c>
      <c r="O160" s="187">
        <v>-640.93750000000011</v>
      </c>
      <c r="P160" s="187">
        <v>-658.76174770236298</v>
      </c>
      <c r="Q160" s="187">
        <v>-670.00808770000299</v>
      </c>
      <c r="R160" s="187">
        <v>-677.10404852003535</v>
      </c>
      <c r="S160" s="187">
        <v>-681.58129711557842</v>
      </c>
      <c r="T160" s="187">
        <v>-684.40625</v>
      </c>
      <c r="U160" s="187">
        <v>-686.18867477023628</v>
      </c>
      <c r="V160" s="187">
        <v>-687.31330877000028</v>
      </c>
      <c r="W160" s="187">
        <v>-688.02290485200353</v>
      </c>
      <c r="X160" s="187">
        <v>-688.47062971155788</v>
      </c>
      <c r="Y160" s="187">
        <v>-688.75312499999995</v>
      </c>
      <c r="Z160" s="187">
        <v>-688.93136747702363</v>
      </c>
      <c r="AA160" s="187">
        <v>-689.043830877</v>
      </c>
      <c r="AB160" s="187">
        <v>-689.11479048520027</v>
      </c>
      <c r="AC160" s="187">
        <v>-689.15956297115576</v>
      </c>
      <c r="AD160" s="187">
        <v>-689.18781249999995</v>
      </c>
      <c r="AE160" s="187">
        <v>-689.20563674770233</v>
      </c>
      <c r="AF160" s="187">
        <v>-689.21688308770001</v>
      </c>
      <c r="AG160" s="187">
        <v>-689.22397904852005</v>
      </c>
      <c r="AH160" s="187">
        <v>-689.2284562971156</v>
      </c>
      <c r="AI160" s="187">
        <v>-689.23128124999994</v>
      </c>
      <c r="AJ160" s="187">
        <v>-689.23306367477016</v>
      </c>
      <c r="AK160" s="187">
        <v>-689.23418830876994</v>
      </c>
      <c r="AL160" s="187">
        <v>-689.23489790485201</v>
      </c>
      <c r="AM160" s="187">
        <v>-689.23534562971156</v>
      </c>
      <c r="AN160" s="187">
        <v>-689.23562812499995</v>
      </c>
      <c r="AO160" s="187">
        <v>-689.23580636747704</v>
      </c>
      <c r="AP160" s="187">
        <v>-689.23591883087693</v>
      </c>
      <c r="AQ160" s="187">
        <v>-689.23598979048518</v>
      </c>
      <c r="AR160" s="187">
        <v>-689.2360345629711</v>
      </c>
      <c r="AS160" s="187">
        <v>-689.23606281249999</v>
      </c>
      <c r="AT160" s="187">
        <v>-689.23608063674772</v>
      </c>
      <c r="AU160" s="187">
        <v>-689.23609188308762</v>
      </c>
      <c r="AV160" s="187">
        <v>-689.23609897904851</v>
      </c>
      <c r="AW160" s="187">
        <v>-689.23610345629709</v>
      </c>
    </row>
    <row r="161" spans="3:49" ht="15" x14ac:dyDescent="0.25">
      <c r="C161" s="184" t="s">
        <v>655</v>
      </c>
      <c r="D161" s="217">
        <v>99999999</v>
      </c>
      <c r="E161" s="217">
        <v>99999999</v>
      </c>
      <c r="F161" s="217">
        <v>99999999</v>
      </c>
      <c r="G161" s="217">
        <v>99999999</v>
      </c>
      <c r="H161" s="217">
        <v>99999999</v>
      </c>
      <c r="I161" s="217">
        <v>99999999</v>
      </c>
      <c r="J161" s="217">
        <v>99999999</v>
      </c>
      <c r="K161" s="187">
        <v>-384.49247702362902</v>
      </c>
      <c r="L161" s="187">
        <v>-496.95587700002977</v>
      </c>
      <c r="M161" s="187">
        <v>-567.91548520035337</v>
      </c>
      <c r="N161" s="187">
        <v>-612.68797115578457</v>
      </c>
      <c r="O161" s="187">
        <v>-640.93750000000011</v>
      </c>
      <c r="P161" s="187">
        <v>-658.76174770236298</v>
      </c>
      <c r="Q161" s="187">
        <v>-670.00808770000299</v>
      </c>
      <c r="R161" s="187">
        <v>-677.10404852003535</v>
      </c>
      <c r="S161" s="187">
        <v>-681.58129711557842</v>
      </c>
      <c r="T161" s="187">
        <v>-684.40625</v>
      </c>
      <c r="U161" s="187">
        <v>-686.18867477023628</v>
      </c>
      <c r="V161" s="187">
        <v>-687.31330877000028</v>
      </c>
      <c r="W161" s="187">
        <v>-688.02290485200353</v>
      </c>
      <c r="X161" s="187">
        <v>-688.47062971155788</v>
      </c>
      <c r="Y161" s="187">
        <v>-688.75312499999995</v>
      </c>
      <c r="Z161" s="187">
        <v>-688.93136747702363</v>
      </c>
      <c r="AA161" s="187">
        <v>-689.043830877</v>
      </c>
      <c r="AB161" s="187">
        <v>-689.11479048520027</v>
      </c>
      <c r="AC161" s="187">
        <v>-689.15956297115576</v>
      </c>
      <c r="AD161" s="187">
        <v>-689.18781249999995</v>
      </c>
      <c r="AE161" s="187">
        <v>-689.20563674770233</v>
      </c>
      <c r="AF161" s="187">
        <v>-689.21688308770001</v>
      </c>
      <c r="AG161" s="187">
        <v>-689.22397904852005</v>
      </c>
      <c r="AH161" s="187">
        <v>-689.2284562971156</v>
      </c>
      <c r="AI161" s="187">
        <v>-689.23128124999994</v>
      </c>
      <c r="AJ161" s="187">
        <v>-689.23306367477016</v>
      </c>
      <c r="AK161" s="187">
        <v>-689.23418830876994</v>
      </c>
      <c r="AL161" s="187">
        <v>-689.23489790485201</v>
      </c>
      <c r="AM161" s="187">
        <v>-689.23534562971156</v>
      </c>
      <c r="AN161" s="187">
        <v>-689.23562812499995</v>
      </c>
      <c r="AO161" s="187">
        <v>-689.23580636747704</v>
      </c>
      <c r="AP161" s="187">
        <v>-689.23591883087693</v>
      </c>
      <c r="AQ161" s="187">
        <v>-689.23598979048518</v>
      </c>
      <c r="AR161" s="187">
        <v>-689.2360345629711</v>
      </c>
      <c r="AS161" s="187">
        <v>-689.23606281249999</v>
      </c>
      <c r="AT161" s="187">
        <v>-689.23608063674772</v>
      </c>
      <c r="AU161" s="187">
        <v>-689.23609188308762</v>
      </c>
      <c r="AV161" s="187">
        <v>-689.23609897904851</v>
      </c>
      <c r="AW161" s="187">
        <v>-689.23610345629709</v>
      </c>
    </row>
    <row r="162" spans="3:49" ht="15" x14ac:dyDescent="0.25">
      <c r="C162" s="184" t="s">
        <v>656</v>
      </c>
      <c r="D162" s="217">
        <v>99999999</v>
      </c>
      <c r="E162" s="217">
        <v>99999999</v>
      </c>
      <c r="F162" s="217">
        <v>99999999</v>
      </c>
      <c r="G162" s="217">
        <v>99999999</v>
      </c>
      <c r="H162" s="217">
        <v>99999999</v>
      </c>
      <c r="I162" s="217">
        <v>99999999</v>
      </c>
      <c r="J162" s="217">
        <v>99999999</v>
      </c>
      <c r="K162" s="187">
        <v>-384.49247702362902</v>
      </c>
      <c r="L162" s="187">
        <v>-496.95587700002977</v>
      </c>
      <c r="M162" s="187">
        <v>-567.91548520035337</v>
      </c>
      <c r="N162" s="187">
        <v>-612.68797115578457</v>
      </c>
      <c r="O162" s="187">
        <v>-640.93750000000011</v>
      </c>
      <c r="P162" s="187">
        <v>-658.76174770236298</v>
      </c>
      <c r="Q162" s="187">
        <v>-670.00808770000299</v>
      </c>
      <c r="R162" s="187">
        <v>-677.10404852003535</v>
      </c>
      <c r="S162" s="187">
        <v>-681.58129711557842</v>
      </c>
      <c r="T162" s="187">
        <v>-684.40625</v>
      </c>
      <c r="U162" s="187">
        <v>-686.18867477023628</v>
      </c>
      <c r="V162" s="187">
        <v>-687.31330877000028</v>
      </c>
      <c r="W162" s="187">
        <v>-688.02290485200353</v>
      </c>
      <c r="X162" s="187">
        <v>-688.47062971155788</v>
      </c>
      <c r="Y162" s="187">
        <v>-688.75312499999995</v>
      </c>
      <c r="Z162" s="187">
        <v>-688.93136747702363</v>
      </c>
      <c r="AA162" s="187">
        <v>-689.043830877</v>
      </c>
      <c r="AB162" s="187">
        <v>-689.11479048520027</v>
      </c>
      <c r="AC162" s="187">
        <v>-689.15956297115576</v>
      </c>
      <c r="AD162" s="187">
        <v>-689.18781249999995</v>
      </c>
      <c r="AE162" s="187">
        <v>-689.20563674770233</v>
      </c>
      <c r="AF162" s="187">
        <v>-689.21688308770001</v>
      </c>
      <c r="AG162" s="187">
        <v>-689.22397904852005</v>
      </c>
      <c r="AH162" s="187">
        <v>-689.2284562971156</v>
      </c>
      <c r="AI162" s="187">
        <v>-689.23128124999994</v>
      </c>
      <c r="AJ162" s="187">
        <v>-689.23306367477016</v>
      </c>
      <c r="AK162" s="187">
        <v>-689.23418830876994</v>
      </c>
      <c r="AL162" s="187">
        <v>-689.23489790485201</v>
      </c>
      <c r="AM162" s="187">
        <v>-689.23534562971156</v>
      </c>
      <c r="AN162" s="187">
        <v>-689.23562812499995</v>
      </c>
      <c r="AO162" s="187">
        <v>-689.23580636747704</v>
      </c>
      <c r="AP162" s="187">
        <v>-689.23591883087693</v>
      </c>
      <c r="AQ162" s="187">
        <v>-689.23598979048518</v>
      </c>
      <c r="AR162" s="187">
        <v>-689.2360345629711</v>
      </c>
      <c r="AS162" s="187">
        <v>-689.23606281249999</v>
      </c>
      <c r="AT162" s="187">
        <v>-689.23608063674772</v>
      </c>
      <c r="AU162" s="187">
        <v>-689.23609188308762</v>
      </c>
      <c r="AV162" s="187">
        <v>-689.23609897904851</v>
      </c>
      <c r="AW162" s="187">
        <v>-689.23610345629709</v>
      </c>
    </row>
    <row r="163" spans="3:49" ht="13.5" thickBot="1" x14ac:dyDescent="0.25">
      <c r="C163" s="338" t="s">
        <v>491</v>
      </c>
      <c r="D163" s="339"/>
      <c r="E163" s="339"/>
      <c r="F163" s="339"/>
      <c r="G163" s="339"/>
      <c r="H163" s="339"/>
      <c r="I163" s="339"/>
      <c r="J163" s="339"/>
      <c r="K163" s="339"/>
      <c r="L163" s="339"/>
      <c r="M163" s="339"/>
      <c r="N163" s="339"/>
      <c r="O163" s="339"/>
      <c r="P163" s="339"/>
      <c r="Q163" s="339"/>
      <c r="R163" s="339"/>
      <c r="S163" s="339"/>
      <c r="T163" s="339"/>
      <c r="U163" s="339"/>
      <c r="V163" s="339"/>
      <c r="W163" s="339"/>
      <c r="X163" s="339"/>
      <c r="Y163" s="339"/>
      <c r="Z163" s="339"/>
      <c r="AA163" s="339"/>
      <c r="AB163" s="339"/>
      <c r="AC163" s="339"/>
      <c r="AD163" s="339"/>
      <c r="AE163" s="339"/>
      <c r="AF163" s="339"/>
      <c r="AG163" s="339"/>
      <c r="AH163" s="339"/>
      <c r="AI163" s="339"/>
      <c r="AJ163" s="339"/>
      <c r="AK163" s="339"/>
      <c r="AL163" s="339"/>
      <c r="AM163" s="339"/>
      <c r="AN163" s="339"/>
      <c r="AO163" s="339"/>
      <c r="AP163" s="339"/>
      <c r="AQ163" s="339"/>
      <c r="AR163" s="339"/>
      <c r="AS163" s="339"/>
      <c r="AT163" s="339"/>
      <c r="AU163" s="339"/>
      <c r="AV163" s="339"/>
      <c r="AW163" s="340"/>
    </row>
    <row r="164" spans="3:49" ht="13.5" thickBot="1" x14ac:dyDescent="0.25"/>
    <row r="165" spans="3:49" ht="13.5" thickTop="1" x14ac:dyDescent="0.2">
      <c r="C165" s="202" t="s">
        <v>741</v>
      </c>
      <c r="D165" s="203"/>
      <c r="E165" s="203"/>
      <c r="F165" s="203"/>
      <c r="G165" s="203"/>
      <c r="H165" s="203"/>
      <c r="I165" s="203"/>
      <c r="J165" s="203"/>
      <c r="K165" s="203"/>
      <c r="L165" s="203"/>
      <c r="M165" s="203"/>
      <c r="N165" s="203"/>
      <c r="O165" s="203"/>
      <c r="P165" s="203"/>
      <c r="Q165" s="203"/>
      <c r="R165" s="203"/>
      <c r="S165" s="203"/>
      <c r="T165" s="203"/>
      <c r="U165" s="203"/>
    </row>
    <row r="166" spans="3:49" x14ac:dyDescent="0.2">
      <c r="C166" s="2"/>
      <c r="D166" s="3" t="s">
        <v>450</v>
      </c>
      <c r="E166" s="3" t="s">
        <v>451</v>
      </c>
      <c r="F166" s="3" t="s">
        <v>452</v>
      </c>
      <c r="G166" s="3" t="s">
        <v>453</v>
      </c>
      <c r="H166" s="3" t="s">
        <v>454</v>
      </c>
      <c r="I166" s="3" t="s">
        <v>455</v>
      </c>
      <c r="J166" s="3" t="s">
        <v>456</v>
      </c>
      <c r="K166" s="3" t="s">
        <v>457</v>
      </c>
      <c r="L166" s="3" t="s">
        <v>458</v>
      </c>
      <c r="M166" s="3" t="s">
        <v>459</v>
      </c>
      <c r="N166" s="3" t="s">
        <v>460</v>
      </c>
      <c r="O166" s="3" t="s">
        <v>461</v>
      </c>
      <c r="P166" s="3" t="s">
        <v>462</v>
      </c>
      <c r="Q166" s="3" t="s">
        <v>463</v>
      </c>
      <c r="R166" s="3" t="s">
        <v>464</v>
      </c>
      <c r="S166" s="3" t="s">
        <v>465</v>
      </c>
      <c r="T166" s="3" t="s">
        <v>466</v>
      </c>
      <c r="U166" s="3" t="s">
        <v>467</v>
      </c>
    </row>
    <row r="167" spans="3:49" x14ac:dyDescent="0.2">
      <c r="C167" s="2" t="s">
        <v>739</v>
      </c>
      <c r="D167" s="170">
        <v>0</v>
      </c>
      <c r="E167" s="170">
        <v>0</v>
      </c>
      <c r="F167" s="170">
        <v>0</v>
      </c>
      <c r="G167" s="170">
        <v>0</v>
      </c>
      <c r="H167" s="170">
        <v>0</v>
      </c>
      <c r="I167" s="170">
        <v>0</v>
      </c>
      <c r="J167" s="170">
        <v>0</v>
      </c>
      <c r="K167" s="170">
        <v>0</v>
      </c>
      <c r="L167" s="170">
        <v>0</v>
      </c>
      <c r="M167" s="170">
        <v>0</v>
      </c>
      <c r="N167" s="170">
        <v>0</v>
      </c>
      <c r="O167" s="170">
        <v>0</v>
      </c>
      <c r="P167" s="170">
        <v>0</v>
      </c>
      <c r="Q167" s="170">
        <v>0</v>
      </c>
      <c r="R167" s="170">
        <v>0</v>
      </c>
      <c r="S167" s="170">
        <v>0</v>
      </c>
      <c r="T167" s="170">
        <v>0</v>
      </c>
      <c r="U167" s="170">
        <v>0</v>
      </c>
    </row>
    <row r="168" spans="3:49" x14ac:dyDescent="0.2">
      <c r="C168" s="2" t="s">
        <v>489</v>
      </c>
      <c r="D168" s="170">
        <v>0</v>
      </c>
      <c r="E168" s="170">
        <v>0</v>
      </c>
      <c r="F168" s="170">
        <v>0</v>
      </c>
      <c r="G168" s="170">
        <v>0</v>
      </c>
      <c r="H168" s="170">
        <v>0</v>
      </c>
      <c r="I168" s="170">
        <v>0</v>
      </c>
      <c r="J168" s="170">
        <v>0</v>
      </c>
      <c r="K168" s="170">
        <v>0</v>
      </c>
      <c r="L168" s="170">
        <v>0</v>
      </c>
      <c r="M168" s="170">
        <v>0</v>
      </c>
      <c r="N168" s="170">
        <v>0</v>
      </c>
      <c r="O168" s="170">
        <v>0</v>
      </c>
      <c r="P168" s="170">
        <v>0</v>
      </c>
      <c r="Q168" s="170">
        <v>0</v>
      </c>
      <c r="R168" s="170">
        <v>0</v>
      </c>
      <c r="S168" s="170">
        <v>0</v>
      </c>
      <c r="T168" s="170">
        <v>0</v>
      </c>
      <c r="U168" s="170">
        <v>0</v>
      </c>
    </row>
    <row r="169" spans="3:49" x14ac:dyDescent="0.2">
      <c r="C169" s="2" t="s">
        <v>259</v>
      </c>
      <c r="D169" s="170">
        <v>0</v>
      </c>
      <c r="E169" s="170">
        <v>0</v>
      </c>
      <c r="F169" s="170">
        <v>0</v>
      </c>
      <c r="G169" s="170">
        <v>0</v>
      </c>
      <c r="H169" s="170">
        <v>0</v>
      </c>
      <c r="I169" s="170">
        <v>0</v>
      </c>
      <c r="J169" s="170">
        <v>0</v>
      </c>
      <c r="K169" s="170">
        <v>0</v>
      </c>
      <c r="L169" s="170">
        <v>0</v>
      </c>
      <c r="M169" s="170">
        <v>0</v>
      </c>
      <c r="N169" s="170">
        <v>0</v>
      </c>
      <c r="O169" s="170">
        <v>0</v>
      </c>
      <c r="P169" s="170">
        <v>0</v>
      </c>
      <c r="Q169" s="170">
        <v>0</v>
      </c>
      <c r="R169" s="170">
        <v>0</v>
      </c>
      <c r="S169" s="170">
        <v>0</v>
      </c>
      <c r="T169" s="170">
        <v>0</v>
      </c>
      <c r="U169" s="170">
        <v>0</v>
      </c>
    </row>
    <row r="170" spans="3:49" x14ac:dyDescent="0.2">
      <c r="C170" s="2" t="s">
        <v>261</v>
      </c>
      <c r="D170" s="170">
        <v>0</v>
      </c>
      <c r="E170" s="170">
        <v>0</v>
      </c>
      <c r="F170" s="170">
        <v>0</v>
      </c>
      <c r="G170" s="170">
        <v>0</v>
      </c>
      <c r="H170" s="170">
        <v>0</v>
      </c>
      <c r="I170" s="170">
        <v>0</v>
      </c>
      <c r="J170" s="170">
        <v>0</v>
      </c>
      <c r="K170" s="170">
        <v>0</v>
      </c>
      <c r="L170" s="170">
        <v>0</v>
      </c>
      <c r="M170" s="170">
        <v>0</v>
      </c>
      <c r="N170" s="170">
        <v>0</v>
      </c>
      <c r="O170" s="170">
        <v>0</v>
      </c>
      <c r="P170" s="170">
        <v>0</v>
      </c>
      <c r="Q170" s="170">
        <v>0</v>
      </c>
      <c r="R170" s="170">
        <v>0</v>
      </c>
      <c r="S170" s="170">
        <v>0</v>
      </c>
      <c r="T170" s="170">
        <v>0</v>
      </c>
      <c r="U170" s="170">
        <v>0</v>
      </c>
    </row>
    <row r="171" spans="3:49" x14ac:dyDescent="0.2">
      <c r="C171" s="2" t="s">
        <v>26</v>
      </c>
      <c r="D171" s="170">
        <v>0</v>
      </c>
      <c r="E171" s="170">
        <v>0</v>
      </c>
      <c r="F171" s="170">
        <v>0</v>
      </c>
      <c r="G171" s="170">
        <v>0</v>
      </c>
      <c r="H171" s="170">
        <v>0</v>
      </c>
      <c r="I171" s="170">
        <v>0</v>
      </c>
      <c r="J171" s="170">
        <v>0</v>
      </c>
      <c r="K171" s="170">
        <v>0</v>
      </c>
      <c r="L171" s="170">
        <v>0</v>
      </c>
      <c r="M171" s="170">
        <v>0</v>
      </c>
      <c r="N171" s="170">
        <v>0</v>
      </c>
      <c r="O171" s="170">
        <v>0</v>
      </c>
      <c r="P171" s="170">
        <v>0</v>
      </c>
      <c r="Q171" s="170">
        <v>0</v>
      </c>
      <c r="R171" s="170">
        <v>0</v>
      </c>
      <c r="S171" s="170">
        <v>0</v>
      </c>
      <c r="T171" s="170">
        <v>0</v>
      </c>
      <c r="U171" s="170">
        <v>0</v>
      </c>
    </row>
    <row r="172" spans="3:49" ht="13.5" thickBot="1" x14ac:dyDescent="0.25">
      <c r="C172" s="204" t="s">
        <v>491</v>
      </c>
      <c r="D172" s="205"/>
      <c r="E172" s="205"/>
      <c r="F172" s="205"/>
      <c r="G172" s="205"/>
      <c r="H172" s="205"/>
      <c r="I172" s="205"/>
      <c r="J172" s="205"/>
      <c r="K172" s="205"/>
      <c r="L172" s="205"/>
      <c r="M172" s="205"/>
      <c r="N172" s="205"/>
      <c r="O172" s="205"/>
      <c r="P172" s="205"/>
      <c r="Q172" s="205"/>
      <c r="R172" s="205"/>
      <c r="S172" s="205"/>
      <c r="T172" s="205"/>
      <c r="U172" s="205"/>
    </row>
    <row r="173" spans="3:49" ht="14.25" thickTop="1" thickBot="1" x14ac:dyDescent="0.25"/>
    <row r="174" spans="3:49" ht="13.5" thickTop="1" x14ac:dyDescent="0.2">
      <c r="C174" s="207" t="s">
        <v>747</v>
      </c>
      <c r="D174" s="208"/>
      <c r="E174" s="208"/>
      <c r="F174" s="208"/>
      <c r="G174" s="208"/>
    </row>
    <row r="175" spans="3:49" x14ac:dyDescent="0.2">
      <c r="C175" s="2"/>
      <c r="D175" s="3" t="s">
        <v>743</v>
      </c>
      <c r="E175" s="3" t="s">
        <v>744</v>
      </c>
      <c r="F175" s="3" t="s">
        <v>745</v>
      </c>
      <c r="G175" s="3" t="s">
        <v>746</v>
      </c>
    </row>
    <row r="176" spans="3:49" x14ac:dyDescent="0.2">
      <c r="C176" s="2">
        <v>1</v>
      </c>
      <c r="D176" s="211">
        <v>2</v>
      </c>
      <c r="E176" s="211">
        <v>2</v>
      </c>
      <c r="F176" s="211">
        <v>3</v>
      </c>
      <c r="G176" s="211">
        <v>3</v>
      </c>
    </row>
    <row r="177" spans="3:7" x14ac:dyDescent="0.2">
      <c r="C177" s="2">
        <v>2</v>
      </c>
      <c r="D177" s="211">
        <v>8</v>
      </c>
      <c r="E177" s="211">
        <v>8</v>
      </c>
      <c r="F177" s="211">
        <v>9</v>
      </c>
      <c r="G177" s="211">
        <v>9</v>
      </c>
    </row>
    <row r="178" spans="3:7" x14ac:dyDescent="0.2">
      <c r="C178" s="2">
        <v>3</v>
      </c>
      <c r="D178" s="211">
        <v>8</v>
      </c>
      <c r="E178" s="211">
        <v>8</v>
      </c>
      <c r="F178" s="211">
        <v>10</v>
      </c>
      <c r="G178" s="211">
        <v>10</v>
      </c>
    </row>
    <row r="179" spans="3:7" x14ac:dyDescent="0.2">
      <c r="C179" s="2">
        <v>4</v>
      </c>
      <c r="D179" s="211">
        <v>16</v>
      </c>
      <c r="E179" s="211">
        <v>16</v>
      </c>
      <c r="F179" s="211">
        <v>17</v>
      </c>
      <c r="G179" s="211">
        <v>17</v>
      </c>
    </row>
    <row r="180" spans="3:7" x14ac:dyDescent="0.2">
      <c r="C180" s="2">
        <v>5</v>
      </c>
      <c r="D180" s="211">
        <v>22</v>
      </c>
      <c r="E180" s="211">
        <v>22</v>
      </c>
      <c r="F180" s="211">
        <v>23</v>
      </c>
      <c r="G180" s="211">
        <v>23</v>
      </c>
    </row>
    <row r="181" spans="3:7" x14ac:dyDescent="0.2">
      <c r="C181" s="2">
        <v>6</v>
      </c>
      <c r="D181" s="211">
        <v>2</v>
      </c>
      <c r="E181" s="211">
        <v>4</v>
      </c>
      <c r="F181" s="211">
        <v>5</v>
      </c>
      <c r="G181" s="211">
        <v>7</v>
      </c>
    </row>
    <row r="182" spans="3:7" x14ac:dyDescent="0.2">
      <c r="C182" s="2">
        <v>7</v>
      </c>
      <c r="D182" s="211">
        <v>2</v>
      </c>
      <c r="E182" s="211">
        <v>4</v>
      </c>
      <c r="F182" s="211">
        <v>8</v>
      </c>
      <c r="G182" s="211">
        <v>10</v>
      </c>
    </row>
    <row r="183" spans="3:7" x14ac:dyDescent="0.2">
      <c r="C183" s="2">
        <v>8</v>
      </c>
      <c r="D183" s="211">
        <v>2</v>
      </c>
      <c r="E183" s="211">
        <v>10</v>
      </c>
      <c r="F183" s="211">
        <v>16</v>
      </c>
      <c r="G183" s="211">
        <v>21</v>
      </c>
    </row>
    <row r="184" spans="3:7" x14ac:dyDescent="0.2">
      <c r="C184" s="2">
        <v>9</v>
      </c>
      <c r="D184" s="211">
        <v>2</v>
      </c>
      <c r="E184" s="211">
        <v>21</v>
      </c>
      <c r="F184" s="211">
        <v>22</v>
      </c>
      <c r="G184" s="211">
        <v>41</v>
      </c>
    </row>
    <row r="185" spans="3:7" x14ac:dyDescent="0.2">
      <c r="C185" s="2">
        <v>10</v>
      </c>
      <c r="D185" s="211">
        <v>1</v>
      </c>
      <c r="E185" s="211">
        <v>1</v>
      </c>
      <c r="F185" s="211">
        <v>2</v>
      </c>
      <c r="G185" s="211">
        <v>41</v>
      </c>
    </row>
    <row r="186" spans="3:7" ht="13.5" thickBot="1" x14ac:dyDescent="0.25">
      <c r="C186" s="209" t="s">
        <v>491</v>
      </c>
      <c r="D186" s="210"/>
      <c r="E186" s="210"/>
      <c r="F186" s="210"/>
      <c r="G186" s="210"/>
    </row>
    <row r="187" spans="3:7" ht="13.5" thickTop="1" x14ac:dyDescent="0.2"/>
  </sheetData>
  <mergeCells count="10">
    <mergeCell ref="C121:AW121"/>
    <mergeCell ref="C163:AW163"/>
    <mergeCell ref="C116:AW116"/>
    <mergeCell ref="C119:AW119"/>
    <mergeCell ref="C8:AW8"/>
    <mergeCell ref="C50:AW50"/>
    <mergeCell ref="C71:AW71"/>
    <mergeCell ref="C114:AW114"/>
    <mergeCell ref="C52:AW52"/>
    <mergeCell ref="C67:AW67"/>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AU1467"/>
  <sheetViews>
    <sheetView workbookViewId="0">
      <selection activeCell="L13" sqref="L13"/>
    </sheetView>
  </sheetViews>
  <sheetFormatPr defaultRowHeight="12.75" x14ac:dyDescent="0.2"/>
  <cols>
    <col min="1" max="1" width="14.28515625" customWidth="1"/>
    <col min="7" max="7" width="11.28515625" customWidth="1"/>
    <col min="8" max="8" width="10.5703125" customWidth="1"/>
  </cols>
  <sheetData>
    <row r="2" spans="1:47" x14ac:dyDescent="0.2">
      <c r="E2" t="s">
        <v>738</v>
      </c>
    </row>
    <row r="5" spans="1:47" x14ac:dyDescent="0.2">
      <c r="A5" s="200" t="s">
        <v>735</v>
      </c>
      <c r="B5" s="150"/>
      <c r="C5" s="150"/>
    </row>
    <row r="6" spans="1:47" x14ac:dyDescent="0.2">
      <c r="A6" t="s">
        <v>736</v>
      </c>
      <c r="B6">
        <v>2005</v>
      </c>
      <c r="C6">
        <v>2006</v>
      </c>
      <c r="D6">
        <v>2007</v>
      </c>
      <c r="E6">
        <v>2008</v>
      </c>
      <c r="F6">
        <v>2009</v>
      </c>
      <c r="G6">
        <v>2010</v>
      </c>
      <c r="H6">
        <v>2011</v>
      </c>
      <c r="I6">
        <v>2012</v>
      </c>
      <c r="J6">
        <v>2013</v>
      </c>
      <c r="K6">
        <v>2014</v>
      </c>
      <c r="L6">
        <v>2015</v>
      </c>
      <c r="M6">
        <v>2016</v>
      </c>
      <c r="N6">
        <v>2017</v>
      </c>
      <c r="O6">
        <v>2018</v>
      </c>
      <c r="P6">
        <v>2019</v>
      </c>
      <c r="Q6">
        <v>2020</v>
      </c>
      <c r="R6">
        <v>2021</v>
      </c>
      <c r="S6">
        <v>2022</v>
      </c>
      <c r="T6">
        <v>2023</v>
      </c>
      <c r="U6">
        <v>2024</v>
      </c>
      <c r="V6">
        <v>2025</v>
      </c>
      <c r="W6">
        <v>2026</v>
      </c>
      <c r="X6">
        <v>2027</v>
      </c>
      <c r="Y6">
        <v>2028</v>
      </c>
      <c r="Z6">
        <v>2029</v>
      </c>
      <c r="AA6">
        <v>2030</v>
      </c>
      <c r="AB6">
        <v>2031</v>
      </c>
      <c r="AC6">
        <v>2032</v>
      </c>
      <c r="AD6">
        <v>2033</v>
      </c>
      <c r="AE6">
        <v>2034</v>
      </c>
      <c r="AF6">
        <v>2035</v>
      </c>
      <c r="AG6">
        <v>2036</v>
      </c>
      <c r="AH6">
        <v>2037</v>
      </c>
      <c r="AI6">
        <v>2038</v>
      </c>
      <c r="AJ6">
        <v>2039</v>
      </c>
      <c r="AK6">
        <v>2040</v>
      </c>
      <c r="AL6">
        <v>2041</v>
      </c>
      <c r="AM6">
        <v>2042</v>
      </c>
      <c r="AN6">
        <v>2043</v>
      </c>
      <c r="AO6">
        <v>2044</v>
      </c>
      <c r="AP6">
        <v>2045</v>
      </c>
      <c r="AQ6">
        <v>2046</v>
      </c>
      <c r="AR6">
        <v>2047</v>
      </c>
      <c r="AS6">
        <v>2048</v>
      </c>
      <c r="AT6">
        <v>2049</v>
      </c>
      <c r="AU6">
        <v>2050</v>
      </c>
    </row>
    <row r="7" spans="1:47" x14ac:dyDescent="0.2">
      <c r="A7">
        <v>1</v>
      </c>
      <c r="B7">
        <v>1.0997282722360002</v>
      </c>
      <c r="C7">
        <v>1.1507804550958942</v>
      </c>
      <c r="D7">
        <v>1.176802687888145</v>
      </c>
      <c r="E7">
        <v>1.3968162873492029</v>
      </c>
      <c r="F7">
        <v>1.7231988460512957</v>
      </c>
      <c r="G7">
        <v>1.6259447355159775</v>
      </c>
      <c r="H7">
        <v>1.4736807089686821</v>
      </c>
      <c r="I7">
        <v>1.3106044344799033</v>
      </c>
      <c r="J7">
        <v>1.2200587522525494</v>
      </c>
      <c r="K7">
        <v>1.2389375969415559</v>
      </c>
      <c r="L7">
        <v>1.2271505855262272</v>
      </c>
      <c r="M7">
        <v>1.230903510315565</v>
      </c>
      <c r="N7">
        <v>1.2526425284383436</v>
      </c>
      <c r="O7">
        <v>1.272968659247073</v>
      </c>
      <c r="P7">
        <v>1.2840700789108328</v>
      </c>
      <c r="Q7">
        <v>1.2670285883710188</v>
      </c>
      <c r="R7">
        <v>1.2527640823883699</v>
      </c>
      <c r="S7">
        <v>1.2388307478162406</v>
      </c>
      <c r="T7">
        <v>1.2325262443984613</v>
      </c>
      <c r="U7">
        <v>1.2259785574773328</v>
      </c>
      <c r="V7">
        <v>1.216386921743752</v>
      </c>
      <c r="W7">
        <v>1.2096573574830272</v>
      </c>
      <c r="X7">
        <v>1.2047517558187821</v>
      </c>
      <c r="Y7">
        <v>1.1982822787566858</v>
      </c>
      <c r="Z7">
        <v>1.1962484731987679</v>
      </c>
      <c r="AA7">
        <v>1.1904339117234102</v>
      </c>
      <c r="AB7">
        <v>1.1860007872723615</v>
      </c>
      <c r="AC7">
        <v>1.1853808960977716</v>
      </c>
      <c r="AD7">
        <v>1.1851092649114847</v>
      </c>
      <c r="AE7">
        <v>1.1816197342987769</v>
      </c>
      <c r="AF7">
        <v>1.1765947543992439</v>
      </c>
      <c r="AG7">
        <v>1.1710280577855379</v>
      </c>
      <c r="AH7">
        <v>1.1659981703045124</v>
      </c>
      <c r="AI7">
        <v>1.1613499352834935</v>
      </c>
      <c r="AJ7">
        <v>1.1572636815014179</v>
      </c>
      <c r="AK7">
        <v>1.1532937840048934</v>
      </c>
      <c r="AL7">
        <v>1.1498532044735541</v>
      </c>
      <c r="AM7">
        <v>1.1466069482719838</v>
      </c>
      <c r="AN7">
        <v>1.1431400074007443</v>
      </c>
      <c r="AO7">
        <v>1.1393628141273835</v>
      </c>
      <c r="AP7">
        <v>1.1355566244885467</v>
      </c>
      <c r="AQ7">
        <v>1.1318674201675365</v>
      </c>
      <c r="AR7">
        <v>1.1282675501083073</v>
      </c>
      <c r="AS7">
        <v>1.1247277131757218</v>
      </c>
      <c r="AT7">
        <v>1.1212274472116404</v>
      </c>
      <c r="AU7">
        <v>1.1177223284915092</v>
      </c>
    </row>
    <row r="8" spans="1:47" x14ac:dyDescent="0.2">
      <c r="A8">
        <v>2</v>
      </c>
      <c r="B8">
        <v>1.0997282722360002</v>
      </c>
      <c r="C8">
        <v>1.1507804550958942</v>
      </c>
      <c r="D8">
        <v>1.176802687888145</v>
      </c>
      <c r="E8">
        <v>1.3968162873492029</v>
      </c>
      <c r="F8">
        <v>1.7231988460512957</v>
      </c>
      <c r="G8">
        <v>1.6259447355159775</v>
      </c>
      <c r="H8">
        <v>1.4723106987897929</v>
      </c>
      <c r="I8">
        <v>1.3091125484690735</v>
      </c>
      <c r="J8">
        <v>1.2183833585788428</v>
      </c>
      <c r="K8">
        <v>1.2370988864612977</v>
      </c>
      <c r="L8">
        <v>1.2251448520933608</v>
      </c>
      <c r="M8">
        <v>1.2288021911612166</v>
      </c>
      <c r="N8">
        <v>1.2516792931239753</v>
      </c>
      <c r="O8">
        <v>1.271973490016401</v>
      </c>
      <c r="P8">
        <v>1.2830681747319157</v>
      </c>
      <c r="Q8">
        <v>1.2660136354942153</v>
      </c>
      <c r="R8">
        <v>1.2517478605629193</v>
      </c>
      <c r="S8">
        <v>1.2378082560669266</v>
      </c>
      <c r="T8">
        <v>1.2314843596996312</v>
      </c>
      <c r="U8">
        <v>1.224904174536096</v>
      </c>
      <c r="V8">
        <v>1.215272097828394</v>
      </c>
      <c r="W8">
        <v>1.2084880810286462</v>
      </c>
      <c r="X8">
        <v>1.2035324505330085</v>
      </c>
      <c r="Y8">
        <v>1.1970090198476859</v>
      </c>
      <c r="Z8">
        <v>1.1949143918990492</v>
      </c>
      <c r="AA8">
        <v>1.189076667981058</v>
      </c>
      <c r="AB8">
        <v>1.1846203317127604</v>
      </c>
      <c r="AC8">
        <v>1.1839632135123475</v>
      </c>
      <c r="AD8">
        <v>1.1836699896451572</v>
      </c>
      <c r="AE8">
        <v>1.1801495107879161</v>
      </c>
      <c r="AF8">
        <v>1.1750991454412425</v>
      </c>
      <c r="AG8">
        <v>1.1695070239631822</v>
      </c>
      <c r="AH8">
        <v>1.1644372114980905</v>
      </c>
      <c r="AI8">
        <v>1.1597679281013598</v>
      </c>
      <c r="AJ8">
        <v>1.1556461239349689</v>
      </c>
      <c r="AK8">
        <v>1.1516601453883892</v>
      </c>
      <c r="AL8">
        <v>1.1481982734784169</v>
      </c>
      <c r="AM8">
        <v>1.144920662175255</v>
      </c>
      <c r="AN8">
        <v>1.1414361382881111</v>
      </c>
      <c r="AO8">
        <v>1.1376252963505302</v>
      </c>
      <c r="AP8">
        <v>1.1338019369721102</v>
      </c>
      <c r="AQ8">
        <v>1.130094186342173</v>
      </c>
      <c r="AR8">
        <v>1.126477102787498</v>
      </c>
      <c r="AS8">
        <v>1.1229222159692374</v>
      </c>
      <c r="AT8">
        <v>1.1194072737451242</v>
      </c>
      <c r="AU8">
        <v>1.1158894758202706</v>
      </c>
    </row>
    <row r="9" spans="1:47" x14ac:dyDescent="0.2">
      <c r="A9">
        <v>3</v>
      </c>
      <c r="B9">
        <v>1.0997282722360002</v>
      </c>
      <c r="C9">
        <v>1.1507804550958942</v>
      </c>
      <c r="D9">
        <v>1.176802687888145</v>
      </c>
      <c r="E9">
        <v>1.3968162873492029</v>
      </c>
      <c r="F9">
        <v>1.7231988460512957</v>
      </c>
      <c r="G9">
        <v>1.6259447355159775</v>
      </c>
      <c r="H9">
        <v>1.4737278050779907</v>
      </c>
      <c r="I9">
        <v>1.30998823609957</v>
      </c>
      <c r="J9">
        <v>1.218179301562331</v>
      </c>
      <c r="K9">
        <v>1.2366619582052167</v>
      </c>
      <c r="L9">
        <v>1.2241414315991446</v>
      </c>
      <c r="M9">
        <v>1.2271000518790978</v>
      </c>
      <c r="N9">
        <v>1.2497006389571872</v>
      </c>
      <c r="O9">
        <v>1.2696728067276908</v>
      </c>
      <c r="P9">
        <v>1.2805251740181265</v>
      </c>
      <c r="Q9">
        <v>1.2632858953028916</v>
      </c>
      <c r="R9">
        <v>1.2489042717866436</v>
      </c>
      <c r="S9">
        <v>1.2348542892653755</v>
      </c>
      <c r="T9">
        <v>1.2283347772390063</v>
      </c>
      <c r="U9">
        <v>1.2214381716861851</v>
      </c>
      <c r="V9">
        <v>1.2114691385742256</v>
      </c>
      <c r="W9">
        <v>1.2043077541660683</v>
      </c>
      <c r="X9">
        <v>1.1989164268814003</v>
      </c>
      <c r="Y9">
        <v>1.1919569116064468</v>
      </c>
      <c r="Z9">
        <v>1.1893792722016989</v>
      </c>
      <c r="AA9">
        <v>1.1831242594402713</v>
      </c>
      <c r="AB9">
        <v>1.1783428263819911</v>
      </c>
      <c r="AC9">
        <v>1.177378966551994</v>
      </c>
      <c r="AD9">
        <v>1.1767971453087194</v>
      </c>
      <c r="AE9">
        <v>1.173000623781665</v>
      </c>
      <c r="AF9">
        <v>1.1676806583036374</v>
      </c>
      <c r="AG9">
        <v>1.1618250390583442</v>
      </c>
      <c r="AH9">
        <v>1.1565119773109329</v>
      </c>
      <c r="AI9">
        <v>1.1515882155599377</v>
      </c>
      <c r="AJ9">
        <v>1.1472298599793189</v>
      </c>
      <c r="AK9">
        <v>1.142996366968217</v>
      </c>
      <c r="AL9">
        <v>1.1392885817748022</v>
      </c>
      <c r="AM9">
        <v>1.1357761871421181</v>
      </c>
      <c r="AN9">
        <v>1.1320466619328784</v>
      </c>
      <c r="AO9">
        <v>1.1280098467956219</v>
      </c>
      <c r="AP9">
        <v>1.1239475287790439</v>
      </c>
      <c r="AQ9">
        <v>1.1201739267243194</v>
      </c>
      <c r="AR9">
        <v>1.1165019661711157</v>
      </c>
      <c r="AS9">
        <v>1.1129031027583183</v>
      </c>
      <c r="AT9">
        <v>1.109354724760109</v>
      </c>
      <c r="AU9">
        <v>1.1058139636991915</v>
      </c>
    </row>
    <row r="10" spans="1:47" x14ac:dyDescent="0.2">
      <c r="A10">
        <v>4</v>
      </c>
      <c r="B10">
        <v>1.0997282722360002</v>
      </c>
      <c r="C10">
        <v>1.1507804550958942</v>
      </c>
      <c r="D10">
        <v>1.176802687888145</v>
      </c>
      <c r="E10">
        <v>1.3968162873492029</v>
      </c>
      <c r="F10">
        <v>1.7231988460512957</v>
      </c>
      <c r="G10">
        <v>1.6259447355159775</v>
      </c>
      <c r="H10">
        <v>1.4736973520271108</v>
      </c>
      <c r="I10">
        <v>1.3099306185395805</v>
      </c>
      <c r="J10">
        <v>1.2180690404063159</v>
      </c>
      <c r="K10">
        <v>1.2365179424941126</v>
      </c>
      <c r="L10">
        <v>1.223948138987524</v>
      </c>
      <c r="M10">
        <v>1.226862280094418</v>
      </c>
      <c r="N10">
        <v>1.2495397450221239</v>
      </c>
      <c r="O10">
        <v>1.2694865255830825</v>
      </c>
      <c r="P10">
        <v>1.2803197177195158</v>
      </c>
      <c r="Q10">
        <v>1.2630626917453285</v>
      </c>
      <c r="R10">
        <v>1.2486683157599319</v>
      </c>
      <c r="S10">
        <v>1.2345995826750156</v>
      </c>
      <c r="T10">
        <v>1.2280610787898896</v>
      </c>
      <c r="U10">
        <v>1.2211342291888374</v>
      </c>
      <c r="V10">
        <v>1.2111346024386678</v>
      </c>
      <c r="W10">
        <v>1.2039346491659217</v>
      </c>
      <c r="X10">
        <v>1.1984993379050786</v>
      </c>
      <c r="Y10">
        <v>1.1914978595404913</v>
      </c>
      <c r="Z10">
        <v>1.1888673016605418</v>
      </c>
      <c r="AA10">
        <v>1.1825823959624708</v>
      </c>
      <c r="AB10">
        <v>1.1777752944677793</v>
      </c>
      <c r="AC10">
        <v>1.1767828212498397</v>
      </c>
      <c r="AD10">
        <v>1.1761765019276629</v>
      </c>
      <c r="AE10">
        <v>1.1723550094704782</v>
      </c>
      <c r="AF10">
        <v>1.1670084651990273</v>
      </c>
      <c r="AG10">
        <v>1.1611242669841288</v>
      </c>
      <c r="AH10">
        <v>1.155783186481572</v>
      </c>
      <c r="AI10">
        <v>1.1508327209880314</v>
      </c>
      <c r="AJ10">
        <v>1.146448360486382</v>
      </c>
      <c r="AK10">
        <v>1.1421904681142603</v>
      </c>
      <c r="AL10">
        <v>1.1384569073023312</v>
      </c>
      <c r="AM10">
        <v>1.1349180231005649</v>
      </c>
      <c r="AN10">
        <v>1.1311621403360717</v>
      </c>
      <c r="AO10">
        <v>1.1270991603478848</v>
      </c>
      <c r="AP10">
        <v>1.1230101070967224</v>
      </c>
      <c r="AQ10">
        <v>1.1192230555067417</v>
      </c>
      <c r="AR10">
        <v>1.1155386932036633</v>
      </c>
      <c r="AS10">
        <v>1.1119289979001594</v>
      </c>
      <c r="AT10">
        <v>1.1083702454808919</v>
      </c>
      <c r="AU10">
        <v>1.1048205820996029</v>
      </c>
    </row>
    <row r="11" spans="1:47" x14ac:dyDescent="0.2">
      <c r="A11">
        <v>5</v>
      </c>
      <c r="B11">
        <v>1.0997282722360002</v>
      </c>
      <c r="C11">
        <v>1.1507804550958942</v>
      </c>
      <c r="D11">
        <v>1.176802687888145</v>
      </c>
      <c r="E11">
        <v>1.3968162873492029</v>
      </c>
      <c r="F11">
        <v>1.7231988460512957</v>
      </c>
      <c r="G11">
        <v>1.6259447355159775</v>
      </c>
      <c r="H11">
        <v>1.4698888379065429</v>
      </c>
      <c r="I11">
        <v>1.3060947528571405</v>
      </c>
      <c r="J11">
        <v>1.2143966208384642</v>
      </c>
      <c r="K11">
        <v>1.2324065480145174</v>
      </c>
      <c r="L11">
        <v>1.2195713035560813</v>
      </c>
      <c r="M11">
        <v>1.2226567464495544</v>
      </c>
      <c r="N11">
        <v>1.2485335655580814</v>
      </c>
      <c r="O11">
        <v>1.2686222985518048</v>
      </c>
      <c r="P11">
        <v>1.2796059596677911</v>
      </c>
      <c r="Q11">
        <v>1.2624636797558797</v>
      </c>
      <c r="R11">
        <v>1.2481623974705363</v>
      </c>
      <c r="S11">
        <v>1.234149086023473</v>
      </c>
      <c r="T11">
        <v>1.2276971348975927</v>
      </c>
      <c r="U11">
        <v>1.2209152307001296</v>
      </c>
      <c r="V11">
        <v>1.2110931654218235</v>
      </c>
      <c r="W11">
        <v>1.2040788814071219</v>
      </c>
      <c r="X11">
        <v>1.1988480550719971</v>
      </c>
      <c r="Y11">
        <v>1.1920789395871387</v>
      </c>
      <c r="Z11">
        <v>1.1896757600861698</v>
      </c>
      <c r="AA11">
        <v>1.1836561050132166</v>
      </c>
      <c r="AB11">
        <v>1.1790165797696581</v>
      </c>
      <c r="AC11">
        <v>1.1781744021764076</v>
      </c>
      <c r="AD11">
        <v>1.1777110118515259</v>
      </c>
      <c r="AE11">
        <v>1.174025196928608</v>
      </c>
      <c r="AF11">
        <v>1.1687998586363004</v>
      </c>
      <c r="AG11">
        <v>1.1630239108390834</v>
      </c>
      <c r="AH11">
        <v>1.1577896223857147</v>
      </c>
      <c r="AI11">
        <v>1.1529463055827169</v>
      </c>
      <c r="AJ11">
        <v>1.1486697180075636</v>
      </c>
      <c r="AK11">
        <v>1.1445204668794866</v>
      </c>
      <c r="AL11">
        <v>1.1408935226800763</v>
      </c>
      <c r="AM11">
        <v>1.1374587854618854</v>
      </c>
      <c r="AN11">
        <v>1.1338058290312354</v>
      </c>
      <c r="AO11">
        <v>1.1298448945070434</v>
      </c>
      <c r="AP11">
        <v>1.1258542604731654</v>
      </c>
      <c r="AQ11">
        <v>1.1220868244350937</v>
      </c>
      <c r="AR11">
        <v>1.1184161495921123</v>
      </c>
      <c r="AS11">
        <v>1.1148153604443325</v>
      </c>
      <c r="AT11">
        <v>1.1112586557574573</v>
      </c>
      <c r="AU11">
        <v>1.1077064800074867</v>
      </c>
    </row>
    <row r="12" spans="1:47" x14ac:dyDescent="0.2">
      <c r="A12">
        <v>6</v>
      </c>
      <c r="B12">
        <v>1.0997282722360002</v>
      </c>
      <c r="C12">
        <v>1.1507804550958942</v>
      </c>
      <c r="D12">
        <v>1.176802687888145</v>
      </c>
      <c r="E12">
        <v>1.3968162873492029</v>
      </c>
      <c r="F12">
        <v>1.7231988460512957</v>
      </c>
      <c r="G12">
        <v>1.6259447355159775</v>
      </c>
      <c r="H12">
        <v>1.4698151968865949</v>
      </c>
      <c r="I12">
        <v>1.3059140497069834</v>
      </c>
      <c r="J12">
        <v>1.2139183934748445</v>
      </c>
      <c r="K12">
        <v>1.2317859791467851</v>
      </c>
      <c r="L12">
        <v>1.2187341560136753</v>
      </c>
      <c r="M12">
        <v>1.2216126625877883</v>
      </c>
      <c r="N12">
        <v>1.2478164898583455</v>
      </c>
      <c r="O12">
        <v>1.2677957935196222</v>
      </c>
      <c r="P12">
        <v>1.2787022808861923</v>
      </c>
      <c r="Q12">
        <v>1.2614940301648132</v>
      </c>
      <c r="R12">
        <v>1.2471514176002825</v>
      </c>
      <c r="S12">
        <v>1.2330725574893788</v>
      </c>
      <c r="T12">
        <v>1.2265491316191115</v>
      </c>
      <c r="U12">
        <v>1.2196470247205249</v>
      </c>
      <c r="V12">
        <v>1.2097043484755301</v>
      </c>
      <c r="W12">
        <v>1.2025378782117238</v>
      </c>
      <c r="X12">
        <v>1.1971337641086355</v>
      </c>
      <c r="Y12">
        <v>1.1902008164755324</v>
      </c>
      <c r="Z12">
        <v>1.1875915561394854</v>
      </c>
      <c r="AA12">
        <v>1.1814578120314168</v>
      </c>
      <c r="AB12">
        <v>1.1767166901533381</v>
      </c>
      <c r="AC12">
        <v>1.1757613543377889</v>
      </c>
      <c r="AD12">
        <v>1.1752008951255086</v>
      </c>
      <c r="AE12">
        <v>1.171415791006114</v>
      </c>
      <c r="AF12">
        <v>1.1660851367007767</v>
      </c>
      <c r="AG12">
        <v>1.1601965113978767</v>
      </c>
      <c r="AH12">
        <v>1.1548515845187108</v>
      </c>
      <c r="AI12">
        <v>1.1499025633091182</v>
      </c>
      <c r="AJ12">
        <v>1.1455227265975041</v>
      </c>
      <c r="AK12">
        <v>1.1412762183264087</v>
      </c>
      <c r="AL12">
        <v>1.1375464244357298</v>
      </c>
      <c r="AM12">
        <v>1.1340058663042218</v>
      </c>
      <c r="AN12">
        <v>1.1302473208007662</v>
      </c>
      <c r="AO12">
        <v>1.1261811623643614</v>
      </c>
      <c r="AP12">
        <v>1.1220828488950998</v>
      </c>
      <c r="AQ12">
        <v>1.118262596295005</v>
      </c>
      <c r="AR12">
        <v>1.1145431309880129</v>
      </c>
      <c r="AS12">
        <v>1.1108995740736485</v>
      </c>
      <c r="AT12">
        <v>1.1073020046448163</v>
      </c>
      <c r="AU12">
        <v>1.1037147271284018</v>
      </c>
    </row>
    <row r="13" spans="1:47" x14ac:dyDescent="0.2">
      <c r="A13">
        <v>7</v>
      </c>
      <c r="B13">
        <v>0.94623533513462577</v>
      </c>
      <c r="C13">
        <v>0.98317450194174771</v>
      </c>
      <c r="D13">
        <v>1.0064060383331228</v>
      </c>
      <c r="E13">
        <v>1.2042282162933999</v>
      </c>
      <c r="F13">
        <v>1.5768695097249308</v>
      </c>
      <c r="G13">
        <v>1.4590112899427998</v>
      </c>
      <c r="H13">
        <v>1.3045145814010615</v>
      </c>
      <c r="I13">
        <v>1.1429911942705393</v>
      </c>
      <c r="J13">
        <v>1.0520033656451757</v>
      </c>
      <c r="K13">
        <v>1.0723350145368005</v>
      </c>
      <c r="L13">
        <v>1.0634181294167577</v>
      </c>
      <c r="M13">
        <v>1.0696049055789749</v>
      </c>
      <c r="N13">
        <v>1.0878008480479162</v>
      </c>
      <c r="O13">
        <v>1.1090916242985835</v>
      </c>
      <c r="P13">
        <v>1.120834729190689</v>
      </c>
      <c r="Q13">
        <v>1.1047734672911527</v>
      </c>
      <c r="R13">
        <v>1.0914707738234781</v>
      </c>
      <c r="S13">
        <v>1.0767775348945152</v>
      </c>
      <c r="T13">
        <v>1.0719462764309555</v>
      </c>
      <c r="U13">
        <v>1.0657084696172379</v>
      </c>
      <c r="V13">
        <v>1.0573183015401577</v>
      </c>
      <c r="W13">
        <v>1.0515074727677769</v>
      </c>
      <c r="X13">
        <v>1.0469297052534916</v>
      </c>
      <c r="Y13">
        <v>1.0419054882843437</v>
      </c>
      <c r="Z13">
        <v>1.0403341785876181</v>
      </c>
      <c r="AA13">
        <v>1.0375178069757154</v>
      </c>
      <c r="AB13">
        <v>1.0343069041649662</v>
      </c>
      <c r="AC13">
        <v>1.0345812269540755</v>
      </c>
      <c r="AD13">
        <v>1.0354746929252949</v>
      </c>
      <c r="AE13">
        <v>1.0327461401838589</v>
      </c>
      <c r="AF13">
        <v>1.0285409531711192</v>
      </c>
      <c r="AG13">
        <v>1.0237982398612604</v>
      </c>
      <c r="AH13">
        <v>1.0196512202862957</v>
      </c>
      <c r="AI13">
        <v>1.0159717650069795</v>
      </c>
      <c r="AJ13">
        <v>1.0128414222715922</v>
      </c>
      <c r="AK13">
        <v>1.0099312231588209</v>
      </c>
      <c r="AL13">
        <v>1.0073834894608567</v>
      </c>
      <c r="AM13">
        <v>1.0050326224648778</v>
      </c>
      <c r="AN13">
        <v>1.0024563902492418</v>
      </c>
      <c r="AO13">
        <v>0.99952375590742282</v>
      </c>
      <c r="AP13">
        <v>0.99658849992431919</v>
      </c>
      <c r="AQ13">
        <v>0.9926616947373057</v>
      </c>
      <c r="AR13">
        <v>0.98881425041974791</v>
      </c>
      <c r="AS13">
        <v>0.98501584519021113</v>
      </c>
      <c r="AT13">
        <v>0.98123802359943457</v>
      </c>
      <c r="AU13">
        <v>0.97743412563884768</v>
      </c>
    </row>
    <row r="14" spans="1:47" x14ac:dyDescent="0.2">
      <c r="A14">
        <v>8</v>
      </c>
      <c r="B14">
        <v>0.94623533513462577</v>
      </c>
      <c r="C14">
        <v>0.98317450194174771</v>
      </c>
      <c r="D14">
        <v>1.0064060383331228</v>
      </c>
      <c r="E14">
        <v>1.2042282162933999</v>
      </c>
      <c r="F14">
        <v>1.5768695097249308</v>
      </c>
      <c r="G14">
        <v>1.4590112899427998</v>
      </c>
      <c r="H14">
        <v>1.3015815410607272</v>
      </c>
      <c r="I14">
        <v>1.1395856610531374</v>
      </c>
      <c r="J14">
        <v>1.0478444447302759</v>
      </c>
      <c r="K14">
        <v>1.067470135691037</v>
      </c>
      <c r="L14">
        <v>1.0578398615063456</v>
      </c>
      <c r="M14">
        <v>1.063551698562583</v>
      </c>
      <c r="N14">
        <v>1.0848288609556476</v>
      </c>
      <c r="O14">
        <v>1.105929625116048</v>
      </c>
      <c r="P14">
        <v>1.1176191831483822</v>
      </c>
      <c r="Q14">
        <v>1.1014788143150289</v>
      </c>
      <c r="R14">
        <v>1.0881743262131314</v>
      </c>
      <c r="S14">
        <v>1.0733962444580991</v>
      </c>
      <c r="T14">
        <v>1.0684688786509748</v>
      </c>
      <c r="U14">
        <v>1.06208160323274</v>
      </c>
      <c r="V14">
        <v>1.0535582358303905</v>
      </c>
      <c r="W14">
        <v>1.0475682262359818</v>
      </c>
      <c r="X14">
        <v>1.0427898361386809</v>
      </c>
      <c r="Y14">
        <v>1.0375783207937399</v>
      </c>
      <c r="Z14">
        <v>1.0357749233384337</v>
      </c>
      <c r="AA14">
        <v>1.032915693373603</v>
      </c>
      <c r="AB14">
        <v>1.0296248149034253</v>
      </c>
      <c r="AC14">
        <v>1.0297655785344919</v>
      </c>
      <c r="AD14">
        <v>1.0305716533703777</v>
      </c>
      <c r="AE14">
        <v>1.0277400386322522</v>
      </c>
      <c r="AF14">
        <v>1.0234181498832238</v>
      </c>
      <c r="AG14">
        <v>1.0185671518691808</v>
      </c>
      <c r="AH14">
        <v>1.014286364819643</v>
      </c>
      <c r="AI14">
        <v>1.0104978151711168</v>
      </c>
      <c r="AJ14">
        <v>1.0072837526582852</v>
      </c>
      <c r="AK14">
        <v>1.0042803236589841</v>
      </c>
      <c r="AL14">
        <v>1.0016611342193185</v>
      </c>
      <c r="AM14">
        <v>0.99919720533663081</v>
      </c>
      <c r="AN14">
        <v>0.99652956878937315</v>
      </c>
      <c r="AO14">
        <v>0.99352157001304486</v>
      </c>
      <c r="AP14">
        <v>0.99049688173060424</v>
      </c>
      <c r="AQ14">
        <v>0.98649927295677542</v>
      </c>
      <c r="AR14">
        <v>0.98258502886696308</v>
      </c>
      <c r="AS14">
        <v>0.97872691834259073</v>
      </c>
      <c r="AT14">
        <v>0.97488943602393829</v>
      </c>
      <c r="AU14">
        <v>0.97103219004995034</v>
      </c>
    </row>
    <row r="15" spans="1:47" x14ac:dyDescent="0.2">
      <c r="A15">
        <v>9</v>
      </c>
      <c r="B15">
        <v>0.94623533513462577</v>
      </c>
      <c r="C15">
        <v>0.98317450194174771</v>
      </c>
      <c r="D15">
        <v>1.0064060383331228</v>
      </c>
      <c r="E15">
        <v>1.2042282162933999</v>
      </c>
      <c r="F15">
        <v>1.5768695097249308</v>
      </c>
      <c r="G15">
        <v>1.4590112899427998</v>
      </c>
      <c r="H15">
        <v>1.3051720422139861</v>
      </c>
      <c r="I15">
        <v>1.142486903224549</v>
      </c>
      <c r="J15">
        <v>1.0495747839258311</v>
      </c>
      <c r="K15">
        <v>1.069313018435692</v>
      </c>
      <c r="L15">
        <v>1.0593069394613213</v>
      </c>
      <c r="M15">
        <v>1.0642437236420379</v>
      </c>
      <c r="N15">
        <v>1.0833494312604088</v>
      </c>
      <c r="O15">
        <v>1.104082952854613</v>
      </c>
      <c r="P15">
        <v>1.1154823721003755</v>
      </c>
      <c r="Q15">
        <v>1.0991400582939364</v>
      </c>
      <c r="R15">
        <v>1.0856893926771451</v>
      </c>
      <c r="S15">
        <v>1.0708508582354894</v>
      </c>
      <c r="T15">
        <v>1.0657294066181555</v>
      </c>
      <c r="U15">
        <v>1.0590173080965624</v>
      </c>
      <c r="V15">
        <v>1.0501150003604542</v>
      </c>
      <c r="W15">
        <v>1.0437375699766325</v>
      </c>
      <c r="X15">
        <v>1.0385337718387135</v>
      </c>
      <c r="Y15">
        <v>1.0328671568205436</v>
      </c>
      <c r="Z15">
        <v>1.0305991219059181</v>
      </c>
      <c r="AA15">
        <v>1.0272785435746865</v>
      </c>
      <c r="AB15">
        <v>1.0236778166625007</v>
      </c>
      <c r="AC15">
        <v>1.0235190048458398</v>
      </c>
      <c r="AD15">
        <v>1.0240575156749347</v>
      </c>
      <c r="AE15">
        <v>1.020984146681903</v>
      </c>
      <c r="AF15">
        <v>1.0164269857339228</v>
      </c>
      <c r="AG15">
        <v>1.0113706472804911</v>
      </c>
      <c r="AH15">
        <v>1.0069219192520957</v>
      </c>
      <c r="AI15">
        <v>1.0029387391211388</v>
      </c>
      <c r="AJ15">
        <v>0.99952874087799237</v>
      </c>
      <c r="AK15">
        <v>0.99634146618574937</v>
      </c>
      <c r="AL15">
        <v>0.99355260825703851</v>
      </c>
      <c r="AM15">
        <v>0.99091930522463023</v>
      </c>
      <c r="AN15">
        <v>0.98808022829593867</v>
      </c>
      <c r="AO15">
        <v>0.98492079854878267</v>
      </c>
      <c r="AP15">
        <v>0.98173136955959861</v>
      </c>
      <c r="AQ15">
        <v>0.97770164301449081</v>
      </c>
      <c r="AR15">
        <v>0.97376540871727701</v>
      </c>
      <c r="AS15">
        <v>0.96989323986618414</v>
      </c>
      <c r="AT15">
        <v>0.96605349916143568</v>
      </c>
      <c r="AU15">
        <v>0.96220148421618634</v>
      </c>
    </row>
    <row r="16" spans="1:47" x14ac:dyDescent="0.2">
      <c r="A16">
        <v>10</v>
      </c>
      <c r="B16">
        <v>0.94623533513462577</v>
      </c>
      <c r="C16">
        <v>0.98317450194174771</v>
      </c>
      <c r="D16">
        <v>1.0064060383331228</v>
      </c>
      <c r="E16">
        <v>1.2042282162933999</v>
      </c>
      <c r="F16">
        <v>1.5768695097249308</v>
      </c>
      <c r="G16">
        <v>1.4590112899427998</v>
      </c>
      <c r="H16">
        <v>1.3051644604118064</v>
      </c>
      <c r="I16">
        <v>1.1423847411264363</v>
      </c>
      <c r="J16">
        <v>1.0492626499622228</v>
      </c>
      <c r="K16">
        <v>1.0689126010330567</v>
      </c>
      <c r="L16">
        <v>1.0587660661789626</v>
      </c>
      <c r="M16">
        <v>1.0635380804925747</v>
      </c>
      <c r="N16">
        <v>1.0827728739582971</v>
      </c>
      <c r="O16">
        <v>1.1034107067694339</v>
      </c>
      <c r="P16">
        <v>1.1147449041267379</v>
      </c>
      <c r="Q16">
        <v>1.0983471342253524</v>
      </c>
      <c r="R16">
        <v>1.0848649239612382</v>
      </c>
      <c r="S16">
        <v>1.0699678527296075</v>
      </c>
      <c r="T16">
        <v>1.064791584007855</v>
      </c>
      <c r="U16">
        <v>1.0579808432723958</v>
      </c>
      <c r="V16">
        <v>1.0489830629781403</v>
      </c>
      <c r="W16">
        <v>1.0424796721392369</v>
      </c>
      <c r="X16">
        <v>1.0371308184933827</v>
      </c>
      <c r="Y16">
        <v>1.0313335313078387</v>
      </c>
      <c r="Z16">
        <v>1.0288935080631694</v>
      </c>
      <c r="AA16">
        <v>1.0255028329618272</v>
      </c>
      <c r="AB16">
        <v>1.0218259090898483</v>
      </c>
      <c r="AC16">
        <v>1.0215798378362058</v>
      </c>
      <c r="AD16">
        <v>1.0220488816894866</v>
      </c>
      <c r="AE16">
        <v>1.0189044640943621</v>
      </c>
      <c r="AF16">
        <v>1.0142709886593713</v>
      </c>
      <c r="AG16">
        <v>1.0091317018657737</v>
      </c>
      <c r="AH16">
        <v>1.0046039501861672</v>
      </c>
      <c r="AI16">
        <v>1.0005479933892283</v>
      </c>
      <c r="AJ16">
        <v>0.99706913891296656</v>
      </c>
      <c r="AK16">
        <v>0.99382039882747231</v>
      </c>
      <c r="AL16">
        <v>0.99096596297100037</v>
      </c>
      <c r="AM16">
        <v>0.98826528403145586</v>
      </c>
      <c r="AN16">
        <v>0.98536049269338377</v>
      </c>
      <c r="AO16">
        <v>0.98213724788728385</v>
      </c>
      <c r="AP16">
        <v>0.97888274232136951</v>
      </c>
      <c r="AQ16">
        <v>0.97480721686292138</v>
      </c>
      <c r="AR16">
        <v>0.97082837399105049</v>
      </c>
      <c r="AS16">
        <v>0.96691860397737073</v>
      </c>
      <c r="AT16">
        <v>0.96304223319245863</v>
      </c>
      <c r="AU16">
        <v>0.95915813294118668</v>
      </c>
    </row>
    <row r="17" spans="1:47" x14ac:dyDescent="0.2">
      <c r="A17">
        <v>11</v>
      </c>
      <c r="B17">
        <v>0.94623533513462577</v>
      </c>
      <c r="C17">
        <v>0.98317450194174771</v>
      </c>
      <c r="D17">
        <v>1.0064060383331228</v>
      </c>
      <c r="E17">
        <v>1.2042282162933999</v>
      </c>
      <c r="F17">
        <v>1.5768695097249308</v>
      </c>
      <c r="G17">
        <v>1.4590112899427998</v>
      </c>
      <c r="H17">
        <v>1.2999018758519745</v>
      </c>
      <c r="I17">
        <v>1.1372302563509589</v>
      </c>
      <c r="J17">
        <v>1.0443220469546144</v>
      </c>
      <c r="K17">
        <v>1.0633251144955977</v>
      </c>
      <c r="L17">
        <v>1.0528417676633832</v>
      </c>
      <c r="M17">
        <v>1.057906901588396</v>
      </c>
      <c r="N17">
        <v>1.0815359171485341</v>
      </c>
      <c r="O17">
        <v>1.1023730832972938</v>
      </c>
      <c r="P17">
        <v>1.1139194583321581</v>
      </c>
      <c r="Q17">
        <v>1.0976755844356956</v>
      </c>
      <c r="R17">
        <v>1.0843260262091223</v>
      </c>
      <c r="S17">
        <v>1.069467150511038</v>
      </c>
      <c r="T17">
        <v>1.0644067194333848</v>
      </c>
      <c r="U17">
        <v>1.0577937703726017</v>
      </c>
      <c r="V17">
        <v>1.0490460644772943</v>
      </c>
      <c r="W17">
        <v>1.0427896957005007</v>
      </c>
      <c r="X17">
        <v>1.0376914538267692</v>
      </c>
      <c r="Y17">
        <v>1.0322072309198571</v>
      </c>
      <c r="Z17">
        <v>1.0300544028083882</v>
      </c>
      <c r="AA17">
        <v>1.027036194621135</v>
      </c>
      <c r="AB17">
        <v>1.0235549404146453</v>
      </c>
      <c r="AC17">
        <v>1.0234964996353355</v>
      </c>
      <c r="AD17">
        <v>1.0241449430298257</v>
      </c>
      <c r="AE17">
        <v>1.0211437196316424</v>
      </c>
      <c r="AF17">
        <v>1.0166519090241271</v>
      </c>
      <c r="AG17">
        <v>1.0116312211534941</v>
      </c>
      <c r="AH17">
        <v>1.0071945775546187</v>
      </c>
      <c r="AI17">
        <v>1.0032552293180472</v>
      </c>
      <c r="AJ17">
        <v>0.99989354967162858</v>
      </c>
      <c r="AK17">
        <v>0.99675780076424725</v>
      </c>
      <c r="AL17">
        <v>0.99399754710801069</v>
      </c>
      <c r="AM17">
        <v>0.99140536444386318</v>
      </c>
      <c r="AN17">
        <v>0.98860078671845864</v>
      </c>
      <c r="AO17">
        <v>0.98546204149873651</v>
      </c>
      <c r="AP17">
        <v>0.98230544475217496</v>
      </c>
      <c r="AQ17">
        <v>0.97823894892704288</v>
      </c>
      <c r="AR17">
        <v>0.97426229978042478</v>
      </c>
      <c r="AS17">
        <v>0.9703500366692055</v>
      </c>
      <c r="AT17">
        <v>0.96646236751343395</v>
      </c>
      <c r="AU17">
        <v>0.96256250938210597</v>
      </c>
    </row>
    <row r="18" spans="1:47" x14ac:dyDescent="0.2">
      <c r="A18">
        <v>12</v>
      </c>
      <c r="B18">
        <v>0.94623533513462577</v>
      </c>
      <c r="C18">
        <v>0.98317450194174771</v>
      </c>
      <c r="D18">
        <v>1.0064060383331228</v>
      </c>
      <c r="E18">
        <v>1.2042282162933999</v>
      </c>
      <c r="F18">
        <v>1.5768695097249308</v>
      </c>
      <c r="G18">
        <v>1.4590112899427998</v>
      </c>
      <c r="H18">
        <v>1.2998638691889857</v>
      </c>
      <c r="I18">
        <v>1.1370279597470301</v>
      </c>
      <c r="J18">
        <v>1.0436167395805287</v>
      </c>
      <c r="K18">
        <v>1.0624321867476891</v>
      </c>
      <c r="L18">
        <v>1.0516570706760717</v>
      </c>
      <c r="M18">
        <v>1.0564159311458972</v>
      </c>
      <c r="N18">
        <v>1.0804279466425961</v>
      </c>
      <c r="O18">
        <v>1.1011036577457674</v>
      </c>
      <c r="P18">
        <v>1.1125485941487003</v>
      </c>
      <c r="Q18">
        <v>1.0962264641907931</v>
      </c>
      <c r="R18">
        <v>1.0828425596265245</v>
      </c>
      <c r="S18">
        <v>1.0679066585087791</v>
      </c>
      <c r="T18">
        <v>1.0627682862117025</v>
      </c>
      <c r="U18">
        <v>1.056004201693836</v>
      </c>
      <c r="V18">
        <v>1.0471131945457253</v>
      </c>
      <c r="W18">
        <v>1.0406676577588299</v>
      </c>
      <c r="X18">
        <v>1.0353521526619172</v>
      </c>
      <c r="Y18">
        <v>1.0296758359599893</v>
      </c>
      <c r="Z18">
        <v>1.027270097791174</v>
      </c>
      <c r="AA18">
        <v>1.0241557145393023</v>
      </c>
      <c r="AB18">
        <v>1.0205581968163933</v>
      </c>
      <c r="AC18">
        <v>1.0203671401442442</v>
      </c>
      <c r="AD18">
        <v>1.0209097994173004</v>
      </c>
      <c r="AE18">
        <v>1.0177996632804014</v>
      </c>
      <c r="AF18">
        <v>1.0131919777019283</v>
      </c>
      <c r="AG18">
        <v>1.0080459428914079</v>
      </c>
      <c r="AH18">
        <v>1.0034892358573082</v>
      </c>
      <c r="AI18">
        <v>0.99943943882930886</v>
      </c>
      <c r="AJ18">
        <v>0.99597294810095138</v>
      </c>
      <c r="AK18">
        <v>0.99274306660280442</v>
      </c>
      <c r="AL18">
        <v>0.9898820490606175</v>
      </c>
      <c r="AM18">
        <v>0.9871866293844247</v>
      </c>
      <c r="AN18">
        <v>0.9842808993715727</v>
      </c>
      <c r="AO18">
        <v>0.9810431423610313</v>
      </c>
      <c r="AP18">
        <v>0.97778584245627242</v>
      </c>
      <c r="AQ18">
        <v>0.97365010390141349</v>
      </c>
      <c r="AR18">
        <v>0.96960894481681204</v>
      </c>
      <c r="AS18">
        <v>0.96563958275197281</v>
      </c>
      <c r="AT18">
        <v>0.96169646883870952</v>
      </c>
      <c r="AU18">
        <v>0.95774805732787538</v>
      </c>
    </row>
    <row r="19" spans="1:47" x14ac:dyDescent="0.2">
      <c r="A19">
        <v>13</v>
      </c>
      <c r="B19">
        <v>0.70143954647307005</v>
      </c>
      <c r="C19">
        <v>0.71933979645180834</v>
      </c>
      <c r="D19">
        <v>0.74200896339470779</v>
      </c>
      <c r="E19">
        <v>0.90600615747397462</v>
      </c>
      <c r="F19">
        <v>1.3468113120345482</v>
      </c>
      <c r="G19">
        <v>1.1978458092459854</v>
      </c>
      <c r="H19">
        <v>1.0425365411476328</v>
      </c>
      <c r="I19">
        <v>0.88714167899210128</v>
      </c>
      <c r="J19">
        <v>0.79883355119574861</v>
      </c>
      <c r="K19">
        <v>0.82226660961810083</v>
      </c>
      <c r="L19">
        <v>0.81848854245673475</v>
      </c>
      <c r="M19">
        <v>0.82896173713420873</v>
      </c>
      <c r="N19">
        <v>0.84088938382703882</v>
      </c>
      <c r="O19">
        <v>0.86419150690947932</v>
      </c>
      <c r="P19">
        <v>0.87721368768063657</v>
      </c>
      <c r="Q19">
        <v>0.86277237987724464</v>
      </c>
      <c r="R19">
        <v>0.85099537638005929</v>
      </c>
      <c r="S19">
        <v>0.83567458091182478</v>
      </c>
      <c r="T19">
        <v>0.8330473383152891</v>
      </c>
      <c r="U19">
        <v>0.82751265106100091</v>
      </c>
      <c r="V19">
        <v>0.8209518066833269</v>
      </c>
      <c r="W19">
        <v>0.81660083952388052</v>
      </c>
      <c r="X19">
        <v>0.81272612258462584</v>
      </c>
      <c r="Y19">
        <v>0.80966917910430547</v>
      </c>
      <c r="Z19">
        <v>0.80886189123183905</v>
      </c>
      <c r="AA19">
        <v>0.80992281277647293</v>
      </c>
      <c r="AB19">
        <v>0.80841519395619565</v>
      </c>
      <c r="AC19">
        <v>0.80988726079522577</v>
      </c>
      <c r="AD19">
        <v>0.81234063823448577</v>
      </c>
      <c r="AE19">
        <v>0.81055246008168236</v>
      </c>
      <c r="AF19">
        <v>0.80735286142492502</v>
      </c>
      <c r="AG19">
        <v>0.80366422762099488</v>
      </c>
      <c r="AH19">
        <v>0.80055640535041916</v>
      </c>
      <c r="AI19">
        <v>0.79801160594685605</v>
      </c>
      <c r="AJ19">
        <v>0.79604029076472638</v>
      </c>
      <c r="AK19">
        <v>0.79438699721822903</v>
      </c>
      <c r="AL19">
        <v>0.79290649244006373</v>
      </c>
      <c r="AM19">
        <v>0.79153354412452781</v>
      </c>
      <c r="AN19">
        <v>0.78995017210890339</v>
      </c>
      <c r="AO19">
        <v>0.78799107387008926</v>
      </c>
      <c r="AP19">
        <v>0.78600264240133766</v>
      </c>
      <c r="AQ19">
        <v>0.78165345622931059</v>
      </c>
      <c r="AR19">
        <v>0.77737298637475105</v>
      </c>
      <c r="AS19">
        <v>0.7731315811525451</v>
      </c>
      <c r="AT19">
        <v>0.76888700814526867</v>
      </c>
      <c r="AU19">
        <v>0.76459353950345466</v>
      </c>
    </row>
    <row r="20" spans="1:47" x14ac:dyDescent="0.2">
      <c r="A20">
        <v>14</v>
      </c>
      <c r="B20">
        <v>0.70143954647307005</v>
      </c>
      <c r="C20">
        <v>0.71933979645180834</v>
      </c>
      <c r="D20">
        <v>0.74200896339470779</v>
      </c>
      <c r="E20">
        <v>0.90600615747397462</v>
      </c>
      <c r="F20">
        <v>1.3468113120345482</v>
      </c>
      <c r="G20">
        <v>1.1978458092459854</v>
      </c>
      <c r="H20">
        <v>1.0389375049416187</v>
      </c>
      <c r="I20">
        <v>0.88275964590306211</v>
      </c>
      <c r="J20">
        <v>0.79307049535761787</v>
      </c>
      <c r="K20">
        <v>0.81544315237986265</v>
      </c>
      <c r="L20">
        <v>0.81065168883629224</v>
      </c>
      <c r="M20">
        <v>0.82038322853814749</v>
      </c>
      <c r="N20">
        <v>0.83608746369232811</v>
      </c>
      <c r="O20">
        <v>0.8590887833323092</v>
      </c>
      <c r="P20">
        <v>0.87197368230011529</v>
      </c>
      <c r="Q20">
        <v>0.85744571391527979</v>
      </c>
      <c r="R20">
        <v>0.84567254633829636</v>
      </c>
      <c r="S20">
        <v>0.83019629202234679</v>
      </c>
      <c r="T20">
        <v>0.82744800703100829</v>
      </c>
      <c r="U20">
        <v>0.82168625655587468</v>
      </c>
      <c r="V20">
        <v>0.81491978158546952</v>
      </c>
      <c r="W20">
        <v>0.81029951846299875</v>
      </c>
      <c r="X20">
        <v>0.80608864247014611</v>
      </c>
      <c r="Y20">
        <v>0.80281950015865544</v>
      </c>
      <c r="Z20">
        <v>0.80163202624143359</v>
      </c>
      <c r="AA20">
        <v>0.80277560467112219</v>
      </c>
      <c r="AB20">
        <v>0.80112598568062432</v>
      </c>
      <c r="AC20">
        <v>0.80242964514283821</v>
      </c>
      <c r="AD20">
        <v>0.80475858816407619</v>
      </c>
      <c r="AE20">
        <v>0.8028737527861608</v>
      </c>
      <c r="AF20">
        <v>0.79952547274369579</v>
      </c>
      <c r="AG20">
        <v>0.79566996999428197</v>
      </c>
      <c r="AH20">
        <v>0.79240654210996653</v>
      </c>
      <c r="AI20">
        <v>0.78976116957100828</v>
      </c>
      <c r="AJ20">
        <v>0.78767201699264344</v>
      </c>
      <c r="AK20">
        <v>0.78592830011684633</v>
      </c>
      <c r="AL20">
        <v>0.78434089253045935</v>
      </c>
      <c r="AM20">
        <v>0.78288893688858308</v>
      </c>
      <c r="AN20">
        <v>0.78120115349120522</v>
      </c>
      <c r="AO20">
        <v>0.77914536938233403</v>
      </c>
      <c r="AP20">
        <v>0.77706890386420124</v>
      </c>
      <c r="AQ20">
        <v>0.77260859357714418</v>
      </c>
      <c r="AR20">
        <v>0.76822209707633637</v>
      </c>
      <c r="AS20">
        <v>0.76388453669760359</v>
      </c>
      <c r="AT20">
        <v>0.75954259472074359</v>
      </c>
      <c r="AU20">
        <v>0.75516017717598971</v>
      </c>
    </row>
    <row r="21" spans="1:47" x14ac:dyDescent="0.2">
      <c r="A21">
        <v>15</v>
      </c>
      <c r="B21">
        <v>0.70143954647307005</v>
      </c>
      <c r="C21">
        <v>0.71933979645180834</v>
      </c>
      <c r="D21">
        <v>0.74200896339470779</v>
      </c>
      <c r="E21">
        <v>0.90600615747397462</v>
      </c>
      <c r="F21">
        <v>1.3468113120345482</v>
      </c>
      <c r="G21">
        <v>1.1978458092459854</v>
      </c>
      <c r="H21">
        <v>1.0458503267178278</v>
      </c>
      <c r="I21">
        <v>0.88813580747101473</v>
      </c>
      <c r="J21">
        <v>0.79682858704000481</v>
      </c>
      <c r="K21">
        <v>0.81963499045863464</v>
      </c>
      <c r="L21">
        <v>0.814543900680744</v>
      </c>
      <c r="M21">
        <v>0.82322388780423406</v>
      </c>
      <c r="N21">
        <v>0.83449409626210191</v>
      </c>
      <c r="O21">
        <v>0.85699486294941274</v>
      </c>
      <c r="P21">
        <v>0.86955896781807318</v>
      </c>
      <c r="Q21">
        <v>0.85477621799863801</v>
      </c>
      <c r="R21">
        <v>0.84284741656182516</v>
      </c>
      <c r="S21">
        <v>0.82735670413771756</v>
      </c>
      <c r="T21">
        <v>0.82439025692092061</v>
      </c>
      <c r="U21">
        <v>0.81826843763305623</v>
      </c>
      <c r="V21">
        <v>0.81104751503034966</v>
      </c>
      <c r="W21">
        <v>0.80599239481760898</v>
      </c>
      <c r="X21">
        <v>0.80132694717535879</v>
      </c>
      <c r="Y21">
        <v>0.79751627418599347</v>
      </c>
      <c r="Z21">
        <v>0.79589762743410919</v>
      </c>
      <c r="AA21">
        <v>0.79638452720286079</v>
      </c>
      <c r="AB21">
        <v>0.79436830560425098</v>
      </c>
      <c r="AC21">
        <v>0.79539857294196048</v>
      </c>
      <c r="AD21">
        <v>0.79748751135872786</v>
      </c>
      <c r="AE21">
        <v>0.79533498010958736</v>
      </c>
      <c r="AF21">
        <v>0.79182987343031841</v>
      </c>
      <c r="AG21">
        <v>0.78781289010958844</v>
      </c>
      <c r="AH21">
        <v>0.78445135402393473</v>
      </c>
      <c r="AI21">
        <v>0.78165531337466732</v>
      </c>
      <c r="AJ21">
        <v>0.7794676236638558</v>
      </c>
      <c r="AK21">
        <v>0.77760378965349386</v>
      </c>
      <c r="AL21">
        <v>0.77588939875529417</v>
      </c>
      <c r="AM21">
        <v>0.77434962177183275</v>
      </c>
      <c r="AN21">
        <v>0.77255337281620784</v>
      </c>
      <c r="AO21">
        <v>0.770414559046805</v>
      </c>
      <c r="AP21">
        <v>0.76823508302459731</v>
      </c>
      <c r="AQ21">
        <v>0.76379608079748895</v>
      </c>
      <c r="AR21">
        <v>0.75944031799880019</v>
      </c>
      <c r="AS21">
        <v>0.75513788606035248</v>
      </c>
      <c r="AT21">
        <v>0.75084542762001105</v>
      </c>
      <c r="AU21">
        <v>0.74651681008283988</v>
      </c>
    </row>
    <row r="22" spans="1:47" x14ac:dyDescent="0.2">
      <c r="A22">
        <v>16</v>
      </c>
      <c r="B22">
        <v>0.70143954647307005</v>
      </c>
      <c r="C22">
        <v>0.71933979645180834</v>
      </c>
      <c r="D22">
        <v>0.74200896339470779</v>
      </c>
      <c r="E22">
        <v>0.90600615747397462</v>
      </c>
      <c r="F22">
        <v>1.3468113120345482</v>
      </c>
      <c r="G22">
        <v>1.1978458092459854</v>
      </c>
      <c r="H22">
        <v>1.044604170864855</v>
      </c>
      <c r="I22">
        <v>0.88649033443654013</v>
      </c>
      <c r="J22">
        <v>0.79447274346454211</v>
      </c>
      <c r="K22">
        <v>0.81690744370453627</v>
      </c>
      <c r="L22">
        <v>0.81127739138448107</v>
      </c>
      <c r="M22">
        <v>0.81950093678246361</v>
      </c>
      <c r="N22">
        <v>0.8321191213003698</v>
      </c>
      <c r="O22">
        <v>0.85440960181898118</v>
      </c>
      <c r="P22">
        <v>0.86683298435370071</v>
      </c>
      <c r="Q22">
        <v>0.85196982376498798</v>
      </c>
      <c r="R22">
        <v>0.84001327956369165</v>
      </c>
      <c r="S22">
        <v>0.8244205984019114</v>
      </c>
      <c r="T22">
        <v>0.82138623393993171</v>
      </c>
      <c r="U22">
        <v>0.81505526461856892</v>
      </c>
      <c r="V22">
        <v>0.80770607909951042</v>
      </c>
      <c r="W22">
        <v>0.8024218268830049</v>
      </c>
      <c r="X22">
        <v>0.79749742390878997</v>
      </c>
      <c r="Y22">
        <v>0.79348596452760833</v>
      </c>
      <c r="Z22">
        <v>0.79158507000604872</v>
      </c>
      <c r="AA22">
        <v>0.79204255780799271</v>
      </c>
      <c r="AB22">
        <v>0.78995714068534739</v>
      </c>
      <c r="AC22">
        <v>0.7908540343743814</v>
      </c>
      <c r="AD22">
        <v>0.79281320209076567</v>
      </c>
      <c r="AE22">
        <v>0.79060257550765345</v>
      </c>
      <c r="AF22">
        <v>0.78698948519480116</v>
      </c>
      <c r="AG22">
        <v>0.78284890870218882</v>
      </c>
      <c r="AH22">
        <v>0.77937356529411594</v>
      </c>
      <c r="AI22">
        <v>0.77651914088101992</v>
      </c>
      <c r="AJ22">
        <v>0.77421531995210935</v>
      </c>
      <c r="AK22">
        <v>0.77227255767119873</v>
      </c>
      <c r="AL22">
        <v>0.77051971808790554</v>
      </c>
      <c r="AM22">
        <v>0.76889990050791412</v>
      </c>
      <c r="AN22">
        <v>0.76702804943691383</v>
      </c>
      <c r="AO22">
        <v>0.76481748975673747</v>
      </c>
      <c r="AP22">
        <v>0.76260396460527036</v>
      </c>
      <c r="AQ22">
        <v>0.75808346495936518</v>
      </c>
      <c r="AR22">
        <v>0.75365056251922546</v>
      </c>
      <c r="AS22">
        <v>0.74927910023615707</v>
      </c>
      <c r="AT22">
        <v>0.74491729580219912</v>
      </c>
      <c r="AU22">
        <v>0.74052648415993927</v>
      </c>
    </row>
    <row r="23" spans="1:47" x14ac:dyDescent="0.2">
      <c r="A23">
        <v>17</v>
      </c>
      <c r="B23">
        <v>0.70143954647307005</v>
      </c>
      <c r="C23">
        <v>0.71933979645180834</v>
      </c>
      <c r="D23">
        <v>0.74200896339470779</v>
      </c>
      <c r="E23">
        <v>0.90600615747397462</v>
      </c>
      <c r="F23">
        <v>1.3468113120345482</v>
      </c>
      <c r="G23">
        <v>1.1978458092459854</v>
      </c>
      <c r="H23">
        <v>1.0365555356384215</v>
      </c>
      <c r="I23">
        <v>0.87919058861592336</v>
      </c>
      <c r="J23">
        <v>0.7876296772331991</v>
      </c>
      <c r="K23">
        <v>0.80914269214286927</v>
      </c>
      <c r="L23">
        <v>0.80322998280260971</v>
      </c>
      <c r="M23">
        <v>0.81206761391360904</v>
      </c>
      <c r="N23">
        <v>0.83088142551916322</v>
      </c>
      <c r="O23">
        <v>0.85349421993405949</v>
      </c>
      <c r="P23">
        <v>0.8662174938520989</v>
      </c>
      <c r="Q23">
        <v>0.85158021670698614</v>
      </c>
      <c r="R23">
        <v>0.83978996259492811</v>
      </c>
      <c r="S23">
        <v>0.82420846826244165</v>
      </c>
      <c r="T23">
        <v>0.82133708319042242</v>
      </c>
      <c r="U23">
        <v>0.81526971702960127</v>
      </c>
      <c r="V23">
        <v>0.80825066769376896</v>
      </c>
      <c r="W23">
        <v>0.80330748636274529</v>
      </c>
      <c r="X23">
        <v>0.79869934433980072</v>
      </c>
      <c r="Y23">
        <v>0.7951252082237622</v>
      </c>
      <c r="Z23">
        <v>0.79353823617631014</v>
      </c>
      <c r="AA23">
        <v>0.79455961314589862</v>
      </c>
      <c r="AB23">
        <v>0.79272849813336732</v>
      </c>
      <c r="AC23">
        <v>0.7938165539792218</v>
      </c>
      <c r="AD23">
        <v>0.79600178740471494</v>
      </c>
      <c r="AE23">
        <v>0.79394938392754655</v>
      </c>
      <c r="AF23">
        <v>0.79045425151271353</v>
      </c>
      <c r="AG23">
        <v>0.78643280145361083</v>
      </c>
      <c r="AH23">
        <v>0.7830347189261383</v>
      </c>
      <c r="AI23">
        <v>0.78026012158846858</v>
      </c>
      <c r="AJ23">
        <v>0.77806522032189473</v>
      </c>
      <c r="AK23">
        <v>0.7762161203910799</v>
      </c>
      <c r="AL23">
        <v>0.77453433586669762</v>
      </c>
      <c r="AM23">
        <v>0.77297613583956071</v>
      </c>
      <c r="AN23">
        <v>0.77120141906299622</v>
      </c>
      <c r="AO23">
        <v>0.76904565137870962</v>
      </c>
      <c r="AP23">
        <v>0.76687744640558908</v>
      </c>
      <c r="AQ23">
        <v>0.76233838508965046</v>
      </c>
      <c r="AR23">
        <v>0.75787962263982867</v>
      </c>
      <c r="AS23">
        <v>0.75347839104709757</v>
      </c>
      <c r="AT23">
        <v>0.74907597171223805</v>
      </c>
      <c r="AU23">
        <v>0.74464057180936449</v>
      </c>
    </row>
    <row r="24" spans="1:47" x14ac:dyDescent="0.2">
      <c r="A24">
        <v>18</v>
      </c>
      <c r="B24">
        <v>0.70143954647307005</v>
      </c>
      <c r="C24">
        <v>0.71933979645180834</v>
      </c>
      <c r="D24">
        <v>0.74200896339470779</v>
      </c>
      <c r="E24">
        <v>0.90600615747397462</v>
      </c>
      <c r="F24">
        <v>1.3468113120345482</v>
      </c>
      <c r="G24">
        <v>1.1978458092459854</v>
      </c>
      <c r="H24">
        <v>1.0364561670281305</v>
      </c>
      <c r="I24">
        <v>0.87874961665453244</v>
      </c>
      <c r="J24">
        <v>0.78628050492327339</v>
      </c>
      <c r="K24">
        <v>0.8074830018635486</v>
      </c>
      <c r="L24">
        <v>0.80110799794458565</v>
      </c>
      <c r="M24">
        <v>0.80946509723115645</v>
      </c>
      <c r="N24">
        <v>0.82891630174085362</v>
      </c>
      <c r="O24">
        <v>0.85128160218540028</v>
      </c>
      <c r="P24">
        <v>0.86387017067796601</v>
      </c>
      <c r="Q24">
        <v>0.84913691856382689</v>
      </c>
      <c r="R24">
        <v>0.83732191185738181</v>
      </c>
      <c r="S24">
        <v>0.82164107216778193</v>
      </c>
      <c r="T24">
        <v>0.81868094081699871</v>
      </c>
      <c r="U24">
        <v>0.81241026035617825</v>
      </c>
      <c r="V24">
        <v>0.80521248177654037</v>
      </c>
      <c r="W24">
        <v>0.80002587413164694</v>
      </c>
      <c r="X24">
        <v>0.79513973686587902</v>
      </c>
      <c r="Y24">
        <v>0.79133710029665394</v>
      </c>
      <c r="Z24">
        <v>0.78943888911621585</v>
      </c>
      <c r="AA24">
        <v>0.79039121517180455</v>
      </c>
      <c r="AB24">
        <v>0.788434682238627</v>
      </c>
      <c r="AC24">
        <v>0.7893757401205771</v>
      </c>
      <c r="AD24">
        <v>0.79145381810834659</v>
      </c>
      <c r="AE24">
        <v>0.7892901076252733</v>
      </c>
      <c r="AF24">
        <v>0.78567617571905179</v>
      </c>
      <c r="AG24">
        <v>0.78152426970903544</v>
      </c>
      <c r="AH24">
        <v>0.77800526983249896</v>
      </c>
      <c r="AI24">
        <v>0.77512516640358786</v>
      </c>
      <c r="AJ24">
        <v>0.77283444430175963</v>
      </c>
      <c r="AK24">
        <v>0.77090536309201918</v>
      </c>
      <c r="AL24">
        <v>0.7691359298569862</v>
      </c>
      <c r="AM24">
        <v>0.76748797095796661</v>
      </c>
      <c r="AN24">
        <v>0.76562724980663155</v>
      </c>
      <c r="AO24">
        <v>0.76338920004108313</v>
      </c>
      <c r="AP24">
        <v>0.76113739965496741</v>
      </c>
      <c r="AQ24">
        <v>0.75651647457855253</v>
      </c>
      <c r="AR24">
        <v>0.75198072757649947</v>
      </c>
      <c r="AS24">
        <v>0.74751076283280804</v>
      </c>
      <c r="AT24">
        <v>0.74304045215788117</v>
      </c>
      <c r="AU24">
        <v>0.73854462787049591</v>
      </c>
    </row>
    <row r="25" spans="1:47" x14ac:dyDescent="0.2">
      <c r="A25">
        <v>19</v>
      </c>
      <c r="B25">
        <v>1.0957447427311353</v>
      </c>
      <c r="C25">
        <v>1.1458821144730678</v>
      </c>
      <c r="D25">
        <v>1.1702737966716383</v>
      </c>
      <c r="E25">
        <v>1.3915439942956092</v>
      </c>
      <c r="F25">
        <v>1.7176691292633226</v>
      </c>
      <c r="G25">
        <v>1.6213568740083777</v>
      </c>
      <c r="H25">
        <v>1.4662012760865819</v>
      </c>
      <c r="I25">
        <v>1.3015146980207273</v>
      </c>
      <c r="J25">
        <v>1.2088098605272797</v>
      </c>
      <c r="K25">
        <v>1.2274050902945675</v>
      </c>
      <c r="L25">
        <v>1.2144265550076663</v>
      </c>
      <c r="M25">
        <v>1.2173296690596689</v>
      </c>
      <c r="N25">
        <v>1.2443299817600233</v>
      </c>
      <c r="O25">
        <v>1.2646462088508414</v>
      </c>
      <c r="P25">
        <v>1.2761174707040586</v>
      </c>
      <c r="Q25">
        <v>1.2595983814976988</v>
      </c>
      <c r="R25">
        <v>1.2460526676553498</v>
      </c>
      <c r="S25">
        <v>1.2328037848622833</v>
      </c>
      <c r="T25">
        <v>1.2270625554529606</v>
      </c>
      <c r="U25">
        <v>1.2209449786645215</v>
      </c>
      <c r="V25">
        <v>1.2117074904436913</v>
      </c>
      <c r="W25">
        <v>1.2052105693181852</v>
      </c>
      <c r="X25">
        <v>1.2004160632373913</v>
      </c>
      <c r="Y25">
        <v>1.1939874293598942</v>
      </c>
      <c r="Z25">
        <v>1.1918894864573708</v>
      </c>
      <c r="AA25">
        <v>1.1860295979984379</v>
      </c>
      <c r="AB25">
        <v>1.1815502178555082</v>
      </c>
      <c r="AC25">
        <v>1.1808531885794153</v>
      </c>
      <c r="AD25">
        <v>1.1805051402399378</v>
      </c>
      <c r="AE25">
        <v>1.1769266018650222</v>
      </c>
      <c r="AF25">
        <v>1.171801481262112</v>
      </c>
      <c r="AG25">
        <v>1.1661269718662775</v>
      </c>
      <c r="AH25">
        <v>1.1609852954997166</v>
      </c>
      <c r="AI25">
        <v>1.1562236460485671</v>
      </c>
      <c r="AJ25">
        <v>1.1520202868996581</v>
      </c>
      <c r="AK25">
        <v>1.1479334692467382</v>
      </c>
      <c r="AL25">
        <v>1.144369297728812</v>
      </c>
      <c r="AM25">
        <v>1.1409970679301829</v>
      </c>
      <c r="AN25">
        <v>1.1374053015122645</v>
      </c>
      <c r="AO25">
        <v>1.1335063032407799</v>
      </c>
      <c r="AP25">
        <v>1.1295847098404153</v>
      </c>
      <c r="AQ25">
        <v>1.1258960708705534</v>
      </c>
      <c r="AR25">
        <v>1.1223170909648168</v>
      </c>
      <c r="AS25">
        <v>1.1188227741882901</v>
      </c>
      <c r="AT25">
        <v>1.1153937581728639</v>
      </c>
      <c r="AU25">
        <v>1.1119873657409396</v>
      </c>
    </row>
    <row r="26" spans="1:47" x14ac:dyDescent="0.2">
      <c r="A26">
        <v>20</v>
      </c>
      <c r="B26">
        <v>1.0957447427311353</v>
      </c>
      <c r="C26">
        <v>1.1458821144730678</v>
      </c>
      <c r="D26">
        <v>1.1702737966716383</v>
      </c>
      <c r="E26">
        <v>1.3915439942956092</v>
      </c>
      <c r="F26">
        <v>1.7176691292633226</v>
      </c>
      <c r="G26">
        <v>1.6213568740083777</v>
      </c>
      <c r="H26">
        <v>1.4654596976371432</v>
      </c>
      <c r="I26">
        <v>1.3006960190977215</v>
      </c>
      <c r="J26">
        <v>1.2078791425621427</v>
      </c>
      <c r="K26">
        <v>1.2263747704819252</v>
      </c>
      <c r="L26">
        <v>1.2132874880514641</v>
      </c>
      <c r="M26">
        <v>1.216126378230074</v>
      </c>
      <c r="N26">
        <v>1.2437896172899146</v>
      </c>
      <c r="O26">
        <v>1.2640791423201159</v>
      </c>
      <c r="P26">
        <v>1.2755334986310718</v>
      </c>
      <c r="Q26">
        <v>1.2589912556907903</v>
      </c>
      <c r="R26">
        <v>1.2454274774800151</v>
      </c>
      <c r="S26">
        <v>1.2321547302481621</v>
      </c>
      <c r="T26">
        <v>1.2263813146702434</v>
      </c>
      <c r="U26">
        <v>1.2202204789234039</v>
      </c>
      <c r="V26">
        <v>1.2109364489297856</v>
      </c>
      <c r="W26">
        <v>1.2043829551506988</v>
      </c>
      <c r="X26">
        <v>1.1995327128475695</v>
      </c>
      <c r="Y26">
        <v>1.1930497867521397</v>
      </c>
      <c r="Z26">
        <v>1.1908886056515784</v>
      </c>
      <c r="AA26">
        <v>1.1850009543282161</v>
      </c>
      <c r="AB26">
        <v>1.1804941716773965</v>
      </c>
      <c r="AC26">
        <v>1.1797601283900883</v>
      </c>
      <c r="AD26">
        <v>1.1793870036131835</v>
      </c>
      <c r="AE26">
        <v>1.1757773780125715</v>
      </c>
      <c r="AF26">
        <v>1.1706239820925988</v>
      </c>
      <c r="AG26">
        <v>1.1649194020998246</v>
      </c>
      <c r="AH26">
        <v>1.1597405475249143</v>
      </c>
      <c r="AI26">
        <v>1.1549525296960557</v>
      </c>
      <c r="AJ26">
        <v>1.1507156559009091</v>
      </c>
      <c r="AK26">
        <v>1.1466067687306509</v>
      </c>
      <c r="AL26">
        <v>1.143017514235543</v>
      </c>
      <c r="AM26">
        <v>1.1396133690807815</v>
      </c>
      <c r="AN26">
        <v>1.1359979325294178</v>
      </c>
      <c r="AO26">
        <v>1.1320667197664376</v>
      </c>
      <c r="AP26">
        <v>1.1281218372452178</v>
      </c>
      <c r="AQ26">
        <v>1.124414475435636</v>
      </c>
      <c r="AR26">
        <v>1.1208182946947089</v>
      </c>
      <c r="AS26">
        <v>1.1173091006605538</v>
      </c>
      <c r="AT26">
        <v>1.1138659052709174</v>
      </c>
      <c r="AU26">
        <v>1.1104475295041465</v>
      </c>
    </row>
    <row r="27" spans="1:47" x14ac:dyDescent="0.2">
      <c r="A27">
        <v>21</v>
      </c>
      <c r="B27">
        <v>1.0957447427311353</v>
      </c>
      <c r="C27">
        <v>1.1458821144730678</v>
      </c>
      <c r="D27">
        <v>1.1702737966716383</v>
      </c>
      <c r="E27">
        <v>1.3915439942956092</v>
      </c>
      <c r="F27">
        <v>1.7176691292633226</v>
      </c>
      <c r="G27">
        <v>1.6213568740083777</v>
      </c>
      <c r="H27">
        <v>1.4669411441901019</v>
      </c>
      <c r="I27">
        <v>1.3020993363844351</v>
      </c>
      <c r="J27">
        <v>1.2089941558563342</v>
      </c>
      <c r="K27">
        <v>1.2275492198397187</v>
      </c>
      <c r="L27">
        <v>1.2143631494020108</v>
      </c>
      <c r="M27">
        <v>1.216858479536878</v>
      </c>
      <c r="N27">
        <v>1.2433875618708627</v>
      </c>
      <c r="O27">
        <v>1.2633796100239159</v>
      </c>
      <c r="P27">
        <v>1.2745064057588062</v>
      </c>
      <c r="Q27">
        <v>1.2576272222803035</v>
      </c>
      <c r="R27">
        <v>1.2437397398814098</v>
      </c>
      <c r="S27">
        <v>1.2301485109165733</v>
      </c>
      <c r="T27">
        <v>1.2240047447567357</v>
      </c>
      <c r="U27">
        <v>1.217388523393538</v>
      </c>
      <c r="V27">
        <v>1.2076434791432265</v>
      </c>
      <c r="W27">
        <v>1.2006192170597443</v>
      </c>
      <c r="X27">
        <v>1.1952829361625812</v>
      </c>
      <c r="Y27">
        <v>1.188330402081677</v>
      </c>
      <c r="Z27">
        <v>1.1856802969739841</v>
      </c>
      <c r="AA27">
        <v>1.1793766194143127</v>
      </c>
      <c r="AB27">
        <v>1.1745460951837157</v>
      </c>
      <c r="AC27">
        <v>1.1735080925877936</v>
      </c>
      <c r="AD27">
        <v>1.1728540767795927</v>
      </c>
      <c r="AE27">
        <v>1.1689756894885828</v>
      </c>
      <c r="AF27">
        <v>1.163562417239884</v>
      </c>
      <c r="AG27">
        <v>1.1576052838931694</v>
      </c>
      <c r="AH27">
        <v>1.1521867443500884</v>
      </c>
      <c r="AI27">
        <v>1.147155467612714</v>
      </c>
      <c r="AJ27">
        <v>1.1426857415575296</v>
      </c>
      <c r="AK27">
        <v>1.1383404521772997</v>
      </c>
      <c r="AL27">
        <v>1.1345144241221605</v>
      </c>
      <c r="AM27">
        <v>1.1308812564628625</v>
      </c>
      <c r="AN27">
        <v>1.1270319561651265</v>
      </c>
      <c r="AO27">
        <v>1.1228785185166346</v>
      </c>
      <c r="AP27">
        <v>1.1187061389224153</v>
      </c>
      <c r="AQ27">
        <v>1.1149328536463226</v>
      </c>
      <c r="AR27">
        <v>1.1112825872951695</v>
      </c>
      <c r="AS27">
        <v>1.1077313249019227</v>
      </c>
      <c r="AT27">
        <v>1.1042576252639418</v>
      </c>
      <c r="AU27">
        <v>1.1008203391972693</v>
      </c>
    </row>
    <row r="28" spans="1:47" x14ac:dyDescent="0.2">
      <c r="A28">
        <v>22</v>
      </c>
      <c r="B28">
        <v>1.0957447427311353</v>
      </c>
      <c r="C28">
        <v>1.1458821144730678</v>
      </c>
      <c r="D28">
        <v>1.1702737966716383</v>
      </c>
      <c r="E28">
        <v>1.3915439942956092</v>
      </c>
      <c r="F28">
        <v>1.7176691292633226</v>
      </c>
      <c r="G28">
        <v>1.6213568740083777</v>
      </c>
      <c r="H28">
        <v>1.466925854644376</v>
      </c>
      <c r="I28">
        <v>1.3020728656035094</v>
      </c>
      <c r="J28">
        <v>1.2089451687746458</v>
      </c>
      <c r="K28">
        <v>1.2274848984737805</v>
      </c>
      <c r="L28">
        <v>1.2142752656519133</v>
      </c>
      <c r="M28">
        <v>1.2167460592759469</v>
      </c>
      <c r="N28">
        <v>1.2433075915340268</v>
      </c>
      <c r="O28">
        <v>1.2632799622969668</v>
      </c>
      <c r="P28">
        <v>1.2743873460826234</v>
      </c>
      <c r="Q28">
        <v>1.2574870622577838</v>
      </c>
      <c r="R28">
        <v>1.2435799410542594</v>
      </c>
      <c r="S28">
        <v>1.2299639402305207</v>
      </c>
      <c r="T28">
        <v>1.2237948991884735</v>
      </c>
      <c r="U28">
        <v>1.2171444301922305</v>
      </c>
      <c r="V28">
        <v>1.2073653127159334</v>
      </c>
      <c r="W28">
        <v>1.2003008352390692</v>
      </c>
      <c r="X28">
        <v>1.1949206524741778</v>
      </c>
      <c r="Y28">
        <v>1.1879273884317483</v>
      </c>
      <c r="Z28">
        <v>1.1852271187072372</v>
      </c>
      <c r="AA28">
        <v>1.1788962880903837</v>
      </c>
      <c r="AB28">
        <v>1.1740412376301663</v>
      </c>
      <c r="AC28">
        <v>1.1729761214076235</v>
      </c>
      <c r="AD28">
        <v>1.1722991335218829</v>
      </c>
      <c r="AE28">
        <v>1.1683974289511059</v>
      </c>
      <c r="AF28">
        <v>1.162959226674823</v>
      </c>
      <c r="AG28">
        <v>1.1569750902407958</v>
      </c>
      <c r="AH28">
        <v>1.151530102285131</v>
      </c>
      <c r="AI28">
        <v>1.1464736599972758</v>
      </c>
      <c r="AJ28">
        <v>1.1419794527984792</v>
      </c>
      <c r="AK28">
        <v>1.1376112571764982</v>
      </c>
      <c r="AL28">
        <v>1.1337609812887843</v>
      </c>
      <c r="AM28">
        <v>1.1301028750569428</v>
      </c>
      <c r="AN28">
        <v>1.1262287918339857</v>
      </c>
      <c r="AO28">
        <v>1.1220508070147521</v>
      </c>
      <c r="AP28">
        <v>1.1178533800552211</v>
      </c>
      <c r="AQ28">
        <v>1.1140665171974149</v>
      </c>
      <c r="AR28">
        <v>1.1104038338042681</v>
      </c>
      <c r="AS28">
        <v>1.106841858230492</v>
      </c>
      <c r="AT28">
        <v>1.1033580589459073</v>
      </c>
      <c r="AU28">
        <v>1.0999122978403433</v>
      </c>
    </row>
    <row r="29" spans="1:47" x14ac:dyDescent="0.2">
      <c r="A29">
        <v>23</v>
      </c>
      <c r="B29">
        <v>1.0957447427311353</v>
      </c>
      <c r="C29">
        <v>1.1458821144730678</v>
      </c>
      <c r="D29">
        <v>1.1702737966716383</v>
      </c>
      <c r="E29">
        <v>1.3915439942956092</v>
      </c>
      <c r="F29">
        <v>1.7176691292633226</v>
      </c>
      <c r="G29">
        <v>1.6213568740083777</v>
      </c>
      <c r="H29">
        <v>1.4649314867092706</v>
      </c>
      <c r="I29">
        <v>1.2999789514360403</v>
      </c>
      <c r="J29">
        <v>1.206819887076892</v>
      </c>
      <c r="K29">
        <v>1.2250901888737169</v>
      </c>
      <c r="L29">
        <v>1.2116807764936441</v>
      </c>
      <c r="M29">
        <v>1.2142392781296252</v>
      </c>
      <c r="N29">
        <v>1.2426858665030005</v>
      </c>
      <c r="O29">
        <v>1.2628075314294849</v>
      </c>
      <c r="P29">
        <v>1.2741074020395133</v>
      </c>
      <c r="Q29">
        <v>1.2574061690969849</v>
      </c>
      <c r="R29">
        <v>1.2436992685746828</v>
      </c>
      <c r="S29">
        <v>1.2302630123410832</v>
      </c>
      <c r="T29">
        <v>1.2242997688413444</v>
      </c>
      <c r="U29">
        <v>1.2178962296826692</v>
      </c>
      <c r="V29">
        <v>1.2083775130295682</v>
      </c>
      <c r="W29">
        <v>1.2015699970651805</v>
      </c>
      <c r="X29">
        <v>1.1964459295062522</v>
      </c>
      <c r="Y29">
        <v>1.1897152849102248</v>
      </c>
      <c r="Z29">
        <v>1.1872707004871819</v>
      </c>
      <c r="AA29">
        <v>1.1811969365001049</v>
      </c>
      <c r="AB29">
        <v>1.1765201536595051</v>
      </c>
      <c r="AC29">
        <v>1.1756180028027439</v>
      </c>
      <c r="AD29">
        <v>1.1750921011944373</v>
      </c>
      <c r="AE29">
        <v>1.1713351153559439</v>
      </c>
      <c r="AF29">
        <v>1.1660293044060039</v>
      </c>
      <c r="AG29">
        <v>1.1601677724810999</v>
      </c>
      <c r="AH29">
        <v>1.1548432348751467</v>
      </c>
      <c r="AI29">
        <v>1.1499061942443174</v>
      </c>
      <c r="AJ29">
        <v>1.1455312213006963</v>
      </c>
      <c r="AK29">
        <v>1.1412815046189584</v>
      </c>
      <c r="AL29">
        <v>1.1375485586229821</v>
      </c>
      <c r="AM29">
        <v>1.1340056037579771</v>
      </c>
      <c r="AN29">
        <v>1.1302450184545931</v>
      </c>
      <c r="AO29">
        <v>1.1261791439841324</v>
      </c>
      <c r="AP29">
        <v>1.1220902203942058</v>
      </c>
      <c r="AQ29">
        <v>1.1183271503207362</v>
      </c>
      <c r="AR29">
        <v>1.1146815746696885</v>
      </c>
      <c r="AS29">
        <v>1.1111307173738494</v>
      </c>
      <c r="AT29">
        <v>1.1076507484615934</v>
      </c>
      <c r="AU29">
        <v>1.1042030721533069</v>
      </c>
    </row>
    <row r="30" spans="1:47" x14ac:dyDescent="0.2">
      <c r="A30">
        <v>24</v>
      </c>
      <c r="B30">
        <v>1.0957447427311353</v>
      </c>
      <c r="C30">
        <v>1.1458821144730678</v>
      </c>
      <c r="D30">
        <v>1.1702737966716383</v>
      </c>
      <c r="E30">
        <v>1.3915439942956092</v>
      </c>
      <c r="F30">
        <v>1.7176691292633226</v>
      </c>
      <c r="G30">
        <v>1.6213568740083777</v>
      </c>
      <c r="H30">
        <v>1.4648966656143809</v>
      </c>
      <c r="I30">
        <v>1.2999028716098955</v>
      </c>
      <c r="J30">
        <v>1.2066236285328191</v>
      </c>
      <c r="K30">
        <v>1.2248336145914187</v>
      </c>
      <c r="L30">
        <v>1.2113255320791476</v>
      </c>
      <c r="M30">
        <v>1.2137715506605227</v>
      </c>
      <c r="N30">
        <v>1.2423387285409997</v>
      </c>
      <c r="O30">
        <v>1.2623746693818299</v>
      </c>
      <c r="P30">
        <v>1.2735924774934881</v>
      </c>
      <c r="Q30">
        <v>1.256804610893784</v>
      </c>
      <c r="R30">
        <v>1.2430194706551361</v>
      </c>
      <c r="S30">
        <v>1.2294854503626036</v>
      </c>
      <c r="T30">
        <v>1.2234212604585588</v>
      </c>
      <c r="U30">
        <v>1.2168810487681148</v>
      </c>
      <c r="V30">
        <v>1.2072284749096052</v>
      </c>
      <c r="W30">
        <v>1.2002653271831445</v>
      </c>
      <c r="X30">
        <v>1.1949737289632623</v>
      </c>
      <c r="Y30">
        <v>1.1880907967187633</v>
      </c>
      <c r="Z30">
        <v>1.1854609605431867</v>
      </c>
      <c r="AA30">
        <v>1.179291447450002</v>
      </c>
      <c r="AB30">
        <v>1.1745202993835298</v>
      </c>
      <c r="AC30">
        <v>1.1735145955890018</v>
      </c>
      <c r="AD30">
        <v>1.1729010060724585</v>
      </c>
      <c r="AE30">
        <v>1.1690550880803272</v>
      </c>
      <c r="AF30">
        <v>1.1636547868935576</v>
      </c>
      <c r="AG30">
        <v>1.1576915475635463</v>
      </c>
      <c r="AH30">
        <v>1.1522674266067554</v>
      </c>
      <c r="AI30">
        <v>1.147235542547447</v>
      </c>
      <c r="AJ30">
        <v>1.1427681551918658</v>
      </c>
      <c r="AK30">
        <v>1.1384317152841572</v>
      </c>
      <c r="AL30">
        <v>1.1346069687030247</v>
      </c>
      <c r="AM30">
        <v>1.1309695573008456</v>
      </c>
      <c r="AN30">
        <v>1.1271148917227638</v>
      </c>
      <c r="AO30">
        <v>1.1229555059368379</v>
      </c>
      <c r="AP30">
        <v>1.1187710056658309</v>
      </c>
      <c r="AQ30">
        <v>1.1149562046942567</v>
      </c>
      <c r="AR30">
        <v>1.1112630162814194</v>
      </c>
      <c r="AS30">
        <v>1.1076706169998802</v>
      </c>
      <c r="AT30">
        <v>1.1041513055463947</v>
      </c>
      <c r="AU30">
        <v>1.1006701222568951</v>
      </c>
    </row>
    <row r="31" spans="1:47" x14ac:dyDescent="0.2">
      <c r="A31">
        <v>25</v>
      </c>
      <c r="B31">
        <v>0.93992104553433209</v>
      </c>
      <c r="C31">
        <v>0.97499418495812373</v>
      </c>
      <c r="D31">
        <v>0.99544777060947165</v>
      </c>
      <c r="E31">
        <v>1.1950702734913599</v>
      </c>
      <c r="F31">
        <v>1.5684461645933017</v>
      </c>
      <c r="G31">
        <v>1.451701495308741</v>
      </c>
      <c r="H31">
        <v>1.2929867444483716</v>
      </c>
      <c r="I31">
        <v>1.1287588010185967</v>
      </c>
      <c r="J31">
        <v>1.0343484608737148</v>
      </c>
      <c r="K31">
        <v>1.0542902815904673</v>
      </c>
      <c r="L31">
        <v>1.0436685644854158</v>
      </c>
      <c r="M31">
        <v>1.0486689714272446</v>
      </c>
      <c r="N31">
        <v>1.0747862965830535</v>
      </c>
      <c r="O31">
        <v>1.0961428172944472</v>
      </c>
      <c r="P31">
        <v>1.108608187030701</v>
      </c>
      <c r="Q31">
        <v>1.0934843534335426</v>
      </c>
      <c r="R31">
        <v>1.0814288509517866</v>
      </c>
      <c r="S31">
        <v>1.0678676838093546</v>
      </c>
      <c r="T31">
        <v>1.0640287213843784</v>
      </c>
      <c r="U31">
        <v>1.0585827044777347</v>
      </c>
      <c r="V31">
        <v>1.0508636690301902</v>
      </c>
      <c r="W31">
        <v>1.0455309861353568</v>
      </c>
      <c r="X31">
        <v>1.0412437721095569</v>
      </c>
      <c r="Y31">
        <v>1.0364146140558401</v>
      </c>
      <c r="Z31">
        <v>1.0348837932803678</v>
      </c>
      <c r="AA31">
        <v>1.0321730456298406</v>
      </c>
      <c r="AB31">
        <v>1.0289670543291949</v>
      </c>
      <c r="AC31">
        <v>1.0291837228924772</v>
      </c>
      <c r="AD31">
        <v>1.0300352060107538</v>
      </c>
      <c r="AE31">
        <v>1.0272436486381169</v>
      </c>
      <c r="AF31">
        <v>1.022954717769019</v>
      </c>
      <c r="AG31">
        <v>1.0181279707375952</v>
      </c>
      <c r="AH31">
        <v>1.013884554942496</v>
      </c>
      <c r="AI31">
        <v>1.0101146311738187</v>
      </c>
      <c r="AJ31">
        <v>1.0068968999923507</v>
      </c>
      <c r="AK31">
        <v>1.003897273726819</v>
      </c>
      <c r="AL31">
        <v>1.0012638774890115</v>
      </c>
      <c r="AM31">
        <v>0.99881685424135469</v>
      </c>
      <c r="AN31">
        <v>0.99615320964074172</v>
      </c>
      <c r="AO31">
        <v>0.99314410781015638</v>
      </c>
      <c r="AP31">
        <v>0.99013798205190573</v>
      </c>
      <c r="AQ31">
        <v>0.98621895310417107</v>
      </c>
      <c r="AR31">
        <v>0.98240061061188555</v>
      </c>
      <c r="AS31">
        <v>0.97865687731051487</v>
      </c>
      <c r="AT31">
        <v>0.97495873886228379</v>
      </c>
      <c r="AU31">
        <v>0.97126198560164756</v>
      </c>
    </row>
    <row r="32" spans="1:47" x14ac:dyDescent="0.2">
      <c r="A32">
        <v>26</v>
      </c>
      <c r="B32">
        <v>0.93992104553433209</v>
      </c>
      <c r="C32">
        <v>0.97499418495812373</v>
      </c>
      <c r="D32">
        <v>0.99544777060947165</v>
      </c>
      <c r="E32">
        <v>1.1950702734913599</v>
      </c>
      <c r="F32">
        <v>1.5684461645933017</v>
      </c>
      <c r="G32">
        <v>1.451701495308741</v>
      </c>
      <c r="H32">
        <v>1.2921237237914993</v>
      </c>
      <c r="I32">
        <v>1.1277043304055956</v>
      </c>
      <c r="J32">
        <v>1.0329834912472453</v>
      </c>
      <c r="K32">
        <v>1.0526467526623637</v>
      </c>
      <c r="L32">
        <v>1.0416972974509171</v>
      </c>
      <c r="M32">
        <v>1.0464341112949702</v>
      </c>
      <c r="N32">
        <v>1.0736364481505629</v>
      </c>
      <c r="O32">
        <v>1.0948471130381474</v>
      </c>
      <c r="P32">
        <v>1.1072121065533513</v>
      </c>
      <c r="Q32">
        <v>1.0919641829223363</v>
      </c>
      <c r="R32">
        <v>1.0798162807966587</v>
      </c>
      <c r="S32">
        <v>1.0661168617762633</v>
      </c>
      <c r="T32">
        <v>1.0621326962195614</v>
      </c>
      <c r="U32">
        <v>1.0565020146547119</v>
      </c>
      <c r="V32">
        <v>1.0486058688294229</v>
      </c>
      <c r="W32">
        <v>1.043070331720884</v>
      </c>
      <c r="X32">
        <v>1.0385635778045492</v>
      </c>
      <c r="Y32">
        <v>1.0335387391876976</v>
      </c>
      <c r="Z32">
        <v>1.0317703948332242</v>
      </c>
      <c r="AA32">
        <v>1.0289822963549025</v>
      </c>
      <c r="AB32">
        <v>1.0256785264356678</v>
      </c>
      <c r="AC32">
        <v>1.025765369929257</v>
      </c>
      <c r="AD32">
        <v>1.0265261254018945</v>
      </c>
      <c r="AE32">
        <v>1.0236310220054339</v>
      </c>
      <c r="AF32">
        <v>1.0192282461729985</v>
      </c>
      <c r="AG32">
        <v>1.0142909887937239</v>
      </c>
      <c r="AH32">
        <v>1.0099263510316672</v>
      </c>
      <c r="AI32">
        <v>1.0060490672122628</v>
      </c>
      <c r="AJ32">
        <v>1.0027412688420543</v>
      </c>
      <c r="AK32">
        <v>0.99964940168711602</v>
      </c>
      <c r="AL32">
        <v>0.99693348755547362</v>
      </c>
      <c r="AM32">
        <v>0.99438353928797729</v>
      </c>
      <c r="AN32">
        <v>0.99162438204182246</v>
      </c>
      <c r="AO32">
        <v>0.98853378067803255</v>
      </c>
      <c r="AP32">
        <v>0.98543398933824022</v>
      </c>
      <c r="AQ32">
        <v>0.9814496496776135</v>
      </c>
      <c r="AR32">
        <v>0.97757065082353356</v>
      </c>
      <c r="AS32">
        <v>0.97377368417198429</v>
      </c>
      <c r="AT32">
        <v>0.97002375863558021</v>
      </c>
      <c r="AU32">
        <v>0.96628199955077076</v>
      </c>
    </row>
    <row r="33" spans="1:47" x14ac:dyDescent="0.2">
      <c r="A33">
        <v>27</v>
      </c>
      <c r="B33">
        <v>0.93992104553433209</v>
      </c>
      <c r="C33">
        <v>0.97499418495812373</v>
      </c>
      <c r="D33">
        <v>0.99544777060947165</v>
      </c>
      <c r="E33">
        <v>1.1950702734913599</v>
      </c>
      <c r="F33">
        <v>1.5684461645933017</v>
      </c>
      <c r="G33">
        <v>1.451701495308741</v>
      </c>
      <c r="H33">
        <v>1.2941738126811433</v>
      </c>
      <c r="I33">
        <v>1.1296377524358256</v>
      </c>
      <c r="J33">
        <v>1.0346155750648747</v>
      </c>
      <c r="K33">
        <v>1.0544830762197399</v>
      </c>
      <c r="L33">
        <v>1.0435155154689495</v>
      </c>
      <c r="M33">
        <v>1.0477971391271064</v>
      </c>
      <c r="N33">
        <v>1.0732005767963655</v>
      </c>
      <c r="O33">
        <v>1.09401539149962</v>
      </c>
      <c r="P33">
        <v>1.1059499423202865</v>
      </c>
      <c r="Q33">
        <v>1.0902697402193591</v>
      </c>
      <c r="R33">
        <v>1.0776987221620451</v>
      </c>
      <c r="S33">
        <v>1.0636305028958251</v>
      </c>
      <c r="T33">
        <v>1.0591972483040379</v>
      </c>
      <c r="U33">
        <v>1.0530216620028061</v>
      </c>
      <c r="V33">
        <v>1.0445747587448704</v>
      </c>
      <c r="W33">
        <v>1.0385051771556792</v>
      </c>
      <c r="X33">
        <v>1.0334826535585726</v>
      </c>
      <c r="Y33">
        <v>1.0279483022460414</v>
      </c>
      <c r="Z33">
        <v>1.0256822630556841</v>
      </c>
      <c r="AA33">
        <v>1.0224501198973224</v>
      </c>
      <c r="AB33">
        <v>1.0188401983752282</v>
      </c>
      <c r="AC33">
        <v>1.0186258441016376</v>
      </c>
      <c r="AD33">
        <v>1.0191195926205661</v>
      </c>
      <c r="AE33">
        <v>1.0159925503139307</v>
      </c>
      <c r="AF33">
        <v>1.0113599440877119</v>
      </c>
      <c r="AG33">
        <v>1.0062155066104657</v>
      </c>
      <c r="AH33">
        <v>1.0016802996228051</v>
      </c>
      <c r="AI33">
        <v>0.99761042202916572</v>
      </c>
      <c r="AJ33">
        <v>0.99411296385150971</v>
      </c>
      <c r="AK33">
        <v>0.99084525853617911</v>
      </c>
      <c r="AL33">
        <v>0.98796876601127237</v>
      </c>
      <c r="AM33">
        <v>0.98524688952207362</v>
      </c>
      <c r="AN33">
        <v>0.98232688613710428</v>
      </c>
      <c r="AO33">
        <v>0.97909348870590618</v>
      </c>
      <c r="AP33">
        <v>0.97583876733002517</v>
      </c>
      <c r="AQ33">
        <v>0.97181758525686124</v>
      </c>
      <c r="AR33">
        <v>0.96791290723278567</v>
      </c>
      <c r="AS33">
        <v>0.96409996686722133</v>
      </c>
      <c r="AT33">
        <v>0.96034626686537861</v>
      </c>
      <c r="AU33">
        <v>0.95660980772300652</v>
      </c>
    </row>
    <row r="34" spans="1:47" x14ac:dyDescent="0.2">
      <c r="A34">
        <v>28</v>
      </c>
      <c r="B34">
        <v>0.93992104553433209</v>
      </c>
      <c r="C34">
        <v>0.97499418495812373</v>
      </c>
      <c r="D34">
        <v>0.99544777060947165</v>
      </c>
      <c r="E34">
        <v>1.1950702734913599</v>
      </c>
      <c r="F34">
        <v>1.5684461645933017</v>
      </c>
      <c r="G34">
        <v>1.451701495308741</v>
      </c>
      <c r="H34">
        <v>1.2941702905262926</v>
      </c>
      <c r="I34">
        <v>1.1295987856343752</v>
      </c>
      <c r="J34">
        <v>1.034489788983552</v>
      </c>
      <c r="K34">
        <v>1.0543203116120112</v>
      </c>
      <c r="L34">
        <v>1.0432866513635397</v>
      </c>
      <c r="M34">
        <v>1.047472224824729</v>
      </c>
      <c r="N34">
        <v>1.0729112415227966</v>
      </c>
      <c r="O34">
        <v>1.0936445825676375</v>
      </c>
      <c r="P34">
        <v>1.1055012400539022</v>
      </c>
      <c r="Q34">
        <v>1.08973803389999</v>
      </c>
      <c r="R34">
        <v>1.0770928098465453</v>
      </c>
      <c r="S34">
        <v>1.0629270650109086</v>
      </c>
      <c r="T34">
        <v>1.0583995855621429</v>
      </c>
      <c r="U34">
        <v>1.0520941862053479</v>
      </c>
      <c r="V34">
        <v>1.0435235659932993</v>
      </c>
      <c r="W34">
        <v>1.03730735123165</v>
      </c>
      <c r="X34">
        <v>1.0321261013775436</v>
      </c>
      <c r="Y34">
        <v>1.0264533732733425</v>
      </c>
      <c r="Z34">
        <v>1.0240126058925259</v>
      </c>
      <c r="AA34">
        <v>1.0207111642294255</v>
      </c>
      <c r="AB34">
        <v>1.0170233880741093</v>
      </c>
      <c r="AC34">
        <v>1.0167210211440949</v>
      </c>
      <c r="AD34">
        <v>1.0171452031839285</v>
      </c>
      <c r="AE34">
        <v>1.0139473815801459</v>
      </c>
      <c r="AF34">
        <v>1.0092385859477979</v>
      </c>
      <c r="AG34">
        <v>1.0040110323914744</v>
      </c>
      <c r="AH34">
        <v>0.99939667346329142</v>
      </c>
      <c r="AI34">
        <v>0.99525388155962058</v>
      </c>
      <c r="AJ34">
        <v>0.99168741947528938</v>
      </c>
      <c r="AK34">
        <v>0.98835816769663454</v>
      </c>
      <c r="AL34">
        <v>0.98541595502384172</v>
      </c>
      <c r="AM34">
        <v>0.98262656410276794</v>
      </c>
      <c r="AN34">
        <v>0.97964084063574797</v>
      </c>
      <c r="AO34">
        <v>0.97634377883280132</v>
      </c>
      <c r="AP34">
        <v>0.97302432949834983</v>
      </c>
      <c r="AQ34">
        <v>0.9689569261959029</v>
      </c>
      <c r="AR34">
        <v>0.96500968644690532</v>
      </c>
      <c r="AS34">
        <v>0.96115975958091748</v>
      </c>
      <c r="AT34">
        <v>0.95737059461873864</v>
      </c>
      <c r="AU34">
        <v>0.95360381103558001</v>
      </c>
    </row>
    <row r="35" spans="1:47" x14ac:dyDescent="0.2">
      <c r="A35">
        <v>29</v>
      </c>
      <c r="B35">
        <v>0.93992104553433209</v>
      </c>
      <c r="C35">
        <v>0.97499418495812373</v>
      </c>
      <c r="D35">
        <v>0.99544777060947165</v>
      </c>
      <c r="E35">
        <v>1.1950702734913599</v>
      </c>
      <c r="F35">
        <v>1.5684461645933017</v>
      </c>
      <c r="G35">
        <v>1.451701495308741</v>
      </c>
      <c r="H35">
        <v>1.2919669424858293</v>
      </c>
      <c r="I35">
        <v>1.1273529593001941</v>
      </c>
      <c r="J35">
        <v>1.0322354350845946</v>
      </c>
      <c r="K35">
        <v>1.0517409103632527</v>
      </c>
      <c r="L35">
        <v>1.0405099108546925</v>
      </c>
      <c r="M35">
        <v>1.0449049693531169</v>
      </c>
      <c r="N35">
        <v>1.0724862119034859</v>
      </c>
      <c r="O35">
        <v>1.0934575161099869</v>
      </c>
      <c r="P35">
        <v>1.105601076820343</v>
      </c>
      <c r="Q35">
        <v>1.0901252814823952</v>
      </c>
      <c r="R35">
        <v>1.0777720289899733</v>
      </c>
      <c r="S35">
        <v>1.0638450890316318</v>
      </c>
      <c r="T35">
        <v>1.0596101830876692</v>
      </c>
      <c r="U35">
        <v>1.0536601339888274</v>
      </c>
      <c r="V35">
        <v>1.0454564002824702</v>
      </c>
      <c r="W35">
        <v>1.0395934939622977</v>
      </c>
      <c r="X35">
        <v>1.0347431663800277</v>
      </c>
      <c r="Y35">
        <v>1.0294174627876065</v>
      </c>
      <c r="Z35">
        <v>1.0273084956269951</v>
      </c>
      <c r="AA35">
        <v>1.0243297584829723</v>
      </c>
      <c r="AB35">
        <v>1.020839302105095</v>
      </c>
      <c r="AC35">
        <v>1.0207368081237655</v>
      </c>
      <c r="AD35">
        <v>1.0213414850896485</v>
      </c>
      <c r="AE35">
        <v>1.0182890920917009</v>
      </c>
      <c r="AF35">
        <v>1.0137319196173278</v>
      </c>
      <c r="AG35">
        <v>1.0086396148191625</v>
      </c>
      <c r="AH35">
        <v>1.0041280339485565</v>
      </c>
      <c r="AI35">
        <v>1.0001121840324951</v>
      </c>
      <c r="AJ35">
        <v>0.9966708811377244</v>
      </c>
      <c r="AK35">
        <v>0.99345618381173795</v>
      </c>
      <c r="AL35">
        <v>0.99061289693880372</v>
      </c>
      <c r="AM35">
        <v>0.98793829734447647</v>
      </c>
      <c r="AN35">
        <v>0.98505579567354795</v>
      </c>
      <c r="AO35">
        <v>0.98184561948064952</v>
      </c>
      <c r="AP35">
        <v>0.97862778007239914</v>
      </c>
      <c r="AQ35">
        <v>0.97458066281591327</v>
      </c>
      <c r="AR35">
        <v>0.97064589863605599</v>
      </c>
      <c r="AS35">
        <v>0.96680181588367631</v>
      </c>
      <c r="AT35">
        <v>0.96300977901973539</v>
      </c>
      <c r="AU35">
        <v>0.95923393495958797</v>
      </c>
    </row>
    <row r="36" spans="1:47" x14ac:dyDescent="0.2">
      <c r="A36">
        <v>30</v>
      </c>
      <c r="B36">
        <v>0.93992104553433209</v>
      </c>
      <c r="C36">
        <v>0.97499418495812373</v>
      </c>
      <c r="D36">
        <v>0.99544777060947165</v>
      </c>
      <c r="E36">
        <v>1.1950702734913599</v>
      </c>
      <c r="F36">
        <v>1.5684461645933017</v>
      </c>
      <c r="G36">
        <v>1.451701495308741</v>
      </c>
      <c r="H36">
        <v>1.2919528998337451</v>
      </c>
      <c r="I36">
        <v>1.1272784093827097</v>
      </c>
      <c r="J36">
        <v>1.0319579876799749</v>
      </c>
      <c r="K36">
        <v>1.0513878236050764</v>
      </c>
      <c r="L36">
        <v>1.0400240759814359</v>
      </c>
      <c r="M36">
        <v>1.044244789850131</v>
      </c>
      <c r="N36">
        <v>1.0719456693457916</v>
      </c>
      <c r="O36">
        <v>1.0927806421896129</v>
      </c>
      <c r="P36">
        <v>1.1047986714740143</v>
      </c>
      <c r="Q36">
        <v>1.0891931152020302</v>
      </c>
      <c r="R36">
        <v>1.0767275747035603</v>
      </c>
      <c r="S36">
        <v>1.0626541163936922</v>
      </c>
      <c r="T36">
        <v>1.0582760979498591</v>
      </c>
      <c r="U36">
        <v>1.0521288209653727</v>
      </c>
      <c r="V36">
        <v>1.0437405546357925</v>
      </c>
      <c r="W36">
        <v>1.0376624951782134</v>
      </c>
      <c r="X36">
        <v>1.0325823822060012</v>
      </c>
      <c r="Y36">
        <v>1.0270611602218802</v>
      </c>
      <c r="Z36">
        <v>1.0247081657961266</v>
      </c>
      <c r="AA36">
        <v>1.0216398050919149</v>
      </c>
      <c r="AB36">
        <v>1.0180344128839507</v>
      </c>
      <c r="AC36">
        <v>1.0178036407741453</v>
      </c>
      <c r="AD36">
        <v>1.0183068528360648</v>
      </c>
      <c r="AE36">
        <v>1.0151509613364791</v>
      </c>
      <c r="AF36">
        <v>1.0104838258823436</v>
      </c>
      <c r="AG36">
        <v>1.0052724431128246</v>
      </c>
      <c r="AH36">
        <v>1.0006470239397804</v>
      </c>
      <c r="AI36">
        <v>0.99652656140829055</v>
      </c>
      <c r="AJ36">
        <v>0.99298602734229169</v>
      </c>
      <c r="AK36">
        <v>0.98968228542781111</v>
      </c>
      <c r="AL36">
        <v>0.98674371583859921</v>
      </c>
      <c r="AM36">
        <v>0.98397158979390831</v>
      </c>
      <c r="AN36">
        <v>0.98099370222609417</v>
      </c>
      <c r="AO36">
        <v>0.97769039180778128</v>
      </c>
      <c r="AP36">
        <v>0.97437811183530498</v>
      </c>
      <c r="AQ36">
        <v>0.97026354445909579</v>
      </c>
      <c r="AR36">
        <v>0.96626630587724693</v>
      </c>
      <c r="AS36">
        <v>0.96236733784235062</v>
      </c>
      <c r="AT36">
        <v>0.95852253931967479</v>
      </c>
      <c r="AU36">
        <v>0.95470099308776413</v>
      </c>
    </row>
    <row r="37" spans="1:47" x14ac:dyDescent="0.2">
      <c r="A37">
        <v>31</v>
      </c>
      <c r="B37">
        <v>0.68833211398111538</v>
      </c>
      <c r="C37">
        <v>0.7013094825668521</v>
      </c>
      <c r="D37">
        <v>0.71828634236415057</v>
      </c>
      <c r="E37">
        <v>0.88465618824657821</v>
      </c>
      <c r="F37">
        <v>1.3308269858801089</v>
      </c>
      <c r="G37">
        <v>1.1830576433562763</v>
      </c>
      <c r="H37">
        <v>1.0204655465589594</v>
      </c>
      <c r="I37">
        <v>0.85998769926713281</v>
      </c>
      <c r="J37">
        <v>0.76618663003076881</v>
      </c>
      <c r="K37">
        <v>0.78937551500844161</v>
      </c>
      <c r="L37">
        <v>0.78326726345752795</v>
      </c>
      <c r="M37">
        <v>0.79233876838477946</v>
      </c>
      <c r="N37">
        <v>0.81768123170320761</v>
      </c>
      <c r="O37">
        <v>0.84146687795842368</v>
      </c>
      <c r="P37">
        <v>0.85610007356791218</v>
      </c>
      <c r="Q37">
        <v>0.84358053307618497</v>
      </c>
      <c r="R37">
        <v>0.83415110905822076</v>
      </c>
      <c r="S37">
        <v>0.82084171239900316</v>
      </c>
      <c r="T37">
        <v>0.82006433710284654</v>
      </c>
      <c r="U37">
        <v>0.81600236783884572</v>
      </c>
      <c r="V37">
        <v>0.81067340170641689</v>
      </c>
      <c r="W37">
        <v>0.80721652677022437</v>
      </c>
      <c r="X37">
        <v>0.80388033450823793</v>
      </c>
      <c r="Y37">
        <v>0.80128015288883836</v>
      </c>
      <c r="Z37">
        <v>0.80061259508177463</v>
      </c>
      <c r="AA37">
        <v>0.80202120049373271</v>
      </c>
      <c r="AB37">
        <v>0.80057397869619984</v>
      </c>
      <c r="AC37">
        <v>0.80201032158197216</v>
      </c>
      <c r="AD37">
        <v>0.80445386066394953</v>
      </c>
      <c r="AE37">
        <v>0.80265031888631044</v>
      </c>
      <c r="AF37">
        <v>0.79938832071193966</v>
      </c>
      <c r="AG37">
        <v>0.79561266741803238</v>
      </c>
      <c r="AH37">
        <v>0.7924326043043971</v>
      </c>
      <c r="AI37">
        <v>0.78983793903788091</v>
      </c>
      <c r="AJ37">
        <v>0.7878048267046609</v>
      </c>
      <c r="AK37">
        <v>0.78608993996752285</v>
      </c>
      <c r="AL37">
        <v>0.78454976498433915</v>
      </c>
      <c r="AM37">
        <v>0.78313297326432896</v>
      </c>
      <c r="AN37">
        <v>0.78150344929558935</v>
      </c>
      <c r="AO37">
        <v>0.77949585998962667</v>
      </c>
      <c r="AP37">
        <v>0.77748493917378803</v>
      </c>
      <c r="AQ37">
        <v>0.77315501388372743</v>
      </c>
      <c r="AR37">
        <v>0.76891578768075031</v>
      </c>
      <c r="AS37">
        <v>0.76474127522439639</v>
      </c>
      <c r="AT37">
        <v>0.76058660509738163</v>
      </c>
      <c r="AU37">
        <v>0.75640899212717616</v>
      </c>
    </row>
    <row r="38" spans="1:47" x14ac:dyDescent="0.2">
      <c r="A38">
        <v>32</v>
      </c>
      <c r="B38">
        <v>0.68833211398111538</v>
      </c>
      <c r="C38">
        <v>0.7013094825668521</v>
      </c>
      <c r="D38">
        <v>0.71828634236415057</v>
      </c>
      <c r="E38">
        <v>0.88465618824657821</v>
      </c>
      <c r="F38">
        <v>1.3308269858801089</v>
      </c>
      <c r="G38">
        <v>1.1830576433562763</v>
      </c>
      <c r="H38">
        <v>1.0200003669922779</v>
      </c>
      <c r="I38">
        <v>0.85927114849058583</v>
      </c>
      <c r="J38">
        <v>0.76497446077206355</v>
      </c>
      <c r="K38">
        <v>0.78789304785751613</v>
      </c>
      <c r="L38">
        <v>0.78141895049363264</v>
      </c>
      <c r="M38">
        <v>0.79007566199046975</v>
      </c>
      <c r="N38">
        <v>0.81611856480563461</v>
      </c>
      <c r="O38">
        <v>0.83961497078116787</v>
      </c>
      <c r="P38">
        <v>0.8540044436444264</v>
      </c>
      <c r="Q38">
        <v>0.84124101345091851</v>
      </c>
      <c r="R38">
        <v>0.83161118707415072</v>
      </c>
      <c r="S38">
        <v>0.8180165423058724</v>
      </c>
      <c r="T38">
        <v>0.81699016694777138</v>
      </c>
      <c r="U38">
        <v>0.81258431334949832</v>
      </c>
      <c r="V38">
        <v>0.8069544784210424</v>
      </c>
      <c r="W38">
        <v>0.80314862288947675</v>
      </c>
      <c r="X38">
        <v>0.79944063577356972</v>
      </c>
      <c r="Y38">
        <v>0.79656444315011699</v>
      </c>
      <c r="Z38">
        <v>0.79552318802841171</v>
      </c>
      <c r="AA38">
        <v>0.79689439125743056</v>
      </c>
      <c r="AB38">
        <v>0.79530033057079463</v>
      </c>
      <c r="AC38">
        <v>0.79656400467114208</v>
      </c>
      <c r="AD38">
        <v>0.79888592358287824</v>
      </c>
      <c r="AE38">
        <v>0.79696354178142592</v>
      </c>
      <c r="AF38">
        <v>0.79356432437562074</v>
      </c>
      <c r="AG38">
        <v>0.78963427059260805</v>
      </c>
      <c r="AH38">
        <v>0.78631331689274042</v>
      </c>
      <c r="AI38">
        <v>0.78360346788807123</v>
      </c>
      <c r="AJ38">
        <v>0.78146163539617453</v>
      </c>
      <c r="AK38">
        <v>0.77965737820922654</v>
      </c>
      <c r="AL38">
        <v>0.77801913788313848</v>
      </c>
      <c r="AM38">
        <v>0.77650801449788831</v>
      </c>
      <c r="AN38">
        <v>0.77478347951310622</v>
      </c>
      <c r="AO38">
        <v>0.77268511201888224</v>
      </c>
      <c r="AP38">
        <v>0.77058452563310975</v>
      </c>
      <c r="AQ38">
        <v>0.76615827292817984</v>
      </c>
      <c r="AR38">
        <v>0.76182883196026341</v>
      </c>
      <c r="AS38">
        <v>0.75757450492628198</v>
      </c>
      <c r="AT38">
        <v>0.7533408186689764</v>
      </c>
      <c r="AU38">
        <v>0.74909331512854571</v>
      </c>
    </row>
    <row r="39" spans="1:47" x14ac:dyDescent="0.2">
      <c r="A39">
        <v>33</v>
      </c>
      <c r="B39">
        <v>0.68833211398111538</v>
      </c>
      <c r="C39">
        <v>0.7013094825668521</v>
      </c>
      <c r="D39">
        <v>0.71828634236415057</v>
      </c>
      <c r="E39">
        <v>0.88465618824657821</v>
      </c>
      <c r="F39">
        <v>1.3308269858801089</v>
      </c>
      <c r="G39">
        <v>1.1830576433562763</v>
      </c>
      <c r="H39">
        <v>1.0223788402672886</v>
      </c>
      <c r="I39">
        <v>0.86110355188250931</v>
      </c>
      <c r="J39">
        <v>0.76610631287912445</v>
      </c>
      <c r="K39">
        <v>0.78915281870334364</v>
      </c>
      <c r="L39">
        <v>0.78245722997881195</v>
      </c>
      <c r="M39">
        <v>0.79027206520995275</v>
      </c>
      <c r="N39">
        <v>0.81448922181358818</v>
      </c>
      <c r="O39">
        <v>0.83733253580322342</v>
      </c>
      <c r="P39">
        <v>0.85111955521705773</v>
      </c>
      <c r="Q39">
        <v>0.83771714164870104</v>
      </c>
      <c r="R39">
        <v>0.82751820116425523</v>
      </c>
      <c r="S39">
        <v>0.81340782629809472</v>
      </c>
      <c r="T39">
        <v>0.81176705961893003</v>
      </c>
      <c r="U39">
        <v>0.80665287481273951</v>
      </c>
      <c r="V39">
        <v>0.80031999014679045</v>
      </c>
      <c r="W39">
        <v>0.79585697488065621</v>
      </c>
      <c r="X39">
        <v>0.7915301604809859</v>
      </c>
      <c r="Y39">
        <v>0.78805759018096222</v>
      </c>
      <c r="Z39">
        <v>0.786491060838024</v>
      </c>
      <c r="AA39">
        <v>0.7873498402889344</v>
      </c>
      <c r="AB39">
        <v>0.78539967443468472</v>
      </c>
      <c r="AC39">
        <v>0.78638546453013014</v>
      </c>
      <c r="AD39">
        <v>0.78847080986453211</v>
      </c>
      <c r="AE39">
        <v>0.78630028963145382</v>
      </c>
      <c r="AF39">
        <v>0.78272799518361791</v>
      </c>
      <c r="AG39">
        <v>0.77863435867903319</v>
      </c>
      <c r="AH39">
        <v>0.77519036725897783</v>
      </c>
      <c r="AI39">
        <v>0.77233758697310373</v>
      </c>
      <c r="AJ39">
        <v>0.77008702063273105</v>
      </c>
      <c r="AK39">
        <v>0.76817903401592302</v>
      </c>
      <c r="AL39">
        <v>0.76641901512619892</v>
      </c>
      <c r="AM39">
        <v>0.76482532521117375</v>
      </c>
      <c r="AN39">
        <v>0.76299888562982099</v>
      </c>
      <c r="AO39">
        <v>0.76083268136853155</v>
      </c>
      <c r="AP39">
        <v>0.75864999062153304</v>
      </c>
      <c r="AQ39">
        <v>0.7542208269366647</v>
      </c>
      <c r="AR39">
        <v>0.74989930337131983</v>
      </c>
      <c r="AS39">
        <v>0.74566068811659492</v>
      </c>
      <c r="AT39">
        <v>0.74145583652975933</v>
      </c>
      <c r="AU39">
        <v>0.73724415240141283</v>
      </c>
    </row>
    <row r="40" spans="1:47" x14ac:dyDescent="0.2">
      <c r="A40">
        <v>34</v>
      </c>
      <c r="B40">
        <v>0.68833211398111538</v>
      </c>
      <c r="C40">
        <v>0.7013094825668521</v>
      </c>
      <c r="D40">
        <v>0.71828634236415057</v>
      </c>
      <c r="E40">
        <v>0.88465618824657821</v>
      </c>
      <c r="F40">
        <v>1.3308269858801089</v>
      </c>
      <c r="G40">
        <v>1.1830576433562763</v>
      </c>
      <c r="H40">
        <v>1.021613158008243</v>
      </c>
      <c r="I40">
        <v>0.86011076273872733</v>
      </c>
      <c r="J40">
        <v>0.76472773450977194</v>
      </c>
      <c r="K40">
        <v>0.78757116626308177</v>
      </c>
      <c r="L40">
        <v>0.78053203073262978</v>
      </c>
      <c r="M40">
        <v>0.78804702613941713</v>
      </c>
      <c r="N40">
        <v>0.81313363555840734</v>
      </c>
      <c r="O40">
        <v>0.83578260854624309</v>
      </c>
      <c r="P40">
        <v>0.84938397438787538</v>
      </c>
      <c r="Q40">
        <v>0.83581729529750426</v>
      </c>
      <c r="R40">
        <v>0.82547068830408188</v>
      </c>
      <c r="S40">
        <v>0.81115965546262891</v>
      </c>
      <c r="T40">
        <v>0.8093452016692203</v>
      </c>
      <c r="U40">
        <v>0.80395733561719873</v>
      </c>
      <c r="V40">
        <v>0.79741274692826092</v>
      </c>
      <c r="W40">
        <v>0.79267830125859751</v>
      </c>
      <c r="X40">
        <v>0.78805644640834438</v>
      </c>
      <c r="Y40">
        <v>0.78436509883971139</v>
      </c>
      <c r="Z40">
        <v>0.78250501720606969</v>
      </c>
      <c r="AA40">
        <v>0.78332492707057366</v>
      </c>
      <c r="AB40">
        <v>0.78128081038352093</v>
      </c>
      <c r="AC40">
        <v>0.78212411292202988</v>
      </c>
      <c r="AD40">
        <v>0.78408875196631267</v>
      </c>
      <c r="AE40">
        <v>0.78184008236954494</v>
      </c>
      <c r="AF40">
        <v>0.77815343042532614</v>
      </c>
      <c r="AG40">
        <v>0.7739383494724188</v>
      </c>
      <c r="AH40">
        <v>0.77037637436621742</v>
      </c>
      <c r="AI40">
        <v>0.76744947307365852</v>
      </c>
      <c r="AJ40">
        <v>0.76509185770954646</v>
      </c>
      <c r="AK40">
        <v>0.76310197541169023</v>
      </c>
      <c r="AL40">
        <v>0.76128699648861242</v>
      </c>
      <c r="AM40">
        <v>0.75960821770980391</v>
      </c>
      <c r="AN40">
        <v>0.75770749711579855</v>
      </c>
      <c r="AO40">
        <v>0.75546500003202999</v>
      </c>
      <c r="AP40">
        <v>0.75323449828494893</v>
      </c>
      <c r="AQ40">
        <v>0.74872641851370714</v>
      </c>
      <c r="AR40">
        <v>0.74433118473650206</v>
      </c>
      <c r="AS40">
        <v>0.74002760457568761</v>
      </c>
      <c r="AT40">
        <v>0.73575867480669011</v>
      </c>
      <c r="AU40">
        <v>0.73149063391017677</v>
      </c>
    </row>
    <row r="41" spans="1:47" x14ac:dyDescent="0.2">
      <c r="A41">
        <v>35</v>
      </c>
      <c r="B41">
        <v>0.68833211398111538</v>
      </c>
      <c r="C41">
        <v>0.7013094825668521</v>
      </c>
      <c r="D41">
        <v>0.71828634236415057</v>
      </c>
      <c r="E41">
        <v>0.88465618824657821</v>
      </c>
      <c r="F41">
        <v>1.3308269858801089</v>
      </c>
      <c r="G41">
        <v>1.1830576433562763</v>
      </c>
      <c r="H41">
        <v>1.0198300595999075</v>
      </c>
      <c r="I41">
        <v>0.85868828830894361</v>
      </c>
      <c r="J41">
        <v>0.76368807173413111</v>
      </c>
      <c r="K41">
        <v>0.78637558255611539</v>
      </c>
      <c r="L41">
        <v>0.77946506756709022</v>
      </c>
      <c r="M41">
        <v>0.78754356258246727</v>
      </c>
      <c r="N41">
        <v>0.81410578558206903</v>
      </c>
      <c r="O41">
        <v>0.83720199304433696</v>
      </c>
      <c r="P41">
        <v>0.85124477491780859</v>
      </c>
      <c r="Q41">
        <v>0.83812972427396737</v>
      </c>
      <c r="R41">
        <v>0.82819682884357237</v>
      </c>
      <c r="S41">
        <v>0.81425821202158766</v>
      </c>
      <c r="T41">
        <v>0.81287983434292232</v>
      </c>
      <c r="U41">
        <v>0.80801450844752898</v>
      </c>
      <c r="V41">
        <v>0.80196853594585382</v>
      </c>
      <c r="W41">
        <v>0.79772490615555103</v>
      </c>
      <c r="X41">
        <v>0.79356714620398883</v>
      </c>
      <c r="Y41">
        <v>0.7903217502984633</v>
      </c>
      <c r="Z41">
        <v>0.78886230468609209</v>
      </c>
      <c r="AA41">
        <v>0.7900510581776955</v>
      </c>
      <c r="AB41">
        <v>0.78825214449582526</v>
      </c>
      <c r="AC41">
        <v>0.7893069223483401</v>
      </c>
      <c r="AD41">
        <v>0.79146995228903005</v>
      </c>
      <c r="AE41">
        <v>0.78938767837905266</v>
      </c>
      <c r="AF41">
        <v>0.78583705252488123</v>
      </c>
      <c r="AG41">
        <v>0.78175515245566207</v>
      </c>
      <c r="AH41">
        <v>0.7782959643723556</v>
      </c>
      <c r="AI41">
        <v>0.77546302577726145</v>
      </c>
      <c r="AJ41">
        <v>0.77320900276768412</v>
      </c>
      <c r="AK41">
        <v>0.77130699356580357</v>
      </c>
      <c r="AL41">
        <v>0.76956829338951782</v>
      </c>
      <c r="AM41">
        <v>0.76795764175188552</v>
      </c>
      <c r="AN41">
        <v>0.76614089579855926</v>
      </c>
      <c r="AO41">
        <v>0.76395441543579801</v>
      </c>
      <c r="AP41">
        <v>0.761769926090342</v>
      </c>
      <c r="AQ41">
        <v>0.75727572344120342</v>
      </c>
      <c r="AR41">
        <v>0.75288581581673009</v>
      </c>
      <c r="AS41">
        <v>0.74858045214828317</v>
      </c>
      <c r="AT41">
        <v>0.74430038496014161</v>
      </c>
      <c r="AU41">
        <v>0.74001484338618329</v>
      </c>
    </row>
    <row r="42" spans="1:47" x14ac:dyDescent="0.2">
      <c r="A42">
        <v>36</v>
      </c>
      <c r="B42">
        <v>0.68833211398111538</v>
      </c>
      <c r="C42">
        <v>0.7013094825668521</v>
      </c>
      <c r="D42">
        <v>0.71828634236415057</v>
      </c>
      <c r="E42">
        <v>0.88465618824657821</v>
      </c>
      <c r="F42">
        <v>1.3308269858801089</v>
      </c>
      <c r="G42">
        <v>1.1830576433562763</v>
      </c>
      <c r="H42">
        <v>1.0197919194462952</v>
      </c>
      <c r="I42">
        <v>0.85851354449518158</v>
      </c>
      <c r="J42">
        <v>0.76311869291567247</v>
      </c>
      <c r="K42">
        <v>0.78567565729473499</v>
      </c>
      <c r="L42">
        <v>0.77853550871971167</v>
      </c>
      <c r="M42">
        <v>0.78631103878772246</v>
      </c>
      <c r="N42">
        <v>0.81310336172016684</v>
      </c>
      <c r="O42">
        <v>0.83597091050882788</v>
      </c>
      <c r="P42">
        <v>0.8498175758598977</v>
      </c>
      <c r="Q42">
        <v>0.83650414607279155</v>
      </c>
      <c r="R42">
        <v>0.82640785053313359</v>
      </c>
      <c r="S42">
        <v>0.81224752657894295</v>
      </c>
      <c r="T42">
        <v>0.81066744951165537</v>
      </c>
      <c r="U42">
        <v>0.80551758294286091</v>
      </c>
      <c r="V42">
        <v>0.79922055005973436</v>
      </c>
      <c r="W42">
        <v>0.79468516594604199</v>
      </c>
      <c r="X42">
        <v>0.79022126375764401</v>
      </c>
      <c r="Y42">
        <v>0.78673399275080425</v>
      </c>
      <c r="Z42">
        <v>0.78496580201601973</v>
      </c>
      <c r="AA42">
        <v>0.78608777616405334</v>
      </c>
      <c r="AB42">
        <v>0.78416123864285425</v>
      </c>
      <c r="AC42">
        <v>0.78507034921855523</v>
      </c>
      <c r="AD42">
        <v>0.78712838551999598</v>
      </c>
      <c r="AE42">
        <v>0.78493847460319721</v>
      </c>
      <c r="AF42">
        <v>0.78127305530810021</v>
      </c>
      <c r="AG42">
        <v>0.77706543365856628</v>
      </c>
      <c r="AH42">
        <v>0.77349014065645949</v>
      </c>
      <c r="AI42">
        <v>0.77055614613125734</v>
      </c>
      <c r="AJ42">
        <v>0.76821040052064649</v>
      </c>
      <c r="AK42">
        <v>0.76623212690459253</v>
      </c>
      <c r="AL42">
        <v>0.76440991906359979</v>
      </c>
      <c r="AM42">
        <v>0.7627140743243882</v>
      </c>
      <c r="AN42">
        <v>0.76081620038159892</v>
      </c>
      <c r="AO42">
        <v>0.7585526429456948</v>
      </c>
      <c r="AP42">
        <v>0.75629043748130031</v>
      </c>
      <c r="AQ42">
        <v>0.75171753037938782</v>
      </c>
      <c r="AR42">
        <v>0.74725424106753657</v>
      </c>
      <c r="AS42">
        <v>0.7428840616785074</v>
      </c>
      <c r="AT42">
        <v>0.73854060834223711</v>
      </c>
      <c r="AU42">
        <v>0.73419933395182646</v>
      </c>
    </row>
    <row r="43" spans="1:47" x14ac:dyDescent="0.2">
      <c r="A43">
        <v>37</v>
      </c>
      <c r="B43">
        <v>1.0940129651803785</v>
      </c>
      <c r="C43">
        <v>1.1436936052568749</v>
      </c>
      <c r="D43">
        <v>1.1671469553140992</v>
      </c>
      <c r="E43">
        <v>1.3886961074592747</v>
      </c>
      <c r="F43">
        <v>1.7143571217677649</v>
      </c>
      <c r="G43">
        <v>1.6183961070879316</v>
      </c>
      <c r="H43">
        <v>1.4618554568156708</v>
      </c>
      <c r="I43">
        <v>1.2964412370948317</v>
      </c>
      <c r="J43">
        <v>1.202941672709875</v>
      </c>
      <c r="K43">
        <v>1.221813491770146</v>
      </c>
      <c r="L43">
        <v>1.2086392756071085</v>
      </c>
      <c r="M43">
        <v>1.2112214204026088</v>
      </c>
      <c r="N43">
        <v>1.2403887261412974</v>
      </c>
      <c r="O43">
        <v>1.2605555049871979</v>
      </c>
      <c r="P43">
        <v>1.2720088542536336</v>
      </c>
      <c r="Q43">
        <v>1.2555823494342828</v>
      </c>
      <c r="R43">
        <v>1.2423119879277671</v>
      </c>
      <c r="S43">
        <v>1.2294168885923444</v>
      </c>
      <c r="T43">
        <v>1.2240398045893683</v>
      </c>
      <c r="U43">
        <v>1.2182600891236188</v>
      </c>
      <c r="V43">
        <v>1.2093455864017919</v>
      </c>
      <c r="W43">
        <v>1.2030998140114679</v>
      </c>
      <c r="X43">
        <v>1.1984661456517705</v>
      </c>
      <c r="Y43">
        <v>1.1921284977369135</v>
      </c>
      <c r="Z43">
        <v>1.1900431767252768</v>
      </c>
      <c r="AA43">
        <v>1.1841806673816277</v>
      </c>
      <c r="AB43">
        <v>1.1796835140134956</v>
      </c>
      <c r="AC43">
        <v>1.178947488281787</v>
      </c>
      <c r="AD43">
        <v>1.1785561716762845</v>
      </c>
      <c r="AE43">
        <v>1.174925995369893</v>
      </c>
      <c r="AF43">
        <v>1.1697410898032317</v>
      </c>
      <c r="AG43">
        <v>1.1640003755167079</v>
      </c>
      <c r="AH43">
        <v>1.1587878718322981</v>
      </c>
      <c r="AI43">
        <v>1.1539513971617015</v>
      </c>
      <c r="AJ43">
        <v>1.1496678947858805</v>
      </c>
      <c r="AK43">
        <v>1.1454969615353718</v>
      </c>
      <c r="AL43">
        <v>1.1418412888388967</v>
      </c>
      <c r="AM43">
        <v>1.1383718592415684</v>
      </c>
      <c r="AN43">
        <v>1.13467856993625</v>
      </c>
      <c r="AO43">
        <v>1.1306744741981474</v>
      </c>
      <c r="AP43">
        <v>1.1266460637610038</v>
      </c>
      <c r="AQ43">
        <v>1.1229109690299481</v>
      </c>
      <c r="AR43">
        <v>1.119297578738466</v>
      </c>
      <c r="AS43">
        <v>1.1157856168881313</v>
      </c>
      <c r="AT43">
        <v>1.1123592183509283</v>
      </c>
      <c r="AU43">
        <v>1.1089793492291224</v>
      </c>
    </row>
    <row r="44" spans="1:47" x14ac:dyDescent="0.2">
      <c r="A44">
        <v>38</v>
      </c>
      <c r="B44">
        <v>1.0940129651803785</v>
      </c>
      <c r="C44">
        <v>1.1436936052568749</v>
      </c>
      <c r="D44">
        <v>1.1671469553140992</v>
      </c>
      <c r="E44">
        <v>1.3886961074592747</v>
      </c>
      <c r="F44">
        <v>1.7143571217677649</v>
      </c>
      <c r="G44">
        <v>1.6183961070879316</v>
      </c>
      <c r="H44">
        <v>1.4617185442874043</v>
      </c>
      <c r="I44">
        <v>1.296283767098088</v>
      </c>
      <c r="J44">
        <v>1.2027524996282286</v>
      </c>
      <c r="K44">
        <v>1.2215968575891907</v>
      </c>
      <c r="L44">
        <v>1.2083885085762636</v>
      </c>
      <c r="M44">
        <v>1.2109446906787302</v>
      </c>
      <c r="N44">
        <v>1.2402489996299275</v>
      </c>
      <c r="O44">
        <v>1.2603956847811881</v>
      </c>
      <c r="P44">
        <v>1.2718270008261072</v>
      </c>
      <c r="Q44">
        <v>1.2553724436164257</v>
      </c>
      <c r="R44">
        <v>1.2420721152614953</v>
      </c>
      <c r="S44">
        <v>1.2291385441855487</v>
      </c>
      <c r="T44">
        <v>1.2237188278148663</v>
      </c>
      <c r="U44">
        <v>1.2178849842587236</v>
      </c>
      <c r="V44">
        <v>1.2089162011323407</v>
      </c>
      <c r="W44">
        <v>1.2026090388319606</v>
      </c>
      <c r="X44">
        <v>1.1979118647629192</v>
      </c>
      <c r="Y44">
        <v>1.1915169005340949</v>
      </c>
      <c r="Z44">
        <v>1.1893635653539854</v>
      </c>
      <c r="AA44">
        <v>1.1834671730736259</v>
      </c>
      <c r="AB44">
        <v>1.1789380559211937</v>
      </c>
      <c r="AC44">
        <v>1.1781657262651131</v>
      </c>
      <c r="AD44">
        <v>1.1777453154000317</v>
      </c>
      <c r="AE44">
        <v>1.1740846435338943</v>
      </c>
      <c r="AF44">
        <v>1.1688680711932482</v>
      </c>
      <c r="AG44">
        <v>1.1630928479575828</v>
      </c>
      <c r="AH44">
        <v>1.1578454808196481</v>
      </c>
      <c r="AI44">
        <v>1.1529774809389617</v>
      </c>
      <c r="AJ44">
        <v>1.1486621819881455</v>
      </c>
      <c r="AK44">
        <v>1.1444632577995719</v>
      </c>
      <c r="AL44">
        <v>1.1407778428237443</v>
      </c>
      <c r="AM44">
        <v>1.1372764331105885</v>
      </c>
      <c r="AN44">
        <v>1.1335530720664757</v>
      </c>
      <c r="AO44">
        <v>1.1295177246454682</v>
      </c>
      <c r="AP44">
        <v>1.1254592311019014</v>
      </c>
      <c r="AQ44">
        <v>1.1217054980679779</v>
      </c>
      <c r="AR44">
        <v>1.118075063676337</v>
      </c>
      <c r="AS44">
        <v>1.1145484424966519</v>
      </c>
      <c r="AT44">
        <v>1.1111082787365041</v>
      </c>
      <c r="AU44">
        <v>1.1077169758668035</v>
      </c>
    </row>
    <row r="45" spans="1:47" x14ac:dyDescent="0.2">
      <c r="A45">
        <v>39</v>
      </c>
      <c r="B45">
        <v>1.0940129651803785</v>
      </c>
      <c r="C45">
        <v>1.1436936052568749</v>
      </c>
      <c r="D45">
        <v>1.1671469553140992</v>
      </c>
      <c r="E45">
        <v>1.3886961074592747</v>
      </c>
      <c r="F45">
        <v>1.7143571217677649</v>
      </c>
      <c r="G45">
        <v>1.6183961070879316</v>
      </c>
      <c r="H45">
        <v>1.4626362795431105</v>
      </c>
      <c r="I45">
        <v>1.2972319485856427</v>
      </c>
      <c r="J45">
        <v>1.2036534810001069</v>
      </c>
      <c r="K45">
        <v>1.2225951190280575</v>
      </c>
      <c r="L45">
        <v>1.2094208646565574</v>
      </c>
      <c r="M45">
        <v>1.2118270584993238</v>
      </c>
      <c r="N45">
        <v>1.2402345697255508</v>
      </c>
      <c r="O45">
        <v>1.2601693533451928</v>
      </c>
      <c r="P45">
        <v>1.271309955828186</v>
      </c>
      <c r="Q45">
        <v>1.2545047102803286</v>
      </c>
      <c r="R45">
        <v>1.2408114852932315</v>
      </c>
      <c r="S45">
        <v>1.2274581553363682</v>
      </c>
      <c r="T45">
        <v>1.2215553589571808</v>
      </c>
      <c r="U45">
        <v>1.2151594101988059</v>
      </c>
      <c r="V45">
        <v>1.205623385003975</v>
      </c>
      <c r="W45">
        <v>1.1987576471307435</v>
      </c>
      <c r="X45">
        <v>1.1935217396798989</v>
      </c>
      <c r="Y45">
        <v>1.1866205243471382</v>
      </c>
      <c r="Z45">
        <v>1.183963880927513</v>
      </c>
      <c r="AA45">
        <v>1.1776508250020439</v>
      </c>
      <c r="AB45">
        <v>1.1727971839887412</v>
      </c>
      <c r="AC45">
        <v>1.1717189753530988</v>
      </c>
      <c r="AD45">
        <v>1.1710223958922783</v>
      </c>
      <c r="AE45">
        <v>1.1670945526163425</v>
      </c>
      <c r="AF45">
        <v>1.1616235289152967</v>
      </c>
      <c r="AG45">
        <v>1.1556017068465747</v>
      </c>
      <c r="AH45">
        <v>1.150113937071924</v>
      </c>
      <c r="AI45">
        <v>1.1450093853233891</v>
      </c>
      <c r="AJ45">
        <v>1.1404610242815161</v>
      </c>
      <c r="AK45">
        <v>1.1360329889122507</v>
      </c>
      <c r="AL45">
        <v>1.1321167461693398</v>
      </c>
      <c r="AM45">
        <v>1.1283874952477531</v>
      </c>
      <c r="AN45">
        <v>1.1244376832241318</v>
      </c>
      <c r="AO45">
        <v>1.1201801824134323</v>
      </c>
      <c r="AP45">
        <v>1.1159020551898038</v>
      </c>
      <c r="AQ45">
        <v>1.1120819653861207</v>
      </c>
      <c r="AR45">
        <v>1.1083978230351776</v>
      </c>
      <c r="AS45">
        <v>1.1048306679390738</v>
      </c>
      <c r="AT45">
        <v>1.101362726075946</v>
      </c>
      <c r="AU45">
        <v>1.0979567412078963</v>
      </c>
    </row>
    <row r="46" spans="1:47" x14ac:dyDescent="0.2">
      <c r="A46">
        <v>40</v>
      </c>
      <c r="B46">
        <v>1.0940129651803785</v>
      </c>
      <c r="C46">
        <v>1.1436936052568749</v>
      </c>
      <c r="D46">
        <v>1.1671469553140992</v>
      </c>
      <c r="E46">
        <v>1.3886961074592747</v>
      </c>
      <c r="F46">
        <v>1.7143571217677649</v>
      </c>
      <c r="G46">
        <v>1.6183961070879316</v>
      </c>
      <c r="H46">
        <v>1.4626285917719122</v>
      </c>
      <c r="I46">
        <v>1.297219542803751</v>
      </c>
      <c r="J46">
        <v>1.2036314007039617</v>
      </c>
      <c r="K46">
        <v>1.2225660634612021</v>
      </c>
      <c r="L46">
        <v>1.2093808056440554</v>
      </c>
      <c r="M46">
        <v>1.2117743903999472</v>
      </c>
      <c r="N46">
        <v>1.2401949773731109</v>
      </c>
      <c r="O46">
        <v>1.2601162236545254</v>
      </c>
      <c r="P46">
        <v>1.271240816439875</v>
      </c>
      <c r="Q46">
        <v>1.2544157583756761</v>
      </c>
      <c r="R46">
        <v>1.2407009131293889</v>
      </c>
      <c r="S46">
        <v>1.2273200489751057</v>
      </c>
      <c r="T46">
        <v>1.2213876663964331</v>
      </c>
      <c r="U46">
        <v>1.214953713805337</v>
      </c>
      <c r="V46">
        <v>1.2053795421035272</v>
      </c>
      <c r="W46">
        <v>1.1984706304706945</v>
      </c>
      <c r="X46">
        <v>1.1931891678773681</v>
      </c>
      <c r="Y46">
        <v>1.1862466407223216</v>
      </c>
      <c r="Z46">
        <v>1.1835405262999814</v>
      </c>
      <c r="AA46">
        <v>1.177201304514881</v>
      </c>
      <c r="AB46">
        <v>1.1723235498135134</v>
      </c>
      <c r="AC46">
        <v>1.171218938513217</v>
      </c>
      <c r="AD46">
        <v>1.1705001623788245</v>
      </c>
      <c r="AE46">
        <v>1.1665498662187743</v>
      </c>
      <c r="AF46">
        <v>1.161054784235046</v>
      </c>
      <c r="AG46">
        <v>1.1550067944907114</v>
      </c>
      <c r="AH46">
        <v>1.1494934038798073</v>
      </c>
      <c r="AI46">
        <v>1.1443644885677675</v>
      </c>
      <c r="AJ46">
        <v>1.1397924284576058</v>
      </c>
      <c r="AK46">
        <v>1.1353422368997625</v>
      </c>
      <c r="AL46">
        <v>1.1314024939609686</v>
      </c>
      <c r="AM46">
        <v>1.127649039509262</v>
      </c>
      <c r="AN46">
        <v>1.1236751632501714</v>
      </c>
      <c r="AO46">
        <v>1.1193938241677295</v>
      </c>
      <c r="AP46">
        <v>1.1150913597143171</v>
      </c>
      <c r="AQ46">
        <v>1.1112574831033637</v>
      </c>
      <c r="AR46">
        <v>1.1075607751947454</v>
      </c>
      <c r="AS46">
        <v>1.1039828486643279</v>
      </c>
      <c r="AT46">
        <v>1.1005048687206476</v>
      </c>
      <c r="AU46">
        <v>1.0970906110379093</v>
      </c>
    </row>
    <row r="47" spans="1:47" x14ac:dyDescent="0.2">
      <c r="A47">
        <v>41</v>
      </c>
      <c r="B47">
        <v>1.0940129651803785</v>
      </c>
      <c r="C47">
        <v>1.1436936052568749</v>
      </c>
      <c r="D47">
        <v>1.1671469553140992</v>
      </c>
      <c r="E47">
        <v>1.3886961074592747</v>
      </c>
      <c r="F47">
        <v>1.7143571217677649</v>
      </c>
      <c r="G47">
        <v>1.6183961070879316</v>
      </c>
      <c r="H47">
        <v>1.4616781493336801</v>
      </c>
      <c r="I47">
        <v>1.2961985540034078</v>
      </c>
      <c r="J47">
        <v>1.2025639354821329</v>
      </c>
      <c r="K47">
        <v>1.2213584605724535</v>
      </c>
      <c r="L47">
        <v>1.2080601187613753</v>
      </c>
      <c r="M47">
        <v>1.2104972387398516</v>
      </c>
      <c r="N47">
        <v>1.2398895156471692</v>
      </c>
      <c r="O47">
        <v>1.2599190640075975</v>
      </c>
      <c r="P47">
        <v>1.2712129936418193</v>
      </c>
      <c r="Q47">
        <v>1.2545923816797064</v>
      </c>
      <c r="R47">
        <v>1.2411107337435081</v>
      </c>
      <c r="S47">
        <v>1.2279708063786807</v>
      </c>
      <c r="T47">
        <v>1.2223165856966336</v>
      </c>
      <c r="U47">
        <v>1.2162022345700534</v>
      </c>
      <c r="V47">
        <v>1.2069551361944675</v>
      </c>
      <c r="W47">
        <v>1.2003622808217433</v>
      </c>
      <c r="X47">
        <v>1.1953787684547406</v>
      </c>
      <c r="Y47">
        <v>1.1887260860511146</v>
      </c>
      <c r="Z47">
        <v>1.186297880317849</v>
      </c>
      <c r="AA47">
        <v>1.1802147971388388</v>
      </c>
      <c r="AB47">
        <v>1.1755234598280948</v>
      </c>
      <c r="AC47">
        <v>1.1745903120585546</v>
      </c>
      <c r="AD47">
        <v>1.1740282113186047</v>
      </c>
      <c r="AE47">
        <v>1.1702287560304891</v>
      </c>
      <c r="AF47">
        <v>1.1648732588812163</v>
      </c>
      <c r="AG47">
        <v>1.1589567721272931</v>
      </c>
      <c r="AH47">
        <v>1.1535724507074809</v>
      </c>
      <c r="AI47">
        <v>1.1485708780246369</v>
      </c>
      <c r="AJ47">
        <v>1.1441256925525725</v>
      </c>
      <c r="AK47">
        <v>1.1398008220934808</v>
      </c>
      <c r="AL47">
        <v>1.1359858892524788</v>
      </c>
      <c r="AM47">
        <v>1.1323553393011401</v>
      </c>
      <c r="AN47">
        <v>1.1285025858486482</v>
      </c>
      <c r="AO47">
        <v>1.1243408229757945</v>
      </c>
      <c r="AP47">
        <v>1.1201543843503121</v>
      </c>
      <c r="AQ47">
        <v>1.1163477185717823</v>
      </c>
      <c r="AR47">
        <v>1.1126708943406096</v>
      </c>
      <c r="AS47">
        <v>1.1091058632418853</v>
      </c>
      <c r="AT47">
        <v>1.1056327838598516</v>
      </c>
      <c r="AU47">
        <v>1.1022164763395816</v>
      </c>
    </row>
    <row r="48" spans="1:47" x14ac:dyDescent="0.2">
      <c r="A48">
        <v>42</v>
      </c>
      <c r="B48">
        <v>1.0940129651803785</v>
      </c>
      <c r="C48">
        <v>1.1436936052568749</v>
      </c>
      <c r="D48">
        <v>1.1671469553140992</v>
      </c>
      <c r="E48">
        <v>1.3886961074592747</v>
      </c>
      <c r="F48">
        <v>1.7143571217677649</v>
      </c>
      <c r="G48">
        <v>1.6183961070879316</v>
      </c>
      <c r="H48">
        <v>1.46166138081924</v>
      </c>
      <c r="I48">
        <v>1.2961655490440569</v>
      </c>
      <c r="J48">
        <v>1.2024822501896393</v>
      </c>
      <c r="K48">
        <v>1.2212511160207369</v>
      </c>
      <c r="L48">
        <v>1.207908840596444</v>
      </c>
      <c r="M48">
        <v>1.2102889130501762</v>
      </c>
      <c r="N48">
        <v>1.2397213264452591</v>
      </c>
      <c r="O48">
        <v>1.2596913521937285</v>
      </c>
      <c r="P48">
        <v>1.2709159917524309</v>
      </c>
      <c r="Q48">
        <v>1.2542109638025807</v>
      </c>
      <c r="R48">
        <v>1.2406384903947436</v>
      </c>
      <c r="S48">
        <v>1.2273849214766597</v>
      </c>
      <c r="T48">
        <v>1.2216089563701189</v>
      </c>
      <c r="U48">
        <v>1.2153407528931708</v>
      </c>
      <c r="V48">
        <v>1.2059421617586521</v>
      </c>
      <c r="W48">
        <v>1.1991818215094372</v>
      </c>
      <c r="X48">
        <v>1.1940254240585442</v>
      </c>
      <c r="Y48">
        <v>1.187220224953998</v>
      </c>
      <c r="Z48">
        <v>1.1846129617272223</v>
      </c>
      <c r="AA48">
        <v>1.1784409297065692</v>
      </c>
      <c r="AB48">
        <v>1.1736578911588829</v>
      </c>
      <c r="AC48">
        <v>1.1726253822682613</v>
      </c>
      <c r="AD48">
        <v>1.1719799605219312</v>
      </c>
      <c r="AE48">
        <v>1.1680965073316432</v>
      </c>
      <c r="AF48">
        <v>1.162651709534799</v>
      </c>
      <c r="AG48">
        <v>1.1566387711326764</v>
      </c>
      <c r="AH48">
        <v>1.1511602022655878</v>
      </c>
      <c r="AI48">
        <v>1.1460690782152654</v>
      </c>
      <c r="AJ48">
        <v>1.1415367950675068</v>
      </c>
      <c r="AK48">
        <v>1.1371304220811416</v>
      </c>
      <c r="AL48">
        <v>1.1332291542765152</v>
      </c>
      <c r="AM48">
        <v>1.1295097702454568</v>
      </c>
      <c r="AN48">
        <v>1.1255686475419595</v>
      </c>
      <c r="AO48">
        <v>1.1213192059225208</v>
      </c>
      <c r="AP48">
        <v>1.1170432296345394</v>
      </c>
      <c r="AQ48">
        <v>1.1131858463150377</v>
      </c>
      <c r="AR48">
        <v>1.1094625677868795</v>
      </c>
      <c r="AS48">
        <v>1.1058573414769031</v>
      </c>
      <c r="AT48">
        <v>1.1023466207615324</v>
      </c>
      <c r="AU48">
        <v>1.0988988310748506</v>
      </c>
    </row>
    <row r="49" spans="1:47" x14ac:dyDescent="0.2">
      <c r="A49">
        <v>43</v>
      </c>
      <c r="B49">
        <v>0.93718147633696836</v>
      </c>
      <c r="C49">
        <v>0.97130265121944481</v>
      </c>
      <c r="D49">
        <v>0.99009552074335294</v>
      </c>
      <c r="E49">
        <v>1.1900960435800541</v>
      </c>
      <c r="F49">
        <v>1.5633339605988703</v>
      </c>
      <c r="G49">
        <v>1.4469231499197344</v>
      </c>
      <c r="H49">
        <v>1.2868458334343671</v>
      </c>
      <c r="I49">
        <v>1.1214658600725209</v>
      </c>
      <c r="J49">
        <v>1.0258692023383167</v>
      </c>
      <c r="K49">
        <v>1.0463970685225041</v>
      </c>
      <c r="L49">
        <v>1.0355966308807272</v>
      </c>
      <c r="M49">
        <v>1.04011416626747</v>
      </c>
      <c r="N49">
        <v>1.0689951633007402</v>
      </c>
      <c r="O49">
        <v>1.0901201102706017</v>
      </c>
      <c r="P49">
        <v>1.1026112841071241</v>
      </c>
      <c r="Q49">
        <v>1.0876790454142502</v>
      </c>
      <c r="R49">
        <v>1.0761185717613362</v>
      </c>
      <c r="S49">
        <v>1.0631531610877756</v>
      </c>
      <c r="T49">
        <v>1.059946701012731</v>
      </c>
      <c r="U49">
        <v>1.0551003585982319</v>
      </c>
      <c r="V49">
        <v>1.0479424889898921</v>
      </c>
      <c r="W49">
        <v>1.043058505012783</v>
      </c>
      <c r="X49">
        <v>1.0390778714551392</v>
      </c>
      <c r="Y49">
        <v>1.0344394581714182</v>
      </c>
      <c r="Z49">
        <v>1.0329934270372567</v>
      </c>
      <c r="AA49">
        <v>1.0303406790361405</v>
      </c>
      <c r="AB49">
        <v>1.0271416509740205</v>
      </c>
      <c r="AC49">
        <v>1.02732179519249</v>
      </c>
      <c r="AD49">
        <v>1.0281422153327398</v>
      </c>
      <c r="AE49">
        <v>1.0253025921725769</v>
      </c>
      <c r="AF49">
        <v>1.0209520157049594</v>
      </c>
      <c r="AG49">
        <v>1.016067947539159</v>
      </c>
      <c r="AH49">
        <v>1.0117506728325814</v>
      </c>
      <c r="AI49">
        <v>1.0079058867721029</v>
      </c>
      <c r="AJ49">
        <v>1.0046164736701657</v>
      </c>
      <c r="AK49">
        <v>1.0015321274492515</v>
      </c>
      <c r="AL49">
        <v>0.99881928142592091</v>
      </c>
      <c r="AM49">
        <v>0.99627519075177429</v>
      </c>
      <c r="AN49">
        <v>0.99351402854585835</v>
      </c>
      <c r="AO49">
        <v>0.99041381534032213</v>
      </c>
      <c r="AP49">
        <v>0.98730793432499198</v>
      </c>
      <c r="AQ49">
        <v>0.98333918656713226</v>
      </c>
      <c r="AR49">
        <v>0.97948381481333013</v>
      </c>
      <c r="AS49">
        <v>0.9757204180987995</v>
      </c>
      <c r="AT49">
        <v>0.97202282652922667</v>
      </c>
      <c r="AU49">
        <v>0.96835066820797278</v>
      </c>
    </row>
    <row r="50" spans="1:47" x14ac:dyDescent="0.2">
      <c r="A50">
        <v>44</v>
      </c>
      <c r="B50">
        <v>0.93718147633696836</v>
      </c>
      <c r="C50">
        <v>0.97130265121944481</v>
      </c>
      <c r="D50">
        <v>0.99009552074335294</v>
      </c>
      <c r="E50">
        <v>1.1900960435800541</v>
      </c>
      <c r="F50">
        <v>1.5633339605988703</v>
      </c>
      <c r="G50">
        <v>1.4469231499197344</v>
      </c>
      <c r="H50">
        <v>1.2868087022311268</v>
      </c>
      <c r="I50">
        <v>1.1214000879773685</v>
      </c>
      <c r="J50">
        <v>1.0257397453508386</v>
      </c>
      <c r="K50">
        <v>1.0462302040434261</v>
      </c>
      <c r="L50">
        <v>1.0353681701996109</v>
      </c>
      <c r="M50">
        <v>1.0397987706314566</v>
      </c>
      <c r="N50">
        <v>1.0687403617250508</v>
      </c>
      <c r="O50">
        <v>1.0897743812529757</v>
      </c>
      <c r="P50">
        <v>1.10216437308125</v>
      </c>
      <c r="Q50">
        <v>1.0871061882631292</v>
      </c>
      <c r="R50">
        <v>1.075414288230268</v>
      </c>
      <c r="S50">
        <v>1.0622788704799697</v>
      </c>
      <c r="T50">
        <v>1.0588973850228127</v>
      </c>
      <c r="U50">
        <v>1.0538324045427092</v>
      </c>
      <c r="V50">
        <v>1.0464649963225545</v>
      </c>
      <c r="W50">
        <v>1.0413501178890199</v>
      </c>
      <c r="X50">
        <v>1.0371316392852878</v>
      </c>
      <c r="Y50">
        <v>1.0322918296939596</v>
      </c>
      <c r="Z50">
        <v>1.0306035810351948</v>
      </c>
      <c r="AA50">
        <v>1.0278596726421765</v>
      </c>
      <c r="AB50">
        <v>1.0245562580754264</v>
      </c>
      <c r="AC50">
        <v>1.0246169772036415</v>
      </c>
      <c r="AD50">
        <v>1.025346490923156</v>
      </c>
      <c r="AE50">
        <v>1.0224120939536352</v>
      </c>
      <c r="AF50">
        <v>1.0179592768482626</v>
      </c>
      <c r="AG50">
        <v>1.0129658997176949</v>
      </c>
      <c r="AH50">
        <v>1.0085418105270305</v>
      </c>
      <c r="AI50">
        <v>1.0045994429055272</v>
      </c>
      <c r="AJ50">
        <v>1.0012207277953449</v>
      </c>
      <c r="AK50">
        <v>0.9980543396135575</v>
      </c>
      <c r="AL50">
        <v>0.99525676868276158</v>
      </c>
      <c r="AM50">
        <v>0.99262271714330497</v>
      </c>
      <c r="AN50">
        <v>0.98977404507797628</v>
      </c>
      <c r="AO50">
        <v>0.98659216493897151</v>
      </c>
      <c r="AP50">
        <v>0.98340036845393142</v>
      </c>
      <c r="AQ50">
        <v>0.97936978964573507</v>
      </c>
      <c r="AR50">
        <v>0.97545755757960229</v>
      </c>
      <c r="AS50">
        <v>0.97164499305813123</v>
      </c>
      <c r="AT50">
        <v>0.96790049048866122</v>
      </c>
      <c r="AU50">
        <v>0.96418870977796334</v>
      </c>
    </row>
    <row r="51" spans="1:47" x14ac:dyDescent="0.2">
      <c r="A51">
        <v>45</v>
      </c>
      <c r="B51">
        <v>0.93718147633696836</v>
      </c>
      <c r="C51">
        <v>0.97130265121944481</v>
      </c>
      <c r="D51">
        <v>0.99009552074335294</v>
      </c>
      <c r="E51">
        <v>1.1900960435800541</v>
      </c>
      <c r="F51">
        <v>1.5633339605988703</v>
      </c>
      <c r="G51">
        <v>1.4469231499197344</v>
      </c>
      <c r="H51">
        <v>1.2872619975581181</v>
      </c>
      <c r="I51">
        <v>1.1217931585815486</v>
      </c>
      <c r="J51">
        <v>1.0259777623633661</v>
      </c>
      <c r="K51">
        <v>1.0465075592177902</v>
      </c>
      <c r="L51">
        <v>1.0355879291526879</v>
      </c>
      <c r="M51">
        <v>1.039733874935086</v>
      </c>
      <c r="N51">
        <v>1.0681731517884059</v>
      </c>
      <c r="O51">
        <v>1.0888897119101675</v>
      </c>
      <c r="P51">
        <v>1.1008855952736383</v>
      </c>
      <c r="Q51">
        <v>1.0853616507772408</v>
      </c>
      <c r="R51">
        <v>1.0731513121964189</v>
      </c>
      <c r="S51">
        <v>1.0594808109314513</v>
      </c>
      <c r="T51">
        <v>1.0554822607703929</v>
      </c>
      <c r="U51">
        <v>1.049706780416207</v>
      </c>
      <c r="V51">
        <v>1.0416452250849946</v>
      </c>
      <c r="W51">
        <v>1.0358721553923704</v>
      </c>
      <c r="X51">
        <v>1.0310418226232561</v>
      </c>
      <c r="Y51">
        <v>1.0256457929817802</v>
      </c>
      <c r="Z51">
        <v>1.023424270174504</v>
      </c>
      <c r="AA51">
        <v>1.0202562267994213</v>
      </c>
      <c r="AB51">
        <v>1.0166362211739706</v>
      </c>
      <c r="AC51">
        <v>1.0163894390920614</v>
      </c>
      <c r="AD51">
        <v>1.016851342772247</v>
      </c>
      <c r="AE51">
        <v>1.0136786454600624</v>
      </c>
      <c r="AF51">
        <v>1.0089932349008508</v>
      </c>
      <c r="AG51">
        <v>1.0037862743691699</v>
      </c>
      <c r="AH51">
        <v>0.99917977797482627</v>
      </c>
      <c r="AI51">
        <v>0.99504141221944908</v>
      </c>
      <c r="AJ51">
        <v>0.99147110409480399</v>
      </c>
      <c r="AK51">
        <v>0.98812809070810015</v>
      </c>
      <c r="AL51">
        <v>0.98516479992469952</v>
      </c>
      <c r="AM51">
        <v>0.98235518339166572</v>
      </c>
      <c r="AN51">
        <v>0.97934459062359114</v>
      </c>
      <c r="AO51">
        <v>0.97601583119515278</v>
      </c>
      <c r="AP51">
        <v>0.97266933635234476</v>
      </c>
      <c r="AQ51">
        <v>0.96859546362586679</v>
      </c>
      <c r="AR51">
        <v>0.96465219562610705</v>
      </c>
      <c r="AS51">
        <v>0.96082008582119149</v>
      </c>
      <c r="AT51">
        <v>0.95706928750620901</v>
      </c>
      <c r="AU51">
        <v>0.95336232943802046</v>
      </c>
    </row>
    <row r="52" spans="1:47" x14ac:dyDescent="0.2">
      <c r="A52">
        <v>46</v>
      </c>
      <c r="B52">
        <v>0.93718147633696836</v>
      </c>
      <c r="C52">
        <v>0.97130265121944481</v>
      </c>
      <c r="D52">
        <v>0.99009552074335294</v>
      </c>
      <c r="E52">
        <v>1.1900960435800541</v>
      </c>
      <c r="F52">
        <v>1.5633339605988703</v>
      </c>
      <c r="G52">
        <v>1.4469231499197344</v>
      </c>
      <c r="H52">
        <v>1.2872603384411008</v>
      </c>
      <c r="I52">
        <v>1.1217784145858627</v>
      </c>
      <c r="J52">
        <v>1.02592786675006</v>
      </c>
      <c r="K52">
        <v>1.0464426510868283</v>
      </c>
      <c r="L52">
        <v>1.0354937258855075</v>
      </c>
      <c r="M52">
        <v>1.0395892789540744</v>
      </c>
      <c r="N52">
        <v>1.0680302169551219</v>
      </c>
      <c r="O52">
        <v>1.0886880513917476</v>
      </c>
      <c r="P52">
        <v>1.1006153019379303</v>
      </c>
      <c r="Q52">
        <v>1.0850070352507453</v>
      </c>
      <c r="R52">
        <v>1.0727063233124725</v>
      </c>
      <c r="S52">
        <v>1.0589188445436293</v>
      </c>
      <c r="T52">
        <v>1.054799844766642</v>
      </c>
      <c r="U52">
        <v>1.0488701882565084</v>
      </c>
      <c r="V52">
        <v>1.0406598878836228</v>
      </c>
      <c r="W52">
        <v>1.0347201938356738</v>
      </c>
      <c r="X52">
        <v>1.0297167036321118</v>
      </c>
      <c r="Y52">
        <v>1.0241731299376351</v>
      </c>
      <c r="Z52">
        <v>1.0217722767867081</v>
      </c>
      <c r="AA52">
        <v>1.0185335082314162</v>
      </c>
      <c r="AB52">
        <v>1.0148338744139969</v>
      </c>
      <c r="AC52">
        <v>1.0144982270019458</v>
      </c>
      <c r="AD52">
        <v>1.0148902394689434</v>
      </c>
      <c r="AE52">
        <v>1.0116466122403942</v>
      </c>
      <c r="AF52">
        <v>1.0068848524127345</v>
      </c>
      <c r="AG52">
        <v>1.0015944258168272</v>
      </c>
      <c r="AH52">
        <v>0.99690833466816853</v>
      </c>
      <c r="AI52">
        <v>0.99269663944537068</v>
      </c>
      <c r="AJ52">
        <v>0.98905685084766881</v>
      </c>
      <c r="AK52">
        <v>0.98565177347265742</v>
      </c>
      <c r="AL52">
        <v>0.98262207473832164</v>
      </c>
      <c r="AM52">
        <v>0.97974421893683106</v>
      </c>
      <c r="AN52">
        <v>0.97666713517409232</v>
      </c>
      <c r="AO52">
        <v>0.97327388198466247</v>
      </c>
      <c r="AP52">
        <v>0.96986189188574967</v>
      </c>
      <c r="AQ52">
        <v>0.9657408711244867</v>
      </c>
      <c r="AR52">
        <v>0.96175443339645783</v>
      </c>
      <c r="AS52">
        <v>0.95788517806617812</v>
      </c>
      <c r="AT52">
        <v>0.95409925292041275</v>
      </c>
      <c r="AU52">
        <v>0.95036291917987858</v>
      </c>
    </row>
    <row r="53" spans="1:47" x14ac:dyDescent="0.2">
      <c r="A53">
        <v>47</v>
      </c>
      <c r="B53">
        <v>0.93718147633696836</v>
      </c>
      <c r="C53">
        <v>0.97130265121944481</v>
      </c>
      <c r="D53">
        <v>0.99009552074335294</v>
      </c>
      <c r="E53">
        <v>1.1900960435800541</v>
      </c>
      <c r="F53">
        <v>1.5633339605988703</v>
      </c>
      <c r="G53">
        <v>1.4469231499197344</v>
      </c>
      <c r="H53">
        <v>1.2867994287283588</v>
      </c>
      <c r="I53">
        <v>1.1213282822330712</v>
      </c>
      <c r="J53">
        <v>1.0255210695097845</v>
      </c>
      <c r="K53">
        <v>1.0459619359590939</v>
      </c>
      <c r="L53">
        <v>1.0349941910486125</v>
      </c>
      <c r="M53">
        <v>1.0392513577383797</v>
      </c>
      <c r="N53">
        <v>1.0682341797356234</v>
      </c>
      <c r="O53">
        <v>1.0890889443506819</v>
      </c>
      <c r="P53">
        <v>1.1012720163097418</v>
      </c>
      <c r="Q53">
        <v>1.085964904883375</v>
      </c>
      <c r="R53">
        <v>1.0740052813805359</v>
      </c>
      <c r="S53">
        <v>1.0605632680345636</v>
      </c>
      <c r="T53">
        <v>1.0568470353461579</v>
      </c>
      <c r="U53">
        <v>1.0513845971679607</v>
      </c>
      <c r="V53">
        <v>1.0436355793242331</v>
      </c>
      <c r="W53">
        <v>1.0381351375802961</v>
      </c>
      <c r="X53">
        <v>1.0335362164141562</v>
      </c>
      <c r="Y53">
        <v>1.0283713260420173</v>
      </c>
      <c r="Z53">
        <v>1.0263351878886686</v>
      </c>
      <c r="AA53">
        <v>1.0233935998002213</v>
      </c>
      <c r="AB53">
        <v>1.0199023178103332</v>
      </c>
      <c r="AC53">
        <v>1.0197754636268139</v>
      </c>
      <c r="AD53">
        <v>1.0203498950898806</v>
      </c>
      <c r="AE53">
        <v>1.0172617808456299</v>
      </c>
      <c r="AF53">
        <v>1.0126588396296974</v>
      </c>
      <c r="AG53">
        <v>1.0075145467593198</v>
      </c>
      <c r="AH53">
        <v>1.0029462622400123</v>
      </c>
      <c r="AI53">
        <v>0.99886916105419599</v>
      </c>
      <c r="AJ53">
        <v>0.99536109307249199</v>
      </c>
      <c r="AK53">
        <v>0.9920752556520821</v>
      </c>
      <c r="AL53">
        <v>0.98915439801271443</v>
      </c>
      <c r="AM53">
        <v>0.98639752050467377</v>
      </c>
      <c r="AN53">
        <v>0.98342968122105368</v>
      </c>
      <c r="AO53">
        <v>0.98013209104701815</v>
      </c>
      <c r="AP53">
        <v>0.97682680357849161</v>
      </c>
      <c r="AQ53">
        <v>0.9727351007242655</v>
      </c>
      <c r="AR53">
        <v>0.96876928339971247</v>
      </c>
      <c r="AS53">
        <v>0.9649124214464494</v>
      </c>
      <c r="AT53">
        <v>0.96112953708394411</v>
      </c>
      <c r="AU53">
        <v>0.95738827958893147</v>
      </c>
    </row>
    <row r="54" spans="1:47" x14ac:dyDescent="0.2">
      <c r="A54">
        <v>48</v>
      </c>
      <c r="B54">
        <v>0.93718147633696836</v>
      </c>
      <c r="C54">
        <v>0.97130265121944481</v>
      </c>
      <c r="D54">
        <v>0.99009552074335294</v>
      </c>
      <c r="E54">
        <v>1.1900960435800541</v>
      </c>
      <c r="F54">
        <v>1.5633339605988703</v>
      </c>
      <c r="G54">
        <v>1.4469231499197344</v>
      </c>
      <c r="H54">
        <v>1.2867941987212772</v>
      </c>
      <c r="I54">
        <v>1.1213010708792226</v>
      </c>
      <c r="J54">
        <v>1.0254134165456039</v>
      </c>
      <c r="K54">
        <v>1.0458246013853831</v>
      </c>
      <c r="L54">
        <v>1.0347997314518067</v>
      </c>
      <c r="M54">
        <v>1.038967154480916</v>
      </c>
      <c r="N54">
        <v>1.0679730467548472</v>
      </c>
      <c r="O54">
        <v>1.0887295063544253</v>
      </c>
      <c r="P54">
        <v>1.1008000973170751</v>
      </c>
      <c r="Q54">
        <v>1.0853570569408046</v>
      </c>
      <c r="R54">
        <v>1.073253765045237</v>
      </c>
      <c r="S54">
        <v>1.0596292238749871</v>
      </c>
      <c r="T54">
        <v>1.0557254127396301</v>
      </c>
      <c r="U54">
        <v>1.0500266907911642</v>
      </c>
      <c r="V54">
        <v>1.0420538546784799</v>
      </c>
      <c r="W54">
        <v>1.0363086701684323</v>
      </c>
      <c r="X54">
        <v>1.0314605437349271</v>
      </c>
      <c r="Y54">
        <v>1.026088984313517</v>
      </c>
      <c r="Z54">
        <v>1.0238065623778438</v>
      </c>
      <c r="AA54">
        <v>1.0207749703679783</v>
      </c>
      <c r="AB54">
        <v>1.0171679653080818</v>
      </c>
      <c r="AC54">
        <v>1.0169139745073332</v>
      </c>
      <c r="AD54">
        <v>1.0173884875853252</v>
      </c>
      <c r="AE54">
        <v>1.0141990351377781</v>
      </c>
      <c r="AF54">
        <v>1.0094885252534351</v>
      </c>
      <c r="AG54">
        <v>1.0042276724585839</v>
      </c>
      <c r="AH54">
        <v>0.99954808176023768</v>
      </c>
      <c r="AI54">
        <v>0.99536878174947274</v>
      </c>
      <c r="AJ54">
        <v>0.99176382159222187</v>
      </c>
      <c r="AK54">
        <v>0.98839111198317031</v>
      </c>
      <c r="AL54">
        <v>0.98537729282416886</v>
      </c>
      <c r="AM54">
        <v>0.98252530676526162</v>
      </c>
      <c r="AN54">
        <v>0.97946455256555054</v>
      </c>
      <c r="AO54">
        <v>0.97607639632454091</v>
      </c>
      <c r="AP54">
        <v>0.97267946605808253</v>
      </c>
      <c r="AQ54">
        <v>0.96852173405828446</v>
      </c>
      <c r="AR54">
        <v>0.96449520371489206</v>
      </c>
      <c r="AS54">
        <v>0.96058563114447471</v>
      </c>
      <c r="AT54">
        <v>0.95675276887215321</v>
      </c>
      <c r="AU54">
        <v>0.95296917282239613</v>
      </c>
    </row>
    <row r="55" spans="1:47" x14ac:dyDescent="0.2">
      <c r="A55">
        <v>49</v>
      </c>
      <c r="B55">
        <v>0.68256904196662349</v>
      </c>
      <c r="C55">
        <v>0.6928229543103871</v>
      </c>
      <c r="D55">
        <v>0.70590404865491641</v>
      </c>
      <c r="E55">
        <v>0.8723650058791268</v>
      </c>
      <c r="F55">
        <v>1.3207183321380664</v>
      </c>
      <c r="G55">
        <v>1.1729731537751404</v>
      </c>
      <c r="H55">
        <v>1.0091936478598376</v>
      </c>
      <c r="I55">
        <v>0.84672654978949236</v>
      </c>
      <c r="J55">
        <v>0.75135618187664222</v>
      </c>
      <c r="K55">
        <v>0.77634587477791261</v>
      </c>
      <c r="L55">
        <v>0.77046877254774437</v>
      </c>
      <c r="M55">
        <v>0.77894244504333365</v>
      </c>
      <c r="N55">
        <v>0.80801905611974267</v>
      </c>
      <c r="O55">
        <v>0.83152898014066079</v>
      </c>
      <c r="P55">
        <v>0.84636793821829193</v>
      </c>
      <c r="Q55">
        <v>0.83435953739432889</v>
      </c>
      <c r="R55">
        <v>0.82593134984999073</v>
      </c>
      <c r="S55">
        <v>0.81375465659547797</v>
      </c>
      <c r="T55">
        <v>0.81418986793081405</v>
      </c>
      <c r="U55">
        <v>0.81123865673463325</v>
      </c>
      <c r="V55">
        <v>0.80691549437335064</v>
      </c>
      <c r="W55">
        <v>0.80424027689622457</v>
      </c>
      <c r="X55">
        <v>0.80143245039581812</v>
      </c>
      <c r="Y55">
        <v>0.79918441509904958</v>
      </c>
      <c r="Z55">
        <v>0.79867889703759687</v>
      </c>
      <c r="AA55">
        <v>0.80020701464096289</v>
      </c>
      <c r="AB55">
        <v>0.79878143870719942</v>
      </c>
      <c r="AC55">
        <v>0.80019241431633026</v>
      </c>
      <c r="AD55">
        <v>0.80260446802491958</v>
      </c>
      <c r="AE55">
        <v>0.80076835902855559</v>
      </c>
      <c r="AF55">
        <v>0.79745176720212818</v>
      </c>
      <c r="AG55">
        <v>0.79361199014549988</v>
      </c>
      <c r="AH55">
        <v>0.79036617325088987</v>
      </c>
      <c r="AI55">
        <v>0.78770750705086034</v>
      </c>
      <c r="AJ55">
        <v>0.78560089926964705</v>
      </c>
      <c r="AK55">
        <v>0.78380789082477154</v>
      </c>
      <c r="AL55">
        <v>0.78218516252903769</v>
      </c>
      <c r="AM55">
        <v>0.78068717234026896</v>
      </c>
      <c r="AN55">
        <v>0.77897086931979598</v>
      </c>
      <c r="AO55">
        <v>0.77687380695443142</v>
      </c>
      <c r="AP55">
        <v>0.77477732777435604</v>
      </c>
      <c r="AQ55">
        <v>0.77039921191434246</v>
      </c>
      <c r="AR55">
        <v>0.76612514601595894</v>
      </c>
      <c r="AS55">
        <v>0.76193334020929215</v>
      </c>
      <c r="AT55">
        <v>0.75778108575955583</v>
      </c>
      <c r="AU55">
        <v>0.75362918611570917</v>
      </c>
    </row>
    <row r="56" spans="1:47" x14ac:dyDescent="0.2">
      <c r="A56">
        <v>50</v>
      </c>
      <c r="B56">
        <v>0.68256904196662349</v>
      </c>
      <c r="C56">
        <v>0.6928229543103871</v>
      </c>
      <c r="D56">
        <v>0.70590404865491641</v>
      </c>
      <c r="E56">
        <v>0.8723650058791268</v>
      </c>
      <c r="F56">
        <v>1.3207183321380664</v>
      </c>
      <c r="G56">
        <v>1.1729731537751404</v>
      </c>
      <c r="H56">
        <v>1.0091870027736962</v>
      </c>
      <c r="I56">
        <v>0.84664903037864081</v>
      </c>
      <c r="J56">
        <v>0.75111062044808785</v>
      </c>
      <c r="K56">
        <v>0.77604174797815828</v>
      </c>
      <c r="L56">
        <v>0.77004635233648466</v>
      </c>
      <c r="M56">
        <v>0.77831734808638864</v>
      </c>
      <c r="N56">
        <v>0.80741593900343811</v>
      </c>
      <c r="O56">
        <v>0.83070316111697695</v>
      </c>
      <c r="P56">
        <v>0.84529949954512473</v>
      </c>
      <c r="Q56">
        <v>0.83300407487933215</v>
      </c>
      <c r="R56">
        <v>0.82428546781162382</v>
      </c>
      <c r="S56">
        <v>0.81173616483860955</v>
      </c>
      <c r="T56">
        <v>0.81182043431587492</v>
      </c>
      <c r="U56">
        <v>0.80843277599328611</v>
      </c>
      <c r="V56">
        <v>0.80372471240483911</v>
      </c>
      <c r="W56">
        <v>0.80063354686886512</v>
      </c>
      <c r="X56">
        <v>0.79741492764822652</v>
      </c>
      <c r="Y56">
        <v>0.7948569124261079</v>
      </c>
      <c r="Z56">
        <v>0.79396933666659586</v>
      </c>
      <c r="AA56">
        <v>0.79543441044049434</v>
      </c>
      <c r="AB56">
        <v>0.79386011807358803</v>
      </c>
      <c r="AC56">
        <v>0.79509990955532384</v>
      </c>
      <c r="AD56">
        <v>0.79739250402514106</v>
      </c>
      <c r="AE56">
        <v>0.79543470720801623</v>
      </c>
      <c r="AF56">
        <v>0.79198501117340836</v>
      </c>
      <c r="AG56">
        <v>0.7879967085531776</v>
      </c>
      <c r="AH56">
        <v>0.78461466150132642</v>
      </c>
      <c r="AI56">
        <v>0.78183894129016296</v>
      </c>
      <c r="AJ56">
        <v>0.77962724158221874</v>
      </c>
      <c r="AK56">
        <v>0.77774874946958883</v>
      </c>
      <c r="AL56">
        <v>0.77603156785717164</v>
      </c>
      <c r="AM56">
        <v>0.77443704232693811</v>
      </c>
      <c r="AN56">
        <v>0.7726294984150105</v>
      </c>
      <c r="AO56">
        <v>0.77044673573386868</v>
      </c>
      <c r="AP56">
        <v>0.76826380061155797</v>
      </c>
      <c r="AQ56">
        <v>0.76379243273851138</v>
      </c>
      <c r="AR56">
        <v>0.75943191396903875</v>
      </c>
      <c r="AS56">
        <v>0.75516482957710462</v>
      </c>
      <c r="AT56">
        <v>0.75093923071879443</v>
      </c>
      <c r="AU56">
        <v>0.74672415785262158</v>
      </c>
    </row>
    <row r="57" spans="1:47" x14ac:dyDescent="0.2">
      <c r="A57">
        <v>51</v>
      </c>
      <c r="B57">
        <v>0.68256904196662349</v>
      </c>
      <c r="C57">
        <v>0.6928229543103871</v>
      </c>
      <c r="D57">
        <v>0.70590404865491641</v>
      </c>
      <c r="E57">
        <v>0.8723650058791268</v>
      </c>
      <c r="F57">
        <v>1.3207183321380664</v>
      </c>
      <c r="G57">
        <v>1.1729731537751404</v>
      </c>
      <c r="H57">
        <v>1.0092617807017352</v>
      </c>
      <c r="I57">
        <v>0.84641569350415746</v>
      </c>
      <c r="J57">
        <v>0.75041517604087715</v>
      </c>
      <c r="K57">
        <v>0.7752458614935549</v>
      </c>
      <c r="L57">
        <v>0.76896077097631976</v>
      </c>
      <c r="M57">
        <v>0.77667298092402015</v>
      </c>
      <c r="N57">
        <v>0.80578392249614827</v>
      </c>
      <c r="O57">
        <v>0.82852519438438355</v>
      </c>
      <c r="P57">
        <v>0.84251234210590298</v>
      </c>
      <c r="Q57">
        <v>0.82949410358491371</v>
      </c>
      <c r="R57">
        <v>0.82001079462947479</v>
      </c>
      <c r="S57">
        <v>0.80666497992625585</v>
      </c>
      <c r="T57">
        <v>0.80587201707756606</v>
      </c>
      <c r="U57">
        <v>0.80150674860841797</v>
      </c>
      <c r="V57">
        <v>0.79588646986879763</v>
      </c>
      <c r="W57">
        <v>0.79196764442164225</v>
      </c>
      <c r="X57">
        <v>0.78798263405250868</v>
      </c>
      <c r="Y57">
        <v>0.78477945116631476</v>
      </c>
      <c r="Z57">
        <v>0.78330018722354011</v>
      </c>
      <c r="AA57">
        <v>0.78431131648213481</v>
      </c>
      <c r="AB57">
        <v>0.7823838683163753</v>
      </c>
      <c r="AC57">
        <v>0.78332009023084648</v>
      </c>
      <c r="AD57">
        <v>0.78536227153469618</v>
      </c>
      <c r="AE57">
        <v>0.78315947872266845</v>
      </c>
      <c r="AF57">
        <v>0.77951233082903837</v>
      </c>
      <c r="AG57">
        <v>0.77535465129277781</v>
      </c>
      <c r="AH57">
        <v>0.77182167887144126</v>
      </c>
      <c r="AI57">
        <v>0.76890296760593158</v>
      </c>
      <c r="AJ57">
        <v>0.76656029637760792</v>
      </c>
      <c r="AK57">
        <v>0.76456162766107749</v>
      </c>
      <c r="AL57">
        <v>0.7627241504996416</v>
      </c>
      <c r="AM57">
        <v>0.76102579933901959</v>
      </c>
      <c r="AN57">
        <v>0.75911830319622664</v>
      </c>
      <c r="AO57">
        <v>0.75684893136229503</v>
      </c>
      <c r="AP57">
        <v>0.75458834648157891</v>
      </c>
      <c r="AQ57">
        <v>0.75009894288593892</v>
      </c>
      <c r="AR57">
        <v>0.74573263721598237</v>
      </c>
      <c r="AS57">
        <v>0.74147003528552136</v>
      </c>
      <c r="AT57">
        <v>0.7372629048849294</v>
      </c>
      <c r="AU57">
        <v>0.73307584368725309</v>
      </c>
    </row>
    <row r="58" spans="1:47" x14ac:dyDescent="0.2">
      <c r="A58">
        <v>52</v>
      </c>
      <c r="B58">
        <v>0.68256904196662349</v>
      </c>
      <c r="C58">
        <v>0.6928229543103871</v>
      </c>
      <c r="D58">
        <v>0.70590404865491641</v>
      </c>
      <c r="E58">
        <v>0.8723650058791268</v>
      </c>
      <c r="F58">
        <v>1.3207183321380664</v>
      </c>
      <c r="G58">
        <v>1.1729731537751404</v>
      </c>
      <c r="H58">
        <v>1.0091944048029255</v>
      </c>
      <c r="I58">
        <v>0.84628853651522273</v>
      </c>
      <c r="J58">
        <v>0.75015856757780008</v>
      </c>
      <c r="K58">
        <v>0.77493754774841772</v>
      </c>
      <c r="L58">
        <v>0.76855015993261011</v>
      </c>
      <c r="M58">
        <v>0.77611848179896048</v>
      </c>
      <c r="N58">
        <v>0.8053233792837089</v>
      </c>
      <c r="O58">
        <v>0.82791365541804118</v>
      </c>
      <c r="P58">
        <v>0.84173165402390493</v>
      </c>
      <c r="Q58">
        <v>0.82851538635058963</v>
      </c>
      <c r="R58">
        <v>0.81882562936832959</v>
      </c>
      <c r="S58">
        <v>0.80521496732544595</v>
      </c>
      <c r="T58">
        <v>0.80416621233150576</v>
      </c>
      <c r="U58">
        <v>0.79947532617207218</v>
      </c>
      <c r="V58">
        <v>0.7935641110696644</v>
      </c>
      <c r="W58">
        <v>0.78932694836601069</v>
      </c>
      <c r="X58">
        <v>0.78502008626247011</v>
      </c>
      <c r="Y58">
        <v>0.78157185330011891</v>
      </c>
      <c r="Z58">
        <v>0.7797888268797728</v>
      </c>
      <c r="AA58">
        <v>0.78074105196247368</v>
      </c>
      <c r="AB58">
        <v>0.77869358251198872</v>
      </c>
      <c r="AC58">
        <v>0.77948827168964219</v>
      </c>
      <c r="AD58">
        <v>0.78142790322650257</v>
      </c>
      <c r="AE58">
        <v>0.77912630346492817</v>
      </c>
      <c r="AF58">
        <v>0.77536759656361931</v>
      </c>
      <c r="AG58">
        <v>0.7710895214327711</v>
      </c>
      <c r="AH58">
        <v>0.76744254635991782</v>
      </c>
      <c r="AI58">
        <v>0.76442980505464053</v>
      </c>
      <c r="AJ58">
        <v>0.76199605004707927</v>
      </c>
      <c r="AK58">
        <v>0.75992218731273475</v>
      </c>
      <c r="AL58">
        <v>0.75800825236066993</v>
      </c>
      <c r="AM58">
        <v>0.75622655471061118</v>
      </c>
      <c r="AN58">
        <v>0.75424311852066539</v>
      </c>
      <c r="AO58">
        <v>0.75189890455977726</v>
      </c>
      <c r="AP58">
        <v>0.74956911744011478</v>
      </c>
      <c r="AQ58">
        <v>0.74500417344648351</v>
      </c>
      <c r="AR58">
        <v>0.74056815989455604</v>
      </c>
      <c r="AS58">
        <v>0.73624516056091494</v>
      </c>
      <c r="AT58">
        <v>0.73197969415361175</v>
      </c>
      <c r="AU58">
        <v>0.72774283184236488</v>
      </c>
    </row>
    <row r="59" spans="1:47" x14ac:dyDescent="0.2">
      <c r="A59">
        <v>53</v>
      </c>
      <c r="B59">
        <v>0.68256904196662349</v>
      </c>
      <c r="C59">
        <v>0.6928229543103871</v>
      </c>
      <c r="D59">
        <v>0.70590404865491641</v>
      </c>
      <c r="E59">
        <v>0.8723650058791268</v>
      </c>
      <c r="F59">
        <v>1.3207183321380664</v>
      </c>
      <c r="G59">
        <v>1.1729731537751404</v>
      </c>
      <c r="H59">
        <v>1.0091647021186814</v>
      </c>
      <c r="I59">
        <v>0.84647483452807182</v>
      </c>
      <c r="J59">
        <v>0.75065374785612515</v>
      </c>
      <c r="K59">
        <v>0.77550391330427826</v>
      </c>
      <c r="L59">
        <v>0.76932237179218599</v>
      </c>
      <c r="M59">
        <v>0.77727578075498649</v>
      </c>
      <c r="N59">
        <v>0.80645490728917446</v>
      </c>
      <c r="O59">
        <v>0.82942310547467069</v>
      </c>
      <c r="P59">
        <v>0.84366686603626306</v>
      </c>
      <c r="Q59">
        <v>0.83095535761885708</v>
      </c>
      <c r="R59">
        <v>0.82180309382837624</v>
      </c>
      <c r="S59">
        <v>0.80876083179145464</v>
      </c>
      <c r="T59">
        <v>0.80833557180102666</v>
      </c>
      <c r="U59">
        <v>0.80435105595398504</v>
      </c>
      <c r="V59">
        <v>0.79909905765581912</v>
      </c>
      <c r="W59">
        <v>0.79547364787813024</v>
      </c>
      <c r="X59">
        <v>0.79174195786398949</v>
      </c>
      <c r="Y59">
        <v>0.78877411604426928</v>
      </c>
      <c r="Z59">
        <v>0.7874487863845272</v>
      </c>
      <c r="AA59">
        <v>0.78871903907584529</v>
      </c>
      <c r="AB59">
        <v>0.78693271082853844</v>
      </c>
      <c r="AC59">
        <v>0.7879617481780733</v>
      </c>
      <c r="AD59">
        <v>0.79009335925313962</v>
      </c>
      <c r="AE59">
        <v>0.78797621662094663</v>
      </c>
      <c r="AF59">
        <v>0.78437459305522794</v>
      </c>
      <c r="AG59">
        <v>0.78023563267254858</v>
      </c>
      <c r="AH59">
        <v>0.77671501956618083</v>
      </c>
      <c r="AI59">
        <v>0.7738167134865086</v>
      </c>
      <c r="AJ59">
        <v>0.77149214207684036</v>
      </c>
      <c r="AK59">
        <v>0.76951642830174716</v>
      </c>
      <c r="AL59">
        <v>0.7676979940197115</v>
      </c>
      <c r="AM59">
        <v>0.76600435187983285</v>
      </c>
      <c r="AN59">
        <v>0.7641040973504486</v>
      </c>
      <c r="AO59">
        <v>0.76183449601938347</v>
      </c>
      <c r="AP59">
        <v>0.7595689679228631</v>
      </c>
      <c r="AQ59">
        <v>0.75503130409773245</v>
      </c>
      <c r="AR59">
        <v>0.75061284129812356</v>
      </c>
      <c r="AS59">
        <v>0.74629826662126353</v>
      </c>
      <c r="AT59">
        <v>0.74203109461985639</v>
      </c>
      <c r="AU59">
        <v>0.73778406080601022</v>
      </c>
    </row>
    <row r="60" spans="1:47" x14ac:dyDescent="0.2">
      <c r="A60">
        <v>54</v>
      </c>
      <c r="B60">
        <v>0.68256904196662349</v>
      </c>
      <c r="C60">
        <v>0.6928229543103871</v>
      </c>
      <c r="D60">
        <v>0.70590404865491641</v>
      </c>
      <c r="E60">
        <v>0.8723650058791268</v>
      </c>
      <c r="F60">
        <v>1.3207183321380664</v>
      </c>
      <c r="G60">
        <v>1.1729731537751404</v>
      </c>
      <c r="H60">
        <v>1.0091504085073524</v>
      </c>
      <c r="I60">
        <v>0.84640854218139283</v>
      </c>
      <c r="J60">
        <v>0.75042516678684279</v>
      </c>
      <c r="K60">
        <v>0.77522492879239158</v>
      </c>
      <c r="L60">
        <v>0.76894239097244199</v>
      </c>
      <c r="M60">
        <v>0.77673344345843442</v>
      </c>
      <c r="N60">
        <v>0.80596277274866135</v>
      </c>
      <c r="O60">
        <v>0.82875793370069128</v>
      </c>
      <c r="P60">
        <v>0.84281274417199359</v>
      </c>
      <c r="Q60">
        <v>0.82987688643374802</v>
      </c>
      <c r="R60">
        <v>0.82049488095166478</v>
      </c>
      <c r="S60">
        <v>0.80716037509460514</v>
      </c>
      <c r="T60">
        <v>0.80645123322160128</v>
      </c>
      <c r="U60">
        <v>0.80211200355359358</v>
      </c>
      <c r="V60">
        <v>0.79654130666203515</v>
      </c>
      <c r="W60">
        <v>0.79257384001537956</v>
      </c>
      <c r="X60">
        <v>0.78850237027459258</v>
      </c>
      <c r="Y60">
        <v>0.78527226337443945</v>
      </c>
      <c r="Z60">
        <v>0.78363032594275683</v>
      </c>
      <c r="AA60">
        <v>0.78482941836376174</v>
      </c>
      <c r="AB60">
        <v>0.78291260167985555</v>
      </c>
      <c r="AC60">
        <v>0.7837955226308887</v>
      </c>
      <c r="AD60">
        <v>0.78582248694185552</v>
      </c>
      <c r="AE60">
        <v>0.78359890523095788</v>
      </c>
      <c r="AF60">
        <v>0.77988381653801353</v>
      </c>
      <c r="AG60">
        <v>0.77562072150872563</v>
      </c>
      <c r="AH60">
        <v>0.77198562056798237</v>
      </c>
      <c r="AI60">
        <v>0.76898774364074352</v>
      </c>
      <c r="AJ60">
        <v>0.76657281267098476</v>
      </c>
      <c r="AK60">
        <v>0.76452205245892435</v>
      </c>
      <c r="AL60">
        <v>0.76262147960912219</v>
      </c>
      <c r="AM60">
        <v>0.76084418470029125</v>
      </c>
      <c r="AN60">
        <v>0.75886452282243477</v>
      </c>
      <c r="AO60">
        <v>0.75651980059828117</v>
      </c>
      <c r="AP60">
        <v>0.75417892696320277</v>
      </c>
      <c r="AQ60">
        <v>0.74956470787844742</v>
      </c>
      <c r="AR60">
        <v>0.74507557888935227</v>
      </c>
      <c r="AS60">
        <v>0.74069955043931224</v>
      </c>
      <c r="AT60">
        <v>0.73637320064556755</v>
      </c>
      <c r="AU60">
        <v>0.73207544203968666</v>
      </c>
    </row>
    <row r="61" spans="1:47" x14ac:dyDescent="0.2">
      <c r="A61">
        <v>55</v>
      </c>
      <c r="B61">
        <v>1.110889388724795</v>
      </c>
      <c r="C61">
        <v>1.1625917324796264</v>
      </c>
      <c r="D61">
        <v>1.1885653516345058</v>
      </c>
      <c r="E61">
        <v>1.4102770658412351</v>
      </c>
      <c r="F61">
        <v>1.7329562027285177</v>
      </c>
      <c r="G61">
        <v>1.6368674852217178</v>
      </c>
      <c r="H61">
        <v>1.4840302233253828</v>
      </c>
      <c r="I61">
        <v>1.3200936314288982</v>
      </c>
      <c r="J61">
        <v>1.2284318968136787</v>
      </c>
      <c r="K61">
        <v>1.2465781248033125</v>
      </c>
      <c r="L61">
        <v>1.2338414134521603</v>
      </c>
      <c r="M61">
        <v>1.2370533092806979</v>
      </c>
      <c r="N61">
        <v>1.259308037109979</v>
      </c>
      <c r="O61">
        <v>1.2793541327332445</v>
      </c>
      <c r="P61">
        <v>1.2899606390396863</v>
      </c>
      <c r="Q61">
        <v>1.2726100689421629</v>
      </c>
      <c r="R61">
        <v>1.25808717458</v>
      </c>
      <c r="S61">
        <v>1.2439374752822261</v>
      </c>
      <c r="T61">
        <v>1.2373240476444813</v>
      </c>
      <c r="U61">
        <v>1.2304000707903235</v>
      </c>
      <c r="V61">
        <v>1.2204143088835</v>
      </c>
      <c r="W61">
        <v>1.213277200403317</v>
      </c>
      <c r="X61">
        <v>1.2079514850348601</v>
      </c>
      <c r="Y61">
        <v>1.2010528725157301</v>
      </c>
      <c r="Z61">
        <v>1.1985765183355852</v>
      </c>
      <c r="AA61">
        <v>1.1923573050804495</v>
      </c>
      <c r="AB61">
        <v>1.187541586695769</v>
      </c>
      <c r="AC61">
        <v>1.186541548228224</v>
      </c>
      <c r="AD61">
        <v>1.1859055499671827</v>
      </c>
      <c r="AE61">
        <v>1.1820528270627295</v>
      </c>
      <c r="AF61">
        <v>1.1766675601532979</v>
      </c>
      <c r="AG61">
        <v>1.1707401309211536</v>
      </c>
      <c r="AH61">
        <v>1.1653519794407805</v>
      </c>
      <c r="AI61">
        <v>1.1603499997045728</v>
      </c>
      <c r="AJ61">
        <v>1.1559121834061248</v>
      </c>
      <c r="AK61">
        <v>1.1515975500492968</v>
      </c>
      <c r="AL61">
        <v>1.1478097156330562</v>
      </c>
      <c r="AM61">
        <v>1.1442177338533246</v>
      </c>
      <c r="AN61">
        <v>1.1404083243725978</v>
      </c>
      <c r="AO61">
        <v>1.1362906935533226</v>
      </c>
      <c r="AP61">
        <v>1.132146944970347</v>
      </c>
      <c r="AQ61">
        <v>1.1283903128298061</v>
      </c>
      <c r="AR61">
        <v>1.124728911877042</v>
      </c>
      <c r="AS61">
        <v>1.1211339972612246</v>
      </c>
      <c r="AT61">
        <v>1.1175840230973026</v>
      </c>
      <c r="AU61">
        <v>1.1140355479724091</v>
      </c>
    </row>
    <row r="62" spans="1:47" x14ac:dyDescent="0.2">
      <c r="A62">
        <v>56</v>
      </c>
      <c r="B62">
        <v>1.110889388724795</v>
      </c>
      <c r="C62">
        <v>1.1625917324796264</v>
      </c>
      <c r="D62">
        <v>1.1885653516345058</v>
      </c>
      <c r="E62">
        <v>1.4102770658412351</v>
      </c>
      <c r="F62">
        <v>1.7329562027285177</v>
      </c>
      <c r="G62">
        <v>1.6368674852217178</v>
      </c>
      <c r="H62">
        <v>1.4826788254757264</v>
      </c>
      <c r="I62">
        <v>1.318615474639881</v>
      </c>
      <c r="J62">
        <v>1.2267437535249575</v>
      </c>
      <c r="K62">
        <v>1.2447160195214204</v>
      </c>
      <c r="L62">
        <v>1.2317894990003631</v>
      </c>
      <c r="M62">
        <v>1.2349020491013385</v>
      </c>
      <c r="N62">
        <v>1.258335634090586</v>
      </c>
      <c r="O62">
        <v>1.2783539549523757</v>
      </c>
      <c r="P62">
        <v>1.288951379710054</v>
      </c>
      <c r="Q62">
        <v>1.2715861569353837</v>
      </c>
      <c r="R62">
        <v>1.2570598072819101</v>
      </c>
      <c r="S62">
        <v>1.2429021374664895</v>
      </c>
      <c r="T62">
        <v>1.2362628868177095</v>
      </c>
      <c r="U62">
        <v>1.2292922315045309</v>
      </c>
      <c r="V62">
        <v>1.2192733213111198</v>
      </c>
      <c r="W62">
        <v>1.2120779381739248</v>
      </c>
      <c r="X62">
        <v>1.2066970684900393</v>
      </c>
      <c r="Y62">
        <v>1.1997414278453129</v>
      </c>
      <c r="Z62">
        <v>1.1971850332400016</v>
      </c>
      <c r="AA62">
        <v>1.1909405979725598</v>
      </c>
      <c r="AB62">
        <v>1.1860843651858777</v>
      </c>
      <c r="AC62">
        <v>1.185052411281261</v>
      </c>
      <c r="AD62">
        <v>1.1843882859850177</v>
      </c>
      <c r="AE62">
        <v>1.180497725432379</v>
      </c>
      <c r="AF62">
        <v>1.175079851816311</v>
      </c>
      <c r="AG62">
        <v>1.1691071010934762</v>
      </c>
      <c r="AH62">
        <v>1.1636834868401988</v>
      </c>
      <c r="AI62">
        <v>1.1586519038405141</v>
      </c>
      <c r="AJ62">
        <v>1.154170133954493</v>
      </c>
      <c r="AK62">
        <v>1.1498303593202972</v>
      </c>
      <c r="AL62">
        <v>1.1459991453567184</v>
      </c>
      <c r="AM62">
        <v>1.1423789645204652</v>
      </c>
      <c r="AN62">
        <v>1.1385253641814936</v>
      </c>
      <c r="AO62">
        <v>1.1343804455401008</v>
      </c>
      <c r="AP62">
        <v>1.1302052831285103</v>
      </c>
      <c r="AQ62">
        <v>1.1264280453798592</v>
      </c>
      <c r="AR62">
        <v>1.1227476394125726</v>
      </c>
      <c r="AS62">
        <v>1.1191361940562599</v>
      </c>
      <c r="AT62">
        <v>1.1155703102602821</v>
      </c>
      <c r="AU62">
        <v>1.1120082453453439</v>
      </c>
    </row>
    <row r="63" spans="1:47" x14ac:dyDescent="0.2">
      <c r="A63">
        <v>57</v>
      </c>
      <c r="B63">
        <v>1.110889388724795</v>
      </c>
      <c r="C63">
        <v>1.1625917324796264</v>
      </c>
      <c r="D63">
        <v>1.1885653516345058</v>
      </c>
      <c r="E63">
        <v>1.4102770658412351</v>
      </c>
      <c r="F63">
        <v>1.7329562027285177</v>
      </c>
      <c r="G63">
        <v>1.6368674852217178</v>
      </c>
      <c r="H63">
        <v>1.4840586513979981</v>
      </c>
      <c r="I63">
        <v>1.3195518486334799</v>
      </c>
      <c r="J63">
        <v>1.2268120158728359</v>
      </c>
      <c r="K63">
        <v>1.2446157243954372</v>
      </c>
      <c r="L63">
        <v>1.231239424854174</v>
      </c>
      <c r="M63">
        <v>1.2337563178076731</v>
      </c>
      <c r="N63">
        <v>1.256772001993973</v>
      </c>
      <c r="O63">
        <v>1.2764997005342877</v>
      </c>
      <c r="P63">
        <v>1.2868816614133096</v>
      </c>
      <c r="Q63">
        <v>1.269356257280458</v>
      </c>
      <c r="R63">
        <v>1.2547239199832949</v>
      </c>
      <c r="S63">
        <v>1.2404705133851119</v>
      </c>
      <c r="T63">
        <v>1.2336597222659691</v>
      </c>
      <c r="U63">
        <v>1.2264323331134315</v>
      </c>
      <c r="V63">
        <v>1.2161031212233964</v>
      </c>
      <c r="W63">
        <v>1.2085741069189735</v>
      </c>
      <c r="X63">
        <v>1.2028044863339142</v>
      </c>
      <c r="Y63">
        <v>1.1954543553145709</v>
      </c>
      <c r="Z63">
        <v>1.1924797442768851</v>
      </c>
      <c r="AA63">
        <v>1.1858389261257964</v>
      </c>
      <c r="AB63">
        <v>1.1806912665236229</v>
      </c>
      <c r="AC63">
        <v>1.1793634383015634</v>
      </c>
      <c r="AD63">
        <v>1.1784270834530122</v>
      </c>
      <c r="AE63">
        <v>1.1742772359146993</v>
      </c>
      <c r="AF63">
        <v>1.1686044873869681</v>
      </c>
      <c r="AG63">
        <v>1.1623937883064659</v>
      </c>
      <c r="AH63">
        <v>1.1567258943910634</v>
      </c>
      <c r="AI63">
        <v>1.1514491267988967</v>
      </c>
      <c r="AJ63">
        <v>1.1467381025118779</v>
      </c>
      <c r="AK63">
        <v>1.1421561864626724</v>
      </c>
      <c r="AL63">
        <v>1.138097072675972</v>
      </c>
      <c r="AM63">
        <v>1.1342377162443165</v>
      </c>
      <c r="AN63">
        <v>1.1301587156636996</v>
      </c>
      <c r="AO63">
        <v>1.1257729883012733</v>
      </c>
      <c r="AP63">
        <v>1.1213632184804556</v>
      </c>
      <c r="AQ63">
        <v>1.1175269452656411</v>
      </c>
      <c r="AR63">
        <v>1.1137976540196122</v>
      </c>
      <c r="AS63">
        <v>1.1101473039812255</v>
      </c>
      <c r="AT63">
        <v>1.1065524936472722</v>
      </c>
      <c r="AU63">
        <v>1.1029711907684911</v>
      </c>
    </row>
    <row r="64" spans="1:47" x14ac:dyDescent="0.2">
      <c r="A64">
        <v>58</v>
      </c>
      <c r="B64">
        <v>1.110889388724795</v>
      </c>
      <c r="C64">
        <v>1.1625917324796264</v>
      </c>
      <c r="D64">
        <v>1.1885653516345058</v>
      </c>
      <c r="E64">
        <v>1.4102770658412351</v>
      </c>
      <c r="F64">
        <v>1.7329562027285177</v>
      </c>
      <c r="G64">
        <v>1.6368674852217178</v>
      </c>
      <c r="H64">
        <v>1.484023733259733</v>
      </c>
      <c r="I64">
        <v>1.3194909373307453</v>
      </c>
      <c r="J64">
        <v>1.2267037055505563</v>
      </c>
      <c r="K64">
        <v>1.244475166227538</v>
      </c>
      <c r="L64">
        <v>1.2310520771489897</v>
      </c>
      <c r="M64">
        <v>1.2335261661696766</v>
      </c>
      <c r="N64">
        <v>1.2566214754931415</v>
      </c>
      <c r="O64">
        <v>1.276324755893683</v>
      </c>
      <c r="P64">
        <v>1.2866873919698807</v>
      </c>
      <c r="Q64">
        <v>1.2691437088932893</v>
      </c>
      <c r="R64">
        <v>1.2544973112946041</v>
      </c>
      <c r="S64">
        <v>1.2402246477481325</v>
      </c>
      <c r="T64">
        <v>1.2333936453918919</v>
      </c>
      <c r="U64">
        <v>1.2261351438446535</v>
      </c>
      <c r="V64">
        <v>1.2157737911709365</v>
      </c>
      <c r="W64">
        <v>1.2082047371542384</v>
      </c>
      <c r="X64">
        <v>1.2023891245201364</v>
      </c>
      <c r="Y64">
        <v>1.1949936940662189</v>
      </c>
      <c r="Z64">
        <v>1.1919623864988753</v>
      </c>
      <c r="AA64">
        <v>1.1852851320981905</v>
      </c>
      <c r="AB64">
        <v>1.1801089019165913</v>
      </c>
      <c r="AC64">
        <v>1.178749402328346</v>
      </c>
      <c r="AD64">
        <v>1.1777850137090986</v>
      </c>
      <c r="AE64">
        <v>1.1736064066608209</v>
      </c>
      <c r="AF64">
        <v>1.1679031066552616</v>
      </c>
      <c r="AG64">
        <v>1.1616596753584936</v>
      </c>
      <c r="AH64">
        <v>1.1559592597693069</v>
      </c>
      <c r="AI64">
        <v>1.1506509219067265</v>
      </c>
      <c r="AJ64">
        <v>1.1459086898862614</v>
      </c>
      <c r="AK64">
        <v>1.1412968475061167</v>
      </c>
      <c r="AL64">
        <v>1.1372061308046604</v>
      </c>
      <c r="AM64">
        <v>1.1333141527702195</v>
      </c>
      <c r="AN64">
        <v>1.1292023194260061</v>
      </c>
      <c r="AO64">
        <v>1.1247836113595371</v>
      </c>
      <c r="AP64">
        <v>1.1203399502338727</v>
      </c>
      <c r="AQ64">
        <v>1.1164890104521259</v>
      </c>
      <c r="AR64">
        <v>1.1127462836369899</v>
      </c>
      <c r="AS64">
        <v>1.1090842651927733</v>
      </c>
      <c r="AT64">
        <v>1.1054784341459039</v>
      </c>
      <c r="AU64">
        <v>1.1018877925016981</v>
      </c>
    </row>
    <row r="65" spans="1:47" x14ac:dyDescent="0.2">
      <c r="A65">
        <v>59</v>
      </c>
      <c r="B65">
        <v>1.110889388724795</v>
      </c>
      <c r="C65">
        <v>1.1625917324796264</v>
      </c>
      <c r="D65">
        <v>1.1885653516345058</v>
      </c>
      <c r="E65">
        <v>1.4102770658412351</v>
      </c>
      <c r="F65">
        <v>1.7329562027285177</v>
      </c>
      <c r="G65">
        <v>1.6368674852217178</v>
      </c>
      <c r="H65">
        <v>1.4804562306676154</v>
      </c>
      <c r="I65">
        <v>1.3158548538149808</v>
      </c>
      <c r="J65">
        <v>1.2231391024584159</v>
      </c>
      <c r="K65">
        <v>1.2404660900662052</v>
      </c>
      <c r="L65">
        <v>1.2267420251429317</v>
      </c>
      <c r="M65">
        <v>1.2293256777593742</v>
      </c>
      <c r="N65">
        <v>1.255516094501179</v>
      </c>
      <c r="O65">
        <v>1.2753443707351457</v>
      </c>
      <c r="P65">
        <v>1.2858365950343438</v>
      </c>
      <c r="Q65">
        <v>1.2683881037592619</v>
      </c>
      <c r="R65">
        <v>1.2538246791695449</v>
      </c>
      <c r="S65">
        <v>1.2395982720201972</v>
      </c>
      <c r="T65">
        <v>1.2328398621526073</v>
      </c>
      <c r="U65">
        <v>1.2256924283702524</v>
      </c>
      <c r="V65">
        <v>1.2154839085225171</v>
      </c>
      <c r="W65">
        <v>1.2080733763138161</v>
      </c>
      <c r="X65">
        <v>1.2024353181289027</v>
      </c>
      <c r="Y65">
        <v>1.1952428188980042</v>
      </c>
      <c r="Z65">
        <v>1.1924066304165564</v>
      </c>
      <c r="AA65">
        <v>1.1859708146521126</v>
      </c>
      <c r="AB65">
        <v>1.180944080377476</v>
      </c>
      <c r="AC65">
        <v>1.1797173547186492</v>
      </c>
      <c r="AD65">
        <v>1.1788811078681922</v>
      </c>
      <c r="AE65">
        <v>1.174823139198131</v>
      </c>
      <c r="AF65">
        <v>1.1692274974231507</v>
      </c>
      <c r="AG65">
        <v>1.1630799464041612</v>
      </c>
      <c r="AH65">
        <v>1.1574746458124603</v>
      </c>
      <c r="AI65">
        <v>1.1522626663405036</v>
      </c>
      <c r="AJ65">
        <v>1.1476178888269206</v>
      </c>
      <c r="AK65">
        <v>1.1431052913207358</v>
      </c>
      <c r="AL65">
        <v>1.1391116902385745</v>
      </c>
      <c r="AM65">
        <v>1.1353106414846685</v>
      </c>
      <c r="AN65">
        <v>1.1312931805877986</v>
      </c>
      <c r="AO65">
        <v>1.1269683847597984</v>
      </c>
      <c r="AP65">
        <v>1.1226156455265606</v>
      </c>
      <c r="AQ65">
        <v>1.118780062179781</v>
      </c>
      <c r="AR65">
        <v>1.1150473685240532</v>
      </c>
      <c r="AS65">
        <v>1.1113911969340342</v>
      </c>
      <c r="AT65">
        <v>1.1077848897132669</v>
      </c>
      <c r="AU65">
        <v>1.1041897452136245</v>
      </c>
    </row>
    <row r="66" spans="1:47" x14ac:dyDescent="0.2">
      <c r="A66">
        <v>60</v>
      </c>
      <c r="B66">
        <v>1.110889388724795</v>
      </c>
      <c r="C66">
        <v>1.1625917324796264</v>
      </c>
      <c r="D66">
        <v>1.1885653516345058</v>
      </c>
      <c r="E66">
        <v>1.4102770658412351</v>
      </c>
      <c r="F66">
        <v>1.7329562027285177</v>
      </c>
      <c r="G66">
        <v>1.6368674852217178</v>
      </c>
      <c r="H66">
        <v>1.4803906454576967</v>
      </c>
      <c r="I66">
        <v>1.3156989488073052</v>
      </c>
      <c r="J66">
        <v>1.2227230273256995</v>
      </c>
      <c r="K66">
        <v>1.2399291358644247</v>
      </c>
      <c r="L66">
        <v>1.2260193210849248</v>
      </c>
      <c r="M66">
        <v>1.2284197985499272</v>
      </c>
      <c r="N66">
        <v>1.2548983722257496</v>
      </c>
      <c r="O66">
        <v>1.2746300433097071</v>
      </c>
      <c r="P66">
        <v>1.2850513732265731</v>
      </c>
      <c r="Q66">
        <v>1.2675420766121901</v>
      </c>
      <c r="R66">
        <v>1.2529387684848503</v>
      </c>
      <c r="S66">
        <v>1.2386536687129139</v>
      </c>
      <c r="T66">
        <v>1.2318282254103265</v>
      </c>
      <c r="U66">
        <v>1.2245703864233959</v>
      </c>
      <c r="V66">
        <v>1.2142491682255951</v>
      </c>
      <c r="W66">
        <v>1.2066978176892635</v>
      </c>
      <c r="X66">
        <v>1.200898804566644</v>
      </c>
      <c r="Y66">
        <v>1.1935505354020504</v>
      </c>
      <c r="Z66">
        <v>1.190520413761162</v>
      </c>
      <c r="AA66">
        <v>1.1839663656797401</v>
      </c>
      <c r="AB66">
        <v>1.178838408646099</v>
      </c>
      <c r="AC66">
        <v>1.1774998754570243</v>
      </c>
      <c r="AD66">
        <v>1.1765650591659982</v>
      </c>
      <c r="AE66">
        <v>1.1724059775425069</v>
      </c>
      <c r="AF66">
        <v>1.1667034577199589</v>
      </c>
      <c r="AG66">
        <v>1.1604420450247432</v>
      </c>
      <c r="AH66">
        <v>1.1547238291562818</v>
      </c>
      <c r="AI66">
        <v>1.1494024495547546</v>
      </c>
      <c r="AJ66">
        <v>1.1446496378962692</v>
      </c>
      <c r="AK66">
        <v>1.1400336258352928</v>
      </c>
      <c r="AL66">
        <v>1.1359309223931267</v>
      </c>
      <c r="AM66">
        <v>1.1320174228489652</v>
      </c>
      <c r="AN66">
        <v>1.1278870321415528</v>
      </c>
      <c r="AO66">
        <v>1.1234489420466331</v>
      </c>
      <c r="AP66">
        <v>1.1189800641315668</v>
      </c>
      <c r="AQ66">
        <v>1.115093133100248</v>
      </c>
      <c r="AR66">
        <v>1.1113132696086554</v>
      </c>
      <c r="AS66">
        <v>1.1076159273386923</v>
      </c>
      <c r="AT66">
        <v>1.1039707543801363</v>
      </c>
      <c r="AU66">
        <v>1.1003425498939463</v>
      </c>
    </row>
    <row r="67" spans="1:47" x14ac:dyDescent="0.2">
      <c r="A67">
        <v>61</v>
      </c>
      <c r="B67">
        <v>0.96628326846690826</v>
      </c>
      <c r="C67">
        <v>1.0039736937902566</v>
      </c>
      <c r="D67">
        <v>1.0265011841630476</v>
      </c>
      <c r="E67">
        <v>1.2272842833372071</v>
      </c>
      <c r="F67">
        <v>1.5936901638324679</v>
      </c>
      <c r="G67">
        <v>1.477729741501512</v>
      </c>
      <c r="H67">
        <v>1.3217586075159862</v>
      </c>
      <c r="I67">
        <v>1.1579865319327929</v>
      </c>
      <c r="J67">
        <v>1.0640878407238421</v>
      </c>
      <c r="K67">
        <v>1.0827703627035219</v>
      </c>
      <c r="L67">
        <v>1.0718397366378687</v>
      </c>
      <c r="M67">
        <v>1.0767655808055525</v>
      </c>
      <c r="N67">
        <v>1.0960054416279903</v>
      </c>
      <c r="O67">
        <v>1.1165827323305264</v>
      </c>
      <c r="P67">
        <v>1.1272520476758863</v>
      </c>
      <c r="Q67">
        <v>1.110513540300166</v>
      </c>
      <c r="R67">
        <v>1.0967058963049672</v>
      </c>
      <c r="S67">
        <v>1.0814502131874579</v>
      </c>
      <c r="T67">
        <v>1.0760178710753898</v>
      </c>
      <c r="U67">
        <v>1.068978933709932</v>
      </c>
      <c r="V67">
        <v>1.0598044027750058</v>
      </c>
      <c r="W67">
        <v>1.0531957539521235</v>
      </c>
      <c r="X67">
        <v>1.0477347473836622</v>
      </c>
      <c r="Y67">
        <v>1.0419092607164036</v>
      </c>
      <c r="Z67">
        <v>1.039439318961267</v>
      </c>
      <c r="AA67">
        <v>1.0360287808548836</v>
      </c>
      <c r="AB67">
        <v>1.0321829269241107</v>
      </c>
      <c r="AC67">
        <v>1.0317720903342866</v>
      </c>
      <c r="AD67">
        <v>1.0320512011307676</v>
      </c>
      <c r="AE67">
        <v>1.0286921894919556</v>
      </c>
      <c r="AF67">
        <v>1.023837404322578</v>
      </c>
      <c r="AG67">
        <v>1.0184998469883808</v>
      </c>
      <c r="AH67">
        <v>1.0137394260401293</v>
      </c>
      <c r="AI67">
        <v>1.0094575722509671</v>
      </c>
      <c r="AJ67">
        <v>1.0057640172033704</v>
      </c>
      <c r="AK67">
        <v>1.0022781027809582</v>
      </c>
      <c r="AL67">
        <v>0.9991849461976603</v>
      </c>
      <c r="AM67">
        <v>0.99627193842407102</v>
      </c>
      <c r="AN67">
        <v>0.9931219530065335</v>
      </c>
      <c r="AO67">
        <v>0.98966385601769091</v>
      </c>
      <c r="AP67">
        <v>0.98619644287872621</v>
      </c>
      <c r="AQ67">
        <v>0.98212568603873129</v>
      </c>
      <c r="AR67">
        <v>0.97814637979748464</v>
      </c>
      <c r="AS67">
        <v>0.97422952816315989</v>
      </c>
      <c r="AT67">
        <v>0.97034300299522291</v>
      </c>
      <c r="AU67">
        <v>0.96644263049714829</v>
      </c>
    </row>
    <row r="68" spans="1:47" x14ac:dyDescent="0.2">
      <c r="A68">
        <v>62</v>
      </c>
      <c r="B68">
        <v>0.96628326846690826</v>
      </c>
      <c r="C68">
        <v>1.0039736937902566</v>
      </c>
      <c r="D68">
        <v>1.0265011841630476</v>
      </c>
      <c r="E68">
        <v>1.2272842833372071</v>
      </c>
      <c r="F68">
        <v>1.5936901638324679</v>
      </c>
      <c r="G68">
        <v>1.477729741501512</v>
      </c>
      <c r="H68">
        <v>1.3191519690303626</v>
      </c>
      <c r="I68">
        <v>1.1549458279297176</v>
      </c>
      <c r="J68">
        <v>1.0603645407754898</v>
      </c>
      <c r="K68">
        <v>1.0784357203837218</v>
      </c>
      <c r="L68">
        <v>1.0668086055812795</v>
      </c>
      <c r="M68">
        <v>1.0712994501128434</v>
      </c>
      <c r="N68">
        <v>1.0933713710798516</v>
      </c>
      <c r="O68">
        <v>1.1137835852545699</v>
      </c>
      <c r="P68">
        <v>1.1243900149850843</v>
      </c>
      <c r="Q68">
        <v>1.1075978441528433</v>
      </c>
      <c r="R68">
        <v>1.0937564520286183</v>
      </c>
      <c r="S68">
        <v>1.0784228303128502</v>
      </c>
      <c r="T68">
        <v>1.0728837984500095</v>
      </c>
      <c r="U68">
        <v>1.0657088392063865</v>
      </c>
      <c r="V68">
        <v>1.0564107957643518</v>
      </c>
      <c r="W68">
        <v>1.0496086254165933</v>
      </c>
      <c r="X68">
        <v>1.0439506110779984</v>
      </c>
      <c r="Y68">
        <v>1.0379388693154643</v>
      </c>
      <c r="Z68">
        <v>1.0352355888202929</v>
      </c>
      <c r="AA68">
        <v>1.0317743125085039</v>
      </c>
      <c r="AB68">
        <v>1.027812279168147</v>
      </c>
      <c r="AC68">
        <v>1.0272636372315378</v>
      </c>
      <c r="AD68">
        <v>1.0274511353572398</v>
      </c>
      <c r="AE68">
        <v>1.0239605030113401</v>
      </c>
      <c r="AF68">
        <v>1.0189979765157944</v>
      </c>
      <c r="AG68">
        <v>1.0135160709291835</v>
      </c>
      <c r="AH68">
        <v>1.0086189580530993</v>
      </c>
      <c r="AI68">
        <v>1.0042196233486647</v>
      </c>
      <c r="AJ68">
        <v>1.0004059410541002</v>
      </c>
      <c r="AK68">
        <v>0.99683075995126957</v>
      </c>
      <c r="AL68">
        <v>0.99362202560066559</v>
      </c>
      <c r="AM68">
        <v>0.9905751033289848</v>
      </c>
      <c r="AN68">
        <v>0.98733349599519982</v>
      </c>
      <c r="AO68">
        <v>0.98375646279585771</v>
      </c>
      <c r="AP68">
        <v>0.98017104325552595</v>
      </c>
      <c r="AQ68">
        <v>0.97602754582512952</v>
      </c>
      <c r="AR68">
        <v>0.9719800506658004</v>
      </c>
      <c r="AS68">
        <v>0.96800252115221763</v>
      </c>
      <c r="AT68">
        <v>0.9640561431875655</v>
      </c>
      <c r="AU68">
        <v>0.96010272587903578</v>
      </c>
    </row>
    <row r="69" spans="1:47" x14ac:dyDescent="0.2">
      <c r="A69">
        <v>63</v>
      </c>
      <c r="B69">
        <v>0.96628326846690826</v>
      </c>
      <c r="C69">
        <v>1.0039736937902566</v>
      </c>
      <c r="D69">
        <v>1.0265011841630476</v>
      </c>
      <c r="E69">
        <v>1.2272842833372071</v>
      </c>
      <c r="F69">
        <v>1.5936901638324679</v>
      </c>
      <c r="G69">
        <v>1.477729741501512</v>
      </c>
      <c r="H69">
        <v>1.3223659408995116</v>
      </c>
      <c r="I69">
        <v>1.1577176866062466</v>
      </c>
      <c r="J69">
        <v>1.0623699500268602</v>
      </c>
      <c r="K69">
        <v>1.0806349912244571</v>
      </c>
      <c r="L69">
        <v>1.068837897253182</v>
      </c>
      <c r="M69">
        <v>1.0727465602348694</v>
      </c>
      <c r="N69">
        <v>1.0926115682746371</v>
      </c>
      <c r="O69">
        <v>1.1127246761463534</v>
      </c>
      <c r="P69">
        <v>1.1231103733840282</v>
      </c>
      <c r="Q69">
        <v>1.1061373820923939</v>
      </c>
      <c r="R69">
        <v>1.09218269293615</v>
      </c>
      <c r="S69">
        <v>1.0767820052921675</v>
      </c>
      <c r="T69">
        <v>1.0710999267836523</v>
      </c>
      <c r="U69">
        <v>1.0636598633254288</v>
      </c>
      <c r="V69">
        <v>1.0540545593010768</v>
      </c>
      <c r="W69">
        <v>1.0469346454951518</v>
      </c>
      <c r="X69">
        <v>1.0409145192265974</v>
      </c>
      <c r="Y69">
        <v>1.034536662379741</v>
      </c>
      <c r="Z69">
        <v>1.0314506427257486</v>
      </c>
      <c r="AA69">
        <v>1.0275753423664646</v>
      </c>
      <c r="AB69">
        <v>1.0233208947556129</v>
      </c>
      <c r="AC69">
        <v>1.0225246547767484</v>
      </c>
      <c r="AD69">
        <v>1.022465826512406</v>
      </c>
      <c r="AE69">
        <v>1.0187442254458943</v>
      </c>
      <c r="AF69">
        <v>1.0135882306006965</v>
      </c>
      <c r="AG69">
        <v>1.007920740235936</v>
      </c>
      <c r="AH69">
        <v>1.0028386537734291</v>
      </c>
      <c r="AI69">
        <v>0.99828094015178648</v>
      </c>
      <c r="AJ69">
        <v>0.9942884470622243</v>
      </c>
      <c r="AK69">
        <v>0.99052580999208528</v>
      </c>
      <c r="AL69">
        <v>0.98715558775502399</v>
      </c>
      <c r="AM69">
        <v>0.98394849347706093</v>
      </c>
      <c r="AN69">
        <v>0.98053101251732366</v>
      </c>
      <c r="AO69">
        <v>0.9768027796087404</v>
      </c>
      <c r="AP69">
        <v>0.97305651831039808</v>
      </c>
      <c r="AQ69">
        <v>0.96889071887662381</v>
      </c>
      <c r="AR69">
        <v>0.96482971578604648</v>
      </c>
      <c r="AS69">
        <v>0.96084526615342514</v>
      </c>
      <c r="AT69">
        <v>0.95690272238888174</v>
      </c>
      <c r="AU69">
        <v>0.95295949411417014</v>
      </c>
    </row>
    <row r="70" spans="1:47" x14ac:dyDescent="0.2">
      <c r="A70">
        <v>64</v>
      </c>
      <c r="B70">
        <v>0.96628326846690826</v>
      </c>
      <c r="C70">
        <v>1.0039736937902566</v>
      </c>
      <c r="D70">
        <v>1.0265011841630476</v>
      </c>
      <c r="E70">
        <v>1.2272842833372071</v>
      </c>
      <c r="F70">
        <v>1.5936901638324679</v>
      </c>
      <c r="G70">
        <v>1.477729741501512</v>
      </c>
      <c r="H70">
        <v>1.3223588970624902</v>
      </c>
      <c r="I70">
        <v>1.1576357449682801</v>
      </c>
      <c r="J70">
        <v>1.0621251111743994</v>
      </c>
      <c r="K70">
        <v>1.0803206207053111</v>
      </c>
      <c r="L70">
        <v>1.068410602114455</v>
      </c>
      <c r="M70">
        <v>1.0721837836464498</v>
      </c>
      <c r="N70">
        <v>1.0921563611076279</v>
      </c>
      <c r="O70">
        <v>1.1121903884567617</v>
      </c>
      <c r="P70">
        <v>1.1225182080307017</v>
      </c>
      <c r="Q70">
        <v>1.1054955979129419</v>
      </c>
      <c r="R70">
        <v>1.0915100363781238</v>
      </c>
      <c r="S70">
        <v>1.0760586210897864</v>
      </c>
      <c r="T70">
        <v>1.0703255716661917</v>
      </c>
      <c r="U70">
        <v>1.0627972690491845</v>
      </c>
      <c r="V70">
        <v>1.0531038335550833</v>
      </c>
      <c r="W70">
        <v>1.0458693262067822</v>
      </c>
      <c r="X70">
        <v>1.0397160471521762</v>
      </c>
      <c r="Y70">
        <v>1.0332131891057792</v>
      </c>
      <c r="Z70">
        <v>1.0299648743095311</v>
      </c>
      <c r="AA70">
        <v>1.0260077934578822</v>
      </c>
      <c r="AB70">
        <v>1.0216756421191875</v>
      </c>
      <c r="AC70">
        <v>1.020792022073898</v>
      </c>
      <c r="AD70">
        <v>1.0206600430172232</v>
      </c>
      <c r="AE70">
        <v>1.0168631178909542</v>
      </c>
      <c r="AF70">
        <v>1.0116271049276278</v>
      </c>
      <c r="AG70">
        <v>1.005873046245116</v>
      </c>
      <c r="AH70">
        <v>1.0007066287352417</v>
      </c>
      <c r="AI70">
        <v>0.99606969274014734</v>
      </c>
      <c r="AJ70">
        <v>0.99200052954961537</v>
      </c>
      <c r="AK70">
        <v>0.98816700863765872</v>
      </c>
      <c r="AL70">
        <v>0.98472175392844785</v>
      </c>
      <c r="AM70">
        <v>0.98143750250563144</v>
      </c>
      <c r="AN70">
        <v>0.97794365585614762</v>
      </c>
      <c r="AO70">
        <v>0.97414032532778516</v>
      </c>
      <c r="AP70">
        <v>0.97031740421036627</v>
      </c>
      <c r="AQ70">
        <v>0.96610647821703799</v>
      </c>
      <c r="AR70">
        <v>0.96200380742415592</v>
      </c>
      <c r="AS70">
        <v>0.95798282798427881</v>
      </c>
      <c r="AT70">
        <v>0.95400522733716875</v>
      </c>
      <c r="AU70">
        <v>0.95003169192777004</v>
      </c>
    </row>
    <row r="71" spans="1:47" x14ac:dyDescent="0.2">
      <c r="A71">
        <v>65</v>
      </c>
      <c r="B71">
        <v>0.96628326846690826</v>
      </c>
      <c r="C71">
        <v>1.0039736937902566</v>
      </c>
      <c r="D71">
        <v>1.0265011841630476</v>
      </c>
      <c r="E71">
        <v>1.2272842833372071</v>
      </c>
      <c r="F71">
        <v>1.5936901638324679</v>
      </c>
      <c r="G71">
        <v>1.477729741501512</v>
      </c>
      <c r="H71">
        <v>1.3176820457953029</v>
      </c>
      <c r="I71">
        <v>1.1529245517096727</v>
      </c>
      <c r="J71">
        <v>1.0573885470215421</v>
      </c>
      <c r="K71">
        <v>1.0749148933198798</v>
      </c>
      <c r="L71">
        <v>1.0625661751393487</v>
      </c>
      <c r="M71">
        <v>1.0664818675823866</v>
      </c>
      <c r="N71">
        <v>1.0906479662914854</v>
      </c>
      <c r="O71">
        <v>1.1108308160060489</v>
      </c>
      <c r="P71">
        <v>1.1213116150106739</v>
      </c>
      <c r="Q71">
        <v>1.1044173263670189</v>
      </c>
      <c r="R71">
        <v>1.090540569930345</v>
      </c>
      <c r="S71">
        <v>1.0751269653156545</v>
      </c>
      <c r="T71">
        <v>1.0694730044503225</v>
      </c>
      <c r="U71">
        <v>1.0620907111511722</v>
      </c>
      <c r="V71">
        <v>1.0525999080619313</v>
      </c>
      <c r="W71">
        <v>1.0455614188008149</v>
      </c>
      <c r="X71">
        <v>1.0396188425972663</v>
      </c>
      <c r="Y71">
        <v>1.0333588360540724</v>
      </c>
      <c r="Z71">
        <v>1.0303401677798929</v>
      </c>
      <c r="AA71">
        <v>1.0267186079680568</v>
      </c>
      <c r="AB71">
        <v>1.022571623462454</v>
      </c>
      <c r="AC71">
        <v>1.0218301887941366</v>
      </c>
      <c r="AD71">
        <v>1.021850889926941</v>
      </c>
      <c r="AE71">
        <v>1.0181997751846854</v>
      </c>
      <c r="AF71">
        <v>1.0130690838151475</v>
      </c>
      <c r="AG71">
        <v>1.0074128629898791</v>
      </c>
      <c r="AH71">
        <v>1.0023492131373264</v>
      </c>
      <c r="AI71">
        <v>0.99779872421257965</v>
      </c>
      <c r="AJ71">
        <v>0.99383139328764669</v>
      </c>
      <c r="AK71">
        <v>0.99010952888180637</v>
      </c>
      <c r="AL71">
        <v>0.98675102911863255</v>
      </c>
      <c r="AM71">
        <v>0.98356348848375397</v>
      </c>
      <c r="AN71">
        <v>0.98017128595712488</v>
      </c>
      <c r="AO71">
        <v>0.97644855544675146</v>
      </c>
      <c r="AP71">
        <v>0.97271568082565441</v>
      </c>
      <c r="AQ71">
        <v>0.96850706831785349</v>
      </c>
      <c r="AR71">
        <v>0.964400765947792</v>
      </c>
      <c r="AS71">
        <v>0.9603723189175527</v>
      </c>
      <c r="AT71">
        <v>0.95637918140488265</v>
      </c>
      <c r="AU71">
        <v>0.95238635688077378</v>
      </c>
    </row>
    <row r="72" spans="1:47" x14ac:dyDescent="0.2">
      <c r="A72">
        <v>66</v>
      </c>
      <c r="B72">
        <v>0.96628326846690826</v>
      </c>
      <c r="C72">
        <v>1.0039736937902566</v>
      </c>
      <c r="D72">
        <v>1.0265011841630476</v>
      </c>
      <c r="E72">
        <v>1.2272842833372071</v>
      </c>
      <c r="F72">
        <v>1.5936901638324679</v>
      </c>
      <c r="G72">
        <v>1.477729741501512</v>
      </c>
      <c r="H72">
        <v>1.3176474361322303</v>
      </c>
      <c r="I72">
        <v>1.152767258622855</v>
      </c>
      <c r="J72">
        <v>1.0568341166380708</v>
      </c>
      <c r="K72">
        <v>1.0742133688959241</v>
      </c>
      <c r="L72">
        <v>1.0616311457382883</v>
      </c>
      <c r="M72">
        <v>1.0652997761351202</v>
      </c>
      <c r="N72">
        <v>1.0897833240750281</v>
      </c>
      <c r="O72">
        <v>1.1098368156210829</v>
      </c>
      <c r="P72">
        <v>1.1202303203127555</v>
      </c>
      <c r="Q72">
        <v>1.1032690117761215</v>
      </c>
      <c r="R72">
        <v>1.089359683682958</v>
      </c>
      <c r="S72">
        <v>1.0738839778812894</v>
      </c>
      <c r="T72">
        <v>1.0681615128234825</v>
      </c>
      <c r="U72">
        <v>1.0606511978590663</v>
      </c>
      <c r="V72">
        <v>1.0510356881356713</v>
      </c>
      <c r="W72">
        <v>1.0438353664645312</v>
      </c>
      <c r="X72">
        <v>1.037706309094161</v>
      </c>
      <c r="Y72">
        <v>1.0312755791568888</v>
      </c>
      <c r="Z72">
        <v>1.0280364174042074</v>
      </c>
      <c r="AA72">
        <v>1.0243135469125533</v>
      </c>
      <c r="AB72">
        <v>1.0200556243711574</v>
      </c>
      <c r="AC72">
        <v>1.0191897697303676</v>
      </c>
      <c r="AD72">
        <v>1.0191067187777823</v>
      </c>
      <c r="AE72">
        <v>1.0153488260969756</v>
      </c>
      <c r="AF72">
        <v>1.0101053571725946</v>
      </c>
      <c r="AG72">
        <v>1.0043280331583051</v>
      </c>
      <c r="AH72">
        <v>0.99914658246958898</v>
      </c>
      <c r="AI72">
        <v>0.99448515250220715</v>
      </c>
      <c r="AJ72">
        <v>0.99041057633312468</v>
      </c>
      <c r="AK72">
        <v>0.98658955502315326</v>
      </c>
      <c r="AL72">
        <v>0.98312576849478783</v>
      </c>
      <c r="AM72">
        <v>0.97983024993772472</v>
      </c>
      <c r="AN72">
        <v>0.97633118913745665</v>
      </c>
      <c r="AO72">
        <v>0.97250280671392919</v>
      </c>
      <c r="AP72">
        <v>0.96866236130996841</v>
      </c>
      <c r="AQ72">
        <v>0.96439068411886719</v>
      </c>
      <c r="AR72">
        <v>0.96022601616592851</v>
      </c>
      <c r="AS72">
        <v>0.95614618633333814</v>
      </c>
      <c r="AT72">
        <v>0.95210383038897217</v>
      </c>
      <c r="AU72">
        <v>0.94806838358898027</v>
      </c>
    </row>
    <row r="73" spans="1:47" x14ac:dyDescent="0.2">
      <c r="A73">
        <v>67</v>
      </c>
      <c r="B73">
        <v>0.73329732637511214</v>
      </c>
      <c r="C73">
        <v>0.75021530326110752</v>
      </c>
      <c r="D73">
        <v>0.76905602784541349</v>
      </c>
      <c r="E73">
        <v>0.93639416713878298</v>
      </c>
      <c r="F73">
        <v>1.3706914733178794</v>
      </c>
      <c r="G73">
        <v>1.223495473867741</v>
      </c>
      <c r="H73">
        <v>1.0643614864615329</v>
      </c>
      <c r="I73">
        <v>0.90291904907246623</v>
      </c>
      <c r="J73">
        <v>0.80729125257307344</v>
      </c>
      <c r="K73">
        <v>0.82748988578853866</v>
      </c>
      <c r="L73">
        <v>0.81994732056427666</v>
      </c>
      <c r="M73">
        <v>0.82770438782938782</v>
      </c>
      <c r="N73">
        <v>0.84112138878798537</v>
      </c>
      <c r="O73">
        <v>0.86277216438576054</v>
      </c>
      <c r="P73">
        <v>0.87371271014968166</v>
      </c>
      <c r="Q73">
        <v>0.8580374977130234</v>
      </c>
      <c r="R73">
        <v>0.84534024533733843</v>
      </c>
      <c r="S73">
        <v>0.82869408351775131</v>
      </c>
      <c r="T73">
        <v>0.82508885048009184</v>
      </c>
      <c r="U73">
        <v>0.81809139779441331</v>
      </c>
      <c r="V73">
        <v>0.8102732758615786</v>
      </c>
      <c r="W73">
        <v>0.80458517799112272</v>
      </c>
      <c r="X73">
        <v>0.79911435687081545</v>
      </c>
      <c r="Y73">
        <v>0.79491832723268774</v>
      </c>
      <c r="Z73">
        <v>0.79257013143958077</v>
      </c>
      <c r="AA73">
        <v>0.79324541690637529</v>
      </c>
      <c r="AB73">
        <v>0.79087465755525876</v>
      </c>
      <c r="AC73">
        <v>0.79142536403210684</v>
      </c>
      <c r="AD73">
        <v>0.79313541109699326</v>
      </c>
      <c r="AE73">
        <v>0.79051340646872548</v>
      </c>
      <c r="AF73">
        <v>0.78653333986323126</v>
      </c>
      <c r="AG73">
        <v>0.78204992791568095</v>
      </c>
      <c r="AH73">
        <v>0.77820683543959823</v>
      </c>
      <c r="AI73">
        <v>0.77496780476399119</v>
      </c>
      <c r="AJ73">
        <v>0.77235045599667052</v>
      </c>
      <c r="AK73">
        <v>0.77007780912708468</v>
      </c>
      <c r="AL73">
        <v>0.76795747649845514</v>
      </c>
      <c r="AM73">
        <v>0.76594944968237277</v>
      </c>
      <c r="AN73">
        <v>0.76376241010717127</v>
      </c>
      <c r="AO73">
        <v>0.76119253311016366</v>
      </c>
      <c r="AP73">
        <v>0.75861935447332474</v>
      </c>
      <c r="AQ73">
        <v>0.75401200300620197</v>
      </c>
      <c r="AR73">
        <v>0.74949347143058664</v>
      </c>
      <c r="AS73">
        <v>0.74503645946981367</v>
      </c>
      <c r="AT73">
        <v>0.74059007163979074</v>
      </c>
      <c r="AU73">
        <v>0.73611321664885088</v>
      </c>
    </row>
    <row r="74" spans="1:47" x14ac:dyDescent="0.2">
      <c r="A74">
        <v>68</v>
      </c>
      <c r="B74">
        <v>0.73329732637511214</v>
      </c>
      <c r="C74">
        <v>0.75021530326110752</v>
      </c>
      <c r="D74">
        <v>0.76905602784541349</v>
      </c>
      <c r="E74">
        <v>0.93639416713878298</v>
      </c>
      <c r="F74">
        <v>1.3706914733178794</v>
      </c>
      <c r="G74">
        <v>1.223495473867741</v>
      </c>
      <c r="H74">
        <v>1.0613481415409636</v>
      </c>
      <c r="I74">
        <v>0.89921615460966564</v>
      </c>
      <c r="J74">
        <v>0.8023908493462758</v>
      </c>
      <c r="K74">
        <v>0.82163527922766688</v>
      </c>
      <c r="L74">
        <v>0.81307855239441285</v>
      </c>
      <c r="M74">
        <v>0.82023800681168513</v>
      </c>
      <c r="N74">
        <v>0.83710498295680869</v>
      </c>
      <c r="O74">
        <v>0.85847686814821655</v>
      </c>
      <c r="P74">
        <v>0.86926843261923026</v>
      </c>
      <c r="Q74">
        <v>0.85351594555348798</v>
      </c>
      <c r="R74">
        <v>0.84081375923233015</v>
      </c>
      <c r="S74">
        <v>0.82399506497989783</v>
      </c>
      <c r="T74">
        <v>0.82030188804436965</v>
      </c>
      <c r="U74">
        <v>0.81304940340474419</v>
      </c>
      <c r="V74">
        <v>0.80506527151131302</v>
      </c>
      <c r="W74">
        <v>0.79911468910528283</v>
      </c>
      <c r="X74">
        <v>0.79333005163240577</v>
      </c>
      <c r="Y74">
        <v>0.78889995918174216</v>
      </c>
      <c r="Z74">
        <v>0.78622675638817929</v>
      </c>
      <c r="AA74">
        <v>0.78691474750518353</v>
      </c>
      <c r="AB74">
        <v>0.78442547894795278</v>
      </c>
      <c r="AC74">
        <v>0.78479644440617469</v>
      </c>
      <c r="AD74">
        <v>0.78637470807575816</v>
      </c>
      <c r="AE74">
        <v>0.78364205149088051</v>
      </c>
      <c r="AF74">
        <v>0.77948877750199008</v>
      </c>
      <c r="AG74">
        <v>0.77483836346064572</v>
      </c>
      <c r="AH74">
        <v>0.77081772328137899</v>
      </c>
      <c r="AI74">
        <v>0.76747118752944266</v>
      </c>
      <c r="AJ74">
        <v>0.76470518625553652</v>
      </c>
      <c r="AK74">
        <v>0.76233092302186367</v>
      </c>
      <c r="AL74">
        <v>0.76008068172981691</v>
      </c>
      <c r="AM74">
        <v>0.75797460054986654</v>
      </c>
      <c r="AN74">
        <v>0.75565651878591134</v>
      </c>
      <c r="AO74">
        <v>0.75296990156835308</v>
      </c>
      <c r="AP74">
        <v>0.75028605253572922</v>
      </c>
      <c r="AQ74">
        <v>0.74557068348369337</v>
      </c>
      <c r="AR74">
        <v>0.7409496196437978</v>
      </c>
      <c r="AS74">
        <v>0.73639977986723004</v>
      </c>
      <c r="AT74">
        <v>0.73186046990160858</v>
      </c>
      <c r="AU74">
        <v>0.7272990888129589</v>
      </c>
    </row>
    <row r="75" spans="1:47" x14ac:dyDescent="0.2">
      <c r="A75">
        <v>69</v>
      </c>
      <c r="B75">
        <v>0.73329732637511214</v>
      </c>
      <c r="C75">
        <v>0.75021530326110752</v>
      </c>
      <c r="D75">
        <v>0.76905602784541349</v>
      </c>
      <c r="E75">
        <v>0.93639416713878298</v>
      </c>
      <c r="F75">
        <v>1.3706914733178794</v>
      </c>
      <c r="G75">
        <v>1.223495473867741</v>
      </c>
      <c r="H75">
        <v>1.0673412189481695</v>
      </c>
      <c r="I75">
        <v>0.90440197326853522</v>
      </c>
      <c r="J75">
        <v>0.80690528726299171</v>
      </c>
      <c r="K75">
        <v>0.82682725742124696</v>
      </c>
      <c r="L75">
        <v>0.81831043987039265</v>
      </c>
      <c r="M75">
        <v>0.824797260386121</v>
      </c>
      <c r="N75">
        <v>0.83706016313645382</v>
      </c>
      <c r="O75">
        <v>0.8580800386717603</v>
      </c>
      <c r="P75">
        <v>0.86860803141012066</v>
      </c>
      <c r="Q75">
        <v>0.85262168273331596</v>
      </c>
      <c r="R75">
        <v>0.83978085077481346</v>
      </c>
      <c r="S75">
        <v>0.82295801036040672</v>
      </c>
      <c r="T75">
        <v>0.81906162555790918</v>
      </c>
      <c r="U75">
        <v>0.8115423455564359</v>
      </c>
      <c r="V75">
        <v>0.80317560814134759</v>
      </c>
      <c r="W75">
        <v>0.7968512385694132</v>
      </c>
      <c r="X75">
        <v>0.79071571963024057</v>
      </c>
      <c r="Y75">
        <v>0.78581516997428336</v>
      </c>
      <c r="Z75">
        <v>0.78274493019623859</v>
      </c>
      <c r="AA75">
        <v>0.78285004307294204</v>
      </c>
      <c r="AB75">
        <v>0.78002659172696598</v>
      </c>
      <c r="AC75">
        <v>0.78015835092422103</v>
      </c>
      <c r="AD75">
        <v>0.78148434915251896</v>
      </c>
      <c r="AE75">
        <v>0.77853324702615467</v>
      </c>
      <c r="AF75">
        <v>0.77423047723879002</v>
      </c>
      <c r="AG75">
        <v>0.76942743599274332</v>
      </c>
      <c r="AH75">
        <v>0.76531267513923196</v>
      </c>
      <c r="AI75">
        <v>0.76181147456046583</v>
      </c>
      <c r="AJ75">
        <v>0.75893906118086196</v>
      </c>
      <c r="AK75">
        <v>0.75640034702590719</v>
      </c>
      <c r="AL75">
        <v>0.75405612542302114</v>
      </c>
      <c r="AM75">
        <v>0.75185298782007204</v>
      </c>
      <c r="AN75">
        <v>0.74940779628490028</v>
      </c>
      <c r="AO75">
        <v>0.74663041910658512</v>
      </c>
      <c r="AP75">
        <v>0.74382482392450189</v>
      </c>
      <c r="AQ75">
        <v>0.73913871432107869</v>
      </c>
      <c r="AR75">
        <v>0.73455537883816102</v>
      </c>
      <c r="AS75">
        <v>0.73004684842383527</v>
      </c>
      <c r="AT75">
        <v>0.72556243561666378</v>
      </c>
      <c r="AU75">
        <v>0.72105967579233066</v>
      </c>
    </row>
    <row r="76" spans="1:47" x14ac:dyDescent="0.2">
      <c r="A76">
        <v>70</v>
      </c>
      <c r="B76">
        <v>0.73329732637511214</v>
      </c>
      <c r="C76">
        <v>0.75021530326110752</v>
      </c>
      <c r="D76">
        <v>0.76905602784541349</v>
      </c>
      <c r="E76">
        <v>0.93639416713878298</v>
      </c>
      <c r="F76">
        <v>1.3706914733178794</v>
      </c>
      <c r="G76">
        <v>1.223495473867741</v>
      </c>
      <c r="H76">
        <v>1.066201540477322</v>
      </c>
      <c r="I76">
        <v>0.90301984736694851</v>
      </c>
      <c r="J76">
        <v>0.80491286048119404</v>
      </c>
      <c r="K76">
        <v>0.82446551274941027</v>
      </c>
      <c r="L76">
        <v>0.81554109018726462</v>
      </c>
      <c r="M76">
        <v>0.82158783857764972</v>
      </c>
      <c r="N76">
        <v>0.83514900112386026</v>
      </c>
      <c r="O76">
        <v>0.85598496310137284</v>
      </c>
      <c r="P76">
        <v>0.86639667772334461</v>
      </c>
      <c r="Q76">
        <v>0.85033727924410019</v>
      </c>
      <c r="R76">
        <v>0.83744558789572721</v>
      </c>
      <c r="S76">
        <v>0.82055031825612457</v>
      </c>
      <c r="T76">
        <v>0.81657175138965099</v>
      </c>
      <c r="U76">
        <v>0.80888441631214314</v>
      </c>
      <c r="V76">
        <v>0.80037751990749506</v>
      </c>
      <c r="W76">
        <v>0.79388104431075568</v>
      </c>
      <c r="X76">
        <v>0.7874866734168664</v>
      </c>
      <c r="Y76">
        <v>0.78243398664794184</v>
      </c>
      <c r="Z76">
        <v>0.77910379011079844</v>
      </c>
      <c r="AA76">
        <v>0.77918237124933809</v>
      </c>
      <c r="AB76">
        <v>0.77625384163509215</v>
      </c>
      <c r="AC76">
        <v>0.77625625216909155</v>
      </c>
      <c r="AD76">
        <v>0.77751859121646061</v>
      </c>
      <c r="AE76">
        <v>0.77443694674593477</v>
      </c>
      <c r="AF76">
        <v>0.77002360626125754</v>
      </c>
      <c r="AG76">
        <v>0.76513618287112162</v>
      </c>
      <c r="AH76">
        <v>0.76086386518058247</v>
      </c>
      <c r="AI76">
        <v>0.75730017789617632</v>
      </c>
      <c r="AJ76">
        <v>0.75433223025075113</v>
      </c>
      <c r="AK76">
        <v>0.75171301393520162</v>
      </c>
      <c r="AL76">
        <v>0.74928003605389026</v>
      </c>
      <c r="AM76">
        <v>0.74698558230359369</v>
      </c>
      <c r="AN76">
        <v>0.744485579903995</v>
      </c>
      <c r="AO76">
        <v>0.74159092295845297</v>
      </c>
      <c r="AP76">
        <v>0.7387420028569579</v>
      </c>
      <c r="AQ76">
        <v>0.73398003783902077</v>
      </c>
      <c r="AR76">
        <v>0.72932525909542145</v>
      </c>
      <c r="AS76">
        <v>0.7247530254649831</v>
      </c>
      <c r="AT76">
        <v>0.72020525577116035</v>
      </c>
      <c r="AU76">
        <v>0.71564607221056797</v>
      </c>
    </row>
    <row r="77" spans="1:47" x14ac:dyDescent="0.2">
      <c r="A77">
        <v>71</v>
      </c>
      <c r="B77">
        <v>0.73329732637511214</v>
      </c>
      <c r="C77">
        <v>0.75021530326110752</v>
      </c>
      <c r="D77">
        <v>0.76905602784541349</v>
      </c>
      <c r="E77">
        <v>0.93639416713878298</v>
      </c>
      <c r="F77">
        <v>1.3706914733178794</v>
      </c>
      <c r="G77">
        <v>1.223495473867741</v>
      </c>
      <c r="H77">
        <v>1.0593094201945474</v>
      </c>
      <c r="I77">
        <v>0.89626868540864157</v>
      </c>
      <c r="J77">
        <v>0.7979879893928864</v>
      </c>
      <c r="K77">
        <v>0.816487767595238</v>
      </c>
      <c r="L77">
        <v>0.80697165165196494</v>
      </c>
      <c r="M77">
        <v>0.81333090238034511</v>
      </c>
      <c r="N77">
        <v>0.832984603358772</v>
      </c>
      <c r="O77">
        <v>0.85404043217357295</v>
      </c>
      <c r="P77">
        <v>0.86466496104964718</v>
      </c>
      <c r="Q77">
        <v>0.84878626540161517</v>
      </c>
      <c r="R77">
        <v>0.83606041666119113</v>
      </c>
      <c r="S77">
        <v>0.81913641160540018</v>
      </c>
      <c r="T77">
        <v>0.81530316871502395</v>
      </c>
      <c r="U77">
        <v>0.8077844262288727</v>
      </c>
      <c r="V77">
        <v>0.79956712969323596</v>
      </c>
      <c r="W77">
        <v>0.79330825179448838</v>
      </c>
      <c r="X77">
        <v>0.78717188691258633</v>
      </c>
      <c r="Y77">
        <v>0.78245808577358844</v>
      </c>
      <c r="Z77">
        <v>0.77939227938336564</v>
      </c>
      <c r="AA77">
        <v>0.77996669676364772</v>
      </c>
      <c r="AB77">
        <v>0.77729565015746815</v>
      </c>
      <c r="AC77">
        <v>0.77745485126971536</v>
      </c>
      <c r="AD77">
        <v>0.77888247150968137</v>
      </c>
      <c r="AE77">
        <v>0.77597224030746415</v>
      </c>
      <c r="AF77">
        <v>0.77165665422478957</v>
      </c>
      <c r="AG77">
        <v>0.76683408955783428</v>
      </c>
      <c r="AH77">
        <v>0.76266584783454261</v>
      </c>
      <c r="AI77">
        <v>0.75917310844493846</v>
      </c>
      <c r="AJ77">
        <v>0.75627785387097113</v>
      </c>
      <c r="AK77">
        <v>0.75378185297592226</v>
      </c>
      <c r="AL77">
        <v>0.75141654416703596</v>
      </c>
      <c r="AM77">
        <v>0.74918166057729307</v>
      </c>
      <c r="AN77">
        <v>0.74674907288675263</v>
      </c>
      <c r="AO77">
        <v>0.74394271040543924</v>
      </c>
      <c r="AP77">
        <v>0.74114218016113675</v>
      </c>
      <c r="AQ77">
        <v>0.73635044394487881</v>
      </c>
      <c r="AR77">
        <v>0.73165953149321694</v>
      </c>
      <c r="AS77">
        <v>0.72704819884971206</v>
      </c>
      <c r="AT77">
        <v>0.72245106344516563</v>
      </c>
      <c r="AU77">
        <v>0.71783922443727621</v>
      </c>
    </row>
    <row r="78" spans="1:47" x14ac:dyDescent="0.2">
      <c r="A78">
        <v>72</v>
      </c>
      <c r="B78">
        <v>0.73329732637511214</v>
      </c>
      <c r="C78">
        <v>0.75021530326110752</v>
      </c>
      <c r="D78">
        <v>0.76905602784541349</v>
      </c>
      <c r="E78">
        <v>0.93639416713878298</v>
      </c>
      <c r="F78">
        <v>1.3706914733178794</v>
      </c>
      <c r="G78">
        <v>1.223495473867741</v>
      </c>
      <c r="H78">
        <v>1.0592294514504921</v>
      </c>
      <c r="I78">
        <v>0.89596225681880648</v>
      </c>
      <c r="J78">
        <v>0.79703690727933429</v>
      </c>
      <c r="K78">
        <v>0.81530801686972354</v>
      </c>
      <c r="L78">
        <v>0.80543935022947388</v>
      </c>
      <c r="M78">
        <v>0.81142593292836163</v>
      </c>
      <c r="N78">
        <v>0.83157542207364354</v>
      </c>
      <c r="O78">
        <v>0.8524395317120651</v>
      </c>
      <c r="P78">
        <v>0.86294395621113307</v>
      </c>
      <c r="Q78">
        <v>0.84698028961106386</v>
      </c>
      <c r="R78">
        <v>0.8342231303729406</v>
      </c>
      <c r="S78">
        <v>0.81721646956120531</v>
      </c>
      <c r="T78">
        <v>0.81330182711897481</v>
      </c>
      <c r="U78">
        <v>0.80561167727564942</v>
      </c>
      <c r="V78">
        <v>0.79723853162723557</v>
      </c>
      <c r="W78">
        <v>0.7907734306236075</v>
      </c>
      <c r="X78">
        <v>0.7843995248923723</v>
      </c>
      <c r="Y78">
        <v>0.77948279539051446</v>
      </c>
      <c r="Z78">
        <v>0.7761469133644463</v>
      </c>
      <c r="AA78">
        <v>0.77663708691980904</v>
      </c>
      <c r="AB78">
        <v>0.77384450921968284</v>
      </c>
      <c r="AC78">
        <v>0.77386475150101142</v>
      </c>
      <c r="AD78">
        <v>0.77518463862124731</v>
      </c>
      <c r="AE78">
        <v>0.77216217032088064</v>
      </c>
      <c r="AF78">
        <v>0.76772897100333015</v>
      </c>
      <c r="AG78">
        <v>0.76277948192293077</v>
      </c>
      <c r="AH78">
        <v>0.75849101641846095</v>
      </c>
      <c r="AI78">
        <v>0.7548895268693907</v>
      </c>
      <c r="AJ78">
        <v>0.75189232717660714</v>
      </c>
      <c r="AK78">
        <v>0.74930678343666124</v>
      </c>
      <c r="AL78">
        <v>0.74684511914740792</v>
      </c>
      <c r="AM78">
        <v>0.74451184888328659</v>
      </c>
      <c r="AN78">
        <v>0.74198363573691439</v>
      </c>
      <c r="AO78">
        <v>0.73908436376040676</v>
      </c>
      <c r="AP78">
        <v>0.73618981560926178</v>
      </c>
      <c r="AQ78">
        <v>0.73132541639146609</v>
      </c>
      <c r="AR78">
        <v>0.72656671980544874</v>
      </c>
      <c r="AS78">
        <v>0.72189524286914886</v>
      </c>
      <c r="AT78">
        <v>0.71723961625294919</v>
      </c>
      <c r="AU78">
        <v>0.71257630773265768</v>
      </c>
    </row>
    <row r="79" spans="1:47" x14ac:dyDescent="0.2">
      <c r="A79">
        <v>73</v>
      </c>
      <c r="B79">
        <v>1.1074187909442041</v>
      </c>
      <c r="C79">
        <v>1.1583930699401546</v>
      </c>
      <c r="D79">
        <v>1.1830024011748177</v>
      </c>
      <c r="E79">
        <v>1.4058605664751807</v>
      </c>
      <c r="F79">
        <v>1.7281278137535794</v>
      </c>
      <c r="G79">
        <v>1.6329380461436793</v>
      </c>
      <c r="H79">
        <v>1.4773752379815421</v>
      </c>
      <c r="I79">
        <v>1.3120075565708129</v>
      </c>
      <c r="J79">
        <v>1.2184515109229632</v>
      </c>
      <c r="K79">
        <v>1.2362784047586997</v>
      </c>
      <c r="L79">
        <v>1.2224290758566827</v>
      </c>
      <c r="M79">
        <v>1.2248591020325508</v>
      </c>
      <c r="N79">
        <v>1.2519234294361001</v>
      </c>
      <c r="O79">
        <v>1.2719543544809162</v>
      </c>
      <c r="P79">
        <v>1.2828654406892033</v>
      </c>
      <c r="Q79">
        <v>1.2659570484183358</v>
      </c>
      <c r="R79">
        <v>1.2520504474069021</v>
      </c>
      <c r="S79">
        <v>1.2384924515743374</v>
      </c>
      <c r="T79">
        <v>1.2323563576997332</v>
      </c>
      <c r="U79">
        <v>1.2257965249813358</v>
      </c>
      <c r="V79">
        <v>1.2161079723430519</v>
      </c>
      <c r="W79">
        <v>1.2091623327530443</v>
      </c>
      <c r="X79">
        <v>1.2039218565129728</v>
      </c>
      <c r="Y79">
        <v>1.1970464607722764</v>
      </c>
      <c r="Z79">
        <v>1.1944992407130175</v>
      </c>
      <c r="AA79">
        <v>1.1882272802698535</v>
      </c>
      <c r="AB79">
        <v>1.183357098148905</v>
      </c>
      <c r="AC79">
        <v>1.1822739516572163</v>
      </c>
      <c r="AD79">
        <v>1.1815554139372559</v>
      </c>
      <c r="AE79">
        <v>1.1776085188621044</v>
      </c>
      <c r="AF79">
        <v>1.1721176690478874</v>
      </c>
      <c r="AG79">
        <v>1.1660766922415053</v>
      </c>
      <c r="AH79">
        <v>1.160570469646371</v>
      </c>
      <c r="AI79">
        <v>1.1554479969508438</v>
      </c>
      <c r="AJ79">
        <v>1.1508852649587542</v>
      </c>
      <c r="AK79">
        <v>1.1464449398903733</v>
      </c>
      <c r="AL79">
        <v>1.1425240278724238</v>
      </c>
      <c r="AM79">
        <v>1.1387956214667572</v>
      </c>
      <c r="AN79">
        <v>1.1348498608674211</v>
      </c>
      <c r="AO79">
        <v>1.1305977980570949</v>
      </c>
      <c r="AP79">
        <v>1.1263248652762055</v>
      </c>
      <c r="AQ79">
        <v>1.1225627245872714</v>
      </c>
      <c r="AR79">
        <v>1.1189157340212923</v>
      </c>
      <c r="AS79">
        <v>1.1153595664780305</v>
      </c>
      <c r="AT79">
        <v>1.1118738540262736</v>
      </c>
      <c r="AU79">
        <v>1.1084170430885569</v>
      </c>
    </row>
    <row r="80" spans="1:47" x14ac:dyDescent="0.2">
      <c r="A80">
        <v>74</v>
      </c>
      <c r="B80">
        <v>1.1074187909442041</v>
      </c>
      <c r="C80">
        <v>1.1583930699401546</v>
      </c>
      <c r="D80">
        <v>1.1830024011748177</v>
      </c>
      <c r="E80">
        <v>1.4058605664751807</v>
      </c>
      <c r="F80">
        <v>1.7281278137535794</v>
      </c>
      <c r="G80">
        <v>1.6329380461436793</v>
      </c>
      <c r="H80">
        <v>1.4766566391803542</v>
      </c>
      <c r="I80">
        <v>1.311210980788345</v>
      </c>
      <c r="J80">
        <v>1.217533241317319</v>
      </c>
      <c r="K80">
        <v>1.2352559212142671</v>
      </c>
      <c r="L80">
        <v>1.2212888974394891</v>
      </c>
      <c r="M80">
        <v>1.2236537360539066</v>
      </c>
      <c r="N80">
        <v>1.2513879319736552</v>
      </c>
      <c r="O80">
        <v>1.2713947951092277</v>
      </c>
      <c r="P80">
        <v>1.2822889101508996</v>
      </c>
      <c r="Q80">
        <v>1.2653579056854227</v>
      </c>
      <c r="R80">
        <v>1.251433208590635</v>
      </c>
      <c r="S80">
        <v>1.2378518444291196</v>
      </c>
      <c r="T80">
        <v>1.2316818595401842</v>
      </c>
      <c r="U80">
        <v>1.2250725781973728</v>
      </c>
      <c r="V80">
        <v>1.2153417707917518</v>
      </c>
      <c r="W80">
        <v>1.2083380381580395</v>
      </c>
      <c r="X80">
        <v>1.203039016603602</v>
      </c>
      <c r="Y80">
        <v>1.1961059805317291</v>
      </c>
      <c r="Z80">
        <v>1.1934840277357206</v>
      </c>
      <c r="AA80">
        <v>1.1871801128564252</v>
      </c>
      <c r="AB80">
        <v>1.18227209296677</v>
      </c>
      <c r="AC80">
        <v>1.1811535559260893</v>
      </c>
      <c r="AD80">
        <v>1.1804048875669109</v>
      </c>
      <c r="AE80">
        <v>1.1764216665618004</v>
      </c>
      <c r="AF80">
        <v>1.1708970277449988</v>
      </c>
      <c r="AG80">
        <v>1.1648134143702811</v>
      </c>
      <c r="AH80">
        <v>1.159270834951297</v>
      </c>
      <c r="AI80">
        <v>1.1541153224059504</v>
      </c>
      <c r="AJ80">
        <v>1.149512555036821</v>
      </c>
      <c r="AK80">
        <v>1.1450429070771444</v>
      </c>
      <c r="AL80">
        <v>1.1410823015638989</v>
      </c>
      <c r="AM80">
        <v>1.137321693646322</v>
      </c>
      <c r="AN80">
        <v>1.1333354430417424</v>
      </c>
      <c r="AO80">
        <v>1.1290520344352579</v>
      </c>
      <c r="AP80">
        <v>1.1247459792127217</v>
      </c>
      <c r="AQ80">
        <v>1.1209632787086561</v>
      </c>
      <c r="AR80">
        <v>1.1172975113950345</v>
      </c>
      <c r="AS80">
        <v>1.1137251785798945</v>
      </c>
      <c r="AT80">
        <v>1.110224270405447</v>
      </c>
      <c r="AU80">
        <v>1.1067547670772557</v>
      </c>
    </row>
    <row r="81" spans="1:47" x14ac:dyDescent="0.2">
      <c r="A81">
        <v>75</v>
      </c>
      <c r="B81">
        <v>1.1074187909442041</v>
      </c>
      <c r="C81">
        <v>1.1583930699401546</v>
      </c>
      <c r="D81">
        <v>1.1830024011748177</v>
      </c>
      <c r="E81">
        <v>1.4058605664751807</v>
      </c>
      <c r="F81">
        <v>1.7281278137535794</v>
      </c>
      <c r="G81">
        <v>1.6329380461436793</v>
      </c>
      <c r="H81">
        <v>1.4780531610859089</v>
      </c>
      <c r="I81">
        <v>1.3125614023492074</v>
      </c>
      <c r="J81">
        <v>1.2186781668676048</v>
      </c>
      <c r="K81">
        <v>1.2364834817286618</v>
      </c>
      <c r="L81">
        <v>1.2224698715994928</v>
      </c>
      <c r="M81">
        <v>1.2245563193897682</v>
      </c>
      <c r="N81">
        <v>1.2511594816497706</v>
      </c>
      <c r="O81">
        <v>1.2709003216257939</v>
      </c>
      <c r="P81">
        <v>1.2815105080020679</v>
      </c>
      <c r="Q81">
        <v>1.2642932434826437</v>
      </c>
      <c r="R81">
        <v>1.2500845544424122</v>
      </c>
      <c r="S81">
        <v>1.2362271992315741</v>
      </c>
      <c r="T81">
        <v>1.2297330140465919</v>
      </c>
      <c r="U81">
        <v>1.2227445826751648</v>
      </c>
      <c r="V81">
        <v>1.21260081693303</v>
      </c>
      <c r="W81">
        <v>1.2051814533477569</v>
      </c>
      <c r="X81">
        <v>1.1994480053086809</v>
      </c>
      <c r="Y81">
        <v>1.1920934218592678</v>
      </c>
      <c r="Z81">
        <v>1.1890434145091242</v>
      </c>
      <c r="AA81">
        <v>1.1823487529265626</v>
      </c>
      <c r="AB81">
        <v>1.1771465528049376</v>
      </c>
      <c r="AC81">
        <v>1.1757409913465635</v>
      </c>
      <c r="AD81">
        <v>1.1747284361406252</v>
      </c>
      <c r="AE81">
        <v>1.1704936201900575</v>
      </c>
      <c r="AF81">
        <v>1.1647242654093892</v>
      </c>
      <c r="AG81">
        <v>1.1584085490502731</v>
      </c>
      <c r="AH81">
        <v>1.1526311764212906</v>
      </c>
      <c r="AI81">
        <v>1.1472421422070491</v>
      </c>
      <c r="AJ81">
        <v>1.1424143230888264</v>
      </c>
      <c r="AK81">
        <v>1.1377142426882161</v>
      </c>
      <c r="AL81">
        <v>1.1335299000057708</v>
      </c>
      <c r="AM81">
        <v>1.1295442318114846</v>
      </c>
      <c r="AN81">
        <v>1.1253364965750992</v>
      </c>
      <c r="AO81">
        <v>1.1208240868938388</v>
      </c>
      <c r="AP81">
        <v>1.1162929230119754</v>
      </c>
      <c r="AQ81">
        <v>1.1124511677835129</v>
      </c>
      <c r="AR81">
        <v>1.1087371896143354</v>
      </c>
      <c r="AS81">
        <v>1.1051275745410445</v>
      </c>
      <c r="AT81">
        <v>1.1016001815759471</v>
      </c>
      <c r="AU81">
        <v>1.0981148395643381</v>
      </c>
    </row>
    <row r="82" spans="1:47" x14ac:dyDescent="0.2">
      <c r="A82">
        <v>76</v>
      </c>
      <c r="B82">
        <v>1.1074187909442041</v>
      </c>
      <c r="C82">
        <v>1.1583930699401546</v>
      </c>
      <c r="D82">
        <v>1.1830024011748177</v>
      </c>
      <c r="E82">
        <v>1.4058605664751807</v>
      </c>
      <c r="F82">
        <v>1.7281278137535794</v>
      </c>
      <c r="G82">
        <v>1.6329380461436793</v>
      </c>
      <c r="H82">
        <v>1.4780357980011578</v>
      </c>
      <c r="I82">
        <v>1.3125332790548385</v>
      </c>
      <c r="J82">
        <v>1.2186297383374662</v>
      </c>
      <c r="K82">
        <v>1.2364203431491481</v>
      </c>
      <c r="L82">
        <v>1.2223844392352443</v>
      </c>
      <c r="M82">
        <v>1.2244477253597315</v>
      </c>
      <c r="N82">
        <v>1.2510851661571869</v>
      </c>
      <c r="O82">
        <v>1.2708077489589069</v>
      </c>
      <c r="P82">
        <v>1.2813995492697332</v>
      </c>
      <c r="Q82">
        <v>1.2641621274439281</v>
      </c>
      <c r="R82">
        <v>1.2499342376000677</v>
      </c>
      <c r="S82">
        <v>1.236053147846899</v>
      </c>
      <c r="T82">
        <v>1.2295340769031646</v>
      </c>
      <c r="U82">
        <v>1.2225120222232633</v>
      </c>
      <c r="V82">
        <v>1.2123340150372273</v>
      </c>
      <c r="W82">
        <v>1.2048742175327689</v>
      </c>
      <c r="X82">
        <v>1.1990960432785025</v>
      </c>
      <c r="Y82">
        <v>1.1916984525419949</v>
      </c>
      <c r="Z82">
        <v>1.1885956358503194</v>
      </c>
      <c r="AA82">
        <v>1.1818681210854931</v>
      </c>
      <c r="AB82">
        <v>1.1766392003736057</v>
      </c>
      <c r="AC82">
        <v>1.1752042485574532</v>
      </c>
      <c r="AD82">
        <v>1.1741659584504438</v>
      </c>
      <c r="AE82">
        <v>1.1699048732826909</v>
      </c>
      <c r="AF82">
        <v>1.1641075040141051</v>
      </c>
      <c r="AG82">
        <v>1.1577615640856145</v>
      </c>
      <c r="AH82">
        <v>1.151954224695146</v>
      </c>
      <c r="AI82">
        <v>1.1465361887239292</v>
      </c>
      <c r="AJ82">
        <v>1.1416797722122909</v>
      </c>
      <c r="AK82">
        <v>1.1369523929425067</v>
      </c>
      <c r="AL82">
        <v>1.1327392037315467</v>
      </c>
      <c r="AM82">
        <v>1.1287237918784678</v>
      </c>
      <c r="AN82">
        <v>1.1244862030400793</v>
      </c>
      <c r="AO82">
        <v>1.1199439324637148</v>
      </c>
      <c r="AP82">
        <v>1.1153821757894835</v>
      </c>
      <c r="AQ82">
        <v>1.1115257198770536</v>
      </c>
      <c r="AR82">
        <v>1.1077983799772197</v>
      </c>
      <c r="AS82">
        <v>1.104177296619111</v>
      </c>
      <c r="AT82">
        <v>1.1006392451087907</v>
      </c>
      <c r="AU82">
        <v>1.0971450745400619</v>
      </c>
    </row>
    <row r="83" spans="1:47" x14ac:dyDescent="0.2">
      <c r="A83">
        <v>77</v>
      </c>
      <c r="B83">
        <v>1.1074187909442041</v>
      </c>
      <c r="C83">
        <v>1.1583930699401546</v>
      </c>
      <c r="D83">
        <v>1.1830024011748177</v>
      </c>
      <c r="E83">
        <v>1.4058605664751807</v>
      </c>
      <c r="F83">
        <v>1.7281278137535794</v>
      </c>
      <c r="G83">
        <v>1.6329380461436793</v>
      </c>
      <c r="H83">
        <v>1.4761815179231255</v>
      </c>
      <c r="I83">
        <v>1.3105703991057966</v>
      </c>
      <c r="J83">
        <v>1.2166050933815968</v>
      </c>
      <c r="K83">
        <v>1.2341287926481344</v>
      </c>
      <c r="L83">
        <v>1.219881247843051</v>
      </c>
      <c r="M83">
        <v>1.2219967701983423</v>
      </c>
      <c r="N83">
        <v>1.2504271349436249</v>
      </c>
      <c r="O83">
        <v>1.2702858189615887</v>
      </c>
      <c r="P83">
        <v>1.2810427148419816</v>
      </c>
      <c r="Q83">
        <v>1.2639705917044755</v>
      </c>
      <c r="R83">
        <v>1.2499176282058018</v>
      </c>
      <c r="S83">
        <v>1.2361916480544766</v>
      </c>
      <c r="T83">
        <v>1.2298514830396901</v>
      </c>
      <c r="U83">
        <v>1.2230295569039156</v>
      </c>
      <c r="V83">
        <v>1.213079607626953</v>
      </c>
      <c r="W83">
        <v>1.2058446101480427</v>
      </c>
      <c r="X83">
        <v>1.2002955159934419</v>
      </c>
      <c r="Y83">
        <v>1.1931309667847234</v>
      </c>
      <c r="Z83">
        <v>1.190252719955915</v>
      </c>
      <c r="AA83">
        <v>1.1837611078844246</v>
      </c>
      <c r="AB83">
        <v>1.178694714056651</v>
      </c>
      <c r="AC83">
        <v>1.1774077798588456</v>
      </c>
      <c r="AD83">
        <v>1.1765085943905365</v>
      </c>
      <c r="AE83">
        <v>1.1723800747644979</v>
      </c>
      <c r="AF83">
        <v>1.1667045122675037</v>
      </c>
      <c r="AG83">
        <v>1.1604718807105523</v>
      </c>
      <c r="AH83">
        <v>1.1547765173394717</v>
      </c>
      <c r="AI83">
        <v>1.1494704094550383</v>
      </c>
      <c r="AJ83">
        <v>1.1447263354473824</v>
      </c>
      <c r="AK83">
        <v>1.1401115522135297</v>
      </c>
      <c r="AL83">
        <v>1.1360098375869481</v>
      </c>
      <c r="AM83">
        <v>1.1320977614754979</v>
      </c>
      <c r="AN83">
        <v>1.1279690258902391</v>
      </c>
      <c r="AO83">
        <v>1.1235347845732555</v>
      </c>
      <c r="AP83">
        <v>1.119078265753404</v>
      </c>
      <c r="AQ83">
        <v>1.1152419665525037</v>
      </c>
      <c r="AR83">
        <v>1.1115287465564627</v>
      </c>
      <c r="AS83">
        <v>1.1079164254612035</v>
      </c>
      <c r="AT83">
        <v>1.1043804491686935</v>
      </c>
      <c r="AU83">
        <v>1.1008831719884764</v>
      </c>
    </row>
    <row r="84" spans="1:47" x14ac:dyDescent="0.2">
      <c r="A84">
        <v>78</v>
      </c>
      <c r="B84">
        <v>1.1074187909442041</v>
      </c>
      <c r="C84">
        <v>1.1583930699401546</v>
      </c>
      <c r="D84">
        <v>1.1830024011748177</v>
      </c>
      <c r="E84">
        <v>1.4058605664751807</v>
      </c>
      <c r="F84">
        <v>1.7281278137535794</v>
      </c>
      <c r="G84">
        <v>1.6329380461436793</v>
      </c>
      <c r="H84">
        <v>1.4761510564466724</v>
      </c>
      <c r="I84">
        <v>1.3105054589231888</v>
      </c>
      <c r="J84">
        <v>1.216436273688138</v>
      </c>
      <c r="K84">
        <v>1.2339092698966287</v>
      </c>
      <c r="L84">
        <v>1.219578183388659</v>
      </c>
      <c r="M84">
        <v>1.2215956844823153</v>
      </c>
      <c r="N84">
        <v>1.250130706652512</v>
      </c>
      <c r="O84">
        <v>1.2699150133756176</v>
      </c>
      <c r="P84">
        <v>1.2805991314084488</v>
      </c>
      <c r="Q84">
        <v>1.2634500229595744</v>
      </c>
      <c r="R84">
        <v>1.249326477907883</v>
      </c>
      <c r="S84">
        <v>1.2355143497966707</v>
      </c>
      <c r="T84">
        <v>1.2290827858209301</v>
      </c>
      <c r="U84">
        <v>1.2221374654797483</v>
      </c>
      <c r="V84">
        <v>1.2120646091603269</v>
      </c>
      <c r="W84">
        <v>1.2046871896019384</v>
      </c>
      <c r="X84">
        <v>1.1989838737204463</v>
      </c>
      <c r="Y84">
        <v>1.1916755981980647</v>
      </c>
      <c r="Z84">
        <v>1.1886240955171508</v>
      </c>
      <c r="AA84">
        <v>1.1820327138467963</v>
      </c>
      <c r="AB84">
        <v>1.1768733473095094</v>
      </c>
      <c r="AC84">
        <v>1.1754851517290279</v>
      </c>
      <c r="AD84">
        <v>1.1744977963553425</v>
      </c>
      <c r="AE84">
        <v>1.1702795992607566</v>
      </c>
      <c r="AF84">
        <v>1.1645091177493749</v>
      </c>
      <c r="AG84">
        <v>1.1581747847284272</v>
      </c>
      <c r="AH84">
        <v>1.1523788657960012</v>
      </c>
      <c r="AI84">
        <v>1.1469756446849473</v>
      </c>
      <c r="AJ84">
        <v>1.1421359164795388</v>
      </c>
      <c r="AK84">
        <v>1.1374299071509084</v>
      </c>
      <c r="AL84">
        <v>1.1332319039789083</v>
      </c>
      <c r="AM84">
        <v>1.1292206120704422</v>
      </c>
      <c r="AN84">
        <v>1.1249924320248448</v>
      </c>
      <c r="AO84">
        <v>1.1204586992533778</v>
      </c>
      <c r="AP84">
        <v>1.1159003333772255</v>
      </c>
      <c r="AQ84">
        <v>1.1120139701077538</v>
      </c>
      <c r="AR84">
        <v>1.1082549141406308</v>
      </c>
      <c r="AS84">
        <v>1.1046027648838317</v>
      </c>
      <c r="AT84">
        <v>1.1010295188498376</v>
      </c>
      <c r="AU84">
        <v>1.0975008127906352</v>
      </c>
    </row>
    <row r="85" spans="1:47" x14ac:dyDescent="0.2">
      <c r="A85">
        <v>79</v>
      </c>
      <c r="B85">
        <v>0.96138420155043192</v>
      </c>
      <c r="C85">
        <v>0.99778827263160252</v>
      </c>
      <c r="D85">
        <v>1.018271636537055</v>
      </c>
      <c r="E85">
        <v>1.2206731330857381</v>
      </c>
      <c r="F85">
        <v>1.5870942798718437</v>
      </c>
      <c r="G85">
        <v>1.472202264123422</v>
      </c>
      <c r="H85">
        <v>1.3124408861048387</v>
      </c>
      <c r="I85">
        <v>1.1464293441452225</v>
      </c>
      <c r="J85">
        <v>1.0497208808449736</v>
      </c>
      <c r="K85">
        <v>1.0678872012594092</v>
      </c>
      <c r="L85">
        <v>1.0553661676677799</v>
      </c>
      <c r="M85">
        <v>1.0592184936541558</v>
      </c>
      <c r="N85">
        <v>1.0853253729611718</v>
      </c>
      <c r="O85">
        <v>1.1059248169210196</v>
      </c>
      <c r="P85">
        <v>1.117115225141863</v>
      </c>
      <c r="Q85">
        <v>1.1010950706427347</v>
      </c>
      <c r="R85">
        <v>1.0882572033742715</v>
      </c>
      <c r="S85">
        <v>1.0738875943045159</v>
      </c>
      <c r="T85">
        <v>1.069222189677896</v>
      </c>
      <c r="U85">
        <v>1.0627969026806607</v>
      </c>
      <c r="V85">
        <v>1.054150204881334</v>
      </c>
      <c r="W85">
        <v>1.0479007444561756</v>
      </c>
      <c r="X85">
        <v>1.042654961075292</v>
      </c>
      <c r="Y85">
        <v>1.0369739017210944</v>
      </c>
      <c r="Z85">
        <v>1.0345144971056577</v>
      </c>
      <c r="AA85">
        <v>1.0311904389223274</v>
      </c>
      <c r="AB85">
        <v>1.0273184614432349</v>
      </c>
      <c r="AC85">
        <v>1.0268387724553847</v>
      </c>
      <c r="AD85">
        <v>1.0270623552217117</v>
      </c>
      <c r="AE85">
        <v>1.0236247229435937</v>
      </c>
      <c r="AF85">
        <v>1.0186855303569649</v>
      </c>
      <c r="AG85">
        <v>1.0132409831233782</v>
      </c>
      <c r="AH85">
        <v>1.0083748313281664</v>
      </c>
      <c r="AI85">
        <v>1.0039933791182196</v>
      </c>
      <c r="AJ85">
        <v>1.0001936744315851</v>
      </c>
      <c r="AK85">
        <v>0.99661028174554289</v>
      </c>
      <c r="AL85">
        <v>0.99340727566539289</v>
      </c>
      <c r="AM85">
        <v>0.99037993478341146</v>
      </c>
      <c r="AN85">
        <v>0.98713080184335422</v>
      </c>
      <c r="AO85">
        <v>0.98356801098624946</v>
      </c>
      <c r="AP85">
        <v>0.98000428884082658</v>
      </c>
      <c r="AQ85">
        <v>0.97592848327350312</v>
      </c>
      <c r="AR85">
        <v>0.97196505111540332</v>
      </c>
      <c r="AS85">
        <v>0.96808952960020966</v>
      </c>
      <c r="AT85">
        <v>0.96426944103369416</v>
      </c>
      <c r="AU85">
        <v>0.96046330363576904</v>
      </c>
    </row>
    <row r="86" spans="1:47" x14ac:dyDescent="0.2">
      <c r="A86">
        <v>80</v>
      </c>
      <c r="B86">
        <v>0.96138420155043192</v>
      </c>
      <c r="C86">
        <v>0.99778827263160252</v>
      </c>
      <c r="D86">
        <v>1.018271636537055</v>
      </c>
      <c r="E86">
        <v>1.2206731330857381</v>
      </c>
      <c r="F86">
        <v>1.5870942798718437</v>
      </c>
      <c r="G86">
        <v>1.472202264123422</v>
      </c>
      <c r="H86">
        <v>1.3116980563249327</v>
      </c>
      <c r="I86">
        <v>1.1455215434909936</v>
      </c>
      <c r="J86">
        <v>1.0485476415603607</v>
      </c>
      <c r="K86">
        <v>1.066488372029784</v>
      </c>
      <c r="L86">
        <v>1.0536735413664406</v>
      </c>
      <c r="M86">
        <v>1.0572956315589763</v>
      </c>
      <c r="N86">
        <v>1.0843539688848005</v>
      </c>
      <c r="O86">
        <v>1.1048312229313377</v>
      </c>
      <c r="P86">
        <v>1.115932766292572</v>
      </c>
      <c r="Q86">
        <v>1.0998156169452553</v>
      </c>
      <c r="R86">
        <v>1.0868848615170008</v>
      </c>
      <c r="S86">
        <v>1.0723947644790117</v>
      </c>
      <c r="T86">
        <v>1.0675956986262287</v>
      </c>
      <c r="U86">
        <v>1.0610055152256832</v>
      </c>
      <c r="V86">
        <v>1.0522034995280294</v>
      </c>
      <c r="W86">
        <v>1.0457551304066066</v>
      </c>
      <c r="X86">
        <v>1.0403032831076213</v>
      </c>
      <c r="Y86">
        <v>1.0344320793091666</v>
      </c>
      <c r="Z86">
        <v>1.0317421034622172</v>
      </c>
      <c r="AA86">
        <v>1.0283298967516936</v>
      </c>
      <c r="AB86">
        <v>1.0243407582761006</v>
      </c>
      <c r="AC86">
        <v>1.0237294156275287</v>
      </c>
      <c r="AD86">
        <v>1.0238554663586636</v>
      </c>
      <c r="AE86">
        <v>1.0203018551664553</v>
      </c>
      <c r="AF86">
        <v>1.0152544837810136</v>
      </c>
      <c r="AG86">
        <v>1.00967720900768</v>
      </c>
      <c r="AH86">
        <v>1.004683781734556</v>
      </c>
      <c r="AI86">
        <v>1.0001925651584331</v>
      </c>
      <c r="AJ86">
        <v>0.99627821785288628</v>
      </c>
      <c r="AK86">
        <v>0.99260130005806513</v>
      </c>
      <c r="AL86">
        <v>0.98928661901351811</v>
      </c>
      <c r="AM86">
        <v>0.98614082943012804</v>
      </c>
      <c r="AN86">
        <v>0.98279335107899612</v>
      </c>
      <c r="AO86">
        <v>0.97911789413085271</v>
      </c>
      <c r="AP86">
        <v>0.97544027385413001</v>
      </c>
      <c r="AQ86">
        <v>0.97129854051900777</v>
      </c>
      <c r="AR86">
        <v>0.96727428115066716</v>
      </c>
      <c r="AS86">
        <v>0.96334564683790758</v>
      </c>
      <c r="AT86">
        <v>0.95947464370062951</v>
      </c>
      <c r="AU86">
        <v>0.95562477210092389</v>
      </c>
    </row>
    <row r="87" spans="1:47" x14ac:dyDescent="0.2">
      <c r="A87">
        <v>81</v>
      </c>
      <c r="B87">
        <v>0.96138420155043192</v>
      </c>
      <c r="C87">
        <v>0.99778827263160252</v>
      </c>
      <c r="D87">
        <v>1.018271636537055</v>
      </c>
      <c r="E87">
        <v>1.2206731330857381</v>
      </c>
      <c r="F87">
        <v>1.5870942798718437</v>
      </c>
      <c r="G87">
        <v>1.472202264123422</v>
      </c>
      <c r="H87">
        <v>1.3134644952068539</v>
      </c>
      <c r="I87">
        <v>1.1472474669566062</v>
      </c>
      <c r="J87">
        <v>1.0501227306684311</v>
      </c>
      <c r="K87">
        <v>1.0682852010061852</v>
      </c>
      <c r="L87">
        <v>1.0555306819802535</v>
      </c>
      <c r="M87">
        <v>1.0588346508734214</v>
      </c>
      <c r="N87">
        <v>1.0842201393695303</v>
      </c>
      <c r="O87">
        <v>1.1043880230709167</v>
      </c>
      <c r="P87">
        <v>1.1151649539238271</v>
      </c>
      <c r="Q87">
        <v>1.0986955878170854</v>
      </c>
      <c r="R87">
        <v>1.0854300143994646</v>
      </c>
      <c r="S87">
        <v>1.0706313105212824</v>
      </c>
      <c r="T87">
        <v>1.0654766612937041</v>
      </c>
      <c r="U87">
        <v>1.058449084168277</v>
      </c>
      <c r="V87">
        <v>1.0491921390796963</v>
      </c>
      <c r="W87">
        <v>1.0423011832385316</v>
      </c>
      <c r="X87">
        <v>1.0364082929702976</v>
      </c>
      <c r="Y87">
        <v>1.0301231087709832</v>
      </c>
      <c r="Z87">
        <v>1.0270182935088636</v>
      </c>
      <c r="AA87">
        <v>1.0232095795632672</v>
      </c>
      <c r="AB87">
        <v>1.0189299430019114</v>
      </c>
      <c r="AC87">
        <v>1.0180678589712797</v>
      </c>
      <c r="AD87">
        <v>1.0179550109701134</v>
      </c>
      <c r="AE87">
        <v>1.0141679910723864</v>
      </c>
      <c r="AF87">
        <v>1.0089281669322983</v>
      </c>
      <c r="AG87">
        <v>1.0031648061112428</v>
      </c>
      <c r="AH87">
        <v>0.99798360737746328</v>
      </c>
      <c r="AI87">
        <v>0.99332891266570589</v>
      </c>
      <c r="AJ87">
        <v>0.98923860890713278</v>
      </c>
      <c r="AK87">
        <v>0.98538038738792144</v>
      </c>
      <c r="AL87">
        <v>0.98190809023142234</v>
      </c>
      <c r="AM87">
        <v>0.9785983621492198</v>
      </c>
      <c r="AN87">
        <v>0.97508076560072199</v>
      </c>
      <c r="AO87">
        <v>0.97125965318091545</v>
      </c>
      <c r="AP87">
        <v>0.96742942091564721</v>
      </c>
      <c r="AQ87">
        <v>0.96325911681068632</v>
      </c>
      <c r="AR87">
        <v>0.95921587718538781</v>
      </c>
      <c r="AS87">
        <v>0.9552764258195553</v>
      </c>
      <c r="AT87">
        <v>0.95140545496950069</v>
      </c>
      <c r="AU87">
        <v>0.94756338175352561</v>
      </c>
    </row>
    <row r="88" spans="1:47" x14ac:dyDescent="0.2">
      <c r="A88">
        <v>82</v>
      </c>
      <c r="B88">
        <v>0.96138420155043192</v>
      </c>
      <c r="C88">
        <v>0.99778827263160252</v>
      </c>
      <c r="D88">
        <v>1.018271636537055</v>
      </c>
      <c r="E88">
        <v>1.2206731330857381</v>
      </c>
      <c r="F88">
        <v>1.5870942798718437</v>
      </c>
      <c r="G88">
        <v>1.472202264123422</v>
      </c>
      <c r="H88">
        <v>1.313461320320054</v>
      </c>
      <c r="I88">
        <v>1.1472167628222334</v>
      </c>
      <c r="J88">
        <v>1.050026077776532</v>
      </c>
      <c r="K88">
        <v>1.0681598564915789</v>
      </c>
      <c r="L88">
        <v>1.0553534582905642</v>
      </c>
      <c r="M88">
        <v>1.0585809042936107</v>
      </c>
      <c r="N88">
        <v>1.0839952670012201</v>
      </c>
      <c r="O88">
        <v>1.1040979227733523</v>
      </c>
      <c r="P88">
        <v>1.1148099916553602</v>
      </c>
      <c r="Q88">
        <v>1.0982711438567527</v>
      </c>
      <c r="R88">
        <v>1.084941814458857</v>
      </c>
      <c r="S88">
        <v>1.07006153925347</v>
      </c>
      <c r="T88">
        <v>1.0648248095124395</v>
      </c>
      <c r="U88">
        <v>1.0576844841859829</v>
      </c>
      <c r="V88">
        <v>1.0483168465088641</v>
      </c>
      <c r="W88">
        <v>1.0412948081621325</v>
      </c>
      <c r="X88">
        <v>1.0352580916010319</v>
      </c>
      <c r="Y88">
        <v>1.028842047869039</v>
      </c>
      <c r="Z88">
        <v>1.0255735728018565</v>
      </c>
      <c r="AA88">
        <v>1.0216841005035935</v>
      </c>
      <c r="AB88">
        <v>1.0173257998662466</v>
      </c>
      <c r="AC88">
        <v>1.0163762970409846</v>
      </c>
      <c r="AD88">
        <v>1.0161907694502901</v>
      </c>
      <c r="AE88">
        <v>1.012329275417597</v>
      </c>
      <c r="AF88">
        <v>1.0070102128601466</v>
      </c>
      <c r="AG88">
        <v>1.0011608372797853</v>
      </c>
      <c r="AH88">
        <v>0.9958958666403378</v>
      </c>
      <c r="AI88">
        <v>0.99116250507128867</v>
      </c>
      <c r="AJ88">
        <v>0.98699609451128256</v>
      </c>
      <c r="AK88">
        <v>0.98306754982565658</v>
      </c>
      <c r="AL88">
        <v>0.97952079472895948</v>
      </c>
      <c r="AM88">
        <v>0.97613454191894977</v>
      </c>
      <c r="AN88">
        <v>0.97254130716383913</v>
      </c>
      <c r="AO88">
        <v>0.96864601816204021</v>
      </c>
      <c r="AP88">
        <v>0.96474030136512312</v>
      </c>
      <c r="AQ88">
        <v>0.96052448725898032</v>
      </c>
      <c r="AR88">
        <v>0.95643963654798214</v>
      </c>
      <c r="AS88">
        <v>0.95246425027946813</v>
      </c>
      <c r="AT88">
        <v>0.94855936390333762</v>
      </c>
      <c r="AU88">
        <v>0.94468870600968935</v>
      </c>
    </row>
    <row r="89" spans="1:47" x14ac:dyDescent="0.2">
      <c r="A89">
        <v>83</v>
      </c>
      <c r="B89">
        <v>0.96138420155043192</v>
      </c>
      <c r="C89">
        <v>0.99778827263160252</v>
      </c>
      <c r="D89">
        <v>1.018271636537055</v>
      </c>
      <c r="E89">
        <v>1.2206731330857381</v>
      </c>
      <c r="F89">
        <v>1.5870942798718437</v>
      </c>
      <c r="G89">
        <v>1.472202264123422</v>
      </c>
      <c r="H89">
        <v>1.3115653443713975</v>
      </c>
      <c r="I89">
        <v>1.1452407749849725</v>
      </c>
      <c r="J89">
        <v>1.0479630709942607</v>
      </c>
      <c r="K89">
        <v>1.0657759457447722</v>
      </c>
      <c r="L89">
        <v>1.0527383897572633</v>
      </c>
      <c r="M89">
        <v>1.056085692085234</v>
      </c>
      <c r="N89">
        <v>1.0834581219450126</v>
      </c>
      <c r="O89">
        <v>1.1037447612643314</v>
      </c>
      <c r="P89">
        <v>1.1146663310776761</v>
      </c>
      <c r="Q89">
        <v>1.0983617377870909</v>
      </c>
      <c r="R89">
        <v>1.0852622392844355</v>
      </c>
      <c r="S89">
        <v>1.0705849574254473</v>
      </c>
      <c r="T89">
        <v>1.06557565507749</v>
      </c>
      <c r="U89">
        <v>1.058715770403875</v>
      </c>
      <c r="V89">
        <v>1.0496514298862536</v>
      </c>
      <c r="W89">
        <v>1.0429217418248355</v>
      </c>
      <c r="X89">
        <v>1.0371731486137967</v>
      </c>
      <c r="Y89">
        <v>1.0310345356215447</v>
      </c>
      <c r="Z89">
        <v>1.0280442721553404</v>
      </c>
      <c r="AA89">
        <v>1.0244456398193806</v>
      </c>
      <c r="AB89">
        <v>1.0202801764980043</v>
      </c>
      <c r="AC89">
        <v>1.0194905575208044</v>
      </c>
      <c r="AD89">
        <v>1.0194630505921272</v>
      </c>
      <c r="AE89">
        <v>1.0157580181864265</v>
      </c>
      <c r="AF89">
        <v>1.0105597562033848</v>
      </c>
      <c r="AG89">
        <v>1.0048295052128127</v>
      </c>
      <c r="AH89">
        <v>0.99968791396824996</v>
      </c>
      <c r="AI89">
        <v>0.99505681920889355</v>
      </c>
      <c r="AJ89">
        <v>0.99100478218416566</v>
      </c>
      <c r="AK89">
        <v>0.98719740367789532</v>
      </c>
      <c r="AL89">
        <v>0.98374855170933229</v>
      </c>
      <c r="AM89">
        <v>0.98047001205707118</v>
      </c>
      <c r="AN89">
        <v>0.97698982621743813</v>
      </c>
      <c r="AO89">
        <v>0.97318417306411953</v>
      </c>
      <c r="AP89">
        <v>0.96937706181145378</v>
      </c>
      <c r="AQ89">
        <v>0.96517704881557687</v>
      </c>
      <c r="AR89">
        <v>0.96110115239243976</v>
      </c>
      <c r="AS89">
        <v>0.95712897268701203</v>
      </c>
      <c r="AT89">
        <v>0.95321944310537599</v>
      </c>
      <c r="AU89">
        <v>0.94933868165948976</v>
      </c>
    </row>
    <row r="90" spans="1:47" x14ac:dyDescent="0.2">
      <c r="A90">
        <v>84</v>
      </c>
      <c r="B90">
        <v>0.96138420155043192</v>
      </c>
      <c r="C90">
        <v>0.99778827263160252</v>
      </c>
      <c r="D90">
        <v>1.018271636537055</v>
      </c>
      <c r="E90">
        <v>1.2206731330857381</v>
      </c>
      <c r="F90">
        <v>1.5870942798718437</v>
      </c>
      <c r="G90">
        <v>1.472202264123422</v>
      </c>
      <c r="H90">
        <v>1.3115528533082037</v>
      </c>
      <c r="I90">
        <v>1.1451839611365495</v>
      </c>
      <c r="J90">
        <v>1.0477494743162332</v>
      </c>
      <c r="K90">
        <v>1.0655039166679787</v>
      </c>
      <c r="L90">
        <v>1.0523627625396799</v>
      </c>
      <c r="M90">
        <v>1.0555739594123912</v>
      </c>
      <c r="N90">
        <v>1.0830435730163348</v>
      </c>
      <c r="O90">
        <v>1.1032240939624893</v>
      </c>
      <c r="P90">
        <v>1.1140441320060246</v>
      </c>
      <c r="Q90">
        <v>1.0976347164291376</v>
      </c>
      <c r="R90">
        <v>1.0844425721070525</v>
      </c>
      <c r="S90">
        <v>1.0696481497121724</v>
      </c>
      <c r="T90">
        <v>1.0645195825309299</v>
      </c>
      <c r="U90">
        <v>1.0574961059101746</v>
      </c>
      <c r="V90">
        <v>1.0482748936558235</v>
      </c>
      <c r="W90">
        <v>1.0413632520418252</v>
      </c>
      <c r="X90">
        <v>1.0354190527280267</v>
      </c>
      <c r="Y90">
        <v>1.0291080233414029</v>
      </c>
      <c r="Z90">
        <v>1.0259060887360336</v>
      </c>
      <c r="AA90">
        <v>1.0222127328340587</v>
      </c>
      <c r="AB90">
        <v>1.0179386114711566</v>
      </c>
      <c r="AC90">
        <v>1.0170295196287193</v>
      </c>
      <c r="AD90">
        <v>1.0169031529097792</v>
      </c>
      <c r="AE90">
        <v>1.0130972500421367</v>
      </c>
      <c r="AF90">
        <v>1.0077925409230988</v>
      </c>
      <c r="AG90">
        <v>1.0019478510286359</v>
      </c>
      <c r="AH90">
        <v>0.9966951196773981</v>
      </c>
      <c r="AI90">
        <v>0.9919594349770855</v>
      </c>
      <c r="AJ90">
        <v>0.98780633255238759</v>
      </c>
      <c r="AK90">
        <v>0.98390552232062212</v>
      </c>
      <c r="AL90">
        <v>0.98035749017572393</v>
      </c>
      <c r="AM90">
        <v>0.97697728786550619</v>
      </c>
      <c r="AN90">
        <v>0.97339659617967866</v>
      </c>
      <c r="AO90">
        <v>0.9694917351012573</v>
      </c>
      <c r="AP90">
        <v>0.96558382941877097</v>
      </c>
      <c r="AQ90">
        <v>0.9613224580645503</v>
      </c>
      <c r="AR90">
        <v>0.95719006910074722</v>
      </c>
      <c r="AS90">
        <v>0.95316849410748428</v>
      </c>
      <c r="AT90">
        <v>0.94921212512772268</v>
      </c>
      <c r="AU90">
        <v>0.94529123871507803</v>
      </c>
    </row>
    <row r="91" spans="1:47" x14ac:dyDescent="0.2">
      <c r="A91">
        <v>85</v>
      </c>
      <c r="B91">
        <v>0.72479322464546181</v>
      </c>
      <c r="C91">
        <v>0.73882285168415029</v>
      </c>
      <c r="D91">
        <v>0.75396886646025152</v>
      </c>
      <c r="E91">
        <v>0.92375093543481857</v>
      </c>
      <c r="F91">
        <v>1.3599356682799049</v>
      </c>
      <c r="G91">
        <v>1.2140539004001949</v>
      </c>
      <c r="H91">
        <v>1.0484452083663385</v>
      </c>
      <c r="I91">
        <v>0.88286127885435295</v>
      </c>
      <c r="J91">
        <v>0.78263098691178035</v>
      </c>
      <c r="K91">
        <v>0.80192900823006608</v>
      </c>
      <c r="L91">
        <v>0.79193032895253745</v>
      </c>
      <c r="M91">
        <v>0.79828771836164869</v>
      </c>
      <c r="N91">
        <v>0.82308332983949506</v>
      </c>
      <c r="O91">
        <v>0.84495305005906063</v>
      </c>
      <c r="P91">
        <v>0.85689656789415747</v>
      </c>
      <c r="Q91">
        <v>0.84254710858773607</v>
      </c>
      <c r="R91">
        <v>0.83156608642054897</v>
      </c>
      <c r="S91">
        <v>0.81633866209245809</v>
      </c>
      <c r="T91">
        <v>0.81409186581116344</v>
      </c>
      <c r="U91">
        <v>0.80812813534038797</v>
      </c>
      <c r="V91">
        <v>0.80123805513788338</v>
      </c>
      <c r="W91">
        <v>0.79617557446229792</v>
      </c>
      <c r="X91">
        <v>0.79107642969504632</v>
      </c>
      <c r="Y91">
        <v>0.78719424775593361</v>
      </c>
      <c r="Z91">
        <v>0.78491049710327787</v>
      </c>
      <c r="AA91">
        <v>0.78587174249055558</v>
      </c>
      <c r="AB91">
        <v>0.78354466677851797</v>
      </c>
      <c r="AC91">
        <v>0.78402339029346202</v>
      </c>
      <c r="AD91">
        <v>0.78569895297108072</v>
      </c>
      <c r="AE91">
        <v>0.78303021339050083</v>
      </c>
      <c r="AF91">
        <v>0.77894404029844866</v>
      </c>
      <c r="AG91">
        <v>0.77435634244996332</v>
      </c>
      <c r="AH91">
        <v>0.77040451616207573</v>
      </c>
      <c r="AI91">
        <v>0.76709412443958747</v>
      </c>
      <c r="AJ91">
        <v>0.76437114284659602</v>
      </c>
      <c r="AK91">
        <v>0.76202018337204203</v>
      </c>
      <c r="AL91">
        <v>0.75980747623732325</v>
      </c>
      <c r="AM91">
        <v>0.75772333249261126</v>
      </c>
      <c r="AN91">
        <v>0.7554476701315701</v>
      </c>
      <c r="AO91">
        <v>0.75279923899779821</v>
      </c>
      <c r="AP91">
        <v>0.75016617444192246</v>
      </c>
      <c r="AQ91">
        <v>0.74555048162630266</v>
      </c>
      <c r="AR91">
        <v>0.74104588603160171</v>
      </c>
      <c r="AS91">
        <v>0.73662940185742831</v>
      </c>
      <c r="AT91">
        <v>0.73224757677762808</v>
      </c>
      <c r="AU91">
        <v>0.72786274791942795</v>
      </c>
    </row>
    <row r="92" spans="1:47" x14ac:dyDescent="0.2">
      <c r="A92">
        <v>86</v>
      </c>
      <c r="B92">
        <v>0.72479322464546181</v>
      </c>
      <c r="C92">
        <v>0.73882285168415029</v>
      </c>
      <c r="D92">
        <v>0.75396886646025152</v>
      </c>
      <c r="E92">
        <v>0.92375093543481857</v>
      </c>
      <c r="F92">
        <v>1.3599356682799049</v>
      </c>
      <c r="G92">
        <v>1.2140539004001949</v>
      </c>
      <c r="H92">
        <v>1.0480756990950746</v>
      </c>
      <c r="I92">
        <v>0.88230924282538725</v>
      </c>
      <c r="J92">
        <v>0.78171492044072799</v>
      </c>
      <c r="K92">
        <v>0.80079495412600976</v>
      </c>
      <c r="L92">
        <v>0.7904956479623535</v>
      </c>
      <c r="M92">
        <v>0.79654856443181077</v>
      </c>
      <c r="N92">
        <v>0.82192564592573403</v>
      </c>
      <c r="O92">
        <v>0.84357710740498171</v>
      </c>
      <c r="P92">
        <v>0.85532389295044686</v>
      </c>
      <c r="Q92">
        <v>0.84078143731177035</v>
      </c>
      <c r="R92">
        <v>0.82963912925835004</v>
      </c>
      <c r="S92">
        <v>0.81417788957333814</v>
      </c>
      <c r="T92">
        <v>0.81172689868806336</v>
      </c>
      <c r="U92">
        <v>0.80546783024011814</v>
      </c>
      <c r="V92">
        <v>0.79832327563368677</v>
      </c>
      <c r="W92">
        <v>0.79295597086958447</v>
      </c>
      <c r="X92">
        <v>0.78753440610173153</v>
      </c>
      <c r="Y92">
        <v>0.78339380231408062</v>
      </c>
      <c r="Z92">
        <v>0.78078068551368252</v>
      </c>
      <c r="AA92">
        <v>0.7816699651605471</v>
      </c>
      <c r="AB92">
        <v>0.77920243496596009</v>
      </c>
      <c r="AC92">
        <v>0.77951218063324312</v>
      </c>
      <c r="AD92">
        <v>0.78106153207024009</v>
      </c>
      <c r="AE92">
        <v>0.77826755110288037</v>
      </c>
      <c r="AF92">
        <v>0.77403838140387404</v>
      </c>
      <c r="AG92">
        <v>0.76929720033997584</v>
      </c>
      <c r="AH92">
        <v>0.76519889502217275</v>
      </c>
      <c r="AI92">
        <v>0.76176628731962559</v>
      </c>
      <c r="AJ92">
        <v>0.7589210024772175</v>
      </c>
      <c r="AK92">
        <v>0.75646749296699667</v>
      </c>
      <c r="AL92">
        <v>0.75414207245756049</v>
      </c>
      <c r="AM92">
        <v>0.75194966014260511</v>
      </c>
      <c r="AN92">
        <v>0.74956250345363673</v>
      </c>
      <c r="AO92">
        <v>0.74680753304323066</v>
      </c>
      <c r="AP92">
        <v>0.74406825266387899</v>
      </c>
      <c r="AQ92">
        <v>0.73936320760450303</v>
      </c>
      <c r="AR92">
        <v>0.73477545897580832</v>
      </c>
      <c r="AS92">
        <v>0.7302856795025342</v>
      </c>
      <c r="AT92">
        <v>0.72583238499668667</v>
      </c>
      <c r="AU92">
        <v>0.7213849076430181</v>
      </c>
    </row>
    <row r="93" spans="1:47" x14ac:dyDescent="0.2">
      <c r="A93">
        <v>87</v>
      </c>
      <c r="B93">
        <v>0.72479322464546181</v>
      </c>
      <c r="C93">
        <v>0.73882285168415029</v>
      </c>
      <c r="D93">
        <v>0.75396886646025152</v>
      </c>
      <c r="E93">
        <v>0.92375093543481857</v>
      </c>
      <c r="F93">
        <v>1.3599356682799049</v>
      </c>
      <c r="G93">
        <v>1.2140539004001949</v>
      </c>
      <c r="H93">
        <v>1.0500252224030777</v>
      </c>
      <c r="I93">
        <v>0.88398883582042342</v>
      </c>
      <c r="J93">
        <v>0.78310594567160796</v>
      </c>
      <c r="K93">
        <v>0.80241450592913388</v>
      </c>
      <c r="L93">
        <v>0.79203687508346654</v>
      </c>
      <c r="M93">
        <v>0.79754703194149956</v>
      </c>
      <c r="N93">
        <v>0.8211475383452953</v>
      </c>
      <c r="O93">
        <v>0.84232400711113631</v>
      </c>
      <c r="P93">
        <v>0.85360611656230778</v>
      </c>
      <c r="Q93">
        <v>0.83856106240262496</v>
      </c>
      <c r="R93">
        <v>0.82696274826150273</v>
      </c>
      <c r="S93">
        <v>0.81108504589490471</v>
      </c>
      <c r="T93">
        <v>0.80812506587955124</v>
      </c>
      <c r="U93">
        <v>0.80128644128211457</v>
      </c>
      <c r="V93">
        <v>0.79354748311647894</v>
      </c>
      <c r="W93">
        <v>0.78761501045321147</v>
      </c>
      <c r="X93">
        <v>0.78166283343371101</v>
      </c>
      <c r="Y93">
        <v>0.77699259877779114</v>
      </c>
      <c r="Z93">
        <v>0.77389891738835792</v>
      </c>
      <c r="AA93">
        <v>0.77432781321417543</v>
      </c>
      <c r="AB93">
        <v>0.77152806540597707</v>
      </c>
      <c r="AC93">
        <v>0.77157640998628796</v>
      </c>
      <c r="AD93">
        <v>0.77287769380835836</v>
      </c>
      <c r="AE93">
        <v>0.76986229105720805</v>
      </c>
      <c r="AF93">
        <v>0.76545871603449966</v>
      </c>
      <c r="AG93">
        <v>0.76054564300763183</v>
      </c>
      <c r="AH93">
        <v>0.75631365565443331</v>
      </c>
      <c r="AI93">
        <v>0.75272341593163694</v>
      </c>
      <c r="AJ93">
        <v>0.74975365604132782</v>
      </c>
      <c r="AK93">
        <v>0.74714954347324769</v>
      </c>
      <c r="AL93">
        <v>0.74471139884190252</v>
      </c>
      <c r="AM93">
        <v>0.74241492152267996</v>
      </c>
      <c r="AN93">
        <v>0.73990065822499351</v>
      </c>
      <c r="AO93">
        <v>0.73705352381833245</v>
      </c>
      <c r="AP93">
        <v>0.73420282051964703</v>
      </c>
      <c r="AQ93">
        <v>0.72949361051814032</v>
      </c>
      <c r="AR93">
        <v>0.72491147391483091</v>
      </c>
      <c r="AS93">
        <v>0.72043449222014655</v>
      </c>
      <c r="AT93">
        <v>0.71600595194374483</v>
      </c>
      <c r="AU93">
        <v>0.7115898182211331</v>
      </c>
    </row>
    <row r="94" spans="1:47" x14ac:dyDescent="0.2">
      <c r="A94">
        <v>88</v>
      </c>
      <c r="B94">
        <v>0.72479322464546181</v>
      </c>
      <c r="C94">
        <v>0.73882285168415029</v>
      </c>
      <c r="D94">
        <v>0.75396886646025152</v>
      </c>
      <c r="E94">
        <v>0.92375093543481857</v>
      </c>
      <c r="F94">
        <v>1.3599356682799049</v>
      </c>
      <c r="G94">
        <v>1.2140539004001949</v>
      </c>
      <c r="H94">
        <v>1.0493696272239217</v>
      </c>
      <c r="I94">
        <v>0.8831938325438119</v>
      </c>
      <c r="J94">
        <v>0.78198302142196641</v>
      </c>
      <c r="K94">
        <v>0.80108125371740679</v>
      </c>
      <c r="L94">
        <v>0.79045808648540872</v>
      </c>
      <c r="M94">
        <v>0.79570021641821886</v>
      </c>
      <c r="N94">
        <v>0.82008793184572371</v>
      </c>
      <c r="O94">
        <v>0.84111425150438113</v>
      </c>
      <c r="P94">
        <v>0.85225155891876636</v>
      </c>
      <c r="Q94">
        <v>0.83707838580598004</v>
      </c>
      <c r="R94">
        <v>0.82535332276529738</v>
      </c>
      <c r="S94">
        <v>0.80932365424512309</v>
      </c>
      <c r="T94">
        <v>0.80621435074452685</v>
      </c>
      <c r="U94">
        <v>0.79915569373569983</v>
      </c>
      <c r="V94">
        <v>0.79122669810010182</v>
      </c>
      <c r="W94">
        <v>0.78508008356149939</v>
      </c>
      <c r="X94">
        <v>0.77886094230567737</v>
      </c>
      <c r="Y94">
        <v>0.77401154425317642</v>
      </c>
      <c r="Z94">
        <v>0.77065875215062318</v>
      </c>
      <c r="AA94">
        <v>0.77104144659042151</v>
      </c>
      <c r="AB94">
        <v>0.76813174920305949</v>
      </c>
      <c r="AC94">
        <v>0.76804428700020277</v>
      </c>
      <c r="AD94">
        <v>0.76926325611566804</v>
      </c>
      <c r="AE94">
        <v>0.76612771332705665</v>
      </c>
      <c r="AF94">
        <v>0.76160896411268153</v>
      </c>
      <c r="AG94">
        <v>0.75659698612351245</v>
      </c>
      <c r="AH94">
        <v>0.7522242819610282</v>
      </c>
      <c r="AI94">
        <v>0.74855530088760758</v>
      </c>
      <c r="AJ94">
        <v>0.7454857405163049</v>
      </c>
      <c r="AK94">
        <v>0.74280221085240916</v>
      </c>
      <c r="AL94">
        <v>0.74027014013017012</v>
      </c>
      <c r="AM94">
        <v>0.73787763329039635</v>
      </c>
      <c r="AN94">
        <v>0.73529464989819637</v>
      </c>
      <c r="AO94">
        <v>0.7323412776052538</v>
      </c>
      <c r="AP94">
        <v>0.72943113563156359</v>
      </c>
      <c r="AQ94">
        <v>0.72464937208119851</v>
      </c>
      <c r="AR94">
        <v>0.71999979498805622</v>
      </c>
      <c r="AS94">
        <v>0.7154635212799233</v>
      </c>
      <c r="AT94">
        <v>0.71097724691752184</v>
      </c>
      <c r="AU94">
        <v>0.70651070716234421</v>
      </c>
    </row>
    <row r="95" spans="1:47" x14ac:dyDescent="0.2">
      <c r="A95">
        <v>89</v>
      </c>
      <c r="B95">
        <v>0.72479322464546181</v>
      </c>
      <c r="C95">
        <v>0.73882285168415029</v>
      </c>
      <c r="D95">
        <v>0.75396886646025152</v>
      </c>
      <c r="E95">
        <v>0.92375093543481857</v>
      </c>
      <c r="F95">
        <v>1.3599356682799049</v>
      </c>
      <c r="G95">
        <v>1.2140539004001949</v>
      </c>
      <c r="H95">
        <v>1.0479408022840284</v>
      </c>
      <c r="I95">
        <v>0.88190282320524027</v>
      </c>
      <c r="J95">
        <v>0.78083606219709012</v>
      </c>
      <c r="K95">
        <v>0.79973964991751512</v>
      </c>
      <c r="L95">
        <v>0.78911512191781563</v>
      </c>
      <c r="M95">
        <v>0.79473656261923054</v>
      </c>
      <c r="N95">
        <v>0.82050276381524734</v>
      </c>
      <c r="O95">
        <v>0.84185486744708748</v>
      </c>
      <c r="P95">
        <v>0.8533238912812765</v>
      </c>
      <c r="Q95">
        <v>0.83850018504822743</v>
      </c>
      <c r="R95">
        <v>0.8271102679879565</v>
      </c>
      <c r="S95">
        <v>0.81136864079807658</v>
      </c>
      <c r="T95">
        <v>0.8086205446902458</v>
      </c>
      <c r="U95">
        <v>0.80197733295814433</v>
      </c>
      <c r="V95">
        <v>0.79447523129082376</v>
      </c>
      <c r="W95">
        <v>0.78872868784238526</v>
      </c>
      <c r="X95">
        <v>0.78291430165237319</v>
      </c>
      <c r="Y95">
        <v>0.7784404810632034</v>
      </c>
      <c r="Z95">
        <v>0.77544984628546465</v>
      </c>
      <c r="AA95">
        <v>0.77615337772531545</v>
      </c>
      <c r="AB95">
        <v>0.77348754860694524</v>
      </c>
      <c r="AC95">
        <v>0.77359556758827985</v>
      </c>
      <c r="AD95">
        <v>0.77498421281970953</v>
      </c>
      <c r="AE95">
        <v>0.77202740583340013</v>
      </c>
      <c r="AF95">
        <v>0.76764244471862342</v>
      </c>
      <c r="AG95">
        <v>0.76274534829746599</v>
      </c>
      <c r="AH95">
        <v>0.75850131453760505</v>
      </c>
      <c r="AI95">
        <v>0.75493446646718065</v>
      </c>
      <c r="AJ95">
        <v>0.75196292593169889</v>
      </c>
      <c r="AK95">
        <v>0.74939528457618076</v>
      </c>
      <c r="AL95">
        <v>0.74695260207092384</v>
      </c>
      <c r="AM95">
        <v>0.74464300283411988</v>
      </c>
      <c r="AN95">
        <v>0.74214424987849592</v>
      </c>
      <c r="AO95">
        <v>0.73928126344811051</v>
      </c>
      <c r="AP95">
        <v>0.73643707428977223</v>
      </c>
      <c r="AQ95">
        <v>0.73166805452647388</v>
      </c>
      <c r="AR95">
        <v>0.72702355021755094</v>
      </c>
      <c r="AS95">
        <v>0.72248591412764951</v>
      </c>
      <c r="AT95">
        <v>0.71798971897718789</v>
      </c>
      <c r="AU95">
        <v>0.71350736463511244</v>
      </c>
    </row>
    <row r="96" spans="1:47" x14ac:dyDescent="0.2">
      <c r="A96">
        <v>90</v>
      </c>
      <c r="B96">
        <v>0.72479322464546181</v>
      </c>
      <c r="C96">
        <v>0.73882285168415029</v>
      </c>
      <c r="D96">
        <v>0.75396886646025152</v>
      </c>
      <c r="E96">
        <v>0.92375093543481857</v>
      </c>
      <c r="F96">
        <v>1.3599356682799049</v>
      </c>
      <c r="G96">
        <v>1.2140539004001949</v>
      </c>
      <c r="H96">
        <v>1.0479114126374469</v>
      </c>
      <c r="I96">
        <v>0.88178737521813322</v>
      </c>
      <c r="J96">
        <v>0.78045451601675586</v>
      </c>
      <c r="K96">
        <v>0.79926419321264053</v>
      </c>
      <c r="L96">
        <v>0.78847367012124847</v>
      </c>
      <c r="M96">
        <v>0.79387599451644231</v>
      </c>
      <c r="N96">
        <v>0.81980925660177961</v>
      </c>
      <c r="O96">
        <v>0.84099498986423449</v>
      </c>
      <c r="P96">
        <v>0.85231086244220366</v>
      </c>
      <c r="Q96">
        <v>0.83733330095967795</v>
      </c>
      <c r="R96">
        <v>0.82581209512356279</v>
      </c>
      <c r="S96">
        <v>0.80989773977326063</v>
      </c>
      <c r="T96">
        <v>0.80698485513624563</v>
      </c>
      <c r="U96">
        <v>0.80011096870514065</v>
      </c>
      <c r="V96">
        <v>0.79239896702145673</v>
      </c>
      <c r="W96">
        <v>0.78641024344176647</v>
      </c>
      <c r="X96">
        <v>0.78033817226740632</v>
      </c>
      <c r="Y96">
        <v>0.77565239397332164</v>
      </c>
      <c r="Z96">
        <v>0.77239618945276867</v>
      </c>
      <c r="AA96">
        <v>0.77301828332472511</v>
      </c>
      <c r="AB96">
        <v>0.77023051944117871</v>
      </c>
      <c r="AC96">
        <v>0.77020237590226415</v>
      </c>
      <c r="AD96">
        <v>0.77148649787450374</v>
      </c>
      <c r="AE96">
        <v>0.76842200816254735</v>
      </c>
      <c r="AF96">
        <v>0.76392415311366224</v>
      </c>
      <c r="AG96">
        <v>0.75890540705251963</v>
      </c>
      <c r="AH96">
        <v>0.75454642583739473</v>
      </c>
      <c r="AI96">
        <v>0.75087576356541685</v>
      </c>
      <c r="AJ96">
        <v>0.74780696873272934</v>
      </c>
      <c r="AK96">
        <v>0.74515399976188912</v>
      </c>
      <c r="AL96">
        <v>0.7426195364696575</v>
      </c>
      <c r="AM96">
        <v>0.74021642418965594</v>
      </c>
      <c r="AN96">
        <v>0.73762709219543898</v>
      </c>
      <c r="AO96">
        <v>0.73467645132343096</v>
      </c>
      <c r="AP96">
        <v>0.73174402207677758</v>
      </c>
      <c r="AQ96">
        <v>0.7269050205414781</v>
      </c>
      <c r="AR96">
        <v>0.72219573046306407</v>
      </c>
      <c r="AS96">
        <v>0.71760116681212016</v>
      </c>
      <c r="AT96">
        <v>0.71305019084086096</v>
      </c>
      <c r="AU96">
        <v>0.70852021070402316</v>
      </c>
    </row>
    <row r="97" spans="1:47" x14ac:dyDescent="0.2">
      <c r="A97">
        <v>91</v>
      </c>
      <c r="B97">
        <v>1.1058983786792862</v>
      </c>
      <c r="C97">
        <v>1.1565091459849079</v>
      </c>
      <c r="D97">
        <v>1.1803373289443324</v>
      </c>
      <c r="E97">
        <v>1.4034736373576513</v>
      </c>
      <c r="F97">
        <v>1.72524131935611</v>
      </c>
      <c r="G97">
        <v>1.6304085543556526</v>
      </c>
      <c r="H97">
        <v>1.4735685245847172</v>
      </c>
      <c r="I97">
        <v>1.3075567047871313</v>
      </c>
      <c r="J97">
        <v>1.2133046549914364</v>
      </c>
      <c r="K97">
        <v>1.23132579722146</v>
      </c>
      <c r="L97">
        <v>1.2172665500725526</v>
      </c>
      <c r="M97">
        <v>1.2194011258175255</v>
      </c>
      <c r="N97">
        <v>1.2484278484052915</v>
      </c>
      <c r="O97">
        <v>1.2683302392648201</v>
      </c>
      <c r="P97">
        <v>1.279219534978941</v>
      </c>
      <c r="Q97">
        <v>1.2623861587975131</v>
      </c>
      <c r="R97">
        <v>1.2487130111015663</v>
      </c>
      <c r="S97">
        <v>1.2354594556555683</v>
      </c>
      <c r="T97">
        <v>1.2296322964160913</v>
      </c>
      <c r="U97">
        <v>1.2233606476968766</v>
      </c>
      <c r="V97">
        <v>1.2139476593808056</v>
      </c>
      <c r="W97">
        <v>1.2072162672808862</v>
      </c>
      <c r="X97">
        <v>1.2021118261433634</v>
      </c>
      <c r="Y97">
        <v>1.1953113810329494</v>
      </c>
      <c r="Z97">
        <v>1.1927696003394437</v>
      </c>
      <c r="AA97">
        <v>1.1864903678534242</v>
      </c>
      <c r="AB97">
        <v>1.1815987293159425</v>
      </c>
      <c r="AC97">
        <v>1.1804746396274335</v>
      </c>
      <c r="AD97">
        <v>1.1797112225084077</v>
      </c>
      <c r="AE97">
        <v>1.1757116524596363</v>
      </c>
      <c r="AF97">
        <v>1.1701599934573685</v>
      </c>
      <c r="AG97">
        <v>1.1640517530634436</v>
      </c>
      <c r="AH97">
        <v>1.1584735142834843</v>
      </c>
      <c r="AI97">
        <v>1.153274790455092</v>
      </c>
      <c r="AJ97">
        <v>1.1486302779040287</v>
      </c>
      <c r="AK97">
        <v>1.1441038853695271</v>
      </c>
      <c r="AL97">
        <v>1.1400893057252881</v>
      </c>
      <c r="AM97">
        <v>1.136261200367499</v>
      </c>
      <c r="AN97">
        <v>1.1322110072538145</v>
      </c>
      <c r="AO97">
        <v>1.1278504820179736</v>
      </c>
      <c r="AP97">
        <v>1.1234668328953341</v>
      </c>
      <c r="AQ97">
        <v>1.1196576803983711</v>
      </c>
      <c r="AR97">
        <v>1.1159754057152393</v>
      </c>
      <c r="AS97">
        <v>1.1124004104820764</v>
      </c>
      <c r="AT97">
        <v>1.1089158289250711</v>
      </c>
      <c r="AU97">
        <v>1.1054837989737794</v>
      </c>
    </row>
    <row r="98" spans="1:47" x14ac:dyDescent="0.2">
      <c r="A98">
        <v>92</v>
      </c>
      <c r="B98">
        <v>1.1058983786792862</v>
      </c>
      <c r="C98">
        <v>1.1565091459849079</v>
      </c>
      <c r="D98">
        <v>1.1803373289443324</v>
      </c>
      <c r="E98">
        <v>1.4034736373576513</v>
      </c>
      <c r="F98">
        <v>1.72524131935611</v>
      </c>
      <c r="G98">
        <v>1.6304085543556526</v>
      </c>
      <c r="H98">
        <v>1.4734376101069997</v>
      </c>
      <c r="I98">
        <v>1.3074057807921444</v>
      </c>
      <c r="J98">
        <v>1.2131227227760757</v>
      </c>
      <c r="K98">
        <v>1.2311164539749551</v>
      </c>
      <c r="L98">
        <v>1.217023221092244</v>
      </c>
      <c r="M98">
        <v>1.2191327266392742</v>
      </c>
      <c r="N98">
        <v>1.2482947270625382</v>
      </c>
      <c r="O98">
        <v>1.2681787294847351</v>
      </c>
      <c r="P98">
        <v>1.2790474926151516</v>
      </c>
      <c r="Q98">
        <v>1.2621879612799585</v>
      </c>
      <c r="R98">
        <v>1.2484864886147726</v>
      </c>
      <c r="S98">
        <v>1.2351968637280923</v>
      </c>
      <c r="T98">
        <v>1.2293287280244376</v>
      </c>
      <c r="U98">
        <v>1.2230039445685685</v>
      </c>
      <c r="V98">
        <v>1.2135380783244099</v>
      </c>
      <c r="W98">
        <v>1.2067455857865452</v>
      </c>
      <c r="X98">
        <v>1.2015767617546123</v>
      </c>
      <c r="Y98">
        <v>1.1947160120991669</v>
      </c>
      <c r="Z98">
        <v>1.1921015843548439</v>
      </c>
      <c r="AA98">
        <v>1.185781325800173</v>
      </c>
      <c r="AB98">
        <v>1.1808536855891478</v>
      </c>
      <c r="AC98">
        <v>1.1796911308705631</v>
      </c>
      <c r="AD98">
        <v>1.1788948241796393</v>
      </c>
      <c r="AE98">
        <v>1.174860843514081</v>
      </c>
      <c r="AF98">
        <v>1.1692733789438021</v>
      </c>
      <c r="AG98">
        <v>1.1631251972488881</v>
      </c>
      <c r="AH98">
        <v>1.1575086823963849</v>
      </c>
      <c r="AI98">
        <v>1.1522733911297152</v>
      </c>
      <c r="AJ98">
        <v>1.1475918697157268</v>
      </c>
      <c r="AK98">
        <v>1.143031824559277</v>
      </c>
      <c r="AL98">
        <v>1.1389803128421505</v>
      </c>
      <c r="AM98">
        <v>1.1351155999877878</v>
      </c>
      <c r="AN98">
        <v>1.1310275095200648</v>
      </c>
      <c r="AO98">
        <v>1.126630811237507</v>
      </c>
      <c r="AP98">
        <v>1.1222102463668491</v>
      </c>
      <c r="AQ98">
        <v>1.1183808801444812</v>
      </c>
      <c r="AR98">
        <v>1.1146802354433967</v>
      </c>
      <c r="AS98">
        <v>1.1110895229993587</v>
      </c>
      <c r="AT98">
        <v>1.1075903975583694</v>
      </c>
      <c r="AU98">
        <v>1.1041464500411455</v>
      </c>
    </row>
    <row r="99" spans="1:47" x14ac:dyDescent="0.2">
      <c r="A99">
        <v>93</v>
      </c>
      <c r="B99">
        <v>1.1058983786792862</v>
      </c>
      <c r="C99">
        <v>1.1565091459849079</v>
      </c>
      <c r="D99">
        <v>1.1803373289443324</v>
      </c>
      <c r="E99">
        <v>1.4034736373576513</v>
      </c>
      <c r="F99">
        <v>1.72524131935611</v>
      </c>
      <c r="G99">
        <v>1.6304085543556526</v>
      </c>
      <c r="H99">
        <v>1.4742800244857772</v>
      </c>
      <c r="I99">
        <v>1.3082850982442085</v>
      </c>
      <c r="J99">
        <v>1.2139785780786267</v>
      </c>
      <c r="K99">
        <v>1.2320730278437548</v>
      </c>
      <c r="L99">
        <v>1.2180293943778346</v>
      </c>
      <c r="M99">
        <v>1.2200226074826701</v>
      </c>
      <c r="N99">
        <v>1.248339984872971</v>
      </c>
      <c r="O99">
        <v>1.268028991286098</v>
      </c>
      <c r="P99">
        <v>1.2786482835482817</v>
      </c>
      <c r="Q99">
        <v>1.2614965551989725</v>
      </c>
      <c r="R99">
        <v>1.2474540620758743</v>
      </c>
      <c r="S99">
        <v>1.2338020844145401</v>
      </c>
      <c r="T99">
        <v>1.2275118748500298</v>
      </c>
      <c r="U99">
        <v>1.2207157395899348</v>
      </c>
      <c r="V99">
        <v>1.210749112467673</v>
      </c>
      <c r="W99">
        <v>1.2034634402353881</v>
      </c>
      <c r="X99">
        <v>1.1978102539650315</v>
      </c>
      <c r="Y99">
        <v>1.1904962176624001</v>
      </c>
      <c r="Z99">
        <v>1.1874354197306927</v>
      </c>
      <c r="AA99">
        <v>1.1807282094777281</v>
      </c>
      <c r="AB99">
        <v>1.175500493369255</v>
      </c>
      <c r="AC99">
        <v>1.174053711120743</v>
      </c>
      <c r="AD99">
        <v>1.1729977168020551</v>
      </c>
      <c r="AE99">
        <v>1.1687131002466049</v>
      </c>
      <c r="AF99">
        <v>1.1628857066592198</v>
      </c>
      <c r="AG99">
        <v>1.1565050083374042</v>
      </c>
      <c r="AH99">
        <v>1.1506580209924393</v>
      </c>
      <c r="AI99">
        <v>1.1451951345059943</v>
      </c>
      <c r="AJ99">
        <v>1.1402879468767733</v>
      </c>
      <c r="AK99">
        <v>1.1355041132496413</v>
      </c>
      <c r="AL99">
        <v>1.1312284105547508</v>
      </c>
      <c r="AM99">
        <v>1.1271489497151705</v>
      </c>
      <c r="AN99">
        <v>1.1228389320316972</v>
      </c>
      <c r="AO99">
        <v>1.1182202652748887</v>
      </c>
      <c r="AP99">
        <v>1.1135805917798434</v>
      </c>
      <c r="AQ99">
        <v>1.1096917845371195</v>
      </c>
      <c r="AR99">
        <v>1.1059432537346057</v>
      </c>
      <c r="AS99">
        <v>1.1023166228680688</v>
      </c>
      <c r="AT99">
        <v>1.0987934064892952</v>
      </c>
      <c r="AU99">
        <v>1.0953373599353435</v>
      </c>
    </row>
    <row r="100" spans="1:47" x14ac:dyDescent="0.2">
      <c r="A100">
        <v>94</v>
      </c>
      <c r="B100">
        <v>1.1058983786792862</v>
      </c>
      <c r="C100">
        <v>1.1565091459849079</v>
      </c>
      <c r="D100">
        <v>1.1803373289443324</v>
      </c>
      <c r="E100">
        <v>1.4034736373576513</v>
      </c>
      <c r="F100">
        <v>1.72524131935611</v>
      </c>
      <c r="G100">
        <v>1.6304085543556526</v>
      </c>
      <c r="H100">
        <v>1.4742713679004935</v>
      </c>
      <c r="I100">
        <v>1.3082718653798842</v>
      </c>
      <c r="J100">
        <v>1.2139565767824838</v>
      </c>
      <c r="K100">
        <v>1.2320442914466567</v>
      </c>
      <c r="L100">
        <v>1.2179902332050925</v>
      </c>
      <c r="M100">
        <v>1.2199716571794266</v>
      </c>
      <c r="N100">
        <v>1.2483033370138792</v>
      </c>
      <c r="O100">
        <v>1.2679800125912011</v>
      </c>
      <c r="P100">
        <v>1.2785845356460539</v>
      </c>
      <c r="Q100">
        <v>1.2614144241380987</v>
      </c>
      <c r="R100">
        <v>1.2473515827262813</v>
      </c>
      <c r="S100">
        <v>1.2336739253968043</v>
      </c>
      <c r="T100">
        <v>1.2273555199124346</v>
      </c>
      <c r="U100">
        <v>1.220522969960425</v>
      </c>
      <c r="V100">
        <v>1.2105189556646452</v>
      </c>
      <c r="W100">
        <v>1.2031906931450977</v>
      </c>
      <c r="X100">
        <v>1.1974918313540466</v>
      </c>
      <c r="Y100">
        <v>1.1901348051560772</v>
      </c>
      <c r="Z100">
        <v>1.187022483886047</v>
      </c>
      <c r="AA100">
        <v>1.1802838511496629</v>
      </c>
      <c r="AB100">
        <v>1.175030185886379</v>
      </c>
      <c r="AC100">
        <v>1.1735551169112386</v>
      </c>
      <c r="AD100">
        <v>1.1724745534603194</v>
      </c>
      <c r="AE100">
        <v>1.1681649545258039</v>
      </c>
      <c r="AF100">
        <v>1.1623108681397272</v>
      </c>
      <c r="AG100">
        <v>1.1559012552893353</v>
      </c>
      <c r="AH100">
        <v>1.1500256301337031</v>
      </c>
      <c r="AI100">
        <v>1.14453507020461</v>
      </c>
      <c r="AJ100">
        <v>1.1396006235638669</v>
      </c>
      <c r="AK100">
        <v>1.134790823014876</v>
      </c>
      <c r="AL100">
        <v>1.1304876515008981</v>
      </c>
      <c r="AM100">
        <v>1.1263798711162916</v>
      </c>
      <c r="AN100">
        <v>1.1220414385054096</v>
      </c>
      <c r="AO100">
        <v>1.1173943886120277</v>
      </c>
      <c r="AP100">
        <v>1.1127256552009668</v>
      </c>
      <c r="AQ100">
        <v>1.1088220085075857</v>
      </c>
      <c r="AR100">
        <v>1.1050600348058848</v>
      </c>
      <c r="AS100">
        <v>1.101421941323796</v>
      </c>
      <c r="AT100">
        <v>1.0978881969729619</v>
      </c>
      <c r="AU100">
        <v>1.0944235946487637</v>
      </c>
    </row>
    <row r="101" spans="1:47" x14ac:dyDescent="0.2">
      <c r="A101">
        <v>95</v>
      </c>
      <c r="B101">
        <v>1.1058983786792862</v>
      </c>
      <c r="C101">
        <v>1.1565091459849079</v>
      </c>
      <c r="D101">
        <v>1.1803373289443324</v>
      </c>
      <c r="E101">
        <v>1.4034736373576513</v>
      </c>
      <c r="F101">
        <v>1.72524131935611</v>
      </c>
      <c r="G101">
        <v>1.6304085543556526</v>
      </c>
      <c r="H101">
        <v>1.4734010157877853</v>
      </c>
      <c r="I101">
        <v>1.3073312879583381</v>
      </c>
      <c r="J101">
        <v>1.2129615288258246</v>
      </c>
      <c r="K101">
        <v>1.2309130633934751</v>
      </c>
      <c r="L101">
        <v>1.2167436310450768</v>
      </c>
      <c r="M101">
        <v>1.2187501937344489</v>
      </c>
      <c r="N101">
        <v>1.2479881282800298</v>
      </c>
      <c r="O101">
        <v>1.2677713418805259</v>
      </c>
      <c r="P101">
        <v>1.2785206780858396</v>
      </c>
      <c r="Q101">
        <v>1.2615165174943577</v>
      </c>
      <c r="R101">
        <v>1.2476560222839852</v>
      </c>
      <c r="S101">
        <v>1.2341865263656024</v>
      </c>
      <c r="T101">
        <v>1.2281108612904099</v>
      </c>
      <c r="U101">
        <v>1.2215382147418765</v>
      </c>
      <c r="V101">
        <v>1.2118218780447219</v>
      </c>
      <c r="W101">
        <v>1.2047722248220207</v>
      </c>
      <c r="X101">
        <v>1.1993446558895888</v>
      </c>
      <c r="Y101">
        <v>1.1922465900703751</v>
      </c>
      <c r="Z101">
        <v>1.1893809680037841</v>
      </c>
      <c r="AA101">
        <v>1.1828783543050514</v>
      </c>
      <c r="AB101">
        <v>1.1777965235707077</v>
      </c>
      <c r="AC101">
        <v>1.1764793244502789</v>
      </c>
      <c r="AD101">
        <v>1.1755449684442707</v>
      </c>
      <c r="AE101">
        <v>1.1713756173820826</v>
      </c>
      <c r="AF101">
        <v>1.1656521268186795</v>
      </c>
      <c r="AG101">
        <v>1.1593663937906749</v>
      </c>
      <c r="AH101">
        <v>1.1536130979377741</v>
      </c>
      <c r="AI101">
        <v>1.148244194010243</v>
      </c>
      <c r="AJ101">
        <v>1.1434315655162459</v>
      </c>
      <c r="AK101">
        <v>1.138743074112172</v>
      </c>
      <c r="AL101">
        <v>1.134560787852813</v>
      </c>
      <c r="AM101">
        <v>1.1305623571476853</v>
      </c>
      <c r="AN101">
        <v>1.1263424328277247</v>
      </c>
      <c r="AO101">
        <v>1.1218129751454216</v>
      </c>
      <c r="AP101">
        <v>1.1172591898513069</v>
      </c>
      <c r="AQ101">
        <v>1.1133793858124106</v>
      </c>
      <c r="AR101">
        <v>1.1096346154511254</v>
      </c>
      <c r="AS101">
        <v>1.1060074164533178</v>
      </c>
      <c r="AT101">
        <v>1.1024772477410725</v>
      </c>
      <c r="AU101">
        <v>1.0990099016782917</v>
      </c>
    </row>
    <row r="102" spans="1:47" x14ac:dyDescent="0.2">
      <c r="A102">
        <v>96</v>
      </c>
      <c r="B102">
        <v>1.1058983786792862</v>
      </c>
      <c r="C102">
        <v>1.1565091459849079</v>
      </c>
      <c r="D102">
        <v>1.1803373289443324</v>
      </c>
      <c r="E102">
        <v>1.4034736373576513</v>
      </c>
      <c r="F102">
        <v>1.72524131935611</v>
      </c>
      <c r="G102">
        <v>1.6304085543556526</v>
      </c>
      <c r="H102">
        <v>1.4733865676838094</v>
      </c>
      <c r="I102">
        <v>1.3073033771487492</v>
      </c>
      <c r="J102">
        <v>1.2128919094809678</v>
      </c>
      <c r="K102">
        <v>1.2308220316562439</v>
      </c>
      <c r="L102">
        <v>1.2166157017976469</v>
      </c>
      <c r="M102">
        <v>1.2185729289322142</v>
      </c>
      <c r="N102">
        <v>1.247845277727619</v>
      </c>
      <c r="O102">
        <v>1.2675772735165538</v>
      </c>
      <c r="P102">
        <v>1.2782660435703241</v>
      </c>
      <c r="Q102">
        <v>1.2611878968888366</v>
      </c>
      <c r="R102">
        <v>1.2472469829556905</v>
      </c>
      <c r="S102">
        <v>1.2336780690814864</v>
      </c>
      <c r="T102">
        <v>1.2274938190512406</v>
      </c>
      <c r="U102">
        <v>1.220783601095895</v>
      </c>
      <c r="V102">
        <v>1.2109296626501429</v>
      </c>
      <c r="W102">
        <v>1.2037278108720488</v>
      </c>
      <c r="X102">
        <v>1.1981419886219984</v>
      </c>
      <c r="Y102">
        <v>1.190900754507012</v>
      </c>
      <c r="Z102">
        <v>1.1878682758443593</v>
      </c>
      <c r="AA102">
        <v>1.1812728646949666</v>
      </c>
      <c r="AB102">
        <v>1.1761012284778747</v>
      </c>
      <c r="AC102">
        <v>1.1746873859918103</v>
      </c>
      <c r="AD102">
        <v>1.1736696724881197</v>
      </c>
      <c r="AE102">
        <v>1.1694160435801781</v>
      </c>
      <c r="AF102">
        <v>1.1636033177274068</v>
      </c>
      <c r="AG102">
        <v>1.1572216651970102</v>
      </c>
      <c r="AH102">
        <v>1.1513737326922853</v>
      </c>
      <c r="AI102">
        <v>1.1459136518330255</v>
      </c>
      <c r="AJ102">
        <v>1.141011391486153</v>
      </c>
      <c r="AK102">
        <v>1.1362376583889719</v>
      </c>
      <c r="AL102">
        <v>1.1319653727578971</v>
      </c>
      <c r="AM102">
        <v>1.1278742312201047</v>
      </c>
      <c r="AN102">
        <v>1.1235615149280127</v>
      </c>
      <c r="AO102">
        <v>1.1189394021836536</v>
      </c>
      <c r="AP102">
        <v>1.1142908684449289</v>
      </c>
      <c r="AQ102">
        <v>1.1103621701011599</v>
      </c>
      <c r="AR102">
        <v>1.1065728585811747</v>
      </c>
      <c r="AS102">
        <v>1.102907293052098</v>
      </c>
      <c r="AT102">
        <v>1.0993416464898169</v>
      </c>
      <c r="AU102">
        <v>1.0958449626787139</v>
      </c>
    </row>
    <row r="103" spans="1:47" x14ac:dyDescent="0.2">
      <c r="A103">
        <v>97</v>
      </c>
      <c r="B103">
        <v>0.95923482641886904</v>
      </c>
      <c r="C103">
        <v>0.99498636100500748</v>
      </c>
      <c r="D103">
        <v>1.0142727181563409</v>
      </c>
      <c r="E103">
        <v>1.2171117582074096</v>
      </c>
      <c r="F103">
        <v>1.5831201660589069</v>
      </c>
      <c r="G103">
        <v>1.4686202234626211</v>
      </c>
      <c r="H103">
        <v>1.3077197386879627</v>
      </c>
      <c r="I103">
        <v>1.1407719350422605</v>
      </c>
      <c r="J103">
        <v>1.0431044928743383</v>
      </c>
      <c r="K103">
        <v>1.0616274148762608</v>
      </c>
      <c r="L103">
        <v>1.0488664273104853</v>
      </c>
      <c r="M103">
        <v>1.0522991972922957</v>
      </c>
      <c r="N103">
        <v>1.0806734281988308</v>
      </c>
      <c r="O103">
        <v>1.1010881412574256</v>
      </c>
      <c r="P103">
        <v>1.1122772140305037</v>
      </c>
      <c r="Q103">
        <v>1.0963977482460896</v>
      </c>
      <c r="R103">
        <v>1.0839281116058859</v>
      </c>
      <c r="S103">
        <v>1.0700177332710328</v>
      </c>
      <c r="T103">
        <v>1.0658374195559359</v>
      </c>
      <c r="U103">
        <v>1.059879701164341</v>
      </c>
      <c r="V103">
        <v>1.0516814260630718</v>
      </c>
      <c r="W103">
        <v>1.0457775763300248</v>
      </c>
      <c r="X103">
        <v>1.0407745609988035</v>
      </c>
      <c r="Y103">
        <v>1.0352448076283065</v>
      </c>
      <c r="Z103">
        <v>1.0328487094530041</v>
      </c>
      <c r="AA103">
        <v>1.029577492219016</v>
      </c>
      <c r="AB103">
        <v>1.0256934466758436</v>
      </c>
      <c r="AC103">
        <v>1.0251759309844035</v>
      </c>
      <c r="AD103">
        <v>1.0253661345507616</v>
      </c>
      <c r="AE103">
        <v>1.0218770932542847</v>
      </c>
      <c r="AF103">
        <v>1.0168873224559056</v>
      </c>
      <c r="AG103">
        <v>1.0113725481712212</v>
      </c>
      <c r="AH103">
        <v>1.0064336341585296</v>
      </c>
      <c r="AI103">
        <v>1.0019841566098722</v>
      </c>
      <c r="AJ103">
        <v>0.99810297075046872</v>
      </c>
      <c r="AK103">
        <v>0.99444333704182719</v>
      </c>
      <c r="AL103">
        <v>0.99114791260491364</v>
      </c>
      <c r="AM103">
        <v>0.98802067935229332</v>
      </c>
      <c r="AN103">
        <v>0.98468116364924052</v>
      </c>
      <c r="AO103">
        <v>0.98101251180087856</v>
      </c>
      <c r="AP103">
        <v>0.97734182409286019</v>
      </c>
      <c r="AQ103">
        <v>0.97321478851894805</v>
      </c>
      <c r="AR103">
        <v>0.96921240151848798</v>
      </c>
      <c r="AS103">
        <v>0.96531497904356522</v>
      </c>
      <c r="AT103">
        <v>0.96149301004682597</v>
      </c>
      <c r="AU103">
        <v>0.95770896945685635</v>
      </c>
    </row>
    <row r="104" spans="1:47" x14ac:dyDescent="0.2">
      <c r="A104">
        <v>98</v>
      </c>
      <c r="B104">
        <v>0.95923482641886904</v>
      </c>
      <c r="C104">
        <v>0.99498636100500748</v>
      </c>
      <c r="D104">
        <v>1.0142727181563409</v>
      </c>
      <c r="E104">
        <v>1.2171117582074096</v>
      </c>
      <c r="F104">
        <v>1.5831201660589069</v>
      </c>
      <c r="G104">
        <v>1.4686202234626211</v>
      </c>
      <c r="H104">
        <v>1.3076888081966493</v>
      </c>
      <c r="I104">
        <v>1.1407183097472577</v>
      </c>
      <c r="J104">
        <v>1.0430017310787583</v>
      </c>
      <c r="K104">
        <v>1.061496844930871</v>
      </c>
      <c r="L104">
        <v>1.048686670148822</v>
      </c>
      <c r="M104">
        <v>1.0520500238785853</v>
      </c>
      <c r="N104">
        <v>1.0804744092778076</v>
      </c>
      <c r="O104">
        <v>1.1008168681403241</v>
      </c>
      <c r="P104">
        <v>1.1119232199942255</v>
      </c>
      <c r="Q104">
        <v>1.0959416483149573</v>
      </c>
      <c r="R104">
        <v>1.0833600608756462</v>
      </c>
      <c r="S104">
        <v>1.0693081857641942</v>
      </c>
      <c r="T104">
        <v>1.0649771788325622</v>
      </c>
      <c r="U104">
        <v>1.0588297686977666</v>
      </c>
      <c r="V104">
        <v>1.0504459264892532</v>
      </c>
      <c r="W104">
        <v>1.0443323929404229</v>
      </c>
      <c r="X104">
        <v>1.0391115780498559</v>
      </c>
      <c r="Y104">
        <v>1.033388758086113</v>
      </c>
      <c r="Z104">
        <v>1.0307619051695474</v>
      </c>
      <c r="AA104">
        <v>1.0273828807546792</v>
      </c>
      <c r="AB104">
        <v>1.0233894046124827</v>
      </c>
      <c r="AC104">
        <v>1.0227511577851141</v>
      </c>
      <c r="AD104">
        <v>1.0228443395395388</v>
      </c>
      <c r="AE104">
        <v>1.0192541682236598</v>
      </c>
      <c r="AF104">
        <v>1.0141587186296435</v>
      </c>
      <c r="AG104">
        <v>1.00852656307862</v>
      </c>
      <c r="AH104">
        <v>1.0034738466771849</v>
      </c>
      <c r="AI104">
        <v>0.99892014266304496</v>
      </c>
      <c r="AJ104">
        <v>0.99493629584595134</v>
      </c>
      <c r="AK104">
        <v>0.99118498489766083</v>
      </c>
      <c r="AL104">
        <v>0.98778940666723236</v>
      </c>
      <c r="AM104">
        <v>0.98455939644291723</v>
      </c>
      <c r="AN104">
        <v>0.98112181209274818</v>
      </c>
      <c r="AO104">
        <v>0.97735383335961634</v>
      </c>
      <c r="AP104">
        <v>0.97358233793891846</v>
      </c>
      <c r="AQ104">
        <v>0.96939366228925328</v>
      </c>
      <c r="AR104">
        <v>0.96533500408532347</v>
      </c>
      <c r="AS104">
        <v>0.96138924082539112</v>
      </c>
      <c r="AT104">
        <v>0.95752191748627524</v>
      </c>
      <c r="AU104">
        <v>0.95370016984135786</v>
      </c>
    </row>
    <row r="105" spans="1:47" x14ac:dyDescent="0.2">
      <c r="A105">
        <v>99</v>
      </c>
      <c r="B105">
        <v>0.95923482641886904</v>
      </c>
      <c r="C105">
        <v>0.99498636100500748</v>
      </c>
      <c r="D105">
        <v>1.0142727181563409</v>
      </c>
      <c r="E105">
        <v>1.2171117582074096</v>
      </c>
      <c r="F105">
        <v>1.5831201660589069</v>
      </c>
      <c r="G105">
        <v>1.4686202234626211</v>
      </c>
      <c r="H105">
        <v>1.3080481863784832</v>
      </c>
      <c r="I105">
        <v>1.1410403553806796</v>
      </c>
      <c r="J105">
        <v>1.0432237501422703</v>
      </c>
      <c r="K105">
        <v>1.0617594940186534</v>
      </c>
      <c r="L105">
        <v>1.0489176672834191</v>
      </c>
      <c r="M105">
        <v>1.0520714383981846</v>
      </c>
      <c r="N105">
        <v>1.0800669587050584</v>
      </c>
      <c r="O105">
        <v>1.1001624948581858</v>
      </c>
      <c r="P105">
        <v>1.1109703105905071</v>
      </c>
      <c r="Q105">
        <v>1.0946172127973606</v>
      </c>
      <c r="R105">
        <v>1.081627845001025</v>
      </c>
      <c r="S105">
        <v>1.0671413489321064</v>
      </c>
      <c r="T105">
        <v>1.0623153965297631</v>
      </c>
      <c r="U105">
        <v>1.0555945022236104</v>
      </c>
      <c r="V105">
        <v>1.0466364027801114</v>
      </c>
      <c r="W105">
        <v>1.0399746160421039</v>
      </c>
      <c r="X105">
        <v>1.0342320677604242</v>
      </c>
      <c r="Y105">
        <v>1.0280475949976204</v>
      </c>
      <c r="Z105">
        <v>1.0249706017174476</v>
      </c>
      <c r="AA105">
        <v>1.0212132834486858</v>
      </c>
      <c r="AB105">
        <v>1.0169212144058488</v>
      </c>
      <c r="AC105">
        <v>1.0160179023347715</v>
      </c>
      <c r="AD105">
        <v>1.0158688900159207</v>
      </c>
      <c r="AE105">
        <v>1.012039836798265</v>
      </c>
      <c r="AF105">
        <v>1.0067406118076347</v>
      </c>
      <c r="AG105">
        <v>1.0009117651932202</v>
      </c>
      <c r="AH105">
        <v>0.99566281571714932</v>
      </c>
      <c r="AI105">
        <v>0.99093292311960401</v>
      </c>
      <c r="AJ105">
        <v>0.98676634456258128</v>
      </c>
      <c r="AK105">
        <v>0.98283089614649466</v>
      </c>
      <c r="AL105">
        <v>0.97926855930610524</v>
      </c>
      <c r="AM105">
        <v>0.97586659280839483</v>
      </c>
      <c r="AN105">
        <v>0.97225495998143607</v>
      </c>
      <c r="AO105">
        <v>0.9683334669591479</v>
      </c>
      <c r="AP105">
        <v>0.96440513047641552</v>
      </c>
      <c r="AQ105">
        <v>0.96018045687011255</v>
      </c>
      <c r="AR105">
        <v>0.95609633435896302</v>
      </c>
      <c r="AS105">
        <v>0.9521348920890067</v>
      </c>
      <c r="AT105">
        <v>0.94826353388248008</v>
      </c>
      <c r="AU105">
        <v>0.94444734530802599</v>
      </c>
    </row>
    <row r="106" spans="1:47" x14ac:dyDescent="0.2">
      <c r="A106">
        <v>100</v>
      </c>
      <c r="B106">
        <v>0.95923482641886904</v>
      </c>
      <c r="C106">
        <v>0.99498636100500748</v>
      </c>
      <c r="D106">
        <v>1.0142727181563409</v>
      </c>
      <c r="E106">
        <v>1.2171117582074096</v>
      </c>
      <c r="F106">
        <v>1.5831201660589069</v>
      </c>
      <c r="G106">
        <v>1.4686202234626211</v>
      </c>
      <c r="H106">
        <v>1.3080467292792306</v>
      </c>
      <c r="I106">
        <v>1.1410288688423822</v>
      </c>
      <c r="J106">
        <v>1.0431859358966928</v>
      </c>
      <c r="K106">
        <v>1.0617101123072104</v>
      </c>
      <c r="L106">
        <v>1.048845577524776</v>
      </c>
      <c r="M106">
        <v>1.051959859734966</v>
      </c>
      <c r="N106">
        <v>1.0799568435272364</v>
      </c>
      <c r="O106">
        <v>1.1000061087979121</v>
      </c>
      <c r="P106">
        <v>1.1107582542575729</v>
      </c>
      <c r="Q106">
        <v>1.09433631463749</v>
      </c>
      <c r="R106">
        <v>1.081271778484618</v>
      </c>
      <c r="S106">
        <v>1.0666889769745076</v>
      </c>
      <c r="T106">
        <v>1.0617607400270539</v>
      </c>
      <c r="U106">
        <v>1.0549080836271216</v>
      </c>
      <c r="V106">
        <v>1.045819287874254</v>
      </c>
      <c r="W106">
        <v>1.039010215912517</v>
      </c>
      <c r="X106">
        <v>1.0331121343293774</v>
      </c>
      <c r="Y106">
        <v>1.0267892850304723</v>
      </c>
      <c r="Z106">
        <v>1.0235450939324486</v>
      </c>
      <c r="AA106">
        <v>1.0197059280702372</v>
      </c>
      <c r="AB106">
        <v>1.0153339016477463</v>
      </c>
      <c r="AC106">
        <v>1.0143426569146023</v>
      </c>
      <c r="AD106">
        <v>1.014120923522319</v>
      </c>
      <c r="AE106">
        <v>1.0102176150735356</v>
      </c>
      <c r="AF106">
        <v>1.0048392786778853</v>
      </c>
      <c r="AG106">
        <v>0.99892442273860915</v>
      </c>
      <c r="AH106">
        <v>0.99359170037406097</v>
      </c>
      <c r="AI106">
        <v>0.9887830475247148</v>
      </c>
      <c r="AJ106">
        <v>0.98454025531719414</v>
      </c>
      <c r="AK106">
        <v>0.98053434948667639</v>
      </c>
      <c r="AL106">
        <v>0.97689727632516754</v>
      </c>
      <c r="AM106">
        <v>0.97341847522148961</v>
      </c>
      <c r="AN106">
        <v>0.96973087539243574</v>
      </c>
      <c r="AO106">
        <v>0.96573481848381282</v>
      </c>
      <c r="AP106">
        <v>0.96173067348755004</v>
      </c>
      <c r="AQ106">
        <v>0.95745968883299892</v>
      </c>
      <c r="AR106">
        <v>0.95333345775391554</v>
      </c>
      <c r="AS106">
        <v>0.94933601519381861</v>
      </c>
      <c r="AT106">
        <v>0.9454311702014021</v>
      </c>
      <c r="AU106">
        <v>0.94158742698734232</v>
      </c>
    </row>
    <row r="107" spans="1:47" x14ac:dyDescent="0.2">
      <c r="A107">
        <v>101</v>
      </c>
      <c r="B107">
        <v>0.95923482641886904</v>
      </c>
      <c r="C107">
        <v>0.99498636100500748</v>
      </c>
      <c r="D107">
        <v>1.0142727181563409</v>
      </c>
      <c r="E107">
        <v>1.2171117582074096</v>
      </c>
      <c r="F107">
        <v>1.5831201660589069</v>
      </c>
      <c r="G107">
        <v>1.4686202234626211</v>
      </c>
      <c r="H107">
        <v>1.3076811258645242</v>
      </c>
      <c r="I107">
        <v>1.1406645135485447</v>
      </c>
      <c r="J107">
        <v>1.0428385312105684</v>
      </c>
      <c r="K107">
        <v>1.0612949442905659</v>
      </c>
      <c r="L107">
        <v>1.04840269160244</v>
      </c>
      <c r="M107">
        <v>1.0516319183063385</v>
      </c>
      <c r="N107">
        <v>1.0800883860243093</v>
      </c>
      <c r="O107">
        <v>1.1002919437885621</v>
      </c>
      <c r="P107">
        <v>1.1112342241222697</v>
      </c>
      <c r="Q107">
        <v>1.0950545852805298</v>
      </c>
      <c r="R107">
        <v>1.0822571666904779</v>
      </c>
      <c r="S107">
        <v>1.0679591587224817</v>
      </c>
      <c r="T107">
        <v>1.0633524887612111</v>
      </c>
      <c r="U107">
        <v>1.0568763606026419</v>
      </c>
      <c r="V107">
        <v>1.0481704309781585</v>
      </c>
      <c r="W107">
        <v>1.0417291182008885</v>
      </c>
      <c r="X107">
        <v>1.0361824054992437</v>
      </c>
      <c r="Y107">
        <v>1.0301729120488696</v>
      </c>
      <c r="Z107">
        <v>1.0272410128450753</v>
      </c>
      <c r="AA107">
        <v>1.0236702066534464</v>
      </c>
      <c r="AB107">
        <v>1.0195004717007725</v>
      </c>
      <c r="AC107">
        <v>1.0186866469942195</v>
      </c>
      <c r="AD107">
        <v>1.0186296948200131</v>
      </c>
      <c r="AE107">
        <v>1.0148907844269117</v>
      </c>
      <c r="AF107">
        <v>1.0096490414498078</v>
      </c>
      <c r="AG107">
        <v>1.0038691717978361</v>
      </c>
      <c r="AH107">
        <v>0.99867320958265715</v>
      </c>
      <c r="AI107">
        <v>0.993982940746307</v>
      </c>
      <c r="AJ107">
        <v>0.98986600948954284</v>
      </c>
      <c r="AK107">
        <v>0.98598890738875056</v>
      </c>
      <c r="AL107">
        <v>0.98246376394520962</v>
      </c>
      <c r="AM107">
        <v>0.97910383176258142</v>
      </c>
      <c r="AN107">
        <v>0.97553864507124322</v>
      </c>
      <c r="AO107">
        <v>0.97164531320476955</v>
      </c>
      <c r="AP107">
        <v>0.96774974060428387</v>
      </c>
      <c r="AQ107">
        <v>0.96350467558272423</v>
      </c>
      <c r="AR107">
        <v>0.95939670088753715</v>
      </c>
      <c r="AS107">
        <v>0.95541024240545747</v>
      </c>
      <c r="AT107">
        <v>0.95150803178701537</v>
      </c>
      <c r="AU107">
        <v>0.94765978762861147</v>
      </c>
    </row>
    <row r="108" spans="1:47" x14ac:dyDescent="0.2">
      <c r="A108">
        <v>102</v>
      </c>
      <c r="B108">
        <v>0.95923482641886904</v>
      </c>
      <c r="C108">
        <v>0.99498636100500748</v>
      </c>
      <c r="D108">
        <v>1.0142727181563409</v>
      </c>
      <c r="E108">
        <v>1.2171117582074096</v>
      </c>
      <c r="F108">
        <v>1.5831201660589069</v>
      </c>
      <c r="G108">
        <v>1.4686202234626211</v>
      </c>
      <c r="H108">
        <v>1.3076765751414137</v>
      </c>
      <c r="I108">
        <v>1.1406440668813573</v>
      </c>
      <c r="J108">
        <v>1.0427567658786085</v>
      </c>
      <c r="K108">
        <v>1.061190371716048</v>
      </c>
      <c r="L108">
        <v>1.0482540495481636</v>
      </c>
      <c r="M108">
        <v>1.0514143157962492</v>
      </c>
      <c r="N108">
        <v>1.0798900275933168</v>
      </c>
      <c r="O108">
        <v>1.1000181586121951</v>
      </c>
      <c r="P108">
        <v>1.1108717371187957</v>
      </c>
      <c r="Q108">
        <v>1.0945846473897134</v>
      </c>
      <c r="R108">
        <v>1.081671916384868</v>
      </c>
      <c r="S108">
        <v>1.0672292520065669</v>
      </c>
      <c r="T108">
        <v>1.0624694651168722</v>
      </c>
      <c r="U108">
        <v>1.0557997115786788</v>
      </c>
      <c r="V108">
        <v>1.0469061189247539</v>
      </c>
      <c r="W108">
        <v>1.0402593454277607</v>
      </c>
      <c r="X108">
        <v>1.0345015582474668</v>
      </c>
      <c r="Y108">
        <v>1.0283108343183258</v>
      </c>
      <c r="Z108">
        <v>1.0251658273936144</v>
      </c>
      <c r="AA108">
        <v>1.0215003444884312</v>
      </c>
      <c r="AB108">
        <v>1.0172217253226354</v>
      </c>
      <c r="AC108">
        <v>1.0162898779751015</v>
      </c>
      <c r="AD108">
        <v>1.0161358605742048</v>
      </c>
      <c r="AE108">
        <v>1.0122984345664761</v>
      </c>
      <c r="AF108">
        <v>1.0069528145165003</v>
      </c>
      <c r="AG108">
        <v>1.0010612058288351</v>
      </c>
      <c r="AH108">
        <v>0.99575684188744351</v>
      </c>
      <c r="AI108">
        <v>0.99096464096528991</v>
      </c>
      <c r="AJ108">
        <v>0.98674926598992874</v>
      </c>
      <c r="AK108">
        <v>0.98278121230748161</v>
      </c>
      <c r="AL108">
        <v>0.97915952591274524</v>
      </c>
      <c r="AM108">
        <v>0.97570066880124784</v>
      </c>
      <c r="AN108">
        <v>0.97203776818611665</v>
      </c>
      <c r="AO108">
        <v>0.96804811450348494</v>
      </c>
      <c r="AP108">
        <v>0.96405484348210624</v>
      </c>
      <c r="AQ108">
        <v>0.95974990787386805</v>
      </c>
      <c r="AR108">
        <v>0.95558721983050088</v>
      </c>
      <c r="AS108">
        <v>0.95155350535835748</v>
      </c>
      <c r="AT108">
        <v>0.94760713945972752</v>
      </c>
      <c r="AU108">
        <v>0.94372197285013981</v>
      </c>
    </row>
    <row r="109" spans="1:47" x14ac:dyDescent="0.2">
      <c r="A109">
        <v>103</v>
      </c>
      <c r="B109">
        <v>0.72103222443511505</v>
      </c>
      <c r="C109">
        <v>0.73352805512440511</v>
      </c>
      <c r="D109">
        <v>0.7463574072745176</v>
      </c>
      <c r="E109">
        <v>0.91682181597700585</v>
      </c>
      <c r="F109">
        <v>1.3533174569815849</v>
      </c>
      <c r="G109">
        <v>1.2078138993655143</v>
      </c>
      <c r="H109">
        <v>1.0412705982834443</v>
      </c>
      <c r="I109">
        <v>0.87411476020870482</v>
      </c>
      <c r="J109">
        <v>0.77256228544557193</v>
      </c>
      <c r="K109">
        <v>0.7927609093380894</v>
      </c>
      <c r="L109">
        <v>0.78266605778803156</v>
      </c>
      <c r="M109">
        <v>0.78852189234080294</v>
      </c>
      <c r="N109">
        <v>0.81603521989039729</v>
      </c>
      <c r="O109">
        <v>0.83767974043069315</v>
      </c>
      <c r="P109">
        <v>0.84968516817513284</v>
      </c>
      <c r="Q109">
        <v>0.83564311914095724</v>
      </c>
      <c r="R109">
        <v>0.8253473235896327</v>
      </c>
      <c r="S109">
        <v>0.81090494800262702</v>
      </c>
      <c r="T109">
        <v>0.80952793044127691</v>
      </c>
      <c r="U109">
        <v>0.80436639242071428</v>
      </c>
      <c r="V109">
        <v>0.79822839367778486</v>
      </c>
      <c r="W109">
        <v>0.79374837189811254</v>
      </c>
      <c r="X109">
        <v>0.78905299392267758</v>
      </c>
      <c r="Y109">
        <v>0.78543593332067829</v>
      </c>
      <c r="Z109">
        <v>0.78327507983019418</v>
      </c>
      <c r="AA109">
        <v>0.78432521749418782</v>
      </c>
      <c r="AB109">
        <v>0.782013170329247</v>
      </c>
      <c r="AC109">
        <v>0.78246003562341937</v>
      </c>
      <c r="AD109">
        <v>0.7841007924260861</v>
      </c>
      <c r="AE109">
        <v>0.78139619025595464</v>
      </c>
      <c r="AF109">
        <v>0.77725073286493207</v>
      </c>
      <c r="AG109">
        <v>0.77259890826029043</v>
      </c>
      <c r="AH109">
        <v>0.76857764960651787</v>
      </c>
      <c r="AI109">
        <v>0.7652020231752874</v>
      </c>
      <c r="AJ109">
        <v>0.76240004809268114</v>
      </c>
      <c r="AK109">
        <v>0.75996984346547303</v>
      </c>
      <c r="AL109">
        <v>0.75767026991292297</v>
      </c>
      <c r="AM109">
        <v>0.75550052225622177</v>
      </c>
      <c r="AN109">
        <v>0.75313117191411061</v>
      </c>
      <c r="AO109">
        <v>0.75038821554441415</v>
      </c>
      <c r="AP109">
        <v>0.74766229481858282</v>
      </c>
      <c r="AQ109">
        <v>0.74299447475481684</v>
      </c>
      <c r="AR109">
        <v>0.73845088284522953</v>
      </c>
      <c r="AS109">
        <v>0.73401306569772984</v>
      </c>
      <c r="AT109">
        <v>0.72963000521773125</v>
      </c>
      <c r="AU109">
        <v>0.7252678887850863</v>
      </c>
    </row>
    <row r="110" spans="1:47" x14ac:dyDescent="0.2">
      <c r="A110">
        <v>104</v>
      </c>
      <c r="B110">
        <v>0.72103222443511505</v>
      </c>
      <c r="C110">
        <v>0.73352805512440511</v>
      </c>
      <c r="D110">
        <v>0.7463574072745176</v>
      </c>
      <c r="E110">
        <v>0.91682181597700585</v>
      </c>
      <c r="F110">
        <v>1.3533174569815849</v>
      </c>
      <c r="G110">
        <v>1.2078138993655143</v>
      </c>
      <c r="H110">
        <v>1.0412655657402512</v>
      </c>
      <c r="I110">
        <v>0.87406588039068212</v>
      </c>
      <c r="J110">
        <v>0.77240372584860928</v>
      </c>
      <c r="K110">
        <v>0.79256011083356581</v>
      </c>
      <c r="L110">
        <v>0.78238143789303982</v>
      </c>
      <c r="M110">
        <v>0.7880955766158998</v>
      </c>
      <c r="N110">
        <v>0.81562508822594348</v>
      </c>
      <c r="O110">
        <v>0.83711224876549017</v>
      </c>
      <c r="P110">
        <v>0.84893721002232569</v>
      </c>
      <c r="Q110">
        <v>0.83468061834021978</v>
      </c>
      <c r="R110">
        <v>0.82416146894763731</v>
      </c>
      <c r="S110">
        <v>0.80943312245835408</v>
      </c>
      <c r="T110">
        <v>0.80777530768613814</v>
      </c>
      <c r="U110">
        <v>0.80226025460751549</v>
      </c>
      <c r="V110">
        <v>0.79579959124929334</v>
      </c>
      <c r="W110">
        <v>0.79096938647193704</v>
      </c>
      <c r="X110">
        <v>0.78592120704511936</v>
      </c>
      <c r="Y110">
        <v>0.78202540946179699</v>
      </c>
      <c r="Z110">
        <v>0.77952662994536781</v>
      </c>
      <c r="AA110">
        <v>0.78048809346887793</v>
      </c>
      <c r="AB110">
        <v>0.77802939965967077</v>
      </c>
      <c r="AC110">
        <v>0.77831165904726463</v>
      </c>
      <c r="AD110">
        <v>0.77982928939038376</v>
      </c>
      <c r="AE110">
        <v>0.77699856033666881</v>
      </c>
      <c r="AF110">
        <v>0.77271832722382494</v>
      </c>
      <c r="AG110">
        <v>0.76791913982299942</v>
      </c>
      <c r="AH110">
        <v>0.76375951759248373</v>
      </c>
      <c r="AI110">
        <v>0.76026037443851169</v>
      </c>
      <c r="AJ110">
        <v>0.75734379711486888</v>
      </c>
      <c r="AK110">
        <v>0.7548147585164301</v>
      </c>
      <c r="AL110">
        <v>0.75240829756086347</v>
      </c>
      <c r="AM110">
        <v>0.75012963858504966</v>
      </c>
      <c r="AN110">
        <v>0.74765549097352013</v>
      </c>
      <c r="AO110">
        <v>0.74481209043512342</v>
      </c>
      <c r="AP110">
        <v>0.74198516009204274</v>
      </c>
      <c r="AQ110">
        <v>0.7372322198820761</v>
      </c>
      <c r="AR110">
        <v>0.73261028863625166</v>
      </c>
      <c r="AS110">
        <v>0.72810463787548974</v>
      </c>
      <c r="AT110">
        <v>0.72365663119583334</v>
      </c>
      <c r="AU110">
        <v>0.71923931707974842</v>
      </c>
    </row>
    <row r="111" spans="1:47" x14ac:dyDescent="0.2">
      <c r="A111">
        <v>105</v>
      </c>
      <c r="B111">
        <v>0.72103222443511505</v>
      </c>
      <c r="C111">
        <v>0.73352805512440511</v>
      </c>
      <c r="D111">
        <v>0.7463574072745176</v>
      </c>
      <c r="E111">
        <v>0.91682181597700585</v>
      </c>
      <c r="F111">
        <v>1.3533174569815849</v>
      </c>
      <c r="G111">
        <v>1.2078138993655143</v>
      </c>
      <c r="H111">
        <v>1.0413220538415016</v>
      </c>
      <c r="I111">
        <v>0.87393098541339242</v>
      </c>
      <c r="J111">
        <v>0.77198567196217771</v>
      </c>
      <c r="K111">
        <v>0.79206985632185867</v>
      </c>
      <c r="L111">
        <v>0.78168182186328306</v>
      </c>
      <c r="M111">
        <v>0.78700343166855913</v>
      </c>
      <c r="N111">
        <v>0.81451414227618057</v>
      </c>
      <c r="O111">
        <v>0.83560638342319404</v>
      </c>
      <c r="P111">
        <v>0.8469722131064793</v>
      </c>
      <c r="Q111">
        <v>0.83216802554600355</v>
      </c>
      <c r="R111">
        <v>0.82105800284902064</v>
      </c>
      <c r="S111">
        <v>0.80570040762077155</v>
      </c>
      <c r="T111">
        <v>0.80333496982538788</v>
      </c>
      <c r="U111">
        <v>0.79701980919724669</v>
      </c>
      <c r="V111">
        <v>0.78979487910491508</v>
      </c>
      <c r="W111">
        <v>0.78425435185872805</v>
      </c>
      <c r="X111">
        <v>0.7785364392289631</v>
      </c>
      <c r="Y111">
        <v>0.77406480507264297</v>
      </c>
      <c r="Z111">
        <v>0.77102555697457409</v>
      </c>
      <c r="AA111">
        <v>0.771572543728683</v>
      </c>
      <c r="AB111">
        <v>0.7687803647205913</v>
      </c>
      <c r="AC111">
        <v>0.76876887502050739</v>
      </c>
      <c r="AD111">
        <v>0.77003602682711825</v>
      </c>
      <c r="AE111">
        <v>0.76696409693507006</v>
      </c>
      <c r="AF111">
        <v>0.76247879460229795</v>
      </c>
      <c r="AG111">
        <v>0.75749558524477978</v>
      </c>
      <c r="AH111">
        <v>0.75316743155169885</v>
      </c>
      <c r="AI111">
        <v>0.74950528781060566</v>
      </c>
      <c r="AJ111">
        <v>0.7464358484209852</v>
      </c>
      <c r="AK111">
        <v>0.74375765777644787</v>
      </c>
      <c r="AL111">
        <v>0.7412101843866532</v>
      </c>
      <c r="AM111">
        <v>0.73879916259201639</v>
      </c>
      <c r="AN111">
        <v>0.73619483347093817</v>
      </c>
      <c r="AO111">
        <v>0.73323275404490151</v>
      </c>
      <c r="AP111">
        <v>0.73029323195980156</v>
      </c>
      <c r="AQ111">
        <v>0.72551725524869137</v>
      </c>
      <c r="AR111">
        <v>0.72088334852237945</v>
      </c>
      <c r="AS111">
        <v>0.71637530747705391</v>
      </c>
      <c r="AT111">
        <v>0.71193745629643124</v>
      </c>
      <c r="AU111">
        <v>0.70753932323585511</v>
      </c>
    </row>
    <row r="112" spans="1:47" x14ac:dyDescent="0.2">
      <c r="A112">
        <v>106</v>
      </c>
      <c r="B112">
        <v>0.72103222443511505</v>
      </c>
      <c r="C112">
        <v>0.73352805512440511</v>
      </c>
      <c r="D112">
        <v>0.7463574072745176</v>
      </c>
      <c r="E112">
        <v>0.91682181597700585</v>
      </c>
      <c r="F112">
        <v>1.3533174569815849</v>
      </c>
      <c r="G112">
        <v>1.2078138993655143</v>
      </c>
      <c r="H112">
        <v>1.0412718821573068</v>
      </c>
      <c r="I112">
        <v>0.87384432011359492</v>
      </c>
      <c r="J112">
        <v>0.77181053886061501</v>
      </c>
      <c r="K112">
        <v>0.79185164902645644</v>
      </c>
      <c r="L112">
        <v>0.78139406823478774</v>
      </c>
      <c r="M112">
        <v>0.78661167890082007</v>
      </c>
      <c r="N112">
        <v>0.81419602410249126</v>
      </c>
      <c r="O112">
        <v>0.83518207286340018</v>
      </c>
      <c r="P112">
        <v>0.84642319749425343</v>
      </c>
      <c r="Q112">
        <v>0.83147310427108079</v>
      </c>
      <c r="R112">
        <v>0.8202069962334102</v>
      </c>
      <c r="S112">
        <v>0.80465038738736328</v>
      </c>
      <c r="T112">
        <v>0.80208539074626117</v>
      </c>
      <c r="U112">
        <v>0.79551398913341331</v>
      </c>
      <c r="V112">
        <v>0.78805236030566828</v>
      </c>
      <c r="W112">
        <v>0.78225340830401524</v>
      </c>
      <c r="X112">
        <v>0.77626760675051631</v>
      </c>
      <c r="Y112">
        <v>0.7715848020418653</v>
      </c>
      <c r="Z112">
        <v>0.76828638559595452</v>
      </c>
      <c r="AA112">
        <v>0.76876032584083542</v>
      </c>
      <c r="AB112">
        <v>0.76585319736940094</v>
      </c>
      <c r="AC112">
        <v>0.76571049210859099</v>
      </c>
      <c r="AD112">
        <v>0.76688069930087122</v>
      </c>
      <c r="AE112">
        <v>0.76370583580423912</v>
      </c>
      <c r="AF112">
        <v>0.75911146695832521</v>
      </c>
      <c r="AG112">
        <v>0.7540136553687764</v>
      </c>
      <c r="AH112">
        <v>0.74957156472331865</v>
      </c>
      <c r="AI112">
        <v>0.7458124994869586</v>
      </c>
      <c r="AJ112">
        <v>0.74264827303650294</v>
      </c>
      <c r="AK112">
        <v>0.73989003258823549</v>
      </c>
      <c r="AL112">
        <v>0.73725293945146109</v>
      </c>
      <c r="AM112">
        <v>0.73475051699366134</v>
      </c>
      <c r="AN112">
        <v>0.73206229656151944</v>
      </c>
      <c r="AO112">
        <v>0.72901362679218273</v>
      </c>
      <c r="AP112">
        <v>0.72599384293560487</v>
      </c>
      <c r="AQ112">
        <v>0.72115028192945185</v>
      </c>
      <c r="AR112">
        <v>0.71645440911012048</v>
      </c>
      <c r="AS112">
        <v>0.71189293366569684</v>
      </c>
      <c r="AT112">
        <v>0.70740432142587883</v>
      </c>
      <c r="AU112">
        <v>0.70296339716691469</v>
      </c>
    </row>
    <row r="113" spans="1:47" x14ac:dyDescent="0.2">
      <c r="A113">
        <v>107</v>
      </c>
      <c r="B113">
        <v>0.72103222443511505</v>
      </c>
      <c r="C113">
        <v>0.73352805512440511</v>
      </c>
      <c r="D113">
        <v>0.7463574072745176</v>
      </c>
      <c r="E113">
        <v>0.91682181597700585</v>
      </c>
      <c r="F113">
        <v>1.3533174569815849</v>
      </c>
      <c r="G113">
        <v>1.2078138993655143</v>
      </c>
      <c r="H113">
        <v>1.0412498688327576</v>
      </c>
      <c r="I113">
        <v>0.87395560745889023</v>
      </c>
      <c r="J113">
        <v>0.77211311039073915</v>
      </c>
      <c r="K113">
        <v>0.79220869347152312</v>
      </c>
      <c r="L113">
        <v>0.78189670646124276</v>
      </c>
      <c r="M113">
        <v>0.78738632486966831</v>
      </c>
      <c r="N113">
        <v>0.81496708932801365</v>
      </c>
      <c r="O113">
        <v>0.83622517698054788</v>
      </c>
      <c r="P113">
        <v>0.84778526258453357</v>
      </c>
      <c r="Q113">
        <v>0.83321477196552363</v>
      </c>
      <c r="R113">
        <v>0.82236073031618795</v>
      </c>
      <c r="S113">
        <v>0.80724783954168677</v>
      </c>
      <c r="T113">
        <v>0.8051803816780897</v>
      </c>
      <c r="U113">
        <v>0.7991793567778005</v>
      </c>
      <c r="V113">
        <v>0.79226349767006787</v>
      </c>
      <c r="W113">
        <v>0.78697996346633248</v>
      </c>
      <c r="X113">
        <v>0.78148844059108691</v>
      </c>
      <c r="Y113">
        <v>0.77722684156434918</v>
      </c>
      <c r="Z113">
        <v>0.77433727233443084</v>
      </c>
      <c r="AA113">
        <v>0.77510146875684793</v>
      </c>
      <c r="AB113">
        <v>0.77243917762824665</v>
      </c>
      <c r="AC113">
        <v>0.77251899183691364</v>
      </c>
      <c r="AD113">
        <v>0.77387491947482712</v>
      </c>
      <c r="AE113">
        <v>0.77088298702323199</v>
      </c>
      <c r="AF113">
        <v>0.7664479643812423</v>
      </c>
      <c r="AG113">
        <v>0.76149475163208669</v>
      </c>
      <c r="AH113">
        <v>0.75719010958292221</v>
      </c>
      <c r="AI113">
        <v>0.75355827128659358</v>
      </c>
      <c r="AJ113">
        <v>0.75051611522793604</v>
      </c>
      <c r="AK113">
        <v>0.74787396085283364</v>
      </c>
      <c r="AL113">
        <v>0.74535029649675466</v>
      </c>
      <c r="AM113">
        <v>0.74295574397743713</v>
      </c>
      <c r="AN113">
        <v>0.74037063538003245</v>
      </c>
      <c r="AO113">
        <v>0.73742078167157121</v>
      </c>
      <c r="AP113">
        <v>0.73449083070155041</v>
      </c>
      <c r="AQ113">
        <v>0.72967582154242094</v>
      </c>
      <c r="AR113">
        <v>0.72499975987638365</v>
      </c>
      <c r="AS113">
        <v>0.72044974404682927</v>
      </c>
      <c r="AT113">
        <v>0.71596343621799041</v>
      </c>
      <c r="AU113">
        <v>0.71151695623792688</v>
      </c>
    </row>
    <row r="114" spans="1:47" x14ac:dyDescent="0.2">
      <c r="A114">
        <v>108</v>
      </c>
      <c r="B114">
        <v>0.72103222443511505</v>
      </c>
      <c r="C114">
        <v>0.73352805512440511</v>
      </c>
      <c r="D114">
        <v>0.7463574072745176</v>
      </c>
      <c r="E114">
        <v>0.91682181597700585</v>
      </c>
      <c r="F114">
        <v>1.3533174569815849</v>
      </c>
      <c r="G114">
        <v>1.2078138993655143</v>
      </c>
      <c r="H114">
        <v>1.0412392092534735</v>
      </c>
      <c r="I114">
        <v>0.87391331989133259</v>
      </c>
      <c r="J114">
        <v>0.77196494685697103</v>
      </c>
      <c r="K114">
        <v>0.79202413921333159</v>
      </c>
      <c r="L114">
        <v>0.78164073740837203</v>
      </c>
      <c r="M114">
        <v>0.7870170839525753</v>
      </c>
      <c r="N114">
        <v>0.81463314672570175</v>
      </c>
      <c r="O114">
        <v>0.83576964384281338</v>
      </c>
      <c r="P114">
        <v>0.84719025634723366</v>
      </c>
      <c r="Q114">
        <v>0.83245386303164914</v>
      </c>
      <c r="R114">
        <v>0.82142559643321333</v>
      </c>
      <c r="S114">
        <v>0.80609173676628598</v>
      </c>
      <c r="T114">
        <v>0.80380157919689721</v>
      </c>
      <c r="U114">
        <v>0.79751969563044467</v>
      </c>
      <c r="V114">
        <v>0.79034375306650728</v>
      </c>
      <c r="W114">
        <v>0.78477999195195747</v>
      </c>
      <c r="X114">
        <v>0.77900519148716274</v>
      </c>
      <c r="Y114">
        <v>0.77451600030240064</v>
      </c>
      <c r="Z114">
        <v>0.77135539903958494</v>
      </c>
      <c r="AA114">
        <v>0.77203495168775793</v>
      </c>
      <c r="AB114">
        <v>0.76924898015348808</v>
      </c>
      <c r="AC114">
        <v>0.76919298903544309</v>
      </c>
      <c r="AD114">
        <v>0.77044532497452023</v>
      </c>
      <c r="AE114">
        <v>0.76734739568714383</v>
      </c>
      <c r="AF114">
        <v>0.76280126567718987</v>
      </c>
      <c r="AG114">
        <v>0.75772840921816886</v>
      </c>
      <c r="AH114">
        <v>0.7533108460429937</v>
      </c>
      <c r="AI114">
        <v>0.74957710169158509</v>
      </c>
      <c r="AJ114">
        <v>0.74643951538020459</v>
      </c>
      <c r="AK114">
        <v>0.74371368594743437</v>
      </c>
      <c r="AL114">
        <v>0.74110003599051688</v>
      </c>
      <c r="AM114">
        <v>0.73861389796695309</v>
      </c>
      <c r="AN114">
        <v>0.73594026285304504</v>
      </c>
      <c r="AO114">
        <v>0.73290498592242392</v>
      </c>
      <c r="AP114">
        <v>0.72988936353826828</v>
      </c>
      <c r="AQ114">
        <v>0.72500656208542213</v>
      </c>
      <c r="AR114">
        <v>0.72026838083597278</v>
      </c>
      <c r="AS114">
        <v>0.71566465919429556</v>
      </c>
      <c r="AT114">
        <v>0.7111275453779432</v>
      </c>
      <c r="AU114">
        <v>0.70663812382017244</v>
      </c>
    </row>
    <row r="115" spans="1:47" x14ac:dyDescent="0.2">
      <c r="A115">
        <v>109</v>
      </c>
      <c r="B115">
        <v>1.1172957868540587</v>
      </c>
      <c r="C115">
        <v>1.1693977374322857</v>
      </c>
      <c r="D115">
        <v>1.1953870529193624</v>
      </c>
      <c r="E115">
        <v>1.4180813753948931</v>
      </c>
      <c r="F115">
        <v>1.7386142270247233</v>
      </c>
      <c r="G115">
        <v>1.64321269339892</v>
      </c>
      <c r="H115">
        <v>1.4900630259266299</v>
      </c>
      <c r="I115">
        <v>1.3257041990829908</v>
      </c>
      <c r="J115">
        <v>1.2334836710668033</v>
      </c>
      <c r="K115">
        <v>1.2512443633540735</v>
      </c>
      <c r="L115">
        <v>1.2380021042136797</v>
      </c>
      <c r="M115">
        <v>1.240930106842042</v>
      </c>
      <c r="N115">
        <v>1.2634756395270643</v>
      </c>
      <c r="O115">
        <v>1.2833793830389029</v>
      </c>
      <c r="P115">
        <v>1.2937278099365039</v>
      </c>
      <c r="Q115">
        <v>1.276213708295856</v>
      </c>
      <c r="R115">
        <v>1.2615519641810098</v>
      </c>
      <c r="S115">
        <v>1.2472986327816546</v>
      </c>
      <c r="T115">
        <v>1.240516510344952</v>
      </c>
      <c r="U115">
        <v>1.2333930510034192</v>
      </c>
      <c r="V115">
        <v>1.223190793399366</v>
      </c>
      <c r="W115">
        <v>1.2158316846833523</v>
      </c>
      <c r="X115">
        <v>1.2102810406854121</v>
      </c>
      <c r="Y115">
        <v>1.2031425735064607</v>
      </c>
      <c r="Z115">
        <v>1.2004259295088768</v>
      </c>
      <c r="AA115">
        <v>1.1939641520272972</v>
      </c>
      <c r="AB115">
        <v>1.1889228131004523</v>
      </c>
      <c r="AC115">
        <v>1.1877008859039395</v>
      </c>
      <c r="AD115">
        <v>1.1868487476112453</v>
      </c>
      <c r="AE115">
        <v>1.1827831764916323</v>
      </c>
      <c r="AF115">
        <v>1.1771859789703221</v>
      </c>
      <c r="AG115">
        <v>1.1710458962565895</v>
      </c>
      <c r="AH115">
        <v>1.1654458188831791</v>
      </c>
      <c r="AI115">
        <v>1.1602333586054114</v>
      </c>
      <c r="AJ115">
        <v>1.1555859141672737</v>
      </c>
      <c r="AK115">
        <v>1.1510645349440216</v>
      </c>
      <c r="AL115">
        <v>1.1470691799381647</v>
      </c>
      <c r="AM115">
        <v>1.1432703981882266</v>
      </c>
      <c r="AN115">
        <v>1.1392556643279379</v>
      </c>
      <c r="AO115">
        <v>1.1349333586953063</v>
      </c>
      <c r="AP115">
        <v>1.130586317810425</v>
      </c>
      <c r="AQ115">
        <v>1.1267932061263375</v>
      </c>
      <c r="AR115">
        <v>1.1230985429036877</v>
      </c>
      <c r="AS115">
        <v>1.1194738925936714</v>
      </c>
      <c r="AT115">
        <v>1.1158971854176185</v>
      </c>
      <c r="AU115">
        <v>1.1123255270798789</v>
      </c>
    </row>
    <row r="116" spans="1:47" x14ac:dyDescent="0.2">
      <c r="A116">
        <v>110</v>
      </c>
      <c r="B116">
        <v>1.1172957868540587</v>
      </c>
      <c r="C116">
        <v>1.1693977374322857</v>
      </c>
      <c r="D116">
        <v>1.1953870529193624</v>
      </c>
      <c r="E116">
        <v>1.4180813753948931</v>
      </c>
      <c r="F116">
        <v>1.7386142270247233</v>
      </c>
      <c r="G116">
        <v>1.64321269339892</v>
      </c>
      <c r="H116">
        <v>1.4887428604881163</v>
      </c>
      <c r="I116">
        <v>1.3242300753485357</v>
      </c>
      <c r="J116">
        <v>1.2317992561470086</v>
      </c>
      <c r="K116">
        <v>1.2493819235158961</v>
      </c>
      <c r="L116">
        <v>1.2359448256301759</v>
      </c>
      <c r="M116">
        <v>1.2387718569350059</v>
      </c>
      <c r="N116">
        <v>1.2625068416245451</v>
      </c>
      <c r="O116">
        <v>1.28237941363491</v>
      </c>
      <c r="P116">
        <v>1.292707702276082</v>
      </c>
      <c r="Q116">
        <v>1.2751918413824845</v>
      </c>
      <c r="R116">
        <v>1.2605255558952042</v>
      </c>
      <c r="S116">
        <v>1.2462534556465212</v>
      </c>
      <c r="T116">
        <v>1.2394543706569761</v>
      </c>
      <c r="U116">
        <v>1.2322831910900811</v>
      </c>
      <c r="V116">
        <v>1.2220458668269849</v>
      </c>
      <c r="W116">
        <v>1.2146269016108231</v>
      </c>
      <c r="X116">
        <v>1.2090079427043809</v>
      </c>
      <c r="Y116">
        <v>1.2018171736513297</v>
      </c>
      <c r="Z116">
        <v>1.1990172487295516</v>
      </c>
      <c r="AA116">
        <v>1.192524849238296</v>
      </c>
      <c r="AB116">
        <v>1.1874432395843662</v>
      </c>
      <c r="AC116">
        <v>1.1861830778684483</v>
      </c>
      <c r="AD116">
        <v>1.1852908866734597</v>
      </c>
      <c r="AE116">
        <v>1.1811922783276714</v>
      </c>
      <c r="AF116">
        <v>1.1755500480447014</v>
      </c>
      <c r="AG116">
        <v>1.1693691736983705</v>
      </c>
      <c r="AH116">
        <v>1.1637324624229584</v>
      </c>
      <c r="AI116">
        <v>1.1584702530404825</v>
      </c>
      <c r="AJ116">
        <v>1.1537895628709611</v>
      </c>
      <c r="AK116">
        <v>1.1492220226624734</v>
      </c>
      <c r="AL116">
        <v>1.1451938767516496</v>
      </c>
      <c r="AM116">
        <v>1.141357877271183</v>
      </c>
      <c r="AN116">
        <v>1.1372963526923863</v>
      </c>
      <c r="AO116">
        <v>1.1329371715169194</v>
      </c>
      <c r="AP116">
        <v>1.1285421805327653</v>
      </c>
      <c r="AQ116">
        <v>1.1247273513815033</v>
      </c>
      <c r="AR116">
        <v>1.1210127135026866</v>
      </c>
      <c r="AS116">
        <v>1.1173707286616341</v>
      </c>
      <c r="AT116">
        <v>1.1137774419483548</v>
      </c>
      <c r="AU116">
        <v>1.1101917002363955</v>
      </c>
    </row>
    <row r="117" spans="1:47" x14ac:dyDescent="0.2">
      <c r="A117">
        <v>111</v>
      </c>
      <c r="B117">
        <v>1.1172957868540587</v>
      </c>
      <c r="C117">
        <v>1.1693977374322857</v>
      </c>
      <c r="D117">
        <v>1.1953870529193624</v>
      </c>
      <c r="E117">
        <v>1.4180813753948931</v>
      </c>
      <c r="F117">
        <v>1.7386142270247233</v>
      </c>
      <c r="G117">
        <v>1.64321269339892</v>
      </c>
      <c r="H117">
        <v>1.4900984493497771</v>
      </c>
      <c r="I117">
        <v>1.3251979273767576</v>
      </c>
      <c r="J117">
        <v>1.232000756856013</v>
      </c>
      <c r="K117">
        <v>1.249447668727433</v>
      </c>
      <c r="L117">
        <v>1.2356160914864194</v>
      </c>
      <c r="M117">
        <v>1.2379023365257269</v>
      </c>
      <c r="N117">
        <v>1.261152826632127</v>
      </c>
      <c r="O117">
        <v>1.2807629296875005</v>
      </c>
      <c r="P117">
        <v>1.2909009403620617</v>
      </c>
      <c r="Q117">
        <v>1.2732191964436781</v>
      </c>
      <c r="R117">
        <v>1.2584531201171996</v>
      </c>
      <c r="S117">
        <v>1.2441038022981459</v>
      </c>
      <c r="T117">
        <v>1.2371350498978175</v>
      </c>
      <c r="U117">
        <v>1.2297174489013492</v>
      </c>
      <c r="V117">
        <v>1.2191912350278828</v>
      </c>
      <c r="W117">
        <v>1.2114629588136427</v>
      </c>
      <c r="X117">
        <v>1.2055057187334643</v>
      </c>
      <c r="Y117">
        <v>1.1979386984906784</v>
      </c>
      <c r="Z117">
        <v>1.19475464327002</v>
      </c>
      <c r="AA117">
        <v>1.187883992105367</v>
      </c>
      <c r="AB117">
        <v>1.1825211283128729</v>
      </c>
      <c r="AC117">
        <v>1.1809817153179587</v>
      </c>
      <c r="AD117">
        <v>1.1798359926840329</v>
      </c>
      <c r="AE117">
        <v>1.1754800917956143</v>
      </c>
      <c r="AF117">
        <v>1.1696008442478398</v>
      </c>
      <c r="AG117">
        <v>1.1631819662510381</v>
      </c>
      <c r="AH117">
        <v>1.1573054077645009</v>
      </c>
      <c r="AI117">
        <v>1.151819888158778</v>
      </c>
      <c r="AJ117">
        <v>1.1468999067390631</v>
      </c>
      <c r="AK117">
        <v>1.1421104262856956</v>
      </c>
      <c r="AL117">
        <v>1.1378427557693127</v>
      </c>
      <c r="AM117">
        <v>1.1337706567266235</v>
      </c>
      <c r="AN117">
        <v>1.1294835184770975</v>
      </c>
      <c r="AO117">
        <v>1.1248897787477425</v>
      </c>
      <c r="AP117">
        <v>1.1202723932225402</v>
      </c>
      <c r="AQ117">
        <v>1.1164026479789133</v>
      </c>
      <c r="AR117">
        <v>1.1126427420859688</v>
      </c>
      <c r="AS117">
        <v>1.1089649150533682</v>
      </c>
      <c r="AT117">
        <v>1.1053454020840663</v>
      </c>
      <c r="AU117">
        <v>1.1017426398697168</v>
      </c>
    </row>
    <row r="118" spans="1:47" x14ac:dyDescent="0.2">
      <c r="A118">
        <v>112</v>
      </c>
      <c r="B118">
        <v>1.1172957868540587</v>
      </c>
      <c r="C118">
        <v>1.1693977374322857</v>
      </c>
      <c r="D118">
        <v>1.1953870529193624</v>
      </c>
      <c r="E118">
        <v>1.4180813753948931</v>
      </c>
      <c r="F118">
        <v>1.7386142270247233</v>
      </c>
      <c r="G118">
        <v>1.64321269339892</v>
      </c>
      <c r="H118">
        <v>1.4900616263370572</v>
      </c>
      <c r="I118">
        <v>1.3251360516259136</v>
      </c>
      <c r="J118">
        <v>1.2318944913142362</v>
      </c>
      <c r="K118">
        <v>1.2493102893184158</v>
      </c>
      <c r="L118">
        <v>1.2354335790015463</v>
      </c>
      <c r="M118">
        <v>1.2376781286849237</v>
      </c>
      <c r="N118">
        <v>1.2610087272485924</v>
      </c>
      <c r="O118">
        <v>1.2805950919078213</v>
      </c>
      <c r="P118">
        <v>1.2907139086657087</v>
      </c>
      <c r="Q118">
        <v>1.273013791748816</v>
      </c>
      <c r="R118">
        <v>1.2582331419229065</v>
      </c>
      <c r="S118">
        <v>1.2438644915061452</v>
      </c>
      <c r="T118">
        <v>1.236875075235023</v>
      </c>
      <c r="U118">
        <v>1.2294261745293937</v>
      </c>
      <c r="V118">
        <v>1.2188673008662683</v>
      </c>
      <c r="W118">
        <v>1.2110985514234871</v>
      </c>
      <c r="X118">
        <v>1.2050947018797493</v>
      </c>
      <c r="Y118">
        <v>1.1974810231014696</v>
      </c>
      <c r="Z118">
        <v>1.1942387974567836</v>
      </c>
      <c r="AA118">
        <v>1.187328550927675</v>
      </c>
      <c r="AB118">
        <v>1.1819357837913429</v>
      </c>
      <c r="AC118">
        <v>1.1803632955932215</v>
      </c>
      <c r="AD118">
        <v>1.1791878214841505</v>
      </c>
      <c r="AE118">
        <v>1.1748013084865254</v>
      </c>
      <c r="AF118">
        <v>1.1688895283875318</v>
      </c>
      <c r="AG118">
        <v>1.1624358142648026</v>
      </c>
      <c r="AH118">
        <v>1.1565243946755888</v>
      </c>
      <c r="AI118">
        <v>1.1510047198069036</v>
      </c>
      <c r="AJ118">
        <v>1.1460507069236234</v>
      </c>
      <c r="AK118">
        <v>1.1412282331540835</v>
      </c>
      <c r="AL118">
        <v>1.1369256834538983</v>
      </c>
      <c r="AM118">
        <v>1.1328174368800821</v>
      </c>
      <c r="AN118">
        <v>1.1284936970085699</v>
      </c>
      <c r="AO118">
        <v>1.1238629410198278</v>
      </c>
      <c r="AP118">
        <v>1.1192073498649713</v>
      </c>
      <c r="AQ118">
        <v>1.1153223457604577</v>
      </c>
      <c r="AR118">
        <v>1.1115485047998961</v>
      </c>
      <c r="AS118">
        <v>1.1078586090793623</v>
      </c>
      <c r="AT118">
        <v>1.1042277754862115</v>
      </c>
      <c r="AU118">
        <v>1.1006154828713364</v>
      </c>
    </row>
    <row r="119" spans="1:47" x14ac:dyDescent="0.2">
      <c r="A119">
        <v>113</v>
      </c>
      <c r="B119">
        <v>1.1172957868540587</v>
      </c>
      <c r="C119">
        <v>1.1693977374322857</v>
      </c>
      <c r="D119">
        <v>1.1953870529193624</v>
      </c>
      <c r="E119">
        <v>1.4180813753948931</v>
      </c>
      <c r="F119">
        <v>1.7386142270247233</v>
      </c>
      <c r="G119">
        <v>1.64321269339892</v>
      </c>
      <c r="H119">
        <v>1.4866300281851041</v>
      </c>
      <c r="I119">
        <v>1.3216169236832742</v>
      </c>
      <c r="J119">
        <v>1.2283964862620464</v>
      </c>
      <c r="K119">
        <v>1.2453666974808657</v>
      </c>
      <c r="L119">
        <v>1.231172008948459</v>
      </c>
      <c r="M119">
        <v>1.2334948716518852</v>
      </c>
      <c r="N119">
        <v>1.2598580347305937</v>
      </c>
      <c r="O119">
        <v>1.2795552051012515</v>
      </c>
      <c r="P119">
        <v>1.2897924092401714</v>
      </c>
      <c r="Q119">
        <v>1.2721828792754688</v>
      </c>
      <c r="R119">
        <v>1.2574794951466768</v>
      </c>
      <c r="S119">
        <v>1.2431521798731127</v>
      </c>
      <c r="T119">
        <v>1.2362275717667555</v>
      </c>
      <c r="U119">
        <v>1.228887968925932</v>
      </c>
      <c r="V119">
        <v>1.2184686780110949</v>
      </c>
      <c r="W119">
        <v>1.2108440592473046</v>
      </c>
      <c r="X119">
        <v>1.2049902679776927</v>
      </c>
      <c r="Y119">
        <v>1.1975633038243165</v>
      </c>
      <c r="Z119">
        <v>1.1944948246690887</v>
      </c>
      <c r="AA119">
        <v>1.1878123554585041</v>
      </c>
      <c r="AB119">
        <v>1.1825587720257404</v>
      </c>
      <c r="AC119">
        <v>1.1811091217354086</v>
      </c>
      <c r="AD119">
        <v>1.1800532638018988</v>
      </c>
      <c r="AE119">
        <v>1.175778790416832</v>
      </c>
      <c r="AF119">
        <v>1.1699668945642001</v>
      </c>
      <c r="AG119">
        <v>1.1636018364459397</v>
      </c>
      <c r="AH119">
        <v>1.1577786161086843</v>
      </c>
      <c r="AI119">
        <v>1.1523488455895798</v>
      </c>
      <c r="AJ119">
        <v>1.1474860658373971</v>
      </c>
      <c r="AK119">
        <v>1.142757079095353</v>
      </c>
      <c r="AL119">
        <v>1.1385458307005951</v>
      </c>
      <c r="AM119">
        <v>1.1345270572928432</v>
      </c>
      <c r="AN119">
        <v>1.1302924083000938</v>
      </c>
      <c r="AO119">
        <v>1.1257504978714672</v>
      </c>
      <c r="AP119">
        <v>1.1211811071617044</v>
      </c>
      <c r="AQ119">
        <v>1.1173091025201924</v>
      </c>
      <c r="AR119">
        <v>1.1135432790896127</v>
      </c>
      <c r="AS119">
        <v>1.1098575467570819</v>
      </c>
      <c r="AT119">
        <v>1.1062248642708019</v>
      </c>
      <c r="AU119">
        <v>1.1026069968352563</v>
      </c>
    </row>
    <row r="120" spans="1:47" x14ac:dyDescent="0.2">
      <c r="A120">
        <v>114</v>
      </c>
      <c r="B120">
        <v>1.1172957868540587</v>
      </c>
      <c r="C120">
        <v>1.1693977374322857</v>
      </c>
      <c r="D120">
        <v>1.1953870529193624</v>
      </c>
      <c r="E120">
        <v>1.4180813753948931</v>
      </c>
      <c r="F120">
        <v>1.7386142270247233</v>
      </c>
      <c r="G120">
        <v>1.64321269339892</v>
      </c>
      <c r="H120">
        <v>1.4865691627745559</v>
      </c>
      <c r="I120">
        <v>1.3214743368574764</v>
      </c>
      <c r="J120">
        <v>1.2280135649682664</v>
      </c>
      <c r="K120">
        <v>1.2448740667577525</v>
      </c>
      <c r="L120">
        <v>1.2305097652978172</v>
      </c>
      <c r="M120">
        <v>1.232662565588988</v>
      </c>
      <c r="N120">
        <v>1.2592925995197304</v>
      </c>
      <c r="O120">
        <v>1.2789002687931306</v>
      </c>
      <c r="P120">
        <v>1.2890705031927785</v>
      </c>
      <c r="Q120">
        <v>1.27140347002402</v>
      </c>
      <c r="R120">
        <v>1.2566615929613185</v>
      </c>
      <c r="S120">
        <v>1.242279758014571</v>
      </c>
      <c r="T120">
        <v>1.2352912403687184</v>
      </c>
      <c r="U120">
        <v>1.227847454903324</v>
      </c>
      <c r="V120">
        <v>1.2173208620867966</v>
      </c>
      <c r="W120">
        <v>1.2095628431851309</v>
      </c>
      <c r="X120">
        <v>1.203556380526235</v>
      </c>
      <c r="Y120">
        <v>1.1959799081186318</v>
      </c>
      <c r="Z120">
        <v>1.1927263678256104</v>
      </c>
      <c r="AA120">
        <v>1.1859257641122916</v>
      </c>
      <c r="AB120">
        <v>1.1805723488356132</v>
      </c>
      <c r="AC120">
        <v>1.1790128796425254</v>
      </c>
      <c r="AD120">
        <v>1.177858837443817</v>
      </c>
      <c r="AE120">
        <v>1.1734835444148035</v>
      </c>
      <c r="AF120">
        <v>1.1675651883065568</v>
      </c>
      <c r="AG120">
        <v>1.1610868803276242</v>
      </c>
      <c r="AH120">
        <v>1.1551507627541815</v>
      </c>
      <c r="AI120">
        <v>1.1496108183582108</v>
      </c>
      <c r="AJ120">
        <v>1.144638631180563</v>
      </c>
      <c r="AK120">
        <v>1.1398040586364573</v>
      </c>
      <c r="AL120">
        <v>1.1354815159878633</v>
      </c>
      <c r="AM120">
        <v>1.1313478879969083</v>
      </c>
      <c r="AN120">
        <v>1.1269974863903145</v>
      </c>
      <c r="AO120">
        <v>1.1223390412549823</v>
      </c>
      <c r="AP120">
        <v>1.1176500250538235</v>
      </c>
      <c r="AQ120">
        <v>1.1137279661016428</v>
      </c>
      <c r="AR120">
        <v>1.1099162897284987</v>
      </c>
      <c r="AS120">
        <v>1.1061906254545832</v>
      </c>
      <c r="AT120">
        <v>1.1025204832094406</v>
      </c>
      <c r="AU120">
        <v>1.0988709222944733</v>
      </c>
    </row>
    <row r="121" spans="1:47" x14ac:dyDescent="0.2">
      <c r="A121">
        <v>115</v>
      </c>
      <c r="B121">
        <v>0.97795976394438999</v>
      </c>
      <c r="C121">
        <v>1.0162316948819896</v>
      </c>
      <c r="D121">
        <v>1.0385661023729738</v>
      </c>
      <c r="E121">
        <v>1.2411532679047479</v>
      </c>
      <c r="F121">
        <v>1.6037485496043833</v>
      </c>
      <c r="G121">
        <v>1.4889993423351029</v>
      </c>
      <c r="H121">
        <v>1.3323072950267607</v>
      </c>
      <c r="I121">
        <v>1.1674729303095028</v>
      </c>
      <c r="J121">
        <v>1.0721845856195436</v>
      </c>
      <c r="K121">
        <v>1.0900822200867684</v>
      </c>
      <c r="L121">
        <v>1.0780936839850865</v>
      </c>
      <c r="M121">
        <v>1.0823784150610878</v>
      </c>
      <c r="N121">
        <v>1.1022312407449186</v>
      </c>
      <c r="O121">
        <v>1.1224489295211417</v>
      </c>
      <c r="P121">
        <v>1.1325963541405779</v>
      </c>
      <c r="Q121">
        <v>1.1155171040278538</v>
      </c>
      <c r="R121">
        <v>1.1014170984121792</v>
      </c>
      <c r="S121">
        <v>1.0859145694044974</v>
      </c>
      <c r="T121">
        <v>1.0801335721127177</v>
      </c>
      <c r="U121">
        <v>1.0726958278154619</v>
      </c>
      <c r="V121">
        <v>1.0630971078469273</v>
      </c>
      <c r="W121">
        <v>1.0560235101002649</v>
      </c>
      <c r="X121">
        <v>1.0501122851177465</v>
      </c>
      <c r="Y121">
        <v>1.0438171007058363</v>
      </c>
      <c r="Z121">
        <v>1.040878094111225</v>
      </c>
      <c r="AA121">
        <v>1.0370787178081873</v>
      </c>
      <c r="AB121">
        <v>1.0328122267616702</v>
      </c>
      <c r="AC121">
        <v>1.0319691635395025</v>
      </c>
      <c r="AD121">
        <v>1.0318713198325975</v>
      </c>
      <c r="AE121">
        <v>1.0280983958638645</v>
      </c>
      <c r="AF121">
        <v>1.0228734818374137</v>
      </c>
      <c r="AG121">
        <v>1.0171464365865708</v>
      </c>
      <c r="AH121">
        <v>1.0119811696762364</v>
      </c>
      <c r="AI121">
        <v>1.0073433025279483</v>
      </c>
      <c r="AJ121">
        <v>1.0032772076977632</v>
      </c>
      <c r="AK121">
        <v>0.99942893635463237</v>
      </c>
      <c r="AL121">
        <v>0.99596941406051998</v>
      </c>
      <c r="AM121">
        <v>0.99267019165767001</v>
      </c>
      <c r="AN121">
        <v>0.98918190440963227</v>
      </c>
      <c r="AO121">
        <v>0.98536666023914754</v>
      </c>
      <c r="AP121">
        <v>0.98152404712408814</v>
      </c>
      <c r="AQ121">
        <v>0.97737583333471034</v>
      </c>
      <c r="AR121">
        <v>0.97332565688396666</v>
      </c>
      <c r="AS121">
        <v>0.96934529001063607</v>
      </c>
      <c r="AT121">
        <v>0.96540076383587792</v>
      </c>
      <c r="AU121">
        <v>0.96144934365987056</v>
      </c>
    </row>
    <row r="122" spans="1:47" x14ac:dyDescent="0.2">
      <c r="A122">
        <v>116</v>
      </c>
      <c r="B122">
        <v>0.97795976394438999</v>
      </c>
      <c r="C122">
        <v>1.0162316948819896</v>
      </c>
      <c r="D122">
        <v>1.0385661023729738</v>
      </c>
      <c r="E122">
        <v>1.2411532679047479</v>
      </c>
      <c r="F122">
        <v>1.6037485496043833</v>
      </c>
      <c r="G122">
        <v>1.4889993423351029</v>
      </c>
      <c r="H122">
        <v>1.3298942976676367</v>
      </c>
      <c r="I122">
        <v>1.1646402968523342</v>
      </c>
      <c r="J122">
        <v>1.0687436157413459</v>
      </c>
      <c r="K122">
        <v>1.0860358560523913</v>
      </c>
      <c r="L122">
        <v>1.0733947330168114</v>
      </c>
      <c r="M122">
        <v>1.0772612591127109</v>
      </c>
      <c r="N122">
        <v>1.0997946699835386</v>
      </c>
      <c r="O122">
        <v>1.1198612011283688</v>
      </c>
      <c r="P122">
        <v>1.129934247052033</v>
      </c>
      <c r="Q122">
        <v>1.1127974732977894</v>
      </c>
      <c r="R122">
        <v>1.098686905913985</v>
      </c>
      <c r="S122">
        <v>1.0830911975641722</v>
      </c>
      <c r="T122">
        <v>1.0772310205124338</v>
      </c>
      <c r="U122">
        <v>1.0696366118106968</v>
      </c>
      <c r="V122">
        <v>1.0599256403289605</v>
      </c>
      <c r="W122">
        <v>1.0526837722438311</v>
      </c>
      <c r="X122">
        <v>1.0465552230118704</v>
      </c>
      <c r="Y122">
        <v>1.0400983462841153</v>
      </c>
      <c r="Z122">
        <v>1.0369036092360591</v>
      </c>
      <c r="AA122">
        <v>1.0330503658025658</v>
      </c>
      <c r="AB122">
        <v>1.02866871764696</v>
      </c>
      <c r="AC122">
        <v>1.0276902794867373</v>
      </c>
      <c r="AD122">
        <v>1.0274777706273179</v>
      </c>
      <c r="AE122">
        <v>1.0235990929978933</v>
      </c>
      <c r="AF122">
        <v>1.0182319109985634</v>
      </c>
      <c r="AG122">
        <v>1.0123522281329276</v>
      </c>
      <c r="AH122">
        <v>1.0070666350655684</v>
      </c>
      <c r="AI122">
        <v>1.0022895185283023</v>
      </c>
      <c r="AJ122">
        <v>0.99808734875961158</v>
      </c>
      <c r="AK122">
        <v>0.99413675047290195</v>
      </c>
      <c r="AL122">
        <v>0.99055094705005753</v>
      </c>
      <c r="AM122">
        <v>0.98714124942348258</v>
      </c>
      <c r="AN122">
        <v>0.98351538060185606</v>
      </c>
      <c r="AO122">
        <v>0.97957142722532131</v>
      </c>
      <c r="AP122">
        <v>0.97561713409170936</v>
      </c>
      <c r="AQ122">
        <v>0.97139631208984356</v>
      </c>
      <c r="AR122">
        <v>0.96727828172681651</v>
      </c>
      <c r="AS122">
        <v>0.96323767131509297</v>
      </c>
      <c r="AT122">
        <v>0.95923411172200856</v>
      </c>
      <c r="AU122">
        <v>0.95523062927910263</v>
      </c>
    </row>
    <row r="123" spans="1:47" x14ac:dyDescent="0.2">
      <c r="A123">
        <v>117</v>
      </c>
      <c r="B123">
        <v>0.97795976394438999</v>
      </c>
      <c r="C123">
        <v>1.0162316948819896</v>
      </c>
      <c r="D123">
        <v>1.0385661023729738</v>
      </c>
      <c r="E123">
        <v>1.2411532679047479</v>
      </c>
      <c r="F123">
        <v>1.6037485496043833</v>
      </c>
      <c r="G123">
        <v>1.4889993423351029</v>
      </c>
      <c r="H123">
        <v>1.3329133306053518</v>
      </c>
      <c r="I123">
        <v>1.1673203958889524</v>
      </c>
      <c r="J123">
        <v>1.0708284733658424</v>
      </c>
      <c r="K123">
        <v>1.0883482215599432</v>
      </c>
      <c r="L123">
        <v>1.075621673886819</v>
      </c>
      <c r="M123">
        <v>1.0790131146872695</v>
      </c>
      <c r="N123">
        <v>1.0993605514311766</v>
      </c>
      <c r="O123">
        <v>1.1191960597080912</v>
      </c>
      <c r="P123">
        <v>1.1290573545388467</v>
      </c>
      <c r="Q123">
        <v>1.1117658650543589</v>
      </c>
      <c r="R123">
        <v>1.0975441830561417</v>
      </c>
      <c r="S123">
        <v>1.0819160756347106</v>
      </c>
      <c r="T123">
        <v>1.0759082495059582</v>
      </c>
      <c r="U123">
        <v>1.0680930115900149</v>
      </c>
      <c r="V123">
        <v>1.058102646145227</v>
      </c>
      <c r="W123">
        <v>1.0505830686021467</v>
      </c>
      <c r="X123">
        <v>1.0441647097732643</v>
      </c>
      <c r="Y123">
        <v>1.0373578565543076</v>
      </c>
      <c r="Z123">
        <v>1.0338368735717822</v>
      </c>
      <c r="AA123">
        <v>1.0295912612986482</v>
      </c>
      <c r="AB123">
        <v>1.0249569641402656</v>
      </c>
      <c r="AC123">
        <v>1.0237431628012592</v>
      </c>
      <c r="AD123">
        <v>1.0233031023598129</v>
      </c>
      <c r="AE123">
        <v>1.019216227846333</v>
      </c>
      <c r="AF123">
        <v>1.0136601474554761</v>
      </c>
      <c r="AG123">
        <v>1.0076091328434607</v>
      </c>
      <c r="AH123">
        <v>1.0021646624887817</v>
      </c>
      <c r="AI123">
        <v>0.99721167138992239</v>
      </c>
      <c r="AJ123">
        <v>0.9928444005563658</v>
      </c>
      <c r="AK123">
        <v>0.98873391538021205</v>
      </c>
      <c r="AL123">
        <v>0.98497796813266403</v>
      </c>
      <c r="AM123">
        <v>0.98139385690307723</v>
      </c>
      <c r="AN123">
        <v>0.9776281067862348</v>
      </c>
      <c r="AO123">
        <v>0.97351857628166338</v>
      </c>
      <c r="AP123">
        <v>0.96940193877239478</v>
      </c>
      <c r="AQ123">
        <v>0.96516451280841387</v>
      </c>
      <c r="AR123">
        <v>0.96103785550542253</v>
      </c>
      <c r="AS123">
        <v>0.95699440282519344</v>
      </c>
      <c r="AT123">
        <v>0.95299806429323619</v>
      </c>
      <c r="AU123">
        <v>0.94900746626057475</v>
      </c>
    </row>
    <row r="124" spans="1:47" x14ac:dyDescent="0.2">
      <c r="A124">
        <v>118</v>
      </c>
      <c r="B124">
        <v>0.97795976394438999</v>
      </c>
      <c r="C124">
        <v>1.0162316948819896</v>
      </c>
      <c r="D124">
        <v>1.0385661023729738</v>
      </c>
      <c r="E124">
        <v>1.2411532679047479</v>
      </c>
      <c r="F124">
        <v>1.6037485496043833</v>
      </c>
      <c r="G124">
        <v>1.4889993423351029</v>
      </c>
      <c r="H124">
        <v>1.3329066175488995</v>
      </c>
      <c r="I124">
        <v>1.1672486575394687</v>
      </c>
      <c r="J124">
        <v>1.0706168063413344</v>
      </c>
      <c r="K124">
        <v>1.0880764782638375</v>
      </c>
      <c r="L124">
        <v>1.0752512419047211</v>
      </c>
      <c r="M124">
        <v>1.0785230475348782</v>
      </c>
      <c r="N124">
        <v>1.0989667479572103</v>
      </c>
      <c r="O124">
        <v>1.1187324715793756</v>
      </c>
      <c r="P124">
        <v>1.1285408948661626</v>
      </c>
      <c r="Q124">
        <v>1.111203908774284</v>
      </c>
      <c r="R124">
        <v>1.0969527816188314</v>
      </c>
      <c r="S124">
        <v>1.0812791341203076</v>
      </c>
      <c r="T124">
        <v>1.0752235297748425</v>
      </c>
      <c r="U124">
        <v>1.0673272523898634</v>
      </c>
      <c r="V124">
        <v>1.0572545659466042</v>
      </c>
      <c r="W124">
        <v>1.0496286809871085</v>
      </c>
      <c r="X124">
        <v>1.0430865450975686</v>
      </c>
      <c r="Y124">
        <v>1.036160600990033</v>
      </c>
      <c r="Z124">
        <v>1.0324863983766088</v>
      </c>
      <c r="AA124">
        <v>1.0281557616813255</v>
      </c>
      <c r="AB124">
        <v>1.0234448350824856</v>
      </c>
      <c r="AC124">
        <v>1.0221451496029825</v>
      </c>
      <c r="AD124">
        <v>1.0216314685598442</v>
      </c>
      <c r="AE124">
        <v>1.0174689482456829</v>
      </c>
      <c r="AF124">
        <v>1.0118322004344842</v>
      </c>
      <c r="AG124">
        <v>1.005694240027553</v>
      </c>
      <c r="AH124">
        <v>1.0001644494528292</v>
      </c>
      <c r="AI124">
        <v>0.99512979377798616</v>
      </c>
      <c r="AJ124">
        <v>0.99068285094319286</v>
      </c>
      <c r="AK124">
        <v>0.98649771490410654</v>
      </c>
      <c r="AL124">
        <v>0.98266251734540822</v>
      </c>
      <c r="AM124">
        <v>0.9789968154366514</v>
      </c>
      <c r="AN124">
        <v>0.97515005003000921</v>
      </c>
      <c r="AO124">
        <v>0.97095981224393091</v>
      </c>
      <c r="AP124">
        <v>0.96676064677138551</v>
      </c>
      <c r="AQ124">
        <v>0.96247922818693687</v>
      </c>
      <c r="AR124">
        <v>0.95831210415437473</v>
      </c>
      <c r="AS124">
        <v>0.95423329988942962</v>
      </c>
      <c r="AT124">
        <v>0.95020330116980078</v>
      </c>
      <c r="AU124">
        <v>0.94618382121508171</v>
      </c>
    </row>
    <row r="125" spans="1:47" x14ac:dyDescent="0.2">
      <c r="A125">
        <v>119</v>
      </c>
      <c r="B125">
        <v>0.97795976394438999</v>
      </c>
      <c r="C125">
        <v>1.0162316948819896</v>
      </c>
      <c r="D125">
        <v>1.0385661023729738</v>
      </c>
      <c r="E125">
        <v>1.2411532679047479</v>
      </c>
      <c r="F125">
        <v>1.6037485496043833</v>
      </c>
      <c r="G125">
        <v>1.4889993423351029</v>
      </c>
      <c r="H125">
        <v>1.3285340995710966</v>
      </c>
      <c r="I125">
        <v>1.1627884384037541</v>
      </c>
      <c r="J125">
        <v>1.0660517006858461</v>
      </c>
      <c r="K125">
        <v>1.0828429220162499</v>
      </c>
      <c r="L125">
        <v>1.0695387498462978</v>
      </c>
      <c r="M125">
        <v>1.0728820302040416</v>
      </c>
      <c r="N125">
        <v>1.0973613262654489</v>
      </c>
      <c r="O125">
        <v>1.1172308478169999</v>
      </c>
      <c r="P125">
        <v>1.1271831308735356</v>
      </c>
      <c r="Q125">
        <v>1.1099567939995705</v>
      </c>
      <c r="R125">
        <v>1.0958033166817132</v>
      </c>
      <c r="S125">
        <v>1.0801430869650521</v>
      </c>
      <c r="T125">
        <v>1.0741670849330682</v>
      </c>
      <c r="U125">
        <v>1.0663915440350589</v>
      </c>
      <c r="V125">
        <v>1.0564944688584188</v>
      </c>
      <c r="W125">
        <v>1.0490358706906631</v>
      </c>
      <c r="X125">
        <v>1.0426548431916733</v>
      </c>
      <c r="Y125">
        <v>1.0359583751697283</v>
      </c>
      <c r="Z125">
        <v>1.0324808266985921</v>
      </c>
      <c r="AA125">
        <v>1.0284613229300748</v>
      </c>
      <c r="AB125">
        <v>1.0238999243341353</v>
      </c>
      <c r="AC125">
        <v>1.0227435150189441</v>
      </c>
      <c r="AD125">
        <v>1.0223690096391613</v>
      </c>
      <c r="AE125">
        <v>1.0183202682895729</v>
      </c>
      <c r="AF125">
        <v>1.0127955523647754</v>
      </c>
      <c r="AG125">
        <v>1.0067455995725503</v>
      </c>
      <c r="AH125">
        <v>1.0012905279020765</v>
      </c>
      <c r="AI125">
        <v>0.99635356369455774</v>
      </c>
      <c r="AJ125">
        <v>0.99200136445603659</v>
      </c>
      <c r="AK125">
        <v>0.98790210110220722</v>
      </c>
      <c r="AL125">
        <v>0.98416171462059832</v>
      </c>
      <c r="AM125">
        <v>0.98059331106278613</v>
      </c>
      <c r="AN125">
        <v>0.97682333134909605</v>
      </c>
      <c r="AO125">
        <v>0.97272430021698697</v>
      </c>
      <c r="AP125">
        <v>0.96861815674586926</v>
      </c>
      <c r="AQ125">
        <v>0.96433526185927232</v>
      </c>
      <c r="AR125">
        <v>0.96016126091771092</v>
      </c>
      <c r="AS125">
        <v>0.95607224972662341</v>
      </c>
      <c r="AT125">
        <v>0.95202446152776954</v>
      </c>
      <c r="AU125">
        <v>0.94798387104673765</v>
      </c>
    </row>
    <row r="126" spans="1:47" x14ac:dyDescent="0.2">
      <c r="A126">
        <v>120</v>
      </c>
      <c r="B126">
        <v>0.97795976394438999</v>
      </c>
      <c r="C126">
        <v>1.0162316948819896</v>
      </c>
      <c r="D126">
        <v>1.0385661023729738</v>
      </c>
      <c r="E126">
        <v>1.2411532679047479</v>
      </c>
      <c r="F126">
        <v>1.6037485496043833</v>
      </c>
      <c r="G126">
        <v>1.4889993423351029</v>
      </c>
      <c r="H126">
        <v>1.3285018504372095</v>
      </c>
      <c r="I126">
        <v>1.1626530881885206</v>
      </c>
      <c r="J126">
        <v>1.0655725171022901</v>
      </c>
      <c r="K126">
        <v>1.0822371289123545</v>
      </c>
      <c r="L126">
        <v>1.0687297295275482</v>
      </c>
      <c r="M126">
        <v>1.0718572438195779</v>
      </c>
      <c r="N126">
        <v>1.0966185801578099</v>
      </c>
      <c r="O126">
        <v>1.1163758206328063</v>
      </c>
      <c r="P126">
        <v>1.1262498023349052</v>
      </c>
      <c r="Q126">
        <v>1.1089634768217445</v>
      </c>
      <c r="R126">
        <v>1.0947795953701105</v>
      </c>
      <c r="S126">
        <v>1.0790659229693924</v>
      </c>
      <c r="T126">
        <v>1.073027800020619</v>
      </c>
      <c r="U126">
        <v>1.0651383166972204</v>
      </c>
      <c r="V126">
        <v>1.0551285717959247</v>
      </c>
      <c r="W126">
        <v>1.0475250538155463</v>
      </c>
      <c r="X126">
        <v>1.0409770419940787</v>
      </c>
      <c r="Y126">
        <v>1.0341247314472262</v>
      </c>
      <c r="Z126">
        <v>1.0304482332356195</v>
      </c>
      <c r="AA126">
        <v>1.0263285315423598</v>
      </c>
      <c r="AB126">
        <v>1.0216612296137666</v>
      </c>
      <c r="AC126">
        <v>1.0203871035517329</v>
      </c>
      <c r="AD126">
        <v>1.0199121031627962</v>
      </c>
      <c r="AE126">
        <v>1.0157601116638784</v>
      </c>
      <c r="AF126">
        <v>1.0101264899059279</v>
      </c>
      <c r="AG126">
        <v>1.003959857181872</v>
      </c>
      <c r="AH126">
        <v>0.99839030901783288</v>
      </c>
      <c r="AI126">
        <v>0.99334416639916912</v>
      </c>
      <c r="AJ126">
        <v>0.98888542169511362</v>
      </c>
      <c r="AK126">
        <v>0.9846861595912445</v>
      </c>
      <c r="AL126">
        <v>0.98083994775080097</v>
      </c>
      <c r="AM126">
        <v>0.9771628463077533</v>
      </c>
      <c r="AN126">
        <v>0.97328466061023045</v>
      </c>
      <c r="AO126">
        <v>0.96907803106481327</v>
      </c>
      <c r="AP126">
        <v>0.96486212036517249</v>
      </c>
      <c r="AQ126">
        <v>0.96052047289223819</v>
      </c>
      <c r="AR126">
        <v>0.9562922839380491</v>
      </c>
      <c r="AS126">
        <v>0.95215570883770562</v>
      </c>
      <c r="AT126">
        <v>0.94806269527539522</v>
      </c>
      <c r="AU126">
        <v>0.94398319610607118</v>
      </c>
    </row>
    <row r="127" spans="1:47" x14ac:dyDescent="0.2">
      <c r="A127">
        <v>121</v>
      </c>
      <c r="B127">
        <v>0.75282239254047245</v>
      </c>
      <c r="C127">
        <v>0.77001290345236695</v>
      </c>
      <c r="D127">
        <v>0.78760848788239013</v>
      </c>
      <c r="E127">
        <v>0.95777051961574799</v>
      </c>
      <c r="F127">
        <v>1.3865536716136657</v>
      </c>
      <c r="G127">
        <v>1.2411155384266424</v>
      </c>
      <c r="H127">
        <v>1.0802510668536875</v>
      </c>
      <c r="I127">
        <v>0.91603717089605186</v>
      </c>
      <c r="J127">
        <v>0.81710374183249768</v>
      </c>
      <c r="K127">
        <v>0.83562353488425023</v>
      </c>
      <c r="L127">
        <v>0.82601071703386664</v>
      </c>
      <c r="M127">
        <v>0.83242806065785768</v>
      </c>
      <c r="N127">
        <v>0.84690199162365642</v>
      </c>
      <c r="O127">
        <v>0.86774591076642749</v>
      </c>
      <c r="P127">
        <v>0.87758890193285832</v>
      </c>
      <c r="Q127">
        <v>0.86126560441571276</v>
      </c>
      <c r="R127">
        <v>0.84806034891150395</v>
      </c>
      <c r="S127">
        <v>0.83075561180240121</v>
      </c>
      <c r="T127">
        <v>0.82659378943689166</v>
      </c>
      <c r="U127">
        <v>0.81875053190123626</v>
      </c>
      <c r="V127">
        <v>0.81021043344133148</v>
      </c>
      <c r="W127">
        <v>0.80368262678676883</v>
      </c>
      <c r="X127">
        <v>0.79733261019156654</v>
      </c>
      <c r="Y127">
        <v>0.79235498903669621</v>
      </c>
      <c r="Z127">
        <v>0.7891311497262703</v>
      </c>
      <c r="AA127">
        <v>0.7893304616247484</v>
      </c>
      <c r="AB127">
        <v>0.78635894494178826</v>
      </c>
      <c r="AC127">
        <v>0.78621969409959902</v>
      </c>
      <c r="AD127">
        <v>0.78735832427285857</v>
      </c>
      <c r="AE127">
        <v>0.78415537297073501</v>
      </c>
      <c r="AF127">
        <v>0.77956791891825894</v>
      </c>
      <c r="AG127">
        <v>0.77448826075350374</v>
      </c>
      <c r="AH127">
        <v>0.77007080778670167</v>
      </c>
      <c r="AI127">
        <v>0.76632662055444523</v>
      </c>
      <c r="AJ127">
        <v>0.76316500327442172</v>
      </c>
      <c r="AK127">
        <v>0.76036397060325711</v>
      </c>
      <c r="AL127">
        <v>0.75774556997484233</v>
      </c>
      <c r="AM127">
        <v>0.75524945261581611</v>
      </c>
      <c r="AN127">
        <v>0.75256456616566669</v>
      </c>
      <c r="AO127">
        <v>0.74946762896619346</v>
      </c>
      <c r="AP127">
        <v>0.74641422494692578</v>
      </c>
      <c r="AQ127">
        <v>0.74166448133032647</v>
      </c>
      <c r="AR127">
        <v>0.73701512435048577</v>
      </c>
      <c r="AS127">
        <v>0.73244027380103882</v>
      </c>
      <c r="AT127">
        <v>0.72788454941921399</v>
      </c>
      <c r="AU127">
        <v>0.7233096284281042</v>
      </c>
    </row>
    <row r="128" spans="1:47" x14ac:dyDescent="0.2">
      <c r="A128">
        <v>122</v>
      </c>
      <c r="B128">
        <v>0.75282239254047245</v>
      </c>
      <c r="C128">
        <v>0.77001290345236695</v>
      </c>
      <c r="D128">
        <v>0.78760848788239013</v>
      </c>
      <c r="E128">
        <v>0.95777051961574799</v>
      </c>
      <c r="F128">
        <v>1.3865536716136657</v>
      </c>
      <c r="G128">
        <v>1.2411155384266424</v>
      </c>
      <c r="H128">
        <v>1.0775549256164396</v>
      </c>
      <c r="I128">
        <v>0.91273475298658246</v>
      </c>
      <c r="J128">
        <v>0.8127262530873488</v>
      </c>
      <c r="K128">
        <v>0.83040191054386359</v>
      </c>
      <c r="L128">
        <v>0.81985915774591134</v>
      </c>
      <c r="M128">
        <v>0.82566232279700758</v>
      </c>
      <c r="N128">
        <v>0.84338648763658575</v>
      </c>
      <c r="O128">
        <v>0.86394778871349842</v>
      </c>
      <c r="P128">
        <v>0.8736861183686101</v>
      </c>
      <c r="Q128">
        <v>0.85724969699301035</v>
      </c>
      <c r="R128">
        <v>0.84403287468569932</v>
      </c>
      <c r="S128">
        <v>0.82659356614374768</v>
      </c>
      <c r="T128">
        <v>0.82231920433187911</v>
      </c>
      <c r="U128">
        <v>0.81426556981322129</v>
      </c>
      <c r="V128">
        <v>0.80554311365016484</v>
      </c>
      <c r="W128">
        <v>0.7988001742172951</v>
      </c>
      <c r="X128">
        <v>0.79214021969772186</v>
      </c>
      <c r="Y128">
        <v>0.78696807298836491</v>
      </c>
      <c r="Z128">
        <v>0.78341818229001303</v>
      </c>
      <c r="AA128">
        <v>0.78364081412205133</v>
      </c>
      <c r="AB128">
        <v>0.78051265281420701</v>
      </c>
      <c r="AC128">
        <v>0.7802246755812382</v>
      </c>
      <c r="AD128">
        <v>0.78121745395852393</v>
      </c>
      <c r="AE128">
        <v>0.7778701301050982</v>
      </c>
      <c r="AF128">
        <v>0.77311351800827022</v>
      </c>
      <c r="AG128">
        <v>0.76788036493622602</v>
      </c>
      <c r="AH128">
        <v>0.76328587387485103</v>
      </c>
      <c r="AI128">
        <v>0.75938992856505894</v>
      </c>
      <c r="AJ128">
        <v>0.75607810389417507</v>
      </c>
      <c r="AK128">
        <v>0.75319036485233382</v>
      </c>
      <c r="AL128">
        <v>0.75041803102392768</v>
      </c>
      <c r="AM128">
        <v>0.74778961796203902</v>
      </c>
      <c r="AN128">
        <v>0.74495397153023923</v>
      </c>
      <c r="AO128">
        <v>0.7417615585164421</v>
      </c>
      <c r="AP128">
        <v>0.73856675107562386</v>
      </c>
      <c r="AQ128">
        <v>0.73371315451002983</v>
      </c>
      <c r="AR128">
        <v>0.72896543360821309</v>
      </c>
      <c r="AS128">
        <v>0.72430156772489485</v>
      </c>
      <c r="AT128">
        <v>0.7196572466238379</v>
      </c>
      <c r="AU128">
        <v>0.71500190021132481</v>
      </c>
    </row>
    <row r="129" spans="1:47" x14ac:dyDescent="0.2">
      <c r="A129">
        <v>123</v>
      </c>
      <c r="B129">
        <v>0.75282239254047245</v>
      </c>
      <c r="C129">
        <v>0.77001290345236695</v>
      </c>
      <c r="D129">
        <v>0.78760848788239013</v>
      </c>
      <c r="E129">
        <v>0.95777051961574799</v>
      </c>
      <c r="F129">
        <v>1.3865536716136657</v>
      </c>
      <c r="G129">
        <v>1.2411155384266424</v>
      </c>
      <c r="H129">
        <v>1.0829931589510173</v>
      </c>
      <c r="I129">
        <v>0.91766677089526805</v>
      </c>
      <c r="J129">
        <v>0.81740862250577295</v>
      </c>
      <c r="K129">
        <v>0.83583062841145872</v>
      </c>
      <c r="L129">
        <v>0.82551568747210502</v>
      </c>
      <c r="M129">
        <v>0.83087487581244501</v>
      </c>
      <c r="N129">
        <v>0.84403877403906624</v>
      </c>
      <c r="O129">
        <v>0.86433203214756682</v>
      </c>
      <c r="P129">
        <v>0.87384254054954635</v>
      </c>
      <c r="Q129">
        <v>0.85722023923765933</v>
      </c>
      <c r="R129">
        <v>0.84385177830958558</v>
      </c>
      <c r="S129">
        <v>0.82644694878091041</v>
      </c>
      <c r="T129">
        <v>0.82199868045576607</v>
      </c>
      <c r="U129">
        <v>0.81370698667887287</v>
      </c>
      <c r="V129">
        <v>0.80467895726089067</v>
      </c>
      <c r="W129">
        <v>0.79762896810510842</v>
      </c>
      <c r="X129">
        <v>0.79067690857435746</v>
      </c>
      <c r="Y129">
        <v>0.78510087208504842</v>
      </c>
      <c r="Z129">
        <v>0.78121267917228598</v>
      </c>
      <c r="AA129">
        <v>0.7808974128376992</v>
      </c>
      <c r="AB129">
        <v>0.77746281279017593</v>
      </c>
      <c r="AC129">
        <v>0.77695386051519522</v>
      </c>
      <c r="AD129">
        <v>0.77770229865411133</v>
      </c>
      <c r="AE129">
        <v>0.77416238106081414</v>
      </c>
      <c r="AF129">
        <v>0.7692331384201645</v>
      </c>
      <c r="AG129">
        <v>0.76388894629972914</v>
      </c>
      <c r="AH129">
        <v>0.75919696512624879</v>
      </c>
      <c r="AI129">
        <v>0.75515667871416836</v>
      </c>
      <c r="AJ129">
        <v>0.75173640061605362</v>
      </c>
      <c r="AK129">
        <v>0.74869039925873782</v>
      </c>
      <c r="AL129">
        <v>0.74581695570406747</v>
      </c>
      <c r="AM129">
        <v>0.74304448198694939</v>
      </c>
      <c r="AN129">
        <v>0.74012539630008101</v>
      </c>
      <c r="AO129">
        <v>0.73679206402436814</v>
      </c>
      <c r="AP129">
        <v>0.73352611734299755</v>
      </c>
      <c r="AQ129">
        <v>0.72870755819373134</v>
      </c>
      <c r="AR129">
        <v>0.72400256070199365</v>
      </c>
      <c r="AS129">
        <v>0.7193843286559799</v>
      </c>
      <c r="AT129">
        <v>0.71479854210070826</v>
      </c>
      <c r="AU129">
        <v>0.71020494139427126</v>
      </c>
    </row>
    <row r="130" spans="1:47" x14ac:dyDescent="0.2">
      <c r="A130">
        <v>124</v>
      </c>
      <c r="B130">
        <v>0.75282239254047245</v>
      </c>
      <c r="C130">
        <v>0.77001290345236695</v>
      </c>
      <c r="D130">
        <v>0.78760848788239013</v>
      </c>
      <c r="E130">
        <v>0.95777051961574799</v>
      </c>
      <c r="F130">
        <v>1.3865536716136657</v>
      </c>
      <c r="G130">
        <v>1.2411155384266424</v>
      </c>
      <c r="H130">
        <v>1.0819763846463115</v>
      </c>
      <c r="I130">
        <v>0.91641507994487814</v>
      </c>
      <c r="J130">
        <v>0.81559667187205032</v>
      </c>
      <c r="K130">
        <v>0.83367720520246125</v>
      </c>
      <c r="L130">
        <v>0.82298934541634439</v>
      </c>
      <c r="M130">
        <v>0.82798601467129773</v>
      </c>
      <c r="N130">
        <v>0.84236769238743014</v>
      </c>
      <c r="O130">
        <v>0.86252809458284474</v>
      </c>
      <c r="P130">
        <v>0.87190817652727504</v>
      </c>
      <c r="Q130">
        <v>0.85524607732168745</v>
      </c>
      <c r="R130">
        <v>0.84184542908464977</v>
      </c>
      <c r="S130">
        <v>0.82436155824391577</v>
      </c>
      <c r="T130">
        <v>0.81982900553844618</v>
      </c>
      <c r="U130">
        <v>0.8113978056113107</v>
      </c>
      <c r="V130">
        <v>0.80225103291368305</v>
      </c>
      <c r="W130">
        <v>0.79501437146951359</v>
      </c>
      <c r="X130">
        <v>0.78786644436660058</v>
      </c>
      <c r="Y130">
        <v>0.78211735964432971</v>
      </c>
      <c r="Z130">
        <v>0.77803484440214987</v>
      </c>
      <c r="AA130">
        <v>0.77764057459930125</v>
      </c>
      <c r="AB130">
        <v>0.77414255776934882</v>
      </c>
      <c r="AC130">
        <v>0.7734707732579903</v>
      </c>
      <c r="AD130">
        <v>0.77416413468598488</v>
      </c>
      <c r="AE130">
        <v>0.77052466189637692</v>
      </c>
      <c r="AF130">
        <v>0.76548652321745081</v>
      </c>
      <c r="AG130">
        <v>0.76001888722219824</v>
      </c>
      <c r="AH130">
        <v>0.75521805030003752</v>
      </c>
      <c r="AI130">
        <v>0.75109544547608165</v>
      </c>
      <c r="AJ130">
        <v>0.74755210960359286</v>
      </c>
      <c r="AK130">
        <v>0.74445259840153544</v>
      </c>
      <c r="AL130">
        <v>0.74148469062369671</v>
      </c>
      <c r="AM130">
        <v>0.7386158248973852</v>
      </c>
      <c r="AN130">
        <v>0.73560183525504097</v>
      </c>
      <c r="AO130">
        <v>0.73222056410562253</v>
      </c>
      <c r="AP130">
        <v>0.72881685212291625</v>
      </c>
      <c r="AQ130">
        <v>0.72392704339519354</v>
      </c>
      <c r="AR130">
        <v>0.71915505588447293</v>
      </c>
      <c r="AS130">
        <v>0.71447717485179607</v>
      </c>
      <c r="AT130">
        <v>0.70983230330141478</v>
      </c>
      <c r="AU130">
        <v>0.70518626268233198</v>
      </c>
    </row>
    <row r="131" spans="1:47" x14ac:dyDescent="0.2">
      <c r="A131">
        <v>125</v>
      </c>
      <c r="B131">
        <v>0.75282239254047245</v>
      </c>
      <c r="C131">
        <v>0.77001290345236695</v>
      </c>
      <c r="D131">
        <v>0.78760848788239013</v>
      </c>
      <c r="E131">
        <v>0.95777051961574799</v>
      </c>
      <c r="F131">
        <v>1.3865536716136657</v>
      </c>
      <c r="G131">
        <v>1.2411155384266424</v>
      </c>
      <c r="H131">
        <v>1.0757343132089972</v>
      </c>
      <c r="I131">
        <v>0.91013400856737225</v>
      </c>
      <c r="J131">
        <v>0.80891949176742062</v>
      </c>
      <c r="K131">
        <v>0.82592475487954564</v>
      </c>
      <c r="L131">
        <v>0.81451972979551823</v>
      </c>
      <c r="M131">
        <v>0.81961570232541126</v>
      </c>
      <c r="N131">
        <v>0.83988652710689626</v>
      </c>
      <c r="O131">
        <v>0.86017483440309672</v>
      </c>
      <c r="P131">
        <v>0.86974384828529316</v>
      </c>
      <c r="Q131">
        <v>0.85320333775965396</v>
      </c>
      <c r="R131">
        <v>0.83995774124566225</v>
      </c>
      <c r="S131">
        <v>0.82242011583495678</v>
      </c>
      <c r="T131">
        <v>0.81801263371801902</v>
      </c>
      <c r="U131">
        <v>0.8097191192730766</v>
      </c>
      <c r="V131">
        <v>0.80078427264334529</v>
      </c>
      <c r="W131">
        <v>0.79376124862092567</v>
      </c>
      <c r="X131">
        <v>0.78678253779816099</v>
      </c>
      <c r="Y131">
        <v>0.78134956322288984</v>
      </c>
      <c r="Z131">
        <v>0.77744468542358658</v>
      </c>
      <c r="AA131">
        <v>0.77755209140037473</v>
      </c>
      <c r="AB131">
        <v>0.77424451152391183</v>
      </c>
      <c r="AC131">
        <v>0.77374214885748882</v>
      </c>
      <c r="AD131">
        <v>0.77458133502559234</v>
      </c>
      <c r="AE131">
        <v>0.77105342426558765</v>
      </c>
      <c r="AF131">
        <v>0.76613631175172947</v>
      </c>
      <c r="AG131">
        <v>0.76072058371920814</v>
      </c>
      <c r="AH131">
        <v>0.75597201490649024</v>
      </c>
      <c r="AI131">
        <v>0.75192033915014234</v>
      </c>
      <c r="AJ131">
        <v>0.74847407624568807</v>
      </c>
      <c r="AK131">
        <v>0.74545101580935225</v>
      </c>
      <c r="AL131">
        <v>0.74254483158677131</v>
      </c>
      <c r="AM131">
        <v>0.73977331698133109</v>
      </c>
      <c r="AN131">
        <v>0.73681384279872131</v>
      </c>
      <c r="AO131">
        <v>0.7334854341495054</v>
      </c>
      <c r="AP131">
        <v>0.7301723280830702</v>
      </c>
      <c r="AQ131">
        <v>0.72524599153386482</v>
      </c>
      <c r="AR131">
        <v>0.72043184022301976</v>
      </c>
      <c r="AS131">
        <v>0.71570951243695624</v>
      </c>
      <c r="AT131">
        <v>0.71101050995279669</v>
      </c>
      <c r="AU131">
        <v>0.70630757795255361</v>
      </c>
    </row>
    <row r="132" spans="1:47" x14ac:dyDescent="0.2">
      <c r="A132">
        <v>126</v>
      </c>
      <c r="B132">
        <v>0.75282239254047245</v>
      </c>
      <c r="C132">
        <v>0.77001290345236695</v>
      </c>
      <c r="D132">
        <v>0.78760848788239013</v>
      </c>
      <c r="E132">
        <v>0.95777051961574799</v>
      </c>
      <c r="F132">
        <v>1.3865536716136657</v>
      </c>
      <c r="G132">
        <v>1.2411155384266424</v>
      </c>
      <c r="H132">
        <v>1.0756666414324005</v>
      </c>
      <c r="I132">
        <v>0.90989297163409144</v>
      </c>
      <c r="J132">
        <v>0.80816786637284344</v>
      </c>
      <c r="K132">
        <v>0.82498939118575576</v>
      </c>
      <c r="L132">
        <v>0.8132953572845909</v>
      </c>
      <c r="M132">
        <v>0.81808355023334467</v>
      </c>
      <c r="N132">
        <v>0.83876752645391783</v>
      </c>
      <c r="O132">
        <v>0.85889849315109779</v>
      </c>
      <c r="P132">
        <v>0.86836303999804476</v>
      </c>
      <c r="Q132">
        <v>0.85174849987092816</v>
      </c>
      <c r="R132">
        <v>0.83847226365877425</v>
      </c>
      <c r="S132">
        <v>0.82086595405755014</v>
      </c>
      <c r="T132">
        <v>0.81638578624462632</v>
      </c>
      <c r="U132">
        <v>0.80794561129064713</v>
      </c>
      <c r="V132">
        <v>0.79887426276250684</v>
      </c>
      <c r="W132">
        <v>0.79167325215612261</v>
      </c>
      <c r="X132">
        <v>0.78448931425723822</v>
      </c>
      <c r="Y132">
        <v>0.77887623700172381</v>
      </c>
      <c r="Z132">
        <v>0.77473566210018729</v>
      </c>
      <c r="AA132">
        <v>0.77475539655935088</v>
      </c>
      <c r="AB132">
        <v>0.77133202551590352</v>
      </c>
      <c r="AC132">
        <v>0.77069934603914303</v>
      </c>
      <c r="AD132">
        <v>0.77143356617220182</v>
      </c>
      <c r="AE132">
        <v>0.76779677783098521</v>
      </c>
      <c r="AF132">
        <v>0.76276585460254487</v>
      </c>
      <c r="AG132">
        <v>0.75722798384110779</v>
      </c>
      <c r="AH132">
        <v>0.75236203643085775</v>
      </c>
      <c r="AI132">
        <v>0.74820178403892368</v>
      </c>
      <c r="AJ132">
        <v>0.74465194633265974</v>
      </c>
      <c r="AK132">
        <v>0.74153520442340659</v>
      </c>
      <c r="AL132">
        <v>0.73852908639839265</v>
      </c>
      <c r="AM132">
        <v>0.73565541856594485</v>
      </c>
      <c r="AN132">
        <v>0.73259566106422913</v>
      </c>
      <c r="AO132">
        <v>0.7291688456657357</v>
      </c>
      <c r="AP132">
        <v>0.72575599922520928</v>
      </c>
      <c r="AQ132">
        <v>0.72076407952125765</v>
      </c>
      <c r="AR132">
        <v>0.71588901383809522</v>
      </c>
      <c r="AS132">
        <v>0.71111283488513866</v>
      </c>
      <c r="AT132">
        <v>0.70636192489228999</v>
      </c>
      <c r="AU132">
        <v>0.70161365278691612</v>
      </c>
    </row>
    <row r="133" spans="1:47" x14ac:dyDescent="0.2">
      <c r="A133">
        <v>127</v>
      </c>
      <c r="B133">
        <v>1.1140854928462876</v>
      </c>
      <c r="C133">
        <v>1.1655507603701818</v>
      </c>
      <c r="D133">
        <v>1.1903091958771341</v>
      </c>
      <c r="E133">
        <v>1.4140875576865217</v>
      </c>
      <c r="F133">
        <v>1.7341451625538975</v>
      </c>
      <c r="G133">
        <v>1.6396153442333268</v>
      </c>
      <c r="H133">
        <v>1.4838355443254865</v>
      </c>
      <c r="I133">
        <v>1.3181365969893908</v>
      </c>
      <c r="J133">
        <v>1.2241612318104347</v>
      </c>
      <c r="K133">
        <v>1.2415889220563103</v>
      </c>
      <c r="L133">
        <v>1.2272800516185081</v>
      </c>
      <c r="M133">
        <v>1.2294654261403974</v>
      </c>
      <c r="N133">
        <v>1.2565767376886776</v>
      </c>
      <c r="O133">
        <v>1.2764636852161737</v>
      </c>
      <c r="P133">
        <v>1.2870845634880614</v>
      </c>
      <c r="Q133">
        <v>1.2699716849098026</v>
      </c>
      <c r="R133">
        <v>1.255872966511643</v>
      </c>
      <c r="S133">
        <v>1.2421627795639114</v>
      </c>
      <c r="T133">
        <v>1.2358130570964005</v>
      </c>
      <c r="U133">
        <v>1.2290190495116537</v>
      </c>
      <c r="V133">
        <v>1.2190838808938613</v>
      </c>
      <c r="W133">
        <v>1.2118943992957949</v>
      </c>
      <c r="X133">
        <v>1.2064152646591473</v>
      </c>
      <c r="Y133">
        <v>1.1992905673917766</v>
      </c>
      <c r="Z133">
        <v>1.1964995672288024</v>
      </c>
      <c r="AA133">
        <v>1.1899809051624879</v>
      </c>
      <c r="AB133">
        <v>1.18488097926182</v>
      </c>
      <c r="AC133">
        <v>1.1835730725691189</v>
      </c>
      <c r="AD133">
        <v>1.1826353635340854</v>
      </c>
      <c r="AE133">
        <v>1.1784730835568755</v>
      </c>
      <c r="AF133">
        <v>1.1727676165452781</v>
      </c>
      <c r="AG133">
        <v>1.1665111387746634</v>
      </c>
      <c r="AH133">
        <v>1.1607898000612593</v>
      </c>
      <c r="AI133">
        <v>1.155453188032284</v>
      </c>
      <c r="AJ133">
        <v>1.1506767267828681</v>
      </c>
      <c r="AK133">
        <v>1.1460249757737329</v>
      </c>
      <c r="AL133">
        <v>1.1418914542455476</v>
      </c>
      <c r="AM133">
        <v>1.1379505772861822</v>
      </c>
      <c r="AN133">
        <v>1.1337931811597777</v>
      </c>
      <c r="AO133">
        <v>1.1293296466977667</v>
      </c>
      <c r="AP133">
        <v>1.124845856614104</v>
      </c>
      <c r="AQ133">
        <v>1.1210440505673822</v>
      </c>
      <c r="AR133">
        <v>1.1173603518073769</v>
      </c>
      <c r="AS133">
        <v>1.1137707956070049</v>
      </c>
      <c r="AT133">
        <v>1.1102545302350959</v>
      </c>
      <c r="AU133">
        <v>1.1067706232697663</v>
      </c>
    </row>
    <row r="134" spans="1:47" x14ac:dyDescent="0.2">
      <c r="A134">
        <v>128</v>
      </c>
      <c r="B134">
        <v>1.1140854928462876</v>
      </c>
      <c r="C134">
        <v>1.1655507603701818</v>
      </c>
      <c r="D134">
        <v>1.1903091958771341</v>
      </c>
      <c r="E134">
        <v>1.4140875576865217</v>
      </c>
      <c r="F134">
        <v>1.7341451625538975</v>
      </c>
      <c r="G134">
        <v>1.6396153442333268</v>
      </c>
      <c r="H134">
        <v>1.4831450669635937</v>
      </c>
      <c r="I134">
        <v>1.3173510617605981</v>
      </c>
      <c r="J134">
        <v>1.2232551039964139</v>
      </c>
      <c r="K134">
        <v>1.2405771889143573</v>
      </c>
      <c r="L134">
        <v>1.2261489965977794</v>
      </c>
      <c r="M134">
        <v>1.2282690228971094</v>
      </c>
      <c r="N134">
        <v>1.2560480640502256</v>
      </c>
      <c r="O134">
        <v>1.2759105012740566</v>
      </c>
      <c r="P134">
        <v>1.2865095036474172</v>
      </c>
      <c r="Q134">
        <v>1.269380642171567</v>
      </c>
      <c r="R134">
        <v>1.2552639507821555</v>
      </c>
      <c r="S134">
        <v>1.241525764530607</v>
      </c>
      <c r="T134">
        <v>1.2351473395651968</v>
      </c>
      <c r="U134">
        <v>1.2283041855367303</v>
      </c>
      <c r="V134">
        <v>1.2183262264497348</v>
      </c>
      <c r="W134">
        <v>1.2110783105804752</v>
      </c>
      <c r="X134">
        <v>1.2055340806969652</v>
      </c>
      <c r="Y134">
        <v>1.1983543933671088</v>
      </c>
      <c r="Z134">
        <v>1.1954866047146739</v>
      </c>
      <c r="AA134">
        <v>1.1889313803055259</v>
      </c>
      <c r="AB134">
        <v>1.1837926480373293</v>
      </c>
      <c r="AC134">
        <v>1.1824460898716138</v>
      </c>
      <c r="AD134">
        <v>1.1814706130641646</v>
      </c>
      <c r="AE134">
        <v>1.1772744637913424</v>
      </c>
      <c r="AF134">
        <v>1.1715271530079319</v>
      </c>
      <c r="AG134">
        <v>1.1652303976133147</v>
      </c>
      <c r="AH134">
        <v>1.1594705789142021</v>
      </c>
      <c r="AI134">
        <v>1.1540896080332155</v>
      </c>
      <c r="AJ134">
        <v>1.1492773980658417</v>
      </c>
      <c r="AK134">
        <v>1.1445842733322991</v>
      </c>
      <c r="AL134">
        <v>1.1404152252099558</v>
      </c>
      <c r="AM134">
        <v>1.1364366770655625</v>
      </c>
      <c r="AN134">
        <v>1.1322355727203184</v>
      </c>
      <c r="AO134">
        <v>1.1277347848390136</v>
      </c>
      <c r="AP134">
        <v>1.1232064740901349</v>
      </c>
      <c r="AQ134">
        <v>1.1193831679421229</v>
      </c>
      <c r="AR134">
        <v>1.115679884626547</v>
      </c>
      <c r="AS134">
        <v>1.1120735008657872</v>
      </c>
      <c r="AT134">
        <v>1.108541519796215</v>
      </c>
      <c r="AU134">
        <v>1.1050445598979972</v>
      </c>
    </row>
    <row r="135" spans="1:47" x14ac:dyDescent="0.2">
      <c r="A135">
        <v>129</v>
      </c>
      <c r="B135">
        <v>1.1140854928462876</v>
      </c>
      <c r="C135">
        <v>1.1655507603701818</v>
      </c>
      <c r="D135">
        <v>1.1903091958771341</v>
      </c>
      <c r="E135">
        <v>1.4140875576865217</v>
      </c>
      <c r="F135">
        <v>1.7341451625538975</v>
      </c>
      <c r="G135">
        <v>1.6396153442333268</v>
      </c>
      <c r="H135">
        <v>1.4844911271594212</v>
      </c>
      <c r="I135">
        <v>1.3186679842693736</v>
      </c>
      <c r="J135">
        <v>1.2244134747515534</v>
      </c>
      <c r="K135">
        <v>1.2418296190249443</v>
      </c>
      <c r="L135">
        <v>1.2273793181489387</v>
      </c>
      <c r="M135">
        <v>1.2292544300979349</v>
      </c>
      <c r="N135">
        <v>1.255906887282445</v>
      </c>
      <c r="O135">
        <v>1.2755286905524164</v>
      </c>
      <c r="P135">
        <v>1.285872006145881</v>
      </c>
      <c r="Q135">
        <v>1.2684679306564246</v>
      </c>
      <c r="R135">
        <v>1.2540889393920225</v>
      </c>
      <c r="S135">
        <v>1.2401028870241613</v>
      </c>
      <c r="T135">
        <v>1.2334199435539044</v>
      </c>
      <c r="U135">
        <v>1.2262149346826459</v>
      </c>
      <c r="V135">
        <v>1.2158538322251577</v>
      </c>
      <c r="W135">
        <v>1.2082206948945626</v>
      </c>
      <c r="X135">
        <v>1.2022937424371223</v>
      </c>
      <c r="Y135">
        <v>1.1947161114320517</v>
      </c>
      <c r="Z135">
        <v>1.19145723443812</v>
      </c>
      <c r="AA135">
        <v>1.1845297880733168</v>
      </c>
      <c r="AB135">
        <v>1.1791097526349568</v>
      </c>
      <c r="AC135">
        <v>1.1774909984920308</v>
      </c>
      <c r="AD135">
        <v>1.1762671896905315</v>
      </c>
      <c r="AE135">
        <v>1.1718248926899761</v>
      </c>
      <c r="AF135">
        <v>1.1658474827872014</v>
      </c>
      <c r="AG135">
        <v>1.1593219717294596</v>
      </c>
      <c r="AH135">
        <v>1.153334052162001</v>
      </c>
      <c r="AI135">
        <v>1.1477339279197005</v>
      </c>
      <c r="AJ135">
        <v>1.1426944289339316</v>
      </c>
      <c r="AK135">
        <v>1.1377835163349139</v>
      </c>
      <c r="AL135">
        <v>1.1333870006351523</v>
      </c>
      <c r="AM135">
        <v>1.1291820714414289</v>
      </c>
      <c r="AN135">
        <v>1.1247614296996709</v>
      </c>
      <c r="AO135">
        <v>1.1200355958006649</v>
      </c>
      <c r="AP135">
        <v>1.1152906561679949</v>
      </c>
      <c r="AQ135">
        <v>1.111412416909805</v>
      </c>
      <c r="AR135">
        <v>1.1076644546151222</v>
      </c>
      <c r="AS135">
        <v>1.1040236779470534</v>
      </c>
      <c r="AT135">
        <v>1.1004676289782571</v>
      </c>
      <c r="AU135">
        <v>1.0969566774530046</v>
      </c>
    </row>
    <row r="136" spans="1:47" x14ac:dyDescent="0.2">
      <c r="A136">
        <v>130</v>
      </c>
      <c r="B136">
        <v>1.1140854928462876</v>
      </c>
      <c r="C136">
        <v>1.1655507603701818</v>
      </c>
      <c r="D136">
        <v>1.1903091958771341</v>
      </c>
      <c r="E136">
        <v>1.4140875576865217</v>
      </c>
      <c r="F136">
        <v>1.7341451625538975</v>
      </c>
      <c r="G136">
        <v>1.6396153442333268</v>
      </c>
      <c r="H136">
        <v>1.4844729143642073</v>
      </c>
      <c r="I136">
        <v>1.3186393887024859</v>
      </c>
      <c r="J136">
        <v>1.2243658667719606</v>
      </c>
      <c r="K136">
        <v>1.2417678045629359</v>
      </c>
      <c r="L136">
        <v>1.2272960525961401</v>
      </c>
      <c r="M136">
        <v>1.2291488253011604</v>
      </c>
      <c r="N136">
        <v>1.2558360154636512</v>
      </c>
      <c r="O136">
        <v>1.2754403979261624</v>
      </c>
      <c r="P136">
        <v>1.2857659986032002</v>
      </c>
      <c r="Q136">
        <v>1.2683423979666462</v>
      </c>
      <c r="R136">
        <v>1.2539445893751346</v>
      </c>
      <c r="S136">
        <v>1.2399355221591746</v>
      </c>
      <c r="T136">
        <v>1.2332280897834513</v>
      </c>
      <c r="U136">
        <v>1.2259900390741882</v>
      </c>
      <c r="V136">
        <v>1.2155948983664975</v>
      </c>
      <c r="W136">
        <v>1.2079215472469818</v>
      </c>
      <c r="X136">
        <v>1.2019498665566848</v>
      </c>
      <c r="Y136">
        <v>1.1943284263315883</v>
      </c>
      <c r="Z136">
        <v>1.1910158579672621</v>
      </c>
      <c r="AA136">
        <v>1.1840528609586776</v>
      </c>
      <c r="AB136">
        <v>1.178605149949242</v>
      </c>
      <c r="AC136">
        <v>1.1769560221721687</v>
      </c>
      <c r="AD136">
        <v>1.1757051859871095</v>
      </c>
      <c r="AE136">
        <v>1.1712352333780542</v>
      </c>
      <c r="AF136">
        <v>1.1652283344121857</v>
      </c>
      <c r="AG136">
        <v>1.1586710401865297</v>
      </c>
      <c r="AH136">
        <v>1.1526514047334306</v>
      </c>
      <c r="AI136">
        <v>1.1470203235556653</v>
      </c>
      <c r="AJ136">
        <v>1.1419500865111716</v>
      </c>
      <c r="AK136">
        <v>1.1370095378321992</v>
      </c>
      <c r="AL136">
        <v>1.1325817045703162</v>
      </c>
      <c r="AM136">
        <v>1.128344377011502</v>
      </c>
      <c r="AN136">
        <v>1.1238910703335745</v>
      </c>
      <c r="AO136">
        <v>1.1191323821045773</v>
      </c>
      <c r="AP136">
        <v>1.1143536722092575</v>
      </c>
      <c r="AQ136">
        <v>1.1104602070763487</v>
      </c>
      <c r="AR136">
        <v>1.106698444712841</v>
      </c>
      <c r="AS136">
        <v>1.1030458523809956</v>
      </c>
      <c r="AT136">
        <v>1.0994788975568923</v>
      </c>
      <c r="AU136">
        <v>1.0959589716596758</v>
      </c>
    </row>
    <row r="137" spans="1:47" x14ac:dyDescent="0.2">
      <c r="A137">
        <v>131</v>
      </c>
      <c r="B137">
        <v>1.1140854928462876</v>
      </c>
      <c r="C137">
        <v>1.1655507603701818</v>
      </c>
      <c r="D137">
        <v>1.1903091958771341</v>
      </c>
      <c r="E137">
        <v>1.4140875576865217</v>
      </c>
      <c r="F137">
        <v>1.7341451625538975</v>
      </c>
      <c r="G137">
        <v>1.6396153442333268</v>
      </c>
      <c r="H137">
        <v>1.4826991825947864</v>
      </c>
      <c r="I137">
        <v>1.3167539812147473</v>
      </c>
      <c r="J137">
        <v>1.2223934602082891</v>
      </c>
      <c r="K137">
        <v>1.2395302746212125</v>
      </c>
      <c r="L137">
        <v>1.2248411715530896</v>
      </c>
      <c r="M137">
        <v>1.2267285954464535</v>
      </c>
      <c r="N137">
        <v>1.2551601010803566</v>
      </c>
      <c r="O137">
        <v>1.2748868282610202</v>
      </c>
      <c r="P137">
        <v>1.285363179579214</v>
      </c>
      <c r="Q137">
        <v>1.2680968642236756</v>
      </c>
      <c r="R137">
        <v>1.2538602917419099</v>
      </c>
      <c r="S137">
        <v>1.2399931075748811</v>
      </c>
      <c r="T137">
        <v>1.2334498078449991</v>
      </c>
      <c r="U137">
        <v>1.2264076831780164</v>
      </c>
      <c r="V137">
        <v>1.2162231556462511</v>
      </c>
      <c r="W137">
        <v>1.2087573345234093</v>
      </c>
      <c r="X137">
        <v>1.2029828066778823</v>
      </c>
      <c r="Y137">
        <v>1.1955780080090748</v>
      </c>
      <c r="Z137">
        <v>1.1924669449645147</v>
      </c>
      <c r="AA137">
        <v>1.1857277321410125</v>
      </c>
      <c r="AB137">
        <v>1.1804334950589359</v>
      </c>
      <c r="AC137">
        <v>1.1789238278776486</v>
      </c>
      <c r="AD137">
        <v>1.1778051187098049</v>
      </c>
      <c r="AE137">
        <v>1.1734607068468192</v>
      </c>
      <c r="AF137">
        <v>1.167569508444136</v>
      </c>
      <c r="AG137">
        <v>1.1611199964670174</v>
      </c>
      <c r="AH137">
        <v>1.1552071800103567</v>
      </c>
      <c r="AI137">
        <v>1.1496834450699827</v>
      </c>
      <c r="AJ137">
        <v>1.1447212722702971</v>
      </c>
      <c r="AK137">
        <v>1.1398895740560699</v>
      </c>
      <c r="AL137">
        <v>1.135569485916645</v>
      </c>
      <c r="AM137">
        <v>1.1314385876208566</v>
      </c>
      <c r="AN137">
        <v>1.1270911076352534</v>
      </c>
      <c r="AO137">
        <v>1.1224377218810444</v>
      </c>
      <c r="AP137">
        <v>1.1177619714963751</v>
      </c>
      <c r="AQ137">
        <v>1.1138866289979665</v>
      </c>
      <c r="AR137">
        <v>1.1101373154687324</v>
      </c>
      <c r="AS137">
        <v>1.106492165785717</v>
      </c>
      <c r="AT137">
        <v>1.1029263103240001</v>
      </c>
      <c r="AU137">
        <v>1.0994026188525943</v>
      </c>
    </row>
    <row r="138" spans="1:47" x14ac:dyDescent="0.2">
      <c r="A138">
        <v>132</v>
      </c>
      <c r="B138">
        <v>1.1140854928462876</v>
      </c>
      <c r="C138">
        <v>1.1655507603701818</v>
      </c>
      <c r="D138">
        <v>1.1903091958771341</v>
      </c>
      <c r="E138">
        <v>1.4140875576865217</v>
      </c>
      <c r="F138">
        <v>1.7341451625538975</v>
      </c>
      <c r="G138">
        <v>1.6396153442333268</v>
      </c>
      <c r="H138">
        <v>1.4826711953832321</v>
      </c>
      <c r="I138">
        <v>1.3166949666806702</v>
      </c>
      <c r="J138">
        <v>1.2222390812409474</v>
      </c>
      <c r="K138">
        <v>1.2393301422885952</v>
      </c>
      <c r="L138">
        <v>1.2245652909716696</v>
      </c>
      <c r="M138">
        <v>1.2263624507031019</v>
      </c>
      <c r="N138">
        <v>1.2548900454045013</v>
      </c>
      <c r="O138">
        <v>1.2745484510865706</v>
      </c>
      <c r="P138">
        <v>1.2849571997649463</v>
      </c>
      <c r="Q138">
        <v>1.2676193062518735</v>
      </c>
      <c r="R138">
        <v>1.2533166213781803</v>
      </c>
      <c r="S138">
        <v>1.2393698226293208</v>
      </c>
      <c r="T138">
        <v>1.2327407829668533</v>
      </c>
      <c r="U138">
        <v>1.2255831357794909</v>
      </c>
      <c r="V138">
        <v>1.215282545864129</v>
      </c>
      <c r="W138">
        <v>1.2076825267916043</v>
      </c>
      <c r="X138">
        <v>1.2017623692572197</v>
      </c>
      <c r="Y138">
        <v>1.1942201667738095</v>
      </c>
      <c r="Z138">
        <v>1.1909443667957536</v>
      </c>
      <c r="AA138">
        <v>1.1841053596756619</v>
      </c>
      <c r="AB138">
        <v>1.1787199625533369</v>
      </c>
      <c r="AC138">
        <v>1.1771113856119932</v>
      </c>
      <c r="AD138">
        <v>1.1759053119169949</v>
      </c>
      <c r="AE138">
        <v>1.1714719550936212</v>
      </c>
      <c r="AF138">
        <v>1.1654867305861618</v>
      </c>
      <c r="AG138">
        <v>1.1589366460140504</v>
      </c>
      <c r="AH138">
        <v>1.1529238770510752</v>
      </c>
      <c r="AI138">
        <v>1.147302913742386</v>
      </c>
      <c r="AJ138">
        <v>1.14224444377567</v>
      </c>
      <c r="AK138">
        <v>1.137320149577735</v>
      </c>
      <c r="AL138">
        <v>1.1329024389303735</v>
      </c>
      <c r="AM138">
        <v>1.128670837286456</v>
      </c>
      <c r="AN138">
        <v>1.1242220697310794</v>
      </c>
      <c r="AO138">
        <v>1.1194669936534098</v>
      </c>
      <c r="AP138">
        <v>1.1146870053778171</v>
      </c>
      <c r="AQ138">
        <v>1.1107629883707664</v>
      </c>
      <c r="AR138">
        <v>1.1069692259770296</v>
      </c>
      <c r="AS138">
        <v>1.103285531616323</v>
      </c>
      <c r="AT138">
        <v>1.0996838278217191</v>
      </c>
      <c r="AU138">
        <v>1.0961300638851834</v>
      </c>
    </row>
    <row r="139" spans="1:47" x14ac:dyDescent="0.2">
      <c r="A139">
        <v>133</v>
      </c>
      <c r="B139">
        <v>0.97371471912467955</v>
      </c>
      <c r="C139">
        <v>1.0109558251497308</v>
      </c>
      <c r="D139">
        <v>1.0315852573059825</v>
      </c>
      <c r="E139">
        <v>1.2356718159692188</v>
      </c>
      <c r="F139">
        <v>1.5980179630714699</v>
      </c>
      <c r="G139">
        <v>1.4842933128521569</v>
      </c>
      <c r="H139">
        <v>1.3240607168772682</v>
      </c>
      <c r="I139">
        <v>1.157222085107128</v>
      </c>
      <c r="J139">
        <v>1.0594657329416068</v>
      </c>
      <c r="K139">
        <v>1.076791836031147</v>
      </c>
      <c r="L139">
        <v>1.0633093866424259</v>
      </c>
      <c r="M139">
        <v>1.0665997908239127</v>
      </c>
      <c r="N139">
        <v>1.0927474928223033</v>
      </c>
      <c r="O139">
        <v>1.112977454247885</v>
      </c>
      <c r="P139">
        <v>1.1235489315461462</v>
      </c>
      <c r="Q139">
        <v>1.1070795144179939</v>
      </c>
      <c r="R139">
        <v>1.0938202809872863</v>
      </c>
      <c r="S139">
        <v>1.0790791768117369</v>
      </c>
      <c r="T139">
        <v>1.0739589026095404</v>
      </c>
      <c r="U139">
        <v>1.0670370960825104</v>
      </c>
      <c r="V139">
        <v>1.0578884804630757</v>
      </c>
      <c r="W139">
        <v>1.0511247873896628</v>
      </c>
      <c r="X139">
        <v>1.0453827025767415</v>
      </c>
      <c r="Y139">
        <v>1.0392084422111987</v>
      </c>
      <c r="Z139">
        <v>1.0362576501887757</v>
      </c>
      <c r="AA139">
        <v>1.0325294416730357</v>
      </c>
      <c r="AB139">
        <v>1.0282298275786546</v>
      </c>
      <c r="AC139">
        <v>1.027315609360826</v>
      </c>
      <c r="AD139">
        <v>1.0271505405494181</v>
      </c>
      <c r="AE139">
        <v>1.0233008150217993</v>
      </c>
      <c r="AF139">
        <v>1.0179779184583941</v>
      </c>
      <c r="AG139">
        <v>1.0121379377627209</v>
      </c>
      <c r="AH139">
        <v>1.006868459904672</v>
      </c>
      <c r="AI139">
        <v>1.0021160366480431</v>
      </c>
      <c r="AJ139">
        <v>0.99793613108475454</v>
      </c>
      <c r="AK139">
        <v>0.99398202051465723</v>
      </c>
      <c r="AL139">
        <v>0.9904035331694907</v>
      </c>
      <c r="AM139">
        <v>0.98698814403518853</v>
      </c>
      <c r="AN139">
        <v>0.98338216484144991</v>
      </c>
      <c r="AO139">
        <v>0.97945065108938123</v>
      </c>
      <c r="AP139">
        <v>0.97550708985684298</v>
      </c>
      <c r="AQ139">
        <v>0.97134727940499554</v>
      </c>
      <c r="AR139">
        <v>0.96730608571588961</v>
      </c>
      <c r="AS139">
        <v>0.96335994293504612</v>
      </c>
      <c r="AT139">
        <v>0.9594746692189392</v>
      </c>
      <c r="AU139">
        <v>0.95561032908671018</v>
      </c>
    </row>
    <row r="140" spans="1:47" x14ac:dyDescent="0.2">
      <c r="A140">
        <v>134</v>
      </c>
      <c r="B140">
        <v>0.97371471912467955</v>
      </c>
      <c r="C140">
        <v>1.0109558251497308</v>
      </c>
      <c r="D140">
        <v>1.0315852573059825</v>
      </c>
      <c r="E140">
        <v>1.2356718159692188</v>
      </c>
      <c r="F140">
        <v>1.5980179630714699</v>
      </c>
      <c r="G140">
        <v>1.4842933128521569</v>
      </c>
      <c r="H140">
        <v>1.3233860508487212</v>
      </c>
      <c r="I140">
        <v>1.1563930691172541</v>
      </c>
      <c r="J140">
        <v>1.0584129380319001</v>
      </c>
      <c r="K140">
        <v>1.0755161145687351</v>
      </c>
      <c r="L140">
        <v>1.06176623678309</v>
      </c>
      <c r="M140">
        <v>1.0648438984638604</v>
      </c>
      <c r="N140">
        <v>1.0918706570431638</v>
      </c>
      <c r="O140">
        <v>1.1119971116774399</v>
      </c>
      <c r="P140">
        <v>1.1224790596467482</v>
      </c>
      <c r="Q140">
        <v>1.1059206756810382</v>
      </c>
      <c r="R140">
        <v>1.0925868455032959</v>
      </c>
      <c r="S140">
        <v>1.0777277695762886</v>
      </c>
      <c r="T140">
        <v>1.0724947022100855</v>
      </c>
      <c r="U140">
        <v>1.0654090406168597</v>
      </c>
      <c r="V140">
        <v>1.0561160947070301</v>
      </c>
      <c r="W140">
        <v>1.0491764307470146</v>
      </c>
      <c r="X140">
        <v>1.0432281316242309</v>
      </c>
      <c r="Y140">
        <v>1.0368809387044022</v>
      </c>
      <c r="Z140">
        <v>1.0336967824820107</v>
      </c>
      <c r="AA140">
        <v>1.029873704579146</v>
      </c>
      <c r="AB140">
        <v>1.0254581072076081</v>
      </c>
      <c r="AC140">
        <v>1.0244206761967309</v>
      </c>
      <c r="AD140">
        <v>1.0241453466931507</v>
      </c>
      <c r="AE140">
        <v>1.0201909609282906</v>
      </c>
      <c r="AF140">
        <v>1.0147438919564662</v>
      </c>
      <c r="AG140">
        <v>1.0087687050680587</v>
      </c>
      <c r="AH140">
        <v>1.0033813718191196</v>
      </c>
      <c r="AI140">
        <v>0.99850332955396759</v>
      </c>
      <c r="AJ140">
        <v>0.99420160341057129</v>
      </c>
      <c r="AK140">
        <v>0.99014654765706633</v>
      </c>
      <c r="AL140">
        <v>0.98644920407852976</v>
      </c>
      <c r="AM140">
        <v>0.98292387773408296</v>
      </c>
      <c r="AN140">
        <v>0.97919539847217707</v>
      </c>
      <c r="AO140">
        <v>0.97514273673154839</v>
      </c>
      <c r="AP140">
        <v>0.97108994833464313</v>
      </c>
      <c r="AQ140">
        <v>0.96686504834258458</v>
      </c>
      <c r="AR140">
        <v>0.96276399181382932</v>
      </c>
      <c r="AS140">
        <v>0.95876571278744627</v>
      </c>
      <c r="AT140">
        <v>0.95483083592035967</v>
      </c>
      <c r="AU140">
        <v>0.95092416052850814</v>
      </c>
    </row>
    <row r="141" spans="1:47" x14ac:dyDescent="0.2">
      <c r="A141">
        <v>135</v>
      </c>
      <c r="B141">
        <v>0.97371471912467955</v>
      </c>
      <c r="C141">
        <v>1.0109558251497308</v>
      </c>
      <c r="D141">
        <v>1.0315852573059825</v>
      </c>
      <c r="E141">
        <v>1.2356718159692188</v>
      </c>
      <c r="F141">
        <v>1.5980179630714699</v>
      </c>
      <c r="G141">
        <v>1.4842933128521569</v>
      </c>
      <c r="H141">
        <v>1.3250214653733754</v>
      </c>
      <c r="I141">
        <v>1.158011453308363</v>
      </c>
      <c r="J141">
        <v>1.0599250195776462</v>
      </c>
      <c r="K141">
        <v>1.0772521680931406</v>
      </c>
      <c r="L141">
        <v>1.0635925396375674</v>
      </c>
      <c r="M141">
        <v>1.0664182020169557</v>
      </c>
      <c r="N141">
        <v>1.0918666440136882</v>
      </c>
      <c r="O141">
        <v>1.1117480448116068</v>
      </c>
      <c r="P141">
        <v>1.1219357075488119</v>
      </c>
      <c r="Q141">
        <v>1.1050734301529688</v>
      </c>
      <c r="R141">
        <v>1.0914457910447175</v>
      </c>
      <c r="S141">
        <v>1.0763373593359615</v>
      </c>
      <c r="T141">
        <v>1.0707772004204348</v>
      </c>
      <c r="U141">
        <v>1.0633116402526626</v>
      </c>
      <c r="V141">
        <v>1.053615529491077</v>
      </c>
      <c r="W141">
        <v>1.0462853126262466</v>
      </c>
      <c r="X141">
        <v>1.0399677440631492</v>
      </c>
      <c r="Y141">
        <v>1.0332331838493265</v>
      </c>
      <c r="Z141">
        <v>1.0296840440119992</v>
      </c>
      <c r="AA141">
        <v>1.0254927952049619</v>
      </c>
      <c r="AB141">
        <v>1.0208254054214949</v>
      </c>
      <c r="AC141">
        <v>1.0195406711229456</v>
      </c>
      <c r="AD141">
        <v>1.0190410067550852</v>
      </c>
      <c r="AE141">
        <v>1.0148844131433024</v>
      </c>
      <c r="AF141">
        <v>1.0092399227397766</v>
      </c>
      <c r="AG141">
        <v>1.003088453321517</v>
      </c>
      <c r="AH141">
        <v>0.99754047704093707</v>
      </c>
      <c r="AI141">
        <v>0.99248437971926484</v>
      </c>
      <c r="AJ141">
        <v>0.98801300896986721</v>
      </c>
      <c r="AK141">
        <v>0.98380065391543514</v>
      </c>
      <c r="AL141">
        <v>0.97993574786446414</v>
      </c>
      <c r="AM141">
        <v>0.97623913227384673</v>
      </c>
      <c r="AN141">
        <v>0.97236494150273534</v>
      </c>
      <c r="AO141">
        <v>0.96815275335134721</v>
      </c>
      <c r="AP141">
        <v>0.96393922502345109</v>
      </c>
      <c r="AQ141">
        <v>0.95969067130169339</v>
      </c>
      <c r="AR141">
        <v>0.95557461443924319</v>
      </c>
      <c r="AS141">
        <v>0.95156858963339486</v>
      </c>
      <c r="AT141">
        <v>0.94763596845088727</v>
      </c>
      <c r="AU141">
        <v>0.9437385273408454</v>
      </c>
    </row>
    <row r="142" spans="1:47" x14ac:dyDescent="0.2">
      <c r="A142">
        <v>136</v>
      </c>
      <c r="B142">
        <v>0.97371471912467955</v>
      </c>
      <c r="C142">
        <v>1.0109558251497308</v>
      </c>
      <c r="D142">
        <v>1.0315852573059825</v>
      </c>
      <c r="E142">
        <v>1.2356718159692188</v>
      </c>
      <c r="F142">
        <v>1.5980179630714699</v>
      </c>
      <c r="G142">
        <v>1.4842933128521569</v>
      </c>
      <c r="H142">
        <v>1.3250184816051325</v>
      </c>
      <c r="I142">
        <v>1.1579847943769948</v>
      </c>
      <c r="J142">
        <v>1.0598423132406378</v>
      </c>
      <c r="K142">
        <v>1.0771448746882852</v>
      </c>
      <c r="L142">
        <v>1.0634404790158809</v>
      </c>
      <c r="M142">
        <v>1.0661996550895843</v>
      </c>
      <c r="N142">
        <v>1.0916736985211155</v>
      </c>
      <c r="O142">
        <v>1.1114984158642836</v>
      </c>
      <c r="P142">
        <v>1.1216285802956754</v>
      </c>
      <c r="Q142">
        <v>1.1047045461667617</v>
      </c>
      <c r="R142">
        <v>1.0910194819175605</v>
      </c>
      <c r="S142">
        <v>1.0758388118372355</v>
      </c>
      <c r="T142">
        <v>1.070204130018225</v>
      </c>
      <c r="U142">
        <v>1.0626365122984829</v>
      </c>
      <c r="V142">
        <v>1.0528386044252955</v>
      </c>
      <c r="W142">
        <v>1.0453878971021102</v>
      </c>
      <c r="X142">
        <v>1.0389375365746669</v>
      </c>
      <c r="Y142">
        <v>1.0320791033247141</v>
      </c>
      <c r="Z142">
        <v>1.0283761496088237</v>
      </c>
      <c r="AA142">
        <v>1.024101114947084</v>
      </c>
      <c r="AB142">
        <v>1.0193565505209263</v>
      </c>
      <c r="AC142">
        <v>1.0179863126767292</v>
      </c>
      <c r="AD142">
        <v>1.0174138374739787</v>
      </c>
      <c r="AE142">
        <v>1.0131828053445973</v>
      </c>
      <c r="AF142">
        <v>1.0074588325122567</v>
      </c>
      <c r="AG142">
        <v>1.0012214190275297</v>
      </c>
      <c r="AH142">
        <v>0.99558914839370816</v>
      </c>
      <c r="AI142">
        <v>0.99045241481801449</v>
      </c>
      <c r="AJ142">
        <v>0.98590242471281264</v>
      </c>
      <c r="AK142">
        <v>0.9816164725942581</v>
      </c>
      <c r="AL142">
        <v>0.97767344500687692</v>
      </c>
      <c r="AM142">
        <v>0.97389642817329969</v>
      </c>
      <c r="AN142">
        <v>0.96994255056436463</v>
      </c>
      <c r="AO142">
        <v>0.96565120930050585</v>
      </c>
      <c r="AP142">
        <v>0.96135696210953836</v>
      </c>
      <c r="AQ142">
        <v>0.95706408577311852</v>
      </c>
      <c r="AR142">
        <v>0.95290764173980425</v>
      </c>
      <c r="AS142">
        <v>0.94886684905311836</v>
      </c>
      <c r="AT142">
        <v>0.94490167832023675</v>
      </c>
      <c r="AU142">
        <v>0.94097701970770076</v>
      </c>
    </row>
    <row r="143" spans="1:47" x14ac:dyDescent="0.2">
      <c r="A143">
        <v>137</v>
      </c>
      <c r="B143">
        <v>0.97371471912467955</v>
      </c>
      <c r="C143">
        <v>1.0109558251497308</v>
      </c>
      <c r="D143">
        <v>1.0315852573059825</v>
      </c>
      <c r="E143">
        <v>1.2356718159692188</v>
      </c>
      <c r="F143">
        <v>1.5980179630714699</v>
      </c>
      <c r="G143">
        <v>1.4842933128521569</v>
      </c>
      <c r="H143">
        <v>1.3232653327056436</v>
      </c>
      <c r="I143">
        <v>1.1561458786285097</v>
      </c>
      <c r="J143">
        <v>1.0579071085232081</v>
      </c>
      <c r="K143">
        <v>1.0748979162699341</v>
      </c>
      <c r="L143">
        <v>1.060953105083797</v>
      </c>
      <c r="M143">
        <v>1.0637919911198792</v>
      </c>
      <c r="N143">
        <v>1.0910994545321779</v>
      </c>
      <c r="O143">
        <v>1.1110625400431491</v>
      </c>
      <c r="P143">
        <v>1.1213858049965075</v>
      </c>
      <c r="Q143">
        <v>1.1046638592117584</v>
      </c>
      <c r="R143">
        <v>1.0911794151050305</v>
      </c>
      <c r="S143">
        <v>1.076157996898631</v>
      </c>
      <c r="T143">
        <v>1.0707359493505197</v>
      </c>
      <c r="U143">
        <v>1.0634118059650002</v>
      </c>
      <c r="V143">
        <v>1.0538813915091745</v>
      </c>
      <c r="W143">
        <v>1.0466884253200961</v>
      </c>
      <c r="X143">
        <v>1.0404740399880104</v>
      </c>
      <c r="Y143">
        <v>1.0338801566071814</v>
      </c>
      <c r="Z143">
        <v>1.030423896669225</v>
      </c>
      <c r="AA143">
        <v>1.0264191422557323</v>
      </c>
      <c r="AB143">
        <v>1.0218352534649267</v>
      </c>
      <c r="AC143">
        <v>1.0206295841295314</v>
      </c>
      <c r="AD143">
        <v>1.0202055184765271</v>
      </c>
      <c r="AE143">
        <v>1.0161023614479383</v>
      </c>
      <c r="AF143">
        <v>1.0105099184330342</v>
      </c>
      <c r="AG143">
        <v>1.0043856557956352</v>
      </c>
      <c r="AH143">
        <v>0.99885203397662548</v>
      </c>
      <c r="AI143">
        <v>0.9938332548169031</v>
      </c>
      <c r="AJ143">
        <v>0.98939463800678151</v>
      </c>
      <c r="AK143">
        <v>0.98520730929867539</v>
      </c>
      <c r="AL143">
        <v>0.9813736366351602</v>
      </c>
      <c r="AM143">
        <v>0.9777105866968997</v>
      </c>
      <c r="AN143">
        <v>0.97384810217466522</v>
      </c>
      <c r="AO143">
        <v>0.96966076803951951</v>
      </c>
      <c r="AP143">
        <v>0.96547407959355536</v>
      </c>
      <c r="AQ143">
        <v>0.96119429110647359</v>
      </c>
      <c r="AR143">
        <v>0.95704467219747635</v>
      </c>
      <c r="AS143">
        <v>0.95300549049372119</v>
      </c>
      <c r="AT143">
        <v>0.9490346312797574</v>
      </c>
      <c r="AU143">
        <v>0.94509927544036643</v>
      </c>
    </row>
    <row r="144" spans="1:47" x14ac:dyDescent="0.2">
      <c r="A144">
        <v>138</v>
      </c>
      <c r="B144">
        <v>0.97371471912467955</v>
      </c>
      <c r="C144">
        <v>1.0109558251497308</v>
      </c>
      <c r="D144">
        <v>1.0315852573059825</v>
      </c>
      <c r="E144">
        <v>1.2356718159692188</v>
      </c>
      <c r="F144">
        <v>1.5980179630714699</v>
      </c>
      <c r="G144">
        <v>1.4842933128521569</v>
      </c>
      <c r="H144">
        <v>1.3232538127760052</v>
      </c>
      <c r="I144">
        <v>1.1560974517790752</v>
      </c>
      <c r="J144">
        <v>1.0577243559025735</v>
      </c>
      <c r="K144">
        <v>1.0746652550894906</v>
      </c>
      <c r="L144">
        <v>1.0606314315707306</v>
      </c>
      <c r="M144">
        <v>1.0633534163723644</v>
      </c>
      <c r="N144">
        <v>1.0907465103190839</v>
      </c>
      <c r="O144">
        <v>1.1106187717490741</v>
      </c>
      <c r="P144">
        <v>1.1208535314632675</v>
      </c>
      <c r="Q144">
        <v>1.1040402422504838</v>
      </c>
      <c r="R144">
        <v>1.0904742352536665</v>
      </c>
      <c r="S144">
        <v>1.075351678745365</v>
      </c>
      <c r="T144">
        <v>1.0698241326078293</v>
      </c>
      <c r="U144">
        <v>1.0623558120965937</v>
      </c>
      <c r="V144">
        <v>1.0526853038930808</v>
      </c>
      <c r="W144">
        <v>1.0453303783095969</v>
      </c>
      <c r="X144">
        <v>1.0389416197769479</v>
      </c>
      <c r="Y144">
        <v>1.0321910912135985</v>
      </c>
      <c r="Z144">
        <v>1.0285445141585652</v>
      </c>
      <c r="AA144">
        <v>1.024446189641564</v>
      </c>
      <c r="AB144">
        <v>1.0197591596658524</v>
      </c>
      <c r="AC144">
        <v>1.0184409803537073</v>
      </c>
      <c r="AD144">
        <v>1.0179215428723742</v>
      </c>
      <c r="AE144">
        <v>1.0137211888991975</v>
      </c>
      <c r="AF144">
        <v>1.0080263489924386</v>
      </c>
      <c r="AG144">
        <v>1.0017922670668404</v>
      </c>
      <c r="AH144">
        <v>0.99615106253717811</v>
      </c>
      <c r="AI144">
        <v>0.99102974213995321</v>
      </c>
      <c r="AJ144">
        <v>0.98649108636604887</v>
      </c>
      <c r="AK144">
        <v>0.9822098544495852</v>
      </c>
      <c r="AL144">
        <v>0.97827682964609575</v>
      </c>
      <c r="AM144">
        <v>0.97451176196476152</v>
      </c>
      <c r="AN144">
        <v>0.97054779172972216</v>
      </c>
      <c r="AO144">
        <v>0.96625966816650921</v>
      </c>
      <c r="AP144">
        <v>0.96197033148863931</v>
      </c>
      <c r="AQ144">
        <v>0.95763344159158159</v>
      </c>
      <c r="AR144">
        <v>0.95343140352127753</v>
      </c>
      <c r="AS144">
        <v>0.94934649667504145</v>
      </c>
      <c r="AT144">
        <v>0.94533258614084881</v>
      </c>
      <c r="AU144">
        <v>0.94136057427092856</v>
      </c>
    </row>
    <row r="145" spans="1:47" x14ac:dyDescent="0.2">
      <c r="A145">
        <v>139</v>
      </c>
      <c r="B145">
        <v>0.74617556354592862</v>
      </c>
      <c r="C145">
        <v>0.76128921525088356</v>
      </c>
      <c r="D145">
        <v>0.77609714840318733</v>
      </c>
      <c r="E145">
        <v>0.94858626955884073</v>
      </c>
      <c r="F145">
        <v>1.3780566826307608</v>
      </c>
      <c r="G145">
        <v>1.2339059646728008</v>
      </c>
      <c r="H145">
        <v>1.0671418312421435</v>
      </c>
      <c r="I145">
        <v>0.89938524361968752</v>
      </c>
      <c r="J145">
        <v>0.79649042601090991</v>
      </c>
      <c r="K145">
        <v>0.81395672990099421</v>
      </c>
      <c r="L145">
        <v>0.80201030696160647</v>
      </c>
      <c r="M145">
        <v>0.80707045710873648</v>
      </c>
      <c r="N145">
        <v>0.83171370951391377</v>
      </c>
      <c r="O145">
        <v>0.85265848185456894</v>
      </c>
      <c r="P145">
        <v>0.86325754039594071</v>
      </c>
      <c r="Q145">
        <v>0.84794594846550075</v>
      </c>
      <c r="R145">
        <v>0.83611372158675934</v>
      </c>
      <c r="S145">
        <v>0.81994739236697678</v>
      </c>
      <c r="T145">
        <v>0.81684425225500135</v>
      </c>
      <c r="U145">
        <v>0.80982882706185944</v>
      </c>
      <c r="V145">
        <v>0.80200753264376867</v>
      </c>
      <c r="W145">
        <v>0.7959863120115992</v>
      </c>
      <c r="X145">
        <v>0.78989344884786306</v>
      </c>
      <c r="Y145">
        <v>0.78517848524504019</v>
      </c>
      <c r="Z145">
        <v>0.78195809462308863</v>
      </c>
      <c r="AA145">
        <v>0.78242921258025933</v>
      </c>
      <c r="AB145">
        <v>0.7794461872616294</v>
      </c>
      <c r="AC145">
        <v>0.7792337319862227</v>
      </c>
      <c r="AD145">
        <v>0.78031189865775108</v>
      </c>
      <c r="AE145">
        <v>0.77702131757004855</v>
      </c>
      <c r="AF145">
        <v>0.7723230412097748</v>
      </c>
      <c r="AG145">
        <v>0.76712853234361944</v>
      </c>
      <c r="AH145">
        <v>0.76258967281208079</v>
      </c>
      <c r="AI145">
        <v>0.75872721116930242</v>
      </c>
      <c r="AJ145">
        <v>0.75545356555511489</v>
      </c>
      <c r="AK145">
        <v>0.75257565335460208</v>
      </c>
      <c r="AL145">
        <v>0.74982936936722466</v>
      </c>
      <c r="AM145">
        <v>0.74721908421677907</v>
      </c>
      <c r="AN145">
        <v>0.74442227182453824</v>
      </c>
      <c r="AO145">
        <v>0.74125017287330408</v>
      </c>
      <c r="AP145">
        <v>0.73811094135995836</v>
      </c>
      <c r="AQ145">
        <v>0.73333780191551512</v>
      </c>
      <c r="AR145">
        <v>0.72868723231415033</v>
      </c>
      <c r="AS145">
        <v>0.72413800367791692</v>
      </c>
      <c r="AT145">
        <v>0.71963231685454965</v>
      </c>
      <c r="AU145">
        <v>0.71513551610805792</v>
      </c>
    </row>
    <row r="146" spans="1:47" x14ac:dyDescent="0.2">
      <c r="A146">
        <v>140</v>
      </c>
      <c r="B146">
        <v>0.74617556354592862</v>
      </c>
      <c r="C146">
        <v>0.76128921525088356</v>
      </c>
      <c r="D146">
        <v>0.77609714840318733</v>
      </c>
      <c r="E146">
        <v>0.94858626955884073</v>
      </c>
      <c r="F146">
        <v>1.3780566826307608</v>
      </c>
      <c r="G146">
        <v>1.2339059646728008</v>
      </c>
      <c r="H146">
        <v>1.0668198496945727</v>
      </c>
      <c r="I146">
        <v>0.89891490751146563</v>
      </c>
      <c r="J146">
        <v>0.79572334790612287</v>
      </c>
      <c r="K146">
        <v>0.81300977643946704</v>
      </c>
      <c r="L146">
        <v>0.800809881801817</v>
      </c>
      <c r="M146">
        <v>0.80560497242386064</v>
      </c>
      <c r="N146">
        <v>0.83077121216554795</v>
      </c>
      <c r="O146">
        <v>0.85153221306673188</v>
      </c>
      <c r="P146">
        <v>0.86197285118049372</v>
      </c>
      <c r="Q146">
        <v>0.8464939744388158</v>
      </c>
      <c r="R146">
        <v>0.83452497208674714</v>
      </c>
      <c r="S146">
        <v>0.81816861922035067</v>
      </c>
      <c r="T146">
        <v>0.81488396508944738</v>
      </c>
      <c r="U146">
        <v>0.80762030001539431</v>
      </c>
      <c r="V146">
        <v>0.79957064949186518</v>
      </c>
      <c r="W146">
        <v>0.79328896830632967</v>
      </c>
      <c r="X146">
        <v>0.78690833459070686</v>
      </c>
      <c r="Y146">
        <v>0.78196568722316606</v>
      </c>
      <c r="Z146">
        <v>0.77844707032617189</v>
      </c>
      <c r="AA146">
        <v>0.77884226499911657</v>
      </c>
      <c r="AB146">
        <v>0.77571593659664573</v>
      </c>
      <c r="AC146">
        <v>0.77534812242473172</v>
      </c>
      <c r="AD146">
        <v>0.77629924474445278</v>
      </c>
      <c r="AE146">
        <v>0.7728778098339667</v>
      </c>
      <c r="AF146">
        <v>0.76803973680802629</v>
      </c>
      <c r="AG146">
        <v>0.76269914738361222</v>
      </c>
      <c r="AH146">
        <v>0.75801544981607172</v>
      </c>
      <c r="AI146">
        <v>0.75402073766177646</v>
      </c>
      <c r="AJ146">
        <v>0.75062181795141547</v>
      </c>
      <c r="AK146">
        <v>0.74764036017551094</v>
      </c>
      <c r="AL146">
        <v>0.74477258679318514</v>
      </c>
      <c r="AM146">
        <v>0.74204114847115388</v>
      </c>
      <c r="AN146">
        <v>0.7391240303629788</v>
      </c>
      <c r="AO146">
        <v>0.73584413575021368</v>
      </c>
      <c r="AP146">
        <v>0.73258779523204642</v>
      </c>
      <c r="AQ146">
        <v>0.72773166859171268</v>
      </c>
      <c r="AR146">
        <v>0.72300409541349764</v>
      </c>
      <c r="AS146">
        <v>0.71838710431933872</v>
      </c>
      <c r="AT146">
        <v>0.71381586855967172</v>
      </c>
      <c r="AU146">
        <v>0.7092618996914386</v>
      </c>
    </row>
    <row r="147" spans="1:47" x14ac:dyDescent="0.2">
      <c r="A147">
        <v>141</v>
      </c>
      <c r="B147">
        <v>0.74617556354592862</v>
      </c>
      <c r="C147">
        <v>0.76128921525088356</v>
      </c>
      <c r="D147">
        <v>0.77609714840318733</v>
      </c>
      <c r="E147">
        <v>0.94858626955884073</v>
      </c>
      <c r="F147">
        <v>1.3780566826307608</v>
      </c>
      <c r="G147">
        <v>1.2339059646728008</v>
      </c>
      <c r="H147">
        <v>1.0685397710482381</v>
      </c>
      <c r="I147">
        <v>0.90047231570293274</v>
      </c>
      <c r="J147">
        <v>0.79715523107728481</v>
      </c>
      <c r="K147">
        <v>0.81469319129204298</v>
      </c>
      <c r="L147">
        <v>0.80250517980689828</v>
      </c>
      <c r="M147">
        <v>0.80691103277128995</v>
      </c>
      <c r="N147">
        <v>0.83038201319819827</v>
      </c>
      <c r="O147">
        <v>0.85076752685048451</v>
      </c>
      <c r="P147">
        <v>0.86082973281205588</v>
      </c>
      <c r="Q147">
        <v>0.84493641397184027</v>
      </c>
      <c r="R147">
        <v>0.83256887114345801</v>
      </c>
      <c r="S147">
        <v>0.81588344675377267</v>
      </c>
      <c r="T147">
        <v>0.81216519344961646</v>
      </c>
      <c r="U147">
        <v>0.8043948741641076</v>
      </c>
      <c r="V147">
        <v>0.7958421601336384</v>
      </c>
      <c r="W147">
        <v>0.78907461909101617</v>
      </c>
      <c r="X147">
        <v>0.78222716391487102</v>
      </c>
      <c r="Y147">
        <v>0.77681758661845246</v>
      </c>
      <c r="Z147">
        <v>0.7728651048504096</v>
      </c>
      <c r="AA147">
        <v>0.77283715414278487</v>
      </c>
      <c r="AB147">
        <v>0.76939836992982413</v>
      </c>
      <c r="AC147">
        <v>0.76878335706495593</v>
      </c>
      <c r="AD147">
        <v>0.76948718212383871</v>
      </c>
      <c r="AE147">
        <v>0.76585919854911533</v>
      </c>
      <c r="AF147">
        <v>0.76082185109837996</v>
      </c>
      <c r="AG147">
        <v>0.75533344350381659</v>
      </c>
      <c r="AH147">
        <v>0.75050374707689838</v>
      </c>
      <c r="AI147">
        <v>0.74635115540422281</v>
      </c>
      <c r="AJ147">
        <v>0.7428118661402201</v>
      </c>
      <c r="AK147">
        <v>0.73967602479845584</v>
      </c>
      <c r="AL147">
        <v>0.73668336302105586</v>
      </c>
      <c r="AM147">
        <v>0.73380435267223232</v>
      </c>
      <c r="AN147">
        <v>0.73077553390490346</v>
      </c>
      <c r="AO147">
        <v>0.72735658371587597</v>
      </c>
      <c r="AP147">
        <v>0.72400246905837851</v>
      </c>
      <c r="AQ147">
        <v>0.71914316891628915</v>
      </c>
      <c r="AR147">
        <v>0.71442134904360721</v>
      </c>
      <c r="AS147">
        <v>0.70981669920470603</v>
      </c>
      <c r="AT147">
        <v>0.70526885897774172</v>
      </c>
      <c r="AU147">
        <v>0.70074444037687567</v>
      </c>
    </row>
    <row r="148" spans="1:47" x14ac:dyDescent="0.2">
      <c r="A148">
        <v>142</v>
      </c>
      <c r="B148">
        <v>0.74617556354592862</v>
      </c>
      <c r="C148">
        <v>0.76128921525088356</v>
      </c>
      <c r="D148">
        <v>0.77609714840318733</v>
      </c>
      <c r="E148">
        <v>0.94858626955884073</v>
      </c>
      <c r="F148">
        <v>1.3780566826307608</v>
      </c>
      <c r="G148">
        <v>1.2339059646728008</v>
      </c>
      <c r="H148">
        <v>1.0679674239731505</v>
      </c>
      <c r="I148">
        <v>0.89977121496242207</v>
      </c>
      <c r="J148">
        <v>0.79615772511274063</v>
      </c>
      <c r="K148">
        <v>0.81350199806831425</v>
      </c>
      <c r="L148">
        <v>0.80109211419518189</v>
      </c>
      <c r="M148">
        <v>0.80527818981315902</v>
      </c>
      <c r="N148">
        <v>0.82947116649129793</v>
      </c>
      <c r="O148">
        <v>0.84974564411481668</v>
      </c>
      <c r="P148">
        <v>0.85967400263226768</v>
      </c>
      <c r="Q148">
        <v>0.84368675589748743</v>
      </c>
      <c r="R148">
        <v>0.83122250706511824</v>
      </c>
      <c r="S148">
        <v>0.81440103607402781</v>
      </c>
      <c r="T148">
        <v>0.81055030119256377</v>
      </c>
      <c r="U148">
        <v>0.80260223638486905</v>
      </c>
      <c r="V148">
        <v>0.79388711655744515</v>
      </c>
      <c r="W148">
        <v>0.78691679649538593</v>
      </c>
      <c r="X148">
        <v>0.7798559493299615</v>
      </c>
      <c r="Y148">
        <v>0.77426842319682254</v>
      </c>
      <c r="Z148">
        <v>0.77010934066296932</v>
      </c>
      <c r="AA148">
        <v>0.77000426551520318</v>
      </c>
      <c r="AB148">
        <v>0.76647965246155758</v>
      </c>
      <c r="AC148">
        <v>0.76571726955315034</v>
      </c>
      <c r="AD148">
        <v>0.76634704289303368</v>
      </c>
      <c r="AE148">
        <v>0.76261380065695128</v>
      </c>
      <c r="AF148">
        <v>0.75747093699233559</v>
      </c>
      <c r="AG148">
        <v>0.75185938456574464</v>
      </c>
      <c r="AH148">
        <v>0.74691883671624282</v>
      </c>
      <c r="AI148">
        <v>0.74267371770109181</v>
      </c>
      <c r="AJ148">
        <v>0.73902328858584299</v>
      </c>
      <c r="AK148">
        <v>0.73581758248299278</v>
      </c>
      <c r="AL148">
        <v>0.73272640173589143</v>
      </c>
      <c r="AM148">
        <v>0.72975388648805339</v>
      </c>
      <c r="AN148">
        <v>0.72662644333979676</v>
      </c>
      <c r="AO148">
        <v>0.72314209303304278</v>
      </c>
      <c r="AP148">
        <v>0.71966732803555133</v>
      </c>
      <c r="AQ148">
        <v>0.71474080421854846</v>
      </c>
      <c r="AR148">
        <v>0.70995659984022386</v>
      </c>
      <c r="AS148">
        <v>0.70529712987606341</v>
      </c>
      <c r="AT148">
        <v>0.70069622008821397</v>
      </c>
      <c r="AU148">
        <v>0.69612561866036526</v>
      </c>
    </row>
    <row r="149" spans="1:47" x14ac:dyDescent="0.2">
      <c r="A149">
        <v>143</v>
      </c>
      <c r="B149">
        <v>0.74617556354592862</v>
      </c>
      <c r="C149">
        <v>0.76128921525088356</v>
      </c>
      <c r="D149">
        <v>0.77609714840318733</v>
      </c>
      <c r="E149">
        <v>0.94858626955884073</v>
      </c>
      <c r="F149">
        <v>1.3780566826307608</v>
      </c>
      <c r="G149">
        <v>1.2339059646728008</v>
      </c>
      <c r="H149">
        <v>1.0667044559023255</v>
      </c>
      <c r="I149">
        <v>0.89858988083542124</v>
      </c>
      <c r="J149">
        <v>0.79503492636576445</v>
      </c>
      <c r="K149">
        <v>0.81217654021199004</v>
      </c>
      <c r="L149">
        <v>0.79971202115053996</v>
      </c>
      <c r="M149">
        <v>0.80415845065261682</v>
      </c>
      <c r="N149">
        <v>0.82964662048212934</v>
      </c>
      <c r="O149">
        <v>0.85016544425012841</v>
      </c>
      <c r="P149">
        <v>0.86037364549823148</v>
      </c>
      <c r="Q149">
        <v>0.84466103728306696</v>
      </c>
      <c r="R149">
        <v>0.83248218799180784</v>
      </c>
      <c r="S149">
        <v>0.81589068551110044</v>
      </c>
      <c r="T149">
        <v>0.81235003130412531</v>
      </c>
      <c r="U149">
        <v>0.8047569618804491</v>
      </c>
      <c r="V149">
        <v>0.79639508130627046</v>
      </c>
      <c r="W149">
        <v>0.78978126590006059</v>
      </c>
      <c r="X149">
        <v>0.78305534533210808</v>
      </c>
      <c r="Y149">
        <v>0.7778127330164154</v>
      </c>
      <c r="Z149">
        <v>0.77395725634874646</v>
      </c>
      <c r="AA149">
        <v>0.77416989680100456</v>
      </c>
      <c r="AB149">
        <v>0.77085341130561624</v>
      </c>
      <c r="AC149">
        <v>0.77029225225040421</v>
      </c>
      <c r="AD149">
        <v>0.77108452695573826</v>
      </c>
      <c r="AE149">
        <v>0.76750235746501649</v>
      </c>
      <c r="AF149">
        <v>0.76250981916925498</v>
      </c>
      <c r="AG149">
        <v>0.75701308605297313</v>
      </c>
      <c r="AH149">
        <v>0.75218163013000339</v>
      </c>
      <c r="AI149">
        <v>0.74804782264208702</v>
      </c>
      <c r="AJ149">
        <v>0.7445163800597181</v>
      </c>
      <c r="AK149">
        <v>0.74141151471371491</v>
      </c>
      <c r="AL149">
        <v>0.73841687642003095</v>
      </c>
      <c r="AM149">
        <v>0.73555831755430934</v>
      </c>
      <c r="AN149">
        <v>0.73251892350217662</v>
      </c>
      <c r="AO149">
        <v>0.72911880282617858</v>
      </c>
      <c r="AP149">
        <v>0.72574574489662613</v>
      </c>
      <c r="AQ149">
        <v>0.72083007017479861</v>
      </c>
      <c r="AR149">
        <v>0.71604975370167556</v>
      </c>
      <c r="AS149">
        <v>0.71138832582898759</v>
      </c>
      <c r="AT149">
        <v>0.70677756190558461</v>
      </c>
      <c r="AU149">
        <v>0.70219165765602565</v>
      </c>
    </row>
    <row r="150" spans="1:47" x14ac:dyDescent="0.2">
      <c r="A150">
        <v>144</v>
      </c>
      <c r="B150">
        <v>0.74617556354592862</v>
      </c>
      <c r="C150">
        <v>0.76128921525088356</v>
      </c>
      <c r="D150">
        <v>0.77609714840318733</v>
      </c>
      <c r="E150">
        <v>0.94858626955884073</v>
      </c>
      <c r="F150">
        <v>1.3780566826307608</v>
      </c>
      <c r="G150">
        <v>1.2339059646728008</v>
      </c>
      <c r="H150">
        <v>1.0666800525881839</v>
      </c>
      <c r="I150">
        <v>0.89850115548570975</v>
      </c>
      <c r="J150">
        <v>0.7947406545173904</v>
      </c>
      <c r="K150">
        <v>0.81180797844972763</v>
      </c>
      <c r="L150">
        <v>0.79921129549165038</v>
      </c>
      <c r="M150">
        <v>0.80348332491570285</v>
      </c>
      <c r="N150">
        <v>0.82910619337348579</v>
      </c>
      <c r="O150">
        <v>0.84949266305003424</v>
      </c>
      <c r="P150">
        <v>0.8595751028859383</v>
      </c>
      <c r="Q150">
        <v>0.84373614827769483</v>
      </c>
      <c r="R150">
        <v>0.83144752395147115</v>
      </c>
      <c r="S150">
        <v>0.81471485939043287</v>
      </c>
      <c r="T150">
        <v>0.81103489198978596</v>
      </c>
      <c r="U150">
        <v>0.80324815127529781</v>
      </c>
      <c r="V150">
        <v>0.7947064687304991</v>
      </c>
      <c r="W150">
        <v>0.78788604874847257</v>
      </c>
      <c r="X150">
        <v>0.78093941731078353</v>
      </c>
      <c r="Y150">
        <v>0.77551033765531197</v>
      </c>
      <c r="Z150">
        <v>0.77142458183645291</v>
      </c>
      <c r="AA150">
        <v>0.77155294578612799</v>
      </c>
      <c r="AB150">
        <v>0.76812144483133893</v>
      </c>
      <c r="AC150">
        <v>0.76743363464332004</v>
      </c>
      <c r="AD150">
        <v>0.76812471785325687</v>
      </c>
      <c r="AE150">
        <v>0.76443857369318924</v>
      </c>
      <c r="AF150">
        <v>0.75933746019000092</v>
      </c>
      <c r="AG150">
        <v>0.75372437415527238</v>
      </c>
      <c r="AH150">
        <v>0.74878133394790425</v>
      </c>
      <c r="AI150">
        <v>0.74454442089726225</v>
      </c>
      <c r="AJ150">
        <v>0.7409146443560084</v>
      </c>
      <c r="AK150">
        <v>0.73772085967777545</v>
      </c>
      <c r="AL150">
        <v>0.73463138174357101</v>
      </c>
      <c r="AM150">
        <v>0.73167600692827051</v>
      </c>
      <c r="AN150">
        <v>0.7285417758242777</v>
      </c>
      <c r="AO150">
        <v>0.72504884022448746</v>
      </c>
      <c r="AP150">
        <v>0.72158206787176227</v>
      </c>
      <c r="AQ150">
        <v>0.71660322317531067</v>
      </c>
      <c r="AR150">
        <v>0.71176462848087374</v>
      </c>
      <c r="AS150">
        <v>0.70705212336788914</v>
      </c>
      <c r="AT150">
        <v>0.70239263324353673</v>
      </c>
      <c r="AU150">
        <v>0.697764645998596</v>
      </c>
    </row>
    <row r="151" spans="1:47" x14ac:dyDescent="0.2">
      <c r="A151">
        <v>145</v>
      </c>
      <c r="B151">
        <v>1.1126723733098423</v>
      </c>
      <c r="C151">
        <v>1.1638195245885543</v>
      </c>
      <c r="D151">
        <v>1.1878745756787707</v>
      </c>
      <c r="E151">
        <v>1.4119268640665998</v>
      </c>
      <c r="F151">
        <v>1.7314753996237189</v>
      </c>
      <c r="G151">
        <v>1.6373021210831049</v>
      </c>
      <c r="H151">
        <v>1.4803116914660879</v>
      </c>
      <c r="I151">
        <v>1.3140028490909701</v>
      </c>
      <c r="J151">
        <v>1.2193834397158483</v>
      </c>
      <c r="K151">
        <v>1.2369663059774967</v>
      </c>
      <c r="L151">
        <v>1.2224427763988843</v>
      </c>
      <c r="M151">
        <v>1.2243474815517881</v>
      </c>
      <c r="N151">
        <v>1.2533128350473297</v>
      </c>
      <c r="O151">
        <v>1.2730825109322446</v>
      </c>
      <c r="P151">
        <v>1.2836806591955348</v>
      </c>
      <c r="Q151">
        <v>1.2666344056563212</v>
      </c>
      <c r="R151">
        <v>1.2527478589062937</v>
      </c>
      <c r="S151">
        <v>1.2393166557308712</v>
      </c>
      <c r="T151">
        <v>1.2332472814940427</v>
      </c>
      <c r="U151">
        <v>1.226715499691007</v>
      </c>
      <c r="V151">
        <v>1.2170308843231499</v>
      </c>
      <c r="W151">
        <v>1.2100360390588489</v>
      </c>
      <c r="X151">
        <v>1.2046796629789154</v>
      </c>
      <c r="Y151">
        <v>1.1976212358180534</v>
      </c>
      <c r="Z151">
        <v>1.1948317710290364</v>
      </c>
      <c r="AA151">
        <v>1.1883031918945617</v>
      </c>
      <c r="AB151">
        <v>1.1831799306699695</v>
      </c>
      <c r="AC151">
        <v>1.1818301651678436</v>
      </c>
      <c r="AD151">
        <v>1.1808468175114233</v>
      </c>
      <c r="AE151">
        <v>1.176631409243079</v>
      </c>
      <c r="AF151">
        <v>1.1708646919973071</v>
      </c>
      <c r="AG151">
        <v>1.1645405003735569</v>
      </c>
      <c r="AH151">
        <v>1.158746608668193</v>
      </c>
      <c r="AI151">
        <v>1.1533330725501338</v>
      </c>
      <c r="AJ151">
        <v>1.1484740301078127</v>
      </c>
      <c r="AK151">
        <v>1.143735222957176</v>
      </c>
      <c r="AL151">
        <v>1.1395069302460317</v>
      </c>
      <c r="AM151">
        <v>1.1354650514585853</v>
      </c>
      <c r="AN151">
        <v>1.1312016839056527</v>
      </c>
      <c r="AO151">
        <v>1.1266279663131042</v>
      </c>
      <c r="AP151">
        <v>1.1220313922382643</v>
      </c>
      <c r="AQ151">
        <v>1.1181823943974813</v>
      </c>
      <c r="AR151">
        <v>1.1144630382313414</v>
      </c>
      <c r="AS151">
        <v>1.1108540836795096</v>
      </c>
      <c r="AT151">
        <v>1.1073381774031754</v>
      </c>
      <c r="AU151">
        <v>1.1038780982718017</v>
      </c>
    </row>
    <row r="152" spans="1:47" x14ac:dyDescent="0.2">
      <c r="A152">
        <v>146</v>
      </c>
      <c r="B152">
        <v>1.1126723733098423</v>
      </c>
      <c r="C152">
        <v>1.1638195245885543</v>
      </c>
      <c r="D152">
        <v>1.1878745756787707</v>
      </c>
      <c r="E152">
        <v>1.4119268640665998</v>
      </c>
      <c r="F152">
        <v>1.7314753996237189</v>
      </c>
      <c r="G152">
        <v>1.6373021210831049</v>
      </c>
      <c r="H152">
        <v>1.480189542479744</v>
      </c>
      <c r="I152">
        <v>1.3138556321951591</v>
      </c>
      <c r="J152">
        <v>1.2192062717670817</v>
      </c>
      <c r="K152">
        <v>1.2367620237004078</v>
      </c>
      <c r="L152">
        <v>1.2222049524457517</v>
      </c>
      <c r="M152">
        <v>1.224085181159364</v>
      </c>
      <c r="N152">
        <v>1.2531839403103744</v>
      </c>
      <c r="O152">
        <v>1.2729361303989344</v>
      </c>
      <c r="P152">
        <v>1.2835140139646857</v>
      </c>
      <c r="Q152">
        <v>1.2664434293404336</v>
      </c>
      <c r="R152">
        <v>1.2525296035548787</v>
      </c>
      <c r="S152">
        <v>1.239063156902229</v>
      </c>
      <c r="T152">
        <v>1.2329546715706883</v>
      </c>
      <c r="U152">
        <v>1.2263711534832149</v>
      </c>
      <c r="V152">
        <v>1.2166343707026075</v>
      </c>
      <c r="W152">
        <v>1.2095790782701068</v>
      </c>
      <c r="X152">
        <v>1.2041576608556335</v>
      </c>
      <c r="Y152">
        <v>1.1970386391654979</v>
      </c>
      <c r="Z152">
        <v>1.1941753002831037</v>
      </c>
      <c r="AA152">
        <v>1.1876018207233243</v>
      </c>
      <c r="AB152">
        <v>1.1824412549886765</v>
      </c>
      <c r="AC152">
        <v>1.1810515883674917</v>
      </c>
      <c r="AD152">
        <v>1.1800326484399613</v>
      </c>
      <c r="AE152">
        <v>1.1757818753778424</v>
      </c>
      <c r="AF152">
        <v>1.1699763991952989</v>
      </c>
      <c r="AG152">
        <v>1.1636111914126013</v>
      </c>
      <c r="AH152">
        <v>1.1577767521106741</v>
      </c>
      <c r="AI152">
        <v>1.1523229218763777</v>
      </c>
      <c r="AJ152">
        <v>1.1474253435339588</v>
      </c>
      <c r="AK152">
        <v>1.1426486524071386</v>
      </c>
      <c r="AL152">
        <v>1.1383816394205339</v>
      </c>
      <c r="AM152">
        <v>1.1342998517214293</v>
      </c>
      <c r="AN152">
        <v>1.1299952614125146</v>
      </c>
      <c r="AO152">
        <v>1.1253817173062264</v>
      </c>
      <c r="AP152">
        <v>1.120743035249268</v>
      </c>
      <c r="AQ152">
        <v>1.1168730758966794</v>
      </c>
      <c r="AR152">
        <v>1.113134724432375</v>
      </c>
      <c r="AS152">
        <v>1.1095095569634543</v>
      </c>
      <c r="AT152">
        <v>1.1059787540128518</v>
      </c>
      <c r="AU152">
        <v>1.1025065508451568</v>
      </c>
    </row>
    <row r="153" spans="1:47" x14ac:dyDescent="0.2">
      <c r="A153">
        <v>147</v>
      </c>
      <c r="B153">
        <v>1.1126723733098423</v>
      </c>
      <c r="C153">
        <v>1.1638195245885543</v>
      </c>
      <c r="D153">
        <v>1.1878745756787707</v>
      </c>
      <c r="E153">
        <v>1.4119268640665998</v>
      </c>
      <c r="F153">
        <v>1.7314753996237189</v>
      </c>
      <c r="G153">
        <v>1.6373021210831049</v>
      </c>
      <c r="H153">
        <v>1.4809857240236579</v>
      </c>
      <c r="I153">
        <v>1.314690766542187</v>
      </c>
      <c r="J153">
        <v>1.2200459975356033</v>
      </c>
      <c r="K153">
        <v>1.2377047083735389</v>
      </c>
      <c r="L153">
        <v>1.2232056481114058</v>
      </c>
      <c r="M153">
        <v>1.2249866026624585</v>
      </c>
      <c r="N153">
        <v>1.2532629751922724</v>
      </c>
      <c r="O153">
        <v>1.2728384575422185</v>
      </c>
      <c r="P153">
        <v>1.283189012641698</v>
      </c>
      <c r="Q153">
        <v>1.2658411534505252</v>
      </c>
      <c r="R153">
        <v>1.2516140998155312</v>
      </c>
      <c r="S153">
        <v>1.2378166594701336</v>
      </c>
      <c r="T153">
        <v>1.2313186380329837</v>
      </c>
      <c r="U153">
        <v>1.2242836617927579</v>
      </c>
      <c r="V153">
        <v>1.2140828844586622</v>
      </c>
      <c r="W153">
        <v>1.2065702324956824</v>
      </c>
      <c r="X153">
        <v>1.2007196854658484</v>
      </c>
      <c r="Y153">
        <v>1.1931767552949073</v>
      </c>
      <c r="Z153">
        <v>1.1899078196306405</v>
      </c>
      <c r="AA153">
        <v>1.182965927948417</v>
      </c>
      <c r="AB153">
        <v>1.1775191993149325</v>
      </c>
      <c r="AC153">
        <v>1.1758588038667428</v>
      </c>
      <c r="AD153">
        <v>1.1745911869213999</v>
      </c>
      <c r="AE153">
        <v>1.1700990009855743</v>
      </c>
      <c r="AF153">
        <v>1.1640634671134842</v>
      </c>
      <c r="AG153">
        <v>1.1574729440427511</v>
      </c>
      <c r="AH153">
        <v>1.1514153523844524</v>
      </c>
      <c r="AI153">
        <v>1.1457411797747161</v>
      </c>
      <c r="AJ153">
        <v>1.1406220287932114</v>
      </c>
      <c r="AK153">
        <v>1.1356269226032587</v>
      </c>
      <c r="AL153">
        <v>1.1311385363159101</v>
      </c>
      <c r="AM153">
        <v>1.1268354285038102</v>
      </c>
      <c r="AN153">
        <v>1.1223116078173265</v>
      </c>
      <c r="AO153">
        <v>1.1174783824890862</v>
      </c>
      <c r="AP153">
        <v>1.1126234759836278</v>
      </c>
      <c r="AQ153">
        <v>1.1086981626215138</v>
      </c>
      <c r="AR153">
        <v>1.1049153712612032</v>
      </c>
      <c r="AS153">
        <v>1.1012570289204502</v>
      </c>
      <c r="AT153">
        <v>1.0977043186139119</v>
      </c>
      <c r="AU153">
        <v>1.0942215478032504</v>
      </c>
    </row>
    <row r="154" spans="1:47" x14ac:dyDescent="0.2">
      <c r="A154">
        <v>148</v>
      </c>
      <c r="B154">
        <v>1.1126723733098423</v>
      </c>
      <c r="C154">
        <v>1.1638195245885543</v>
      </c>
      <c r="D154">
        <v>1.1878745756787707</v>
      </c>
      <c r="E154">
        <v>1.4119268640665998</v>
      </c>
      <c r="F154">
        <v>1.7314753996237189</v>
      </c>
      <c r="G154">
        <v>1.6373021210831049</v>
      </c>
      <c r="H154">
        <v>1.4809766868933028</v>
      </c>
      <c r="I154">
        <v>1.3146773045329423</v>
      </c>
      <c r="J154">
        <v>1.2200243136313622</v>
      </c>
      <c r="K154">
        <v>1.2376765062763131</v>
      </c>
      <c r="L154">
        <v>1.2231674158207946</v>
      </c>
      <c r="M154">
        <v>1.2249370560928985</v>
      </c>
      <c r="N154">
        <v>1.2532281091293862</v>
      </c>
      <c r="O154">
        <v>1.2727919411268505</v>
      </c>
      <c r="P154">
        <v>1.2831284585051774</v>
      </c>
      <c r="Q154">
        <v>1.2657630624003184</v>
      </c>
      <c r="R154">
        <v>1.2515164552219238</v>
      </c>
      <c r="S154">
        <v>1.237694466196755</v>
      </c>
      <c r="T154">
        <v>1.2311691696268128</v>
      </c>
      <c r="U154">
        <v>1.224098855909231</v>
      </c>
      <c r="V154">
        <v>1.2138613850325881</v>
      </c>
      <c r="W154">
        <v>1.2063067878366138</v>
      </c>
      <c r="X154">
        <v>1.2004109409731123</v>
      </c>
      <c r="Y154">
        <v>1.1928245378811608</v>
      </c>
      <c r="Z154">
        <v>1.1895035100125975</v>
      </c>
      <c r="AA154">
        <v>1.1825277398723968</v>
      </c>
      <c r="AB154">
        <v>1.1770542977525982</v>
      </c>
      <c r="AC154">
        <v>1.1753648414945579</v>
      </c>
      <c r="AD154">
        <v>1.174071575052162</v>
      </c>
      <c r="AE154">
        <v>1.1695532527832617</v>
      </c>
      <c r="AF154">
        <v>1.1634898047279805</v>
      </c>
      <c r="AG154">
        <v>1.1568690802359058</v>
      </c>
      <c r="AH154">
        <v>1.1507813983832436</v>
      </c>
      <c r="AI154">
        <v>1.1450779149514201</v>
      </c>
      <c r="AJ154">
        <v>1.1399297097616183</v>
      </c>
      <c r="AK154">
        <v>1.1349066694235246</v>
      </c>
      <c r="AL154">
        <v>1.1303887519622922</v>
      </c>
      <c r="AM154">
        <v>1.1260551037129087</v>
      </c>
      <c r="AN154">
        <v>1.1215005430754021</v>
      </c>
      <c r="AO154">
        <v>1.1166364706677643</v>
      </c>
      <c r="AP154">
        <v>1.1117499043397308</v>
      </c>
      <c r="AQ154">
        <v>1.107809276415497</v>
      </c>
      <c r="AR154">
        <v>1.1040126505222347</v>
      </c>
      <c r="AS154">
        <v>1.100342540724252</v>
      </c>
      <c r="AT154">
        <v>1.0967790980804557</v>
      </c>
      <c r="AU154">
        <v>1.093287666462452</v>
      </c>
    </row>
    <row r="155" spans="1:47" x14ac:dyDescent="0.2">
      <c r="A155">
        <v>149</v>
      </c>
      <c r="B155">
        <v>1.1126723733098423</v>
      </c>
      <c r="C155">
        <v>1.1638195245885543</v>
      </c>
      <c r="D155">
        <v>1.1878745756787707</v>
      </c>
      <c r="E155">
        <v>1.4119268640665998</v>
      </c>
      <c r="F155">
        <v>1.7314753996237189</v>
      </c>
      <c r="G155">
        <v>1.6373021210831049</v>
      </c>
      <c r="H155">
        <v>1.4801551690534558</v>
      </c>
      <c r="I155">
        <v>1.3137869622593428</v>
      </c>
      <c r="J155">
        <v>1.2190588733291332</v>
      </c>
      <c r="K155">
        <v>1.2365763247884431</v>
      </c>
      <c r="L155">
        <v>1.2219499832718046</v>
      </c>
      <c r="M155">
        <v>1.2237357008936192</v>
      </c>
      <c r="N155">
        <v>1.2529043858643021</v>
      </c>
      <c r="O155">
        <v>1.2725643782643341</v>
      </c>
      <c r="P155">
        <v>1.2830330186652783</v>
      </c>
      <c r="Q155">
        <v>1.2658285335448229</v>
      </c>
      <c r="R155">
        <v>1.2517676975463619</v>
      </c>
      <c r="S155">
        <v>1.238136313938712</v>
      </c>
      <c r="T155">
        <v>1.2318343932002926</v>
      </c>
      <c r="U155">
        <v>1.2250205788494504</v>
      </c>
      <c r="V155">
        <v>1.2150495694238397</v>
      </c>
      <c r="W155">
        <v>1.2077534457476495</v>
      </c>
      <c r="X155">
        <v>1.2020901438399474</v>
      </c>
      <c r="Y155">
        <v>1.194745537933962</v>
      </c>
      <c r="Z155">
        <v>1.1916449096595216</v>
      </c>
      <c r="AA155">
        <v>1.1848936879403342</v>
      </c>
      <c r="AB155">
        <v>1.1795836318890629</v>
      </c>
      <c r="AC155">
        <v>1.1780441996860096</v>
      </c>
      <c r="AD155">
        <v>1.176890989031081</v>
      </c>
      <c r="AE155">
        <v>1.1725067296151983</v>
      </c>
      <c r="AF155">
        <v>1.1665686783443658</v>
      </c>
      <c r="AG155">
        <v>1.1600672165822445</v>
      </c>
      <c r="AH155">
        <v>1.1540976309388034</v>
      </c>
      <c r="AI155">
        <v>1.1485122178168725</v>
      </c>
      <c r="AJ155">
        <v>1.1434825825690607</v>
      </c>
      <c r="AK155">
        <v>1.1385781694800463</v>
      </c>
      <c r="AL155">
        <v>1.1341785037317309</v>
      </c>
      <c r="AM155">
        <v>1.1299621669499909</v>
      </c>
      <c r="AN155">
        <v>1.1255242849302003</v>
      </c>
      <c r="AO155">
        <v>1.1207763146788983</v>
      </c>
      <c r="AP155">
        <v>1.1160037076571938</v>
      </c>
      <c r="AQ155">
        <v>1.112085044478224</v>
      </c>
      <c r="AR155">
        <v>1.1083041273689203</v>
      </c>
      <c r="AS155">
        <v>1.1046437932589337</v>
      </c>
      <c r="AT155">
        <v>1.1010831907769654</v>
      </c>
      <c r="AU155">
        <v>1.0975886318286554</v>
      </c>
    </row>
    <row r="156" spans="1:47" x14ac:dyDescent="0.2">
      <c r="A156">
        <v>150</v>
      </c>
      <c r="B156">
        <v>1.1126723733098423</v>
      </c>
      <c r="C156">
        <v>1.1638195245885543</v>
      </c>
      <c r="D156">
        <v>1.1878745756787707</v>
      </c>
      <c r="E156">
        <v>1.4119268640665998</v>
      </c>
      <c r="F156">
        <v>1.7314753996237189</v>
      </c>
      <c r="G156">
        <v>1.6373021210831049</v>
      </c>
      <c r="H156">
        <v>1.4801420081486567</v>
      </c>
      <c r="I156">
        <v>1.3137617429631621</v>
      </c>
      <c r="J156">
        <v>1.2189955494271121</v>
      </c>
      <c r="K156">
        <v>1.2364937624697259</v>
      </c>
      <c r="L156">
        <v>1.221834117598489</v>
      </c>
      <c r="M156">
        <v>1.2235745865520187</v>
      </c>
      <c r="N156">
        <v>1.2527746266845503</v>
      </c>
      <c r="O156">
        <v>1.2723877623343784</v>
      </c>
      <c r="P156">
        <v>1.2828005398716908</v>
      </c>
      <c r="Q156">
        <v>1.2655277200527943</v>
      </c>
      <c r="R156">
        <v>1.2513922234475114</v>
      </c>
      <c r="S156">
        <v>1.2376692114764383</v>
      </c>
      <c r="T156">
        <v>1.2312661537734733</v>
      </c>
      <c r="U156">
        <v>1.2243241144302965</v>
      </c>
      <c r="V156">
        <v>1.2142238256640254</v>
      </c>
      <c r="W156">
        <v>1.2067847606138824</v>
      </c>
      <c r="X156">
        <v>1.2009724192672087</v>
      </c>
      <c r="Y156">
        <v>1.1934913055702348</v>
      </c>
      <c r="Z156">
        <v>1.1902323340781713</v>
      </c>
      <c r="AA156">
        <v>1.1833882956113411</v>
      </c>
      <c r="AB156">
        <v>1.1779904582333294</v>
      </c>
      <c r="AC156">
        <v>1.1763568939964189</v>
      </c>
      <c r="AD156">
        <v>1.1751213061179662</v>
      </c>
      <c r="AE156">
        <v>1.1706536804398509</v>
      </c>
      <c r="AF156">
        <v>1.1646274837069148</v>
      </c>
      <c r="AG156">
        <v>1.1580314505197358</v>
      </c>
      <c r="AH156">
        <v>1.1519680837218733</v>
      </c>
      <c r="AI156">
        <v>1.1462916676626074</v>
      </c>
      <c r="AJ156">
        <v>1.1411720832168717</v>
      </c>
      <c r="AK156">
        <v>1.1361814211514425</v>
      </c>
      <c r="AL156">
        <v>1.1316908163770762</v>
      </c>
      <c r="AM156">
        <v>1.1273807086759953</v>
      </c>
      <c r="AN156">
        <v>1.1228486546747178</v>
      </c>
      <c r="AO156">
        <v>1.1180063286601793</v>
      </c>
      <c r="AP156">
        <v>1.1131371125794758</v>
      </c>
      <c r="AQ156">
        <v>1.1091710248832745</v>
      </c>
      <c r="AR156">
        <v>1.1053470208065979</v>
      </c>
      <c r="AS156">
        <v>1.1016496555414195</v>
      </c>
      <c r="AT156">
        <v>1.0980550300502956</v>
      </c>
      <c r="AU156">
        <v>1.0945325040155958</v>
      </c>
    </row>
    <row r="157" spans="1:47" x14ac:dyDescent="0.2">
      <c r="A157">
        <v>151</v>
      </c>
      <c r="B157">
        <v>0.97183726989749886</v>
      </c>
      <c r="C157">
        <v>1.0085554168344941</v>
      </c>
      <c r="D157">
        <v>1.0281939340470481</v>
      </c>
      <c r="E157">
        <v>1.23272418319614</v>
      </c>
      <c r="F157">
        <v>1.5945743596871458</v>
      </c>
      <c r="G157">
        <v>1.4812539998667893</v>
      </c>
      <c r="H157">
        <v>1.3200002561020587</v>
      </c>
      <c r="I157">
        <v>1.1523324480800374</v>
      </c>
      <c r="J157">
        <v>1.05375324521025</v>
      </c>
      <c r="K157">
        <v>1.0713206408770273</v>
      </c>
      <c r="L157">
        <v>1.0575876637711796</v>
      </c>
      <c r="M157">
        <v>1.0604987267160602</v>
      </c>
      <c r="N157">
        <v>1.0886639049310096</v>
      </c>
      <c r="O157">
        <v>1.108742423500682</v>
      </c>
      <c r="P157">
        <v>1.1192976635122955</v>
      </c>
      <c r="Q157">
        <v>1.1029436761390126</v>
      </c>
      <c r="R157">
        <v>1.0900044896060193</v>
      </c>
      <c r="S157">
        <v>1.0756513571407889</v>
      </c>
      <c r="T157">
        <v>1.0709519641487182</v>
      </c>
      <c r="U157">
        <v>1.0644227636399208</v>
      </c>
      <c r="V157">
        <v>1.055659790931762</v>
      </c>
      <c r="W157">
        <v>1.0492022164701815</v>
      </c>
      <c r="X157">
        <v>1.0436605960977221</v>
      </c>
      <c r="Y157">
        <v>1.0376230492258243</v>
      </c>
      <c r="Z157">
        <v>1.0347152456558226</v>
      </c>
      <c r="AA157">
        <v>1.0310316693096158</v>
      </c>
      <c r="AB157">
        <v>1.0267180580779756</v>
      </c>
      <c r="AC157">
        <v>1.0257723371807381</v>
      </c>
      <c r="AD157">
        <v>1.025565140415484</v>
      </c>
      <c r="AE157">
        <v>1.0216733946394032</v>
      </c>
      <c r="AF157">
        <v>1.0162900847153022</v>
      </c>
      <c r="AG157">
        <v>1.0103799496595134</v>
      </c>
      <c r="AH157">
        <v>1.0050475987479259</v>
      </c>
      <c r="AI157">
        <v>1.0002167542746285</v>
      </c>
      <c r="AJ157">
        <v>0.99595481380877604</v>
      </c>
      <c r="AK157">
        <v>0.99192374183033905</v>
      </c>
      <c r="AL157">
        <v>0.9882518205036801</v>
      </c>
      <c r="AM157">
        <v>0.98474618919182155</v>
      </c>
      <c r="AN157">
        <v>0.98103747822780585</v>
      </c>
      <c r="AO157">
        <v>0.97699825480472335</v>
      </c>
      <c r="AP157">
        <v>0.97295652922035925</v>
      </c>
      <c r="AQ157">
        <v>0.96874515581647369</v>
      </c>
      <c r="AR157">
        <v>0.96466437957343587</v>
      </c>
      <c r="AS157">
        <v>0.96069543936937962</v>
      </c>
      <c r="AT157">
        <v>0.9568071845939945</v>
      </c>
      <c r="AU157">
        <v>0.95296367357787348</v>
      </c>
    </row>
    <row r="158" spans="1:47" x14ac:dyDescent="0.2">
      <c r="A158">
        <v>152</v>
      </c>
      <c r="B158">
        <v>0.97183726989749886</v>
      </c>
      <c r="C158">
        <v>1.0085554168344941</v>
      </c>
      <c r="D158">
        <v>1.0281939340470481</v>
      </c>
      <c r="E158">
        <v>1.23272418319614</v>
      </c>
      <c r="F158">
        <v>1.5945743596871458</v>
      </c>
      <c r="G158">
        <v>1.4812539998667893</v>
      </c>
      <c r="H158">
        <v>1.3199728963620017</v>
      </c>
      <c r="I158">
        <v>1.1522852731526949</v>
      </c>
      <c r="J158">
        <v>1.0536658476442506</v>
      </c>
      <c r="K158">
        <v>1.0712071617821861</v>
      </c>
      <c r="L158">
        <v>1.0574313023594748</v>
      </c>
      <c r="M158">
        <v>1.060281843447241</v>
      </c>
      <c r="N158">
        <v>1.0884922659252745</v>
      </c>
      <c r="O158">
        <v>1.108509500891061</v>
      </c>
      <c r="P158">
        <v>1.1189906752876579</v>
      </c>
      <c r="Q158">
        <v>1.1025466566755018</v>
      </c>
      <c r="R158">
        <v>1.0895091821268565</v>
      </c>
      <c r="S158">
        <v>1.0750294277587886</v>
      </c>
      <c r="T158">
        <v>1.0701956752424335</v>
      </c>
      <c r="U158">
        <v>1.0634932348116199</v>
      </c>
      <c r="V158">
        <v>1.0545596321351562</v>
      </c>
      <c r="W158">
        <v>1.0479102944725454</v>
      </c>
      <c r="X158">
        <v>1.0421645272299613</v>
      </c>
      <c r="Y158">
        <v>1.0359448630915646</v>
      </c>
      <c r="Z158">
        <v>1.0328164826571671</v>
      </c>
      <c r="AA158">
        <v>1.0290192578547759</v>
      </c>
      <c r="AB158">
        <v>1.024597111668434</v>
      </c>
      <c r="AC158">
        <v>1.0235343297439203</v>
      </c>
      <c r="AD158">
        <v>1.0232269336664628</v>
      </c>
      <c r="AE158">
        <v>1.0192350370186278</v>
      </c>
      <c r="AF158">
        <v>1.0137428142671596</v>
      </c>
      <c r="AG158">
        <v>1.0077145240373897</v>
      </c>
      <c r="AH158">
        <v>1.0022689315835267</v>
      </c>
      <c r="AI158">
        <v>0.99732824012350574</v>
      </c>
      <c r="AJ158">
        <v>0.99295951593458409</v>
      </c>
      <c r="AK158">
        <v>0.98883132682546793</v>
      </c>
      <c r="AL158">
        <v>0.98505391658505337</v>
      </c>
      <c r="AM158">
        <v>0.98144273418381978</v>
      </c>
      <c r="AN158">
        <v>0.97762671625157849</v>
      </c>
      <c r="AO158">
        <v>0.97348127052063504</v>
      </c>
      <c r="AP158">
        <v>0.96933468531219691</v>
      </c>
      <c r="AQ158">
        <v>0.96506287460053586</v>
      </c>
      <c r="AR158">
        <v>0.96092712190335938</v>
      </c>
      <c r="AS158">
        <v>0.95691111089982561</v>
      </c>
      <c r="AT158">
        <v>0.95297907322559661</v>
      </c>
      <c r="AU158">
        <v>0.94909947716811893</v>
      </c>
    </row>
    <row r="159" spans="1:47" x14ac:dyDescent="0.2">
      <c r="A159">
        <v>153</v>
      </c>
      <c r="B159">
        <v>0.97183726989749886</v>
      </c>
      <c r="C159">
        <v>1.0085554168344941</v>
      </c>
      <c r="D159">
        <v>1.0281939340470481</v>
      </c>
      <c r="E159">
        <v>1.23272418319614</v>
      </c>
      <c r="F159">
        <v>1.5945743596871458</v>
      </c>
      <c r="G159">
        <v>1.4812539998667893</v>
      </c>
      <c r="H159">
        <v>1.3202972662007262</v>
      </c>
      <c r="I159">
        <v>1.1525779831497993</v>
      </c>
      <c r="J159">
        <v>1.053870779202785</v>
      </c>
      <c r="K159">
        <v>1.0714512523563939</v>
      </c>
      <c r="L159">
        <v>1.0576540985098115</v>
      </c>
      <c r="M159">
        <v>1.0603300913684501</v>
      </c>
      <c r="N159">
        <v>1.0881590834028674</v>
      </c>
      <c r="O159">
        <v>1.1079758789923349</v>
      </c>
      <c r="P159">
        <v>1.1181918033202383</v>
      </c>
      <c r="Q159">
        <v>1.1014280282872591</v>
      </c>
      <c r="R159">
        <v>1.0880371641296651</v>
      </c>
      <c r="S159">
        <v>1.0731920854440653</v>
      </c>
      <c r="T159">
        <v>1.0679157602237725</v>
      </c>
      <c r="U159">
        <v>1.0607112608646412</v>
      </c>
      <c r="V159">
        <v>1.0512701629446173</v>
      </c>
      <c r="W159">
        <v>1.0441348142212854</v>
      </c>
      <c r="X159">
        <v>1.0379379570790488</v>
      </c>
      <c r="Y159">
        <v>1.0312929185437198</v>
      </c>
      <c r="Z159">
        <v>1.0277633553247347</v>
      </c>
      <c r="AA159">
        <v>1.02361608882708</v>
      </c>
      <c r="AB159">
        <v>1.0189269580435629</v>
      </c>
      <c r="AC159">
        <v>1.0176047439263332</v>
      </c>
      <c r="AD159">
        <v>1.0170671391440786</v>
      </c>
      <c r="AE159">
        <v>1.0128623135017518</v>
      </c>
      <c r="AF159">
        <v>1.007163033752505</v>
      </c>
      <c r="AG159">
        <v>1.0009452815276152</v>
      </c>
      <c r="AH159">
        <v>0.99532380488097494</v>
      </c>
      <c r="AI159">
        <v>0.99019662864106683</v>
      </c>
      <c r="AJ159">
        <v>0.98564776159454226</v>
      </c>
      <c r="AK159">
        <v>0.98135210200891732</v>
      </c>
      <c r="AL159">
        <v>0.97739890224601744</v>
      </c>
      <c r="AM159">
        <v>0.9736097970721479</v>
      </c>
      <c r="AN159">
        <v>0.96963511402934544</v>
      </c>
      <c r="AO159">
        <v>0.96532306906583032</v>
      </c>
      <c r="AP159">
        <v>0.96100979675290921</v>
      </c>
      <c r="AQ159">
        <v>0.95670642894444125</v>
      </c>
      <c r="AR159">
        <v>0.9525486339521293</v>
      </c>
      <c r="AS159">
        <v>0.94851936153547955</v>
      </c>
      <c r="AT159">
        <v>0.94458472336356847</v>
      </c>
      <c r="AU159">
        <v>0.94071120696768951</v>
      </c>
    </row>
    <row r="160" spans="1:47" x14ac:dyDescent="0.2">
      <c r="A160">
        <v>154</v>
      </c>
      <c r="B160">
        <v>0.97183726989749886</v>
      </c>
      <c r="C160">
        <v>1.0085554168344941</v>
      </c>
      <c r="D160">
        <v>1.0281939340470481</v>
      </c>
      <c r="E160">
        <v>1.23272418319614</v>
      </c>
      <c r="F160">
        <v>1.5945743596871458</v>
      </c>
      <c r="G160">
        <v>1.4812539998667893</v>
      </c>
      <c r="H160">
        <v>1.3202959131154959</v>
      </c>
      <c r="I160">
        <v>1.152568058946698</v>
      </c>
      <c r="J160">
        <v>1.053838639144961</v>
      </c>
      <c r="K160">
        <v>1.0714092406344906</v>
      </c>
      <c r="L160">
        <v>1.0575926221332226</v>
      </c>
      <c r="M160">
        <v>1.0602345964182875</v>
      </c>
      <c r="N160">
        <v>1.088065040687304</v>
      </c>
      <c r="O160">
        <v>1.107841930408511</v>
      </c>
      <c r="P160">
        <v>1.1180091365861231</v>
      </c>
      <c r="Q160">
        <v>1.1011849109731111</v>
      </c>
      <c r="R160">
        <v>1.087727400726394</v>
      </c>
      <c r="S160">
        <v>1.0727975847002833</v>
      </c>
      <c r="T160">
        <v>1.0674296029403123</v>
      </c>
      <c r="U160">
        <v>1.0601067832203974</v>
      </c>
      <c r="V160">
        <v>1.0505465745550113</v>
      </c>
      <c r="W160">
        <v>1.0432766173772816</v>
      </c>
      <c r="X160">
        <v>1.0369367341846627</v>
      </c>
      <c r="Y160">
        <v>1.0301613251847761</v>
      </c>
      <c r="Z160">
        <v>1.026475027997747</v>
      </c>
      <c r="AA160">
        <v>1.0222431238343603</v>
      </c>
      <c r="AB160">
        <v>1.0174757414449807</v>
      </c>
      <c r="AC160">
        <v>1.0160677826179194</v>
      </c>
      <c r="AD160">
        <v>1.0154575008732267</v>
      </c>
      <c r="AE160">
        <v>1.0111785892945993</v>
      </c>
      <c r="AF160">
        <v>1.0054002115267717</v>
      </c>
      <c r="AG160">
        <v>0.99909675233910455</v>
      </c>
      <c r="AH160">
        <v>0.99339117305112878</v>
      </c>
      <c r="AI160">
        <v>0.9881835763926401</v>
      </c>
      <c r="AJ160">
        <v>0.98355624949907594</v>
      </c>
      <c r="AK160">
        <v>0.97918707665386406</v>
      </c>
      <c r="AL160">
        <v>0.97515582097836351</v>
      </c>
      <c r="AM160">
        <v>0.97128634851156204</v>
      </c>
      <c r="AN160">
        <v>0.9672319363517361</v>
      </c>
      <c r="AO160">
        <v>0.96284074985900658</v>
      </c>
      <c r="AP160">
        <v>0.95844682937066816</v>
      </c>
      <c r="AQ160">
        <v>0.95409844363489849</v>
      </c>
      <c r="AR160">
        <v>0.94989985208415195</v>
      </c>
      <c r="AS160">
        <v>0.94583581200728695</v>
      </c>
      <c r="AT160">
        <v>0.94186910244270972</v>
      </c>
      <c r="AU160">
        <v>0.93796942499176739</v>
      </c>
    </row>
    <row r="161" spans="1:47" x14ac:dyDescent="0.2">
      <c r="A161">
        <v>155</v>
      </c>
      <c r="B161">
        <v>0.97183726989749886</v>
      </c>
      <c r="C161">
        <v>1.0085554168344941</v>
      </c>
      <c r="D161">
        <v>1.0281939340470481</v>
      </c>
      <c r="E161">
        <v>1.23272418319614</v>
      </c>
      <c r="F161">
        <v>1.5945743596871458</v>
      </c>
      <c r="G161">
        <v>1.4812539998667893</v>
      </c>
      <c r="H161">
        <v>1.3199660272327276</v>
      </c>
      <c r="I161">
        <v>1.1522398234432107</v>
      </c>
      <c r="J161">
        <v>1.0535284498765323</v>
      </c>
      <c r="K161">
        <v>1.0710365709435392</v>
      </c>
      <c r="L161">
        <v>1.0571903818847992</v>
      </c>
      <c r="M161">
        <v>1.0599262515763361</v>
      </c>
      <c r="N161">
        <v>1.0881645049349598</v>
      </c>
      <c r="O161">
        <v>1.1080630169521433</v>
      </c>
      <c r="P161">
        <v>1.1184023859142791</v>
      </c>
      <c r="Q161">
        <v>1.1017868193715268</v>
      </c>
      <c r="R161">
        <v>1.0885611209723278</v>
      </c>
      <c r="S161">
        <v>1.0738677154100078</v>
      </c>
      <c r="T161">
        <v>1.0687909931360589</v>
      </c>
      <c r="U161">
        <v>1.0617984926450315</v>
      </c>
      <c r="V161">
        <v>1.0525773914296253</v>
      </c>
      <c r="W161">
        <v>1.0456345539503751</v>
      </c>
      <c r="X161">
        <v>1.0395962271352206</v>
      </c>
      <c r="Y161">
        <v>1.0331147830347327</v>
      </c>
      <c r="Z161">
        <v>1.0297093397336379</v>
      </c>
      <c r="AA161">
        <v>1.0257275373109134</v>
      </c>
      <c r="AB161">
        <v>1.0211378496102022</v>
      </c>
      <c r="AC161">
        <v>1.0199084687926154</v>
      </c>
      <c r="AD161">
        <v>1.0194557928116477</v>
      </c>
      <c r="AE161">
        <v>1.015320131829984</v>
      </c>
      <c r="AF161">
        <v>1.009685888748592</v>
      </c>
      <c r="AG161">
        <v>1.0035137639070522</v>
      </c>
      <c r="AH161">
        <v>0.99792753412283153</v>
      </c>
      <c r="AI161">
        <v>0.99285123796325414</v>
      </c>
      <c r="AJ161">
        <v>0.98834931712774388</v>
      </c>
      <c r="AK161">
        <v>0.98409363581204723</v>
      </c>
      <c r="AL161">
        <v>0.98018501723493445</v>
      </c>
      <c r="AM161">
        <v>0.97644173692338698</v>
      </c>
      <c r="AN161">
        <v>0.97249512687880846</v>
      </c>
      <c r="AO161">
        <v>0.9682206681617842</v>
      </c>
      <c r="AP161">
        <v>0.96394565489851525</v>
      </c>
      <c r="AQ161">
        <v>0.9596209582191092</v>
      </c>
      <c r="AR161">
        <v>0.95543901912285933</v>
      </c>
      <c r="AS161">
        <v>0.9513849442705351</v>
      </c>
      <c r="AT161">
        <v>0.94742047377660243</v>
      </c>
      <c r="AU161">
        <v>0.94351642005569714</v>
      </c>
    </row>
    <row r="162" spans="1:47" x14ac:dyDescent="0.2">
      <c r="A162">
        <v>156</v>
      </c>
      <c r="B162">
        <v>0.97183726989749886</v>
      </c>
      <c r="C162">
        <v>1.0085554168344941</v>
      </c>
      <c r="D162">
        <v>1.0281939340470481</v>
      </c>
      <c r="E162">
        <v>1.23272418319614</v>
      </c>
      <c r="F162">
        <v>1.5945743596871458</v>
      </c>
      <c r="G162">
        <v>1.4812539998667893</v>
      </c>
      <c r="H162">
        <v>1.3199618692062403</v>
      </c>
      <c r="I162">
        <v>1.1522225077884209</v>
      </c>
      <c r="J162">
        <v>1.0534589401532453</v>
      </c>
      <c r="K162">
        <v>1.0709476392522668</v>
      </c>
      <c r="L162">
        <v>1.0570638076371894</v>
      </c>
      <c r="M162">
        <v>1.0597409150287875</v>
      </c>
      <c r="N162">
        <v>1.0879964530263926</v>
      </c>
      <c r="O162">
        <v>1.1078308512599548</v>
      </c>
      <c r="P162">
        <v>1.1180938169422923</v>
      </c>
      <c r="Q162">
        <v>1.1013855747302466</v>
      </c>
      <c r="R162">
        <v>1.0880596673657179</v>
      </c>
      <c r="S162">
        <v>1.0732416821977753</v>
      </c>
      <c r="T162">
        <v>1.0680308564684839</v>
      </c>
      <c r="U162">
        <v>1.0608686545582033</v>
      </c>
      <c r="V162">
        <v>1.0514810709905591</v>
      </c>
      <c r="W162">
        <v>1.044355990584672</v>
      </c>
      <c r="X162">
        <v>1.0381299378370352</v>
      </c>
      <c r="Y162">
        <v>1.0314843148385986</v>
      </c>
      <c r="Z162">
        <v>1.0278875377583745</v>
      </c>
      <c r="AA162">
        <v>1.0238124677233629</v>
      </c>
      <c r="AB162">
        <v>1.0191197059597306</v>
      </c>
      <c r="AC162">
        <v>1.0177794026953046</v>
      </c>
      <c r="AD162">
        <v>1.0172332503896997</v>
      </c>
      <c r="AE162">
        <v>1.0130028046696242</v>
      </c>
      <c r="AF162">
        <v>1.0072688011058675</v>
      </c>
      <c r="AG162">
        <v>1.0009896354656787</v>
      </c>
      <c r="AH162">
        <v>0.99529865851821142</v>
      </c>
      <c r="AI162">
        <v>0.99012260233349814</v>
      </c>
      <c r="AJ162">
        <v>0.98552341014040179</v>
      </c>
      <c r="AK162">
        <v>0.98117647581810452</v>
      </c>
      <c r="AL162">
        <v>0.97717132034743392</v>
      </c>
      <c r="AM162">
        <v>0.97332894650209689</v>
      </c>
      <c r="AN162">
        <v>0.96928383766119763</v>
      </c>
      <c r="AO162">
        <v>0.96491167519758636</v>
      </c>
      <c r="AP162">
        <v>0.96053730411187976</v>
      </c>
      <c r="AQ162">
        <v>0.95615702339058906</v>
      </c>
      <c r="AR162">
        <v>0.95192444033834123</v>
      </c>
      <c r="AS162">
        <v>0.9478267364809938</v>
      </c>
      <c r="AT162">
        <v>0.94382180667368021</v>
      </c>
      <c r="AU162">
        <v>0.93988415822753302</v>
      </c>
    </row>
    <row r="163" spans="1:47" x14ac:dyDescent="0.2">
      <c r="A163">
        <v>157</v>
      </c>
      <c r="B163">
        <v>0.74320526284592381</v>
      </c>
      <c r="C163">
        <v>0.75722473006337487</v>
      </c>
      <c r="D163">
        <v>0.77033580687624359</v>
      </c>
      <c r="E163">
        <v>0.94363302019335604</v>
      </c>
      <c r="F163">
        <v>1.3728787303309464</v>
      </c>
      <c r="G163">
        <v>1.2291956286397707</v>
      </c>
      <c r="H163">
        <v>1.0616454760622467</v>
      </c>
      <c r="I163">
        <v>0.89258044353372024</v>
      </c>
      <c r="J163">
        <v>0.78857684974736875</v>
      </c>
      <c r="K163">
        <v>0.8066229079888787</v>
      </c>
      <c r="L163">
        <v>0.79449989712094005</v>
      </c>
      <c r="M163">
        <v>0.7991312933681215</v>
      </c>
      <c r="N163">
        <v>0.82599964859870845</v>
      </c>
      <c r="O163">
        <v>0.84676114479861908</v>
      </c>
      <c r="P163">
        <v>0.8573894665536127</v>
      </c>
      <c r="Q163">
        <v>0.84229696712035329</v>
      </c>
      <c r="R163">
        <v>0.83099612639377063</v>
      </c>
      <c r="S163">
        <v>0.81545219497408039</v>
      </c>
      <c r="T163">
        <v>0.81303073481496935</v>
      </c>
      <c r="U163">
        <v>0.80666134044099347</v>
      </c>
      <c r="V163">
        <v>0.79944052442933955</v>
      </c>
      <c r="W163">
        <v>0.79389721228149479</v>
      </c>
      <c r="X163">
        <v>0.78812888706264395</v>
      </c>
      <c r="Y163">
        <v>0.78363661460569467</v>
      </c>
      <c r="Z163">
        <v>0.78050934690391616</v>
      </c>
      <c r="AA163">
        <v>0.78105898631089687</v>
      </c>
      <c r="AB163">
        <v>0.77807655808665732</v>
      </c>
      <c r="AC163">
        <v>0.77783525174696011</v>
      </c>
      <c r="AD163">
        <v>0.77887579912201743</v>
      </c>
      <c r="AE163">
        <v>0.77554219640554301</v>
      </c>
      <c r="AF163">
        <v>0.77078642361705008</v>
      </c>
      <c r="AG163">
        <v>0.7655314537497413</v>
      </c>
      <c r="AH163">
        <v>0.7609237872481508</v>
      </c>
      <c r="AI163">
        <v>0.7569879504211865</v>
      </c>
      <c r="AJ163">
        <v>0.75363653070501635</v>
      </c>
      <c r="AK163">
        <v>0.75068447951994532</v>
      </c>
      <c r="AL163">
        <v>0.74784748379507593</v>
      </c>
      <c r="AM163">
        <v>0.74514394734988876</v>
      </c>
      <c r="AN163">
        <v>0.74225080095133678</v>
      </c>
      <c r="AO163">
        <v>0.73898900790170829</v>
      </c>
      <c r="AP163">
        <v>0.73575310965813923</v>
      </c>
      <c r="AQ163">
        <v>0.73092649575963653</v>
      </c>
      <c r="AR163">
        <v>0.72623530281878523</v>
      </c>
      <c r="AS163">
        <v>0.72166298457673494</v>
      </c>
      <c r="AT163">
        <v>0.71715434110944398</v>
      </c>
      <c r="AU163">
        <v>0.7126786851270126</v>
      </c>
    </row>
    <row r="164" spans="1:47" x14ac:dyDescent="0.2">
      <c r="A164">
        <v>158</v>
      </c>
      <c r="B164">
        <v>0.74320526284592381</v>
      </c>
      <c r="C164">
        <v>0.75722473006337487</v>
      </c>
      <c r="D164">
        <v>0.77033580687624359</v>
      </c>
      <c r="E164">
        <v>0.94363302019335604</v>
      </c>
      <c r="F164">
        <v>1.3728787303309464</v>
      </c>
      <c r="G164">
        <v>1.2291956286397707</v>
      </c>
      <c r="H164">
        <v>1.0616412846055359</v>
      </c>
      <c r="I164">
        <v>0.89254358637744524</v>
      </c>
      <c r="J164">
        <v>0.7884564408480067</v>
      </c>
      <c r="K164">
        <v>0.80646919149427632</v>
      </c>
      <c r="L164">
        <v>0.79428011349575556</v>
      </c>
      <c r="M164">
        <v>0.79880045524109866</v>
      </c>
      <c r="N164">
        <v>0.82568277306938898</v>
      </c>
      <c r="O164">
        <v>0.84632077119153182</v>
      </c>
      <c r="P164">
        <v>0.85680414248966918</v>
      </c>
      <c r="Q164">
        <v>0.84153847200066312</v>
      </c>
      <c r="R164">
        <v>0.83005463403254476</v>
      </c>
      <c r="S164">
        <v>0.81427782684680261</v>
      </c>
      <c r="T164">
        <v>0.81162124906083821</v>
      </c>
      <c r="U164">
        <v>0.80495469570004818</v>
      </c>
      <c r="V164">
        <v>0.7974567189896401</v>
      </c>
      <c r="W164">
        <v>0.79161205940433532</v>
      </c>
      <c r="X164">
        <v>0.78553765220894523</v>
      </c>
      <c r="Y164">
        <v>0.78079661074671802</v>
      </c>
      <c r="Z164">
        <v>0.77737139137096922</v>
      </c>
      <c r="AA164">
        <v>0.77782481938398573</v>
      </c>
      <c r="AB164">
        <v>0.77470157352699975</v>
      </c>
      <c r="AC164">
        <v>0.77430472138707518</v>
      </c>
      <c r="AD164">
        <v>0.77522372748097212</v>
      </c>
      <c r="AE164">
        <v>0.77176580202717682</v>
      </c>
      <c r="AF164">
        <v>0.76687824102651114</v>
      </c>
      <c r="AG164">
        <v>0.76148032345049388</v>
      </c>
      <c r="AH164">
        <v>0.75673635133190353</v>
      </c>
      <c r="AI164">
        <v>0.7526758550192687</v>
      </c>
      <c r="AJ164">
        <v>0.74920664273889592</v>
      </c>
      <c r="AK164">
        <v>0.74614972432087223</v>
      </c>
      <c r="AL164">
        <v>0.74320037324575416</v>
      </c>
      <c r="AM164">
        <v>0.74038215377815597</v>
      </c>
      <c r="AN164">
        <v>0.73737742629104697</v>
      </c>
      <c r="AO164">
        <v>0.73400745222882424</v>
      </c>
      <c r="AP164">
        <v>0.73066243910124629</v>
      </c>
      <c r="AQ164">
        <v>0.72575768382606565</v>
      </c>
      <c r="AR164">
        <v>0.72099482801714398</v>
      </c>
      <c r="AS164">
        <v>0.71636063017250573</v>
      </c>
      <c r="AT164">
        <v>0.71179329298683636</v>
      </c>
      <c r="AU164">
        <v>0.70726813744927908</v>
      </c>
    </row>
    <row r="165" spans="1:47" x14ac:dyDescent="0.2">
      <c r="A165">
        <v>159</v>
      </c>
      <c r="B165">
        <v>0.74320526284592381</v>
      </c>
      <c r="C165">
        <v>0.75722473006337487</v>
      </c>
      <c r="D165">
        <v>0.77033580687624359</v>
      </c>
      <c r="E165">
        <v>0.94363302019335604</v>
      </c>
      <c r="F165">
        <v>1.3728787303309464</v>
      </c>
      <c r="G165">
        <v>1.2291956286397707</v>
      </c>
      <c r="H165">
        <v>1.0616895903887646</v>
      </c>
      <c r="I165">
        <v>0.8924491440833181</v>
      </c>
      <c r="J165">
        <v>0.78815504302503203</v>
      </c>
      <c r="K165">
        <v>0.80611153496433974</v>
      </c>
      <c r="L165">
        <v>0.79375910905342706</v>
      </c>
      <c r="M165">
        <v>0.79797208794597718</v>
      </c>
      <c r="N165">
        <v>0.82482654556000501</v>
      </c>
      <c r="O165">
        <v>0.84515065135254741</v>
      </c>
      <c r="P165">
        <v>0.85526218793183129</v>
      </c>
      <c r="Q165">
        <v>0.83955058785867176</v>
      </c>
      <c r="R165">
        <v>0.82757792191128066</v>
      </c>
      <c r="S165">
        <v>0.811281854445281</v>
      </c>
      <c r="T165">
        <v>0.8080281453904562</v>
      </c>
      <c r="U165">
        <v>0.80068039925866485</v>
      </c>
      <c r="V165">
        <v>0.79252380419729607</v>
      </c>
      <c r="W165">
        <v>0.78605885765785588</v>
      </c>
      <c r="X165">
        <v>0.77939342631357511</v>
      </c>
      <c r="Y165">
        <v>0.77413550884492099</v>
      </c>
      <c r="Z165">
        <v>0.77022070848914437</v>
      </c>
      <c r="AA165">
        <v>0.77028743067450478</v>
      </c>
      <c r="AB165">
        <v>0.76684680303781283</v>
      </c>
      <c r="AC165">
        <v>0.76616707120435079</v>
      </c>
      <c r="AD165">
        <v>0.76683820804142044</v>
      </c>
      <c r="AE165">
        <v>0.76314370636424889</v>
      </c>
      <c r="AF165">
        <v>0.7580447006560318</v>
      </c>
      <c r="AG165">
        <v>0.75245972636985159</v>
      </c>
      <c r="AH165">
        <v>0.74753644243712325</v>
      </c>
      <c r="AI165">
        <v>0.74330232817721198</v>
      </c>
      <c r="AJ165">
        <v>0.73966545119422067</v>
      </c>
      <c r="AK165">
        <v>0.73644526426821744</v>
      </c>
      <c r="AL165">
        <v>0.73333837973099958</v>
      </c>
      <c r="AM165">
        <v>0.73036455763154906</v>
      </c>
      <c r="AN165">
        <v>0.72721474312590917</v>
      </c>
      <c r="AO165">
        <v>0.72369960103192899</v>
      </c>
      <c r="AP165">
        <v>0.72022388920045188</v>
      </c>
      <c r="AQ165">
        <v>0.71529526328721349</v>
      </c>
      <c r="AR165">
        <v>0.7105186493408947</v>
      </c>
      <c r="AS165">
        <v>0.70587959726288119</v>
      </c>
      <c r="AT165">
        <v>0.70131887586380637</v>
      </c>
      <c r="AU165">
        <v>0.69680881473655476</v>
      </c>
    </row>
    <row r="166" spans="1:47" x14ac:dyDescent="0.2">
      <c r="A166">
        <v>160</v>
      </c>
      <c r="B166">
        <v>0.74320526284592381</v>
      </c>
      <c r="C166">
        <v>0.75722473006337487</v>
      </c>
      <c r="D166">
        <v>0.77033580687624359</v>
      </c>
      <c r="E166">
        <v>0.94363302019335604</v>
      </c>
      <c r="F166">
        <v>1.3728787303309464</v>
      </c>
      <c r="G166">
        <v>1.2291956286397707</v>
      </c>
      <c r="H166">
        <v>1.0616479134318619</v>
      </c>
      <c r="I166">
        <v>0.89237964961754457</v>
      </c>
      <c r="J166">
        <v>0.78801590595539717</v>
      </c>
      <c r="K166">
        <v>0.80593687691928717</v>
      </c>
      <c r="L166">
        <v>0.79352770023145847</v>
      </c>
      <c r="M166">
        <v>0.79765832512155466</v>
      </c>
      <c r="N166">
        <v>0.82457652992968944</v>
      </c>
      <c r="O166">
        <v>0.84481804724261844</v>
      </c>
      <c r="P166">
        <v>0.85482910538643464</v>
      </c>
      <c r="Q166">
        <v>0.83900134771207258</v>
      </c>
      <c r="R166">
        <v>0.82690342770649106</v>
      </c>
      <c r="S166">
        <v>0.81044550717831465</v>
      </c>
      <c r="T166">
        <v>0.80702677539797929</v>
      </c>
      <c r="U166">
        <v>0.79946868893696532</v>
      </c>
      <c r="V166">
        <v>0.79111210707140966</v>
      </c>
      <c r="W166">
        <v>0.78442748309137633</v>
      </c>
      <c r="X166">
        <v>0.77753596220073051</v>
      </c>
      <c r="Y166">
        <v>0.77209219889323644</v>
      </c>
      <c r="Z166">
        <v>0.76795570656708456</v>
      </c>
      <c r="AA166">
        <v>0.76794451113332973</v>
      </c>
      <c r="AB166">
        <v>0.76439750989338551</v>
      </c>
      <c r="AC166">
        <v>0.76359525417154239</v>
      </c>
      <c r="AD166">
        <v>0.76417404103345099</v>
      </c>
      <c r="AE166">
        <v>0.76038077260314607</v>
      </c>
      <c r="AF166">
        <v>0.75517990633592547</v>
      </c>
      <c r="AG166">
        <v>0.74948180055158509</v>
      </c>
      <c r="AH166">
        <v>0.74445114908655874</v>
      </c>
      <c r="AI166">
        <v>0.74011942027540023</v>
      </c>
      <c r="AJ166">
        <v>0.73638721183098355</v>
      </c>
      <c r="AK166">
        <v>0.73308420095096472</v>
      </c>
      <c r="AL166">
        <v>0.72988512719604182</v>
      </c>
      <c r="AM166">
        <v>0.72682011472732599</v>
      </c>
      <c r="AN166">
        <v>0.72357802723482856</v>
      </c>
      <c r="AO166">
        <v>0.71997805441197493</v>
      </c>
      <c r="AP166">
        <v>0.71640951875589309</v>
      </c>
      <c r="AQ166">
        <v>0.71141970439417845</v>
      </c>
      <c r="AR166">
        <v>0.70658714987979943</v>
      </c>
      <c r="AS166">
        <v>0.70189996083381156</v>
      </c>
      <c r="AT166">
        <v>0.69729389710401957</v>
      </c>
      <c r="AU166">
        <v>0.692745873887048</v>
      </c>
    </row>
    <row r="167" spans="1:47" x14ac:dyDescent="0.2">
      <c r="A167">
        <v>161</v>
      </c>
      <c r="B167">
        <v>0.74320526284592381</v>
      </c>
      <c r="C167">
        <v>0.75722473006337487</v>
      </c>
      <c r="D167">
        <v>0.77033580687624359</v>
      </c>
      <c r="E167">
        <v>0.94363302019335604</v>
      </c>
      <c r="F167">
        <v>1.3728787303309464</v>
      </c>
      <c r="G167">
        <v>1.2291956286397707</v>
      </c>
      <c r="H167">
        <v>1.0616287240463147</v>
      </c>
      <c r="I167">
        <v>0.89246052831454759</v>
      </c>
      <c r="J167">
        <v>0.78823795242496109</v>
      </c>
      <c r="K167">
        <v>0.80620201062351193</v>
      </c>
      <c r="L167">
        <v>0.79390745289453446</v>
      </c>
      <c r="M167">
        <v>0.79825106283471958</v>
      </c>
      <c r="N167">
        <v>0.82517255409176182</v>
      </c>
      <c r="O167">
        <v>0.84562919035081718</v>
      </c>
      <c r="P167">
        <v>0.8558984438047329</v>
      </c>
      <c r="Q167">
        <v>0.84037786775400636</v>
      </c>
      <c r="R167">
        <v>0.82861853915139516</v>
      </c>
      <c r="S167">
        <v>0.81252545718038605</v>
      </c>
      <c r="T167">
        <v>0.80952428675376986</v>
      </c>
      <c r="U167">
        <v>0.80244704306649806</v>
      </c>
      <c r="V167">
        <v>0.79455719260085977</v>
      </c>
      <c r="W167">
        <v>0.78831942683287537</v>
      </c>
      <c r="X167">
        <v>0.78185792299076007</v>
      </c>
      <c r="Y167">
        <v>0.77678966095883306</v>
      </c>
      <c r="Z167">
        <v>0.77301679899111297</v>
      </c>
      <c r="AA167">
        <v>0.77327778207321696</v>
      </c>
      <c r="AB167">
        <v>0.76996037348182078</v>
      </c>
      <c r="AC167">
        <v>0.76937087011267569</v>
      </c>
      <c r="AD167">
        <v>0.770130813729754</v>
      </c>
      <c r="AE167">
        <v>0.7665144792738684</v>
      </c>
      <c r="AF167">
        <v>0.76147370320969521</v>
      </c>
      <c r="AG167">
        <v>0.75592266343712344</v>
      </c>
      <c r="AH167">
        <v>0.75103231986006758</v>
      </c>
      <c r="AI167">
        <v>0.74683497497164497</v>
      </c>
      <c r="AJ167">
        <v>0.74323416251169228</v>
      </c>
      <c r="AK167">
        <v>0.74005556102470405</v>
      </c>
      <c r="AL167">
        <v>0.73698054579162808</v>
      </c>
      <c r="AM167">
        <v>0.73403721183785298</v>
      </c>
      <c r="AN167">
        <v>0.73091104465215839</v>
      </c>
      <c r="AO167">
        <v>0.72742303125997032</v>
      </c>
      <c r="AP167">
        <v>0.72396250226155623</v>
      </c>
      <c r="AQ167">
        <v>0.7190002457014012</v>
      </c>
      <c r="AR167">
        <v>0.71418730481152182</v>
      </c>
      <c r="AS167">
        <v>0.70951207302706842</v>
      </c>
      <c r="AT167">
        <v>0.70490959005045772</v>
      </c>
      <c r="AU167">
        <v>0.70035785914280524</v>
      </c>
    </row>
    <row r="168" spans="1:47" x14ac:dyDescent="0.2">
      <c r="A168">
        <v>162</v>
      </c>
      <c r="B168">
        <v>0.74320526284592381</v>
      </c>
      <c r="C168">
        <v>0.75722473006337487</v>
      </c>
      <c r="D168">
        <v>0.77033580687624359</v>
      </c>
      <c r="E168">
        <v>0.94363302019335604</v>
      </c>
      <c r="F168">
        <v>1.3728787303309464</v>
      </c>
      <c r="G168">
        <v>1.2291956286397707</v>
      </c>
      <c r="H168">
        <v>1.0616199903534447</v>
      </c>
      <c r="I168">
        <v>0.89242851214972208</v>
      </c>
      <c r="J168">
        <v>0.78812538714636837</v>
      </c>
      <c r="K168">
        <v>0.8060607289767785</v>
      </c>
      <c r="L168">
        <v>0.79370998710165508</v>
      </c>
      <c r="M168">
        <v>0.79796504067828178</v>
      </c>
      <c r="N168">
        <v>0.82491489310951183</v>
      </c>
      <c r="O168">
        <v>0.84527640786355229</v>
      </c>
      <c r="P168">
        <v>0.85543406187649118</v>
      </c>
      <c r="Q168">
        <v>0.8397803556992538</v>
      </c>
      <c r="R168">
        <v>0.82787934446474298</v>
      </c>
      <c r="S168">
        <v>0.81160777920474547</v>
      </c>
      <c r="T168">
        <v>0.8084221873124714</v>
      </c>
      <c r="U168">
        <v>0.80111180077687094</v>
      </c>
      <c r="V168">
        <v>0.79300192904191602</v>
      </c>
      <c r="W168">
        <v>0.78652672835118598</v>
      </c>
      <c r="X168">
        <v>0.77982372171897563</v>
      </c>
      <c r="Y168">
        <v>0.77455631778816991</v>
      </c>
      <c r="Z168">
        <v>0.77054910115201447</v>
      </c>
      <c r="AA168">
        <v>0.77072345264054765</v>
      </c>
      <c r="AB168">
        <v>0.76728997693668499</v>
      </c>
      <c r="AC168">
        <v>0.76657462852235836</v>
      </c>
      <c r="AD168">
        <v>0.76723462011349142</v>
      </c>
      <c r="AE168">
        <v>0.76351620519625907</v>
      </c>
      <c r="AF168">
        <v>0.75836890366294618</v>
      </c>
      <c r="AG168">
        <v>0.75270378630561274</v>
      </c>
      <c r="AH168">
        <v>0.74770416828505259</v>
      </c>
      <c r="AI168">
        <v>0.74340593045607584</v>
      </c>
      <c r="AJ168">
        <v>0.73970893311293651</v>
      </c>
      <c r="AK168">
        <v>0.73644340172627454</v>
      </c>
      <c r="AL168">
        <v>0.73327568395836562</v>
      </c>
      <c r="AM168">
        <v>0.73023779479608042</v>
      </c>
      <c r="AN168">
        <v>0.72701915740785805</v>
      </c>
      <c r="AO168">
        <v>0.7234408504683798</v>
      </c>
      <c r="AP168">
        <v>0.7198894259989238</v>
      </c>
      <c r="AQ168">
        <v>0.71486618559325488</v>
      </c>
      <c r="AR168">
        <v>0.7099975573682723</v>
      </c>
      <c r="AS168">
        <v>0.70527431502188997</v>
      </c>
      <c r="AT168">
        <v>0.70062683670537329</v>
      </c>
      <c r="AU168">
        <v>0.69603737390369713</v>
      </c>
    </row>
    <row r="169" spans="1:47" x14ac:dyDescent="0.2">
      <c r="A169">
        <v>163</v>
      </c>
      <c r="B169">
        <v>1.1000982870536551</v>
      </c>
      <c r="C169">
        <v>1.1492223288202552</v>
      </c>
      <c r="D169">
        <v>1.1771715254408004</v>
      </c>
      <c r="E169">
        <v>1.3996707439458171</v>
      </c>
      <c r="F169">
        <v>1.7235680149886807</v>
      </c>
      <c r="G169">
        <v>1.6263641508414324</v>
      </c>
      <c r="H169">
        <v>1.474396623447108</v>
      </c>
      <c r="I169">
        <v>1.31464540768064</v>
      </c>
      <c r="J169">
        <v>1.2241700108164413</v>
      </c>
      <c r="K169">
        <v>1.2429755396048348</v>
      </c>
      <c r="L169">
        <v>1.2313508493240974</v>
      </c>
      <c r="M169">
        <v>1.2347314059423464</v>
      </c>
      <c r="N169">
        <v>1.2562345264968255</v>
      </c>
      <c r="O169">
        <v>1.2771991130846099</v>
      </c>
      <c r="P169">
        <v>1.2882892299947906</v>
      </c>
      <c r="Q169">
        <v>1.2711283573703858</v>
      </c>
      <c r="R169">
        <v>1.2570684706350121</v>
      </c>
      <c r="S169">
        <v>1.2432085344104229</v>
      </c>
      <c r="T169">
        <v>1.2369735039517507</v>
      </c>
      <c r="U169">
        <v>1.2303497188303456</v>
      </c>
      <c r="V169">
        <v>1.220842102733402</v>
      </c>
      <c r="W169">
        <v>1.2143300069699072</v>
      </c>
      <c r="X169">
        <v>1.2094026124178689</v>
      </c>
      <c r="Y169">
        <v>1.2028297441136651</v>
      </c>
      <c r="Z169">
        <v>1.200942918228314</v>
      </c>
      <c r="AA169">
        <v>1.1950358735108</v>
      </c>
      <c r="AB169">
        <v>1.1906507600724154</v>
      </c>
      <c r="AC169">
        <v>1.1899999010495994</v>
      </c>
      <c r="AD169">
        <v>1.1896512115255542</v>
      </c>
      <c r="AE169">
        <v>1.1861538630743769</v>
      </c>
      <c r="AF169">
        <v>1.1811880631044103</v>
      </c>
      <c r="AG169">
        <v>1.1756229763274193</v>
      </c>
      <c r="AH169">
        <v>1.1705786903143649</v>
      </c>
      <c r="AI169">
        <v>1.1659134932611122</v>
      </c>
      <c r="AJ169">
        <v>1.161822602646835</v>
      </c>
      <c r="AK169">
        <v>1.1578338977896725</v>
      </c>
      <c r="AL169">
        <v>1.1543761765711655</v>
      </c>
      <c r="AM169">
        <v>1.1511045549947352</v>
      </c>
      <c r="AN169">
        <v>1.1476140809357409</v>
      </c>
      <c r="AO169">
        <v>1.1438265432245511</v>
      </c>
      <c r="AP169">
        <v>1.1399958788540387</v>
      </c>
      <c r="AQ169">
        <v>1.1362984752445009</v>
      </c>
      <c r="AR169">
        <v>1.1326858086200244</v>
      </c>
      <c r="AS169">
        <v>1.1291285948675438</v>
      </c>
      <c r="AT169">
        <v>1.1256164756627545</v>
      </c>
      <c r="AU169">
        <v>1.1220959746570467</v>
      </c>
    </row>
    <row r="170" spans="1:47" x14ac:dyDescent="0.2">
      <c r="A170">
        <v>164</v>
      </c>
      <c r="B170">
        <v>1.1000982870536551</v>
      </c>
      <c r="C170">
        <v>1.1492223288202552</v>
      </c>
      <c r="D170">
        <v>1.1771715254408004</v>
      </c>
      <c r="E170">
        <v>1.3996707439458171</v>
      </c>
      <c r="F170">
        <v>1.7235680149886807</v>
      </c>
      <c r="G170">
        <v>1.6263641508414324</v>
      </c>
      <c r="H170">
        <v>1.4728889440886352</v>
      </c>
      <c r="I170">
        <v>1.3130297666343551</v>
      </c>
      <c r="J170">
        <v>1.2223465493225125</v>
      </c>
      <c r="K170">
        <v>1.2409859422684424</v>
      </c>
      <c r="L170">
        <v>1.2291859214879146</v>
      </c>
      <c r="M170">
        <v>1.2324921535004094</v>
      </c>
      <c r="N170">
        <v>1.2551867091018984</v>
      </c>
      <c r="O170">
        <v>1.2761276107056361</v>
      </c>
      <c r="P170">
        <v>1.2872114800934344</v>
      </c>
      <c r="Q170">
        <v>1.2700441019624127</v>
      </c>
      <c r="R170">
        <v>1.2559943098054074</v>
      </c>
      <c r="S170">
        <v>1.2421181103231098</v>
      </c>
      <c r="T170">
        <v>1.2358667114659467</v>
      </c>
      <c r="U170">
        <v>1.2292102405347849</v>
      </c>
      <c r="V170">
        <v>1.2196664444385488</v>
      </c>
      <c r="W170">
        <v>1.2131218209676646</v>
      </c>
      <c r="X170">
        <v>1.2081343893073833</v>
      </c>
      <c r="Y170">
        <v>1.2015137588104461</v>
      </c>
      <c r="Z170">
        <v>1.1995776398514311</v>
      </c>
      <c r="AA170">
        <v>1.1936516597723577</v>
      </c>
      <c r="AB170">
        <v>1.189242205636414</v>
      </c>
      <c r="AC170">
        <v>1.1885592278359915</v>
      </c>
      <c r="AD170">
        <v>1.1881927261297471</v>
      </c>
      <c r="AE170">
        <v>1.1846775525471487</v>
      </c>
      <c r="AF170">
        <v>1.1796828700458419</v>
      </c>
      <c r="AG170">
        <v>1.1740999748577607</v>
      </c>
      <c r="AH170">
        <v>1.1690227823952983</v>
      </c>
      <c r="AI170">
        <v>1.1643438246377866</v>
      </c>
      <c r="AJ170">
        <v>1.1602364510994758</v>
      </c>
      <c r="AK170">
        <v>1.1562252959431736</v>
      </c>
      <c r="AL170">
        <v>1.1527527720649648</v>
      </c>
      <c r="AM170">
        <v>1.1494572515592636</v>
      </c>
      <c r="AN170">
        <v>1.1459568004784251</v>
      </c>
      <c r="AO170">
        <v>1.1421553763608723</v>
      </c>
      <c r="AP170">
        <v>1.1383030768554276</v>
      </c>
      <c r="AQ170">
        <v>1.1345938113381164</v>
      </c>
      <c r="AR170">
        <v>1.1309713333215017</v>
      </c>
      <c r="AS170">
        <v>1.1274063706570365</v>
      </c>
      <c r="AT170">
        <v>1.1238869816431971</v>
      </c>
      <c r="AU170">
        <v>1.1203602844957898</v>
      </c>
    </row>
    <row r="171" spans="1:47" x14ac:dyDescent="0.2">
      <c r="A171">
        <v>165</v>
      </c>
      <c r="B171">
        <v>1.1000982870536551</v>
      </c>
      <c r="C171">
        <v>1.1492223288202552</v>
      </c>
      <c r="D171">
        <v>1.1771715254408004</v>
      </c>
      <c r="E171">
        <v>1.3996707439458171</v>
      </c>
      <c r="F171">
        <v>1.7235680149886807</v>
      </c>
      <c r="G171">
        <v>1.6263641508414324</v>
      </c>
      <c r="H171">
        <v>1.4745830738439112</v>
      </c>
      <c r="I171">
        <v>1.3141538077614494</v>
      </c>
      <c r="J171">
        <v>1.2223722598592723</v>
      </c>
      <c r="K171">
        <v>1.2407807346330495</v>
      </c>
      <c r="L171">
        <v>1.2284163322682731</v>
      </c>
      <c r="M171">
        <v>1.2309790703885493</v>
      </c>
      <c r="N171">
        <v>1.2532724370074027</v>
      </c>
      <c r="O171">
        <v>1.2738875656589663</v>
      </c>
      <c r="P171">
        <v>1.2847233738235668</v>
      </c>
      <c r="Q171">
        <v>1.267362529615863</v>
      </c>
      <c r="R171">
        <v>1.2531858902907673</v>
      </c>
      <c r="S171">
        <v>1.2392088814004474</v>
      </c>
      <c r="T171">
        <v>1.2327593396089305</v>
      </c>
      <c r="U171">
        <v>1.225781511644561</v>
      </c>
      <c r="V171">
        <v>1.2159011827846333</v>
      </c>
      <c r="W171">
        <v>1.2089635997195443</v>
      </c>
      <c r="X171">
        <v>1.2035439868020696</v>
      </c>
      <c r="Y171">
        <v>1.1964809352112991</v>
      </c>
      <c r="Z171">
        <v>1.1940588952497122</v>
      </c>
      <c r="AA171">
        <v>1.1877116384333564</v>
      </c>
      <c r="AB171">
        <v>1.1829769398442442</v>
      </c>
      <c r="AC171">
        <v>1.1819849673517715</v>
      </c>
      <c r="AD171">
        <v>1.1813270982220316</v>
      </c>
      <c r="AE171">
        <v>1.1775227099768681</v>
      </c>
      <c r="AF171">
        <v>1.1722706366986737</v>
      </c>
      <c r="AG171">
        <v>1.1664233727796252</v>
      </c>
      <c r="AH171">
        <v>1.1611020051892555</v>
      </c>
      <c r="AI171">
        <v>1.1561678002392455</v>
      </c>
      <c r="AJ171">
        <v>1.151810804848004</v>
      </c>
      <c r="AK171">
        <v>1.14756438482826</v>
      </c>
      <c r="AL171">
        <v>1.1438456400061638</v>
      </c>
      <c r="AM171">
        <v>1.1403148739186555</v>
      </c>
      <c r="AN171">
        <v>1.1365692266690357</v>
      </c>
      <c r="AO171">
        <v>1.1325287079130608</v>
      </c>
      <c r="AP171">
        <v>1.128450726680527</v>
      </c>
      <c r="AQ171">
        <v>1.1246751883356967</v>
      </c>
      <c r="AR171">
        <v>1.1209973805441491</v>
      </c>
      <c r="AS171">
        <v>1.1173879012973671</v>
      </c>
      <c r="AT171">
        <v>1.113834582397222</v>
      </c>
      <c r="AU171">
        <v>1.1102843103409668</v>
      </c>
    </row>
    <row r="172" spans="1:47" x14ac:dyDescent="0.2">
      <c r="A172">
        <v>166</v>
      </c>
      <c r="B172">
        <v>1.1000982870536551</v>
      </c>
      <c r="C172">
        <v>1.1492223288202552</v>
      </c>
      <c r="D172">
        <v>1.1771715254408004</v>
      </c>
      <c r="E172">
        <v>1.3996707439458171</v>
      </c>
      <c r="F172">
        <v>1.7235680149886807</v>
      </c>
      <c r="G172">
        <v>1.6263641508414324</v>
      </c>
      <c r="H172">
        <v>1.4745517123523884</v>
      </c>
      <c r="I172">
        <v>1.3140890948478441</v>
      </c>
      <c r="J172">
        <v>1.2222408569062624</v>
      </c>
      <c r="K172">
        <v>1.2406127638658067</v>
      </c>
      <c r="L172">
        <v>1.2281929969729781</v>
      </c>
      <c r="M172">
        <v>1.230704770556019</v>
      </c>
      <c r="N172">
        <v>1.2530841995770243</v>
      </c>
      <c r="O172">
        <v>1.2736748314958333</v>
      </c>
      <c r="P172">
        <v>1.2844902528889954</v>
      </c>
      <c r="Q172">
        <v>1.2671130738455343</v>
      </c>
      <c r="R172">
        <v>1.2529230791276686</v>
      </c>
      <c r="S172">
        <v>1.2389271958454486</v>
      </c>
      <c r="T172">
        <v>1.2324591793845321</v>
      </c>
      <c r="U172">
        <v>1.2254499756495985</v>
      </c>
      <c r="V172">
        <v>1.2155399824116544</v>
      </c>
      <c r="W172">
        <v>1.2085674893442699</v>
      </c>
      <c r="X172">
        <v>1.203103895657855</v>
      </c>
      <c r="Y172">
        <v>1.1960011600253955</v>
      </c>
      <c r="Z172">
        <v>1.1935313924730255</v>
      </c>
      <c r="AA172">
        <v>1.1871560493373896</v>
      </c>
      <c r="AB172">
        <v>1.1823948573415919</v>
      </c>
      <c r="AC172">
        <v>1.1813767797610455</v>
      </c>
      <c r="AD172">
        <v>1.1806962442370743</v>
      </c>
      <c r="AE172">
        <v>1.1768673176557209</v>
      </c>
      <c r="AF172">
        <v>1.1715934020671692</v>
      </c>
      <c r="AG172">
        <v>1.1657218084473029</v>
      </c>
      <c r="AH172">
        <v>1.1603764460627199</v>
      </c>
      <c r="AI172">
        <v>1.1554198001708402</v>
      </c>
      <c r="AJ172">
        <v>1.1510406033724996</v>
      </c>
      <c r="AK172">
        <v>1.1467736426297597</v>
      </c>
      <c r="AL172">
        <v>1.1430332116383555</v>
      </c>
      <c r="AM172">
        <v>1.1394806067033731</v>
      </c>
      <c r="AN172">
        <v>1.1357134851121127</v>
      </c>
      <c r="AO172">
        <v>1.1316510872585297</v>
      </c>
      <c r="AP172">
        <v>1.1275521253925369</v>
      </c>
      <c r="AQ172">
        <v>1.123767363249498</v>
      </c>
      <c r="AR172">
        <v>1.1200818255200513</v>
      </c>
      <c r="AS172">
        <v>1.1164661206139168</v>
      </c>
      <c r="AT172">
        <v>1.1129070969584185</v>
      </c>
      <c r="AU172">
        <v>1.1093520059720703</v>
      </c>
    </row>
    <row r="173" spans="1:47" x14ac:dyDescent="0.2">
      <c r="A173">
        <v>167</v>
      </c>
      <c r="B173">
        <v>1.1000982870536551</v>
      </c>
      <c r="C173">
        <v>1.1492223288202552</v>
      </c>
      <c r="D173">
        <v>1.1771715254408004</v>
      </c>
      <c r="E173">
        <v>1.3996707439458171</v>
      </c>
      <c r="F173">
        <v>1.7235680149886807</v>
      </c>
      <c r="G173">
        <v>1.6263641508414324</v>
      </c>
      <c r="H173">
        <v>1.4703474353627006</v>
      </c>
      <c r="I173">
        <v>1.3099106208155309</v>
      </c>
      <c r="J173">
        <v>1.2181846978502107</v>
      </c>
      <c r="K173">
        <v>1.2360996094505832</v>
      </c>
      <c r="L173">
        <v>1.2233881857855899</v>
      </c>
      <c r="M173">
        <v>1.2260718638107297</v>
      </c>
      <c r="N173">
        <v>1.251902692334119</v>
      </c>
      <c r="O173">
        <v>1.2726537873690313</v>
      </c>
      <c r="P173">
        <v>1.2836249353717926</v>
      </c>
      <c r="Q173">
        <v>1.2663792806175616</v>
      </c>
      <c r="R173">
        <v>1.2522839490589615</v>
      </c>
      <c r="S173">
        <v>1.2383471813310869</v>
      </c>
      <c r="T173">
        <v>1.2319724840861221</v>
      </c>
      <c r="U173">
        <v>1.2251110497828002</v>
      </c>
      <c r="V173">
        <v>1.2153842321158073</v>
      </c>
      <c r="W173">
        <v>1.2086157488594729</v>
      </c>
      <c r="X173">
        <v>1.2033659223869893</v>
      </c>
      <c r="Y173">
        <v>1.1965080796279581</v>
      </c>
      <c r="Z173">
        <v>1.1942833341149144</v>
      </c>
      <c r="AA173">
        <v>1.1881805327128525</v>
      </c>
      <c r="AB173">
        <v>1.1835854542424222</v>
      </c>
      <c r="AC173">
        <v>1.1827256054509654</v>
      </c>
      <c r="AD173">
        <v>1.1821941101698983</v>
      </c>
      <c r="AE173">
        <v>1.1785024869646219</v>
      </c>
      <c r="AF173">
        <v>1.1733609559609017</v>
      </c>
      <c r="AG173">
        <v>1.1676077074015507</v>
      </c>
      <c r="AH173">
        <v>1.1623784705260409</v>
      </c>
      <c r="AI173">
        <v>1.1575385328612113</v>
      </c>
      <c r="AJ173">
        <v>1.1532751784244208</v>
      </c>
      <c r="AK173">
        <v>1.1491249386876234</v>
      </c>
      <c r="AL173">
        <v>1.1454995044029026</v>
      </c>
      <c r="AM173">
        <v>1.1420604972571566</v>
      </c>
      <c r="AN173">
        <v>1.1384059877941708</v>
      </c>
      <c r="AO173">
        <v>1.1344537079637671</v>
      </c>
      <c r="AP173">
        <v>1.1304643053350174</v>
      </c>
      <c r="AQ173">
        <v>1.1267080064001567</v>
      </c>
      <c r="AR173">
        <v>1.1230460016725452</v>
      </c>
      <c r="AS173">
        <v>1.1194490065513838</v>
      </c>
      <c r="AT173">
        <v>1.1159019982604179</v>
      </c>
      <c r="AU173">
        <v>1.1123532521118349</v>
      </c>
    </row>
    <row r="174" spans="1:47" x14ac:dyDescent="0.2">
      <c r="A174">
        <v>168</v>
      </c>
      <c r="B174">
        <v>1.1000982870536551</v>
      </c>
      <c r="C174">
        <v>1.1492223288202552</v>
      </c>
      <c r="D174">
        <v>1.1771715254408004</v>
      </c>
      <c r="E174">
        <v>1.3996707439458171</v>
      </c>
      <c r="F174">
        <v>1.7235680149886807</v>
      </c>
      <c r="G174">
        <v>1.6263641508414324</v>
      </c>
      <c r="H174">
        <v>1.4702658877116843</v>
      </c>
      <c r="I174">
        <v>1.3096935809551669</v>
      </c>
      <c r="J174">
        <v>1.217585182312962</v>
      </c>
      <c r="K174">
        <v>1.2353429818542168</v>
      </c>
      <c r="L174">
        <v>1.2223828410844755</v>
      </c>
      <c r="M174">
        <v>1.2248301986119903</v>
      </c>
      <c r="N174">
        <v>1.2510531250890116</v>
      </c>
      <c r="O174">
        <v>1.2717002852083916</v>
      </c>
      <c r="P174">
        <v>1.2825902513778384</v>
      </c>
      <c r="Q174">
        <v>1.2652863615833327</v>
      </c>
      <c r="R174">
        <v>1.2511485148909349</v>
      </c>
      <c r="S174">
        <v>1.23714738119418</v>
      </c>
      <c r="T174">
        <v>1.2307039575825074</v>
      </c>
      <c r="U174">
        <v>1.2237178825178288</v>
      </c>
      <c r="V174">
        <v>1.2138742572551426</v>
      </c>
      <c r="W174">
        <v>1.2069681983820626</v>
      </c>
      <c r="X174">
        <v>1.2015445922176842</v>
      </c>
      <c r="Y174">
        <v>1.1945309825604089</v>
      </c>
      <c r="Z174">
        <v>1.1921191143736403</v>
      </c>
      <c r="AA174">
        <v>1.1859077268834901</v>
      </c>
      <c r="AB174">
        <v>1.1812069964069576</v>
      </c>
      <c r="AC174">
        <v>1.1802425769023246</v>
      </c>
      <c r="AD174">
        <v>1.1796199950517943</v>
      </c>
      <c r="AE174">
        <v>1.1758296945575752</v>
      </c>
      <c r="AF174">
        <v>1.1705999173876909</v>
      </c>
      <c r="AG174">
        <v>1.1647490268533724</v>
      </c>
      <c r="AH174">
        <v>1.1594232503899866</v>
      </c>
      <c r="AI174">
        <v>1.1544925934091543</v>
      </c>
      <c r="AJ174">
        <v>1.1501392032126048</v>
      </c>
      <c r="AK174">
        <v>1.1459051466509353</v>
      </c>
      <c r="AL174">
        <v>1.1421910832519697</v>
      </c>
      <c r="AM174">
        <v>1.1386625446388308</v>
      </c>
      <c r="AN174">
        <v>1.1349195852780194</v>
      </c>
      <c r="AO174">
        <v>1.1308769475008413</v>
      </c>
      <c r="AP174">
        <v>1.1268002472510945</v>
      </c>
      <c r="AQ174">
        <v>1.1230065462556389</v>
      </c>
      <c r="AR174">
        <v>1.119312889634164</v>
      </c>
      <c r="AS174">
        <v>1.1156900754246919</v>
      </c>
      <c r="AT174">
        <v>1.1121193936048872</v>
      </c>
      <c r="AU174">
        <v>1.1085505626442447</v>
      </c>
    </row>
    <row r="175" spans="1:47" x14ac:dyDescent="0.2">
      <c r="A175">
        <v>169</v>
      </c>
      <c r="B175">
        <v>0.94704686869949084</v>
      </c>
      <c r="C175">
        <v>0.98062456300206768</v>
      </c>
      <c r="D175">
        <v>1.0072822554029954</v>
      </c>
      <c r="E175">
        <v>1.209532305455276</v>
      </c>
      <c r="F175">
        <v>1.5777153611917927</v>
      </c>
      <c r="G175">
        <v>1.4599707317110013</v>
      </c>
      <c r="H175">
        <v>1.3060145947886612</v>
      </c>
      <c r="I175">
        <v>1.1504420430208664</v>
      </c>
      <c r="J175">
        <v>1.0597522898947671</v>
      </c>
      <c r="K175">
        <v>1.0800164772615797</v>
      </c>
      <c r="L175">
        <v>1.0714218364481323</v>
      </c>
      <c r="M175">
        <v>1.0769416796645135</v>
      </c>
      <c r="N175">
        <v>1.0947177233809962</v>
      </c>
      <c r="O175">
        <v>1.1170824485408097</v>
      </c>
      <c r="P175">
        <v>1.1288041564310767</v>
      </c>
      <c r="Q175">
        <v>1.1125261402583284</v>
      </c>
      <c r="R175">
        <v>1.099564572511937</v>
      </c>
      <c r="S175">
        <v>1.0850205486298747</v>
      </c>
      <c r="T175">
        <v>1.0802793311010759</v>
      </c>
      <c r="U175">
        <v>1.0739118822174787</v>
      </c>
      <c r="V175">
        <v>1.0656580675444225</v>
      </c>
      <c r="W175">
        <v>1.0602027640961573</v>
      </c>
      <c r="X175">
        <v>1.0556114888022696</v>
      </c>
      <c r="Y175">
        <v>1.0503827964609354</v>
      </c>
      <c r="Z175">
        <v>1.0490527723825873</v>
      </c>
      <c r="AA175">
        <v>1.0460673951084107</v>
      </c>
      <c r="AB175">
        <v>1.04293033584237</v>
      </c>
      <c r="AC175">
        <v>1.043143978104776</v>
      </c>
      <c r="AD175">
        <v>1.0439171556102125</v>
      </c>
      <c r="AE175">
        <v>1.0411526887413938</v>
      </c>
      <c r="AF175">
        <v>1.037039917945725</v>
      </c>
      <c r="AG175">
        <v>1.0323122273571981</v>
      </c>
      <c r="AH175">
        <v>1.0281132471916459</v>
      </c>
      <c r="AI175">
        <v>1.0243977978014116</v>
      </c>
      <c r="AJ175">
        <v>1.0212538778676481</v>
      </c>
      <c r="AK175">
        <v>1.0183061818302499</v>
      </c>
      <c r="AL175">
        <v>1.0157455522823604</v>
      </c>
      <c r="AM175">
        <v>1.0133269092513517</v>
      </c>
      <c r="AN175">
        <v>1.0107074578133104</v>
      </c>
      <c r="AO175">
        <v>1.0077561064878855</v>
      </c>
      <c r="AP175">
        <v>1.0047830302673384</v>
      </c>
      <c r="AQ175">
        <v>1.000842493312885</v>
      </c>
      <c r="AR175">
        <v>0.99697311711997916</v>
      </c>
      <c r="AS175">
        <v>0.99314473423728977</v>
      </c>
      <c r="AT175">
        <v>0.98934618660394291</v>
      </c>
      <c r="AU175">
        <v>0.98551556186920819</v>
      </c>
    </row>
    <row r="176" spans="1:47" x14ac:dyDescent="0.2">
      <c r="A176">
        <v>170</v>
      </c>
      <c r="B176">
        <v>0.94704686869949084</v>
      </c>
      <c r="C176">
        <v>0.98062456300206768</v>
      </c>
      <c r="D176">
        <v>1.0072822554029954</v>
      </c>
      <c r="E176">
        <v>1.209532305455276</v>
      </c>
      <c r="F176">
        <v>1.5777153611917927</v>
      </c>
      <c r="G176">
        <v>1.4599707317110013</v>
      </c>
      <c r="H176">
        <v>1.3027296971817162</v>
      </c>
      <c r="I176">
        <v>1.1467054257649545</v>
      </c>
      <c r="J176">
        <v>1.0551007688385909</v>
      </c>
      <c r="K176">
        <v>1.0746299296322033</v>
      </c>
      <c r="L176">
        <v>1.0652399947527513</v>
      </c>
      <c r="M176">
        <v>1.0703033317860746</v>
      </c>
      <c r="N176">
        <v>1.0914083128712688</v>
      </c>
      <c r="O176">
        <v>1.1136145615260717</v>
      </c>
      <c r="P176">
        <v>1.1252828782532625</v>
      </c>
      <c r="Q176">
        <v>1.1089495956289412</v>
      </c>
      <c r="R176">
        <v>1.0959837642415995</v>
      </c>
      <c r="S176">
        <v>1.0813378888539318</v>
      </c>
      <c r="T176">
        <v>1.0765354339925581</v>
      </c>
      <c r="U176">
        <v>1.0700156023926002</v>
      </c>
      <c r="V176">
        <v>1.0616465487210163</v>
      </c>
      <c r="W176">
        <v>1.0560554203114125</v>
      </c>
      <c r="X176">
        <v>1.0512488068961547</v>
      </c>
      <c r="Y176">
        <v>1.0458773507366712</v>
      </c>
      <c r="Z176">
        <v>1.0443618405771444</v>
      </c>
      <c r="AA176">
        <v>1.0413493016907569</v>
      </c>
      <c r="AB176">
        <v>1.0381272080239099</v>
      </c>
      <c r="AC176">
        <v>1.0382260722664338</v>
      </c>
      <c r="AD176">
        <v>1.0389141117292273</v>
      </c>
      <c r="AE176">
        <v>1.0360603909654051</v>
      </c>
      <c r="AF176">
        <v>1.0318642484265172</v>
      </c>
      <c r="AG176">
        <v>1.0270365969808781</v>
      </c>
      <c r="AH176">
        <v>1.0227598579078401</v>
      </c>
      <c r="AI176">
        <v>1.0189531661745601</v>
      </c>
      <c r="AJ176">
        <v>1.0157486967264906</v>
      </c>
      <c r="AK176">
        <v>1.012730663132646</v>
      </c>
      <c r="AL176">
        <v>1.0100986018387943</v>
      </c>
      <c r="AM176">
        <v>1.0076271492651268</v>
      </c>
      <c r="AN176">
        <v>1.0049315194950645</v>
      </c>
      <c r="AO176">
        <v>1.0019304757368079</v>
      </c>
      <c r="AP176">
        <v>0.99889137186063759</v>
      </c>
      <c r="AQ176">
        <v>0.99490551664849047</v>
      </c>
      <c r="AR176">
        <v>0.99099766597179406</v>
      </c>
      <c r="AS176">
        <v>0.98713757409674907</v>
      </c>
      <c r="AT176">
        <v>0.98330788307815387</v>
      </c>
      <c r="AU176">
        <v>0.97944894728179244</v>
      </c>
    </row>
    <row r="177" spans="1:47" x14ac:dyDescent="0.2">
      <c r="A177">
        <v>171</v>
      </c>
      <c r="B177">
        <v>0.94704686869949084</v>
      </c>
      <c r="C177">
        <v>0.98062456300206768</v>
      </c>
      <c r="D177">
        <v>1.0072822554029954</v>
      </c>
      <c r="E177">
        <v>1.209532305455276</v>
      </c>
      <c r="F177">
        <v>1.5777153611917927</v>
      </c>
      <c r="G177">
        <v>1.4599707317110013</v>
      </c>
      <c r="H177">
        <v>1.3070937818698793</v>
      </c>
      <c r="I177">
        <v>1.1503002602063594</v>
      </c>
      <c r="J177">
        <v>1.0575734586856274</v>
      </c>
      <c r="K177">
        <v>1.0772382987836209</v>
      </c>
      <c r="L177">
        <v>1.0675219781786647</v>
      </c>
      <c r="M177">
        <v>1.0717952030485456</v>
      </c>
      <c r="N177">
        <v>1.0902612807552294</v>
      </c>
      <c r="O177">
        <v>1.1120723235194905</v>
      </c>
      <c r="P177">
        <v>1.1234474283619966</v>
      </c>
      <c r="Q177">
        <v>1.1068726361298173</v>
      </c>
      <c r="R177">
        <v>1.0937635703030941</v>
      </c>
      <c r="S177">
        <v>1.0790629079016383</v>
      </c>
      <c r="T177">
        <v>1.074044417061403</v>
      </c>
      <c r="U177">
        <v>1.0671927403624821</v>
      </c>
      <c r="V177">
        <v>1.0584313594946493</v>
      </c>
      <c r="W177">
        <v>1.0524387496686491</v>
      </c>
      <c r="X177">
        <v>1.0471720253820156</v>
      </c>
      <c r="Y177">
        <v>1.0413180391505441</v>
      </c>
      <c r="Z177">
        <v>1.0393110162384871</v>
      </c>
      <c r="AA177">
        <v>1.0358193175404677</v>
      </c>
      <c r="AB177">
        <v>1.0322854714852272</v>
      </c>
      <c r="AC177">
        <v>1.032074858830462</v>
      </c>
      <c r="AD177">
        <v>1.0324727632140669</v>
      </c>
      <c r="AE177">
        <v>1.0293780298389157</v>
      </c>
      <c r="AF177">
        <v>1.0249319903681278</v>
      </c>
      <c r="AG177">
        <v>1.0198794706301419</v>
      </c>
      <c r="AH177">
        <v>1.0154018976220203</v>
      </c>
      <c r="AI177">
        <v>1.0113974446639769</v>
      </c>
      <c r="AJ177">
        <v>1.0079816855709702</v>
      </c>
      <c r="AK177">
        <v>1.0047780567708617</v>
      </c>
      <c r="AL177">
        <v>1.0019501990453139</v>
      </c>
      <c r="AM177">
        <v>0.99927893706974902</v>
      </c>
      <c r="AN177">
        <v>0.99641994800928313</v>
      </c>
      <c r="AO177">
        <v>0.99323045002083887</v>
      </c>
      <c r="AP177">
        <v>0.990015160620351</v>
      </c>
      <c r="AQ177">
        <v>0.98597984010643724</v>
      </c>
      <c r="AR177">
        <v>0.98203072077398523</v>
      </c>
      <c r="AS177">
        <v>0.97813730278033806</v>
      </c>
      <c r="AT177">
        <v>0.97428570130217551</v>
      </c>
      <c r="AU177">
        <v>0.97041436869546671</v>
      </c>
    </row>
    <row r="178" spans="1:47" x14ac:dyDescent="0.2">
      <c r="A178">
        <v>172</v>
      </c>
      <c r="B178">
        <v>0.94704686869949084</v>
      </c>
      <c r="C178">
        <v>0.98062456300206768</v>
      </c>
      <c r="D178">
        <v>1.0072822554029954</v>
      </c>
      <c r="E178">
        <v>1.209532305455276</v>
      </c>
      <c r="F178">
        <v>1.5777153611917927</v>
      </c>
      <c r="G178">
        <v>1.4599707317110013</v>
      </c>
      <c r="H178">
        <v>1.3070843980525986</v>
      </c>
      <c r="I178">
        <v>1.1501621941286631</v>
      </c>
      <c r="J178">
        <v>1.0571519307059021</v>
      </c>
      <c r="K178">
        <v>1.0767161326406076</v>
      </c>
      <c r="L178">
        <v>1.0668320435350636</v>
      </c>
      <c r="M178">
        <v>1.0709112177390452</v>
      </c>
      <c r="N178">
        <v>1.0895503072735948</v>
      </c>
      <c r="O178">
        <v>1.1112707328285989</v>
      </c>
      <c r="P178">
        <v>1.1225760953042303</v>
      </c>
      <c r="Q178">
        <v>1.1059532932344049</v>
      </c>
      <c r="R178">
        <v>1.0928111436861203</v>
      </c>
      <c r="S178">
        <v>1.0780517804439635</v>
      </c>
      <c r="T178">
        <v>1.0729816467676716</v>
      </c>
      <c r="U178">
        <v>1.0660265236282314</v>
      </c>
      <c r="V178">
        <v>1.057174302300778</v>
      </c>
      <c r="W178">
        <v>1.0510716047450623</v>
      </c>
      <c r="X178">
        <v>1.0456593664030951</v>
      </c>
      <c r="Y178">
        <v>1.0396839752972153</v>
      </c>
      <c r="Z178">
        <v>1.0375255234928027</v>
      </c>
      <c r="AA178">
        <v>1.0339709308244223</v>
      </c>
      <c r="AB178">
        <v>1.030357163657915</v>
      </c>
      <c r="AC178">
        <v>1.030068637274099</v>
      </c>
      <c r="AD178">
        <v>1.0304036406628052</v>
      </c>
      <c r="AE178">
        <v>1.027238897336016</v>
      </c>
      <c r="AF178">
        <v>1.0227342870828631</v>
      </c>
      <c r="AG178">
        <v>1.0176142254339853</v>
      </c>
      <c r="AH178">
        <v>1.0130718983659133</v>
      </c>
      <c r="AI178">
        <v>1.0090097830395319</v>
      </c>
      <c r="AJ178">
        <v>1.0055382789570197</v>
      </c>
      <c r="AK178">
        <v>1.0022865129474474</v>
      </c>
      <c r="AL178">
        <v>0.99940661841441392</v>
      </c>
      <c r="AM178">
        <v>0.99668355277920417</v>
      </c>
      <c r="AN178">
        <v>0.99377522235790561</v>
      </c>
      <c r="AO178">
        <v>0.99053541925369548</v>
      </c>
      <c r="AP178">
        <v>0.98727395693951592</v>
      </c>
      <c r="AQ178">
        <v>0.98320756438303369</v>
      </c>
      <c r="AR178">
        <v>0.97923219903325265</v>
      </c>
      <c r="AS178">
        <v>0.9753173483928711</v>
      </c>
      <c r="AT178">
        <v>0.97144553409981638</v>
      </c>
      <c r="AU178">
        <v>0.96755649156734158</v>
      </c>
    </row>
    <row r="179" spans="1:47" x14ac:dyDescent="0.2">
      <c r="A179">
        <v>173</v>
      </c>
      <c r="B179">
        <v>0.94704686869949084</v>
      </c>
      <c r="C179">
        <v>0.98062456300206768</v>
      </c>
      <c r="D179">
        <v>1.0072822554029954</v>
      </c>
      <c r="E179">
        <v>1.209532305455276</v>
      </c>
      <c r="F179">
        <v>1.5777153611917927</v>
      </c>
      <c r="G179">
        <v>1.4599707317110013</v>
      </c>
      <c r="H179">
        <v>1.3009706795765714</v>
      </c>
      <c r="I179">
        <v>1.1443004828351389</v>
      </c>
      <c r="J179">
        <v>1.0514104192304483</v>
      </c>
      <c r="K179">
        <v>1.0702843423663027</v>
      </c>
      <c r="L179">
        <v>1.0600293448783387</v>
      </c>
      <c r="M179">
        <v>1.0643882883448657</v>
      </c>
      <c r="N179">
        <v>1.0879515688285815</v>
      </c>
      <c r="O179">
        <v>1.1099158935388937</v>
      </c>
      <c r="P179">
        <v>1.1214383139565167</v>
      </c>
      <c r="Q179">
        <v>1.1050127856286194</v>
      </c>
      <c r="R179">
        <v>1.0920082580347021</v>
      </c>
      <c r="S179">
        <v>1.0772846228703155</v>
      </c>
      <c r="T179">
        <v>1.0723527601500915</v>
      </c>
      <c r="U179">
        <v>1.065602629772558</v>
      </c>
      <c r="V179">
        <v>1.0570181398884853</v>
      </c>
      <c r="W179">
        <v>1.0511843723243772</v>
      </c>
      <c r="X179">
        <v>1.0460589157910019</v>
      </c>
      <c r="Y179">
        <v>1.0404244052426264</v>
      </c>
      <c r="Z179">
        <v>1.0385850836086972</v>
      </c>
      <c r="AA179">
        <v>1.0354192636899344</v>
      </c>
      <c r="AB179">
        <v>1.0320036894399487</v>
      </c>
      <c r="AC179">
        <v>1.0319129786781858</v>
      </c>
      <c r="AD179">
        <v>1.0324399174867778</v>
      </c>
      <c r="AE179">
        <v>1.0294266774399925</v>
      </c>
      <c r="AF179">
        <v>1.0250803223986986</v>
      </c>
      <c r="AG179">
        <v>1.0200990991109831</v>
      </c>
      <c r="AH179">
        <v>1.0156716207576302</v>
      </c>
      <c r="AI179">
        <v>1.0117385375850341</v>
      </c>
      <c r="AJ179">
        <v>1.0083997004399659</v>
      </c>
      <c r="AK179">
        <v>1.0052623173026771</v>
      </c>
      <c r="AL179">
        <v>1.0025055892642385</v>
      </c>
      <c r="AM179">
        <v>0.99990842064290664</v>
      </c>
      <c r="AN179">
        <v>0.99710409593490701</v>
      </c>
      <c r="AO179">
        <v>0.9939830052231684</v>
      </c>
      <c r="AP179">
        <v>0.99083330260822788</v>
      </c>
      <c r="AQ179">
        <v>0.98679295864925143</v>
      </c>
      <c r="AR179">
        <v>0.9828387283717599</v>
      </c>
      <c r="AS179">
        <v>0.97894026521530064</v>
      </c>
      <c r="AT179">
        <v>0.97507649430923038</v>
      </c>
      <c r="AU179">
        <v>0.97118896660671172</v>
      </c>
    </row>
    <row r="180" spans="1:47" x14ac:dyDescent="0.2">
      <c r="A180">
        <v>174</v>
      </c>
      <c r="B180">
        <v>0.94704686869949084</v>
      </c>
      <c r="C180">
        <v>0.98062456300206768</v>
      </c>
      <c r="D180">
        <v>1.0072822554029954</v>
      </c>
      <c r="E180">
        <v>1.209532305455276</v>
      </c>
      <c r="F180">
        <v>1.5777153611917927</v>
      </c>
      <c r="G180">
        <v>1.4599707317110013</v>
      </c>
      <c r="H180">
        <v>1.3009155906964591</v>
      </c>
      <c r="I180">
        <v>1.1440283916500769</v>
      </c>
      <c r="J180">
        <v>1.0504768128839208</v>
      </c>
      <c r="K180">
        <v>1.0691399064625913</v>
      </c>
      <c r="L180">
        <v>1.0585413002423911</v>
      </c>
      <c r="M180">
        <v>1.0625459914841264</v>
      </c>
      <c r="N180">
        <v>1.0866079741239079</v>
      </c>
      <c r="O180">
        <v>1.1084232343212632</v>
      </c>
      <c r="P180">
        <v>1.1198395428665653</v>
      </c>
      <c r="Q180">
        <v>1.1033511034043195</v>
      </c>
      <c r="R180">
        <v>1.0903124289016646</v>
      </c>
      <c r="S180">
        <v>1.0755148338174192</v>
      </c>
      <c r="T180">
        <v>1.0705116198470566</v>
      </c>
      <c r="U180">
        <v>1.0636041875639499</v>
      </c>
      <c r="V180">
        <v>1.0548846015264766</v>
      </c>
      <c r="W180">
        <v>1.048886960101699</v>
      </c>
      <c r="X180">
        <v>1.0435443470071855</v>
      </c>
      <c r="Y180">
        <v>1.0377315957464284</v>
      </c>
      <c r="Z180">
        <v>1.035669673666535</v>
      </c>
      <c r="AA180">
        <v>1.0324172613109579</v>
      </c>
      <c r="AB180">
        <v>1.0288794524452225</v>
      </c>
      <c r="AC180">
        <v>1.0286691912252344</v>
      </c>
      <c r="AD180">
        <v>1.0290993032728608</v>
      </c>
      <c r="AE180">
        <v>1.0259780448187641</v>
      </c>
      <c r="AF180">
        <v>1.0215411316280281</v>
      </c>
      <c r="AG180">
        <v>1.0164563723743616</v>
      </c>
      <c r="AH180">
        <v>1.0119289587894529</v>
      </c>
      <c r="AI180">
        <v>1.0079065467758093</v>
      </c>
      <c r="AJ180">
        <v>1.0044812013289799</v>
      </c>
      <c r="AK180">
        <v>1.001268055308121</v>
      </c>
      <c r="AL180">
        <v>0.9984297158109825</v>
      </c>
      <c r="AM180">
        <v>0.99575111823051854</v>
      </c>
      <c r="AN180">
        <v>0.99286833376483652</v>
      </c>
      <c r="AO180">
        <v>0.98966745387331323</v>
      </c>
      <c r="AP180">
        <v>0.98644359974266616</v>
      </c>
      <c r="AQ180">
        <v>0.98235487928571619</v>
      </c>
      <c r="AR180">
        <v>0.97835940583179071</v>
      </c>
      <c r="AS180">
        <v>0.974426871076715</v>
      </c>
      <c r="AT180">
        <v>0.97053101822740107</v>
      </c>
      <c r="AU180">
        <v>0.96661535506374063</v>
      </c>
    </row>
    <row r="181" spans="1:47" x14ac:dyDescent="0.2">
      <c r="A181">
        <v>175</v>
      </c>
      <c r="B181">
        <v>0.70349046758087219</v>
      </c>
      <c r="C181">
        <v>0.71649150837852205</v>
      </c>
      <c r="D181">
        <v>0.74451422877553619</v>
      </c>
      <c r="E181">
        <v>0.91554693857168545</v>
      </c>
      <c r="F181">
        <v>1.3490131860915295</v>
      </c>
      <c r="G181">
        <v>1.2003864272226368</v>
      </c>
      <c r="H181">
        <v>1.0458185104649753</v>
      </c>
      <c r="I181">
        <v>0.8999784573195907</v>
      </c>
      <c r="J181">
        <v>0.8124958504003722</v>
      </c>
      <c r="K181">
        <v>0.83580362318252521</v>
      </c>
      <c r="L181">
        <v>0.83251318515692918</v>
      </c>
      <c r="M181">
        <v>0.8419748421532981</v>
      </c>
      <c r="N181">
        <v>0.85354451630422745</v>
      </c>
      <c r="O181">
        <v>0.87841552032724313</v>
      </c>
      <c r="P181">
        <v>0.89135684518159197</v>
      </c>
      <c r="Q181">
        <v>0.87658033867221175</v>
      </c>
      <c r="R181">
        <v>0.86525829137194443</v>
      </c>
      <c r="S181">
        <v>0.85014824764915475</v>
      </c>
      <c r="T181">
        <v>0.84763151908949108</v>
      </c>
      <c r="U181">
        <v>0.84191911685683896</v>
      </c>
      <c r="V181">
        <v>0.83550931930241867</v>
      </c>
      <c r="W181">
        <v>0.83170518288653972</v>
      </c>
      <c r="X181">
        <v>0.82775428094510417</v>
      </c>
      <c r="Y181">
        <v>0.82443426410915033</v>
      </c>
      <c r="Z181">
        <v>0.82395894121553259</v>
      </c>
      <c r="AA181">
        <v>0.82477044116744203</v>
      </c>
      <c r="AB181">
        <v>0.82332640553563086</v>
      </c>
      <c r="AC181">
        <v>0.82469315360010287</v>
      </c>
      <c r="AD181">
        <v>0.82691083908736096</v>
      </c>
      <c r="AE181">
        <v>0.8251314221556808</v>
      </c>
      <c r="AF181">
        <v>0.82204263630595209</v>
      </c>
      <c r="AG181">
        <v>0.8183317320142971</v>
      </c>
      <c r="AH181">
        <v>0.81517118486034923</v>
      </c>
      <c r="AI181">
        <v>0.81260064042735447</v>
      </c>
      <c r="AJ181">
        <v>0.81058103949354687</v>
      </c>
      <c r="AK181">
        <v>0.80885910179661991</v>
      </c>
      <c r="AL181">
        <v>0.80732664895222905</v>
      </c>
      <c r="AM181">
        <v>0.80591731231257813</v>
      </c>
      <c r="AN181">
        <v>0.80424820715284417</v>
      </c>
      <c r="AO181">
        <v>0.80225672058245778</v>
      </c>
      <c r="AP181">
        <v>0.80021146335340909</v>
      </c>
      <c r="AQ181">
        <v>0.79585574221728905</v>
      </c>
      <c r="AR181">
        <v>0.79155720545295394</v>
      </c>
      <c r="AS181">
        <v>0.78728494977836705</v>
      </c>
      <c r="AT181">
        <v>0.78302435685616778</v>
      </c>
      <c r="AU181">
        <v>0.77870394925080233</v>
      </c>
    </row>
    <row r="182" spans="1:47" x14ac:dyDescent="0.2">
      <c r="A182">
        <v>176</v>
      </c>
      <c r="B182">
        <v>0.70349046758087219</v>
      </c>
      <c r="C182">
        <v>0.71649150837852205</v>
      </c>
      <c r="D182">
        <v>0.74451422877553619</v>
      </c>
      <c r="E182">
        <v>0.91554693857168545</v>
      </c>
      <c r="F182">
        <v>1.3490131860915295</v>
      </c>
      <c r="G182">
        <v>1.2003864272226368</v>
      </c>
      <c r="H182">
        <v>1.0418786072605162</v>
      </c>
      <c r="I182">
        <v>0.89525600843648612</v>
      </c>
      <c r="J182">
        <v>0.80602173157311696</v>
      </c>
      <c r="K182">
        <v>0.82828551575214848</v>
      </c>
      <c r="L182">
        <v>0.82389393138656963</v>
      </c>
      <c r="M182">
        <v>0.83254614010671169</v>
      </c>
      <c r="N182">
        <v>0.84817253539701709</v>
      </c>
      <c r="O182">
        <v>0.8727588663751159</v>
      </c>
      <c r="P182">
        <v>0.88558992225186051</v>
      </c>
      <c r="Q182">
        <v>0.87076383627428311</v>
      </c>
      <c r="R182">
        <v>0.85946444995902316</v>
      </c>
      <c r="S182">
        <v>0.84418668125730167</v>
      </c>
      <c r="T182">
        <v>0.84161704429450068</v>
      </c>
      <c r="U182">
        <v>0.83563132417746577</v>
      </c>
      <c r="V182">
        <v>0.82908722073068442</v>
      </c>
      <c r="W182">
        <v>0.82507172672432116</v>
      </c>
      <c r="X182">
        <v>0.82080864572546464</v>
      </c>
      <c r="Y182">
        <v>0.81729206376061259</v>
      </c>
      <c r="Z182">
        <v>0.81655760809617162</v>
      </c>
      <c r="AA182">
        <v>0.81743622814374939</v>
      </c>
      <c r="AB182">
        <v>0.81586930689500514</v>
      </c>
      <c r="AC182">
        <v>0.81709454637237122</v>
      </c>
      <c r="AD182">
        <v>0.81921587055869827</v>
      </c>
      <c r="AE182">
        <v>0.8173084356474577</v>
      </c>
      <c r="AF182">
        <v>0.81415103695189095</v>
      </c>
      <c r="AG182">
        <v>0.81032237625368908</v>
      </c>
      <c r="AH182">
        <v>0.80704831430220392</v>
      </c>
      <c r="AI182">
        <v>0.80439101690670389</v>
      </c>
      <c r="AJ182">
        <v>0.80232641972634178</v>
      </c>
      <c r="AK182">
        <v>0.80053952713909193</v>
      </c>
      <c r="AL182">
        <v>0.7989485848824287</v>
      </c>
      <c r="AM182">
        <v>0.79745953758280497</v>
      </c>
      <c r="AN182">
        <v>0.79576372745761159</v>
      </c>
      <c r="AO182">
        <v>0.79370030745785392</v>
      </c>
      <c r="AP182">
        <v>0.79161320086174791</v>
      </c>
      <c r="AQ182">
        <v>0.78718536708859876</v>
      </c>
      <c r="AR182">
        <v>0.78282429613195903</v>
      </c>
      <c r="AS182">
        <v>0.77849893457943031</v>
      </c>
      <c r="AT182">
        <v>0.77418490770924098</v>
      </c>
      <c r="AU182">
        <v>0.76981421170265318</v>
      </c>
    </row>
    <row r="183" spans="1:47" x14ac:dyDescent="0.2">
      <c r="A183">
        <v>177</v>
      </c>
      <c r="B183">
        <v>0.70349046758087219</v>
      </c>
      <c r="C183">
        <v>0.71649150837852205</v>
      </c>
      <c r="D183">
        <v>0.74451422877553619</v>
      </c>
      <c r="E183">
        <v>0.91554693857168545</v>
      </c>
      <c r="F183">
        <v>1.3490131860915295</v>
      </c>
      <c r="G183">
        <v>1.2003864272226368</v>
      </c>
      <c r="H183">
        <v>1.0504871734110186</v>
      </c>
      <c r="I183">
        <v>0.9020157460352195</v>
      </c>
      <c r="J183">
        <v>0.81134577089872562</v>
      </c>
      <c r="K183">
        <v>0.83417804362548065</v>
      </c>
      <c r="L183">
        <v>0.82947769905221036</v>
      </c>
      <c r="M183">
        <v>0.83710512921986957</v>
      </c>
      <c r="N183">
        <v>0.84736739316064247</v>
      </c>
      <c r="O183">
        <v>0.87140280357725086</v>
      </c>
      <c r="P183">
        <v>0.883863208040785</v>
      </c>
      <c r="Q183">
        <v>0.8686834098874634</v>
      </c>
      <c r="R183">
        <v>0.85723931828644639</v>
      </c>
      <c r="S183">
        <v>0.8419408496918922</v>
      </c>
      <c r="T183">
        <v>0.83908966931738316</v>
      </c>
      <c r="U183">
        <v>0.83275921968024713</v>
      </c>
      <c r="V183">
        <v>0.82569687912650325</v>
      </c>
      <c r="W183">
        <v>0.82118117585440709</v>
      </c>
      <c r="X183">
        <v>0.81641280861055709</v>
      </c>
      <c r="Y183">
        <v>0.81230159701729987</v>
      </c>
      <c r="Z183">
        <v>0.81103431910017476</v>
      </c>
      <c r="AA183">
        <v>0.81123394827053585</v>
      </c>
      <c r="AB183">
        <v>0.80933045377809032</v>
      </c>
      <c r="AC183">
        <v>0.81022159816105865</v>
      </c>
      <c r="AD183">
        <v>0.81206646274088157</v>
      </c>
      <c r="AE183">
        <v>0.80988891079472991</v>
      </c>
      <c r="AF183">
        <v>0.80651320953118577</v>
      </c>
      <c r="AG183">
        <v>0.80252034629279301</v>
      </c>
      <c r="AH183">
        <v>0.7990750757675712</v>
      </c>
      <c r="AI183">
        <v>0.79624930433917962</v>
      </c>
      <c r="AJ183">
        <v>0.79400729696247141</v>
      </c>
      <c r="AK183">
        <v>0.7920742987658872</v>
      </c>
      <c r="AL183">
        <v>0.79031656878908629</v>
      </c>
      <c r="AM183">
        <v>0.78869871977021522</v>
      </c>
      <c r="AN183">
        <v>0.78688043344518166</v>
      </c>
      <c r="AO183">
        <v>0.78468847623426541</v>
      </c>
      <c r="AP183">
        <v>0.78248359434530179</v>
      </c>
      <c r="AQ183">
        <v>0.77803687412101985</v>
      </c>
      <c r="AR183">
        <v>0.77366180314357902</v>
      </c>
      <c r="AS183">
        <v>0.7693269255578864</v>
      </c>
      <c r="AT183">
        <v>0.76501635305145343</v>
      </c>
      <c r="AU183">
        <v>0.76065824114804759</v>
      </c>
    </row>
    <row r="184" spans="1:47" x14ac:dyDescent="0.2">
      <c r="A184">
        <v>178</v>
      </c>
      <c r="B184">
        <v>0.70349046758087219</v>
      </c>
      <c r="C184">
        <v>0.71649150837852205</v>
      </c>
      <c r="D184">
        <v>0.74451422877553619</v>
      </c>
      <c r="E184">
        <v>0.91554693857168545</v>
      </c>
      <c r="F184">
        <v>1.3490131860915295</v>
      </c>
      <c r="G184">
        <v>1.2003864272226368</v>
      </c>
      <c r="H184">
        <v>1.048725146958861</v>
      </c>
      <c r="I184">
        <v>0.89989671029801765</v>
      </c>
      <c r="J184">
        <v>0.80821592495228456</v>
      </c>
      <c r="K184">
        <v>0.83059088228542421</v>
      </c>
      <c r="L184">
        <v>0.82535175159119345</v>
      </c>
      <c r="M184">
        <v>0.83244591218580755</v>
      </c>
      <c r="N184">
        <v>0.84443087141304884</v>
      </c>
      <c r="O184">
        <v>0.86827279242660638</v>
      </c>
      <c r="P184">
        <v>0.88062311728936649</v>
      </c>
      <c r="Q184">
        <v>0.86544065967569161</v>
      </c>
      <c r="R184">
        <v>0.853939442922516</v>
      </c>
      <c r="S184">
        <v>0.83857825028838062</v>
      </c>
      <c r="T184">
        <v>0.83566240277853432</v>
      </c>
      <c r="U184">
        <v>0.82913815339819008</v>
      </c>
      <c r="V184">
        <v>0.82195854956014835</v>
      </c>
      <c r="W184">
        <v>0.81723000519238276</v>
      </c>
      <c r="X184">
        <v>0.81225361892794923</v>
      </c>
      <c r="Y184">
        <v>0.80796761812982665</v>
      </c>
      <c r="Z184">
        <v>0.80648014618011676</v>
      </c>
      <c r="AA184">
        <v>0.80667440982308636</v>
      </c>
      <c r="AB184">
        <v>0.80466444215179656</v>
      </c>
      <c r="AC184">
        <v>0.80547785395349025</v>
      </c>
      <c r="AD184">
        <v>0.80721848704739041</v>
      </c>
      <c r="AE184">
        <v>0.80497829554856792</v>
      </c>
      <c r="AF184">
        <v>0.80154600906225637</v>
      </c>
      <c r="AG184">
        <v>0.79745526107122422</v>
      </c>
      <c r="AH184">
        <v>0.79393002571335936</v>
      </c>
      <c r="AI184">
        <v>0.79104931578682436</v>
      </c>
      <c r="AJ184">
        <v>0.7887787878359267</v>
      </c>
      <c r="AK184">
        <v>0.78677416874613171</v>
      </c>
      <c r="AL184">
        <v>0.7849969173763629</v>
      </c>
      <c r="AM184">
        <v>0.78333921098016079</v>
      </c>
      <c r="AN184">
        <v>0.78146797307541915</v>
      </c>
      <c r="AO184">
        <v>0.77923178177155905</v>
      </c>
      <c r="AP184">
        <v>0.77699828511865932</v>
      </c>
      <c r="AQ184">
        <v>0.77249978349882265</v>
      </c>
      <c r="AR184">
        <v>0.76808087718922302</v>
      </c>
      <c r="AS184">
        <v>0.76371002894177209</v>
      </c>
      <c r="AT184">
        <v>0.75936370819731291</v>
      </c>
      <c r="AU184">
        <v>0.75497294185349428</v>
      </c>
    </row>
    <row r="185" spans="1:47" x14ac:dyDescent="0.2">
      <c r="A185">
        <v>179</v>
      </c>
      <c r="B185">
        <v>0.70349046758087219</v>
      </c>
      <c r="C185">
        <v>0.71649150837852205</v>
      </c>
      <c r="D185">
        <v>0.74451422877553619</v>
      </c>
      <c r="E185">
        <v>0.91554693857168545</v>
      </c>
      <c r="F185">
        <v>1.3490131860915295</v>
      </c>
      <c r="G185">
        <v>1.2003864272226368</v>
      </c>
      <c r="H185">
        <v>1.0394086642893481</v>
      </c>
      <c r="I185">
        <v>0.89166603331804117</v>
      </c>
      <c r="J185">
        <v>0.800365380845807</v>
      </c>
      <c r="K185">
        <v>0.82178379819406122</v>
      </c>
      <c r="L185">
        <v>0.81623001977617782</v>
      </c>
      <c r="M185">
        <v>0.82393273040145132</v>
      </c>
      <c r="N185">
        <v>0.84272437740253947</v>
      </c>
      <c r="O185">
        <v>0.8669781472762651</v>
      </c>
      <c r="P185">
        <v>0.87964535909592267</v>
      </c>
      <c r="Q185">
        <v>0.8647145864665835</v>
      </c>
      <c r="R185">
        <v>0.85341843423859887</v>
      </c>
      <c r="S185">
        <v>0.83804931151780038</v>
      </c>
      <c r="T185">
        <v>0.83535516874683025</v>
      </c>
      <c r="U185">
        <v>0.8290726870308065</v>
      </c>
      <c r="V185">
        <v>0.8222913658912604</v>
      </c>
      <c r="W185">
        <v>0.81797684535695925</v>
      </c>
      <c r="X185">
        <v>0.81333412323972509</v>
      </c>
      <c r="Y185">
        <v>0.80952682074728599</v>
      </c>
      <c r="Z185">
        <v>0.80841745944339394</v>
      </c>
      <c r="AA185">
        <v>0.80919341118942711</v>
      </c>
      <c r="AB185">
        <v>0.80743386063198885</v>
      </c>
      <c r="AC185">
        <v>0.80846245431365993</v>
      </c>
      <c r="AD185">
        <v>0.81044654261041682</v>
      </c>
      <c r="AE185">
        <v>0.80836837726078847</v>
      </c>
      <c r="AF185">
        <v>0.80509032976014661</v>
      </c>
      <c r="AG185">
        <v>0.801122244039989</v>
      </c>
      <c r="AH185">
        <v>0.79773150552109884</v>
      </c>
      <c r="AI185">
        <v>0.79495929753820693</v>
      </c>
      <c r="AJ185">
        <v>0.79279209402670037</v>
      </c>
      <c r="AK185">
        <v>0.79093281285071126</v>
      </c>
      <c r="AL185">
        <v>0.78925034077421596</v>
      </c>
      <c r="AM185">
        <v>0.78768066406546888</v>
      </c>
      <c r="AN185">
        <v>0.78590340956252425</v>
      </c>
      <c r="AO185">
        <v>0.78377259078146699</v>
      </c>
      <c r="AP185">
        <v>0.78161492887278017</v>
      </c>
      <c r="AQ185">
        <v>0.77712587581044501</v>
      </c>
      <c r="AR185">
        <v>0.77271207966690281</v>
      </c>
      <c r="AS185">
        <v>0.76834226924918403</v>
      </c>
      <c r="AT185">
        <v>0.76398732504871136</v>
      </c>
      <c r="AU185">
        <v>0.75958070294815228</v>
      </c>
    </row>
    <row r="186" spans="1:47" x14ac:dyDescent="0.2">
      <c r="A186">
        <v>180</v>
      </c>
      <c r="B186">
        <v>0.70349046758087219</v>
      </c>
      <c r="C186">
        <v>0.71649150837852205</v>
      </c>
      <c r="D186">
        <v>0.74451422877553619</v>
      </c>
      <c r="E186">
        <v>0.91554693857168545</v>
      </c>
      <c r="F186">
        <v>1.3490131860915295</v>
      </c>
      <c r="G186">
        <v>1.2003864272226368</v>
      </c>
      <c r="H186">
        <v>1.0392596224470567</v>
      </c>
      <c r="I186">
        <v>0.89107141706028925</v>
      </c>
      <c r="J186">
        <v>0.79857954424587263</v>
      </c>
      <c r="K186">
        <v>0.81965833417243239</v>
      </c>
      <c r="L186">
        <v>0.81356801697208181</v>
      </c>
      <c r="M186">
        <v>0.82072019702320997</v>
      </c>
      <c r="N186">
        <v>0.84034635217976406</v>
      </c>
      <c r="O186">
        <v>0.8643812344818439</v>
      </c>
      <c r="P186">
        <v>0.87691204704160819</v>
      </c>
      <c r="Q186">
        <v>0.86191650944437481</v>
      </c>
      <c r="R186">
        <v>0.85059951714346282</v>
      </c>
      <c r="S186">
        <v>0.83513933081274716</v>
      </c>
      <c r="T186">
        <v>0.83237146326669287</v>
      </c>
      <c r="U186">
        <v>0.82587969400025751</v>
      </c>
      <c r="V186">
        <v>0.81893740344545007</v>
      </c>
      <c r="W186">
        <v>0.81442315980407487</v>
      </c>
      <c r="X186">
        <v>0.80950644056714216</v>
      </c>
      <c r="Y186">
        <v>0.80549541217607701</v>
      </c>
      <c r="Z186">
        <v>0.80412282509091249</v>
      </c>
      <c r="AA186">
        <v>0.8048461699626327</v>
      </c>
      <c r="AB186">
        <v>0.80295299966312017</v>
      </c>
      <c r="AC186">
        <v>0.80385473334926461</v>
      </c>
      <c r="AD186">
        <v>0.80574541452843795</v>
      </c>
      <c r="AE186">
        <v>0.80355813844275692</v>
      </c>
      <c r="AF186">
        <v>0.80019750774143472</v>
      </c>
      <c r="AG186">
        <v>0.79612960188901361</v>
      </c>
      <c r="AH186">
        <v>0.79264576648049279</v>
      </c>
      <c r="AI186">
        <v>0.78979664335203337</v>
      </c>
      <c r="AJ186">
        <v>0.78755789421311317</v>
      </c>
      <c r="AK186">
        <v>0.78564262318297973</v>
      </c>
      <c r="AL186">
        <v>0.78389705073887739</v>
      </c>
      <c r="AM186">
        <v>0.78226537462462675</v>
      </c>
      <c r="AN186">
        <v>0.78043057403227112</v>
      </c>
      <c r="AO186">
        <v>0.77824094242067554</v>
      </c>
      <c r="AP186">
        <v>0.77603224857881037</v>
      </c>
      <c r="AQ186">
        <v>0.77148759259265354</v>
      </c>
      <c r="AR186">
        <v>0.76702617680874685</v>
      </c>
      <c r="AS186">
        <v>0.76261670927513603</v>
      </c>
      <c r="AT186">
        <v>0.75822331118289144</v>
      </c>
      <c r="AU186">
        <v>0.75378201283887059</v>
      </c>
    </row>
    <row r="187" spans="1:47" x14ac:dyDescent="0.2">
      <c r="A187">
        <v>181</v>
      </c>
      <c r="B187">
        <v>1.0960432596221357</v>
      </c>
      <c r="C187">
        <v>1.144195630689065</v>
      </c>
      <c r="D187">
        <v>1.1705521630307858</v>
      </c>
      <c r="E187">
        <v>1.3943417266582947</v>
      </c>
      <c r="F187">
        <v>1.7179606151648279</v>
      </c>
      <c r="G187">
        <v>1.6217014461955446</v>
      </c>
      <c r="H187">
        <v>1.4666569879276177</v>
      </c>
      <c r="I187">
        <v>1.3053544745797743</v>
      </c>
      <c r="J187">
        <v>1.2125958367876053</v>
      </c>
      <c r="K187">
        <v>1.2310896469947712</v>
      </c>
      <c r="L187">
        <v>1.2182377257645685</v>
      </c>
      <c r="M187">
        <v>1.220738572941642</v>
      </c>
      <c r="N187">
        <v>1.2476747031815232</v>
      </c>
      <c r="O187">
        <v>1.2686765524057964</v>
      </c>
      <c r="P187">
        <v>1.2801516183045276</v>
      </c>
      <c r="Q187">
        <v>1.2635406094148234</v>
      </c>
      <c r="R187">
        <v>1.250223360988937</v>
      </c>
      <c r="S187">
        <v>1.2370684802852041</v>
      </c>
      <c r="T187">
        <v>1.2314173129011361</v>
      </c>
      <c r="U187">
        <v>1.2252341662973294</v>
      </c>
      <c r="V187">
        <v>1.2160971389439279</v>
      </c>
      <c r="W187">
        <v>1.2098396533126519</v>
      </c>
      <c r="X187">
        <v>1.2050289654274817</v>
      </c>
      <c r="Y187">
        <v>1.1985033931102671</v>
      </c>
      <c r="Z187">
        <v>1.1965669335018136</v>
      </c>
      <c r="AA187">
        <v>1.190617543359157</v>
      </c>
      <c r="AB187">
        <v>1.186190157745038</v>
      </c>
      <c r="AC187">
        <v>1.1854666291151708</v>
      </c>
      <c r="AD187">
        <v>1.185044313322704</v>
      </c>
      <c r="AE187">
        <v>1.1814585688264452</v>
      </c>
      <c r="AF187">
        <v>1.1764003981246973</v>
      </c>
      <c r="AG187">
        <v>1.1707337568693517</v>
      </c>
      <c r="AH187">
        <v>1.1655830609837676</v>
      </c>
      <c r="AI187">
        <v>1.1608100507416379</v>
      </c>
      <c r="AJ187">
        <v>1.1566073464491757</v>
      </c>
      <c r="AK187">
        <v>1.152506699325343</v>
      </c>
      <c r="AL187">
        <v>1.1489307814034142</v>
      </c>
      <c r="AM187">
        <v>1.1455386187520731</v>
      </c>
      <c r="AN187">
        <v>1.1419290054254372</v>
      </c>
      <c r="AO187">
        <v>1.138024852784923</v>
      </c>
      <c r="AP187">
        <v>1.1340854689830118</v>
      </c>
      <c r="AQ187">
        <v>1.1303937174203069</v>
      </c>
      <c r="AR187">
        <v>1.1268073518579993</v>
      </c>
      <c r="AS187">
        <v>1.1233008497415111</v>
      </c>
      <c r="AT187">
        <v>1.1198654405413033</v>
      </c>
      <c r="AU187">
        <v>1.1164481383413376</v>
      </c>
    </row>
    <row r="188" spans="1:47" x14ac:dyDescent="0.2">
      <c r="A188">
        <v>182</v>
      </c>
      <c r="B188">
        <v>1.0960432596221357</v>
      </c>
      <c r="C188">
        <v>1.144195630689065</v>
      </c>
      <c r="D188">
        <v>1.1705521630307858</v>
      </c>
      <c r="E188">
        <v>1.3943417266582947</v>
      </c>
      <c r="F188">
        <v>1.7179606151648279</v>
      </c>
      <c r="G188">
        <v>1.6217014461955446</v>
      </c>
      <c r="H188">
        <v>1.4658595021748753</v>
      </c>
      <c r="I188">
        <v>1.3044886201357562</v>
      </c>
      <c r="J188">
        <v>1.2116067535652828</v>
      </c>
      <c r="K188">
        <v>1.2299990450028404</v>
      </c>
      <c r="L188">
        <v>1.2170335439756486</v>
      </c>
      <c r="M188">
        <v>1.2194784367871512</v>
      </c>
      <c r="N188">
        <v>1.2470961845885418</v>
      </c>
      <c r="O188">
        <v>1.2680733225484579</v>
      </c>
      <c r="P188">
        <v>1.2795289660827658</v>
      </c>
      <c r="Q188">
        <v>1.2628954227645006</v>
      </c>
      <c r="R188">
        <v>1.2495632158100856</v>
      </c>
      <c r="S188">
        <v>1.2363765591327862</v>
      </c>
      <c r="T188">
        <v>1.2306925641192741</v>
      </c>
      <c r="U188">
        <v>1.2244633593167225</v>
      </c>
      <c r="V188">
        <v>1.2152808148232206</v>
      </c>
      <c r="W188">
        <v>1.2089791042131512</v>
      </c>
      <c r="X188">
        <v>1.2041065918947091</v>
      </c>
      <c r="Y188">
        <v>1.1975307292531858</v>
      </c>
      <c r="Z188">
        <v>1.1955398615386938</v>
      </c>
      <c r="AA188">
        <v>1.1895657484515578</v>
      </c>
      <c r="AB188">
        <v>1.1851097097206962</v>
      </c>
      <c r="AC188">
        <v>1.1843532374575827</v>
      </c>
      <c r="AD188">
        <v>1.1839087600761762</v>
      </c>
      <c r="AE188">
        <v>1.1802992611149969</v>
      </c>
      <c r="AF188">
        <v>1.1752134891579757</v>
      </c>
      <c r="AG188">
        <v>1.1695232693512931</v>
      </c>
      <c r="AH188">
        <v>1.1643414757113524</v>
      </c>
      <c r="AI188">
        <v>1.1595484382284678</v>
      </c>
      <c r="AJ188">
        <v>1.155325064964166</v>
      </c>
      <c r="AK188">
        <v>1.1512007023595352</v>
      </c>
      <c r="AL188">
        <v>1.1476055319622576</v>
      </c>
      <c r="AM188">
        <v>1.1441881722241471</v>
      </c>
      <c r="AN188">
        <v>1.1405617892283617</v>
      </c>
      <c r="AO188">
        <v>1.1366392441812259</v>
      </c>
      <c r="AP188">
        <v>1.1326768102274041</v>
      </c>
      <c r="AQ188">
        <v>1.1289725363777601</v>
      </c>
      <c r="AR188">
        <v>1.1253758218122452</v>
      </c>
      <c r="AS188">
        <v>1.1218611868695012</v>
      </c>
      <c r="AT188">
        <v>1.1184184247589473</v>
      </c>
      <c r="AU188">
        <v>1.1149950863975571</v>
      </c>
    </row>
    <row r="189" spans="1:47" x14ac:dyDescent="0.2">
      <c r="A189">
        <v>183</v>
      </c>
      <c r="B189">
        <v>1.0960432596221357</v>
      </c>
      <c r="C189">
        <v>1.144195630689065</v>
      </c>
      <c r="D189">
        <v>1.1705521630307858</v>
      </c>
      <c r="E189">
        <v>1.3943417266582947</v>
      </c>
      <c r="F189">
        <v>1.7179606151648279</v>
      </c>
      <c r="G189">
        <v>1.6217014461955446</v>
      </c>
      <c r="H189">
        <v>1.4675115880935656</v>
      </c>
      <c r="I189">
        <v>1.3060378720941244</v>
      </c>
      <c r="J189">
        <v>1.2128656915197089</v>
      </c>
      <c r="K189">
        <v>1.2313207769806347</v>
      </c>
      <c r="L189">
        <v>1.2182598782342844</v>
      </c>
      <c r="M189">
        <v>1.2203385763951244</v>
      </c>
      <c r="N189">
        <v>1.2467373243427868</v>
      </c>
      <c r="O189">
        <v>1.2674102112657355</v>
      </c>
      <c r="P189">
        <v>1.278532509289569</v>
      </c>
      <c r="Q189">
        <v>1.2615539505079116</v>
      </c>
      <c r="R189">
        <v>1.2478895837593564</v>
      </c>
      <c r="S189">
        <v>1.2343868637578921</v>
      </c>
      <c r="T189">
        <v>1.2283290489896701</v>
      </c>
      <c r="U189">
        <v>1.2216394572253584</v>
      </c>
      <c r="V189">
        <v>1.2119992063816265</v>
      </c>
      <c r="W189">
        <v>1.2052186886607066</v>
      </c>
      <c r="X189">
        <v>1.1998566413646032</v>
      </c>
      <c r="Y189">
        <v>1.1928072399914675</v>
      </c>
      <c r="Z189">
        <v>1.1903270829093213</v>
      </c>
      <c r="AA189">
        <v>1.1839347988652555</v>
      </c>
      <c r="AB189">
        <v>1.1791548246168675</v>
      </c>
      <c r="AC189">
        <v>1.1780933085722127</v>
      </c>
      <c r="AD189">
        <v>1.1773663025150054</v>
      </c>
      <c r="AE189">
        <v>1.1734805567655897</v>
      </c>
      <c r="AF189">
        <v>1.1681428962385993</v>
      </c>
      <c r="AG189">
        <v>1.1622004381372995</v>
      </c>
      <c r="AH189">
        <v>1.1567790475847926</v>
      </c>
      <c r="AI189">
        <v>1.1517430322380815</v>
      </c>
      <c r="AJ189">
        <v>1.1472800070062608</v>
      </c>
      <c r="AK189">
        <v>1.1429268608724843</v>
      </c>
      <c r="AL189">
        <v>1.1390953603644141</v>
      </c>
      <c r="AM189">
        <v>1.1354493552386513</v>
      </c>
      <c r="AN189">
        <v>1.1315897238534578</v>
      </c>
      <c r="AO189">
        <v>1.1274378055671794</v>
      </c>
      <c r="AP189">
        <v>1.1232565779317465</v>
      </c>
      <c r="AQ189">
        <v>1.1194866608718643</v>
      </c>
      <c r="AR189">
        <v>1.115836200424474</v>
      </c>
      <c r="AS189">
        <v>1.1122797571988179</v>
      </c>
      <c r="AT189">
        <v>1.108806807775186</v>
      </c>
      <c r="AU189">
        <v>1.1053646698113764</v>
      </c>
    </row>
    <row r="190" spans="1:47" x14ac:dyDescent="0.2">
      <c r="A190">
        <v>184</v>
      </c>
      <c r="B190">
        <v>1.0960432596221357</v>
      </c>
      <c r="C190">
        <v>1.144195630689065</v>
      </c>
      <c r="D190">
        <v>1.1705521630307858</v>
      </c>
      <c r="E190">
        <v>1.3943417266582947</v>
      </c>
      <c r="F190">
        <v>1.7179606151648279</v>
      </c>
      <c r="G190">
        <v>1.6217014461955446</v>
      </c>
      <c r="H190">
        <v>1.4674958073473994</v>
      </c>
      <c r="I190">
        <v>1.3060087327762793</v>
      </c>
      <c r="J190">
        <v>1.2128082982522113</v>
      </c>
      <c r="K190">
        <v>1.2312468071930374</v>
      </c>
      <c r="L190">
        <v>1.2181593824192523</v>
      </c>
      <c r="M190">
        <v>1.2202094391511356</v>
      </c>
      <c r="N190">
        <v>1.2466436358777255</v>
      </c>
      <c r="O190">
        <v>1.2672959347813846</v>
      </c>
      <c r="P190">
        <v>1.2783965056107509</v>
      </c>
      <c r="Q190">
        <v>1.2613959813466145</v>
      </c>
      <c r="R190">
        <v>1.247709736921399</v>
      </c>
      <c r="S190">
        <v>1.2341803760203172</v>
      </c>
      <c r="T190">
        <v>1.2280961195993818</v>
      </c>
      <c r="U190">
        <v>1.221369930674471</v>
      </c>
      <c r="V190">
        <v>1.2116953559532591</v>
      </c>
      <c r="W190">
        <v>1.2048772835471859</v>
      </c>
      <c r="X190">
        <v>1.1994708324666716</v>
      </c>
      <c r="Y190">
        <v>1.1923825878752288</v>
      </c>
      <c r="Z190">
        <v>1.1898570953830525</v>
      </c>
      <c r="AA190">
        <v>1.1834393110334209</v>
      </c>
      <c r="AB190">
        <v>1.1786339001603354</v>
      </c>
      <c r="AC190">
        <v>1.1775476337392699</v>
      </c>
      <c r="AD190">
        <v>1.1767993742678764</v>
      </c>
      <c r="AE190">
        <v>1.1728906412359825</v>
      </c>
      <c r="AF190">
        <v>1.1675326227177196</v>
      </c>
      <c r="AG190">
        <v>1.1615672613985764</v>
      </c>
      <c r="AH190">
        <v>1.1561233051200479</v>
      </c>
      <c r="AI190">
        <v>1.1510662492408106</v>
      </c>
      <c r="AJ190">
        <v>1.1465824160907281</v>
      </c>
      <c r="AK190">
        <v>1.1422100974127505</v>
      </c>
      <c r="AL190">
        <v>1.1383583104919457</v>
      </c>
      <c r="AM190">
        <v>1.1346918854017531</v>
      </c>
      <c r="AN190">
        <v>1.1308122215044545</v>
      </c>
      <c r="AO190">
        <v>1.1266399124748918</v>
      </c>
      <c r="AP190">
        <v>1.1224392515391199</v>
      </c>
      <c r="AQ190">
        <v>1.1186599707553555</v>
      </c>
      <c r="AR190">
        <v>1.1150017458148178</v>
      </c>
      <c r="AS190">
        <v>1.1114391680328481</v>
      </c>
      <c r="AT190">
        <v>1.107960748425985</v>
      </c>
      <c r="AU190">
        <v>1.1045141649628401</v>
      </c>
    </row>
    <row r="191" spans="1:47" x14ac:dyDescent="0.2">
      <c r="A191">
        <v>185</v>
      </c>
      <c r="B191">
        <v>1.0960432596221357</v>
      </c>
      <c r="C191">
        <v>1.144195630689065</v>
      </c>
      <c r="D191">
        <v>1.1705521630307858</v>
      </c>
      <c r="E191">
        <v>1.3943417266582947</v>
      </c>
      <c r="F191">
        <v>1.7179606151648279</v>
      </c>
      <c r="G191">
        <v>1.6217014461955446</v>
      </c>
      <c r="H191">
        <v>1.465304720304353</v>
      </c>
      <c r="I191">
        <v>1.3037457825576997</v>
      </c>
      <c r="J191">
        <v>1.2104924970872151</v>
      </c>
      <c r="K191">
        <v>1.2286518028160098</v>
      </c>
      <c r="L191">
        <v>1.2153500331527303</v>
      </c>
      <c r="M191">
        <v>1.2174857708389859</v>
      </c>
      <c r="N191">
        <v>1.2459343848094149</v>
      </c>
      <c r="O191">
        <v>1.266744769245824</v>
      </c>
      <c r="P191">
        <v>1.2780397420347396</v>
      </c>
      <c r="Q191">
        <v>1.2612462109153662</v>
      </c>
      <c r="R191">
        <v>1.2477600258277921</v>
      </c>
      <c r="S191">
        <v>1.234411437191077</v>
      </c>
      <c r="T191">
        <v>1.2285356512808976</v>
      </c>
      <c r="U191">
        <v>1.2220572243505579</v>
      </c>
      <c r="V191">
        <v>1.2126408083622711</v>
      </c>
      <c r="W191">
        <v>1.2060887367615098</v>
      </c>
      <c r="X191">
        <v>1.2009473406876134</v>
      </c>
      <c r="Y191">
        <v>1.1941287749743774</v>
      </c>
      <c r="Z191">
        <v>1.1918684726214315</v>
      </c>
      <c r="AA191">
        <v>1.1857119592642709</v>
      </c>
      <c r="AB191">
        <v>1.1810835095308898</v>
      </c>
      <c r="AC191">
        <v>1.1801648166542544</v>
      </c>
      <c r="AD191">
        <v>1.1795713883438013</v>
      </c>
      <c r="AE191">
        <v>1.1758082593400521</v>
      </c>
      <c r="AF191">
        <v>1.1705889954579789</v>
      </c>
      <c r="AG191">
        <v>1.1647522461419513</v>
      </c>
      <c r="AH191">
        <v>1.1594344032013917</v>
      </c>
      <c r="AI191">
        <v>1.1545025976450112</v>
      </c>
      <c r="AJ191">
        <v>1.1501429303009694</v>
      </c>
      <c r="AK191">
        <v>1.1458941156358196</v>
      </c>
      <c r="AL191">
        <v>1.1421649291108371</v>
      </c>
      <c r="AM191">
        <v>1.1386196725433222</v>
      </c>
      <c r="AN191">
        <v>1.1348597106787151</v>
      </c>
      <c r="AO191">
        <v>1.130804698572111</v>
      </c>
      <c r="AP191">
        <v>1.1267197705350729</v>
      </c>
      <c r="AQ191">
        <v>1.1229701469329283</v>
      </c>
      <c r="AR191">
        <v>1.1193355606155615</v>
      </c>
      <c r="AS191">
        <v>1.1157906359271514</v>
      </c>
      <c r="AT191">
        <v>1.1123226807766129</v>
      </c>
      <c r="AU191">
        <v>1.1088801227873244</v>
      </c>
    </row>
    <row r="192" spans="1:47" x14ac:dyDescent="0.2">
      <c r="A192">
        <v>186</v>
      </c>
      <c r="B192">
        <v>1.0960432596221357</v>
      </c>
      <c r="C192">
        <v>1.144195630689065</v>
      </c>
      <c r="D192">
        <v>1.1705521630307858</v>
      </c>
      <c r="E192">
        <v>1.3943417266582947</v>
      </c>
      <c r="F192">
        <v>1.7179606151648279</v>
      </c>
      <c r="G192">
        <v>1.6217014461955446</v>
      </c>
      <c r="H192">
        <v>1.4652666955614693</v>
      </c>
      <c r="I192">
        <v>1.3036564391460397</v>
      </c>
      <c r="J192">
        <v>1.2102491994734283</v>
      </c>
      <c r="K192">
        <v>1.228341964275703</v>
      </c>
      <c r="L192">
        <v>1.2149265044390378</v>
      </c>
      <c r="M192">
        <v>1.2169314418801076</v>
      </c>
      <c r="N192">
        <v>1.2455229020203196</v>
      </c>
      <c r="O192">
        <v>1.2662444239008965</v>
      </c>
      <c r="P192">
        <v>1.277448229986839</v>
      </c>
      <c r="Q192">
        <v>1.2605652728576922</v>
      </c>
      <c r="R192">
        <v>1.246992353368596</v>
      </c>
      <c r="S192">
        <v>1.2335393971382596</v>
      </c>
      <c r="T192">
        <v>1.2275583638496115</v>
      </c>
      <c r="U192">
        <v>1.22093421743051</v>
      </c>
      <c r="V192">
        <v>1.2113830431135639</v>
      </c>
      <c r="W192">
        <v>1.2046856659310876</v>
      </c>
      <c r="X192">
        <v>1.199374591092909</v>
      </c>
      <c r="Y192">
        <v>1.1924102843768916</v>
      </c>
      <c r="Z192">
        <v>1.1899819034756534</v>
      </c>
      <c r="AA192">
        <v>1.1837346298751328</v>
      </c>
      <c r="AB192">
        <v>1.1790077278226474</v>
      </c>
      <c r="AC192">
        <v>1.1779933217031002</v>
      </c>
      <c r="AD192">
        <v>1.1773176766436579</v>
      </c>
      <c r="AE192">
        <v>1.1734659986326639</v>
      </c>
      <c r="AF192">
        <v>1.1681681310710126</v>
      </c>
      <c r="AG192">
        <v>1.1622436829475171</v>
      </c>
      <c r="AH192">
        <v>1.1568393967026702</v>
      </c>
      <c r="AI192">
        <v>1.151826738994669</v>
      </c>
      <c r="AJ192">
        <v>1.1473869789543869</v>
      </c>
      <c r="AK192">
        <v>1.1430639909167588</v>
      </c>
      <c r="AL192">
        <v>1.1392562932347983</v>
      </c>
      <c r="AM192">
        <v>1.1356318252829707</v>
      </c>
      <c r="AN192">
        <v>1.1317938351018166</v>
      </c>
      <c r="AO192">
        <v>1.1276592049527154</v>
      </c>
      <c r="AP192">
        <v>1.1234978211662445</v>
      </c>
      <c r="AQ192">
        <v>1.1197111249145308</v>
      </c>
      <c r="AR192">
        <v>1.1160452179736797</v>
      </c>
      <c r="AS192">
        <v>1.1124748564336895</v>
      </c>
      <c r="AT192">
        <v>1.1089838755068657</v>
      </c>
      <c r="AU192">
        <v>1.1055220377848376</v>
      </c>
    </row>
    <row r="193" spans="1:47" x14ac:dyDescent="0.2">
      <c r="A193">
        <v>187</v>
      </c>
      <c r="B193">
        <v>0.94053482759015083</v>
      </c>
      <c r="C193">
        <v>0.97206651797213606</v>
      </c>
      <c r="D193">
        <v>0.99605839519446415</v>
      </c>
      <c r="E193">
        <v>1.2002277298645012</v>
      </c>
      <c r="F193">
        <v>1.5690882933853569</v>
      </c>
      <c r="G193">
        <v>1.4524582841272173</v>
      </c>
      <c r="H193">
        <v>1.293928148433213</v>
      </c>
      <c r="I193">
        <v>1.1358224615765729</v>
      </c>
      <c r="J193">
        <v>1.0414199187959696</v>
      </c>
      <c r="K193">
        <v>1.0612306609684885</v>
      </c>
      <c r="L193">
        <v>1.0508681086060743</v>
      </c>
      <c r="M193">
        <v>1.0551570685130958</v>
      </c>
      <c r="N193">
        <v>1.0811753143578617</v>
      </c>
      <c r="O193">
        <v>1.1037185888199561</v>
      </c>
      <c r="P193">
        <v>1.1161993999637072</v>
      </c>
      <c r="Q193">
        <v>1.1009171709162833</v>
      </c>
      <c r="R193">
        <v>1.0892560001130376</v>
      </c>
      <c r="S193">
        <v>1.0758789391381387</v>
      </c>
      <c r="T193">
        <v>1.0721815253447855</v>
      </c>
      <c r="U193">
        <v>1.0666280139596982</v>
      </c>
      <c r="V193">
        <v>1.0590791507439481</v>
      </c>
      <c r="W193">
        <v>1.0541482576228751</v>
      </c>
      <c r="X193">
        <v>1.0498496368688699</v>
      </c>
      <c r="Y193">
        <v>1.0448356201403723</v>
      </c>
      <c r="Z193">
        <v>1.0435750066123026</v>
      </c>
      <c r="AA193">
        <v>1.0406990541989511</v>
      </c>
      <c r="AB193">
        <v>1.0375758041623633</v>
      </c>
      <c r="AC193">
        <v>1.0377392871317841</v>
      </c>
      <c r="AD193">
        <v>1.0384672824034724</v>
      </c>
      <c r="AE193">
        <v>1.0356477509957389</v>
      </c>
      <c r="AF193">
        <v>1.031464957779781</v>
      </c>
      <c r="AG193">
        <v>1.0266567389674548</v>
      </c>
      <c r="AH193">
        <v>1.0223782847165666</v>
      </c>
      <c r="AI193">
        <v>1.0185819243075367</v>
      </c>
      <c r="AJ193">
        <v>1.0153596628598227</v>
      </c>
      <c r="AK193">
        <v>1.0123306891731128</v>
      </c>
      <c r="AL193">
        <v>1.0096860781348624</v>
      </c>
      <c r="AM193">
        <v>1.007187455392236</v>
      </c>
      <c r="AN193">
        <v>1.0044897552916188</v>
      </c>
      <c r="AO193">
        <v>1.0014700112135444</v>
      </c>
      <c r="AP193">
        <v>0.99843372222406124</v>
      </c>
      <c r="AQ193">
        <v>0.99451059304800382</v>
      </c>
      <c r="AR193">
        <v>0.99068052036249576</v>
      </c>
      <c r="AS193">
        <v>0.98691661805984054</v>
      </c>
      <c r="AT193">
        <v>0.98320808631261747</v>
      </c>
      <c r="AU193">
        <v>0.97949317060309471</v>
      </c>
    </row>
    <row r="194" spans="1:47" x14ac:dyDescent="0.2">
      <c r="A194">
        <v>188</v>
      </c>
      <c r="B194">
        <v>0.94053482759015083</v>
      </c>
      <c r="C194">
        <v>0.97206651797213606</v>
      </c>
      <c r="D194">
        <v>0.99605839519446415</v>
      </c>
      <c r="E194">
        <v>1.2002277298645012</v>
      </c>
      <c r="F194">
        <v>1.5690882933853569</v>
      </c>
      <c r="G194">
        <v>1.4524582841272173</v>
      </c>
      <c r="H194">
        <v>1.2929833125270178</v>
      </c>
      <c r="I194">
        <v>1.1346886104337954</v>
      </c>
      <c r="J194">
        <v>1.0399021703268458</v>
      </c>
      <c r="K194">
        <v>1.0594174703921675</v>
      </c>
      <c r="L194">
        <v>1.0486919975754545</v>
      </c>
      <c r="M194">
        <v>1.0527123687904019</v>
      </c>
      <c r="N194">
        <v>1.0798891382435436</v>
      </c>
      <c r="O194">
        <v>1.1022880561379123</v>
      </c>
      <c r="P194">
        <v>1.1146551705554748</v>
      </c>
      <c r="Q194">
        <v>1.099247346171325</v>
      </c>
      <c r="R194">
        <v>1.0874810063510514</v>
      </c>
      <c r="S194">
        <v>1.0739432793323311</v>
      </c>
      <c r="T194">
        <v>1.0701089977139415</v>
      </c>
      <c r="U194">
        <v>1.0643578229165946</v>
      </c>
      <c r="V194">
        <v>1.0566353526618699</v>
      </c>
      <c r="W194">
        <v>1.0515258510392753</v>
      </c>
      <c r="X194">
        <v>1.0469949512711885</v>
      </c>
      <c r="Y194">
        <v>1.0418124393680759</v>
      </c>
      <c r="Z194">
        <v>1.0403481764923175</v>
      </c>
      <c r="AA194">
        <v>1.0374063682977477</v>
      </c>
      <c r="AB194">
        <v>1.0341803942430923</v>
      </c>
      <c r="AC194">
        <v>1.0342288041488845</v>
      </c>
      <c r="AD194">
        <v>1.0348658494741114</v>
      </c>
      <c r="AE194">
        <v>1.0319552803628875</v>
      </c>
      <c r="AF194">
        <v>1.027686013196166</v>
      </c>
      <c r="AG194">
        <v>1.0227782134415782</v>
      </c>
      <c r="AH194">
        <v>1.018414865914075</v>
      </c>
      <c r="AI194">
        <v>1.0145322191289279</v>
      </c>
      <c r="AJ194">
        <v>1.0112395104966589</v>
      </c>
      <c r="AK194">
        <v>1.0081379898660878</v>
      </c>
      <c r="AL194">
        <v>1.0054173884096358</v>
      </c>
      <c r="AM194">
        <v>1.0028547509768269</v>
      </c>
      <c r="AN194">
        <v>1.0000832356434997</v>
      </c>
      <c r="AO194">
        <v>0.99700242255760796</v>
      </c>
      <c r="AP194">
        <v>0.99389737752421836</v>
      </c>
      <c r="AQ194">
        <v>0.98993086045729994</v>
      </c>
      <c r="AR194">
        <v>0.98606444481375644</v>
      </c>
      <c r="AS194">
        <v>0.98227128422443055</v>
      </c>
      <c r="AT194">
        <v>0.9785353055438365</v>
      </c>
      <c r="AU194">
        <v>0.97479663112037329</v>
      </c>
    </row>
    <row r="195" spans="1:47" x14ac:dyDescent="0.2">
      <c r="A195">
        <v>189</v>
      </c>
      <c r="B195">
        <v>0.94053482759015083</v>
      </c>
      <c r="C195">
        <v>0.97206651797213606</v>
      </c>
      <c r="D195">
        <v>0.99605839519446415</v>
      </c>
      <c r="E195">
        <v>1.2002277298645012</v>
      </c>
      <c r="F195">
        <v>1.5690882933853569</v>
      </c>
      <c r="G195">
        <v>1.4524582841272173</v>
      </c>
      <c r="H195">
        <v>1.2953609773581742</v>
      </c>
      <c r="I195">
        <v>1.1369000823789583</v>
      </c>
      <c r="J195">
        <v>1.0418429658147295</v>
      </c>
      <c r="K195">
        <v>1.0615806528129235</v>
      </c>
      <c r="L195">
        <v>1.0508426233478556</v>
      </c>
      <c r="M195">
        <v>1.05442657251887</v>
      </c>
      <c r="N195">
        <v>1.0795859545134376</v>
      </c>
      <c r="O195">
        <v>1.1015762103841333</v>
      </c>
      <c r="P195">
        <v>1.1135190360031446</v>
      </c>
      <c r="Q195">
        <v>1.0976569261976183</v>
      </c>
      <c r="R195">
        <v>1.0854701398153273</v>
      </c>
      <c r="S195">
        <v>1.0715740325028629</v>
      </c>
      <c r="T195">
        <v>1.0672789877852131</v>
      </c>
      <c r="U195">
        <v>1.0609814366652945</v>
      </c>
      <c r="V195">
        <v>1.0527095163225946</v>
      </c>
      <c r="W195">
        <v>1.0470716193907426</v>
      </c>
      <c r="X195">
        <v>1.0419947529960842</v>
      </c>
      <c r="Y195">
        <v>1.0362886921315515</v>
      </c>
      <c r="Z195">
        <v>1.034318172024586</v>
      </c>
      <c r="AA195">
        <v>1.0309229636786594</v>
      </c>
      <c r="AB195">
        <v>1.0273866308029604</v>
      </c>
      <c r="AC195">
        <v>1.027132211443599</v>
      </c>
      <c r="AD195">
        <v>1.0274922198117127</v>
      </c>
      <c r="AE195">
        <v>1.0243421665436014</v>
      </c>
      <c r="AF195">
        <v>1.0198388298633039</v>
      </c>
      <c r="AG195">
        <v>1.0147117677112272</v>
      </c>
      <c r="AH195">
        <v>1.0101569147324452</v>
      </c>
      <c r="AI195">
        <v>1.0060793999705988</v>
      </c>
      <c r="AJ195">
        <v>1.0025870289292453</v>
      </c>
      <c r="AK195">
        <v>0.99931185779796317</v>
      </c>
      <c r="AL195">
        <v>0.99640797139774251</v>
      </c>
      <c r="AM195">
        <v>0.99365885111834096</v>
      </c>
      <c r="AN195">
        <v>0.99072900868162495</v>
      </c>
      <c r="AO195">
        <v>0.98747379723967788</v>
      </c>
      <c r="AP195">
        <v>0.98420786760919698</v>
      </c>
      <c r="AQ195">
        <v>0.98019228546647064</v>
      </c>
      <c r="AR195">
        <v>0.97628665447137486</v>
      </c>
      <c r="AS195">
        <v>0.97246398243413523</v>
      </c>
      <c r="AT195">
        <v>0.96871047177748715</v>
      </c>
      <c r="AU195">
        <v>0.96496472551550294</v>
      </c>
    </row>
    <row r="196" spans="1:47" x14ac:dyDescent="0.2">
      <c r="A196">
        <v>190</v>
      </c>
      <c r="B196">
        <v>0.94053482759015083</v>
      </c>
      <c r="C196">
        <v>0.97206651797213606</v>
      </c>
      <c r="D196">
        <v>0.99605839519446415</v>
      </c>
      <c r="E196">
        <v>1.2002277298645012</v>
      </c>
      <c r="F196">
        <v>1.5690882933853569</v>
      </c>
      <c r="G196">
        <v>1.4524582841272173</v>
      </c>
      <c r="H196">
        <v>1.2953567234134873</v>
      </c>
      <c r="I196">
        <v>1.1368475612032114</v>
      </c>
      <c r="J196">
        <v>1.0416725606268951</v>
      </c>
      <c r="K196">
        <v>1.0613676425731045</v>
      </c>
      <c r="L196">
        <v>1.0505494409711806</v>
      </c>
      <c r="M196">
        <v>1.0540174530349651</v>
      </c>
      <c r="N196">
        <v>1.0792278871972354</v>
      </c>
      <c r="O196">
        <v>1.101132652148157</v>
      </c>
      <c r="P196">
        <v>1.1129872119660118</v>
      </c>
      <c r="Q196">
        <v>1.0970385827238893</v>
      </c>
      <c r="R196">
        <v>1.0847680860425806</v>
      </c>
      <c r="S196">
        <v>1.070766120892402</v>
      </c>
      <c r="T196">
        <v>1.0663723984173878</v>
      </c>
      <c r="U196">
        <v>1.05993478950333</v>
      </c>
      <c r="V196">
        <v>1.0515388926126883</v>
      </c>
      <c r="W196">
        <v>1.0457666748459287</v>
      </c>
      <c r="X196">
        <v>1.0405287836861454</v>
      </c>
      <c r="Y196">
        <v>1.0346925139958407</v>
      </c>
      <c r="Z196">
        <v>1.0325673262720796</v>
      </c>
      <c r="AA196">
        <v>1.0291098564253953</v>
      </c>
      <c r="AB196">
        <v>1.0254918333754948</v>
      </c>
      <c r="AC196">
        <v>1.0251586781923721</v>
      </c>
      <c r="AD196">
        <v>1.0254556452337142</v>
      </c>
      <c r="AE196">
        <v>1.0222357171647349</v>
      </c>
      <c r="AF196">
        <v>1.0176740081350117</v>
      </c>
      <c r="AG196">
        <v>1.0124792985047211</v>
      </c>
      <c r="AH196">
        <v>1.0078596015570036</v>
      </c>
      <c r="AI196">
        <v>1.0037243965215497</v>
      </c>
      <c r="AJ196">
        <v>1.0001762256997733</v>
      </c>
      <c r="AK196">
        <v>0.99685292144502713</v>
      </c>
      <c r="AL196">
        <v>0.99389699443120483</v>
      </c>
      <c r="AM196">
        <v>0.99109607465866911</v>
      </c>
      <c r="AN196">
        <v>0.98811702635595389</v>
      </c>
      <c r="AO196">
        <v>0.9848117779655774</v>
      </c>
      <c r="AP196">
        <v>0.98150024751178266</v>
      </c>
      <c r="AQ196">
        <v>0.97745340382824275</v>
      </c>
      <c r="AR196">
        <v>0.97352180216535023</v>
      </c>
      <c r="AS196">
        <v>0.96967849956936103</v>
      </c>
      <c r="AT196">
        <v>0.96590609415463469</v>
      </c>
      <c r="AU196">
        <v>0.96214446072067283</v>
      </c>
    </row>
    <row r="197" spans="1:47" x14ac:dyDescent="0.2">
      <c r="A197">
        <v>191</v>
      </c>
      <c r="B197">
        <v>0.94053482759015083</v>
      </c>
      <c r="C197">
        <v>0.97206651797213606</v>
      </c>
      <c r="D197">
        <v>0.99605839519446415</v>
      </c>
      <c r="E197">
        <v>1.2002277298645012</v>
      </c>
      <c r="F197">
        <v>1.5690882933853569</v>
      </c>
      <c r="G197">
        <v>1.4524582841272173</v>
      </c>
      <c r="H197">
        <v>1.2928148459357023</v>
      </c>
      <c r="I197">
        <v>1.1343201311440623</v>
      </c>
      <c r="J197">
        <v>1.0390892186393041</v>
      </c>
      <c r="K197">
        <v>1.0584363671801984</v>
      </c>
      <c r="L197">
        <v>1.0474152441179982</v>
      </c>
      <c r="M197">
        <v>1.0510671026220844</v>
      </c>
      <c r="N197">
        <v>1.0786574365713562</v>
      </c>
      <c r="O197">
        <v>1.1008173658150899</v>
      </c>
      <c r="P197">
        <v>1.1129535491510683</v>
      </c>
      <c r="Q197">
        <v>1.0973155458480921</v>
      </c>
      <c r="R197">
        <v>1.0853373743694554</v>
      </c>
      <c r="S197">
        <v>1.071565746729531</v>
      </c>
      <c r="T197">
        <v>1.0674778810837435</v>
      </c>
      <c r="U197">
        <v>1.0613979057391165</v>
      </c>
      <c r="V197">
        <v>1.0533695897218829</v>
      </c>
      <c r="W197">
        <v>1.0479475048133877</v>
      </c>
      <c r="X197">
        <v>1.0430715318481063</v>
      </c>
      <c r="Y197">
        <v>1.0375952971979328</v>
      </c>
      <c r="Z197">
        <v>1.0358103470575175</v>
      </c>
      <c r="AA197">
        <v>1.0326835433919808</v>
      </c>
      <c r="AB197">
        <v>1.029267857347312</v>
      </c>
      <c r="AC197">
        <v>1.0291347686754484</v>
      </c>
      <c r="AD197">
        <v>1.0296189000971632</v>
      </c>
      <c r="AE197">
        <v>1.0265532204037315</v>
      </c>
      <c r="AF197">
        <v>1.0221458923195348</v>
      </c>
      <c r="AG197">
        <v>1.0170965166044401</v>
      </c>
      <c r="AH197">
        <v>1.0125966757417588</v>
      </c>
      <c r="AI197">
        <v>1.00859007315602</v>
      </c>
      <c r="AJ197">
        <v>1.0051750932883121</v>
      </c>
      <c r="AK197">
        <v>1.0019618597053384</v>
      </c>
      <c r="AL197">
        <v>0.99912585975186152</v>
      </c>
      <c r="AM197">
        <v>0.99644926446177262</v>
      </c>
      <c r="AN197">
        <v>0.99357032135272216</v>
      </c>
      <c r="AO197">
        <v>0.99038111880191293</v>
      </c>
      <c r="AP197">
        <v>0.98717434308542273</v>
      </c>
      <c r="AQ197">
        <v>0.98315743555864921</v>
      </c>
      <c r="AR197">
        <v>0.97924905850067101</v>
      </c>
      <c r="AS197">
        <v>0.97542238314398721</v>
      </c>
      <c r="AT197">
        <v>0.97165812957874753</v>
      </c>
      <c r="AU197">
        <v>0.9678973725920661</v>
      </c>
    </row>
    <row r="198" spans="1:47" x14ac:dyDescent="0.2">
      <c r="A198">
        <v>192</v>
      </c>
      <c r="B198">
        <v>0.94053482759015083</v>
      </c>
      <c r="C198">
        <v>0.97206651797213606</v>
      </c>
      <c r="D198">
        <v>0.99605839519446415</v>
      </c>
      <c r="E198">
        <v>1.2002277298645012</v>
      </c>
      <c r="F198">
        <v>1.5690882933853569</v>
      </c>
      <c r="G198">
        <v>1.4524582841272173</v>
      </c>
      <c r="H198">
        <v>1.2927946014147238</v>
      </c>
      <c r="I198">
        <v>1.1342199529927712</v>
      </c>
      <c r="J198">
        <v>1.0387214130865288</v>
      </c>
      <c r="K198">
        <v>1.0579831035736909</v>
      </c>
      <c r="L198">
        <v>1.0468039877435427</v>
      </c>
      <c r="M198">
        <v>1.0502497481751381</v>
      </c>
      <c r="N198">
        <v>1.0780007459045899</v>
      </c>
      <c r="O198">
        <v>1.1000202463128694</v>
      </c>
      <c r="P198">
        <v>1.1120163439066071</v>
      </c>
      <c r="Q198">
        <v>1.0962450723383568</v>
      </c>
      <c r="R198">
        <v>1.0841417539973337</v>
      </c>
      <c r="S198">
        <v>1.0702132404869111</v>
      </c>
      <c r="T198">
        <v>1.0659767874533732</v>
      </c>
      <c r="U198">
        <v>1.0596856128138845</v>
      </c>
      <c r="V198">
        <v>1.0514731875469434</v>
      </c>
      <c r="W198">
        <v>1.0458545460056032</v>
      </c>
      <c r="X198">
        <v>1.0407462523186399</v>
      </c>
      <c r="Y198">
        <v>1.0350859986479986</v>
      </c>
      <c r="Z198">
        <v>1.0330849523271519</v>
      </c>
      <c r="AA198">
        <v>1.0298773791943658</v>
      </c>
      <c r="AB198">
        <v>1.026340963848164</v>
      </c>
      <c r="AC198">
        <v>1.0260917420591014</v>
      </c>
      <c r="AD198">
        <v>1.0264827680894939</v>
      </c>
      <c r="AE198">
        <v>1.0233142933363029</v>
      </c>
      <c r="AF198">
        <v>1.0188209286632526</v>
      </c>
      <c r="AG198">
        <v>1.0136731022553287</v>
      </c>
      <c r="AH198">
        <v>1.0090784627505678</v>
      </c>
      <c r="AI198">
        <v>1.0049872742642303</v>
      </c>
      <c r="AJ198">
        <v>1.0014904231912469</v>
      </c>
      <c r="AK198">
        <v>0.99820557754685557</v>
      </c>
      <c r="AL198">
        <v>0.99529249047424817</v>
      </c>
      <c r="AM198">
        <v>0.99253907108627326</v>
      </c>
      <c r="AN198">
        <v>0.98958629497724637</v>
      </c>
      <c r="AO198">
        <v>0.98632221776686668</v>
      </c>
      <c r="AP198">
        <v>0.98304623058407059</v>
      </c>
      <c r="AQ198">
        <v>0.9789817894523859</v>
      </c>
      <c r="AR198">
        <v>0.97503312580074775</v>
      </c>
      <c r="AS198">
        <v>0.9711735042831694</v>
      </c>
      <c r="AT198">
        <v>0.96737872780321033</v>
      </c>
      <c r="AU198">
        <v>0.96359165551866721</v>
      </c>
    </row>
    <row r="199" spans="1:47" x14ac:dyDescent="0.2">
      <c r="A199">
        <v>193</v>
      </c>
      <c r="B199">
        <v>0.68976374532151818</v>
      </c>
      <c r="C199">
        <v>0.69722890953431926</v>
      </c>
      <c r="D199">
        <v>0.71995620084420686</v>
      </c>
      <c r="E199">
        <v>0.89378511366645519</v>
      </c>
      <c r="F199">
        <v>1.3324640702381008</v>
      </c>
      <c r="G199">
        <v>1.185016201265231</v>
      </c>
      <c r="H199">
        <v>1.0228035848095514</v>
      </c>
      <c r="I199">
        <v>0.87242983082311742</v>
      </c>
      <c r="J199">
        <v>0.77891619603103057</v>
      </c>
      <c r="K199">
        <v>0.80198777756963646</v>
      </c>
      <c r="L199">
        <v>0.79633080029959835</v>
      </c>
      <c r="M199">
        <v>0.80431741410313273</v>
      </c>
      <c r="N199">
        <v>0.82953044126289166</v>
      </c>
      <c r="O199">
        <v>0.85510244162763926</v>
      </c>
      <c r="P199">
        <v>0.86975104225822253</v>
      </c>
      <c r="Q199">
        <v>0.85697531036137642</v>
      </c>
      <c r="R199">
        <v>0.848123990774998</v>
      </c>
      <c r="S199">
        <v>0.83509382815856614</v>
      </c>
      <c r="T199">
        <v>0.83452263244108693</v>
      </c>
      <c r="U199">
        <v>0.830297252457594</v>
      </c>
      <c r="V199">
        <v>0.82520064606697885</v>
      </c>
      <c r="W199">
        <v>0.8223396978325449</v>
      </c>
      <c r="X199">
        <v>0.81896134762192463</v>
      </c>
      <c r="Y199">
        <v>0.81608395414808232</v>
      </c>
      <c r="Z199">
        <v>0.81581600722062819</v>
      </c>
      <c r="AA199">
        <v>0.81694741637625523</v>
      </c>
      <c r="AB199">
        <v>0.81560272672317358</v>
      </c>
      <c r="AC199">
        <v>0.81694396829829785</v>
      </c>
      <c r="AD199">
        <v>0.81916106104616948</v>
      </c>
      <c r="AE199">
        <v>0.81733260701233112</v>
      </c>
      <c r="AF199">
        <v>0.81422072029480463</v>
      </c>
      <c r="AG199">
        <v>0.81044569780239706</v>
      </c>
      <c r="AH199">
        <v>0.80722523230844512</v>
      </c>
      <c r="AI199">
        <v>0.80459159882726272</v>
      </c>
      <c r="AJ199">
        <v>0.80254121706436599</v>
      </c>
      <c r="AK199">
        <v>0.80077541387559503</v>
      </c>
      <c r="AL199">
        <v>0.7991955582300696</v>
      </c>
      <c r="AM199">
        <v>0.79772813178965507</v>
      </c>
      <c r="AN199">
        <v>0.79604274825800136</v>
      </c>
      <c r="AO199">
        <v>0.79402062256728989</v>
      </c>
      <c r="AP199">
        <v>0.79196665603259297</v>
      </c>
      <c r="AQ199">
        <v>0.7876452214061852</v>
      </c>
      <c r="AR199">
        <v>0.78340336304836178</v>
      </c>
      <c r="AS199">
        <v>0.77921261088719007</v>
      </c>
      <c r="AT199">
        <v>0.77505750199609869</v>
      </c>
      <c r="AU199">
        <v>0.77086580808306637</v>
      </c>
    </row>
    <row r="200" spans="1:47" x14ac:dyDescent="0.2">
      <c r="A200">
        <v>194</v>
      </c>
      <c r="B200">
        <v>0.68976374532151818</v>
      </c>
      <c r="C200">
        <v>0.69722890953431926</v>
      </c>
      <c r="D200">
        <v>0.71995620084420686</v>
      </c>
      <c r="E200">
        <v>0.89378511366645519</v>
      </c>
      <c r="F200">
        <v>1.3324640702381008</v>
      </c>
      <c r="G200">
        <v>1.185016201265231</v>
      </c>
      <c r="H200">
        <v>1.0223013600400621</v>
      </c>
      <c r="I200">
        <v>0.87162967959868232</v>
      </c>
      <c r="J200">
        <v>0.77745957909609753</v>
      </c>
      <c r="K200">
        <v>0.80025550699790582</v>
      </c>
      <c r="L200">
        <v>0.79417806079155429</v>
      </c>
      <c r="M200">
        <v>0.80167771541640687</v>
      </c>
      <c r="N200">
        <v>0.82767638161891144</v>
      </c>
      <c r="O200">
        <v>0.85294837003372426</v>
      </c>
      <c r="P200">
        <v>0.86732942814674308</v>
      </c>
      <c r="Q200">
        <v>0.85430313305392636</v>
      </c>
      <c r="R200">
        <v>0.8452314673408905</v>
      </c>
      <c r="S200">
        <v>0.83189053557612824</v>
      </c>
      <c r="T200">
        <v>0.83107328582454698</v>
      </c>
      <c r="U200">
        <v>0.8264730710987771</v>
      </c>
      <c r="V200">
        <v>0.82109429578599802</v>
      </c>
      <c r="W200">
        <v>0.81792867308752937</v>
      </c>
      <c r="X200">
        <v>0.81418527517984174</v>
      </c>
      <c r="Y200">
        <v>0.81105797190502582</v>
      </c>
      <c r="Z200">
        <v>0.81048747564449841</v>
      </c>
      <c r="AA200">
        <v>0.81159770994596181</v>
      </c>
      <c r="AB200">
        <v>0.810102856286117</v>
      </c>
      <c r="AC200">
        <v>0.81129777293330807</v>
      </c>
      <c r="AD200">
        <v>0.8134129096144207</v>
      </c>
      <c r="AE200">
        <v>0.81146110506179581</v>
      </c>
      <c r="AF200">
        <v>0.8082649594663196</v>
      </c>
      <c r="AG200">
        <v>0.80437638266978762</v>
      </c>
      <c r="AH200">
        <v>0.80105130170714289</v>
      </c>
      <c r="AI200">
        <v>0.79833286153162519</v>
      </c>
      <c r="AJ200">
        <v>0.79621214139715946</v>
      </c>
      <c r="AK200">
        <v>0.79438790820896432</v>
      </c>
      <c r="AL200">
        <v>0.79274282282652386</v>
      </c>
      <c r="AM200">
        <v>0.79120860274902516</v>
      </c>
      <c r="AN200">
        <v>0.7894716394184228</v>
      </c>
      <c r="AO200">
        <v>0.78738868641811233</v>
      </c>
      <c r="AP200">
        <v>0.7852865070565701</v>
      </c>
      <c r="AQ200">
        <v>0.78090264825376876</v>
      </c>
      <c r="AR200">
        <v>0.77660837941317562</v>
      </c>
      <c r="AS200">
        <v>0.77237518764698876</v>
      </c>
      <c r="AT200">
        <v>0.76817900150305929</v>
      </c>
      <c r="AU200">
        <v>0.76395058790086612</v>
      </c>
    </row>
    <row r="201" spans="1:47" x14ac:dyDescent="0.2">
      <c r="A201">
        <v>195</v>
      </c>
      <c r="B201">
        <v>0.68976374532151818</v>
      </c>
      <c r="C201">
        <v>0.69722890953431926</v>
      </c>
      <c r="D201">
        <v>0.71995620084420686</v>
      </c>
      <c r="E201">
        <v>0.89378511366645519</v>
      </c>
      <c r="F201">
        <v>1.3324640702381008</v>
      </c>
      <c r="G201">
        <v>1.185016201265231</v>
      </c>
      <c r="H201">
        <v>1.0250931511131858</v>
      </c>
      <c r="I201">
        <v>0.87376338002739506</v>
      </c>
      <c r="J201">
        <v>0.77897242638674113</v>
      </c>
      <c r="K201">
        <v>0.80195300072611286</v>
      </c>
      <c r="L201">
        <v>0.79562807286355897</v>
      </c>
      <c r="M201">
        <v>0.80233193667710989</v>
      </c>
      <c r="N201">
        <v>0.82626763277662696</v>
      </c>
      <c r="O201">
        <v>0.8508919697791949</v>
      </c>
      <c r="P201">
        <v>0.86465864508661527</v>
      </c>
      <c r="Q201">
        <v>0.85097612280286383</v>
      </c>
      <c r="R201">
        <v>0.84135045972199096</v>
      </c>
      <c r="S201">
        <v>0.8275024226217339</v>
      </c>
      <c r="T201">
        <v>0.82605990189943224</v>
      </c>
      <c r="U201">
        <v>0.82076863071715733</v>
      </c>
      <c r="V201">
        <v>0.81466980157971658</v>
      </c>
      <c r="W201">
        <v>0.81084729434201253</v>
      </c>
      <c r="X201">
        <v>0.80645493270976165</v>
      </c>
      <c r="Y201">
        <v>0.80271516466286663</v>
      </c>
      <c r="Z201">
        <v>0.80158314829437249</v>
      </c>
      <c r="AA201">
        <v>0.80216634086756222</v>
      </c>
      <c r="AB201">
        <v>0.80033931048844686</v>
      </c>
      <c r="AC201">
        <v>0.80122019472833117</v>
      </c>
      <c r="AD201">
        <v>0.80307586949492715</v>
      </c>
      <c r="AE201">
        <v>0.80088041192712811</v>
      </c>
      <c r="AF201">
        <v>0.79747713078976323</v>
      </c>
      <c r="AG201">
        <v>0.79342747956223292</v>
      </c>
      <c r="AH201">
        <v>0.78993665840286498</v>
      </c>
      <c r="AI201">
        <v>0.78707030136959033</v>
      </c>
      <c r="AJ201">
        <v>0.78479982135134385</v>
      </c>
      <c r="AK201">
        <v>0.78284476734376074</v>
      </c>
      <c r="AL201">
        <v>0.7810639182328869</v>
      </c>
      <c r="AM201">
        <v>0.7794156816875345</v>
      </c>
      <c r="AN201">
        <v>0.77757985171196797</v>
      </c>
      <c r="AO201">
        <v>0.77539027339020405</v>
      </c>
      <c r="AP201">
        <v>0.77319893817112162</v>
      </c>
      <c r="AQ201">
        <v>0.76878849744734923</v>
      </c>
      <c r="AR201">
        <v>0.76447579303353252</v>
      </c>
      <c r="AS201">
        <v>0.76023191959337366</v>
      </c>
      <c r="AT201">
        <v>0.75603746228647128</v>
      </c>
      <c r="AU201">
        <v>0.75182054955210043</v>
      </c>
    </row>
    <row r="202" spans="1:47" x14ac:dyDescent="0.2">
      <c r="A202">
        <v>196</v>
      </c>
      <c r="B202">
        <v>0.68976374532151818</v>
      </c>
      <c r="C202">
        <v>0.69722890953431926</v>
      </c>
      <c r="D202">
        <v>0.71995620084420686</v>
      </c>
      <c r="E202">
        <v>0.89378511366645519</v>
      </c>
      <c r="F202">
        <v>1.3324640702381008</v>
      </c>
      <c r="G202">
        <v>1.185016201265231</v>
      </c>
      <c r="H202">
        <v>1.0241321450915599</v>
      </c>
      <c r="I202">
        <v>0.87261607957382814</v>
      </c>
      <c r="J202">
        <v>0.77728745122186294</v>
      </c>
      <c r="K202">
        <v>0.80001210750284701</v>
      </c>
      <c r="L202">
        <v>0.793356850030007</v>
      </c>
      <c r="M202">
        <v>0.79968470235939593</v>
      </c>
      <c r="N202">
        <v>0.82464530480506504</v>
      </c>
      <c r="O202">
        <v>0.84906247915297517</v>
      </c>
      <c r="P202">
        <v>0.86264244685905689</v>
      </c>
      <c r="Q202">
        <v>0.84881472759523624</v>
      </c>
      <c r="R202">
        <v>0.83900860454335979</v>
      </c>
      <c r="S202">
        <v>0.82495998876345744</v>
      </c>
      <c r="T202">
        <v>0.82333716277470803</v>
      </c>
      <c r="U202">
        <v>0.81775913700782699</v>
      </c>
      <c r="V202">
        <v>0.81145373054927161</v>
      </c>
      <c r="W202">
        <v>0.80737255710866906</v>
      </c>
      <c r="X202">
        <v>0.80271422822564431</v>
      </c>
      <c r="Y202">
        <v>0.79877307312189283</v>
      </c>
      <c r="Z202">
        <v>0.79739928812478844</v>
      </c>
      <c r="AA202">
        <v>0.797962334125215</v>
      </c>
      <c r="AB202">
        <v>0.79601500732942365</v>
      </c>
      <c r="AC202">
        <v>0.79679338815436485</v>
      </c>
      <c r="AD202">
        <v>0.79855090459035094</v>
      </c>
      <c r="AE202">
        <v>0.79627184069732804</v>
      </c>
      <c r="AF202">
        <v>0.79280029761806814</v>
      </c>
      <c r="AG202">
        <v>0.78864869318534403</v>
      </c>
      <c r="AH202">
        <v>0.78507421386089382</v>
      </c>
      <c r="AI202">
        <v>0.78214407777113437</v>
      </c>
      <c r="AJ202">
        <v>0.77982684656576651</v>
      </c>
      <c r="AK202">
        <v>0.77780852313569537</v>
      </c>
      <c r="AL202">
        <v>0.77598999218122455</v>
      </c>
      <c r="AM202">
        <v>0.77429369174433826</v>
      </c>
      <c r="AN202">
        <v>0.77240062223361494</v>
      </c>
      <c r="AO202">
        <v>0.77016431060186785</v>
      </c>
      <c r="AP202">
        <v>0.76793780183656646</v>
      </c>
      <c r="AQ202">
        <v>0.76347612785634211</v>
      </c>
      <c r="AR202">
        <v>0.75912062379775735</v>
      </c>
      <c r="AS202">
        <v>0.75484236239569158</v>
      </c>
      <c r="AT202">
        <v>0.75061486558101709</v>
      </c>
      <c r="AU202">
        <v>0.74636873020259253</v>
      </c>
    </row>
    <row r="203" spans="1:47" x14ac:dyDescent="0.2">
      <c r="A203">
        <v>197</v>
      </c>
      <c r="B203">
        <v>0.68976374532151818</v>
      </c>
      <c r="C203">
        <v>0.69722890953431926</v>
      </c>
      <c r="D203">
        <v>0.71995620084420686</v>
      </c>
      <c r="E203">
        <v>0.89378511366645519</v>
      </c>
      <c r="F203">
        <v>1.3324640702381008</v>
      </c>
      <c r="G203">
        <v>1.185016201265231</v>
      </c>
      <c r="H203">
        <v>1.0221077814464206</v>
      </c>
      <c r="I203">
        <v>0.87100869241747148</v>
      </c>
      <c r="J203">
        <v>0.77604432989497074</v>
      </c>
      <c r="K203">
        <v>0.79860227070895595</v>
      </c>
      <c r="L203">
        <v>0.79206198044756215</v>
      </c>
      <c r="M203">
        <v>0.79894500053716422</v>
      </c>
      <c r="N203">
        <v>0.8255156410588218</v>
      </c>
      <c r="O203">
        <v>0.85039294848664337</v>
      </c>
      <c r="P203">
        <v>0.86441403846918441</v>
      </c>
      <c r="Q203">
        <v>0.85103425152930989</v>
      </c>
      <c r="R203">
        <v>0.84165173234087964</v>
      </c>
      <c r="S203">
        <v>0.82795961972778997</v>
      </c>
      <c r="T203">
        <v>0.82678892665656945</v>
      </c>
      <c r="U203">
        <v>0.82171833048798248</v>
      </c>
      <c r="V203">
        <v>0.81593016392777751</v>
      </c>
      <c r="W203">
        <v>0.81235263991136952</v>
      </c>
      <c r="X203">
        <v>0.80816118426925065</v>
      </c>
      <c r="Y203">
        <v>0.80467810266922857</v>
      </c>
      <c r="Z203">
        <v>0.80372049067674767</v>
      </c>
      <c r="AA203">
        <v>0.80465877287565102</v>
      </c>
      <c r="AB203">
        <v>0.80295433929548121</v>
      </c>
      <c r="AC203">
        <v>0.80395273368424525</v>
      </c>
      <c r="AD203">
        <v>0.80591608733741138</v>
      </c>
      <c r="AE203">
        <v>0.80380515191068869</v>
      </c>
      <c r="AF203">
        <v>0.80048078564798897</v>
      </c>
      <c r="AG203">
        <v>0.79645948438412018</v>
      </c>
      <c r="AH203">
        <v>0.7930127525262195</v>
      </c>
      <c r="AI203">
        <v>0.79018798405068824</v>
      </c>
      <c r="AJ203">
        <v>0.78796861361874271</v>
      </c>
      <c r="AK203">
        <v>0.78606224496457922</v>
      </c>
      <c r="AL203">
        <v>0.78433008280103733</v>
      </c>
      <c r="AM203">
        <v>0.78271322567868118</v>
      </c>
      <c r="AN203">
        <v>0.78089967218269474</v>
      </c>
      <c r="AO203">
        <v>0.77874387956412883</v>
      </c>
      <c r="AP203">
        <v>0.77657687032099554</v>
      </c>
      <c r="AQ203">
        <v>0.77214045064911774</v>
      </c>
      <c r="AR203">
        <v>0.76780289039218286</v>
      </c>
      <c r="AS203">
        <v>0.7635355447887483</v>
      </c>
      <c r="AT203">
        <v>0.75931005345640157</v>
      </c>
      <c r="AU203">
        <v>0.7550583664826771</v>
      </c>
    </row>
    <row r="204" spans="1:47" x14ac:dyDescent="0.2">
      <c r="A204">
        <v>198</v>
      </c>
      <c r="B204">
        <v>0.68976374532151818</v>
      </c>
      <c r="C204">
        <v>0.69722890953431926</v>
      </c>
      <c r="D204">
        <v>0.71995620084420686</v>
      </c>
      <c r="E204">
        <v>0.89378511366645519</v>
      </c>
      <c r="F204">
        <v>1.3324640702381008</v>
      </c>
      <c r="G204">
        <v>1.185016201265231</v>
      </c>
      <c r="H204">
        <v>1.0220503318409453</v>
      </c>
      <c r="I204">
        <v>0.87077277765762695</v>
      </c>
      <c r="J204">
        <v>0.77528836510416321</v>
      </c>
      <c r="K204">
        <v>0.79770307887464575</v>
      </c>
      <c r="L204">
        <v>0.79089244765466882</v>
      </c>
      <c r="M204">
        <v>0.79741880060205028</v>
      </c>
      <c r="N204">
        <v>0.82429892880372657</v>
      </c>
      <c r="O204">
        <v>0.84894495383796997</v>
      </c>
      <c r="P204">
        <v>0.86274899527464888</v>
      </c>
      <c r="Q204">
        <v>0.84916936377128294</v>
      </c>
      <c r="R204">
        <v>0.8396056425126166</v>
      </c>
      <c r="S204">
        <v>0.82567810805537667</v>
      </c>
      <c r="T204">
        <v>0.82430143339512119</v>
      </c>
      <c r="U204">
        <v>0.81892786072126955</v>
      </c>
      <c r="V204">
        <v>0.81289445225199419</v>
      </c>
      <c r="W204">
        <v>0.80905928496334678</v>
      </c>
      <c r="X204">
        <v>0.80456164543803732</v>
      </c>
      <c r="Y204">
        <v>0.80085795233056889</v>
      </c>
      <c r="Z204">
        <v>0.79963673484547027</v>
      </c>
      <c r="AA204">
        <v>0.80052363994641318</v>
      </c>
      <c r="AB204">
        <v>0.79868404593264697</v>
      </c>
      <c r="AC204">
        <v>0.79955567057591714</v>
      </c>
      <c r="AD204">
        <v>0.80142697357695458</v>
      </c>
      <c r="AE204">
        <v>0.7992102812230758</v>
      </c>
      <c r="AF204">
        <v>0.79580572377591863</v>
      </c>
      <c r="AG204">
        <v>0.79168797077160269</v>
      </c>
      <c r="AH204">
        <v>0.78815168207388064</v>
      </c>
      <c r="AI204">
        <v>0.78525325777162602</v>
      </c>
      <c r="AJ204">
        <v>0.78296543587982859</v>
      </c>
      <c r="AK204">
        <v>0.78100577563813289</v>
      </c>
      <c r="AL204">
        <v>0.77921365410796972</v>
      </c>
      <c r="AM204">
        <v>0.77753812919936027</v>
      </c>
      <c r="AN204">
        <v>0.77567064076218328</v>
      </c>
      <c r="AO204">
        <v>0.77346020355315481</v>
      </c>
      <c r="AP204">
        <v>0.7712465588041485</v>
      </c>
      <c r="AQ204">
        <v>0.76675660400355306</v>
      </c>
      <c r="AR204">
        <v>0.76237374501359467</v>
      </c>
      <c r="AS204">
        <v>0.75806933445754832</v>
      </c>
      <c r="AT204">
        <v>0.75380853058670849</v>
      </c>
      <c r="AU204">
        <v>0.74952557023898092</v>
      </c>
    </row>
    <row r="205" spans="1:47" x14ac:dyDescent="0.2">
      <c r="A205">
        <v>199</v>
      </c>
      <c r="B205">
        <v>1.0942725791773749</v>
      </c>
      <c r="C205">
        <v>1.141938428563581</v>
      </c>
      <c r="D205">
        <v>1.167377539932807</v>
      </c>
      <c r="E205">
        <v>1.3914567898353816</v>
      </c>
      <c r="F205">
        <v>1.7145974544335689</v>
      </c>
      <c r="G205">
        <v>1.6186890516919621</v>
      </c>
      <c r="H205">
        <v>1.4621794566102722</v>
      </c>
      <c r="I205">
        <v>1.3001905743699886</v>
      </c>
      <c r="J205">
        <v>1.2065822854720656</v>
      </c>
      <c r="K205">
        <v>1.2253392848856162</v>
      </c>
      <c r="L205">
        <v>1.2122737655425204</v>
      </c>
      <c r="M205">
        <v>1.2144324508003046</v>
      </c>
      <c r="N205">
        <v>1.243610464121599</v>
      </c>
      <c r="O205">
        <v>1.2644814302381053</v>
      </c>
      <c r="P205">
        <v>1.2759415134780199</v>
      </c>
      <c r="Q205">
        <v>1.2594342021840594</v>
      </c>
      <c r="R205">
        <v>1.2464037659976122</v>
      </c>
      <c r="S205">
        <v>1.2336143101963357</v>
      </c>
      <c r="T205">
        <v>1.2283404087249123</v>
      </c>
      <c r="U205">
        <v>1.222503274306906</v>
      </c>
      <c r="V205">
        <v>1.2137004647629448</v>
      </c>
      <c r="W205">
        <v>1.2077070142027768</v>
      </c>
      <c r="X205">
        <v>1.2030611948005689</v>
      </c>
      <c r="Y205">
        <v>1.1966303154340532</v>
      </c>
      <c r="Z205">
        <v>1.1947131998438423</v>
      </c>
      <c r="AA205">
        <v>1.1887625917234752</v>
      </c>
      <c r="AB205">
        <v>1.1843193190751904</v>
      </c>
      <c r="AC205">
        <v>1.1835586115764227</v>
      </c>
      <c r="AD205">
        <v>1.183094129984775</v>
      </c>
      <c r="AE205">
        <v>1.179456863922798</v>
      </c>
      <c r="AF205">
        <v>1.1743421069693223</v>
      </c>
      <c r="AG205">
        <v>1.1686118309423208</v>
      </c>
      <c r="AH205">
        <v>1.1633924984551087</v>
      </c>
      <c r="AI205">
        <v>1.1585469843907319</v>
      </c>
      <c r="AJ205">
        <v>1.1542663966701845</v>
      </c>
      <c r="AK205">
        <v>1.150083771478182</v>
      </c>
      <c r="AL205">
        <v>1.1464187546643914</v>
      </c>
      <c r="AM205">
        <v>1.1429317704556361</v>
      </c>
      <c r="AN205">
        <v>1.1392231804766213</v>
      </c>
      <c r="AO205">
        <v>1.1352163355130367</v>
      </c>
      <c r="AP205">
        <v>1.1311732854026399</v>
      </c>
      <c r="AQ205">
        <v>1.1274376457308617</v>
      </c>
      <c r="AR205">
        <v>1.1238196255345478</v>
      </c>
      <c r="AS205">
        <v>1.120298175758853</v>
      </c>
      <c r="AT205">
        <v>1.1168683270389206</v>
      </c>
      <c r="AU205">
        <v>1.1134799866370282</v>
      </c>
    </row>
    <row r="206" spans="1:47" x14ac:dyDescent="0.2">
      <c r="A206">
        <v>200</v>
      </c>
      <c r="B206">
        <v>1.0942725791773749</v>
      </c>
      <c r="C206">
        <v>1.141938428563581</v>
      </c>
      <c r="D206">
        <v>1.167377539932807</v>
      </c>
      <c r="E206">
        <v>1.3914567898353816</v>
      </c>
      <c r="F206">
        <v>1.7145974544335689</v>
      </c>
      <c r="G206">
        <v>1.6186890516919621</v>
      </c>
      <c r="H206">
        <v>1.4620336081784329</v>
      </c>
      <c r="I206">
        <v>1.3000250184544926</v>
      </c>
      <c r="J206">
        <v>1.2063809804880739</v>
      </c>
      <c r="K206">
        <v>1.2251095652585435</v>
      </c>
      <c r="L206">
        <v>1.2120076448005299</v>
      </c>
      <c r="M206">
        <v>1.2141387723384214</v>
      </c>
      <c r="N206">
        <v>1.2434575901457279</v>
      </c>
      <c r="O206">
        <v>1.2643072643924036</v>
      </c>
      <c r="P206">
        <v>1.2757420583880066</v>
      </c>
      <c r="Q206">
        <v>1.2592044898067365</v>
      </c>
      <c r="R206">
        <v>1.2461407805014062</v>
      </c>
      <c r="S206">
        <v>1.233307980717985</v>
      </c>
      <c r="T206">
        <v>1.2279882982660859</v>
      </c>
      <c r="U206">
        <v>1.2220924459581075</v>
      </c>
      <c r="V206">
        <v>1.213233932468037</v>
      </c>
      <c r="W206">
        <v>1.207183240938478</v>
      </c>
      <c r="X206">
        <v>1.2024719231666219</v>
      </c>
      <c r="Y206">
        <v>1.1959863558445771</v>
      </c>
      <c r="Z206">
        <v>1.1940082673488237</v>
      </c>
      <c r="AA206">
        <v>1.188026184766005</v>
      </c>
      <c r="AB206">
        <v>1.1835496334974454</v>
      </c>
      <c r="AC206">
        <v>1.1827560497547607</v>
      </c>
      <c r="AD206">
        <v>1.1822649463362591</v>
      </c>
      <c r="AE206">
        <v>1.1785987952801955</v>
      </c>
      <c r="AF206">
        <v>1.1734577406271565</v>
      </c>
      <c r="AG206">
        <v>1.1676987633006906</v>
      </c>
      <c r="AH206">
        <v>1.1624500396342197</v>
      </c>
      <c r="AI206">
        <v>1.1575787772999515</v>
      </c>
      <c r="AJ206">
        <v>1.1532728788532609</v>
      </c>
      <c r="AK206">
        <v>1.1490660565649895</v>
      </c>
      <c r="AL206">
        <v>1.1453767489776927</v>
      </c>
      <c r="AM206">
        <v>1.1418640155854805</v>
      </c>
      <c r="AN206">
        <v>1.1381318563524632</v>
      </c>
      <c r="AO206">
        <v>1.1341010450955877</v>
      </c>
      <c r="AP206">
        <v>1.1300339366860526</v>
      </c>
      <c r="AQ206">
        <v>1.1262855301139219</v>
      </c>
      <c r="AR206">
        <v>1.122656949124702</v>
      </c>
      <c r="AS206">
        <v>1.1191272173271138</v>
      </c>
      <c r="AT206">
        <v>1.1156900458899306</v>
      </c>
      <c r="AU206">
        <v>1.1122958670652661</v>
      </c>
    </row>
    <row r="207" spans="1:47" x14ac:dyDescent="0.2">
      <c r="A207">
        <v>201</v>
      </c>
      <c r="B207">
        <v>1.0942725791773749</v>
      </c>
      <c r="C207">
        <v>1.141938428563581</v>
      </c>
      <c r="D207">
        <v>1.167377539932807</v>
      </c>
      <c r="E207">
        <v>1.3914567898353816</v>
      </c>
      <c r="F207">
        <v>1.7145974544335689</v>
      </c>
      <c r="G207">
        <v>1.6186890516919621</v>
      </c>
      <c r="H207">
        <v>1.4630432518569982</v>
      </c>
      <c r="I207">
        <v>1.3010509176590301</v>
      </c>
      <c r="J207">
        <v>1.207361839974145</v>
      </c>
      <c r="K207">
        <v>1.2261907148104438</v>
      </c>
      <c r="L207">
        <v>1.2131261769255761</v>
      </c>
      <c r="M207">
        <v>1.2151017774981736</v>
      </c>
      <c r="N207">
        <v>1.2434684614606959</v>
      </c>
      <c r="O207">
        <v>1.2641011476099338</v>
      </c>
      <c r="P207">
        <v>1.2752404995292626</v>
      </c>
      <c r="Q207">
        <v>1.2583457055931222</v>
      </c>
      <c r="R207">
        <v>1.2448844576791196</v>
      </c>
      <c r="S207">
        <v>1.2316284098779109</v>
      </c>
      <c r="T207">
        <v>1.2258216803947106</v>
      </c>
      <c r="U207">
        <v>1.2193583526423368</v>
      </c>
      <c r="V207">
        <v>1.2099400921612822</v>
      </c>
      <c r="W207">
        <v>1.2033299792749517</v>
      </c>
      <c r="X207">
        <v>1.1980681914877584</v>
      </c>
      <c r="Y207">
        <v>1.1910741281373436</v>
      </c>
      <c r="Z207">
        <v>1.1885947455712382</v>
      </c>
      <c r="AA207">
        <v>1.1821949938515948</v>
      </c>
      <c r="AB207">
        <v>1.1773936707067563</v>
      </c>
      <c r="AC207">
        <v>1.1762941154863018</v>
      </c>
      <c r="AD207">
        <v>1.175525958793096</v>
      </c>
      <c r="AE207">
        <v>1.1715908803006063</v>
      </c>
      <c r="AF207">
        <v>1.1661990901445833</v>
      </c>
      <c r="AG207">
        <v>1.1601949050283007</v>
      </c>
      <c r="AH207">
        <v>1.1547068243299636</v>
      </c>
      <c r="AI207">
        <v>1.1496002158261784</v>
      </c>
      <c r="AJ207">
        <v>1.1450610974815718</v>
      </c>
      <c r="AK207">
        <v>1.1406276300634366</v>
      </c>
      <c r="AL207">
        <v>1.1367086087122018</v>
      </c>
      <c r="AM207">
        <v>1.1329692156646747</v>
      </c>
      <c r="AN207">
        <v>1.1290119420763483</v>
      </c>
      <c r="AO207">
        <v>1.124758602091122</v>
      </c>
      <c r="AP207">
        <v>1.1204751486128457</v>
      </c>
      <c r="AQ207">
        <v>1.1166613588259664</v>
      </c>
      <c r="AR207">
        <v>1.1129801804369002</v>
      </c>
      <c r="AS207">
        <v>1.1094109344046585</v>
      </c>
      <c r="AT207">
        <v>1.105947075651825</v>
      </c>
      <c r="AU207">
        <v>1.1025389905839675</v>
      </c>
    </row>
    <row r="208" spans="1:47" x14ac:dyDescent="0.2">
      <c r="A208">
        <v>202</v>
      </c>
      <c r="B208">
        <v>1.0942725791773749</v>
      </c>
      <c r="C208">
        <v>1.141938428563581</v>
      </c>
      <c r="D208">
        <v>1.167377539932807</v>
      </c>
      <c r="E208">
        <v>1.3914567898353816</v>
      </c>
      <c r="F208">
        <v>1.7145974544335689</v>
      </c>
      <c r="G208">
        <v>1.6186890516919621</v>
      </c>
      <c r="H208">
        <v>1.4630353043005333</v>
      </c>
      <c r="I208">
        <v>1.3010374994905876</v>
      </c>
      <c r="J208">
        <v>1.2073364267897457</v>
      </c>
      <c r="K208">
        <v>1.2261577957945935</v>
      </c>
      <c r="L208">
        <v>1.2130808953888588</v>
      </c>
      <c r="M208">
        <v>1.2150416232160111</v>
      </c>
      <c r="N208">
        <v>1.2434220506896931</v>
      </c>
      <c r="O208">
        <v>1.2640400109477992</v>
      </c>
      <c r="P208">
        <v>1.2751610826432684</v>
      </c>
      <c r="Q208">
        <v>1.2582447829597869</v>
      </c>
      <c r="R208">
        <v>1.2447590395786388</v>
      </c>
      <c r="S208">
        <v>1.2314726368966034</v>
      </c>
      <c r="T208">
        <v>1.2256340219577773</v>
      </c>
      <c r="U208">
        <v>1.219129430032029</v>
      </c>
      <c r="V208">
        <v>1.2096718037496477</v>
      </c>
      <c r="W208">
        <v>1.2030203437680338</v>
      </c>
      <c r="X208">
        <v>1.1977120756781905</v>
      </c>
      <c r="Y208">
        <v>1.1906782798671731</v>
      </c>
      <c r="Z208">
        <v>1.1881540130169095</v>
      </c>
      <c r="AA208">
        <v>1.181729649042482</v>
      </c>
      <c r="AB208">
        <v>1.1769032494038281</v>
      </c>
      <c r="AC208">
        <v>1.1757795760108904</v>
      </c>
      <c r="AD208">
        <v>1.1749908810596192</v>
      </c>
      <c r="AE208">
        <v>1.1710336259269458</v>
      </c>
      <c r="AF208">
        <v>1.1656222627711903</v>
      </c>
      <c r="AG208">
        <v>1.1595959310775772</v>
      </c>
      <c r="AH208">
        <v>1.1540860377773852</v>
      </c>
      <c r="AI208">
        <v>1.1489591183653798</v>
      </c>
      <c r="AJ208">
        <v>1.1443999063322785</v>
      </c>
      <c r="AK208">
        <v>1.1399479522560003</v>
      </c>
      <c r="AL208">
        <v>1.1360093279918206</v>
      </c>
      <c r="AM208">
        <v>1.1322501857616805</v>
      </c>
      <c r="AN208">
        <v>1.128273536427012</v>
      </c>
      <c r="AO208">
        <v>1.1240004570745856</v>
      </c>
      <c r="AP208">
        <v>1.1196982227611951</v>
      </c>
      <c r="AQ208">
        <v>1.115874867875317</v>
      </c>
      <c r="AR208">
        <v>1.1121857831171715</v>
      </c>
      <c r="AS208">
        <v>1.1086103470864463</v>
      </c>
      <c r="AT208">
        <v>1.105141075216348</v>
      </c>
      <c r="AU208">
        <v>1.1017287300575402</v>
      </c>
    </row>
    <row r="209" spans="1:47" x14ac:dyDescent="0.2">
      <c r="A209">
        <v>203</v>
      </c>
      <c r="B209">
        <v>1.0942725791773749</v>
      </c>
      <c r="C209">
        <v>1.141938428563581</v>
      </c>
      <c r="D209">
        <v>1.167377539932807</v>
      </c>
      <c r="E209">
        <v>1.3914567898353816</v>
      </c>
      <c r="F209">
        <v>1.7145974544335689</v>
      </c>
      <c r="G209">
        <v>1.6186890516919621</v>
      </c>
      <c r="H209">
        <v>1.4619904270561948</v>
      </c>
      <c r="I209">
        <v>1.2999350476209257</v>
      </c>
      <c r="J209">
        <v>1.2061768388207366</v>
      </c>
      <c r="K209">
        <v>1.2248530857320996</v>
      </c>
      <c r="L209">
        <v>1.2116555664577255</v>
      </c>
      <c r="M209">
        <v>1.2136581480742374</v>
      </c>
      <c r="N209">
        <v>1.2430737985269338</v>
      </c>
      <c r="O209">
        <v>1.2638035427250953</v>
      </c>
      <c r="P209">
        <v>1.2750944013871957</v>
      </c>
      <c r="Q209">
        <v>1.258386040043997</v>
      </c>
      <c r="R209">
        <v>1.2451324940149626</v>
      </c>
      <c r="S209">
        <v>1.2320866208332866</v>
      </c>
      <c r="T209">
        <v>1.2265265417758675</v>
      </c>
      <c r="U209">
        <v>1.2203411811276377</v>
      </c>
      <c r="V209">
        <v>1.2112016188542265</v>
      </c>
      <c r="W209">
        <v>1.2048702038211612</v>
      </c>
      <c r="X209">
        <v>1.1998709293441059</v>
      </c>
      <c r="Y209">
        <v>1.193131201384475</v>
      </c>
      <c r="Z209">
        <v>1.1908900658491546</v>
      </c>
      <c r="AA209">
        <v>1.1847245052447002</v>
      </c>
      <c r="AB209">
        <v>1.1800832611189569</v>
      </c>
      <c r="AC209">
        <v>1.1791339643418743</v>
      </c>
      <c r="AD209">
        <v>1.1785045084605315</v>
      </c>
      <c r="AE209">
        <v>1.1746986049784378</v>
      </c>
      <c r="AF209">
        <v>1.1694306901889584</v>
      </c>
      <c r="AG209">
        <v>1.163539763320494</v>
      </c>
      <c r="AH209">
        <v>1.1581627159927765</v>
      </c>
      <c r="AI209">
        <v>1.1531670786347576</v>
      </c>
      <c r="AJ209">
        <v>1.1487380481944909</v>
      </c>
      <c r="AK209">
        <v>1.1444148628946647</v>
      </c>
      <c r="AL209">
        <v>1.1406047049020787</v>
      </c>
      <c r="AM209">
        <v>1.1369727044615323</v>
      </c>
      <c r="AN209">
        <v>1.1331215705579762</v>
      </c>
      <c r="AO209">
        <v>1.1289717393993601</v>
      </c>
      <c r="AP209">
        <v>1.1247907117840199</v>
      </c>
      <c r="AQ209">
        <v>1.1209988453074073</v>
      </c>
      <c r="AR209">
        <v>1.1173344122314943</v>
      </c>
      <c r="AS209">
        <v>1.1137766646827676</v>
      </c>
      <c r="AT209">
        <v>1.1103171403976715</v>
      </c>
      <c r="AU209">
        <v>1.1069071183187393</v>
      </c>
    </row>
    <row r="210" spans="1:47" x14ac:dyDescent="0.2">
      <c r="A210">
        <v>204</v>
      </c>
      <c r="B210">
        <v>1.0942725791773749</v>
      </c>
      <c r="C210">
        <v>1.141938428563581</v>
      </c>
      <c r="D210">
        <v>1.167377539932807</v>
      </c>
      <c r="E210">
        <v>1.3914567898353816</v>
      </c>
      <c r="F210">
        <v>1.7145974544335689</v>
      </c>
      <c r="G210">
        <v>1.6186890516919621</v>
      </c>
      <c r="H210">
        <v>1.4619723109333278</v>
      </c>
      <c r="I210">
        <v>1.2998971533481167</v>
      </c>
      <c r="J210">
        <v>1.2060768931936259</v>
      </c>
      <c r="K210">
        <v>1.2247249059506538</v>
      </c>
      <c r="L210">
        <v>1.2114767585375117</v>
      </c>
      <c r="M210">
        <v>1.2134123131677037</v>
      </c>
      <c r="N210">
        <v>1.2428743984491466</v>
      </c>
      <c r="O210">
        <v>1.2635398905393755</v>
      </c>
      <c r="P210">
        <v>1.2747522671398714</v>
      </c>
      <c r="Q210">
        <v>1.2579528036722021</v>
      </c>
      <c r="R210">
        <v>1.2445969953092277</v>
      </c>
      <c r="S210">
        <v>1.2314266319502343</v>
      </c>
      <c r="T210">
        <v>1.2257357990362983</v>
      </c>
      <c r="U210">
        <v>1.2193839414003487</v>
      </c>
      <c r="V210">
        <v>1.2100881382965798</v>
      </c>
      <c r="W210">
        <v>1.2035962193137766</v>
      </c>
      <c r="X210">
        <v>1.1984204205652331</v>
      </c>
      <c r="Y210">
        <v>1.1915335968063281</v>
      </c>
      <c r="Z210">
        <v>1.1891295931945125</v>
      </c>
      <c r="AA210">
        <v>1.1828797698835636</v>
      </c>
      <c r="AB210">
        <v>1.1781426709606566</v>
      </c>
      <c r="AC210">
        <v>1.1771015368516295</v>
      </c>
      <c r="AD210">
        <v>1.1763940208227961</v>
      </c>
      <c r="AE210">
        <v>1.1725043985181725</v>
      </c>
      <c r="AF210">
        <v>1.167162592459303</v>
      </c>
      <c r="AG210">
        <v>1.1611888073474093</v>
      </c>
      <c r="AH210">
        <v>1.1557302620551397</v>
      </c>
      <c r="AI210">
        <v>1.1506586582930929</v>
      </c>
      <c r="AJ210">
        <v>1.1461544824156795</v>
      </c>
      <c r="AK210">
        <v>1.1417619747043497</v>
      </c>
      <c r="AL210">
        <v>1.1378783838972699</v>
      </c>
      <c r="AM210">
        <v>1.1341723605914633</v>
      </c>
      <c r="AN210">
        <v>1.1302484570208713</v>
      </c>
      <c r="AO210">
        <v>1.1260244306324834</v>
      </c>
      <c r="AP210">
        <v>1.121772462993966</v>
      </c>
      <c r="AQ210">
        <v>1.1179442255810224</v>
      </c>
      <c r="AR210">
        <v>1.1142492750442667</v>
      </c>
      <c r="AS210">
        <v>1.1106670699084689</v>
      </c>
      <c r="AT210">
        <v>1.107185822006618</v>
      </c>
      <c r="AU210">
        <v>1.1037581520601762</v>
      </c>
    </row>
    <row r="211" spans="1:47" x14ac:dyDescent="0.2">
      <c r="A211">
        <v>205</v>
      </c>
      <c r="B211">
        <v>0.93768617540771948</v>
      </c>
      <c r="C211">
        <v>0.96816608605098864</v>
      </c>
      <c r="D211">
        <v>0.99055925537080347</v>
      </c>
      <c r="E211">
        <v>1.1951568555037027</v>
      </c>
      <c r="F211">
        <v>1.5638377999169906</v>
      </c>
      <c r="G211">
        <v>1.44753604217931</v>
      </c>
      <c r="H211">
        <v>1.287535785916138</v>
      </c>
      <c r="I211">
        <v>1.1283746965008408</v>
      </c>
      <c r="J211">
        <v>1.032643067891732</v>
      </c>
      <c r="K211">
        <v>1.0530073430826672</v>
      </c>
      <c r="L211">
        <v>1.0424290304166188</v>
      </c>
      <c r="M211">
        <v>1.0462104278865394</v>
      </c>
      <c r="N211">
        <v>1.0751243175097869</v>
      </c>
      <c r="O211">
        <v>1.0974789881710847</v>
      </c>
      <c r="P211">
        <v>1.1099948674229756</v>
      </c>
      <c r="Q211">
        <v>1.0949282877106861</v>
      </c>
      <c r="R211">
        <v>1.0837890806157531</v>
      </c>
      <c r="S211">
        <v>1.0710232396063402</v>
      </c>
      <c r="T211">
        <v>1.0679958804319112</v>
      </c>
      <c r="U211">
        <v>1.0630594955819146</v>
      </c>
      <c r="V211">
        <v>1.0560939119310664</v>
      </c>
      <c r="W211">
        <v>1.051636116411812</v>
      </c>
      <c r="X211">
        <v>1.0476411869041742</v>
      </c>
      <c r="Y211">
        <v>1.0428335710027252</v>
      </c>
      <c r="Z211">
        <v>1.0416688583919425</v>
      </c>
      <c r="AA211">
        <v>1.038852486263578</v>
      </c>
      <c r="AB211">
        <v>1.0357401631719252</v>
      </c>
      <c r="AC211">
        <v>1.0358695187371776</v>
      </c>
      <c r="AD211">
        <v>1.0365580426288068</v>
      </c>
      <c r="AE211">
        <v>1.0336999198014292</v>
      </c>
      <c r="AF211">
        <v>1.0294600846243396</v>
      </c>
      <c r="AG211">
        <v>1.0245882079563435</v>
      </c>
      <c r="AH211">
        <v>1.0202490552946046</v>
      </c>
      <c r="AI211">
        <v>1.0163812099852563</v>
      </c>
      <c r="AJ211">
        <v>1.0130905086504916</v>
      </c>
      <c r="AK211">
        <v>1.0099799519461916</v>
      </c>
      <c r="AL211">
        <v>1.0072490614551735</v>
      </c>
      <c r="AM211">
        <v>1.0046671429287275</v>
      </c>
      <c r="AN211">
        <v>1.0018756772994033</v>
      </c>
      <c r="AO211">
        <v>0.99876810587695219</v>
      </c>
      <c r="AP211">
        <v>0.9956345013291491</v>
      </c>
      <c r="AQ211">
        <v>0.991665959300155</v>
      </c>
      <c r="AR211">
        <v>0.98780344564968214</v>
      </c>
      <c r="AS211">
        <v>0.98402438173283568</v>
      </c>
      <c r="AT211">
        <v>0.9803213487983955</v>
      </c>
      <c r="AU211">
        <v>0.9766351554749988</v>
      </c>
    </row>
    <row r="212" spans="1:47" x14ac:dyDescent="0.2">
      <c r="A212">
        <v>206</v>
      </c>
      <c r="B212">
        <v>0.93768617540771948</v>
      </c>
      <c r="C212">
        <v>0.96816608605098864</v>
      </c>
      <c r="D212">
        <v>0.99055925537080347</v>
      </c>
      <c r="E212">
        <v>1.1951568555037027</v>
      </c>
      <c r="F212">
        <v>1.5638377999169906</v>
      </c>
      <c r="G212">
        <v>1.44753604217931</v>
      </c>
      <c r="H212">
        <v>1.2874950299776375</v>
      </c>
      <c r="I212">
        <v>1.1282988723769141</v>
      </c>
      <c r="J212">
        <v>1.0324814557601483</v>
      </c>
      <c r="K212">
        <v>1.0528035118489159</v>
      </c>
      <c r="L212">
        <v>1.0421523103354975</v>
      </c>
      <c r="M212">
        <v>1.0458333523230203</v>
      </c>
      <c r="N212">
        <v>1.0748162425626473</v>
      </c>
      <c r="O212">
        <v>1.0970718899597101</v>
      </c>
      <c r="P212">
        <v>1.1094709367693787</v>
      </c>
      <c r="Q212">
        <v>1.0942672145424179</v>
      </c>
      <c r="R212">
        <v>1.0829778213036607</v>
      </c>
      <c r="S212">
        <v>1.0700213367717857</v>
      </c>
      <c r="T212">
        <v>1.0668073850913775</v>
      </c>
      <c r="U212">
        <v>1.0616324272095246</v>
      </c>
      <c r="V212">
        <v>1.0544520465814737</v>
      </c>
      <c r="W212">
        <v>1.0497775925653494</v>
      </c>
      <c r="X212">
        <v>1.0455384524126974</v>
      </c>
      <c r="Y212">
        <v>1.0405428823130403</v>
      </c>
      <c r="Z212">
        <v>1.0391645342970541</v>
      </c>
      <c r="AA212">
        <v>1.0362671860289374</v>
      </c>
      <c r="AB212">
        <v>1.0330454266674058</v>
      </c>
      <c r="AC212">
        <v>1.0330685739672678</v>
      </c>
      <c r="AD212">
        <v>1.0336731932546666</v>
      </c>
      <c r="AE212">
        <v>1.030724210920686</v>
      </c>
      <c r="AF212">
        <v>1.0264069988652262</v>
      </c>
      <c r="AG212">
        <v>1.0214447834988882</v>
      </c>
      <c r="AH212">
        <v>1.017021489911518</v>
      </c>
      <c r="AI212">
        <v>1.0130770455112066</v>
      </c>
      <c r="AJ212">
        <v>1.0097152258425064</v>
      </c>
      <c r="AK212">
        <v>1.0065408618870728</v>
      </c>
      <c r="AL212">
        <v>1.0037411556390314</v>
      </c>
      <c r="AM212">
        <v>1.0010938498254034</v>
      </c>
      <c r="AN212">
        <v>0.99823716998344325</v>
      </c>
      <c r="AO212">
        <v>0.99506676599436084</v>
      </c>
      <c r="AP212">
        <v>0.99187297654083983</v>
      </c>
      <c r="AQ212">
        <v>0.9878630438481093</v>
      </c>
      <c r="AR212">
        <v>0.98396632683697627</v>
      </c>
      <c r="AS212">
        <v>0.98016041215632832</v>
      </c>
      <c r="AT212">
        <v>0.97643305763489963</v>
      </c>
      <c r="AU212">
        <v>0.97272687422413817</v>
      </c>
    </row>
    <row r="213" spans="1:47" x14ac:dyDescent="0.2">
      <c r="A213">
        <v>207</v>
      </c>
      <c r="B213">
        <v>0.93768617540771948</v>
      </c>
      <c r="C213">
        <v>0.96816608605098864</v>
      </c>
      <c r="D213">
        <v>0.99055925537080347</v>
      </c>
      <c r="E213">
        <v>1.1951568555037027</v>
      </c>
      <c r="F213">
        <v>1.5638377999169906</v>
      </c>
      <c r="G213">
        <v>1.44753604217931</v>
      </c>
      <c r="H213">
        <v>1.2880257493770872</v>
      </c>
      <c r="I213">
        <v>1.1287610535424297</v>
      </c>
      <c r="J213">
        <v>1.0327989808992413</v>
      </c>
      <c r="K213">
        <v>1.0531686405012144</v>
      </c>
      <c r="L213">
        <v>1.0424523860459747</v>
      </c>
      <c r="M213">
        <v>1.0458661815841599</v>
      </c>
      <c r="N213">
        <v>1.0742807409567072</v>
      </c>
      <c r="O213">
        <v>1.0962180182984425</v>
      </c>
      <c r="P213">
        <v>1.1082304392885929</v>
      </c>
      <c r="Q213">
        <v>1.0925511184651695</v>
      </c>
      <c r="R213">
        <v>1.0807470598194784</v>
      </c>
      <c r="S213">
        <v>1.067266050810509</v>
      </c>
      <c r="T213">
        <v>1.0634310824270972</v>
      </c>
      <c r="U213">
        <v>1.0575473828431052</v>
      </c>
      <c r="V213">
        <v>1.0496810749649745</v>
      </c>
      <c r="W213">
        <v>1.0443615534566462</v>
      </c>
      <c r="X213">
        <v>1.0394910633997927</v>
      </c>
      <c r="Y213">
        <v>1.0339327085910139</v>
      </c>
      <c r="Z213">
        <v>1.0320221471495659</v>
      </c>
      <c r="AA213">
        <v>1.0286953586234482</v>
      </c>
      <c r="AB213">
        <v>1.0251536143603264</v>
      </c>
      <c r="AC213">
        <v>1.0248705481783289</v>
      </c>
      <c r="AD213">
        <v>1.0252019156010221</v>
      </c>
      <c r="AE213">
        <v>1.0220068924802392</v>
      </c>
      <c r="AF213">
        <v>1.0174577444065083</v>
      </c>
      <c r="AG213">
        <v>1.0122746051237015</v>
      </c>
      <c r="AH213">
        <v>1.0076544561411229</v>
      </c>
      <c r="AI213">
        <v>1.0035134938226005</v>
      </c>
      <c r="AJ213">
        <v>0.99995351901215002</v>
      </c>
      <c r="AK213">
        <v>0.99660434568068934</v>
      </c>
      <c r="AL213">
        <v>0.99362270418143739</v>
      </c>
      <c r="AM213">
        <v>0.99079118726869975</v>
      </c>
      <c r="AN213">
        <v>0.98777303563245378</v>
      </c>
      <c r="AO213">
        <v>0.98443103831177226</v>
      </c>
      <c r="AP213">
        <v>0.9810798960512005</v>
      </c>
      <c r="AQ213">
        <v>0.97701789217035195</v>
      </c>
      <c r="AR213">
        <v>0.97308042699196062</v>
      </c>
      <c r="AS213">
        <v>0.96924521266850261</v>
      </c>
      <c r="AT213">
        <v>0.96550172448421723</v>
      </c>
      <c r="AU213">
        <v>0.96179145401477206</v>
      </c>
    </row>
    <row r="214" spans="1:47" x14ac:dyDescent="0.2">
      <c r="A214">
        <v>208</v>
      </c>
      <c r="B214">
        <v>0.93768617540771948</v>
      </c>
      <c r="C214">
        <v>0.96816608605098864</v>
      </c>
      <c r="D214">
        <v>0.99055925537080347</v>
      </c>
      <c r="E214">
        <v>1.1951568555037027</v>
      </c>
      <c r="F214">
        <v>1.5638377999169906</v>
      </c>
      <c r="G214">
        <v>1.44753604217931</v>
      </c>
      <c r="H214">
        <v>1.2880237903109808</v>
      </c>
      <c r="I214">
        <v>1.1287413080706332</v>
      </c>
      <c r="J214">
        <v>1.0327313578753894</v>
      </c>
      <c r="K214">
        <v>1.0530836333623372</v>
      </c>
      <c r="L214">
        <v>1.0423315409366716</v>
      </c>
      <c r="M214">
        <v>1.0456836622225327</v>
      </c>
      <c r="N214">
        <v>1.0741034856191047</v>
      </c>
      <c r="O214">
        <v>1.0959763211473483</v>
      </c>
      <c r="P214">
        <v>1.107909428767673</v>
      </c>
      <c r="Q214">
        <v>1.092137929270744</v>
      </c>
      <c r="R214">
        <v>1.0802304913132104</v>
      </c>
      <c r="S214">
        <v>1.0666194447388702</v>
      </c>
      <c r="T214">
        <v>1.0626541581056712</v>
      </c>
      <c r="U214">
        <v>1.0566017607435954</v>
      </c>
      <c r="V214">
        <v>1.0485821605328098</v>
      </c>
      <c r="W214">
        <v>1.0431049947566766</v>
      </c>
      <c r="X214">
        <v>1.0380574190592498</v>
      </c>
      <c r="Y214">
        <v>1.0323586716741024</v>
      </c>
      <c r="Z214">
        <v>1.0302883576900586</v>
      </c>
      <c r="AA214">
        <v>1.0268977202432319</v>
      </c>
      <c r="AB214">
        <v>1.0232724205873032</v>
      </c>
      <c r="AC214">
        <v>1.0229097164947933</v>
      </c>
      <c r="AD214">
        <v>1.0231777024368232</v>
      </c>
      <c r="AE214">
        <v>1.0199125978883017</v>
      </c>
      <c r="AF214">
        <v>1.0153049693240561</v>
      </c>
      <c r="AG214">
        <v>1.0100538919681135</v>
      </c>
      <c r="AH214">
        <v>1.0053685210891068</v>
      </c>
      <c r="AI214">
        <v>1.0011695244880547</v>
      </c>
      <c r="AJ214">
        <v>0.99755335228439046</v>
      </c>
      <c r="AK214">
        <v>0.99415556852135123</v>
      </c>
      <c r="AL214">
        <v>0.99112135831971138</v>
      </c>
      <c r="AM214">
        <v>0.98823744785232648</v>
      </c>
      <c r="AN214">
        <v>0.98516942389386064</v>
      </c>
      <c r="AO214">
        <v>0.98177675415859844</v>
      </c>
      <c r="AP214">
        <v>0.978379450680399</v>
      </c>
      <c r="AQ214">
        <v>0.97428547272229049</v>
      </c>
      <c r="AR214">
        <v>0.97032165070814413</v>
      </c>
      <c r="AS214">
        <v>0.96646584351897291</v>
      </c>
      <c r="AT214">
        <v>0.96270397125633855</v>
      </c>
      <c r="AU214">
        <v>0.95897885591834875</v>
      </c>
    </row>
    <row r="215" spans="1:47" x14ac:dyDescent="0.2">
      <c r="A215">
        <v>209</v>
      </c>
      <c r="B215">
        <v>0.93768617540771948</v>
      </c>
      <c r="C215">
        <v>0.96816608605098864</v>
      </c>
      <c r="D215">
        <v>0.99055925537080347</v>
      </c>
      <c r="E215">
        <v>1.1951568555037027</v>
      </c>
      <c r="F215">
        <v>1.5638377999169906</v>
      </c>
      <c r="G215">
        <v>1.44753604217931</v>
      </c>
      <c r="H215">
        <v>1.2874830651680986</v>
      </c>
      <c r="I215">
        <v>1.128220500517163</v>
      </c>
      <c r="J215">
        <v>1.0322372898190875</v>
      </c>
      <c r="K215">
        <v>1.0525066276252664</v>
      </c>
      <c r="L215">
        <v>1.0417417524432617</v>
      </c>
      <c r="M215">
        <v>1.0452366261610919</v>
      </c>
      <c r="N215">
        <v>1.0742700359031316</v>
      </c>
      <c r="O215">
        <v>1.096342209003728</v>
      </c>
      <c r="P215">
        <v>1.1085239185309195</v>
      </c>
      <c r="Q215">
        <v>1.0930637164047998</v>
      </c>
      <c r="R215">
        <v>1.0814951477649699</v>
      </c>
      <c r="S215">
        <v>1.0682204620736637</v>
      </c>
      <c r="T215">
        <v>1.0646636282267115</v>
      </c>
      <c r="U215">
        <v>1.0590778372403571</v>
      </c>
      <c r="V215">
        <v>1.051513201154517</v>
      </c>
      <c r="W215">
        <v>1.0464641108028427</v>
      </c>
      <c r="X215">
        <v>1.0418414876946245</v>
      </c>
      <c r="Y215">
        <v>1.0365268062577644</v>
      </c>
      <c r="Z215">
        <v>1.0348191983278412</v>
      </c>
      <c r="AA215">
        <v>1.0317295866121512</v>
      </c>
      <c r="AB215">
        <v>1.0283169450826857</v>
      </c>
      <c r="AC215">
        <v>1.0281599309155811</v>
      </c>
      <c r="AD215">
        <v>1.0286140609395171</v>
      </c>
      <c r="AE215">
        <v>1.0255117461728247</v>
      </c>
      <c r="AF215">
        <v>1.0210600499967564</v>
      </c>
      <c r="AG215">
        <v>1.0159598142851061</v>
      </c>
      <c r="AH215">
        <v>1.0114040283455938</v>
      </c>
      <c r="AI215">
        <v>1.0073371801415429</v>
      </c>
      <c r="AJ215">
        <v>1.0038567648323444</v>
      </c>
      <c r="AK215">
        <v>1.0005736067334257</v>
      </c>
      <c r="AL215">
        <v>0.99766168507174924</v>
      </c>
      <c r="AM215">
        <v>0.99490404789770281</v>
      </c>
      <c r="AN215">
        <v>0.9919412487120558</v>
      </c>
      <c r="AO215">
        <v>0.98866623519902874</v>
      </c>
      <c r="AP215">
        <v>0.98537418186776693</v>
      </c>
      <c r="AQ215">
        <v>0.98131505598115731</v>
      </c>
      <c r="AR215">
        <v>0.97737803656431599</v>
      </c>
      <c r="AS215">
        <v>0.9735408915714554</v>
      </c>
      <c r="AT215">
        <v>0.96978842628446449</v>
      </c>
      <c r="AU215">
        <v>0.96606421797980513</v>
      </c>
    </row>
    <row r="216" spans="1:47" x14ac:dyDescent="0.2">
      <c r="A216">
        <v>210</v>
      </c>
      <c r="B216">
        <v>0.93768617540771948</v>
      </c>
      <c r="C216">
        <v>0.96816608605098864</v>
      </c>
      <c r="D216">
        <v>0.99055925537080347</v>
      </c>
      <c r="E216">
        <v>1.1951568555037027</v>
      </c>
      <c r="F216">
        <v>1.5638377999169906</v>
      </c>
      <c r="G216">
        <v>1.44753604217931</v>
      </c>
      <c r="H216">
        <v>1.2874755865896355</v>
      </c>
      <c r="I216">
        <v>1.1281840000853169</v>
      </c>
      <c r="J216">
        <v>1.0320944482703367</v>
      </c>
      <c r="K216">
        <v>1.0523301666415927</v>
      </c>
      <c r="L216">
        <v>1.0414968501508841</v>
      </c>
      <c r="M216">
        <v>1.0448843299321571</v>
      </c>
      <c r="N216">
        <v>1.0739524145451287</v>
      </c>
      <c r="O216">
        <v>1.0959184774420487</v>
      </c>
      <c r="P216">
        <v>1.1079721671248155</v>
      </c>
      <c r="Q216">
        <v>1.0923650170996213</v>
      </c>
      <c r="R216">
        <v>1.0806341147810354</v>
      </c>
      <c r="S216">
        <v>1.0671588817264441</v>
      </c>
      <c r="T216">
        <v>1.0634006546494088</v>
      </c>
      <c r="U216">
        <v>1.05755835752947</v>
      </c>
      <c r="V216">
        <v>1.0497638678120622</v>
      </c>
      <c r="W216">
        <v>1.0444833161576899</v>
      </c>
      <c r="X216">
        <v>1.0396065563300885</v>
      </c>
      <c r="Y216">
        <v>1.0340949707277483</v>
      </c>
      <c r="Z216">
        <v>1.0321677202251522</v>
      </c>
      <c r="AA216">
        <v>1.0289965399480692</v>
      </c>
      <c r="AB216">
        <v>1.0254623763008728</v>
      </c>
      <c r="AC216">
        <v>1.0251900248710015</v>
      </c>
      <c r="AD216">
        <v>1.0255523823337902</v>
      </c>
      <c r="AE216">
        <v>1.0223493532274555</v>
      </c>
      <c r="AF216">
        <v>1.0178135341717098</v>
      </c>
      <c r="AG216">
        <v>1.0126169560468135</v>
      </c>
      <c r="AH216">
        <v>1.0079685232261755</v>
      </c>
      <c r="AI216">
        <v>1.003819118878593</v>
      </c>
      <c r="AJ216">
        <v>1.0002588409540445</v>
      </c>
      <c r="AK216">
        <v>0.99690591411274687</v>
      </c>
      <c r="AL216">
        <v>0.99391889329490857</v>
      </c>
      <c r="AM216">
        <v>0.99108646020353397</v>
      </c>
      <c r="AN216">
        <v>0.98805189808036453</v>
      </c>
      <c r="AO216">
        <v>0.98470423702948628</v>
      </c>
      <c r="AP216">
        <v>0.98134530600518999</v>
      </c>
      <c r="AQ216">
        <v>0.97723972385009961</v>
      </c>
      <c r="AR216">
        <v>0.97326377359144978</v>
      </c>
      <c r="AS216">
        <v>0.96939542191887729</v>
      </c>
      <c r="AT216">
        <v>0.96561473828041455</v>
      </c>
      <c r="AU216">
        <v>0.96186708102058294</v>
      </c>
    </row>
    <row r="217" spans="1:47" x14ac:dyDescent="0.2">
      <c r="A217">
        <v>211</v>
      </c>
      <c r="B217">
        <v>0.68363914908250756</v>
      </c>
      <c r="C217">
        <v>0.68798082958904094</v>
      </c>
      <c r="D217">
        <v>0.70703915605986811</v>
      </c>
      <c r="E217">
        <v>0.88119468004591073</v>
      </c>
      <c r="F217">
        <v>1.3219359777019997</v>
      </c>
      <c r="G217">
        <v>1.1744792532072996</v>
      </c>
      <c r="H217">
        <v>1.010997011955481</v>
      </c>
      <c r="I217">
        <v>0.85889683025144092</v>
      </c>
      <c r="J217">
        <v>0.76353851805066786</v>
      </c>
      <c r="K217">
        <v>0.78839465377933005</v>
      </c>
      <c r="L217">
        <v>0.78293447510196068</v>
      </c>
      <c r="M217">
        <v>0.79025945971063283</v>
      </c>
      <c r="N217">
        <v>0.81938060002436863</v>
      </c>
      <c r="O217">
        <v>0.84476557716860257</v>
      </c>
      <c r="P217">
        <v>0.85965520160286257</v>
      </c>
      <c r="Q217">
        <v>0.84743538355113124</v>
      </c>
      <c r="R217">
        <v>0.83964835745201771</v>
      </c>
      <c r="S217">
        <v>0.82779652950908666</v>
      </c>
      <c r="T217">
        <v>0.82849473957785624</v>
      </c>
      <c r="U217">
        <v>0.82540542054240884</v>
      </c>
      <c r="V217">
        <v>0.82135693320702641</v>
      </c>
      <c r="W217">
        <v>0.81930624316277945</v>
      </c>
      <c r="X217">
        <v>0.81647120015517349</v>
      </c>
      <c r="Y217">
        <v>0.81394502695908277</v>
      </c>
      <c r="Z217">
        <v>0.81385874176652551</v>
      </c>
      <c r="AA217">
        <v>0.81510407674736396</v>
      </c>
      <c r="AB217">
        <v>0.81379559561707149</v>
      </c>
      <c r="AC217">
        <v>0.81511375854094392</v>
      </c>
      <c r="AD217">
        <v>0.81730187946027888</v>
      </c>
      <c r="AE217">
        <v>0.81543142121982581</v>
      </c>
      <c r="AF217">
        <v>0.81227524047318678</v>
      </c>
      <c r="AG217">
        <v>0.80844140032110667</v>
      </c>
      <c r="AH217">
        <v>0.80515822774138368</v>
      </c>
      <c r="AI217">
        <v>0.80245686043793296</v>
      </c>
      <c r="AJ217">
        <v>0.80034260399068335</v>
      </c>
      <c r="AK217">
        <v>0.79850357504901914</v>
      </c>
      <c r="AL217">
        <v>0.79684554811570196</v>
      </c>
      <c r="AM217">
        <v>0.79529312122471241</v>
      </c>
      <c r="AN217">
        <v>0.79353083091666143</v>
      </c>
      <c r="AO217">
        <v>0.79142465497022618</v>
      </c>
      <c r="AP217">
        <v>0.7892903763327247</v>
      </c>
      <c r="AQ217">
        <v>0.78492613981128578</v>
      </c>
      <c r="AR217">
        <v>0.78065497833103537</v>
      </c>
      <c r="AS217">
        <v>0.77645230037908919</v>
      </c>
      <c r="AT217">
        <v>0.7723056512679084</v>
      </c>
      <c r="AU217">
        <v>0.76814459711526739</v>
      </c>
    </row>
    <row r="218" spans="1:47" x14ac:dyDescent="0.2">
      <c r="A218">
        <v>212</v>
      </c>
      <c r="B218">
        <v>0.68363914908250756</v>
      </c>
      <c r="C218">
        <v>0.68798082958904094</v>
      </c>
      <c r="D218">
        <v>0.70703915605986811</v>
      </c>
      <c r="E218">
        <v>0.88119468004591073</v>
      </c>
      <c r="F218">
        <v>1.3219359777019997</v>
      </c>
      <c r="G218">
        <v>1.1744792532072996</v>
      </c>
      <c r="H218">
        <v>1.010986480253671</v>
      </c>
      <c r="I218">
        <v>0.85878920031595818</v>
      </c>
      <c r="J218">
        <v>0.76319930265716585</v>
      </c>
      <c r="K218">
        <v>0.78798961333360995</v>
      </c>
      <c r="L218">
        <v>0.78238498764343545</v>
      </c>
      <c r="M218">
        <v>0.78946152885313914</v>
      </c>
      <c r="N218">
        <v>0.81862794376428361</v>
      </c>
      <c r="O218">
        <v>0.8437711269218181</v>
      </c>
      <c r="P218">
        <v>0.85838102308977937</v>
      </c>
      <c r="Q218">
        <v>0.84585029326858541</v>
      </c>
      <c r="R218">
        <v>0.83773135373336016</v>
      </c>
      <c r="S218">
        <v>0.82546686388615875</v>
      </c>
      <c r="T218">
        <v>0.82578957304922429</v>
      </c>
      <c r="U218">
        <v>0.82222518321094351</v>
      </c>
      <c r="V218">
        <v>0.8177886096059922</v>
      </c>
      <c r="W218">
        <v>0.81536016102073761</v>
      </c>
      <c r="X218">
        <v>0.8121111717477858</v>
      </c>
      <c r="Y218">
        <v>0.80930340617730334</v>
      </c>
      <c r="Z218">
        <v>0.80889580970660147</v>
      </c>
      <c r="AA218">
        <v>0.81010083817445089</v>
      </c>
      <c r="AB218">
        <v>0.80863446102643688</v>
      </c>
      <c r="AC218">
        <v>0.80980721396198108</v>
      </c>
      <c r="AD218">
        <v>0.81189391207084638</v>
      </c>
      <c r="AE218">
        <v>0.80990463970478677</v>
      </c>
      <c r="AF218">
        <v>0.80666134126425959</v>
      </c>
      <c r="AG218">
        <v>0.80271784529731671</v>
      </c>
      <c r="AH218">
        <v>0.79933367760292329</v>
      </c>
      <c r="AI218">
        <v>0.79655153394229572</v>
      </c>
      <c r="AJ218">
        <v>0.79436303699775634</v>
      </c>
      <c r="AK218">
        <v>0.79246885882220341</v>
      </c>
      <c r="AL218">
        <v>0.79074743114846857</v>
      </c>
      <c r="AM218">
        <v>0.78913322017508414</v>
      </c>
      <c r="AN218">
        <v>0.78731537587964395</v>
      </c>
      <c r="AO218">
        <v>0.78515278174089209</v>
      </c>
      <c r="AP218">
        <v>0.78297259333016045</v>
      </c>
      <c r="AQ218">
        <v>0.77854821393618756</v>
      </c>
      <c r="AR218">
        <v>0.77422749922410794</v>
      </c>
      <c r="AS218">
        <v>0.76998597500516286</v>
      </c>
      <c r="AT218">
        <v>0.76580287914174694</v>
      </c>
      <c r="AU218">
        <v>0.76161076105421799</v>
      </c>
    </row>
    <row r="219" spans="1:47" x14ac:dyDescent="0.2">
      <c r="A219">
        <v>213</v>
      </c>
      <c r="B219">
        <v>0.68363914908250756</v>
      </c>
      <c r="C219">
        <v>0.68798082958904094</v>
      </c>
      <c r="D219">
        <v>0.70703915605986811</v>
      </c>
      <c r="E219">
        <v>0.88119468004591073</v>
      </c>
      <c r="F219">
        <v>1.3219359777019997</v>
      </c>
      <c r="G219">
        <v>1.1744792532072996</v>
      </c>
      <c r="H219">
        <v>1.0110776433161266</v>
      </c>
      <c r="I219">
        <v>0.85857543181342522</v>
      </c>
      <c r="J219">
        <v>0.76253827062131807</v>
      </c>
      <c r="K219">
        <v>0.78723556895213798</v>
      </c>
      <c r="L219">
        <v>0.78134294768067414</v>
      </c>
      <c r="M219">
        <v>0.7878739223895127</v>
      </c>
      <c r="N219">
        <v>0.81703846640064581</v>
      </c>
      <c r="O219">
        <v>0.84165083349757086</v>
      </c>
      <c r="P219">
        <v>0.85566186134985267</v>
      </c>
      <c r="Q219">
        <v>0.84241518422107808</v>
      </c>
      <c r="R219">
        <v>0.83355219130429359</v>
      </c>
      <c r="S219">
        <v>0.82050993504280922</v>
      </c>
      <c r="T219">
        <v>0.81996947412916399</v>
      </c>
      <c r="U219">
        <v>0.81544515125941119</v>
      </c>
      <c r="V219">
        <v>0.81010491320741507</v>
      </c>
      <c r="W219">
        <v>0.80685298562509089</v>
      </c>
      <c r="X219">
        <v>0.80283782801733916</v>
      </c>
      <c r="Y219">
        <v>0.79937401962980925</v>
      </c>
      <c r="Z219">
        <v>0.79835908001883693</v>
      </c>
      <c r="AA219">
        <v>0.79909865757422971</v>
      </c>
      <c r="AB219">
        <v>0.79728781483379452</v>
      </c>
      <c r="AC219">
        <v>0.79814248826418577</v>
      </c>
      <c r="AD219">
        <v>0.79996562195568499</v>
      </c>
      <c r="AE219">
        <v>0.79773108602753517</v>
      </c>
      <c r="AF219">
        <v>0.79427227364001096</v>
      </c>
      <c r="AG219">
        <v>0.79014695360891984</v>
      </c>
      <c r="AH219">
        <v>0.78659251626130977</v>
      </c>
      <c r="AI219">
        <v>0.78365315808702274</v>
      </c>
      <c r="AJ219">
        <v>0.78131612217847857</v>
      </c>
      <c r="AK219">
        <v>0.77928493702978796</v>
      </c>
      <c r="AL219">
        <v>0.77742960888811385</v>
      </c>
      <c r="AM219">
        <v>0.77569196780782146</v>
      </c>
      <c r="AN219">
        <v>0.77376172855693082</v>
      </c>
      <c r="AO219">
        <v>0.77149438039374818</v>
      </c>
      <c r="AP219">
        <v>0.76921958428150272</v>
      </c>
      <c r="AQ219">
        <v>0.76476006022858456</v>
      </c>
      <c r="AR219">
        <v>0.76041444477575448</v>
      </c>
      <c r="AS219">
        <v>0.75615816999730068</v>
      </c>
      <c r="AT219">
        <v>0.75197394688291597</v>
      </c>
      <c r="AU219">
        <v>0.74779220440392447</v>
      </c>
    </row>
    <row r="220" spans="1:47" x14ac:dyDescent="0.2">
      <c r="A220">
        <v>214</v>
      </c>
      <c r="B220">
        <v>0.68363914908250756</v>
      </c>
      <c r="C220">
        <v>0.68798082958904094</v>
      </c>
      <c r="D220">
        <v>0.70703915605986811</v>
      </c>
      <c r="E220">
        <v>0.88119468004591073</v>
      </c>
      <c r="F220">
        <v>1.3219359777019997</v>
      </c>
      <c r="G220">
        <v>1.1744792532072996</v>
      </c>
      <c r="H220">
        <v>1.0109944263972339</v>
      </c>
      <c r="I220">
        <v>0.85842231321922047</v>
      </c>
      <c r="J220">
        <v>0.76220769618166762</v>
      </c>
      <c r="K220">
        <v>0.78684316800097776</v>
      </c>
      <c r="L220">
        <v>0.78083754492864088</v>
      </c>
      <c r="M220">
        <v>0.78718874482082757</v>
      </c>
      <c r="N220">
        <v>0.81647162188918565</v>
      </c>
      <c r="O220">
        <v>0.84091839530989765</v>
      </c>
      <c r="P220">
        <v>0.85473666240362689</v>
      </c>
      <c r="Q220">
        <v>0.84127605447934828</v>
      </c>
      <c r="R220">
        <v>0.83217595425741386</v>
      </c>
      <c r="S220">
        <v>0.81884024950656065</v>
      </c>
      <c r="T220">
        <v>0.81802569554840832</v>
      </c>
      <c r="U220">
        <v>0.8131448041973437</v>
      </c>
      <c r="V220">
        <v>0.80750975057121732</v>
      </c>
      <c r="W220">
        <v>0.80396125530555851</v>
      </c>
      <c r="X220">
        <v>0.79962389172941939</v>
      </c>
      <c r="Y220">
        <v>0.7959327862977329</v>
      </c>
      <c r="Z220">
        <v>0.79465839075711853</v>
      </c>
      <c r="AA220">
        <v>0.79535542263654657</v>
      </c>
      <c r="AB220">
        <v>0.79341434786090659</v>
      </c>
      <c r="AC220">
        <v>0.79414909322207816</v>
      </c>
      <c r="AD220">
        <v>0.79588456415448494</v>
      </c>
      <c r="AE220">
        <v>0.79355139000023744</v>
      </c>
      <c r="AF220">
        <v>0.79001791945613387</v>
      </c>
      <c r="AG220">
        <v>0.78579815186292068</v>
      </c>
      <c r="AH220">
        <v>0.78215880236535062</v>
      </c>
      <c r="AI220">
        <v>0.77915012453936172</v>
      </c>
      <c r="AJ220">
        <v>0.77675025786172203</v>
      </c>
      <c r="AK220">
        <v>0.77466815156896696</v>
      </c>
      <c r="AL220">
        <v>0.77275861572339566</v>
      </c>
      <c r="AM220">
        <v>0.77096682098370584</v>
      </c>
      <c r="AN220">
        <v>0.76898445012130712</v>
      </c>
      <c r="AO220">
        <v>0.7666677142702798</v>
      </c>
      <c r="AP220">
        <v>0.76435167480096122</v>
      </c>
      <c r="AQ220">
        <v>0.75984264032648141</v>
      </c>
      <c r="AR220">
        <v>0.75545632163393239</v>
      </c>
      <c r="AS220">
        <v>0.75116827130021424</v>
      </c>
      <c r="AT220">
        <v>0.74695469116464952</v>
      </c>
      <c r="AU220">
        <v>0.74274833194907264</v>
      </c>
    </row>
    <row r="221" spans="1:47" x14ac:dyDescent="0.2">
      <c r="A221">
        <v>215</v>
      </c>
      <c r="B221">
        <v>0.68363914908250756</v>
      </c>
      <c r="C221">
        <v>0.68798082958904094</v>
      </c>
      <c r="D221">
        <v>0.70703915605986811</v>
      </c>
      <c r="E221">
        <v>0.88119468004591073</v>
      </c>
      <c r="F221">
        <v>1.3219359777019997</v>
      </c>
      <c r="G221">
        <v>1.1744792532072996</v>
      </c>
      <c r="H221">
        <v>1.010955672549481</v>
      </c>
      <c r="I221">
        <v>0.8585981760962117</v>
      </c>
      <c r="J221">
        <v>0.76268694459072062</v>
      </c>
      <c r="K221">
        <v>0.78739265981800743</v>
      </c>
      <c r="L221">
        <v>0.7815890918131132</v>
      </c>
      <c r="M221">
        <v>0.78832492407956767</v>
      </c>
      <c r="N221">
        <v>0.81759079151149128</v>
      </c>
      <c r="O221">
        <v>0.84240945392269106</v>
      </c>
      <c r="P221">
        <v>0.85665002382803379</v>
      </c>
      <c r="Q221">
        <v>0.84369216510622436</v>
      </c>
      <c r="R221">
        <v>0.83512235494298293</v>
      </c>
      <c r="S221">
        <v>0.82234795516018233</v>
      </c>
      <c r="T221">
        <v>0.82215138557474499</v>
      </c>
      <c r="U221">
        <v>0.81797170013142462</v>
      </c>
      <c r="V221">
        <v>0.81299150837721068</v>
      </c>
      <c r="W221">
        <v>0.81005069379544359</v>
      </c>
      <c r="X221">
        <v>0.80628711668755559</v>
      </c>
      <c r="Y221">
        <v>0.80308144700266648</v>
      </c>
      <c r="Z221">
        <v>0.80226700814534091</v>
      </c>
      <c r="AA221">
        <v>0.8032864971918231</v>
      </c>
      <c r="AB221">
        <v>0.80160413021511467</v>
      </c>
      <c r="AC221">
        <v>0.80257762896213347</v>
      </c>
      <c r="AD221">
        <v>0.80451028702564487</v>
      </c>
      <c r="AE221">
        <v>0.802362616487026</v>
      </c>
      <c r="AF221">
        <v>0.79899007289316715</v>
      </c>
      <c r="AG221">
        <v>0.7949141530049415</v>
      </c>
      <c r="AH221">
        <v>0.79140764649820861</v>
      </c>
      <c r="AI221">
        <v>0.78851966631955483</v>
      </c>
      <c r="AJ221">
        <v>0.78623260383543792</v>
      </c>
      <c r="AK221">
        <v>0.78425510578826085</v>
      </c>
      <c r="AL221">
        <v>0.78244661843518259</v>
      </c>
      <c r="AM221">
        <v>0.78074920400506087</v>
      </c>
      <c r="AN221">
        <v>0.77885498614667081</v>
      </c>
      <c r="AO221">
        <v>0.77661909743251556</v>
      </c>
      <c r="AP221">
        <v>0.77437498517790171</v>
      </c>
      <c r="AQ221">
        <v>0.76989940258419021</v>
      </c>
      <c r="AR221">
        <v>0.76553754984753308</v>
      </c>
      <c r="AS221">
        <v>0.76126501228237842</v>
      </c>
      <c r="AT221">
        <v>0.75705698861962067</v>
      </c>
      <c r="AU221">
        <v>0.75284719796426658</v>
      </c>
    </row>
    <row r="222" spans="1:47" x14ac:dyDescent="0.2">
      <c r="A222">
        <v>216</v>
      </c>
      <c r="B222">
        <v>0.68363914908250756</v>
      </c>
      <c r="C222">
        <v>0.68798082958904094</v>
      </c>
      <c r="D222">
        <v>0.70703915605986811</v>
      </c>
      <c r="E222">
        <v>0.88119468004591073</v>
      </c>
      <c r="F222">
        <v>1.3219359777019997</v>
      </c>
      <c r="G222">
        <v>1.1744792532072996</v>
      </c>
      <c r="H222">
        <v>1.0109340664871811</v>
      </c>
      <c r="I222">
        <v>0.85850856262965258</v>
      </c>
      <c r="J222">
        <v>0.76238258673550108</v>
      </c>
      <c r="K222">
        <v>0.78703323092362187</v>
      </c>
      <c r="L222">
        <v>0.78110976119834796</v>
      </c>
      <c r="M222">
        <v>0.78765165321749298</v>
      </c>
      <c r="N222">
        <v>0.81699222930564619</v>
      </c>
      <c r="O222">
        <v>0.8416258686842385</v>
      </c>
      <c r="P222">
        <v>0.85565222071811109</v>
      </c>
      <c r="Q222">
        <v>0.84245345238167868</v>
      </c>
      <c r="R222">
        <v>0.83362473603989096</v>
      </c>
      <c r="S222">
        <v>0.82053056577252248</v>
      </c>
      <c r="T222">
        <v>0.82003144858602461</v>
      </c>
      <c r="U222">
        <v>0.81546810198687503</v>
      </c>
      <c r="V222">
        <v>0.81016470671614116</v>
      </c>
      <c r="W222">
        <v>0.80690789629584969</v>
      </c>
      <c r="X222">
        <v>0.80280081697057848</v>
      </c>
      <c r="Y222">
        <v>0.79935153743387433</v>
      </c>
      <c r="Z222">
        <v>0.79826390607626685</v>
      </c>
      <c r="AA222">
        <v>0.79922703801591022</v>
      </c>
      <c r="AB222">
        <v>0.79740678588822123</v>
      </c>
      <c r="AC222">
        <v>0.79825257280271045</v>
      </c>
      <c r="AD222">
        <v>0.80009322422380014</v>
      </c>
      <c r="AE222">
        <v>0.79784084206373229</v>
      </c>
      <c r="AF222">
        <v>0.79438885994535569</v>
      </c>
      <c r="AG222">
        <v>0.79021758981124623</v>
      </c>
      <c r="AH222">
        <v>0.78662268894566478</v>
      </c>
      <c r="AI222">
        <v>0.78366211395203411</v>
      </c>
      <c r="AJ222">
        <v>0.78130762018768829</v>
      </c>
      <c r="AK222">
        <v>0.77927770620997461</v>
      </c>
      <c r="AL222">
        <v>0.77741030458939209</v>
      </c>
      <c r="AM222">
        <v>0.77565534848058471</v>
      </c>
      <c r="AN222">
        <v>0.77370849881956627</v>
      </c>
      <c r="AO222">
        <v>0.77141958415069101</v>
      </c>
      <c r="AP222">
        <v>0.7691307265181736</v>
      </c>
      <c r="AQ222">
        <v>0.76460338032654096</v>
      </c>
      <c r="AR222">
        <v>0.76019847555062936</v>
      </c>
      <c r="AS222">
        <v>0.7558917111855431</v>
      </c>
      <c r="AT222">
        <v>0.75165200608882932</v>
      </c>
      <c r="AU222">
        <v>0.74741531939395056</v>
      </c>
    </row>
    <row r="223" spans="1:47" x14ac:dyDescent="0.2">
      <c r="A223">
        <v>217</v>
      </c>
      <c r="B223">
        <v>1.1106319053466358</v>
      </c>
      <c r="C223">
        <v>1.160468777911815</v>
      </c>
      <c r="D223">
        <v>1.18826497882352</v>
      </c>
      <c r="E223">
        <v>1.41223855455562</v>
      </c>
      <c r="F223">
        <v>1.7327684657112497</v>
      </c>
      <c r="G223">
        <v>1.636661725733751</v>
      </c>
      <c r="H223">
        <v>1.4841378216142083</v>
      </c>
      <c r="I223">
        <v>1.3234286844466743</v>
      </c>
      <c r="J223">
        <v>1.2318808898815166</v>
      </c>
      <c r="K223">
        <v>1.2499974315241846</v>
      </c>
      <c r="L223">
        <v>1.2374693222347288</v>
      </c>
      <c r="M223">
        <v>1.2403415520908938</v>
      </c>
      <c r="N223">
        <v>1.2623478839774136</v>
      </c>
      <c r="O223">
        <v>1.2830397820614636</v>
      </c>
      <c r="P223">
        <v>1.2936665022613631</v>
      </c>
      <c r="Q223">
        <v>1.2762216707504286</v>
      </c>
      <c r="R223">
        <v>1.2619179114870356</v>
      </c>
      <c r="S223">
        <v>1.2478545763078339</v>
      </c>
      <c r="T223">
        <v>1.2413321245920077</v>
      </c>
      <c r="U223">
        <v>1.2343568972559664</v>
      </c>
      <c r="V223">
        <v>1.2244832072648166</v>
      </c>
      <c r="W223">
        <v>1.2175951743715108</v>
      </c>
      <c r="X223">
        <v>1.2122764755744782</v>
      </c>
      <c r="Y223">
        <v>1.2053075169709087</v>
      </c>
      <c r="Z223">
        <v>1.2030140390656643</v>
      </c>
      <c r="AA223">
        <v>1.1967348396634045</v>
      </c>
      <c r="AB223">
        <v>1.1919955142830603</v>
      </c>
      <c r="AC223">
        <v>1.1909949607301265</v>
      </c>
      <c r="AD223">
        <v>1.1903104897018357</v>
      </c>
      <c r="AE223">
        <v>1.1864769950456151</v>
      </c>
      <c r="AF223">
        <v>1.181182596693819</v>
      </c>
      <c r="AG223">
        <v>1.1752872883575649</v>
      </c>
      <c r="AH223">
        <v>1.1699145573753005</v>
      </c>
      <c r="AI223">
        <v>1.1649252698881285</v>
      </c>
      <c r="AJ223">
        <v>1.1605120360523014</v>
      </c>
      <c r="AK223">
        <v>1.1562071334065969</v>
      </c>
      <c r="AL223">
        <v>1.1524307239545091</v>
      </c>
      <c r="AM223">
        <v>1.1488418733822217</v>
      </c>
      <c r="AN223">
        <v>1.1450372464826497</v>
      </c>
      <c r="AO223">
        <v>1.1409371466012512</v>
      </c>
      <c r="AP223">
        <v>1.1367973681677583</v>
      </c>
      <c r="AQ223">
        <v>1.1330394518313875</v>
      </c>
      <c r="AR223">
        <v>1.1293719884054219</v>
      </c>
      <c r="AS223">
        <v>1.1257658343236914</v>
      </c>
      <c r="AT223">
        <v>1.1222100501327259</v>
      </c>
      <c r="AU223">
        <v>1.118651264637057</v>
      </c>
    </row>
    <row r="224" spans="1:47" x14ac:dyDescent="0.2">
      <c r="A224">
        <v>218</v>
      </c>
      <c r="B224">
        <v>1.1106319053466358</v>
      </c>
      <c r="C224">
        <v>1.160468777911815</v>
      </c>
      <c r="D224">
        <v>1.18826497882352</v>
      </c>
      <c r="E224">
        <v>1.41223855455562</v>
      </c>
      <c r="F224">
        <v>1.7327684657112497</v>
      </c>
      <c r="G224">
        <v>1.636661725733751</v>
      </c>
      <c r="H224">
        <v>1.4826418969611408</v>
      </c>
      <c r="I224">
        <v>1.3218192919647493</v>
      </c>
      <c r="J224">
        <v>1.2300552407907066</v>
      </c>
      <c r="K224">
        <v>1.247976537957693</v>
      </c>
      <c r="L224">
        <v>1.2352593673616863</v>
      </c>
      <c r="M224">
        <v>1.238053394593793</v>
      </c>
      <c r="N224">
        <v>1.2612947592740793</v>
      </c>
      <c r="O224">
        <v>1.281963015779866</v>
      </c>
      <c r="P224">
        <v>1.2925811353091572</v>
      </c>
      <c r="Q224">
        <v>1.2751279475208506</v>
      </c>
      <c r="R224">
        <v>1.2608315170013786</v>
      </c>
      <c r="S224">
        <v>1.2467506485409139</v>
      </c>
      <c r="T224">
        <v>1.240205058424523</v>
      </c>
      <c r="U224">
        <v>1.2331972194287475</v>
      </c>
      <c r="V224">
        <v>1.2232834984112579</v>
      </c>
      <c r="W224">
        <v>1.2163581305964681</v>
      </c>
      <c r="X224">
        <v>1.2109746313155216</v>
      </c>
      <c r="Y224">
        <v>1.2039512891187987</v>
      </c>
      <c r="Z224">
        <v>1.2016004916008218</v>
      </c>
      <c r="AA224">
        <v>1.1952888928056633</v>
      </c>
      <c r="AB224">
        <v>1.1905228346009591</v>
      </c>
      <c r="AC224">
        <v>1.1894809350909292</v>
      </c>
      <c r="AD224">
        <v>1.1887754930852814</v>
      </c>
      <c r="AE224">
        <v>1.1849021167136904</v>
      </c>
      <c r="AF224">
        <v>1.1795873708902005</v>
      </c>
      <c r="AG224">
        <v>1.1736634415353082</v>
      </c>
      <c r="AH224">
        <v>1.168253891421559</v>
      </c>
      <c r="AI224">
        <v>1.1632394730890858</v>
      </c>
      <c r="AJ224">
        <v>1.1587925361314801</v>
      </c>
      <c r="AK224">
        <v>1.1544660433364271</v>
      </c>
      <c r="AL224">
        <v>1.1506697668612937</v>
      </c>
      <c r="AM224">
        <v>1.1470447063019029</v>
      </c>
      <c r="AN224">
        <v>1.1432208887878952</v>
      </c>
      <c r="AO224">
        <v>1.1390846086148367</v>
      </c>
      <c r="AP224">
        <v>1.1349266951523818</v>
      </c>
      <c r="AQ224">
        <v>1.1311552013521253</v>
      </c>
      <c r="AR224">
        <v>1.1274764974735718</v>
      </c>
      <c r="AS224">
        <v>1.1238614592243708</v>
      </c>
      <c r="AT224">
        <v>1.1202975070373515</v>
      </c>
      <c r="AU224">
        <v>1.116731894309287</v>
      </c>
    </row>
    <row r="225" spans="1:47" x14ac:dyDescent="0.2">
      <c r="A225">
        <v>219</v>
      </c>
      <c r="B225">
        <v>1.1106319053466358</v>
      </c>
      <c r="C225">
        <v>1.160468777911815</v>
      </c>
      <c r="D225">
        <v>1.18826497882352</v>
      </c>
      <c r="E225">
        <v>1.41223855455562</v>
      </c>
      <c r="F225">
        <v>1.7327684657112497</v>
      </c>
      <c r="G225">
        <v>1.636661725733751</v>
      </c>
      <c r="H225">
        <v>1.4842979663139786</v>
      </c>
      <c r="I225">
        <v>1.3230032058716514</v>
      </c>
      <c r="J225">
        <v>1.2303329332883848</v>
      </c>
      <c r="K225">
        <v>1.2481048308888059</v>
      </c>
      <c r="L225">
        <v>1.2349285988513037</v>
      </c>
      <c r="M225">
        <v>1.2370802891141262</v>
      </c>
      <c r="N225">
        <v>1.2597861760262679</v>
      </c>
      <c r="O225">
        <v>1.2801570540571401</v>
      </c>
      <c r="P225">
        <v>1.2905525395736821</v>
      </c>
      <c r="Q225">
        <v>1.2729247241805375</v>
      </c>
      <c r="R225">
        <v>1.2585105606287217</v>
      </c>
      <c r="S225">
        <v>1.2443418258103141</v>
      </c>
      <c r="T225">
        <v>1.2376323120015247</v>
      </c>
      <c r="U225">
        <v>1.2303360263777015</v>
      </c>
      <c r="V225">
        <v>1.2201154158576943</v>
      </c>
      <c r="W225">
        <v>1.2128364423696105</v>
      </c>
      <c r="X225">
        <v>1.207067793229877</v>
      </c>
      <c r="Y225">
        <v>1.1996435622813095</v>
      </c>
      <c r="Z225">
        <v>1.1968546214891456</v>
      </c>
      <c r="AA225">
        <v>1.1901517682814884</v>
      </c>
      <c r="AB225">
        <v>1.1850778827251822</v>
      </c>
      <c r="AC225">
        <v>1.1837505450946693</v>
      </c>
      <c r="AD225">
        <v>1.1827656895319825</v>
      </c>
      <c r="AE225">
        <v>1.1786341370998337</v>
      </c>
      <c r="AF225">
        <v>1.1730588694656103</v>
      </c>
      <c r="AG225">
        <v>1.166885530640468</v>
      </c>
      <c r="AH225">
        <v>1.1612379779500983</v>
      </c>
      <c r="AI225">
        <v>1.1559794452110408</v>
      </c>
      <c r="AJ225">
        <v>1.1512982615045366</v>
      </c>
      <c r="AK225">
        <v>1.1467357807880214</v>
      </c>
      <c r="AL225">
        <v>1.1426938678206693</v>
      </c>
      <c r="AM225">
        <v>1.1388401724067103</v>
      </c>
      <c r="AN225">
        <v>1.1347731384761528</v>
      </c>
      <c r="AO225">
        <v>1.1304115805448023</v>
      </c>
      <c r="AP225">
        <v>1.1260143844498063</v>
      </c>
      <c r="AQ225">
        <v>1.122182120714005</v>
      </c>
      <c r="AR225">
        <v>1.1184527329839842</v>
      </c>
      <c r="AS225">
        <v>1.114796996960393</v>
      </c>
      <c r="AT225">
        <v>1.1112023705547263</v>
      </c>
      <c r="AU225">
        <v>1.1076158575874469</v>
      </c>
    </row>
    <row r="226" spans="1:47" x14ac:dyDescent="0.2">
      <c r="A226">
        <v>220</v>
      </c>
      <c r="B226">
        <v>1.1106319053466358</v>
      </c>
      <c r="C226">
        <v>1.160468777911815</v>
      </c>
      <c r="D226">
        <v>1.18826497882352</v>
      </c>
      <c r="E226">
        <v>1.41223855455562</v>
      </c>
      <c r="F226">
        <v>1.7327684657112497</v>
      </c>
      <c r="G226">
        <v>1.636661725733751</v>
      </c>
      <c r="H226">
        <v>1.4842619279007914</v>
      </c>
      <c r="I226">
        <v>1.3229362048275308</v>
      </c>
      <c r="J226">
        <v>1.2302070647913657</v>
      </c>
      <c r="K226">
        <v>1.2479442060875334</v>
      </c>
      <c r="L226">
        <v>1.2347159515029453</v>
      </c>
      <c r="M226">
        <v>1.236819112713653</v>
      </c>
      <c r="N226">
        <v>1.2596124363899386</v>
      </c>
      <c r="O226">
        <v>1.279959352833361</v>
      </c>
      <c r="P226">
        <v>1.290334204072302</v>
      </c>
      <c r="Q226">
        <v>1.2726890568937848</v>
      </c>
      <c r="R226">
        <v>1.2582601200311998</v>
      </c>
      <c r="S226">
        <v>1.2440718192865285</v>
      </c>
      <c r="T226">
        <v>1.237342374232193</v>
      </c>
      <c r="U226">
        <v>1.2300137068886141</v>
      </c>
      <c r="V226">
        <v>1.2197615338874082</v>
      </c>
      <c r="W226">
        <v>1.2124455525650779</v>
      </c>
      <c r="X226">
        <v>1.2066306873825494</v>
      </c>
      <c r="Y226">
        <v>1.1991630550245818</v>
      </c>
      <c r="Z226">
        <v>1.1963220515083328</v>
      </c>
      <c r="AA226">
        <v>1.1895844734208219</v>
      </c>
      <c r="AB226">
        <v>1.1844812638495101</v>
      </c>
      <c r="AC226">
        <v>1.1831246709377403</v>
      </c>
      <c r="AD226">
        <v>1.1821136018094147</v>
      </c>
      <c r="AE226">
        <v>1.1779537926685024</v>
      </c>
      <c r="AF226">
        <v>1.1723526527966612</v>
      </c>
      <c r="AG226">
        <v>1.166150832437904</v>
      </c>
      <c r="AH226">
        <v>1.160474850443217</v>
      </c>
      <c r="AI226">
        <v>1.1551891491370085</v>
      </c>
      <c r="AJ226">
        <v>1.1504807704650837</v>
      </c>
      <c r="AK226">
        <v>1.1458925140355147</v>
      </c>
      <c r="AL226">
        <v>1.141823412737919</v>
      </c>
      <c r="AM226">
        <v>1.1379421209292688</v>
      </c>
      <c r="AN226">
        <v>1.1338475980106071</v>
      </c>
      <c r="AO226">
        <v>1.1294578793137249</v>
      </c>
      <c r="AP226">
        <v>1.1250331639804321</v>
      </c>
      <c r="AQ226">
        <v>1.121190560866367</v>
      </c>
      <c r="AR226">
        <v>1.1174525105934499</v>
      </c>
      <c r="AS226">
        <v>1.1137898049998896</v>
      </c>
      <c r="AT226">
        <v>1.1101889095003972</v>
      </c>
      <c r="AU226">
        <v>1.1065972020337798</v>
      </c>
    </row>
    <row r="227" spans="1:47" x14ac:dyDescent="0.2">
      <c r="A227">
        <v>221</v>
      </c>
      <c r="B227">
        <v>1.1106319053466358</v>
      </c>
      <c r="C227">
        <v>1.160468777911815</v>
      </c>
      <c r="D227">
        <v>1.18826497882352</v>
      </c>
      <c r="E227">
        <v>1.41223855455562</v>
      </c>
      <c r="F227">
        <v>1.7327684657112497</v>
      </c>
      <c r="G227">
        <v>1.636661725733751</v>
      </c>
      <c r="H227">
        <v>1.4803019816749361</v>
      </c>
      <c r="I227">
        <v>1.3189563274970417</v>
      </c>
      <c r="J227">
        <v>1.2262646702409863</v>
      </c>
      <c r="K227">
        <v>1.2435388095579079</v>
      </c>
      <c r="L227">
        <v>1.2299849342414173</v>
      </c>
      <c r="M227">
        <v>1.2322014992083341</v>
      </c>
      <c r="N227">
        <v>1.2583385750097764</v>
      </c>
      <c r="O227">
        <v>1.2788323459108262</v>
      </c>
      <c r="P227">
        <v>1.2893429743783624</v>
      </c>
      <c r="Q227">
        <v>1.2718138519495952</v>
      </c>
      <c r="R227">
        <v>1.2574702021598776</v>
      </c>
      <c r="S227">
        <v>1.2433322525989352</v>
      </c>
      <c r="T227">
        <v>1.2366709283324238</v>
      </c>
      <c r="U227">
        <v>1.2294678862493538</v>
      </c>
      <c r="V227">
        <v>1.2193802494517261</v>
      </c>
      <c r="W227">
        <v>1.2122427471059636</v>
      </c>
      <c r="X227">
        <v>1.2066125889292154</v>
      </c>
      <c r="Y227">
        <v>1.1993617909960901</v>
      </c>
      <c r="Z227">
        <v>1.1967354457673873</v>
      </c>
      <c r="AA227">
        <v>1.1902479131004542</v>
      </c>
      <c r="AB227">
        <v>1.1852940841231674</v>
      </c>
      <c r="AC227">
        <v>1.1840790276606195</v>
      </c>
      <c r="AD227">
        <v>1.183202810100852</v>
      </c>
      <c r="AE227">
        <v>1.1791661252088044</v>
      </c>
      <c r="AF227">
        <v>1.1736845899501847</v>
      </c>
      <c r="AG227">
        <v>1.1675893345668913</v>
      </c>
      <c r="AH227">
        <v>1.1620183459531859</v>
      </c>
      <c r="AI227">
        <v>1.1568390715527248</v>
      </c>
      <c r="AJ227">
        <v>1.1522367863211209</v>
      </c>
      <c r="AK227">
        <v>1.1477520463579582</v>
      </c>
      <c r="AL227">
        <v>1.1437889660302074</v>
      </c>
      <c r="AM227">
        <v>1.1400126889415043</v>
      </c>
      <c r="AN227">
        <v>1.1360227535725025</v>
      </c>
      <c r="AO227">
        <v>1.1317355904503161</v>
      </c>
      <c r="AP227">
        <v>1.1274134634604052</v>
      </c>
      <c r="AQ227">
        <v>1.1235953118556097</v>
      </c>
      <c r="AR227">
        <v>1.1198773396516448</v>
      </c>
      <c r="AS227">
        <v>1.1162304307726929</v>
      </c>
      <c r="AT227">
        <v>1.1126391569993013</v>
      </c>
      <c r="AU227">
        <v>1.1090518801361571</v>
      </c>
    </row>
    <row r="228" spans="1:47" x14ac:dyDescent="0.2">
      <c r="A228">
        <v>222</v>
      </c>
      <c r="B228">
        <v>1.1106319053466358</v>
      </c>
      <c r="C228">
        <v>1.160468777911815</v>
      </c>
      <c r="D228">
        <v>1.18826497882352</v>
      </c>
      <c r="E228">
        <v>1.41223855455562</v>
      </c>
      <c r="F228">
        <v>1.7327684657112497</v>
      </c>
      <c r="G228">
        <v>1.636661725733751</v>
      </c>
      <c r="H228">
        <v>1.4802289292088526</v>
      </c>
      <c r="I228">
        <v>1.3187708036823111</v>
      </c>
      <c r="J228">
        <v>1.2257483397602031</v>
      </c>
      <c r="K228">
        <v>1.2428884889292198</v>
      </c>
      <c r="L228">
        <v>1.2291212195222914</v>
      </c>
      <c r="M228">
        <v>1.2311289033403057</v>
      </c>
      <c r="N228">
        <v>1.2576094609917654</v>
      </c>
      <c r="O228">
        <v>1.2780096873974749</v>
      </c>
      <c r="P228">
        <v>1.2884450260855611</v>
      </c>
      <c r="Q228">
        <v>1.2708604371908581</v>
      </c>
      <c r="R228">
        <v>1.2564752508896344</v>
      </c>
      <c r="S228">
        <v>1.2422787935198958</v>
      </c>
      <c r="T228">
        <v>1.235551834764854</v>
      </c>
      <c r="U228">
        <v>1.2282334535017045</v>
      </c>
      <c r="V228">
        <v>1.2180350179311175</v>
      </c>
      <c r="W228">
        <v>1.2107674389302012</v>
      </c>
      <c r="X228">
        <v>1.2049743856364588</v>
      </c>
      <c r="Y228">
        <v>1.1975732346771031</v>
      </c>
      <c r="Z228">
        <v>1.1947674071667449</v>
      </c>
      <c r="AA228">
        <v>1.1881656615983203</v>
      </c>
      <c r="AB228">
        <v>1.1831066841866036</v>
      </c>
      <c r="AC228">
        <v>1.1817867308441232</v>
      </c>
      <c r="AD228">
        <v>1.1808168105107077</v>
      </c>
      <c r="AE228">
        <v>1.17667926284945</v>
      </c>
      <c r="AF228">
        <v>1.1711054932993037</v>
      </c>
      <c r="AG228">
        <v>1.1649093003819198</v>
      </c>
      <c r="AH228">
        <v>1.1592376580720956</v>
      </c>
      <c r="AI228">
        <v>1.1539622207770641</v>
      </c>
      <c r="AJ228">
        <v>1.149263735251016</v>
      </c>
      <c r="AK228">
        <v>1.1446877954809094</v>
      </c>
      <c r="AL228">
        <v>1.1406286064586697</v>
      </c>
      <c r="AM228">
        <v>1.136754844605226</v>
      </c>
      <c r="AN228">
        <v>1.1326678588825885</v>
      </c>
      <c r="AO228">
        <v>1.1282813831427345</v>
      </c>
      <c r="AP228">
        <v>1.1238622126049012</v>
      </c>
      <c r="AQ228">
        <v>1.1200065363415748</v>
      </c>
      <c r="AR228">
        <v>1.1162567861464592</v>
      </c>
      <c r="AS228">
        <v>1.1125839372000186</v>
      </c>
      <c r="AT228">
        <v>1.1089692262289732</v>
      </c>
      <c r="AU228">
        <v>1.1053623390051226</v>
      </c>
    </row>
    <row r="229" spans="1:47" x14ac:dyDescent="0.2">
      <c r="A229">
        <v>223</v>
      </c>
      <c r="B229">
        <v>0.96590942118760359</v>
      </c>
      <c r="C229">
        <v>1.0003098801100698</v>
      </c>
      <c r="D229">
        <v>1.0261248515497812</v>
      </c>
      <c r="E229">
        <v>1.230970111504571</v>
      </c>
      <c r="F229">
        <v>1.5934918356888141</v>
      </c>
      <c r="G229">
        <v>1.4775099495804422</v>
      </c>
      <c r="H229">
        <v>1.3220771232982096</v>
      </c>
      <c r="I229">
        <v>1.1641904355180763</v>
      </c>
      <c r="J229">
        <v>1.0706223830666786</v>
      </c>
      <c r="K229">
        <v>1.0893268804264482</v>
      </c>
      <c r="L229">
        <v>1.0788126497318564</v>
      </c>
      <c r="M229">
        <v>1.0831258454908586</v>
      </c>
      <c r="N229">
        <v>1.1019514124272238</v>
      </c>
      <c r="O229">
        <v>1.123674415972288</v>
      </c>
      <c r="P229">
        <v>1.1343879082156256</v>
      </c>
      <c r="Q229">
        <v>1.1175031152792188</v>
      </c>
      <c r="R229">
        <v>1.1040604035545885</v>
      </c>
      <c r="S229">
        <v>1.0889638262521186</v>
      </c>
      <c r="T229">
        <v>1.0836928340997827</v>
      </c>
      <c r="U229">
        <v>1.0765710859685929</v>
      </c>
      <c r="V229">
        <v>1.067616250318093</v>
      </c>
      <c r="W229">
        <v>1.061428902329163</v>
      </c>
      <c r="X229">
        <v>1.05599803568173</v>
      </c>
      <c r="Y229">
        <v>1.0500514861274806</v>
      </c>
      <c r="Z229">
        <v>1.0479109979483681</v>
      </c>
      <c r="AA229">
        <v>1.0444049086328255</v>
      </c>
      <c r="AB229">
        <v>1.0406629784320045</v>
      </c>
      <c r="AC229">
        <v>1.0402554598895637</v>
      </c>
      <c r="AD229">
        <v>1.0404647475195217</v>
      </c>
      <c r="AE229">
        <v>1.0371138686915864</v>
      </c>
      <c r="AF229">
        <v>1.0324433720198443</v>
      </c>
      <c r="AG229">
        <v>1.0271351964677264</v>
      </c>
      <c r="AH229">
        <v>1.0224058011434871</v>
      </c>
      <c r="AI229">
        <v>1.018159546491626</v>
      </c>
      <c r="AJ229">
        <v>1.0144919088745281</v>
      </c>
      <c r="AK229">
        <v>1.0110364720873104</v>
      </c>
      <c r="AL229">
        <v>1.0079467966694799</v>
      </c>
      <c r="AM229">
        <v>1.0050335137046549</v>
      </c>
      <c r="AN229">
        <v>1.0019192395526491</v>
      </c>
      <c r="AO229">
        <v>0.99847130032086961</v>
      </c>
      <c r="AP229">
        <v>0.9950069036928002</v>
      </c>
      <c r="AQ229">
        <v>0.99093880169877457</v>
      </c>
      <c r="AR229">
        <v>0.98695378298422864</v>
      </c>
      <c r="AS229">
        <v>0.98302177555352865</v>
      </c>
      <c r="AT229">
        <v>0.97912946482112606</v>
      </c>
      <c r="AU229">
        <v>0.97521483560230293</v>
      </c>
    </row>
    <row r="230" spans="1:47" x14ac:dyDescent="0.2">
      <c r="A230">
        <v>224</v>
      </c>
      <c r="B230">
        <v>0.96590942118760359</v>
      </c>
      <c r="C230">
        <v>1.0003098801100698</v>
      </c>
      <c r="D230">
        <v>1.0261248515497812</v>
      </c>
      <c r="E230">
        <v>1.230970111504571</v>
      </c>
      <c r="F230">
        <v>1.5934918356888141</v>
      </c>
      <c r="G230">
        <v>1.4775099495804422</v>
      </c>
      <c r="H230">
        <v>1.3191397931709501</v>
      </c>
      <c r="I230">
        <v>1.1608348626439344</v>
      </c>
      <c r="J230">
        <v>1.0664839310005605</v>
      </c>
      <c r="K230">
        <v>1.0845213417067974</v>
      </c>
      <c r="L230">
        <v>1.0732515500294024</v>
      </c>
      <c r="M230">
        <v>1.0771096303478935</v>
      </c>
      <c r="N230">
        <v>1.0990299675404802</v>
      </c>
      <c r="O230">
        <v>1.1206008629220585</v>
      </c>
      <c r="P230">
        <v>1.1312552519518286</v>
      </c>
      <c r="Q230">
        <v>1.1143090428223916</v>
      </c>
      <c r="R230">
        <v>1.100859359447929</v>
      </c>
      <c r="S230">
        <v>1.0856832968868619</v>
      </c>
      <c r="T230">
        <v>1.080313453730374</v>
      </c>
      <c r="U230">
        <v>1.0730512574105249</v>
      </c>
      <c r="V230">
        <v>1.0639676697929055</v>
      </c>
      <c r="W230">
        <v>1.0576499250576432</v>
      </c>
      <c r="X230">
        <v>1.0520107223068835</v>
      </c>
      <c r="Y230">
        <v>1.0459056997469749</v>
      </c>
      <c r="Z230">
        <v>1.0435620541056618</v>
      </c>
      <c r="AA230">
        <v>1.0400109914553224</v>
      </c>
      <c r="AB230">
        <v>1.0361704175956659</v>
      </c>
      <c r="AC230">
        <v>1.0356276218088463</v>
      </c>
      <c r="AD230">
        <v>1.0357371094107219</v>
      </c>
      <c r="AE230">
        <v>1.0322917819599859</v>
      </c>
      <c r="AF230">
        <v>1.0275126038016753</v>
      </c>
      <c r="AG230">
        <v>1.022109356646981</v>
      </c>
      <c r="AH230">
        <v>1.0172624007428701</v>
      </c>
      <c r="AI230">
        <v>1.0129186065101063</v>
      </c>
      <c r="AJ230">
        <v>1.009159515375635</v>
      </c>
      <c r="AK230">
        <v>1.0056217878091653</v>
      </c>
      <c r="AL230">
        <v>1.0024555768123888</v>
      </c>
      <c r="AM230">
        <v>0.99945336318517553</v>
      </c>
      <c r="AN230">
        <v>0.99624546998594488</v>
      </c>
      <c r="AO230">
        <v>0.99271412915024237</v>
      </c>
      <c r="AP230">
        <v>0.98916956065989159</v>
      </c>
      <c r="AQ230">
        <v>0.98505302289223351</v>
      </c>
      <c r="AR230">
        <v>0.98102681844166861</v>
      </c>
      <c r="AS230">
        <v>0.97706081268811051</v>
      </c>
      <c r="AT230">
        <v>0.97313579249729987</v>
      </c>
      <c r="AU230">
        <v>0.969191907537585</v>
      </c>
    </row>
    <row r="231" spans="1:47" x14ac:dyDescent="0.2">
      <c r="A231">
        <v>225</v>
      </c>
      <c r="B231">
        <v>0.96590942118760359</v>
      </c>
      <c r="C231">
        <v>1.0003098801100698</v>
      </c>
      <c r="D231">
        <v>1.0261248515497812</v>
      </c>
      <c r="E231">
        <v>1.230970111504571</v>
      </c>
      <c r="F231">
        <v>1.5934918356888141</v>
      </c>
      <c r="G231">
        <v>1.4775099495804422</v>
      </c>
      <c r="H231">
        <v>1.3230737515706874</v>
      </c>
      <c r="I231">
        <v>1.1642683170812262</v>
      </c>
      <c r="J231">
        <v>1.0691484949429053</v>
      </c>
      <c r="K231">
        <v>1.0874163837583577</v>
      </c>
      <c r="L231">
        <v>1.0760002044651025</v>
      </c>
      <c r="M231">
        <v>1.0792913912879361</v>
      </c>
      <c r="N231">
        <v>1.0985369407198911</v>
      </c>
      <c r="O231">
        <v>1.119795749496685</v>
      </c>
      <c r="P231">
        <v>1.1301966930671647</v>
      </c>
      <c r="Q231">
        <v>1.1130451184670822</v>
      </c>
      <c r="R231">
        <v>1.0994728943433654</v>
      </c>
      <c r="S231">
        <v>1.0842334928535469</v>
      </c>
      <c r="T231">
        <v>1.0787086403921582</v>
      </c>
      <c r="U231">
        <v>1.0711662820270718</v>
      </c>
      <c r="V231">
        <v>1.0617582281138516</v>
      </c>
      <c r="W231">
        <v>1.0550758740680444</v>
      </c>
      <c r="X231">
        <v>1.0490815873659742</v>
      </c>
      <c r="Y231">
        <v>1.0425601247182557</v>
      </c>
      <c r="Z231">
        <v>1.0398039670693797</v>
      </c>
      <c r="AA231">
        <v>1.0358074785871336</v>
      </c>
      <c r="AB231">
        <v>1.0316969496070734</v>
      </c>
      <c r="AC231">
        <v>1.0308799380966267</v>
      </c>
      <c r="AD231">
        <v>1.0307236238218638</v>
      </c>
      <c r="AE231">
        <v>1.0270585558912511</v>
      </c>
      <c r="AF231">
        <v>1.0220516128788972</v>
      </c>
      <c r="AG231">
        <v>1.0164396851085931</v>
      </c>
      <c r="AH231">
        <v>1.0114144669398342</v>
      </c>
      <c r="AI231">
        <v>1.0068647927162242</v>
      </c>
      <c r="AJ231">
        <v>1.0029146047651172</v>
      </c>
      <c r="AK231">
        <v>0.99917982298248098</v>
      </c>
      <c r="AL231">
        <v>0.99583608235009646</v>
      </c>
      <c r="AM231">
        <v>0.99263710804735439</v>
      </c>
      <c r="AN231">
        <v>0.98924373611216432</v>
      </c>
      <c r="AO231">
        <v>0.9855557882842032</v>
      </c>
      <c r="AP231">
        <v>0.98182375868879812</v>
      </c>
      <c r="AQ231">
        <v>0.97766660060089861</v>
      </c>
      <c r="AR231">
        <v>0.97360669332237804</v>
      </c>
      <c r="AS231">
        <v>0.96961371270137142</v>
      </c>
      <c r="AT231">
        <v>0.96567210663394976</v>
      </c>
      <c r="AU231">
        <v>0.96172019497725403</v>
      </c>
    </row>
    <row r="232" spans="1:47" x14ac:dyDescent="0.2">
      <c r="A232">
        <v>226</v>
      </c>
      <c r="B232">
        <v>0.96590942118760359</v>
      </c>
      <c r="C232">
        <v>1.0003098801100698</v>
      </c>
      <c r="D232">
        <v>1.0261248515497812</v>
      </c>
      <c r="E232">
        <v>1.230970111504571</v>
      </c>
      <c r="F232">
        <v>1.5934918356888141</v>
      </c>
      <c r="G232">
        <v>1.4775099495804422</v>
      </c>
      <c r="H232">
        <v>1.3230650563634863</v>
      </c>
      <c r="I232">
        <v>1.1641596322644225</v>
      </c>
      <c r="J232">
        <v>1.0688212593093018</v>
      </c>
      <c r="K232">
        <v>1.0870091057141202</v>
      </c>
      <c r="L232">
        <v>1.0754576492463053</v>
      </c>
      <c r="M232">
        <v>1.0785884952494666</v>
      </c>
      <c r="N232">
        <v>1.097975946372957</v>
      </c>
      <c r="O232">
        <v>1.1191573156441388</v>
      </c>
      <c r="P232">
        <v>1.1294950609292176</v>
      </c>
      <c r="Q232">
        <v>1.1122979781199527</v>
      </c>
      <c r="R232">
        <v>1.0986925897950872</v>
      </c>
      <c r="S232">
        <v>1.0834009541981873</v>
      </c>
      <c r="T232">
        <v>1.0778262734760524</v>
      </c>
      <c r="U232">
        <v>1.0701899485114479</v>
      </c>
      <c r="V232">
        <v>1.0606955055950253</v>
      </c>
      <c r="W232">
        <v>1.0539089416018961</v>
      </c>
      <c r="X232">
        <v>1.047779097339125</v>
      </c>
      <c r="Y232">
        <v>1.0411381156191686</v>
      </c>
      <c r="Z232">
        <v>1.038234278390556</v>
      </c>
      <c r="AA232">
        <v>1.0341612756233771</v>
      </c>
      <c r="AB232">
        <v>1.029969502558558</v>
      </c>
      <c r="AC232">
        <v>1.0290722057177546</v>
      </c>
      <c r="AD232">
        <v>1.0288479528616088</v>
      </c>
      <c r="AE232">
        <v>1.0251084039908895</v>
      </c>
      <c r="AF232">
        <v>1.0200362899482078</v>
      </c>
      <c r="AG232">
        <v>1.0143509319752018</v>
      </c>
      <c r="AH232">
        <v>1.009254164561292</v>
      </c>
      <c r="AI232">
        <v>1.0046384684645102</v>
      </c>
      <c r="AJ232">
        <v>1.0006234839201791</v>
      </c>
      <c r="AK232">
        <v>0.99683011568260016</v>
      </c>
      <c r="AL232">
        <v>0.99342422419570098</v>
      </c>
      <c r="AM232">
        <v>0.9901627489748579</v>
      </c>
      <c r="AN232">
        <v>0.98670858085657043</v>
      </c>
      <c r="AO232">
        <v>0.98295905208276224</v>
      </c>
      <c r="AP232">
        <v>0.97916859973303116</v>
      </c>
      <c r="AQ232">
        <v>0.97497969471599233</v>
      </c>
      <c r="AR232">
        <v>0.97089300798659772</v>
      </c>
      <c r="AS232">
        <v>0.96687821540736152</v>
      </c>
      <c r="AT232">
        <v>0.96291646090282279</v>
      </c>
      <c r="AU232">
        <v>0.95894725681009985</v>
      </c>
    </row>
    <row r="233" spans="1:47" x14ac:dyDescent="0.2">
      <c r="A233">
        <v>227</v>
      </c>
      <c r="B233">
        <v>0.96590942118760359</v>
      </c>
      <c r="C233">
        <v>1.0003098801100698</v>
      </c>
      <c r="D233">
        <v>1.0261248515497812</v>
      </c>
      <c r="E233">
        <v>1.230970111504571</v>
      </c>
      <c r="F233">
        <v>1.5934918356888141</v>
      </c>
      <c r="G233">
        <v>1.4775099495804422</v>
      </c>
      <c r="H233">
        <v>1.317592162015621</v>
      </c>
      <c r="I233">
        <v>1.1587542544924077</v>
      </c>
      <c r="J233">
        <v>1.0633381267642521</v>
      </c>
      <c r="K233">
        <v>1.0808118646827285</v>
      </c>
      <c r="L233">
        <v>1.0687894373419067</v>
      </c>
      <c r="M233">
        <v>1.0720548507146805</v>
      </c>
      <c r="N233">
        <v>1.0961436206027779</v>
      </c>
      <c r="O233">
        <v>1.1175033961189325</v>
      </c>
      <c r="P233">
        <v>1.1280229980338441</v>
      </c>
      <c r="Q233">
        <v>1.110990215421146</v>
      </c>
      <c r="R233">
        <v>1.097498422444678</v>
      </c>
      <c r="S233">
        <v>1.0822520762446726</v>
      </c>
      <c r="T233">
        <v>1.0767715065047594</v>
      </c>
      <c r="U233">
        <v>1.0692954314081009</v>
      </c>
      <c r="V233">
        <v>1.0600237447108285</v>
      </c>
      <c r="W233">
        <v>1.0534769529876833</v>
      </c>
      <c r="X233">
        <v>1.0475594042657796</v>
      </c>
      <c r="Y233">
        <v>1.041202142442893</v>
      </c>
      <c r="Z233">
        <v>1.0385696058585183</v>
      </c>
      <c r="AA233">
        <v>1.0348502297846607</v>
      </c>
      <c r="AB233">
        <v>1.0308240384903402</v>
      </c>
      <c r="AC233">
        <v>1.030104565112159</v>
      </c>
      <c r="AD233">
        <v>1.0300516750261657</v>
      </c>
      <c r="AE233">
        <v>1.0264372662114436</v>
      </c>
      <c r="AF233">
        <v>1.0215127567703304</v>
      </c>
      <c r="AG233">
        <v>1.0159516258288002</v>
      </c>
      <c r="AH233">
        <v>1.0109507104701703</v>
      </c>
      <c r="AI233">
        <v>1.0064596871466005</v>
      </c>
      <c r="AJ233">
        <v>1.0025683261699332</v>
      </c>
      <c r="AK233">
        <v>0.99889603629300761</v>
      </c>
      <c r="AL233">
        <v>0.99559275211556719</v>
      </c>
      <c r="AM233">
        <v>0.9924515697686388</v>
      </c>
      <c r="AN233">
        <v>0.98911090129846024</v>
      </c>
      <c r="AO233">
        <v>0.98545689912315582</v>
      </c>
      <c r="AP233">
        <v>0.98178251164044361</v>
      </c>
      <c r="AQ233">
        <v>0.97761331485557645</v>
      </c>
      <c r="AR233">
        <v>0.97354222609092234</v>
      </c>
      <c r="AS233">
        <v>0.96953904278533265</v>
      </c>
      <c r="AT233">
        <v>0.96558128183476077</v>
      </c>
      <c r="AU233">
        <v>0.96161017515371383</v>
      </c>
    </row>
    <row r="234" spans="1:47" x14ac:dyDescent="0.2">
      <c r="A234">
        <v>228</v>
      </c>
      <c r="B234">
        <v>0.96590942118760359</v>
      </c>
      <c r="C234">
        <v>1.0003098801100698</v>
      </c>
      <c r="D234">
        <v>1.0261248515497812</v>
      </c>
      <c r="E234">
        <v>1.230970111504571</v>
      </c>
      <c r="F234">
        <v>1.5934918356888141</v>
      </c>
      <c r="G234">
        <v>1.4775099495804422</v>
      </c>
      <c r="H234">
        <v>1.3175436837066496</v>
      </c>
      <c r="I234">
        <v>1.1585458562708031</v>
      </c>
      <c r="J234">
        <v>1.0626104626869284</v>
      </c>
      <c r="K234">
        <v>1.0799170631065518</v>
      </c>
      <c r="L234">
        <v>1.0676184029250595</v>
      </c>
      <c r="M234">
        <v>1.0705961802411317</v>
      </c>
      <c r="N234">
        <v>1.0950935176544156</v>
      </c>
      <c r="O234">
        <v>1.1163297228206719</v>
      </c>
      <c r="P234">
        <v>1.126755999139879</v>
      </c>
      <c r="Q234">
        <v>1.109665647463099</v>
      </c>
      <c r="R234">
        <v>1.096140224887943</v>
      </c>
      <c r="S234">
        <v>1.0808324565985556</v>
      </c>
      <c r="T234">
        <v>1.0752865976308619</v>
      </c>
      <c r="U234">
        <v>1.0676750696941806</v>
      </c>
      <c r="V234">
        <v>1.0582822551727573</v>
      </c>
      <c r="W234">
        <v>1.0515898420851633</v>
      </c>
      <c r="X234">
        <v>1.0454824993645768</v>
      </c>
      <c r="Y234">
        <v>1.0389622988403444</v>
      </c>
      <c r="Z234">
        <v>1.0361293179127755</v>
      </c>
      <c r="AA234">
        <v>1.0323150164883539</v>
      </c>
      <c r="AB234">
        <v>1.0281720271932102</v>
      </c>
      <c r="AC234">
        <v>1.0273373007624196</v>
      </c>
      <c r="AD234">
        <v>1.0271870306324382</v>
      </c>
      <c r="AE234">
        <v>1.0234657592854655</v>
      </c>
      <c r="AF234">
        <v>1.0184481777398755</v>
      </c>
      <c r="AG234">
        <v>1.0127829333184308</v>
      </c>
      <c r="AH234">
        <v>1.0076801312898782</v>
      </c>
      <c r="AI234">
        <v>1.0030952735866117</v>
      </c>
      <c r="AJ234">
        <v>0.99911171889758599</v>
      </c>
      <c r="AK234">
        <v>0.99535571971085324</v>
      </c>
      <c r="AL234">
        <v>0.99196335422532744</v>
      </c>
      <c r="AM234">
        <v>0.98873280732430291</v>
      </c>
      <c r="AN234">
        <v>0.98530488761235491</v>
      </c>
      <c r="AO234">
        <v>0.98156214085985605</v>
      </c>
      <c r="AP234">
        <v>0.97780350192111087</v>
      </c>
      <c r="AQ234">
        <v>0.97358849761280841</v>
      </c>
      <c r="AR234">
        <v>0.96947837047548535</v>
      </c>
      <c r="AS234">
        <v>0.96544296968291798</v>
      </c>
      <c r="AT234">
        <v>0.9614554033242374</v>
      </c>
      <c r="AU234">
        <v>0.9574585924313419</v>
      </c>
    </row>
    <row r="235" spans="1:47" x14ac:dyDescent="0.2">
      <c r="A235">
        <v>229</v>
      </c>
      <c r="B235">
        <v>0.73314675959078768</v>
      </c>
      <c r="C235">
        <v>0.74503874963785777</v>
      </c>
      <c r="D235">
        <v>0.76927673700811638</v>
      </c>
      <c r="E235">
        <v>0.94330124181704988</v>
      </c>
      <c r="F235">
        <v>1.3709893526806065</v>
      </c>
      <c r="G235">
        <v>1.2238475696110926</v>
      </c>
      <c r="H235">
        <v>1.0655371292007572</v>
      </c>
      <c r="I235">
        <v>0.91396769104838727</v>
      </c>
      <c r="J235">
        <v>0.81921177072278784</v>
      </c>
      <c r="K235">
        <v>0.83946570101357443</v>
      </c>
      <c r="L235">
        <v>0.8325988609083903</v>
      </c>
      <c r="M235">
        <v>0.83952648315658551</v>
      </c>
      <c r="N235">
        <v>0.85250669967010584</v>
      </c>
      <c r="O235">
        <v>0.87594285426012919</v>
      </c>
      <c r="P235">
        <v>0.88696057018908447</v>
      </c>
      <c r="Q235">
        <v>0.87102129700232611</v>
      </c>
      <c r="R235">
        <v>0.85894093899108204</v>
      </c>
      <c r="S235">
        <v>0.84255763933621186</v>
      </c>
      <c r="T235">
        <v>0.83922378114388263</v>
      </c>
      <c r="U235">
        <v>0.83207276140122399</v>
      </c>
      <c r="V235">
        <v>0.82460758221017894</v>
      </c>
      <c r="W235">
        <v>0.81959561300917738</v>
      </c>
      <c r="X235">
        <v>0.81420119169952132</v>
      </c>
      <c r="Y235">
        <v>0.80978259010523013</v>
      </c>
      <c r="Z235">
        <v>0.80799446096310312</v>
      </c>
      <c r="AA235">
        <v>0.80842843143656984</v>
      </c>
      <c r="AB235">
        <v>0.8062580191065809</v>
      </c>
      <c r="AC235">
        <v>0.80677641434454805</v>
      </c>
      <c r="AD235">
        <v>0.80832335919406417</v>
      </c>
      <c r="AE235">
        <v>0.80577422744728133</v>
      </c>
      <c r="AF235">
        <v>0.80202690313438696</v>
      </c>
      <c r="AG235">
        <v>0.79761263721290887</v>
      </c>
      <c r="AH235">
        <v>0.79379458544109804</v>
      </c>
      <c r="AI235">
        <v>0.79060656028480225</v>
      </c>
      <c r="AJ235">
        <v>0.788036504673848</v>
      </c>
      <c r="AK235">
        <v>0.78575066727443266</v>
      </c>
      <c r="AL235">
        <v>0.78366776356441536</v>
      </c>
      <c r="AM235">
        <v>0.78168436285695242</v>
      </c>
      <c r="AN235">
        <v>0.77950700121828864</v>
      </c>
      <c r="AO235">
        <v>0.77694983283439933</v>
      </c>
      <c r="AP235">
        <v>0.77440714713825332</v>
      </c>
      <c r="AQ235">
        <v>0.76982369050330235</v>
      </c>
      <c r="AR235">
        <v>0.76531738296027718</v>
      </c>
      <c r="AS235">
        <v>0.76085704250224906</v>
      </c>
      <c r="AT235">
        <v>0.75642282567622787</v>
      </c>
      <c r="AU235">
        <v>0.75194229872658092</v>
      </c>
    </row>
    <row r="236" spans="1:47" x14ac:dyDescent="0.2">
      <c r="A236">
        <v>230</v>
      </c>
      <c r="B236">
        <v>0.73314675959078768</v>
      </c>
      <c r="C236">
        <v>0.74503874963785777</v>
      </c>
      <c r="D236">
        <v>0.76927673700811638</v>
      </c>
      <c r="E236">
        <v>0.94330124181704988</v>
      </c>
      <c r="F236">
        <v>1.3709893526806065</v>
      </c>
      <c r="G236">
        <v>1.2238475696110926</v>
      </c>
      <c r="H236">
        <v>1.0621507599028668</v>
      </c>
      <c r="I236">
        <v>0.90993468384882392</v>
      </c>
      <c r="J236">
        <v>0.81373710711947378</v>
      </c>
      <c r="K236">
        <v>0.83303856230373485</v>
      </c>
      <c r="L236">
        <v>0.82508813377577983</v>
      </c>
      <c r="M236">
        <v>0.83126756480015163</v>
      </c>
      <c r="N236">
        <v>0.84800922218634667</v>
      </c>
      <c r="O236">
        <v>0.87121740966929206</v>
      </c>
      <c r="P236">
        <v>0.88209449550361774</v>
      </c>
      <c r="Q236">
        <v>0.86609731376086563</v>
      </c>
      <c r="R236">
        <v>0.85399035165126702</v>
      </c>
      <c r="S236">
        <v>0.83747989301709624</v>
      </c>
      <c r="T236">
        <v>0.83403604036528567</v>
      </c>
      <c r="U236">
        <v>0.82664757048738902</v>
      </c>
      <c r="V236">
        <v>0.81902083666322356</v>
      </c>
      <c r="W236">
        <v>0.8138199099418314</v>
      </c>
      <c r="X236">
        <v>0.80809622582974483</v>
      </c>
      <c r="Y236">
        <v>0.80350092150223384</v>
      </c>
      <c r="Z236">
        <v>0.80142569997144264</v>
      </c>
      <c r="AA236">
        <v>0.80191822480870678</v>
      </c>
      <c r="AB236">
        <v>0.7996078835203666</v>
      </c>
      <c r="AC236">
        <v>0.79998191818617348</v>
      </c>
      <c r="AD236">
        <v>0.80142758666305558</v>
      </c>
      <c r="AE236">
        <v>0.79872371865284364</v>
      </c>
      <c r="AF236">
        <v>0.79487507627630438</v>
      </c>
      <c r="AG236">
        <v>0.79033601650362595</v>
      </c>
      <c r="AH236">
        <v>0.78639815906806898</v>
      </c>
      <c r="AI236">
        <v>0.78309878851585801</v>
      </c>
      <c r="AJ236">
        <v>0.78042971378692694</v>
      </c>
      <c r="AK236">
        <v>0.77808669965616761</v>
      </c>
      <c r="AL236">
        <v>0.77591115473050887</v>
      </c>
      <c r="AM236">
        <v>0.77383235382853954</v>
      </c>
      <c r="AN236">
        <v>0.77157222381065427</v>
      </c>
      <c r="AO236">
        <v>0.76895065542428731</v>
      </c>
      <c r="AP236">
        <v>0.76633107924581034</v>
      </c>
      <c r="AQ236">
        <v>0.76167395602185295</v>
      </c>
      <c r="AR236">
        <v>0.75710343101352351</v>
      </c>
      <c r="AS236">
        <v>0.75258819609965</v>
      </c>
      <c r="AT236">
        <v>0.74809976079368956</v>
      </c>
      <c r="AU236">
        <v>0.7435687168941123</v>
      </c>
    </row>
    <row r="237" spans="1:47" x14ac:dyDescent="0.2">
      <c r="A237">
        <v>231</v>
      </c>
      <c r="B237">
        <v>0.73314675959078768</v>
      </c>
      <c r="C237">
        <v>0.74503874963785777</v>
      </c>
      <c r="D237">
        <v>0.76927673700811638</v>
      </c>
      <c r="E237">
        <v>0.94330124181704988</v>
      </c>
      <c r="F237">
        <v>1.3709893526806065</v>
      </c>
      <c r="G237">
        <v>1.2238475696110926</v>
      </c>
      <c r="H237">
        <v>1.069702225685863</v>
      </c>
      <c r="I237">
        <v>0.91642385809763105</v>
      </c>
      <c r="J237">
        <v>0.81963998427144114</v>
      </c>
      <c r="K237">
        <v>0.83969340257400127</v>
      </c>
      <c r="L237">
        <v>0.83191043887323013</v>
      </c>
      <c r="M237">
        <v>0.83734370218544496</v>
      </c>
      <c r="N237">
        <v>0.84858042741785988</v>
      </c>
      <c r="O237">
        <v>0.87137533257077882</v>
      </c>
      <c r="P237">
        <v>0.88191426821638352</v>
      </c>
      <c r="Q237">
        <v>0.86563130549494272</v>
      </c>
      <c r="R237">
        <v>0.85337034795603106</v>
      </c>
      <c r="S237">
        <v>0.83684178285492539</v>
      </c>
      <c r="T237">
        <v>0.83319381026838746</v>
      </c>
      <c r="U237">
        <v>0.82549202374712793</v>
      </c>
      <c r="V237">
        <v>0.81741209433059836</v>
      </c>
      <c r="W237">
        <v>0.81178788912411204</v>
      </c>
      <c r="X237">
        <v>0.80565273889751898</v>
      </c>
      <c r="Y237">
        <v>0.80052140533787941</v>
      </c>
      <c r="Z237">
        <v>0.79799832734800957</v>
      </c>
      <c r="AA237">
        <v>0.79783709286355042</v>
      </c>
      <c r="AB237">
        <v>0.79522237649873451</v>
      </c>
      <c r="AC237">
        <v>0.79528829091524467</v>
      </c>
      <c r="AD237">
        <v>0.79647359885265812</v>
      </c>
      <c r="AE237">
        <v>0.7935259149684869</v>
      </c>
      <c r="AF237">
        <v>0.7894687271236156</v>
      </c>
      <c r="AG237">
        <v>0.78473957485042156</v>
      </c>
      <c r="AH237">
        <v>0.78065319593120941</v>
      </c>
      <c r="AI237">
        <v>0.77721377547312875</v>
      </c>
      <c r="AJ237">
        <v>0.77435382278140197</v>
      </c>
      <c r="AK237">
        <v>0.77186943723328449</v>
      </c>
      <c r="AL237">
        <v>0.7695047653883873</v>
      </c>
      <c r="AM237">
        <v>0.76730444834815692</v>
      </c>
      <c r="AN237">
        <v>0.76487078504852424</v>
      </c>
      <c r="AO237">
        <v>0.76214061511962705</v>
      </c>
      <c r="AP237">
        <v>0.75938472291838266</v>
      </c>
      <c r="AQ237">
        <v>0.75471658563170319</v>
      </c>
      <c r="AR237">
        <v>0.7501391168394852</v>
      </c>
      <c r="AS237">
        <v>0.74562069067216907</v>
      </c>
      <c r="AT237">
        <v>0.74114123629979545</v>
      </c>
      <c r="AU237">
        <v>0.73662768961647784</v>
      </c>
    </row>
    <row r="238" spans="1:47" x14ac:dyDescent="0.2">
      <c r="A238">
        <v>232</v>
      </c>
      <c r="B238">
        <v>0.73314675959078768</v>
      </c>
      <c r="C238">
        <v>0.74503874963785777</v>
      </c>
      <c r="D238">
        <v>0.76927673700811638</v>
      </c>
      <c r="E238">
        <v>0.94330124181704988</v>
      </c>
      <c r="F238">
        <v>1.3709893526806065</v>
      </c>
      <c r="G238">
        <v>1.2238475696110926</v>
      </c>
      <c r="H238">
        <v>1.0681522947125857</v>
      </c>
      <c r="I238">
        <v>0.91452880762740973</v>
      </c>
      <c r="J238">
        <v>0.81700237038360213</v>
      </c>
      <c r="K238">
        <v>0.83661974258569138</v>
      </c>
      <c r="L238">
        <v>0.82829886689877208</v>
      </c>
      <c r="M238">
        <v>0.83334198850016061</v>
      </c>
      <c r="N238">
        <v>0.84620725518163864</v>
      </c>
      <c r="O238">
        <v>0.86879641489874826</v>
      </c>
      <c r="P238">
        <v>0.87926872825379576</v>
      </c>
      <c r="Q238">
        <v>0.86292474945674913</v>
      </c>
      <c r="R238">
        <v>0.85065109488234492</v>
      </c>
      <c r="S238">
        <v>0.83402544396796274</v>
      </c>
      <c r="T238">
        <v>0.83030801116870656</v>
      </c>
      <c r="U238">
        <v>0.82244347648714733</v>
      </c>
      <c r="V238">
        <v>0.81426395541232088</v>
      </c>
      <c r="W238">
        <v>0.80846129153506008</v>
      </c>
      <c r="X238">
        <v>0.80212115369291981</v>
      </c>
      <c r="Y238">
        <v>0.79684499483173321</v>
      </c>
      <c r="Z238">
        <v>0.79406370525191772</v>
      </c>
      <c r="AA238">
        <v>0.79393111834143426</v>
      </c>
      <c r="AB238">
        <v>0.79120219257401625</v>
      </c>
      <c r="AC238">
        <v>0.79115991738102942</v>
      </c>
      <c r="AD238">
        <v>0.79226415404798423</v>
      </c>
      <c r="AE238">
        <v>0.78926029680326859</v>
      </c>
      <c r="AF238">
        <v>0.78508751696058865</v>
      </c>
      <c r="AG238">
        <v>0.78030516700025165</v>
      </c>
      <c r="AH238">
        <v>0.77612910831105564</v>
      </c>
      <c r="AI238">
        <v>0.77257375615798862</v>
      </c>
      <c r="AJ238">
        <v>0.7696848029661989</v>
      </c>
      <c r="AK238">
        <v>0.76714375820273106</v>
      </c>
      <c r="AL238">
        <v>0.76475737155772761</v>
      </c>
      <c r="AM238">
        <v>0.76245360374229698</v>
      </c>
      <c r="AN238">
        <v>0.7600028818043828</v>
      </c>
      <c r="AO238">
        <v>0.75721257037392298</v>
      </c>
      <c r="AP238">
        <v>0.75437226581194039</v>
      </c>
      <c r="AQ238">
        <v>0.74965398520657145</v>
      </c>
      <c r="AR238">
        <v>0.74503401853845197</v>
      </c>
      <c r="AS238">
        <v>0.74048068362172248</v>
      </c>
      <c r="AT238">
        <v>0.73596712171450662</v>
      </c>
      <c r="AU238">
        <v>0.73142283083113568</v>
      </c>
    </row>
    <row r="239" spans="1:47" x14ac:dyDescent="0.2">
      <c r="A239">
        <v>233</v>
      </c>
      <c r="B239">
        <v>0.73314675959078768</v>
      </c>
      <c r="C239">
        <v>0.74503874963785777</v>
      </c>
      <c r="D239">
        <v>0.76927673700811638</v>
      </c>
      <c r="E239">
        <v>0.94330124181704988</v>
      </c>
      <c r="F239">
        <v>1.3709893526806065</v>
      </c>
      <c r="G239">
        <v>1.2238475696110926</v>
      </c>
      <c r="H239">
        <v>1.0600192755430258</v>
      </c>
      <c r="I239">
        <v>0.90695151201537294</v>
      </c>
      <c r="J239">
        <v>0.80915133578743725</v>
      </c>
      <c r="K239">
        <v>0.8276995247764305</v>
      </c>
      <c r="L239">
        <v>0.81876478920967655</v>
      </c>
      <c r="M239">
        <v>0.82406760435629034</v>
      </c>
      <c r="N239">
        <v>0.84366433132908325</v>
      </c>
      <c r="O239">
        <v>0.86658331338350558</v>
      </c>
      <c r="P239">
        <v>0.87727396258019807</v>
      </c>
      <c r="Q239">
        <v>0.8611758684401587</v>
      </c>
      <c r="R239">
        <v>0.84905017601627297</v>
      </c>
      <c r="S239">
        <v>0.83242450381993616</v>
      </c>
      <c r="T239">
        <v>0.82886359712247792</v>
      </c>
      <c r="U239">
        <v>0.82119975432091152</v>
      </c>
      <c r="V239">
        <v>0.81333429405339552</v>
      </c>
      <c r="W239">
        <v>0.8078661212409487</v>
      </c>
      <c r="X239">
        <v>0.80178860378550354</v>
      </c>
      <c r="Y239">
        <v>0.7969162650876852</v>
      </c>
      <c r="Z239">
        <v>0.79448235522386268</v>
      </c>
      <c r="AA239">
        <v>0.79486336985771844</v>
      </c>
      <c r="AB239">
        <v>0.79235282330393075</v>
      </c>
      <c r="AC239">
        <v>0.79253382959145846</v>
      </c>
      <c r="AD239">
        <v>0.79382038065189442</v>
      </c>
      <c r="AE239">
        <v>0.79095448707341098</v>
      </c>
      <c r="AF239">
        <v>0.78695857743089781</v>
      </c>
      <c r="AG239">
        <v>0.78227423113257077</v>
      </c>
      <c r="AH239">
        <v>0.77819132474241448</v>
      </c>
      <c r="AI239">
        <v>0.77477687318835731</v>
      </c>
      <c r="AJ239">
        <v>0.77198537296647474</v>
      </c>
      <c r="AK239">
        <v>0.76954939294967917</v>
      </c>
      <c r="AL239">
        <v>0.76725494085817081</v>
      </c>
      <c r="AM239">
        <v>0.76507866393235668</v>
      </c>
      <c r="AN239">
        <v>0.76271329344324001</v>
      </c>
      <c r="AO239">
        <v>0.76000163510763064</v>
      </c>
      <c r="AP239">
        <v>0.75728143378804125</v>
      </c>
      <c r="AQ239">
        <v>0.75256294621952613</v>
      </c>
      <c r="AR239">
        <v>0.74793931874222819</v>
      </c>
      <c r="AS239">
        <v>0.74337906397875775</v>
      </c>
      <c r="AT239">
        <v>0.73884956231176713</v>
      </c>
      <c r="AU239">
        <v>0.73428263292418805</v>
      </c>
    </row>
    <row r="240" spans="1:47" x14ac:dyDescent="0.2">
      <c r="A240">
        <v>234</v>
      </c>
      <c r="B240">
        <v>0.73314675959078768</v>
      </c>
      <c r="C240">
        <v>0.74503874963785777</v>
      </c>
      <c r="D240">
        <v>0.76927673700811638</v>
      </c>
      <c r="E240">
        <v>0.94330124181704988</v>
      </c>
      <c r="F240">
        <v>1.3709893526806065</v>
      </c>
      <c r="G240">
        <v>1.2238475696110926</v>
      </c>
      <c r="H240">
        <v>1.0599027235625305</v>
      </c>
      <c r="I240">
        <v>0.90654032610578417</v>
      </c>
      <c r="J240">
        <v>0.80789028065927881</v>
      </c>
      <c r="K240">
        <v>0.82618100915408843</v>
      </c>
      <c r="L240">
        <v>0.81683052596249839</v>
      </c>
      <c r="M240">
        <v>0.82169837556212444</v>
      </c>
      <c r="N240">
        <v>0.84194025717259358</v>
      </c>
      <c r="O240">
        <v>0.86467993152481137</v>
      </c>
      <c r="P240">
        <v>0.87524351146770607</v>
      </c>
      <c r="Q240">
        <v>0.85907813336142391</v>
      </c>
      <c r="R240">
        <v>0.84692203618216189</v>
      </c>
      <c r="S240">
        <v>0.83021609998502399</v>
      </c>
      <c r="T240">
        <v>0.82658149042466567</v>
      </c>
      <c r="U240">
        <v>0.81873627683046268</v>
      </c>
      <c r="V240">
        <v>0.81072326467463973</v>
      </c>
      <c r="W240">
        <v>0.80507556044767548</v>
      </c>
      <c r="X240">
        <v>0.79875729697136033</v>
      </c>
      <c r="Y240">
        <v>0.79369550390305788</v>
      </c>
      <c r="Z240">
        <v>0.79102186570230271</v>
      </c>
      <c r="AA240">
        <v>0.79133001822440885</v>
      </c>
      <c r="AB240">
        <v>0.78869035250872899</v>
      </c>
      <c r="AC240">
        <v>0.78874610850387972</v>
      </c>
      <c r="AD240">
        <v>0.78993451450819463</v>
      </c>
      <c r="AE240">
        <v>0.78695715503845476</v>
      </c>
      <c r="AF240">
        <v>0.78287110600708809</v>
      </c>
      <c r="AG240">
        <v>0.77808305187700055</v>
      </c>
      <c r="AH240">
        <v>0.77390136172759283</v>
      </c>
      <c r="AI240">
        <v>0.77040086163183741</v>
      </c>
      <c r="AJ240">
        <v>0.76752705847291414</v>
      </c>
      <c r="AK240">
        <v>0.76502142589052513</v>
      </c>
      <c r="AL240">
        <v>0.76265105690888868</v>
      </c>
      <c r="AM240">
        <v>0.76039964060228826</v>
      </c>
      <c r="AN240">
        <v>0.75796277866419615</v>
      </c>
      <c r="AO240">
        <v>0.75517858450181685</v>
      </c>
      <c r="AP240">
        <v>0.75239236914232988</v>
      </c>
      <c r="AQ240">
        <v>0.74762194160530415</v>
      </c>
      <c r="AR240">
        <v>0.74295383488169386</v>
      </c>
      <c r="AS240">
        <v>0.73835655915905118</v>
      </c>
      <c r="AT240">
        <v>0.73379191920497788</v>
      </c>
      <c r="AU240">
        <v>0.7291938614168274</v>
      </c>
    </row>
    <row r="241" spans="1:47" x14ac:dyDescent="0.2">
      <c r="A241">
        <v>235</v>
      </c>
      <c r="B241">
        <v>1.1070715597646481</v>
      </c>
      <c r="C241">
        <v>1.1561282408688658</v>
      </c>
      <c r="D241">
        <v>1.1825749481531782</v>
      </c>
      <c r="E241">
        <v>1.407721538282882</v>
      </c>
      <c r="F241">
        <v>1.7278350069389108</v>
      </c>
      <c r="G241">
        <v>1.632633164526341</v>
      </c>
      <c r="H241">
        <v>1.4771954279376762</v>
      </c>
      <c r="I241">
        <v>1.3150904363646871</v>
      </c>
      <c r="J241">
        <v>1.2215273977967545</v>
      </c>
      <c r="K241">
        <v>1.2393018236487809</v>
      </c>
      <c r="L241">
        <v>1.2256240780478889</v>
      </c>
      <c r="M241">
        <v>1.2276852068047366</v>
      </c>
      <c r="N241">
        <v>1.2546879920419123</v>
      </c>
      <c r="O241">
        <v>1.2754039976939049</v>
      </c>
      <c r="P241">
        <v>1.2863514784259316</v>
      </c>
      <c r="Q241">
        <v>1.2693772132143351</v>
      </c>
      <c r="R241">
        <v>1.2557159700478486</v>
      </c>
      <c r="S241">
        <v>1.2422677513420683</v>
      </c>
      <c r="T241">
        <v>1.2362457620343688</v>
      </c>
      <c r="U241">
        <v>1.2296479873212833</v>
      </c>
      <c r="V241">
        <v>1.2200898382919569</v>
      </c>
      <c r="W241">
        <v>1.2134162832441493</v>
      </c>
      <c r="X241">
        <v>1.2081898038526844</v>
      </c>
      <c r="Y241">
        <v>1.2012515982926084</v>
      </c>
      <c r="Z241">
        <v>1.1989018227119188</v>
      </c>
      <c r="AA241">
        <v>1.19257349789332</v>
      </c>
      <c r="AB241">
        <v>1.1877840552420551</v>
      </c>
      <c r="AC241">
        <v>1.1867051688476429</v>
      </c>
      <c r="AD241">
        <v>1.1859413606261759</v>
      </c>
      <c r="AE241">
        <v>1.1820146170130841</v>
      </c>
      <c r="AF241">
        <v>1.1766226253124106</v>
      </c>
      <c r="AG241">
        <v>1.1706203768701511</v>
      </c>
      <c r="AH241">
        <v>1.1651353837961991</v>
      </c>
      <c r="AI241">
        <v>1.1600317234881006</v>
      </c>
      <c r="AJ241">
        <v>1.1554994473005988</v>
      </c>
      <c r="AK241">
        <v>1.1510745143645931</v>
      </c>
      <c r="AL241">
        <v>1.1471711936987394</v>
      </c>
      <c r="AM241">
        <v>1.1434522267425922</v>
      </c>
      <c r="AN241">
        <v>1.1395179245251936</v>
      </c>
      <c r="AO241">
        <v>1.1352896561946071</v>
      </c>
      <c r="AP241">
        <v>1.1310285300534955</v>
      </c>
      <c r="AQ241">
        <v>1.1272707589604707</v>
      </c>
      <c r="AR241">
        <v>1.1236237303713255</v>
      </c>
      <c r="AS241">
        <v>1.1200621518332377</v>
      </c>
      <c r="AT241">
        <v>1.116576748348534</v>
      </c>
      <c r="AU241">
        <v>1.1131147440670213</v>
      </c>
    </row>
    <row r="242" spans="1:47" x14ac:dyDescent="0.2">
      <c r="A242">
        <v>236</v>
      </c>
      <c r="B242">
        <v>1.1070715597646481</v>
      </c>
      <c r="C242">
        <v>1.1561282408688658</v>
      </c>
      <c r="D242">
        <v>1.1825749481531782</v>
      </c>
      <c r="E242">
        <v>1.407721538282882</v>
      </c>
      <c r="F242">
        <v>1.7278350069389108</v>
      </c>
      <c r="G242">
        <v>1.632633164526341</v>
      </c>
      <c r="H242">
        <v>1.4764183803339692</v>
      </c>
      <c r="I242">
        <v>1.3142433329398042</v>
      </c>
      <c r="J242">
        <v>1.2205560775686082</v>
      </c>
      <c r="K242">
        <v>1.2382156938432767</v>
      </c>
      <c r="L242">
        <v>1.2244185486787611</v>
      </c>
      <c r="M242">
        <v>1.2264225943373748</v>
      </c>
      <c r="N242">
        <v>1.2541162472046326</v>
      </c>
      <c r="O242">
        <v>1.2748089249429646</v>
      </c>
      <c r="P242">
        <v>1.2857372472753743</v>
      </c>
      <c r="Q242">
        <v>1.2687410273254818</v>
      </c>
      <c r="R242">
        <v>1.2550646544026942</v>
      </c>
      <c r="S242">
        <v>1.2415857017103751</v>
      </c>
      <c r="T242">
        <v>1.2355291090333884</v>
      </c>
      <c r="U242">
        <v>1.2288859115296018</v>
      </c>
      <c r="V242">
        <v>1.2192806392345266</v>
      </c>
      <c r="W242">
        <v>1.2125602345210922</v>
      </c>
      <c r="X242">
        <v>1.20726923526066</v>
      </c>
      <c r="Y242">
        <v>1.2002758053979665</v>
      </c>
      <c r="Z242">
        <v>1.1978654289879707</v>
      </c>
      <c r="AA242">
        <v>1.1915020974751331</v>
      </c>
      <c r="AB242">
        <v>1.1866808644908855</v>
      </c>
      <c r="AC242">
        <v>1.1855634174167724</v>
      </c>
      <c r="AD242">
        <v>1.1847735225811202</v>
      </c>
      <c r="AE242">
        <v>1.1808100948564193</v>
      </c>
      <c r="AF242">
        <v>1.1753927980302581</v>
      </c>
      <c r="AG242">
        <v>1.1693599117702422</v>
      </c>
      <c r="AH242">
        <v>1.163839314275537</v>
      </c>
      <c r="AI242">
        <v>1.1587079873085626</v>
      </c>
      <c r="AJ242">
        <v>1.1541427690018624</v>
      </c>
      <c r="AK242">
        <v>1.1496932411237215</v>
      </c>
      <c r="AL242">
        <v>1.1457650118816696</v>
      </c>
      <c r="AM242">
        <v>1.1420125229303775</v>
      </c>
      <c r="AN242">
        <v>1.1380539632812017</v>
      </c>
      <c r="AO242">
        <v>1.133792262091627</v>
      </c>
      <c r="AP242">
        <v>1.1295080499497681</v>
      </c>
      <c r="AQ242">
        <v>1.1257361030841482</v>
      </c>
      <c r="AR242">
        <v>1.1220773367007939</v>
      </c>
      <c r="AS242">
        <v>1.1185065121243143</v>
      </c>
      <c r="AT242">
        <v>1.1150129003264124</v>
      </c>
      <c r="AU242">
        <v>1.1115442774208468</v>
      </c>
    </row>
    <row r="243" spans="1:47" x14ac:dyDescent="0.2">
      <c r="A243">
        <v>237</v>
      </c>
      <c r="B243">
        <v>1.1070715597646481</v>
      </c>
      <c r="C243">
        <v>1.1561282408688658</v>
      </c>
      <c r="D243">
        <v>1.1825749481531782</v>
      </c>
      <c r="E243">
        <v>1.407721538282882</v>
      </c>
      <c r="F243">
        <v>1.7278350069389108</v>
      </c>
      <c r="G243">
        <v>1.632633164526341</v>
      </c>
      <c r="H243">
        <v>1.4779840327581053</v>
      </c>
      <c r="I243">
        <v>1.3157405827560467</v>
      </c>
      <c r="J243">
        <v>1.2218370037141937</v>
      </c>
      <c r="K243">
        <v>1.2395913191351395</v>
      </c>
      <c r="L243">
        <v>1.2257474258790191</v>
      </c>
      <c r="M243">
        <v>1.2274497042666495</v>
      </c>
      <c r="N243">
        <v>1.2539330999137479</v>
      </c>
      <c r="O243">
        <v>1.2743495656057737</v>
      </c>
      <c r="P243">
        <v>1.2849860745875237</v>
      </c>
      <c r="Q243">
        <v>1.2676864755881716</v>
      </c>
      <c r="R243">
        <v>1.2537155605870343</v>
      </c>
      <c r="S243">
        <v>1.2399601868451882</v>
      </c>
      <c r="T243">
        <v>1.2335874146638939</v>
      </c>
      <c r="U243">
        <v>1.2265368142432342</v>
      </c>
      <c r="V243">
        <v>1.2165166006851087</v>
      </c>
      <c r="W243">
        <v>1.2093676401156812</v>
      </c>
      <c r="X243">
        <v>1.2036409268223989</v>
      </c>
      <c r="Y243">
        <v>1.1962195800382758</v>
      </c>
      <c r="Z243">
        <v>1.1933693525697189</v>
      </c>
      <c r="AA243">
        <v>1.1866167185044625</v>
      </c>
      <c r="AB243">
        <v>1.1814922633183831</v>
      </c>
      <c r="AC243">
        <v>1.1800919071597111</v>
      </c>
      <c r="AD243">
        <v>1.1790341518292842</v>
      </c>
      <c r="AE243">
        <v>1.1748182969129448</v>
      </c>
      <c r="AF243">
        <v>1.1691541594740409</v>
      </c>
      <c r="AG243">
        <v>1.1628822615335268</v>
      </c>
      <c r="AH243">
        <v>1.1571309064156872</v>
      </c>
      <c r="AI243">
        <v>1.1517661122863514</v>
      </c>
      <c r="AJ243">
        <v>1.146973831926515</v>
      </c>
      <c r="AK243">
        <v>1.1423009722508048</v>
      </c>
      <c r="AL243">
        <v>1.1381398624786609</v>
      </c>
      <c r="AM243">
        <v>1.1341636648340656</v>
      </c>
      <c r="AN243">
        <v>1.1299744316725069</v>
      </c>
      <c r="AO243">
        <v>1.1254922437655233</v>
      </c>
      <c r="AP243">
        <v>1.1209814570818439</v>
      </c>
      <c r="AQ243">
        <v>1.1171495267819909</v>
      </c>
      <c r="AR243">
        <v>1.1134416736877513</v>
      </c>
      <c r="AS243">
        <v>1.1098327161754138</v>
      </c>
      <c r="AT243">
        <v>1.1063118400392948</v>
      </c>
      <c r="AU243">
        <v>1.1028265953418281</v>
      </c>
    </row>
    <row r="244" spans="1:47" x14ac:dyDescent="0.2">
      <c r="A244">
        <v>238</v>
      </c>
      <c r="B244">
        <v>1.1070715597646481</v>
      </c>
      <c r="C244">
        <v>1.1561282408688658</v>
      </c>
      <c r="D244">
        <v>1.1825749481531782</v>
      </c>
      <c r="E244">
        <v>1.407721538282882</v>
      </c>
      <c r="F244">
        <v>1.7278350069389108</v>
      </c>
      <c r="G244">
        <v>1.632633164526341</v>
      </c>
      <c r="H244">
        <v>1.4779660658290827</v>
      </c>
      <c r="I244">
        <v>1.3157101195298093</v>
      </c>
      <c r="J244">
        <v>1.2217815606279467</v>
      </c>
      <c r="K244">
        <v>1.2395200528522272</v>
      </c>
      <c r="L244">
        <v>1.2256513333025554</v>
      </c>
      <c r="M244">
        <v>1.2273269182886697</v>
      </c>
      <c r="N244">
        <v>1.253847176822215</v>
      </c>
      <c r="O244">
        <v>1.2742444552203427</v>
      </c>
      <c r="P244">
        <v>1.2848604386086953</v>
      </c>
      <c r="Q244">
        <v>1.267539739743506</v>
      </c>
      <c r="R244">
        <v>1.2535475244920247</v>
      </c>
      <c r="S244">
        <v>1.239766598966737</v>
      </c>
      <c r="T244">
        <v>1.2333677266247254</v>
      </c>
      <c r="U244">
        <v>1.2262811492427645</v>
      </c>
      <c r="V244">
        <v>1.2162261732197299</v>
      </c>
      <c r="W244">
        <v>1.209038824463323</v>
      </c>
      <c r="X244">
        <v>1.2032666510643342</v>
      </c>
      <c r="Y244">
        <v>1.1958037606722267</v>
      </c>
      <c r="Z244">
        <v>1.1929049082097243</v>
      </c>
      <c r="AA244">
        <v>1.1861209242753916</v>
      </c>
      <c r="AB244">
        <v>1.1809688833189189</v>
      </c>
      <c r="AC244">
        <v>1.1795413522440905</v>
      </c>
      <c r="AD244">
        <v>1.1784595179656103</v>
      </c>
      <c r="AE244">
        <v>1.1742177485755096</v>
      </c>
      <c r="AF244">
        <v>1.1685300204977389</v>
      </c>
      <c r="AG244">
        <v>1.1622319111810242</v>
      </c>
      <c r="AH244">
        <v>1.1564544478398668</v>
      </c>
      <c r="AI244">
        <v>1.1510648110891699</v>
      </c>
      <c r="AJ244">
        <v>1.1462477084407652</v>
      </c>
      <c r="AK244">
        <v>1.141551466307988</v>
      </c>
      <c r="AL244">
        <v>1.1373656700384944</v>
      </c>
      <c r="AM244">
        <v>1.1333644691942146</v>
      </c>
      <c r="AN244">
        <v>1.1291504349760606</v>
      </c>
      <c r="AO244">
        <v>1.1246429084711864</v>
      </c>
      <c r="AP244">
        <v>1.1201075659538395</v>
      </c>
      <c r="AQ244">
        <v>1.116265205261413</v>
      </c>
      <c r="AR244">
        <v>1.1125486963701054</v>
      </c>
      <c r="AS244">
        <v>1.1089328962002207</v>
      </c>
      <c r="AT244">
        <v>1.1054060267269024</v>
      </c>
      <c r="AU244">
        <v>1.101916003920598</v>
      </c>
    </row>
    <row r="245" spans="1:47" x14ac:dyDescent="0.2">
      <c r="A245">
        <v>239</v>
      </c>
      <c r="B245">
        <v>1.1070715597646481</v>
      </c>
      <c r="C245">
        <v>1.1561282408688658</v>
      </c>
      <c r="D245">
        <v>1.1825749481531782</v>
      </c>
      <c r="E245">
        <v>1.407721538282882</v>
      </c>
      <c r="F245">
        <v>1.7278350069389108</v>
      </c>
      <c r="G245">
        <v>1.632633164526341</v>
      </c>
      <c r="H245">
        <v>1.475917709003032</v>
      </c>
      <c r="I245">
        <v>1.3135774368707858</v>
      </c>
      <c r="J245">
        <v>1.2195684660963155</v>
      </c>
      <c r="K245">
        <v>1.2370297836584074</v>
      </c>
      <c r="L245">
        <v>1.2229354294636254</v>
      </c>
      <c r="M245">
        <v>1.2246633015628889</v>
      </c>
      <c r="N245">
        <v>1.253099799135597</v>
      </c>
      <c r="O245">
        <v>1.2736450440898643</v>
      </c>
      <c r="P245">
        <v>1.2844297847581956</v>
      </c>
      <c r="Q245">
        <v>1.2672902864899418</v>
      </c>
      <c r="R245">
        <v>1.253474786650177</v>
      </c>
      <c r="S245">
        <v>1.2398517256866424</v>
      </c>
      <c r="T245">
        <v>1.2336218234307197</v>
      </c>
      <c r="U245">
        <v>1.2267518497557075</v>
      </c>
      <c r="V245">
        <v>1.2169318077220113</v>
      </c>
      <c r="W245">
        <v>1.2099805116180722</v>
      </c>
      <c r="X245">
        <v>1.2044421416528972</v>
      </c>
      <c r="Y245">
        <v>1.197220859020339</v>
      </c>
      <c r="Z245">
        <v>1.1945580493565915</v>
      </c>
      <c r="AA245">
        <v>1.1880153348180373</v>
      </c>
      <c r="AB245">
        <v>1.1830257811481624</v>
      </c>
      <c r="AC245">
        <v>1.1817515936615965</v>
      </c>
      <c r="AD245">
        <v>1.1808130605884943</v>
      </c>
      <c r="AE245">
        <v>1.1767054548776095</v>
      </c>
      <c r="AF245">
        <v>1.1711464888763705</v>
      </c>
      <c r="AG245">
        <v>1.1649680847096642</v>
      </c>
      <c r="AH245">
        <v>1.1593085807799175</v>
      </c>
      <c r="AI245">
        <v>1.1540369824775281</v>
      </c>
      <c r="AJ245">
        <v>1.1493374606022368</v>
      </c>
      <c r="AK245">
        <v>1.1447524875726907</v>
      </c>
      <c r="AL245">
        <v>1.1406836442997588</v>
      </c>
      <c r="AM245">
        <v>1.1367984646395097</v>
      </c>
      <c r="AN245">
        <v>1.132699651206756</v>
      </c>
      <c r="AO245">
        <v>1.1283055386298075</v>
      </c>
      <c r="AP245">
        <v>1.1238827599018937</v>
      </c>
      <c r="AQ245">
        <v>1.1200665328971962</v>
      </c>
      <c r="AR245">
        <v>1.1163707241510756</v>
      </c>
      <c r="AS245">
        <v>1.1127702146935339</v>
      </c>
      <c r="AT245">
        <v>1.1092520249653135</v>
      </c>
      <c r="AU245">
        <v>1.1057647624654054</v>
      </c>
    </row>
    <row r="246" spans="1:47" x14ac:dyDescent="0.2">
      <c r="A246">
        <v>240</v>
      </c>
      <c r="B246">
        <v>1.1070715597646481</v>
      </c>
      <c r="C246">
        <v>1.1561282408688658</v>
      </c>
      <c r="D246">
        <v>1.1825749481531782</v>
      </c>
      <c r="E246">
        <v>1.407721538282882</v>
      </c>
      <c r="F246">
        <v>1.7278350069389108</v>
      </c>
      <c r="G246">
        <v>1.632633164526341</v>
      </c>
      <c r="H246">
        <v>1.4758841892407444</v>
      </c>
      <c r="I246">
        <v>1.3135016084532183</v>
      </c>
      <c r="J246">
        <v>1.2193608281064767</v>
      </c>
      <c r="K246">
        <v>1.2367659216402072</v>
      </c>
      <c r="L246">
        <v>1.2225752248528767</v>
      </c>
      <c r="M246">
        <v>1.2241894566312586</v>
      </c>
      <c r="N246">
        <v>1.252749524129569</v>
      </c>
      <c r="O246">
        <v>1.2732169727534002</v>
      </c>
      <c r="P246">
        <v>1.2839206923482545</v>
      </c>
      <c r="Q246">
        <v>1.266701017669682</v>
      </c>
      <c r="R246">
        <v>1.2528071922120052</v>
      </c>
      <c r="S246">
        <v>1.2390916378050512</v>
      </c>
      <c r="T246">
        <v>1.2327657747668659</v>
      </c>
      <c r="U246">
        <v>1.2257636030559882</v>
      </c>
      <c r="V246">
        <v>1.2158185320807389</v>
      </c>
      <c r="W246">
        <v>1.2087318497981587</v>
      </c>
      <c r="X246">
        <v>1.2030359083561966</v>
      </c>
      <c r="Y246">
        <v>1.1956750069741748</v>
      </c>
      <c r="Z246">
        <v>1.1928518316559853</v>
      </c>
      <c r="AA246">
        <v>1.1862129206192615</v>
      </c>
      <c r="AB246">
        <v>1.1811264067018838</v>
      </c>
      <c r="AC246">
        <v>1.1797571560387645</v>
      </c>
      <c r="AD246">
        <v>1.1787348166940739</v>
      </c>
      <c r="AE246">
        <v>1.1745375329544609</v>
      </c>
      <c r="AF246">
        <v>1.1688971351028716</v>
      </c>
      <c r="AG246">
        <v>1.162628936825902</v>
      </c>
      <c r="AH246">
        <v>1.156880172991144</v>
      </c>
      <c r="AI246">
        <v>1.1515236826053163</v>
      </c>
      <c r="AJ246">
        <v>1.1467394060644893</v>
      </c>
      <c r="AK246">
        <v>1.1420744769699376</v>
      </c>
      <c r="AL246">
        <v>1.1379213444180094</v>
      </c>
      <c r="AM246">
        <v>1.1339507982676553</v>
      </c>
      <c r="AN246">
        <v>1.1297672496794149</v>
      </c>
      <c r="AO246">
        <v>1.1252865541904966</v>
      </c>
      <c r="AP246">
        <v>1.1207796626637148</v>
      </c>
      <c r="AQ246">
        <v>1.1169264459588431</v>
      </c>
      <c r="AR246">
        <v>1.1131993617640763</v>
      </c>
      <c r="AS246">
        <v>1.1095734321060051</v>
      </c>
      <c r="AT246">
        <v>1.1060325531880413</v>
      </c>
      <c r="AU246">
        <v>1.1025265522468923</v>
      </c>
    </row>
    <row r="247" spans="1:47" x14ac:dyDescent="0.2">
      <c r="A247">
        <v>241</v>
      </c>
      <c r="B247">
        <v>0.96077871238709234</v>
      </c>
      <c r="C247">
        <v>0.99374036602863169</v>
      </c>
      <c r="D247">
        <v>1.0175546906481516</v>
      </c>
      <c r="E247">
        <v>1.2240988560266373</v>
      </c>
      <c r="F247">
        <v>1.5866371308336453</v>
      </c>
      <c r="G247">
        <v>1.4717321710146796</v>
      </c>
      <c r="H247">
        <v>1.3121674706881881</v>
      </c>
      <c r="I247">
        <v>1.1521334494910338</v>
      </c>
      <c r="J247">
        <v>1.0554987860378895</v>
      </c>
      <c r="K247">
        <v>1.0736353240703367</v>
      </c>
      <c r="L247">
        <v>1.0614636467084044</v>
      </c>
      <c r="M247">
        <v>1.0646580224121234</v>
      </c>
      <c r="N247">
        <v>1.090693314632738</v>
      </c>
      <c r="O247">
        <v>1.1125243779298963</v>
      </c>
      <c r="P247">
        <v>1.1237977981553278</v>
      </c>
      <c r="Q247">
        <v>1.107683532186865</v>
      </c>
      <c r="R247">
        <v>1.0952772056730649</v>
      </c>
      <c r="S247">
        <v>1.0811198275040081</v>
      </c>
      <c r="T247">
        <v>1.0766647516766512</v>
      </c>
      <c r="U247">
        <v>1.0701856547725368</v>
      </c>
      <c r="V247">
        <v>1.0617892545289949</v>
      </c>
      <c r="W247">
        <v>1.0560173760405902</v>
      </c>
      <c r="X247">
        <v>1.050812491934332</v>
      </c>
      <c r="Y247">
        <v>1.0450243600942719</v>
      </c>
      <c r="Z247">
        <v>1.0429237715179032</v>
      </c>
      <c r="AA247">
        <v>1.0395018079668639</v>
      </c>
      <c r="AB247">
        <v>1.0357546342263844</v>
      </c>
      <c r="AC247">
        <v>1.0352831605332575</v>
      </c>
      <c r="AD247">
        <v>1.0354342116170543</v>
      </c>
      <c r="AE247">
        <v>1.0320170458633489</v>
      </c>
      <c r="AF247">
        <v>1.0272652363789589</v>
      </c>
      <c r="AG247">
        <v>1.0218731307263367</v>
      </c>
      <c r="AH247">
        <v>1.0170445950033435</v>
      </c>
      <c r="AI247">
        <v>1.0127047277090271</v>
      </c>
      <c r="AJ247">
        <v>1.0089455887375207</v>
      </c>
      <c r="AK247">
        <v>1.0053975839996443</v>
      </c>
      <c r="AL247">
        <v>1.0022128441109568</v>
      </c>
      <c r="AM247">
        <v>0.99919889339191359</v>
      </c>
      <c r="AN247">
        <v>0.9959852806630789</v>
      </c>
      <c r="AO247">
        <v>0.99245030211348406</v>
      </c>
      <c r="AP247">
        <v>0.98890557403862489</v>
      </c>
      <c r="AQ247">
        <v>0.98484312025415943</v>
      </c>
      <c r="AR247">
        <v>0.98088530206489122</v>
      </c>
      <c r="AS247">
        <v>0.97700557449495173</v>
      </c>
      <c r="AT247">
        <v>0.97319119929227471</v>
      </c>
      <c r="AU247">
        <v>0.96938048150955236</v>
      </c>
    </row>
    <row r="248" spans="1:47" x14ac:dyDescent="0.2">
      <c r="A248">
        <v>242</v>
      </c>
      <c r="B248">
        <v>0.96077871238709234</v>
      </c>
      <c r="C248">
        <v>0.99374036602863169</v>
      </c>
      <c r="D248">
        <v>1.0175546906481516</v>
      </c>
      <c r="E248">
        <v>1.2240988560266373</v>
      </c>
      <c r="F248">
        <v>1.5866371308336453</v>
      </c>
      <c r="G248">
        <v>1.4717321710146796</v>
      </c>
      <c r="H248">
        <v>1.3113490607694021</v>
      </c>
      <c r="I248">
        <v>1.1511500787236157</v>
      </c>
      <c r="J248">
        <v>1.0542072224420538</v>
      </c>
      <c r="K248">
        <v>1.0720901190396395</v>
      </c>
      <c r="L248">
        <v>1.0595966752809567</v>
      </c>
      <c r="M248">
        <v>1.0625517847927024</v>
      </c>
      <c r="N248">
        <v>1.0896101058294247</v>
      </c>
      <c r="O248">
        <v>1.1113152970396725</v>
      </c>
      <c r="P248">
        <v>1.1224889123319279</v>
      </c>
      <c r="Q248">
        <v>1.1062628171815891</v>
      </c>
      <c r="R248">
        <v>1.0937644113519016</v>
      </c>
      <c r="S248">
        <v>1.0794767842200117</v>
      </c>
      <c r="T248">
        <v>1.074882622194075</v>
      </c>
      <c r="U248">
        <v>1.0682252979056746</v>
      </c>
      <c r="V248">
        <v>1.0596626268557445</v>
      </c>
      <c r="W248">
        <v>1.0537212631482786</v>
      </c>
      <c r="X248">
        <v>1.0483032738779532</v>
      </c>
      <c r="Y248">
        <v>1.0423363907357954</v>
      </c>
      <c r="Z248">
        <v>1.0400294921612117</v>
      </c>
      <c r="AA248">
        <v>1.0365188701814989</v>
      </c>
      <c r="AB248">
        <v>1.0326628047365189</v>
      </c>
      <c r="AC248">
        <v>1.0320683667042163</v>
      </c>
      <c r="AD248">
        <v>1.032118648091092</v>
      </c>
      <c r="AE248">
        <v>1.0286025538635806</v>
      </c>
      <c r="AF248">
        <v>1.0237511587267503</v>
      </c>
      <c r="AG248">
        <v>1.0182611269302089</v>
      </c>
      <c r="AH248">
        <v>1.0133229348024497</v>
      </c>
      <c r="AI248">
        <v>1.0088851403800354</v>
      </c>
      <c r="AJ248">
        <v>1.0050388915756614</v>
      </c>
      <c r="AK248">
        <v>1.0014049762530597</v>
      </c>
      <c r="AL248">
        <v>0.99813922081880513</v>
      </c>
      <c r="AM248">
        <v>0.99503368646501666</v>
      </c>
      <c r="AN248">
        <v>0.99172877266648629</v>
      </c>
      <c r="AO248">
        <v>0.9881132149979126</v>
      </c>
      <c r="AP248">
        <v>0.98448433291951654</v>
      </c>
      <c r="AQ248">
        <v>0.98037635535683365</v>
      </c>
      <c r="AR248">
        <v>0.97638035008650159</v>
      </c>
      <c r="AS248">
        <v>0.97246983891352012</v>
      </c>
      <c r="AT248">
        <v>0.9686271760254529</v>
      </c>
      <c r="AU248">
        <v>0.96479243155995031</v>
      </c>
    </row>
    <row r="249" spans="1:47" x14ac:dyDescent="0.2">
      <c r="A249">
        <v>243</v>
      </c>
      <c r="B249">
        <v>0.96077871238709234</v>
      </c>
      <c r="C249">
        <v>0.99374036602863169</v>
      </c>
      <c r="D249">
        <v>1.0175546906481516</v>
      </c>
      <c r="E249">
        <v>1.2240988560266373</v>
      </c>
      <c r="F249">
        <v>1.5866371308336453</v>
      </c>
      <c r="G249">
        <v>1.4717321710146796</v>
      </c>
      <c r="H249">
        <v>1.3134114872281899</v>
      </c>
      <c r="I249">
        <v>1.1531508275868894</v>
      </c>
      <c r="J249">
        <v>1.056053891099993</v>
      </c>
      <c r="K249">
        <v>1.0741782969007414</v>
      </c>
      <c r="L249">
        <v>1.0617457010043052</v>
      </c>
      <c r="M249">
        <v>1.0643994660624339</v>
      </c>
      <c r="N249">
        <v>1.0895823264603706</v>
      </c>
      <c r="O249">
        <v>1.1109766668558381</v>
      </c>
      <c r="P249">
        <v>1.1218003721183603</v>
      </c>
      <c r="Q249">
        <v>1.1052053090681937</v>
      </c>
      <c r="R249">
        <v>1.0923674233533225</v>
      </c>
      <c r="S249">
        <v>1.0777672864433068</v>
      </c>
      <c r="T249">
        <v>1.072809508220917</v>
      </c>
      <c r="U249">
        <v>1.0657003212673053</v>
      </c>
      <c r="V249">
        <v>1.0566767545234246</v>
      </c>
      <c r="W249">
        <v>1.0502712055892278</v>
      </c>
      <c r="X249">
        <v>1.0444153153078752</v>
      </c>
      <c r="Y249">
        <v>1.0380049559440483</v>
      </c>
      <c r="Z249">
        <v>1.0352627187850649</v>
      </c>
      <c r="AA249">
        <v>1.0313423621251998</v>
      </c>
      <c r="AB249">
        <v>1.0272151520811568</v>
      </c>
      <c r="AC249">
        <v>1.0263427172076476</v>
      </c>
      <c r="AD249">
        <v>1.0261384090343755</v>
      </c>
      <c r="AE249">
        <v>1.0224102955038581</v>
      </c>
      <c r="AF249">
        <v>1.0173358125930694</v>
      </c>
      <c r="AG249">
        <v>1.0116405447438732</v>
      </c>
      <c r="AH249">
        <v>1.0065298699596534</v>
      </c>
      <c r="AI249">
        <v>1.0018952229959917</v>
      </c>
      <c r="AJ249">
        <v>0.99785737456080448</v>
      </c>
      <c r="AK249">
        <v>0.99403957782550034</v>
      </c>
      <c r="AL249">
        <v>0.99060540790002549</v>
      </c>
      <c r="AM249">
        <v>0.98731425811062723</v>
      </c>
      <c r="AN249">
        <v>0.98383490602740187</v>
      </c>
      <c r="AO249">
        <v>0.98006506382157221</v>
      </c>
      <c r="AP249">
        <v>0.97626205492682183</v>
      </c>
      <c r="AQ249">
        <v>0.97211275096154337</v>
      </c>
      <c r="AR249">
        <v>0.96808381560185808</v>
      </c>
      <c r="AS249">
        <v>0.96414867921408887</v>
      </c>
      <c r="AT249">
        <v>0.96029207340642864</v>
      </c>
      <c r="AU249">
        <v>0.95645268702911834</v>
      </c>
    </row>
    <row r="250" spans="1:47" x14ac:dyDescent="0.2">
      <c r="A250">
        <v>244</v>
      </c>
      <c r="B250">
        <v>0.96077871238709234</v>
      </c>
      <c r="C250">
        <v>0.99374036602863169</v>
      </c>
      <c r="D250">
        <v>1.0175546906481516</v>
      </c>
      <c r="E250">
        <v>1.2240988560266373</v>
      </c>
      <c r="F250">
        <v>1.5866371308336453</v>
      </c>
      <c r="G250">
        <v>1.4717321710146796</v>
      </c>
      <c r="H250">
        <v>1.3134076486772148</v>
      </c>
      <c r="I250">
        <v>1.15311016803558</v>
      </c>
      <c r="J250">
        <v>1.0559241766380314</v>
      </c>
      <c r="K250">
        <v>1.074015186157719</v>
      </c>
      <c r="L250">
        <v>1.0615195156852399</v>
      </c>
      <c r="M250">
        <v>1.0640806683973305</v>
      </c>
      <c r="N250">
        <v>1.0893040418629496</v>
      </c>
      <c r="O250">
        <v>1.1106286793703517</v>
      </c>
      <c r="P250">
        <v>1.1213781774452163</v>
      </c>
      <c r="Q250">
        <v>1.1047093676695174</v>
      </c>
      <c r="R250">
        <v>1.0917990325704168</v>
      </c>
      <c r="S250">
        <v>1.0771091764488341</v>
      </c>
      <c r="T250">
        <v>1.0720641073894321</v>
      </c>
      <c r="U250">
        <v>1.0648318598809738</v>
      </c>
      <c r="V250">
        <v>1.0556950789973778</v>
      </c>
      <c r="W250">
        <v>1.0491655892180227</v>
      </c>
      <c r="X250">
        <v>1.0431617238023705</v>
      </c>
      <c r="Y250">
        <v>1.036624870897608</v>
      </c>
      <c r="Z250">
        <v>1.0337329150035941</v>
      </c>
      <c r="AA250">
        <v>1.0297368210754452</v>
      </c>
      <c r="AB250">
        <v>1.0255272544765588</v>
      </c>
      <c r="AC250">
        <v>1.0245743218868912</v>
      </c>
      <c r="AD250">
        <v>1.0243024194764589</v>
      </c>
      <c r="AE250">
        <v>1.0205005145130674</v>
      </c>
      <c r="AF250">
        <v>1.0153615523584603</v>
      </c>
      <c r="AG250">
        <v>1.0095933157222183</v>
      </c>
      <c r="AH250">
        <v>1.0044115859859417</v>
      </c>
      <c r="AI250">
        <v>0.99971142228636944</v>
      </c>
      <c r="AJ250">
        <v>0.99560928303148732</v>
      </c>
      <c r="AK250">
        <v>0.99173344613335279</v>
      </c>
      <c r="AL250">
        <v>0.98823768201464346</v>
      </c>
      <c r="AM250">
        <v>0.98488463483477029</v>
      </c>
      <c r="AN250">
        <v>0.98134523760463011</v>
      </c>
      <c r="AO250">
        <v>0.97751472061695854</v>
      </c>
      <c r="AP250">
        <v>0.97365447759057522</v>
      </c>
      <c r="AQ250">
        <v>0.9694732187603019</v>
      </c>
      <c r="AR250">
        <v>0.96541773488849203</v>
      </c>
      <c r="AS250">
        <v>0.96146152567502208</v>
      </c>
      <c r="AT250">
        <v>0.9575860278011995</v>
      </c>
      <c r="AU250">
        <v>0.95373111097445462</v>
      </c>
    </row>
    <row r="251" spans="1:47" x14ac:dyDescent="0.2">
      <c r="A251">
        <v>245</v>
      </c>
      <c r="B251">
        <v>0.96077871238709234</v>
      </c>
      <c r="C251">
        <v>0.99374036602863169</v>
      </c>
      <c r="D251">
        <v>1.0175546906481516</v>
      </c>
      <c r="E251">
        <v>1.2240988560266373</v>
      </c>
      <c r="F251">
        <v>1.5866371308336453</v>
      </c>
      <c r="G251">
        <v>1.4717321710146796</v>
      </c>
      <c r="H251">
        <v>1.3112057810321585</v>
      </c>
      <c r="I251">
        <v>1.150852966601807</v>
      </c>
      <c r="J251">
        <v>1.0535644830106223</v>
      </c>
      <c r="K251">
        <v>1.0713116907248597</v>
      </c>
      <c r="L251">
        <v>1.0585791112546155</v>
      </c>
      <c r="M251">
        <v>1.0612409942802992</v>
      </c>
      <c r="N251">
        <v>1.0886389479798335</v>
      </c>
      <c r="O251">
        <v>1.1101509794094695</v>
      </c>
      <c r="P251">
        <v>1.1211333142162001</v>
      </c>
      <c r="Q251">
        <v>1.1047161472303113</v>
      </c>
      <c r="R251">
        <v>1.0920393151551913</v>
      </c>
      <c r="S251">
        <v>1.0775578270478829</v>
      </c>
      <c r="T251">
        <v>1.0727481248723212</v>
      </c>
      <c r="U251">
        <v>1.0658094817687294</v>
      </c>
      <c r="V251">
        <v>1.0569816363604179</v>
      </c>
      <c r="W251">
        <v>1.0507644640234015</v>
      </c>
      <c r="X251">
        <v>1.0450456878642738</v>
      </c>
      <c r="Y251">
        <v>1.0388119289463282</v>
      </c>
      <c r="Z251">
        <v>1.0362179803771845</v>
      </c>
      <c r="AA251">
        <v>1.0325220812589533</v>
      </c>
      <c r="AB251">
        <v>1.0284862854878305</v>
      </c>
      <c r="AC251">
        <v>1.0277202455994776</v>
      </c>
      <c r="AD251">
        <v>1.0276202435966231</v>
      </c>
      <c r="AE251">
        <v>1.0239507933425944</v>
      </c>
      <c r="AF251">
        <v>1.0189625950368333</v>
      </c>
      <c r="AG251">
        <v>1.0133306308486363</v>
      </c>
      <c r="AH251">
        <v>1.0082542204014755</v>
      </c>
      <c r="AI251">
        <v>1.0036855385463235</v>
      </c>
      <c r="AJ251">
        <v>0.99971296791620035</v>
      </c>
      <c r="AK251">
        <v>0.99595843955566166</v>
      </c>
      <c r="AL251">
        <v>0.99256881491055382</v>
      </c>
      <c r="AM251">
        <v>0.98934000384857734</v>
      </c>
      <c r="AN251">
        <v>0.98591516549938385</v>
      </c>
      <c r="AO251">
        <v>0.98218220867791817</v>
      </c>
      <c r="AP251">
        <v>0.9784385278165374</v>
      </c>
      <c r="AQ251">
        <v>0.97428263962573236</v>
      </c>
      <c r="AR251">
        <v>0.97024664421303841</v>
      </c>
      <c r="AS251">
        <v>0.96630411537408567</v>
      </c>
      <c r="AT251">
        <v>0.9624346529270964</v>
      </c>
      <c r="AU251">
        <v>0.958579187189327</v>
      </c>
    </row>
    <row r="252" spans="1:47" x14ac:dyDescent="0.2">
      <c r="A252">
        <v>246</v>
      </c>
      <c r="B252">
        <v>0.96077871238709234</v>
      </c>
      <c r="C252">
        <v>0.99374036602863169</v>
      </c>
      <c r="D252">
        <v>1.0175546906481516</v>
      </c>
      <c r="E252">
        <v>1.2240988560266373</v>
      </c>
      <c r="F252">
        <v>1.5866371308336453</v>
      </c>
      <c r="G252">
        <v>1.4717321710146796</v>
      </c>
      <c r="H252">
        <v>1.3111883216446885</v>
      </c>
      <c r="I252">
        <v>1.1507776526617239</v>
      </c>
      <c r="J252">
        <v>1.0532833343644501</v>
      </c>
      <c r="K252">
        <v>1.0709637187949945</v>
      </c>
      <c r="L252">
        <v>1.0581072741700359</v>
      </c>
      <c r="M252">
        <v>1.0606074661715148</v>
      </c>
      <c r="N252">
        <v>1.0881340756648907</v>
      </c>
      <c r="O252">
        <v>1.1095346141015789</v>
      </c>
      <c r="P252">
        <v>1.1204024380349558</v>
      </c>
      <c r="Q252">
        <v>1.1038755325061107</v>
      </c>
      <c r="R252">
        <v>1.0910944893315069</v>
      </c>
      <c r="S252">
        <v>1.0764856955567907</v>
      </c>
      <c r="T252">
        <v>1.0715500815809318</v>
      </c>
      <c r="U252">
        <v>1.0644340110957808</v>
      </c>
      <c r="V252">
        <v>1.0554463660916453</v>
      </c>
      <c r="W252">
        <v>1.0490577911503607</v>
      </c>
      <c r="X252">
        <v>1.043137831843737</v>
      </c>
      <c r="Y252">
        <v>1.036737422488236</v>
      </c>
      <c r="Z252">
        <v>1.0339498325113037</v>
      </c>
      <c r="AA252">
        <v>1.0301649560435524</v>
      </c>
      <c r="AB252">
        <v>1.0260147387672511</v>
      </c>
      <c r="AC252">
        <v>1.0251375589614835</v>
      </c>
      <c r="AD252">
        <v>1.0249445132601673</v>
      </c>
      <c r="AE252">
        <v>1.0211739151456229</v>
      </c>
      <c r="AF252">
        <v>1.0160977224976313</v>
      </c>
      <c r="AG252">
        <v>1.0103672062416538</v>
      </c>
      <c r="AH252">
        <v>1.0051945408824239</v>
      </c>
      <c r="AI252">
        <v>1.0005373099030341</v>
      </c>
      <c r="AJ252">
        <v>0.99647780115544971</v>
      </c>
      <c r="AK252">
        <v>0.99264435988696476</v>
      </c>
      <c r="AL252">
        <v>0.98917080719718586</v>
      </c>
      <c r="AM252">
        <v>0.98585785268101289</v>
      </c>
      <c r="AN252">
        <v>0.98235098686271705</v>
      </c>
      <c r="AO252">
        <v>0.97853475997801187</v>
      </c>
      <c r="AP252">
        <v>0.97471230369194051</v>
      </c>
      <c r="AQ252">
        <v>0.97051144290898295</v>
      </c>
      <c r="AR252">
        <v>0.96643730233533442</v>
      </c>
      <c r="AS252">
        <v>0.96246356662870014</v>
      </c>
      <c r="AT252">
        <v>0.95856567924860092</v>
      </c>
      <c r="AU252">
        <v>0.9546861044675472</v>
      </c>
    </row>
    <row r="253" spans="1:47" x14ac:dyDescent="0.2">
      <c r="A253">
        <v>247</v>
      </c>
      <c r="B253">
        <v>0.7239704525728794</v>
      </c>
      <c r="C253">
        <v>0.73247595433526913</v>
      </c>
      <c r="D253">
        <v>0.7531774349306084</v>
      </c>
      <c r="E253">
        <v>0.92989109749912235</v>
      </c>
      <c r="F253">
        <v>1.3595461726225091</v>
      </c>
      <c r="G253">
        <v>1.2137167496902352</v>
      </c>
      <c r="H253">
        <v>1.0485060160000199</v>
      </c>
      <c r="I253">
        <v>0.89315200221134428</v>
      </c>
      <c r="J253">
        <v>0.79335693931678752</v>
      </c>
      <c r="K253">
        <v>0.81272732340216769</v>
      </c>
      <c r="L253">
        <v>0.80338258488765701</v>
      </c>
      <c r="M253">
        <v>0.80874535447291873</v>
      </c>
      <c r="N253">
        <v>0.8334813843355513</v>
      </c>
      <c r="O253">
        <v>0.85735095079098722</v>
      </c>
      <c r="P253">
        <v>0.86946048281462029</v>
      </c>
      <c r="Q253">
        <v>0.85495968895735164</v>
      </c>
      <c r="R253">
        <v>0.84470161396615318</v>
      </c>
      <c r="S253">
        <v>0.82986021414109701</v>
      </c>
      <c r="T253">
        <v>0.82796080771113589</v>
      </c>
      <c r="U253">
        <v>0.82192126723166536</v>
      </c>
      <c r="V253">
        <v>0.81542619806888339</v>
      </c>
      <c r="W253">
        <v>0.81115104670748595</v>
      </c>
      <c r="X253">
        <v>0.80613882843472662</v>
      </c>
      <c r="Y253">
        <v>0.80207162208199023</v>
      </c>
      <c r="Z253">
        <v>0.80038784820380915</v>
      </c>
      <c r="AA253">
        <v>0.80112477402436089</v>
      </c>
      <c r="AB253">
        <v>0.79899925076199385</v>
      </c>
      <c r="AC253">
        <v>0.79947140952872287</v>
      </c>
      <c r="AD253">
        <v>0.80098918641210237</v>
      </c>
      <c r="AE253">
        <v>0.79836783418865587</v>
      </c>
      <c r="AF253">
        <v>0.79455192315803758</v>
      </c>
      <c r="AG253">
        <v>0.79005943130953238</v>
      </c>
      <c r="AH253">
        <v>0.78615436207649203</v>
      </c>
      <c r="AI253">
        <v>0.78288957868198095</v>
      </c>
      <c r="AJ253">
        <v>0.78023711313261779</v>
      </c>
      <c r="AK253">
        <v>0.77790687029788341</v>
      </c>
      <c r="AL253">
        <v>0.77573455669087754</v>
      </c>
      <c r="AM253">
        <v>0.77367500583324256</v>
      </c>
      <c r="AN253">
        <v>0.77142595586497309</v>
      </c>
      <c r="AO253">
        <v>0.76883150495035069</v>
      </c>
      <c r="AP253">
        <v>0.76623475054149048</v>
      </c>
      <c r="AQ253">
        <v>0.76166106565426939</v>
      </c>
      <c r="AR253">
        <v>0.75718729809710406</v>
      </c>
      <c r="AS253">
        <v>0.7527851711358754</v>
      </c>
      <c r="AT253">
        <v>0.74843420533913496</v>
      </c>
      <c r="AU253">
        <v>0.74406136643262544</v>
      </c>
    </row>
    <row r="254" spans="1:47" x14ac:dyDescent="0.2">
      <c r="A254">
        <v>248</v>
      </c>
      <c r="B254">
        <v>0.7239704525728794</v>
      </c>
      <c r="C254">
        <v>0.73247595433526913</v>
      </c>
      <c r="D254">
        <v>0.7531774349306084</v>
      </c>
      <c r="E254">
        <v>0.92989109749912235</v>
      </c>
      <c r="F254">
        <v>1.3595461726225091</v>
      </c>
      <c r="G254">
        <v>1.2137167496902352</v>
      </c>
      <c r="H254">
        <v>1.0480943423041855</v>
      </c>
      <c r="I254">
        <v>0.89253309796975289</v>
      </c>
      <c r="J254">
        <v>0.79226882522425301</v>
      </c>
      <c r="K254">
        <v>0.81141275549666769</v>
      </c>
      <c r="L254">
        <v>0.80172619093596809</v>
      </c>
      <c r="M254">
        <v>0.80670731524103079</v>
      </c>
      <c r="N254">
        <v>0.83210463542879198</v>
      </c>
      <c r="O254">
        <v>0.85574861468786845</v>
      </c>
      <c r="P254">
        <v>0.86763441196684743</v>
      </c>
      <c r="Q254">
        <v>0.85293120800789679</v>
      </c>
      <c r="R254">
        <v>0.84248328911731063</v>
      </c>
      <c r="S254">
        <v>0.82739290049346825</v>
      </c>
      <c r="T254">
        <v>0.82527308290160006</v>
      </c>
      <c r="U254">
        <v>0.81891755059276239</v>
      </c>
      <c r="V254">
        <v>0.81216304732418221</v>
      </c>
      <c r="W254">
        <v>0.80761798429303877</v>
      </c>
      <c r="X254">
        <v>0.8022718840664218</v>
      </c>
      <c r="Y254">
        <v>0.79797015837448326</v>
      </c>
      <c r="Z254">
        <v>0.79599463312644625</v>
      </c>
      <c r="AA254">
        <v>0.79668209112895416</v>
      </c>
      <c r="AB254">
        <v>0.79440265654412712</v>
      </c>
      <c r="AC254">
        <v>0.79472906401063648</v>
      </c>
      <c r="AD254">
        <v>0.79613529665964822</v>
      </c>
      <c r="AE254">
        <v>0.79338242236074807</v>
      </c>
      <c r="AF254">
        <v>0.78946396479884151</v>
      </c>
      <c r="AG254">
        <v>0.78485272267972461</v>
      </c>
      <c r="AH254">
        <v>0.78083259679552552</v>
      </c>
      <c r="AI254">
        <v>0.77746887237656392</v>
      </c>
      <c r="AJ254">
        <v>0.77472260483836686</v>
      </c>
      <c r="AK254">
        <v>0.77232164440038475</v>
      </c>
      <c r="AL254">
        <v>0.77006353554657281</v>
      </c>
      <c r="AM254">
        <v>0.76792012835240031</v>
      </c>
      <c r="AN254">
        <v>0.76559249916172234</v>
      </c>
      <c r="AO254">
        <v>0.76292510696388516</v>
      </c>
      <c r="AP254">
        <v>0.76025735679203132</v>
      </c>
      <c r="AQ254">
        <v>0.75562246621139495</v>
      </c>
      <c r="AR254">
        <v>0.75109704812214118</v>
      </c>
      <c r="AS254">
        <v>0.74665283069527077</v>
      </c>
      <c r="AT254">
        <v>0.7422620234454792</v>
      </c>
      <c r="AU254">
        <v>0.73785412470833633</v>
      </c>
    </row>
    <row r="255" spans="1:47" x14ac:dyDescent="0.2">
      <c r="A255">
        <v>249</v>
      </c>
      <c r="B255">
        <v>0.7239704525728794</v>
      </c>
      <c r="C255">
        <v>0.73247595433526913</v>
      </c>
      <c r="D255">
        <v>0.7531774349306084</v>
      </c>
      <c r="E255">
        <v>0.92989109749912235</v>
      </c>
      <c r="F255">
        <v>1.3595461726225091</v>
      </c>
      <c r="G255">
        <v>1.2137167496902352</v>
      </c>
      <c r="H255">
        <v>1.0504066516939015</v>
      </c>
      <c r="I255">
        <v>0.894501854623868</v>
      </c>
      <c r="J255">
        <v>0.79395475129659931</v>
      </c>
      <c r="K255">
        <v>0.81334713205359854</v>
      </c>
      <c r="L255">
        <v>0.80363712565354795</v>
      </c>
      <c r="M255">
        <v>0.80805448750513575</v>
      </c>
      <c r="N255">
        <v>0.83144396585115343</v>
      </c>
      <c r="O255">
        <v>0.85460928020664417</v>
      </c>
      <c r="P255">
        <v>0.86599645814422244</v>
      </c>
      <c r="Q255">
        <v>0.85077569250500273</v>
      </c>
      <c r="R255">
        <v>0.83986319929158459</v>
      </c>
      <c r="S255">
        <v>0.8243602512002105</v>
      </c>
      <c r="T255">
        <v>0.8217328149905988</v>
      </c>
      <c r="U255">
        <v>0.81477255180314589</v>
      </c>
      <c r="V255">
        <v>0.80740531367459922</v>
      </c>
      <c r="W255">
        <v>0.80228413623350792</v>
      </c>
      <c r="X255">
        <v>0.79637701121192594</v>
      </c>
      <c r="Y255">
        <v>0.79151954096122401</v>
      </c>
      <c r="Z255">
        <v>0.78904926244727824</v>
      </c>
      <c r="AA255">
        <v>0.78924121789714941</v>
      </c>
      <c r="AB255">
        <v>0.7866580607367466</v>
      </c>
      <c r="AC255">
        <v>0.78668130314193496</v>
      </c>
      <c r="AD255">
        <v>0.78784566533747724</v>
      </c>
      <c r="AE255">
        <v>0.78485015584860907</v>
      </c>
      <c r="AF255">
        <v>0.78073485339728044</v>
      </c>
      <c r="AG255">
        <v>0.77593234931430133</v>
      </c>
      <c r="AH255">
        <v>0.77175874359035468</v>
      </c>
      <c r="AI255">
        <v>0.76824802940504222</v>
      </c>
      <c r="AJ255">
        <v>0.76533237414738364</v>
      </c>
      <c r="AK255">
        <v>0.76279529947715285</v>
      </c>
      <c r="AL255">
        <v>0.76037778506244047</v>
      </c>
      <c r="AM255">
        <v>0.75811210688763542</v>
      </c>
      <c r="AN255">
        <v>0.75563847337543388</v>
      </c>
      <c r="AO255">
        <v>0.75286387548020106</v>
      </c>
      <c r="AP255">
        <v>0.75008475509949524</v>
      </c>
      <c r="AQ255">
        <v>0.74542459915571102</v>
      </c>
      <c r="AR255">
        <v>0.74088140795854873</v>
      </c>
      <c r="AS255">
        <v>0.73642662231887301</v>
      </c>
      <c r="AT255">
        <v>0.73203659181845537</v>
      </c>
      <c r="AU255">
        <v>0.7276385636307543</v>
      </c>
    </row>
    <row r="256" spans="1:47" x14ac:dyDescent="0.2">
      <c r="A256">
        <v>250</v>
      </c>
      <c r="B256">
        <v>0.7239704525728794</v>
      </c>
      <c r="C256">
        <v>0.73247595433526913</v>
      </c>
      <c r="D256">
        <v>0.7531774349306084</v>
      </c>
      <c r="E256">
        <v>0.92989109749912235</v>
      </c>
      <c r="F256">
        <v>1.3595461726225091</v>
      </c>
      <c r="G256">
        <v>1.2137167496902352</v>
      </c>
      <c r="H256">
        <v>1.0496123678938714</v>
      </c>
      <c r="I256">
        <v>0.89352363887610264</v>
      </c>
      <c r="J256">
        <v>0.79259693869291448</v>
      </c>
      <c r="K256">
        <v>0.81174494844560385</v>
      </c>
      <c r="L256">
        <v>0.8017125313138358</v>
      </c>
      <c r="M256">
        <v>0.80586729668558255</v>
      </c>
      <c r="N256">
        <v>0.83017960788917322</v>
      </c>
      <c r="O256">
        <v>0.85316271698031565</v>
      </c>
      <c r="P256">
        <v>0.86442011826712817</v>
      </c>
      <c r="Q256">
        <v>0.84905610024521372</v>
      </c>
      <c r="R256">
        <v>0.83802171898304656</v>
      </c>
      <c r="S256">
        <v>0.82233683438246852</v>
      </c>
      <c r="T256">
        <v>0.81955152413917698</v>
      </c>
      <c r="U256">
        <v>0.81236299112167165</v>
      </c>
      <c r="V256">
        <v>0.80481636888319674</v>
      </c>
      <c r="W256">
        <v>0.79947995687819418</v>
      </c>
      <c r="X256">
        <v>0.79332795343195528</v>
      </c>
      <c r="Y256">
        <v>0.78829851618155289</v>
      </c>
      <c r="Z256">
        <v>0.78557773163344957</v>
      </c>
      <c r="AA256">
        <v>0.78575770844851978</v>
      </c>
      <c r="AB256">
        <v>0.78305020537155623</v>
      </c>
      <c r="AC256">
        <v>0.78295988878820155</v>
      </c>
      <c r="AD256">
        <v>0.7840328489025512</v>
      </c>
      <c r="AE256">
        <v>0.78095845709325962</v>
      </c>
      <c r="AF256">
        <v>0.77673783730732682</v>
      </c>
      <c r="AG256">
        <v>0.77186174563775412</v>
      </c>
      <c r="AH256">
        <v>0.76759226853343654</v>
      </c>
      <c r="AI256">
        <v>0.76397798980390585</v>
      </c>
      <c r="AJ256">
        <v>0.76101231832285055</v>
      </c>
      <c r="AK256">
        <v>0.7584104071086738</v>
      </c>
      <c r="AL256">
        <v>0.75595015483595751</v>
      </c>
      <c r="AM256">
        <v>0.75359210972485646</v>
      </c>
      <c r="AN256">
        <v>0.75108107691716353</v>
      </c>
      <c r="AO256">
        <v>0.74823954847055307</v>
      </c>
      <c r="AP256">
        <v>0.74538612099732082</v>
      </c>
      <c r="AQ256">
        <v>0.74067635878825866</v>
      </c>
      <c r="AR256">
        <v>0.73609148268052504</v>
      </c>
      <c r="AS256">
        <v>0.73160295441972567</v>
      </c>
      <c r="AT256">
        <v>0.72718111008250352</v>
      </c>
      <c r="AU256">
        <v>0.7227553003449092</v>
      </c>
    </row>
    <row r="257" spans="1:47" x14ac:dyDescent="0.2">
      <c r="A257">
        <v>251</v>
      </c>
      <c r="B257">
        <v>0.7239704525728794</v>
      </c>
      <c r="C257">
        <v>0.73247595433526913</v>
      </c>
      <c r="D257">
        <v>0.7531774349306084</v>
      </c>
      <c r="E257">
        <v>0.92989109749912235</v>
      </c>
      <c r="F257">
        <v>1.3595461726225091</v>
      </c>
      <c r="G257">
        <v>1.2137167496902352</v>
      </c>
      <c r="H257">
        <v>1.0479408260747713</v>
      </c>
      <c r="I257">
        <v>0.89209350373630436</v>
      </c>
      <c r="J257">
        <v>0.7912847707159173</v>
      </c>
      <c r="K257">
        <v>0.81024167492403643</v>
      </c>
      <c r="L257">
        <v>0.8002044332078746</v>
      </c>
      <c r="M257">
        <v>0.80471427363783088</v>
      </c>
      <c r="N257">
        <v>0.83054563668021708</v>
      </c>
      <c r="O257">
        <v>0.85388485973617889</v>
      </c>
      <c r="P257">
        <v>0.86547508480411028</v>
      </c>
      <c r="Q257">
        <v>0.85048373465873528</v>
      </c>
      <c r="R257">
        <v>0.83977604832613362</v>
      </c>
      <c r="S257">
        <v>0.8243917903512229</v>
      </c>
      <c r="T257">
        <v>0.82196925028370804</v>
      </c>
      <c r="U257">
        <v>0.8152120807548493</v>
      </c>
      <c r="V257">
        <v>0.80809679267650114</v>
      </c>
      <c r="W257">
        <v>0.80318672753499498</v>
      </c>
      <c r="X257">
        <v>0.79744098901605076</v>
      </c>
      <c r="Y257">
        <v>0.79281060907554413</v>
      </c>
      <c r="Z257">
        <v>0.79047712000419224</v>
      </c>
      <c r="AA257">
        <v>0.79098465877775237</v>
      </c>
      <c r="AB257">
        <v>0.78850134854534892</v>
      </c>
      <c r="AC257">
        <v>0.78863466320841391</v>
      </c>
      <c r="AD257">
        <v>0.78988418135872518</v>
      </c>
      <c r="AE257">
        <v>0.78697003133233212</v>
      </c>
      <c r="AF257">
        <v>0.78291384418705223</v>
      </c>
      <c r="AG257">
        <v>0.77816240336800813</v>
      </c>
      <c r="AH257">
        <v>0.77400925977110935</v>
      </c>
      <c r="AI257">
        <v>0.77052708149851279</v>
      </c>
      <c r="AJ257">
        <v>0.76766690334253274</v>
      </c>
      <c r="AK257">
        <v>0.76516597759761595</v>
      </c>
      <c r="AL257">
        <v>0.76280244516070517</v>
      </c>
      <c r="AM257">
        <v>0.7605580676619611</v>
      </c>
      <c r="AN257">
        <v>0.75813384604091538</v>
      </c>
      <c r="AO257">
        <v>0.75537315346441569</v>
      </c>
      <c r="AP257">
        <v>0.75261825590593989</v>
      </c>
      <c r="AQ257">
        <v>0.74793186989152327</v>
      </c>
      <c r="AR257">
        <v>0.74336373077590479</v>
      </c>
      <c r="AS257">
        <v>0.73888549912665613</v>
      </c>
      <c r="AT257">
        <v>0.73446577399716151</v>
      </c>
      <c r="AU257">
        <v>0.73003505243768751</v>
      </c>
    </row>
    <row r="258" spans="1:47" x14ac:dyDescent="0.2">
      <c r="A258">
        <v>252</v>
      </c>
      <c r="B258">
        <v>0.7239704525728794</v>
      </c>
      <c r="C258">
        <v>0.73247595433526913</v>
      </c>
      <c r="D258">
        <v>0.7531774349306084</v>
      </c>
      <c r="E258">
        <v>0.92989109749912235</v>
      </c>
      <c r="F258">
        <v>1.3595461726225091</v>
      </c>
      <c r="G258">
        <v>1.2137167496902352</v>
      </c>
      <c r="H258">
        <v>1.0478977619554795</v>
      </c>
      <c r="I258">
        <v>0.89193796329547548</v>
      </c>
      <c r="J258">
        <v>0.79077579435997791</v>
      </c>
      <c r="K258">
        <v>0.80962609136372321</v>
      </c>
      <c r="L258">
        <v>0.79939008616895935</v>
      </c>
      <c r="M258">
        <v>0.80363761324433958</v>
      </c>
      <c r="N258">
        <v>0.82969285359586276</v>
      </c>
      <c r="O258">
        <v>0.85285809804953872</v>
      </c>
      <c r="P258">
        <v>0.8642752063258482</v>
      </c>
      <c r="Q258">
        <v>0.84912346643538084</v>
      </c>
      <c r="R258">
        <v>0.83826785281696048</v>
      </c>
      <c r="S258">
        <v>0.82269561188398688</v>
      </c>
      <c r="T258">
        <v>0.82010008722828298</v>
      </c>
      <c r="U258">
        <v>0.81309199578331337</v>
      </c>
      <c r="V258">
        <v>0.80576490349761742</v>
      </c>
      <c r="W258">
        <v>0.80063094199482665</v>
      </c>
      <c r="X258">
        <v>0.79462070217370462</v>
      </c>
      <c r="Y258">
        <v>0.78978870290564462</v>
      </c>
      <c r="Z258">
        <v>0.78721731924089378</v>
      </c>
      <c r="AA258">
        <v>0.78765381273766433</v>
      </c>
      <c r="AB258">
        <v>0.78504134984676988</v>
      </c>
      <c r="AC258">
        <v>0.7850510109742338</v>
      </c>
      <c r="AD258">
        <v>0.78620479732660487</v>
      </c>
      <c r="AE258">
        <v>0.78318340646072893</v>
      </c>
      <c r="AF258">
        <v>0.77904031345998659</v>
      </c>
      <c r="AG258">
        <v>0.77418908478018844</v>
      </c>
      <c r="AH258">
        <v>0.7699411706879814</v>
      </c>
      <c r="AI258">
        <v>0.76637660640588567</v>
      </c>
      <c r="AJ258">
        <v>0.76343777461163365</v>
      </c>
      <c r="AK258">
        <v>0.7608703636537727</v>
      </c>
      <c r="AL258">
        <v>0.75843445909551055</v>
      </c>
      <c r="AM258">
        <v>0.75611858536136667</v>
      </c>
      <c r="AN258">
        <v>0.75362666773690712</v>
      </c>
      <c r="AO258">
        <v>0.75079766447779206</v>
      </c>
      <c r="AP258">
        <v>0.74798110579202348</v>
      </c>
      <c r="AQ258">
        <v>0.74324449099718304</v>
      </c>
      <c r="AR258">
        <v>0.73863374715232333</v>
      </c>
      <c r="AS258">
        <v>0.73412056930229708</v>
      </c>
      <c r="AT258">
        <v>0.72966825666139556</v>
      </c>
      <c r="AU258">
        <v>0.72520917714140221</v>
      </c>
    </row>
    <row r="259" spans="1:47" x14ac:dyDescent="0.2">
      <c r="A259">
        <v>253</v>
      </c>
      <c r="B259">
        <v>1.1055056634971328</v>
      </c>
      <c r="C259">
        <v>1.1541712643078128</v>
      </c>
      <c r="D259">
        <v>1.1798454782288581</v>
      </c>
      <c r="E259">
        <v>1.4052748925846261</v>
      </c>
      <c r="F259">
        <v>1.7248814858479866</v>
      </c>
      <c r="G259">
        <v>1.6300367748252889</v>
      </c>
      <c r="H259">
        <v>1.473239548642711</v>
      </c>
      <c r="I259">
        <v>1.3105160371729241</v>
      </c>
      <c r="J259">
        <v>1.2162051667111771</v>
      </c>
      <c r="K259">
        <v>1.2341671074873417</v>
      </c>
      <c r="L259">
        <v>1.2202646761146489</v>
      </c>
      <c r="M259">
        <v>1.222011648837678</v>
      </c>
      <c r="N259">
        <v>1.2510579331762302</v>
      </c>
      <c r="O259">
        <v>1.2716595049774528</v>
      </c>
      <c r="P259">
        <v>1.2825876333474022</v>
      </c>
      <c r="Q259">
        <v>1.2656987705909217</v>
      </c>
      <c r="R259">
        <v>1.2522829073688768</v>
      </c>
      <c r="S259">
        <v>1.2391519617819546</v>
      </c>
      <c r="T259">
        <v>1.2334534048150143</v>
      </c>
      <c r="U259">
        <v>1.2271538541784333</v>
      </c>
      <c r="V259">
        <v>1.2178840502481254</v>
      </c>
      <c r="W259">
        <v>1.2114387550390893</v>
      </c>
      <c r="X259">
        <v>1.2063535965172856</v>
      </c>
      <c r="Y259">
        <v>1.1994949376665112</v>
      </c>
      <c r="Z259">
        <v>1.19715758105855</v>
      </c>
      <c r="AA259">
        <v>1.1908237513487965</v>
      </c>
      <c r="AB259">
        <v>1.1860148956310668</v>
      </c>
      <c r="AC259">
        <v>1.1848969725773533</v>
      </c>
      <c r="AD259">
        <v>1.1840894915612734</v>
      </c>
      <c r="AE259">
        <v>1.1801102445531353</v>
      </c>
      <c r="AF259">
        <v>1.1746606495550469</v>
      </c>
      <c r="AG259">
        <v>1.1685937647270617</v>
      </c>
      <c r="AH259">
        <v>1.1630390283286054</v>
      </c>
      <c r="AI259">
        <v>1.1578615512008505</v>
      </c>
      <c r="AJ259">
        <v>1.1532498859908045</v>
      </c>
      <c r="AK259">
        <v>1.1487411916592671</v>
      </c>
      <c r="AL259">
        <v>1.1447468077282592</v>
      </c>
      <c r="AM259">
        <v>1.14093076059173</v>
      </c>
      <c r="AN259">
        <v>1.136894863521023</v>
      </c>
      <c r="AO259">
        <v>1.1325608626672754</v>
      </c>
      <c r="AP259">
        <v>1.1281925333809517</v>
      </c>
      <c r="AQ259">
        <v>1.1243904264103726</v>
      </c>
      <c r="AR259">
        <v>1.1207110096016866</v>
      </c>
      <c r="AS259">
        <v>1.1171334648067459</v>
      </c>
      <c r="AT259">
        <v>1.1136523248024215</v>
      </c>
      <c r="AU259">
        <v>1.1102177371307043</v>
      </c>
    </row>
    <row r="260" spans="1:47" x14ac:dyDescent="0.2">
      <c r="A260">
        <v>254</v>
      </c>
      <c r="B260">
        <v>1.1055056634971328</v>
      </c>
      <c r="C260">
        <v>1.1541712643078128</v>
      </c>
      <c r="D260">
        <v>1.1798454782288581</v>
      </c>
      <c r="E260">
        <v>1.4052748925846261</v>
      </c>
      <c r="F260">
        <v>1.7248814858479866</v>
      </c>
      <c r="G260">
        <v>1.6300367748252889</v>
      </c>
      <c r="H260">
        <v>1.4730993864887247</v>
      </c>
      <c r="I260">
        <v>1.3103566533148987</v>
      </c>
      <c r="J260">
        <v>1.2160121517614697</v>
      </c>
      <c r="K260">
        <v>1.2339448022802377</v>
      </c>
      <c r="L260">
        <v>1.2200064118405647</v>
      </c>
      <c r="M260">
        <v>1.221726992309879</v>
      </c>
      <c r="N260">
        <v>1.2509129493413045</v>
      </c>
      <c r="O260">
        <v>1.2714950363880195</v>
      </c>
      <c r="P260">
        <v>1.2823997424504348</v>
      </c>
      <c r="Q260">
        <v>1.2654826854855008</v>
      </c>
      <c r="R260">
        <v>1.2520354754699647</v>
      </c>
      <c r="S260">
        <v>1.2388639869551306</v>
      </c>
      <c r="T260">
        <v>1.2331214179153107</v>
      </c>
      <c r="U260">
        <v>1.2267651354220312</v>
      </c>
      <c r="V260">
        <v>1.2174399899139074</v>
      </c>
      <c r="W260">
        <v>1.210936823957691</v>
      </c>
      <c r="X260">
        <v>1.2057850736452449</v>
      </c>
      <c r="Y260">
        <v>1.1988681043049101</v>
      </c>
      <c r="Z260">
        <v>1.1964651167300611</v>
      </c>
      <c r="AA260">
        <v>1.1900915730871728</v>
      </c>
      <c r="AB260">
        <v>1.1852464362549409</v>
      </c>
      <c r="AC260">
        <v>1.1840923037472766</v>
      </c>
      <c r="AD260">
        <v>1.1832543611512825</v>
      </c>
      <c r="AE260">
        <v>1.1792411528251412</v>
      </c>
      <c r="AF260">
        <v>1.1737621102278095</v>
      </c>
      <c r="AG260">
        <v>1.1676620376622144</v>
      </c>
      <c r="AH260">
        <v>1.1620733901509814</v>
      </c>
      <c r="AI260">
        <v>1.156865110915259</v>
      </c>
      <c r="AJ260">
        <v>1.1522217238306731</v>
      </c>
      <c r="AK260">
        <v>1.1476846843220707</v>
      </c>
      <c r="AL260">
        <v>1.1436604576435059</v>
      </c>
      <c r="AM260">
        <v>1.139812933283908</v>
      </c>
      <c r="AN260">
        <v>1.1357474916889352</v>
      </c>
      <c r="AO260">
        <v>1.1313819278685648</v>
      </c>
      <c r="AP260">
        <v>1.1269848891577503</v>
      </c>
      <c r="AQ260">
        <v>1.1231685250697896</v>
      </c>
      <c r="AR260">
        <v>1.1194773026191727</v>
      </c>
      <c r="AS260">
        <v>1.1158904896556143</v>
      </c>
      <c r="AT260">
        <v>1.1124013041605054</v>
      </c>
      <c r="AU260">
        <v>1.1089604280015539</v>
      </c>
    </row>
    <row r="261" spans="1:47" x14ac:dyDescent="0.2">
      <c r="A261">
        <v>255</v>
      </c>
      <c r="B261">
        <v>1.1055056634971328</v>
      </c>
      <c r="C261">
        <v>1.1541712643078128</v>
      </c>
      <c r="D261">
        <v>1.1798454782288581</v>
      </c>
      <c r="E261">
        <v>1.4052748925846261</v>
      </c>
      <c r="F261">
        <v>1.7248814858479866</v>
      </c>
      <c r="G261">
        <v>1.6300367748252889</v>
      </c>
      <c r="H261">
        <v>1.4740311823466732</v>
      </c>
      <c r="I261">
        <v>1.3113132601261439</v>
      </c>
      <c r="J261">
        <v>1.2169461086778806</v>
      </c>
      <c r="K261">
        <v>1.2349837266199462</v>
      </c>
      <c r="L261">
        <v>1.2210980745130535</v>
      </c>
      <c r="M261">
        <v>1.2226961855104785</v>
      </c>
      <c r="N261">
        <v>1.2509924382838868</v>
      </c>
      <c r="O261">
        <v>1.2713710891452907</v>
      </c>
      <c r="P261">
        <v>1.2820196877490155</v>
      </c>
      <c r="Q261">
        <v>1.2647913773490793</v>
      </c>
      <c r="R261">
        <v>1.2509957665963733</v>
      </c>
      <c r="S261">
        <v>1.2374552692417848</v>
      </c>
      <c r="T261">
        <v>1.2313023010272801</v>
      </c>
      <c r="U261">
        <v>1.2244462422220856</v>
      </c>
      <c r="V261">
        <v>1.2146134410334062</v>
      </c>
      <c r="W261">
        <v>1.2076106792985342</v>
      </c>
      <c r="X261">
        <v>1.2019685436382388</v>
      </c>
      <c r="Y261">
        <v>1.1945923422490239</v>
      </c>
      <c r="Z261">
        <v>1.1917387012904477</v>
      </c>
      <c r="AA261">
        <v>1.1849756821642106</v>
      </c>
      <c r="AB261">
        <v>1.1798275368915701</v>
      </c>
      <c r="AC261">
        <v>1.1783881466059569</v>
      </c>
      <c r="AD261">
        <v>1.1772884172107549</v>
      </c>
      <c r="AE261">
        <v>1.1730228874319466</v>
      </c>
      <c r="AF261">
        <v>1.1673042807634584</v>
      </c>
      <c r="AG261">
        <v>1.1609703513686049</v>
      </c>
      <c r="AH261">
        <v>1.1551519373321459</v>
      </c>
      <c r="AI261">
        <v>1.1497160145213452</v>
      </c>
      <c r="AJ261">
        <v>1.1448469620191879</v>
      </c>
      <c r="AK261">
        <v>1.140096479145678</v>
      </c>
      <c r="AL261">
        <v>1.1358468378365545</v>
      </c>
      <c r="AM261">
        <v>1.1317759977672166</v>
      </c>
      <c r="AN261">
        <v>1.1274875424051158</v>
      </c>
      <c r="AO261">
        <v>1.1229019613198741</v>
      </c>
      <c r="AP261">
        <v>1.1182864869820783</v>
      </c>
      <c r="AQ261">
        <v>1.1144105122560406</v>
      </c>
      <c r="AR261">
        <v>1.1106713805917847</v>
      </c>
      <c r="AS261">
        <v>1.1070486486613504</v>
      </c>
      <c r="AT261">
        <v>1.1035354696784498</v>
      </c>
      <c r="AU261">
        <v>1.1000824834366045</v>
      </c>
    </row>
    <row r="262" spans="1:47" x14ac:dyDescent="0.2">
      <c r="A262">
        <v>256</v>
      </c>
      <c r="B262">
        <v>1.1055056634971328</v>
      </c>
      <c r="C262">
        <v>1.1541712643078128</v>
      </c>
      <c r="D262">
        <v>1.1798454782288581</v>
      </c>
      <c r="E262">
        <v>1.4052748925846261</v>
      </c>
      <c r="F262">
        <v>1.7248814858479866</v>
      </c>
      <c r="G262">
        <v>1.6300367748252889</v>
      </c>
      <c r="H262">
        <v>1.4740222071392948</v>
      </c>
      <c r="I262">
        <v>1.3112991121136601</v>
      </c>
      <c r="J262">
        <v>1.2169212995650547</v>
      </c>
      <c r="K262">
        <v>1.2349517019464424</v>
      </c>
      <c r="L262">
        <v>1.2210544641925172</v>
      </c>
      <c r="M262">
        <v>1.2226388631914922</v>
      </c>
      <c r="N262">
        <v>1.2509500288866302</v>
      </c>
      <c r="O262">
        <v>1.2713152620730443</v>
      </c>
      <c r="P262">
        <v>1.2819470605956946</v>
      </c>
      <c r="Q262">
        <v>1.2646987740165201</v>
      </c>
      <c r="R262">
        <v>1.2508801992758913</v>
      </c>
      <c r="S262">
        <v>1.2373114004124819</v>
      </c>
      <c r="T262">
        <v>1.2311280362203216</v>
      </c>
      <c r="U262">
        <v>1.2242324083775018</v>
      </c>
      <c r="V262">
        <v>1.2143608161672679</v>
      </c>
      <c r="W262">
        <v>1.2073167200569945</v>
      </c>
      <c r="X262">
        <v>1.2016277674770119</v>
      </c>
      <c r="Y262">
        <v>1.1942097215118757</v>
      </c>
      <c r="Z262">
        <v>1.1913084624574692</v>
      </c>
      <c r="AA262">
        <v>1.1845154000857185</v>
      </c>
      <c r="AB262">
        <v>1.1793403754457885</v>
      </c>
      <c r="AC262">
        <v>1.177874808694537</v>
      </c>
      <c r="AD262">
        <v>1.1767520811738839</v>
      </c>
      <c r="AE262">
        <v>1.1724618480419775</v>
      </c>
      <c r="AF262">
        <v>1.1667208417803572</v>
      </c>
      <c r="AG262">
        <v>1.1603618876763744</v>
      </c>
      <c r="AH262">
        <v>1.1545185743533997</v>
      </c>
      <c r="AI262">
        <v>1.149059012975526</v>
      </c>
      <c r="AJ262">
        <v>1.1441663549940353</v>
      </c>
      <c r="AK262">
        <v>1.1393937103444425</v>
      </c>
      <c r="AL262">
        <v>1.1351206324299308</v>
      </c>
      <c r="AM262">
        <v>1.1310260631249294</v>
      </c>
      <c r="AN262">
        <v>1.1267141027921705</v>
      </c>
      <c r="AO262">
        <v>1.1221045173443582</v>
      </c>
      <c r="AP262">
        <v>1.1174658628012886</v>
      </c>
      <c r="AQ262">
        <v>1.1135793011305828</v>
      </c>
      <c r="AR262">
        <v>1.1098314121028565</v>
      </c>
      <c r="AS262">
        <v>1.1062018200726846</v>
      </c>
      <c r="AT262">
        <v>1.1026827475388024</v>
      </c>
      <c r="AU262">
        <v>1.0992252158366838</v>
      </c>
    </row>
    <row r="263" spans="1:47" x14ac:dyDescent="0.2">
      <c r="A263">
        <v>257</v>
      </c>
      <c r="B263">
        <v>1.1055056634971328</v>
      </c>
      <c r="C263">
        <v>1.1541712643078128</v>
      </c>
      <c r="D263">
        <v>1.1798454782288581</v>
      </c>
      <c r="E263">
        <v>1.4052748925846261</v>
      </c>
      <c r="F263">
        <v>1.7248814858479866</v>
      </c>
      <c r="G263">
        <v>1.6300367748252889</v>
      </c>
      <c r="H263">
        <v>1.4730601176525449</v>
      </c>
      <c r="I263">
        <v>1.3102777233410003</v>
      </c>
      <c r="J263">
        <v>1.21583599929143</v>
      </c>
      <c r="K263">
        <v>1.2337249561271577</v>
      </c>
      <c r="L263">
        <v>1.2197050506922227</v>
      </c>
      <c r="M263">
        <v>1.2213140083619332</v>
      </c>
      <c r="N263">
        <v>1.2505839435043999</v>
      </c>
      <c r="O263">
        <v>1.2710619150196554</v>
      </c>
      <c r="P263">
        <v>1.2818406857881128</v>
      </c>
      <c r="Q263">
        <v>1.2647736893927877</v>
      </c>
      <c r="R263">
        <v>1.2511588426075115</v>
      </c>
      <c r="S263">
        <v>1.2378002188413353</v>
      </c>
      <c r="T263">
        <v>1.2318432446973364</v>
      </c>
      <c r="U263">
        <v>1.2252284711337778</v>
      </c>
      <c r="V263">
        <v>1.2156489613884991</v>
      </c>
      <c r="W263">
        <v>1.2088901928205069</v>
      </c>
      <c r="X263">
        <v>1.2034760517642196</v>
      </c>
      <c r="Y263">
        <v>1.1963228523300486</v>
      </c>
      <c r="Z263">
        <v>1.193675562502917</v>
      </c>
      <c r="AA263">
        <v>1.1871222792000908</v>
      </c>
      <c r="AB263">
        <v>1.1821190585144101</v>
      </c>
      <c r="AC263">
        <v>1.1808149248689319</v>
      </c>
      <c r="AD263">
        <v>1.1798413317336065</v>
      </c>
      <c r="AE263">
        <v>1.1756924857569844</v>
      </c>
      <c r="AF263">
        <v>1.1700864228839931</v>
      </c>
      <c r="AG263">
        <v>1.1638555201806091</v>
      </c>
      <c r="AH263">
        <v>1.1581385020533088</v>
      </c>
      <c r="AI263">
        <v>1.1528046545213073</v>
      </c>
      <c r="AJ263">
        <v>1.1480372790114548</v>
      </c>
      <c r="AK263">
        <v>1.1433792539659002</v>
      </c>
      <c r="AL263">
        <v>1.1392307335002627</v>
      </c>
      <c r="AM263">
        <v>1.1352599441276521</v>
      </c>
      <c r="AN263">
        <v>1.1310708513415808</v>
      </c>
      <c r="AO263">
        <v>1.1265825286288118</v>
      </c>
      <c r="AP263">
        <v>1.1220638692587139</v>
      </c>
      <c r="AQ263">
        <v>1.1182054714580345</v>
      </c>
      <c r="AR263">
        <v>1.1144795249035542</v>
      </c>
      <c r="AS263">
        <v>1.1108655326216601</v>
      </c>
      <c r="AT263">
        <v>1.10735476558803</v>
      </c>
      <c r="AU263">
        <v>1.1038987036657408</v>
      </c>
    </row>
    <row r="264" spans="1:47" x14ac:dyDescent="0.2">
      <c r="A264">
        <v>258</v>
      </c>
      <c r="B264">
        <v>1.1055056634971328</v>
      </c>
      <c r="C264">
        <v>1.1541712643078128</v>
      </c>
      <c r="D264">
        <v>1.1798454782288581</v>
      </c>
      <c r="E264">
        <v>1.4052748925846261</v>
      </c>
      <c r="F264">
        <v>1.7248814858479866</v>
      </c>
      <c r="G264">
        <v>1.6300367748252889</v>
      </c>
      <c r="H264">
        <v>1.4730443678247589</v>
      </c>
      <c r="I264">
        <v>1.3102457465841282</v>
      </c>
      <c r="J264">
        <v>1.2157512869421556</v>
      </c>
      <c r="K264">
        <v>1.2336165384156674</v>
      </c>
      <c r="L264">
        <v>1.219554047110218</v>
      </c>
      <c r="M264">
        <v>1.2211052580875603</v>
      </c>
      <c r="N264">
        <v>1.2504150337966875</v>
      </c>
      <c r="O264">
        <v>1.2708374379121754</v>
      </c>
      <c r="P264">
        <v>1.2815475865116142</v>
      </c>
      <c r="Q264">
        <v>1.264400404368569</v>
      </c>
      <c r="R264">
        <v>1.2506950146697406</v>
      </c>
      <c r="S264">
        <v>1.2372271204304739</v>
      </c>
      <c r="T264">
        <v>1.2311530476572017</v>
      </c>
      <c r="U264">
        <v>1.2243888659048934</v>
      </c>
      <c r="V264">
        <v>1.2146663367153971</v>
      </c>
      <c r="W264">
        <v>1.207759510585714</v>
      </c>
      <c r="X264">
        <v>1.202182462998008</v>
      </c>
      <c r="Y264">
        <v>1.1948892142194629</v>
      </c>
      <c r="Z264">
        <v>1.1920870950196876</v>
      </c>
      <c r="AA264">
        <v>1.1854443213318464</v>
      </c>
      <c r="AB264">
        <v>1.1803472313198773</v>
      </c>
      <c r="AC264">
        <v>1.1789523530359194</v>
      </c>
      <c r="AD264">
        <v>1.1778995601079398</v>
      </c>
      <c r="AE264">
        <v>1.1736663242179046</v>
      </c>
      <c r="AF264">
        <v>1.167984047503809</v>
      </c>
      <c r="AG264">
        <v>1.1616687209701977</v>
      </c>
      <c r="AH264">
        <v>1.1558679668642453</v>
      </c>
      <c r="AI264">
        <v>1.1504547454642133</v>
      </c>
      <c r="AJ264">
        <v>1.1456082469545055</v>
      </c>
      <c r="AK264">
        <v>1.1408758529901251</v>
      </c>
      <c r="AL264">
        <v>1.1366489123883803</v>
      </c>
      <c r="AM264">
        <v>1.1325987891730902</v>
      </c>
      <c r="AN264">
        <v>1.1283311167768502</v>
      </c>
      <c r="AO264">
        <v>1.1237625843444716</v>
      </c>
      <c r="AP264">
        <v>1.1191663318343297</v>
      </c>
      <c r="AQ264">
        <v>1.1152717961925434</v>
      </c>
      <c r="AR264">
        <v>1.1115155110853343</v>
      </c>
      <c r="AS264">
        <v>1.1078771941094276</v>
      </c>
      <c r="AT264">
        <v>1.1043451366219381</v>
      </c>
      <c r="AU264">
        <v>1.1008720454995655</v>
      </c>
    </row>
    <row r="265" spans="1:47" x14ac:dyDescent="0.2">
      <c r="A265">
        <v>259</v>
      </c>
      <c r="B265">
        <v>0.95851038997095439</v>
      </c>
      <c r="C265">
        <v>0.99073509105697788</v>
      </c>
      <c r="D265">
        <v>1.0133776094827218</v>
      </c>
      <c r="E265">
        <v>1.2203828135809343</v>
      </c>
      <c r="F265">
        <v>1.5824945680002309</v>
      </c>
      <c r="G265">
        <v>1.4679782127504575</v>
      </c>
      <c r="H265">
        <v>1.3071718865232012</v>
      </c>
      <c r="I265">
        <v>1.1462481152826229</v>
      </c>
      <c r="J265">
        <v>1.0485433913429614</v>
      </c>
      <c r="K265">
        <v>1.0670142477842692</v>
      </c>
      <c r="L265">
        <v>1.054574660156949</v>
      </c>
      <c r="M265">
        <v>1.0573291970514838</v>
      </c>
      <c r="N265">
        <v>1.0857659981726437</v>
      </c>
      <c r="O265">
        <v>1.1074396998026454</v>
      </c>
      <c r="P265">
        <v>1.1187191512272241</v>
      </c>
      <c r="Q265">
        <v>1.1027579519035893</v>
      </c>
      <c r="R265">
        <v>1.0907564316689808</v>
      </c>
      <c r="S265">
        <v>1.0770879571008576</v>
      </c>
      <c r="T265">
        <v>1.073148555705292</v>
      </c>
      <c r="U265">
        <v>1.0671589221652467</v>
      </c>
      <c r="V265">
        <v>1.0592273988996292</v>
      </c>
      <c r="W265">
        <v>1.0538371503670048</v>
      </c>
      <c r="X265">
        <v>1.0488832763925344</v>
      </c>
      <c r="Y265">
        <v>1.0432541794530348</v>
      </c>
      <c r="Z265">
        <v>1.0412285719242631</v>
      </c>
      <c r="AA265">
        <v>1.0378524678739018</v>
      </c>
      <c r="AB265">
        <v>1.0341087501205837</v>
      </c>
      <c r="AC265">
        <v>1.0336000561780778</v>
      </c>
      <c r="AD265">
        <v>1.0337094657646075</v>
      </c>
      <c r="AE265">
        <v>1.0302522466222614</v>
      </c>
      <c r="AF265">
        <v>1.0254424818451913</v>
      </c>
      <c r="AG265">
        <v>1.0199956310541889</v>
      </c>
      <c r="AH265">
        <v>1.0150954290121903</v>
      </c>
      <c r="AI265">
        <v>1.0106825877975993</v>
      </c>
      <c r="AJ265">
        <v>1.0068536055253747</v>
      </c>
      <c r="AK265">
        <v>1.0032241250166982</v>
      </c>
      <c r="AL265">
        <v>0.99995905545162911</v>
      </c>
      <c r="AM265">
        <v>0.99685095407126556</v>
      </c>
      <c r="AN265">
        <v>0.99353812233032057</v>
      </c>
      <c r="AO265">
        <v>0.98991177653474915</v>
      </c>
      <c r="AP265">
        <v>0.98626732451742971</v>
      </c>
      <c r="AQ265">
        <v>0.98215807774476382</v>
      </c>
      <c r="AR265">
        <v>0.97816606544636697</v>
      </c>
      <c r="AS265">
        <v>0.97426914158960565</v>
      </c>
      <c r="AT265">
        <v>0.97045806962776737</v>
      </c>
      <c r="AU265">
        <v>0.96667380256190416</v>
      </c>
    </row>
    <row r="266" spans="1:47" x14ac:dyDescent="0.2">
      <c r="A266">
        <v>260</v>
      </c>
      <c r="B266">
        <v>0.95851038997095439</v>
      </c>
      <c r="C266">
        <v>0.99073509105697788</v>
      </c>
      <c r="D266">
        <v>1.0133776094827218</v>
      </c>
      <c r="E266">
        <v>1.2203828135809343</v>
      </c>
      <c r="F266">
        <v>1.5824945680002309</v>
      </c>
      <c r="G266">
        <v>1.4679782127504575</v>
      </c>
      <c r="H266">
        <v>1.3071377322265358</v>
      </c>
      <c r="I266">
        <v>1.1461865436544929</v>
      </c>
      <c r="J266">
        <v>1.0484181182876078</v>
      </c>
      <c r="K266">
        <v>1.0668552629211676</v>
      </c>
      <c r="L266">
        <v>1.054357445526763</v>
      </c>
      <c r="M266">
        <v>1.057032039071347</v>
      </c>
      <c r="N266">
        <v>1.0855255350069744</v>
      </c>
      <c r="O266">
        <v>1.1071194711289989</v>
      </c>
      <c r="P266">
        <v>1.1183028240160999</v>
      </c>
      <c r="Q266">
        <v>1.1022273543250711</v>
      </c>
      <c r="R266">
        <v>1.090099062563971</v>
      </c>
      <c r="S266">
        <v>1.0762721493211027</v>
      </c>
      <c r="T266">
        <v>1.0721685746571834</v>
      </c>
      <c r="U266">
        <v>1.0659699906968427</v>
      </c>
      <c r="V266">
        <v>1.0578432610430615</v>
      </c>
      <c r="W266">
        <v>1.0522527260645249</v>
      </c>
      <c r="X266">
        <v>1.0470738916630977</v>
      </c>
      <c r="Y266">
        <v>1.0412578682589453</v>
      </c>
      <c r="Z266">
        <v>1.0390218854313957</v>
      </c>
      <c r="AA266">
        <v>1.0355435264293833</v>
      </c>
      <c r="AB266">
        <v>1.0316873306318559</v>
      </c>
      <c r="AC266">
        <v>1.0310682815448144</v>
      </c>
      <c r="AD266">
        <v>1.0310861023760589</v>
      </c>
      <c r="AE266">
        <v>1.0275309400531203</v>
      </c>
      <c r="AF266">
        <v>1.0226344073411449</v>
      </c>
      <c r="AG266">
        <v>1.0170912454391381</v>
      </c>
      <c r="AH266">
        <v>1.0120947767093247</v>
      </c>
      <c r="AI266">
        <v>1.0075940226880171</v>
      </c>
      <c r="AJ266">
        <v>1.0036815612925669</v>
      </c>
      <c r="AK266">
        <v>0.99997475399438707</v>
      </c>
      <c r="AL266">
        <v>0.9966300708416802</v>
      </c>
      <c r="AM266">
        <v>0.99343970654273606</v>
      </c>
      <c r="AN266">
        <v>0.99004701759181823</v>
      </c>
      <c r="AO266">
        <v>0.98634291486320103</v>
      </c>
      <c r="AP266">
        <v>0.98262299250835783</v>
      </c>
      <c r="AQ266">
        <v>0.9784708778876946</v>
      </c>
      <c r="AR266">
        <v>0.97444342876001033</v>
      </c>
      <c r="AS266">
        <v>0.97051869662983214</v>
      </c>
      <c r="AT266">
        <v>0.96668300647654104</v>
      </c>
      <c r="AU266">
        <v>0.96287900311864671</v>
      </c>
    </row>
    <row r="267" spans="1:47" x14ac:dyDescent="0.2">
      <c r="A267">
        <v>261</v>
      </c>
      <c r="B267">
        <v>0.95851038997095439</v>
      </c>
      <c r="C267">
        <v>0.99073509105697788</v>
      </c>
      <c r="D267">
        <v>1.0133776094827218</v>
      </c>
      <c r="E267">
        <v>1.2203828135809343</v>
      </c>
      <c r="F267">
        <v>1.5824945680002309</v>
      </c>
      <c r="G267">
        <v>1.4679782127504575</v>
      </c>
      <c r="H267">
        <v>1.3075604804778902</v>
      </c>
      <c r="I267">
        <v>1.146577070826138</v>
      </c>
      <c r="J267">
        <v>1.0487010086434414</v>
      </c>
      <c r="K267">
        <v>1.0671855393916541</v>
      </c>
      <c r="L267">
        <v>1.0546493592299848</v>
      </c>
      <c r="M267">
        <v>1.0571242428288612</v>
      </c>
      <c r="N267">
        <v>1.0851373995110452</v>
      </c>
      <c r="O267">
        <v>1.1064891998581048</v>
      </c>
      <c r="P267">
        <v>1.1173583444758668</v>
      </c>
      <c r="Q267">
        <v>1.100902174240407</v>
      </c>
      <c r="R267">
        <v>1.0883623744207374</v>
      </c>
      <c r="S267">
        <v>1.07409551740609</v>
      </c>
      <c r="T267">
        <v>1.069491276169555</v>
      </c>
      <c r="U267">
        <v>1.0627070996973935</v>
      </c>
      <c r="V267">
        <v>1.0540040213940292</v>
      </c>
      <c r="W267">
        <v>1.0478564321446697</v>
      </c>
      <c r="X267">
        <v>1.0421562410978031</v>
      </c>
      <c r="Y267">
        <v>1.0358609267609658</v>
      </c>
      <c r="Z267">
        <v>1.0331634197498154</v>
      </c>
      <c r="AA267">
        <v>1.0292995571302272</v>
      </c>
      <c r="AB267">
        <v>1.0251582142647291</v>
      </c>
      <c r="AC267">
        <v>1.0242548695160345</v>
      </c>
      <c r="AD267">
        <v>1.02401915862728</v>
      </c>
      <c r="AE267">
        <v>1.0202422448071782</v>
      </c>
      <c r="AF267">
        <v>1.0151211918417855</v>
      </c>
      <c r="AG267">
        <v>1.0093683248981011</v>
      </c>
      <c r="AH267">
        <v>1.0041889268126594</v>
      </c>
      <c r="AI267">
        <v>0.99948974322579542</v>
      </c>
      <c r="AJ267">
        <v>0.99538234903207334</v>
      </c>
      <c r="AK267">
        <v>0.99149115486786754</v>
      </c>
      <c r="AL267">
        <v>0.98797253751072844</v>
      </c>
      <c r="AM267">
        <v>0.98459603032496901</v>
      </c>
      <c r="AN267">
        <v>0.98102755440632849</v>
      </c>
      <c r="AO267">
        <v>0.97716276752718101</v>
      </c>
      <c r="AP267">
        <v>0.97327013752308389</v>
      </c>
      <c r="AQ267">
        <v>0.9690729691847112</v>
      </c>
      <c r="AR267">
        <v>0.96501021937835396</v>
      </c>
      <c r="AS267">
        <v>0.9610600836053097</v>
      </c>
      <c r="AT267">
        <v>0.95721063169037779</v>
      </c>
      <c r="AU267">
        <v>0.95340353113167042</v>
      </c>
    </row>
    <row r="268" spans="1:47" x14ac:dyDescent="0.2">
      <c r="A268">
        <v>262</v>
      </c>
      <c r="B268">
        <v>0.95851038997095439</v>
      </c>
      <c r="C268">
        <v>0.99073509105697788</v>
      </c>
      <c r="D268">
        <v>1.0133776094827218</v>
      </c>
      <c r="E268">
        <v>1.2203828135809343</v>
      </c>
      <c r="F268">
        <v>1.5824945680002309</v>
      </c>
      <c r="G268">
        <v>1.4679782127504575</v>
      </c>
      <c r="H268">
        <v>1.3075587531781836</v>
      </c>
      <c r="I268">
        <v>1.1465619407650007</v>
      </c>
      <c r="J268">
        <v>1.0486501968940354</v>
      </c>
      <c r="K268">
        <v>1.0671211862265537</v>
      </c>
      <c r="L268">
        <v>1.0545571659195532</v>
      </c>
      <c r="M268">
        <v>1.0569836440603533</v>
      </c>
      <c r="N268">
        <v>1.0850007959826538</v>
      </c>
      <c r="O268">
        <v>1.1063011568787751</v>
      </c>
      <c r="P268">
        <v>1.1171055175369258</v>
      </c>
      <c r="Q268">
        <v>1.1005732046121048</v>
      </c>
      <c r="R268">
        <v>1.0879468909654331</v>
      </c>
      <c r="S268">
        <v>1.0735718862686932</v>
      </c>
      <c r="T268">
        <v>1.0688557408389259</v>
      </c>
      <c r="U268">
        <v>1.0619259532227387</v>
      </c>
      <c r="V268">
        <v>1.053085992865384</v>
      </c>
      <c r="W268">
        <v>1.0467953594616959</v>
      </c>
      <c r="X268">
        <v>1.0409339068775099</v>
      </c>
      <c r="Y268">
        <v>1.0345036185018874</v>
      </c>
      <c r="Z268">
        <v>1.0316523234355579</v>
      </c>
      <c r="AA268">
        <v>1.0277114356822765</v>
      </c>
      <c r="AB268">
        <v>1.0234862695890521</v>
      </c>
      <c r="AC268">
        <v>1.0225018759895181</v>
      </c>
      <c r="AD268">
        <v>1.0221984900177015</v>
      </c>
      <c r="AE268">
        <v>1.0183478482078805</v>
      </c>
      <c r="AF268">
        <v>1.0131624825009975</v>
      </c>
      <c r="AG268">
        <v>1.0073366555442618</v>
      </c>
      <c r="AH268">
        <v>1.0020861185919763</v>
      </c>
      <c r="AI268">
        <v>0.99732138443646479</v>
      </c>
      <c r="AJ268">
        <v>0.99314961444865291</v>
      </c>
      <c r="AK268">
        <v>0.9892002467087504</v>
      </c>
      <c r="AL268">
        <v>0.98561978702109632</v>
      </c>
      <c r="AM268">
        <v>0.98218113107389382</v>
      </c>
      <c r="AN268">
        <v>0.97855232916882884</v>
      </c>
      <c r="AO268">
        <v>0.97462653655363618</v>
      </c>
      <c r="AP268">
        <v>0.97067647448628436</v>
      </c>
      <c r="AQ268">
        <v>0.96644671551958528</v>
      </c>
      <c r="AR268">
        <v>0.96235709364292832</v>
      </c>
      <c r="AS268">
        <v>0.95838597464688657</v>
      </c>
      <c r="AT268">
        <v>0.95451819406388716</v>
      </c>
      <c r="AU268">
        <v>0.95069665905009537</v>
      </c>
    </row>
    <row r="269" spans="1:47" x14ac:dyDescent="0.2">
      <c r="A269">
        <v>263</v>
      </c>
      <c r="B269">
        <v>0.95851038997095439</v>
      </c>
      <c r="C269">
        <v>0.99073509105697788</v>
      </c>
      <c r="D269">
        <v>1.0133776094827218</v>
      </c>
      <c r="E269">
        <v>1.2203828135809343</v>
      </c>
      <c r="F269">
        <v>1.5824945680002309</v>
      </c>
      <c r="G269">
        <v>1.4679782127504575</v>
      </c>
      <c r="H269">
        <v>1.3071278002003133</v>
      </c>
      <c r="I269">
        <v>1.1461271418141852</v>
      </c>
      <c r="J269">
        <v>1.0482335065042425</v>
      </c>
      <c r="K269">
        <v>1.0666289374968358</v>
      </c>
      <c r="L269">
        <v>1.0540417241268789</v>
      </c>
      <c r="M269">
        <v>1.0565706244138591</v>
      </c>
      <c r="N269">
        <v>1.0851036537114853</v>
      </c>
      <c r="O269">
        <v>1.1065528176423212</v>
      </c>
      <c r="P269">
        <v>1.117561414855929</v>
      </c>
      <c r="Q269">
        <v>1.1012786989359866</v>
      </c>
      <c r="R269">
        <v>1.0889221519851309</v>
      </c>
      <c r="S269">
        <v>1.0748360223629658</v>
      </c>
      <c r="T269">
        <v>1.070445930904294</v>
      </c>
      <c r="U269">
        <v>1.0639029617087195</v>
      </c>
      <c r="V269">
        <v>1.0554468556263217</v>
      </c>
      <c r="W269">
        <v>1.0495316345809276</v>
      </c>
      <c r="X269">
        <v>1.044019604125128</v>
      </c>
      <c r="Y269">
        <v>1.0379176502994985</v>
      </c>
      <c r="Z269">
        <v>1.0353869954452621</v>
      </c>
      <c r="AA269">
        <v>1.0317195554151999</v>
      </c>
      <c r="AB269">
        <v>1.027683270056847</v>
      </c>
      <c r="AC269">
        <v>1.0268933151629747</v>
      </c>
      <c r="AD269">
        <v>1.0267639883552995</v>
      </c>
      <c r="AE269">
        <v>1.0230595966569802</v>
      </c>
      <c r="AF269">
        <v>1.0180288916319462</v>
      </c>
      <c r="AG269">
        <v>1.0123480821871975</v>
      </c>
      <c r="AH269">
        <v>1.0072177406479852</v>
      </c>
      <c r="AI269">
        <v>1.0025905869341751</v>
      </c>
      <c r="AJ269">
        <v>0.99855415063551145</v>
      </c>
      <c r="AK269">
        <v>0.99473086362203067</v>
      </c>
      <c r="AL269">
        <v>0.99126635837794375</v>
      </c>
      <c r="AM269">
        <v>0.98795719294799766</v>
      </c>
      <c r="AN269">
        <v>0.98444868257060192</v>
      </c>
      <c r="AO269">
        <v>0.98062955109192784</v>
      </c>
      <c r="AP269">
        <v>0.97679954507610356</v>
      </c>
      <c r="AQ269">
        <v>0.9726009428593263</v>
      </c>
      <c r="AR269">
        <v>0.9685353039543938</v>
      </c>
      <c r="AS269">
        <v>0.96458088299833444</v>
      </c>
      <c r="AT269">
        <v>0.96072149147594865</v>
      </c>
      <c r="AU269">
        <v>0.9569006481324982</v>
      </c>
    </row>
    <row r="270" spans="1:47" x14ac:dyDescent="0.2">
      <c r="A270">
        <v>264</v>
      </c>
      <c r="B270">
        <v>0.95851038997095439</v>
      </c>
      <c r="C270">
        <v>0.99073509105697788</v>
      </c>
      <c r="D270">
        <v>1.0133776094827218</v>
      </c>
      <c r="E270">
        <v>1.2203828135809343</v>
      </c>
      <c r="F270">
        <v>1.5824945680002309</v>
      </c>
      <c r="G270">
        <v>1.4679782127504575</v>
      </c>
      <c r="H270">
        <v>1.3071214654957359</v>
      </c>
      <c r="I270">
        <v>1.1461000504287946</v>
      </c>
      <c r="J270">
        <v>1.0481256709169413</v>
      </c>
      <c r="K270">
        <v>1.0664949248702169</v>
      </c>
      <c r="L270">
        <v>1.0538546645282412</v>
      </c>
      <c r="M270">
        <v>1.0563006879604955</v>
      </c>
      <c r="N270">
        <v>1.0848616477874919</v>
      </c>
      <c r="O270">
        <v>1.1062281772403857</v>
      </c>
      <c r="P270">
        <v>1.1171349438914226</v>
      </c>
      <c r="Q270">
        <v>1.1007345397396766</v>
      </c>
      <c r="R270">
        <v>1.0882466458309716</v>
      </c>
      <c r="S270">
        <v>1.0739996935208411</v>
      </c>
      <c r="T270">
        <v>1.0694431388738432</v>
      </c>
      <c r="U270">
        <v>1.0626875989071065</v>
      </c>
      <c r="V270">
        <v>1.0540355200146716</v>
      </c>
      <c r="W270">
        <v>1.0479209023620246</v>
      </c>
      <c r="X270">
        <v>1.0421901157239502</v>
      </c>
      <c r="Y270">
        <v>1.0359111672234094</v>
      </c>
      <c r="Z270">
        <v>1.0331843130159626</v>
      </c>
      <c r="AA270">
        <v>1.0294275581481953</v>
      </c>
      <c r="AB270">
        <v>1.0252765878469678</v>
      </c>
      <c r="AC270">
        <v>1.0243766281360416</v>
      </c>
      <c r="AD270">
        <v>1.0241558522723415</v>
      </c>
      <c r="AE270">
        <v>1.0203525877097497</v>
      </c>
      <c r="AF270">
        <v>1.0152360225363741</v>
      </c>
      <c r="AG270">
        <v>1.0094589764143538</v>
      </c>
      <c r="AH270">
        <v>1.0042347542549974</v>
      </c>
      <c r="AI270">
        <v>0.99952133021183975</v>
      </c>
      <c r="AJ270">
        <v>0.99540024455628762</v>
      </c>
      <c r="AK270">
        <v>0.99150018750636559</v>
      </c>
      <c r="AL270">
        <v>0.98795404542157383</v>
      </c>
      <c r="AM270">
        <v>0.9845630723696992</v>
      </c>
      <c r="AN270">
        <v>0.98097491077251564</v>
      </c>
      <c r="AO270">
        <v>0.97707503209992175</v>
      </c>
      <c r="AP270">
        <v>0.97316886833534699</v>
      </c>
      <c r="AQ270">
        <v>0.96892645037968417</v>
      </c>
      <c r="AR270">
        <v>0.96482406335604187</v>
      </c>
      <c r="AS270">
        <v>0.96084017342146155</v>
      </c>
      <c r="AT270">
        <v>0.95695460809060384</v>
      </c>
      <c r="AU270">
        <v>0.95311241888332021</v>
      </c>
    </row>
    <row r="271" spans="1:47" x14ac:dyDescent="0.2">
      <c r="A271">
        <v>265</v>
      </c>
      <c r="B271">
        <v>0.71985192202052928</v>
      </c>
      <c r="C271">
        <v>0.72651645708266976</v>
      </c>
      <c r="D271">
        <v>0.74499107459260983</v>
      </c>
      <c r="E271">
        <v>0.92248689628831904</v>
      </c>
      <c r="F271">
        <v>1.3524574759512002</v>
      </c>
      <c r="G271">
        <v>1.2069804805351234</v>
      </c>
      <c r="H271">
        <v>1.0407384593923219</v>
      </c>
      <c r="I271">
        <v>0.88393029614187768</v>
      </c>
      <c r="J271">
        <v>0.78260055418062457</v>
      </c>
      <c r="K271">
        <v>0.80289545273366647</v>
      </c>
      <c r="L271">
        <v>0.79344458315873512</v>
      </c>
      <c r="M271">
        <v>0.79823060526609624</v>
      </c>
      <c r="N271">
        <v>0.82588880485255611</v>
      </c>
      <c r="O271">
        <v>0.84960213433371179</v>
      </c>
      <c r="P271">
        <v>0.86179853259806005</v>
      </c>
      <c r="Q271">
        <v>0.84765115165583627</v>
      </c>
      <c r="R271">
        <v>0.83813588483148616</v>
      </c>
      <c r="S271">
        <v>0.82414394224385668</v>
      </c>
      <c r="T271">
        <v>0.82317057078888578</v>
      </c>
      <c r="U271">
        <v>0.81798319005262554</v>
      </c>
      <c r="V271">
        <v>0.81227950549482253</v>
      </c>
      <c r="W271">
        <v>0.80863673824160609</v>
      </c>
      <c r="X271">
        <v>0.80404041213542521</v>
      </c>
      <c r="Y271">
        <v>0.80025442772677235</v>
      </c>
      <c r="Z271">
        <v>0.79870482075938343</v>
      </c>
      <c r="AA271">
        <v>0.79953843135912706</v>
      </c>
      <c r="AB271">
        <v>0.79743139452802847</v>
      </c>
      <c r="AC271">
        <v>0.79787860193287929</v>
      </c>
      <c r="AD271">
        <v>0.79936297161163705</v>
      </c>
      <c r="AE271">
        <v>0.79669763727082088</v>
      </c>
      <c r="AF271">
        <v>0.79282924479870953</v>
      </c>
      <c r="AG271">
        <v>0.78828018107799003</v>
      </c>
      <c r="AH271">
        <v>0.78430982797861748</v>
      </c>
      <c r="AI271">
        <v>0.7809769937737967</v>
      </c>
      <c r="AJ271">
        <v>0.77825068949150067</v>
      </c>
      <c r="AK271">
        <v>0.77585099128655644</v>
      </c>
      <c r="AL271">
        <v>0.77359422461913385</v>
      </c>
      <c r="AM271">
        <v>0.77144752692433094</v>
      </c>
      <c r="AN271">
        <v>0.76910930466206218</v>
      </c>
      <c r="AO271">
        <v>0.76643241843103116</v>
      </c>
      <c r="AP271">
        <v>0.76374652891196904</v>
      </c>
      <c r="AQ271">
        <v>0.75912650839957119</v>
      </c>
      <c r="AR271">
        <v>0.75461974397784248</v>
      </c>
      <c r="AS271">
        <v>0.75020212449658963</v>
      </c>
      <c r="AT271">
        <v>0.74585644873625989</v>
      </c>
      <c r="AU271">
        <v>0.74151162336682352</v>
      </c>
    </row>
    <row r="272" spans="1:47" x14ac:dyDescent="0.2">
      <c r="A272">
        <v>266</v>
      </c>
      <c r="B272">
        <v>0.71985192202052928</v>
      </c>
      <c r="C272">
        <v>0.72651645708266976</v>
      </c>
      <c r="D272">
        <v>0.74499107459260983</v>
      </c>
      <c r="E272">
        <v>0.92248689628831904</v>
      </c>
      <c r="F272">
        <v>1.3524574759512002</v>
      </c>
      <c r="G272">
        <v>1.2069804805351234</v>
      </c>
      <c r="H272">
        <v>1.0407306257735445</v>
      </c>
      <c r="I272">
        <v>0.88386259841067238</v>
      </c>
      <c r="J272">
        <v>0.78238054421864234</v>
      </c>
      <c r="K272">
        <v>0.80262610897352515</v>
      </c>
      <c r="L272">
        <v>0.79307131946540066</v>
      </c>
      <c r="M272">
        <v>0.79768101651954482</v>
      </c>
      <c r="N272">
        <v>0.82537083177150605</v>
      </c>
      <c r="O272">
        <v>0.84890888463731839</v>
      </c>
      <c r="P272">
        <v>0.86089344745604179</v>
      </c>
      <c r="Q272">
        <v>0.84650795406597101</v>
      </c>
      <c r="R272">
        <v>0.83673347516666352</v>
      </c>
      <c r="S272">
        <v>0.82241852499650137</v>
      </c>
      <c r="T272">
        <v>0.82113803506906768</v>
      </c>
      <c r="U272">
        <v>0.8155584043238957</v>
      </c>
      <c r="V272">
        <v>0.80951997613628757</v>
      </c>
      <c r="W272">
        <v>0.80554567423198675</v>
      </c>
      <c r="X272">
        <v>0.80058468416177408</v>
      </c>
      <c r="Y272">
        <v>0.79653426912987102</v>
      </c>
      <c r="Z272">
        <v>0.79468546675251139</v>
      </c>
      <c r="AA272">
        <v>0.79544660854305438</v>
      </c>
      <c r="AB272">
        <v>0.79318393143047028</v>
      </c>
      <c r="AC272">
        <v>0.7934845764969175</v>
      </c>
      <c r="AD272">
        <v>0.79485878760174722</v>
      </c>
      <c r="AE272">
        <v>0.79206852866238664</v>
      </c>
      <c r="AF272">
        <v>0.78810116875361746</v>
      </c>
      <c r="AG272">
        <v>0.78343496485965192</v>
      </c>
      <c r="AH272">
        <v>0.77935408219863456</v>
      </c>
      <c r="AI272">
        <v>0.77592710507688412</v>
      </c>
      <c r="AJ272">
        <v>0.77311169012566272</v>
      </c>
      <c r="AK272">
        <v>0.77063892443493154</v>
      </c>
      <c r="AL272">
        <v>0.76830171939172853</v>
      </c>
      <c r="AM272">
        <v>0.76607589346237182</v>
      </c>
      <c r="AN272">
        <v>0.76366378163150095</v>
      </c>
      <c r="AO272">
        <v>0.76091254130119879</v>
      </c>
      <c r="AP272">
        <v>0.75816133825686871</v>
      </c>
      <c r="AQ272">
        <v>0.75348328154134625</v>
      </c>
      <c r="AR272">
        <v>0.74892850905547459</v>
      </c>
      <c r="AS272">
        <v>0.74447307490565351</v>
      </c>
      <c r="AT272">
        <v>0.74009280205612316</v>
      </c>
      <c r="AU272">
        <v>0.73571911235652498</v>
      </c>
    </row>
    <row r="273" spans="1:47" x14ac:dyDescent="0.2">
      <c r="A273">
        <v>267</v>
      </c>
      <c r="B273">
        <v>0.71985192202052928</v>
      </c>
      <c r="C273">
        <v>0.72651645708266976</v>
      </c>
      <c r="D273">
        <v>0.74499107459260983</v>
      </c>
      <c r="E273">
        <v>0.92248689628831904</v>
      </c>
      <c r="F273">
        <v>1.3524574759512002</v>
      </c>
      <c r="G273">
        <v>1.2069804805351234</v>
      </c>
      <c r="H273">
        <v>1.0407993740978683</v>
      </c>
      <c r="I273">
        <v>0.88373780101439048</v>
      </c>
      <c r="J273">
        <v>0.78196654787777897</v>
      </c>
      <c r="K273">
        <v>0.80214090354455125</v>
      </c>
      <c r="L273">
        <v>0.79238098728225248</v>
      </c>
      <c r="M273">
        <v>0.79659086251229805</v>
      </c>
      <c r="N273">
        <v>0.8242509413082324</v>
      </c>
      <c r="O273">
        <v>0.84739447766480402</v>
      </c>
      <c r="P273">
        <v>0.85891352353810013</v>
      </c>
      <c r="Q273">
        <v>0.84397301826018611</v>
      </c>
      <c r="R273">
        <v>0.83360664511901517</v>
      </c>
      <c r="S273">
        <v>0.8186626903073092</v>
      </c>
      <c r="T273">
        <v>0.81667314353056464</v>
      </c>
      <c r="U273">
        <v>0.81028702449154499</v>
      </c>
      <c r="V273">
        <v>0.80347972036675108</v>
      </c>
      <c r="W273">
        <v>0.79878886133301219</v>
      </c>
      <c r="X273">
        <v>0.79315024464321371</v>
      </c>
      <c r="Y273">
        <v>0.78850915205068139</v>
      </c>
      <c r="Z273">
        <v>0.78610732578597675</v>
      </c>
      <c r="AA273">
        <v>0.78644092811379462</v>
      </c>
      <c r="AB273">
        <v>0.78385202815041</v>
      </c>
      <c r="AC273">
        <v>0.78384618662840577</v>
      </c>
      <c r="AD273">
        <v>0.78496417829577481</v>
      </c>
      <c r="AE273">
        <v>0.78192917200002399</v>
      </c>
      <c r="AF273">
        <v>0.77774582572907325</v>
      </c>
      <c r="AG273">
        <v>0.7728846047336968</v>
      </c>
      <c r="AH273">
        <v>0.76862458631635711</v>
      </c>
      <c r="AI273">
        <v>0.76502820121751558</v>
      </c>
      <c r="AJ273">
        <v>0.76204655714722414</v>
      </c>
      <c r="AK273">
        <v>0.7594203159610583</v>
      </c>
      <c r="AL273">
        <v>0.75692783654319107</v>
      </c>
      <c r="AM273">
        <v>0.75455815703084139</v>
      </c>
      <c r="AN273">
        <v>0.75200468709337931</v>
      </c>
      <c r="AO273">
        <v>0.74912561697454683</v>
      </c>
      <c r="AP273">
        <v>0.74625222344329545</v>
      </c>
      <c r="AQ273">
        <v>0.74153745776344315</v>
      </c>
      <c r="AR273">
        <v>0.73695550776662822</v>
      </c>
      <c r="AS273">
        <v>0.73248242243031225</v>
      </c>
      <c r="AT273">
        <v>0.72809684196190572</v>
      </c>
      <c r="AU273">
        <v>0.72372848456527783</v>
      </c>
    </row>
    <row r="274" spans="1:47" x14ac:dyDescent="0.2">
      <c r="A274">
        <v>268</v>
      </c>
      <c r="B274">
        <v>0.71985192202052928</v>
      </c>
      <c r="C274">
        <v>0.72651645708266976</v>
      </c>
      <c r="D274">
        <v>0.74499107459260983</v>
      </c>
      <c r="E274">
        <v>0.92248689628831904</v>
      </c>
      <c r="F274">
        <v>1.3524574759512002</v>
      </c>
      <c r="G274">
        <v>1.2069804805351234</v>
      </c>
      <c r="H274">
        <v>1.0407388375674553</v>
      </c>
      <c r="I274">
        <v>0.88362890294843377</v>
      </c>
      <c r="J274">
        <v>0.78174196415579733</v>
      </c>
      <c r="K274">
        <v>0.80186681861570785</v>
      </c>
      <c r="L274">
        <v>0.79201820298333891</v>
      </c>
      <c r="M274">
        <v>0.7961033129004339</v>
      </c>
      <c r="N274">
        <v>0.82385639221512252</v>
      </c>
      <c r="O274">
        <v>0.84687838084557476</v>
      </c>
      <c r="P274">
        <v>0.85825496419553848</v>
      </c>
      <c r="Q274">
        <v>0.84315072649874878</v>
      </c>
      <c r="R274">
        <v>0.8326047828846963</v>
      </c>
      <c r="S274">
        <v>0.81743371065380199</v>
      </c>
      <c r="T274">
        <v>0.81522427708821354</v>
      </c>
      <c r="U274">
        <v>0.80855445535870074</v>
      </c>
      <c r="V274">
        <v>0.8015001838321768</v>
      </c>
      <c r="W274">
        <v>0.79655974657819162</v>
      </c>
      <c r="X274">
        <v>0.79064508752872276</v>
      </c>
      <c r="Y274">
        <v>0.78580098597161185</v>
      </c>
      <c r="Z274">
        <v>0.78316366275385474</v>
      </c>
      <c r="AA274">
        <v>0.7834379617154642</v>
      </c>
      <c r="AB274">
        <v>0.78072408802023774</v>
      </c>
      <c r="AC274">
        <v>0.78060212804258311</v>
      </c>
      <c r="AD274">
        <v>0.78162926173695513</v>
      </c>
      <c r="AE274">
        <v>0.77849601248322753</v>
      </c>
      <c r="AF274">
        <v>0.77422844623994891</v>
      </c>
      <c r="AG274">
        <v>0.76927487519909943</v>
      </c>
      <c r="AH274">
        <v>0.76492326946363443</v>
      </c>
      <c r="AI274">
        <v>0.76124574335561812</v>
      </c>
      <c r="AJ274">
        <v>0.75819305700430784</v>
      </c>
      <c r="AK274">
        <v>0.75550323758148263</v>
      </c>
      <c r="AL274">
        <v>0.75294622175128056</v>
      </c>
      <c r="AM274">
        <v>0.75050599031646315</v>
      </c>
      <c r="AN274">
        <v>0.74789300111865431</v>
      </c>
      <c r="AO274">
        <v>0.74494884209469592</v>
      </c>
      <c r="AP274">
        <v>0.74201684523471323</v>
      </c>
      <c r="AQ274">
        <v>0.73725529132376455</v>
      </c>
      <c r="AR274">
        <v>0.73263469556293404</v>
      </c>
      <c r="AS274">
        <v>0.72813126542282303</v>
      </c>
      <c r="AT274">
        <v>0.72371827351638973</v>
      </c>
      <c r="AU274">
        <v>0.71932736685118326</v>
      </c>
    </row>
    <row r="275" spans="1:47" x14ac:dyDescent="0.2">
      <c r="A275">
        <v>269</v>
      </c>
      <c r="B275">
        <v>0.71985192202052928</v>
      </c>
      <c r="C275">
        <v>0.72651645708266976</v>
      </c>
      <c r="D275">
        <v>0.74499107459260983</v>
      </c>
      <c r="E275">
        <v>0.92248689628831904</v>
      </c>
      <c r="F275">
        <v>1.3524574759512002</v>
      </c>
      <c r="G275">
        <v>1.2069804805351234</v>
      </c>
      <c r="H275">
        <v>1.0407087388214591</v>
      </c>
      <c r="I275">
        <v>0.88373849882901678</v>
      </c>
      <c r="J275">
        <v>0.78204579075125757</v>
      </c>
      <c r="K275">
        <v>0.80222591628402151</v>
      </c>
      <c r="L275">
        <v>0.79252521128043396</v>
      </c>
      <c r="M275">
        <v>0.79688845372752748</v>
      </c>
      <c r="N275">
        <v>0.82464370052151259</v>
      </c>
      <c r="O275">
        <v>0.84794219050201625</v>
      </c>
      <c r="P275">
        <v>0.85964303026549771</v>
      </c>
      <c r="Q275">
        <v>0.84492740762661556</v>
      </c>
      <c r="R275">
        <v>0.83479750500553851</v>
      </c>
      <c r="S275">
        <v>0.82007622969120531</v>
      </c>
      <c r="T275">
        <v>0.81836954188954192</v>
      </c>
      <c r="U275">
        <v>0.81227926256617922</v>
      </c>
      <c r="V275">
        <v>0.80577626589810192</v>
      </c>
      <c r="W275">
        <v>0.80135601729297024</v>
      </c>
      <c r="X275">
        <v>0.79594207923764415</v>
      </c>
      <c r="Y275">
        <v>0.79152854808009276</v>
      </c>
      <c r="Z275">
        <v>0.7893064460007404</v>
      </c>
      <c r="AA275">
        <v>0.7898758906674489</v>
      </c>
      <c r="AB275">
        <v>0.78740514205134482</v>
      </c>
      <c r="AC275">
        <v>0.78751083853532677</v>
      </c>
      <c r="AD275">
        <v>0.78872812043155216</v>
      </c>
      <c r="AE275">
        <v>0.78577687748092362</v>
      </c>
      <c r="AF275">
        <v>0.78167274016619825</v>
      </c>
      <c r="AG275">
        <v>0.77686703776105159</v>
      </c>
      <c r="AH275">
        <v>0.7726544393302629</v>
      </c>
      <c r="AI275">
        <v>0.76910897773995557</v>
      </c>
      <c r="AJ275">
        <v>0.76618059723569587</v>
      </c>
      <c r="AK275">
        <v>0.76360739794496058</v>
      </c>
      <c r="AL275">
        <v>0.76116600176337457</v>
      </c>
      <c r="AM275">
        <v>0.75883891728733588</v>
      </c>
      <c r="AN275">
        <v>0.75633110629807876</v>
      </c>
      <c r="AO275">
        <v>0.753486608480332</v>
      </c>
      <c r="AP275">
        <v>0.75065004900991517</v>
      </c>
      <c r="AQ275">
        <v>0.74592206307494691</v>
      </c>
      <c r="AR275">
        <v>0.74132680281156504</v>
      </c>
      <c r="AS275">
        <v>0.73684044000185189</v>
      </c>
      <c r="AT275">
        <v>0.73243543421974622</v>
      </c>
      <c r="AU275">
        <v>0.7280441988577222</v>
      </c>
    </row>
    <row r="276" spans="1:47" x14ac:dyDescent="0.2">
      <c r="A276">
        <v>270</v>
      </c>
      <c r="B276">
        <v>0.71985192202052928</v>
      </c>
      <c r="C276">
        <v>0.72651645708266976</v>
      </c>
      <c r="D276">
        <v>0.74499107459260983</v>
      </c>
      <c r="E276">
        <v>0.92248689628831904</v>
      </c>
      <c r="F276">
        <v>1.3524574759512002</v>
      </c>
      <c r="G276">
        <v>1.2069804805351234</v>
      </c>
      <c r="H276">
        <v>1.0406930566016799</v>
      </c>
      <c r="I276">
        <v>0.88368135155168404</v>
      </c>
      <c r="J276">
        <v>0.78184719731424279</v>
      </c>
      <c r="K276">
        <v>0.80198591918245321</v>
      </c>
      <c r="L276">
        <v>0.79219892309279927</v>
      </c>
      <c r="M276">
        <v>0.7964246500455977</v>
      </c>
      <c r="N276">
        <v>0.82423175839211416</v>
      </c>
      <c r="O276">
        <v>0.8473967361791036</v>
      </c>
      <c r="P276">
        <v>0.85893648863661742</v>
      </c>
      <c r="Q276">
        <v>0.84403835682028872</v>
      </c>
      <c r="R276">
        <v>0.83370899525603948</v>
      </c>
      <c r="S276">
        <v>0.81874093646837209</v>
      </c>
      <c r="T276">
        <v>0.81679187333131653</v>
      </c>
      <c r="U276">
        <v>0.81039192089532031</v>
      </c>
      <c r="V276">
        <v>0.80361823919184749</v>
      </c>
      <c r="W276">
        <v>0.79892911111529796</v>
      </c>
      <c r="X276">
        <v>0.79322174804023282</v>
      </c>
      <c r="Y276">
        <v>0.78858858178700364</v>
      </c>
      <c r="Z276">
        <v>0.78612151028401889</v>
      </c>
      <c r="AA276">
        <v>0.78661610009148208</v>
      </c>
      <c r="AB276">
        <v>0.7840144716369104</v>
      </c>
      <c r="AC276">
        <v>0.78399638722967502</v>
      </c>
      <c r="AD276">
        <v>0.78511856006725766</v>
      </c>
      <c r="AE276">
        <v>0.78206159968564404</v>
      </c>
      <c r="AF276">
        <v>0.77787178786007805</v>
      </c>
      <c r="AG276">
        <v>0.77296780306320167</v>
      </c>
      <c r="AH276">
        <v>0.76866198599070856</v>
      </c>
      <c r="AI276">
        <v>0.76503557208199457</v>
      </c>
      <c r="AJ276">
        <v>0.76202997135730843</v>
      </c>
      <c r="AK276">
        <v>0.7593915482420438</v>
      </c>
      <c r="AL276">
        <v>0.75687919611042331</v>
      </c>
      <c r="AM276">
        <v>0.75448208243609327</v>
      </c>
      <c r="AN276">
        <v>0.75190816474857802</v>
      </c>
      <c r="AO276">
        <v>0.74899720195681851</v>
      </c>
      <c r="AP276">
        <v>0.7461010362089967</v>
      </c>
      <c r="AQ276">
        <v>0.74132463962263284</v>
      </c>
      <c r="AR276">
        <v>0.73668899762287687</v>
      </c>
      <c r="AS276">
        <v>0.73217043217379041</v>
      </c>
      <c r="AT276">
        <v>0.72773630104018816</v>
      </c>
      <c r="AU276">
        <v>0.72332084824210563</v>
      </c>
    </row>
    <row r="277" spans="1:47" x14ac:dyDescent="0.2">
      <c r="A277">
        <v>271</v>
      </c>
      <c r="B277">
        <v>1.1178088062523597</v>
      </c>
      <c r="C277">
        <v>1.1681637876126103</v>
      </c>
      <c r="D277">
        <v>1.1959037434172541</v>
      </c>
      <c r="E277">
        <v>1.4208876477760659</v>
      </c>
      <c r="F277">
        <v>1.7391028115325862</v>
      </c>
      <c r="G277">
        <v>1.6437647954342363</v>
      </c>
      <c r="H277">
        <v>1.4908802734148736</v>
      </c>
      <c r="I277">
        <v>1.3295942897060602</v>
      </c>
      <c r="J277">
        <v>1.2374105374117088</v>
      </c>
      <c r="K277">
        <v>1.2550976375705367</v>
      </c>
      <c r="L277">
        <v>1.2419988185065083</v>
      </c>
      <c r="M277">
        <v>1.2445568143904602</v>
      </c>
      <c r="N277">
        <v>1.2668986608361785</v>
      </c>
      <c r="O277">
        <v>1.2874216209024594</v>
      </c>
      <c r="P277">
        <v>1.2977614086018261</v>
      </c>
      <c r="Q277">
        <v>1.2801384385654875</v>
      </c>
      <c r="R277">
        <v>1.2656776393480487</v>
      </c>
      <c r="S277">
        <v>1.2514980470226076</v>
      </c>
      <c r="T277">
        <v>1.244788420023782</v>
      </c>
      <c r="U277">
        <v>1.23759242069381</v>
      </c>
      <c r="V277">
        <v>1.2274790689668755</v>
      </c>
      <c r="W277">
        <v>1.2203459693061935</v>
      </c>
      <c r="X277">
        <v>1.214778501769703</v>
      </c>
      <c r="Y277">
        <v>1.207546802583207</v>
      </c>
      <c r="Z277">
        <v>1.2049896865436434</v>
      </c>
      <c r="AA277">
        <v>1.1984453065602321</v>
      </c>
      <c r="AB277">
        <v>1.1934577413293033</v>
      </c>
      <c r="AC277">
        <v>1.1922148452411705</v>
      </c>
      <c r="AD277">
        <v>1.1912941535211172</v>
      </c>
      <c r="AE277">
        <v>1.1872268707441249</v>
      </c>
      <c r="AF277">
        <v>1.1817022495728744</v>
      </c>
      <c r="AG277">
        <v>1.1755755489365909</v>
      </c>
      <c r="AH277">
        <v>1.1699719933564985</v>
      </c>
      <c r="AI277">
        <v>1.1647536207671947</v>
      </c>
      <c r="AJ277">
        <v>1.1601120386178563</v>
      </c>
      <c r="AK277">
        <v>1.1555819001897287</v>
      </c>
      <c r="AL277">
        <v>1.1515793453828169</v>
      </c>
      <c r="AM277">
        <v>1.1477651973348351</v>
      </c>
      <c r="AN277">
        <v>1.1437369540561799</v>
      </c>
      <c r="AO277">
        <v>1.1394138517124275</v>
      </c>
      <c r="AP277">
        <v>1.1350527915980857</v>
      </c>
      <c r="AQ277">
        <v>1.1312560307461417</v>
      </c>
      <c r="AR277">
        <v>1.1275534396524463</v>
      </c>
      <c r="AS277">
        <v>1.1239159793342997</v>
      </c>
      <c r="AT277">
        <v>1.1203323669037533</v>
      </c>
      <c r="AU277">
        <v>1.116749354779049</v>
      </c>
    </row>
    <row r="278" spans="1:47" x14ac:dyDescent="0.2">
      <c r="A278">
        <v>272</v>
      </c>
      <c r="B278">
        <v>1.1178088062523597</v>
      </c>
      <c r="C278">
        <v>1.1681637876126103</v>
      </c>
      <c r="D278">
        <v>1.1959037434172541</v>
      </c>
      <c r="E278">
        <v>1.4208876477760659</v>
      </c>
      <c r="F278">
        <v>1.7391028115325862</v>
      </c>
      <c r="G278">
        <v>1.6437647954342363</v>
      </c>
      <c r="H278">
        <v>1.4894180341773293</v>
      </c>
      <c r="I278">
        <v>1.3279934386492722</v>
      </c>
      <c r="J278">
        <v>1.2355778081936746</v>
      </c>
      <c r="K278">
        <v>1.2530746544008693</v>
      </c>
      <c r="L278">
        <v>1.2397803184829035</v>
      </c>
      <c r="M278">
        <v>1.2422339101062492</v>
      </c>
      <c r="N278">
        <v>1.2658510705908554</v>
      </c>
      <c r="O278">
        <v>1.2863506664577127</v>
      </c>
      <c r="P278">
        <v>1.296680659006439</v>
      </c>
      <c r="Q278">
        <v>1.2790483522855203</v>
      </c>
      <c r="R278">
        <v>1.2645827920121935</v>
      </c>
      <c r="S278">
        <v>1.250395632265618</v>
      </c>
      <c r="T278">
        <v>1.2436645020816746</v>
      </c>
      <c r="U278">
        <v>1.2364198887119175</v>
      </c>
      <c r="V278">
        <v>1.2262753442796965</v>
      </c>
      <c r="W278">
        <v>1.2190912652664758</v>
      </c>
      <c r="X278">
        <v>1.213467637847321</v>
      </c>
      <c r="Y278">
        <v>1.2061778896744846</v>
      </c>
      <c r="Z278">
        <v>1.203547608492878</v>
      </c>
      <c r="AA278">
        <v>1.1969760105565128</v>
      </c>
      <c r="AB278">
        <v>1.1919467524847747</v>
      </c>
      <c r="AC278">
        <v>1.1906704136761352</v>
      </c>
      <c r="AD278">
        <v>1.1897130871962416</v>
      </c>
      <c r="AE278">
        <v>1.1856134790461217</v>
      </c>
      <c r="AF278">
        <v>1.1800639549516967</v>
      </c>
      <c r="AG278">
        <v>1.1738921038105619</v>
      </c>
      <c r="AH278">
        <v>1.168258778481662</v>
      </c>
      <c r="AI278">
        <v>1.1629978995540713</v>
      </c>
      <c r="AJ278">
        <v>1.1583262342126583</v>
      </c>
      <c r="AK278">
        <v>1.1537720648163381</v>
      </c>
      <c r="AL278">
        <v>1.1497277205199061</v>
      </c>
      <c r="AM278">
        <v>1.1458872461748628</v>
      </c>
      <c r="AN278">
        <v>1.1418170742372069</v>
      </c>
      <c r="AO278">
        <v>1.1374672944313491</v>
      </c>
      <c r="AP278">
        <v>1.1330777203706945</v>
      </c>
      <c r="AQ278">
        <v>1.129266327619487</v>
      </c>
      <c r="AR278">
        <v>1.1255516191836734</v>
      </c>
      <c r="AS278">
        <v>1.1219045812081712</v>
      </c>
      <c r="AT278">
        <v>1.1183122605027962</v>
      </c>
      <c r="AU278">
        <v>1.1147220534543794</v>
      </c>
    </row>
    <row r="279" spans="1:47" x14ac:dyDescent="0.2">
      <c r="A279">
        <v>273</v>
      </c>
      <c r="B279">
        <v>1.1178088062523597</v>
      </c>
      <c r="C279">
        <v>1.1681637876126103</v>
      </c>
      <c r="D279">
        <v>1.1959037434172541</v>
      </c>
      <c r="E279">
        <v>1.4208876477760659</v>
      </c>
      <c r="F279">
        <v>1.7391028115325862</v>
      </c>
      <c r="G279">
        <v>1.6437647954342363</v>
      </c>
      <c r="H279">
        <v>1.4910435434218139</v>
      </c>
      <c r="I279">
        <v>1.3292055107537011</v>
      </c>
      <c r="J279">
        <v>1.2360201972699481</v>
      </c>
      <c r="K279">
        <v>1.25339596205663</v>
      </c>
      <c r="L279">
        <v>1.2397072038095107</v>
      </c>
      <c r="M279">
        <v>1.241606407359839</v>
      </c>
      <c r="N279">
        <v>1.2645782348600929</v>
      </c>
      <c r="O279">
        <v>1.2848064860773523</v>
      </c>
      <c r="P279">
        <v>1.2949309152523718</v>
      </c>
      <c r="Q279">
        <v>1.2771369550666041</v>
      </c>
      <c r="R279">
        <v>1.2625709919250998</v>
      </c>
      <c r="S279">
        <v>1.248294364009106</v>
      </c>
      <c r="T279">
        <v>1.2413971922978111</v>
      </c>
      <c r="U279">
        <v>1.2339023343277442</v>
      </c>
      <c r="V279">
        <v>1.2234631636124589</v>
      </c>
      <c r="W279">
        <v>1.2159629929154132</v>
      </c>
      <c r="X279">
        <v>1.2099867193975102</v>
      </c>
      <c r="Y279">
        <v>1.2023289650811937</v>
      </c>
      <c r="Z279">
        <v>1.199304734515287</v>
      </c>
      <c r="AA279">
        <v>1.1923501840417692</v>
      </c>
      <c r="AB279">
        <v>1.1870394593005067</v>
      </c>
      <c r="AC279">
        <v>1.1854806989564235</v>
      </c>
      <c r="AD279">
        <v>1.184266890770918</v>
      </c>
      <c r="AE279">
        <v>1.1799089288562405</v>
      </c>
      <c r="AF279">
        <v>1.1741083885539207</v>
      </c>
      <c r="AG279">
        <v>1.1677078404198471</v>
      </c>
      <c r="AH279">
        <v>1.1618324387008798</v>
      </c>
      <c r="AI279">
        <v>1.1563460852381893</v>
      </c>
      <c r="AJ279">
        <v>1.1514367204970797</v>
      </c>
      <c r="AK279">
        <v>1.1466433007178214</v>
      </c>
      <c r="AL279">
        <v>1.1423735887699862</v>
      </c>
      <c r="AM279">
        <v>1.1382920904893938</v>
      </c>
      <c r="AN279">
        <v>1.1339978601516303</v>
      </c>
      <c r="AO279">
        <v>1.1294090979912197</v>
      </c>
      <c r="AP279">
        <v>1.1247854860740736</v>
      </c>
      <c r="AQ279">
        <v>1.1209172984439078</v>
      </c>
      <c r="AR279">
        <v>1.1171552729429242</v>
      </c>
      <c r="AS279">
        <v>1.1134703130851815</v>
      </c>
      <c r="AT279">
        <v>1.1098496667159659</v>
      </c>
      <c r="AU279">
        <v>1.1062404719865171</v>
      </c>
    </row>
    <row r="280" spans="1:47" x14ac:dyDescent="0.2">
      <c r="A280">
        <v>274</v>
      </c>
      <c r="B280">
        <v>1.1178088062523597</v>
      </c>
      <c r="C280">
        <v>1.1681637876126103</v>
      </c>
      <c r="D280">
        <v>1.1959037434172541</v>
      </c>
      <c r="E280">
        <v>1.4208876477760659</v>
      </c>
      <c r="F280">
        <v>1.7391028115325862</v>
      </c>
      <c r="G280">
        <v>1.6437647954342363</v>
      </c>
      <c r="H280">
        <v>1.4910050980786234</v>
      </c>
      <c r="I280">
        <v>1.3291379166644679</v>
      </c>
      <c r="J280">
        <v>1.2358987524896861</v>
      </c>
      <c r="K280">
        <v>1.2532412845098173</v>
      </c>
      <c r="L280">
        <v>1.2395029693787714</v>
      </c>
      <c r="M280">
        <v>1.2413554225515142</v>
      </c>
      <c r="N280">
        <v>1.2644144908891335</v>
      </c>
      <c r="O280">
        <v>1.2846193287615582</v>
      </c>
      <c r="P280">
        <v>1.2947232409949472</v>
      </c>
      <c r="Q280">
        <v>1.2769115665192778</v>
      </c>
      <c r="R280">
        <v>1.262330162763575</v>
      </c>
      <c r="S280">
        <v>1.2480337633302943</v>
      </c>
      <c r="T280">
        <v>1.2411159420056639</v>
      </c>
      <c r="U280">
        <v>1.2335884172381322</v>
      </c>
      <c r="V280">
        <v>1.2231168478467307</v>
      </c>
      <c r="W280">
        <v>1.2155787359684589</v>
      </c>
      <c r="X280">
        <v>1.209555342585237</v>
      </c>
      <c r="Y280">
        <v>1.2018523079812709</v>
      </c>
      <c r="Z280">
        <v>1.1987738422160628</v>
      </c>
      <c r="AA280">
        <v>1.1917807130791471</v>
      </c>
      <c r="AB280">
        <v>1.1864391083329999</v>
      </c>
      <c r="AC280">
        <v>1.1848493366675616</v>
      </c>
      <c r="AD280">
        <v>1.1836072494280685</v>
      </c>
      <c r="AE280">
        <v>1.1792188609818295</v>
      </c>
      <c r="AF280">
        <v>1.1733900254310075</v>
      </c>
      <c r="AG280">
        <v>1.1669584691987156</v>
      </c>
      <c r="AH280">
        <v>1.1610518837896968</v>
      </c>
      <c r="AI280">
        <v>1.155535344430463</v>
      </c>
      <c r="AJ280">
        <v>1.1505955356744557</v>
      </c>
      <c r="AK280">
        <v>1.1457728373243232</v>
      </c>
      <c r="AL280">
        <v>1.1414722388040264</v>
      </c>
      <c r="AM280">
        <v>1.1373592073871597</v>
      </c>
      <c r="AN280">
        <v>1.1330332988139535</v>
      </c>
      <c r="AO280">
        <v>1.1284119241846053</v>
      </c>
      <c r="AP280">
        <v>1.1237560720839208</v>
      </c>
      <c r="AQ280">
        <v>1.1198768833667549</v>
      </c>
      <c r="AR280">
        <v>1.1161056433173098</v>
      </c>
      <c r="AS280">
        <v>1.1124132758499841</v>
      </c>
      <c r="AT280">
        <v>1.108786034703297</v>
      </c>
      <c r="AU280">
        <v>1.1051714381781454</v>
      </c>
    </row>
    <row r="281" spans="1:47" x14ac:dyDescent="0.2">
      <c r="A281">
        <v>275</v>
      </c>
      <c r="B281">
        <v>1.1178088062523597</v>
      </c>
      <c r="C281">
        <v>1.1681637876126103</v>
      </c>
      <c r="D281">
        <v>1.1959037434172541</v>
      </c>
      <c r="E281">
        <v>1.4208876477760659</v>
      </c>
      <c r="F281">
        <v>1.7391028115325862</v>
      </c>
      <c r="G281">
        <v>1.6437647954342363</v>
      </c>
      <c r="H281">
        <v>1.4872088071351137</v>
      </c>
      <c r="I281">
        <v>1.3252958786975653</v>
      </c>
      <c r="J281">
        <v>1.2320369482133702</v>
      </c>
      <c r="K281">
        <v>1.2489146688814303</v>
      </c>
      <c r="L281">
        <v>1.2348312367012935</v>
      </c>
      <c r="M281">
        <v>1.2367621028762255</v>
      </c>
      <c r="N281">
        <v>1.2630984390366142</v>
      </c>
      <c r="O281">
        <v>1.2834339733206397</v>
      </c>
      <c r="P281">
        <v>1.2936609409338518</v>
      </c>
      <c r="Q281">
        <v>1.275955208790805</v>
      </c>
      <c r="R281">
        <v>1.2614527694376554</v>
      </c>
      <c r="S281">
        <v>1.2472011173383217</v>
      </c>
      <c r="T281">
        <v>1.2403545128208531</v>
      </c>
      <c r="U281">
        <v>1.2329387693845624</v>
      </c>
      <c r="V281">
        <v>1.2226167012140019</v>
      </c>
      <c r="W281">
        <v>1.2152406628485277</v>
      </c>
      <c r="X281">
        <v>1.209371356994098</v>
      </c>
      <c r="Y281">
        <v>1.2018624743780095</v>
      </c>
      <c r="Z281">
        <v>1.1989789393961623</v>
      </c>
      <c r="AA281">
        <v>1.1922206006521672</v>
      </c>
      <c r="AB281">
        <v>1.1870170381683249</v>
      </c>
      <c r="AC281">
        <v>1.1855576030342576</v>
      </c>
      <c r="AD281">
        <v>1.1844407003652457</v>
      </c>
      <c r="AE281">
        <v>1.1801658282261727</v>
      </c>
      <c r="AF281">
        <v>1.1744479121345452</v>
      </c>
      <c r="AG281">
        <v>1.1681147750436223</v>
      </c>
      <c r="AH281">
        <v>1.1623053774150629</v>
      </c>
      <c r="AI281">
        <v>1.1568880076136134</v>
      </c>
      <c r="AJ281">
        <v>1.1520473460524503</v>
      </c>
      <c r="AK281">
        <v>1.1473260387971691</v>
      </c>
      <c r="AL281">
        <v>1.143124972671816</v>
      </c>
      <c r="AM281">
        <v>1.139110702234899</v>
      </c>
      <c r="AN281">
        <v>1.1348834667287484</v>
      </c>
      <c r="AO281">
        <v>1.1303590258940039</v>
      </c>
      <c r="AP281">
        <v>1.1258005085316505</v>
      </c>
      <c r="AQ281">
        <v>1.1219430967932191</v>
      </c>
      <c r="AR281">
        <v>1.1181896290893278</v>
      </c>
      <c r="AS281">
        <v>1.1145111126660523</v>
      </c>
      <c r="AT281">
        <v>1.1108919028799775</v>
      </c>
      <c r="AU281">
        <v>1.107280473293258</v>
      </c>
    </row>
    <row r="282" spans="1:47" x14ac:dyDescent="0.2">
      <c r="A282">
        <v>276</v>
      </c>
      <c r="B282">
        <v>1.1178088062523597</v>
      </c>
      <c r="C282">
        <v>1.1681637876126103</v>
      </c>
      <c r="D282">
        <v>1.1959037434172541</v>
      </c>
      <c r="E282">
        <v>1.4208876477760659</v>
      </c>
      <c r="F282">
        <v>1.7391028115325862</v>
      </c>
      <c r="G282">
        <v>1.6437647954342363</v>
      </c>
      <c r="H282">
        <v>1.4871416350542177</v>
      </c>
      <c r="I282">
        <v>1.3251298587931801</v>
      </c>
      <c r="J282">
        <v>1.2315718571611345</v>
      </c>
      <c r="K282">
        <v>1.2483298107471439</v>
      </c>
      <c r="L282">
        <v>1.2340547446756291</v>
      </c>
      <c r="M282">
        <v>1.2357944408175512</v>
      </c>
      <c r="N282">
        <v>1.2624433427095507</v>
      </c>
      <c r="O282">
        <v>1.2826923359007041</v>
      </c>
      <c r="P282">
        <v>1.292848484535428</v>
      </c>
      <c r="Q282">
        <v>1.2750898245548243</v>
      </c>
      <c r="R282">
        <v>1.2605472448040906</v>
      </c>
      <c r="S282">
        <v>1.2462414497379319</v>
      </c>
      <c r="T282">
        <v>1.2393321305860114</v>
      </c>
      <c r="U282">
        <v>1.2318081456031582</v>
      </c>
      <c r="V282">
        <v>1.2213805546970955</v>
      </c>
      <c r="W282">
        <v>1.2138808770603693</v>
      </c>
      <c r="X282">
        <v>1.2078576213224932</v>
      </c>
      <c r="Y282">
        <v>1.2002041760089346</v>
      </c>
      <c r="Z282">
        <v>1.1971488565563417</v>
      </c>
      <c r="AA282">
        <v>1.1902754705695093</v>
      </c>
      <c r="AB282">
        <v>1.1849684486585215</v>
      </c>
      <c r="AC282">
        <v>1.1834053799209447</v>
      </c>
      <c r="AD282">
        <v>1.1821945005926244</v>
      </c>
      <c r="AE282">
        <v>1.1778188462009842</v>
      </c>
      <c r="AF282">
        <v>1.1720075741628471</v>
      </c>
      <c r="AG282">
        <v>1.1655728140065795</v>
      </c>
      <c r="AH282">
        <v>1.1596615425702006</v>
      </c>
      <c r="AI282">
        <v>1.1541458844164529</v>
      </c>
      <c r="AJ282">
        <v>1.1492064120615428</v>
      </c>
      <c r="AK282">
        <v>1.1443904476898947</v>
      </c>
      <c r="AL282">
        <v>1.1400897824638812</v>
      </c>
      <c r="AM282">
        <v>1.1359742080281141</v>
      </c>
      <c r="AN282">
        <v>1.1316456423877519</v>
      </c>
      <c r="AO282">
        <v>1.1270173532368748</v>
      </c>
      <c r="AP282">
        <v>1.1223566903596041</v>
      </c>
      <c r="AQ282">
        <v>1.1184621859224659</v>
      </c>
      <c r="AR282">
        <v>1.1146772980036213</v>
      </c>
      <c r="AS282">
        <v>1.1109731302127572</v>
      </c>
      <c r="AT282">
        <v>1.1073309427731175</v>
      </c>
      <c r="AU282">
        <v>1.1037004542524738</v>
      </c>
    </row>
    <row r="283" spans="1:47" x14ac:dyDescent="0.2">
      <c r="A283">
        <v>277</v>
      </c>
      <c r="B283">
        <v>0.97895942226929122</v>
      </c>
      <c r="C283">
        <v>1.0141093763269411</v>
      </c>
      <c r="D283">
        <v>1.0395798033522836</v>
      </c>
      <c r="E283">
        <v>1.2462921567539842</v>
      </c>
      <c r="F283">
        <v>1.604708787318786</v>
      </c>
      <c r="G283">
        <v>1.4900712872499158</v>
      </c>
      <c r="H283">
        <v>1.3337904966068259</v>
      </c>
      <c r="I283">
        <v>1.1745231753003855</v>
      </c>
      <c r="J283">
        <v>1.0793829419348939</v>
      </c>
      <c r="K283">
        <v>1.0971393376094727</v>
      </c>
      <c r="L283">
        <v>1.0854370076028554</v>
      </c>
      <c r="M283">
        <v>1.0890676700539068</v>
      </c>
      <c r="N283">
        <v>1.1086045369572626</v>
      </c>
      <c r="O283">
        <v>1.1299120386392629</v>
      </c>
      <c r="P283">
        <v>1.1400422976753357</v>
      </c>
      <c r="Q283">
        <v>1.1227665138199454</v>
      </c>
      <c r="R283">
        <v>1.109043393770113</v>
      </c>
      <c r="S283">
        <v>1.0936570182735614</v>
      </c>
      <c r="T283">
        <v>1.0880038353627965</v>
      </c>
      <c r="U283">
        <v>1.080436067844446</v>
      </c>
      <c r="V283">
        <v>1.070996110074439</v>
      </c>
      <c r="W283">
        <v>1.0643460564209337</v>
      </c>
      <c r="X283">
        <v>1.0583894372691043</v>
      </c>
      <c r="Y283">
        <v>1.0519242520422232</v>
      </c>
      <c r="Z283">
        <v>1.0492756858465473</v>
      </c>
      <c r="AA283">
        <v>1.0453290906668997</v>
      </c>
      <c r="AB283">
        <v>1.0411586058014608</v>
      </c>
      <c r="AC283">
        <v>1.0402723726884173</v>
      </c>
      <c r="AD283">
        <v>1.040055531258778</v>
      </c>
      <c r="AE283">
        <v>1.036293334137838</v>
      </c>
      <c r="AF283">
        <v>1.03118569888037</v>
      </c>
      <c r="AG283">
        <v>1.0254841084049868</v>
      </c>
      <c r="AH283">
        <v>1.0203142009234716</v>
      </c>
      <c r="AI283">
        <v>1.0156677921014272</v>
      </c>
      <c r="AJ283">
        <v>1.0116140335169581</v>
      </c>
      <c r="AK283">
        <v>1.0077524911797426</v>
      </c>
      <c r="AL283">
        <v>1.0042829406113476</v>
      </c>
      <c r="AM283">
        <v>1.0009819563218676</v>
      </c>
      <c r="AN283">
        <v>0.99745300727886088</v>
      </c>
      <c r="AO283">
        <v>0.99364086734440127</v>
      </c>
      <c r="AP283">
        <v>0.98977527419840916</v>
      </c>
      <c r="AQ283">
        <v>0.98562597770983784</v>
      </c>
      <c r="AR283">
        <v>0.98156754474898689</v>
      </c>
      <c r="AS283">
        <v>0.977570014969946</v>
      </c>
      <c r="AT283">
        <v>0.97361875107424423</v>
      </c>
      <c r="AU283">
        <v>0.96965185130541887</v>
      </c>
    </row>
    <row r="284" spans="1:47" x14ac:dyDescent="0.2">
      <c r="A284">
        <v>278</v>
      </c>
      <c r="B284">
        <v>0.97895942226929122</v>
      </c>
      <c r="C284">
        <v>1.0141093763269411</v>
      </c>
      <c r="D284">
        <v>1.0395798033522836</v>
      </c>
      <c r="E284">
        <v>1.2462921567539842</v>
      </c>
      <c r="F284">
        <v>1.604708787318786</v>
      </c>
      <c r="G284">
        <v>1.4900712872499158</v>
      </c>
      <c r="H284">
        <v>1.3310853636549487</v>
      </c>
      <c r="I284">
        <v>1.1714360194764581</v>
      </c>
      <c r="J284">
        <v>1.0755652718451276</v>
      </c>
      <c r="K284">
        <v>1.0927243277498129</v>
      </c>
      <c r="L284">
        <v>1.080307087684423</v>
      </c>
      <c r="M284">
        <v>1.0834822963680346</v>
      </c>
      <c r="N284">
        <v>1.1059258712284346</v>
      </c>
      <c r="O284">
        <v>1.1271198441554438</v>
      </c>
      <c r="P284">
        <v>1.1371640866477555</v>
      </c>
      <c r="Q284">
        <v>1.1198444247942332</v>
      </c>
      <c r="R284">
        <v>1.1060859285095583</v>
      </c>
      <c r="S284">
        <v>1.0906243672466416</v>
      </c>
      <c r="T284">
        <v>1.084899586882961</v>
      </c>
      <c r="U284">
        <v>1.0771696019473387</v>
      </c>
      <c r="V284">
        <v>1.0676300386596729</v>
      </c>
      <c r="W284">
        <v>1.0608235562135158</v>
      </c>
      <c r="X284">
        <v>1.054682008606864</v>
      </c>
      <c r="Y284">
        <v>1.0480682580119027</v>
      </c>
      <c r="Z284">
        <v>1.0452066596004057</v>
      </c>
      <c r="AA284">
        <v>1.0412076070347354</v>
      </c>
      <c r="AB284">
        <v>1.0369086497568789</v>
      </c>
      <c r="AC284">
        <v>1.0359071888388478</v>
      </c>
      <c r="AD284">
        <v>1.0355829494871467</v>
      </c>
      <c r="AE284">
        <v>1.0316990208235519</v>
      </c>
      <c r="AF284">
        <v>1.026503064104632</v>
      </c>
      <c r="AG284">
        <v>1.0206635356013913</v>
      </c>
      <c r="AH284">
        <v>1.0153926104079289</v>
      </c>
      <c r="AI284">
        <v>1.0106327233270556</v>
      </c>
      <c r="AJ284">
        <v>1.0064699631799927</v>
      </c>
      <c r="AK284">
        <v>1.0025195968293805</v>
      </c>
      <c r="AL284">
        <v>0.99894508572125607</v>
      </c>
      <c r="AM284">
        <v>0.99553358729489139</v>
      </c>
      <c r="AN284">
        <v>0.99192659532144678</v>
      </c>
      <c r="AO284">
        <v>0.98799527853969038</v>
      </c>
      <c r="AP284">
        <v>0.98405556956264695</v>
      </c>
      <c r="AQ284">
        <v>0.97985682359636328</v>
      </c>
      <c r="AR284">
        <v>0.97575631803989415</v>
      </c>
      <c r="AS284">
        <v>0.97172404472015528</v>
      </c>
      <c r="AT284">
        <v>0.96773973644227218</v>
      </c>
      <c r="AU284">
        <v>0.96374357491722074</v>
      </c>
    </row>
    <row r="285" spans="1:47" x14ac:dyDescent="0.2">
      <c r="A285">
        <v>279</v>
      </c>
      <c r="B285">
        <v>0.97895942226929122</v>
      </c>
      <c r="C285">
        <v>1.0141093763269411</v>
      </c>
      <c r="D285">
        <v>1.0395798033522836</v>
      </c>
      <c r="E285">
        <v>1.2462921567539842</v>
      </c>
      <c r="F285">
        <v>1.604708787318786</v>
      </c>
      <c r="G285">
        <v>1.4900712872499158</v>
      </c>
      <c r="H285">
        <v>1.3347525826840738</v>
      </c>
      <c r="I285">
        <v>1.1747124217764389</v>
      </c>
      <c r="J285">
        <v>1.0782959627151822</v>
      </c>
      <c r="K285">
        <v>1.0957119567610742</v>
      </c>
      <c r="L285">
        <v>1.083262240194562</v>
      </c>
      <c r="M285">
        <v>1.085957297073918</v>
      </c>
      <c r="N285">
        <v>1.1058072462430211</v>
      </c>
      <c r="O285">
        <v>1.1267108688840097</v>
      </c>
      <c r="P285">
        <v>1.1365432986421171</v>
      </c>
      <c r="Q285">
        <v>1.1190501863694715</v>
      </c>
      <c r="R285">
        <v>1.105174038377289</v>
      </c>
      <c r="S285">
        <v>1.0896792954280117</v>
      </c>
      <c r="T285">
        <v>1.0838011936103147</v>
      </c>
      <c r="U285">
        <v>1.0758405788519649</v>
      </c>
      <c r="V285">
        <v>1.0660025566456843</v>
      </c>
      <c r="W285">
        <v>1.0589099263647124</v>
      </c>
      <c r="X285">
        <v>1.0524355366363793</v>
      </c>
      <c r="Y285">
        <v>1.0454564240320265</v>
      </c>
      <c r="Z285">
        <v>1.0422329973261864</v>
      </c>
      <c r="AA285">
        <v>1.0378346779662535</v>
      </c>
      <c r="AB285">
        <v>1.0332839940567879</v>
      </c>
      <c r="AC285">
        <v>1.0320382062980562</v>
      </c>
      <c r="AD285">
        <v>1.0314670582161933</v>
      </c>
      <c r="AE285">
        <v>1.0273758041973164</v>
      </c>
      <c r="AF285">
        <v>1.0219643031625727</v>
      </c>
      <c r="AG285">
        <v>1.0159383421490142</v>
      </c>
      <c r="AH285">
        <v>1.0104945001373735</v>
      </c>
      <c r="AI285">
        <v>1.0055440958713606</v>
      </c>
      <c r="AJ285">
        <v>1.0011888105081364</v>
      </c>
      <c r="AK285">
        <v>0.99707633166497078</v>
      </c>
      <c r="AL285">
        <v>0.9933103961909362</v>
      </c>
      <c r="AM285">
        <v>0.98970968662701964</v>
      </c>
      <c r="AN285">
        <v>0.98593777311680719</v>
      </c>
      <c r="AO285">
        <v>0.98183262009917249</v>
      </c>
      <c r="AP285">
        <v>0.97770699041819964</v>
      </c>
      <c r="AQ285">
        <v>0.97347395219193167</v>
      </c>
      <c r="AR285">
        <v>0.96934516283326444</v>
      </c>
      <c r="AS285">
        <v>0.96529046240813909</v>
      </c>
      <c r="AT285">
        <v>0.961293330697501</v>
      </c>
      <c r="AU285">
        <v>0.95729218137692484</v>
      </c>
    </row>
    <row r="286" spans="1:47" x14ac:dyDescent="0.2">
      <c r="A286">
        <v>280</v>
      </c>
      <c r="B286">
        <v>0.97895942226929122</v>
      </c>
      <c r="C286">
        <v>1.0141093763269411</v>
      </c>
      <c r="D286">
        <v>1.0395798033522836</v>
      </c>
      <c r="E286">
        <v>1.2462921567539842</v>
      </c>
      <c r="F286">
        <v>1.604708787318786</v>
      </c>
      <c r="G286">
        <v>1.4900712872499158</v>
      </c>
      <c r="H286">
        <v>1.3347443783234496</v>
      </c>
      <c r="I286">
        <v>1.1746206357611395</v>
      </c>
      <c r="J286">
        <v>1.0780223379821197</v>
      </c>
      <c r="K286">
        <v>1.0953705882097942</v>
      </c>
      <c r="L286">
        <v>1.0828053652385148</v>
      </c>
      <c r="M286">
        <v>1.0853615548977933</v>
      </c>
      <c r="N286">
        <v>1.1053347496802339</v>
      </c>
      <c r="O286">
        <v>1.1261700152558252</v>
      </c>
      <c r="P286">
        <v>1.1359450227340679</v>
      </c>
      <c r="Q286">
        <v>1.1184095335756541</v>
      </c>
      <c r="R286">
        <v>1.1045015422658813</v>
      </c>
      <c r="S286">
        <v>1.0889600744768446</v>
      </c>
      <c r="T286">
        <v>1.0830347961849722</v>
      </c>
      <c r="U286">
        <v>1.0749883186153926</v>
      </c>
      <c r="V286">
        <v>1.0650691057627815</v>
      </c>
      <c r="W286">
        <v>1.0578789581629588</v>
      </c>
      <c r="X286">
        <v>1.0512785402191664</v>
      </c>
      <c r="Y286">
        <v>1.044184708262462</v>
      </c>
      <c r="Z286">
        <v>1.040820541320818</v>
      </c>
      <c r="AA286">
        <v>1.0363405084123669</v>
      </c>
      <c r="AB286">
        <v>1.031709527414395</v>
      </c>
      <c r="AC286">
        <v>1.0303840346231488</v>
      </c>
      <c r="AD286">
        <v>1.0297434647564969</v>
      </c>
      <c r="AE286">
        <v>1.0255766648890257</v>
      </c>
      <c r="AF286">
        <v>1.0200975500837688</v>
      </c>
      <c r="AG286">
        <v>1.0139960724568116</v>
      </c>
      <c r="AH286">
        <v>1.0084778031989918</v>
      </c>
      <c r="AI286">
        <v>1.0034575136949795</v>
      </c>
      <c r="AJ286">
        <v>0.99903289968954878</v>
      </c>
      <c r="AK286">
        <v>0.99485651571739364</v>
      </c>
      <c r="AL286">
        <v>0.99102262025002297</v>
      </c>
      <c r="AM286">
        <v>0.98735344907701306</v>
      </c>
      <c r="AN286">
        <v>0.98351448242159767</v>
      </c>
      <c r="AO286">
        <v>0.97934066979524537</v>
      </c>
      <c r="AP286">
        <v>0.97514917821386604</v>
      </c>
      <c r="AQ286">
        <v>0.97088467508308152</v>
      </c>
      <c r="AR286">
        <v>0.96672937775098311</v>
      </c>
      <c r="AS286">
        <v>0.9626531361729872</v>
      </c>
      <c r="AT286">
        <v>0.95863635043313955</v>
      </c>
      <c r="AU286">
        <v>0.95461856161601499</v>
      </c>
    </row>
    <row r="287" spans="1:47" x14ac:dyDescent="0.2">
      <c r="A287">
        <v>281</v>
      </c>
      <c r="B287">
        <v>0.97895942226929122</v>
      </c>
      <c r="C287">
        <v>1.0141093763269411</v>
      </c>
      <c r="D287">
        <v>1.0395798033522836</v>
      </c>
      <c r="E287">
        <v>1.2462921567539842</v>
      </c>
      <c r="F287">
        <v>1.604708787318786</v>
      </c>
      <c r="G287">
        <v>1.4900712872499158</v>
      </c>
      <c r="H287">
        <v>1.3296689867940439</v>
      </c>
      <c r="I287">
        <v>1.1695535241835426</v>
      </c>
      <c r="J287">
        <v>1.0727676497318233</v>
      </c>
      <c r="K287">
        <v>1.0894152956555576</v>
      </c>
      <c r="L287">
        <v>1.0763158564410289</v>
      </c>
      <c r="M287">
        <v>1.0789418307155176</v>
      </c>
      <c r="N287">
        <v>1.1033914843177088</v>
      </c>
      <c r="O287">
        <v>1.1243934820265082</v>
      </c>
      <c r="P287">
        <v>1.134322014407505</v>
      </c>
      <c r="Q287">
        <v>1.116922039407048</v>
      </c>
      <c r="R287">
        <v>1.1031215873841205</v>
      </c>
      <c r="S287">
        <v>1.0875969890625796</v>
      </c>
      <c r="T287">
        <v>1.0817599758909491</v>
      </c>
      <c r="U287">
        <v>1.0738445993900354</v>
      </c>
      <c r="V287">
        <v>1.064123578414792</v>
      </c>
      <c r="W287">
        <v>1.0571153247815555</v>
      </c>
      <c r="X287">
        <v>1.0507091891191362</v>
      </c>
      <c r="Y287">
        <v>1.0438698250337315</v>
      </c>
      <c r="Z287">
        <v>1.0407331632104129</v>
      </c>
      <c r="AA287">
        <v>1.0365793479193146</v>
      </c>
      <c r="AB287">
        <v>1.0321006426476687</v>
      </c>
      <c r="AC287">
        <v>1.0309277344191554</v>
      </c>
      <c r="AD287">
        <v>1.0304427122476147</v>
      </c>
      <c r="AE287">
        <v>1.0263919709224409</v>
      </c>
      <c r="AF287">
        <v>1.021041160694109</v>
      </c>
      <c r="AG287">
        <v>1.0150523388068182</v>
      </c>
      <c r="AH287">
        <v>1.0096257396778194</v>
      </c>
      <c r="AI287">
        <v>1.0047150242683645</v>
      </c>
      <c r="AJ287">
        <v>1.0004058452582627</v>
      </c>
      <c r="AK287">
        <v>0.99632389830661261</v>
      </c>
      <c r="AL287">
        <v>0.9926058154230808</v>
      </c>
      <c r="AM287">
        <v>0.98905096971818385</v>
      </c>
      <c r="AN287">
        <v>0.98530034928637</v>
      </c>
      <c r="AO287">
        <v>0.98123798778797422</v>
      </c>
      <c r="AP287">
        <v>0.97715937793463936</v>
      </c>
      <c r="AQ287">
        <v>0.97291015031183747</v>
      </c>
      <c r="AR287">
        <v>0.96876659088882666</v>
      </c>
      <c r="AS287">
        <v>0.96469864533857486</v>
      </c>
      <c r="AT287">
        <v>0.96068309067568158</v>
      </c>
      <c r="AU287">
        <v>0.95666111663151399</v>
      </c>
    </row>
    <row r="288" spans="1:47" x14ac:dyDescent="0.2">
      <c r="A288">
        <v>282</v>
      </c>
      <c r="B288">
        <v>0.97895942226929122</v>
      </c>
      <c r="C288">
        <v>1.0141093763269411</v>
      </c>
      <c r="D288">
        <v>1.0395798033522836</v>
      </c>
      <c r="E288">
        <v>1.2462921567539842</v>
      </c>
      <c r="F288">
        <v>1.604708787318786</v>
      </c>
      <c r="G288">
        <v>1.4900712872499158</v>
      </c>
      <c r="H288">
        <v>1.329625143846364</v>
      </c>
      <c r="I288">
        <v>1.1693806760862826</v>
      </c>
      <c r="J288">
        <v>1.0721582872429256</v>
      </c>
      <c r="K288">
        <v>1.088665005944399</v>
      </c>
      <c r="L288">
        <v>1.0753304785149465</v>
      </c>
      <c r="M288">
        <v>1.0777103464810147</v>
      </c>
      <c r="N288">
        <v>1.1025129376807297</v>
      </c>
      <c r="O288">
        <v>1.1234080639561594</v>
      </c>
      <c r="P288">
        <v>1.1332534199914486</v>
      </c>
      <c r="Q288">
        <v>1.1158010782327228</v>
      </c>
      <c r="R288">
        <v>1.1019689472115635</v>
      </c>
      <c r="S288">
        <v>1.0863919634985775</v>
      </c>
      <c r="T288">
        <v>1.0804953971739155</v>
      </c>
      <c r="U288">
        <v>1.0724606699891206</v>
      </c>
      <c r="V288">
        <v>1.0626302051259606</v>
      </c>
      <c r="W288">
        <v>1.0554910627813459</v>
      </c>
      <c r="X288">
        <v>1.0489162789640942</v>
      </c>
      <c r="Y288">
        <v>1.0419280761257657</v>
      </c>
      <c r="Z288">
        <v>1.0386102540050093</v>
      </c>
      <c r="AA288">
        <v>1.0343608588317323</v>
      </c>
      <c r="AB288">
        <v>1.0297713071393864</v>
      </c>
      <c r="AC288">
        <v>1.0284886025122459</v>
      </c>
      <c r="AD288">
        <v>1.0279083709116292</v>
      </c>
      <c r="AE288">
        <v>1.0237542400289601</v>
      </c>
      <c r="AF288">
        <v>1.0183113221543105</v>
      </c>
      <c r="AG288">
        <v>1.0122204507983792</v>
      </c>
      <c r="AH288">
        <v>1.0066930965337582</v>
      </c>
      <c r="AI288">
        <v>1.0016879162272696</v>
      </c>
      <c r="AJ288">
        <v>0.99728513246733919</v>
      </c>
      <c r="AK288">
        <v>0.99311643523731641</v>
      </c>
      <c r="AL288">
        <v>0.98930655587256999</v>
      </c>
      <c r="AM288">
        <v>0.98565924246059267</v>
      </c>
      <c r="AN288">
        <v>0.98181757668796954</v>
      </c>
      <c r="AO288">
        <v>0.97766245833600007</v>
      </c>
      <c r="AP288">
        <v>0.97349467707540227</v>
      </c>
      <c r="AQ288">
        <v>0.96920230639482008</v>
      </c>
      <c r="AR288">
        <v>0.96502199982896497</v>
      </c>
      <c r="AS288">
        <v>0.96092376346226449</v>
      </c>
      <c r="AT288">
        <v>0.95688048560621952</v>
      </c>
      <c r="AU288">
        <v>0.95283487116569354</v>
      </c>
    </row>
    <row r="289" spans="1:47" x14ac:dyDescent="0.2">
      <c r="A289">
        <v>283</v>
      </c>
      <c r="B289">
        <v>0.75481457909329541</v>
      </c>
      <c r="C289">
        <v>0.76700943250824649</v>
      </c>
      <c r="D289">
        <v>0.78968392887721661</v>
      </c>
      <c r="E289">
        <v>0.96666693229749812</v>
      </c>
      <c r="F289">
        <v>1.3884746949833335</v>
      </c>
      <c r="G289">
        <v>1.2432222753066089</v>
      </c>
      <c r="H289">
        <v>1.0828615634372547</v>
      </c>
      <c r="I289">
        <v>0.92801596718812729</v>
      </c>
      <c r="J289">
        <v>0.82939491706179169</v>
      </c>
      <c r="K289">
        <v>0.84780087040319119</v>
      </c>
      <c r="L289">
        <v>0.83861170929552165</v>
      </c>
      <c r="M289">
        <v>0.84385624444703111</v>
      </c>
      <c r="N289">
        <v>0.85811675851672065</v>
      </c>
      <c r="O289">
        <v>0.88069575821336887</v>
      </c>
      <c r="P289">
        <v>0.8904866586055652</v>
      </c>
      <c r="Q289">
        <v>0.87383581322174431</v>
      </c>
      <c r="R289">
        <v>0.86118297543908873</v>
      </c>
      <c r="S289">
        <v>0.84411878151255582</v>
      </c>
      <c r="T289">
        <v>0.84013147852627645</v>
      </c>
      <c r="U289">
        <v>0.83209380028320901</v>
      </c>
      <c r="V289">
        <v>0.82378545269163916</v>
      </c>
      <c r="W289">
        <v>0.81792165118799176</v>
      </c>
      <c r="X289">
        <v>0.81152805495531233</v>
      </c>
      <c r="Y289">
        <v>0.80628569041959242</v>
      </c>
      <c r="Z289">
        <v>0.80355606315925443</v>
      </c>
      <c r="AA289">
        <v>0.80351663204362611</v>
      </c>
      <c r="AB289">
        <v>0.80066469106599536</v>
      </c>
      <c r="AC289">
        <v>0.80048849822182933</v>
      </c>
      <c r="AD289">
        <v>0.80138472930844795</v>
      </c>
      <c r="AE289">
        <v>0.79817492183582683</v>
      </c>
      <c r="AF289">
        <v>0.79382007977083635</v>
      </c>
      <c r="AG289">
        <v>0.78880026408465542</v>
      </c>
      <c r="AH289">
        <v>0.78436130335961274</v>
      </c>
      <c r="AI289">
        <v>0.78060307423506958</v>
      </c>
      <c r="AJ289">
        <v>0.77747476894785672</v>
      </c>
      <c r="AK289">
        <v>0.77469576732189582</v>
      </c>
      <c r="AL289">
        <v>0.7720259212591325</v>
      </c>
      <c r="AM289">
        <v>0.76951101517050124</v>
      </c>
      <c r="AN289">
        <v>0.76680113281578011</v>
      </c>
      <c r="AO289">
        <v>0.76376630225859765</v>
      </c>
      <c r="AP289">
        <v>0.76067527490341236</v>
      </c>
      <c r="AQ289">
        <v>0.75594327012044993</v>
      </c>
      <c r="AR289">
        <v>0.75130219099466455</v>
      </c>
      <c r="AS289">
        <v>0.74672079322097862</v>
      </c>
      <c r="AT289">
        <v>0.74217592536967281</v>
      </c>
      <c r="AU289">
        <v>0.7375948856482839</v>
      </c>
    </row>
    <row r="290" spans="1:47" x14ac:dyDescent="0.2">
      <c r="A290">
        <v>284</v>
      </c>
      <c r="B290">
        <v>0.75481457909329541</v>
      </c>
      <c r="C290">
        <v>0.76700943250824649</v>
      </c>
      <c r="D290">
        <v>0.78968392887721661</v>
      </c>
      <c r="E290">
        <v>0.96666693229749812</v>
      </c>
      <c r="F290">
        <v>1.3884746949833335</v>
      </c>
      <c r="G290">
        <v>1.2432222753066089</v>
      </c>
      <c r="H290">
        <v>1.07987270931998</v>
      </c>
      <c r="I290">
        <v>0.92447911217935264</v>
      </c>
      <c r="J290">
        <v>0.82458662195106636</v>
      </c>
      <c r="K290">
        <v>0.84210949156471782</v>
      </c>
      <c r="L290">
        <v>0.83195805833830017</v>
      </c>
      <c r="M290">
        <v>0.83654280466606623</v>
      </c>
      <c r="N290">
        <v>0.85426306624565651</v>
      </c>
      <c r="O290">
        <v>0.87661093127006262</v>
      </c>
      <c r="P290">
        <v>0.8862909761303307</v>
      </c>
      <c r="Q290">
        <v>0.86955144544560792</v>
      </c>
      <c r="R290">
        <v>0.85688953233017973</v>
      </c>
      <c r="S290">
        <v>0.83968228724078464</v>
      </c>
      <c r="T290">
        <v>0.83560904452689655</v>
      </c>
      <c r="U290">
        <v>0.82731777929912376</v>
      </c>
      <c r="V290">
        <v>0.81887492748026547</v>
      </c>
      <c r="W290">
        <v>0.81284725027518923</v>
      </c>
      <c r="X290">
        <v>0.8061475651095602</v>
      </c>
      <c r="Y290">
        <v>0.80073432031130964</v>
      </c>
      <c r="Z290">
        <v>0.79772994550899257</v>
      </c>
      <c r="AA290">
        <v>0.79772598852487764</v>
      </c>
      <c r="AB290">
        <v>0.79471715760953354</v>
      </c>
      <c r="AC290">
        <v>0.79438130372245153</v>
      </c>
      <c r="AD290">
        <v>0.79517885863019377</v>
      </c>
      <c r="AE290">
        <v>0.79181956410765342</v>
      </c>
      <c r="AF290">
        <v>0.78733423232571886</v>
      </c>
      <c r="AG290">
        <v>0.78217667226535803</v>
      </c>
      <c r="AH290">
        <v>0.77761217112258796</v>
      </c>
      <c r="AI290">
        <v>0.77374136948365679</v>
      </c>
      <c r="AJ290">
        <v>0.77048415019136618</v>
      </c>
      <c r="AK290">
        <v>0.76761395563019297</v>
      </c>
      <c r="AL290">
        <v>0.76485700347770536</v>
      </c>
      <c r="AM290">
        <v>0.7622346818519149</v>
      </c>
      <c r="AN290">
        <v>0.75941571996240753</v>
      </c>
      <c r="AO290">
        <v>0.75627433153283374</v>
      </c>
      <c r="AP290">
        <v>0.75310953355219434</v>
      </c>
      <c r="AQ290">
        <v>0.74830504486499583</v>
      </c>
      <c r="AR290">
        <v>0.74360055813591897</v>
      </c>
      <c r="AS290">
        <v>0.73896472999681639</v>
      </c>
      <c r="AT290">
        <v>0.73436663699894023</v>
      </c>
      <c r="AU290">
        <v>0.72973628391206113</v>
      </c>
    </row>
    <row r="291" spans="1:47" x14ac:dyDescent="0.2">
      <c r="A291">
        <v>285</v>
      </c>
      <c r="B291">
        <v>0.75481457909329541</v>
      </c>
      <c r="C291">
        <v>0.76700943250824649</v>
      </c>
      <c r="D291">
        <v>0.78968392887721661</v>
      </c>
      <c r="E291">
        <v>0.96666693229749812</v>
      </c>
      <c r="F291">
        <v>1.3884746949833335</v>
      </c>
      <c r="G291">
        <v>1.2432222753066089</v>
      </c>
      <c r="H291">
        <v>1.0866511103670591</v>
      </c>
      <c r="I291">
        <v>0.93056408610949581</v>
      </c>
      <c r="J291">
        <v>0.83055793743253836</v>
      </c>
      <c r="K291">
        <v>0.84891562581228031</v>
      </c>
      <c r="L291">
        <v>0.8390516566875128</v>
      </c>
      <c r="M291">
        <v>0.84326299840451624</v>
      </c>
      <c r="N291">
        <v>0.85555801208847271</v>
      </c>
      <c r="O291">
        <v>0.87758697868482727</v>
      </c>
      <c r="P291">
        <v>0.88698906821565815</v>
      </c>
      <c r="Q291">
        <v>0.87000686423218676</v>
      </c>
      <c r="R291">
        <v>0.85720568822665211</v>
      </c>
      <c r="S291">
        <v>0.83999512921045472</v>
      </c>
      <c r="T291">
        <v>0.83571940433924274</v>
      </c>
      <c r="U291">
        <v>0.82722276986384724</v>
      </c>
      <c r="V291">
        <v>0.81839489429196399</v>
      </c>
      <c r="W291">
        <v>0.81196419473549752</v>
      </c>
      <c r="X291">
        <v>0.8049614932903375</v>
      </c>
      <c r="Y291">
        <v>0.79907952524431469</v>
      </c>
      <c r="Z291">
        <v>0.79565760444511646</v>
      </c>
      <c r="AA291">
        <v>0.7950757239673788</v>
      </c>
      <c r="AB291">
        <v>0.79177284369833911</v>
      </c>
      <c r="AC291">
        <v>0.79118197947609159</v>
      </c>
      <c r="AD291">
        <v>0.79171988913449032</v>
      </c>
      <c r="AE291">
        <v>0.78815516121928197</v>
      </c>
      <c r="AF291">
        <v>0.78348409058431523</v>
      </c>
      <c r="AG291">
        <v>0.77813758629079688</v>
      </c>
      <c r="AH291">
        <v>0.77344559951883085</v>
      </c>
      <c r="AI291">
        <v>0.76938237959595646</v>
      </c>
      <c r="AJ291">
        <v>0.76599219138979979</v>
      </c>
      <c r="AK291">
        <v>0.76292698500454781</v>
      </c>
      <c r="AL291">
        <v>0.76003154713917809</v>
      </c>
      <c r="AM291">
        <v>0.75727129478841937</v>
      </c>
      <c r="AN291">
        <v>0.75428682960828686</v>
      </c>
      <c r="AO291">
        <v>0.7510118336014695</v>
      </c>
      <c r="AP291">
        <v>0.74768788791404261</v>
      </c>
      <c r="AQ291">
        <v>0.74287917358182953</v>
      </c>
      <c r="AR291">
        <v>0.73817379348619128</v>
      </c>
      <c r="AS291">
        <v>0.73354014734646189</v>
      </c>
      <c r="AT291">
        <v>0.72895558630302448</v>
      </c>
      <c r="AU291">
        <v>0.72434665225635819</v>
      </c>
    </row>
    <row r="292" spans="1:47" x14ac:dyDescent="0.2">
      <c r="A292">
        <v>286</v>
      </c>
      <c r="B292">
        <v>0.75481457909329541</v>
      </c>
      <c r="C292">
        <v>0.76700943250824649</v>
      </c>
      <c r="D292">
        <v>0.78968392887721661</v>
      </c>
      <c r="E292">
        <v>0.96666693229749812</v>
      </c>
      <c r="F292">
        <v>1.3884746949833335</v>
      </c>
      <c r="G292">
        <v>1.2432222753066089</v>
      </c>
      <c r="H292">
        <v>1.0852241117225192</v>
      </c>
      <c r="I292">
        <v>0.92888667131190739</v>
      </c>
      <c r="J292">
        <v>0.82824355199772592</v>
      </c>
      <c r="K292">
        <v>0.84620650829573307</v>
      </c>
      <c r="L292">
        <v>0.83592087186856112</v>
      </c>
      <c r="M292">
        <v>0.83967389264475123</v>
      </c>
      <c r="N292">
        <v>0.853550579150403</v>
      </c>
      <c r="O292">
        <v>0.8754009537060895</v>
      </c>
      <c r="P292">
        <v>0.8847156812171767</v>
      </c>
      <c r="Q292">
        <v>0.86770492260325582</v>
      </c>
      <c r="R292">
        <v>0.85486038990324364</v>
      </c>
      <c r="S292">
        <v>0.83759287626220769</v>
      </c>
      <c r="T292">
        <v>0.83325323420936337</v>
      </c>
      <c r="U292">
        <v>0.82460167415707297</v>
      </c>
      <c r="V292">
        <v>0.81566544034909982</v>
      </c>
      <c r="W292">
        <v>0.80910581822021566</v>
      </c>
      <c r="X292">
        <v>0.80189068804250874</v>
      </c>
      <c r="Y292">
        <v>0.79587782087090131</v>
      </c>
      <c r="Z292">
        <v>0.79228506801145882</v>
      </c>
      <c r="AA292">
        <v>0.79165772057417116</v>
      </c>
      <c r="AB292">
        <v>0.78826751500620595</v>
      </c>
      <c r="AC292">
        <v>0.78757861718527178</v>
      </c>
      <c r="AD292">
        <v>0.78803515485723841</v>
      </c>
      <c r="AE292">
        <v>0.78437137448419925</v>
      </c>
      <c r="AF292">
        <v>0.77962093374842478</v>
      </c>
      <c r="AG292">
        <v>0.77418796700646531</v>
      </c>
      <c r="AH292">
        <v>0.76939260676038701</v>
      </c>
      <c r="AI292">
        <v>0.76529061722586689</v>
      </c>
      <c r="AJ292">
        <v>0.76179009406050247</v>
      </c>
      <c r="AK292">
        <v>0.75869230582974845</v>
      </c>
      <c r="AL292">
        <v>0.75572384082377342</v>
      </c>
      <c r="AM292">
        <v>0.7528912803221518</v>
      </c>
      <c r="AN292">
        <v>0.74984848647433389</v>
      </c>
      <c r="AO292">
        <v>0.74649348017895223</v>
      </c>
      <c r="AP292">
        <v>0.74314838874621258</v>
      </c>
      <c r="AQ292">
        <v>0.7382926992115596</v>
      </c>
      <c r="AR292">
        <v>0.73354750265843005</v>
      </c>
      <c r="AS292">
        <v>0.72888116673346615</v>
      </c>
      <c r="AT292">
        <v>0.72426499800563915</v>
      </c>
      <c r="AU292">
        <v>0.71962784459470508</v>
      </c>
    </row>
    <row r="293" spans="1:47" x14ac:dyDescent="0.2">
      <c r="A293">
        <v>287</v>
      </c>
      <c r="B293">
        <v>0.75481457909329541</v>
      </c>
      <c r="C293">
        <v>0.76700943250824649</v>
      </c>
      <c r="D293">
        <v>0.78968392887721661</v>
      </c>
      <c r="E293">
        <v>0.96666693229749812</v>
      </c>
      <c r="F293">
        <v>1.3884746949833335</v>
      </c>
      <c r="G293">
        <v>1.2432222753066089</v>
      </c>
      <c r="H293">
        <v>1.0779901953884903</v>
      </c>
      <c r="I293">
        <v>0.92188791883059873</v>
      </c>
      <c r="J293">
        <v>0.82069945822057233</v>
      </c>
      <c r="K293">
        <v>0.83755119572520842</v>
      </c>
      <c r="L293">
        <v>0.82649708521714538</v>
      </c>
      <c r="M293">
        <v>0.83036196739607104</v>
      </c>
      <c r="N293">
        <v>0.85065397975366031</v>
      </c>
      <c r="O293">
        <v>0.87275332111111814</v>
      </c>
      <c r="P293">
        <v>0.88225940459675256</v>
      </c>
      <c r="Q293">
        <v>0.86542306236815114</v>
      </c>
      <c r="R293">
        <v>0.85273501041559507</v>
      </c>
      <c r="S293">
        <v>0.83541897935891785</v>
      </c>
      <c r="T293">
        <v>0.83123298375752419</v>
      </c>
      <c r="U293">
        <v>0.8226952598423245</v>
      </c>
      <c r="V293">
        <v>0.81404751804145647</v>
      </c>
      <c r="W293">
        <v>0.8077630820120375</v>
      </c>
      <c r="X293">
        <v>0.8007441993815585</v>
      </c>
      <c r="Y293">
        <v>0.79507565141042968</v>
      </c>
      <c r="Z293">
        <v>0.79173512688746728</v>
      </c>
      <c r="AA293">
        <v>0.79161633803838549</v>
      </c>
      <c r="AB293">
        <v>0.78842415886924755</v>
      </c>
      <c r="AC293">
        <v>0.78788855549921488</v>
      </c>
      <c r="AD293">
        <v>0.78853611140309576</v>
      </c>
      <c r="AE293">
        <v>0.7849976724329909</v>
      </c>
      <c r="AF293">
        <v>0.7803654798019255</v>
      </c>
      <c r="AG293">
        <v>0.77504676664509109</v>
      </c>
      <c r="AH293">
        <v>0.77034147943995823</v>
      </c>
      <c r="AI293">
        <v>0.76632953374007307</v>
      </c>
      <c r="AJ293">
        <v>0.76294993072875594</v>
      </c>
      <c r="AK293">
        <v>0.75995150766347896</v>
      </c>
      <c r="AL293">
        <v>0.75707857420964242</v>
      </c>
      <c r="AM293">
        <v>0.75432797400756668</v>
      </c>
      <c r="AN293">
        <v>0.75139963966194923</v>
      </c>
      <c r="AO293">
        <v>0.74813045379421816</v>
      </c>
      <c r="AP293">
        <v>0.74486426980340414</v>
      </c>
      <c r="AQ293">
        <v>0.74000057532993846</v>
      </c>
      <c r="AR293">
        <v>0.73524471782013368</v>
      </c>
      <c r="AS293">
        <v>0.73056521092516935</v>
      </c>
      <c r="AT293">
        <v>0.72592749820925395</v>
      </c>
      <c r="AU293">
        <v>0.72126265951947577</v>
      </c>
    </row>
    <row r="294" spans="1:47" x14ac:dyDescent="0.2">
      <c r="A294">
        <v>288</v>
      </c>
      <c r="B294">
        <v>0.75481457909329541</v>
      </c>
      <c r="C294">
        <v>0.76700943250824649</v>
      </c>
      <c r="D294">
        <v>0.78968392887721661</v>
      </c>
      <c r="E294">
        <v>0.96666693229749812</v>
      </c>
      <c r="F294">
        <v>1.3884746949833335</v>
      </c>
      <c r="G294">
        <v>1.2432222753066089</v>
      </c>
      <c r="H294">
        <v>1.0778955935377483</v>
      </c>
      <c r="I294">
        <v>0.92157854611265344</v>
      </c>
      <c r="J294">
        <v>0.81974105751024962</v>
      </c>
      <c r="K294">
        <v>0.83639019820980898</v>
      </c>
      <c r="L294">
        <v>0.8250032965885159</v>
      </c>
      <c r="M294">
        <v>0.82851668943274948</v>
      </c>
      <c r="N294">
        <v>0.84932849428554258</v>
      </c>
      <c r="O294">
        <v>0.87128046147572091</v>
      </c>
      <c r="P294">
        <v>0.88067598462474683</v>
      </c>
      <c r="Q294">
        <v>0.86377812236691898</v>
      </c>
      <c r="R294">
        <v>0.85105889700199411</v>
      </c>
      <c r="S294">
        <v>0.83367614497800935</v>
      </c>
      <c r="T294">
        <v>0.82942258723505569</v>
      </c>
      <c r="U294">
        <v>0.8207309908511855</v>
      </c>
      <c r="V294">
        <v>0.81195292837325395</v>
      </c>
      <c r="W294">
        <v>0.80551159907812797</v>
      </c>
      <c r="X294">
        <v>0.79828591481258804</v>
      </c>
      <c r="Y294">
        <v>0.79244787234493785</v>
      </c>
      <c r="Z294">
        <v>0.78889645685661636</v>
      </c>
      <c r="AA294">
        <v>0.78869737381808414</v>
      </c>
      <c r="AB294">
        <v>0.78538306746901765</v>
      </c>
      <c r="AC294">
        <v>0.78472797659229199</v>
      </c>
      <c r="AD294">
        <v>0.78527771396784352</v>
      </c>
      <c r="AE294">
        <v>0.78163060371338855</v>
      </c>
      <c r="AF294">
        <v>0.77690665725783536</v>
      </c>
      <c r="AG294">
        <v>0.77148456863468962</v>
      </c>
      <c r="AH294">
        <v>0.76667925391666059</v>
      </c>
      <c r="AI294">
        <v>0.76257709537256924</v>
      </c>
      <c r="AJ294">
        <v>0.75910979665539968</v>
      </c>
      <c r="AK294">
        <v>0.75603375399009443</v>
      </c>
      <c r="AL294">
        <v>0.75307759370404348</v>
      </c>
      <c r="AM294">
        <v>0.75024404945234824</v>
      </c>
      <c r="AN294">
        <v>0.74723549766085429</v>
      </c>
      <c r="AO294">
        <v>0.74388491306682103</v>
      </c>
      <c r="AP294">
        <v>0.74054259899430497</v>
      </c>
      <c r="AQ294">
        <v>0.73563136387387307</v>
      </c>
      <c r="AR294">
        <v>0.73083482270820699</v>
      </c>
      <c r="AS294">
        <v>0.72612150375007911</v>
      </c>
      <c r="AT294">
        <v>0.72145213136823549</v>
      </c>
      <c r="AU294">
        <v>0.71675960866450317</v>
      </c>
    </row>
    <row r="295" spans="1:47" x14ac:dyDescent="0.2">
      <c r="A295">
        <v>289</v>
      </c>
      <c r="B295">
        <v>1.1145462252896443</v>
      </c>
      <c r="C295">
        <v>1.1642318635850979</v>
      </c>
      <c r="D295">
        <v>1.1907671545027492</v>
      </c>
      <c r="E295">
        <v>1.4168469527808298</v>
      </c>
      <c r="F295">
        <v>1.7345788986201383</v>
      </c>
      <c r="G295">
        <v>1.6401155879506057</v>
      </c>
      <c r="H295">
        <v>1.4844296916881483</v>
      </c>
      <c r="I295">
        <v>1.321840592706111</v>
      </c>
      <c r="J295">
        <v>1.2278085120045013</v>
      </c>
      <c r="K295">
        <v>1.2451401331490641</v>
      </c>
      <c r="L295">
        <v>1.2309450467321648</v>
      </c>
      <c r="M295">
        <v>1.2327387654378135</v>
      </c>
      <c r="N295">
        <v>1.2597976510285049</v>
      </c>
      <c r="O295">
        <v>1.2803380363233399</v>
      </c>
      <c r="P295">
        <v>1.2909611236126644</v>
      </c>
      <c r="Q295">
        <v>1.2737607453819053</v>
      </c>
      <c r="R295">
        <v>1.259880757634315</v>
      </c>
      <c r="S295">
        <v>1.2462604439593272</v>
      </c>
      <c r="T295">
        <v>1.2399995401055022</v>
      </c>
      <c r="U295">
        <v>1.2331415788318183</v>
      </c>
      <c r="V295">
        <v>1.2233091884384732</v>
      </c>
      <c r="W295">
        <v>1.2163652201938064</v>
      </c>
      <c r="X295">
        <v>1.2108745230411908</v>
      </c>
      <c r="Y295">
        <v>1.2036630223630098</v>
      </c>
      <c r="Z295">
        <v>1.2010454162322723</v>
      </c>
      <c r="AA295">
        <v>1.1944473862604352</v>
      </c>
      <c r="AB295">
        <v>1.1894049734016008</v>
      </c>
      <c r="AC295">
        <v>1.1880804838371919</v>
      </c>
      <c r="AD295">
        <v>1.1870770866430522</v>
      </c>
      <c r="AE295">
        <v>1.1829137104045495</v>
      </c>
      <c r="AF295">
        <v>1.1772883917548427</v>
      </c>
      <c r="AG295">
        <v>1.1710515333396234</v>
      </c>
      <c r="AH295">
        <v>1.1653321619706862</v>
      </c>
      <c r="AI295">
        <v>1.1599953558839124</v>
      </c>
      <c r="AJ295">
        <v>1.1552301904260909</v>
      </c>
      <c r="AK295">
        <v>1.1505748769973185</v>
      </c>
      <c r="AL295">
        <v>1.1464398254210881</v>
      </c>
      <c r="AM295">
        <v>1.1424893682551973</v>
      </c>
      <c r="AN295">
        <v>1.1383245679297227</v>
      </c>
      <c r="AO295">
        <v>1.1338658255362897</v>
      </c>
      <c r="AP295">
        <v>1.1293752811057602</v>
      </c>
      <c r="AQ295">
        <v>1.125575229283303</v>
      </c>
      <c r="AR295">
        <v>1.121889362784543</v>
      </c>
      <c r="AS295">
        <v>1.1182925431074251</v>
      </c>
      <c r="AT295">
        <v>1.1147751960317176</v>
      </c>
      <c r="AU295">
        <v>1.1112847382423474</v>
      </c>
    </row>
    <row r="296" spans="1:47" x14ac:dyDescent="0.2">
      <c r="A296">
        <v>290</v>
      </c>
      <c r="B296">
        <v>1.1145462252896443</v>
      </c>
      <c r="C296">
        <v>1.1642318635850979</v>
      </c>
      <c r="D296">
        <v>1.1907671545027492</v>
      </c>
      <c r="E296">
        <v>1.4168469527808298</v>
      </c>
      <c r="F296">
        <v>1.7345788986201383</v>
      </c>
      <c r="G296">
        <v>1.6401155879506057</v>
      </c>
      <c r="H296">
        <v>1.4836841315885012</v>
      </c>
      <c r="I296">
        <v>1.3210074654602648</v>
      </c>
      <c r="J296">
        <v>1.2268452122919051</v>
      </c>
      <c r="K296">
        <v>1.2440663328172494</v>
      </c>
      <c r="L296">
        <v>1.2297497437518923</v>
      </c>
      <c r="M296">
        <v>1.2314740870501315</v>
      </c>
      <c r="N296">
        <v>1.2592350093168769</v>
      </c>
      <c r="O296">
        <v>1.2797530778996182</v>
      </c>
      <c r="P296">
        <v>1.2903573844631395</v>
      </c>
      <c r="Q296">
        <v>1.2731355918918155</v>
      </c>
      <c r="R296">
        <v>1.2592353117177908</v>
      </c>
      <c r="S296">
        <v>1.2455904266670876</v>
      </c>
      <c r="T296">
        <v>1.2392960204574512</v>
      </c>
      <c r="U296">
        <v>1.2323861352260124</v>
      </c>
      <c r="V296">
        <v>1.2225115442883694</v>
      </c>
      <c r="W296">
        <v>1.2155139757614428</v>
      </c>
      <c r="X296">
        <v>1.2099633191362362</v>
      </c>
      <c r="Y296">
        <v>1.202694048531971</v>
      </c>
      <c r="Z296">
        <v>1.2000068204345009</v>
      </c>
      <c r="AA296">
        <v>1.1933742275629149</v>
      </c>
      <c r="AB296">
        <v>1.1882915791236073</v>
      </c>
      <c r="AC296">
        <v>1.1869319573872781</v>
      </c>
      <c r="AD296">
        <v>1.1858932873719752</v>
      </c>
      <c r="AE296">
        <v>1.1816963754382424</v>
      </c>
      <c r="AF296">
        <v>1.1760422812331242</v>
      </c>
      <c r="AG296">
        <v>1.1697648837432812</v>
      </c>
      <c r="AH296">
        <v>1.1640126895810738</v>
      </c>
      <c r="AI296">
        <v>1.1586375904564601</v>
      </c>
      <c r="AJ296">
        <v>1.1538409370110092</v>
      </c>
      <c r="AK296">
        <v>1.1491577399912212</v>
      </c>
      <c r="AL296">
        <v>1.1449849386548254</v>
      </c>
      <c r="AM296">
        <v>1.1410045575737946</v>
      </c>
      <c r="AN296">
        <v>1.1368020143370285</v>
      </c>
      <c r="AO296">
        <v>1.1323132671311804</v>
      </c>
      <c r="AP296">
        <v>1.1277930629014672</v>
      </c>
      <c r="AQ296">
        <v>1.1239778501174036</v>
      </c>
      <c r="AR296">
        <v>1.1202794176172066</v>
      </c>
      <c r="AS296">
        <v>1.1166726882438343</v>
      </c>
      <c r="AT296">
        <v>1.1131466294040617</v>
      </c>
      <c r="AU296">
        <v>1.1096492191190008</v>
      </c>
    </row>
    <row r="297" spans="1:47" x14ac:dyDescent="0.2">
      <c r="A297">
        <v>291</v>
      </c>
      <c r="B297">
        <v>1.1145462252896443</v>
      </c>
      <c r="C297">
        <v>1.1642318635850979</v>
      </c>
      <c r="D297">
        <v>1.1907671545027492</v>
      </c>
      <c r="E297">
        <v>1.4168469527808298</v>
      </c>
      <c r="F297">
        <v>1.7345788986201383</v>
      </c>
      <c r="G297">
        <v>1.6401155879506057</v>
      </c>
      <c r="H297">
        <v>1.4851891281457579</v>
      </c>
      <c r="I297">
        <v>1.3224636509717596</v>
      </c>
      <c r="J297">
        <v>1.2281480638336248</v>
      </c>
      <c r="K297">
        <v>1.2454715272423982</v>
      </c>
      <c r="L297">
        <v>1.2311371909003357</v>
      </c>
      <c r="M297">
        <v>1.2326108999686229</v>
      </c>
      <c r="N297">
        <v>1.2591446253151299</v>
      </c>
      <c r="O297">
        <v>1.2794133698518424</v>
      </c>
      <c r="P297">
        <v>1.2897521561321494</v>
      </c>
      <c r="Q297">
        <v>1.2722537107007441</v>
      </c>
      <c r="R297">
        <v>1.2580885213085138</v>
      </c>
      <c r="S297">
        <v>1.244187474283132</v>
      </c>
      <c r="T297">
        <v>1.2375889306323546</v>
      </c>
      <c r="U297">
        <v>1.2303131839105121</v>
      </c>
      <c r="V297">
        <v>1.2200509284999823</v>
      </c>
      <c r="W297">
        <v>1.2126636853275521</v>
      </c>
      <c r="X297">
        <v>1.2067219516620327</v>
      </c>
      <c r="Y297">
        <v>1.1990621616926034</v>
      </c>
      <c r="Z297">
        <v>1.1959745555767154</v>
      </c>
      <c r="AA297">
        <v>1.1889669768228224</v>
      </c>
      <c r="AB297">
        <v>1.183602591950637</v>
      </c>
      <c r="AC297">
        <v>1.1819689347881079</v>
      </c>
      <c r="AD297">
        <v>1.180680105994971</v>
      </c>
      <c r="AE297">
        <v>1.1762362236675938</v>
      </c>
      <c r="AF297">
        <v>1.1703449323398718</v>
      </c>
      <c r="AG297">
        <v>1.1638439434529129</v>
      </c>
      <c r="AH297">
        <v>1.1578625947803443</v>
      </c>
      <c r="AI297">
        <v>1.1522673490446318</v>
      </c>
      <c r="AJ297">
        <v>1.1472438370310281</v>
      </c>
      <c r="AK297">
        <v>1.1423341604661827</v>
      </c>
      <c r="AL297">
        <v>1.1379412481504358</v>
      </c>
      <c r="AM297">
        <v>1.1337326839018504</v>
      </c>
      <c r="AN297">
        <v>1.1293110307716736</v>
      </c>
      <c r="AO297">
        <v>1.1245957126253967</v>
      </c>
      <c r="AP297">
        <v>1.1198518032481106</v>
      </c>
      <c r="AQ297">
        <v>1.1159806731947914</v>
      </c>
      <c r="AR297">
        <v>1.1122365230429829</v>
      </c>
      <c r="AS297">
        <v>1.1085943403617533</v>
      </c>
      <c r="AT297">
        <v>1.1050431492050796</v>
      </c>
      <c r="AU297">
        <v>1.1015307078130276</v>
      </c>
    </row>
    <row r="298" spans="1:47" x14ac:dyDescent="0.2">
      <c r="A298">
        <v>292</v>
      </c>
      <c r="B298">
        <v>1.1145462252896443</v>
      </c>
      <c r="C298">
        <v>1.1642318635850979</v>
      </c>
      <c r="D298">
        <v>1.1907671545027492</v>
      </c>
      <c r="E298">
        <v>1.4168469527808298</v>
      </c>
      <c r="F298">
        <v>1.7345788986201383</v>
      </c>
      <c r="G298">
        <v>1.6401155879506057</v>
      </c>
      <c r="H298">
        <v>1.4851700777342811</v>
      </c>
      <c r="I298">
        <v>1.322432800448808</v>
      </c>
      <c r="J298">
        <v>1.2280943587324611</v>
      </c>
      <c r="K298">
        <v>1.2454026717416782</v>
      </c>
      <c r="L298">
        <v>1.2310447576814223</v>
      </c>
      <c r="M298">
        <v>1.2324930866955246</v>
      </c>
      <c r="N298">
        <v>1.2590639899506468</v>
      </c>
      <c r="O298">
        <v>1.2793145258236573</v>
      </c>
      <c r="P298">
        <v>1.2896336969835187</v>
      </c>
      <c r="Q298">
        <v>1.2721148624903469</v>
      </c>
      <c r="R298">
        <v>1.2579289173663177</v>
      </c>
      <c r="S298">
        <v>1.2440032017928191</v>
      </c>
      <c r="T298">
        <v>1.2373789683098917</v>
      </c>
      <c r="U298">
        <v>1.2300679545802047</v>
      </c>
      <c r="V298">
        <v>1.2197710122929557</v>
      </c>
      <c r="W298">
        <v>1.2123452378290986</v>
      </c>
      <c r="X298">
        <v>1.206357868971272</v>
      </c>
      <c r="Y298">
        <v>1.1986552974957125</v>
      </c>
      <c r="Z298">
        <v>1.195517544461701</v>
      </c>
      <c r="AA298">
        <v>1.1884752780775532</v>
      </c>
      <c r="AB298">
        <v>1.1830821830318361</v>
      </c>
      <c r="AC298">
        <v>1.1814200602353446</v>
      </c>
      <c r="AD298">
        <v>1.1801055587674347</v>
      </c>
      <c r="AE298">
        <v>1.1756341161201243</v>
      </c>
      <c r="AF298">
        <v>1.1697173554890758</v>
      </c>
      <c r="AG298">
        <v>1.1631882170780055</v>
      </c>
      <c r="AH298">
        <v>1.157178641314101</v>
      </c>
      <c r="AI298">
        <v>1.1515562157937007</v>
      </c>
      <c r="AJ298">
        <v>1.1465053698685375</v>
      </c>
      <c r="AK298">
        <v>1.1415695843194005</v>
      </c>
      <c r="AL298">
        <v>1.1371491509038094</v>
      </c>
      <c r="AM298">
        <v>1.1329125865256111</v>
      </c>
      <c r="AN298">
        <v>1.1284629613448183</v>
      </c>
      <c r="AO298">
        <v>1.1237189637290201</v>
      </c>
      <c r="AP298">
        <v>1.1189469783275463</v>
      </c>
      <c r="AQ298">
        <v>1.1150648025970002</v>
      </c>
      <c r="AR298">
        <v>1.1113114821459238</v>
      </c>
      <c r="AS298">
        <v>1.1076620483490065</v>
      </c>
      <c r="AT298">
        <v>1.1041045673341923</v>
      </c>
      <c r="AU298">
        <v>1.100587166642542</v>
      </c>
    </row>
    <row r="299" spans="1:47" x14ac:dyDescent="0.2">
      <c r="A299">
        <v>293</v>
      </c>
      <c r="B299">
        <v>1.1145462252896443</v>
      </c>
      <c r="C299">
        <v>1.1642318635850979</v>
      </c>
      <c r="D299">
        <v>1.1907671545027492</v>
      </c>
      <c r="E299">
        <v>1.4168469527808298</v>
      </c>
      <c r="F299">
        <v>1.7345788986201383</v>
      </c>
      <c r="G299">
        <v>1.6401155879506057</v>
      </c>
      <c r="H299">
        <v>1.4832180646413096</v>
      </c>
      <c r="I299">
        <v>1.3203903056560242</v>
      </c>
      <c r="J299">
        <v>1.2259429319400803</v>
      </c>
      <c r="K299">
        <v>1.2429757741883358</v>
      </c>
      <c r="L299">
        <v>1.2283856115780736</v>
      </c>
      <c r="M299">
        <v>1.2298666828035791</v>
      </c>
      <c r="N299">
        <v>1.2583060415076888</v>
      </c>
      <c r="O299">
        <v>1.2786889066755944</v>
      </c>
      <c r="P299">
        <v>1.2891607855467635</v>
      </c>
      <c r="Q299">
        <v>1.2718066979810398</v>
      </c>
      <c r="R299">
        <v>1.2577824307911623</v>
      </c>
      <c r="S299">
        <v>1.2439999514676345</v>
      </c>
      <c r="T299">
        <v>1.2375427937648746</v>
      </c>
      <c r="U299">
        <v>1.2304286953815977</v>
      </c>
      <c r="V299">
        <v>1.220347214292322</v>
      </c>
      <c r="W299">
        <v>1.2131381553094303</v>
      </c>
      <c r="X299">
        <v>1.2073498661273654</v>
      </c>
      <c r="Y299">
        <v>1.1998641189961394</v>
      </c>
      <c r="Z299">
        <v>1.1969433207144684</v>
      </c>
      <c r="AA299">
        <v>1.1901288003994859</v>
      </c>
      <c r="AB299">
        <v>1.1848883013452576</v>
      </c>
      <c r="AC299">
        <v>1.1833698939631803</v>
      </c>
      <c r="AD299">
        <v>1.1821907700214727</v>
      </c>
      <c r="AE299">
        <v>1.1778456579849936</v>
      </c>
      <c r="AF299">
        <v>1.1720508434324304</v>
      </c>
      <c r="AG299">
        <v>1.1656351592747836</v>
      </c>
      <c r="AH299">
        <v>1.1597376951246194</v>
      </c>
      <c r="AI299">
        <v>1.1542281120615194</v>
      </c>
      <c r="AJ299">
        <v>1.1492900378129864</v>
      </c>
      <c r="AK299">
        <v>1.1444678619025999</v>
      </c>
      <c r="AL299">
        <v>1.1401601801390588</v>
      </c>
      <c r="AM299">
        <v>1.1360357484800301</v>
      </c>
      <c r="AN299">
        <v>1.1316978742083563</v>
      </c>
      <c r="AO299">
        <v>1.1270642061245202</v>
      </c>
      <c r="AP299">
        <v>1.1224021549555836</v>
      </c>
      <c r="AQ299">
        <v>1.1185437441015162</v>
      </c>
      <c r="AR299">
        <v>1.1148091406364715</v>
      </c>
      <c r="AS299">
        <v>1.1111733954757268</v>
      </c>
      <c r="AT299">
        <v>1.1076233825465118</v>
      </c>
      <c r="AU299">
        <v>1.1041078815720373</v>
      </c>
    </row>
    <row r="300" spans="1:47" x14ac:dyDescent="0.2">
      <c r="A300">
        <v>294</v>
      </c>
      <c r="B300">
        <v>1.1145462252896443</v>
      </c>
      <c r="C300">
        <v>1.1642318635850979</v>
      </c>
      <c r="D300">
        <v>1.1907671545027492</v>
      </c>
      <c r="E300">
        <v>1.4168469527808298</v>
      </c>
      <c r="F300">
        <v>1.7345788986201383</v>
      </c>
      <c r="G300">
        <v>1.6401155879506057</v>
      </c>
      <c r="H300">
        <v>1.483187574415368</v>
      </c>
      <c r="I300">
        <v>1.3203228037613266</v>
      </c>
      <c r="J300">
        <v>1.2257570388851526</v>
      </c>
      <c r="K300">
        <v>1.2427399399672703</v>
      </c>
      <c r="L300">
        <v>1.2280639521326573</v>
      </c>
      <c r="M300">
        <v>1.2294421267105253</v>
      </c>
      <c r="N300">
        <v>1.2579929750453778</v>
      </c>
      <c r="O300">
        <v>1.2783050497022423</v>
      </c>
      <c r="P300">
        <v>1.2887025543057331</v>
      </c>
      <c r="Q300">
        <v>1.2712744747073415</v>
      </c>
      <c r="R300">
        <v>1.2571776241952488</v>
      </c>
      <c r="S300">
        <v>1.2433105431672129</v>
      </c>
      <c r="T300">
        <v>1.2367639858603181</v>
      </c>
      <c r="U300">
        <v>1.2295271729877368</v>
      </c>
      <c r="V300">
        <v>1.2193280666672734</v>
      </c>
      <c r="W300">
        <v>1.2119913791919377</v>
      </c>
      <c r="X300">
        <v>1.2060549868463493</v>
      </c>
      <c r="Y300">
        <v>1.1984356235488225</v>
      </c>
      <c r="Z300">
        <v>1.195361904589896</v>
      </c>
      <c r="AA300">
        <v>1.1884502632800811</v>
      </c>
      <c r="AB300">
        <v>1.1831149797917508</v>
      </c>
      <c r="AC300">
        <v>1.1815032342791811</v>
      </c>
      <c r="AD300">
        <v>1.1802405392804403</v>
      </c>
      <c r="AE300">
        <v>1.1758063448210527</v>
      </c>
      <c r="AF300">
        <v>1.1699295727730552</v>
      </c>
      <c r="AG300">
        <v>1.1634240399274605</v>
      </c>
      <c r="AH300">
        <v>1.1574367945916735</v>
      </c>
      <c r="AI300">
        <v>1.1518409734632664</v>
      </c>
      <c r="AJ300">
        <v>1.146816383875382</v>
      </c>
      <c r="AK300">
        <v>1.1419117173552966</v>
      </c>
      <c r="AL300">
        <v>1.1375172410380789</v>
      </c>
      <c r="AM300">
        <v>1.1333046751890912</v>
      </c>
      <c r="AN300">
        <v>1.1288789032286177</v>
      </c>
      <c r="AO300">
        <v>1.1241552950432787</v>
      </c>
      <c r="AP300">
        <v>1.1194052714798861</v>
      </c>
      <c r="AQ300">
        <v>1.1155104256362443</v>
      </c>
      <c r="AR300">
        <v>1.1117450016642971</v>
      </c>
      <c r="AS300">
        <v>1.1080841957349179</v>
      </c>
      <c r="AT300">
        <v>1.1045119933731093</v>
      </c>
      <c r="AU300">
        <v>1.1009783179248489</v>
      </c>
    </row>
    <row r="301" spans="1:47" x14ac:dyDescent="0.2">
      <c r="A301">
        <v>295</v>
      </c>
      <c r="B301">
        <v>0.97458632570957415</v>
      </c>
      <c r="C301">
        <v>1.0086144110716264</v>
      </c>
      <c r="D301">
        <v>1.0324506167791969</v>
      </c>
      <c r="E301">
        <v>1.2407050378966054</v>
      </c>
      <c r="F301">
        <v>1.5988500939746442</v>
      </c>
      <c r="G301">
        <v>1.4852426132904506</v>
      </c>
      <c r="H301">
        <v>1.3251290401649718</v>
      </c>
      <c r="I301">
        <v>1.1639667562817655</v>
      </c>
      <c r="J301">
        <v>1.0661545946780808</v>
      </c>
      <c r="K301">
        <v>1.0833128097274105</v>
      </c>
      <c r="L301">
        <v>1.0700550164872884</v>
      </c>
      <c r="M301">
        <v>1.0726430106048221</v>
      </c>
      <c r="N301">
        <v>1.098731870286948</v>
      </c>
      <c r="O301">
        <v>1.120130147969792</v>
      </c>
      <c r="P301">
        <v>1.1307061799351361</v>
      </c>
      <c r="Q301">
        <v>1.1140806253590518</v>
      </c>
      <c r="R301">
        <v>1.1012228861995565</v>
      </c>
      <c r="S301">
        <v>1.0866356287331267</v>
      </c>
      <c r="T301">
        <v>1.0816748770378799</v>
      </c>
      <c r="U301">
        <v>1.0746383326927744</v>
      </c>
      <c r="V301">
        <v>1.0656754560334178</v>
      </c>
      <c r="W301">
        <v>1.0593652123304178</v>
      </c>
      <c r="X301">
        <v>1.0535947168923325</v>
      </c>
      <c r="Y301">
        <v>1.047264720454991</v>
      </c>
      <c r="Z301">
        <v>1.0446300159881661</v>
      </c>
      <c r="AA301">
        <v>1.0407587681321173</v>
      </c>
      <c r="AB301">
        <v>1.0365592597082185</v>
      </c>
      <c r="AC301">
        <v>1.0356127993885731</v>
      </c>
      <c r="AD301">
        <v>1.0353297690916716</v>
      </c>
      <c r="AE301">
        <v>1.0314863266017675</v>
      </c>
      <c r="AF301">
        <v>1.0262987372628749</v>
      </c>
      <c r="AG301">
        <v>1.0204949791544899</v>
      </c>
      <c r="AH301">
        <v>1.015230231527273</v>
      </c>
      <c r="AI301">
        <v>1.0104788515342802</v>
      </c>
      <c r="AJ301">
        <v>1.006320392781292</v>
      </c>
      <c r="AK301">
        <v>1.0023615876783116</v>
      </c>
      <c r="AL301">
        <v>0.99878243225133212</v>
      </c>
      <c r="AM301">
        <v>0.99536663227977618</v>
      </c>
      <c r="AN301">
        <v>0.99173783920736081</v>
      </c>
      <c r="AO301">
        <v>0.98781838165976432</v>
      </c>
      <c r="AP301">
        <v>0.98386674025298138</v>
      </c>
      <c r="AQ301">
        <v>0.97971584288640789</v>
      </c>
      <c r="AR301">
        <v>0.97567700104599009</v>
      </c>
      <c r="AS301">
        <v>0.97172392105138916</v>
      </c>
      <c r="AT301">
        <v>0.96784268881040703</v>
      </c>
      <c r="AU301">
        <v>0.96397183332907521</v>
      </c>
    </row>
    <row r="302" spans="1:47" x14ac:dyDescent="0.2">
      <c r="A302">
        <v>296</v>
      </c>
      <c r="B302">
        <v>0.97458632570957415</v>
      </c>
      <c r="C302">
        <v>1.0086144110716264</v>
      </c>
      <c r="D302">
        <v>1.0324506167791969</v>
      </c>
      <c r="E302">
        <v>1.2407050378966054</v>
      </c>
      <c r="F302">
        <v>1.5988500939746442</v>
      </c>
      <c r="G302">
        <v>1.4852426132904506</v>
      </c>
      <c r="H302">
        <v>1.3243909925458297</v>
      </c>
      <c r="I302">
        <v>1.1630827978493707</v>
      </c>
      <c r="J302">
        <v>1.064996059119065</v>
      </c>
      <c r="K302">
        <v>1.0819392493707218</v>
      </c>
      <c r="L302">
        <v>1.0683896271883861</v>
      </c>
      <c r="M302">
        <v>1.0707414507511128</v>
      </c>
      <c r="N302">
        <v>1.0977679212471296</v>
      </c>
      <c r="O302">
        <v>1.1190675958918297</v>
      </c>
      <c r="P302">
        <v>1.1295426881128079</v>
      </c>
      <c r="Q302">
        <v>1.1128261622499838</v>
      </c>
      <c r="R302">
        <v>1.0998723554990693</v>
      </c>
      <c r="S302">
        <v>1.0851688445873497</v>
      </c>
      <c r="T302">
        <v>1.0800912377890111</v>
      </c>
      <c r="U302">
        <v>1.0728794072363508</v>
      </c>
      <c r="V302">
        <v>1.0637724227118375</v>
      </c>
      <c r="W302">
        <v>1.0572897243850143</v>
      </c>
      <c r="X302">
        <v>1.051322364523734</v>
      </c>
      <c r="Y302">
        <v>1.0448277419551504</v>
      </c>
      <c r="Z302">
        <v>1.0419830817033</v>
      </c>
      <c r="AA302">
        <v>1.0380213072424542</v>
      </c>
      <c r="AB302">
        <v>1.0336986714442775</v>
      </c>
      <c r="AC302">
        <v>1.0326412037645394</v>
      </c>
      <c r="AD302">
        <v>1.0322535150779144</v>
      </c>
      <c r="AE302">
        <v>1.0282956790602313</v>
      </c>
      <c r="AF302">
        <v>1.0230168228598033</v>
      </c>
      <c r="AG302">
        <v>1.0170946725033627</v>
      </c>
      <c r="AH302">
        <v>1.0117289047865128</v>
      </c>
      <c r="AI302">
        <v>1.006870687291715</v>
      </c>
      <c r="AJ302">
        <v>1.0026081481552622</v>
      </c>
      <c r="AK302">
        <v>0.99856339936924443</v>
      </c>
      <c r="AL302">
        <v>0.9948829507025212</v>
      </c>
      <c r="AM302">
        <v>0.99136340332940731</v>
      </c>
      <c r="AN302">
        <v>0.98764891620359485</v>
      </c>
      <c r="AO302">
        <v>0.98362458417732701</v>
      </c>
      <c r="AP302">
        <v>0.97959092016899674</v>
      </c>
      <c r="AQ302">
        <v>0.97539413837276767</v>
      </c>
      <c r="AR302">
        <v>0.97131678393764109</v>
      </c>
      <c r="AS302">
        <v>0.96733264835771626</v>
      </c>
      <c r="AT302">
        <v>0.96342320893046052</v>
      </c>
      <c r="AU302">
        <v>0.95952867579975232</v>
      </c>
    </row>
    <row r="303" spans="1:47" x14ac:dyDescent="0.2">
      <c r="A303">
        <v>297</v>
      </c>
      <c r="B303">
        <v>0.97458632570957415</v>
      </c>
      <c r="C303">
        <v>1.0086144110716264</v>
      </c>
      <c r="D303">
        <v>1.0324506167791969</v>
      </c>
      <c r="E303">
        <v>1.2407050378966054</v>
      </c>
      <c r="F303">
        <v>1.5988500939746442</v>
      </c>
      <c r="G303">
        <v>1.4852426132904506</v>
      </c>
      <c r="H303">
        <v>1.3262760482561231</v>
      </c>
      <c r="I303">
        <v>1.1649263485486747</v>
      </c>
      <c r="J303">
        <v>1.0667594708386288</v>
      </c>
      <c r="K303">
        <v>1.0839315469511859</v>
      </c>
      <c r="L303">
        <v>1.0704960559338168</v>
      </c>
      <c r="M303">
        <v>1.0725982467362569</v>
      </c>
      <c r="N303">
        <v>1.0978976449410411</v>
      </c>
      <c r="O303">
        <v>1.1189150215188897</v>
      </c>
      <c r="P303">
        <v>1.1290941977062421</v>
      </c>
      <c r="Q303">
        <v>1.1120698563545497</v>
      </c>
      <c r="R303">
        <v>1.0988158988519026</v>
      </c>
      <c r="S303">
        <v>1.083863664528625</v>
      </c>
      <c r="T303">
        <v>1.0784614383063789</v>
      </c>
      <c r="U303">
        <v>1.0708622579099596</v>
      </c>
      <c r="V303">
        <v>1.061344574687296</v>
      </c>
      <c r="W303">
        <v>1.0544813734306917</v>
      </c>
      <c r="X303">
        <v>1.0481159004616381</v>
      </c>
      <c r="Y303">
        <v>1.0412238199012007</v>
      </c>
      <c r="Z303">
        <v>1.0380031149949041</v>
      </c>
      <c r="AA303">
        <v>1.0336671775919126</v>
      </c>
      <c r="AB303">
        <v>1.0290892339373274</v>
      </c>
      <c r="AC303">
        <v>1.0277830732118649</v>
      </c>
      <c r="AD303">
        <v>1.0271578650342901</v>
      </c>
      <c r="AE303">
        <v>1.0229970813978229</v>
      </c>
      <c r="AF303">
        <v>1.017513978541976</v>
      </c>
      <c r="AG303">
        <v>1.0113995394353155</v>
      </c>
      <c r="AH303">
        <v>1.0058631730462984</v>
      </c>
      <c r="AI303">
        <v>1.0008226889378191</v>
      </c>
      <c r="AJ303">
        <v>0.99637291399123995</v>
      </c>
      <c r="AK303">
        <v>0.99216979404190986</v>
      </c>
      <c r="AL303">
        <v>0.98830468500119628</v>
      </c>
      <c r="AM303">
        <v>0.98460275872772018</v>
      </c>
      <c r="AN303">
        <v>0.98073523488315384</v>
      </c>
      <c r="AO303">
        <v>0.97653626227906276</v>
      </c>
      <c r="AP303">
        <v>0.97232747216056259</v>
      </c>
      <c r="AQ303">
        <v>0.96809503340235481</v>
      </c>
      <c r="AR303">
        <v>0.96398940263830757</v>
      </c>
      <c r="AS303">
        <v>0.95998430698238735</v>
      </c>
      <c r="AT303">
        <v>0.95606363499716462</v>
      </c>
      <c r="AU303">
        <v>0.95216631587617706</v>
      </c>
    </row>
    <row r="304" spans="1:47" x14ac:dyDescent="0.2">
      <c r="A304">
        <v>298</v>
      </c>
      <c r="B304">
        <v>0.97458632570957415</v>
      </c>
      <c r="C304">
        <v>1.0086144110716264</v>
      </c>
      <c r="D304">
        <v>1.0324506167791969</v>
      </c>
      <c r="E304">
        <v>1.2407050378966054</v>
      </c>
      <c r="F304">
        <v>1.5988500939746442</v>
      </c>
      <c r="G304">
        <v>1.4852426132904506</v>
      </c>
      <c r="H304">
        <v>1.3262724782495596</v>
      </c>
      <c r="I304">
        <v>1.1648923270810956</v>
      </c>
      <c r="J304">
        <v>1.0666522610474152</v>
      </c>
      <c r="K304">
        <v>1.0837963445418171</v>
      </c>
      <c r="L304">
        <v>1.0703078214824004</v>
      </c>
      <c r="M304">
        <v>1.0723314388233263</v>
      </c>
      <c r="N304">
        <v>1.0976654626405848</v>
      </c>
      <c r="O304">
        <v>1.1186230012181178</v>
      </c>
      <c r="P304">
        <v>1.1287374435800193</v>
      </c>
      <c r="Q304">
        <v>1.111648192803445</v>
      </c>
      <c r="R304">
        <v>1.0983298046341843</v>
      </c>
      <c r="S304">
        <v>1.0832991364923281</v>
      </c>
      <c r="T304">
        <v>1.0778182037954585</v>
      </c>
      <c r="U304">
        <v>1.0701087151580444</v>
      </c>
      <c r="V304">
        <v>1.0604870694204416</v>
      </c>
      <c r="W304">
        <v>1.0535095663275384</v>
      </c>
      <c r="X304">
        <v>1.0470077134166056</v>
      </c>
      <c r="Y304">
        <v>1.0399952122136271</v>
      </c>
      <c r="Z304">
        <v>1.0366325728323043</v>
      </c>
      <c r="AA304">
        <v>1.0322159150730557</v>
      </c>
      <c r="AB304">
        <v>1.0275570216121923</v>
      </c>
      <c r="AC304">
        <v>1.0261713886830923</v>
      </c>
      <c r="AD304">
        <v>1.0254774618960734</v>
      </c>
      <c r="AE304">
        <v>1.0212422074709522</v>
      </c>
      <c r="AF304">
        <v>1.0156925785497932</v>
      </c>
      <c r="AG304">
        <v>1.0095035301234894</v>
      </c>
      <c r="AH304">
        <v>1.0038936805723933</v>
      </c>
      <c r="AI304">
        <v>0.99878429384556933</v>
      </c>
      <c r="AJ304">
        <v>0.99426618540538991</v>
      </c>
      <c r="AK304">
        <v>0.99000018762465236</v>
      </c>
      <c r="AL304">
        <v>0.98606821352741925</v>
      </c>
      <c r="AM304">
        <v>0.98229899929387798</v>
      </c>
      <c r="AN304">
        <v>0.97836575905900935</v>
      </c>
      <c r="AO304">
        <v>0.97409965083120453</v>
      </c>
      <c r="AP304">
        <v>0.96982682671144482</v>
      </c>
      <c r="AQ304">
        <v>0.96556272853962477</v>
      </c>
      <c r="AR304">
        <v>0.9614308003819928</v>
      </c>
      <c r="AS304">
        <v>0.95740485097326311</v>
      </c>
      <c r="AT304">
        <v>0.9534657115927555</v>
      </c>
      <c r="AU304">
        <v>0.94955342701501588</v>
      </c>
    </row>
    <row r="305" spans="1:47" x14ac:dyDescent="0.2">
      <c r="A305">
        <v>299</v>
      </c>
      <c r="B305">
        <v>0.97458632570957415</v>
      </c>
      <c r="C305">
        <v>1.0086144110716264</v>
      </c>
      <c r="D305">
        <v>1.0324506167791969</v>
      </c>
      <c r="E305">
        <v>1.2407050378966054</v>
      </c>
      <c r="F305">
        <v>1.5988500939746442</v>
      </c>
      <c r="G305">
        <v>1.4852426132904506</v>
      </c>
      <c r="H305">
        <v>1.3242625106181092</v>
      </c>
      <c r="I305">
        <v>1.1628261139405593</v>
      </c>
      <c r="J305">
        <v>1.0644523790961504</v>
      </c>
      <c r="K305">
        <v>1.0812785262711533</v>
      </c>
      <c r="L305">
        <v>1.0675235291930112</v>
      </c>
      <c r="M305">
        <v>1.069622541001527</v>
      </c>
      <c r="N305">
        <v>1.0969491496896664</v>
      </c>
      <c r="O305">
        <v>1.118083293253658</v>
      </c>
      <c r="P305">
        <v>1.128394368207456</v>
      </c>
      <c r="Q305">
        <v>1.1115123177242427</v>
      </c>
      <c r="R305">
        <v>1.0984024801808372</v>
      </c>
      <c r="S305">
        <v>1.0835318128017182</v>
      </c>
      <c r="T305">
        <v>1.0782623593949128</v>
      </c>
      <c r="U305">
        <v>1.0708046644906051</v>
      </c>
      <c r="V305">
        <v>1.0614594418080927</v>
      </c>
      <c r="W305">
        <v>1.0547308432606388</v>
      </c>
      <c r="X305">
        <v>1.0484929130574736</v>
      </c>
      <c r="Y305">
        <v>1.0417561060971692</v>
      </c>
      <c r="Z305">
        <v>1.0386491299845617</v>
      </c>
      <c r="AA305">
        <v>1.0345096246409236</v>
      </c>
      <c r="AB305">
        <v>1.0300161695347405</v>
      </c>
      <c r="AC305">
        <v>1.0287952632432962</v>
      </c>
      <c r="AD305">
        <v>1.0282614839322886</v>
      </c>
      <c r="AE305">
        <v>1.0241551301631593</v>
      </c>
      <c r="AF305">
        <v>1.0187400123185675</v>
      </c>
      <c r="AG305">
        <v>1.0126797039733928</v>
      </c>
      <c r="AH305">
        <v>1.0071766660156376</v>
      </c>
      <c r="AI305">
        <v>1.0021866736538163</v>
      </c>
      <c r="AJ305">
        <v>0.99779410588526529</v>
      </c>
      <c r="AK305">
        <v>0.99362685406074069</v>
      </c>
      <c r="AL305">
        <v>0.98981894306061813</v>
      </c>
      <c r="AM305">
        <v>0.98617223176313318</v>
      </c>
      <c r="AN305">
        <v>0.98233225355157083</v>
      </c>
      <c r="AO305">
        <v>0.97818482725612421</v>
      </c>
      <c r="AP305">
        <v>0.97402979412623825</v>
      </c>
      <c r="AQ305">
        <v>0.96978768044307506</v>
      </c>
      <c r="AR305">
        <v>0.96567245082691044</v>
      </c>
      <c r="AS305">
        <v>0.96165796721757735</v>
      </c>
      <c r="AT305">
        <v>0.9577232631934347</v>
      </c>
      <c r="AU305">
        <v>0.95380934919928473</v>
      </c>
    </row>
    <row r="306" spans="1:47" x14ac:dyDescent="0.2">
      <c r="A306">
        <v>300</v>
      </c>
      <c r="B306">
        <v>0.97458632570957415</v>
      </c>
      <c r="C306">
        <v>1.0086144110716264</v>
      </c>
      <c r="D306">
        <v>1.0324506167791969</v>
      </c>
      <c r="E306">
        <v>1.2407050378966054</v>
      </c>
      <c r="F306">
        <v>1.5988500939746442</v>
      </c>
      <c r="G306">
        <v>1.4852426132904506</v>
      </c>
      <c r="H306">
        <v>1.3242468895361965</v>
      </c>
      <c r="I306">
        <v>1.1627642979241439</v>
      </c>
      <c r="J306">
        <v>1.064219569160054</v>
      </c>
      <c r="K306">
        <v>1.0809898626176322</v>
      </c>
      <c r="L306">
        <v>1.0671310463917401</v>
      </c>
      <c r="M306">
        <v>1.0690945475469169</v>
      </c>
      <c r="N306">
        <v>1.0965309903029854</v>
      </c>
      <c r="O306">
        <v>1.1175711207051555</v>
      </c>
      <c r="P306">
        <v>1.1277841164971636</v>
      </c>
      <c r="Q306">
        <v>1.1108076306001355</v>
      </c>
      <c r="R306">
        <v>1.0976075008345654</v>
      </c>
      <c r="S306">
        <v>1.0826287045721288</v>
      </c>
      <c r="T306">
        <v>1.0772490771380407</v>
      </c>
      <c r="U306">
        <v>1.0696371678539816</v>
      </c>
      <c r="V306">
        <v>1.0601502065533597</v>
      </c>
      <c r="W306">
        <v>1.0532692477622303</v>
      </c>
      <c r="X306">
        <v>1.0468535785385589</v>
      </c>
      <c r="Y306">
        <v>1.0399655064080262</v>
      </c>
      <c r="Z306">
        <v>1.0366842249535786</v>
      </c>
      <c r="AA306">
        <v>1.0324552114955918</v>
      </c>
      <c r="AB306">
        <v>1.0278538129724524</v>
      </c>
      <c r="AC306">
        <v>1.0265276054965007</v>
      </c>
      <c r="AD306">
        <v>1.0259032848815131</v>
      </c>
      <c r="AE306">
        <v>1.0216994484928494</v>
      </c>
      <c r="AF306">
        <v>1.0161975830831969</v>
      </c>
      <c r="AG306">
        <v>1.010041094680957</v>
      </c>
      <c r="AH306">
        <v>1.0044432684767539</v>
      </c>
      <c r="AI306">
        <v>0.99936448424894797</v>
      </c>
      <c r="AJ306">
        <v>0.99488397906978365</v>
      </c>
      <c r="AK306">
        <v>0.99063522772995505</v>
      </c>
      <c r="AL306">
        <v>0.98674111991201419</v>
      </c>
      <c r="AM306">
        <v>0.98300761241123602</v>
      </c>
      <c r="AN306">
        <v>0.97908226007361976</v>
      </c>
      <c r="AO306">
        <v>0.97484798012523011</v>
      </c>
      <c r="AP306">
        <v>0.97060967237714546</v>
      </c>
      <c r="AQ306">
        <v>0.96632523977524698</v>
      </c>
      <c r="AR306">
        <v>0.96217410135316017</v>
      </c>
      <c r="AS306">
        <v>0.9581302378606138</v>
      </c>
      <c r="AT306">
        <v>0.95416903490368166</v>
      </c>
      <c r="AU306">
        <v>0.95023287516120858</v>
      </c>
    </row>
    <row r="307" spans="1:47" x14ac:dyDescent="0.2">
      <c r="A307">
        <v>301</v>
      </c>
      <c r="B307">
        <v>0.74782525664512844</v>
      </c>
      <c r="C307">
        <v>0.75765931129724196</v>
      </c>
      <c r="D307">
        <v>0.77776287221454288</v>
      </c>
      <c r="E307">
        <v>0.95722612488835601</v>
      </c>
      <c r="F307">
        <v>1.379660837637632</v>
      </c>
      <c r="G307">
        <v>1.235703126018882</v>
      </c>
      <c r="H307">
        <v>1.0691167616228312</v>
      </c>
      <c r="I307">
        <v>0.91106618518471094</v>
      </c>
      <c r="J307">
        <v>0.80817198939106116</v>
      </c>
      <c r="K307">
        <v>0.82547440036144559</v>
      </c>
      <c r="L307">
        <v>0.81392747162223822</v>
      </c>
      <c r="M307">
        <v>0.8177726425855939</v>
      </c>
      <c r="N307">
        <v>0.84237426760259049</v>
      </c>
      <c r="O307">
        <v>0.86522732089792476</v>
      </c>
      <c r="P307">
        <v>0.87581876333452346</v>
      </c>
      <c r="Q307">
        <v>0.8602412987822321</v>
      </c>
      <c r="R307">
        <v>0.84903497933375616</v>
      </c>
      <c r="S307">
        <v>0.83314575496440513</v>
      </c>
      <c r="T307">
        <v>0.83029368053148211</v>
      </c>
      <c r="U307">
        <v>0.82308202418296217</v>
      </c>
      <c r="V307">
        <v>0.81555812869279032</v>
      </c>
      <c r="W307">
        <v>0.81026947104120406</v>
      </c>
      <c r="X307">
        <v>0.80414663435708955</v>
      </c>
      <c r="Y307">
        <v>0.7991749600350061</v>
      </c>
      <c r="Z307">
        <v>0.79648833921245332</v>
      </c>
      <c r="AA307">
        <v>0.79671383932442963</v>
      </c>
      <c r="AB307">
        <v>0.79387454283174996</v>
      </c>
      <c r="AC307">
        <v>0.79361497154569005</v>
      </c>
      <c r="AD307">
        <v>0.79448139281988461</v>
      </c>
      <c r="AE307">
        <v>0.79117801595088355</v>
      </c>
      <c r="AF307">
        <v>0.78672768444162644</v>
      </c>
      <c r="AG307">
        <v>0.78160221633154459</v>
      </c>
      <c r="AH307">
        <v>0.77707077371046707</v>
      </c>
      <c r="AI307">
        <v>0.77321490204012933</v>
      </c>
      <c r="AJ307">
        <v>0.76998270961948512</v>
      </c>
      <c r="AK307">
        <v>0.76711001762754349</v>
      </c>
      <c r="AL307">
        <v>0.76436149389095553</v>
      </c>
      <c r="AM307">
        <v>0.76173980854511758</v>
      </c>
      <c r="AN307">
        <v>0.75893868560155597</v>
      </c>
      <c r="AO307">
        <v>0.75580684627532357</v>
      </c>
      <c r="AP307">
        <v>0.7526682254068443</v>
      </c>
      <c r="AQ307">
        <v>0.7479297524529015</v>
      </c>
      <c r="AR307">
        <v>0.74330495313281297</v>
      </c>
      <c r="AS307">
        <v>0.73876579873388837</v>
      </c>
      <c r="AT307">
        <v>0.73428869306291344</v>
      </c>
      <c r="AU307">
        <v>0.72980047791198732</v>
      </c>
    </row>
    <row r="308" spans="1:47" x14ac:dyDescent="0.2">
      <c r="A308">
        <v>302</v>
      </c>
      <c r="B308">
        <v>0.74782525664512844</v>
      </c>
      <c r="C308">
        <v>0.75765931129724196</v>
      </c>
      <c r="D308">
        <v>0.77776287221454288</v>
      </c>
      <c r="E308">
        <v>0.95722612488835601</v>
      </c>
      <c r="F308">
        <v>1.379660837637632</v>
      </c>
      <c r="G308">
        <v>1.235703126018882</v>
      </c>
      <c r="H308">
        <v>1.0687642062352063</v>
      </c>
      <c r="I308">
        <v>0.91055439950083106</v>
      </c>
      <c r="J308">
        <v>0.80729089914135155</v>
      </c>
      <c r="K308">
        <v>0.82440013788945898</v>
      </c>
      <c r="L308">
        <v>0.81257225877315675</v>
      </c>
      <c r="M308">
        <v>0.81611926674804736</v>
      </c>
      <c r="N308">
        <v>0.84129024277601916</v>
      </c>
      <c r="O308">
        <v>0.86395793658844855</v>
      </c>
      <c r="P308">
        <v>0.87437094754669686</v>
      </c>
      <c r="Q308">
        <v>0.85862090865980045</v>
      </c>
      <c r="R308">
        <v>0.84726104824081139</v>
      </c>
      <c r="S308">
        <v>0.83116240451464696</v>
      </c>
      <c r="T308">
        <v>0.82812643309984491</v>
      </c>
      <c r="U308">
        <v>0.82064033058687613</v>
      </c>
      <c r="V308">
        <v>0.81289456372615454</v>
      </c>
      <c r="W308">
        <v>0.80736957712761404</v>
      </c>
      <c r="X308">
        <v>0.80095447740547887</v>
      </c>
      <c r="Y308">
        <v>0.79576868964384306</v>
      </c>
      <c r="Z308">
        <v>0.79281820714312912</v>
      </c>
      <c r="AA308">
        <v>0.79297825475506889</v>
      </c>
      <c r="AB308">
        <v>0.78998897112234201</v>
      </c>
      <c r="AC308">
        <v>0.78958296295110875</v>
      </c>
      <c r="AD308">
        <v>0.79033927404326376</v>
      </c>
      <c r="AE308">
        <v>0.78690479055816909</v>
      </c>
      <c r="AF308">
        <v>0.78234468036923155</v>
      </c>
      <c r="AG308">
        <v>0.77709446032904661</v>
      </c>
      <c r="AH308">
        <v>0.77244724203304649</v>
      </c>
      <c r="AI308">
        <v>0.76848544000923935</v>
      </c>
      <c r="AJ308">
        <v>0.76514898385729957</v>
      </c>
      <c r="AK308">
        <v>0.76218741318919914</v>
      </c>
      <c r="AL308">
        <v>0.75934850208729721</v>
      </c>
      <c r="AM308">
        <v>0.75663080741469402</v>
      </c>
      <c r="AN308">
        <v>0.75373779671271157</v>
      </c>
      <c r="AO308">
        <v>0.75051246595203036</v>
      </c>
      <c r="AP308">
        <v>0.74729537380805577</v>
      </c>
      <c r="AQ308">
        <v>0.74249882016500035</v>
      </c>
      <c r="AR308">
        <v>0.7378248534063484</v>
      </c>
      <c r="AS308">
        <v>0.73324548476056817</v>
      </c>
      <c r="AT308">
        <v>0.7287307874492247</v>
      </c>
      <c r="AU308">
        <v>0.72420981563313225</v>
      </c>
    </row>
    <row r="309" spans="1:47" x14ac:dyDescent="0.2">
      <c r="A309">
        <v>303</v>
      </c>
      <c r="B309">
        <v>0.74782525664512844</v>
      </c>
      <c r="C309">
        <v>0.75765931129724196</v>
      </c>
      <c r="D309">
        <v>0.77776287221454288</v>
      </c>
      <c r="E309">
        <v>0.95722612488835601</v>
      </c>
      <c r="F309">
        <v>1.379660837637632</v>
      </c>
      <c r="G309">
        <v>1.235703126018882</v>
      </c>
      <c r="H309">
        <v>1.0707705195949506</v>
      </c>
      <c r="I309">
        <v>0.91234672682024842</v>
      </c>
      <c r="J309">
        <v>0.80898055772839761</v>
      </c>
      <c r="K309">
        <v>0.82636388488533496</v>
      </c>
      <c r="L309">
        <v>0.81456922525974318</v>
      </c>
      <c r="M309">
        <v>0.81776459703225257</v>
      </c>
      <c r="N309">
        <v>0.84103844815636419</v>
      </c>
      <c r="O309">
        <v>0.86333449235159143</v>
      </c>
      <c r="P309">
        <v>0.87334595495424627</v>
      </c>
      <c r="Q309">
        <v>0.85717461341496226</v>
      </c>
      <c r="R309">
        <v>0.84542947967843296</v>
      </c>
      <c r="S309">
        <v>0.82899322568734612</v>
      </c>
      <c r="T309">
        <v>0.82551258173369113</v>
      </c>
      <c r="U309">
        <v>0.81754645731320896</v>
      </c>
      <c r="V309">
        <v>0.80926892973345865</v>
      </c>
      <c r="W309">
        <v>0.8032275046023728</v>
      </c>
      <c r="X309">
        <v>0.79634787410611785</v>
      </c>
      <c r="Y309">
        <v>0.79066992390873481</v>
      </c>
      <c r="Z309">
        <v>0.78726441582002549</v>
      </c>
      <c r="AA309">
        <v>0.78698430257157892</v>
      </c>
      <c r="AB309">
        <v>0.78369290684039838</v>
      </c>
      <c r="AC309">
        <v>0.7830212243169844</v>
      </c>
      <c r="AD309">
        <v>0.78352736702102765</v>
      </c>
      <c r="AE309">
        <v>0.77987789431496324</v>
      </c>
      <c r="AF309">
        <v>0.77512624995852741</v>
      </c>
      <c r="AG309">
        <v>0.76968387106623171</v>
      </c>
      <c r="AH309">
        <v>0.76488105908938697</v>
      </c>
      <c r="AI309">
        <v>0.76073723146550654</v>
      </c>
      <c r="AJ309">
        <v>0.75725282978477204</v>
      </c>
      <c r="AK309">
        <v>0.75412227187416503</v>
      </c>
      <c r="AL309">
        <v>0.75113570788751649</v>
      </c>
      <c r="AM309">
        <v>0.74828213057376292</v>
      </c>
      <c r="AN309">
        <v>0.74522943914029793</v>
      </c>
      <c r="AO309">
        <v>0.74187949221057603</v>
      </c>
      <c r="AP309">
        <v>0.73851285969352609</v>
      </c>
      <c r="AQ309">
        <v>0.73369373079958089</v>
      </c>
      <c r="AR309">
        <v>0.72900400263278275</v>
      </c>
      <c r="AS309">
        <v>0.72441546761302289</v>
      </c>
      <c r="AT309">
        <v>0.71990196605948731</v>
      </c>
      <c r="AU309">
        <v>0.71539060590735892</v>
      </c>
    </row>
    <row r="310" spans="1:47" x14ac:dyDescent="0.2">
      <c r="A310">
        <v>304</v>
      </c>
      <c r="B310">
        <v>0.74782525664512844</v>
      </c>
      <c r="C310">
        <v>0.75765931129724196</v>
      </c>
      <c r="D310">
        <v>0.77776287221454288</v>
      </c>
      <c r="E310">
        <v>0.95722612488835601</v>
      </c>
      <c r="F310">
        <v>1.379660837637632</v>
      </c>
      <c r="G310">
        <v>1.235703126018882</v>
      </c>
      <c r="H310">
        <v>1.0700655280873632</v>
      </c>
      <c r="I310">
        <v>0.91151005065598312</v>
      </c>
      <c r="J310">
        <v>0.80782269812598628</v>
      </c>
      <c r="K310">
        <v>0.82498747184267707</v>
      </c>
      <c r="L310">
        <v>0.81294699583858154</v>
      </c>
      <c r="M310">
        <v>0.8158600169376008</v>
      </c>
      <c r="N310">
        <v>0.83999358886755116</v>
      </c>
      <c r="O310">
        <v>0.86214131526581383</v>
      </c>
      <c r="P310">
        <v>0.87203572274755314</v>
      </c>
      <c r="Q310">
        <v>0.85575960635207582</v>
      </c>
      <c r="R310">
        <v>0.84390163232767867</v>
      </c>
      <c r="S310">
        <v>0.82732934821793969</v>
      </c>
      <c r="T310">
        <v>0.8237202146072774</v>
      </c>
      <c r="U310">
        <v>0.81555034500324486</v>
      </c>
      <c r="V310">
        <v>0.80711385741147901</v>
      </c>
      <c r="W310">
        <v>0.8009040452761137</v>
      </c>
      <c r="X310">
        <v>0.79379553764545774</v>
      </c>
      <c r="Y310">
        <v>0.78796475834640411</v>
      </c>
      <c r="Z310">
        <v>0.78436972610120348</v>
      </c>
      <c r="AA310">
        <v>0.78403430887314152</v>
      </c>
      <c r="AB310">
        <v>0.7806387602620326</v>
      </c>
      <c r="AC310">
        <v>0.77985830643239129</v>
      </c>
      <c r="AD310">
        <v>0.78027789759589838</v>
      </c>
      <c r="AE310">
        <v>0.77652510315971945</v>
      </c>
      <c r="AF310">
        <v>0.77168579639603041</v>
      </c>
      <c r="AG310">
        <v>0.76615407029008797</v>
      </c>
      <c r="AH310">
        <v>0.76124728303952172</v>
      </c>
      <c r="AI310">
        <v>0.75704397642587495</v>
      </c>
      <c r="AJ310">
        <v>0.75345958310320249</v>
      </c>
      <c r="AK310">
        <v>0.7502764994235317</v>
      </c>
      <c r="AL310">
        <v>0.74721190120623482</v>
      </c>
      <c r="AM310">
        <v>0.74427885722980369</v>
      </c>
      <c r="AN310">
        <v>0.74116304282379553</v>
      </c>
      <c r="AO310">
        <v>0.73773016613888776</v>
      </c>
      <c r="AP310">
        <v>0.7343222810965998</v>
      </c>
      <c r="AQ310">
        <v>0.72945678651636359</v>
      </c>
      <c r="AR310">
        <v>0.72472796896965097</v>
      </c>
      <c r="AS310">
        <v>0.72010767071749038</v>
      </c>
      <c r="AT310">
        <v>0.71556453620810789</v>
      </c>
      <c r="AU310">
        <v>0.7110275137295321</v>
      </c>
    </row>
    <row r="311" spans="1:47" x14ac:dyDescent="0.2">
      <c r="A311">
        <v>305</v>
      </c>
      <c r="B311">
        <v>0.74782525664512844</v>
      </c>
      <c r="C311">
        <v>0.75765931129724196</v>
      </c>
      <c r="D311">
        <v>0.77776287221454288</v>
      </c>
      <c r="E311">
        <v>0.95722612488835601</v>
      </c>
      <c r="F311">
        <v>1.379660837637632</v>
      </c>
      <c r="G311">
        <v>1.235703126018882</v>
      </c>
      <c r="H311">
        <v>1.0686358576878305</v>
      </c>
      <c r="I311">
        <v>0.91021312196885906</v>
      </c>
      <c r="J311">
        <v>0.8065434067057925</v>
      </c>
      <c r="K311">
        <v>0.82350207763197525</v>
      </c>
      <c r="L311">
        <v>0.81139295139662115</v>
      </c>
      <c r="M311">
        <v>0.81457118208522783</v>
      </c>
      <c r="N311">
        <v>0.8400913598652886</v>
      </c>
      <c r="O311">
        <v>0.86251631952130536</v>
      </c>
      <c r="P311">
        <v>0.87268687527454925</v>
      </c>
      <c r="Q311">
        <v>0.85669958137826208</v>
      </c>
      <c r="R311">
        <v>0.84512243207132265</v>
      </c>
      <c r="S311">
        <v>0.82878059257611725</v>
      </c>
      <c r="T311">
        <v>0.8254862679468945</v>
      </c>
      <c r="U311">
        <v>0.81765991498255897</v>
      </c>
      <c r="V311">
        <v>0.8096019287802606</v>
      </c>
      <c r="W311">
        <v>0.80375685471366032</v>
      </c>
      <c r="X311">
        <v>0.79699302279167528</v>
      </c>
      <c r="Y311">
        <v>0.79151178500750274</v>
      </c>
      <c r="Z311">
        <v>0.78824048486874343</v>
      </c>
      <c r="AA311">
        <v>0.78822176982015957</v>
      </c>
      <c r="AB311">
        <v>0.7850386843879873</v>
      </c>
      <c r="AC311">
        <v>0.78444640730312976</v>
      </c>
      <c r="AD311">
        <v>0.78504768020476234</v>
      </c>
      <c r="AE311">
        <v>0.78145261920994746</v>
      </c>
      <c r="AF311">
        <v>0.77675261292838793</v>
      </c>
      <c r="AG311">
        <v>0.77135888919950268</v>
      </c>
      <c r="AH311">
        <v>0.76657496625665711</v>
      </c>
      <c r="AI311">
        <v>0.76248584712681677</v>
      </c>
      <c r="AJ311">
        <v>0.75902714222142897</v>
      </c>
      <c r="AK311">
        <v>0.75595206399491544</v>
      </c>
      <c r="AL311">
        <v>0.75299734135564167</v>
      </c>
      <c r="AM311">
        <v>0.75016472245207433</v>
      </c>
      <c r="AN311">
        <v>0.74716210666663463</v>
      </c>
      <c r="AO311">
        <v>0.74382708332315395</v>
      </c>
      <c r="AP311">
        <v>0.74050811136826933</v>
      </c>
      <c r="AQ311">
        <v>0.73566300350500791</v>
      </c>
      <c r="AR311">
        <v>0.73094861626255747</v>
      </c>
      <c r="AS311">
        <v>0.72633693717718273</v>
      </c>
      <c r="AT311">
        <v>0.72179495066601695</v>
      </c>
      <c r="AU311">
        <v>0.71725259415714238</v>
      </c>
    </row>
    <row r="312" spans="1:47" x14ac:dyDescent="0.2">
      <c r="A312">
        <v>306</v>
      </c>
      <c r="B312">
        <v>0.74782525664512844</v>
      </c>
      <c r="C312">
        <v>0.75765931129724196</v>
      </c>
      <c r="D312">
        <v>0.77776287221454288</v>
      </c>
      <c r="E312">
        <v>0.95722612488835601</v>
      </c>
      <c r="F312">
        <v>1.379660837637632</v>
      </c>
      <c r="G312">
        <v>1.235703126018882</v>
      </c>
      <c r="H312">
        <v>1.0686016670238683</v>
      </c>
      <c r="I312">
        <v>0.91009912184941044</v>
      </c>
      <c r="J312">
        <v>0.80616704068873546</v>
      </c>
      <c r="K312">
        <v>0.82304321590513529</v>
      </c>
      <c r="L312">
        <v>0.81078032089785967</v>
      </c>
      <c r="M312">
        <v>0.81375582666118274</v>
      </c>
      <c r="N312">
        <v>0.83944954676928996</v>
      </c>
      <c r="O312">
        <v>0.86173841610797564</v>
      </c>
      <c r="P312">
        <v>0.87176955868711803</v>
      </c>
      <c r="Q312">
        <v>0.85565217740921118</v>
      </c>
      <c r="R312">
        <v>0.84395352055671147</v>
      </c>
      <c r="S312">
        <v>0.82746069474936246</v>
      </c>
      <c r="T312">
        <v>0.82402154115956272</v>
      </c>
      <c r="U312">
        <v>0.81598762444298534</v>
      </c>
      <c r="V312">
        <v>0.80774900986320775</v>
      </c>
      <c r="W312">
        <v>0.80171231940670296</v>
      </c>
      <c r="X312">
        <v>0.79472379877281929</v>
      </c>
      <c r="Y312">
        <v>0.78906440514978515</v>
      </c>
      <c r="Z312">
        <v>0.7855854452758142</v>
      </c>
      <c r="AA312">
        <v>0.78548904411453579</v>
      </c>
      <c r="AB312">
        <v>0.78218500188782736</v>
      </c>
      <c r="AC312">
        <v>0.78147595261177905</v>
      </c>
      <c r="AD312">
        <v>0.78198259630100608</v>
      </c>
      <c r="AE312">
        <v>0.77828354874044881</v>
      </c>
      <c r="AF312">
        <v>0.77349562530796945</v>
      </c>
      <c r="AG312">
        <v>0.76800312279429095</v>
      </c>
      <c r="AH312">
        <v>0.76312384976335157</v>
      </c>
      <c r="AI312">
        <v>0.75894884574087129</v>
      </c>
      <c r="AJ312">
        <v>0.75540674195236912</v>
      </c>
      <c r="AK312">
        <v>0.75225784678294272</v>
      </c>
      <c r="AL312">
        <v>0.74922403502247215</v>
      </c>
      <c r="AM312">
        <v>0.74631266253127537</v>
      </c>
      <c r="AN312">
        <v>0.74323409779957716</v>
      </c>
      <c r="AO312">
        <v>0.73982228622212465</v>
      </c>
      <c r="AP312">
        <v>0.73643185034673408</v>
      </c>
      <c r="AQ312">
        <v>0.73154068069107814</v>
      </c>
      <c r="AR312">
        <v>0.72678716840326263</v>
      </c>
      <c r="AS312">
        <v>0.7221433594559038</v>
      </c>
      <c r="AT312">
        <v>0.71757178590582804</v>
      </c>
      <c r="AU312">
        <v>0.71300397990843711</v>
      </c>
    </row>
    <row r="313" spans="1:47" x14ac:dyDescent="0.2">
      <c r="A313">
        <v>307</v>
      </c>
      <c r="B313">
        <v>1.1131036391441227</v>
      </c>
      <c r="C313">
        <v>1.1624531978754307</v>
      </c>
      <c r="D313">
        <v>1.1883010959475395</v>
      </c>
      <c r="E313">
        <v>1.4146557993309115</v>
      </c>
      <c r="F313">
        <v>1.7318728253694846</v>
      </c>
      <c r="G313">
        <v>1.6377665961553478</v>
      </c>
      <c r="H313">
        <v>1.4807984770379599</v>
      </c>
      <c r="I313">
        <v>1.3176228711425129</v>
      </c>
      <c r="J313">
        <v>1.2229061986487344</v>
      </c>
      <c r="K313">
        <v>1.2403827250239576</v>
      </c>
      <c r="L313">
        <v>1.2259589645337594</v>
      </c>
      <c r="M313">
        <v>1.2274574284128932</v>
      </c>
      <c r="N313">
        <v>1.2564352657941298</v>
      </c>
      <c r="O313">
        <v>1.2768718937722046</v>
      </c>
      <c r="P313">
        <v>1.2874742023615577</v>
      </c>
      <c r="Q313">
        <v>1.2703488509034118</v>
      </c>
      <c r="R313">
        <v>1.2566892961910892</v>
      </c>
      <c r="S313">
        <v>1.2433568078855222</v>
      </c>
      <c r="T313">
        <v>1.2373862807213065</v>
      </c>
      <c r="U313">
        <v>1.2307969330105379</v>
      </c>
      <c r="V313">
        <v>1.2212241796415251</v>
      </c>
      <c r="W313">
        <v>1.2144858823707192</v>
      </c>
      <c r="X313">
        <v>1.2091215416759054</v>
      </c>
      <c r="Y313">
        <v>1.2019798441376075</v>
      </c>
      <c r="Z313">
        <v>1.1993701586164796</v>
      </c>
      <c r="AA313">
        <v>1.1927637140502587</v>
      </c>
      <c r="AB313">
        <v>1.1876997319670624</v>
      </c>
      <c r="AC313">
        <v>1.1863351577708618</v>
      </c>
      <c r="AD313">
        <v>1.1852872430585715</v>
      </c>
      <c r="AE313">
        <v>1.1810708456887413</v>
      </c>
      <c r="AF313">
        <v>1.1753873848527727</v>
      </c>
      <c r="AG313">
        <v>1.1690853628632742</v>
      </c>
      <c r="AH313">
        <v>1.1632956453146599</v>
      </c>
      <c r="AI313">
        <v>1.1578842718019018</v>
      </c>
      <c r="AJ313">
        <v>1.1530388286570208</v>
      </c>
      <c r="AK313">
        <v>1.1482986743378938</v>
      </c>
      <c r="AL313">
        <v>1.1440713545112269</v>
      </c>
      <c r="AM313">
        <v>1.1400224115179216</v>
      </c>
      <c r="AN313">
        <v>1.1357543554034135</v>
      </c>
      <c r="AO313">
        <v>1.1311879935814806</v>
      </c>
      <c r="AP313">
        <v>1.1265880656706186</v>
      </c>
      <c r="AQ313">
        <v>1.1227435173533946</v>
      </c>
      <c r="AR313">
        <v>1.1190248953856003</v>
      </c>
      <c r="AS313">
        <v>1.1154115266568487</v>
      </c>
      <c r="AT313">
        <v>1.1118976403183796</v>
      </c>
      <c r="AU313">
        <v>1.1084335917949264</v>
      </c>
    </row>
    <row r="314" spans="1:47" x14ac:dyDescent="0.2">
      <c r="A314">
        <v>308</v>
      </c>
      <c r="B314">
        <v>1.1131036391441227</v>
      </c>
      <c r="C314">
        <v>1.1624531978754307</v>
      </c>
      <c r="D314">
        <v>1.1883010959475395</v>
      </c>
      <c r="E314">
        <v>1.4146557993309115</v>
      </c>
      <c r="F314">
        <v>1.7318728253694846</v>
      </c>
      <c r="G314">
        <v>1.6377665961553478</v>
      </c>
      <c r="H314">
        <v>1.4806681058222713</v>
      </c>
      <c r="I314">
        <v>1.3174678067905965</v>
      </c>
      <c r="J314">
        <v>1.2227181822805824</v>
      </c>
      <c r="K314">
        <v>1.2401666510128664</v>
      </c>
      <c r="L314">
        <v>1.225707584143624</v>
      </c>
      <c r="M314">
        <v>1.2271790637386735</v>
      </c>
      <c r="N314">
        <v>1.2562960987480614</v>
      </c>
      <c r="O314">
        <v>1.2767144461340267</v>
      </c>
      <c r="P314">
        <v>1.2872946450517286</v>
      </c>
      <c r="Q314">
        <v>1.2701425562314352</v>
      </c>
      <c r="R314">
        <v>1.2564523917198973</v>
      </c>
      <c r="S314">
        <v>1.2430820679834889</v>
      </c>
      <c r="T314">
        <v>1.237069036577513</v>
      </c>
      <c r="U314">
        <v>1.230423876699694</v>
      </c>
      <c r="V314">
        <v>1.2207972649851386</v>
      </c>
      <c r="W314">
        <v>1.2140004955753634</v>
      </c>
      <c r="X314">
        <v>1.2085703296704959</v>
      </c>
      <c r="Y314">
        <v>1.2013686675141844</v>
      </c>
      <c r="Z314">
        <v>1.198690345919371</v>
      </c>
      <c r="AA314">
        <v>1.1920402969221346</v>
      </c>
      <c r="AB314">
        <v>1.1869375329952496</v>
      </c>
      <c r="AC314">
        <v>1.185535855049018</v>
      </c>
      <c r="AD314">
        <v>1.1844543307849718</v>
      </c>
      <c r="AE314">
        <v>1.1802027097205023</v>
      </c>
      <c r="AF314">
        <v>1.1744872605109975</v>
      </c>
      <c r="AG314">
        <v>1.1681484180461876</v>
      </c>
      <c r="AH314">
        <v>1.1623230940183471</v>
      </c>
      <c r="AI314">
        <v>1.1568767558465911</v>
      </c>
      <c r="AJ314">
        <v>1.151997493389127</v>
      </c>
      <c r="AK314">
        <v>1.1472255971054552</v>
      </c>
      <c r="AL314">
        <v>1.1429635666343989</v>
      </c>
      <c r="AM314">
        <v>1.1388808092190614</v>
      </c>
      <c r="AN314">
        <v>1.1345779386147672</v>
      </c>
      <c r="AO314">
        <v>1.1299774499291098</v>
      </c>
      <c r="AP314">
        <v>1.1253445829220994</v>
      </c>
      <c r="AQ314">
        <v>1.1214849164138609</v>
      </c>
      <c r="AR314">
        <v>1.1177537693955713</v>
      </c>
      <c r="AS314">
        <v>1.1141305632846523</v>
      </c>
      <c r="AT314">
        <v>1.1106082220687219</v>
      </c>
      <c r="AU314">
        <v>1.1071376407464306</v>
      </c>
    </row>
    <row r="315" spans="1:47" x14ac:dyDescent="0.2">
      <c r="A315">
        <v>309</v>
      </c>
      <c r="B315">
        <v>1.1131036391441227</v>
      </c>
      <c r="C315">
        <v>1.1624531978754307</v>
      </c>
      <c r="D315">
        <v>1.1883010959475395</v>
      </c>
      <c r="E315">
        <v>1.4146557993309115</v>
      </c>
      <c r="F315">
        <v>1.7318728253694846</v>
      </c>
      <c r="G315">
        <v>1.6377665961553478</v>
      </c>
      <c r="H315">
        <v>1.4815452630886634</v>
      </c>
      <c r="I315">
        <v>1.3183738121697508</v>
      </c>
      <c r="J315">
        <v>1.2236346036652868</v>
      </c>
      <c r="K315">
        <v>1.2411900657166046</v>
      </c>
      <c r="L315">
        <v>1.2267937663662787</v>
      </c>
      <c r="M315">
        <v>1.2281639438440435</v>
      </c>
      <c r="N315">
        <v>1.2564030289792107</v>
      </c>
      <c r="O315">
        <v>1.2766387831592674</v>
      </c>
      <c r="P315">
        <v>1.2869873276502339</v>
      </c>
      <c r="Q315">
        <v>1.2695530493492542</v>
      </c>
      <c r="R315">
        <v>1.2555463904218696</v>
      </c>
      <c r="S315">
        <v>1.2418407836869476</v>
      </c>
      <c r="T315">
        <v>1.2354350784948533</v>
      </c>
      <c r="U315">
        <v>1.22833414042127</v>
      </c>
      <c r="V315">
        <v>1.2182399431562883</v>
      </c>
      <c r="W315">
        <v>1.210983601204831</v>
      </c>
      <c r="X315">
        <v>1.2051213312627709</v>
      </c>
      <c r="Y315">
        <v>1.1975031665742408</v>
      </c>
      <c r="Z315">
        <v>1.1944093610872597</v>
      </c>
      <c r="AA315">
        <v>1.1873893044947137</v>
      </c>
      <c r="AB315">
        <v>1.1819998447472757</v>
      </c>
      <c r="AC315">
        <v>1.1803266473735063</v>
      </c>
      <c r="AD315">
        <v>1.1789954237680469</v>
      </c>
      <c r="AE315">
        <v>1.1745017548300516</v>
      </c>
      <c r="AF315">
        <v>1.1685558392701749</v>
      </c>
      <c r="AG315">
        <v>1.1619927498088434</v>
      </c>
      <c r="AH315">
        <v>1.1559442551328107</v>
      </c>
      <c r="AI315">
        <v>1.1502776496293332</v>
      </c>
      <c r="AJ315">
        <v>1.1451770386473714</v>
      </c>
      <c r="AK315">
        <v>1.1401856375313193</v>
      </c>
      <c r="AL315">
        <v>1.1357036154675342</v>
      </c>
      <c r="AM315">
        <v>1.1313996714277179</v>
      </c>
      <c r="AN315">
        <v>1.1268778404642938</v>
      </c>
      <c r="AO315">
        <v>1.1220579118371534</v>
      </c>
      <c r="AP315">
        <v>1.1172077666046596</v>
      </c>
      <c r="AQ315">
        <v>1.1132926016019176</v>
      </c>
      <c r="AR315">
        <v>1.109516908636798</v>
      </c>
      <c r="AS315">
        <v>1.10586038872694</v>
      </c>
      <c r="AT315">
        <v>1.102316015880457</v>
      </c>
      <c r="AU315">
        <v>1.098834646548825</v>
      </c>
    </row>
    <row r="316" spans="1:47" x14ac:dyDescent="0.2">
      <c r="A316">
        <v>310</v>
      </c>
      <c r="B316">
        <v>1.1131036391441227</v>
      </c>
      <c r="C316">
        <v>1.1624531978754307</v>
      </c>
      <c r="D316">
        <v>1.1883010959475395</v>
      </c>
      <c r="E316">
        <v>1.4146557993309115</v>
      </c>
      <c r="F316">
        <v>1.7318728253694846</v>
      </c>
      <c r="G316">
        <v>1.6377665961553478</v>
      </c>
      <c r="H316">
        <v>1.4815357981135897</v>
      </c>
      <c r="I316">
        <v>1.3183594401749985</v>
      </c>
      <c r="J316">
        <v>1.2236104559050875</v>
      </c>
      <c r="K316">
        <v>1.2411589892235324</v>
      </c>
      <c r="L316">
        <v>1.2267516861464769</v>
      </c>
      <c r="M316">
        <v>1.2281089129260141</v>
      </c>
      <c r="N316">
        <v>1.2563633325908228</v>
      </c>
      <c r="O316">
        <v>1.2765865337660143</v>
      </c>
      <c r="P316">
        <v>1.28691929166482</v>
      </c>
      <c r="Q316">
        <v>1.2694661059757437</v>
      </c>
      <c r="R316">
        <v>1.2554375847325572</v>
      </c>
      <c r="S316">
        <v>1.2417051362154394</v>
      </c>
      <c r="T316">
        <v>1.2352701549066056</v>
      </c>
      <c r="U316">
        <v>1.2281310152090568</v>
      </c>
      <c r="V316">
        <v>1.217998740491939</v>
      </c>
      <c r="W316">
        <v>1.2107014564982661</v>
      </c>
      <c r="X316">
        <v>1.2047926510183087</v>
      </c>
      <c r="Y316">
        <v>1.1971317814405873</v>
      </c>
      <c r="Z316">
        <v>1.1939891827777318</v>
      </c>
      <c r="AA316">
        <v>1.1869360170979926</v>
      </c>
      <c r="AB316">
        <v>1.1815187717567328</v>
      </c>
      <c r="AC316">
        <v>1.1798183396535109</v>
      </c>
      <c r="AD316">
        <v>1.1784627603608988</v>
      </c>
      <c r="AE316">
        <v>1.1739430040083876</v>
      </c>
      <c r="AF316">
        <v>1.16797308338635</v>
      </c>
      <c r="AG316">
        <v>1.1613833269528941</v>
      </c>
      <c r="AH316">
        <v>1.1553081346037175</v>
      </c>
      <c r="AI316">
        <v>1.14961589723652</v>
      </c>
      <c r="AJ316">
        <v>1.1444895427877255</v>
      </c>
      <c r="AK316">
        <v>1.139473639797427</v>
      </c>
      <c r="AL316">
        <v>1.134965784826675</v>
      </c>
      <c r="AM316">
        <v>1.1306355919679443</v>
      </c>
      <c r="AN316">
        <v>1.1260876025074678</v>
      </c>
      <c r="AO316">
        <v>1.1212408929474627</v>
      </c>
      <c r="AP316">
        <v>1.1163646570980585</v>
      </c>
      <c r="AQ316">
        <v>1.1124383304000354</v>
      </c>
      <c r="AR316">
        <v>1.1086534011491556</v>
      </c>
      <c r="AS316">
        <v>1.1049896442647018</v>
      </c>
      <c r="AT316">
        <v>1.1014391133990162</v>
      </c>
      <c r="AU316">
        <v>1.0979530494019569</v>
      </c>
    </row>
    <row r="317" spans="1:47" x14ac:dyDescent="0.2">
      <c r="A317">
        <v>311</v>
      </c>
      <c r="B317">
        <v>1.1131036391441227</v>
      </c>
      <c r="C317">
        <v>1.1624531978754307</v>
      </c>
      <c r="D317">
        <v>1.1883010959475395</v>
      </c>
      <c r="E317">
        <v>1.4146557993309115</v>
      </c>
      <c r="F317">
        <v>1.7318728253694846</v>
      </c>
      <c r="G317">
        <v>1.6377665961553478</v>
      </c>
      <c r="H317">
        <v>1.4806314377353955</v>
      </c>
      <c r="I317">
        <v>1.3173957625126271</v>
      </c>
      <c r="J317">
        <v>1.2225599018541209</v>
      </c>
      <c r="K317">
        <v>1.239968449437246</v>
      </c>
      <c r="L317">
        <v>1.2254362640969167</v>
      </c>
      <c r="M317">
        <v>1.2268080142872404</v>
      </c>
      <c r="N317">
        <v>1.2560000733712828</v>
      </c>
      <c r="O317">
        <v>1.276324079647579</v>
      </c>
      <c r="P317">
        <v>1.2867896418956892</v>
      </c>
      <c r="Q317">
        <v>1.2695007795828981</v>
      </c>
      <c r="R317">
        <v>1.2556578040683033</v>
      </c>
      <c r="S317">
        <v>1.2421161977036554</v>
      </c>
      <c r="T317">
        <v>1.2359056160835618</v>
      </c>
      <c r="U317">
        <v>1.2290231128879097</v>
      </c>
      <c r="V317">
        <v>1.2191593793562547</v>
      </c>
      <c r="W317">
        <v>1.2121250267499712</v>
      </c>
      <c r="X317">
        <v>1.2064494714645508</v>
      </c>
      <c r="Y317">
        <v>1.1990248081063661</v>
      </c>
      <c r="Z317">
        <v>1.1961170021006842</v>
      </c>
      <c r="AA317">
        <v>1.1892908208764652</v>
      </c>
      <c r="AB317">
        <v>1.1840361850689094</v>
      </c>
      <c r="AC317">
        <v>1.182488365807757</v>
      </c>
      <c r="AD317">
        <v>1.1812749231515001</v>
      </c>
      <c r="AE317">
        <v>1.1768896650324912</v>
      </c>
      <c r="AF317">
        <v>1.1710488842667459</v>
      </c>
      <c r="AG317">
        <v>1.1645819389363972</v>
      </c>
      <c r="AH317">
        <v>1.1586282199170599</v>
      </c>
      <c r="AI317">
        <v>1.1530575938304235</v>
      </c>
      <c r="AJ317">
        <v>1.1480528422536014</v>
      </c>
      <c r="AK317">
        <v>1.1431586866427565</v>
      </c>
      <c r="AL317">
        <v>1.1387724013557332</v>
      </c>
      <c r="AM317">
        <v>1.1345633490083209</v>
      </c>
      <c r="AN317">
        <v>1.1301360423242941</v>
      </c>
      <c r="AO317">
        <v>1.1254088410760177</v>
      </c>
      <c r="AP317">
        <v>1.1206513424934872</v>
      </c>
      <c r="AQ317">
        <v>1.1167509482302806</v>
      </c>
      <c r="AR317">
        <v>1.1129861337597344</v>
      </c>
      <c r="AS317">
        <v>1.1093365570117169</v>
      </c>
      <c r="AT317">
        <v>1.1057933456885209</v>
      </c>
      <c r="AU317">
        <v>1.1023081598091018</v>
      </c>
    </row>
    <row r="318" spans="1:47" x14ac:dyDescent="0.2">
      <c r="A318">
        <v>312</v>
      </c>
      <c r="B318">
        <v>1.1131036391441227</v>
      </c>
      <c r="C318">
        <v>1.1624531978754307</v>
      </c>
      <c r="D318">
        <v>1.1883010959475395</v>
      </c>
      <c r="E318">
        <v>1.4146557993309115</v>
      </c>
      <c r="F318">
        <v>1.7318728253694846</v>
      </c>
      <c r="G318">
        <v>1.6377665961553478</v>
      </c>
      <c r="H318">
        <v>1.480617245642021</v>
      </c>
      <c r="I318">
        <v>1.3173674251396765</v>
      </c>
      <c r="J318">
        <v>1.2224844266878727</v>
      </c>
      <c r="K318">
        <v>1.2398720131838961</v>
      </c>
      <c r="L318">
        <v>1.2253020791740667</v>
      </c>
      <c r="M318">
        <v>1.2266218188950639</v>
      </c>
      <c r="N318">
        <v>1.2558495907764669</v>
      </c>
      <c r="O318">
        <v>1.2761234064148912</v>
      </c>
      <c r="P318">
        <v>1.2865265767820908</v>
      </c>
      <c r="Q318">
        <v>1.26916450497804</v>
      </c>
      <c r="R318">
        <v>1.2552385711947773</v>
      </c>
      <c r="S318">
        <v>1.2415974976011848</v>
      </c>
      <c r="T318">
        <v>1.2352789345509456</v>
      </c>
      <c r="U318">
        <v>1.2282585794778129</v>
      </c>
      <c r="V318">
        <v>1.2182613058887213</v>
      </c>
      <c r="W318">
        <v>1.211088151853315</v>
      </c>
      <c r="X318">
        <v>1.2052600094617696</v>
      </c>
      <c r="Y318">
        <v>1.1977017871321696</v>
      </c>
      <c r="Z318">
        <v>1.1946466748775304</v>
      </c>
      <c r="AA318">
        <v>1.1877301131011382</v>
      </c>
      <c r="AB318">
        <v>1.1823840307854581</v>
      </c>
      <c r="AC318">
        <v>1.1807473956123169</v>
      </c>
      <c r="AD318">
        <v>1.1794552012391253</v>
      </c>
      <c r="AE318">
        <v>1.1749863602333863</v>
      </c>
      <c r="AF318">
        <v>1.1690690876319478</v>
      </c>
      <c r="AG318">
        <v>1.1625179313883427</v>
      </c>
      <c r="AH318">
        <v>1.1564802562233483</v>
      </c>
      <c r="AI318">
        <v>1.1508292515204515</v>
      </c>
      <c r="AJ318">
        <v>1.1457439941648897</v>
      </c>
      <c r="AK318">
        <v>1.1407733512515776</v>
      </c>
      <c r="AL318">
        <v>1.1363065913143942</v>
      </c>
      <c r="AM318">
        <v>1.1320159252090298</v>
      </c>
      <c r="AN318">
        <v>1.1275074012100248</v>
      </c>
      <c r="AO318">
        <v>1.1226971933627286</v>
      </c>
      <c r="AP318">
        <v>1.117858838181305</v>
      </c>
      <c r="AQ318">
        <v>1.1139229536634043</v>
      </c>
      <c r="AR318">
        <v>1.1101283354072349</v>
      </c>
      <c r="AS318">
        <v>1.1064548579309796</v>
      </c>
      <c r="AT318">
        <v>1.1028909019532558</v>
      </c>
      <c r="AU318">
        <v>1.099389277853603</v>
      </c>
    </row>
    <row r="319" spans="1:47" x14ac:dyDescent="0.2">
      <c r="A319">
        <v>313</v>
      </c>
      <c r="B319">
        <v>0.97263539193202497</v>
      </c>
      <c r="C319">
        <v>1.0060878792602999</v>
      </c>
      <c r="D319">
        <v>1.028977457842684</v>
      </c>
      <c r="E319">
        <v>1.2376891571849471</v>
      </c>
      <c r="F319">
        <v>1.5953202617327364</v>
      </c>
      <c r="G319">
        <v>1.4821175976034753</v>
      </c>
      <c r="H319">
        <v>1.3209015854356487</v>
      </c>
      <c r="I319">
        <v>1.1589587329600635</v>
      </c>
      <c r="J319">
        <v>1.0602280383402025</v>
      </c>
      <c r="K319">
        <v>1.0776235491910104</v>
      </c>
      <c r="L319">
        <v>1.0640861284699548</v>
      </c>
      <c r="M319">
        <v>1.0662649716351638</v>
      </c>
      <c r="N319">
        <v>1.0944660990850374</v>
      </c>
      <c r="O319">
        <v>1.1157424532373752</v>
      </c>
      <c r="P319">
        <v>1.1263066161942146</v>
      </c>
      <c r="Q319">
        <v>1.1098115828610542</v>
      </c>
      <c r="R319">
        <v>1.0972804976566741</v>
      </c>
      <c r="S319">
        <v>1.0831062966204428</v>
      </c>
      <c r="T319">
        <v>1.0785853188942862</v>
      </c>
      <c r="U319">
        <v>1.0719530989486692</v>
      </c>
      <c r="V319">
        <v>1.0633921226373717</v>
      </c>
      <c r="W319">
        <v>1.0573976741877751</v>
      </c>
      <c r="X319">
        <v>1.0518423855013124</v>
      </c>
      <c r="Y319">
        <v>1.0456558516781227</v>
      </c>
      <c r="Z319">
        <v>1.0430736541535301</v>
      </c>
      <c r="AA319">
        <v>1.0392485897229276</v>
      </c>
      <c r="AB319">
        <v>1.0350368272918899</v>
      </c>
      <c r="AC319">
        <v>1.0340628291503788</v>
      </c>
      <c r="AD319">
        <v>1.0337372536649267</v>
      </c>
      <c r="AE319">
        <v>1.0298435409102733</v>
      </c>
      <c r="AF319">
        <v>1.0246075872225919</v>
      </c>
      <c r="AG319">
        <v>1.0187371586099012</v>
      </c>
      <c r="AH319">
        <v>1.0134124008845284</v>
      </c>
      <c r="AI319">
        <v>1.008585807518559</v>
      </c>
      <c r="AJ319">
        <v>1.0043485736054405</v>
      </c>
      <c r="AK319">
        <v>1.0003157516792631</v>
      </c>
      <c r="AL319">
        <v>0.9966467856102923</v>
      </c>
      <c r="AM319">
        <v>0.99313349264071527</v>
      </c>
      <c r="AN319">
        <v>0.98941634541129897</v>
      </c>
      <c r="AO319">
        <v>0.98539289674866626</v>
      </c>
      <c r="AP319">
        <v>0.98134964384127743</v>
      </c>
      <c r="AQ319">
        <v>0.97715150976937504</v>
      </c>
      <c r="AR319">
        <v>0.97307771117859221</v>
      </c>
      <c r="AS319">
        <v>0.96910638689258033</v>
      </c>
      <c r="AT319">
        <v>0.96522718842668631</v>
      </c>
      <c r="AU319">
        <v>0.96138133844202822</v>
      </c>
    </row>
    <row r="320" spans="1:47" x14ac:dyDescent="0.2">
      <c r="A320">
        <v>314</v>
      </c>
      <c r="B320">
        <v>0.97263539193202497</v>
      </c>
      <c r="C320">
        <v>1.0060878792602999</v>
      </c>
      <c r="D320">
        <v>1.028977457842684</v>
      </c>
      <c r="E320">
        <v>1.2376891571849471</v>
      </c>
      <c r="F320">
        <v>1.5953202617327364</v>
      </c>
      <c r="G320">
        <v>1.4821175976034753</v>
      </c>
      <c r="H320">
        <v>1.320871647133691</v>
      </c>
      <c r="I320">
        <v>1.1589057926263291</v>
      </c>
      <c r="J320">
        <v>1.0601223032905294</v>
      </c>
      <c r="K320">
        <v>1.0774911322919132</v>
      </c>
      <c r="L320">
        <v>1.0639045124177999</v>
      </c>
      <c r="M320">
        <v>1.0660124709226757</v>
      </c>
      <c r="N320">
        <v>1.0942640318185675</v>
      </c>
      <c r="O320">
        <v>1.115473985123957</v>
      </c>
      <c r="P320">
        <v>1.1259538585266715</v>
      </c>
      <c r="Q320">
        <v>1.1093610371071465</v>
      </c>
      <c r="R320">
        <v>1.0967172252012016</v>
      </c>
      <c r="S320">
        <v>1.0824049430116356</v>
      </c>
      <c r="T320">
        <v>1.0777390457947291</v>
      </c>
      <c r="U320">
        <v>1.0709181790542699</v>
      </c>
      <c r="V320">
        <v>1.0621801433403553</v>
      </c>
      <c r="W320">
        <v>1.0559986815096747</v>
      </c>
      <c r="X320">
        <v>1.0502349620068123</v>
      </c>
      <c r="Y320">
        <v>1.0438709841662246</v>
      </c>
      <c r="Z320">
        <v>1.041085386177764</v>
      </c>
      <c r="AA320">
        <v>1.0371512417530855</v>
      </c>
      <c r="AB320">
        <v>1.0328257682977409</v>
      </c>
      <c r="AC320">
        <v>1.0317435494809419</v>
      </c>
      <c r="AD320">
        <v>1.0313238433972716</v>
      </c>
      <c r="AE320">
        <v>1.0273280621737337</v>
      </c>
      <c r="AF320">
        <v>1.0220037094576127</v>
      </c>
      <c r="AG320">
        <v>1.0160313905624014</v>
      </c>
      <c r="AH320">
        <v>1.0106087258311938</v>
      </c>
      <c r="AI320">
        <v>1.0056887863002146</v>
      </c>
      <c r="AJ320">
        <v>1.001359377037526</v>
      </c>
      <c r="AK320">
        <v>0.99724430505461614</v>
      </c>
      <c r="AL320">
        <v>0.99348570167037753</v>
      </c>
      <c r="AM320">
        <v>0.98988226861621542</v>
      </c>
      <c r="AN320">
        <v>0.98607988040387629</v>
      </c>
      <c r="AO320">
        <v>0.98196693123621115</v>
      </c>
      <c r="AP320">
        <v>0.9778418261829751</v>
      </c>
      <c r="AQ320">
        <v>0.97360085390996909</v>
      </c>
      <c r="AR320">
        <v>0.96949164585880898</v>
      </c>
      <c r="AS320">
        <v>0.96549255593987804</v>
      </c>
      <c r="AT320">
        <v>0.96158909923182445</v>
      </c>
      <c r="AU320">
        <v>0.95772410709062461</v>
      </c>
    </row>
    <row r="321" spans="1:47" x14ac:dyDescent="0.2">
      <c r="A321">
        <v>315</v>
      </c>
      <c r="B321">
        <v>0.97263539193202497</v>
      </c>
      <c r="C321">
        <v>1.0060878792602999</v>
      </c>
      <c r="D321">
        <v>1.028977457842684</v>
      </c>
      <c r="E321">
        <v>1.2376891571849471</v>
      </c>
      <c r="F321">
        <v>1.5953202617327364</v>
      </c>
      <c r="G321">
        <v>1.4821175976034753</v>
      </c>
      <c r="H321">
        <v>1.3212436338142091</v>
      </c>
      <c r="I321">
        <v>1.1592464722644875</v>
      </c>
      <c r="J321">
        <v>1.0603817634814856</v>
      </c>
      <c r="K321">
        <v>1.0777867662427079</v>
      </c>
      <c r="L321">
        <v>1.064185496604551</v>
      </c>
      <c r="M321">
        <v>1.0661194591128031</v>
      </c>
      <c r="N321">
        <v>1.0939673341832006</v>
      </c>
      <c r="O321">
        <v>1.1149608801678661</v>
      </c>
      <c r="P321">
        <v>1.125175047046024</v>
      </c>
      <c r="Q321">
        <v>1.1082642057878627</v>
      </c>
      <c r="R321">
        <v>1.0952640466518078</v>
      </c>
      <c r="S321">
        <v>1.0805879240892011</v>
      </c>
      <c r="T321">
        <v>1.075483983153168</v>
      </c>
      <c r="U321">
        <v>1.068157446241657</v>
      </c>
      <c r="V321">
        <v>1.0589113085290842</v>
      </c>
      <c r="W321">
        <v>1.052257179115784</v>
      </c>
      <c r="X321">
        <v>1.0460262329760339</v>
      </c>
      <c r="Y321">
        <v>1.0392320444231293</v>
      </c>
      <c r="Z321">
        <v>1.0360437917878227</v>
      </c>
      <c r="AA321">
        <v>1.0317560281761238</v>
      </c>
      <c r="AB321">
        <v>1.0271612858956951</v>
      </c>
      <c r="AC321">
        <v>1.0258201405509821</v>
      </c>
      <c r="AD321">
        <v>1.0251618783123988</v>
      </c>
      <c r="AE321">
        <v>1.020952653179704</v>
      </c>
      <c r="AF321">
        <v>1.0154202976644207</v>
      </c>
      <c r="AG321">
        <v>1.0092475433108692</v>
      </c>
      <c r="AH321">
        <v>1.0036428345499118</v>
      </c>
      <c r="AI321">
        <v>0.9985350864855238</v>
      </c>
      <c r="AJ321">
        <v>0.99401472721768236</v>
      </c>
      <c r="AK321">
        <v>0.98973150406952715</v>
      </c>
      <c r="AL321">
        <v>0.98578520558924199</v>
      </c>
      <c r="AM321">
        <v>0.98199632130187686</v>
      </c>
      <c r="AN321">
        <v>0.97803264615633079</v>
      </c>
      <c r="AO321">
        <v>0.97374054588912706</v>
      </c>
      <c r="AP321">
        <v>0.96943917472485008</v>
      </c>
      <c r="AQ321">
        <v>0.96515838062020998</v>
      </c>
      <c r="AR321">
        <v>0.96101800967738671</v>
      </c>
      <c r="AS321">
        <v>0.95699656081660323</v>
      </c>
      <c r="AT321">
        <v>0.95308128451048335</v>
      </c>
      <c r="AU321">
        <v>0.94921413428419776</v>
      </c>
    </row>
    <row r="322" spans="1:47" x14ac:dyDescent="0.2">
      <c r="A322">
        <v>316</v>
      </c>
      <c r="B322">
        <v>0.97263539193202497</v>
      </c>
      <c r="C322">
        <v>1.0060878792602999</v>
      </c>
      <c r="D322">
        <v>1.028977457842684</v>
      </c>
      <c r="E322">
        <v>1.2376891571849471</v>
      </c>
      <c r="F322">
        <v>1.5953202617327364</v>
      </c>
      <c r="G322">
        <v>1.4821175976034753</v>
      </c>
      <c r="H322">
        <v>1.3212420472081612</v>
      </c>
      <c r="I322">
        <v>1.1592338791852601</v>
      </c>
      <c r="J322">
        <v>1.0603400828791831</v>
      </c>
      <c r="K322">
        <v>1.0777337898891635</v>
      </c>
      <c r="L322">
        <v>1.0641092985214125</v>
      </c>
      <c r="M322">
        <v>1.0660026383721672</v>
      </c>
      <c r="N322">
        <v>1.093853960574696</v>
      </c>
      <c r="O322">
        <v>1.1148039127776186</v>
      </c>
      <c r="P322">
        <v>1.1249624836721097</v>
      </c>
      <c r="Q322">
        <v>1.1079858162684224</v>
      </c>
      <c r="R322">
        <v>1.0949102234636832</v>
      </c>
      <c r="S322">
        <v>1.08014044466005</v>
      </c>
      <c r="T322">
        <v>1.0749374002048084</v>
      </c>
      <c r="U322">
        <v>1.0674816852859232</v>
      </c>
      <c r="V322">
        <v>1.0581114924291541</v>
      </c>
      <c r="W322">
        <v>1.0513266292145698</v>
      </c>
      <c r="X322">
        <v>1.0449479260656502</v>
      </c>
      <c r="Y322">
        <v>1.0380260403530073</v>
      </c>
      <c r="Z322">
        <v>1.0346924765281988</v>
      </c>
      <c r="AA322">
        <v>1.0303229654064787</v>
      </c>
      <c r="AB322">
        <v>1.0256461190344837</v>
      </c>
      <c r="AC322">
        <v>1.0242251741926656</v>
      </c>
      <c r="AD322">
        <v>1.0234982997765396</v>
      </c>
      <c r="AE322">
        <v>1.0192148866625885</v>
      </c>
      <c r="AF322">
        <v>1.0136163535530733</v>
      </c>
      <c r="AG322">
        <v>1.007369229602785</v>
      </c>
      <c r="AH322">
        <v>1.0016912156729629</v>
      </c>
      <c r="AI322">
        <v>0.99651476429889074</v>
      </c>
      <c r="AJ322">
        <v>0.99192625428258874</v>
      </c>
      <c r="AK322">
        <v>0.98758023123528726</v>
      </c>
      <c r="AL322">
        <v>0.98356717974706709</v>
      </c>
      <c r="AM322">
        <v>0.97971108090116366</v>
      </c>
      <c r="AN322">
        <v>0.97568168486743401</v>
      </c>
      <c r="AO322">
        <v>0.97132253168978022</v>
      </c>
      <c r="AP322">
        <v>0.96695729533671559</v>
      </c>
      <c r="AQ322">
        <v>0.96264428965434734</v>
      </c>
      <c r="AR322">
        <v>0.95847736123611427</v>
      </c>
      <c r="AS322">
        <v>0.95443519048558279</v>
      </c>
      <c r="AT322">
        <v>0.95050203705974945</v>
      </c>
      <c r="AU322">
        <v>0.94662102713832463</v>
      </c>
    </row>
    <row r="323" spans="1:47" x14ac:dyDescent="0.2">
      <c r="A323">
        <v>317</v>
      </c>
      <c r="B323">
        <v>0.97263539193202497</v>
      </c>
      <c r="C323">
        <v>1.0060878792602999</v>
      </c>
      <c r="D323">
        <v>1.028977457842684</v>
      </c>
      <c r="E323">
        <v>1.2376891571849471</v>
      </c>
      <c r="F323">
        <v>1.5953202617327364</v>
      </c>
      <c r="G323">
        <v>1.4821175976034753</v>
      </c>
      <c r="H323">
        <v>1.3208629244200631</v>
      </c>
      <c r="I323">
        <v>1.1588567456094843</v>
      </c>
      <c r="J323">
        <v>1.0599703950825556</v>
      </c>
      <c r="K323">
        <v>1.0773041045999967</v>
      </c>
      <c r="L323">
        <v>1.0636423705284297</v>
      </c>
      <c r="M323">
        <v>1.0656282827162564</v>
      </c>
      <c r="N323">
        <v>1.0939133589387291</v>
      </c>
      <c r="O323">
        <v>1.1150015213732449</v>
      </c>
      <c r="P323">
        <v>1.1253328824289104</v>
      </c>
      <c r="Q323">
        <v>1.1085633239865649</v>
      </c>
      <c r="R323">
        <v>1.095723399545911</v>
      </c>
      <c r="S323">
        <v>1.0811894987717896</v>
      </c>
      <c r="T323">
        <v>1.0762742083724826</v>
      </c>
      <c r="U323">
        <v>1.0691534350841307</v>
      </c>
      <c r="V323">
        <v>1.0601242019488706</v>
      </c>
      <c r="W323">
        <v>1.0536538791610999</v>
      </c>
      <c r="X323">
        <v>1.0475938065896835</v>
      </c>
      <c r="Y323">
        <v>1.0409701888759009</v>
      </c>
      <c r="Z323">
        <v>1.0379177324932809</v>
      </c>
      <c r="AA323">
        <v>1.0338012431191226</v>
      </c>
      <c r="AB323">
        <v>1.0293053373034287</v>
      </c>
      <c r="AC323">
        <v>1.0280609731332784</v>
      </c>
      <c r="AD323">
        <v>1.0274987372000219</v>
      </c>
      <c r="AE323">
        <v>1.0233589573619024</v>
      </c>
      <c r="AF323">
        <v>1.0179030119966739</v>
      </c>
      <c r="AG323">
        <v>1.0117956574887959</v>
      </c>
      <c r="AH323">
        <v>1.0062405194406658</v>
      </c>
      <c r="AI323">
        <v>1.0011937586602371</v>
      </c>
      <c r="AJ323">
        <v>0.99673894431943011</v>
      </c>
      <c r="AK323">
        <v>0.99250432237257202</v>
      </c>
      <c r="AL323">
        <v>0.98862288517187369</v>
      </c>
      <c r="AM323">
        <v>0.98489698474927223</v>
      </c>
      <c r="AN323">
        <v>0.98097418379404344</v>
      </c>
      <c r="AO323">
        <v>0.97674108218386491</v>
      </c>
      <c r="AP323">
        <v>0.97249976271762983</v>
      </c>
      <c r="AQ323">
        <v>0.96821501734201088</v>
      </c>
      <c r="AR323">
        <v>0.9640698107872534</v>
      </c>
      <c r="AS323">
        <v>0.96004270667612135</v>
      </c>
      <c r="AT323">
        <v>0.95611700422782375</v>
      </c>
      <c r="AU323">
        <v>0.95223634720110417</v>
      </c>
    </row>
    <row r="324" spans="1:47" x14ac:dyDescent="0.2">
      <c r="A324">
        <v>318</v>
      </c>
      <c r="B324">
        <v>0.97263539193202497</v>
      </c>
      <c r="C324">
        <v>1.0060878792602999</v>
      </c>
      <c r="D324">
        <v>1.028977457842684</v>
      </c>
      <c r="E324">
        <v>1.2376891571849471</v>
      </c>
      <c r="F324">
        <v>1.5953202617327364</v>
      </c>
      <c r="G324">
        <v>1.4821175976034753</v>
      </c>
      <c r="H324">
        <v>1.320857308925071</v>
      </c>
      <c r="I324">
        <v>1.1588346650137733</v>
      </c>
      <c r="J324">
        <v>1.059881729533606</v>
      </c>
      <c r="K324">
        <v>1.0771936272675393</v>
      </c>
      <c r="L324">
        <v>1.0634877409642751</v>
      </c>
      <c r="M324">
        <v>1.0654048759232748</v>
      </c>
      <c r="N324">
        <v>1.0937140239298309</v>
      </c>
      <c r="O324">
        <v>1.114733293113765</v>
      </c>
      <c r="P324">
        <v>1.1249787661405801</v>
      </c>
      <c r="Q324">
        <v>1.1081095120914735</v>
      </c>
      <c r="R324">
        <v>1.0951576271439096</v>
      </c>
      <c r="S324">
        <v>1.0804877957661649</v>
      </c>
      <c r="T324">
        <v>1.0754289045763672</v>
      </c>
      <c r="U324">
        <v>1.068124744975836</v>
      </c>
      <c r="V324">
        <v>1.0589234361256046</v>
      </c>
      <c r="W324">
        <v>1.0522770761801783</v>
      </c>
      <c r="X324">
        <v>1.0460243724656753</v>
      </c>
      <c r="Y324">
        <v>1.0392407921280422</v>
      </c>
      <c r="Z324">
        <v>1.0360120907892632</v>
      </c>
      <c r="AA324">
        <v>1.0318060866619008</v>
      </c>
      <c r="AB324">
        <v>1.0272023043317189</v>
      </c>
      <c r="AC324">
        <v>1.0258539634889816</v>
      </c>
      <c r="AD324">
        <v>1.0252029192544361</v>
      </c>
      <c r="AE324">
        <v>1.0209680074070369</v>
      </c>
      <c r="AF324">
        <v>1.0154275554131007</v>
      </c>
      <c r="AG324">
        <v>1.00922645532369</v>
      </c>
      <c r="AH324">
        <v>1.0035790380249463</v>
      </c>
      <c r="AI324">
        <v>0.99844592508511942</v>
      </c>
      <c r="AJ324">
        <v>0.99390563997327019</v>
      </c>
      <c r="AK324">
        <v>0.98959186315240255</v>
      </c>
      <c r="AL324">
        <v>0.9856267283514466</v>
      </c>
      <c r="AM324">
        <v>0.9818165862720637</v>
      </c>
      <c r="AN324">
        <v>0.97781101199950549</v>
      </c>
      <c r="AO324">
        <v>0.97349380285025622</v>
      </c>
      <c r="AP324">
        <v>0.96917204791238476</v>
      </c>
      <c r="AQ324">
        <v>0.96484618635772779</v>
      </c>
      <c r="AR324">
        <v>0.96066648148461098</v>
      </c>
      <c r="AS324">
        <v>0.95661170958295549</v>
      </c>
      <c r="AT324">
        <v>0.95266168451984301</v>
      </c>
      <c r="AU324">
        <v>0.94876142103161665</v>
      </c>
    </row>
    <row r="325" spans="1:47" x14ac:dyDescent="0.2">
      <c r="A325">
        <v>319</v>
      </c>
      <c r="B325">
        <v>0.74465051981815278</v>
      </c>
      <c r="C325">
        <v>0.75320948392339926</v>
      </c>
      <c r="D325">
        <v>0.7717598177524434</v>
      </c>
      <c r="E325">
        <v>0.95210663343952451</v>
      </c>
      <c r="F325">
        <v>1.3742615236320403</v>
      </c>
      <c r="G325">
        <v>1.2307696495765794</v>
      </c>
      <c r="H325">
        <v>1.0633291126231743</v>
      </c>
      <c r="I325">
        <v>0.90406341363222287</v>
      </c>
      <c r="J325">
        <v>0.79990941220878542</v>
      </c>
      <c r="K325">
        <v>0.81776133490436043</v>
      </c>
      <c r="L325">
        <v>0.80601574121013275</v>
      </c>
      <c r="M325">
        <v>0.8094068453432518</v>
      </c>
      <c r="N325">
        <v>0.83633933197963861</v>
      </c>
      <c r="O325">
        <v>0.85906917947661376</v>
      </c>
      <c r="P325">
        <v>0.86970397719623926</v>
      </c>
      <c r="Q325">
        <v>0.85437223120858796</v>
      </c>
      <c r="R325">
        <v>0.84373321787189171</v>
      </c>
      <c r="S325">
        <v>0.82849208951252862</v>
      </c>
      <c r="T325">
        <v>0.82636032796374381</v>
      </c>
      <c r="U325">
        <v>0.81980932777296323</v>
      </c>
      <c r="V325">
        <v>0.81291672986383412</v>
      </c>
      <c r="W325">
        <v>0.80813364205934268</v>
      </c>
      <c r="X325">
        <v>0.80234317284109102</v>
      </c>
      <c r="Y325">
        <v>0.79759864829762839</v>
      </c>
      <c r="Z325">
        <v>0.79501634302646274</v>
      </c>
      <c r="AA325">
        <v>0.79532055402958901</v>
      </c>
      <c r="AB325">
        <v>0.79249049300982533</v>
      </c>
      <c r="AC325">
        <v>0.79219805691840472</v>
      </c>
      <c r="AD325">
        <v>0.79303451202592723</v>
      </c>
      <c r="AE325">
        <v>0.7896859468295393</v>
      </c>
      <c r="AF325">
        <v>0.7851813073916154</v>
      </c>
      <c r="AG325">
        <v>0.77999478147926382</v>
      </c>
      <c r="AH325">
        <v>0.77540224209682196</v>
      </c>
      <c r="AI325">
        <v>0.77147722586151724</v>
      </c>
      <c r="AJ325">
        <v>0.76816992443165377</v>
      </c>
      <c r="AK325">
        <v>0.76521876267655731</v>
      </c>
      <c r="AL325">
        <v>0.7623922464688897</v>
      </c>
      <c r="AM325">
        <v>0.7596799107142419</v>
      </c>
      <c r="AN325">
        <v>0.75678766304809597</v>
      </c>
      <c r="AO325">
        <v>0.75356121764572626</v>
      </c>
      <c r="AP325">
        <v>0.75033809551941599</v>
      </c>
      <c r="AQ325">
        <v>0.74555170702942386</v>
      </c>
      <c r="AR325">
        <v>0.74089205742409059</v>
      </c>
      <c r="AS325">
        <v>0.73633544191335976</v>
      </c>
      <c r="AT325">
        <v>0.73186171328028615</v>
      </c>
      <c r="AU325">
        <v>0.72739976527326933</v>
      </c>
    </row>
    <row r="326" spans="1:47" x14ac:dyDescent="0.2">
      <c r="A326">
        <v>320</v>
      </c>
      <c r="B326">
        <v>0.74465051981815278</v>
      </c>
      <c r="C326">
        <v>0.75320948392339926</v>
      </c>
      <c r="D326">
        <v>0.7717598177524434</v>
      </c>
      <c r="E326">
        <v>0.95210663343952451</v>
      </c>
      <c r="F326">
        <v>1.3742615236320403</v>
      </c>
      <c r="G326">
        <v>1.2307696495765794</v>
      </c>
      <c r="H326">
        <v>1.0633228851694221</v>
      </c>
      <c r="I326">
        <v>0.90401497784197959</v>
      </c>
      <c r="J326">
        <v>0.79974982526301674</v>
      </c>
      <c r="K326">
        <v>0.817563633318801</v>
      </c>
      <c r="L326">
        <v>0.80573869775536777</v>
      </c>
      <c r="M326">
        <v>0.80899640016462293</v>
      </c>
      <c r="N326">
        <v>0.83595380343801384</v>
      </c>
      <c r="O326">
        <v>0.85854941331318713</v>
      </c>
      <c r="P326">
        <v>0.86901833553724861</v>
      </c>
      <c r="Q326">
        <v>0.85349835060371726</v>
      </c>
      <c r="R326">
        <v>0.84265174547047406</v>
      </c>
      <c r="S326">
        <v>0.82715291018743786</v>
      </c>
      <c r="T326">
        <v>0.82476785021260202</v>
      </c>
      <c r="U326">
        <v>0.81789215697584461</v>
      </c>
      <c r="V326">
        <v>0.81071392065189796</v>
      </c>
      <c r="W326">
        <v>0.80564479551890533</v>
      </c>
      <c r="X326">
        <v>0.79954000866735653</v>
      </c>
      <c r="Y326">
        <v>0.7945575927085794</v>
      </c>
      <c r="Z326">
        <v>0.79170860495431383</v>
      </c>
      <c r="AA326">
        <v>0.79192691736846255</v>
      </c>
      <c r="AB326">
        <v>0.78894812864234654</v>
      </c>
      <c r="AC326">
        <v>0.78851421345040007</v>
      </c>
      <c r="AD326">
        <v>0.78923885045021636</v>
      </c>
      <c r="AE326">
        <v>0.785766196378478</v>
      </c>
      <c r="AF326">
        <v>0.7811585450370726</v>
      </c>
      <c r="AG326">
        <v>0.77585354272936957</v>
      </c>
      <c r="AH326">
        <v>0.77114741726449576</v>
      </c>
      <c r="AI326">
        <v>0.76712175688464979</v>
      </c>
      <c r="AJ326">
        <v>0.76371744689395715</v>
      </c>
      <c r="AK326">
        <v>0.76068231296771838</v>
      </c>
      <c r="AL326">
        <v>0.7577653509233957</v>
      </c>
      <c r="AM326">
        <v>0.75496326483869181</v>
      </c>
      <c r="AN326">
        <v>0.75198542917886202</v>
      </c>
      <c r="AO326">
        <v>0.74867267060865572</v>
      </c>
      <c r="AP326">
        <v>0.74537097455193246</v>
      </c>
      <c r="AQ326">
        <v>0.7405302585011625</v>
      </c>
      <c r="AR326">
        <v>0.73582556970538715</v>
      </c>
      <c r="AS326">
        <v>0.73123339444253233</v>
      </c>
      <c r="AT326">
        <v>0.72672760149918914</v>
      </c>
      <c r="AU326">
        <v>0.72223927504698215</v>
      </c>
    </row>
    <row r="327" spans="1:47" x14ac:dyDescent="0.2">
      <c r="A327">
        <v>321</v>
      </c>
      <c r="B327">
        <v>0.74465051981815278</v>
      </c>
      <c r="C327">
        <v>0.75320948392339926</v>
      </c>
      <c r="D327">
        <v>0.7717598177524434</v>
      </c>
      <c r="E327">
        <v>0.95210663343952451</v>
      </c>
      <c r="F327">
        <v>1.3742615236320403</v>
      </c>
      <c r="G327">
        <v>1.2307696495765794</v>
      </c>
      <c r="H327">
        <v>1.0633798438516147</v>
      </c>
      <c r="I327">
        <v>0.90393139115444943</v>
      </c>
      <c r="J327">
        <v>0.79946087668707622</v>
      </c>
      <c r="K327">
        <v>0.8172202325510971</v>
      </c>
      <c r="L327">
        <v>0.80523531288127703</v>
      </c>
      <c r="M327">
        <v>0.80819051411825382</v>
      </c>
      <c r="N327">
        <v>0.83511038550952965</v>
      </c>
      <c r="O327">
        <v>0.85739807096928644</v>
      </c>
      <c r="P327">
        <v>0.86749603425279009</v>
      </c>
      <c r="Q327">
        <v>0.8515316536414137</v>
      </c>
      <c r="R327">
        <v>0.84020419026729143</v>
      </c>
      <c r="S327">
        <v>0.82419107598613672</v>
      </c>
      <c r="T327">
        <v>0.82121300049222767</v>
      </c>
      <c r="U327">
        <v>0.81366381750775818</v>
      </c>
      <c r="V327">
        <v>0.8058277465290119</v>
      </c>
      <c r="W327">
        <v>0.80013604890413814</v>
      </c>
      <c r="X327">
        <v>0.79344181554326476</v>
      </c>
      <c r="Y327">
        <v>0.78793382279800517</v>
      </c>
      <c r="Z327">
        <v>0.78458740766314405</v>
      </c>
      <c r="AA327">
        <v>0.78441202978804447</v>
      </c>
      <c r="AB327">
        <v>0.78112078346248048</v>
      </c>
      <c r="AC327">
        <v>0.78039710194301659</v>
      </c>
      <c r="AD327">
        <v>0.78086892362561411</v>
      </c>
      <c r="AE327">
        <v>0.77715841079656067</v>
      </c>
      <c r="AF327">
        <v>0.77233490986042708</v>
      </c>
      <c r="AG327">
        <v>0.76683004249783537</v>
      </c>
      <c r="AH327">
        <v>0.76193689908771478</v>
      </c>
      <c r="AI327">
        <v>0.75772713176311512</v>
      </c>
      <c r="AJ327">
        <v>0.75414850804684308</v>
      </c>
      <c r="AK327">
        <v>0.75094193478853366</v>
      </c>
      <c r="AL327">
        <v>0.74785741011797136</v>
      </c>
      <c r="AM327">
        <v>0.74489393483051491</v>
      </c>
      <c r="AN327">
        <v>0.7417554194407957</v>
      </c>
      <c r="AO327">
        <v>0.73829366017290465</v>
      </c>
      <c r="AP327">
        <v>0.73484329520903258</v>
      </c>
      <c r="AQ327">
        <v>0.72996697762044727</v>
      </c>
      <c r="AR327">
        <v>0.72523545636180742</v>
      </c>
      <c r="AS327">
        <v>0.72062526057412424</v>
      </c>
      <c r="AT327">
        <v>0.71611264366761185</v>
      </c>
      <c r="AU327">
        <v>0.71162729876146469</v>
      </c>
    </row>
    <row r="328" spans="1:47" x14ac:dyDescent="0.2">
      <c r="A328">
        <v>322</v>
      </c>
      <c r="B328">
        <v>0.74465051981815278</v>
      </c>
      <c r="C328">
        <v>0.75320948392339926</v>
      </c>
      <c r="D328">
        <v>0.7717598177524434</v>
      </c>
      <c r="E328">
        <v>0.95210663343952451</v>
      </c>
      <c r="F328">
        <v>1.3742615236320403</v>
      </c>
      <c r="G328">
        <v>1.2307696495765794</v>
      </c>
      <c r="H328">
        <v>1.0633301860347992</v>
      </c>
      <c r="I328">
        <v>0.90384804444016786</v>
      </c>
      <c r="J328">
        <v>0.7992909608458062</v>
      </c>
      <c r="K328">
        <v>0.81701050889496862</v>
      </c>
      <c r="L328">
        <v>0.80495955088124815</v>
      </c>
      <c r="M328">
        <v>0.80781400365664868</v>
      </c>
      <c r="N328">
        <v>0.83481234127727011</v>
      </c>
      <c r="O328">
        <v>0.85700699001703795</v>
      </c>
      <c r="P328">
        <v>0.86699346820390011</v>
      </c>
      <c r="Q328">
        <v>0.85090152209055336</v>
      </c>
      <c r="R328">
        <v>0.83943107496494029</v>
      </c>
      <c r="S328">
        <v>0.82323975458106047</v>
      </c>
      <c r="T328">
        <v>0.82008465574792988</v>
      </c>
      <c r="U328">
        <v>0.81230248594922716</v>
      </c>
      <c r="V328">
        <v>0.80426075606191383</v>
      </c>
      <c r="W328">
        <v>0.79836079831129181</v>
      </c>
      <c r="X328">
        <v>0.79143221353884252</v>
      </c>
      <c r="Y328">
        <v>0.78574666738943966</v>
      </c>
      <c r="Z328">
        <v>0.78219907952833712</v>
      </c>
      <c r="AA328">
        <v>0.78195430023680002</v>
      </c>
      <c r="AB328">
        <v>0.77854899542509637</v>
      </c>
      <c r="AC328">
        <v>0.77771509808580486</v>
      </c>
      <c r="AD328">
        <v>0.77809928376476423</v>
      </c>
      <c r="AE328">
        <v>0.77429051482576627</v>
      </c>
      <c r="AF328">
        <v>0.76938375443060925</v>
      </c>
      <c r="AG328">
        <v>0.76378671000464937</v>
      </c>
      <c r="AH328">
        <v>0.75880135598690945</v>
      </c>
      <c r="AI328">
        <v>0.75451334608380494</v>
      </c>
      <c r="AJ328">
        <v>0.75085380155511716</v>
      </c>
      <c r="AK328">
        <v>0.74758001771333549</v>
      </c>
      <c r="AL328">
        <v>0.74442069327006521</v>
      </c>
      <c r="AM328">
        <v>0.74138177373465719</v>
      </c>
      <c r="AN328">
        <v>0.73817428104917149</v>
      </c>
      <c r="AO328">
        <v>0.73463889775672331</v>
      </c>
      <c r="AP328">
        <v>0.73112605797329444</v>
      </c>
      <c r="AQ328">
        <v>0.72620673859748985</v>
      </c>
      <c r="AR328">
        <v>0.72143960636698024</v>
      </c>
      <c r="AS328">
        <v>0.71680136519979365</v>
      </c>
      <c r="AT328">
        <v>0.71226373241131535</v>
      </c>
      <c r="AU328">
        <v>0.70775806124426666</v>
      </c>
    </row>
    <row r="329" spans="1:47" x14ac:dyDescent="0.2">
      <c r="A329">
        <v>323</v>
      </c>
      <c r="B329">
        <v>0.74465051981815278</v>
      </c>
      <c r="C329">
        <v>0.75320948392339926</v>
      </c>
      <c r="D329">
        <v>0.7717598177524434</v>
      </c>
      <c r="E329">
        <v>0.95210663343952451</v>
      </c>
      <c r="F329">
        <v>1.3742615236320403</v>
      </c>
      <c r="G329">
        <v>1.2307696495765794</v>
      </c>
      <c r="H329">
        <v>1.0633059241434575</v>
      </c>
      <c r="I329">
        <v>0.90392459182745843</v>
      </c>
      <c r="J329">
        <v>0.79950637899669241</v>
      </c>
      <c r="K329">
        <v>0.81726880251244438</v>
      </c>
      <c r="L329">
        <v>0.80533122658114986</v>
      </c>
      <c r="M329">
        <v>0.80840006519183272</v>
      </c>
      <c r="N329">
        <v>0.83540595170596488</v>
      </c>
      <c r="O329">
        <v>0.8578157774598455</v>
      </c>
      <c r="P329">
        <v>0.8680600790202696</v>
      </c>
      <c r="Q329">
        <v>0.85227707482756765</v>
      </c>
      <c r="R329">
        <v>0.84114333768145255</v>
      </c>
      <c r="S329">
        <v>0.82531613745909349</v>
      </c>
      <c r="T329">
        <v>0.82257755807197996</v>
      </c>
      <c r="U329">
        <v>0.81527650934105855</v>
      </c>
      <c r="V329">
        <v>0.80770214287422915</v>
      </c>
      <c r="W329">
        <v>0.80224822369997473</v>
      </c>
      <c r="X329">
        <v>0.79575130911401071</v>
      </c>
      <c r="Y329">
        <v>0.79044505639712648</v>
      </c>
      <c r="Z329">
        <v>0.78726370565657233</v>
      </c>
      <c r="AA329">
        <v>0.78729324315488902</v>
      </c>
      <c r="AB329">
        <v>0.78411677442505989</v>
      </c>
      <c r="AC329">
        <v>0.78349643264031166</v>
      </c>
      <c r="AD329">
        <v>0.78406564796478229</v>
      </c>
      <c r="AE329">
        <v>0.78043452030278659</v>
      </c>
      <c r="AF329">
        <v>0.77568808706063685</v>
      </c>
      <c r="AG329">
        <v>0.77024165667325861</v>
      </c>
      <c r="AH329">
        <v>0.76539980954947795</v>
      </c>
      <c r="AI329">
        <v>0.76124861671535937</v>
      </c>
      <c r="AJ329">
        <v>0.75772265954920259</v>
      </c>
      <c r="AK329">
        <v>0.75457578340124776</v>
      </c>
      <c r="AL329">
        <v>0.7515434661978504</v>
      </c>
      <c r="AM329">
        <v>0.748628002994011</v>
      </c>
      <c r="AN329">
        <v>0.7455410188774011</v>
      </c>
      <c r="AO329">
        <v>0.74212076808284833</v>
      </c>
      <c r="AP329">
        <v>0.73871797800162964</v>
      </c>
      <c r="AQ329">
        <v>0.73383041916623337</v>
      </c>
      <c r="AR329">
        <v>0.72908757632740551</v>
      </c>
      <c r="AS329">
        <v>0.72446608324171835</v>
      </c>
      <c r="AT329">
        <v>0.71993695510392264</v>
      </c>
      <c r="AU329">
        <v>0.71543215541268812</v>
      </c>
    </row>
    <row r="330" spans="1:47" x14ac:dyDescent="0.2">
      <c r="A330">
        <v>324</v>
      </c>
      <c r="B330">
        <v>0.74465051981815278</v>
      </c>
      <c r="C330">
        <v>0.75320948392339926</v>
      </c>
      <c r="D330">
        <v>0.7717598177524434</v>
      </c>
      <c r="E330">
        <v>0.95210663343952451</v>
      </c>
      <c r="F330">
        <v>1.3742615236320403</v>
      </c>
      <c r="G330">
        <v>1.2307696495765794</v>
      </c>
      <c r="H330">
        <v>1.0632936670369673</v>
      </c>
      <c r="I330">
        <v>0.90388341292095642</v>
      </c>
      <c r="J330">
        <v>0.79936200114296374</v>
      </c>
      <c r="K330">
        <v>0.8170924161580968</v>
      </c>
      <c r="L330">
        <v>0.80508900814125361</v>
      </c>
      <c r="M330">
        <v>0.80805383177168866</v>
      </c>
      <c r="N330">
        <v>0.8350993801442137</v>
      </c>
      <c r="O330">
        <v>0.85740725968476827</v>
      </c>
      <c r="P330">
        <v>0.86752592411733975</v>
      </c>
      <c r="Q330">
        <v>0.85159962798136091</v>
      </c>
      <c r="R330">
        <v>0.84030745095270065</v>
      </c>
      <c r="S330">
        <v>0.82428523595988035</v>
      </c>
      <c r="T330">
        <v>0.82134934464418785</v>
      </c>
      <c r="U330">
        <v>0.81379582136446182</v>
      </c>
      <c r="V330">
        <v>0.80599480264742296</v>
      </c>
      <c r="W330">
        <v>0.8003136135236032</v>
      </c>
      <c r="X330">
        <v>0.79356901898867416</v>
      </c>
      <c r="Y330">
        <v>0.7880702819608888</v>
      </c>
      <c r="Z330">
        <v>0.78467598118607484</v>
      </c>
      <c r="AA330">
        <v>0.78462504686646584</v>
      </c>
      <c r="AB330">
        <v>0.78132663981693629</v>
      </c>
      <c r="AC330">
        <v>0.78058996281839133</v>
      </c>
      <c r="AD330">
        <v>0.78106556604039312</v>
      </c>
      <c r="AE330">
        <v>0.7773322385002871</v>
      </c>
      <c r="AF330">
        <v>0.77249943694463763</v>
      </c>
      <c r="AG330">
        <v>0.76695607135254495</v>
      </c>
      <c r="AH330">
        <v>0.76202077275052182</v>
      </c>
      <c r="AI330">
        <v>0.75778548911654631</v>
      </c>
      <c r="AJ330">
        <v>0.75417793406914191</v>
      </c>
      <c r="AK330">
        <v>0.75095887726600019</v>
      </c>
      <c r="AL330">
        <v>0.74784925934907776</v>
      </c>
      <c r="AM330">
        <v>0.74485687637039455</v>
      </c>
      <c r="AN330">
        <v>0.74169587366602385</v>
      </c>
      <c r="AO330">
        <v>0.73820098655694832</v>
      </c>
      <c r="AP330">
        <v>0.73472905385183285</v>
      </c>
      <c r="AQ330">
        <v>0.72979725852984523</v>
      </c>
      <c r="AR330">
        <v>0.72501745090552416</v>
      </c>
      <c r="AS330">
        <v>0.72036643037729886</v>
      </c>
      <c r="AT330">
        <v>0.71581094685166857</v>
      </c>
      <c r="AU330">
        <v>0.71128452257803376</v>
      </c>
    </row>
    <row r="331" spans="1:47" x14ac:dyDescent="0.2">
      <c r="A331">
        <v>325</v>
      </c>
      <c r="B331">
        <v>1.1078885143409904</v>
      </c>
      <c r="C331">
        <v>1.1605645633354902</v>
      </c>
      <c r="D331">
        <v>1.1869462395203483</v>
      </c>
      <c r="E331">
        <v>1.404504427359675</v>
      </c>
      <c r="F331">
        <v>1.7311767377457359</v>
      </c>
      <c r="G331">
        <v>1.635108682110199</v>
      </c>
      <c r="H331">
        <v>1.4828700625567302</v>
      </c>
      <c r="I331">
        <v>1.3244089600306188</v>
      </c>
      <c r="J331">
        <v>1.233083444764369</v>
      </c>
      <c r="K331">
        <v>1.25165757259684</v>
      </c>
      <c r="L331">
        <v>1.2391378072953627</v>
      </c>
      <c r="M331">
        <v>1.2421313987603719</v>
      </c>
      <c r="N331">
        <v>1.2637998080567103</v>
      </c>
      <c r="O331">
        <v>1.2837745908193945</v>
      </c>
      <c r="P331">
        <v>1.2945602309647615</v>
      </c>
      <c r="Q331">
        <v>1.2770153841292466</v>
      </c>
      <c r="R331">
        <v>1.2625844353583491</v>
      </c>
      <c r="S331">
        <v>1.2486074215046703</v>
      </c>
      <c r="T331">
        <v>1.2419753345786604</v>
      </c>
      <c r="U331">
        <v>1.2345297549677814</v>
      </c>
      <c r="V331">
        <v>1.2247058847736176</v>
      </c>
      <c r="W331">
        <v>1.2178151541002968</v>
      </c>
      <c r="X331">
        <v>1.2124317049759663</v>
      </c>
      <c r="Y331">
        <v>1.2056854571954976</v>
      </c>
      <c r="Z331">
        <v>1.2031844935724769</v>
      </c>
      <c r="AA331">
        <v>1.1971257410180032</v>
      </c>
      <c r="AB331">
        <v>1.1924617208408292</v>
      </c>
      <c r="AC331">
        <v>1.1920611982250906</v>
      </c>
      <c r="AD331">
        <v>1.1914526917067072</v>
      </c>
      <c r="AE331">
        <v>1.1873030939124964</v>
      </c>
      <c r="AF331">
        <v>1.1822015518569593</v>
      </c>
      <c r="AG331">
        <v>1.1763940541751225</v>
      </c>
      <c r="AH331">
        <v>1.1711164201485256</v>
      </c>
      <c r="AI331">
        <v>1.1662387483107868</v>
      </c>
      <c r="AJ331">
        <v>1.1619193358224642</v>
      </c>
      <c r="AK331">
        <v>1.1577436971115207</v>
      </c>
      <c r="AL331">
        <v>1.1540915471769411</v>
      </c>
      <c r="AM331">
        <v>1.1506328588772212</v>
      </c>
      <c r="AN331">
        <v>1.1469174400300295</v>
      </c>
      <c r="AO331">
        <v>1.1429034321097926</v>
      </c>
      <c r="AP331">
        <v>1.1388922935993187</v>
      </c>
      <c r="AQ331">
        <v>1.1351448850352768</v>
      </c>
      <c r="AR331">
        <v>1.1314926958308851</v>
      </c>
      <c r="AS331">
        <v>1.1279133992936092</v>
      </c>
      <c r="AT331">
        <v>1.1243741560372507</v>
      </c>
      <c r="AU331">
        <v>1.1208319551979629</v>
      </c>
    </row>
    <row r="332" spans="1:47" x14ac:dyDescent="0.2">
      <c r="A332">
        <v>326</v>
      </c>
      <c r="B332">
        <v>1.1078885143409904</v>
      </c>
      <c r="C332">
        <v>1.1605645633354902</v>
      </c>
      <c r="D332">
        <v>1.1869462395203483</v>
      </c>
      <c r="E332">
        <v>1.404504427359675</v>
      </c>
      <c r="F332">
        <v>1.7311767377457359</v>
      </c>
      <c r="G332">
        <v>1.635108682110199</v>
      </c>
      <c r="H332">
        <v>1.481313057610177</v>
      </c>
      <c r="I332">
        <v>1.3227110866960938</v>
      </c>
      <c r="J332">
        <v>1.2311374174328773</v>
      </c>
      <c r="K332">
        <v>1.2495320542706465</v>
      </c>
      <c r="L332">
        <v>1.2368176431641122</v>
      </c>
      <c r="M332">
        <v>1.2397351174985469</v>
      </c>
      <c r="N332">
        <v>1.2626794321473129</v>
      </c>
      <c r="O332">
        <v>1.2826215378374295</v>
      </c>
      <c r="P332">
        <v>1.2933968309455206</v>
      </c>
      <c r="Q332">
        <v>1.2758374172289244</v>
      </c>
      <c r="R332">
        <v>1.2614196357531413</v>
      </c>
      <c r="S332">
        <v>1.2474273716997419</v>
      </c>
      <c r="T332">
        <v>1.2407716841419918</v>
      </c>
      <c r="U332">
        <v>1.2332840416723914</v>
      </c>
      <c r="V332">
        <v>1.2234177166750866</v>
      </c>
      <c r="W332">
        <v>1.2164887490837826</v>
      </c>
      <c r="X332">
        <v>1.2110377038212312</v>
      </c>
      <c r="Y332">
        <v>1.2042383807625514</v>
      </c>
      <c r="Z332">
        <v>1.2016806863709848</v>
      </c>
      <c r="AA332">
        <v>1.1955916117984529</v>
      </c>
      <c r="AB332">
        <v>1.1908983616903579</v>
      </c>
      <c r="AC332">
        <v>1.1904620285505187</v>
      </c>
      <c r="AD332">
        <v>1.1898268365588387</v>
      </c>
      <c r="AE332">
        <v>1.1856442525572504</v>
      </c>
      <c r="AF332">
        <v>1.1805047636608001</v>
      </c>
      <c r="AG332">
        <v>1.1746721956238695</v>
      </c>
      <c r="AH332">
        <v>1.1693549649621675</v>
      </c>
      <c r="AI332">
        <v>1.1644566374638163</v>
      </c>
      <c r="AJ332">
        <v>1.1601012563693556</v>
      </c>
      <c r="AK332">
        <v>1.1559085425773779</v>
      </c>
      <c r="AL332">
        <v>1.1522334100779767</v>
      </c>
      <c r="AM332">
        <v>1.1487430025741039</v>
      </c>
      <c r="AN332">
        <v>1.1450086445490755</v>
      </c>
      <c r="AO332">
        <v>1.1409589524776713</v>
      </c>
      <c r="AP332">
        <v>1.1369318675962363</v>
      </c>
      <c r="AQ332">
        <v>1.1331709881325618</v>
      </c>
      <c r="AR332">
        <v>1.1295078611845648</v>
      </c>
      <c r="AS332">
        <v>1.1259186848627765</v>
      </c>
      <c r="AT332">
        <v>1.1223710012516708</v>
      </c>
      <c r="AU332">
        <v>1.1188226118292988</v>
      </c>
    </row>
    <row r="333" spans="1:47" x14ac:dyDescent="0.2">
      <c r="A333">
        <v>327</v>
      </c>
      <c r="B333">
        <v>1.1078885143409904</v>
      </c>
      <c r="C333">
        <v>1.1605645633354902</v>
      </c>
      <c r="D333">
        <v>1.1869462395203483</v>
      </c>
      <c r="E333">
        <v>1.404504427359675</v>
      </c>
      <c r="F333">
        <v>1.7311767377457359</v>
      </c>
      <c r="G333">
        <v>1.635108682110199</v>
      </c>
      <c r="H333">
        <v>1.4831731591080748</v>
      </c>
      <c r="I333">
        <v>1.3241389792242149</v>
      </c>
      <c r="J333">
        <v>1.2316668034312293</v>
      </c>
      <c r="K333">
        <v>1.2499068202068842</v>
      </c>
      <c r="L333">
        <v>1.2367356157183218</v>
      </c>
      <c r="M333">
        <v>1.2389930037811476</v>
      </c>
      <c r="N333">
        <v>1.2612423528112162</v>
      </c>
      <c r="O333">
        <v>1.2808799938094713</v>
      </c>
      <c r="P333">
        <v>1.2914291307588135</v>
      </c>
      <c r="Q333">
        <v>1.2737082493101024</v>
      </c>
      <c r="R333">
        <v>1.2591637903290189</v>
      </c>
      <c r="S333">
        <v>1.2450799611557717</v>
      </c>
      <c r="T333">
        <v>1.2382459317650545</v>
      </c>
      <c r="U333">
        <v>1.2304645816433726</v>
      </c>
      <c r="V333">
        <v>1.2202872416258184</v>
      </c>
      <c r="W333">
        <v>1.212998099386879</v>
      </c>
      <c r="X333">
        <v>1.207154000087783</v>
      </c>
      <c r="Y333">
        <v>1.1999500628507025</v>
      </c>
      <c r="Z333">
        <v>1.1969405708185001</v>
      </c>
      <c r="AA333">
        <v>1.1904612298442447</v>
      </c>
      <c r="AB333">
        <v>1.1854637904212408</v>
      </c>
      <c r="AC333">
        <v>1.1847474914450602</v>
      </c>
      <c r="AD333">
        <v>1.1838440624866</v>
      </c>
      <c r="AE333">
        <v>1.1793841194938965</v>
      </c>
      <c r="AF333">
        <v>1.1740040609230467</v>
      </c>
      <c r="AG333">
        <v>1.1679211574212922</v>
      </c>
      <c r="AH333">
        <v>1.1623728489695686</v>
      </c>
      <c r="AI333">
        <v>1.1572309988351834</v>
      </c>
      <c r="AJ333">
        <v>1.1526494848482187</v>
      </c>
      <c r="AK333">
        <v>1.1482186735770663</v>
      </c>
      <c r="AL333">
        <v>1.1443071596816143</v>
      </c>
      <c r="AM333">
        <v>1.1405911929865724</v>
      </c>
      <c r="AN333">
        <v>1.1366195944122106</v>
      </c>
      <c r="AO333">
        <v>1.132351611622737</v>
      </c>
      <c r="AP333">
        <v>1.1280928642770598</v>
      </c>
      <c r="AQ333">
        <v>1.1242714954799395</v>
      </c>
      <c r="AR333">
        <v>1.1205582253704489</v>
      </c>
      <c r="AS333">
        <v>1.1169293326952436</v>
      </c>
      <c r="AT333">
        <v>1.113351850002966</v>
      </c>
      <c r="AU333">
        <v>1.1097834551196006</v>
      </c>
    </row>
    <row r="334" spans="1:47" x14ac:dyDescent="0.2">
      <c r="A334">
        <v>328</v>
      </c>
      <c r="B334">
        <v>1.1078885143409904</v>
      </c>
      <c r="C334">
        <v>1.1605645633354902</v>
      </c>
      <c r="D334">
        <v>1.1869462395203483</v>
      </c>
      <c r="E334">
        <v>1.404504427359675</v>
      </c>
      <c r="F334">
        <v>1.7311767377457359</v>
      </c>
      <c r="G334">
        <v>1.635108682110199</v>
      </c>
      <c r="H334">
        <v>1.4831394722333362</v>
      </c>
      <c r="I334">
        <v>1.3240684662893851</v>
      </c>
      <c r="J334">
        <v>1.2315219088830573</v>
      </c>
      <c r="K334">
        <v>1.2497238723606734</v>
      </c>
      <c r="L334">
        <v>1.236493896734258</v>
      </c>
      <c r="M334">
        <v>1.2386970265186827</v>
      </c>
      <c r="N334">
        <v>1.2610393966358091</v>
      </c>
      <c r="O334">
        <v>1.2806483171943843</v>
      </c>
      <c r="P334">
        <v>1.2911746008543616</v>
      </c>
      <c r="Q334">
        <v>1.2734332673632118</v>
      </c>
      <c r="R334">
        <v>1.2588738820001362</v>
      </c>
      <c r="S334">
        <v>1.2447708616306252</v>
      </c>
      <c r="T334">
        <v>1.2379159228653931</v>
      </c>
      <c r="U334">
        <v>1.2300981698654185</v>
      </c>
      <c r="V334">
        <v>1.2198868858909635</v>
      </c>
      <c r="W334">
        <v>1.2125585718710514</v>
      </c>
      <c r="X334">
        <v>1.2066654212932733</v>
      </c>
      <c r="Y334">
        <v>1.1994172958013003</v>
      </c>
      <c r="Z334">
        <v>1.1963526651802114</v>
      </c>
      <c r="AA334">
        <v>1.1898387377893829</v>
      </c>
      <c r="AB334">
        <v>1.1848111630319793</v>
      </c>
      <c r="AC334">
        <v>1.1840660281914348</v>
      </c>
      <c r="AD334">
        <v>1.1831341973784959</v>
      </c>
      <c r="AE334">
        <v>1.1786404532825512</v>
      </c>
      <c r="AF334">
        <v>1.1732326608910539</v>
      </c>
      <c r="AG334">
        <v>1.167120435184845</v>
      </c>
      <c r="AH334">
        <v>1.1615434816248595</v>
      </c>
      <c r="AI334">
        <v>1.1563742231191878</v>
      </c>
      <c r="AJ334">
        <v>1.1517656853030658</v>
      </c>
      <c r="AK334">
        <v>1.1473089834495331</v>
      </c>
      <c r="AL334">
        <v>1.1433698148388454</v>
      </c>
      <c r="AM334">
        <v>1.1396264428926999</v>
      </c>
      <c r="AN334">
        <v>1.135626836779231</v>
      </c>
      <c r="AO334">
        <v>1.1313307498689125</v>
      </c>
      <c r="AP334">
        <v>1.1270452050006716</v>
      </c>
      <c r="AQ334">
        <v>1.1232134224912489</v>
      </c>
      <c r="AR334">
        <v>1.1194915610584117</v>
      </c>
      <c r="AS334">
        <v>1.1158550040349176</v>
      </c>
      <c r="AT334">
        <v>1.112271009906326</v>
      </c>
      <c r="AU334">
        <v>1.1086977531439006</v>
      </c>
    </row>
    <row r="335" spans="1:47" x14ac:dyDescent="0.2">
      <c r="A335">
        <v>329</v>
      </c>
      <c r="B335">
        <v>1.1078885143409904</v>
      </c>
      <c r="C335">
        <v>1.1605645633354902</v>
      </c>
      <c r="D335">
        <v>1.1869462395203483</v>
      </c>
      <c r="E335">
        <v>1.404504427359675</v>
      </c>
      <c r="F335">
        <v>1.7311767377457359</v>
      </c>
      <c r="G335">
        <v>1.635108682110199</v>
      </c>
      <c r="H335">
        <v>1.4789266265821492</v>
      </c>
      <c r="I335">
        <v>1.3199053325014842</v>
      </c>
      <c r="J335">
        <v>1.2275094121635937</v>
      </c>
      <c r="K335">
        <v>1.2452825439087818</v>
      </c>
      <c r="L335">
        <v>1.2318063943767656</v>
      </c>
      <c r="M335">
        <v>1.2342556227021784</v>
      </c>
      <c r="N335">
        <v>1.2600218537532071</v>
      </c>
      <c r="O335">
        <v>1.2798188329724625</v>
      </c>
      <c r="P335">
        <v>1.2905163439556162</v>
      </c>
      <c r="Q335">
        <v>1.2728975156414752</v>
      </c>
      <c r="R335">
        <v>1.2584450568032726</v>
      </c>
      <c r="S335">
        <v>1.2444136420081529</v>
      </c>
      <c r="T335">
        <v>1.237669854469162</v>
      </c>
      <c r="U335">
        <v>1.2300215367850993</v>
      </c>
      <c r="V335">
        <v>1.2200269875312131</v>
      </c>
      <c r="W335">
        <v>1.2129379111838903</v>
      </c>
      <c r="X335">
        <v>1.2072978297611621</v>
      </c>
      <c r="Y335">
        <v>1.2003382652964845</v>
      </c>
      <c r="Z335">
        <v>1.1975618430764936</v>
      </c>
      <c r="AA335">
        <v>1.1913621785851733</v>
      </c>
      <c r="AB335">
        <v>1.1865338978525679</v>
      </c>
      <c r="AC335">
        <v>1.1859760455989434</v>
      </c>
      <c r="AD335">
        <v>1.185212694377751</v>
      </c>
      <c r="AE335">
        <v>1.1808770185340927</v>
      </c>
      <c r="AF335">
        <v>1.1756241109024035</v>
      </c>
      <c r="AG335">
        <v>1.1696559315460411</v>
      </c>
      <c r="AH335">
        <v>1.1642216352079606</v>
      </c>
      <c r="AI335">
        <v>1.159194735731488</v>
      </c>
      <c r="AJ335">
        <v>1.1547284719475805</v>
      </c>
      <c r="AK335">
        <v>1.1504132359640709</v>
      </c>
      <c r="AL335">
        <v>1.146613013818188</v>
      </c>
      <c r="AM335">
        <v>1.1430081425215397</v>
      </c>
      <c r="AN335">
        <v>1.1391445647281897</v>
      </c>
      <c r="AO335">
        <v>1.1349827656032219</v>
      </c>
      <c r="AP335">
        <v>1.1308310025219614</v>
      </c>
      <c r="AQ335">
        <v>1.1270335859731344</v>
      </c>
      <c r="AR335">
        <v>1.1233400017217163</v>
      </c>
      <c r="AS335">
        <v>1.1197239423846361</v>
      </c>
      <c r="AT335">
        <v>1.1161535227118797</v>
      </c>
      <c r="AU335">
        <v>1.1125880630521903</v>
      </c>
    </row>
    <row r="336" spans="1:47" x14ac:dyDescent="0.2">
      <c r="A336">
        <v>330</v>
      </c>
      <c r="B336">
        <v>1.1078885143409904</v>
      </c>
      <c r="C336">
        <v>1.1605645633354902</v>
      </c>
      <c r="D336">
        <v>1.1869462395203483</v>
      </c>
      <c r="E336">
        <v>1.404504427359675</v>
      </c>
      <c r="F336">
        <v>1.7311767377457359</v>
      </c>
      <c r="G336">
        <v>1.635108682110199</v>
      </c>
      <c r="H336">
        <v>1.4788437571551267</v>
      </c>
      <c r="I336">
        <v>1.3196714789545421</v>
      </c>
      <c r="J336">
        <v>1.2268295135496563</v>
      </c>
      <c r="K336">
        <v>1.24443766212967</v>
      </c>
      <c r="L336">
        <v>1.2306928541789335</v>
      </c>
      <c r="M336">
        <v>1.2328900495671631</v>
      </c>
      <c r="N336">
        <v>1.2590874816111259</v>
      </c>
      <c r="O336">
        <v>1.2787625455900833</v>
      </c>
      <c r="P336">
        <v>1.2893702550260286</v>
      </c>
      <c r="Q336">
        <v>1.2716788684660694</v>
      </c>
      <c r="R336">
        <v>1.2571819039762404</v>
      </c>
      <c r="S336">
        <v>1.2430901769389073</v>
      </c>
      <c r="T336">
        <v>1.2362711866401108</v>
      </c>
      <c r="U336">
        <v>1.2284813971664434</v>
      </c>
      <c r="V336">
        <v>1.2183568183724125</v>
      </c>
      <c r="W336">
        <v>1.2111177761905245</v>
      </c>
      <c r="X336">
        <v>1.2052895820849658</v>
      </c>
      <c r="Y336">
        <v>1.1981628674517877</v>
      </c>
      <c r="Z336">
        <v>1.1951784403333225</v>
      </c>
      <c r="AA336">
        <v>1.188852835875448</v>
      </c>
      <c r="AB336">
        <v>1.1839068851881358</v>
      </c>
      <c r="AC336">
        <v>1.1832365139872612</v>
      </c>
      <c r="AD336">
        <v>1.1823624185580544</v>
      </c>
      <c r="AE336">
        <v>1.1778954696806365</v>
      </c>
      <c r="AF336">
        <v>1.1725346721265746</v>
      </c>
      <c r="AG336">
        <v>1.1664529271986692</v>
      </c>
      <c r="AH336">
        <v>1.1609075554343919</v>
      </c>
      <c r="AI336">
        <v>1.1557742152404482</v>
      </c>
      <c r="AJ336">
        <v>1.1512028254109485</v>
      </c>
      <c r="AK336">
        <v>1.1467867317776907</v>
      </c>
      <c r="AL336">
        <v>1.1428788411685584</v>
      </c>
      <c r="AM336">
        <v>1.1391670425278724</v>
      </c>
      <c r="AN336">
        <v>1.1351941265691758</v>
      </c>
      <c r="AO336">
        <v>1.1309224323283043</v>
      </c>
      <c r="AP336">
        <v>1.126665439506187</v>
      </c>
      <c r="AQ336">
        <v>1.1228271346474665</v>
      </c>
      <c r="AR336">
        <v>1.1190994223842621</v>
      </c>
      <c r="AS336">
        <v>1.1154527694692609</v>
      </c>
      <c r="AT336">
        <v>1.1118561538920271</v>
      </c>
      <c r="AU336">
        <v>1.1082707866679189</v>
      </c>
    </row>
    <row r="337" spans="1:47" x14ac:dyDescent="0.2">
      <c r="A337">
        <v>331</v>
      </c>
      <c r="B337">
        <v>0.9610489337007333</v>
      </c>
      <c r="C337">
        <v>1.0006447968953529</v>
      </c>
      <c r="D337">
        <v>1.0241667203862379</v>
      </c>
      <c r="E337">
        <v>1.2177345096174403</v>
      </c>
      <c r="F337">
        <v>1.5909927810478812</v>
      </c>
      <c r="G337">
        <v>1.4751488082262147</v>
      </c>
      <c r="H337">
        <v>1.3204662609348501</v>
      </c>
      <c r="I337">
        <v>1.1668726340976587</v>
      </c>
      <c r="J337">
        <v>1.074183594030405</v>
      </c>
      <c r="K337">
        <v>1.0938584813031049</v>
      </c>
      <c r="L337">
        <v>1.0835750440834531</v>
      </c>
      <c r="M337">
        <v>1.0882845503664615</v>
      </c>
      <c r="N337">
        <v>1.1063170782223333</v>
      </c>
      <c r="O337">
        <v>1.1268896115267992</v>
      </c>
      <c r="P337">
        <v>1.1379746407878391</v>
      </c>
      <c r="Q337">
        <v>1.1209845443079041</v>
      </c>
      <c r="R337">
        <v>1.1073506529294226</v>
      </c>
      <c r="S337">
        <v>1.0924808528951784</v>
      </c>
      <c r="T337">
        <v>1.0870587138728789</v>
      </c>
      <c r="U337">
        <v>1.0792083174230882</v>
      </c>
      <c r="V337">
        <v>1.0703974115490937</v>
      </c>
      <c r="W337">
        <v>1.0642701624908941</v>
      </c>
      <c r="X337">
        <v>1.0588425479568233</v>
      </c>
      <c r="Y337">
        <v>1.0533154076586473</v>
      </c>
      <c r="Z337">
        <v>1.050909644849108</v>
      </c>
      <c r="AA337">
        <v>1.0477695238048503</v>
      </c>
      <c r="AB337">
        <v>1.0441896628090663</v>
      </c>
      <c r="AC337">
        <v>1.0448643788338987</v>
      </c>
      <c r="AD337">
        <v>1.0452260125922266</v>
      </c>
      <c r="AE337">
        <v>1.0413670289204828</v>
      </c>
      <c r="AF337">
        <v>1.0370523104321554</v>
      </c>
      <c r="AG337">
        <v>1.0319266096664985</v>
      </c>
      <c r="AH337">
        <v>1.0273861310842323</v>
      </c>
      <c r="AI337">
        <v>1.0233513699262839</v>
      </c>
      <c r="AJ337">
        <v>1.0198608224238663</v>
      </c>
      <c r="AK337">
        <v>1.0166406439908628</v>
      </c>
      <c r="AL337">
        <v>1.0138030720178373</v>
      </c>
      <c r="AM337">
        <v>1.0111058533159496</v>
      </c>
      <c r="AN337">
        <v>1.008158097774017</v>
      </c>
      <c r="AO337">
        <v>1.0048673229050851</v>
      </c>
      <c r="AP337">
        <v>1.0016327790957218</v>
      </c>
      <c r="AQ337">
        <v>0.99760047590654122</v>
      </c>
      <c r="AR337">
        <v>0.99365733868014205</v>
      </c>
      <c r="AS337">
        <v>0.98978514464717138</v>
      </c>
      <c r="AT337">
        <v>0.98593303307022617</v>
      </c>
      <c r="AU337">
        <v>0.98205708799518554</v>
      </c>
    </row>
    <row r="338" spans="1:47" x14ac:dyDescent="0.2">
      <c r="A338">
        <v>332</v>
      </c>
      <c r="B338">
        <v>0.9610489337007333</v>
      </c>
      <c r="C338">
        <v>1.0006447968953529</v>
      </c>
      <c r="D338">
        <v>1.0241667203862379</v>
      </c>
      <c r="E338">
        <v>1.2177345096174403</v>
      </c>
      <c r="F338">
        <v>1.5909927810478812</v>
      </c>
      <c r="G338">
        <v>1.4751488082262147</v>
      </c>
      <c r="H338">
        <v>1.3172306853995517</v>
      </c>
      <c r="I338">
        <v>1.1631630611224393</v>
      </c>
      <c r="J338">
        <v>1.0694969358608792</v>
      </c>
      <c r="K338">
        <v>1.0884392356581769</v>
      </c>
      <c r="L338">
        <v>1.0773150162291079</v>
      </c>
      <c r="M338">
        <v>1.0815389295589766</v>
      </c>
      <c r="N338">
        <v>1.1029658945360539</v>
      </c>
      <c r="O338">
        <v>1.1233366141229792</v>
      </c>
      <c r="P338">
        <v>1.1343516346918512</v>
      </c>
      <c r="Q338">
        <v>1.1172700355469143</v>
      </c>
      <c r="R338">
        <v>1.1036252974000362</v>
      </c>
      <c r="S338">
        <v>1.0886802142421856</v>
      </c>
      <c r="T338">
        <v>1.0831617799215723</v>
      </c>
      <c r="U338">
        <v>1.0751238379554411</v>
      </c>
      <c r="V338">
        <v>1.0661768508264315</v>
      </c>
      <c r="W338">
        <v>1.0598978896634814</v>
      </c>
      <c r="X338">
        <v>1.0542321606438798</v>
      </c>
      <c r="Y338">
        <v>1.0485585151111505</v>
      </c>
      <c r="Z338">
        <v>1.0459271206747238</v>
      </c>
      <c r="AA338">
        <v>1.0427389650155365</v>
      </c>
      <c r="AB338">
        <v>1.0390616452624175</v>
      </c>
      <c r="AC338">
        <v>1.0396164977282112</v>
      </c>
      <c r="AD338">
        <v>1.0398595422773524</v>
      </c>
      <c r="AE338">
        <v>1.0358594105464798</v>
      </c>
      <c r="AF338">
        <v>1.0314353551722306</v>
      </c>
      <c r="AG338">
        <v>1.0262068334506331</v>
      </c>
      <c r="AH338">
        <v>1.0215360468231205</v>
      </c>
      <c r="AI338">
        <v>1.0174013791412979</v>
      </c>
      <c r="AJ338">
        <v>1.0138302226284686</v>
      </c>
      <c r="AK338">
        <v>1.0105265418646443</v>
      </c>
      <c r="AL338">
        <v>1.0075764605107136</v>
      </c>
      <c r="AM338">
        <v>1.0048126879343786</v>
      </c>
      <c r="AN338">
        <v>1.0017647827089555</v>
      </c>
      <c r="AO338">
        <v>0.99840203359730118</v>
      </c>
      <c r="AP338">
        <v>0.99508590937303176</v>
      </c>
      <c r="AQ338">
        <v>0.99100428461130075</v>
      </c>
      <c r="AR338">
        <v>0.98702016812922033</v>
      </c>
      <c r="AS338">
        <v>0.98310967577794428</v>
      </c>
      <c r="AT338">
        <v>0.97922319467383656</v>
      </c>
      <c r="AU338">
        <v>0.97531986109036195</v>
      </c>
    </row>
    <row r="339" spans="1:47" x14ac:dyDescent="0.2">
      <c r="A339">
        <v>333</v>
      </c>
      <c r="B339">
        <v>0.9610489337007333</v>
      </c>
      <c r="C339">
        <v>1.0006447968953529</v>
      </c>
      <c r="D339">
        <v>1.0241667203862379</v>
      </c>
      <c r="E339">
        <v>1.2177345096174403</v>
      </c>
      <c r="F339">
        <v>1.5909927810478812</v>
      </c>
      <c r="G339">
        <v>1.4751488082262147</v>
      </c>
      <c r="H339">
        <v>1.3218742094062186</v>
      </c>
      <c r="I339">
        <v>1.1673179077816782</v>
      </c>
      <c r="J339">
        <v>1.0729420322779888</v>
      </c>
      <c r="K339">
        <v>1.0921684366875262</v>
      </c>
      <c r="L339">
        <v>1.0809592553683611</v>
      </c>
      <c r="M339">
        <v>1.0845991689856325</v>
      </c>
      <c r="N339">
        <v>1.1028164099085216</v>
      </c>
      <c r="O339">
        <v>1.1228559875300657</v>
      </c>
      <c r="P339">
        <v>1.133610668998245</v>
      </c>
      <c r="Q339">
        <v>1.1163649513126628</v>
      </c>
      <c r="R339">
        <v>1.1025763964578013</v>
      </c>
      <c r="S339">
        <v>1.0875576255291104</v>
      </c>
      <c r="T339">
        <v>1.0818557090614802</v>
      </c>
      <c r="U339">
        <v>1.0735458739066901</v>
      </c>
      <c r="V339">
        <v>1.0642720645984143</v>
      </c>
      <c r="W339">
        <v>1.0576227180964395</v>
      </c>
      <c r="X339">
        <v>1.0515701161809585</v>
      </c>
      <c r="Y339">
        <v>1.0454634046686193</v>
      </c>
      <c r="Z339">
        <v>1.0424210054360687</v>
      </c>
      <c r="AA339">
        <v>1.0387907649191259</v>
      </c>
      <c r="AB339">
        <v>1.034811144048351</v>
      </c>
      <c r="AC339">
        <v>1.0350871980387704</v>
      </c>
      <c r="AD339">
        <v>1.03511192430298</v>
      </c>
      <c r="AE339">
        <v>1.0308813890931945</v>
      </c>
      <c r="AF339">
        <v>1.0262339811690109</v>
      </c>
      <c r="AG339">
        <v>1.0208305046195123</v>
      </c>
      <c r="AH339">
        <v>1.0159691683395327</v>
      </c>
      <c r="AI339">
        <v>1.0116342771222042</v>
      </c>
      <c r="AJ339">
        <v>1.0078990525095519</v>
      </c>
      <c r="AK339">
        <v>1.0044005595503398</v>
      </c>
      <c r="AL339">
        <v>1.0012739679738922</v>
      </c>
      <c r="AM339">
        <v>0.99835471117860808</v>
      </c>
      <c r="AN339">
        <v>0.99512842477286145</v>
      </c>
      <c r="AO339">
        <v>0.99158861348892757</v>
      </c>
      <c r="AP339">
        <v>0.98813121443031582</v>
      </c>
      <c r="AQ339">
        <v>0.98401058321626533</v>
      </c>
      <c r="AR339">
        <v>0.97999428467892358</v>
      </c>
      <c r="AS339">
        <v>0.97606218504578901</v>
      </c>
      <c r="AT339">
        <v>0.97216286483693226</v>
      </c>
      <c r="AU339">
        <v>0.96825314879403979</v>
      </c>
    </row>
    <row r="340" spans="1:47" x14ac:dyDescent="0.2">
      <c r="A340">
        <v>334</v>
      </c>
      <c r="B340">
        <v>0.9610489337007333</v>
      </c>
      <c r="C340">
        <v>1.0006447968953529</v>
      </c>
      <c r="D340">
        <v>1.0241667203862379</v>
      </c>
      <c r="E340">
        <v>1.2177345096174403</v>
      </c>
      <c r="F340">
        <v>1.5909927810478812</v>
      </c>
      <c r="G340">
        <v>1.4751488082262147</v>
      </c>
      <c r="H340">
        <v>1.3218640907407171</v>
      </c>
      <c r="I340">
        <v>1.1671720523263691</v>
      </c>
      <c r="J340">
        <v>1.0724883384750878</v>
      </c>
      <c r="K340">
        <v>1.0916137091227001</v>
      </c>
      <c r="L340">
        <v>1.080230680366596</v>
      </c>
      <c r="M340">
        <v>1.0836753221580333</v>
      </c>
      <c r="N340">
        <v>1.1020814031078299</v>
      </c>
      <c r="O340">
        <v>1.1220176567155056</v>
      </c>
      <c r="P340">
        <v>1.1326967631915665</v>
      </c>
      <c r="Q340">
        <v>1.1153901282359191</v>
      </c>
      <c r="R340">
        <v>1.1015662845178662</v>
      </c>
      <c r="S340">
        <v>1.0864932532671814</v>
      </c>
      <c r="T340">
        <v>1.0807348398168406</v>
      </c>
      <c r="U340">
        <v>1.0723081755167212</v>
      </c>
      <c r="V340">
        <v>1.0629338110991511</v>
      </c>
      <c r="W340">
        <v>1.056165750659483</v>
      </c>
      <c r="X340">
        <v>1.0499579019212846</v>
      </c>
      <c r="Y340">
        <v>1.043722188973965</v>
      </c>
      <c r="Z340">
        <v>1.0405111506643105</v>
      </c>
      <c r="AA340">
        <v>1.0368022304428082</v>
      </c>
      <c r="AB340">
        <v>1.032734451083297</v>
      </c>
      <c r="AC340">
        <v>1.032928568027025</v>
      </c>
      <c r="AD340">
        <v>1.0328743950770942</v>
      </c>
      <c r="AE340">
        <v>1.0285442406999064</v>
      </c>
      <c r="AF340">
        <v>1.0238219266275925</v>
      </c>
      <c r="AG340">
        <v>1.0183388921284804</v>
      </c>
      <c r="AH340">
        <v>1.0134015998781636</v>
      </c>
      <c r="AI340">
        <v>1.0089968919637706</v>
      </c>
      <c r="AJ340">
        <v>1.0051950297727505</v>
      </c>
      <c r="AK340">
        <v>1.0016350161745049</v>
      </c>
      <c r="AL340">
        <v>0.99844147987015019</v>
      </c>
      <c r="AM340">
        <v>0.99545782590839782</v>
      </c>
      <c r="AN340">
        <v>0.99216575151253628</v>
      </c>
      <c r="AO340">
        <v>0.98856100801619484</v>
      </c>
      <c r="AP340">
        <v>0.98504498407767915</v>
      </c>
      <c r="AQ340">
        <v>0.98089122192180966</v>
      </c>
      <c r="AR340">
        <v>0.97684754697177034</v>
      </c>
      <c r="AS340">
        <v>0.97289066989578843</v>
      </c>
      <c r="AT340">
        <v>0.96896988035984655</v>
      </c>
      <c r="AU340">
        <v>0.9650436726558862</v>
      </c>
    </row>
    <row r="341" spans="1:47" x14ac:dyDescent="0.2">
      <c r="A341">
        <v>335</v>
      </c>
      <c r="B341">
        <v>0.9610489337007333</v>
      </c>
      <c r="C341">
        <v>1.0006447968953529</v>
      </c>
      <c r="D341">
        <v>1.0241667203862379</v>
      </c>
      <c r="E341">
        <v>1.2177345096174403</v>
      </c>
      <c r="F341">
        <v>1.5909927810478812</v>
      </c>
      <c r="G341">
        <v>1.4751488082262147</v>
      </c>
      <c r="H341">
        <v>1.3156683276223144</v>
      </c>
      <c r="I341">
        <v>1.1612071226329406</v>
      </c>
      <c r="J341">
        <v>1.0666110126498325</v>
      </c>
      <c r="K341">
        <v>1.085041420324951</v>
      </c>
      <c r="L341">
        <v>1.0732609017793788</v>
      </c>
      <c r="M341">
        <v>1.0770307955145499</v>
      </c>
      <c r="N341">
        <v>1.1004884047096235</v>
      </c>
      <c r="O341">
        <v>1.1206845862708243</v>
      </c>
      <c r="P341">
        <v>1.1316009934478883</v>
      </c>
      <c r="Q341">
        <v>1.1144513492257122</v>
      </c>
      <c r="R341">
        <v>1.1007819481643468</v>
      </c>
      <c r="S341">
        <v>1.085787499211093</v>
      </c>
      <c r="T341">
        <v>1.0801768276099117</v>
      </c>
      <c r="U341">
        <v>1.0719680637621303</v>
      </c>
      <c r="V341">
        <v>1.0628755332461755</v>
      </c>
      <c r="W341">
        <v>1.0564355797216165</v>
      </c>
      <c r="X341">
        <v>1.0505468613144444</v>
      </c>
      <c r="Y341">
        <v>1.0447053311486731</v>
      </c>
      <c r="Z341">
        <v>1.0418411392508009</v>
      </c>
      <c r="AA341">
        <v>1.0385650993554434</v>
      </c>
      <c r="AB341">
        <v>1.0347536569734117</v>
      </c>
      <c r="AC341">
        <v>1.035185673114611</v>
      </c>
      <c r="AD341">
        <v>1.0353165990802846</v>
      </c>
      <c r="AE341">
        <v>1.0311705538496019</v>
      </c>
      <c r="AF341">
        <v>1.0266342426672761</v>
      </c>
      <c r="AG341">
        <v>1.0212852861962916</v>
      </c>
      <c r="AH341">
        <v>1.0165112947211492</v>
      </c>
      <c r="AI341">
        <v>1.0122694496343105</v>
      </c>
      <c r="AJ341">
        <v>1.008597193275262</v>
      </c>
      <c r="AK341">
        <v>1.0051975355980189</v>
      </c>
      <c r="AL341">
        <v>1.0021574241071221</v>
      </c>
      <c r="AM341">
        <v>0.99929357991781809</v>
      </c>
      <c r="AN341">
        <v>0.9961480796089841</v>
      </c>
      <c r="AO341">
        <v>0.99268622174079102</v>
      </c>
      <c r="AP341">
        <v>0.98928074503383201</v>
      </c>
      <c r="AQ341">
        <v>0.98515749528854379</v>
      </c>
      <c r="AR341">
        <v>0.98113831847083532</v>
      </c>
      <c r="AS341">
        <v>0.97719647411041977</v>
      </c>
      <c r="AT341">
        <v>0.97328278127335233</v>
      </c>
      <c r="AU341">
        <v>0.96935798706836307</v>
      </c>
    </row>
    <row r="342" spans="1:47" x14ac:dyDescent="0.2">
      <c r="A342">
        <v>336</v>
      </c>
      <c r="B342">
        <v>0.9610489337007333</v>
      </c>
      <c r="C342">
        <v>1.0006447968953529</v>
      </c>
      <c r="D342">
        <v>1.0241667203862379</v>
      </c>
      <c r="E342">
        <v>1.2177345096174403</v>
      </c>
      <c r="F342">
        <v>1.5909927810478812</v>
      </c>
      <c r="G342">
        <v>1.4751488082262147</v>
      </c>
      <c r="H342">
        <v>1.3156029866950982</v>
      </c>
      <c r="I342">
        <v>1.1609097896267335</v>
      </c>
      <c r="J342">
        <v>1.0655715968054182</v>
      </c>
      <c r="K342">
        <v>1.0837828038199164</v>
      </c>
      <c r="L342">
        <v>1.0716336251609511</v>
      </c>
      <c r="M342">
        <v>1.0750403125691079</v>
      </c>
      <c r="N342">
        <v>1.0990593301557039</v>
      </c>
      <c r="O342">
        <v>1.1190826531984208</v>
      </c>
      <c r="P342">
        <v>1.1298832531946639</v>
      </c>
      <c r="Q342">
        <v>1.11265061574002</v>
      </c>
      <c r="R342">
        <v>1.0989462025136325</v>
      </c>
      <c r="S342">
        <v>1.0838882154680223</v>
      </c>
      <c r="T342">
        <v>1.078199493310581</v>
      </c>
      <c r="U342">
        <v>1.0698125997691594</v>
      </c>
      <c r="V342">
        <v>1.0605706485371997</v>
      </c>
      <c r="W342">
        <v>1.053955163582144</v>
      </c>
      <c r="X342">
        <v>1.0478364886969946</v>
      </c>
      <c r="Y342">
        <v>1.0418082641283293</v>
      </c>
      <c r="Z342">
        <v>1.0386996160838884</v>
      </c>
      <c r="AA342">
        <v>1.0353181901756159</v>
      </c>
      <c r="AB342">
        <v>1.0313728548470713</v>
      </c>
      <c r="AC342">
        <v>1.0316803586043934</v>
      </c>
      <c r="AD342">
        <v>1.0316909893394599</v>
      </c>
      <c r="AE342">
        <v>1.0273945434201299</v>
      </c>
      <c r="AF342">
        <v>1.0227448924662657</v>
      </c>
      <c r="AG342">
        <v>1.0172754859324866</v>
      </c>
      <c r="AH342">
        <v>1.012386849269918</v>
      </c>
      <c r="AI342">
        <v>1.008039322291524</v>
      </c>
      <c r="AJ342">
        <v>1.0042651969175465</v>
      </c>
      <c r="AK342">
        <v>1.0007717680546238</v>
      </c>
      <c r="AL342">
        <v>0.99762973978574609</v>
      </c>
      <c r="AM342">
        <v>0.99466673819897899</v>
      </c>
      <c r="AN342">
        <v>0.99142053762763183</v>
      </c>
      <c r="AO342">
        <v>0.98785894475542024</v>
      </c>
      <c r="AP342">
        <v>0.98436184244082869</v>
      </c>
      <c r="AQ342">
        <v>0.98018800678945228</v>
      </c>
      <c r="AR342">
        <v>0.97612654118442388</v>
      </c>
      <c r="AS342">
        <v>0.97214628649334422</v>
      </c>
      <c r="AT342">
        <v>0.968199126640089</v>
      </c>
      <c r="AU342">
        <v>0.96424828158922149</v>
      </c>
    </row>
    <row r="343" spans="1:47" x14ac:dyDescent="0.2">
      <c r="A343">
        <v>337</v>
      </c>
      <c r="B343">
        <v>0.72583472431532714</v>
      </c>
      <c r="C343">
        <v>0.74673098892621115</v>
      </c>
      <c r="D343">
        <v>0.76833812157726</v>
      </c>
      <c r="E343">
        <v>0.92516367258229781</v>
      </c>
      <c r="F343">
        <v>1.3686437459939758</v>
      </c>
      <c r="G343">
        <v>1.2221985128553354</v>
      </c>
      <c r="H343">
        <v>1.065323463544936</v>
      </c>
      <c r="I343">
        <v>0.92149591236744433</v>
      </c>
      <c r="J343">
        <v>0.82929859407350148</v>
      </c>
      <c r="K343">
        <v>0.8512029070880931</v>
      </c>
      <c r="L343">
        <v>0.84493614796909022</v>
      </c>
      <c r="M343">
        <v>0.85275767989201479</v>
      </c>
      <c r="N343">
        <v>0.86485870313166568</v>
      </c>
      <c r="O343">
        <v>0.88674898528573898</v>
      </c>
      <c r="P343">
        <v>0.8984857860509915</v>
      </c>
      <c r="Q343">
        <v>0.88248347446345199</v>
      </c>
      <c r="R343">
        <v>0.87011334669856977</v>
      </c>
      <c r="S343">
        <v>0.85426310558245799</v>
      </c>
      <c r="T343">
        <v>0.85070256012652046</v>
      </c>
      <c r="U343">
        <v>0.84254757205837749</v>
      </c>
      <c r="V343">
        <v>0.83532146286688935</v>
      </c>
      <c r="W343">
        <v>0.83044766691231342</v>
      </c>
      <c r="X343">
        <v>0.82514928537689514</v>
      </c>
      <c r="Y343">
        <v>0.82142040750079437</v>
      </c>
      <c r="Z343">
        <v>0.81928447078893907</v>
      </c>
      <c r="AA343">
        <v>0.82010545484969855</v>
      </c>
      <c r="AB343">
        <v>0.81814325931164777</v>
      </c>
      <c r="AC343">
        <v>0.82034517596117762</v>
      </c>
      <c r="AD343">
        <v>0.82204587661469519</v>
      </c>
      <c r="AE343">
        <v>0.81864829092841929</v>
      </c>
      <c r="AF343">
        <v>0.8154024700456588</v>
      </c>
      <c r="AG343">
        <v>0.81122605988845953</v>
      </c>
      <c r="AH343">
        <v>0.8076160326956533</v>
      </c>
      <c r="AI343">
        <v>0.8046801316666552</v>
      </c>
      <c r="AJ343">
        <v>0.80230718939943113</v>
      </c>
      <c r="AK343">
        <v>0.80033129300646288</v>
      </c>
      <c r="AL343">
        <v>0.79848655310354477</v>
      </c>
      <c r="AM343">
        <v>0.79678924220922875</v>
      </c>
      <c r="AN343">
        <v>0.79477538518805668</v>
      </c>
      <c r="AO343">
        <v>0.7924021363195477</v>
      </c>
      <c r="AP343">
        <v>0.79011004373032911</v>
      </c>
      <c r="AQ343">
        <v>0.78559543798809528</v>
      </c>
      <c r="AR343">
        <v>0.78116544889053519</v>
      </c>
      <c r="AS343">
        <v>0.77680467487724336</v>
      </c>
      <c r="AT343">
        <v>0.77243847800202114</v>
      </c>
      <c r="AU343">
        <v>0.76802413463677865</v>
      </c>
    </row>
    <row r="344" spans="1:47" x14ac:dyDescent="0.2">
      <c r="A344">
        <v>338</v>
      </c>
      <c r="B344">
        <v>0.72583472431532714</v>
      </c>
      <c r="C344">
        <v>0.74673098892621115</v>
      </c>
      <c r="D344">
        <v>0.76833812157726</v>
      </c>
      <c r="E344">
        <v>0.92516367258229781</v>
      </c>
      <c r="F344">
        <v>1.3686437459939758</v>
      </c>
      <c r="G344">
        <v>1.2221985128553354</v>
      </c>
      <c r="H344">
        <v>1.0616729043970292</v>
      </c>
      <c r="I344">
        <v>0.91705408288998791</v>
      </c>
      <c r="J344">
        <v>0.82295553416911693</v>
      </c>
      <c r="K344">
        <v>0.84385729675618837</v>
      </c>
      <c r="L344">
        <v>0.8363899691354526</v>
      </c>
      <c r="M344">
        <v>0.84339917552728616</v>
      </c>
      <c r="N344">
        <v>0.85953759862138512</v>
      </c>
      <c r="O344">
        <v>0.88105470721239543</v>
      </c>
      <c r="P344">
        <v>0.89264464598234372</v>
      </c>
      <c r="Q344">
        <v>0.87655355088715425</v>
      </c>
      <c r="R344">
        <v>0.86416482841192521</v>
      </c>
      <c r="S344">
        <v>0.84818672641629045</v>
      </c>
      <c r="T344">
        <v>0.8445216010906228</v>
      </c>
      <c r="U344">
        <v>0.83605345784075502</v>
      </c>
      <c r="V344">
        <v>0.82863357147121752</v>
      </c>
      <c r="W344">
        <v>0.82356075482360847</v>
      </c>
      <c r="X344">
        <v>0.81788992475599698</v>
      </c>
      <c r="Y344">
        <v>0.81397667142521868</v>
      </c>
      <c r="Z344">
        <v>0.81150355060445434</v>
      </c>
      <c r="AA344">
        <v>0.81240340890194618</v>
      </c>
      <c r="AB344">
        <v>0.81028258600549496</v>
      </c>
      <c r="AC344">
        <v>0.81234484167481991</v>
      </c>
      <c r="AD344">
        <v>0.81393591570781254</v>
      </c>
      <c r="AE344">
        <v>0.81032545379166676</v>
      </c>
      <c r="AF344">
        <v>0.80694984117687985</v>
      </c>
      <c r="AG344">
        <v>0.8026346087015106</v>
      </c>
      <c r="AH344">
        <v>0.79891066458919047</v>
      </c>
      <c r="AI344">
        <v>0.79587684735938202</v>
      </c>
      <c r="AJ344">
        <v>0.79340852840128018</v>
      </c>
      <c r="AK344">
        <v>0.79134875978931329</v>
      </c>
      <c r="AL344">
        <v>0.78943874468344921</v>
      </c>
      <c r="AM344">
        <v>0.78764977110036993</v>
      </c>
      <c r="AN344">
        <v>0.78554782426637282</v>
      </c>
      <c r="AO344">
        <v>0.78308051623359853</v>
      </c>
      <c r="AP344">
        <v>0.78072013458935474</v>
      </c>
      <c r="AQ344">
        <v>0.77613040540076772</v>
      </c>
      <c r="AR344">
        <v>0.77163674461583487</v>
      </c>
      <c r="AS344">
        <v>0.76721523683525328</v>
      </c>
      <c r="AT344">
        <v>0.76279280914847891</v>
      </c>
      <c r="AU344">
        <v>0.7583312923053942</v>
      </c>
    </row>
    <row r="345" spans="1:47" x14ac:dyDescent="0.2">
      <c r="A345">
        <v>339</v>
      </c>
      <c r="B345">
        <v>0.72583472431532714</v>
      </c>
      <c r="C345">
        <v>0.74673098892621115</v>
      </c>
      <c r="D345">
        <v>0.76833812157726</v>
      </c>
      <c r="E345">
        <v>0.92516367258229781</v>
      </c>
      <c r="F345">
        <v>1.3686437459939758</v>
      </c>
      <c r="G345">
        <v>1.2221985128553354</v>
      </c>
      <c r="H345">
        <v>1.0707264332962978</v>
      </c>
      <c r="I345">
        <v>0.92495219825143316</v>
      </c>
      <c r="J345">
        <v>0.83044221643421035</v>
      </c>
      <c r="K345">
        <v>0.85218488588425734</v>
      </c>
      <c r="L345">
        <v>0.84501276988711638</v>
      </c>
      <c r="M345">
        <v>0.85112402045136537</v>
      </c>
      <c r="N345">
        <v>0.86078540168730622</v>
      </c>
      <c r="O345">
        <v>0.88191892065832189</v>
      </c>
      <c r="P345">
        <v>0.89318996013473739</v>
      </c>
      <c r="Q345">
        <v>0.8768172472725384</v>
      </c>
      <c r="R345">
        <v>0.86426795845913906</v>
      </c>
      <c r="S345">
        <v>0.84825525226801457</v>
      </c>
      <c r="T345">
        <v>0.84433769963344141</v>
      </c>
      <c r="U345">
        <v>0.83562489518059158</v>
      </c>
      <c r="V345">
        <v>0.82775020489301931</v>
      </c>
      <c r="W345">
        <v>0.82222043918194687</v>
      </c>
      <c r="X345">
        <v>0.81611656605076366</v>
      </c>
      <c r="Y345">
        <v>0.81163506163776511</v>
      </c>
      <c r="Z345">
        <v>0.80870686040729489</v>
      </c>
      <c r="AA345">
        <v>0.80891235943488227</v>
      </c>
      <c r="AB345">
        <v>0.80648503532798688</v>
      </c>
      <c r="AC345">
        <v>0.80822779266986522</v>
      </c>
      <c r="AD345">
        <v>0.80958301420469603</v>
      </c>
      <c r="AE345">
        <v>0.8057803031798435</v>
      </c>
      <c r="AF345">
        <v>0.80223739296527818</v>
      </c>
      <c r="AG345">
        <v>0.79772727959650447</v>
      </c>
      <c r="AH345">
        <v>0.79388223268860625</v>
      </c>
      <c r="AI345">
        <v>0.79069794777189362</v>
      </c>
      <c r="AJ345">
        <v>0.78805546112293445</v>
      </c>
      <c r="AK345">
        <v>0.7858546092887585</v>
      </c>
      <c r="AL345">
        <v>0.7837894554205771</v>
      </c>
      <c r="AM345">
        <v>0.78188727086717413</v>
      </c>
      <c r="AN345">
        <v>0.77964485030306918</v>
      </c>
      <c r="AO345">
        <v>0.77709099762586908</v>
      </c>
      <c r="AP345">
        <v>0.77461939356294474</v>
      </c>
      <c r="AQ345">
        <v>0.77002527246508945</v>
      </c>
      <c r="AR345">
        <v>0.76553046318167717</v>
      </c>
      <c r="AS345">
        <v>0.76111951087355567</v>
      </c>
      <c r="AT345">
        <v>0.75671635232558787</v>
      </c>
      <c r="AU345">
        <v>0.75227760261555932</v>
      </c>
    </row>
    <row r="346" spans="1:47" x14ac:dyDescent="0.2">
      <c r="A346">
        <v>340</v>
      </c>
      <c r="B346">
        <v>0.72583472431532714</v>
      </c>
      <c r="C346">
        <v>0.74673098892621115</v>
      </c>
      <c r="D346">
        <v>0.76833812157726</v>
      </c>
      <c r="E346">
        <v>0.92516367258229781</v>
      </c>
      <c r="F346">
        <v>1.3686437459939758</v>
      </c>
      <c r="G346">
        <v>1.2221985128553354</v>
      </c>
      <c r="H346">
        <v>1.0686818300006795</v>
      </c>
      <c r="I346">
        <v>0.92248950740605651</v>
      </c>
      <c r="J346">
        <v>0.82685282552727235</v>
      </c>
      <c r="K346">
        <v>0.84805603479244573</v>
      </c>
      <c r="L346">
        <v>0.84020744573058348</v>
      </c>
      <c r="M346">
        <v>0.84587896786359595</v>
      </c>
      <c r="N346">
        <v>0.85761419459801513</v>
      </c>
      <c r="O346">
        <v>0.87852697273604508</v>
      </c>
      <c r="P346">
        <v>0.88965508570363239</v>
      </c>
      <c r="Q346">
        <v>0.8732153801167839</v>
      </c>
      <c r="R346">
        <v>0.86063709971580504</v>
      </c>
      <c r="S346">
        <v>0.84455008665262998</v>
      </c>
      <c r="T346">
        <v>0.84059859763812794</v>
      </c>
      <c r="U346">
        <v>0.83161694344243275</v>
      </c>
      <c r="V346">
        <v>0.82364002187734464</v>
      </c>
      <c r="W346">
        <v>0.8178954162690194</v>
      </c>
      <c r="X346">
        <v>0.81158295682151538</v>
      </c>
      <c r="Y346">
        <v>0.80692919192651147</v>
      </c>
      <c r="Z346">
        <v>0.80376015592249739</v>
      </c>
      <c r="AA346">
        <v>0.80395703426861143</v>
      </c>
      <c r="AB346">
        <v>0.80142291449767145</v>
      </c>
      <c r="AC346">
        <v>0.80306260867887802</v>
      </c>
      <c r="AD346">
        <v>0.80433007003779267</v>
      </c>
      <c r="AE346">
        <v>0.80040140987214337</v>
      </c>
      <c r="AF346">
        <v>0.79676668787890526</v>
      </c>
      <c r="AG346">
        <v>0.79216903528508653</v>
      </c>
      <c r="AH346">
        <v>0.7882176691022017</v>
      </c>
      <c r="AI346">
        <v>0.78496893479631402</v>
      </c>
      <c r="AJ346">
        <v>0.78225963803764098</v>
      </c>
      <c r="AK346">
        <v>0.78000213479610336</v>
      </c>
      <c r="AL346">
        <v>0.77790782293047478</v>
      </c>
      <c r="AM346">
        <v>0.77595570908911704</v>
      </c>
      <c r="AN346">
        <v>0.77365197820193232</v>
      </c>
      <c r="AO346">
        <v>0.77102377775122277</v>
      </c>
      <c r="AP346">
        <v>0.7685150680281424</v>
      </c>
      <c r="AQ346">
        <v>0.76386871547326141</v>
      </c>
      <c r="AR346">
        <v>0.75933098879087713</v>
      </c>
      <c r="AS346">
        <v>0.75487955511385929</v>
      </c>
      <c r="AT346">
        <v>0.75044001049826858</v>
      </c>
      <c r="AU346">
        <v>0.74597256739873496</v>
      </c>
    </row>
    <row r="347" spans="1:47" x14ac:dyDescent="0.2">
      <c r="A347">
        <v>341</v>
      </c>
      <c r="B347">
        <v>0.72583472431532714</v>
      </c>
      <c r="C347">
        <v>0.74673098892621115</v>
      </c>
      <c r="D347">
        <v>0.76833812157726</v>
      </c>
      <c r="E347">
        <v>0.92516367258229781</v>
      </c>
      <c r="F347">
        <v>1.3686437459939758</v>
      </c>
      <c r="G347">
        <v>1.2221985128553354</v>
      </c>
      <c r="H347">
        <v>1.0595804034281704</v>
      </c>
      <c r="I347">
        <v>0.91438210260302</v>
      </c>
      <c r="J347">
        <v>0.8188615283130819</v>
      </c>
      <c r="K347">
        <v>0.83910673848736161</v>
      </c>
      <c r="L347">
        <v>0.83082518131331318</v>
      </c>
      <c r="M347">
        <v>0.83718860721920618</v>
      </c>
      <c r="N347">
        <v>0.85586539986932553</v>
      </c>
      <c r="O347">
        <v>0.87713341536944911</v>
      </c>
      <c r="P347">
        <v>0.8886045403664059</v>
      </c>
      <c r="Q347">
        <v>0.87242168379915608</v>
      </c>
      <c r="R347">
        <v>0.86003452773629929</v>
      </c>
      <c r="S347">
        <v>0.84398952598793542</v>
      </c>
      <c r="T347">
        <v>0.84023187680392308</v>
      </c>
      <c r="U347">
        <v>0.83153150830755185</v>
      </c>
      <c r="V347">
        <v>0.82395334924850594</v>
      </c>
      <c r="W347">
        <v>0.81867522242519286</v>
      </c>
      <c r="X347">
        <v>0.81273504187707379</v>
      </c>
      <c r="Y347">
        <v>0.80863896222103937</v>
      </c>
      <c r="Z347">
        <v>0.8058870655239625</v>
      </c>
      <c r="AA347">
        <v>0.80674765918418212</v>
      </c>
      <c r="AB347">
        <v>0.80450349081844097</v>
      </c>
      <c r="AC347">
        <v>0.80643781988968077</v>
      </c>
      <c r="AD347">
        <v>0.80792675402497749</v>
      </c>
      <c r="AE347">
        <v>0.80415994330498564</v>
      </c>
      <c r="AF347">
        <v>0.80069270205286869</v>
      </c>
      <c r="AG347">
        <v>0.79626216476945522</v>
      </c>
      <c r="AH347">
        <v>0.7924498260857521</v>
      </c>
      <c r="AI347">
        <v>0.78932851213078759</v>
      </c>
      <c r="AJ347">
        <v>0.78677869034415981</v>
      </c>
      <c r="AK347">
        <v>0.78465825103654663</v>
      </c>
      <c r="AL347">
        <v>0.78267101266040617</v>
      </c>
      <c r="AM347">
        <v>0.78082187468335762</v>
      </c>
      <c r="AN347">
        <v>0.77864740779378228</v>
      </c>
      <c r="AO347">
        <v>0.77611813446216904</v>
      </c>
      <c r="AP347">
        <v>0.77369752061854691</v>
      </c>
      <c r="AQ347">
        <v>0.76906030909820589</v>
      </c>
      <c r="AR347">
        <v>0.76452635242987299</v>
      </c>
      <c r="AS347">
        <v>0.76006812628303522</v>
      </c>
      <c r="AT347">
        <v>0.75561290700429418</v>
      </c>
      <c r="AU347">
        <v>0.75112444152608071</v>
      </c>
    </row>
    <row r="348" spans="1:47" x14ac:dyDescent="0.2">
      <c r="A348">
        <v>342</v>
      </c>
      <c r="B348">
        <v>0.72583472431532714</v>
      </c>
      <c r="C348">
        <v>0.74673098892621115</v>
      </c>
      <c r="D348">
        <v>0.76833812157726</v>
      </c>
      <c r="E348">
        <v>0.92516367258229781</v>
      </c>
      <c r="F348">
        <v>1.3686437459939758</v>
      </c>
      <c r="G348">
        <v>1.2221985128553354</v>
      </c>
      <c r="H348">
        <v>1.0594116139984473</v>
      </c>
      <c r="I348">
        <v>0.91376730951862017</v>
      </c>
      <c r="J348">
        <v>0.81697528686146093</v>
      </c>
      <c r="K348">
        <v>0.83687594243004582</v>
      </c>
      <c r="L348">
        <v>0.82802952870300772</v>
      </c>
      <c r="M348">
        <v>0.83383877171079412</v>
      </c>
      <c r="N348">
        <v>0.85343238452812464</v>
      </c>
      <c r="O348">
        <v>0.87444297663732617</v>
      </c>
      <c r="P348">
        <v>0.88575947609327155</v>
      </c>
      <c r="Q348">
        <v>0.86947744062860433</v>
      </c>
      <c r="R348">
        <v>0.85706622375689023</v>
      </c>
      <c r="S348">
        <v>0.84094420766079347</v>
      </c>
      <c r="T348">
        <v>0.83710172407149919</v>
      </c>
      <c r="U348">
        <v>0.82815908836608165</v>
      </c>
      <c r="V348">
        <v>0.82039964486129169</v>
      </c>
      <c r="W348">
        <v>0.81490642899302046</v>
      </c>
      <c r="X348">
        <v>0.80867471825373305</v>
      </c>
      <c r="Y348">
        <v>0.80436565246820868</v>
      </c>
      <c r="Z348">
        <v>0.80132077951054237</v>
      </c>
      <c r="AA348">
        <v>0.80210759760745753</v>
      </c>
      <c r="AB348">
        <v>0.79971925127604582</v>
      </c>
      <c r="AC348">
        <v>0.80152426260287479</v>
      </c>
      <c r="AD348">
        <v>0.80289175143005131</v>
      </c>
      <c r="AE348">
        <v>0.79896139356523477</v>
      </c>
      <c r="AF348">
        <v>0.79538519711654976</v>
      </c>
      <c r="AG348">
        <v>0.79083768300846935</v>
      </c>
      <c r="AH348">
        <v>0.78691871670303637</v>
      </c>
      <c r="AI348">
        <v>0.78370522200823212</v>
      </c>
      <c r="AJ348">
        <v>0.78107020289547924</v>
      </c>
      <c r="AK348">
        <v>0.77887693913179568</v>
      </c>
      <c r="AL348">
        <v>0.77680711552765613</v>
      </c>
      <c r="AM348">
        <v>0.77488018582592277</v>
      </c>
      <c r="AN348">
        <v>0.77262708678614811</v>
      </c>
      <c r="AO348">
        <v>0.77002136328407023</v>
      </c>
      <c r="AP348">
        <v>0.76753547041678549</v>
      </c>
      <c r="AQ348">
        <v>0.76284249105998192</v>
      </c>
      <c r="AR348">
        <v>0.75826206090575388</v>
      </c>
      <c r="AS348">
        <v>0.75376092898223146</v>
      </c>
      <c r="AT348">
        <v>0.74926769743098742</v>
      </c>
      <c r="AU348">
        <v>0.74474919060094846</v>
      </c>
    </row>
    <row r="349" spans="1:47" x14ac:dyDescent="0.2">
      <c r="A349">
        <v>343</v>
      </c>
      <c r="B349">
        <v>1.1041108129455643</v>
      </c>
      <c r="C349">
        <v>1.1560023036952987</v>
      </c>
      <c r="D349">
        <v>1.1808971382529632</v>
      </c>
      <c r="E349">
        <v>1.3994544738411965</v>
      </c>
      <c r="F349">
        <v>1.7259516815382059</v>
      </c>
      <c r="G349">
        <v>1.6308078702521962</v>
      </c>
      <c r="H349">
        <v>1.4755687632405166</v>
      </c>
      <c r="I349">
        <v>1.3157183718750425</v>
      </c>
      <c r="J349">
        <v>1.2222794389318079</v>
      </c>
      <c r="K349">
        <v>1.2405576335616262</v>
      </c>
      <c r="L349">
        <v>1.2268805401805065</v>
      </c>
      <c r="M349">
        <v>1.2290835874788906</v>
      </c>
      <c r="N349">
        <v>1.2558788408332793</v>
      </c>
      <c r="O349">
        <v>1.2758547345411908</v>
      </c>
      <c r="P349">
        <v>1.2869812402102379</v>
      </c>
      <c r="Q349">
        <v>1.2699158570392992</v>
      </c>
      <c r="R349">
        <v>1.2561545734233903</v>
      </c>
      <c r="S349">
        <v>1.2428201023844605</v>
      </c>
      <c r="T349">
        <v>1.2367084474232528</v>
      </c>
      <c r="U349">
        <v>1.2296416238419479</v>
      </c>
      <c r="V349">
        <v>1.2201474910405694</v>
      </c>
      <c r="W349">
        <v>1.2134810982887898</v>
      </c>
      <c r="X349">
        <v>1.2081937953480502</v>
      </c>
      <c r="Y349">
        <v>1.2014883425687422</v>
      </c>
      <c r="Z349">
        <v>1.1989262518297972</v>
      </c>
      <c r="AA349">
        <v>1.1928259394240253</v>
      </c>
      <c r="AB349">
        <v>1.1881116207930456</v>
      </c>
      <c r="AC349">
        <v>1.1876453113390963</v>
      </c>
      <c r="AD349">
        <v>1.1869568666286063</v>
      </c>
      <c r="AE349">
        <v>1.1827015354873798</v>
      </c>
      <c r="AF349">
        <v>1.1775038840653345</v>
      </c>
      <c r="AG349">
        <v>1.171589235494604</v>
      </c>
      <c r="AH349">
        <v>1.1661997762123772</v>
      </c>
      <c r="AI349">
        <v>1.1612082539099797</v>
      </c>
      <c r="AJ349">
        <v>1.1567701262997896</v>
      </c>
      <c r="AK349">
        <v>1.1524751208129647</v>
      </c>
      <c r="AL349">
        <v>1.148695781870255</v>
      </c>
      <c r="AM349">
        <v>1.145107989226356</v>
      </c>
      <c r="AN349">
        <v>1.1412621352728942</v>
      </c>
      <c r="AO349">
        <v>1.1371201925487147</v>
      </c>
      <c r="AP349">
        <v>1.1329903041384131</v>
      </c>
      <c r="AQ349">
        <v>1.1292440062653388</v>
      </c>
      <c r="AR349">
        <v>1.1256147557402822</v>
      </c>
      <c r="AS349">
        <v>1.1220835920828118</v>
      </c>
      <c r="AT349">
        <v>1.1186203014063132</v>
      </c>
      <c r="AU349">
        <v>1.1151829351110167</v>
      </c>
    </row>
    <row r="350" spans="1:47" x14ac:dyDescent="0.2">
      <c r="A350">
        <v>344</v>
      </c>
      <c r="B350">
        <v>1.1041108129455643</v>
      </c>
      <c r="C350">
        <v>1.1560023036952987</v>
      </c>
      <c r="D350">
        <v>1.1808971382529632</v>
      </c>
      <c r="E350">
        <v>1.3994544738411965</v>
      </c>
      <c r="F350">
        <v>1.7259516815382059</v>
      </c>
      <c r="G350">
        <v>1.6308078702521962</v>
      </c>
      <c r="H350">
        <v>1.4747715370118277</v>
      </c>
      <c r="I350">
        <v>1.3148420110841281</v>
      </c>
      <c r="J350">
        <v>1.2212656801789277</v>
      </c>
      <c r="K350">
        <v>1.2394379405502931</v>
      </c>
      <c r="L350">
        <v>1.2256390521690343</v>
      </c>
      <c r="M350">
        <v>1.2277840466331935</v>
      </c>
      <c r="N350">
        <v>1.2552794971275461</v>
      </c>
      <c r="O350">
        <v>1.2752243767572358</v>
      </c>
      <c r="P350">
        <v>1.2863270975560246</v>
      </c>
      <c r="Q350">
        <v>1.2692320250930065</v>
      </c>
      <c r="R350">
        <v>1.255453206715897</v>
      </c>
      <c r="S350">
        <v>1.2420848787302059</v>
      </c>
      <c r="T350">
        <v>1.2359338794803045</v>
      </c>
      <c r="U350">
        <v>1.2288114596621194</v>
      </c>
      <c r="V350">
        <v>1.2192644345116426</v>
      </c>
      <c r="W350">
        <v>1.2125467467354101</v>
      </c>
      <c r="X350">
        <v>1.2071896808727069</v>
      </c>
      <c r="Y350">
        <v>1.2004277006991808</v>
      </c>
      <c r="Z350">
        <v>1.197801429269659</v>
      </c>
      <c r="AA350">
        <v>1.1916664649941828</v>
      </c>
      <c r="AB350">
        <v>1.1869183542013217</v>
      </c>
      <c r="AC350">
        <v>1.1864155856841838</v>
      </c>
      <c r="AD350">
        <v>1.1856966358543299</v>
      </c>
      <c r="AE350">
        <v>1.1814035962079377</v>
      </c>
      <c r="AF350">
        <v>1.1761701014148469</v>
      </c>
      <c r="AG350">
        <v>1.1702248593602369</v>
      </c>
      <c r="AH350">
        <v>1.1647980761234904</v>
      </c>
      <c r="AI350">
        <v>1.1597797428256535</v>
      </c>
      <c r="AJ350">
        <v>1.1553073718687576</v>
      </c>
      <c r="AK350">
        <v>1.1509886826490996</v>
      </c>
      <c r="AL350">
        <v>1.1471821544859568</v>
      </c>
      <c r="AM350">
        <v>1.1435618388821531</v>
      </c>
      <c r="AN350">
        <v>1.1396905105300941</v>
      </c>
      <c r="AO350">
        <v>1.1355143766717026</v>
      </c>
      <c r="AP350">
        <v>1.1313618686790858</v>
      </c>
      <c r="AQ350">
        <v>1.1276013485366994</v>
      </c>
      <c r="AR350">
        <v>1.1239605542444031</v>
      </c>
      <c r="AS350">
        <v>1.1204192314104755</v>
      </c>
      <c r="AT350">
        <v>1.1169475269352462</v>
      </c>
      <c r="AU350">
        <v>1.1135042277355023</v>
      </c>
    </row>
    <row r="351" spans="1:47" x14ac:dyDescent="0.2">
      <c r="A351">
        <v>345</v>
      </c>
      <c r="B351">
        <v>1.1041108129455643</v>
      </c>
      <c r="C351">
        <v>1.1560023036952987</v>
      </c>
      <c r="D351">
        <v>1.1808971382529632</v>
      </c>
      <c r="E351">
        <v>1.3994544738411965</v>
      </c>
      <c r="F351">
        <v>1.7259516815382059</v>
      </c>
      <c r="G351">
        <v>1.6308078702521962</v>
      </c>
      <c r="H351">
        <v>1.4764506096424863</v>
      </c>
      <c r="I351">
        <v>1.3164684367106796</v>
      </c>
      <c r="J351">
        <v>1.2226974189739785</v>
      </c>
      <c r="K351">
        <v>1.24096247862528</v>
      </c>
      <c r="L351">
        <v>1.2271200760860677</v>
      </c>
      <c r="M351">
        <v>1.2289500656154333</v>
      </c>
      <c r="N351">
        <v>1.2551345399101759</v>
      </c>
      <c r="O351">
        <v>1.2747989502503798</v>
      </c>
      <c r="P351">
        <v>1.2856048135490434</v>
      </c>
      <c r="Q351">
        <v>1.2682187400441194</v>
      </c>
      <c r="R351">
        <v>1.2541380014789199</v>
      </c>
      <c r="S351">
        <v>1.2404877225514008</v>
      </c>
      <c r="T351">
        <v>1.2340021102383463</v>
      </c>
      <c r="U351">
        <v>1.2264649107394836</v>
      </c>
      <c r="V351">
        <v>1.2164982384072502</v>
      </c>
      <c r="W351">
        <v>1.2093463913627831</v>
      </c>
      <c r="X351">
        <v>1.2035466506721135</v>
      </c>
      <c r="Y351">
        <v>1.1963545031515168</v>
      </c>
      <c r="Z351">
        <v>1.1932791664455369</v>
      </c>
      <c r="AA351">
        <v>1.1867577878593822</v>
      </c>
      <c r="AB351">
        <v>1.1817087823814374</v>
      </c>
      <c r="AC351">
        <v>1.1809299903795774</v>
      </c>
      <c r="AD351">
        <v>1.1799541240144289</v>
      </c>
      <c r="AE351">
        <v>1.175397412790421</v>
      </c>
      <c r="AF351">
        <v>1.1699288657622653</v>
      </c>
      <c r="AG351">
        <v>1.1637462860111289</v>
      </c>
      <c r="AH351">
        <v>1.1580936807868216</v>
      </c>
      <c r="AI351">
        <v>1.1528450891269921</v>
      </c>
      <c r="AJ351">
        <v>1.1481518180238695</v>
      </c>
      <c r="AK351">
        <v>1.1436079268496244</v>
      </c>
      <c r="AL351">
        <v>1.1395757144647694</v>
      </c>
      <c r="AM351">
        <v>1.1357370391868846</v>
      </c>
      <c r="AN351">
        <v>1.1316412910268969</v>
      </c>
      <c r="AO351">
        <v>1.1272517417799517</v>
      </c>
      <c r="AP351">
        <v>1.1228807966633627</v>
      </c>
      <c r="AQ351">
        <v>1.1190605399987756</v>
      </c>
      <c r="AR351">
        <v>1.115371248839899</v>
      </c>
      <c r="AS351">
        <v>1.1117927226029312</v>
      </c>
      <c r="AT351">
        <v>1.108294789403508</v>
      </c>
      <c r="AU351">
        <v>1.104836132086062</v>
      </c>
    </row>
    <row r="352" spans="1:47" x14ac:dyDescent="0.2">
      <c r="A352">
        <v>346</v>
      </c>
      <c r="B352">
        <v>1.1041108129455643</v>
      </c>
      <c r="C352">
        <v>1.1560023036952987</v>
      </c>
      <c r="D352">
        <v>1.1808971382529632</v>
      </c>
      <c r="E352">
        <v>1.3994544738411965</v>
      </c>
      <c r="F352">
        <v>1.7259516815382059</v>
      </c>
      <c r="G352">
        <v>1.6308078702521962</v>
      </c>
      <c r="H352">
        <v>1.4764337306269413</v>
      </c>
      <c r="I352">
        <v>1.3164369866770886</v>
      </c>
      <c r="J352">
        <v>1.2226347112983176</v>
      </c>
      <c r="K352">
        <v>1.240882590812987</v>
      </c>
      <c r="L352">
        <v>1.2270121571257553</v>
      </c>
      <c r="M352">
        <v>1.228811612266862</v>
      </c>
      <c r="N352">
        <v>1.2550339063893465</v>
      </c>
      <c r="O352">
        <v>1.2746748582971041</v>
      </c>
      <c r="P352">
        <v>1.2854566261620641</v>
      </c>
      <c r="Q352">
        <v>1.2680447567471433</v>
      </c>
      <c r="R352">
        <v>1.2539396186707816</v>
      </c>
      <c r="S352">
        <v>1.2402611188730397</v>
      </c>
      <c r="T352">
        <v>1.2337458765146141</v>
      </c>
      <c r="U352">
        <v>1.2261666998323373</v>
      </c>
      <c r="V352">
        <v>1.216160916003189</v>
      </c>
      <c r="W352">
        <v>1.2089668976181018</v>
      </c>
      <c r="X352">
        <v>1.2031176021816241</v>
      </c>
      <c r="Y352">
        <v>1.1958821178503423</v>
      </c>
      <c r="Z352">
        <v>1.1927543327839227</v>
      </c>
      <c r="AA352">
        <v>1.1862011627805524</v>
      </c>
      <c r="AB352">
        <v>1.1811232733872739</v>
      </c>
      <c r="AC352">
        <v>1.1803172071324943</v>
      </c>
      <c r="AD352">
        <v>1.1793146721637366</v>
      </c>
      <c r="AE352">
        <v>1.1747261525667194</v>
      </c>
      <c r="AF352">
        <v>1.1692316964073051</v>
      </c>
      <c r="AG352">
        <v>1.1630215586422108</v>
      </c>
      <c r="AH352">
        <v>1.1573420822860268</v>
      </c>
      <c r="AI352">
        <v>1.1520678379665286</v>
      </c>
      <c r="AJ352">
        <v>1.1473493044598611</v>
      </c>
      <c r="AK352">
        <v>1.1427812705621341</v>
      </c>
      <c r="AL352">
        <v>1.1387232172345039</v>
      </c>
      <c r="AM352">
        <v>1.1348589887130967</v>
      </c>
      <c r="AN352">
        <v>1.1307371426505439</v>
      </c>
      <c r="AO352">
        <v>1.1263214781832767</v>
      </c>
      <c r="AP352">
        <v>1.1219258175476754</v>
      </c>
      <c r="AQ352">
        <v>1.118094990256185</v>
      </c>
      <c r="AR352">
        <v>1.1143970823190437</v>
      </c>
      <c r="AS352">
        <v>1.1108110328759502</v>
      </c>
      <c r="AT352">
        <v>1.1073069123019696</v>
      </c>
      <c r="AU352">
        <v>1.1038438929869745</v>
      </c>
    </row>
    <row r="353" spans="1:47" x14ac:dyDescent="0.2">
      <c r="A353">
        <v>347</v>
      </c>
      <c r="B353">
        <v>1.1041108129455643</v>
      </c>
      <c r="C353">
        <v>1.1560023036952987</v>
      </c>
      <c r="D353">
        <v>1.1808971382529632</v>
      </c>
      <c r="E353">
        <v>1.3994544738411965</v>
      </c>
      <c r="F353">
        <v>1.7259516815382059</v>
      </c>
      <c r="G353">
        <v>1.6308078702521962</v>
      </c>
      <c r="H353">
        <v>1.4742553001274772</v>
      </c>
      <c r="I353">
        <v>1.3141962734897183</v>
      </c>
      <c r="J353">
        <v>1.2203390108305348</v>
      </c>
      <c r="K353">
        <v>1.2383199051173102</v>
      </c>
      <c r="L353">
        <v>1.2242551830033415</v>
      </c>
      <c r="M353">
        <v>1.2261803696728681</v>
      </c>
      <c r="N353">
        <v>1.2544068636563845</v>
      </c>
      <c r="O353">
        <v>1.2742372906747832</v>
      </c>
      <c r="P353">
        <v>1.2852340180250272</v>
      </c>
      <c r="Q353">
        <v>1.2680318282194967</v>
      </c>
      <c r="R353">
        <v>1.2541509430323983</v>
      </c>
      <c r="S353">
        <v>1.2406779487423876</v>
      </c>
      <c r="T353">
        <v>1.2344009196482597</v>
      </c>
      <c r="U353">
        <v>1.2271043828085726</v>
      </c>
      <c r="V353">
        <v>1.2174015965848799</v>
      </c>
      <c r="W353">
        <v>1.2105147822926781</v>
      </c>
      <c r="X353">
        <v>1.2049741376240994</v>
      </c>
      <c r="Y353">
        <v>1.1980521199080916</v>
      </c>
      <c r="Z353">
        <v>1.1952345244011611</v>
      </c>
      <c r="AA353">
        <v>1.1889825823373736</v>
      </c>
      <c r="AB353">
        <v>1.1841150218766403</v>
      </c>
      <c r="AC353">
        <v>1.1835045540497835</v>
      </c>
      <c r="AD353">
        <v>1.1826764630797326</v>
      </c>
      <c r="AE353">
        <v>1.1782596702120456</v>
      </c>
      <c r="AF353">
        <v>1.1729282648412087</v>
      </c>
      <c r="AG353">
        <v>1.1668734719738569</v>
      </c>
      <c r="AH353">
        <v>1.1613472911974387</v>
      </c>
      <c r="AI353">
        <v>1.1562248435111959</v>
      </c>
      <c r="AJ353">
        <v>1.1516576442627364</v>
      </c>
      <c r="AK353">
        <v>1.1472390539473933</v>
      </c>
      <c r="AL353">
        <v>1.1433292772655672</v>
      </c>
      <c r="AM353">
        <v>1.1396124822772011</v>
      </c>
      <c r="AN353">
        <v>1.1356359033374599</v>
      </c>
      <c r="AO353">
        <v>1.1313635657257872</v>
      </c>
      <c r="AP353">
        <v>1.1271093326594517</v>
      </c>
      <c r="AQ353">
        <v>1.1233142477356288</v>
      </c>
      <c r="AR353">
        <v>1.1196446909174951</v>
      </c>
      <c r="AS353">
        <v>1.1160785021673749</v>
      </c>
      <c r="AT353">
        <v>1.1125863407618328</v>
      </c>
      <c r="AU353">
        <v>1.1091281452907822</v>
      </c>
    </row>
    <row r="354" spans="1:47" x14ac:dyDescent="0.2">
      <c r="A354">
        <v>348</v>
      </c>
      <c r="B354">
        <v>1.1041108129455643</v>
      </c>
      <c r="C354">
        <v>1.1560023036952987</v>
      </c>
      <c r="D354">
        <v>1.1808971382529632</v>
      </c>
      <c r="E354">
        <v>1.3994544738411965</v>
      </c>
      <c r="F354">
        <v>1.7259516815382059</v>
      </c>
      <c r="G354">
        <v>1.6308078702521962</v>
      </c>
      <c r="H354">
        <v>1.4742174550676936</v>
      </c>
      <c r="I354">
        <v>1.3141021164648521</v>
      </c>
      <c r="J354">
        <v>1.2200669330487919</v>
      </c>
      <c r="K354">
        <v>1.2379786319762902</v>
      </c>
      <c r="L354">
        <v>1.2237919169651106</v>
      </c>
      <c r="M354">
        <v>1.2255765469002355</v>
      </c>
      <c r="N354">
        <v>1.2539563942458762</v>
      </c>
      <c r="O354">
        <v>1.2736847061729724</v>
      </c>
      <c r="P354">
        <v>1.2845797685384963</v>
      </c>
      <c r="Q354">
        <v>1.2672721976683641</v>
      </c>
      <c r="R354">
        <v>1.2532949430106679</v>
      </c>
      <c r="S354">
        <v>1.2397125106658198</v>
      </c>
      <c r="T354">
        <v>1.2333180831739698</v>
      </c>
      <c r="U354">
        <v>1.225855562467679</v>
      </c>
      <c r="V354">
        <v>1.2160009691662486</v>
      </c>
      <c r="W354">
        <v>1.2089534947709981</v>
      </c>
      <c r="X354">
        <v>1.2032272196331113</v>
      </c>
      <c r="Y354">
        <v>1.1961470653003128</v>
      </c>
      <c r="Z354">
        <v>1.1931410769743347</v>
      </c>
      <c r="AA354">
        <v>1.1867815442977352</v>
      </c>
      <c r="AB354">
        <v>1.1818039327770309</v>
      </c>
      <c r="AC354">
        <v>1.1810900577376349</v>
      </c>
      <c r="AD354">
        <v>1.1801613399767261</v>
      </c>
      <c r="AE354">
        <v>1.1756256702061205</v>
      </c>
      <c r="AF354">
        <v>1.1701973421789071</v>
      </c>
      <c r="AG354">
        <v>1.1640400770429675</v>
      </c>
      <c r="AH354">
        <v>1.1584140163911438</v>
      </c>
      <c r="AI354">
        <v>1.1531961657976171</v>
      </c>
      <c r="AJ354">
        <v>1.148534938205616</v>
      </c>
      <c r="AK354">
        <v>1.1440263842730565</v>
      </c>
      <c r="AL354">
        <v>1.1400204498851365</v>
      </c>
      <c r="AM354">
        <v>1.1362083766654432</v>
      </c>
      <c r="AN354">
        <v>1.1321344374916327</v>
      </c>
      <c r="AO354">
        <v>1.1277644734559074</v>
      </c>
      <c r="AP354">
        <v>1.1234173318492708</v>
      </c>
      <c r="AQ354">
        <v>1.1195816104477261</v>
      </c>
      <c r="AR354">
        <v>1.1158782103466915</v>
      </c>
      <c r="AS354">
        <v>1.1122819909343771</v>
      </c>
      <c r="AT354">
        <v>1.1087644702938215</v>
      </c>
      <c r="AU354">
        <v>1.1052873393085612</v>
      </c>
    </row>
    <row r="355" spans="1:47" x14ac:dyDescent="0.2">
      <c r="A355">
        <v>349</v>
      </c>
      <c r="B355">
        <v>0.95533102009640358</v>
      </c>
      <c r="C355">
        <v>0.99345396789493268</v>
      </c>
      <c r="D355">
        <v>1.0146022718412993</v>
      </c>
      <c r="E355">
        <v>1.2094088388053628</v>
      </c>
      <c r="F355">
        <v>1.5833929651338241</v>
      </c>
      <c r="G355">
        <v>1.4686511532754267</v>
      </c>
      <c r="H355">
        <v>1.3095835370830056</v>
      </c>
      <c r="I355">
        <v>1.1538199580684301</v>
      </c>
      <c r="J355">
        <v>1.0577380327654438</v>
      </c>
      <c r="K355">
        <v>1.0769221323605431</v>
      </c>
      <c r="L355">
        <v>1.0649190537051734</v>
      </c>
      <c r="M355">
        <v>1.0685209165013523</v>
      </c>
      <c r="N355">
        <v>1.094180676076888</v>
      </c>
      <c r="O355">
        <v>1.1148135894301499</v>
      </c>
      <c r="P355">
        <v>1.1265321264999142</v>
      </c>
      <c r="Q355">
        <v>1.1103629649775799</v>
      </c>
      <c r="R355">
        <v>1.0978578620200421</v>
      </c>
      <c r="S355">
        <v>1.084022124971729</v>
      </c>
      <c r="T355">
        <v>1.079488099100073</v>
      </c>
      <c r="U355">
        <v>1.0723079537365856</v>
      </c>
      <c r="V355">
        <v>1.0641082948912706</v>
      </c>
      <c r="W355">
        <v>1.058435521734024</v>
      </c>
      <c r="X355">
        <v>1.0532479415420242</v>
      </c>
      <c r="Y355">
        <v>1.0479193948492778</v>
      </c>
      <c r="Z355">
        <v>1.0455451907918105</v>
      </c>
      <c r="AA355">
        <v>1.0425102962397692</v>
      </c>
      <c r="AB355">
        <v>1.038925451547178</v>
      </c>
      <c r="AC355">
        <v>1.0395616114469226</v>
      </c>
      <c r="AD355">
        <v>1.0398662340346834</v>
      </c>
      <c r="AE355">
        <v>1.035911914903223</v>
      </c>
      <c r="AF355">
        <v>1.0315213387348758</v>
      </c>
      <c r="AG355">
        <v>1.0263073458380181</v>
      </c>
      <c r="AH355">
        <v>1.0216665520175907</v>
      </c>
      <c r="AI355">
        <v>1.0175376654230524</v>
      </c>
      <c r="AJ355">
        <v>1.0139554341642691</v>
      </c>
      <c r="AK355">
        <v>1.0106425650442659</v>
      </c>
      <c r="AL355">
        <v>1.0076997211823662</v>
      </c>
      <c r="AM355">
        <v>1.0049113130656544</v>
      </c>
      <c r="AN355">
        <v>1.0018610389825822</v>
      </c>
      <c r="AO355">
        <v>0.99848323607602452</v>
      </c>
      <c r="AP355">
        <v>0.9951718790065468</v>
      </c>
      <c r="AQ355">
        <v>0.9911488900134674</v>
      </c>
      <c r="AR355">
        <v>0.9872393233514225</v>
      </c>
      <c r="AS355">
        <v>0.98342748135223135</v>
      </c>
      <c r="AT355">
        <v>0.97966465650245671</v>
      </c>
      <c r="AU355">
        <v>0.97590806455822832</v>
      </c>
    </row>
    <row r="356" spans="1:47" x14ac:dyDescent="0.2">
      <c r="A356">
        <v>350</v>
      </c>
      <c r="B356">
        <v>0.95533102009640358</v>
      </c>
      <c r="C356">
        <v>0.99345396789493268</v>
      </c>
      <c r="D356">
        <v>1.0146022718412993</v>
      </c>
      <c r="E356">
        <v>1.2094088388053628</v>
      </c>
      <c r="F356">
        <v>1.5833929651338241</v>
      </c>
      <c r="G356">
        <v>1.4686511532754267</v>
      </c>
      <c r="H356">
        <v>1.3086874757347406</v>
      </c>
      <c r="I356">
        <v>1.1527384161695799</v>
      </c>
      <c r="J356">
        <v>1.0562734768786133</v>
      </c>
      <c r="K356">
        <v>1.075176162611766</v>
      </c>
      <c r="L356">
        <v>1.0628080185809297</v>
      </c>
      <c r="M356">
        <v>1.0661386098206866</v>
      </c>
      <c r="N356">
        <v>1.0929153466167212</v>
      </c>
      <c r="O356">
        <v>1.1133842633940632</v>
      </c>
      <c r="P356">
        <v>1.1249770561457511</v>
      </c>
      <c r="Q356">
        <v>1.1086587077046577</v>
      </c>
      <c r="R356">
        <v>1.096036929106869</v>
      </c>
      <c r="S356">
        <v>1.0820500514459082</v>
      </c>
      <c r="T356">
        <v>1.0773520936961818</v>
      </c>
      <c r="U356">
        <v>1.0699451229036723</v>
      </c>
      <c r="V356">
        <v>1.0615501422385343</v>
      </c>
      <c r="W356">
        <v>1.055680204979256</v>
      </c>
      <c r="X356">
        <v>1.0502394372413446</v>
      </c>
      <c r="Y356">
        <v>1.0447308974124407</v>
      </c>
      <c r="Z356">
        <v>1.042120130447477</v>
      </c>
      <c r="AA356">
        <v>1.0389954467342577</v>
      </c>
      <c r="AB356">
        <v>1.0352947244644286</v>
      </c>
      <c r="AC356">
        <v>1.0358102431250662</v>
      </c>
      <c r="AD356">
        <v>1.0359988131144493</v>
      </c>
      <c r="AE356">
        <v>1.031906452824797</v>
      </c>
      <c r="AF356">
        <v>1.0274064106058378</v>
      </c>
      <c r="AG356">
        <v>1.0220848784969616</v>
      </c>
      <c r="AH356">
        <v>1.0173273218298247</v>
      </c>
      <c r="AI356">
        <v>1.0130957593827119</v>
      </c>
      <c r="AJ356">
        <v>1.0094261756400065</v>
      </c>
      <c r="AK356">
        <v>1.0060238173986615</v>
      </c>
      <c r="AL356">
        <v>1.0029782431507217</v>
      </c>
      <c r="AM356">
        <v>1.0001093859391221</v>
      </c>
      <c r="AN356">
        <v>0.99696032608261886</v>
      </c>
      <c r="AO356">
        <v>0.99350040873595469</v>
      </c>
      <c r="AP356">
        <v>0.99010365032095937</v>
      </c>
      <c r="AQ356">
        <v>0.98603365533208132</v>
      </c>
      <c r="AR356">
        <v>0.98208565121853952</v>
      </c>
      <c r="AS356">
        <v>0.97823930514075641</v>
      </c>
      <c r="AT356">
        <v>0.97444700991806121</v>
      </c>
      <c r="AU356">
        <v>0.97066849908397623</v>
      </c>
    </row>
    <row r="357" spans="1:47" x14ac:dyDescent="0.2">
      <c r="A357">
        <v>351</v>
      </c>
      <c r="B357">
        <v>0.95533102009640358</v>
      </c>
      <c r="C357">
        <v>0.99345396789493268</v>
      </c>
      <c r="D357">
        <v>1.0146022718412993</v>
      </c>
      <c r="E357">
        <v>1.2094088388053628</v>
      </c>
      <c r="F357">
        <v>1.5833929651338241</v>
      </c>
      <c r="G357">
        <v>1.4686511532754267</v>
      </c>
      <c r="H357">
        <v>1.3110607867183897</v>
      </c>
      <c r="I357">
        <v>1.1550373596095871</v>
      </c>
      <c r="J357">
        <v>1.0584451444840786</v>
      </c>
      <c r="K357">
        <v>1.0776156750525221</v>
      </c>
      <c r="L357">
        <v>1.0653547012902298</v>
      </c>
      <c r="M357">
        <v>1.0683813848144514</v>
      </c>
      <c r="N357">
        <v>1.0930368175350857</v>
      </c>
      <c r="O357">
        <v>1.1131657967869208</v>
      </c>
      <c r="P357">
        <v>1.124399149816814</v>
      </c>
      <c r="Q357">
        <v>1.1077395623134647</v>
      </c>
      <c r="R357">
        <v>1.0947577993471533</v>
      </c>
      <c r="S357">
        <v>1.0804478296705979</v>
      </c>
      <c r="T357">
        <v>1.0753678463989944</v>
      </c>
      <c r="U357">
        <v>1.0675035019236931</v>
      </c>
      <c r="V357">
        <v>1.0586516894397642</v>
      </c>
      <c r="W357">
        <v>1.0523094592581819</v>
      </c>
      <c r="X357">
        <v>1.0464109039074327</v>
      </c>
      <c r="Y357">
        <v>1.0404440498999072</v>
      </c>
      <c r="Z357">
        <v>1.0374088071698946</v>
      </c>
      <c r="AA357">
        <v>1.0338809209272801</v>
      </c>
      <c r="AB357">
        <v>1.0298837316359239</v>
      </c>
      <c r="AC357">
        <v>1.0301288565968196</v>
      </c>
      <c r="AD357">
        <v>1.0301024587345686</v>
      </c>
      <c r="AE357">
        <v>1.0257808267128987</v>
      </c>
      <c r="AF357">
        <v>1.0210675177969422</v>
      </c>
      <c r="AG357">
        <v>1.0155784845399556</v>
      </c>
      <c r="AH357">
        <v>1.0106299831334586</v>
      </c>
      <c r="AI357">
        <v>1.0062100881596139</v>
      </c>
      <c r="AJ357">
        <v>1.0023867860622091</v>
      </c>
      <c r="AK357">
        <v>0.99880408854558311</v>
      </c>
      <c r="AL357">
        <v>0.99558448787696352</v>
      </c>
      <c r="AM357">
        <v>0.99257422835630482</v>
      </c>
      <c r="AN357">
        <v>0.98925776514191011</v>
      </c>
      <c r="AO357">
        <v>0.98563482937265934</v>
      </c>
      <c r="AP357">
        <v>0.98211152217853959</v>
      </c>
      <c r="AQ357">
        <v>0.97800236630967485</v>
      </c>
      <c r="AR357">
        <v>0.97402372489781719</v>
      </c>
      <c r="AS357">
        <v>0.97015780863397372</v>
      </c>
      <c r="AT357">
        <v>0.96635567843079151</v>
      </c>
      <c r="AU357">
        <v>0.9625753610108907</v>
      </c>
    </row>
    <row r="358" spans="1:47" x14ac:dyDescent="0.2">
      <c r="A358">
        <v>352</v>
      </c>
      <c r="B358">
        <v>0.95533102009640358</v>
      </c>
      <c r="C358">
        <v>0.99345396789493268</v>
      </c>
      <c r="D358">
        <v>1.0146022718412993</v>
      </c>
      <c r="E358">
        <v>1.2094088388053628</v>
      </c>
      <c r="F358">
        <v>1.5833929651338241</v>
      </c>
      <c r="G358">
        <v>1.4686511532754267</v>
      </c>
      <c r="H358">
        <v>1.3110563547439344</v>
      </c>
      <c r="I358">
        <v>1.1549825884696163</v>
      </c>
      <c r="J358">
        <v>1.0582636605115532</v>
      </c>
      <c r="K358">
        <v>1.0773916207949024</v>
      </c>
      <c r="L358">
        <v>1.0650482204877665</v>
      </c>
      <c r="M358">
        <v>1.0679584148758814</v>
      </c>
      <c r="N358">
        <v>1.0926696608181357</v>
      </c>
      <c r="O358">
        <v>1.1127054640211962</v>
      </c>
      <c r="P358">
        <v>1.1238452528712399</v>
      </c>
      <c r="Q358">
        <v>1.1070878116602785</v>
      </c>
      <c r="R358">
        <v>1.0940168471105578</v>
      </c>
      <c r="S358">
        <v>1.0796007144795789</v>
      </c>
      <c r="T358">
        <v>1.0744145564788068</v>
      </c>
      <c r="U358">
        <v>1.0663949833264623</v>
      </c>
      <c r="V358">
        <v>1.0574070690633306</v>
      </c>
      <c r="W358">
        <v>1.0509197745297318</v>
      </c>
      <c r="X358">
        <v>1.0448489172096678</v>
      </c>
      <c r="Y358">
        <v>1.0387432101189806</v>
      </c>
      <c r="Z358">
        <v>1.0355353371144322</v>
      </c>
      <c r="AA358">
        <v>1.0319289710815487</v>
      </c>
      <c r="AB358">
        <v>1.027841535126552</v>
      </c>
      <c r="AC358">
        <v>1.0280039166353152</v>
      </c>
      <c r="AD358">
        <v>1.0278983379964541</v>
      </c>
      <c r="AE358">
        <v>1.0234769291015446</v>
      </c>
      <c r="AF358">
        <v>1.0186888189342733</v>
      </c>
      <c r="AG358">
        <v>1.0131199721380735</v>
      </c>
      <c r="AH358">
        <v>1.0080952932340075</v>
      </c>
      <c r="AI358">
        <v>1.0036053838388828</v>
      </c>
      <c r="AJ358">
        <v>0.99971520711144879</v>
      </c>
      <c r="AK358">
        <v>0.99607079208796978</v>
      </c>
      <c r="AL358">
        <v>0.99278397478772162</v>
      </c>
      <c r="AM358">
        <v>0.98970910583868166</v>
      </c>
      <c r="AN358">
        <v>0.98632670634025077</v>
      </c>
      <c r="AO358">
        <v>0.98263888077445594</v>
      </c>
      <c r="AP358">
        <v>0.97905738046510904</v>
      </c>
      <c r="AQ358">
        <v>0.97491475325081967</v>
      </c>
      <c r="AR358">
        <v>0.97090899442797873</v>
      </c>
      <c r="AS358">
        <v>0.9670192086968814</v>
      </c>
      <c r="AT358">
        <v>0.9631972172364156</v>
      </c>
      <c r="AU358">
        <v>0.9594027157035081</v>
      </c>
    </row>
    <row r="359" spans="1:47" x14ac:dyDescent="0.2">
      <c r="A359">
        <v>353</v>
      </c>
      <c r="B359">
        <v>0.95533102009640358</v>
      </c>
      <c r="C359">
        <v>0.99345396789493268</v>
      </c>
      <c r="D359">
        <v>1.0146022718412993</v>
      </c>
      <c r="E359">
        <v>1.2094088388053628</v>
      </c>
      <c r="F359">
        <v>1.5833929651338241</v>
      </c>
      <c r="G359">
        <v>1.4686511532754267</v>
      </c>
      <c r="H359">
        <v>1.3085396966717622</v>
      </c>
      <c r="I359">
        <v>1.1524789323330602</v>
      </c>
      <c r="J359">
        <v>1.0557149162328077</v>
      </c>
      <c r="K359">
        <v>1.0745017156848422</v>
      </c>
      <c r="L359">
        <v>1.0619366975282838</v>
      </c>
      <c r="M359">
        <v>1.0650448024910693</v>
      </c>
      <c r="N359">
        <v>1.0921343927019451</v>
      </c>
      <c r="O359">
        <v>1.1124508204011139</v>
      </c>
      <c r="P359">
        <v>1.1238988093771805</v>
      </c>
      <c r="Q359">
        <v>1.1074331962450676</v>
      </c>
      <c r="R359">
        <v>1.0946794949380168</v>
      </c>
      <c r="S359">
        <v>1.0805472249917614</v>
      </c>
      <c r="T359">
        <v>1.0756884417255916</v>
      </c>
      <c r="U359">
        <v>1.0680624415882944</v>
      </c>
      <c r="V359">
        <v>1.0594703950560604</v>
      </c>
      <c r="W359">
        <v>1.0533987210303832</v>
      </c>
      <c r="X359">
        <v>1.0477296313779658</v>
      </c>
      <c r="Y359">
        <v>1.0420340032522117</v>
      </c>
      <c r="Z359">
        <v>1.0392043447804575</v>
      </c>
      <c r="AA359">
        <v>1.0359642249717635</v>
      </c>
      <c r="AB359">
        <v>1.0321367087464544</v>
      </c>
      <c r="AC359">
        <v>1.0325366138296368</v>
      </c>
      <c r="AD359">
        <v>1.0326173041213969</v>
      </c>
      <c r="AE359">
        <v>1.0283984653087654</v>
      </c>
      <c r="AF359">
        <v>1.0237983616360606</v>
      </c>
      <c r="AG359">
        <v>1.0183734284775248</v>
      </c>
      <c r="AH359">
        <v>1.0135190552432018</v>
      </c>
      <c r="AI359">
        <v>1.0091951023338601</v>
      </c>
      <c r="AJ359">
        <v>1.0054363223934919</v>
      </c>
      <c r="AK359">
        <v>1.0019504246977549</v>
      </c>
      <c r="AL359">
        <v>0.99881885994994191</v>
      </c>
      <c r="AM359">
        <v>0.9958639958136094</v>
      </c>
      <c r="AN359">
        <v>0.99262922770585427</v>
      </c>
      <c r="AO359">
        <v>0.98908461271452053</v>
      </c>
      <c r="AP359">
        <v>0.98560945944039335</v>
      </c>
      <c r="AQ359">
        <v>0.98150198709379988</v>
      </c>
      <c r="AR359">
        <v>0.97752307449334963</v>
      </c>
      <c r="AS359">
        <v>0.97365004356054963</v>
      </c>
      <c r="AT359">
        <v>0.96983575897029095</v>
      </c>
      <c r="AU359">
        <v>0.96604123000121866</v>
      </c>
    </row>
    <row r="360" spans="1:47" x14ac:dyDescent="0.2">
      <c r="A360">
        <v>354</v>
      </c>
      <c r="B360">
        <v>0.95533102009640358</v>
      </c>
      <c r="C360">
        <v>0.99345396789493268</v>
      </c>
      <c r="D360">
        <v>1.0146022718412993</v>
      </c>
      <c r="E360">
        <v>1.2094088388053628</v>
      </c>
      <c r="F360">
        <v>1.5833929651338241</v>
      </c>
      <c r="G360">
        <v>1.4686511532754267</v>
      </c>
      <c r="H360">
        <v>1.3085160470039279</v>
      </c>
      <c r="I360">
        <v>1.1523708024755557</v>
      </c>
      <c r="J360">
        <v>1.0553098770715543</v>
      </c>
      <c r="K360">
        <v>1.0740083600730392</v>
      </c>
      <c r="L360">
        <v>1.061275396004149</v>
      </c>
      <c r="M360">
        <v>1.0641721382038389</v>
      </c>
      <c r="N360">
        <v>1.0914421333208084</v>
      </c>
      <c r="O360">
        <v>1.111602871989501</v>
      </c>
      <c r="P360">
        <v>1.1229003447522907</v>
      </c>
      <c r="Q360">
        <v>1.1062820809034519</v>
      </c>
      <c r="R360">
        <v>1.0933939514360203</v>
      </c>
      <c r="S360">
        <v>1.0791041931823089</v>
      </c>
      <c r="T360">
        <v>1.0740842431473339</v>
      </c>
      <c r="U360">
        <v>1.0662231446439023</v>
      </c>
      <c r="V360">
        <v>1.0574285557695466</v>
      </c>
      <c r="W360">
        <v>1.051145199307876</v>
      </c>
      <c r="X360">
        <v>1.0452289266062367</v>
      </c>
      <c r="Y360">
        <v>1.0393394175178658</v>
      </c>
      <c r="Z360">
        <v>1.0362720214500993</v>
      </c>
      <c r="AA360">
        <v>1.0329326203533054</v>
      </c>
      <c r="AB360">
        <v>1.0289726304747686</v>
      </c>
      <c r="AC360">
        <v>1.0292515676240412</v>
      </c>
      <c r="AD360">
        <v>1.0292167015856504</v>
      </c>
      <c r="AE360">
        <v>1.0248546788379416</v>
      </c>
      <c r="AF360">
        <v>1.0201468454147189</v>
      </c>
      <c r="AG360">
        <v>1.0146072442712768</v>
      </c>
      <c r="AH360">
        <v>1.0096438788820055</v>
      </c>
      <c r="AI360">
        <v>1.0052195280896066</v>
      </c>
      <c r="AJ360">
        <v>1.0013640010936813</v>
      </c>
      <c r="AK360">
        <v>0.99778906491467423</v>
      </c>
      <c r="AL360">
        <v>0.99456077221894756</v>
      </c>
      <c r="AM360">
        <v>0.99151188478067631</v>
      </c>
      <c r="AN360">
        <v>0.98818174320485563</v>
      </c>
      <c r="AO360">
        <v>0.98454290247438658</v>
      </c>
      <c r="AP360">
        <v>0.98098159216617919</v>
      </c>
      <c r="AQ360">
        <v>0.97682412854816492</v>
      </c>
      <c r="AR360">
        <v>0.97280371333538185</v>
      </c>
      <c r="AS360">
        <v>0.96889357026076695</v>
      </c>
      <c r="AT360">
        <v>0.96504758828511961</v>
      </c>
      <c r="AU360">
        <v>0.96122905103060052</v>
      </c>
    </row>
    <row r="361" spans="1:47" x14ac:dyDescent="0.2">
      <c r="A361">
        <v>355</v>
      </c>
      <c r="B361">
        <v>0.71481555256783791</v>
      </c>
      <c r="C361">
        <v>0.73212496986580222</v>
      </c>
      <c r="D361">
        <v>0.74914032449323398</v>
      </c>
      <c r="E361">
        <v>0.90729083374107944</v>
      </c>
      <c r="F361">
        <v>1.3551214022790248</v>
      </c>
      <c r="G361">
        <v>1.2099657447511933</v>
      </c>
      <c r="H361">
        <v>1.0460262830187672</v>
      </c>
      <c r="I361">
        <v>0.89844765886731792</v>
      </c>
      <c r="J361">
        <v>0.8006051608996424</v>
      </c>
      <c r="K361">
        <v>0.82199481219690562</v>
      </c>
      <c r="L361">
        <v>0.81326670035157722</v>
      </c>
      <c r="M361">
        <v>0.81963584113783183</v>
      </c>
      <c r="N361">
        <v>0.84397904332197804</v>
      </c>
      <c r="O361">
        <v>0.86620638616007717</v>
      </c>
      <c r="P361">
        <v>0.87928539255383675</v>
      </c>
      <c r="Q361">
        <v>0.86489117890889711</v>
      </c>
      <c r="R361">
        <v>0.85458047035465556</v>
      </c>
      <c r="S361">
        <v>0.84051158205427712</v>
      </c>
      <c r="T361">
        <v>0.83856289639349535</v>
      </c>
      <c r="U361">
        <v>0.83160001119184046</v>
      </c>
      <c r="V361">
        <v>0.82547587133493183</v>
      </c>
      <c r="W361">
        <v>0.82142630270360073</v>
      </c>
      <c r="X361">
        <v>0.8165607338603551</v>
      </c>
      <c r="Y361">
        <v>0.81324441477188458</v>
      </c>
      <c r="Z361">
        <v>0.81120551992355816</v>
      </c>
      <c r="AA361">
        <v>0.81236608631174534</v>
      </c>
      <c r="AB361">
        <v>0.81044411838273978</v>
      </c>
      <c r="AC361">
        <v>0.81264328525756213</v>
      </c>
      <c r="AD361">
        <v>0.81433483844180565</v>
      </c>
      <c r="AE361">
        <v>0.81081417020179025</v>
      </c>
      <c r="AF361">
        <v>0.80751153929746966</v>
      </c>
      <c r="AG361">
        <v>0.80324273725518713</v>
      </c>
      <c r="AH361">
        <v>0.79956234173508089</v>
      </c>
      <c r="AI361">
        <v>0.79655177238839836</v>
      </c>
      <c r="AJ361">
        <v>0.79409658869378985</v>
      </c>
      <c r="AK361">
        <v>0.79205190639932066</v>
      </c>
      <c r="AL361">
        <v>0.79014639759000072</v>
      </c>
      <c r="AM361">
        <v>0.78837854251108042</v>
      </c>
      <c r="AN361">
        <v>0.786292249793071</v>
      </c>
      <c r="AO361">
        <v>0.78385765348513359</v>
      </c>
      <c r="AP361">
        <v>0.78152902945374436</v>
      </c>
      <c r="AQ361">
        <v>0.77703639056077967</v>
      </c>
      <c r="AR361">
        <v>0.77265532495997669</v>
      </c>
      <c r="AS361">
        <v>0.76837217252798318</v>
      </c>
      <c r="AT361">
        <v>0.76411274211108349</v>
      </c>
      <c r="AU361">
        <v>0.75983514210595127</v>
      </c>
    </row>
    <row r="362" spans="1:47" x14ac:dyDescent="0.2">
      <c r="A362">
        <v>356</v>
      </c>
      <c r="B362">
        <v>0.71481555256783791</v>
      </c>
      <c r="C362">
        <v>0.73212496986580222</v>
      </c>
      <c r="D362">
        <v>0.74914032449323398</v>
      </c>
      <c r="E362">
        <v>0.90729083374107944</v>
      </c>
      <c r="F362">
        <v>1.3551214022790248</v>
      </c>
      <c r="G362">
        <v>1.2099657447511933</v>
      </c>
      <c r="H362">
        <v>1.0455811178274006</v>
      </c>
      <c r="I362">
        <v>0.89772051512550599</v>
      </c>
      <c r="J362">
        <v>0.79921046897073011</v>
      </c>
      <c r="K362">
        <v>0.82033849483012089</v>
      </c>
      <c r="L362">
        <v>0.81118763903316804</v>
      </c>
      <c r="M362">
        <v>0.8170831926830836</v>
      </c>
      <c r="N362">
        <v>0.84218264929615616</v>
      </c>
      <c r="O362">
        <v>0.86408213835403747</v>
      </c>
      <c r="P362">
        <v>0.87687661627064928</v>
      </c>
      <c r="Q362">
        <v>0.86219910967488755</v>
      </c>
      <c r="R362">
        <v>0.8516474939404719</v>
      </c>
      <c r="S362">
        <v>0.83727855290079412</v>
      </c>
      <c r="T362">
        <v>0.83505696673256813</v>
      </c>
      <c r="U362">
        <v>0.82767830235184192</v>
      </c>
      <c r="V362">
        <v>0.82123564213722278</v>
      </c>
      <c r="W362">
        <v>0.81686586902348057</v>
      </c>
      <c r="X362">
        <v>0.81160558744459999</v>
      </c>
      <c r="Y362">
        <v>0.80803392127523355</v>
      </c>
      <c r="Z362">
        <v>0.80564928943565817</v>
      </c>
      <c r="AA362">
        <v>0.80677140976711936</v>
      </c>
      <c r="AB362">
        <v>0.80468180977897918</v>
      </c>
      <c r="AC362">
        <v>0.80673410791709099</v>
      </c>
      <c r="AD362">
        <v>0.8082951647536567</v>
      </c>
      <c r="AE362">
        <v>0.80458243593427825</v>
      </c>
      <c r="AF362">
        <v>0.80115827579528109</v>
      </c>
      <c r="AG362">
        <v>0.79675574167873919</v>
      </c>
      <c r="AH362">
        <v>0.7929594811757027</v>
      </c>
      <c r="AI362">
        <v>0.78984777881252155</v>
      </c>
      <c r="AJ362">
        <v>0.7872992691805385</v>
      </c>
      <c r="AK362">
        <v>0.78517652774337787</v>
      </c>
      <c r="AL362">
        <v>0.78318733726436851</v>
      </c>
      <c r="AM362">
        <v>0.78133608065349047</v>
      </c>
      <c r="AN362">
        <v>0.779165379679022</v>
      </c>
      <c r="AO362">
        <v>0.77664901896468463</v>
      </c>
      <c r="AP362">
        <v>0.7742544329400004</v>
      </c>
      <c r="AQ362">
        <v>0.76969830979737941</v>
      </c>
      <c r="AR362">
        <v>0.7652656420660694</v>
      </c>
      <c r="AS362">
        <v>0.76093550349216799</v>
      </c>
      <c r="AT362">
        <v>0.7566352721261097</v>
      </c>
      <c r="AU362">
        <v>0.75232679162876948</v>
      </c>
    </row>
    <row r="363" spans="1:47" x14ac:dyDescent="0.2">
      <c r="A363">
        <v>357</v>
      </c>
      <c r="B363">
        <v>0.71481555256783791</v>
      </c>
      <c r="C363">
        <v>0.73212496986580222</v>
      </c>
      <c r="D363">
        <v>0.74914032449323398</v>
      </c>
      <c r="E363">
        <v>0.90729083374107944</v>
      </c>
      <c r="F363">
        <v>1.3551214022790248</v>
      </c>
      <c r="G363">
        <v>1.2099657447511933</v>
      </c>
      <c r="H363">
        <v>1.0482732092231974</v>
      </c>
      <c r="I363">
        <v>0.90001547368356205</v>
      </c>
      <c r="J363">
        <v>0.80125870515086606</v>
      </c>
      <c r="K363">
        <v>0.82265772201259768</v>
      </c>
      <c r="L363">
        <v>0.81353411892608318</v>
      </c>
      <c r="M363">
        <v>0.81878732820368982</v>
      </c>
      <c r="N363">
        <v>0.84163231891073886</v>
      </c>
      <c r="O363">
        <v>0.8630438719520116</v>
      </c>
      <c r="P363">
        <v>0.87534320640110119</v>
      </c>
      <c r="Q363">
        <v>0.86014099088510987</v>
      </c>
      <c r="R363">
        <v>0.84912534912008719</v>
      </c>
      <c r="S363">
        <v>0.83433031332423158</v>
      </c>
      <c r="T363">
        <v>0.8315843878429553</v>
      </c>
      <c r="U363">
        <v>0.82362931779506865</v>
      </c>
      <c r="V363">
        <v>0.81657492825428457</v>
      </c>
      <c r="W363">
        <v>0.81162666772571479</v>
      </c>
      <c r="X363">
        <v>0.80580012287310487</v>
      </c>
      <c r="Y363">
        <v>0.80167618542116192</v>
      </c>
      <c r="Z363">
        <v>0.79879517737878913</v>
      </c>
      <c r="AA363">
        <v>0.79942103725003377</v>
      </c>
      <c r="AB363">
        <v>0.79703040932747449</v>
      </c>
      <c r="AC363">
        <v>0.7988045866970207</v>
      </c>
      <c r="AD363">
        <v>0.80013783541739447</v>
      </c>
      <c r="AE363">
        <v>0.79621831183158343</v>
      </c>
      <c r="AF363">
        <v>0.7926250566936246</v>
      </c>
      <c r="AG363">
        <v>0.78804688392790245</v>
      </c>
      <c r="AH363">
        <v>0.7841173787783372</v>
      </c>
      <c r="AI363">
        <v>0.78086880625236166</v>
      </c>
      <c r="AJ363">
        <v>0.77817587190881743</v>
      </c>
      <c r="AK363">
        <v>0.77593013591490168</v>
      </c>
      <c r="AL363">
        <v>0.7738142928560432</v>
      </c>
      <c r="AM363">
        <v>0.77185675843975321</v>
      </c>
      <c r="AN363">
        <v>0.76957499870071533</v>
      </c>
      <c r="AO363">
        <v>0.76698003540385185</v>
      </c>
      <c r="AP363">
        <v>0.76450079443657193</v>
      </c>
      <c r="AQ363">
        <v>0.75992791024518447</v>
      </c>
      <c r="AR363">
        <v>0.75548569681511679</v>
      </c>
      <c r="AS363">
        <v>0.75115769914341179</v>
      </c>
      <c r="AT363">
        <v>0.74686915245484709</v>
      </c>
      <c r="AU363">
        <v>0.74257878171960146</v>
      </c>
    </row>
    <row r="364" spans="1:47" x14ac:dyDescent="0.2">
      <c r="A364">
        <v>358</v>
      </c>
      <c r="B364">
        <v>0.71481555256783791</v>
      </c>
      <c r="C364">
        <v>0.73212496986580222</v>
      </c>
      <c r="D364">
        <v>0.74914032449323398</v>
      </c>
      <c r="E364">
        <v>0.90729083374107944</v>
      </c>
      <c r="F364">
        <v>1.3551214022790248</v>
      </c>
      <c r="G364">
        <v>1.2099657447511933</v>
      </c>
      <c r="H364">
        <v>1.0473013485045544</v>
      </c>
      <c r="I364">
        <v>0.89883722759523266</v>
      </c>
      <c r="J364">
        <v>0.79951913605253944</v>
      </c>
      <c r="K364">
        <v>0.82063105811306469</v>
      </c>
      <c r="L364">
        <v>0.8111011413796545</v>
      </c>
      <c r="M364">
        <v>0.81604233353857614</v>
      </c>
      <c r="N364">
        <v>0.83998581692706153</v>
      </c>
      <c r="O364">
        <v>0.86117581848975677</v>
      </c>
      <c r="P364">
        <v>0.87326881921866073</v>
      </c>
      <c r="Q364">
        <v>0.85788062721839942</v>
      </c>
      <c r="R364">
        <v>0.84669064466945865</v>
      </c>
      <c r="S364">
        <v>0.83168848405479523</v>
      </c>
      <c r="T364">
        <v>0.82876417552303516</v>
      </c>
      <c r="U364">
        <v>0.82047484465991616</v>
      </c>
      <c r="V364">
        <v>0.81320327097762879</v>
      </c>
      <c r="W364">
        <v>0.80799115671512312</v>
      </c>
      <c r="X364">
        <v>0.8018878000082057</v>
      </c>
      <c r="Y364">
        <v>0.79756013891130795</v>
      </c>
      <c r="Z364">
        <v>0.79441246294755463</v>
      </c>
      <c r="AA364">
        <v>0.79500632433240759</v>
      </c>
      <c r="AB364">
        <v>0.79248860374161079</v>
      </c>
      <c r="AC364">
        <v>0.79414938128129886</v>
      </c>
      <c r="AD364">
        <v>0.79537945954887634</v>
      </c>
      <c r="AE364">
        <v>0.79131608816801557</v>
      </c>
      <c r="AF364">
        <v>0.78762135758124718</v>
      </c>
      <c r="AG364">
        <v>0.78294668969162284</v>
      </c>
      <c r="AH364">
        <v>0.77890811310800323</v>
      </c>
      <c r="AI364">
        <v>0.77558225011912962</v>
      </c>
      <c r="AJ364">
        <v>0.77281607996702828</v>
      </c>
      <c r="AK364">
        <v>0.77050586717300684</v>
      </c>
      <c r="AL364">
        <v>0.76833622000081059</v>
      </c>
      <c r="AM364">
        <v>0.76631657241574846</v>
      </c>
      <c r="AN364">
        <v>0.76396859582923582</v>
      </c>
      <c r="AO364">
        <v>0.76129670897928969</v>
      </c>
      <c r="AP364">
        <v>0.75876987830181319</v>
      </c>
      <c r="AQ364">
        <v>0.75414525288331979</v>
      </c>
      <c r="AR364">
        <v>0.7496612533571182</v>
      </c>
      <c r="AS364">
        <v>0.74529541369919239</v>
      </c>
      <c r="AT364">
        <v>0.74097429167361006</v>
      </c>
      <c r="AU364">
        <v>0.73665970256667368</v>
      </c>
    </row>
    <row r="365" spans="1:47" x14ac:dyDescent="0.2">
      <c r="A365">
        <v>359</v>
      </c>
      <c r="B365">
        <v>0.71481555256783791</v>
      </c>
      <c r="C365">
        <v>0.73212496986580222</v>
      </c>
      <c r="D365">
        <v>0.74914032449323398</v>
      </c>
      <c r="E365">
        <v>0.90729083374107944</v>
      </c>
      <c r="F365">
        <v>1.3551214022790248</v>
      </c>
      <c r="G365">
        <v>1.2099657447511933</v>
      </c>
      <c r="H365">
        <v>1.0454172890160083</v>
      </c>
      <c r="I365">
        <v>0.89734566417525163</v>
      </c>
      <c r="J365">
        <v>0.79833396685928737</v>
      </c>
      <c r="K365">
        <v>0.81930610339144128</v>
      </c>
      <c r="L365">
        <v>0.80986761511024241</v>
      </c>
      <c r="M365">
        <v>0.8153995762993943</v>
      </c>
      <c r="N365">
        <v>0.84089695964733946</v>
      </c>
      <c r="O365">
        <v>0.86254679519994892</v>
      </c>
      <c r="P365">
        <v>0.87511469878116677</v>
      </c>
      <c r="Q365">
        <v>0.86020910128824912</v>
      </c>
      <c r="R365">
        <v>0.84946271873472856</v>
      </c>
      <c r="S365">
        <v>0.83487194182614533</v>
      </c>
      <c r="T365">
        <v>0.83242411455735554</v>
      </c>
      <c r="U365">
        <v>0.82472541024145607</v>
      </c>
      <c r="V365">
        <v>0.81801614145668455</v>
      </c>
      <c r="W365">
        <v>0.81337623165490547</v>
      </c>
      <c r="X365">
        <v>0.80781364563216984</v>
      </c>
      <c r="Y365">
        <v>0.80401342007508581</v>
      </c>
      <c r="Z365">
        <v>0.80135732090643552</v>
      </c>
      <c r="AA365">
        <v>0.80237665305937556</v>
      </c>
      <c r="AB365">
        <v>0.80014705319630597</v>
      </c>
      <c r="AC365">
        <v>0.80207533473722792</v>
      </c>
      <c r="AD365">
        <v>0.80352460339993748</v>
      </c>
      <c r="AE365">
        <v>0.79967382186140912</v>
      </c>
      <c r="AF365">
        <v>0.79615334979748997</v>
      </c>
      <c r="AG365">
        <v>0.79165064423422304</v>
      </c>
      <c r="AH365">
        <v>0.78776387841998974</v>
      </c>
      <c r="AI365">
        <v>0.78457184865306884</v>
      </c>
      <c r="AJ365">
        <v>0.7819486026787843</v>
      </c>
      <c r="AK365">
        <v>0.77976168348872765</v>
      </c>
      <c r="AL365">
        <v>0.77770232159008201</v>
      </c>
      <c r="AM365">
        <v>0.77578610176747531</v>
      </c>
      <c r="AN365">
        <v>0.77355053783627314</v>
      </c>
      <c r="AO365">
        <v>0.7709729503232623</v>
      </c>
      <c r="AP365">
        <v>0.7685252645979791</v>
      </c>
      <c r="AQ365">
        <v>0.76393001448395725</v>
      </c>
      <c r="AR365">
        <v>0.75946579339477982</v>
      </c>
      <c r="AS365">
        <v>0.75510853747875173</v>
      </c>
      <c r="AT365">
        <v>0.75078610820964131</v>
      </c>
      <c r="AU365">
        <v>0.74646187061466573</v>
      </c>
    </row>
    <row r="366" spans="1:47" x14ac:dyDescent="0.2">
      <c r="A366">
        <v>360</v>
      </c>
      <c r="B366">
        <v>0.71481555256783791</v>
      </c>
      <c r="C366">
        <v>0.73212496986580222</v>
      </c>
      <c r="D366">
        <v>0.74914032449323398</v>
      </c>
      <c r="E366">
        <v>0.90729083374107944</v>
      </c>
      <c r="F366">
        <v>1.3551214022790248</v>
      </c>
      <c r="G366">
        <v>1.2099657447511933</v>
      </c>
      <c r="H366">
        <v>1.0453538610011077</v>
      </c>
      <c r="I366">
        <v>0.89710888359323937</v>
      </c>
      <c r="J366">
        <v>0.7975572649361623</v>
      </c>
      <c r="K366">
        <v>0.81838553594674646</v>
      </c>
      <c r="L366">
        <v>0.80866901651801237</v>
      </c>
      <c r="M366">
        <v>0.81384839584588275</v>
      </c>
      <c r="N366">
        <v>0.83967549768620153</v>
      </c>
      <c r="O366">
        <v>0.86107330308611629</v>
      </c>
      <c r="P366">
        <v>0.87340991466112616</v>
      </c>
      <c r="Q366">
        <v>0.85827554970188791</v>
      </c>
      <c r="R366">
        <v>0.84733562009813301</v>
      </c>
      <c r="S366">
        <v>0.83251057615502255</v>
      </c>
      <c r="T366">
        <v>0.82983908072558632</v>
      </c>
      <c r="U366">
        <v>0.82180138472396047</v>
      </c>
      <c r="V366">
        <v>0.81482166961392066</v>
      </c>
      <c r="W366">
        <v>0.80990438265166176</v>
      </c>
      <c r="X366">
        <v>0.80401558960753761</v>
      </c>
      <c r="Y366">
        <v>0.79998408815897293</v>
      </c>
      <c r="Z366">
        <v>0.79703475515303324</v>
      </c>
      <c r="AA366">
        <v>0.79798223331242613</v>
      </c>
      <c r="AB366">
        <v>0.79560594049499911</v>
      </c>
      <c r="AC366">
        <v>0.79740572715697222</v>
      </c>
      <c r="AD366">
        <v>0.79873576965999415</v>
      </c>
      <c r="AE366">
        <v>0.7947261732022638</v>
      </c>
      <c r="AF366">
        <v>0.79110031438043804</v>
      </c>
      <c r="AG366">
        <v>0.7864843335854963</v>
      </c>
      <c r="AH366">
        <v>0.7824944207393153</v>
      </c>
      <c r="AI366">
        <v>0.77921337828210402</v>
      </c>
      <c r="AJ366">
        <v>0.77650793601051049</v>
      </c>
      <c r="AK366">
        <v>0.77425098250419822</v>
      </c>
      <c r="AL366">
        <v>0.77211232252154116</v>
      </c>
      <c r="AM366">
        <v>0.77012170021155602</v>
      </c>
      <c r="AN366">
        <v>0.767811298052821</v>
      </c>
      <c r="AO366">
        <v>0.76516155134322172</v>
      </c>
      <c r="AP366">
        <v>0.76265321085724735</v>
      </c>
      <c r="AQ366">
        <v>0.75800396916106327</v>
      </c>
      <c r="AR366">
        <v>0.75349549868744259</v>
      </c>
      <c r="AS366">
        <v>0.74909837199905083</v>
      </c>
      <c r="AT366">
        <v>0.7447416276868789</v>
      </c>
      <c r="AU366">
        <v>0.7403913981199215</v>
      </c>
    </row>
    <row r="367" spans="1:47" x14ac:dyDescent="0.2">
      <c r="A367">
        <v>361</v>
      </c>
      <c r="B367">
        <v>1.1024526058835813</v>
      </c>
      <c r="C367">
        <v>1.1539564474936677</v>
      </c>
      <c r="D367">
        <v>1.1779981188641406</v>
      </c>
      <c r="E367">
        <v>1.3966927429006464</v>
      </c>
      <c r="F367">
        <v>1.7228191291618287</v>
      </c>
      <c r="G367">
        <v>1.6280318907567979</v>
      </c>
      <c r="H367">
        <v>1.4713796760711138</v>
      </c>
      <c r="I367">
        <v>1.310916951323172</v>
      </c>
      <c r="J367">
        <v>1.2166916830833039</v>
      </c>
      <c r="K367">
        <v>1.2352029125912376</v>
      </c>
      <c r="L367">
        <v>1.2213152314902707</v>
      </c>
      <c r="M367">
        <v>1.2232193522226849</v>
      </c>
      <c r="N367">
        <v>1.252122254605571</v>
      </c>
      <c r="O367">
        <v>1.2719689351679202</v>
      </c>
      <c r="P367">
        <v>1.2830808456183611</v>
      </c>
      <c r="Q367">
        <v>1.2661007820485364</v>
      </c>
      <c r="R367">
        <v>1.252597298282812</v>
      </c>
      <c r="S367">
        <v>1.2395954880884914</v>
      </c>
      <c r="T367">
        <v>1.2338206194669183</v>
      </c>
      <c r="U367">
        <v>1.2270565386957923</v>
      </c>
      <c r="V367">
        <v>1.2178625348435062</v>
      </c>
      <c r="W367">
        <v>1.2114331630474853</v>
      </c>
      <c r="X367">
        <v>1.2062918406615384</v>
      </c>
      <c r="Y367">
        <v>1.1996720592455179</v>
      </c>
      <c r="Z367">
        <v>1.1971208929560115</v>
      </c>
      <c r="AA367">
        <v>1.1910183520343263</v>
      </c>
      <c r="AB367">
        <v>1.1862838023431859</v>
      </c>
      <c r="AC367">
        <v>1.1857832993402653</v>
      </c>
      <c r="AD367">
        <v>1.1850500622899829</v>
      </c>
      <c r="AE367">
        <v>1.1807356569507954</v>
      </c>
      <c r="AF367">
        <v>1.1754799766668671</v>
      </c>
      <c r="AG367">
        <v>1.1694991776959738</v>
      </c>
      <c r="AH367">
        <v>1.1640385534162905</v>
      </c>
      <c r="AI367">
        <v>1.1589716386837023</v>
      </c>
      <c r="AJ367">
        <v>1.1544521710211457</v>
      </c>
      <c r="AK367">
        <v>1.1500714111015611</v>
      </c>
      <c r="AL367">
        <v>1.1461982738742564</v>
      </c>
      <c r="AM367">
        <v>1.1425110317499287</v>
      </c>
      <c r="AN367">
        <v>1.1385599881463981</v>
      </c>
      <c r="AO367">
        <v>1.1343088663466334</v>
      </c>
      <c r="AP367">
        <v>1.1300693005877283</v>
      </c>
      <c r="AQ367">
        <v>1.1262759722394546</v>
      </c>
      <c r="AR367">
        <v>1.1226126204732367</v>
      </c>
      <c r="AS367">
        <v>1.1190648196067814</v>
      </c>
      <c r="AT367">
        <v>1.1156067399302618</v>
      </c>
      <c r="AU367">
        <v>1.1121998594389306</v>
      </c>
    </row>
    <row r="368" spans="1:47" x14ac:dyDescent="0.2">
      <c r="A368">
        <v>362</v>
      </c>
      <c r="B368">
        <v>1.1024526058835813</v>
      </c>
      <c r="C368">
        <v>1.1539564474936677</v>
      </c>
      <c r="D368">
        <v>1.1779981188641406</v>
      </c>
      <c r="E368">
        <v>1.3966927429006464</v>
      </c>
      <c r="F368">
        <v>1.7228191291618287</v>
      </c>
      <c r="G368">
        <v>1.6280318907567979</v>
      </c>
      <c r="H368">
        <v>1.4712361976596653</v>
      </c>
      <c r="I368">
        <v>1.3107526414041799</v>
      </c>
      <c r="J368">
        <v>1.2164892322790377</v>
      </c>
      <c r="K368">
        <v>1.2349716157149613</v>
      </c>
      <c r="L368">
        <v>1.2210460318596579</v>
      </c>
      <c r="M368">
        <v>1.2229212513247427</v>
      </c>
      <c r="N368">
        <v>1.2519649875218359</v>
      </c>
      <c r="O368">
        <v>1.2717872107154444</v>
      </c>
      <c r="P368">
        <v>1.2828707707833655</v>
      </c>
      <c r="Q368">
        <v>1.2658553278102005</v>
      </c>
      <c r="R368">
        <v>1.2523143185176715</v>
      </c>
      <c r="S368">
        <v>1.2392657436271239</v>
      </c>
      <c r="T368">
        <v>1.233439403547151</v>
      </c>
      <c r="U368">
        <v>1.2266077397008099</v>
      </c>
      <c r="V368">
        <v>1.2173500395847485</v>
      </c>
      <c r="W368">
        <v>1.2108557716708304</v>
      </c>
      <c r="X368">
        <v>1.205640842289192</v>
      </c>
      <c r="Y368">
        <v>1.1989595605751056</v>
      </c>
      <c r="Z368">
        <v>1.1963369909425952</v>
      </c>
      <c r="AA368">
        <v>1.190193984916577</v>
      </c>
      <c r="AB368">
        <v>1.1854212136138633</v>
      </c>
      <c r="AC368">
        <v>1.1848843559463555</v>
      </c>
      <c r="AD368">
        <v>1.1841168293854694</v>
      </c>
      <c r="AE368">
        <v>1.1797610471219466</v>
      </c>
      <c r="AF368">
        <v>1.1744714139582053</v>
      </c>
      <c r="AG368">
        <v>1.1684554934731162</v>
      </c>
      <c r="AH368">
        <v>1.162959669314676</v>
      </c>
      <c r="AI368">
        <v>1.1578607277636312</v>
      </c>
      <c r="AJ368">
        <v>1.153308636684427</v>
      </c>
      <c r="AK368">
        <v>1.1488983377057367</v>
      </c>
      <c r="AL368">
        <v>1.1449934204737533</v>
      </c>
      <c r="AM368">
        <v>1.1412736236432166</v>
      </c>
      <c r="AN368">
        <v>1.1372908720732793</v>
      </c>
      <c r="AO368">
        <v>1.1330066262937588</v>
      </c>
      <c r="AP368">
        <v>1.128737687116546</v>
      </c>
      <c r="AQ368">
        <v>1.1249298614964292</v>
      </c>
      <c r="AR368">
        <v>1.1212547268829476</v>
      </c>
      <c r="AS368">
        <v>1.1176966923329335</v>
      </c>
      <c r="AT368">
        <v>1.1142303089898384</v>
      </c>
      <c r="AU368">
        <v>1.1108177684555425</v>
      </c>
    </row>
    <row r="369" spans="1:47" x14ac:dyDescent="0.2">
      <c r="A369">
        <v>363</v>
      </c>
      <c r="B369">
        <v>1.1024526058835813</v>
      </c>
      <c r="C369">
        <v>1.1539564474936677</v>
      </c>
      <c r="D369">
        <v>1.1779981188641406</v>
      </c>
      <c r="E369">
        <v>1.3966927429006464</v>
      </c>
      <c r="F369">
        <v>1.7228191291618287</v>
      </c>
      <c r="G369">
        <v>1.6280318907567979</v>
      </c>
      <c r="H369">
        <v>1.4722300748787074</v>
      </c>
      <c r="I369">
        <v>1.3117762236301551</v>
      </c>
      <c r="J369">
        <v>1.2175200001290354</v>
      </c>
      <c r="K369">
        <v>1.2361121193067728</v>
      </c>
      <c r="L369">
        <v>1.2222445666703214</v>
      </c>
      <c r="M369">
        <v>1.2239900532993553</v>
      </c>
      <c r="N369">
        <v>1.2520675742100367</v>
      </c>
      <c r="O369">
        <v>1.2716833714826077</v>
      </c>
      <c r="P369">
        <v>1.2825061405552967</v>
      </c>
      <c r="Q369">
        <v>1.2651951520979128</v>
      </c>
      <c r="R369">
        <v>1.2512992847072359</v>
      </c>
      <c r="S369">
        <v>1.2378752897086538</v>
      </c>
      <c r="T369">
        <v>1.2316140141762091</v>
      </c>
      <c r="U369">
        <v>1.2242729475343801</v>
      </c>
      <c r="V369">
        <v>1.2145020368674142</v>
      </c>
      <c r="W369">
        <v>1.2075027588016489</v>
      </c>
      <c r="X369">
        <v>1.2017907375534413</v>
      </c>
      <c r="Y369">
        <v>1.1946491533139603</v>
      </c>
      <c r="Z369">
        <v>1.1915687383411853</v>
      </c>
      <c r="AA369">
        <v>1.1850405779076385</v>
      </c>
      <c r="AB369">
        <v>1.1799668561221031</v>
      </c>
      <c r="AC369">
        <v>1.1791533274352406</v>
      </c>
      <c r="AD369">
        <v>1.178137415245827</v>
      </c>
      <c r="AE369">
        <v>1.173524048473402</v>
      </c>
      <c r="AF369">
        <v>1.1680001069614216</v>
      </c>
      <c r="AG369">
        <v>1.1617536436816973</v>
      </c>
      <c r="AH369">
        <v>1.1560322355252692</v>
      </c>
      <c r="AI369">
        <v>1.1507105521579897</v>
      </c>
      <c r="AJ369">
        <v>1.1459381727368294</v>
      </c>
      <c r="AK369">
        <v>1.141310556679602</v>
      </c>
      <c r="AL369">
        <v>1.1371864447361373</v>
      </c>
      <c r="AM369">
        <v>1.133250142478655</v>
      </c>
      <c r="AN369">
        <v>1.1290508649560433</v>
      </c>
      <c r="AO369">
        <v>1.1245537717185612</v>
      </c>
      <c r="AP369">
        <v>1.1200749701726682</v>
      </c>
      <c r="AQ369">
        <v>1.1162077047180339</v>
      </c>
      <c r="AR369">
        <v>1.1124852433516528</v>
      </c>
      <c r="AS369">
        <v>1.1088921279986159</v>
      </c>
      <c r="AT369">
        <v>1.1054028749481772</v>
      </c>
      <c r="AU369">
        <v>1.101979787488873</v>
      </c>
    </row>
    <row r="370" spans="1:47" x14ac:dyDescent="0.2">
      <c r="A370">
        <v>364</v>
      </c>
      <c r="B370">
        <v>1.1024526058835813</v>
      </c>
      <c r="C370">
        <v>1.1539564474936677</v>
      </c>
      <c r="D370">
        <v>1.1779981188641406</v>
      </c>
      <c r="E370">
        <v>1.3966927429006464</v>
      </c>
      <c r="F370">
        <v>1.7228191291618287</v>
      </c>
      <c r="G370">
        <v>1.6280318907567979</v>
      </c>
      <c r="H370">
        <v>1.4722216062111111</v>
      </c>
      <c r="I370">
        <v>1.3117618575084804</v>
      </c>
      <c r="J370">
        <v>1.2174924557001472</v>
      </c>
      <c r="K370">
        <v>1.2360768172461694</v>
      </c>
      <c r="L370">
        <v>1.2221962373259005</v>
      </c>
      <c r="M370">
        <v>1.2239258359955276</v>
      </c>
      <c r="N370">
        <v>1.2520178253179854</v>
      </c>
      <c r="O370">
        <v>1.2716170648353695</v>
      </c>
      <c r="P370">
        <v>1.2824196591213648</v>
      </c>
      <c r="Q370">
        <v>1.2650839745556515</v>
      </c>
      <c r="R370">
        <v>1.2511608514912747</v>
      </c>
      <c r="S370">
        <v>1.2377042470052797</v>
      </c>
      <c r="T370">
        <v>1.231407427023854</v>
      </c>
      <c r="U370">
        <v>1.2240194036979302</v>
      </c>
      <c r="V370">
        <v>1.2142038155635817</v>
      </c>
      <c r="W370">
        <v>1.2071581168300614</v>
      </c>
      <c r="X370">
        <v>1.2013942008180671</v>
      </c>
      <c r="Y370">
        <v>1.1942082367948161</v>
      </c>
      <c r="Z370">
        <v>1.1910758837839568</v>
      </c>
      <c r="AA370">
        <v>1.184516876579353</v>
      </c>
      <c r="AB370">
        <v>1.1794147000526225</v>
      </c>
      <c r="AC370">
        <v>1.178574616536509</v>
      </c>
      <c r="AD370">
        <v>1.1775329123212446</v>
      </c>
      <c r="AE370">
        <v>1.1728887679578617</v>
      </c>
      <c r="AF370">
        <v>1.1673398696807644</v>
      </c>
      <c r="AG370">
        <v>1.1610667697348445</v>
      </c>
      <c r="AH370">
        <v>1.1553194100835018</v>
      </c>
      <c r="AI370">
        <v>1.1499729730019694</v>
      </c>
      <c r="AJ370">
        <v>1.14517621779527</v>
      </c>
      <c r="AK370">
        <v>1.140525319088405</v>
      </c>
      <c r="AL370">
        <v>1.1363762352161635</v>
      </c>
      <c r="AM370">
        <v>1.1324152396776446</v>
      </c>
      <c r="AN370">
        <v>1.1281907194245198</v>
      </c>
      <c r="AO370">
        <v>1.1236683686770188</v>
      </c>
      <c r="AP370">
        <v>1.1191657198524128</v>
      </c>
      <c r="AQ370">
        <v>1.1152876368486579</v>
      </c>
      <c r="AR370">
        <v>1.1115563879757024</v>
      </c>
      <c r="AS370">
        <v>1.1079556924034555</v>
      </c>
      <c r="AT370">
        <v>1.1044603413282552</v>
      </c>
      <c r="AU370">
        <v>1.1010331480170696</v>
      </c>
    </row>
    <row r="371" spans="1:47" x14ac:dyDescent="0.2">
      <c r="A371">
        <v>365</v>
      </c>
      <c r="B371">
        <v>1.1024526058835813</v>
      </c>
      <c r="C371">
        <v>1.1539564474936677</v>
      </c>
      <c r="D371">
        <v>1.1779981188641406</v>
      </c>
      <c r="E371">
        <v>1.3966927429006464</v>
      </c>
      <c r="F371">
        <v>1.7228191291618287</v>
      </c>
      <c r="G371">
        <v>1.6280318907567979</v>
      </c>
      <c r="H371">
        <v>1.4711966871641646</v>
      </c>
      <c r="I371">
        <v>1.3106838657544746</v>
      </c>
      <c r="J371">
        <v>1.2163397899375936</v>
      </c>
      <c r="K371">
        <v>1.2347838700135196</v>
      </c>
      <c r="L371">
        <v>1.2207910323855176</v>
      </c>
      <c r="M371">
        <v>1.222582594732041</v>
      </c>
      <c r="N371">
        <v>1.2517092492965922</v>
      </c>
      <c r="O371">
        <v>1.2714532660209663</v>
      </c>
      <c r="P371">
        <v>1.2824441076517328</v>
      </c>
      <c r="Q371">
        <v>1.2653174753503502</v>
      </c>
      <c r="R371">
        <v>1.2516545372400549</v>
      </c>
      <c r="S371">
        <v>1.2384692341966808</v>
      </c>
      <c r="T371">
        <v>1.2324881968412567</v>
      </c>
      <c r="U371">
        <v>1.2254636946593691</v>
      </c>
      <c r="V371">
        <v>1.216022528099157</v>
      </c>
      <c r="W371">
        <v>1.209344263655967</v>
      </c>
      <c r="X371">
        <v>1.2039376987538444</v>
      </c>
      <c r="Y371">
        <v>1.1970913960129272</v>
      </c>
      <c r="Z371">
        <v>1.1942894334943537</v>
      </c>
      <c r="AA371">
        <v>1.188028962031966</v>
      </c>
      <c r="AB371">
        <v>1.183145876835701</v>
      </c>
      <c r="AC371">
        <v>1.1825077417949226</v>
      </c>
      <c r="AD371">
        <v>1.1816427278048995</v>
      </c>
      <c r="AE371">
        <v>1.1771791881719089</v>
      </c>
      <c r="AF371">
        <v>1.1717990970273782</v>
      </c>
      <c r="AG371">
        <v>1.1656888633037301</v>
      </c>
      <c r="AH371">
        <v>1.1601020715256061</v>
      </c>
      <c r="AI371">
        <v>1.1549141334354223</v>
      </c>
      <c r="AJ371">
        <v>1.1502753432985553</v>
      </c>
      <c r="AK371">
        <v>1.1457800033045129</v>
      </c>
      <c r="AL371">
        <v>1.1417862181474898</v>
      </c>
      <c r="AM371">
        <v>1.1379796154479895</v>
      </c>
      <c r="AN371">
        <v>1.1339076234288026</v>
      </c>
      <c r="AO371">
        <v>1.1295358803584257</v>
      </c>
      <c r="AP371">
        <v>1.1251812584407397</v>
      </c>
      <c r="AQ371">
        <v>1.1213409723196479</v>
      </c>
      <c r="AR371">
        <v>1.1176391537535504</v>
      </c>
      <c r="AS371">
        <v>1.1140585817403208</v>
      </c>
      <c r="AT371">
        <v>1.1105743592434574</v>
      </c>
      <c r="AU371">
        <v>1.10714974407394</v>
      </c>
    </row>
    <row r="372" spans="1:47" x14ac:dyDescent="0.2">
      <c r="A372">
        <v>366</v>
      </c>
      <c r="B372">
        <v>1.1024526058835813</v>
      </c>
      <c r="C372">
        <v>1.1539564474936677</v>
      </c>
      <c r="D372">
        <v>1.1779981188641406</v>
      </c>
      <c r="E372">
        <v>1.3966927429006464</v>
      </c>
      <c r="F372">
        <v>1.7228191291618287</v>
      </c>
      <c r="G372">
        <v>1.6280318907567979</v>
      </c>
      <c r="H372">
        <v>1.4711789626663705</v>
      </c>
      <c r="I372">
        <v>1.3106447992000754</v>
      </c>
      <c r="J372">
        <v>1.21622961242508</v>
      </c>
      <c r="K372">
        <v>1.2346446111721532</v>
      </c>
      <c r="L372">
        <v>1.2205977672260109</v>
      </c>
      <c r="M372">
        <v>1.222316928363274</v>
      </c>
      <c r="N372">
        <v>1.2514915754102234</v>
      </c>
      <c r="O372">
        <v>1.2711624248140359</v>
      </c>
      <c r="P372">
        <v>1.2820655751156238</v>
      </c>
      <c r="Q372">
        <v>1.2648333410057786</v>
      </c>
      <c r="R372">
        <v>1.2510557271368297</v>
      </c>
      <c r="S372">
        <v>1.2377360244350564</v>
      </c>
      <c r="T372">
        <v>1.2316085171162863</v>
      </c>
      <c r="U372">
        <v>1.2243944685036214</v>
      </c>
      <c r="V372">
        <v>1.2147765944449513</v>
      </c>
      <c r="W372">
        <v>1.2079195489997208</v>
      </c>
      <c r="X372">
        <v>1.2023185587904248</v>
      </c>
      <c r="Y372">
        <v>1.1953114747197033</v>
      </c>
      <c r="Z372">
        <v>1.1923260576461241</v>
      </c>
      <c r="AA372">
        <v>1.1859644170896284</v>
      </c>
      <c r="AB372">
        <v>1.1809739394073839</v>
      </c>
      <c r="AC372">
        <v>1.1802363148237596</v>
      </c>
      <c r="AD372">
        <v>1.1792753261335378</v>
      </c>
      <c r="AE372">
        <v>1.1746986723942165</v>
      </c>
      <c r="AF372">
        <v>1.1692269217245745</v>
      </c>
      <c r="AG372">
        <v>1.1630195489036934</v>
      </c>
      <c r="AH372">
        <v>1.1573382996590327</v>
      </c>
      <c r="AI372">
        <v>1.1520603511676037</v>
      </c>
      <c r="AJ372">
        <v>1.1473329829387984</v>
      </c>
      <c r="AK372">
        <v>1.1427530690764136</v>
      </c>
      <c r="AL372">
        <v>1.138668798086925</v>
      </c>
      <c r="AM372">
        <v>1.1347726745783993</v>
      </c>
      <c r="AN372">
        <v>1.1306092381972797</v>
      </c>
      <c r="AO372">
        <v>1.1261459377763181</v>
      </c>
      <c r="AP372">
        <v>1.1217045523400553</v>
      </c>
      <c r="AQ372">
        <v>1.1178243469045679</v>
      </c>
      <c r="AR372">
        <v>1.1140895430671192</v>
      </c>
      <c r="AS372">
        <v>1.1104801084331655</v>
      </c>
      <c r="AT372">
        <v>1.1069720810383403</v>
      </c>
      <c r="AU372">
        <v>1.103530478584738</v>
      </c>
    </row>
    <row r="373" spans="1:47" x14ac:dyDescent="0.2">
      <c r="A373">
        <v>367</v>
      </c>
      <c r="B373">
        <v>0.95280986135345236</v>
      </c>
      <c r="C373">
        <v>0.99019422545773561</v>
      </c>
      <c r="D373">
        <v>1.0099397855773919</v>
      </c>
      <c r="E373">
        <v>1.2048215846126034</v>
      </c>
      <c r="F373">
        <v>1.5787817420915708</v>
      </c>
      <c r="G373">
        <v>1.4644117315551513</v>
      </c>
      <c r="H373">
        <v>1.3039786598840464</v>
      </c>
      <c r="I373">
        <v>1.1473237105401146</v>
      </c>
      <c r="J373">
        <v>1.0500419742292937</v>
      </c>
      <c r="K373">
        <v>1.0696606281517094</v>
      </c>
      <c r="L373">
        <v>1.0573997818753711</v>
      </c>
      <c r="M373">
        <v>1.0605621499406528</v>
      </c>
      <c r="N373">
        <v>1.0888241974484638</v>
      </c>
      <c r="O373">
        <v>1.1092586795844128</v>
      </c>
      <c r="P373">
        <v>1.1209972093531955</v>
      </c>
      <c r="Q373">
        <v>1.1049902725000122</v>
      </c>
      <c r="R373">
        <v>1.0929321867805117</v>
      </c>
      <c r="S373">
        <v>1.0796389965048521</v>
      </c>
      <c r="T373">
        <v>1.075670362010325</v>
      </c>
      <c r="U373">
        <v>1.0690106809823936</v>
      </c>
      <c r="V373">
        <v>1.0613195647538642</v>
      </c>
      <c r="W373">
        <v>1.0560619066776877</v>
      </c>
      <c r="X373">
        <v>1.0511368662869502</v>
      </c>
      <c r="Y373">
        <v>1.0459963970456658</v>
      </c>
      <c r="Z373">
        <v>1.0436964232720776</v>
      </c>
      <c r="AA373">
        <v>1.0407162672187285</v>
      </c>
      <c r="AB373">
        <v>1.0371331181452887</v>
      </c>
      <c r="AC373">
        <v>1.0377396922540241</v>
      </c>
      <c r="AD373">
        <v>1.0380014943703577</v>
      </c>
      <c r="AE373">
        <v>1.0339928042554876</v>
      </c>
      <c r="AF373">
        <v>1.0295442063683991</v>
      </c>
      <c r="AG373">
        <v>1.0242696028348259</v>
      </c>
      <c r="AH373">
        <v>1.0195525195052981</v>
      </c>
      <c r="AI373">
        <v>1.0153460727523091</v>
      </c>
      <c r="AJ373">
        <v>1.011689115819852</v>
      </c>
      <c r="AK373">
        <v>1.008289540145739</v>
      </c>
      <c r="AL373">
        <v>1.0052491138641781</v>
      </c>
      <c r="AM373">
        <v>1.0023718282939729</v>
      </c>
      <c r="AN373">
        <v>0.99921424755172938</v>
      </c>
      <c r="AO373">
        <v>0.9957380553426638</v>
      </c>
      <c r="AP373">
        <v>0.99232131690823455</v>
      </c>
      <c r="AQ373">
        <v>0.98824710186561382</v>
      </c>
      <c r="AR373">
        <v>0.98430067067951532</v>
      </c>
      <c r="AS373">
        <v>0.98047086710768072</v>
      </c>
      <c r="AT373">
        <v>0.97671324484631261</v>
      </c>
      <c r="AU373">
        <v>0.97298846773862202</v>
      </c>
    </row>
    <row r="374" spans="1:47" x14ac:dyDescent="0.2">
      <c r="A374">
        <v>368</v>
      </c>
      <c r="B374">
        <v>0.95280986135345236</v>
      </c>
      <c r="C374">
        <v>0.99019422545773561</v>
      </c>
      <c r="D374">
        <v>1.0099397855773919</v>
      </c>
      <c r="E374">
        <v>1.2048215846126034</v>
      </c>
      <c r="F374">
        <v>1.5787817420915708</v>
      </c>
      <c r="G374">
        <v>1.4644117315551513</v>
      </c>
      <c r="H374">
        <v>1.3039401802225214</v>
      </c>
      <c r="I374">
        <v>1.1472497785038693</v>
      </c>
      <c r="J374">
        <v>1.0498800616164665</v>
      </c>
      <c r="K374">
        <v>1.0694579626749521</v>
      </c>
      <c r="L374">
        <v>1.057123893325316</v>
      </c>
      <c r="M374">
        <v>1.0601857551538165</v>
      </c>
      <c r="N374">
        <v>1.088513610300279</v>
      </c>
      <c r="O374">
        <v>1.1088419801509146</v>
      </c>
      <c r="P374">
        <v>1.120457229475176</v>
      </c>
      <c r="Q374">
        <v>1.1042990717785806</v>
      </c>
      <c r="R374">
        <v>1.0920806245590136</v>
      </c>
      <c r="S374">
        <v>1.0785937362029108</v>
      </c>
      <c r="T374">
        <v>1.0744221409501558</v>
      </c>
      <c r="U374">
        <v>1.0674982231434906</v>
      </c>
      <c r="V374">
        <v>1.0595700973499873</v>
      </c>
      <c r="W374">
        <v>1.054075947262207</v>
      </c>
      <c r="X374">
        <v>1.0488862962730656</v>
      </c>
      <c r="Y374">
        <v>1.0435425693981133</v>
      </c>
      <c r="Z374">
        <v>1.041000354291735</v>
      </c>
      <c r="AA374">
        <v>1.0379151248078871</v>
      </c>
      <c r="AB374">
        <v>1.0342097134516632</v>
      </c>
      <c r="AC374">
        <v>1.0347037591445487</v>
      </c>
      <c r="AD374">
        <v>1.0348581731369786</v>
      </c>
      <c r="AE374">
        <v>1.0307165089216814</v>
      </c>
      <c r="AF374">
        <v>1.026167611788968</v>
      </c>
      <c r="AG374">
        <v>1.0207874763042526</v>
      </c>
      <c r="AH374">
        <v>1.0159680421102875</v>
      </c>
      <c r="AI374">
        <v>1.0116679798986146</v>
      </c>
      <c r="AJ374">
        <v>1.0079240159435596</v>
      </c>
      <c r="AK374">
        <v>1.0044424257107765</v>
      </c>
      <c r="AL374">
        <v>1.001312261382133</v>
      </c>
      <c r="AM374">
        <v>0.99835154574296903</v>
      </c>
      <c r="AN374">
        <v>0.9951060779350609</v>
      </c>
      <c r="AO374">
        <v>0.99154682945187589</v>
      </c>
      <c r="AP374">
        <v>0.98805242116335412</v>
      </c>
      <c r="AQ374">
        <v>0.98393332105563636</v>
      </c>
      <c r="AR374">
        <v>0.97995074664922521</v>
      </c>
      <c r="AS374">
        <v>0.97608940622379659</v>
      </c>
      <c r="AT374">
        <v>0.97230604081076721</v>
      </c>
      <c r="AU374">
        <v>0.96856370364460398</v>
      </c>
    </row>
    <row r="375" spans="1:47" x14ac:dyDescent="0.2">
      <c r="A375">
        <v>369</v>
      </c>
      <c r="B375">
        <v>0.95280986135345236</v>
      </c>
      <c r="C375">
        <v>0.99019422545773561</v>
      </c>
      <c r="D375">
        <v>1.0099397855773919</v>
      </c>
      <c r="E375">
        <v>1.2048215846126034</v>
      </c>
      <c r="F375">
        <v>1.5787817420915708</v>
      </c>
      <c r="G375">
        <v>1.4644117315551513</v>
      </c>
      <c r="H375">
        <v>1.304445934454791</v>
      </c>
      <c r="I375">
        <v>1.1477159573664746</v>
      </c>
      <c r="J375">
        <v>1.050242240718338</v>
      </c>
      <c r="K375">
        <v>1.0698776332790463</v>
      </c>
      <c r="L375">
        <v>1.057528440556146</v>
      </c>
      <c r="M375">
        <v>1.0603942451227275</v>
      </c>
      <c r="N375">
        <v>1.0881660206722288</v>
      </c>
      <c r="O375">
        <v>1.1082276278080312</v>
      </c>
      <c r="P375">
        <v>1.1195204930119276</v>
      </c>
      <c r="Q375">
        <v>1.1029932372739166</v>
      </c>
      <c r="R375">
        <v>1.0903463492064851</v>
      </c>
      <c r="S375">
        <v>1.0764092656676196</v>
      </c>
      <c r="T375">
        <v>1.0717223679892511</v>
      </c>
      <c r="U375">
        <v>1.0641994217046524</v>
      </c>
      <c r="V375">
        <v>1.0556960334682399</v>
      </c>
      <c r="W375">
        <v>1.0496376360240731</v>
      </c>
      <c r="X375">
        <v>1.0439132287521411</v>
      </c>
      <c r="Y375">
        <v>1.0380826070287368</v>
      </c>
      <c r="Z375">
        <v>1.0350854139504162</v>
      </c>
      <c r="AA375">
        <v>1.031625090351592</v>
      </c>
      <c r="AB375">
        <v>1.0276203741812346</v>
      </c>
      <c r="AC375">
        <v>1.0278446447288276</v>
      </c>
      <c r="AD375">
        <v>1.0277756758298331</v>
      </c>
      <c r="AE375">
        <v>1.0233970194010389</v>
      </c>
      <c r="AF375">
        <v>1.018635534063814</v>
      </c>
      <c r="AG375">
        <v>1.0130774037476453</v>
      </c>
      <c r="AH375">
        <v>1.008063376331457</v>
      </c>
      <c r="AI375">
        <v>1.0035753358937662</v>
      </c>
      <c r="AJ375">
        <v>0.99967095211395884</v>
      </c>
      <c r="AK375">
        <v>0.99601169144604351</v>
      </c>
      <c r="AL375">
        <v>0.99270602484345449</v>
      </c>
      <c r="AM375">
        <v>0.98959860864991966</v>
      </c>
      <c r="AN375">
        <v>0.98618633416727408</v>
      </c>
      <c r="AO375">
        <v>0.98246553878053899</v>
      </c>
      <c r="AP375">
        <v>0.978841726739206</v>
      </c>
      <c r="AQ375">
        <v>0.97467993271822595</v>
      </c>
      <c r="AR375">
        <v>0.97066475859131374</v>
      </c>
      <c r="AS375">
        <v>0.96678291286778439</v>
      </c>
      <c r="AT375">
        <v>0.96299021638608751</v>
      </c>
      <c r="AU375">
        <v>0.95924859804745632</v>
      </c>
    </row>
    <row r="376" spans="1:47" x14ac:dyDescent="0.2">
      <c r="A376">
        <v>370</v>
      </c>
      <c r="B376">
        <v>0.95280986135345236</v>
      </c>
      <c r="C376">
        <v>0.99019422545773561</v>
      </c>
      <c r="D376">
        <v>1.0099397855773919</v>
      </c>
      <c r="E376">
        <v>1.2048215846126034</v>
      </c>
      <c r="F376">
        <v>1.5787817420915708</v>
      </c>
      <c r="G376">
        <v>1.4644117315551513</v>
      </c>
      <c r="H376">
        <v>1.3044439568703807</v>
      </c>
      <c r="I376">
        <v>1.1476955900769192</v>
      </c>
      <c r="J376">
        <v>1.0501707770522528</v>
      </c>
      <c r="K376">
        <v>1.0697888291690669</v>
      </c>
      <c r="L376">
        <v>1.0574029037428676</v>
      </c>
      <c r="M376">
        <v>1.0602066849515004</v>
      </c>
      <c r="N376">
        <v>1.0879850267808957</v>
      </c>
      <c r="O376">
        <v>1.1079777861970195</v>
      </c>
      <c r="P376">
        <v>1.1191873864279667</v>
      </c>
      <c r="Q376">
        <v>1.1025590702995314</v>
      </c>
      <c r="R376">
        <v>1.0898025326692682</v>
      </c>
      <c r="S376">
        <v>1.0757326773559308</v>
      </c>
      <c r="T376">
        <v>1.0709066363758497</v>
      </c>
      <c r="U376">
        <v>1.063198811571783</v>
      </c>
      <c r="V376">
        <v>1.054528124136378</v>
      </c>
      <c r="W376">
        <v>1.0482995626582112</v>
      </c>
      <c r="X376">
        <v>1.0423853655997155</v>
      </c>
      <c r="Y376">
        <v>1.0364047257126607</v>
      </c>
      <c r="Z376">
        <v>1.0332291111279934</v>
      </c>
      <c r="AA376">
        <v>1.0296883331042137</v>
      </c>
      <c r="AB376">
        <v>1.0255913104410359</v>
      </c>
      <c r="AC376">
        <v>1.0257319030765288</v>
      </c>
      <c r="AD376">
        <v>1.0255832012471096</v>
      </c>
      <c r="AE376">
        <v>1.0211043855209692</v>
      </c>
      <c r="AF376">
        <v>1.0162679036783731</v>
      </c>
      <c r="AG376">
        <v>1.0106294415186967</v>
      </c>
      <c r="AH376">
        <v>1.0055387846868198</v>
      </c>
      <c r="AI376">
        <v>1.0009802402227457</v>
      </c>
      <c r="AJ376">
        <v>0.99700830449789402</v>
      </c>
      <c r="AK376">
        <v>0.99328669227732846</v>
      </c>
      <c r="AL376">
        <v>0.98991301763604</v>
      </c>
      <c r="AM376">
        <v>0.98674002937698913</v>
      </c>
      <c r="AN376">
        <v>0.98326085661119056</v>
      </c>
      <c r="AO376">
        <v>0.97947418948427178</v>
      </c>
      <c r="AP376">
        <v>0.97579122626726722</v>
      </c>
      <c r="AQ376">
        <v>0.97159502473227544</v>
      </c>
      <c r="AR376">
        <v>0.96755222123679041</v>
      </c>
      <c r="AS376">
        <v>0.96364651570858129</v>
      </c>
      <c r="AT376">
        <v>0.95983460790291231</v>
      </c>
      <c r="AU376">
        <v>0.95608018343468881</v>
      </c>
    </row>
    <row r="377" spans="1:47" x14ac:dyDescent="0.2">
      <c r="A377">
        <v>371</v>
      </c>
      <c r="B377">
        <v>0.95280986135345236</v>
      </c>
      <c r="C377">
        <v>0.99019422545773561</v>
      </c>
      <c r="D377">
        <v>1.0099397855773919</v>
      </c>
      <c r="E377">
        <v>1.2048215846126034</v>
      </c>
      <c r="F377">
        <v>1.5787817420915708</v>
      </c>
      <c r="G377">
        <v>1.4644117315551513</v>
      </c>
      <c r="H377">
        <v>1.3039297848046836</v>
      </c>
      <c r="I377">
        <v>1.1472041124128929</v>
      </c>
      <c r="J377">
        <v>1.0497262397398153</v>
      </c>
      <c r="K377">
        <v>1.0692706983184055</v>
      </c>
      <c r="L377">
        <v>1.0568655827191769</v>
      </c>
      <c r="M377">
        <v>1.0598169395315771</v>
      </c>
      <c r="N377">
        <v>1.0881836507515541</v>
      </c>
      <c r="O377">
        <v>1.1083986844130642</v>
      </c>
      <c r="P377">
        <v>1.1198805773412126</v>
      </c>
      <c r="Q377">
        <v>1.1035625520587298</v>
      </c>
      <c r="R377">
        <v>1.0911721505130039</v>
      </c>
      <c r="S377">
        <v>1.0774889258134157</v>
      </c>
      <c r="T377">
        <v>1.0731036557424569</v>
      </c>
      <c r="U377">
        <v>1.0659135488280822</v>
      </c>
      <c r="V377">
        <v>1.0577412350598689</v>
      </c>
      <c r="W377">
        <v>1.0520077687253591</v>
      </c>
      <c r="X377">
        <v>1.0465683179897904</v>
      </c>
      <c r="Y377">
        <v>1.0410225357773462</v>
      </c>
      <c r="Z377">
        <v>1.0382591105486831</v>
      </c>
      <c r="AA377">
        <v>1.0350541895190828</v>
      </c>
      <c r="AB377">
        <v>1.0312225660932977</v>
      </c>
      <c r="AC377">
        <v>1.0316029395838928</v>
      </c>
      <c r="AD377">
        <v>1.0316511516464191</v>
      </c>
      <c r="AE377">
        <v>1.0273877819197437</v>
      </c>
      <c r="AF377">
        <v>1.0227426142223699</v>
      </c>
      <c r="AG377">
        <v>1.0172635933137926</v>
      </c>
      <c r="AH377">
        <v>1.0123497600159224</v>
      </c>
      <c r="AI377">
        <v>1.0079615915247999</v>
      </c>
      <c r="AJ377">
        <v>1.0041322906246957</v>
      </c>
      <c r="AK377">
        <v>1.0005711474993795</v>
      </c>
      <c r="AL377">
        <v>0.9973571128286487</v>
      </c>
      <c r="AM377">
        <v>0.99431471500971269</v>
      </c>
      <c r="AN377">
        <v>0.99098759431596006</v>
      </c>
      <c r="AO377">
        <v>0.98734823712602005</v>
      </c>
      <c r="AP377">
        <v>0.98377962543726583</v>
      </c>
      <c r="AQ377">
        <v>0.97962434692826372</v>
      </c>
      <c r="AR377">
        <v>0.97561244803328062</v>
      </c>
      <c r="AS377">
        <v>0.97172652003644788</v>
      </c>
      <c r="AT377">
        <v>0.96792386443819911</v>
      </c>
      <c r="AU377">
        <v>0.96416879636886899</v>
      </c>
    </row>
    <row r="378" spans="1:47" x14ac:dyDescent="0.2">
      <c r="A378">
        <v>372</v>
      </c>
      <c r="B378">
        <v>0.95280986135345236</v>
      </c>
      <c r="C378">
        <v>0.99019422545773561</v>
      </c>
      <c r="D378">
        <v>1.0099397855773919</v>
      </c>
      <c r="E378">
        <v>1.2048215846126034</v>
      </c>
      <c r="F378">
        <v>1.5787817420915708</v>
      </c>
      <c r="G378">
        <v>1.4644117315551513</v>
      </c>
      <c r="H378">
        <v>1.3039211793008771</v>
      </c>
      <c r="I378">
        <v>1.1471650767767578</v>
      </c>
      <c r="J378">
        <v>1.0495700313383685</v>
      </c>
      <c r="K378">
        <v>1.0690797882849237</v>
      </c>
      <c r="L378">
        <v>1.056602149812828</v>
      </c>
      <c r="M378">
        <v>1.0594431457006033</v>
      </c>
      <c r="N378">
        <v>1.0878503863785531</v>
      </c>
      <c r="O378">
        <v>1.1079500440341565</v>
      </c>
      <c r="P378">
        <v>1.1192954084894016</v>
      </c>
      <c r="Q378">
        <v>1.102814286186335</v>
      </c>
      <c r="R378">
        <v>1.0902495805864656</v>
      </c>
      <c r="S378">
        <v>1.0763595416136891</v>
      </c>
      <c r="T378">
        <v>1.0717569820139448</v>
      </c>
      <c r="U378">
        <v>1.0642841096816853</v>
      </c>
      <c r="V378">
        <v>1.0558599566633706</v>
      </c>
      <c r="W378">
        <v>1.0498766432371696</v>
      </c>
      <c r="X378">
        <v>1.0441659017109035</v>
      </c>
      <c r="Y378">
        <v>1.0384117830902597</v>
      </c>
      <c r="Z378">
        <v>1.0354065075513188</v>
      </c>
      <c r="AA378">
        <v>1.0321012404113272</v>
      </c>
      <c r="AB378">
        <v>1.0281361634312838</v>
      </c>
      <c r="AC378">
        <v>1.0283963437440415</v>
      </c>
      <c r="AD378">
        <v>1.0283306579279563</v>
      </c>
      <c r="AE378">
        <v>1.0239268488119972</v>
      </c>
      <c r="AF378">
        <v>1.0191762403157045</v>
      </c>
      <c r="AG378">
        <v>1.0135848936619187</v>
      </c>
      <c r="AH378">
        <v>1.0085643951711736</v>
      </c>
      <c r="AI378">
        <v>1.0040780393977997</v>
      </c>
      <c r="AJ378">
        <v>1.0001541444753468</v>
      </c>
      <c r="AK378">
        <v>0.99650597557924003</v>
      </c>
      <c r="AL378">
        <v>0.99319737848481848</v>
      </c>
      <c r="AM378">
        <v>0.99006310965246558</v>
      </c>
      <c r="AN378">
        <v>0.9866428438652497</v>
      </c>
      <c r="AO378">
        <v>0.98291160037246317</v>
      </c>
      <c r="AP378">
        <v>0.97925926523588425</v>
      </c>
      <c r="AQ378">
        <v>0.97505501988391097</v>
      </c>
      <c r="AR378">
        <v>0.97100300485218782</v>
      </c>
      <c r="AS378">
        <v>0.96708194281974047</v>
      </c>
      <c r="AT378">
        <v>0.9632502550328581</v>
      </c>
      <c r="AU378">
        <v>0.95947454014499134</v>
      </c>
    </row>
    <row r="379" spans="1:47" x14ac:dyDescent="0.2">
      <c r="A379">
        <v>373</v>
      </c>
      <c r="B379">
        <v>0.70987104385942246</v>
      </c>
      <c r="C379">
        <v>0.72527050381123737</v>
      </c>
      <c r="D379">
        <v>0.73929244225842417</v>
      </c>
      <c r="E379">
        <v>0.89702071082509738</v>
      </c>
      <c r="F379">
        <v>1.3466413888564621</v>
      </c>
      <c r="G379">
        <v>1.2017241977586597</v>
      </c>
      <c r="H379">
        <v>1.0366291164838637</v>
      </c>
      <c r="I379">
        <v>0.88762633276335923</v>
      </c>
      <c r="J379">
        <v>0.7880064131436989</v>
      </c>
      <c r="K379">
        <v>0.81068212135148943</v>
      </c>
      <c r="L379">
        <v>0.80193789083937728</v>
      </c>
      <c r="M379">
        <v>0.80773130608605859</v>
      </c>
      <c r="N379">
        <v>0.83536524932542511</v>
      </c>
      <c r="O379">
        <v>0.85735107129988208</v>
      </c>
      <c r="P379">
        <v>0.8705831499033595</v>
      </c>
      <c r="Q379">
        <v>0.85659941333037692</v>
      </c>
      <c r="R379">
        <v>0.84715714531858333</v>
      </c>
      <c r="S379">
        <v>0.83408038869869949</v>
      </c>
      <c r="T379">
        <v>0.83318937016492145</v>
      </c>
      <c r="U379">
        <v>0.82716904454961293</v>
      </c>
      <c r="V379">
        <v>0.82194191375324677</v>
      </c>
      <c r="W379">
        <v>0.8185999017281077</v>
      </c>
      <c r="X379">
        <v>0.81419590951031684</v>
      </c>
      <c r="Y379">
        <v>0.81119782406705887</v>
      </c>
      <c r="Z379">
        <v>0.80929832302977922</v>
      </c>
      <c r="AA379">
        <v>0.81057155798237857</v>
      </c>
      <c r="AB379">
        <v>0.80866200191584325</v>
      </c>
      <c r="AC379">
        <v>0.8108448036930006</v>
      </c>
      <c r="AD379">
        <v>0.81250417566238964</v>
      </c>
      <c r="AE379">
        <v>0.80891985090542151</v>
      </c>
      <c r="AF379">
        <v>0.80556306410017009</v>
      </c>
      <c r="AG379">
        <v>0.80122574894054432</v>
      </c>
      <c r="AH379">
        <v>0.79747769935125901</v>
      </c>
      <c r="AI379">
        <v>0.79439168185198761</v>
      </c>
      <c r="AJ379">
        <v>0.79185374334539249</v>
      </c>
      <c r="AK379">
        <v>0.78972401929982727</v>
      </c>
      <c r="AL379">
        <v>0.78773140376734729</v>
      </c>
      <c r="AM379">
        <v>0.78586790178151611</v>
      </c>
      <c r="AN379">
        <v>0.7836811864284946</v>
      </c>
      <c r="AO379">
        <v>0.78114621726490641</v>
      </c>
      <c r="AP379">
        <v>0.77872240659417657</v>
      </c>
      <c r="AQ379">
        <v>0.77417788490577555</v>
      </c>
      <c r="AR379">
        <v>0.76976112828668508</v>
      </c>
      <c r="AS379">
        <v>0.76546317759016225</v>
      </c>
      <c r="AT379">
        <v>0.76121344990161111</v>
      </c>
      <c r="AU379">
        <v>0.75697305103048973</v>
      </c>
    </row>
    <row r="380" spans="1:47" x14ac:dyDescent="0.2">
      <c r="A380">
        <v>374</v>
      </c>
      <c r="B380">
        <v>0.70987104385942246</v>
      </c>
      <c r="C380">
        <v>0.72527050381123737</v>
      </c>
      <c r="D380">
        <v>0.73929244225842417</v>
      </c>
      <c r="E380">
        <v>0.89702071082509738</v>
      </c>
      <c r="F380">
        <v>1.3466413888564621</v>
      </c>
      <c r="G380">
        <v>1.2017241977586597</v>
      </c>
      <c r="H380">
        <v>1.0366175386543068</v>
      </c>
      <c r="I380">
        <v>0.88752481377377712</v>
      </c>
      <c r="J380">
        <v>0.78767081771093073</v>
      </c>
      <c r="K380">
        <v>0.81028159284176327</v>
      </c>
      <c r="L380">
        <v>0.80139359826132206</v>
      </c>
      <c r="M380">
        <v>0.80694967400146111</v>
      </c>
      <c r="N380">
        <v>0.83463619649437004</v>
      </c>
      <c r="O380">
        <v>0.85637301170136382</v>
      </c>
      <c r="P380">
        <v>0.86932051588997761</v>
      </c>
      <c r="Q380">
        <v>0.85500426400407403</v>
      </c>
      <c r="R380">
        <v>0.8452193196742539</v>
      </c>
      <c r="S380">
        <v>0.83173201849692291</v>
      </c>
      <c r="T380">
        <v>0.83044567255364632</v>
      </c>
      <c r="U380">
        <v>0.82390720351731894</v>
      </c>
      <c r="V380">
        <v>0.81825916742189941</v>
      </c>
      <c r="W380">
        <v>0.81451395934810422</v>
      </c>
      <c r="X380">
        <v>0.80967122774864864</v>
      </c>
      <c r="Y380">
        <v>0.80637969992741898</v>
      </c>
      <c r="Z380">
        <v>0.80412310696883083</v>
      </c>
      <c r="AA380">
        <v>0.80533218450153077</v>
      </c>
      <c r="AB380">
        <v>0.80325187501817674</v>
      </c>
      <c r="AC380">
        <v>0.80528862982794969</v>
      </c>
      <c r="AD380">
        <v>0.80681332129705075</v>
      </c>
      <c r="AE380">
        <v>0.80304347797102171</v>
      </c>
      <c r="AF380">
        <v>0.79956871346425307</v>
      </c>
      <c r="AG380">
        <v>0.7951019750453423</v>
      </c>
      <c r="AH380">
        <v>0.79123743266547131</v>
      </c>
      <c r="AI380">
        <v>0.78805272945022997</v>
      </c>
      <c r="AJ380">
        <v>0.78542483232243399</v>
      </c>
      <c r="AK380">
        <v>0.78322028407706423</v>
      </c>
      <c r="AL380">
        <v>0.78114113014049602</v>
      </c>
      <c r="AM380">
        <v>0.77919744763389376</v>
      </c>
      <c r="AN380">
        <v>0.77692988853495459</v>
      </c>
      <c r="AO380">
        <v>0.77431772143967614</v>
      </c>
      <c r="AP380">
        <v>0.77183181492904451</v>
      </c>
      <c r="AQ380">
        <v>0.76722629719390689</v>
      </c>
      <c r="AR380">
        <v>0.76276117372448426</v>
      </c>
      <c r="AS380">
        <v>0.75842061982242692</v>
      </c>
      <c r="AT380">
        <v>0.75413579883401149</v>
      </c>
      <c r="AU380">
        <v>0.74987151469684954</v>
      </c>
    </row>
    <row r="381" spans="1:47" x14ac:dyDescent="0.2">
      <c r="A381">
        <v>375</v>
      </c>
      <c r="B381">
        <v>0.70987104385942246</v>
      </c>
      <c r="C381">
        <v>0.72527050381123737</v>
      </c>
      <c r="D381">
        <v>0.73929244225842417</v>
      </c>
      <c r="E381">
        <v>0.89702071082509738</v>
      </c>
      <c r="F381">
        <v>1.3466413888564621</v>
      </c>
      <c r="G381">
        <v>1.2017241977586597</v>
      </c>
      <c r="H381">
        <v>1.0367019161928281</v>
      </c>
      <c r="I381">
        <v>0.88740157357860039</v>
      </c>
      <c r="J381">
        <v>0.78723896288331618</v>
      </c>
      <c r="K381">
        <v>0.80978076868743964</v>
      </c>
      <c r="L381">
        <v>0.80068715114029554</v>
      </c>
      <c r="M381">
        <v>0.8058227263408958</v>
      </c>
      <c r="N381">
        <v>0.83347198940072875</v>
      </c>
      <c r="O381">
        <v>0.85479652489733915</v>
      </c>
      <c r="P381">
        <v>0.86727170386813024</v>
      </c>
      <c r="Q381">
        <v>0.85238968698191697</v>
      </c>
      <c r="R381">
        <v>0.84200333967355756</v>
      </c>
      <c r="S381">
        <v>0.82788151365990148</v>
      </c>
      <c r="T381">
        <v>0.8258792197219621</v>
      </c>
      <c r="U381">
        <v>0.81853060962556157</v>
      </c>
      <c r="V381">
        <v>0.81211757554644393</v>
      </c>
      <c r="W381">
        <v>0.80765978879667732</v>
      </c>
      <c r="X381">
        <v>0.80214539741656821</v>
      </c>
      <c r="Y381">
        <v>0.79827358558426298</v>
      </c>
      <c r="Z381">
        <v>0.79546786137478964</v>
      </c>
      <c r="AA381">
        <v>0.79625625797874211</v>
      </c>
      <c r="AB381">
        <v>0.79386163639104956</v>
      </c>
      <c r="AC381">
        <v>0.79562413036364077</v>
      </c>
      <c r="AD381">
        <v>0.79691107759833213</v>
      </c>
      <c r="AE381">
        <v>0.7929142821586429</v>
      </c>
      <c r="AF381">
        <v>0.78924922763893113</v>
      </c>
      <c r="AG381">
        <v>0.78460679061055427</v>
      </c>
      <c r="AH381">
        <v>0.78058241309562371</v>
      </c>
      <c r="AI381">
        <v>0.77724729332097686</v>
      </c>
      <c r="AJ381">
        <v>0.77447423170272911</v>
      </c>
      <c r="AK381">
        <v>0.77213753119948658</v>
      </c>
      <c r="AL381">
        <v>0.76993016650992097</v>
      </c>
      <c r="AM381">
        <v>0.76786627571436561</v>
      </c>
      <c r="AN381">
        <v>0.76548612624699952</v>
      </c>
      <c r="AO381">
        <v>0.76277396283691279</v>
      </c>
      <c r="AP381">
        <v>0.76019395466650785</v>
      </c>
      <c r="AQ381">
        <v>0.75556063423631692</v>
      </c>
      <c r="AR381">
        <v>0.75107740471547391</v>
      </c>
      <c r="AS381">
        <v>0.74673181555914969</v>
      </c>
      <c r="AT381">
        <v>0.74245326544711243</v>
      </c>
      <c r="AU381">
        <v>0.73820439954829276</v>
      </c>
    </row>
    <row r="382" spans="1:47" x14ac:dyDescent="0.2">
      <c r="A382">
        <v>376</v>
      </c>
      <c r="B382">
        <v>0.70987104385942246</v>
      </c>
      <c r="C382">
        <v>0.72527050381123737</v>
      </c>
      <c r="D382">
        <v>0.73929244225842417</v>
      </c>
      <c r="E382">
        <v>0.89702071082509738</v>
      </c>
      <c r="F382">
        <v>1.3466413888564621</v>
      </c>
      <c r="G382">
        <v>1.2017241977586597</v>
      </c>
      <c r="H382">
        <v>1.0366268081572614</v>
      </c>
      <c r="I382">
        <v>0.88725893675747003</v>
      </c>
      <c r="J382">
        <v>0.78692036291763345</v>
      </c>
      <c r="K382">
        <v>0.80939996533338876</v>
      </c>
      <c r="L382">
        <v>0.80018575877635989</v>
      </c>
      <c r="M382">
        <v>0.80515787940857575</v>
      </c>
      <c r="N382">
        <v>0.83292542061648156</v>
      </c>
      <c r="O382">
        <v>0.85408007503394401</v>
      </c>
      <c r="P382">
        <v>0.86635964149160094</v>
      </c>
      <c r="Q382">
        <v>0.85124947819123342</v>
      </c>
      <c r="R382">
        <v>0.84062185775309062</v>
      </c>
      <c r="S382">
        <v>0.82621062058746564</v>
      </c>
      <c r="T382">
        <v>0.82392401629549583</v>
      </c>
      <c r="U382">
        <v>0.81619304144679861</v>
      </c>
      <c r="V382">
        <v>0.80946548667379703</v>
      </c>
      <c r="W382">
        <v>0.80469882215448296</v>
      </c>
      <c r="X382">
        <v>0.79884902982966555</v>
      </c>
      <c r="Y382">
        <v>0.79474494106162707</v>
      </c>
      <c r="Z382">
        <v>0.79165641587232805</v>
      </c>
      <c r="AA382">
        <v>0.79238591278789883</v>
      </c>
      <c r="AB382">
        <v>0.78985285556774643</v>
      </c>
      <c r="AC382">
        <v>0.79149627726076066</v>
      </c>
      <c r="AD382">
        <v>0.79267282552422169</v>
      </c>
      <c r="AE382">
        <v>0.78852635330906951</v>
      </c>
      <c r="AF382">
        <v>0.78476190683267277</v>
      </c>
      <c r="AG382">
        <v>0.78001480971545356</v>
      </c>
      <c r="AH382">
        <v>0.77589107435955429</v>
      </c>
      <c r="AI382">
        <v>0.77247276150001332</v>
      </c>
      <c r="AJ382">
        <v>0.76962373604292944</v>
      </c>
      <c r="AK382">
        <v>0.76722161572116698</v>
      </c>
      <c r="AL382">
        <v>0.76494197818712228</v>
      </c>
      <c r="AM382">
        <v>0.76280922924741346</v>
      </c>
      <c r="AN382">
        <v>0.76036003146804532</v>
      </c>
      <c r="AO382">
        <v>0.75757859741262568</v>
      </c>
      <c r="AP382">
        <v>0.75494406705979833</v>
      </c>
      <c r="AQ382">
        <v>0.75026105010720923</v>
      </c>
      <c r="AR382">
        <v>0.74573853438288007</v>
      </c>
      <c r="AS382">
        <v>0.74135876481153795</v>
      </c>
      <c r="AT382">
        <v>0.73705247310961675</v>
      </c>
      <c r="AU382">
        <v>0.73278517371993201</v>
      </c>
    </row>
    <row r="383" spans="1:47" x14ac:dyDescent="0.2">
      <c r="A383">
        <v>377</v>
      </c>
      <c r="B383">
        <v>0.70987104385942246</v>
      </c>
      <c r="C383">
        <v>0.72527050381123737</v>
      </c>
      <c r="D383">
        <v>0.73929244225842417</v>
      </c>
      <c r="E383">
        <v>0.89702071082509738</v>
      </c>
      <c r="F383">
        <v>1.3466413888564621</v>
      </c>
      <c r="G383">
        <v>1.2017241977586597</v>
      </c>
      <c r="H383">
        <v>1.0365918531647815</v>
      </c>
      <c r="I383">
        <v>0.88742218349656976</v>
      </c>
      <c r="J383">
        <v>0.78737108739756179</v>
      </c>
      <c r="K383">
        <v>0.80992865589826124</v>
      </c>
      <c r="L383">
        <v>0.80092069209575167</v>
      </c>
      <c r="M383">
        <v>0.80628247556632282</v>
      </c>
      <c r="N383">
        <v>0.83403817114666823</v>
      </c>
      <c r="O383">
        <v>0.85557877337866317</v>
      </c>
      <c r="P383">
        <v>0.86830269798430681</v>
      </c>
      <c r="Q383">
        <v>0.85372303198411004</v>
      </c>
      <c r="R383">
        <v>0.84366217537295563</v>
      </c>
      <c r="S383">
        <v>0.8298597943098126</v>
      </c>
      <c r="T383">
        <v>0.82824851814934386</v>
      </c>
      <c r="U383">
        <v>0.82130566064231725</v>
      </c>
      <c r="V383">
        <v>0.81530841683733069</v>
      </c>
      <c r="W383">
        <v>0.81123114856233214</v>
      </c>
      <c r="X383">
        <v>0.80604566921080134</v>
      </c>
      <c r="Y383">
        <v>0.80249916926083287</v>
      </c>
      <c r="Z383">
        <v>0.79996056628236989</v>
      </c>
      <c r="AA383">
        <v>0.80105762580483131</v>
      </c>
      <c r="AB383">
        <v>0.7988327798169983</v>
      </c>
      <c r="AC383">
        <v>0.80074477414444678</v>
      </c>
      <c r="AD383">
        <v>0.80215663325810871</v>
      </c>
      <c r="AE383">
        <v>0.79825033288737968</v>
      </c>
      <c r="AF383">
        <v>0.79467915549817669</v>
      </c>
      <c r="AG383">
        <v>0.79011367846030955</v>
      </c>
      <c r="AH383">
        <v>0.78615863810963738</v>
      </c>
      <c r="AI383">
        <v>0.78289440045517611</v>
      </c>
      <c r="AJ383">
        <v>0.78019244412526634</v>
      </c>
      <c r="AK383">
        <v>0.77792352305083334</v>
      </c>
      <c r="AL383">
        <v>0.77577485360744469</v>
      </c>
      <c r="AM383">
        <v>0.77376584251277103</v>
      </c>
      <c r="AN383">
        <v>0.77143421150421865</v>
      </c>
      <c r="AO383">
        <v>0.76876118531300697</v>
      </c>
      <c r="AP383">
        <v>0.76622342355913065</v>
      </c>
      <c r="AQ383">
        <v>0.76158004604370289</v>
      </c>
      <c r="AR383">
        <v>0.75708523801953753</v>
      </c>
      <c r="AS383">
        <v>0.75272029614258529</v>
      </c>
      <c r="AT383">
        <v>0.74841696119114876</v>
      </c>
      <c r="AU383">
        <v>0.74414154772478036</v>
      </c>
    </row>
    <row r="384" spans="1:47" x14ac:dyDescent="0.2">
      <c r="A384">
        <v>378</v>
      </c>
      <c r="B384">
        <v>0.70987104385942246</v>
      </c>
      <c r="C384">
        <v>0.72527050381123737</v>
      </c>
      <c r="D384">
        <v>0.73929244225842417</v>
      </c>
      <c r="E384">
        <v>0.89702071082509738</v>
      </c>
      <c r="F384">
        <v>1.3466413888564621</v>
      </c>
      <c r="G384">
        <v>1.2017241977586597</v>
      </c>
      <c r="H384">
        <v>1.0365684561090747</v>
      </c>
      <c r="I384">
        <v>0.88733408228647936</v>
      </c>
      <c r="J384">
        <v>0.78706385067210161</v>
      </c>
      <c r="K384">
        <v>0.80956572213572309</v>
      </c>
      <c r="L384">
        <v>0.80043538449103258</v>
      </c>
      <c r="M384">
        <v>0.80560701298358783</v>
      </c>
      <c r="N384">
        <v>0.83344315630031907</v>
      </c>
      <c r="O384">
        <v>0.85478916682638151</v>
      </c>
      <c r="P384">
        <v>0.86729059042012191</v>
      </c>
      <c r="Q384">
        <v>0.85244965051094201</v>
      </c>
      <c r="R384">
        <v>0.84211673870363879</v>
      </c>
      <c r="S384">
        <v>0.82799039913136407</v>
      </c>
      <c r="T384">
        <v>0.82605645222851642</v>
      </c>
      <c r="U384">
        <v>0.81869242979849122</v>
      </c>
      <c r="V384">
        <v>0.8123428176274875</v>
      </c>
      <c r="W384">
        <v>0.80792587387985637</v>
      </c>
      <c r="X384">
        <v>0.80237411449137874</v>
      </c>
      <c r="Y384">
        <v>0.79857152966022016</v>
      </c>
      <c r="Z384">
        <v>0.79572942148967662</v>
      </c>
      <c r="AA384">
        <v>0.79674948037043991</v>
      </c>
      <c r="AB384">
        <v>0.79437466819553038</v>
      </c>
      <c r="AC384">
        <v>0.79615742181102778</v>
      </c>
      <c r="AD384">
        <v>0.79745036378757672</v>
      </c>
      <c r="AE384">
        <v>0.79338670260811905</v>
      </c>
      <c r="AF384">
        <v>0.78971128069680385</v>
      </c>
      <c r="AG384">
        <v>0.78503368229814763</v>
      </c>
      <c r="AH384">
        <v>0.78097657559324707</v>
      </c>
      <c r="AI384">
        <v>0.77762427820514723</v>
      </c>
      <c r="AJ384">
        <v>0.77484097674801289</v>
      </c>
      <c r="AK384">
        <v>0.77250276825409958</v>
      </c>
      <c r="AL384">
        <v>0.77027568434590421</v>
      </c>
      <c r="AM384">
        <v>0.76819319535728392</v>
      </c>
      <c r="AN384">
        <v>0.76578781053839828</v>
      </c>
      <c r="AO384">
        <v>0.76304399641414311</v>
      </c>
      <c r="AP384">
        <v>0.7604473065128482</v>
      </c>
      <c r="AQ384">
        <v>0.75575157483682653</v>
      </c>
      <c r="AR384">
        <v>0.75121481347010788</v>
      </c>
      <c r="AS384">
        <v>0.74681324387881809</v>
      </c>
      <c r="AT384">
        <v>0.74247986431836044</v>
      </c>
      <c r="AU384">
        <v>0.73818373489725997</v>
      </c>
    </row>
    <row r="385" spans="1:47" x14ac:dyDescent="0.2">
      <c r="A385">
        <v>379</v>
      </c>
      <c r="B385">
        <v>1.1155769789478318</v>
      </c>
      <c r="C385">
        <v>1.1686738581285065</v>
      </c>
      <c r="D385">
        <v>1.1950337302993019</v>
      </c>
      <c r="E385">
        <v>1.4138974024994713</v>
      </c>
      <c r="F385">
        <v>1.7379045368983799</v>
      </c>
      <c r="G385">
        <v>1.642640113912907</v>
      </c>
      <c r="H385">
        <v>1.4900251685529622</v>
      </c>
      <c r="I385">
        <v>1.3308413548822302</v>
      </c>
      <c r="J385">
        <v>1.238802810882901</v>
      </c>
      <c r="K385">
        <v>1.2569003109727217</v>
      </c>
      <c r="L385">
        <v>1.2437610485759334</v>
      </c>
      <c r="M385">
        <v>1.2464094973056992</v>
      </c>
      <c r="N385">
        <v>1.2684386987717449</v>
      </c>
      <c r="O385">
        <v>1.2882389251843254</v>
      </c>
      <c r="P385">
        <v>1.2987056535306707</v>
      </c>
      <c r="Q385">
        <v>1.2809653471199354</v>
      </c>
      <c r="R385">
        <v>1.2663664328780224</v>
      </c>
      <c r="S385">
        <v>1.2522560732234846</v>
      </c>
      <c r="T385">
        <v>1.2454231025138329</v>
      </c>
      <c r="U385">
        <v>1.237737947274655</v>
      </c>
      <c r="V385">
        <v>1.2276543184701902</v>
      </c>
      <c r="W385">
        <v>1.2204981474733918</v>
      </c>
      <c r="X385">
        <v>1.2148418665692027</v>
      </c>
      <c r="Y385">
        <v>1.2078128948866684</v>
      </c>
      <c r="Z385">
        <v>1.2050246675363936</v>
      </c>
      <c r="AA385">
        <v>1.1986898739075293</v>
      </c>
      <c r="AB385">
        <v>1.1937641292334265</v>
      </c>
      <c r="AC385">
        <v>1.1931083961375291</v>
      </c>
      <c r="AD385">
        <v>1.1922504497104525</v>
      </c>
      <c r="AE385">
        <v>1.1878484140646195</v>
      </c>
      <c r="AF385">
        <v>1.1825031599495968</v>
      </c>
      <c r="AG385">
        <v>1.1764506025374719</v>
      </c>
      <c r="AH385">
        <v>1.1709290180968916</v>
      </c>
      <c r="AI385">
        <v>1.165809799450169</v>
      </c>
      <c r="AJ385">
        <v>1.1612496922501263</v>
      </c>
      <c r="AK385">
        <v>1.1568373315859577</v>
      </c>
      <c r="AL385">
        <v>1.1529466214459156</v>
      </c>
      <c r="AM385">
        <v>1.1492506515241434</v>
      </c>
      <c r="AN385">
        <v>1.1452986942041747</v>
      </c>
      <c r="AO385">
        <v>1.1410491654007959</v>
      </c>
      <c r="AP385">
        <v>1.136805401108903</v>
      </c>
      <c r="AQ385">
        <v>1.1330145835135448</v>
      </c>
      <c r="AR385">
        <v>1.1293231477686043</v>
      </c>
      <c r="AS385">
        <v>1.1257085667434312</v>
      </c>
      <c r="AT385">
        <v>1.1221377897322424</v>
      </c>
      <c r="AU385">
        <v>1.1185682098464091</v>
      </c>
    </row>
    <row r="386" spans="1:47" x14ac:dyDescent="0.2">
      <c r="A386">
        <v>380</v>
      </c>
      <c r="B386">
        <v>1.1155769789478318</v>
      </c>
      <c r="C386">
        <v>1.1686738581285065</v>
      </c>
      <c r="D386">
        <v>1.1950337302993019</v>
      </c>
      <c r="E386">
        <v>1.4138974024994713</v>
      </c>
      <c r="F386">
        <v>1.7379045368983799</v>
      </c>
      <c r="G386">
        <v>1.642640113912907</v>
      </c>
      <c r="H386">
        <v>1.4884723110374829</v>
      </c>
      <c r="I386">
        <v>1.3291445695943329</v>
      </c>
      <c r="J386">
        <v>1.2368604738037008</v>
      </c>
      <c r="K386">
        <v>1.254772735243133</v>
      </c>
      <c r="L386">
        <v>1.2414222714405103</v>
      </c>
      <c r="M386">
        <v>1.2439781263419136</v>
      </c>
      <c r="N386">
        <v>1.267327939738818</v>
      </c>
      <c r="O386">
        <v>1.2870963943421354</v>
      </c>
      <c r="P386">
        <v>1.2975403541937087</v>
      </c>
      <c r="Q386">
        <v>1.2797954889333556</v>
      </c>
      <c r="R386">
        <v>1.2651927173581006</v>
      </c>
      <c r="S386">
        <v>1.2510662038747995</v>
      </c>
      <c r="T386">
        <v>1.2442188391342555</v>
      </c>
      <c r="U386">
        <v>1.236478271403709</v>
      </c>
      <c r="V386">
        <v>1.2263611693338201</v>
      </c>
      <c r="W386">
        <v>1.2191552965770491</v>
      </c>
      <c r="X386">
        <v>1.2134281992893325</v>
      </c>
      <c r="Y386">
        <v>1.2063531483982706</v>
      </c>
      <c r="Z386">
        <v>1.203487111654711</v>
      </c>
      <c r="AA386">
        <v>1.1971262720132345</v>
      </c>
      <c r="AB386">
        <v>1.1921553952879722</v>
      </c>
      <c r="AC386">
        <v>1.1914713163945712</v>
      </c>
      <c r="AD386">
        <v>1.1905700495214067</v>
      </c>
      <c r="AE386">
        <v>1.1861297891168769</v>
      </c>
      <c r="AF386">
        <v>1.1807538302236151</v>
      </c>
      <c r="AG386">
        <v>1.1746581628017698</v>
      </c>
      <c r="AH386">
        <v>1.1691038921030992</v>
      </c>
      <c r="AI386">
        <v>1.1639451400687109</v>
      </c>
      <c r="AJ386">
        <v>1.159355723365235</v>
      </c>
      <c r="AK386">
        <v>1.1549196931394734</v>
      </c>
      <c r="AL386">
        <v>1.1509861796314929</v>
      </c>
      <c r="AM386">
        <v>1.1472646289965849</v>
      </c>
      <c r="AN386">
        <v>1.1432695908774289</v>
      </c>
      <c r="AO386">
        <v>1.1389937929722773</v>
      </c>
      <c r="AP386">
        <v>1.1347091942874503</v>
      </c>
      <c r="AQ386">
        <v>1.1309036186975634</v>
      </c>
      <c r="AR386">
        <v>1.1272001895567225</v>
      </c>
      <c r="AS386">
        <v>1.1235748627713551</v>
      </c>
      <c r="AT386">
        <v>1.1199949870935775</v>
      </c>
      <c r="AU386">
        <v>1.1164188000808595</v>
      </c>
    </row>
    <row r="387" spans="1:47" x14ac:dyDescent="0.2">
      <c r="A387">
        <v>381</v>
      </c>
      <c r="B387">
        <v>1.1155769789478318</v>
      </c>
      <c r="C387">
        <v>1.1686738581285065</v>
      </c>
      <c r="D387">
        <v>1.1950337302993019</v>
      </c>
      <c r="E387">
        <v>1.4138974024994713</v>
      </c>
      <c r="F387">
        <v>1.7379045368983799</v>
      </c>
      <c r="G387">
        <v>1.642640113912907</v>
      </c>
      <c r="H387">
        <v>1.4903128906848306</v>
      </c>
      <c r="I387">
        <v>1.3306187110600627</v>
      </c>
      <c r="J387">
        <v>1.237546627832302</v>
      </c>
      <c r="K387">
        <v>1.2553454200072405</v>
      </c>
      <c r="L387">
        <v>1.2416186097219395</v>
      </c>
      <c r="M387">
        <v>1.2435981146306283</v>
      </c>
      <c r="N387">
        <v>1.2661471055730551</v>
      </c>
      <c r="O387">
        <v>1.2856406476721234</v>
      </c>
      <c r="P387">
        <v>1.2958876967824524</v>
      </c>
      <c r="Q387">
        <v>1.27797089543213</v>
      </c>
      <c r="R387">
        <v>1.2632699599137718</v>
      </c>
      <c r="S387">
        <v>1.2490608698233203</v>
      </c>
      <c r="T387">
        <v>1.2420376278948524</v>
      </c>
      <c r="U387">
        <v>1.2340560123038473</v>
      </c>
      <c r="V387">
        <v>1.2236412576824156</v>
      </c>
      <c r="W387">
        <v>1.2161119828322977</v>
      </c>
      <c r="X387">
        <v>1.2100262320919772</v>
      </c>
      <c r="Y387">
        <v>1.2025645961930773</v>
      </c>
      <c r="Z387">
        <v>1.1992982363968125</v>
      </c>
      <c r="AA387">
        <v>1.1925551512571855</v>
      </c>
      <c r="AB387">
        <v>1.1873076490301624</v>
      </c>
      <c r="AC387">
        <v>1.1863454294877487</v>
      </c>
      <c r="AD387">
        <v>1.185194463936784</v>
      </c>
      <c r="AE387">
        <v>1.1804916447801936</v>
      </c>
      <c r="AF387">
        <v>1.1748725289275561</v>
      </c>
      <c r="AG387">
        <v>1.16854857399622</v>
      </c>
      <c r="AH387">
        <v>1.1627588172222496</v>
      </c>
      <c r="AI387">
        <v>1.1573760997968847</v>
      </c>
      <c r="AJ387">
        <v>1.1525534249882994</v>
      </c>
      <c r="AK387">
        <v>1.147883694807502</v>
      </c>
      <c r="AL387">
        <v>1.1437312717528829</v>
      </c>
      <c r="AM387">
        <v>1.1397746893494791</v>
      </c>
      <c r="AN387">
        <v>1.1355678611870994</v>
      </c>
      <c r="AO387">
        <v>1.1310591648175981</v>
      </c>
      <c r="AP387">
        <v>1.1265614808345883</v>
      </c>
      <c r="AQ387">
        <v>1.1226996520258674</v>
      </c>
      <c r="AR387">
        <v>1.1189496258679412</v>
      </c>
      <c r="AS387">
        <v>1.1152876005051355</v>
      </c>
      <c r="AT387">
        <v>1.1116804612713587</v>
      </c>
      <c r="AU387">
        <v>1.1080862477412907</v>
      </c>
    </row>
    <row r="388" spans="1:47" x14ac:dyDescent="0.2">
      <c r="A388">
        <v>382</v>
      </c>
      <c r="B388">
        <v>1.1155769789478318</v>
      </c>
      <c r="C388">
        <v>1.1686738581285065</v>
      </c>
      <c r="D388">
        <v>1.1950337302993019</v>
      </c>
      <c r="E388">
        <v>1.4138974024994713</v>
      </c>
      <c r="F388">
        <v>1.7379045368983799</v>
      </c>
      <c r="G388">
        <v>1.642640113912907</v>
      </c>
      <c r="H388">
        <v>1.4902761215123921</v>
      </c>
      <c r="I388">
        <v>1.3305478510718809</v>
      </c>
      <c r="J388">
        <v>1.2374090897301138</v>
      </c>
      <c r="K388">
        <v>1.255171785316638</v>
      </c>
      <c r="L388">
        <v>1.2413896909681112</v>
      </c>
      <c r="M388">
        <v>1.2433174488501997</v>
      </c>
      <c r="N388">
        <v>1.2659587163798207</v>
      </c>
      <c r="O388">
        <v>1.2854245339061805</v>
      </c>
      <c r="P388">
        <v>1.2956488126691212</v>
      </c>
      <c r="Q388">
        <v>1.2777112038846199</v>
      </c>
      <c r="R388">
        <v>1.2629943295067505</v>
      </c>
      <c r="S388">
        <v>1.2487655109978302</v>
      </c>
      <c r="T388">
        <v>1.2417203981204623</v>
      </c>
      <c r="U388">
        <v>1.2337020997418484</v>
      </c>
      <c r="V388">
        <v>1.2232522655570592</v>
      </c>
      <c r="W388">
        <v>1.2156825039333063</v>
      </c>
      <c r="X388">
        <v>1.2095463508398132</v>
      </c>
      <c r="Y388">
        <v>1.2020378913349621</v>
      </c>
      <c r="Z388">
        <v>1.1987134757833611</v>
      </c>
      <c r="AA388">
        <v>1.1919308066584524</v>
      </c>
      <c r="AB388">
        <v>1.1866512218361873</v>
      </c>
      <c r="AC388">
        <v>1.185657918742987</v>
      </c>
      <c r="AD388">
        <v>1.1844760559168668</v>
      </c>
      <c r="AE388">
        <v>1.1797369350388656</v>
      </c>
      <c r="AF388">
        <v>1.1740871641476118</v>
      </c>
      <c r="AG388">
        <v>1.1677308249774025</v>
      </c>
      <c r="AH388">
        <v>1.161909103228947</v>
      </c>
      <c r="AI388">
        <v>1.1564953983274211</v>
      </c>
      <c r="AJ388">
        <v>1.1516418761427369</v>
      </c>
      <c r="AK388">
        <v>1.1469421971112317</v>
      </c>
      <c r="AL388">
        <v>1.142757856016086</v>
      </c>
      <c r="AM388">
        <v>1.13876936386287</v>
      </c>
      <c r="AN388">
        <v>1.1345298104830304</v>
      </c>
      <c r="AO388">
        <v>1.1299880132995803</v>
      </c>
      <c r="AP388">
        <v>1.1254582877912351</v>
      </c>
      <c r="AQ388">
        <v>1.1215852336565657</v>
      </c>
      <c r="AR388">
        <v>1.1178259469020895</v>
      </c>
      <c r="AS388">
        <v>1.1141557254189352</v>
      </c>
      <c r="AT388">
        <v>1.1105416868133309</v>
      </c>
      <c r="AU388">
        <v>1.1069423762329769</v>
      </c>
    </row>
    <row r="389" spans="1:47" x14ac:dyDescent="0.2">
      <c r="A389">
        <v>383</v>
      </c>
      <c r="B389">
        <v>1.1155769789478318</v>
      </c>
      <c r="C389">
        <v>1.1686738581285065</v>
      </c>
      <c r="D389">
        <v>1.1950337302993019</v>
      </c>
      <c r="E389">
        <v>1.4138974024994713</v>
      </c>
      <c r="F389">
        <v>1.7379045368983799</v>
      </c>
      <c r="G389">
        <v>1.642640113912907</v>
      </c>
      <c r="H389">
        <v>1.486230590721503</v>
      </c>
      <c r="I389">
        <v>1.326511914841046</v>
      </c>
      <c r="J389">
        <v>1.2334676343946223</v>
      </c>
      <c r="K389">
        <v>1.2507938656690347</v>
      </c>
      <c r="L389">
        <v>1.236735423865823</v>
      </c>
      <c r="M389">
        <v>1.2388611274069234</v>
      </c>
      <c r="N389">
        <v>1.2648571451475819</v>
      </c>
      <c r="O389">
        <v>1.2844893646892359</v>
      </c>
      <c r="P389">
        <v>1.2948687677867103</v>
      </c>
      <c r="Q389">
        <v>1.2770549031739553</v>
      </c>
      <c r="R389">
        <v>1.26243087984938</v>
      </c>
      <c r="S389">
        <v>1.2482663548024235</v>
      </c>
      <c r="T389">
        <v>1.2413212995453773</v>
      </c>
      <c r="U389">
        <v>1.2334393233139715</v>
      </c>
      <c r="V389">
        <v>1.2231866595653571</v>
      </c>
      <c r="W389">
        <v>1.2158344823949356</v>
      </c>
      <c r="X389">
        <v>1.2099264330380863</v>
      </c>
      <c r="Y389">
        <v>1.2026831121881627</v>
      </c>
      <c r="Z389">
        <v>1.1996206052085552</v>
      </c>
      <c r="AA389">
        <v>1.1931339802718288</v>
      </c>
      <c r="AB389">
        <v>1.1880395844554441</v>
      </c>
      <c r="AC389">
        <v>1.1872208083909139</v>
      </c>
      <c r="AD389">
        <v>1.1862013957376545</v>
      </c>
      <c r="AE389">
        <v>1.1816077328649452</v>
      </c>
      <c r="AF389">
        <v>1.1761027085246287</v>
      </c>
      <c r="AG389">
        <v>1.1698806953332486</v>
      </c>
      <c r="AH389">
        <v>1.1641925702095217</v>
      </c>
      <c r="AI389">
        <v>1.1589129938567615</v>
      </c>
      <c r="AJ389">
        <v>1.1541939612027718</v>
      </c>
      <c r="AK389">
        <v>1.1496288456934438</v>
      </c>
      <c r="AL389">
        <v>1.1455764747283415</v>
      </c>
      <c r="AM389">
        <v>1.141719892632064</v>
      </c>
      <c r="AN389">
        <v>1.1376046218181686</v>
      </c>
      <c r="AO389">
        <v>1.1331913293615743</v>
      </c>
      <c r="AP389">
        <v>1.1287902868792523</v>
      </c>
      <c r="AQ389">
        <v>1.1249482089813103</v>
      </c>
      <c r="AR389">
        <v>1.1212143021293022</v>
      </c>
      <c r="AS389">
        <v>1.1175621574141139</v>
      </c>
      <c r="AT389">
        <v>1.1139596815524366</v>
      </c>
      <c r="AU389">
        <v>1.1103665694925124</v>
      </c>
    </row>
    <row r="390" spans="1:47" x14ac:dyDescent="0.2">
      <c r="A390">
        <v>384</v>
      </c>
      <c r="B390">
        <v>1.1155769789478318</v>
      </c>
      <c r="C390">
        <v>1.1686738581285065</v>
      </c>
      <c r="D390">
        <v>1.1950337302993019</v>
      </c>
      <c r="E390">
        <v>1.4138974024994713</v>
      </c>
      <c r="F390">
        <v>1.7379045368983799</v>
      </c>
      <c r="G390">
        <v>1.642640113912907</v>
      </c>
      <c r="H390">
        <v>1.4861546088329427</v>
      </c>
      <c r="I390">
        <v>1.3263062043316296</v>
      </c>
      <c r="J390">
        <v>1.2328656091437544</v>
      </c>
      <c r="K390">
        <v>1.2500461814229855</v>
      </c>
      <c r="L390">
        <v>1.2357497904303822</v>
      </c>
      <c r="M390">
        <v>1.2376472156113074</v>
      </c>
      <c r="N390">
        <v>1.2640305452253724</v>
      </c>
      <c r="O390">
        <v>1.2835515617201736</v>
      </c>
      <c r="P390">
        <v>1.2938467083911944</v>
      </c>
      <c r="Q390">
        <v>1.275964324015165</v>
      </c>
      <c r="R390">
        <v>1.2612966302120914</v>
      </c>
      <c r="S390">
        <v>1.2470758415599636</v>
      </c>
      <c r="T390">
        <v>1.2400587965480023</v>
      </c>
      <c r="U390">
        <v>1.2320448896416483</v>
      </c>
      <c r="V390">
        <v>1.2216685023969325</v>
      </c>
      <c r="W390">
        <v>1.2141737499191234</v>
      </c>
      <c r="X390">
        <v>1.2080880201486446</v>
      </c>
      <c r="Y390">
        <v>1.2006831622743062</v>
      </c>
      <c r="Z390">
        <v>1.1974213917280823</v>
      </c>
      <c r="AA390">
        <v>1.190806189735818</v>
      </c>
      <c r="AB390">
        <v>1.1855956583540823</v>
      </c>
      <c r="AC390">
        <v>1.1846647918695457</v>
      </c>
      <c r="AD390">
        <v>1.1835344338095926</v>
      </c>
      <c r="AE390">
        <v>1.1788109682158776</v>
      </c>
      <c r="AF390">
        <v>1.1731966187572838</v>
      </c>
      <c r="AG390">
        <v>1.1668597196648465</v>
      </c>
      <c r="AH390">
        <v>1.1610583671616943</v>
      </c>
      <c r="AI390">
        <v>1.1556691851298446</v>
      </c>
      <c r="AJ390">
        <v>1.1508411875667568</v>
      </c>
      <c r="AK390">
        <v>1.1461705099242612</v>
      </c>
      <c r="AL390">
        <v>1.1420058519471197</v>
      </c>
      <c r="AM390">
        <v>1.1380371713553052</v>
      </c>
      <c r="AN390">
        <v>1.1338070986812454</v>
      </c>
      <c r="AO390">
        <v>1.1292780096445216</v>
      </c>
      <c r="AP390">
        <v>1.1247650498582398</v>
      </c>
      <c r="AQ390">
        <v>1.1208823650748292</v>
      </c>
      <c r="AR390">
        <v>1.1171145462743621</v>
      </c>
      <c r="AS390">
        <v>1.1134321992520226</v>
      </c>
      <c r="AT390">
        <v>1.109804044256913</v>
      </c>
      <c r="AU390">
        <v>1.1061915461787015</v>
      </c>
    </row>
    <row r="391" spans="1:47" x14ac:dyDescent="0.2">
      <c r="A391">
        <v>385</v>
      </c>
      <c r="B391">
        <v>0.97492643156858394</v>
      </c>
      <c r="C391">
        <v>1.0150591933608981</v>
      </c>
      <c r="D391">
        <v>1.0381944860377037</v>
      </c>
      <c r="E391">
        <v>1.2339996192110521</v>
      </c>
      <c r="F391">
        <v>1.6027294753647068</v>
      </c>
      <c r="G391">
        <v>1.4882416294216638</v>
      </c>
      <c r="H391">
        <v>1.3325601445071669</v>
      </c>
      <c r="I391">
        <v>1.1772988354471774</v>
      </c>
      <c r="J391">
        <v>1.0827342912416587</v>
      </c>
      <c r="K391">
        <v>1.1013703435224613</v>
      </c>
      <c r="L391">
        <v>1.0897643945390949</v>
      </c>
      <c r="M391">
        <v>1.093711615481787</v>
      </c>
      <c r="N391">
        <v>1.1125148973619945</v>
      </c>
      <c r="O391">
        <v>1.1326208784892822</v>
      </c>
      <c r="P391">
        <v>1.1430419405726822</v>
      </c>
      <c r="Q391">
        <v>1.1256056229601219</v>
      </c>
      <c r="R391">
        <v>1.111659183321366</v>
      </c>
      <c r="S391">
        <v>1.0964468261143938</v>
      </c>
      <c r="T391">
        <v>1.0906077977775051</v>
      </c>
      <c r="U391">
        <v>1.0822417900666956</v>
      </c>
      <c r="V391">
        <v>1.0729024940393574</v>
      </c>
      <c r="W391">
        <v>1.066270653786674</v>
      </c>
      <c r="X391">
        <v>1.0602359386704192</v>
      </c>
      <c r="Y391">
        <v>1.0541818855408995</v>
      </c>
      <c r="Z391">
        <v>1.0512008272408251</v>
      </c>
      <c r="AA391">
        <v>1.0476311430991452</v>
      </c>
      <c r="AB391">
        <v>1.0436135942487907</v>
      </c>
      <c r="AC391">
        <v>1.0438171774428047</v>
      </c>
      <c r="AD391">
        <v>1.0437403130610379</v>
      </c>
      <c r="AE391">
        <v>1.0394292767777742</v>
      </c>
      <c r="AF391">
        <v>1.0346649825965852</v>
      </c>
      <c r="AG391">
        <v>1.0291294650619949</v>
      </c>
      <c r="AH391">
        <v>1.0241347951911774</v>
      </c>
      <c r="AI391">
        <v>1.0196931768602218</v>
      </c>
      <c r="AJ391">
        <v>1.0158112650083813</v>
      </c>
      <c r="AK391">
        <v>1.01218027271135</v>
      </c>
      <c r="AL391">
        <v>1.0089347617754525</v>
      </c>
      <c r="AM391">
        <v>1.0058453501220941</v>
      </c>
      <c r="AN391">
        <v>1.002495953191828</v>
      </c>
      <c r="AO391">
        <v>0.99883633969343455</v>
      </c>
      <c r="AP391">
        <v>0.99520173674298695</v>
      </c>
      <c r="AQ391">
        <v>0.99107777048613677</v>
      </c>
      <c r="AR391">
        <v>0.98705205536193363</v>
      </c>
      <c r="AS391">
        <v>0.98310547995390762</v>
      </c>
      <c r="AT391">
        <v>0.97918623339448951</v>
      </c>
      <c r="AU391">
        <v>0.97525132169227957</v>
      </c>
    </row>
    <row r="392" spans="1:47" x14ac:dyDescent="0.2">
      <c r="A392">
        <v>386</v>
      </c>
      <c r="B392">
        <v>0.97492643156858394</v>
      </c>
      <c r="C392">
        <v>1.0150591933608981</v>
      </c>
      <c r="D392">
        <v>1.0381944860377037</v>
      </c>
      <c r="E392">
        <v>1.2339996192110521</v>
      </c>
      <c r="F392">
        <v>1.6027294753647068</v>
      </c>
      <c r="G392">
        <v>1.4882416294216638</v>
      </c>
      <c r="H392">
        <v>1.3296004843905505</v>
      </c>
      <c r="I392">
        <v>1.1739285827544184</v>
      </c>
      <c r="J392">
        <v>1.0784995654606053</v>
      </c>
      <c r="K392">
        <v>1.0964298271818231</v>
      </c>
      <c r="L392">
        <v>1.0840322339431399</v>
      </c>
      <c r="M392">
        <v>1.0874911128144504</v>
      </c>
      <c r="N392">
        <v>1.1094741222260918</v>
      </c>
      <c r="O392">
        <v>1.1294217618246623</v>
      </c>
      <c r="P392">
        <v>1.1397422052495663</v>
      </c>
      <c r="Q392">
        <v>1.1222357374010654</v>
      </c>
      <c r="R392">
        <v>1.1082510664397647</v>
      </c>
      <c r="S392">
        <v>1.0929650395279615</v>
      </c>
      <c r="T392">
        <v>1.0870458748695186</v>
      </c>
      <c r="U392">
        <v>1.0784781984714733</v>
      </c>
      <c r="V392">
        <v>1.0690242943332617</v>
      </c>
      <c r="W392">
        <v>1.0622189256955772</v>
      </c>
      <c r="X392">
        <v>1.0559760641991034</v>
      </c>
      <c r="Y392">
        <v>1.0497694770765262</v>
      </c>
      <c r="Z392">
        <v>1.04654459317103</v>
      </c>
      <c r="AA392">
        <v>1.0429271304458885</v>
      </c>
      <c r="AB392">
        <v>1.0387742749645288</v>
      </c>
      <c r="AC392">
        <v>1.0388742888465754</v>
      </c>
      <c r="AD392">
        <v>1.0386667596228565</v>
      </c>
      <c r="AE392">
        <v>1.0341853618412167</v>
      </c>
      <c r="AF392">
        <v>1.0293256781265037</v>
      </c>
      <c r="AG392">
        <v>1.0236509861982455</v>
      </c>
      <c r="AH392">
        <v>1.018545262692915</v>
      </c>
      <c r="AI392">
        <v>1.0139812557919969</v>
      </c>
      <c r="AJ392">
        <v>1.0099869884580368</v>
      </c>
      <c r="AK392">
        <v>1.006273956543223</v>
      </c>
      <c r="AL392">
        <v>1.0029062793661079</v>
      </c>
      <c r="AM392">
        <v>0.99972815619994104</v>
      </c>
      <c r="AN392">
        <v>0.99626796138642604</v>
      </c>
      <c r="AO392">
        <v>0.99249299158440585</v>
      </c>
      <c r="AP392">
        <v>0.98876935040763669</v>
      </c>
      <c r="AQ392">
        <v>0.98459423982993821</v>
      </c>
      <c r="AR392">
        <v>0.98052597983110268</v>
      </c>
      <c r="AS392">
        <v>0.97654002908353188</v>
      </c>
      <c r="AT392">
        <v>0.97258577585842987</v>
      </c>
      <c r="AU392">
        <v>0.96862317540444809</v>
      </c>
    </row>
    <row r="393" spans="1:47" x14ac:dyDescent="0.2">
      <c r="A393">
        <v>387</v>
      </c>
      <c r="B393">
        <v>0.97492643156858394</v>
      </c>
      <c r="C393">
        <v>1.0150591933608981</v>
      </c>
      <c r="D393">
        <v>1.0381944860377037</v>
      </c>
      <c r="E393">
        <v>1.2339996192110521</v>
      </c>
      <c r="F393">
        <v>1.6027294753647068</v>
      </c>
      <c r="G393">
        <v>1.4882416294216638</v>
      </c>
      <c r="H393">
        <v>1.3338930574740451</v>
      </c>
      <c r="I393">
        <v>1.1778792476250157</v>
      </c>
      <c r="J393">
        <v>1.0819721626409915</v>
      </c>
      <c r="K393">
        <v>1.1002721607888217</v>
      </c>
      <c r="L393">
        <v>1.0879027219667341</v>
      </c>
      <c r="M393">
        <v>1.0908694378392179</v>
      </c>
      <c r="N393">
        <v>1.109687901886439</v>
      </c>
      <c r="O393">
        <v>1.1293523756461123</v>
      </c>
      <c r="P393">
        <v>1.1394872545536818</v>
      </c>
      <c r="Q393">
        <v>1.1218112640474911</v>
      </c>
      <c r="R393">
        <v>1.1076965011754214</v>
      </c>
      <c r="S393">
        <v>1.0923597377683985</v>
      </c>
      <c r="T393">
        <v>1.086275547374322</v>
      </c>
      <c r="U393">
        <v>1.0775040468974617</v>
      </c>
      <c r="V393">
        <v>1.0677529244800956</v>
      </c>
      <c r="W393">
        <v>1.0606257785039039</v>
      </c>
      <c r="X393">
        <v>1.0540415914592673</v>
      </c>
      <c r="Y393">
        <v>1.047476107795887</v>
      </c>
      <c r="Z393">
        <v>1.0438843987136304</v>
      </c>
      <c r="AA393">
        <v>1.0398526879545347</v>
      </c>
      <c r="AB393">
        <v>1.0354266504065868</v>
      </c>
      <c r="AC393">
        <v>1.0352985929002525</v>
      </c>
      <c r="AD393">
        <v>1.0348645618274133</v>
      </c>
      <c r="AE393">
        <v>1.0301753199331425</v>
      </c>
      <c r="AF393">
        <v>1.0251365671706314</v>
      </c>
      <c r="AG393">
        <v>1.0192730152619827</v>
      </c>
      <c r="AH393">
        <v>1.0139948229094673</v>
      </c>
      <c r="AI393">
        <v>1.0092672388430119</v>
      </c>
      <c r="AJ393">
        <v>1.005086273659912</v>
      </c>
      <c r="AK393">
        <v>1.0011931843995321</v>
      </c>
      <c r="AL393">
        <v>0.99767924540153641</v>
      </c>
      <c r="AM393">
        <v>0.99431942673884988</v>
      </c>
      <c r="AN393">
        <v>0.99069315079056219</v>
      </c>
      <c r="AO393">
        <v>0.98674693823566817</v>
      </c>
      <c r="AP393">
        <v>0.98288335251596426</v>
      </c>
      <c r="AQ393">
        <v>0.97867608002809237</v>
      </c>
      <c r="AR393">
        <v>0.97458143712130207</v>
      </c>
      <c r="AS393">
        <v>0.97057870686387537</v>
      </c>
      <c r="AT393">
        <v>0.96661562481266949</v>
      </c>
      <c r="AU393">
        <v>0.96264982329318838</v>
      </c>
    </row>
    <row r="394" spans="1:47" x14ac:dyDescent="0.2">
      <c r="A394">
        <v>388</v>
      </c>
      <c r="B394">
        <v>0.97492643156858394</v>
      </c>
      <c r="C394">
        <v>1.0150591933608981</v>
      </c>
      <c r="D394">
        <v>1.0381944860377037</v>
      </c>
      <c r="E394">
        <v>1.2339996192110521</v>
      </c>
      <c r="F394">
        <v>1.6027294753647068</v>
      </c>
      <c r="G394">
        <v>1.4882416294216638</v>
      </c>
      <c r="H394">
        <v>1.3338835607423836</v>
      </c>
      <c r="I394">
        <v>1.1777593325731817</v>
      </c>
      <c r="J394">
        <v>1.0816020801485737</v>
      </c>
      <c r="K394">
        <v>1.0998179421432805</v>
      </c>
      <c r="L394">
        <v>1.0873026062317532</v>
      </c>
      <c r="M394">
        <v>1.0901018755681418</v>
      </c>
      <c r="N394">
        <v>1.1090806112478646</v>
      </c>
      <c r="O394">
        <v>1.1286552970595753</v>
      </c>
      <c r="P394">
        <v>1.1387213052843803</v>
      </c>
      <c r="Q394">
        <v>1.1209888813266096</v>
      </c>
      <c r="R394">
        <v>1.1068390781115136</v>
      </c>
      <c r="S394">
        <v>1.0914527650161441</v>
      </c>
      <c r="T394">
        <v>1.0853143651726396</v>
      </c>
      <c r="U394">
        <v>1.076436512000871</v>
      </c>
      <c r="V394">
        <v>1.0665901073154842</v>
      </c>
      <c r="W394">
        <v>1.0593507013201924</v>
      </c>
      <c r="X394">
        <v>1.0526211843070052</v>
      </c>
      <c r="Y394">
        <v>1.0459297890754424</v>
      </c>
      <c r="Z394">
        <v>1.0421755250423312</v>
      </c>
      <c r="AA394">
        <v>1.0380558872855028</v>
      </c>
      <c r="AB394">
        <v>1.0335417078334388</v>
      </c>
      <c r="AC394">
        <v>1.0333306691281052</v>
      </c>
      <c r="AD394">
        <v>1.0328152542997449</v>
      </c>
      <c r="AE394">
        <v>1.0280262686444472</v>
      </c>
      <c r="AF394">
        <v>1.0229093584581948</v>
      </c>
      <c r="AG394">
        <v>1.0169623039544062</v>
      </c>
      <c r="AH394">
        <v>1.0116036974378773</v>
      </c>
      <c r="AI394">
        <v>1.0068008537355548</v>
      </c>
      <c r="AJ394">
        <v>1.0025463213885286</v>
      </c>
      <c r="AK394">
        <v>0.99858436270585216</v>
      </c>
      <c r="AL394">
        <v>0.99499646803658259</v>
      </c>
      <c r="AM394">
        <v>0.99156389484618801</v>
      </c>
      <c r="AN394">
        <v>0.98786374979944491</v>
      </c>
      <c r="AO394">
        <v>0.98384398650922344</v>
      </c>
      <c r="AP394">
        <v>0.97991228123174245</v>
      </c>
      <c r="AQ394">
        <v>0.97567180949277377</v>
      </c>
      <c r="AR394">
        <v>0.971549775954068</v>
      </c>
      <c r="AS394">
        <v>0.96752251228619757</v>
      </c>
      <c r="AT394">
        <v>0.96353843483776458</v>
      </c>
      <c r="AU394">
        <v>0.95955674586878459</v>
      </c>
    </row>
    <row r="395" spans="1:47" x14ac:dyDescent="0.2">
      <c r="A395">
        <v>389</v>
      </c>
      <c r="B395">
        <v>0.97492643156858394</v>
      </c>
      <c r="C395">
        <v>1.0150591933608981</v>
      </c>
      <c r="D395">
        <v>1.0381944860377037</v>
      </c>
      <c r="E395">
        <v>1.2339996192110521</v>
      </c>
      <c r="F395">
        <v>1.6027294753647068</v>
      </c>
      <c r="G395">
        <v>1.4882416294216638</v>
      </c>
      <c r="H395">
        <v>1.3281744589784366</v>
      </c>
      <c r="I395">
        <v>1.1721584781802219</v>
      </c>
      <c r="J395">
        <v>1.0759212686987567</v>
      </c>
      <c r="K395">
        <v>1.0934058801289999</v>
      </c>
      <c r="L395">
        <v>1.0804118765435582</v>
      </c>
      <c r="M395">
        <v>1.0834425080274346</v>
      </c>
      <c r="N395">
        <v>1.1073044248195378</v>
      </c>
      <c r="O395">
        <v>1.1270895758427821</v>
      </c>
      <c r="P395">
        <v>1.137326208348115</v>
      </c>
      <c r="Q395">
        <v>1.1197560963647359</v>
      </c>
      <c r="R395">
        <v>1.1057447224538179</v>
      </c>
      <c r="S395">
        <v>1.0904131932856664</v>
      </c>
      <c r="T395">
        <v>1.084408831201904</v>
      </c>
      <c r="U395">
        <v>1.075686324140563</v>
      </c>
      <c r="V395">
        <v>1.0660967328428417</v>
      </c>
      <c r="W395">
        <v>1.0591421898126163</v>
      </c>
      <c r="X395">
        <v>1.0526914553175148</v>
      </c>
      <c r="Y395">
        <v>1.046326402210652</v>
      </c>
      <c r="Z395">
        <v>1.0428843829139074</v>
      </c>
      <c r="AA395">
        <v>1.0391751519670274</v>
      </c>
      <c r="AB395">
        <v>1.0348933254763526</v>
      </c>
      <c r="AC395">
        <v>1.0348684774950963</v>
      </c>
      <c r="AD395">
        <v>1.0345512484567436</v>
      </c>
      <c r="AE395">
        <v>1.029926448518323</v>
      </c>
      <c r="AF395">
        <v>1.0249496431654155</v>
      </c>
      <c r="AG395">
        <v>1.0191552075349275</v>
      </c>
      <c r="AH395">
        <v>1.0139401629078313</v>
      </c>
      <c r="AI395">
        <v>1.0092670639947763</v>
      </c>
      <c r="AJ395">
        <v>1.0051660035191885</v>
      </c>
      <c r="AK395">
        <v>1.0013501272994072</v>
      </c>
      <c r="AL395">
        <v>0.99788570984483327</v>
      </c>
      <c r="AM395">
        <v>0.99460017725329286</v>
      </c>
      <c r="AN395">
        <v>0.99103460465254245</v>
      </c>
      <c r="AO395">
        <v>0.98715504823346145</v>
      </c>
      <c r="AP395">
        <v>0.9833404348001048</v>
      </c>
      <c r="AQ395">
        <v>0.97912491222130982</v>
      </c>
      <c r="AR395">
        <v>0.97502257433377981</v>
      </c>
      <c r="AS395">
        <v>0.97100629854425857</v>
      </c>
      <c r="AT395">
        <v>0.96702587094404868</v>
      </c>
      <c r="AU395">
        <v>0.96304272455974771</v>
      </c>
    </row>
    <row r="396" spans="1:47" x14ac:dyDescent="0.2">
      <c r="A396">
        <v>390</v>
      </c>
      <c r="B396">
        <v>0.97492643156858394</v>
      </c>
      <c r="C396">
        <v>1.0150591933608981</v>
      </c>
      <c r="D396">
        <v>1.0381944860377037</v>
      </c>
      <c r="E396">
        <v>1.2339996192110521</v>
      </c>
      <c r="F396">
        <v>1.6027294753647068</v>
      </c>
      <c r="G396">
        <v>1.4882416294216638</v>
      </c>
      <c r="H396">
        <v>1.3281162603034733</v>
      </c>
      <c r="I396">
        <v>1.1719181966002308</v>
      </c>
      <c r="J396">
        <v>1.07506929500168</v>
      </c>
      <c r="K396">
        <v>1.0923714045926094</v>
      </c>
      <c r="L396">
        <v>1.0790681516974689</v>
      </c>
      <c r="M396">
        <v>1.0817908600808739</v>
      </c>
      <c r="N396">
        <v>1.1061295236192321</v>
      </c>
      <c r="O396">
        <v>1.125767514914668</v>
      </c>
      <c r="P396">
        <v>1.1359005262227002</v>
      </c>
      <c r="Q396">
        <v>1.118255828612003</v>
      </c>
      <c r="R396">
        <v>1.1042098838240797</v>
      </c>
      <c r="S396">
        <v>1.0888231471189043</v>
      </c>
      <c r="T396">
        <v>1.0827469290187763</v>
      </c>
      <c r="U396">
        <v>1.073868332739546</v>
      </c>
      <c r="V396">
        <v>1.0641433347580342</v>
      </c>
      <c r="W396">
        <v>1.0570303159113059</v>
      </c>
      <c r="X396">
        <v>1.0503746474190894</v>
      </c>
      <c r="Y396">
        <v>1.0438370240069137</v>
      </c>
      <c r="Z396">
        <v>1.0401731708607813</v>
      </c>
      <c r="AA396">
        <v>1.0363545874062259</v>
      </c>
      <c r="AB396">
        <v>1.0319447027597093</v>
      </c>
      <c r="AC396">
        <v>1.0317991079127333</v>
      </c>
      <c r="AD396">
        <v>1.0313643238334431</v>
      </c>
      <c r="AE396">
        <v>1.0265963454661338</v>
      </c>
      <c r="AF396">
        <v>1.0215070722686763</v>
      </c>
      <c r="AG396">
        <v>1.0155936151063758</v>
      </c>
      <c r="AH396">
        <v>1.0102637518380466</v>
      </c>
      <c r="AI396">
        <v>1.0054827907426447</v>
      </c>
      <c r="AJ396">
        <v>1.0012765544984994</v>
      </c>
      <c r="AK396">
        <v>0.99736197835786367</v>
      </c>
      <c r="AL396">
        <v>0.99379140199125082</v>
      </c>
      <c r="AM396">
        <v>0.99040167237778665</v>
      </c>
      <c r="AN396">
        <v>0.98673014799365144</v>
      </c>
      <c r="AO396">
        <v>0.98274509332478654</v>
      </c>
      <c r="AP396">
        <v>0.97883176859156884</v>
      </c>
      <c r="AQ396">
        <v>0.97456833879941074</v>
      </c>
      <c r="AR396">
        <v>0.97042597879067061</v>
      </c>
      <c r="AS396">
        <v>0.96637367297244681</v>
      </c>
      <c r="AT396">
        <v>0.96236217109093725</v>
      </c>
      <c r="AU396">
        <v>0.95835510345621588</v>
      </c>
    </row>
    <row r="397" spans="1:47" x14ac:dyDescent="0.2">
      <c r="A397">
        <v>391</v>
      </c>
      <c r="B397">
        <v>0.74831776736832145</v>
      </c>
      <c r="C397">
        <v>0.76895842070607079</v>
      </c>
      <c r="D397">
        <v>0.78844157737454013</v>
      </c>
      <c r="E397">
        <v>0.94790446924884586</v>
      </c>
      <c r="F397">
        <v>1.3860679136304837</v>
      </c>
      <c r="G397">
        <v>1.2412213074755536</v>
      </c>
      <c r="H397">
        <v>1.081894318458996</v>
      </c>
      <c r="I397">
        <v>0.93422028843301075</v>
      </c>
      <c r="J397">
        <v>0.83726815749604977</v>
      </c>
      <c r="K397">
        <v>0.85709589761648464</v>
      </c>
      <c r="L397">
        <v>0.84828228729465072</v>
      </c>
      <c r="M397">
        <v>0.85432479612478007</v>
      </c>
      <c r="N397">
        <v>0.86763185608468563</v>
      </c>
      <c r="O397">
        <v>0.88842986595652784</v>
      </c>
      <c r="P397">
        <v>0.89880070734274919</v>
      </c>
      <c r="Q397">
        <v>0.88197343371849701</v>
      </c>
      <c r="R397">
        <v>0.86897332208277134</v>
      </c>
      <c r="S397">
        <v>0.85231854579466015</v>
      </c>
      <c r="T397">
        <v>0.84805661031158797</v>
      </c>
      <c r="U397">
        <v>0.83882870201434079</v>
      </c>
      <c r="V397">
        <v>0.83072246953594397</v>
      </c>
      <c r="W397">
        <v>0.82493871369074323</v>
      </c>
      <c r="X397">
        <v>0.81852480325575883</v>
      </c>
      <c r="Y397">
        <v>0.81396905031274314</v>
      </c>
      <c r="Z397">
        <v>0.81076575917757832</v>
      </c>
      <c r="AA397">
        <v>0.81123293481887282</v>
      </c>
      <c r="AB397">
        <v>0.80862831500121901</v>
      </c>
      <c r="AC397">
        <v>0.81022324562527792</v>
      </c>
      <c r="AD397">
        <v>0.81135924984095031</v>
      </c>
      <c r="AE397">
        <v>0.80720922718935906</v>
      </c>
      <c r="AF397">
        <v>0.8033896511706875</v>
      </c>
      <c r="AG397">
        <v>0.79863346212424924</v>
      </c>
      <c r="AH397">
        <v>0.7944496004972913</v>
      </c>
      <c r="AI397">
        <v>0.79098835076370144</v>
      </c>
      <c r="AJ397">
        <v>0.78810287231330944</v>
      </c>
      <c r="AK397">
        <v>0.7856464497378316</v>
      </c>
      <c r="AL397">
        <v>0.78331069541398501</v>
      </c>
      <c r="AM397">
        <v>0.781124616161741</v>
      </c>
      <c r="AN397">
        <v>0.77862698554118459</v>
      </c>
      <c r="AO397">
        <v>0.77576951744081546</v>
      </c>
      <c r="AP397">
        <v>0.77302595495145632</v>
      </c>
      <c r="AQ397">
        <v>0.76834634860021922</v>
      </c>
      <c r="AR397">
        <v>0.76376797058602575</v>
      </c>
      <c r="AS397">
        <v>0.75927313936977614</v>
      </c>
      <c r="AT397">
        <v>0.7547842921763811</v>
      </c>
      <c r="AU397">
        <v>0.75026025382966877</v>
      </c>
    </row>
    <row r="398" spans="1:47" x14ac:dyDescent="0.2">
      <c r="A398">
        <v>392</v>
      </c>
      <c r="B398">
        <v>0.74831776736832145</v>
      </c>
      <c r="C398">
        <v>0.76895842070607079</v>
      </c>
      <c r="D398">
        <v>0.78844157737454013</v>
      </c>
      <c r="E398">
        <v>0.94790446924884586</v>
      </c>
      <c r="F398">
        <v>1.3860679136304837</v>
      </c>
      <c r="G398">
        <v>1.2412213074755536</v>
      </c>
      <c r="H398">
        <v>1.0786696642783611</v>
      </c>
      <c r="I398">
        <v>0.93036508400409657</v>
      </c>
      <c r="J398">
        <v>0.83181576653797362</v>
      </c>
      <c r="K398">
        <v>0.85072088818633285</v>
      </c>
      <c r="L398">
        <v>0.84078605204414458</v>
      </c>
      <c r="M398">
        <v>0.84604470058666681</v>
      </c>
      <c r="N398">
        <v>0.86311932953565007</v>
      </c>
      <c r="O398">
        <v>0.88359077260996999</v>
      </c>
      <c r="P398">
        <v>0.89381209919007854</v>
      </c>
      <c r="Q398">
        <v>0.87686381252179424</v>
      </c>
      <c r="R398">
        <v>0.86385647985654535</v>
      </c>
      <c r="S398">
        <v>0.84704659998461185</v>
      </c>
      <c r="T398">
        <v>0.84270009248649569</v>
      </c>
      <c r="U398">
        <v>0.8331418468132572</v>
      </c>
      <c r="V398">
        <v>0.82487380776738994</v>
      </c>
      <c r="W398">
        <v>0.81888400221290725</v>
      </c>
      <c r="X398">
        <v>0.81212972243741621</v>
      </c>
      <c r="Y398">
        <v>0.80739631500328513</v>
      </c>
      <c r="Z398">
        <v>0.80385110937320237</v>
      </c>
      <c r="AA398">
        <v>0.80438189965004059</v>
      </c>
      <c r="AB398">
        <v>0.80161184325975232</v>
      </c>
      <c r="AC398">
        <v>0.80305805015645071</v>
      </c>
      <c r="AD398">
        <v>0.80404567511986258</v>
      </c>
      <c r="AE398">
        <v>0.7997055638545939</v>
      </c>
      <c r="AF398">
        <v>0.79574148577526849</v>
      </c>
      <c r="AG398">
        <v>0.79082590599407188</v>
      </c>
      <c r="AH398">
        <v>0.78652081406008889</v>
      </c>
      <c r="AI398">
        <v>0.78294359761446297</v>
      </c>
      <c r="AJ398">
        <v>0.77992931952859035</v>
      </c>
      <c r="AK398">
        <v>0.77738402699336218</v>
      </c>
      <c r="AL398">
        <v>0.7749475613396819</v>
      </c>
      <c r="AM398">
        <v>0.77266152171678304</v>
      </c>
      <c r="AN398">
        <v>0.77004096645010522</v>
      </c>
      <c r="AO398">
        <v>0.76708405048313066</v>
      </c>
      <c r="AP398">
        <v>0.76424004055318429</v>
      </c>
      <c r="AQ398">
        <v>0.75948534780060262</v>
      </c>
      <c r="AR398">
        <v>0.7548430859199694</v>
      </c>
      <c r="AS398">
        <v>0.75028790605488538</v>
      </c>
      <c r="AT398">
        <v>0.74574355200229048</v>
      </c>
      <c r="AU398">
        <v>0.7411729872476962</v>
      </c>
    </row>
    <row r="399" spans="1:47" x14ac:dyDescent="0.2">
      <c r="A399">
        <v>393</v>
      </c>
      <c r="B399">
        <v>0.74831776736832145</v>
      </c>
      <c r="C399">
        <v>0.76895842070607079</v>
      </c>
      <c r="D399">
        <v>0.78844157737454013</v>
      </c>
      <c r="E399">
        <v>0.94790446924884586</v>
      </c>
      <c r="F399">
        <v>1.3860679136304837</v>
      </c>
      <c r="G399">
        <v>1.2412213074755536</v>
      </c>
      <c r="H399">
        <v>1.0868821072777393</v>
      </c>
      <c r="I399">
        <v>0.93780580939151814</v>
      </c>
      <c r="J399">
        <v>0.83936332003532332</v>
      </c>
      <c r="K399">
        <v>0.85921976865136585</v>
      </c>
      <c r="L399">
        <v>0.84968768470244727</v>
      </c>
      <c r="M399">
        <v>0.85448652796223923</v>
      </c>
      <c r="N399">
        <v>0.8650952740784239</v>
      </c>
      <c r="O399">
        <v>0.88525948507618957</v>
      </c>
      <c r="P399">
        <v>0.89524282555844914</v>
      </c>
      <c r="Q399">
        <v>0.87807093786741697</v>
      </c>
      <c r="R399">
        <v>0.86486420349680104</v>
      </c>
      <c r="S399">
        <v>0.84809116389305783</v>
      </c>
      <c r="T399">
        <v>0.84351188076022499</v>
      </c>
      <c r="U399">
        <v>0.83375046234882078</v>
      </c>
      <c r="V399">
        <v>0.82511588644970291</v>
      </c>
      <c r="W399">
        <v>0.81872305269328571</v>
      </c>
      <c r="X399">
        <v>0.81163814851129801</v>
      </c>
      <c r="Y399">
        <v>0.80638503383003879</v>
      </c>
      <c r="Z399">
        <v>0.80244150290415583</v>
      </c>
      <c r="AA399">
        <v>0.8023270904911578</v>
      </c>
      <c r="AB399">
        <v>0.79925361349104818</v>
      </c>
      <c r="AC399">
        <v>0.80042961477482455</v>
      </c>
      <c r="AD399">
        <v>0.80117487684807953</v>
      </c>
      <c r="AE399">
        <v>0.7966899095680201</v>
      </c>
      <c r="AF399">
        <v>0.79253254751515412</v>
      </c>
      <c r="AG399">
        <v>0.78748570142063024</v>
      </c>
      <c r="AH399">
        <v>0.78305536623392513</v>
      </c>
      <c r="AI399">
        <v>0.77930588685652213</v>
      </c>
      <c r="AJ399">
        <v>0.77616050019324279</v>
      </c>
      <c r="AK399">
        <v>0.77343889812442523</v>
      </c>
      <c r="AL399">
        <v>0.7708819478869231</v>
      </c>
      <c r="AM399">
        <v>0.76844054815913954</v>
      </c>
      <c r="AN399">
        <v>0.76571664253831251</v>
      </c>
      <c r="AO399">
        <v>0.7626613714808459</v>
      </c>
      <c r="AP399">
        <v>0.7596804836631893</v>
      </c>
      <c r="AQ399">
        <v>0.75492844349743404</v>
      </c>
      <c r="AR399">
        <v>0.7502912763733095</v>
      </c>
      <c r="AS399">
        <v>0.74575197469877741</v>
      </c>
      <c r="AT399">
        <v>0.74123159674370276</v>
      </c>
      <c r="AU399">
        <v>0.73668797345011372</v>
      </c>
    </row>
    <row r="400" spans="1:47" x14ac:dyDescent="0.2">
      <c r="A400">
        <v>394</v>
      </c>
      <c r="B400">
        <v>0.74831776736832145</v>
      </c>
      <c r="C400">
        <v>0.76895842070607079</v>
      </c>
      <c r="D400">
        <v>0.78844157737454013</v>
      </c>
      <c r="E400">
        <v>0.94790446924884586</v>
      </c>
      <c r="F400">
        <v>1.3860679136304837</v>
      </c>
      <c r="G400">
        <v>1.2412213074755536</v>
      </c>
      <c r="H400">
        <v>1.084968580494631</v>
      </c>
      <c r="I400">
        <v>0.93556243846783949</v>
      </c>
      <c r="J400">
        <v>0.8361762798013731</v>
      </c>
      <c r="K400">
        <v>0.85553043738417034</v>
      </c>
      <c r="L400">
        <v>0.84553047049586172</v>
      </c>
      <c r="M400">
        <v>0.84979796551077402</v>
      </c>
      <c r="N400">
        <v>0.86239151802489089</v>
      </c>
      <c r="O400">
        <v>0.88238946292106701</v>
      </c>
      <c r="P400">
        <v>0.89223064359897608</v>
      </c>
      <c r="Q400">
        <v>0.8749984035676468</v>
      </c>
      <c r="R400">
        <v>0.8617910175845398</v>
      </c>
      <c r="S400">
        <v>0.84491370493054363</v>
      </c>
      <c r="T400">
        <v>0.84027904039858259</v>
      </c>
      <c r="U400">
        <v>0.83033491933576031</v>
      </c>
      <c r="V400">
        <v>0.82154506813479766</v>
      </c>
      <c r="W400">
        <v>0.81499253519306503</v>
      </c>
      <c r="X400">
        <v>0.8076670834212949</v>
      </c>
      <c r="Y400">
        <v>0.80228070958294995</v>
      </c>
      <c r="Z400">
        <v>0.79812860216672221</v>
      </c>
      <c r="AA400">
        <v>0.79797892846400098</v>
      </c>
      <c r="AB400">
        <v>0.79481391945473279</v>
      </c>
      <c r="AC400">
        <v>0.7958956202858124</v>
      </c>
      <c r="AD400">
        <v>0.79654081050834757</v>
      </c>
      <c r="AE400">
        <v>0.79190649395653467</v>
      </c>
      <c r="AF400">
        <v>0.78769214316241798</v>
      </c>
      <c r="AG400">
        <v>0.78249904866132836</v>
      </c>
      <c r="AH400">
        <v>0.77796866231840334</v>
      </c>
      <c r="AI400">
        <v>0.77417298372829557</v>
      </c>
      <c r="AJ400">
        <v>0.77096018908030395</v>
      </c>
      <c r="AK400">
        <v>0.76816006400853076</v>
      </c>
      <c r="AL400">
        <v>0.76553657024969679</v>
      </c>
      <c r="AM400">
        <v>0.76306110665173643</v>
      </c>
      <c r="AN400">
        <v>0.76023595908662023</v>
      </c>
      <c r="AO400">
        <v>0.75709330898696514</v>
      </c>
      <c r="AP400">
        <v>0.75409010989775049</v>
      </c>
      <c r="AQ400">
        <v>0.74928815534313398</v>
      </c>
      <c r="AR400">
        <v>0.74460999805386419</v>
      </c>
      <c r="AS400">
        <v>0.74003239018972489</v>
      </c>
      <c r="AT400">
        <v>0.73547790438539484</v>
      </c>
      <c r="AU400">
        <v>0.73090764900685889</v>
      </c>
    </row>
    <row r="401" spans="1:47" x14ac:dyDescent="0.2">
      <c r="A401">
        <v>395</v>
      </c>
      <c r="B401">
        <v>0.74831776736832145</v>
      </c>
      <c r="C401">
        <v>0.76895842070607079</v>
      </c>
      <c r="D401">
        <v>0.78844157737454013</v>
      </c>
      <c r="E401">
        <v>0.94790446924884586</v>
      </c>
      <c r="F401">
        <v>1.3860679136304837</v>
      </c>
      <c r="G401">
        <v>1.2412213074755536</v>
      </c>
      <c r="H401">
        <v>1.0768302348957985</v>
      </c>
      <c r="I401">
        <v>0.92805587083352303</v>
      </c>
      <c r="J401">
        <v>0.82833747619063647</v>
      </c>
      <c r="K401">
        <v>0.84664743904285444</v>
      </c>
      <c r="L401">
        <v>0.83596053618289323</v>
      </c>
      <c r="M401">
        <v>0.84067263750035048</v>
      </c>
      <c r="N401">
        <v>0.86004401376341888</v>
      </c>
      <c r="O401">
        <v>0.88029764551110745</v>
      </c>
      <c r="P401">
        <v>0.89040167844791063</v>
      </c>
      <c r="Q401">
        <v>0.87336174717916792</v>
      </c>
      <c r="R401">
        <v>0.8603450871566265</v>
      </c>
      <c r="S401">
        <v>0.84346657031654571</v>
      </c>
      <c r="T401">
        <v>0.83902579417503664</v>
      </c>
      <c r="U401">
        <v>0.82925445797294572</v>
      </c>
      <c r="V401">
        <v>0.82083734034204847</v>
      </c>
      <c r="W401">
        <v>0.81466838549489895</v>
      </c>
      <c r="X401">
        <v>0.80765023678507619</v>
      </c>
      <c r="Y401">
        <v>0.80274245330501082</v>
      </c>
      <c r="Z401">
        <v>0.79894696235936435</v>
      </c>
      <c r="AA401">
        <v>0.79941604457238824</v>
      </c>
      <c r="AB401">
        <v>0.79652206415015137</v>
      </c>
      <c r="AC401">
        <v>0.79783687794269864</v>
      </c>
      <c r="AD401">
        <v>0.79871797960867963</v>
      </c>
      <c r="AE401">
        <v>0.79421922341374451</v>
      </c>
      <c r="AF401">
        <v>0.79015611541631525</v>
      </c>
      <c r="AG401">
        <v>0.78511685826787447</v>
      </c>
      <c r="AH401">
        <v>0.78071448706009872</v>
      </c>
      <c r="AI401">
        <v>0.77703858103935675</v>
      </c>
      <c r="AJ401">
        <v>0.77394416404785171</v>
      </c>
      <c r="AK401">
        <v>0.77131665223192336</v>
      </c>
      <c r="AL401">
        <v>0.76879820405187016</v>
      </c>
      <c r="AM401">
        <v>0.76642500562024674</v>
      </c>
      <c r="AN401">
        <v>0.76373146631960231</v>
      </c>
      <c r="AO401">
        <v>0.76068985319265536</v>
      </c>
      <c r="AP401">
        <v>0.75777887990811232</v>
      </c>
      <c r="AQ401">
        <v>0.75297744553603774</v>
      </c>
      <c r="AR401">
        <v>0.74829539330913442</v>
      </c>
      <c r="AS401">
        <v>0.74370419794903497</v>
      </c>
      <c r="AT401">
        <v>0.73912783886342515</v>
      </c>
      <c r="AU401">
        <v>0.7345309831697755</v>
      </c>
    </row>
    <row r="402" spans="1:47" x14ac:dyDescent="0.2">
      <c r="A402">
        <v>396</v>
      </c>
      <c r="B402">
        <v>0.74831776736832145</v>
      </c>
      <c r="C402">
        <v>0.76895842070607079</v>
      </c>
      <c r="D402">
        <v>0.78844157737454013</v>
      </c>
      <c r="E402">
        <v>0.94790446924884586</v>
      </c>
      <c r="F402">
        <v>1.3860679136304837</v>
      </c>
      <c r="G402">
        <v>1.2412213074755536</v>
      </c>
      <c r="H402">
        <v>1.0766947433942375</v>
      </c>
      <c r="I402">
        <v>0.92760200848617347</v>
      </c>
      <c r="J402">
        <v>0.82692318009291943</v>
      </c>
      <c r="K402">
        <v>0.84496083487600182</v>
      </c>
      <c r="L402">
        <v>0.83382117321362692</v>
      </c>
      <c r="M402">
        <v>0.8380811499296722</v>
      </c>
      <c r="N402">
        <v>0.85818584564649458</v>
      </c>
      <c r="O402">
        <v>0.87822753432268408</v>
      </c>
      <c r="P402">
        <v>0.88819170355383836</v>
      </c>
      <c r="Q402">
        <v>0.87106037484362631</v>
      </c>
      <c r="R402">
        <v>0.85801259748708714</v>
      </c>
      <c r="S402">
        <v>0.84106472188634707</v>
      </c>
      <c r="T402">
        <v>0.83654232250016347</v>
      </c>
      <c r="U402">
        <v>0.82656203836134368</v>
      </c>
      <c r="V402">
        <v>0.81798072814825773</v>
      </c>
      <c r="W402">
        <v>0.81161862698643039</v>
      </c>
      <c r="X402">
        <v>0.80434356439177424</v>
      </c>
      <c r="Y402">
        <v>0.79923840169875404</v>
      </c>
      <c r="Z402">
        <v>0.79517856864362679</v>
      </c>
      <c r="AA402">
        <v>0.79555990702046409</v>
      </c>
      <c r="AB402">
        <v>0.79252650887998644</v>
      </c>
      <c r="AC402">
        <v>0.79371361463869949</v>
      </c>
      <c r="AD402">
        <v>0.7944732672862389</v>
      </c>
      <c r="AE402">
        <v>0.78981779305180211</v>
      </c>
      <c r="AF402">
        <v>0.7856431284811527</v>
      </c>
      <c r="AG402">
        <v>0.7804852623367089</v>
      </c>
      <c r="AH402">
        <v>0.77597202352615613</v>
      </c>
      <c r="AI402">
        <v>0.77219669675828229</v>
      </c>
      <c r="AJ402">
        <v>0.76900822421293458</v>
      </c>
      <c r="AK402">
        <v>0.76629687915959177</v>
      </c>
      <c r="AL402">
        <v>0.76368605453264138</v>
      </c>
      <c r="AM402">
        <v>0.76122430603681568</v>
      </c>
      <c r="AN402">
        <v>0.75844138018820029</v>
      </c>
      <c r="AO402">
        <v>0.7553121276863235</v>
      </c>
      <c r="AP402">
        <v>0.75232305889465734</v>
      </c>
      <c r="AQ402">
        <v>0.74746987019589717</v>
      </c>
      <c r="AR402">
        <v>0.74274476671295619</v>
      </c>
      <c r="AS402">
        <v>0.73811434274034926</v>
      </c>
      <c r="AT402">
        <v>0.73350370620966554</v>
      </c>
      <c r="AU402">
        <v>0.7288801500101092</v>
      </c>
    </row>
    <row r="403" spans="1:47" x14ac:dyDescent="0.2">
      <c r="A403">
        <v>397</v>
      </c>
      <c r="B403">
        <v>1.1121390812368181</v>
      </c>
      <c r="C403">
        <v>1.1645671172818326</v>
      </c>
      <c r="D403">
        <v>1.1896112225286299</v>
      </c>
      <c r="E403">
        <v>1.4094238139222266</v>
      </c>
      <c r="F403">
        <v>1.7331425318308908</v>
      </c>
      <c r="G403">
        <v>1.6387710555685719</v>
      </c>
      <c r="H403">
        <v>1.4832699953024666</v>
      </c>
      <c r="I403">
        <v>1.3227958885282931</v>
      </c>
      <c r="J403">
        <v>1.2288322047324374</v>
      </c>
      <c r="K403">
        <v>1.2466140321262895</v>
      </c>
      <c r="L403">
        <v>1.2323750696906191</v>
      </c>
      <c r="M403">
        <v>1.2342805478096577</v>
      </c>
      <c r="N403">
        <v>1.2611342969390624</v>
      </c>
      <c r="O403">
        <v>1.2809313880643025</v>
      </c>
      <c r="P403">
        <v>1.291695904321124</v>
      </c>
      <c r="Q403">
        <v>1.2743822625488566</v>
      </c>
      <c r="R403">
        <v>1.2603843148845266</v>
      </c>
      <c r="S403">
        <v>1.2468539590787004</v>
      </c>
      <c r="T403">
        <v>1.2404841812066538</v>
      </c>
      <c r="U403">
        <v>1.233135376023923</v>
      </c>
      <c r="V403">
        <v>1.2233431780354809</v>
      </c>
      <c r="W403">
        <v>1.2163834586934463</v>
      </c>
      <c r="X403">
        <v>1.2108065354254851</v>
      </c>
      <c r="Y403">
        <v>1.2038066135906231</v>
      </c>
      <c r="Z403">
        <v>1.2009531682827563</v>
      </c>
      <c r="AA403">
        <v>1.1945718221258113</v>
      </c>
      <c r="AB403">
        <v>1.1895904170118852</v>
      </c>
      <c r="AC403">
        <v>1.1888645166839278</v>
      </c>
      <c r="AD403">
        <v>1.1879227618821029</v>
      </c>
      <c r="AE403">
        <v>1.1834121315460076</v>
      </c>
      <c r="AF403">
        <v>1.1779670585787516</v>
      </c>
      <c r="AG403">
        <v>1.1718036137675236</v>
      </c>
      <c r="AH403">
        <v>1.166166096021672</v>
      </c>
      <c r="AI403">
        <v>1.1609283546057865</v>
      </c>
      <c r="AJ403">
        <v>1.1562443575280432</v>
      </c>
      <c r="AK403">
        <v>1.1517067636765379</v>
      </c>
      <c r="AL403">
        <v>1.1476825159864223</v>
      </c>
      <c r="AM403">
        <v>1.1438504370181404</v>
      </c>
      <c r="AN403">
        <v>1.139760302062055</v>
      </c>
      <c r="AO403">
        <v>1.1353743025298362</v>
      </c>
      <c r="AP403">
        <v>1.1310025470233218</v>
      </c>
      <c r="AQ403">
        <v>1.1272089206361766</v>
      </c>
      <c r="AR403">
        <v>1.1235362170520435</v>
      </c>
      <c r="AS403">
        <v>1.1199653187915417</v>
      </c>
      <c r="AT403">
        <v>1.116465889876358</v>
      </c>
      <c r="AU403">
        <v>1.1129964683361</v>
      </c>
    </row>
    <row r="404" spans="1:47" x14ac:dyDescent="0.2">
      <c r="A404">
        <v>398</v>
      </c>
      <c r="B404">
        <v>1.1121390812368181</v>
      </c>
      <c r="C404">
        <v>1.1645671172818326</v>
      </c>
      <c r="D404">
        <v>1.1896112225286299</v>
      </c>
      <c r="E404">
        <v>1.4094238139222266</v>
      </c>
      <c r="F404">
        <v>1.7331425318308908</v>
      </c>
      <c r="G404">
        <v>1.6387710555685719</v>
      </c>
      <c r="H404">
        <v>1.4824857389833386</v>
      </c>
      <c r="I404">
        <v>1.3219317012579364</v>
      </c>
      <c r="J404">
        <v>1.2278332421140246</v>
      </c>
      <c r="K404">
        <v>1.245507059328701</v>
      </c>
      <c r="L404">
        <v>1.2311410120783877</v>
      </c>
      <c r="M404">
        <v>1.2329796476963</v>
      </c>
      <c r="N404">
        <v>1.2605466290743024</v>
      </c>
      <c r="O404">
        <v>1.2803145525589867</v>
      </c>
      <c r="P404">
        <v>1.2910506966440896</v>
      </c>
      <c r="Q404">
        <v>1.273713924088443</v>
      </c>
      <c r="R404">
        <v>1.2596919727533815</v>
      </c>
      <c r="S404">
        <v>1.2461289264300421</v>
      </c>
      <c r="T404">
        <v>1.2397255652334429</v>
      </c>
      <c r="U404">
        <v>1.232315980646052</v>
      </c>
      <c r="V404">
        <v>1.2224759871457855</v>
      </c>
      <c r="W404">
        <v>1.2154587869809923</v>
      </c>
      <c r="X404">
        <v>1.2098105521562885</v>
      </c>
      <c r="Y404">
        <v>1.2027565057991356</v>
      </c>
      <c r="Z404">
        <v>1.1998274228721848</v>
      </c>
      <c r="AA404">
        <v>1.1934105714567664</v>
      </c>
      <c r="AB404">
        <v>1.1883863135838535</v>
      </c>
      <c r="AC404">
        <v>1.1876267821001689</v>
      </c>
      <c r="AD404">
        <v>1.1866447073160393</v>
      </c>
      <c r="AE404">
        <v>1.182092513461225</v>
      </c>
      <c r="AF404">
        <v>1.1766141876071585</v>
      </c>
      <c r="AG404">
        <v>1.1704091673395507</v>
      </c>
      <c r="AH404">
        <v>1.1647366864844542</v>
      </c>
      <c r="AI404">
        <v>1.1594603895125719</v>
      </c>
      <c r="AJ404">
        <v>1.1547442413028881</v>
      </c>
      <c r="AK404">
        <v>1.1501776796551191</v>
      </c>
      <c r="AL404">
        <v>1.146113642254889</v>
      </c>
      <c r="AM404">
        <v>1.1422508022997468</v>
      </c>
      <c r="AN404">
        <v>1.1381206291954393</v>
      </c>
      <c r="AO404">
        <v>1.1337033931634921</v>
      </c>
      <c r="AP404">
        <v>1.1292938388130589</v>
      </c>
      <c r="AQ404">
        <v>1.1254847551498028</v>
      </c>
      <c r="AR404">
        <v>1.1217994822996331</v>
      </c>
      <c r="AS404">
        <v>1.1182175982177829</v>
      </c>
      <c r="AT404">
        <v>1.1147091402540699</v>
      </c>
      <c r="AU404">
        <v>1.1112333982083733</v>
      </c>
    </row>
    <row r="405" spans="1:47" x14ac:dyDescent="0.2">
      <c r="A405">
        <v>399</v>
      </c>
      <c r="B405">
        <v>1.1121390812368181</v>
      </c>
      <c r="C405">
        <v>1.1645671172818326</v>
      </c>
      <c r="D405">
        <v>1.1896112225286299</v>
      </c>
      <c r="E405">
        <v>1.4094238139222266</v>
      </c>
      <c r="F405">
        <v>1.7331425318308908</v>
      </c>
      <c r="G405">
        <v>1.6387710555685719</v>
      </c>
      <c r="H405">
        <v>1.4841132382677498</v>
      </c>
      <c r="I405">
        <v>1.3235302508093192</v>
      </c>
      <c r="J405">
        <v>1.2292671331609495</v>
      </c>
      <c r="K405">
        <v>1.2470477743246597</v>
      </c>
      <c r="L405">
        <v>1.2326722857620056</v>
      </c>
      <c r="M405">
        <v>1.2342477646798804</v>
      </c>
      <c r="N405">
        <v>1.2605040099621996</v>
      </c>
      <c r="O405">
        <v>1.2800212695487612</v>
      </c>
      <c r="P405">
        <v>1.2904943667936175</v>
      </c>
      <c r="Q405">
        <v>1.2728746957721446</v>
      </c>
      <c r="R405">
        <v>1.2585920109231452</v>
      </c>
      <c r="S405">
        <v>1.2447741069460085</v>
      </c>
      <c r="T405">
        <v>1.2380598895722277</v>
      </c>
      <c r="U405">
        <v>1.2302958200194762</v>
      </c>
      <c r="V405">
        <v>1.2200657039353469</v>
      </c>
      <c r="W405">
        <v>1.2126549322188156</v>
      </c>
      <c r="X405">
        <v>1.206602853243917</v>
      </c>
      <c r="Y405">
        <v>1.1991452188116867</v>
      </c>
      <c r="Z405">
        <v>1.1958112329220167</v>
      </c>
      <c r="AA405">
        <v>1.1890224334951713</v>
      </c>
      <c r="AB405">
        <v>1.183719789157875</v>
      </c>
      <c r="AC405">
        <v>1.1826921715275385</v>
      </c>
      <c r="AD405">
        <v>1.1814644493515147</v>
      </c>
      <c r="AE405">
        <v>1.1766633416286525</v>
      </c>
      <c r="AF405">
        <v>1.1709533545269653</v>
      </c>
      <c r="AG405">
        <v>1.1645274180920173</v>
      </c>
      <c r="AH405">
        <v>1.1586307181451814</v>
      </c>
      <c r="AI405">
        <v>1.1531380917927438</v>
      </c>
      <c r="AJ405">
        <v>1.1482000455149459</v>
      </c>
      <c r="AK405">
        <v>1.1434129563680717</v>
      </c>
      <c r="AL405">
        <v>1.1391351496945554</v>
      </c>
      <c r="AM405">
        <v>1.1350505533870647</v>
      </c>
      <c r="AN405">
        <v>1.1307155131794164</v>
      </c>
      <c r="AO405">
        <v>1.1260784796209624</v>
      </c>
      <c r="AP405">
        <v>1.1214609475111308</v>
      </c>
      <c r="AQ405">
        <v>1.1175964881660505</v>
      </c>
      <c r="AR405">
        <v>1.1138662897174751</v>
      </c>
      <c r="AS405">
        <v>1.1102501087516716</v>
      </c>
      <c r="AT405">
        <v>1.1067177164210396</v>
      </c>
      <c r="AU405">
        <v>1.1032282441903889</v>
      </c>
    </row>
    <row r="406" spans="1:47" x14ac:dyDescent="0.2">
      <c r="A406">
        <v>400</v>
      </c>
      <c r="B406">
        <v>1.1121390812368181</v>
      </c>
      <c r="C406">
        <v>1.1645671172818326</v>
      </c>
      <c r="D406">
        <v>1.1896112225286299</v>
      </c>
      <c r="E406">
        <v>1.4094238139222266</v>
      </c>
      <c r="F406">
        <v>1.7331425318308908</v>
      </c>
      <c r="G406">
        <v>1.6387710555685719</v>
      </c>
      <c r="H406">
        <v>1.4840949388279092</v>
      </c>
      <c r="I406">
        <v>1.3234983903408641</v>
      </c>
      <c r="J406">
        <v>1.2292072310290607</v>
      </c>
      <c r="K406">
        <v>1.2469715290348304</v>
      </c>
      <c r="L406">
        <v>1.232569755463004</v>
      </c>
      <c r="M406">
        <v>1.2341165964105745</v>
      </c>
      <c r="N406">
        <v>1.2604110189444411</v>
      </c>
      <c r="O406">
        <v>1.27990635152467</v>
      </c>
      <c r="P406">
        <v>1.2903566215359503</v>
      </c>
      <c r="Q406">
        <v>1.2727123089678563</v>
      </c>
      <c r="R406">
        <v>1.258405964379421</v>
      </c>
      <c r="S406">
        <v>1.2445608835835631</v>
      </c>
      <c r="T406">
        <v>1.2378176205178055</v>
      </c>
      <c r="U406">
        <v>1.2300126463415075</v>
      </c>
      <c r="V406">
        <v>1.2197434998909342</v>
      </c>
      <c r="W406">
        <v>1.212290267622014</v>
      </c>
      <c r="X406">
        <v>1.206188201732511</v>
      </c>
      <c r="Y406">
        <v>1.198685358256864</v>
      </c>
      <c r="Z406">
        <v>1.195296784854911</v>
      </c>
      <c r="AA406">
        <v>1.1884717687153452</v>
      </c>
      <c r="AB406">
        <v>1.1831387852887609</v>
      </c>
      <c r="AC406">
        <v>1.1820821541168565</v>
      </c>
      <c r="AD406">
        <v>1.1808258007012595</v>
      </c>
      <c r="AE406">
        <v>1.1759910034581456</v>
      </c>
      <c r="AF406">
        <v>1.1702527882042459</v>
      </c>
      <c r="AG406">
        <v>1.1637968693352765</v>
      </c>
      <c r="AH406">
        <v>1.157870657900232</v>
      </c>
      <c r="AI406">
        <v>1.1523495128870509</v>
      </c>
      <c r="AJ406">
        <v>1.1473831443634568</v>
      </c>
      <c r="AK406">
        <v>1.1425686596072318</v>
      </c>
      <c r="AL406">
        <v>1.1382616283791041</v>
      </c>
      <c r="AM406">
        <v>1.1341479200518059</v>
      </c>
      <c r="AN406">
        <v>1.1297830922692578</v>
      </c>
      <c r="AO406">
        <v>1.1251160474815491</v>
      </c>
      <c r="AP406">
        <v>1.1204697308328468</v>
      </c>
      <c r="AQ406">
        <v>1.1165939283283672</v>
      </c>
      <c r="AR406">
        <v>1.1128544754614933</v>
      </c>
      <c r="AS406">
        <v>1.1092302717011697</v>
      </c>
      <c r="AT406">
        <v>1.1056913371611263</v>
      </c>
      <c r="AU406">
        <v>1.1021972979212558</v>
      </c>
    </row>
    <row r="407" spans="1:47" x14ac:dyDescent="0.2">
      <c r="A407">
        <v>401</v>
      </c>
      <c r="B407">
        <v>1.1121390812368181</v>
      </c>
      <c r="C407">
        <v>1.1645671172818326</v>
      </c>
      <c r="D407">
        <v>1.1896112225286299</v>
      </c>
      <c r="E407">
        <v>1.4094238139222266</v>
      </c>
      <c r="F407">
        <v>1.7331425318308908</v>
      </c>
      <c r="G407">
        <v>1.6387710555685719</v>
      </c>
      <c r="H407">
        <v>1.4820082839098845</v>
      </c>
      <c r="I407">
        <v>1.3213367988437712</v>
      </c>
      <c r="J407">
        <v>1.2269843174789867</v>
      </c>
      <c r="K407">
        <v>1.2444820248256483</v>
      </c>
      <c r="L407">
        <v>1.2298756370289707</v>
      </c>
      <c r="M407">
        <v>1.2315205628637744</v>
      </c>
      <c r="N407">
        <v>1.259753133822431</v>
      </c>
      <c r="O407">
        <v>1.2794169729815401</v>
      </c>
      <c r="P407">
        <v>1.2900611729812228</v>
      </c>
      <c r="Q407">
        <v>1.2726207160665293</v>
      </c>
      <c r="R407">
        <v>1.2585108959728006</v>
      </c>
      <c r="S407">
        <v>1.2448520142663451</v>
      </c>
      <c r="T407">
        <v>1.2383257835908945</v>
      </c>
      <c r="U407">
        <v>1.2307607518684638</v>
      </c>
      <c r="V407">
        <v>1.2207689364146512</v>
      </c>
      <c r="W407">
        <v>1.2135971935982834</v>
      </c>
      <c r="X407">
        <v>1.2077765902769522</v>
      </c>
      <c r="Y407">
        <v>1.2005634507194136</v>
      </c>
      <c r="Z407">
        <v>1.1974593760094612</v>
      </c>
      <c r="AA407">
        <v>1.1909191959583503</v>
      </c>
      <c r="AB407">
        <v>1.1857839761674527</v>
      </c>
      <c r="AC407">
        <v>1.1849119696414088</v>
      </c>
      <c r="AD407">
        <v>1.1838277344431536</v>
      </c>
      <c r="AE407">
        <v>1.1791540085483434</v>
      </c>
      <c r="AF407">
        <v>1.1735707625101646</v>
      </c>
      <c r="AG407">
        <v>1.167262544201384</v>
      </c>
      <c r="AH407">
        <v>1.161482736901281</v>
      </c>
      <c r="AI407">
        <v>1.1561074047535238</v>
      </c>
      <c r="AJ407">
        <v>1.1512868985135984</v>
      </c>
      <c r="AK407">
        <v>1.1466173296449891</v>
      </c>
      <c r="AL407">
        <v>1.142454060290603</v>
      </c>
      <c r="AM407">
        <v>1.1384837316251457</v>
      </c>
      <c r="AN407">
        <v>1.134253103585102</v>
      </c>
      <c r="AO407">
        <v>1.1297263244671223</v>
      </c>
      <c r="AP407">
        <v>1.1252191533639428</v>
      </c>
      <c r="AQ407">
        <v>1.121376042728492</v>
      </c>
      <c r="AR407">
        <v>1.1176624172531739</v>
      </c>
      <c r="AS407">
        <v>1.114056084679919</v>
      </c>
      <c r="AT407">
        <v>1.1105275830149308</v>
      </c>
      <c r="AU407">
        <v>1.1070372918987796</v>
      </c>
    </row>
    <row r="408" spans="1:47" x14ac:dyDescent="0.2">
      <c r="A408">
        <v>402</v>
      </c>
      <c r="B408">
        <v>1.1121390812368181</v>
      </c>
      <c r="C408">
        <v>1.1645671172818326</v>
      </c>
      <c r="D408">
        <v>1.1896112225286299</v>
      </c>
      <c r="E408">
        <v>1.4094238139222266</v>
      </c>
      <c r="F408">
        <v>1.7331425318308908</v>
      </c>
      <c r="G408">
        <v>1.6387710555685719</v>
      </c>
      <c r="H408">
        <v>1.4819739737149229</v>
      </c>
      <c r="I408">
        <v>1.3212543075603032</v>
      </c>
      <c r="J408">
        <v>1.2267448110066417</v>
      </c>
      <c r="K408">
        <v>1.2441818149309911</v>
      </c>
      <c r="L408">
        <v>1.2294683293597208</v>
      </c>
      <c r="M408">
        <v>1.230987659396517</v>
      </c>
      <c r="N408">
        <v>1.2593568879058425</v>
      </c>
      <c r="O408">
        <v>1.2789292909236658</v>
      </c>
      <c r="P408">
        <v>1.2894811863120947</v>
      </c>
      <c r="Q408">
        <v>1.2719448417500858</v>
      </c>
      <c r="R408">
        <v>1.2577464797624542</v>
      </c>
      <c r="S408">
        <v>1.2439881649867506</v>
      </c>
      <c r="T408">
        <v>1.2373534140861668</v>
      </c>
      <c r="U408">
        <v>1.2296357449304463</v>
      </c>
      <c r="V408">
        <v>1.2195018595173504</v>
      </c>
      <c r="W408">
        <v>1.2121791061173897</v>
      </c>
      <c r="X408">
        <v>1.206184421024346</v>
      </c>
      <c r="Y408">
        <v>1.1988193747070044</v>
      </c>
      <c r="Z408">
        <v>1.1955355943150532</v>
      </c>
      <c r="AA408">
        <v>1.1888852420638298</v>
      </c>
      <c r="AB408">
        <v>1.1836422176192418</v>
      </c>
      <c r="AC408">
        <v>1.182667905720346</v>
      </c>
      <c r="AD408">
        <v>1.1814835173229326</v>
      </c>
      <c r="AE408">
        <v>1.1766930396283939</v>
      </c>
      <c r="AF408">
        <v>1.1710122108556504</v>
      </c>
      <c r="AG408">
        <v>1.1646010270460105</v>
      </c>
      <c r="AH408">
        <v>1.1587200959909507</v>
      </c>
      <c r="AI408">
        <v>1.153247187059431</v>
      </c>
      <c r="AJ408">
        <v>1.1483298870179168</v>
      </c>
      <c r="AK408">
        <v>1.1435667979495474</v>
      </c>
      <c r="AL408">
        <v>1.139303970024073</v>
      </c>
      <c r="AM408">
        <v>1.1352344870811142</v>
      </c>
      <c r="AN408">
        <v>1.1309024030619428</v>
      </c>
      <c r="AO408">
        <v>1.1262735386511222</v>
      </c>
      <c r="AP408">
        <v>1.1216682842104029</v>
      </c>
      <c r="AQ408">
        <v>1.117784973700455</v>
      </c>
      <c r="AR408">
        <v>1.1140378450459985</v>
      </c>
      <c r="AS408">
        <v>1.1104019613318685</v>
      </c>
      <c r="AT408">
        <v>1.1068486731486986</v>
      </c>
      <c r="AU408">
        <v>1.103339994721604</v>
      </c>
    </row>
    <row r="409" spans="1:47" x14ac:dyDescent="0.2">
      <c r="A409">
        <v>403</v>
      </c>
      <c r="B409">
        <v>0.97011408924020603</v>
      </c>
      <c r="C409">
        <v>1.0091169186595379</v>
      </c>
      <c r="D409">
        <v>1.030334284770128</v>
      </c>
      <c r="E409">
        <v>1.2273236347073313</v>
      </c>
      <c r="F409">
        <v>1.5963000043777689</v>
      </c>
      <c r="G409">
        <v>1.4828726671221415</v>
      </c>
      <c r="H409">
        <v>1.3231396340382473</v>
      </c>
      <c r="I409">
        <v>1.1659688841315541</v>
      </c>
      <c r="J409">
        <v>1.0684806087262304</v>
      </c>
      <c r="K409">
        <v>1.0865562684419015</v>
      </c>
      <c r="L409">
        <v>1.0733342364913985</v>
      </c>
      <c r="M409">
        <v>1.0762397352147239</v>
      </c>
      <c r="N409">
        <v>1.1019435145572813</v>
      </c>
      <c r="O409">
        <v>1.1220924385965538</v>
      </c>
      <c r="P409">
        <v>1.1330089734897806</v>
      </c>
      <c r="Q409">
        <v>1.1162567039169078</v>
      </c>
      <c r="R409">
        <v>1.1032469812581951</v>
      </c>
      <c r="S409">
        <v>1.0889062415946054</v>
      </c>
      <c r="T409">
        <v>1.0838151757999461</v>
      </c>
      <c r="U409">
        <v>1.0759950994991128</v>
      </c>
      <c r="V409">
        <v>1.0671748235356748</v>
      </c>
      <c r="W409">
        <v>1.0609113211457686</v>
      </c>
      <c r="X409">
        <v>1.0550774257399169</v>
      </c>
      <c r="Y409">
        <v>1.0491851188629451</v>
      </c>
      <c r="Z409">
        <v>1.0462102607245289</v>
      </c>
      <c r="AA409">
        <v>1.0427362036067898</v>
      </c>
      <c r="AB409">
        <v>1.0386868059543279</v>
      </c>
      <c r="AC409">
        <v>1.0388506471901986</v>
      </c>
      <c r="AD409">
        <v>1.0387075888570529</v>
      </c>
      <c r="AE409">
        <v>1.0342848063671086</v>
      </c>
      <c r="AF409">
        <v>1.0294459093264299</v>
      </c>
      <c r="AG409">
        <v>1.023804570660791</v>
      </c>
      <c r="AH409">
        <v>1.0187142674323637</v>
      </c>
      <c r="AI409">
        <v>1.0141653228787224</v>
      </c>
      <c r="AJ409">
        <v>1.0101761837521708</v>
      </c>
      <c r="AK409">
        <v>1.0064471486126665</v>
      </c>
      <c r="AL409">
        <v>1.0030883168909484</v>
      </c>
      <c r="AM409">
        <v>0.99989168190598543</v>
      </c>
      <c r="AN409">
        <v>0.99642975994729466</v>
      </c>
      <c r="AO409">
        <v>0.99265958596106607</v>
      </c>
      <c r="AP409">
        <v>0.98893804737783697</v>
      </c>
      <c r="AQ409">
        <v>0.98481473983590861</v>
      </c>
      <c r="AR409">
        <v>0.98081365244647212</v>
      </c>
      <c r="AS409">
        <v>0.9769183914802132</v>
      </c>
      <c r="AT409">
        <v>0.97307949056526888</v>
      </c>
      <c r="AU409">
        <v>0.96925523384738876</v>
      </c>
    </row>
    <row r="410" spans="1:47" x14ac:dyDescent="0.2">
      <c r="A410">
        <v>404</v>
      </c>
      <c r="B410">
        <v>0.97011408924020603</v>
      </c>
      <c r="C410">
        <v>1.0091169186595379</v>
      </c>
      <c r="D410">
        <v>1.030334284770128</v>
      </c>
      <c r="E410">
        <v>1.2273236347073313</v>
      </c>
      <c r="F410">
        <v>1.5963000043777689</v>
      </c>
      <c r="G410">
        <v>1.4828726671221415</v>
      </c>
      <c r="H410">
        <v>1.3223383330728715</v>
      </c>
      <c r="I410">
        <v>1.1650165272425628</v>
      </c>
      <c r="J410">
        <v>1.067202703508715</v>
      </c>
      <c r="K410">
        <v>1.0850218377190424</v>
      </c>
      <c r="L410">
        <v>1.0714719871336882</v>
      </c>
      <c r="M410">
        <v>1.0741128370129878</v>
      </c>
      <c r="N410">
        <v>1.1008342302211582</v>
      </c>
      <c r="O410">
        <v>1.120852207586613</v>
      </c>
      <c r="P410">
        <v>1.1316445346604151</v>
      </c>
      <c r="Q410">
        <v>1.1147702940094513</v>
      </c>
      <c r="R410">
        <v>1.1016436522831423</v>
      </c>
      <c r="S410">
        <v>1.0871680527108651</v>
      </c>
      <c r="T410">
        <v>1.0819366779967106</v>
      </c>
      <c r="U410">
        <v>1.0738980690761337</v>
      </c>
      <c r="V410">
        <v>1.0649055835232888</v>
      </c>
      <c r="W410">
        <v>1.0584425631399439</v>
      </c>
      <c r="X410">
        <v>1.0523810013664241</v>
      </c>
      <c r="Y410">
        <v>1.0463092418542939</v>
      </c>
      <c r="Z410">
        <v>1.0430919803747245</v>
      </c>
      <c r="AA410">
        <v>1.0395228703217485</v>
      </c>
      <c r="AB410">
        <v>1.0353399904533518</v>
      </c>
      <c r="AC410">
        <v>1.0353915033984378</v>
      </c>
      <c r="AD410">
        <v>1.0351267049689927</v>
      </c>
      <c r="AE410">
        <v>1.0305504358750959</v>
      </c>
      <c r="AF410">
        <v>1.0256079922642094</v>
      </c>
      <c r="AG410">
        <v>1.0198385702865915</v>
      </c>
      <c r="AH410">
        <v>1.0146390196996893</v>
      </c>
      <c r="AI410">
        <v>1.0099750866365922</v>
      </c>
      <c r="AJ410">
        <v>1.0058761886210807</v>
      </c>
      <c r="AK410">
        <v>1.0020572287962861</v>
      </c>
      <c r="AL410">
        <v>0.99858627430138225</v>
      </c>
      <c r="AM410">
        <v>0.99529432024635023</v>
      </c>
      <c r="AN410">
        <v>0.99172319400423359</v>
      </c>
      <c r="AO410">
        <v>0.98784265875326338</v>
      </c>
      <c r="AP410">
        <v>0.98403231569443395</v>
      </c>
      <c r="AQ410">
        <v>0.97986095167860165</v>
      </c>
      <c r="AR410">
        <v>0.97582052546794551</v>
      </c>
      <c r="AS410">
        <v>0.97189027987707632</v>
      </c>
      <c r="AT410">
        <v>0.96802181353069505</v>
      </c>
      <c r="AU410">
        <v>0.96417580683047532</v>
      </c>
    </row>
    <row r="411" spans="1:47" x14ac:dyDescent="0.2">
      <c r="A411">
        <v>405</v>
      </c>
      <c r="B411">
        <v>0.97011408924020603</v>
      </c>
      <c r="C411">
        <v>1.0091169186595379</v>
      </c>
      <c r="D411">
        <v>1.030334284770128</v>
      </c>
      <c r="E411">
        <v>1.2273236347073313</v>
      </c>
      <c r="F411">
        <v>1.5963000043777689</v>
      </c>
      <c r="G411">
        <v>1.4828726671221415</v>
      </c>
      <c r="H411">
        <v>1.3244779868371939</v>
      </c>
      <c r="I411">
        <v>1.1671285930198967</v>
      </c>
      <c r="J411">
        <v>1.0692674528597432</v>
      </c>
      <c r="K411">
        <v>1.0873765558263915</v>
      </c>
      <c r="L411">
        <v>1.0739763117221874</v>
      </c>
      <c r="M411">
        <v>1.0763742462129624</v>
      </c>
      <c r="N411">
        <v>1.1010915408528255</v>
      </c>
      <c r="O411">
        <v>1.1208277037099594</v>
      </c>
      <c r="P411">
        <v>1.1313462958347347</v>
      </c>
      <c r="Q411">
        <v>1.1141570016871616</v>
      </c>
      <c r="R411">
        <v>1.1007210430892631</v>
      </c>
      <c r="S411">
        <v>1.0859809258997801</v>
      </c>
      <c r="T411">
        <v>1.0804124927158796</v>
      </c>
      <c r="U411">
        <v>1.0720045285208644</v>
      </c>
      <c r="V411">
        <v>1.0626050937327969</v>
      </c>
      <c r="W411">
        <v>1.0557307824438482</v>
      </c>
      <c r="X411">
        <v>1.0492656183829261</v>
      </c>
      <c r="Y411">
        <v>1.0428104496478423</v>
      </c>
      <c r="Z411">
        <v>1.0392146593857352</v>
      </c>
      <c r="AA411">
        <v>1.0352688352320212</v>
      </c>
      <c r="AB411">
        <v>1.0308146906110434</v>
      </c>
      <c r="AC411">
        <v>1.0306454049441587</v>
      </c>
      <c r="AD411">
        <v>1.0301540908860463</v>
      </c>
      <c r="AE411">
        <v>1.0253685979193579</v>
      </c>
      <c r="AF411">
        <v>1.0202561219582942</v>
      </c>
      <c r="AG411">
        <v>1.0143011671758697</v>
      </c>
      <c r="AH411">
        <v>1.0089294486658669</v>
      </c>
      <c r="AI411">
        <v>1.0041078823652343</v>
      </c>
      <c r="AJ411">
        <v>0.99983067152391536</v>
      </c>
      <c r="AK411">
        <v>0.99584472017197068</v>
      </c>
      <c r="AL411">
        <v>0.99222679761706045</v>
      </c>
      <c r="AM411">
        <v>0.98876470909905478</v>
      </c>
      <c r="AN411">
        <v>0.98503704879835718</v>
      </c>
      <c r="AO411">
        <v>0.98099452268979537</v>
      </c>
      <c r="AP411">
        <v>0.97704926235414169</v>
      </c>
      <c r="AQ411">
        <v>0.97284472885004358</v>
      </c>
      <c r="AR411">
        <v>0.96877849839549901</v>
      </c>
      <c r="AS411">
        <v>0.96483235519918331</v>
      </c>
      <c r="AT411">
        <v>0.96095673620341027</v>
      </c>
      <c r="AU411">
        <v>0.95711065932721962</v>
      </c>
    </row>
    <row r="412" spans="1:47" x14ac:dyDescent="0.2">
      <c r="A412">
        <v>406</v>
      </c>
      <c r="B412">
        <v>0.97011408924020603</v>
      </c>
      <c r="C412">
        <v>1.0091169186595379</v>
      </c>
      <c r="D412">
        <v>1.030334284770128</v>
      </c>
      <c r="E412">
        <v>1.2273236347073313</v>
      </c>
      <c r="F412">
        <v>1.5963000043777689</v>
      </c>
      <c r="G412">
        <v>1.4828726671221415</v>
      </c>
      <c r="H412">
        <v>1.3244738939553136</v>
      </c>
      <c r="I412">
        <v>1.1670840462179575</v>
      </c>
      <c r="J412">
        <v>1.0691213519182912</v>
      </c>
      <c r="K412">
        <v>1.0871953639130696</v>
      </c>
      <c r="L412">
        <v>1.0737271496507594</v>
      </c>
      <c r="M412">
        <v>1.0760277128680276</v>
      </c>
      <c r="N412">
        <v>1.100791342312583</v>
      </c>
      <c r="O412">
        <v>1.1204489514012757</v>
      </c>
      <c r="P412">
        <v>1.1308867022532216</v>
      </c>
      <c r="Q412">
        <v>1.11361229874259</v>
      </c>
      <c r="R412">
        <v>1.1000974150597951</v>
      </c>
      <c r="S412">
        <v>1.0852646459532835</v>
      </c>
      <c r="T412">
        <v>1.0796007782953199</v>
      </c>
      <c r="U412">
        <v>1.0710546328894648</v>
      </c>
      <c r="V412">
        <v>1.061530074977858</v>
      </c>
      <c r="W412">
        <v>1.0545212526287369</v>
      </c>
      <c r="X412">
        <v>1.0478965313566777</v>
      </c>
      <c r="Y412">
        <v>1.0413072305160231</v>
      </c>
      <c r="Z412">
        <v>1.0375460433462629</v>
      </c>
      <c r="AA412">
        <v>1.033512656885768</v>
      </c>
      <c r="AB412">
        <v>1.0289688518987534</v>
      </c>
      <c r="AC412">
        <v>1.0287162043021028</v>
      </c>
      <c r="AD412">
        <v>1.0281436660010821</v>
      </c>
      <c r="AE412">
        <v>1.0232588249743237</v>
      </c>
      <c r="AF412">
        <v>1.0180687017778705</v>
      </c>
      <c r="AG412">
        <v>1.0120304828499416</v>
      </c>
      <c r="AH412">
        <v>1.0065786158488799</v>
      </c>
      <c r="AI412">
        <v>1.0016820366548893</v>
      </c>
      <c r="AJ412">
        <v>0.99733150708216112</v>
      </c>
      <c r="AK412">
        <v>0.99327695432939145</v>
      </c>
      <c r="AL412">
        <v>0.98958529160215369</v>
      </c>
      <c r="AM412">
        <v>0.98605075458870128</v>
      </c>
      <c r="AN412">
        <v>0.98224962353785505</v>
      </c>
      <c r="AO412">
        <v>0.97813413912033376</v>
      </c>
      <c r="AP412">
        <v>0.97412171287361615</v>
      </c>
      <c r="AQ412">
        <v>0.96988361902346809</v>
      </c>
      <c r="AR412">
        <v>0.96579020379274061</v>
      </c>
      <c r="AS412">
        <v>0.96182036412143912</v>
      </c>
      <c r="AT412">
        <v>0.95792527383613568</v>
      </c>
      <c r="AU412">
        <v>0.95406551870031042</v>
      </c>
    </row>
    <row r="413" spans="1:47" x14ac:dyDescent="0.2">
      <c r="A413">
        <v>407</v>
      </c>
      <c r="B413">
        <v>0.97011408924020603</v>
      </c>
      <c r="C413">
        <v>1.0091169186595379</v>
      </c>
      <c r="D413">
        <v>1.030334284770128</v>
      </c>
      <c r="E413">
        <v>1.2273236347073313</v>
      </c>
      <c r="F413">
        <v>1.5963000043777689</v>
      </c>
      <c r="G413">
        <v>1.4828726671221415</v>
      </c>
      <c r="H413">
        <v>1.322206242974554</v>
      </c>
      <c r="I413">
        <v>1.1647930466838994</v>
      </c>
      <c r="J413">
        <v>1.0667318884415975</v>
      </c>
      <c r="K413">
        <v>1.0844542686401524</v>
      </c>
      <c r="L413">
        <v>1.0707367724930559</v>
      </c>
      <c r="M413">
        <v>1.0731866103882495</v>
      </c>
      <c r="N413">
        <v>1.1001835026694735</v>
      </c>
      <c r="O413">
        <v>1.1200719811023121</v>
      </c>
      <c r="P413">
        <v>1.1307412671035348</v>
      </c>
      <c r="Q413">
        <v>1.1137406099155334</v>
      </c>
      <c r="R413">
        <v>1.1004991453744648</v>
      </c>
      <c r="S413">
        <v>1.0858987166932312</v>
      </c>
      <c r="T413">
        <v>1.0805259614743556</v>
      </c>
      <c r="U413">
        <v>1.0722960996887994</v>
      </c>
      <c r="V413">
        <v>1.0631274672176083</v>
      </c>
      <c r="W413">
        <v>1.0564832335811936</v>
      </c>
      <c r="X413">
        <v>1.0502168246758532</v>
      </c>
      <c r="Y413">
        <v>1.0439724926670604</v>
      </c>
      <c r="Z413">
        <v>1.0405553287749489</v>
      </c>
      <c r="AA413">
        <v>1.0368704717585486</v>
      </c>
      <c r="AB413">
        <v>1.032566573591942</v>
      </c>
      <c r="AC413">
        <v>1.0325056376574464</v>
      </c>
      <c r="AD413">
        <v>1.0321356930448751</v>
      </c>
      <c r="AE413">
        <v>1.0274380270267485</v>
      </c>
      <c r="AF413">
        <v>1.0223957350766033</v>
      </c>
      <c r="AG413">
        <v>1.0165238967984951</v>
      </c>
      <c r="AH413">
        <v>1.0112265877666418</v>
      </c>
      <c r="AI413">
        <v>1.0064686546824986</v>
      </c>
      <c r="AJ413">
        <v>1.0022776993120606</v>
      </c>
      <c r="AK413">
        <v>0.99837111569581327</v>
      </c>
      <c r="AL413">
        <v>0.99481028774903457</v>
      </c>
      <c r="AM413">
        <v>0.9914278563575416</v>
      </c>
      <c r="AN413">
        <v>0.98776616248710558</v>
      </c>
      <c r="AO413">
        <v>0.98379595023783817</v>
      </c>
      <c r="AP413">
        <v>0.97990259403468682</v>
      </c>
      <c r="AQ413">
        <v>0.97569544853137269</v>
      </c>
      <c r="AR413">
        <v>0.97162547954653233</v>
      </c>
      <c r="AS413">
        <v>0.96766984897993613</v>
      </c>
      <c r="AT413">
        <v>0.96378060811404176</v>
      </c>
      <c r="AU413">
        <v>0.95991958985789405</v>
      </c>
    </row>
    <row r="414" spans="1:47" x14ac:dyDescent="0.2">
      <c r="A414">
        <v>408</v>
      </c>
      <c r="B414">
        <v>0.97011408924020603</v>
      </c>
      <c r="C414">
        <v>1.0091169186595379</v>
      </c>
      <c r="D414">
        <v>1.030334284770128</v>
      </c>
      <c r="E414">
        <v>1.2273236347073313</v>
      </c>
      <c r="F414">
        <v>1.5963000043777689</v>
      </c>
      <c r="G414">
        <v>1.4828726671221415</v>
      </c>
      <c r="H414">
        <v>1.3221854346563184</v>
      </c>
      <c r="I414">
        <v>1.1647067075692148</v>
      </c>
      <c r="J414">
        <v>1.0664041128663546</v>
      </c>
      <c r="K414">
        <v>1.0840536567581844</v>
      </c>
      <c r="L414">
        <v>1.0701977596159735</v>
      </c>
      <c r="M414">
        <v>1.0724729471437595</v>
      </c>
      <c r="N414">
        <v>1.0996207730002594</v>
      </c>
      <c r="O414">
        <v>1.119380298648581</v>
      </c>
      <c r="P414">
        <v>1.129921877177098</v>
      </c>
      <c r="Q414">
        <v>1.1127916965088711</v>
      </c>
      <c r="R414">
        <v>1.0994345766367168</v>
      </c>
      <c r="S414">
        <v>1.0847009077930494</v>
      </c>
      <c r="T414">
        <v>1.0791879201921657</v>
      </c>
      <c r="U414">
        <v>1.0707554149512915</v>
      </c>
      <c r="V414">
        <v>1.0614075773454212</v>
      </c>
      <c r="W414">
        <v>1.0545750839595618</v>
      </c>
      <c r="X414">
        <v>1.048090047570903</v>
      </c>
      <c r="Y414">
        <v>1.0416679711691881</v>
      </c>
      <c r="Z414">
        <v>1.0380360184581148</v>
      </c>
      <c r="AA414">
        <v>1.0342481173080669</v>
      </c>
      <c r="AB414">
        <v>1.0298183916562251</v>
      </c>
      <c r="AC414">
        <v>1.0296408251761551</v>
      </c>
      <c r="AD414">
        <v>1.0291585260534633</v>
      </c>
      <c r="AE414">
        <v>1.0243251874898751</v>
      </c>
      <c r="AF414">
        <v>1.0191763803913942</v>
      </c>
      <c r="AG414">
        <v>1.0131916634234119</v>
      </c>
      <c r="AH414">
        <v>1.0077856312608979</v>
      </c>
      <c r="AI414">
        <v>1.0029256249850336</v>
      </c>
      <c r="AJ414">
        <v>0.99863514938494957</v>
      </c>
      <c r="AK414">
        <v>0.99463514939509412</v>
      </c>
      <c r="AL414">
        <v>0.9909738803814101</v>
      </c>
      <c r="AM414">
        <v>0.98749291221901758</v>
      </c>
      <c r="AN414">
        <v>0.98373109580174734</v>
      </c>
      <c r="AO414">
        <v>0.97966137011623156</v>
      </c>
      <c r="AP414">
        <v>0.97567522182163591</v>
      </c>
      <c r="AQ414">
        <v>0.97142075445179366</v>
      </c>
      <c r="AR414">
        <v>0.96731148240504083</v>
      </c>
      <c r="AS414">
        <v>0.96332098185261339</v>
      </c>
      <c r="AT414">
        <v>0.95940223761418308</v>
      </c>
      <c r="AU414">
        <v>0.95551909741425867</v>
      </c>
    </row>
    <row r="415" spans="1:47" x14ac:dyDescent="0.2">
      <c r="A415">
        <v>409</v>
      </c>
      <c r="B415">
        <v>0.74009192844591332</v>
      </c>
      <c r="C415">
        <v>0.75830568860738745</v>
      </c>
      <c r="D415">
        <v>0.77444112578241686</v>
      </c>
      <c r="E415">
        <v>0.93542452636604612</v>
      </c>
      <c r="F415">
        <v>1.3757779722002967</v>
      </c>
      <c r="G415">
        <v>1.2322517025626727</v>
      </c>
      <c r="H415">
        <v>1.0665144747047455</v>
      </c>
      <c r="I415">
        <v>0.91564677542165407</v>
      </c>
      <c r="J415">
        <v>0.81391187623902506</v>
      </c>
      <c r="K415">
        <v>0.8328853065915085</v>
      </c>
      <c r="L415">
        <v>0.82163358982606716</v>
      </c>
      <c r="M415">
        <v>0.82625951068239922</v>
      </c>
      <c r="N415">
        <v>0.85036560781254455</v>
      </c>
      <c r="O415">
        <v>0.87135633473181351</v>
      </c>
      <c r="P415">
        <v>0.88268507234721694</v>
      </c>
      <c r="Q415">
        <v>0.86704925545410805</v>
      </c>
      <c r="R415">
        <v>0.85568372915516666</v>
      </c>
      <c r="S415">
        <v>0.84039050404758819</v>
      </c>
      <c r="T415">
        <v>0.83740777004907663</v>
      </c>
      <c r="U415">
        <v>0.82905902695043476</v>
      </c>
      <c r="V415">
        <v>0.82184316458385054</v>
      </c>
      <c r="W415">
        <v>0.81670777310796028</v>
      </c>
      <c r="X415">
        <v>0.81060262085373069</v>
      </c>
      <c r="Y415">
        <v>0.80637945308236569</v>
      </c>
      <c r="Z415">
        <v>0.80321346122705295</v>
      </c>
      <c r="AA415">
        <v>0.80398394317998345</v>
      </c>
      <c r="AB415">
        <v>0.80138711152687492</v>
      </c>
      <c r="AC415">
        <v>0.80295226647487949</v>
      </c>
      <c r="AD415">
        <v>0.80403467819981267</v>
      </c>
      <c r="AE415">
        <v>0.79976028055534909</v>
      </c>
      <c r="AF415">
        <v>0.79586192873952455</v>
      </c>
      <c r="AG415">
        <v>0.79098459188618886</v>
      </c>
      <c r="AH415">
        <v>0.78671564944195149</v>
      </c>
      <c r="AI415">
        <v>0.78315735419076327</v>
      </c>
      <c r="AJ415">
        <v>0.78016637173192382</v>
      </c>
      <c r="AK415">
        <v>0.77762475993014346</v>
      </c>
      <c r="AL415">
        <v>0.77519721240552397</v>
      </c>
      <c r="AM415">
        <v>0.77291413738283021</v>
      </c>
      <c r="AN415">
        <v>0.77031638305233441</v>
      </c>
      <c r="AO415">
        <v>0.76737558473696499</v>
      </c>
      <c r="AP415">
        <v>0.76456571392172668</v>
      </c>
      <c r="AQ415">
        <v>0.75988886194022209</v>
      </c>
      <c r="AR415">
        <v>0.7553406521014373</v>
      </c>
      <c r="AS415">
        <v>0.75090553386865755</v>
      </c>
      <c r="AT415">
        <v>0.74650666423450807</v>
      </c>
      <c r="AU415">
        <v>0.74210393900818361</v>
      </c>
    </row>
    <row r="416" spans="1:47" x14ac:dyDescent="0.2">
      <c r="A416">
        <v>410</v>
      </c>
      <c r="B416">
        <v>0.74009192844591332</v>
      </c>
      <c r="C416">
        <v>0.75830568860738745</v>
      </c>
      <c r="D416">
        <v>0.77444112578241686</v>
      </c>
      <c r="E416">
        <v>0.93542452636604612</v>
      </c>
      <c r="F416">
        <v>1.3757779722002967</v>
      </c>
      <c r="G416">
        <v>1.2322517025626727</v>
      </c>
      <c r="H416">
        <v>1.0661354247686499</v>
      </c>
      <c r="I416">
        <v>0.91506494474509659</v>
      </c>
      <c r="J416">
        <v>0.81282302468925571</v>
      </c>
      <c r="K416">
        <v>0.83157655637566252</v>
      </c>
      <c r="L416">
        <v>0.81997559990251823</v>
      </c>
      <c r="M416">
        <v>0.82421820570633086</v>
      </c>
      <c r="N416">
        <v>0.84897382936345478</v>
      </c>
      <c r="O416">
        <v>0.86970513091678903</v>
      </c>
      <c r="P416">
        <v>0.8807989196406093</v>
      </c>
      <c r="Q416">
        <v>0.86492377730880765</v>
      </c>
      <c r="R416">
        <v>0.85336001300506692</v>
      </c>
      <c r="S416">
        <v>0.83781092217441533</v>
      </c>
      <c r="T416">
        <v>0.83459662745826846</v>
      </c>
      <c r="U416">
        <v>0.82588502920808282</v>
      </c>
      <c r="V416">
        <v>0.8183911106169709</v>
      </c>
      <c r="W416">
        <v>0.8129670973580202</v>
      </c>
      <c r="X416">
        <v>0.80650956594594247</v>
      </c>
      <c r="Y416">
        <v>0.80204561481033398</v>
      </c>
      <c r="Z416">
        <v>0.79855845930481872</v>
      </c>
      <c r="AA416">
        <v>0.79926607646416181</v>
      </c>
      <c r="AB416">
        <v>0.79650337012225592</v>
      </c>
      <c r="AC416">
        <v>0.7979196423377658</v>
      </c>
      <c r="AD416">
        <v>0.79886171457536514</v>
      </c>
      <c r="AE416">
        <v>0.79440497149166378</v>
      </c>
      <c r="AF416">
        <v>0.79037771400653467</v>
      </c>
      <c r="AG416">
        <v>0.78535965429409949</v>
      </c>
      <c r="AH416">
        <v>0.78096741715467377</v>
      </c>
      <c r="AI416">
        <v>0.77729610217982881</v>
      </c>
      <c r="AJ416">
        <v>0.77419712110281425</v>
      </c>
      <c r="AK416">
        <v>0.77156328761658155</v>
      </c>
      <c r="AL416">
        <v>0.76903590499505281</v>
      </c>
      <c r="AM416">
        <v>0.76665467130359632</v>
      </c>
      <c r="AN416">
        <v>0.76395572428790659</v>
      </c>
      <c r="AO416">
        <v>0.76091873037858804</v>
      </c>
      <c r="AP416">
        <v>0.75802414789354</v>
      </c>
      <c r="AQ416">
        <v>0.75328599216971404</v>
      </c>
      <c r="AR416">
        <v>0.74868778208573972</v>
      </c>
      <c r="AS416">
        <v>0.74420765735193284</v>
      </c>
      <c r="AT416">
        <v>0.73977014089020587</v>
      </c>
      <c r="AU416">
        <v>0.73533839556368719</v>
      </c>
    </row>
    <row r="417" spans="1:47" x14ac:dyDescent="0.2">
      <c r="A417">
        <v>411</v>
      </c>
      <c r="B417">
        <v>0.74009192844591332</v>
      </c>
      <c r="C417">
        <v>0.75830568860738745</v>
      </c>
      <c r="D417">
        <v>0.77444112578241686</v>
      </c>
      <c r="E417">
        <v>0.93542452636604612</v>
      </c>
      <c r="F417">
        <v>1.3757779722002967</v>
      </c>
      <c r="G417">
        <v>1.2322517025626727</v>
      </c>
      <c r="H417">
        <v>1.0684941222343958</v>
      </c>
      <c r="I417">
        <v>0.91715187972476409</v>
      </c>
      <c r="J417">
        <v>0.81486270232943692</v>
      </c>
      <c r="K417">
        <v>0.83392066906071238</v>
      </c>
      <c r="L417">
        <v>0.8223794105090132</v>
      </c>
      <c r="M417">
        <v>0.8262360001179706</v>
      </c>
      <c r="N417">
        <v>0.84883090323487842</v>
      </c>
      <c r="O417">
        <v>0.86917298344151372</v>
      </c>
      <c r="P417">
        <v>0.87987381821349275</v>
      </c>
      <c r="Q417">
        <v>0.86357622729502093</v>
      </c>
      <c r="R417">
        <v>0.85159269559641526</v>
      </c>
      <c r="S417">
        <v>0.83571756094698124</v>
      </c>
      <c r="T417">
        <v>0.83204554460068236</v>
      </c>
      <c r="U417">
        <v>0.82283626125851694</v>
      </c>
      <c r="V417">
        <v>0.81482277460271535</v>
      </c>
      <c r="W417">
        <v>0.80888180528632037</v>
      </c>
      <c r="X417">
        <v>0.80194859229543147</v>
      </c>
      <c r="Y417">
        <v>0.79697977881820503</v>
      </c>
      <c r="Z417">
        <v>0.79303837034949654</v>
      </c>
      <c r="AA417">
        <v>0.79329584919460883</v>
      </c>
      <c r="AB417">
        <v>0.79023863478141165</v>
      </c>
      <c r="AC417">
        <v>0.79140341436491368</v>
      </c>
      <c r="AD417">
        <v>0.79211401906792589</v>
      </c>
      <c r="AE417">
        <v>0.78747146644712263</v>
      </c>
      <c r="AF417">
        <v>0.78325544270988878</v>
      </c>
      <c r="AG417">
        <v>0.77809333543113746</v>
      </c>
      <c r="AH417">
        <v>0.77355620964723981</v>
      </c>
      <c r="AI417">
        <v>0.76972951683967916</v>
      </c>
      <c r="AJ417">
        <v>0.76649434938587047</v>
      </c>
      <c r="AK417">
        <v>0.7637140421971641</v>
      </c>
      <c r="AL417">
        <v>0.76106478558852486</v>
      </c>
      <c r="AM417">
        <v>0.75855041850267024</v>
      </c>
      <c r="AN417">
        <v>0.75574294751258486</v>
      </c>
      <c r="AO417">
        <v>0.75261268982100726</v>
      </c>
      <c r="AP417">
        <v>0.74960319993917268</v>
      </c>
      <c r="AQ417">
        <v>0.74485014511731473</v>
      </c>
      <c r="AR417">
        <v>0.74024364140900378</v>
      </c>
      <c r="AS417">
        <v>0.73576588873017867</v>
      </c>
      <c r="AT417">
        <v>0.73133961225502964</v>
      </c>
      <c r="AU417">
        <v>0.72692515522945889</v>
      </c>
    </row>
    <row r="418" spans="1:47" x14ac:dyDescent="0.2">
      <c r="A418">
        <v>412</v>
      </c>
      <c r="B418">
        <v>0.74009192844591332</v>
      </c>
      <c r="C418">
        <v>0.75830568860738745</v>
      </c>
      <c r="D418">
        <v>0.77444112578241686</v>
      </c>
      <c r="E418">
        <v>0.93542452636604612</v>
      </c>
      <c r="F418">
        <v>1.3757779722002967</v>
      </c>
      <c r="G418">
        <v>1.2322517025626727</v>
      </c>
      <c r="H418">
        <v>1.0676193423747067</v>
      </c>
      <c r="I418">
        <v>0.91612299889662119</v>
      </c>
      <c r="J418">
        <v>0.81337481452359828</v>
      </c>
      <c r="K418">
        <v>0.83216935862626595</v>
      </c>
      <c r="L418">
        <v>0.82034837393602089</v>
      </c>
      <c r="M418">
        <v>0.82386757529411592</v>
      </c>
      <c r="N418">
        <v>0.84747440769228399</v>
      </c>
      <c r="O418">
        <v>0.86765019178318881</v>
      </c>
      <c r="P418">
        <v>0.87817700118092834</v>
      </c>
      <c r="Q418">
        <v>0.86172495101863311</v>
      </c>
      <c r="R418">
        <v>0.84961901299044995</v>
      </c>
      <c r="S418">
        <v>0.83354970980456977</v>
      </c>
      <c r="T418">
        <v>0.82972186659129477</v>
      </c>
      <c r="U418">
        <v>0.82025448423752323</v>
      </c>
      <c r="V418">
        <v>0.81202566818593669</v>
      </c>
      <c r="W418">
        <v>0.80587025661199496</v>
      </c>
      <c r="X418">
        <v>0.798666515429306</v>
      </c>
      <c r="Y418">
        <v>0.79352703311582384</v>
      </c>
      <c r="Z418">
        <v>0.78935037009347697</v>
      </c>
      <c r="AA418">
        <v>0.78955485512892698</v>
      </c>
      <c r="AB418">
        <v>0.78638119479388058</v>
      </c>
      <c r="AC418">
        <v>0.78743608587700564</v>
      </c>
      <c r="AD418">
        <v>0.78803998536853448</v>
      </c>
      <c r="AE418">
        <v>0.78324612638523228</v>
      </c>
      <c r="AF418">
        <v>0.77894736174518253</v>
      </c>
      <c r="AG418">
        <v>0.77365350041758396</v>
      </c>
      <c r="AH418">
        <v>0.76901119412261021</v>
      </c>
      <c r="AI418">
        <v>0.76511303044619416</v>
      </c>
      <c r="AJ418">
        <v>0.76179773561718367</v>
      </c>
      <c r="AK418">
        <v>0.75893882522360767</v>
      </c>
      <c r="AL418">
        <v>0.75621083174291459</v>
      </c>
      <c r="AM418">
        <v>0.75363716187234531</v>
      </c>
      <c r="AN418">
        <v>0.75073669276254129</v>
      </c>
      <c r="AO418">
        <v>0.74751702210057047</v>
      </c>
      <c r="AP418">
        <v>0.74446115203313179</v>
      </c>
      <c r="AQ418">
        <v>0.73965872417458078</v>
      </c>
      <c r="AR418">
        <v>0.73501219126427209</v>
      </c>
      <c r="AS418">
        <v>0.73049851612009953</v>
      </c>
      <c r="AT418">
        <v>0.72604159127029944</v>
      </c>
      <c r="AU418">
        <v>0.72160447800657179</v>
      </c>
    </row>
    <row r="419" spans="1:47" x14ac:dyDescent="0.2">
      <c r="A419">
        <v>413</v>
      </c>
      <c r="B419">
        <v>0.74009192844591332</v>
      </c>
      <c r="C419">
        <v>0.75830568860738745</v>
      </c>
      <c r="D419">
        <v>0.77444112578241686</v>
      </c>
      <c r="E419">
        <v>0.93542452636604612</v>
      </c>
      <c r="F419">
        <v>1.3757779722002967</v>
      </c>
      <c r="G419">
        <v>1.2322517025626727</v>
      </c>
      <c r="H419">
        <v>1.0659996860278789</v>
      </c>
      <c r="I419">
        <v>0.9147763095419027</v>
      </c>
      <c r="J419">
        <v>0.812161623431359</v>
      </c>
      <c r="K419">
        <v>0.83078824207520086</v>
      </c>
      <c r="L419">
        <v>0.81895656092127167</v>
      </c>
      <c r="M419">
        <v>0.82291331302357873</v>
      </c>
      <c r="N419">
        <v>0.84798902862700865</v>
      </c>
      <c r="O419">
        <v>0.86852177564248823</v>
      </c>
      <c r="P419">
        <v>0.87942770516919067</v>
      </c>
      <c r="Q419">
        <v>0.86336347970614247</v>
      </c>
      <c r="R419">
        <v>0.85163490465740699</v>
      </c>
      <c r="S419">
        <v>0.8358995065753595</v>
      </c>
      <c r="T419">
        <v>0.83248947415210528</v>
      </c>
      <c r="U419">
        <v>0.82350409204588071</v>
      </c>
      <c r="V419">
        <v>0.81577506354676965</v>
      </c>
      <c r="W419">
        <v>0.81011158019067742</v>
      </c>
      <c r="X419">
        <v>0.80338432690454953</v>
      </c>
      <c r="Y419">
        <v>0.79870926089026184</v>
      </c>
      <c r="Z419">
        <v>0.79497505562732806</v>
      </c>
      <c r="AA419">
        <v>0.79557252392751943</v>
      </c>
      <c r="AB419">
        <v>0.79267407031256409</v>
      </c>
      <c r="AC419">
        <v>0.79396758159762582</v>
      </c>
      <c r="AD419">
        <v>0.79479743940010117</v>
      </c>
      <c r="AE419">
        <v>0.79020596265967191</v>
      </c>
      <c r="AF419">
        <v>0.78607902171264632</v>
      </c>
      <c r="AG419">
        <v>0.78095744725631766</v>
      </c>
      <c r="AH419">
        <v>0.77646969421455536</v>
      </c>
      <c r="AI419">
        <v>0.77271091852201801</v>
      </c>
      <c r="AJ419">
        <v>0.76952987827730635</v>
      </c>
      <c r="AK419">
        <v>0.76682121962427063</v>
      </c>
      <c r="AL419">
        <v>0.76421477939132298</v>
      </c>
      <c r="AM419">
        <v>0.76175717460449321</v>
      </c>
      <c r="AN419">
        <v>0.75898377636780834</v>
      </c>
      <c r="AO419">
        <v>0.7558736945757274</v>
      </c>
      <c r="AP419">
        <v>0.75291434696232284</v>
      </c>
      <c r="AQ419">
        <v>0.7481387701545158</v>
      </c>
      <c r="AR419">
        <v>0.74351029246523115</v>
      </c>
      <c r="AS419">
        <v>0.73900436243370804</v>
      </c>
      <c r="AT419">
        <v>0.73454593026560155</v>
      </c>
      <c r="AU419">
        <v>0.73009947457544544</v>
      </c>
    </row>
    <row r="420" spans="1:47" x14ac:dyDescent="0.2">
      <c r="A420">
        <v>414</v>
      </c>
      <c r="B420">
        <v>0.74009192844591332</v>
      </c>
      <c r="C420">
        <v>0.75830568860738745</v>
      </c>
      <c r="D420">
        <v>0.77444112578241686</v>
      </c>
      <c r="E420">
        <v>0.93542452636604612</v>
      </c>
      <c r="F420">
        <v>1.3757779722002967</v>
      </c>
      <c r="G420">
        <v>1.2322517025626727</v>
      </c>
      <c r="H420">
        <v>1.0659501303512731</v>
      </c>
      <c r="I420">
        <v>0.91460683418947675</v>
      </c>
      <c r="J420">
        <v>0.81159745467703737</v>
      </c>
      <c r="K420">
        <v>0.83011210634372357</v>
      </c>
      <c r="L420">
        <v>0.81806608603835795</v>
      </c>
      <c r="M420">
        <v>0.82175032601316411</v>
      </c>
      <c r="N420">
        <v>0.84707817406901786</v>
      </c>
      <c r="O420">
        <v>0.86741458838997942</v>
      </c>
      <c r="P420">
        <v>0.87813234290826492</v>
      </c>
      <c r="Q420">
        <v>0.86188221393380249</v>
      </c>
      <c r="R420">
        <v>0.84999269857873605</v>
      </c>
      <c r="S420">
        <v>0.83406545863186354</v>
      </c>
      <c r="T420">
        <v>0.8304656384499417</v>
      </c>
      <c r="U420">
        <v>0.82119681787099919</v>
      </c>
      <c r="V420">
        <v>0.81323342051836767</v>
      </c>
      <c r="W420">
        <v>0.80732765729853251</v>
      </c>
      <c r="X420">
        <v>0.80031701396007371</v>
      </c>
      <c r="Y420">
        <v>0.79543090841870756</v>
      </c>
      <c r="Z420">
        <v>0.79143436720218641</v>
      </c>
      <c r="AA420">
        <v>0.79194667430848031</v>
      </c>
      <c r="AB420">
        <v>0.78890803086182526</v>
      </c>
      <c r="AC420">
        <v>0.79007585991594353</v>
      </c>
      <c r="AD420">
        <v>0.79078752926427276</v>
      </c>
      <c r="AE420">
        <v>0.78604503185661512</v>
      </c>
      <c r="AF420">
        <v>0.78181063507493143</v>
      </c>
      <c r="AG420">
        <v>0.77657469790483757</v>
      </c>
      <c r="AH420">
        <v>0.77198025373306189</v>
      </c>
      <c r="AI420">
        <v>0.76812593955792985</v>
      </c>
      <c r="AJ420">
        <v>0.76485451678889804</v>
      </c>
      <c r="AK420">
        <v>0.76206538250865596</v>
      </c>
      <c r="AL420">
        <v>0.75937035366385186</v>
      </c>
      <c r="AM420">
        <v>0.75682799324881123</v>
      </c>
      <c r="AN420">
        <v>0.75396929307219052</v>
      </c>
      <c r="AO420">
        <v>0.75077602633972451</v>
      </c>
      <c r="AP420">
        <v>0.74774324313350859</v>
      </c>
      <c r="AQ420">
        <v>0.74291734262341313</v>
      </c>
      <c r="AR420">
        <v>0.73824758806231994</v>
      </c>
      <c r="AS420">
        <v>0.73370490632779795</v>
      </c>
      <c r="AT420">
        <v>0.72921525834587186</v>
      </c>
      <c r="AU420">
        <v>0.72474546838944121</v>
      </c>
    </row>
    <row r="421" spans="1:47" x14ac:dyDescent="0.2">
      <c r="A421">
        <v>415</v>
      </c>
      <c r="B421">
        <v>1.1106217460849011</v>
      </c>
      <c r="C421">
        <v>1.1627196575282057</v>
      </c>
      <c r="D421">
        <v>1.187011133677379</v>
      </c>
      <c r="E421">
        <v>1.4069746379439656</v>
      </c>
      <c r="F421">
        <v>1.7302907181542104</v>
      </c>
      <c r="G421">
        <v>1.6362775466831212</v>
      </c>
      <c r="H421">
        <v>1.4794363887291624</v>
      </c>
      <c r="I421">
        <v>1.3183914438437669</v>
      </c>
      <c r="J421">
        <v>1.2237132620859548</v>
      </c>
      <c r="K421">
        <v>1.2416776406068784</v>
      </c>
      <c r="L421">
        <v>1.227222813489415</v>
      </c>
      <c r="M421">
        <v>1.2288483139152704</v>
      </c>
      <c r="N421">
        <v>1.2576739699477868</v>
      </c>
      <c r="O421">
        <v>1.27735535385494</v>
      </c>
      <c r="P421">
        <v>1.2881028416551725</v>
      </c>
      <c r="Q421">
        <v>1.2708631866462587</v>
      </c>
      <c r="R421">
        <v>1.2570949749030416</v>
      </c>
      <c r="S421">
        <v>1.243863996576732</v>
      </c>
      <c r="T421">
        <v>1.2377942523898842</v>
      </c>
      <c r="U421">
        <v>1.2307160103527057</v>
      </c>
      <c r="V421">
        <v>1.2211920443128605</v>
      </c>
      <c r="W421">
        <v>1.2144444012034863</v>
      </c>
      <c r="X421">
        <v>1.208997076436799</v>
      </c>
      <c r="Y421">
        <v>1.2020720748414369</v>
      </c>
      <c r="Z421">
        <v>1.1992248817742439</v>
      </c>
      <c r="AA421">
        <v>1.1928381575692319</v>
      </c>
      <c r="AB421">
        <v>1.1878341111827311</v>
      </c>
      <c r="AC421">
        <v>1.1870725550376131</v>
      </c>
      <c r="AD421">
        <v>1.1860850176819515</v>
      </c>
      <c r="AE421">
        <v>1.1815148618966895</v>
      </c>
      <c r="AF421">
        <v>1.1760110462455311</v>
      </c>
      <c r="AG421">
        <v>1.1697807923313817</v>
      </c>
      <c r="AH421">
        <v>1.1640713629700243</v>
      </c>
      <c r="AI421">
        <v>1.1587573131188564</v>
      </c>
      <c r="AJ421">
        <v>1.1539909157609891</v>
      </c>
      <c r="AK421">
        <v>1.1493662777201354</v>
      </c>
      <c r="AL421">
        <v>1.145246799813733</v>
      </c>
      <c r="AM421">
        <v>1.1413136134632875</v>
      </c>
      <c r="AN421">
        <v>1.137116353465331</v>
      </c>
      <c r="AO421">
        <v>1.1326189080882487</v>
      </c>
      <c r="AP421">
        <v>1.1281348830933529</v>
      </c>
      <c r="AQ421">
        <v>1.1242939484342713</v>
      </c>
      <c r="AR421">
        <v>1.1205866413441161</v>
      </c>
      <c r="AS421">
        <v>1.1169983666929839</v>
      </c>
      <c r="AT421">
        <v>1.113503192584492</v>
      </c>
      <c r="AU421">
        <v>1.1100631088021164</v>
      </c>
    </row>
    <row r="422" spans="1:47" x14ac:dyDescent="0.2">
      <c r="A422">
        <v>416</v>
      </c>
      <c r="B422">
        <v>1.1106217460849011</v>
      </c>
      <c r="C422">
        <v>1.1627196575282057</v>
      </c>
      <c r="D422">
        <v>1.187011133677379</v>
      </c>
      <c r="E422">
        <v>1.4069746379439656</v>
      </c>
      <c r="F422">
        <v>1.7302907181542104</v>
      </c>
      <c r="G422">
        <v>1.6362775466831212</v>
      </c>
      <c r="H422">
        <v>1.4792967872751741</v>
      </c>
      <c r="I422">
        <v>1.3182315428489682</v>
      </c>
      <c r="J422">
        <v>1.2235173360548963</v>
      </c>
      <c r="K422">
        <v>1.241453237126511</v>
      </c>
      <c r="L422">
        <v>1.2269612959630567</v>
      </c>
      <c r="M422">
        <v>1.2285578151828893</v>
      </c>
      <c r="N422">
        <v>1.2575242533314179</v>
      </c>
      <c r="O422">
        <v>1.277183071082272</v>
      </c>
      <c r="P422">
        <v>1.2879034416661495</v>
      </c>
      <c r="Q422">
        <v>1.2706313994752942</v>
      </c>
      <c r="R422">
        <v>1.2568269577871791</v>
      </c>
      <c r="S422">
        <v>1.2435518791528675</v>
      </c>
      <c r="T422">
        <v>1.2374334867115389</v>
      </c>
      <c r="U422">
        <v>1.2302893819194569</v>
      </c>
      <c r="V422">
        <v>1.2207035286424575</v>
      </c>
      <c r="W422">
        <v>1.2138903471786393</v>
      </c>
      <c r="X422">
        <v>1.2083691672579724</v>
      </c>
      <c r="Y422">
        <v>1.201381009391322</v>
      </c>
      <c r="Z422">
        <v>1.1984584472237712</v>
      </c>
      <c r="AA422">
        <v>1.192025879148866</v>
      </c>
      <c r="AB422">
        <v>1.1869806089901311</v>
      </c>
      <c r="AC422">
        <v>1.1861812164787893</v>
      </c>
      <c r="AD422">
        <v>1.1851557267088584</v>
      </c>
      <c r="AE422">
        <v>1.1805415559727928</v>
      </c>
      <c r="AF422">
        <v>1.1750017498461005</v>
      </c>
      <c r="AG422">
        <v>1.1687320044199188</v>
      </c>
      <c r="AH422">
        <v>1.1629850382518265</v>
      </c>
      <c r="AI422">
        <v>1.1576340020498779</v>
      </c>
      <c r="AJ422">
        <v>1.1528322436539136</v>
      </c>
      <c r="AK422">
        <v>1.1481738662978553</v>
      </c>
      <c r="AL422">
        <v>1.1440169735014285</v>
      </c>
      <c r="AM422">
        <v>1.1400481319277582</v>
      </c>
      <c r="AN422">
        <v>1.1358130507371302</v>
      </c>
      <c r="AO422">
        <v>1.1312792223000652</v>
      </c>
      <c r="AP422">
        <v>1.1267593058560963</v>
      </c>
      <c r="AQ422">
        <v>1.1229027777834844</v>
      </c>
      <c r="AR422">
        <v>1.1191827828797745</v>
      </c>
      <c r="AS422">
        <v>1.1155835668057115</v>
      </c>
      <c r="AT422">
        <v>1.1120795899963252</v>
      </c>
      <c r="AU422">
        <v>1.1086335645670957</v>
      </c>
    </row>
    <row r="423" spans="1:47" x14ac:dyDescent="0.2">
      <c r="A423">
        <v>417</v>
      </c>
      <c r="B423">
        <v>1.1106217460849011</v>
      </c>
      <c r="C423">
        <v>1.1627196575282057</v>
      </c>
      <c r="D423">
        <v>1.187011133677379</v>
      </c>
      <c r="E423">
        <v>1.4069746379439656</v>
      </c>
      <c r="F423">
        <v>1.7302907181542104</v>
      </c>
      <c r="G423">
        <v>1.6362775466831212</v>
      </c>
      <c r="H423">
        <v>1.4802490358944127</v>
      </c>
      <c r="I423">
        <v>1.3192204851264644</v>
      </c>
      <c r="J423">
        <v>1.2245045199141926</v>
      </c>
      <c r="K423">
        <v>1.2425514136708256</v>
      </c>
      <c r="L423">
        <v>1.2281264014953339</v>
      </c>
      <c r="M423">
        <v>1.2296164134411214</v>
      </c>
      <c r="N423">
        <v>1.2576579164325168</v>
      </c>
      <c r="O423">
        <v>1.2771332259904713</v>
      </c>
      <c r="P423">
        <v>1.2876200457719205</v>
      </c>
      <c r="Q423">
        <v>1.2700632059819355</v>
      </c>
      <c r="R423">
        <v>1.2559497673520283</v>
      </c>
      <c r="S423">
        <v>1.2423360874737523</v>
      </c>
      <c r="T423">
        <v>1.2358214912555461</v>
      </c>
      <c r="U423">
        <v>1.2282367967834655</v>
      </c>
      <c r="V423">
        <v>1.2181809366369714</v>
      </c>
      <c r="W423">
        <v>1.2109058582559908</v>
      </c>
      <c r="X423">
        <v>1.2049306098469319</v>
      </c>
      <c r="Y423">
        <v>1.1975162262737835</v>
      </c>
      <c r="Z423">
        <v>1.1941743614780114</v>
      </c>
      <c r="AA423">
        <v>1.18737649631161</v>
      </c>
      <c r="AB423">
        <v>1.1820475673126869</v>
      </c>
      <c r="AC423">
        <v>1.1809843211309632</v>
      </c>
      <c r="AD423">
        <v>1.1797126215488372</v>
      </c>
      <c r="AE423">
        <v>1.1748548314828746</v>
      </c>
      <c r="AF423">
        <v>1.1690891588365326</v>
      </c>
      <c r="AG423">
        <v>1.1625991695533735</v>
      </c>
      <c r="AH423">
        <v>1.1566334184278499</v>
      </c>
      <c r="AI423">
        <v>1.1510673180181419</v>
      </c>
      <c r="AJ423">
        <v>1.1460496808510745</v>
      </c>
      <c r="AK423">
        <v>1.1411781882138443</v>
      </c>
      <c r="AL423">
        <v>1.1368077159811414</v>
      </c>
      <c r="AM423">
        <v>1.1326245422065016</v>
      </c>
      <c r="AN423">
        <v>1.1281883869474192</v>
      </c>
      <c r="AO423">
        <v>1.1234423403615628</v>
      </c>
      <c r="AP423">
        <v>1.11871509099098</v>
      </c>
      <c r="AQ423">
        <v>1.1148035486215238</v>
      </c>
      <c r="AR423">
        <v>1.111039804945305</v>
      </c>
      <c r="AS423">
        <v>1.1074083283200569</v>
      </c>
      <c r="AT423">
        <v>1.1038835852050068</v>
      </c>
      <c r="AU423">
        <v>1.1004283438559723</v>
      </c>
    </row>
    <row r="424" spans="1:47" x14ac:dyDescent="0.2">
      <c r="A424">
        <v>418</v>
      </c>
      <c r="B424">
        <v>1.1106217460849011</v>
      </c>
      <c r="C424">
        <v>1.1627196575282057</v>
      </c>
      <c r="D424">
        <v>1.187011133677379</v>
      </c>
      <c r="E424">
        <v>1.4069746379439656</v>
      </c>
      <c r="F424">
        <v>1.7302907181542104</v>
      </c>
      <c r="G424">
        <v>1.6362775466831212</v>
      </c>
      <c r="H424">
        <v>1.4802399094411032</v>
      </c>
      <c r="I424">
        <v>1.3192058274588088</v>
      </c>
      <c r="J424">
        <v>1.224477999992696</v>
      </c>
      <c r="K424">
        <v>1.2425174784299278</v>
      </c>
      <c r="L424">
        <v>1.2280802423089379</v>
      </c>
      <c r="M424">
        <v>1.2295554797666712</v>
      </c>
      <c r="N424">
        <v>1.2576120653923615</v>
      </c>
      <c r="O424">
        <v>1.277072133428337</v>
      </c>
      <c r="P424">
        <v>1.287540219011871</v>
      </c>
      <c r="Q424">
        <v>1.2699603089438125</v>
      </c>
      <c r="R424">
        <v>1.2558211705661808</v>
      </c>
      <c r="S424">
        <v>1.2421767875281644</v>
      </c>
      <c r="T424">
        <v>1.235628221074307</v>
      </c>
      <c r="U424">
        <v>1.2279985534869633</v>
      </c>
      <c r="V424">
        <v>1.217898972641497</v>
      </c>
      <c r="W424">
        <v>1.2105779050404584</v>
      </c>
      <c r="X424">
        <v>1.2045509200556139</v>
      </c>
      <c r="Y424">
        <v>1.1970907478514636</v>
      </c>
      <c r="Z424">
        <v>1.19369522975789</v>
      </c>
      <c r="AA424">
        <v>1.1868624017664051</v>
      </c>
      <c r="AB424">
        <v>1.1815038149510591</v>
      </c>
      <c r="AC424">
        <v>1.1804125319467422</v>
      </c>
      <c r="AD424">
        <v>1.1791133397605773</v>
      </c>
      <c r="AE424">
        <v>1.1742232016508976</v>
      </c>
      <c r="AF424">
        <v>1.1684305577642715</v>
      </c>
      <c r="AG424">
        <v>1.1619118304128695</v>
      </c>
      <c r="AH424">
        <v>1.1559178325637851</v>
      </c>
      <c r="AI424">
        <v>1.1503244758231157</v>
      </c>
      <c r="AJ424">
        <v>1.1452797926090619</v>
      </c>
      <c r="AK424">
        <v>1.140382175940039</v>
      </c>
      <c r="AL424">
        <v>1.1359837974787135</v>
      </c>
      <c r="AM424">
        <v>1.1317728545239354</v>
      </c>
      <c r="AN424">
        <v>1.127308302021369</v>
      </c>
      <c r="AO424">
        <v>1.1225336628161562</v>
      </c>
      <c r="AP424">
        <v>1.1177790946770862</v>
      </c>
      <c r="AQ424">
        <v>1.1138559984349854</v>
      </c>
      <c r="AR424">
        <v>1.1100828615286407</v>
      </c>
      <c r="AS424">
        <v>1.1064433375507619</v>
      </c>
      <c r="AT424">
        <v>1.1029121759109299</v>
      </c>
      <c r="AU424">
        <v>1.0994526591726301</v>
      </c>
    </row>
    <row r="425" spans="1:47" x14ac:dyDescent="0.2">
      <c r="A425">
        <v>419</v>
      </c>
      <c r="B425">
        <v>1.1106217460849011</v>
      </c>
      <c r="C425">
        <v>1.1627196575282057</v>
      </c>
      <c r="D425">
        <v>1.187011133677379</v>
      </c>
      <c r="E425">
        <v>1.4069746379439656</v>
      </c>
      <c r="F425">
        <v>1.7302907181542104</v>
      </c>
      <c r="G425">
        <v>1.6362775466831212</v>
      </c>
      <c r="H425">
        <v>1.4792599804670401</v>
      </c>
      <c r="I425">
        <v>1.3181691023183488</v>
      </c>
      <c r="J425">
        <v>1.2233834637537355</v>
      </c>
      <c r="K425">
        <v>1.241285406296629</v>
      </c>
      <c r="L425">
        <v>1.2267340921054475</v>
      </c>
      <c r="M425">
        <v>1.2282568914124314</v>
      </c>
      <c r="N425">
        <v>1.2572969443849487</v>
      </c>
      <c r="O425">
        <v>1.2768857966977376</v>
      </c>
      <c r="P425">
        <v>1.2875232997131292</v>
      </c>
      <c r="Q425">
        <v>1.2701501975281029</v>
      </c>
      <c r="R425">
        <v>1.2562358550637547</v>
      </c>
      <c r="S425">
        <v>1.2428371637840827</v>
      </c>
      <c r="T425">
        <v>1.236576579453625</v>
      </c>
      <c r="U425">
        <v>1.2292570114552108</v>
      </c>
      <c r="V425">
        <v>1.2195005733580198</v>
      </c>
      <c r="W425">
        <v>1.2125169936408802</v>
      </c>
      <c r="X425">
        <v>1.2068174621272623</v>
      </c>
      <c r="Y425">
        <v>1.1996720274004513</v>
      </c>
      <c r="Z425">
        <v>1.1965809573926087</v>
      </c>
      <c r="AA425">
        <v>1.1900309802404181</v>
      </c>
      <c r="AB425">
        <v>1.1848796395795547</v>
      </c>
      <c r="AC425">
        <v>1.1839802503964179</v>
      </c>
      <c r="AD425">
        <v>1.1828598457777102</v>
      </c>
      <c r="AE425">
        <v>1.1781407175797711</v>
      </c>
      <c r="AF425">
        <v>1.172509914385907</v>
      </c>
      <c r="AG425">
        <v>1.1661475194340938</v>
      </c>
      <c r="AH425">
        <v>1.1603083683086366</v>
      </c>
      <c r="AI425">
        <v>1.1548687310615782</v>
      </c>
      <c r="AJ425">
        <v>1.1499777721749189</v>
      </c>
      <c r="AK425">
        <v>1.1452324422165769</v>
      </c>
      <c r="AL425">
        <v>1.1409861406702571</v>
      </c>
      <c r="AM425">
        <v>1.1369268590408219</v>
      </c>
      <c r="AN425">
        <v>1.1326015108385563</v>
      </c>
      <c r="AO425">
        <v>1.1279758047793369</v>
      </c>
      <c r="AP425">
        <v>1.1233684134866515</v>
      </c>
      <c r="AQ425">
        <v>1.1194801777911796</v>
      </c>
      <c r="AR425">
        <v>1.115734093262732</v>
      </c>
      <c r="AS425">
        <v>1.1121129035888917</v>
      </c>
      <c r="AT425">
        <v>1.1085916070909554</v>
      </c>
      <c r="AU425">
        <v>1.1051339186645797</v>
      </c>
    </row>
    <row r="426" spans="1:47" x14ac:dyDescent="0.2">
      <c r="A426">
        <v>420</v>
      </c>
      <c r="B426">
        <v>1.1106217460849011</v>
      </c>
      <c r="C426">
        <v>1.1627196575282057</v>
      </c>
      <c r="D426">
        <v>1.187011133677379</v>
      </c>
      <c r="E426">
        <v>1.4069746379439656</v>
      </c>
      <c r="F426">
        <v>1.7302907181542104</v>
      </c>
      <c r="G426">
        <v>1.6362775466831212</v>
      </c>
      <c r="H426">
        <v>1.4792440701801806</v>
      </c>
      <c r="I426">
        <v>1.3181349808937954</v>
      </c>
      <c r="J426">
        <v>1.2232868884657047</v>
      </c>
      <c r="K426">
        <v>1.2411634270950378</v>
      </c>
      <c r="L426">
        <v>1.2265649447365918</v>
      </c>
      <c r="M426">
        <v>1.2280234771647249</v>
      </c>
      <c r="N426">
        <v>1.2571061226809139</v>
      </c>
      <c r="O426">
        <v>1.2766299925976261</v>
      </c>
      <c r="P426">
        <v>1.2871888400439735</v>
      </c>
      <c r="Q426">
        <v>1.2697207860943784</v>
      </c>
      <c r="R426">
        <v>1.2557026530968449</v>
      </c>
      <c r="S426">
        <v>1.2421828807378121</v>
      </c>
      <c r="T426">
        <v>1.2357886578942638</v>
      </c>
      <c r="U426">
        <v>1.2282960935826053</v>
      </c>
      <c r="V426">
        <v>1.2183759004443533</v>
      </c>
      <c r="W426">
        <v>1.2112255527143869</v>
      </c>
      <c r="X426">
        <v>1.2053445597259533</v>
      </c>
      <c r="Y426">
        <v>1.1980454311032971</v>
      </c>
      <c r="Z426">
        <v>1.1947798571421995</v>
      </c>
      <c r="AA426">
        <v>1.1881262797122278</v>
      </c>
      <c r="AB426">
        <v>1.1828701610107248</v>
      </c>
      <c r="AC426">
        <v>1.1818726931351176</v>
      </c>
      <c r="AD426">
        <v>1.1806570802126026</v>
      </c>
      <c r="AE426">
        <v>1.1758272416657882</v>
      </c>
      <c r="AF426">
        <v>1.170104451269663</v>
      </c>
      <c r="AG426">
        <v>1.1636447833537551</v>
      </c>
      <c r="AH426">
        <v>1.1577103303078664</v>
      </c>
      <c r="AI426">
        <v>1.1521789505064692</v>
      </c>
      <c r="AJ426">
        <v>1.1471971324935195</v>
      </c>
      <c r="AK426">
        <v>1.1423641967268516</v>
      </c>
      <c r="AL426">
        <v>1.1380245723137918</v>
      </c>
      <c r="AM426">
        <v>1.1338725002544958</v>
      </c>
      <c r="AN426">
        <v>1.1294522595813199</v>
      </c>
      <c r="AO426">
        <v>1.1247312266374401</v>
      </c>
      <c r="AP426">
        <v>1.1200326246117678</v>
      </c>
      <c r="AQ426">
        <v>1.1161050187408734</v>
      </c>
      <c r="AR426">
        <v>1.1123263849527751</v>
      </c>
      <c r="AS426">
        <v>1.1086768877260527</v>
      </c>
      <c r="AT426">
        <v>1.1051324136420517</v>
      </c>
      <c r="AU426">
        <v>1.1016583191159994</v>
      </c>
    </row>
    <row r="427" spans="1:47" x14ac:dyDescent="0.2">
      <c r="A427">
        <v>421</v>
      </c>
      <c r="B427">
        <v>0.96797344395157192</v>
      </c>
      <c r="C427">
        <v>1.0064127813913271</v>
      </c>
      <c r="D427">
        <v>1.0265105717141518</v>
      </c>
      <c r="E427">
        <v>1.2236550245869324</v>
      </c>
      <c r="F427">
        <v>1.592414747374042</v>
      </c>
      <c r="G427">
        <v>1.4793872281313782</v>
      </c>
      <c r="H427">
        <v>1.3184518057622705</v>
      </c>
      <c r="I427">
        <v>1.1605028921787817</v>
      </c>
      <c r="J427">
        <v>1.0620002932920023</v>
      </c>
      <c r="K427">
        <v>1.0803720757854594</v>
      </c>
      <c r="L427">
        <v>1.0668737168624942</v>
      </c>
      <c r="M427">
        <v>1.0693674776908773</v>
      </c>
      <c r="N427">
        <v>1.0973431494883683</v>
      </c>
      <c r="O427">
        <v>1.1173348390069386</v>
      </c>
      <c r="P427">
        <v>1.1282467027230627</v>
      </c>
      <c r="Q427">
        <v>1.1116295474351072</v>
      </c>
      <c r="R427">
        <v>1.0989781493064605</v>
      </c>
      <c r="S427">
        <v>1.0850904241234445</v>
      </c>
      <c r="T427">
        <v>1.0804768997408605</v>
      </c>
      <c r="U427">
        <v>1.0730819737916257</v>
      </c>
      <c r="V427">
        <v>1.0646979343785015</v>
      </c>
      <c r="W427">
        <v>1.0587753261063158</v>
      </c>
      <c r="X427">
        <v>1.053172012560085</v>
      </c>
      <c r="Y427">
        <v>1.0474390649123495</v>
      </c>
      <c r="Z427">
        <v>1.0445160837174163</v>
      </c>
      <c r="AA427">
        <v>1.0410966963094488</v>
      </c>
      <c r="AB427">
        <v>1.0370318031166859</v>
      </c>
      <c r="AC427">
        <v>1.0371737156822665</v>
      </c>
      <c r="AD427">
        <v>1.0369864109497109</v>
      </c>
      <c r="AE427">
        <v>1.0324987022812495</v>
      </c>
      <c r="AF427">
        <v>1.0276115478182311</v>
      </c>
      <c r="AG427">
        <v>1.0218985328569914</v>
      </c>
      <c r="AH427">
        <v>1.0167442060162755</v>
      </c>
      <c r="AI427">
        <v>1.0121148037982628</v>
      </c>
      <c r="AJ427">
        <v>1.0080410377953601</v>
      </c>
      <c r="AK427">
        <v>1.0042327568463194</v>
      </c>
      <c r="AL427">
        <v>1.0007769249208867</v>
      </c>
      <c r="AM427">
        <v>0.99748732477230839</v>
      </c>
      <c r="AN427">
        <v>0.9939179018948826</v>
      </c>
      <c r="AO427">
        <v>0.9900351955172948</v>
      </c>
      <c r="AP427">
        <v>0.98621408211591599</v>
      </c>
      <c r="AQ427">
        <v>0.98203858360538132</v>
      </c>
      <c r="AR427">
        <v>0.97799936177305413</v>
      </c>
      <c r="AS427">
        <v>0.97408464721457844</v>
      </c>
      <c r="AT427">
        <v>0.97024933540654368</v>
      </c>
      <c r="AU427">
        <v>0.96645523955270485</v>
      </c>
    </row>
    <row r="428" spans="1:47" x14ac:dyDescent="0.2">
      <c r="A428">
        <v>422</v>
      </c>
      <c r="B428">
        <v>0.96797344395157192</v>
      </c>
      <c r="C428">
        <v>1.0064127813913271</v>
      </c>
      <c r="D428">
        <v>1.0265105717141518</v>
      </c>
      <c r="E428">
        <v>1.2236550245869324</v>
      </c>
      <c r="F428">
        <v>1.592414747374042</v>
      </c>
      <c r="G428">
        <v>1.4793872281313782</v>
      </c>
      <c r="H428">
        <v>1.3184183580972091</v>
      </c>
      <c r="I428">
        <v>1.16044204739929</v>
      </c>
      <c r="J428">
        <v>1.061868920887568</v>
      </c>
      <c r="K428">
        <v>1.0802066147004001</v>
      </c>
      <c r="L428">
        <v>1.0666474402937136</v>
      </c>
      <c r="M428">
        <v>1.0690539467995306</v>
      </c>
      <c r="N428">
        <v>1.0970873666389414</v>
      </c>
      <c r="O428">
        <v>1.1169919390918439</v>
      </c>
      <c r="P428">
        <v>1.1277972603902247</v>
      </c>
      <c r="Q428">
        <v>1.1110522655342907</v>
      </c>
      <c r="R428">
        <v>1.0982599790574274</v>
      </c>
      <c r="S428">
        <v>1.0842045520554624</v>
      </c>
      <c r="T428">
        <v>1.0794128000297571</v>
      </c>
      <c r="U428">
        <v>1.0717812168254008</v>
      </c>
      <c r="V428">
        <v>1.0631822383921521</v>
      </c>
      <c r="W428">
        <v>1.0570382504014675</v>
      </c>
      <c r="X428">
        <v>1.0511903856310596</v>
      </c>
      <c r="Y428">
        <v>1.0452591803781921</v>
      </c>
      <c r="Z428">
        <v>1.0420995864545852</v>
      </c>
      <c r="AA428">
        <v>1.0385624792508921</v>
      </c>
      <c r="AB428">
        <v>1.0343723300850036</v>
      </c>
      <c r="AC428">
        <v>1.0344011466758445</v>
      </c>
      <c r="AD428">
        <v>1.0341028099520631</v>
      </c>
      <c r="AE428">
        <v>1.0294788154181835</v>
      </c>
      <c r="AF428">
        <v>1.0244882104839679</v>
      </c>
      <c r="AG428">
        <v>1.0186618144793127</v>
      </c>
      <c r="AH428">
        <v>1.0134011865439798</v>
      </c>
      <c r="AI428">
        <v>1.0086701123541806</v>
      </c>
      <c r="AJ428">
        <v>1.0044976430188877</v>
      </c>
      <c r="AK428">
        <v>1.0005999253571194</v>
      </c>
      <c r="AL428">
        <v>0.99704468751745146</v>
      </c>
      <c r="AM428">
        <v>0.99366093054518523</v>
      </c>
      <c r="AN428">
        <v>0.9899930476491875</v>
      </c>
      <c r="AO428">
        <v>0.98601277348156402</v>
      </c>
      <c r="AP428">
        <v>0.98210504257547682</v>
      </c>
      <c r="AQ428">
        <v>0.97788408588434317</v>
      </c>
      <c r="AR428">
        <v>0.97380825339883481</v>
      </c>
      <c r="AS428">
        <v>0.96986191860418458</v>
      </c>
      <c r="AT428">
        <v>0.96600113674922727</v>
      </c>
      <c r="AU428">
        <v>0.96218998629387187</v>
      </c>
    </row>
    <row r="429" spans="1:47" x14ac:dyDescent="0.2">
      <c r="A429">
        <v>423</v>
      </c>
      <c r="B429">
        <v>0.96797344395157192</v>
      </c>
      <c r="C429">
        <v>1.0064127813913271</v>
      </c>
      <c r="D429">
        <v>1.0265105717141518</v>
      </c>
      <c r="E429">
        <v>1.2236550245869324</v>
      </c>
      <c r="F429">
        <v>1.592414747374042</v>
      </c>
      <c r="G429">
        <v>1.4793872281313782</v>
      </c>
      <c r="H429">
        <v>1.3188494646218505</v>
      </c>
      <c r="I429">
        <v>1.1608462035940275</v>
      </c>
      <c r="J429">
        <v>1.062198153699113</v>
      </c>
      <c r="K429">
        <v>1.080598696353904</v>
      </c>
      <c r="L429">
        <v>1.0670383156635366</v>
      </c>
      <c r="M429">
        <v>1.0692801373524312</v>
      </c>
      <c r="N429">
        <v>1.096815908721378</v>
      </c>
      <c r="O429">
        <v>1.1164994940739459</v>
      </c>
      <c r="P429">
        <v>1.1270513842973642</v>
      </c>
      <c r="Q429">
        <v>1.1099785964831477</v>
      </c>
      <c r="R429">
        <v>1.0968224853628734</v>
      </c>
      <c r="S429">
        <v>1.0823912986653446</v>
      </c>
      <c r="T429">
        <v>1.077150753730491</v>
      </c>
      <c r="U429">
        <v>1.069017974880597</v>
      </c>
      <c r="V429">
        <v>1.0599125370108347</v>
      </c>
      <c r="W429">
        <v>1.0532757879862575</v>
      </c>
      <c r="X429">
        <v>1.0469562379371518</v>
      </c>
      <c r="Y429">
        <v>1.0406080037112022</v>
      </c>
      <c r="Z429">
        <v>1.0370432475576654</v>
      </c>
      <c r="AA429">
        <v>1.0331577612371876</v>
      </c>
      <c r="AB429">
        <v>1.0286912072982735</v>
      </c>
      <c r="AC429">
        <v>1.0284887967562457</v>
      </c>
      <c r="AD429">
        <v>1.0279613990375245</v>
      </c>
      <c r="AE429">
        <v>1.0231180123252375</v>
      </c>
      <c r="AF429">
        <v>1.0179472010901711</v>
      </c>
      <c r="AG429">
        <v>1.0119298704958628</v>
      </c>
      <c r="AH429">
        <v>1.0064892069924594</v>
      </c>
      <c r="AI429">
        <v>1.0015919636771207</v>
      </c>
      <c r="AJ429">
        <v>0.99723940419219426</v>
      </c>
      <c r="AK429">
        <v>0.99317299564214023</v>
      </c>
      <c r="AL429">
        <v>0.98946126307068849</v>
      </c>
      <c r="AM429">
        <v>0.9859062602501687</v>
      </c>
      <c r="AN429">
        <v>0.98207820904257204</v>
      </c>
      <c r="AO429">
        <v>0.97793449789841946</v>
      </c>
      <c r="AP429">
        <v>0.9738854120958248</v>
      </c>
      <c r="AQ429">
        <v>0.96962718837144857</v>
      </c>
      <c r="AR429">
        <v>0.96552294093860658</v>
      </c>
      <c r="AS429">
        <v>0.96155898520556249</v>
      </c>
      <c r="AT429">
        <v>0.9576906055446236</v>
      </c>
      <c r="AU429">
        <v>0.9538808069970941</v>
      </c>
    </row>
    <row r="430" spans="1:47" x14ac:dyDescent="0.2">
      <c r="A430">
        <v>424</v>
      </c>
      <c r="B430">
        <v>0.96797344395157192</v>
      </c>
      <c r="C430">
        <v>1.0064127813913271</v>
      </c>
      <c r="D430">
        <v>1.0265105717141518</v>
      </c>
      <c r="E430">
        <v>1.2236550245869324</v>
      </c>
      <c r="F430">
        <v>1.592414747374042</v>
      </c>
      <c r="G430">
        <v>1.4793872281313782</v>
      </c>
      <c r="H430">
        <v>1.3188476639195335</v>
      </c>
      <c r="I430">
        <v>1.1608297425788745</v>
      </c>
      <c r="J430">
        <v>1.0621411139359569</v>
      </c>
      <c r="K430">
        <v>1.0805274250193613</v>
      </c>
      <c r="L430">
        <v>1.0669370265172475</v>
      </c>
      <c r="M430">
        <v>1.0691276895925674</v>
      </c>
      <c r="N430">
        <v>1.0966687858257247</v>
      </c>
      <c r="O430">
        <v>1.1162951281758944</v>
      </c>
      <c r="P430">
        <v>1.1267765060664623</v>
      </c>
      <c r="Q430">
        <v>1.1096176135513534</v>
      </c>
      <c r="R430">
        <v>1.0963669014739081</v>
      </c>
      <c r="S430">
        <v>1.081821570097073</v>
      </c>
      <c r="T430">
        <v>1.0764587106061754</v>
      </c>
      <c r="U430">
        <v>1.0681632907533449</v>
      </c>
      <c r="V430">
        <v>1.0589065943142359</v>
      </c>
      <c r="W430">
        <v>1.0521140234152742</v>
      </c>
      <c r="X430">
        <v>1.045620024488322</v>
      </c>
      <c r="Y430">
        <v>1.0391280139331187</v>
      </c>
      <c r="Z430">
        <v>1.0353930582425535</v>
      </c>
      <c r="AA430">
        <v>1.0314183490277236</v>
      </c>
      <c r="AB430">
        <v>1.0268604398992591</v>
      </c>
      <c r="AC430">
        <v>1.0265739000080372</v>
      </c>
      <c r="AD430">
        <v>1.0259650496756636</v>
      </c>
      <c r="AE430">
        <v>1.0210222176208281</v>
      </c>
      <c r="AF430">
        <v>1.0157736894705969</v>
      </c>
      <c r="AG430">
        <v>1.0096729319682916</v>
      </c>
      <c r="AH430">
        <v>1.004151905121081</v>
      </c>
      <c r="AI430">
        <v>0.99917934160673516</v>
      </c>
      <c r="AJ430">
        <v>0.99475315678384346</v>
      </c>
      <c r="AK430">
        <v>0.99061775384577888</v>
      </c>
      <c r="AL430">
        <v>0.98683170796990183</v>
      </c>
      <c r="AM430">
        <v>0.98320369581647638</v>
      </c>
      <c r="AN430">
        <v>0.97930150466401111</v>
      </c>
      <c r="AO430">
        <v>0.97508417742651243</v>
      </c>
      <c r="AP430">
        <v>0.97096729799628256</v>
      </c>
      <c r="AQ430">
        <v>0.96667465130259933</v>
      </c>
      <c r="AR430">
        <v>0.96254276073884459</v>
      </c>
      <c r="AS430">
        <v>0.95855515846393136</v>
      </c>
      <c r="AT430">
        <v>0.95466798594376479</v>
      </c>
      <c r="AU430">
        <v>0.95084590211219355</v>
      </c>
    </row>
    <row r="431" spans="1:47" x14ac:dyDescent="0.2">
      <c r="A431">
        <v>425</v>
      </c>
      <c r="B431">
        <v>0.96797344395157192</v>
      </c>
      <c r="C431">
        <v>1.0064127813913271</v>
      </c>
      <c r="D431">
        <v>1.0265105717141518</v>
      </c>
      <c r="E431">
        <v>1.2236550245869324</v>
      </c>
      <c r="F431">
        <v>1.592414747374042</v>
      </c>
      <c r="G431">
        <v>1.4793872281313782</v>
      </c>
      <c r="H431">
        <v>1.3184092520076305</v>
      </c>
      <c r="I431">
        <v>1.1604050148340996</v>
      </c>
      <c r="J431">
        <v>1.0617443392788122</v>
      </c>
      <c r="K431">
        <v>1.0800542122405976</v>
      </c>
      <c r="L431">
        <v>1.0664362688395872</v>
      </c>
      <c r="M431">
        <v>1.0687514978882451</v>
      </c>
      <c r="N431">
        <v>1.0968175980757382</v>
      </c>
      <c r="O431">
        <v>1.1166283886300603</v>
      </c>
      <c r="P431">
        <v>1.1273216388767744</v>
      </c>
      <c r="Q431">
        <v>1.1104419714074099</v>
      </c>
      <c r="R431">
        <v>1.0975033770658729</v>
      </c>
      <c r="S431">
        <v>1.0832815024512672</v>
      </c>
      <c r="T431">
        <v>1.0783051269500086</v>
      </c>
      <c r="U431">
        <v>1.0704436209284531</v>
      </c>
      <c r="V431">
        <v>1.0616293823238749</v>
      </c>
      <c r="W431">
        <v>1.0552726353877557</v>
      </c>
      <c r="X431">
        <v>1.0492025857356062</v>
      </c>
      <c r="Y431">
        <v>1.0430863661390433</v>
      </c>
      <c r="Z431">
        <v>1.0397257189159645</v>
      </c>
      <c r="AA431">
        <v>1.0360695029303981</v>
      </c>
      <c r="AB431">
        <v>1.0317592295755997</v>
      </c>
      <c r="AC431">
        <v>1.0316783823300066</v>
      </c>
      <c r="AD431">
        <v>1.0312766847743762</v>
      </c>
      <c r="AE431">
        <v>1.0265364185800103</v>
      </c>
      <c r="AF431">
        <v>1.0214505196015877</v>
      </c>
      <c r="AG431">
        <v>1.0155262778424976</v>
      </c>
      <c r="AH431">
        <v>1.0101711599849454</v>
      </c>
      <c r="AI431">
        <v>1.0053504567075238</v>
      </c>
      <c r="AJ431">
        <v>1.0010902934200718</v>
      </c>
      <c r="AK431">
        <v>0.99710943425020093</v>
      </c>
      <c r="AL431">
        <v>0.99346701958977568</v>
      </c>
      <c r="AM431">
        <v>0.98999764226622855</v>
      </c>
      <c r="AN431">
        <v>0.98624382108954511</v>
      </c>
      <c r="AO431">
        <v>0.98217864129643773</v>
      </c>
      <c r="AP431">
        <v>0.97819101433016764</v>
      </c>
      <c r="AQ431">
        <v>0.97393569192834684</v>
      </c>
      <c r="AR431">
        <v>0.96983197240421748</v>
      </c>
      <c r="AS431">
        <v>0.96586236440379725</v>
      </c>
      <c r="AT431">
        <v>0.96198346195554729</v>
      </c>
      <c r="AU431">
        <v>0.95816048223291173</v>
      </c>
    </row>
    <row r="432" spans="1:47" x14ac:dyDescent="0.2">
      <c r="A432">
        <v>426</v>
      </c>
      <c r="B432">
        <v>0.96797344395157192</v>
      </c>
      <c r="C432">
        <v>1.0064127813913271</v>
      </c>
      <c r="D432">
        <v>1.0265105717141518</v>
      </c>
      <c r="E432">
        <v>1.2236550245869324</v>
      </c>
      <c r="F432">
        <v>1.592414747374042</v>
      </c>
      <c r="G432">
        <v>1.4793872281313782</v>
      </c>
      <c r="H432">
        <v>1.3184017585691865</v>
      </c>
      <c r="I432">
        <v>1.1603740952224728</v>
      </c>
      <c r="J432">
        <v>1.061618938623611</v>
      </c>
      <c r="K432">
        <v>1.0799002748377615</v>
      </c>
      <c r="L432">
        <v>1.0662230458553072</v>
      </c>
      <c r="M432">
        <v>1.0684481847598488</v>
      </c>
      <c r="N432">
        <v>1.0965483581203361</v>
      </c>
      <c r="O432">
        <v>1.1162647630047107</v>
      </c>
      <c r="P432">
        <v>1.126844399327223</v>
      </c>
      <c r="Q432">
        <v>1.1098287224963412</v>
      </c>
      <c r="R432">
        <v>1.0967433156321322</v>
      </c>
      <c r="S432">
        <v>1.0823481843317657</v>
      </c>
      <c r="T432">
        <v>1.0771860904483201</v>
      </c>
      <c r="U432">
        <v>1.0690830289290987</v>
      </c>
      <c r="V432">
        <v>1.0600488173277189</v>
      </c>
      <c r="W432">
        <v>1.0534719342271777</v>
      </c>
      <c r="X432">
        <v>1.0471630638989822</v>
      </c>
      <c r="Y432">
        <v>1.040857034817833</v>
      </c>
      <c r="Z432">
        <v>1.0372784358328326</v>
      </c>
      <c r="AA432">
        <v>1.0335185876956898</v>
      </c>
      <c r="AB432">
        <v>1.0290819990359563</v>
      </c>
      <c r="AC432">
        <v>1.0288855841511597</v>
      </c>
      <c r="AD432">
        <v>1.028373390356885</v>
      </c>
      <c r="AE432">
        <v>1.0235003144882251</v>
      </c>
      <c r="AF432">
        <v>1.0183103340285662</v>
      </c>
      <c r="AG432">
        <v>1.0122757172218588</v>
      </c>
      <c r="AH432">
        <v>1.0068143957851938</v>
      </c>
      <c r="AI432">
        <v>1.0018940514134829</v>
      </c>
      <c r="AJ432">
        <v>0.99753676272996472</v>
      </c>
      <c r="AK432">
        <v>0.9934647572562465</v>
      </c>
      <c r="AL432">
        <v>0.98972432729635518</v>
      </c>
      <c r="AM432">
        <v>0.98615883298215745</v>
      </c>
      <c r="AN432">
        <v>0.98230738385238958</v>
      </c>
      <c r="AO432">
        <v>0.97814528916213739</v>
      </c>
      <c r="AP432">
        <v>0.97406754889421399</v>
      </c>
      <c r="AQ432">
        <v>0.96976599023270382</v>
      </c>
      <c r="AR432">
        <v>0.96562437248088839</v>
      </c>
      <c r="AS432">
        <v>0.96162183608974428</v>
      </c>
      <c r="AT432">
        <v>0.95771600108486232</v>
      </c>
      <c r="AU432">
        <v>0.9538741090373597</v>
      </c>
    </row>
    <row r="433" spans="1:47" x14ac:dyDescent="0.2">
      <c r="A433">
        <v>427</v>
      </c>
      <c r="B433">
        <v>0.73636680583562919</v>
      </c>
      <c r="C433">
        <v>0.7533215201686615</v>
      </c>
      <c r="D433">
        <v>0.76738106066229328</v>
      </c>
      <c r="E433">
        <v>0.92842276087587061</v>
      </c>
      <c r="F433">
        <v>1.3694219815714441</v>
      </c>
      <c r="G433">
        <v>1.2263147276703912</v>
      </c>
      <c r="H433">
        <v>1.0596164926810434</v>
      </c>
      <c r="I433">
        <v>0.90751884467200938</v>
      </c>
      <c r="J433">
        <v>0.80431662664061354</v>
      </c>
      <c r="K433">
        <v>0.82407899605891921</v>
      </c>
      <c r="L433">
        <v>0.8126652594300523</v>
      </c>
      <c r="M433">
        <v>0.81680636227170533</v>
      </c>
      <c r="N433">
        <v>0.84352851333604084</v>
      </c>
      <c r="O433">
        <v>0.86432598351312995</v>
      </c>
      <c r="P433">
        <v>0.87572957267813833</v>
      </c>
      <c r="Q433">
        <v>0.86037280096743096</v>
      </c>
      <c r="R433">
        <v>0.84966733203993861</v>
      </c>
      <c r="S433">
        <v>0.83512886785142559</v>
      </c>
      <c r="T433">
        <v>0.83296991001672771</v>
      </c>
      <c r="U433">
        <v>0.82535181501257759</v>
      </c>
      <c r="V433">
        <v>0.81885395919639115</v>
      </c>
      <c r="W433">
        <v>0.81428756130021085</v>
      </c>
      <c r="X433">
        <v>0.80855307366875184</v>
      </c>
      <c r="Y433">
        <v>0.8045908261908391</v>
      </c>
      <c r="Z433">
        <v>0.80153363167393965</v>
      </c>
      <c r="AA433">
        <v>0.80239777624285569</v>
      </c>
      <c r="AB433">
        <v>0.79980366936833258</v>
      </c>
      <c r="AC433">
        <v>0.80134716885029011</v>
      </c>
      <c r="AD433">
        <v>0.80238859971774823</v>
      </c>
      <c r="AE433">
        <v>0.79805507840365386</v>
      </c>
      <c r="AF433">
        <v>0.79410063287143284</v>
      </c>
      <c r="AG433">
        <v>0.78915205844021519</v>
      </c>
      <c r="AH433">
        <v>0.78481488338385053</v>
      </c>
      <c r="AI433">
        <v>0.78117892563444102</v>
      </c>
      <c r="AJ433">
        <v>0.77810270047925534</v>
      </c>
      <c r="AK433">
        <v>0.77547415627847271</v>
      </c>
      <c r="AL433">
        <v>0.77295514914964736</v>
      </c>
      <c r="AM433">
        <v>0.7705722963126117</v>
      </c>
      <c r="AN433">
        <v>0.76786943228161364</v>
      </c>
      <c r="AO433">
        <v>0.76482402249100256</v>
      </c>
      <c r="AP433">
        <v>0.76191295067888809</v>
      </c>
      <c r="AQ433">
        <v>0.7571812025556347</v>
      </c>
      <c r="AR433">
        <v>0.75259424706505029</v>
      </c>
      <c r="AS433">
        <v>0.74814153553659735</v>
      </c>
      <c r="AT433">
        <v>0.74375012465069401</v>
      </c>
      <c r="AU433">
        <v>0.739383100460135</v>
      </c>
    </row>
    <row r="434" spans="1:47" x14ac:dyDescent="0.2">
      <c r="A434">
        <v>428</v>
      </c>
      <c r="B434">
        <v>0.73636680583562919</v>
      </c>
      <c r="C434">
        <v>0.7533215201686615</v>
      </c>
      <c r="D434">
        <v>0.76738106066229328</v>
      </c>
      <c r="E434">
        <v>0.92842276087587061</v>
      </c>
      <c r="F434">
        <v>1.3694219815714441</v>
      </c>
      <c r="G434">
        <v>1.2263147276703912</v>
      </c>
      <c r="H434">
        <v>1.0596074738660832</v>
      </c>
      <c r="I434">
        <v>0.907448602107367</v>
      </c>
      <c r="J434">
        <v>0.80407910580706743</v>
      </c>
      <c r="K434">
        <v>0.8237909860828434</v>
      </c>
      <c r="L434">
        <v>0.81226840879195938</v>
      </c>
      <c r="M434">
        <v>0.81623118231009306</v>
      </c>
      <c r="N434">
        <v>0.84299309036228132</v>
      </c>
      <c r="O434">
        <v>0.8636016819910276</v>
      </c>
      <c r="P434">
        <v>0.87478238996891344</v>
      </c>
      <c r="Q434">
        <v>0.85916372029308197</v>
      </c>
      <c r="R434">
        <v>0.84818319790080188</v>
      </c>
      <c r="S434">
        <v>0.83331448302830025</v>
      </c>
      <c r="T434">
        <v>0.83082733481235282</v>
      </c>
      <c r="U434">
        <v>0.82277734938544045</v>
      </c>
      <c r="V434">
        <v>0.81591590609962272</v>
      </c>
      <c r="W434">
        <v>0.81099551654888613</v>
      </c>
      <c r="X434">
        <v>0.80487493960734136</v>
      </c>
      <c r="Y434">
        <v>0.80063978908616462</v>
      </c>
      <c r="Z434">
        <v>0.79725614939520062</v>
      </c>
      <c r="AA434">
        <v>0.79803291167035895</v>
      </c>
      <c r="AB434">
        <v>0.79527206568699493</v>
      </c>
      <c r="AC434">
        <v>0.79666910022440052</v>
      </c>
      <c r="AD434">
        <v>0.79757351675128163</v>
      </c>
      <c r="AE434">
        <v>0.79306020745076766</v>
      </c>
      <c r="AF434">
        <v>0.78898204518401438</v>
      </c>
      <c r="AG434">
        <v>0.78389972220263071</v>
      </c>
      <c r="AH434">
        <v>0.77943904939164554</v>
      </c>
      <c r="AI434">
        <v>0.77569412252422731</v>
      </c>
      <c r="AJ434">
        <v>0.77251584910777193</v>
      </c>
      <c r="AK434">
        <v>0.76979798600012195</v>
      </c>
      <c r="AL434">
        <v>0.76717934085619088</v>
      </c>
      <c r="AM434">
        <v>0.76470208639916282</v>
      </c>
      <c r="AN434">
        <v>0.76190415293548364</v>
      </c>
      <c r="AO434">
        <v>0.75876677285640559</v>
      </c>
      <c r="AP434">
        <v>0.75577693292606496</v>
      </c>
      <c r="AQ434">
        <v>0.75098705936247623</v>
      </c>
      <c r="AR434">
        <v>0.74635391226972458</v>
      </c>
      <c r="AS434">
        <v>0.74186104701242617</v>
      </c>
      <c r="AT434">
        <v>0.73743706949460763</v>
      </c>
      <c r="AU434">
        <v>0.73304828095797547</v>
      </c>
    </row>
    <row r="435" spans="1:47" x14ac:dyDescent="0.2">
      <c r="A435">
        <v>429</v>
      </c>
      <c r="B435">
        <v>0.73636680583562919</v>
      </c>
      <c r="C435">
        <v>0.7533215201686615</v>
      </c>
      <c r="D435">
        <v>0.76738106066229328</v>
      </c>
      <c r="E435">
        <v>0.92842276087587061</v>
      </c>
      <c r="F435">
        <v>1.3694219815714441</v>
      </c>
      <c r="G435">
        <v>1.2263147276703912</v>
      </c>
      <c r="H435">
        <v>1.0596789616143787</v>
      </c>
      <c r="I435">
        <v>0.90736784714633478</v>
      </c>
      <c r="J435">
        <v>0.80378063467122984</v>
      </c>
      <c r="K435">
        <v>0.82343893362344023</v>
      </c>
      <c r="L435">
        <v>0.81175134309859853</v>
      </c>
      <c r="M435">
        <v>0.81539697734352801</v>
      </c>
      <c r="N435">
        <v>0.84211035346986907</v>
      </c>
      <c r="O435">
        <v>0.86239372139436055</v>
      </c>
      <c r="P435">
        <v>0.87319351261788059</v>
      </c>
      <c r="Q435">
        <v>0.85711707045996177</v>
      </c>
      <c r="R435">
        <v>0.84563782267952048</v>
      </c>
      <c r="S435">
        <v>0.83024422276219811</v>
      </c>
      <c r="T435">
        <v>0.82714990659605869</v>
      </c>
      <c r="U435">
        <v>0.81840749166542159</v>
      </c>
      <c r="V435">
        <v>0.81088329350788346</v>
      </c>
      <c r="W435">
        <v>0.80533507577869956</v>
      </c>
      <c r="X435">
        <v>0.79861912618484365</v>
      </c>
      <c r="Y435">
        <v>0.79385922657001962</v>
      </c>
      <c r="Z435">
        <v>0.78997443945740953</v>
      </c>
      <c r="AA435">
        <v>0.79036304782976197</v>
      </c>
      <c r="AB435">
        <v>0.7873016157877748</v>
      </c>
      <c r="AC435">
        <v>0.78843506030898347</v>
      </c>
      <c r="AD435">
        <v>0.78910492926002229</v>
      </c>
      <c r="AE435">
        <v>0.78436839021100424</v>
      </c>
      <c r="AF435">
        <v>0.78009489137001142</v>
      </c>
      <c r="AG435">
        <v>0.77483622787362316</v>
      </c>
      <c r="AH435">
        <v>0.77020640283812469</v>
      </c>
      <c r="AI435">
        <v>0.76629989032695423</v>
      </c>
      <c r="AJ435">
        <v>0.76296669063222433</v>
      </c>
      <c r="AK435">
        <v>0.76010165727907875</v>
      </c>
      <c r="AL435">
        <v>0.75734170237942045</v>
      </c>
      <c r="AM435">
        <v>0.75472602746849182</v>
      </c>
      <c r="AN435">
        <v>0.75179935433534373</v>
      </c>
      <c r="AO435">
        <v>0.74854217030830661</v>
      </c>
      <c r="AP435">
        <v>0.74543504450056275</v>
      </c>
      <c r="AQ435">
        <v>0.74061709508667961</v>
      </c>
      <c r="AR435">
        <v>0.73596492681555803</v>
      </c>
      <c r="AS435">
        <v>0.73146497754378836</v>
      </c>
      <c r="AT435">
        <v>0.72704441032712108</v>
      </c>
      <c r="AU435">
        <v>0.72266771223773496</v>
      </c>
    </row>
    <row r="436" spans="1:47" x14ac:dyDescent="0.2">
      <c r="A436">
        <v>430</v>
      </c>
      <c r="B436">
        <v>0.73636680583562919</v>
      </c>
      <c r="C436">
        <v>0.7533215201686615</v>
      </c>
      <c r="D436">
        <v>0.76738106066229328</v>
      </c>
      <c r="E436">
        <v>0.92842276087587061</v>
      </c>
      <c r="F436">
        <v>1.3694219815714441</v>
      </c>
      <c r="G436">
        <v>1.2263147276703912</v>
      </c>
      <c r="H436">
        <v>1.0596163841939576</v>
      </c>
      <c r="I436">
        <v>0.90726000512324989</v>
      </c>
      <c r="J436">
        <v>0.80354448459678307</v>
      </c>
      <c r="K436">
        <v>0.82315190215682477</v>
      </c>
      <c r="L436">
        <v>0.81137768152854006</v>
      </c>
      <c r="M436">
        <v>0.81489139905301033</v>
      </c>
      <c r="N436">
        <v>0.84170325466675844</v>
      </c>
      <c r="O436">
        <v>0.86185906581811877</v>
      </c>
      <c r="P436">
        <v>0.87250624551689693</v>
      </c>
      <c r="Q436">
        <v>0.8562508515594649</v>
      </c>
      <c r="R436">
        <v>0.84458376005128799</v>
      </c>
      <c r="S436">
        <v>0.82895735514460955</v>
      </c>
      <c r="T436">
        <v>0.82563201781207451</v>
      </c>
      <c r="U436">
        <v>0.8165790900134704</v>
      </c>
      <c r="V436">
        <v>0.80878794355856265</v>
      </c>
      <c r="W436">
        <v>0.80297727727331913</v>
      </c>
      <c r="X436">
        <v>0.79597062483738767</v>
      </c>
      <c r="Y436">
        <v>0.79100381752533677</v>
      </c>
      <c r="Z436">
        <v>0.78686872782015982</v>
      </c>
      <c r="AA436">
        <v>0.78718419119327232</v>
      </c>
      <c r="AB436">
        <v>0.7839927052924891</v>
      </c>
      <c r="AC436">
        <v>0.7850100274668822</v>
      </c>
      <c r="AD436">
        <v>0.7855715197311488</v>
      </c>
      <c r="AE436">
        <v>0.78069219858491568</v>
      </c>
      <c r="AF436">
        <v>0.77632084585245775</v>
      </c>
      <c r="AG436">
        <v>0.77095212233725308</v>
      </c>
      <c r="AH436">
        <v>0.7662214828979107</v>
      </c>
      <c r="AI436">
        <v>0.76222768772619309</v>
      </c>
      <c r="AJ436">
        <v>0.75881021033352214</v>
      </c>
      <c r="AK436">
        <v>0.75587085252190789</v>
      </c>
      <c r="AL436">
        <v>0.75302798402882498</v>
      </c>
      <c r="AM436">
        <v>0.75033553944955289</v>
      </c>
      <c r="AN436">
        <v>0.74732784654596418</v>
      </c>
      <c r="AO436">
        <v>0.74399101862013506</v>
      </c>
      <c r="AP436">
        <v>0.74081906333444392</v>
      </c>
      <c r="AQ436">
        <v>0.73595461624371328</v>
      </c>
      <c r="AR436">
        <v>0.73126558925375684</v>
      </c>
      <c r="AS436">
        <v>0.72673393275352549</v>
      </c>
      <c r="AT436">
        <v>0.7222879836027899</v>
      </c>
      <c r="AU436">
        <v>0.71789469108371495</v>
      </c>
    </row>
    <row r="437" spans="1:47" x14ac:dyDescent="0.2">
      <c r="A437">
        <v>431</v>
      </c>
      <c r="B437">
        <v>0.73636680583562919</v>
      </c>
      <c r="C437">
        <v>0.7533215201686615</v>
      </c>
      <c r="D437">
        <v>0.76738106066229328</v>
      </c>
      <c r="E437">
        <v>0.92842276087587061</v>
      </c>
      <c r="F437">
        <v>1.3694219815714441</v>
      </c>
      <c r="G437">
        <v>1.2263147276703912</v>
      </c>
      <c r="H437">
        <v>1.0595876364535628</v>
      </c>
      <c r="I437">
        <v>0.90737498210951861</v>
      </c>
      <c r="J437">
        <v>0.80386386892148776</v>
      </c>
      <c r="K437">
        <v>0.82353353307376076</v>
      </c>
      <c r="L437">
        <v>0.81191863528267461</v>
      </c>
      <c r="M437">
        <v>0.81573298073734957</v>
      </c>
      <c r="N437">
        <v>0.84254626612591244</v>
      </c>
      <c r="O437">
        <v>0.86300358154300671</v>
      </c>
      <c r="P437">
        <v>0.87400679772637402</v>
      </c>
      <c r="Q437">
        <v>0.85817814442847218</v>
      </c>
      <c r="R437">
        <v>0.84697391449761406</v>
      </c>
      <c r="S437">
        <v>0.83184866306985616</v>
      </c>
      <c r="T437">
        <v>0.82909008320810307</v>
      </c>
      <c r="U437">
        <v>0.82070094048905817</v>
      </c>
      <c r="V437">
        <v>0.81353821045729979</v>
      </c>
      <c r="W437">
        <v>0.80832716444781261</v>
      </c>
      <c r="X437">
        <v>0.8019050406819701</v>
      </c>
      <c r="Y437">
        <v>0.79743689155436026</v>
      </c>
      <c r="Z437">
        <v>0.79379723286157389</v>
      </c>
      <c r="AA437">
        <v>0.79445680352919978</v>
      </c>
      <c r="AB437">
        <v>0.79155680035953679</v>
      </c>
      <c r="AC437">
        <v>0.79283114043461678</v>
      </c>
      <c r="AD437">
        <v>0.79362297882458943</v>
      </c>
      <c r="AE437">
        <v>0.78897727688122143</v>
      </c>
      <c r="AF437">
        <v>0.7847999824367784</v>
      </c>
      <c r="AG437">
        <v>0.77961630458482478</v>
      </c>
      <c r="AH437">
        <v>0.77506075085987336</v>
      </c>
      <c r="AI437">
        <v>0.77122977311837193</v>
      </c>
      <c r="AJ437">
        <v>0.76796966792190458</v>
      </c>
      <c r="AK437">
        <v>0.7651779737002592</v>
      </c>
      <c r="AL437">
        <v>0.76248083026101865</v>
      </c>
      <c r="AM437">
        <v>0.75992841900404928</v>
      </c>
      <c r="AN437">
        <v>0.7570562429170421</v>
      </c>
      <c r="AO437">
        <v>0.7538472506483167</v>
      </c>
      <c r="AP437">
        <v>0.7507935476432438</v>
      </c>
      <c r="AQ437">
        <v>0.74596764085429246</v>
      </c>
      <c r="AR437">
        <v>0.74130613349909635</v>
      </c>
      <c r="AS437">
        <v>0.7367901397681923</v>
      </c>
      <c r="AT437">
        <v>0.7323487913785881</v>
      </c>
      <c r="AU437">
        <v>0.72794969615703775</v>
      </c>
    </row>
    <row r="438" spans="1:47" x14ac:dyDescent="0.2">
      <c r="A438">
        <v>432</v>
      </c>
      <c r="B438">
        <v>0.73636680583562919</v>
      </c>
      <c r="C438">
        <v>0.7533215201686615</v>
      </c>
      <c r="D438">
        <v>0.76738106066229328</v>
      </c>
      <c r="E438">
        <v>0.92842276087587061</v>
      </c>
      <c r="F438">
        <v>1.3694219815714441</v>
      </c>
      <c r="G438">
        <v>1.2263147276703912</v>
      </c>
      <c r="H438">
        <v>1.0595697163805904</v>
      </c>
      <c r="I438">
        <v>0.90731321737521287</v>
      </c>
      <c r="J438">
        <v>0.80364515471781128</v>
      </c>
      <c r="K438">
        <v>0.82327131034199308</v>
      </c>
      <c r="L438">
        <v>0.81156355988580486</v>
      </c>
      <c r="M438">
        <v>0.81523476552835372</v>
      </c>
      <c r="N438">
        <v>0.84210815338666589</v>
      </c>
      <c r="O438">
        <v>0.86241796004844085</v>
      </c>
      <c r="P438">
        <v>0.87324733794920772</v>
      </c>
      <c r="Q438">
        <v>0.85721394076595581</v>
      </c>
      <c r="R438">
        <v>0.84579293432982006</v>
      </c>
      <c r="S438">
        <v>0.83040928257927293</v>
      </c>
      <c r="T438">
        <v>0.82738618573427447</v>
      </c>
      <c r="U438">
        <v>0.81865101063656276</v>
      </c>
      <c r="V438">
        <v>0.8111897355853589</v>
      </c>
      <c r="W438">
        <v>0.80568684773822252</v>
      </c>
      <c r="X438">
        <v>0.79894933598411244</v>
      </c>
      <c r="Y438">
        <v>0.794250187825427</v>
      </c>
      <c r="Z438">
        <v>0.79034039379202015</v>
      </c>
      <c r="AA438">
        <v>0.79091083448544974</v>
      </c>
      <c r="AB438">
        <v>0.78786842990803185</v>
      </c>
      <c r="AC438">
        <v>0.78901701778578326</v>
      </c>
      <c r="AD438">
        <v>0.78969152332160575</v>
      </c>
      <c r="AE438">
        <v>0.78489675148983984</v>
      </c>
      <c r="AF438">
        <v>0.78061351028171022</v>
      </c>
      <c r="AG438">
        <v>0.77531701408139897</v>
      </c>
      <c r="AH438">
        <v>0.77065628773506079</v>
      </c>
      <c r="AI438">
        <v>0.76673117161128945</v>
      </c>
      <c r="AJ438">
        <v>0.76338198111484323</v>
      </c>
      <c r="AK438">
        <v>0.7605109729427727</v>
      </c>
      <c r="AL438">
        <v>0.75772652817346642</v>
      </c>
      <c r="AM438">
        <v>0.75509065654059426</v>
      </c>
      <c r="AN438">
        <v>0.75213458994857796</v>
      </c>
      <c r="AO438">
        <v>0.74884404927525083</v>
      </c>
      <c r="AP438">
        <v>0.74571882206755935</v>
      </c>
      <c r="AQ438">
        <v>0.74084424313790243</v>
      </c>
      <c r="AR438">
        <v>0.73614368277855402</v>
      </c>
      <c r="AS438">
        <v>0.73159401138158164</v>
      </c>
      <c r="AT438">
        <v>0.72712545539816176</v>
      </c>
      <c r="AU438">
        <v>0.72270795009168309</v>
      </c>
    </row>
    <row r="439" spans="1:47" x14ac:dyDescent="0.2">
      <c r="A439">
        <v>433</v>
      </c>
      <c r="B439">
        <v>1.1240991415878212</v>
      </c>
      <c r="C439">
        <v>1.1776916228597776</v>
      </c>
      <c r="D439">
        <v>1.2040767712346701</v>
      </c>
      <c r="E439">
        <v>1.4244037227607587</v>
      </c>
      <c r="F439">
        <v>1.7454284869677983</v>
      </c>
      <c r="G439">
        <v>1.6510747825274177</v>
      </c>
      <c r="H439">
        <v>1.4980369846554078</v>
      </c>
      <c r="I439">
        <v>1.3381242140040381</v>
      </c>
      <c r="J439">
        <v>1.2454188683129084</v>
      </c>
      <c r="K439">
        <v>1.2630281840738398</v>
      </c>
      <c r="L439">
        <v>1.249250328213096</v>
      </c>
      <c r="M439">
        <v>1.2515498528352071</v>
      </c>
      <c r="N439">
        <v>1.2739706121352812</v>
      </c>
      <c r="O439">
        <v>1.2935994850014449</v>
      </c>
      <c r="P439">
        <v>1.303743146551489</v>
      </c>
      <c r="Q439">
        <v>1.2858039944767132</v>
      </c>
      <c r="R439">
        <v>1.2710298860028006</v>
      </c>
      <c r="S439">
        <v>1.2567949920966364</v>
      </c>
      <c r="T439">
        <v>1.2497502510661693</v>
      </c>
      <c r="U439">
        <v>1.2418236944269241</v>
      </c>
      <c r="V439">
        <v>1.2314638086649201</v>
      </c>
      <c r="W439">
        <v>1.2240267964776794</v>
      </c>
      <c r="X439">
        <v>1.218089243565226</v>
      </c>
      <c r="Y439">
        <v>1.2107547352954584</v>
      </c>
      <c r="Z439">
        <v>1.2076659189231729</v>
      </c>
      <c r="AA439">
        <v>1.2010131076827064</v>
      </c>
      <c r="AB439">
        <v>1.1957908285816528</v>
      </c>
      <c r="AC439">
        <v>1.1948451842315584</v>
      </c>
      <c r="AD439">
        <v>1.1937038139951299</v>
      </c>
      <c r="AE439">
        <v>1.1890206917941717</v>
      </c>
      <c r="AF439">
        <v>1.1833986524505413</v>
      </c>
      <c r="AG439">
        <v>1.1770683359441099</v>
      </c>
      <c r="AH439">
        <v>1.1712694364075282</v>
      </c>
      <c r="AI439">
        <v>1.1658741189358963</v>
      </c>
      <c r="AJ439">
        <v>1.1610384278765604</v>
      </c>
      <c r="AK439">
        <v>1.156353515497448</v>
      </c>
      <c r="AL439">
        <v>1.1521891135071241</v>
      </c>
      <c r="AM439">
        <v>1.1482206353136131</v>
      </c>
      <c r="AN439">
        <v>1.1439966071159005</v>
      </c>
      <c r="AO439">
        <v>1.1394755557803435</v>
      </c>
      <c r="AP439">
        <v>1.1349633057421158</v>
      </c>
      <c r="AQ439">
        <v>1.1311271632312607</v>
      </c>
      <c r="AR439">
        <v>1.1273947775563113</v>
      </c>
      <c r="AS439">
        <v>1.1237434102172499</v>
      </c>
      <c r="AT439">
        <v>1.1201399010510353</v>
      </c>
      <c r="AU439">
        <v>1.1165420826649652</v>
      </c>
    </row>
    <row r="440" spans="1:47" x14ac:dyDescent="0.2">
      <c r="A440">
        <v>434</v>
      </c>
      <c r="B440">
        <v>1.1240991415878212</v>
      </c>
      <c r="C440">
        <v>1.1776916228597776</v>
      </c>
      <c r="D440">
        <v>1.2040767712346701</v>
      </c>
      <c r="E440">
        <v>1.4244037227607587</v>
      </c>
      <c r="F440">
        <v>1.7454284869677983</v>
      </c>
      <c r="G440">
        <v>1.6510747825274177</v>
      </c>
      <c r="H440">
        <v>1.4965343051393261</v>
      </c>
      <c r="I440">
        <v>1.3364673610012017</v>
      </c>
      <c r="J440">
        <v>1.2434946763246288</v>
      </c>
      <c r="K440">
        <v>1.2609065745527133</v>
      </c>
      <c r="L440">
        <v>1.2468989251098459</v>
      </c>
      <c r="M440">
        <v>1.249119596472537</v>
      </c>
      <c r="N440">
        <v>1.2728635607183858</v>
      </c>
      <c r="O440">
        <v>1.2924616197197487</v>
      </c>
      <c r="P440">
        <v>1.3025924057520171</v>
      </c>
      <c r="Q440">
        <v>1.284637003004669</v>
      </c>
      <c r="R440">
        <v>1.2698576315432479</v>
      </c>
      <c r="S440">
        <v>1.2556165473112892</v>
      </c>
      <c r="T440">
        <v>1.248544480466693</v>
      </c>
      <c r="U440">
        <v>1.2405724533347326</v>
      </c>
      <c r="V440">
        <v>1.230165385947056</v>
      </c>
      <c r="W440">
        <v>1.2226728325949585</v>
      </c>
      <c r="X440">
        <v>1.2166763247571202</v>
      </c>
      <c r="Y440">
        <v>1.2092796954617189</v>
      </c>
      <c r="Z440">
        <v>1.2061083286244305</v>
      </c>
      <c r="AA440">
        <v>1.1994216132902584</v>
      </c>
      <c r="AB440">
        <v>1.1941504469259334</v>
      </c>
      <c r="AC440">
        <v>1.1931717171121674</v>
      </c>
      <c r="AD440">
        <v>1.1919942225936193</v>
      </c>
      <c r="AE440">
        <v>1.1872560045058838</v>
      </c>
      <c r="AF440">
        <v>1.1815977754901266</v>
      </c>
      <c r="AG440">
        <v>1.1752186418074</v>
      </c>
      <c r="AH440">
        <v>1.169380884619045</v>
      </c>
      <c r="AI440">
        <v>1.1639520345544088</v>
      </c>
      <c r="AJ440">
        <v>1.1590676304532121</v>
      </c>
      <c r="AK440">
        <v>1.1543516065809736</v>
      </c>
      <c r="AL440">
        <v>1.1501369952495566</v>
      </c>
      <c r="AM440">
        <v>1.1461315267972336</v>
      </c>
      <c r="AN440">
        <v>1.1418726291660548</v>
      </c>
      <c r="AO440">
        <v>1.137299845179863</v>
      </c>
      <c r="AP440">
        <v>1.132754470516518</v>
      </c>
      <c r="AQ440">
        <v>1.1289023153476214</v>
      </c>
      <c r="AR440">
        <v>1.1251569076206684</v>
      </c>
      <c r="AS440">
        <v>1.1214939604149232</v>
      </c>
      <c r="AT440">
        <v>1.1178807328983582</v>
      </c>
      <c r="AU440">
        <v>1.1142759300051563</v>
      </c>
    </row>
    <row r="441" spans="1:47" x14ac:dyDescent="0.2">
      <c r="A441">
        <v>435</v>
      </c>
      <c r="B441">
        <v>1.1240991415878212</v>
      </c>
      <c r="C441">
        <v>1.1776916228597776</v>
      </c>
      <c r="D441">
        <v>1.2040767712346701</v>
      </c>
      <c r="E441">
        <v>1.4244037227607587</v>
      </c>
      <c r="F441">
        <v>1.7454284869677983</v>
      </c>
      <c r="G441">
        <v>1.6510747825274177</v>
      </c>
      <c r="H441">
        <v>1.4983457580384105</v>
      </c>
      <c r="I441">
        <v>1.3379620747326995</v>
      </c>
      <c r="J441">
        <v>1.2443217106769611</v>
      </c>
      <c r="K441">
        <v>1.2616681835242172</v>
      </c>
      <c r="L441">
        <v>1.2473678958845698</v>
      </c>
      <c r="M441">
        <v>1.2490834903736259</v>
      </c>
      <c r="N441">
        <v>1.2719528670431481</v>
      </c>
      <c r="O441">
        <v>1.2913065296900068</v>
      </c>
      <c r="P441">
        <v>1.301249027729503</v>
      </c>
      <c r="Q441">
        <v>1.283148029248959</v>
      </c>
      <c r="R441">
        <v>1.2682721286557641</v>
      </c>
      <c r="S441">
        <v>1.2539478389903163</v>
      </c>
      <c r="T441">
        <v>1.2467266350254027</v>
      </c>
      <c r="U441">
        <v>1.2385172606325363</v>
      </c>
      <c r="V441">
        <v>1.2278511791734417</v>
      </c>
      <c r="W441">
        <v>1.2200692885812874</v>
      </c>
      <c r="X441">
        <v>1.2137367543722013</v>
      </c>
      <c r="Y441">
        <v>1.2059983803786314</v>
      </c>
      <c r="Z441">
        <v>1.2024800682188284</v>
      </c>
      <c r="AA441">
        <v>1.195435120669456</v>
      </c>
      <c r="AB441">
        <v>1.1899051187242662</v>
      </c>
      <c r="AC441">
        <v>1.1886645052985914</v>
      </c>
      <c r="AD441">
        <v>1.1872397592095969</v>
      </c>
      <c r="AE441">
        <v>1.1822730386304419</v>
      </c>
      <c r="AF441">
        <v>1.1763837248205071</v>
      </c>
      <c r="AG441">
        <v>1.169787795152746</v>
      </c>
      <c r="AH441">
        <v>1.1637250076423631</v>
      </c>
      <c r="AI441">
        <v>1.1580685703228855</v>
      </c>
      <c r="AJ441">
        <v>1.152971376088223</v>
      </c>
      <c r="AK441">
        <v>1.1480282465955394</v>
      </c>
      <c r="AL441">
        <v>1.1436011066259457</v>
      </c>
      <c r="AM441">
        <v>1.1393698700869894</v>
      </c>
      <c r="AN441">
        <v>1.134882504200516</v>
      </c>
      <c r="AO441">
        <v>1.1300985362805507</v>
      </c>
      <c r="AP441">
        <v>1.1253267757378138</v>
      </c>
      <c r="AQ441">
        <v>1.1214232219448457</v>
      </c>
      <c r="AR441">
        <v>1.1176352946244519</v>
      </c>
      <c r="AS441">
        <v>1.1139391023702192</v>
      </c>
      <c r="AT441">
        <v>1.1103014947753909</v>
      </c>
      <c r="AU441">
        <v>1.1066809069285009</v>
      </c>
    </row>
    <row r="442" spans="1:47" x14ac:dyDescent="0.2">
      <c r="A442">
        <v>436</v>
      </c>
      <c r="B442">
        <v>1.1240991415878212</v>
      </c>
      <c r="C442">
        <v>1.1776916228597776</v>
      </c>
      <c r="D442">
        <v>1.2040767712346701</v>
      </c>
      <c r="E442">
        <v>1.4244037227607587</v>
      </c>
      <c r="F442">
        <v>1.7454284869677983</v>
      </c>
      <c r="G442">
        <v>1.6510747825274177</v>
      </c>
      <c r="H442">
        <v>1.4983063777967878</v>
      </c>
      <c r="I442">
        <v>1.3378916721640848</v>
      </c>
      <c r="J442">
        <v>1.2441924404556961</v>
      </c>
      <c r="K442">
        <v>1.2615051700068409</v>
      </c>
      <c r="L442">
        <v>1.2471534578153332</v>
      </c>
      <c r="M442">
        <v>1.2488201646366721</v>
      </c>
      <c r="N442">
        <v>1.2717800620279796</v>
      </c>
      <c r="O442">
        <v>1.2911072409098656</v>
      </c>
      <c r="P442">
        <v>1.3010273720838088</v>
      </c>
      <c r="Q442">
        <v>1.282905508139391</v>
      </c>
      <c r="R442">
        <v>1.2680128958420989</v>
      </c>
      <c r="S442">
        <v>1.2536685959031746</v>
      </c>
      <c r="T442">
        <v>1.246424821303028</v>
      </c>
      <c r="U442">
        <v>1.2381788402444192</v>
      </c>
      <c r="V442">
        <v>1.2274769327618902</v>
      </c>
      <c r="W442">
        <v>1.2196536708829191</v>
      </c>
      <c r="X442">
        <v>1.2132699097595063</v>
      </c>
      <c r="Y442">
        <v>1.2054825552509034</v>
      </c>
      <c r="Z442">
        <v>1.2019039212098965</v>
      </c>
      <c r="AA442">
        <v>1.1948147095083792</v>
      </c>
      <c r="AB442">
        <v>1.1892509111356611</v>
      </c>
      <c r="AC442">
        <v>1.1879771659574809</v>
      </c>
      <c r="AD442">
        <v>1.1865192141726786</v>
      </c>
      <c r="AE442">
        <v>1.1815139216597408</v>
      </c>
      <c r="AF442">
        <v>1.1755911246917594</v>
      </c>
      <c r="AG442">
        <v>1.1689598007107229</v>
      </c>
      <c r="AH442">
        <v>1.1628617201422375</v>
      </c>
      <c r="AI442">
        <v>1.1571706135277442</v>
      </c>
      <c r="AJ442">
        <v>1.1520385796983563</v>
      </c>
      <c r="AK442">
        <v>1.1470611693404844</v>
      </c>
      <c r="AL442">
        <v>1.142597500067285</v>
      </c>
      <c r="AM442">
        <v>1.1383294067554601</v>
      </c>
      <c r="AN442">
        <v>1.133803987144574</v>
      </c>
      <c r="AO442">
        <v>1.1289812443220026</v>
      </c>
      <c r="AP442">
        <v>1.1241713813925485</v>
      </c>
      <c r="AQ442">
        <v>1.1202558282663455</v>
      </c>
      <c r="AR442">
        <v>1.1164580038120255</v>
      </c>
      <c r="AS442">
        <v>1.1127531146528242</v>
      </c>
      <c r="AT442">
        <v>1.1091082512102353</v>
      </c>
      <c r="AU442">
        <v>1.105482362420392</v>
      </c>
    </row>
    <row r="443" spans="1:47" x14ac:dyDescent="0.2">
      <c r="A443">
        <v>437</v>
      </c>
      <c r="B443">
        <v>1.1240991415878212</v>
      </c>
      <c r="C443">
        <v>1.1776916228597776</v>
      </c>
      <c r="D443">
        <v>1.2040767712346701</v>
      </c>
      <c r="E443">
        <v>1.4244037227607587</v>
      </c>
      <c r="F443">
        <v>1.7454284869677983</v>
      </c>
      <c r="G443">
        <v>1.6510747825274177</v>
      </c>
      <c r="H443">
        <v>1.4944519272888883</v>
      </c>
      <c r="I443">
        <v>1.3340094774705971</v>
      </c>
      <c r="J443">
        <v>1.2403401176138642</v>
      </c>
      <c r="K443">
        <v>1.2572112474131207</v>
      </c>
      <c r="L443">
        <v>1.2425549174520978</v>
      </c>
      <c r="M443">
        <v>1.2443562329669389</v>
      </c>
      <c r="N443">
        <v>1.2705966838272973</v>
      </c>
      <c r="O443">
        <v>1.2900685391327305</v>
      </c>
      <c r="P443">
        <v>1.3001270171230468</v>
      </c>
      <c r="Q443">
        <v>1.2821158590136501</v>
      </c>
      <c r="R443">
        <v>1.267313964987232</v>
      </c>
      <c r="S443">
        <v>1.2530262536859555</v>
      </c>
      <c r="T443">
        <v>1.2458703607694059</v>
      </c>
      <c r="U443">
        <v>1.237754874754659</v>
      </c>
      <c r="V443">
        <v>1.2272294397063783</v>
      </c>
      <c r="W443">
        <v>1.2196008707436343</v>
      </c>
      <c r="X443">
        <v>1.2134191066923103</v>
      </c>
      <c r="Y443">
        <v>1.2058716744040421</v>
      </c>
      <c r="Z443">
        <v>1.2025129487879882</v>
      </c>
      <c r="AA443">
        <v>1.1956992283552981</v>
      </c>
      <c r="AB443">
        <v>1.1903050624900635</v>
      </c>
      <c r="AC443">
        <v>1.189191687311153</v>
      </c>
      <c r="AD443">
        <v>1.1878831742247713</v>
      </c>
      <c r="AE443">
        <v>1.1830040708791918</v>
      </c>
      <c r="AF443">
        <v>1.1772145862672521</v>
      </c>
      <c r="AG443">
        <v>1.1707066910683861</v>
      </c>
      <c r="AH443">
        <v>1.1647318355514678</v>
      </c>
      <c r="AI443">
        <v>1.1591652529359149</v>
      </c>
      <c r="AJ443">
        <v>1.1541585883088847</v>
      </c>
      <c r="AK443">
        <v>1.1493075092558855</v>
      </c>
      <c r="AL443">
        <v>1.1449675020208054</v>
      </c>
      <c r="AM443">
        <v>1.1408234016970513</v>
      </c>
      <c r="AN443">
        <v>1.1364202968289916</v>
      </c>
      <c r="AO443">
        <v>1.1317189811435036</v>
      </c>
      <c r="AP443">
        <v>1.1270314337682519</v>
      </c>
      <c r="AQ443">
        <v>1.1231431510621301</v>
      </c>
      <c r="AR443">
        <v>1.1193675363384621</v>
      </c>
      <c r="AS443">
        <v>1.1156780821450143</v>
      </c>
      <c r="AT443">
        <v>1.1120425960341924</v>
      </c>
      <c r="AU443">
        <v>1.1084211767955756</v>
      </c>
    </row>
    <row r="444" spans="1:47" x14ac:dyDescent="0.2">
      <c r="A444">
        <v>438</v>
      </c>
      <c r="B444">
        <v>1.1240991415878212</v>
      </c>
      <c r="C444">
        <v>1.1776916228597776</v>
      </c>
      <c r="D444">
        <v>1.2040767712346701</v>
      </c>
      <c r="E444">
        <v>1.4244037227607587</v>
      </c>
      <c r="F444">
        <v>1.7454284869677983</v>
      </c>
      <c r="G444">
        <v>1.6510747825274177</v>
      </c>
      <c r="H444">
        <v>1.4943834395929094</v>
      </c>
      <c r="I444">
        <v>1.3338316031453787</v>
      </c>
      <c r="J444">
        <v>1.2398151765709038</v>
      </c>
      <c r="K444">
        <v>1.2565598819032235</v>
      </c>
      <c r="L444">
        <v>1.241696212551338</v>
      </c>
      <c r="M444">
        <v>1.2432938324789891</v>
      </c>
      <c r="N444">
        <v>1.2698769376088295</v>
      </c>
      <c r="O444">
        <v>1.2892488928017805</v>
      </c>
      <c r="P444">
        <v>1.2992296053601557</v>
      </c>
      <c r="Q444">
        <v>1.2811548566036857</v>
      </c>
      <c r="R444">
        <v>1.26631104118011</v>
      </c>
      <c r="S444">
        <v>1.2519719706335823</v>
      </c>
      <c r="T444">
        <v>1.2447484513084865</v>
      </c>
      <c r="U444">
        <v>1.2365121160431192</v>
      </c>
      <c r="V444">
        <v>1.2258710366008139</v>
      </c>
      <c r="W444">
        <v>1.2181093502864861</v>
      </c>
      <c r="X444">
        <v>1.2117628589870899</v>
      </c>
      <c r="Y444">
        <v>1.2040622695398466</v>
      </c>
      <c r="Z444">
        <v>1.2005163943062904</v>
      </c>
      <c r="AA444">
        <v>1.1935744530691352</v>
      </c>
      <c r="AB444">
        <v>1.1880673053119588</v>
      </c>
      <c r="AC444">
        <v>1.1868438708031808</v>
      </c>
      <c r="AD444">
        <v>1.1854258061140914</v>
      </c>
      <c r="AE444">
        <v>1.1804201918848656</v>
      </c>
      <c r="AF444">
        <v>1.1745215317172986</v>
      </c>
      <c r="AG444">
        <v>1.1678990346936493</v>
      </c>
      <c r="AH444">
        <v>1.1618103672902031</v>
      </c>
      <c r="AI444">
        <v>1.156132493935965</v>
      </c>
      <c r="AJ444">
        <v>1.1510144636669113</v>
      </c>
      <c r="AK444">
        <v>1.1460544528386949</v>
      </c>
      <c r="AL444">
        <v>1.141598911075359</v>
      </c>
      <c r="AM444">
        <v>1.1373388578195849</v>
      </c>
      <c r="AN444">
        <v>1.1328167673812182</v>
      </c>
      <c r="AO444">
        <v>1.1279949847202981</v>
      </c>
      <c r="AP444">
        <v>1.1231899474618399</v>
      </c>
      <c r="AQ444">
        <v>1.1192619263525785</v>
      </c>
      <c r="AR444">
        <v>1.1154531136814816</v>
      </c>
      <c r="AS444">
        <v>1.1117342787154911</v>
      </c>
      <c r="AT444">
        <v>1.108073993328929</v>
      </c>
      <c r="AU444">
        <v>1.1044339925389381</v>
      </c>
    </row>
    <row r="445" spans="1:47" x14ac:dyDescent="0.2">
      <c r="A445">
        <v>439</v>
      </c>
      <c r="B445">
        <v>0.9904967348299476</v>
      </c>
      <c r="C445">
        <v>1.0313831306659778</v>
      </c>
      <c r="D445">
        <v>1.0543214654141149</v>
      </c>
      <c r="E445">
        <v>1.2527586652506315</v>
      </c>
      <c r="F445">
        <v>1.6161915055935785</v>
      </c>
      <c r="G445">
        <v>1.5033345839365408</v>
      </c>
      <c r="H445">
        <v>1.346695367171824</v>
      </c>
      <c r="I445">
        <v>1.1898227520163085</v>
      </c>
      <c r="J445">
        <v>1.0935936136577986</v>
      </c>
      <c r="K445">
        <v>1.1112007870743332</v>
      </c>
      <c r="L445">
        <v>1.0982778240288573</v>
      </c>
      <c r="M445">
        <v>1.1013936041018797</v>
      </c>
      <c r="N445">
        <v>1.1210693507749216</v>
      </c>
      <c r="O445">
        <v>1.1407785207788037</v>
      </c>
      <c r="P445">
        <v>1.1505136069549273</v>
      </c>
      <c r="Q445">
        <v>1.1326599227783123</v>
      </c>
      <c r="R445">
        <v>1.1183638902202973</v>
      </c>
      <c r="S445">
        <v>1.1028503511219534</v>
      </c>
      <c r="T445">
        <v>1.096617129517649</v>
      </c>
      <c r="U445">
        <v>1.0877069821945247</v>
      </c>
      <c r="V445">
        <v>1.077829014082937</v>
      </c>
      <c r="W445">
        <v>1.0706406789675946</v>
      </c>
      <c r="X445">
        <v>1.0640211686308292</v>
      </c>
      <c r="Y445">
        <v>1.0574101071792739</v>
      </c>
      <c r="Z445">
        <v>1.0537946189101155</v>
      </c>
      <c r="AA445">
        <v>1.0497062823893315</v>
      </c>
      <c r="AB445">
        <v>1.0451274277431455</v>
      </c>
      <c r="AC445">
        <v>1.0448140738684426</v>
      </c>
      <c r="AD445">
        <v>1.044189728064824</v>
      </c>
      <c r="AE445">
        <v>1.0393331901821974</v>
      </c>
      <c r="AF445">
        <v>1.0340573087250038</v>
      </c>
      <c r="AG445">
        <v>1.0280056618754037</v>
      </c>
      <c r="AH445">
        <v>1.0225228744440982</v>
      </c>
      <c r="AI445">
        <v>1.0175563354988051</v>
      </c>
      <c r="AJ445">
        <v>1.0131756714633069</v>
      </c>
      <c r="AK445">
        <v>1.0090578368950744</v>
      </c>
      <c r="AL445">
        <v>1.0053194970127612</v>
      </c>
      <c r="AM445">
        <v>1.0017642759233099</v>
      </c>
      <c r="AN445">
        <v>0.99790401254193906</v>
      </c>
      <c r="AO445">
        <v>0.99375994885413022</v>
      </c>
      <c r="AP445">
        <v>0.98966858526468027</v>
      </c>
      <c r="AQ445">
        <v>0.9854503360521516</v>
      </c>
      <c r="AR445">
        <v>0.98133978834260538</v>
      </c>
      <c r="AS445">
        <v>0.97731690709961971</v>
      </c>
      <c r="AT445">
        <v>0.97332924419596956</v>
      </c>
      <c r="AU445">
        <v>0.96933482144299066</v>
      </c>
    </row>
    <row r="446" spans="1:47" x14ac:dyDescent="0.2">
      <c r="A446">
        <v>440</v>
      </c>
      <c r="B446">
        <v>0.9904967348299476</v>
      </c>
      <c r="C446">
        <v>1.0313831306659778</v>
      </c>
      <c r="D446">
        <v>1.0543214654141149</v>
      </c>
      <c r="E446">
        <v>1.2527586652506315</v>
      </c>
      <c r="F446">
        <v>1.6161915055935785</v>
      </c>
      <c r="G446">
        <v>1.5033345839365408</v>
      </c>
      <c r="H446">
        <v>1.3440364190841159</v>
      </c>
      <c r="I446">
        <v>1.1867742703498827</v>
      </c>
      <c r="J446">
        <v>1.0897644757299951</v>
      </c>
      <c r="K446">
        <v>1.1067156910746405</v>
      </c>
      <c r="L446">
        <v>1.0930447724084569</v>
      </c>
      <c r="M446">
        <v>1.0957481778213785</v>
      </c>
      <c r="N446">
        <v>1.1183639010538418</v>
      </c>
      <c r="O446">
        <v>1.1379113949508211</v>
      </c>
      <c r="P446">
        <v>1.1475700695007616</v>
      </c>
      <c r="Q446">
        <v>1.1296569637575389</v>
      </c>
      <c r="R446">
        <v>1.115321026679184</v>
      </c>
      <c r="S446">
        <v>1.0997387636801381</v>
      </c>
      <c r="T446">
        <v>1.0934050937606914</v>
      </c>
      <c r="U446">
        <v>1.0843279276281552</v>
      </c>
      <c r="V446">
        <v>1.0743382786755156</v>
      </c>
      <c r="W446">
        <v>1.066982573450133</v>
      </c>
      <c r="X446">
        <v>1.0601575916688739</v>
      </c>
      <c r="Y446">
        <v>1.0533722919671193</v>
      </c>
      <c r="Z446">
        <v>1.0495412728389328</v>
      </c>
      <c r="AA446">
        <v>1.045386509655768</v>
      </c>
      <c r="AB446">
        <v>1.0406735465516441</v>
      </c>
      <c r="AC446">
        <v>1.0402198640137093</v>
      </c>
      <c r="AD446">
        <v>1.0394880369937824</v>
      </c>
      <c r="AE446">
        <v>1.0344603567352049</v>
      </c>
      <c r="AF446">
        <v>1.0290767504999863</v>
      </c>
      <c r="AG446">
        <v>1.0228681212437114</v>
      </c>
      <c r="AH446">
        <v>1.0172498623879098</v>
      </c>
      <c r="AI446">
        <v>1.012171268258931</v>
      </c>
      <c r="AJ446">
        <v>1.007664456225934</v>
      </c>
      <c r="AK446">
        <v>1.0034395767414417</v>
      </c>
      <c r="AL446">
        <v>0.99957332396565235</v>
      </c>
      <c r="AM446">
        <v>0.9958896279133358</v>
      </c>
      <c r="AN446">
        <v>0.99192511989088927</v>
      </c>
      <c r="AO446">
        <v>0.98763768125193163</v>
      </c>
      <c r="AP446">
        <v>0.98342975854992287</v>
      </c>
      <c r="AQ446">
        <v>0.9791595434268302</v>
      </c>
      <c r="AR446">
        <v>0.97500573201546903</v>
      </c>
      <c r="AS446">
        <v>0.97094314576657137</v>
      </c>
      <c r="AT446">
        <v>0.96692049881718356</v>
      </c>
      <c r="AU446">
        <v>0.96289863444321111</v>
      </c>
    </row>
    <row r="447" spans="1:47" x14ac:dyDescent="0.2">
      <c r="A447">
        <v>441</v>
      </c>
      <c r="B447">
        <v>0.9904967348299476</v>
      </c>
      <c r="C447">
        <v>1.0313831306659778</v>
      </c>
      <c r="D447">
        <v>1.0543214654141149</v>
      </c>
      <c r="E447">
        <v>1.2527586652506315</v>
      </c>
      <c r="F447">
        <v>1.6161915055935785</v>
      </c>
      <c r="G447">
        <v>1.5033345839365408</v>
      </c>
      <c r="H447">
        <v>1.3479520183598934</v>
      </c>
      <c r="I447">
        <v>1.1905056948816435</v>
      </c>
      <c r="J447">
        <v>1.0932246120597562</v>
      </c>
      <c r="K447">
        <v>1.1105612465056263</v>
      </c>
      <c r="L447">
        <v>1.0970256074955556</v>
      </c>
      <c r="M447">
        <v>1.0993464289664603</v>
      </c>
      <c r="N447">
        <v>1.1189005825111131</v>
      </c>
      <c r="O447">
        <v>1.1382217314593532</v>
      </c>
      <c r="P447">
        <v>1.1477218373518387</v>
      </c>
      <c r="Q447">
        <v>1.1296688570756364</v>
      </c>
      <c r="R447">
        <v>1.1152240556964128</v>
      </c>
      <c r="S447">
        <v>1.0995974344037887</v>
      </c>
      <c r="T447">
        <v>1.0931344225397188</v>
      </c>
      <c r="U447">
        <v>1.083900107221466</v>
      </c>
      <c r="V447">
        <v>1.0736528970351873</v>
      </c>
      <c r="W447">
        <v>1.0660364919456633</v>
      </c>
      <c r="X447">
        <v>1.0589346324395901</v>
      </c>
      <c r="Y447">
        <v>1.0518464971183352</v>
      </c>
      <c r="Z447">
        <v>1.0477126929178584</v>
      </c>
      <c r="AA447">
        <v>1.0431867509166584</v>
      </c>
      <c r="AB447">
        <v>1.0382316225109662</v>
      </c>
      <c r="AC447">
        <v>1.0375850345776889</v>
      </c>
      <c r="AD447">
        <v>1.0366418979300487</v>
      </c>
      <c r="AE447">
        <v>1.0314301419070917</v>
      </c>
      <c r="AF447">
        <v>1.0258892810969584</v>
      </c>
      <c r="AG447">
        <v>1.0195192967339108</v>
      </c>
      <c r="AH447">
        <v>1.0137356075570025</v>
      </c>
      <c r="AI447">
        <v>1.0085073044223141</v>
      </c>
      <c r="AJ447">
        <v>1.0038265191494928</v>
      </c>
      <c r="AK447">
        <v>0.99944124790775024</v>
      </c>
      <c r="AL447">
        <v>0.9954292133716911</v>
      </c>
      <c r="AM447">
        <v>0.99157289868143528</v>
      </c>
      <c r="AN447">
        <v>0.98745014404843146</v>
      </c>
      <c r="AO447">
        <v>0.98303281017397048</v>
      </c>
      <c r="AP447">
        <v>0.97865610629905975</v>
      </c>
      <c r="AQ447">
        <v>0.97436132306121148</v>
      </c>
      <c r="AR447">
        <v>0.97018755650462341</v>
      </c>
      <c r="AS447">
        <v>0.96611349354450993</v>
      </c>
      <c r="AT447">
        <v>0.96208636347792253</v>
      </c>
      <c r="AU447">
        <v>0.9580646902184029</v>
      </c>
    </row>
    <row r="448" spans="1:47" x14ac:dyDescent="0.2">
      <c r="A448">
        <v>442</v>
      </c>
      <c r="B448">
        <v>0.9904967348299476</v>
      </c>
      <c r="C448">
        <v>1.0313831306659778</v>
      </c>
      <c r="D448">
        <v>1.0543214654141149</v>
      </c>
      <c r="E448">
        <v>1.2527586652506315</v>
      </c>
      <c r="F448">
        <v>1.6161915055935785</v>
      </c>
      <c r="G448">
        <v>1.5033345839365408</v>
      </c>
      <c r="H448">
        <v>1.3479432175684622</v>
      </c>
      <c r="I448">
        <v>1.1904097197459251</v>
      </c>
      <c r="J448">
        <v>1.0929310852736236</v>
      </c>
      <c r="K448">
        <v>1.1101997054635195</v>
      </c>
      <c r="L448">
        <v>1.096545246886532</v>
      </c>
      <c r="M448">
        <v>1.0987268945969104</v>
      </c>
      <c r="N448">
        <v>1.118413942345196</v>
      </c>
      <c r="O448">
        <v>1.1376596240826506</v>
      </c>
      <c r="P448">
        <v>1.147099184586265</v>
      </c>
      <c r="Q448">
        <v>1.1289960436273216</v>
      </c>
      <c r="R448">
        <v>1.1145180954299367</v>
      </c>
      <c r="S448">
        <v>1.0988480223009323</v>
      </c>
      <c r="T448">
        <v>1.0923350412849895</v>
      </c>
      <c r="U448">
        <v>1.0830071161695656</v>
      </c>
      <c r="V448">
        <v>1.0726727161146505</v>
      </c>
      <c r="W448">
        <v>1.0649537326219729</v>
      </c>
      <c r="X448">
        <v>1.0577205094347957</v>
      </c>
      <c r="Y448">
        <v>1.0505135048534708</v>
      </c>
      <c r="Z448">
        <v>1.0462286183788883</v>
      </c>
      <c r="AA448">
        <v>1.0416095677408048</v>
      </c>
      <c r="AB448">
        <v>1.0365686134507017</v>
      </c>
      <c r="AC448">
        <v>1.0358398565957505</v>
      </c>
      <c r="AD448">
        <v>1.0348153599003682</v>
      </c>
      <c r="AE448">
        <v>1.0295063414223851</v>
      </c>
      <c r="AF448">
        <v>1.0238857261417127</v>
      </c>
      <c r="AG448">
        <v>1.0174307596647738</v>
      </c>
      <c r="AH448">
        <v>1.0115640216020365</v>
      </c>
      <c r="AI448">
        <v>1.0062563761660046</v>
      </c>
      <c r="AJ448">
        <v>1.0014970630473004</v>
      </c>
      <c r="AK448">
        <v>0.99703671398425231</v>
      </c>
      <c r="AL448">
        <v>0.99294460052487676</v>
      </c>
      <c r="AM448">
        <v>0.98900869683298598</v>
      </c>
      <c r="AN448">
        <v>0.98480476731776734</v>
      </c>
      <c r="AO448">
        <v>0.98030629468604369</v>
      </c>
      <c r="AP448">
        <v>0.97585214535051545</v>
      </c>
      <c r="AQ448">
        <v>0.97152491746615122</v>
      </c>
      <c r="AR448">
        <v>0.96732443829293369</v>
      </c>
      <c r="AS448">
        <v>0.96322668901021291</v>
      </c>
      <c r="AT448">
        <v>0.95917955451906511</v>
      </c>
      <c r="AU448">
        <v>0.95514300885730341</v>
      </c>
    </row>
    <row r="449" spans="1:47" x14ac:dyDescent="0.2">
      <c r="A449">
        <v>443</v>
      </c>
      <c r="B449">
        <v>0.9904967348299476</v>
      </c>
      <c r="C449">
        <v>1.0313831306659778</v>
      </c>
      <c r="D449">
        <v>1.0543214654141149</v>
      </c>
      <c r="E449">
        <v>1.2527586652506315</v>
      </c>
      <c r="F449">
        <v>1.6161915055935785</v>
      </c>
      <c r="G449">
        <v>1.5033345839365408</v>
      </c>
      <c r="H449">
        <v>1.3427551120164849</v>
      </c>
      <c r="I449">
        <v>1.185196612768276</v>
      </c>
      <c r="J449">
        <v>1.0874989045346246</v>
      </c>
      <c r="K449">
        <v>1.1040640705685314</v>
      </c>
      <c r="L449">
        <v>1.0898683715941695</v>
      </c>
      <c r="M449">
        <v>1.092193766523849</v>
      </c>
      <c r="N449">
        <v>1.1165016212100589</v>
      </c>
      <c r="O449">
        <v>1.135909151941509</v>
      </c>
      <c r="P449">
        <v>1.1454926573646038</v>
      </c>
      <c r="Q449">
        <v>1.1275142677567622</v>
      </c>
      <c r="R449">
        <v>1.1131565086211823</v>
      </c>
      <c r="S449">
        <v>1.0975344333771389</v>
      </c>
      <c r="T449">
        <v>1.0911219397800376</v>
      </c>
      <c r="U449">
        <v>1.0819090288135873</v>
      </c>
      <c r="V449">
        <v>1.0717967541586133</v>
      </c>
      <c r="W449">
        <v>1.0643073115438595</v>
      </c>
      <c r="X449">
        <v>1.0572998378421246</v>
      </c>
      <c r="Y449">
        <v>1.0503697242840488</v>
      </c>
      <c r="Z449">
        <v>1.0463427097028704</v>
      </c>
      <c r="AA449">
        <v>1.0420954644729095</v>
      </c>
      <c r="AB449">
        <v>1.0372581881075957</v>
      </c>
      <c r="AC449">
        <v>1.0366913051993287</v>
      </c>
      <c r="AD449">
        <v>1.0358426361101047</v>
      </c>
      <c r="AE449">
        <v>1.0306741081166297</v>
      </c>
      <c r="AF449">
        <v>1.0251761013753007</v>
      </c>
      <c r="AG449">
        <v>1.0188568495783996</v>
      </c>
      <c r="AH449">
        <v>1.0131187755551327</v>
      </c>
      <c r="AI449">
        <v>1.007927985256702</v>
      </c>
      <c r="AJ449">
        <v>1.0033102178098559</v>
      </c>
      <c r="AK449">
        <v>0.99898647340076052</v>
      </c>
      <c r="AL449">
        <v>0.99500840422243964</v>
      </c>
      <c r="AM449">
        <v>0.9912111025011352</v>
      </c>
      <c r="AN449">
        <v>0.98713467782984499</v>
      </c>
      <c r="AO449">
        <v>0.98274584162610013</v>
      </c>
      <c r="AP449">
        <v>0.9784286892751165</v>
      </c>
      <c r="AQ449">
        <v>0.97412011613335958</v>
      </c>
      <c r="AR449">
        <v>0.96993392132489231</v>
      </c>
      <c r="AS449">
        <v>0.96584264280816401</v>
      </c>
      <c r="AT449">
        <v>0.96179536669381205</v>
      </c>
      <c r="AU449">
        <v>0.95775426863521762</v>
      </c>
    </row>
    <row r="450" spans="1:47" x14ac:dyDescent="0.2">
      <c r="A450">
        <v>444</v>
      </c>
      <c r="B450">
        <v>0.9904967348299476</v>
      </c>
      <c r="C450">
        <v>1.0313831306659778</v>
      </c>
      <c r="D450">
        <v>1.0543214654141149</v>
      </c>
      <c r="E450">
        <v>1.2527586652506315</v>
      </c>
      <c r="F450">
        <v>1.6161915055935785</v>
      </c>
      <c r="G450">
        <v>1.5033345839365408</v>
      </c>
      <c r="H450">
        <v>1.3427044618386543</v>
      </c>
      <c r="I450">
        <v>1.1850077610708654</v>
      </c>
      <c r="J450">
        <v>1.0868202075681717</v>
      </c>
      <c r="K450">
        <v>1.1032382610047264</v>
      </c>
      <c r="L450">
        <v>1.0887912944065048</v>
      </c>
      <c r="M450">
        <v>1.0908638963356787</v>
      </c>
      <c r="N450">
        <v>1.1155655432892404</v>
      </c>
      <c r="O450">
        <v>1.1348520653632379</v>
      </c>
      <c r="P450">
        <v>1.1443464999258981</v>
      </c>
      <c r="Q450">
        <v>1.1263037977225545</v>
      </c>
      <c r="R450">
        <v>1.1119138838581233</v>
      </c>
      <c r="S450">
        <v>1.0962463607635502</v>
      </c>
      <c r="T450">
        <v>1.0897704733347289</v>
      </c>
      <c r="U450">
        <v>1.0804261745703523</v>
      </c>
      <c r="V450">
        <v>1.0701958253133073</v>
      </c>
      <c r="W450">
        <v>1.0625687581840471</v>
      </c>
      <c r="X450">
        <v>1.0553859331874287</v>
      </c>
      <c r="Y450">
        <v>1.0483024768193201</v>
      </c>
      <c r="Z450">
        <v>1.044082369757561</v>
      </c>
      <c r="AA450">
        <v>1.0397271128705994</v>
      </c>
      <c r="AB450">
        <v>1.0347708176945227</v>
      </c>
      <c r="AC450">
        <v>1.0340901819610058</v>
      </c>
      <c r="AD450">
        <v>1.0331299216705263</v>
      </c>
      <c r="AE450">
        <v>1.0278290919278359</v>
      </c>
      <c r="AF450">
        <v>1.0222225115257018</v>
      </c>
      <c r="AG450">
        <v>1.0157887266656351</v>
      </c>
      <c r="AH450">
        <v>1.0099387109366509</v>
      </c>
      <c r="AI450">
        <v>1.0046407869070422</v>
      </c>
      <c r="AJ450">
        <v>0.99991734844015456</v>
      </c>
      <c r="AK450">
        <v>0.99549254259585274</v>
      </c>
      <c r="AL450">
        <v>0.9914066775718704</v>
      </c>
      <c r="AM450">
        <v>0.98750261014843088</v>
      </c>
      <c r="AN450">
        <v>0.98331733287970857</v>
      </c>
      <c r="AO450">
        <v>0.97881943535933091</v>
      </c>
      <c r="AP450">
        <v>0.97439840822571355</v>
      </c>
      <c r="AQ450">
        <v>0.97004581931506317</v>
      </c>
      <c r="AR450">
        <v>0.96582289277535838</v>
      </c>
      <c r="AS450">
        <v>0.96169883563324909</v>
      </c>
      <c r="AT450">
        <v>0.95762360123178536</v>
      </c>
      <c r="AU450">
        <v>0.95356126606450342</v>
      </c>
    </row>
    <row r="451" spans="1:47" x14ac:dyDescent="0.2">
      <c r="A451">
        <v>445</v>
      </c>
      <c r="B451">
        <v>0.77455844027693033</v>
      </c>
      <c r="C451">
        <v>0.79576735679962984</v>
      </c>
      <c r="D451">
        <v>0.81393554773704824</v>
      </c>
      <c r="E451">
        <v>0.97744396816761037</v>
      </c>
      <c r="F451">
        <v>1.4077209760964653</v>
      </c>
      <c r="G451">
        <v>1.2653965933487914</v>
      </c>
      <c r="H451">
        <v>1.1039122232690115</v>
      </c>
      <c r="I451">
        <v>0.95261554514603142</v>
      </c>
      <c r="J451">
        <v>0.8516128124932375</v>
      </c>
      <c r="K451">
        <v>0.8694092986604729</v>
      </c>
      <c r="L451">
        <v>0.85798334325055414</v>
      </c>
      <c r="M451">
        <v>0.86224287842997527</v>
      </c>
      <c r="N451">
        <v>0.87715870380351646</v>
      </c>
      <c r="O451">
        <v>0.89692075251513959</v>
      </c>
      <c r="P451">
        <v>0.90597656259136528</v>
      </c>
      <c r="Q451">
        <v>0.88830848069671475</v>
      </c>
      <c r="R451">
        <v>0.87467549635767705</v>
      </c>
      <c r="S451">
        <v>0.85728973863600955</v>
      </c>
      <c r="T451">
        <v>0.85227845076072517</v>
      </c>
      <c r="U451">
        <v>0.84194923051363646</v>
      </c>
      <c r="V451">
        <v>0.83287842094387987</v>
      </c>
      <c r="W451">
        <v>0.82610900342803772</v>
      </c>
      <c r="X451">
        <v>0.81850063693401442</v>
      </c>
      <c r="Y451">
        <v>0.81296641274919657</v>
      </c>
      <c r="Z451">
        <v>0.808610150383958</v>
      </c>
      <c r="AA451">
        <v>0.80842865203584491</v>
      </c>
      <c r="AB451">
        <v>0.80493555033152209</v>
      </c>
      <c r="AC451">
        <v>0.80566770161917323</v>
      </c>
      <c r="AD451">
        <v>0.80594309730508917</v>
      </c>
      <c r="AE451">
        <v>0.80089687595617842</v>
      </c>
      <c r="AF451">
        <v>0.79627470587198634</v>
      </c>
      <c r="AG451">
        <v>0.79069822222804231</v>
      </c>
      <c r="AH451">
        <v>0.78572871145101775</v>
      </c>
      <c r="AI451">
        <v>0.78150744032940778</v>
      </c>
      <c r="AJ451">
        <v>0.77787377554865511</v>
      </c>
      <c r="AK451">
        <v>0.77470498270603405</v>
      </c>
      <c r="AL451">
        <v>0.77162158925249202</v>
      </c>
      <c r="AM451">
        <v>0.76872992942358798</v>
      </c>
      <c r="AN451">
        <v>0.76551033594488127</v>
      </c>
      <c r="AO451">
        <v>0.7619545862440249</v>
      </c>
      <c r="AP451">
        <v>0.75849042367329378</v>
      </c>
      <c r="AQ451">
        <v>0.75363880429409835</v>
      </c>
      <c r="AR451">
        <v>0.74890628052194008</v>
      </c>
      <c r="AS451">
        <v>0.74427274506695362</v>
      </c>
      <c r="AT451">
        <v>0.739658382412549</v>
      </c>
      <c r="AU451">
        <v>0.73502380992936422</v>
      </c>
    </row>
    <row r="452" spans="1:47" x14ac:dyDescent="0.2">
      <c r="A452">
        <v>446</v>
      </c>
      <c r="B452">
        <v>0.77455844027693033</v>
      </c>
      <c r="C452">
        <v>0.79576735679962984</v>
      </c>
      <c r="D452">
        <v>0.81393554773704824</v>
      </c>
      <c r="E452">
        <v>0.97744396816761037</v>
      </c>
      <c r="F452">
        <v>1.4077209760964653</v>
      </c>
      <c r="G452">
        <v>1.2653965933487914</v>
      </c>
      <c r="H452">
        <v>1.1011543118500695</v>
      </c>
      <c r="I452">
        <v>0.94934100955419243</v>
      </c>
      <c r="J452">
        <v>0.84703532716160701</v>
      </c>
      <c r="K452">
        <v>0.86402785612848754</v>
      </c>
      <c r="L452">
        <v>0.85160642987958268</v>
      </c>
      <c r="M452">
        <v>0.85522756956126089</v>
      </c>
      <c r="N452">
        <v>0.87346915184650009</v>
      </c>
      <c r="O452">
        <v>0.89298092131215145</v>
      </c>
      <c r="P452">
        <v>0.90190090894439312</v>
      </c>
      <c r="Q452">
        <v>0.88409916632795227</v>
      </c>
      <c r="R452">
        <v>0.87046247409040123</v>
      </c>
      <c r="S452">
        <v>0.85293699821823254</v>
      </c>
      <c r="T452">
        <v>0.84782843234063854</v>
      </c>
      <c r="U452">
        <v>0.83723055605042962</v>
      </c>
      <c r="V452">
        <v>0.82801182672450457</v>
      </c>
      <c r="W452">
        <v>0.82102840513847564</v>
      </c>
      <c r="X452">
        <v>0.81313357881603476</v>
      </c>
      <c r="Y452">
        <v>0.80744702009072833</v>
      </c>
      <c r="Z452">
        <v>0.80277979473992711</v>
      </c>
      <c r="AA452">
        <v>0.80262000347768947</v>
      </c>
      <c r="AB452">
        <v>0.79896513107282763</v>
      </c>
      <c r="AC452">
        <v>0.79953669919544212</v>
      </c>
      <c r="AD452">
        <v>0.79969719919109084</v>
      </c>
      <c r="AE452">
        <v>0.79442058386965109</v>
      </c>
      <c r="AF452">
        <v>0.78965560977500848</v>
      </c>
      <c r="AG452">
        <v>0.78389825888016063</v>
      </c>
      <c r="AH452">
        <v>0.77880527236939534</v>
      </c>
      <c r="AI452">
        <v>0.77443613735679784</v>
      </c>
      <c r="AJ452">
        <v>0.77066723759623645</v>
      </c>
      <c r="AK452">
        <v>0.76737236413967114</v>
      </c>
      <c r="AL452">
        <v>0.76419147778179708</v>
      </c>
      <c r="AM452">
        <v>0.76115209871876977</v>
      </c>
      <c r="AN452">
        <v>0.75780687076890085</v>
      </c>
      <c r="AO452">
        <v>0.75410498717134189</v>
      </c>
      <c r="AP452">
        <v>0.75056129041688224</v>
      </c>
      <c r="AQ452">
        <v>0.7456375941849881</v>
      </c>
      <c r="AR452">
        <v>0.7408434931066189</v>
      </c>
      <c r="AS452">
        <v>0.73615225320211219</v>
      </c>
      <c r="AT452">
        <v>0.73148512829434409</v>
      </c>
      <c r="AU452">
        <v>0.72680636758119288</v>
      </c>
    </row>
    <row r="453" spans="1:47" x14ac:dyDescent="0.2">
      <c r="A453">
        <v>447</v>
      </c>
      <c r="B453">
        <v>0.77455844027693033</v>
      </c>
      <c r="C453">
        <v>0.79576735679962984</v>
      </c>
      <c r="D453">
        <v>0.81393554773704824</v>
      </c>
      <c r="E453">
        <v>0.97744396816761037</v>
      </c>
      <c r="F453">
        <v>1.4077209760964653</v>
      </c>
      <c r="G453">
        <v>1.2653965933487914</v>
      </c>
      <c r="H453">
        <v>1.1082776019817899</v>
      </c>
      <c r="I453">
        <v>0.95613045523146944</v>
      </c>
      <c r="J453">
        <v>0.85431953196228927</v>
      </c>
      <c r="K453">
        <v>0.87226368860869385</v>
      </c>
      <c r="L453">
        <v>0.86050394072081526</v>
      </c>
      <c r="M453">
        <v>0.86386359278065228</v>
      </c>
      <c r="N453">
        <v>0.87595633095051184</v>
      </c>
      <c r="O453">
        <v>0.89530193520768464</v>
      </c>
      <c r="P453">
        <v>0.90402006045775207</v>
      </c>
      <c r="Q453">
        <v>0.88609804611720544</v>
      </c>
      <c r="R453">
        <v>0.87227971026416795</v>
      </c>
      <c r="S453">
        <v>0.85477412007894882</v>
      </c>
      <c r="T453">
        <v>0.84953403801685645</v>
      </c>
      <c r="U453">
        <v>0.83879993048527668</v>
      </c>
      <c r="V453">
        <v>0.82925660865301853</v>
      </c>
      <c r="W453">
        <v>0.82199726251037208</v>
      </c>
      <c r="X453">
        <v>0.81384019046665279</v>
      </c>
      <c r="Y453">
        <v>0.80770930770737148</v>
      </c>
      <c r="Z453">
        <v>0.8027780768963737</v>
      </c>
      <c r="AA453">
        <v>0.80200875408431715</v>
      </c>
      <c r="AB453">
        <v>0.79811964465962171</v>
      </c>
      <c r="AC453">
        <v>0.79843155398697363</v>
      </c>
      <c r="AD453">
        <v>0.79840608826597603</v>
      </c>
      <c r="AE453">
        <v>0.79299020865942926</v>
      </c>
      <c r="AF453">
        <v>0.78808106799965905</v>
      </c>
      <c r="AG453">
        <v>0.78218985299209987</v>
      </c>
      <c r="AH453">
        <v>0.77696888057947733</v>
      </c>
      <c r="AI453">
        <v>0.77245328038231742</v>
      </c>
      <c r="AJ453">
        <v>0.7685499582303108</v>
      </c>
      <c r="AK453">
        <v>0.76514017570934734</v>
      </c>
      <c r="AL453">
        <v>0.76179419473845655</v>
      </c>
      <c r="AM453">
        <v>0.75865339284791788</v>
      </c>
      <c r="AN453">
        <v>0.75515104353137208</v>
      </c>
      <c r="AO453">
        <v>0.75136549724229496</v>
      </c>
      <c r="AP453">
        <v>0.74765984097874727</v>
      </c>
      <c r="AQ453">
        <v>0.74274749332465195</v>
      </c>
      <c r="AR453">
        <v>0.73796613208469608</v>
      </c>
      <c r="AS453">
        <v>0.73329709016815914</v>
      </c>
      <c r="AT453">
        <v>0.72865933478265366</v>
      </c>
      <c r="AU453">
        <v>0.72401215916195172</v>
      </c>
    </row>
    <row r="454" spans="1:47" x14ac:dyDescent="0.2">
      <c r="A454">
        <v>448</v>
      </c>
      <c r="B454">
        <v>0.77455844027693033</v>
      </c>
      <c r="C454">
        <v>0.79576735679962984</v>
      </c>
      <c r="D454">
        <v>0.81393554773704824</v>
      </c>
      <c r="E454">
        <v>0.97744396816761037</v>
      </c>
      <c r="F454">
        <v>1.4077209760964653</v>
      </c>
      <c r="G454">
        <v>1.2653965933487914</v>
      </c>
      <c r="H454">
        <v>1.1066272606134222</v>
      </c>
      <c r="I454">
        <v>0.95417908653430117</v>
      </c>
      <c r="J454">
        <v>0.85158464380100318</v>
      </c>
      <c r="K454">
        <v>0.86914528758549792</v>
      </c>
      <c r="L454">
        <v>0.85688854380194668</v>
      </c>
      <c r="M454">
        <v>0.8598732280054745</v>
      </c>
      <c r="N454">
        <v>0.87379522608207849</v>
      </c>
      <c r="O454">
        <v>0.89294593602374606</v>
      </c>
      <c r="P454">
        <v>0.90159436970187457</v>
      </c>
      <c r="Q454">
        <v>0.88356687918518118</v>
      </c>
      <c r="R454">
        <v>0.86974475254685757</v>
      </c>
      <c r="S454">
        <v>0.85218588250504068</v>
      </c>
      <c r="T454">
        <v>0.84685673006590234</v>
      </c>
      <c r="U454">
        <v>0.83597214286052246</v>
      </c>
      <c r="V454">
        <v>0.82633240705515709</v>
      </c>
      <c r="W454">
        <v>0.81891977791197557</v>
      </c>
      <c r="X454">
        <v>0.81057731930152621</v>
      </c>
      <c r="Y454">
        <v>0.80431843942775461</v>
      </c>
      <c r="Z454">
        <v>0.79918376058387763</v>
      </c>
      <c r="AA454">
        <v>0.79839756833917075</v>
      </c>
      <c r="AB454">
        <v>0.79439496504947993</v>
      </c>
      <c r="AC454">
        <v>0.79465392482308073</v>
      </c>
      <c r="AD454">
        <v>0.7944771012415619</v>
      </c>
      <c r="AE454">
        <v>0.78897164272940945</v>
      </c>
      <c r="AF454">
        <v>0.7839623777862379</v>
      </c>
      <c r="AG454">
        <v>0.77795121042377247</v>
      </c>
      <c r="AH454">
        <v>0.77263827860950507</v>
      </c>
      <c r="AI454">
        <v>0.76806939907266281</v>
      </c>
      <c r="AJ454">
        <v>0.76407656237377042</v>
      </c>
      <c r="AK454">
        <v>0.7605475352376686</v>
      </c>
      <c r="AL454">
        <v>0.75716593526805909</v>
      </c>
      <c r="AM454">
        <v>0.75392535561056973</v>
      </c>
      <c r="AN454">
        <v>0.75035067290932267</v>
      </c>
      <c r="AO454">
        <v>0.7464770443012072</v>
      </c>
      <c r="AP454">
        <v>0.74273606516863777</v>
      </c>
      <c r="AQ454">
        <v>0.73777811768309787</v>
      </c>
      <c r="AR454">
        <v>0.7329593229070771</v>
      </c>
      <c r="AS454">
        <v>0.72825556133788305</v>
      </c>
      <c r="AT454">
        <v>0.72358716692249392</v>
      </c>
      <c r="AU454">
        <v>0.71891632168332009</v>
      </c>
    </row>
    <row r="455" spans="1:47" x14ac:dyDescent="0.2">
      <c r="A455">
        <v>449</v>
      </c>
      <c r="B455">
        <v>0.77455844027693033</v>
      </c>
      <c r="C455">
        <v>0.79576735679962984</v>
      </c>
      <c r="D455">
        <v>0.81393554773704824</v>
      </c>
      <c r="E455">
        <v>0.97744396816761037</v>
      </c>
      <c r="F455">
        <v>1.4077209760964653</v>
      </c>
      <c r="G455">
        <v>1.2653965933487914</v>
      </c>
      <c r="H455">
        <v>1.0995771639360552</v>
      </c>
      <c r="I455">
        <v>0.94739610159938414</v>
      </c>
      <c r="J455">
        <v>0.84417089188035443</v>
      </c>
      <c r="K455">
        <v>0.86064557633981509</v>
      </c>
      <c r="L455">
        <v>0.84758886809465039</v>
      </c>
      <c r="M455">
        <v>0.85075040463267604</v>
      </c>
      <c r="N455">
        <v>0.87100828962862531</v>
      </c>
      <c r="O455">
        <v>0.89034327664199397</v>
      </c>
      <c r="P455">
        <v>0.89915965838222134</v>
      </c>
      <c r="Q455">
        <v>0.88128801097323173</v>
      </c>
      <c r="R455">
        <v>0.86762380443584997</v>
      </c>
      <c r="S455">
        <v>0.85003680894683253</v>
      </c>
      <c r="T455">
        <v>0.84485308450883567</v>
      </c>
      <c r="U455">
        <v>0.83406093401545478</v>
      </c>
      <c r="V455">
        <v>0.824711595425761</v>
      </c>
      <c r="W455">
        <v>0.81757218559905287</v>
      </c>
      <c r="X455">
        <v>0.80946214572128361</v>
      </c>
      <c r="Y455">
        <v>0.80360621272823318</v>
      </c>
      <c r="Z455">
        <v>0.79871910239400168</v>
      </c>
      <c r="AA455">
        <v>0.79850487033792772</v>
      </c>
      <c r="AB455">
        <v>0.79471532383861554</v>
      </c>
      <c r="AC455">
        <v>0.79516831171629321</v>
      </c>
      <c r="AD455">
        <v>0.79520640790812358</v>
      </c>
      <c r="AE455">
        <v>0.78978727456248621</v>
      </c>
      <c r="AF455">
        <v>0.78490428344437291</v>
      </c>
      <c r="AG455">
        <v>0.77903674725263783</v>
      </c>
      <c r="AH455">
        <v>0.77381960704329134</v>
      </c>
      <c r="AI455">
        <v>0.76935516647481728</v>
      </c>
      <c r="AJ455">
        <v>0.76548019088506969</v>
      </c>
      <c r="AK455">
        <v>0.76210274424150815</v>
      </c>
      <c r="AL455">
        <v>0.75881729067883108</v>
      </c>
      <c r="AM455">
        <v>0.75568450450285851</v>
      </c>
      <c r="AN455">
        <v>0.75223676532942563</v>
      </c>
      <c r="AO455">
        <v>0.7484481299433936</v>
      </c>
      <c r="AP455">
        <v>0.74481049249699793</v>
      </c>
      <c r="AQ455">
        <v>0.73984254103641078</v>
      </c>
      <c r="AR455">
        <v>0.735010612084816</v>
      </c>
      <c r="AS455">
        <v>0.73028530339276665</v>
      </c>
      <c r="AT455">
        <v>0.72558801862704281</v>
      </c>
      <c r="AU455">
        <v>0.72088446767636749</v>
      </c>
    </row>
    <row r="456" spans="1:47" x14ac:dyDescent="0.2">
      <c r="A456">
        <v>450</v>
      </c>
      <c r="B456">
        <v>0.77455844027693033</v>
      </c>
      <c r="C456">
        <v>0.79576735679962984</v>
      </c>
      <c r="D456">
        <v>0.81393554773704824</v>
      </c>
      <c r="E456">
        <v>0.97744396816761037</v>
      </c>
      <c r="F456">
        <v>1.4077209760964653</v>
      </c>
      <c r="G456">
        <v>1.2653965933487914</v>
      </c>
      <c r="H456">
        <v>1.0994746447375054</v>
      </c>
      <c r="I456">
        <v>0.94708157357427225</v>
      </c>
      <c r="J456">
        <v>0.84317854049950303</v>
      </c>
      <c r="K456">
        <v>0.85945405358208204</v>
      </c>
      <c r="L456">
        <v>0.84606072101091945</v>
      </c>
      <c r="M456">
        <v>0.8488811480263786</v>
      </c>
      <c r="N456">
        <v>0.8696887681927663</v>
      </c>
      <c r="O456">
        <v>0.88886370783233393</v>
      </c>
      <c r="P456">
        <v>0.89756636994260763</v>
      </c>
      <c r="Q456">
        <v>0.87961924375596268</v>
      </c>
      <c r="R456">
        <v>0.86592374411128081</v>
      </c>
      <c r="S456">
        <v>0.84828245567098148</v>
      </c>
      <c r="T456">
        <v>0.84302799769136694</v>
      </c>
      <c r="U456">
        <v>0.83207162989365835</v>
      </c>
      <c r="V456">
        <v>0.82258564778336518</v>
      </c>
      <c r="W456">
        <v>0.81528679485222921</v>
      </c>
      <c r="X456">
        <v>0.80696946617842391</v>
      </c>
      <c r="Y456">
        <v>0.80094471119233901</v>
      </c>
      <c r="Z456">
        <v>0.79583889828454124</v>
      </c>
      <c r="AA456">
        <v>0.79553057390350268</v>
      </c>
      <c r="AB456">
        <v>0.79161245364925481</v>
      </c>
      <c r="AC456">
        <v>0.79194515263456167</v>
      </c>
      <c r="AD456">
        <v>0.79186738857298744</v>
      </c>
      <c r="AE456">
        <v>0.78630591434912167</v>
      </c>
      <c r="AF456">
        <v>0.78131322911968293</v>
      </c>
      <c r="AG456">
        <v>0.77532994771937025</v>
      </c>
      <c r="AH456">
        <v>0.77000193278580398</v>
      </c>
      <c r="AI456">
        <v>0.76543434895494289</v>
      </c>
      <c r="AJ456">
        <v>0.76145950799345319</v>
      </c>
      <c r="AK456">
        <v>0.75798937530087385</v>
      </c>
      <c r="AL456">
        <v>0.7546040423070377</v>
      </c>
      <c r="AM456">
        <v>0.75137378239148378</v>
      </c>
      <c r="AN456">
        <v>0.74782735390299526</v>
      </c>
      <c r="AO456">
        <v>0.74394089661433305</v>
      </c>
      <c r="AP456">
        <v>0.7402126102662635</v>
      </c>
      <c r="AQ456">
        <v>0.73519928863229034</v>
      </c>
      <c r="AR456">
        <v>0.73032971163445881</v>
      </c>
      <c r="AS456">
        <v>0.72557054504498419</v>
      </c>
      <c r="AT456">
        <v>0.72084414181161394</v>
      </c>
      <c r="AU456">
        <v>0.71611833888263621</v>
      </c>
    </row>
    <row r="457" spans="1:47" x14ac:dyDescent="0.2">
      <c r="A457">
        <v>451</v>
      </c>
      <c r="B457">
        <v>1.1209979926094433</v>
      </c>
      <c r="C457">
        <v>1.1740324295794706</v>
      </c>
      <c r="D457">
        <v>1.1992692650644932</v>
      </c>
      <c r="E457">
        <v>1.4204870611294944</v>
      </c>
      <c r="F457">
        <v>1.7411292232375866</v>
      </c>
      <c r="G457">
        <v>1.6476311235305583</v>
      </c>
      <c r="H457">
        <v>1.4918427001634451</v>
      </c>
      <c r="I457">
        <v>1.33073553591998</v>
      </c>
      <c r="J457">
        <v>1.2362888889668635</v>
      </c>
      <c r="K457">
        <v>1.2535675030490252</v>
      </c>
      <c r="L457">
        <v>1.2387531132336771</v>
      </c>
      <c r="M457">
        <v>1.2403618107177112</v>
      </c>
      <c r="N457">
        <v>1.2672915996153644</v>
      </c>
      <c r="O457">
        <v>1.2869143235465716</v>
      </c>
      <c r="P457">
        <v>1.297314365559173</v>
      </c>
      <c r="Q457">
        <v>1.2797495656419211</v>
      </c>
      <c r="R457">
        <v>1.2655072242844667</v>
      </c>
      <c r="S457">
        <v>1.2517888808615185</v>
      </c>
      <c r="T457">
        <v>1.2451493539425154</v>
      </c>
      <c r="U457">
        <v>1.2375160134551662</v>
      </c>
      <c r="V457">
        <v>1.2274083054482117</v>
      </c>
      <c r="W457">
        <v>1.2201390207873197</v>
      </c>
      <c r="X457">
        <v>1.2142635239928778</v>
      </c>
      <c r="Y457">
        <v>1.2069457860833253</v>
      </c>
      <c r="Z457">
        <v>1.2037875445481014</v>
      </c>
      <c r="AA457">
        <v>1.1970827141615255</v>
      </c>
      <c r="AB457">
        <v>1.1917995481105537</v>
      </c>
      <c r="AC457">
        <v>1.1907794943028289</v>
      </c>
      <c r="AD457">
        <v>1.1895506149663901</v>
      </c>
      <c r="AE457">
        <v>1.1847562893357646</v>
      </c>
      <c r="AF457">
        <v>1.1790308234173712</v>
      </c>
      <c r="AG457">
        <v>1.1725859993018461</v>
      </c>
      <c r="AH457">
        <v>1.1666671139367848</v>
      </c>
      <c r="AI457">
        <v>1.1611485756474691</v>
      </c>
      <c r="AJ457">
        <v>1.1561837269036777</v>
      </c>
      <c r="AK457">
        <v>1.1513675230231231</v>
      </c>
      <c r="AL457">
        <v>1.1470629848041354</v>
      </c>
      <c r="AM457">
        <v>1.1429510440447395</v>
      </c>
      <c r="AN457">
        <v>1.1385807426333283</v>
      </c>
      <c r="AO457">
        <v>1.1339143765213724</v>
      </c>
      <c r="AP457">
        <v>1.1292641608433875</v>
      </c>
      <c r="AQ457">
        <v>1.1254212212621209</v>
      </c>
      <c r="AR457">
        <v>1.1217032250071559</v>
      </c>
      <c r="AS457">
        <v>1.1180908774190195</v>
      </c>
      <c r="AT457">
        <v>1.1145538227945948</v>
      </c>
      <c r="AU457">
        <v>1.1110511240961038</v>
      </c>
    </row>
    <row r="458" spans="1:47" x14ac:dyDescent="0.2">
      <c r="A458">
        <v>452</v>
      </c>
      <c r="B458">
        <v>1.1209979926094433</v>
      </c>
      <c r="C458">
        <v>1.1740324295794706</v>
      </c>
      <c r="D458">
        <v>1.1992692650644932</v>
      </c>
      <c r="E458">
        <v>1.4204870611294944</v>
      </c>
      <c r="F458">
        <v>1.7411292232375866</v>
      </c>
      <c r="G458">
        <v>1.6476311235305583</v>
      </c>
      <c r="H458">
        <v>1.491105176024309</v>
      </c>
      <c r="I458">
        <v>1.3299084641936496</v>
      </c>
      <c r="J458">
        <v>1.2353117161077019</v>
      </c>
      <c r="K458">
        <v>1.2524789452396849</v>
      </c>
      <c r="L458">
        <v>1.2375286210854919</v>
      </c>
      <c r="M458">
        <v>1.2390797476817346</v>
      </c>
      <c r="N458">
        <v>1.266713651603065</v>
      </c>
      <c r="O458">
        <v>1.286309066741288</v>
      </c>
      <c r="P458">
        <v>1.2966871123525641</v>
      </c>
      <c r="Q458">
        <v>1.2790952053908975</v>
      </c>
      <c r="R458">
        <v>1.2648297377607385</v>
      </c>
      <c r="S458">
        <v>1.2510852813227455</v>
      </c>
      <c r="T458">
        <v>1.2444072382544591</v>
      </c>
      <c r="U458">
        <v>1.2367197845178999</v>
      </c>
      <c r="V458">
        <v>1.2265584168156607</v>
      </c>
      <c r="W458">
        <v>1.2192299004051073</v>
      </c>
      <c r="X458">
        <v>1.2132887898991918</v>
      </c>
      <c r="Y458">
        <v>1.2059081158871292</v>
      </c>
      <c r="Z458">
        <v>1.2026710131486558</v>
      </c>
      <c r="AA458">
        <v>1.195923780108735</v>
      </c>
      <c r="AB458">
        <v>1.1905951892529225</v>
      </c>
      <c r="AC458">
        <v>1.1895380912162128</v>
      </c>
      <c r="AD458">
        <v>1.1882716015667178</v>
      </c>
      <c r="AE458">
        <v>1.1834261274472218</v>
      </c>
      <c r="AF458">
        <v>1.1776632862383754</v>
      </c>
      <c r="AG458">
        <v>1.1711727168020918</v>
      </c>
      <c r="AH458">
        <v>1.1652142114525372</v>
      </c>
      <c r="AI458">
        <v>1.1596588684972262</v>
      </c>
      <c r="AJ458">
        <v>1.1546499456842179</v>
      </c>
      <c r="AK458">
        <v>1.1497990289498412</v>
      </c>
      <c r="AL458">
        <v>1.1454491260089039</v>
      </c>
      <c r="AM458">
        <v>1.1412991100452849</v>
      </c>
      <c r="AN458">
        <v>1.1368909500274076</v>
      </c>
      <c r="AO458">
        <v>1.1321781586033604</v>
      </c>
      <c r="AP458">
        <v>1.1274920115990643</v>
      </c>
      <c r="AQ458">
        <v>1.1236324509880289</v>
      </c>
      <c r="AR458">
        <v>1.1199009191292153</v>
      </c>
      <c r="AS458">
        <v>1.116276813841202</v>
      </c>
      <c r="AT458">
        <v>1.1127301673428223</v>
      </c>
      <c r="AU458">
        <v>1.1092208072950329</v>
      </c>
    </row>
    <row r="459" spans="1:47" x14ac:dyDescent="0.2">
      <c r="A459">
        <v>453</v>
      </c>
      <c r="B459">
        <v>1.1209979926094433</v>
      </c>
      <c r="C459">
        <v>1.1740324295794706</v>
      </c>
      <c r="D459">
        <v>1.1992692650644932</v>
      </c>
      <c r="E459">
        <v>1.4204870611294944</v>
      </c>
      <c r="F459">
        <v>1.7411292232375866</v>
      </c>
      <c r="G459">
        <v>1.6476311235305583</v>
      </c>
      <c r="H459">
        <v>1.4926659933045519</v>
      </c>
      <c r="I459">
        <v>1.3314555493132285</v>
      </c>
      <c r="J459">
        <v>1.2367375753216583</v>
      </c>
      <c r="K459">
        <v>1.2540264965906727</v>
      </c>
      <c r="L459">
        <v>1.2391038836595316</v>
      </c>
      <c r="M459">
        <v>1.240445823361517</v>
      </c>
      <c r="N459">
        <v>1.266781901028746</v>
      </c>
      <c r="O459">
        <v>1.2861566075660842</v>
      </c>
      <c r="P459">
        <v>1.2962954272991154</v>
      </c>
      <c r="Q459">
        <v>1.2784558393406975</v>
      </c>
      <c r="R459">
        <v>1.2639486805282947</v>
      </c>
      <c r="S459">
        <v>1.2499725751290196</v>
      </c>
      <c r="T459">
        <v>1.2430205649694281</v>
      </c>
      <c r="U459">
        <v>1.2349981343204559</v>
      </c>
      <c r="V459">
        <v>1.2244899903054844</v>
      </c>
      <c r="W459">
        <v>1.2168071959684927</v>
      </c>
      <c r="X459">
        <v>1.210497199031179</v>
      </c>
      <c r="Y459">
        <v>1.2027545756408062</v>
      </c>
      <c r="Z459">
        <v>1.1991684313140534</v>
      </c>
      <c r="AA459">
        <v>1.1920737068818994</v>
      </c>
      <c r="AB459">
        <v>1.1864851602185815</v>
      </c>
      <c r="AC459">
        <v>1.1851764135327798</v>
      </c>
      <c r="AD459">
        <v>1.1836725822320138</v>
      </c>
      <c r="AE459">
        <v>1.1786079924834008</v>
      </c>
      <c r="AF459">
        <v>1.1726256036220781</v>
      </c>
      <c r="AG459">
        <v>1.1659255738608405</v>
      </c>
      <c r="AH459">
        <v>1.1597533784446692</v>
      </c>
      <c r="AI459">
        <v>1.1539840033637132</v>
      </c>
      <c r="AJ459">
        <v>1.1487679067558552</v>
      </c>
      <c r="AK459">
        <v>1.1437031522711225</v>
      </c>
      <c r="AL459">
        <v>1.1391459177134198</v>
      </c>
      <c r="AM459">
        <v>1.1347812666410739</v>
      </c>
      <c r="AN459">
        <v>1.1301575588340436</v>
      </c>
      <c r="AO459">
        <v>1.1252381892866297</v>
      </c>
      <c r="AP459">
        <v>1.1203385124999687</v>
      </c>
      <c r="AQ459">
        <v>1.1164285419998752</v>
      </c>
      <c r="AR459">
        <v>1.112656171143066</v>
      </c>
      <c r="AS459">
        <v>1.1090010951512368</v>
      </c>
      <c r="AT459">
        <v>1.1054331368547772</v>
      </c>
      <c r="AU459">
        <v>1.1019119114804592</v>
      </c>
    </row>
    <row r="460" spans="1:47" x14ac:dyDescent="0.2">
      <c r="A460">
        <v>454</v>
      </c>
      <c r="B460">
        <v>1.1209979926094433</v>
      </c>
      <c r="C460">
        <v>1.1740324295794706</v>
      </c>
      <c r="D460">
        <v>1.1992692650644932</v>
      </c>
      <c r="E460">
        <v>1.4204870611294944</v>
      </c>
      <c r="F460">
        <v>1.7411292232375866</v>
      </c>
      <c r="G460">
        <v>1.6476311235305583</v>
      </c>
      <c r="H460">
        <v>1.4926465353362919</v>
      </c>
      <c r="I460">
        <v>1.331423700388533</v>
      </c>
      <c r="J460">
        <v>1.2366809667833591</v>
      </c>
      <c r="K460">
        <v>1.2539545828339367</v>
      </c>
      <c r="L460">
        <v>1.2390076073351639</v>
      </c>
      <c r="M460">
        <v>1.2403229427197253</v>
      </c>
      <c r="N460">
        <v>1.2666970214567055</v>
      </c>
      <c r="O460">
        <v>1.2860514539995997</v>
      </c>
      <c r="P460">
        <v>1.2961689100631439</v>
      </c>
      <c r="Q460">
        <v>1.2783060525610599</v>
      </c>
      <c r="R460">
        <v>1.263776185029452</v>
      </c>
      <c r="S460">
        <v>1.2497741881723567</v>
      </c>
      <c r="T460">
        <v>1.2427939903388316</v>
      </c>
      <c r="U460">
        <v>1.2347320747602326</v>
      </c>
      <c r="V460">
        <v>1.2241853808703094</v>
      </c>
      <c r="W460">
        <v>1.2164602780467151</v>
      </c>
      <c r="X460">
        <v>1.2101003882754147</v>
      </c>
      <c r="Y460">
        <v>1.202311175234255</v>
      </c>
      <c r="Z460">
        <v>1.1986689556084191</v>
      </c>
      <c r="AA460">
        <v>1.1915339401616074</v>
      </c>
      <c r="AB460">
        <v>1.1859138475394024</v>
      </c>
      <c r="AC460">
        <v>1.1845745688361455</v>
      </c>
      <c r="AD460">
        <v>1.1830403655322974</v>
      </c>
      <c r="AE460">
        <v>1.1779404819004746</v>
      </c>
      <c r="AF460">
        <v>1.1719277003614796</v>
      </c>
      <c r="AG460">
        <v>1.1651953985828676</v>
      </c>
      <c r="AH460">
        <v>1.1589911446252592</v>
      </c>
      <c r="AI460">
        <v>1.1531904148565171</v>
      </c>
      <c r="AJ460">
        <v>1.1479429242431176</v>
      </c>
      <c r="AK460">
        <v>1.1428474353812939</v>
      </c>
      <c r="AL460">
        <v>1.1382574722418899</v>
      </c>
      <c r="AM460">
        <v>1.1338599692952456</v>
      </c>
      <c r="AN460">
        <v>1.1292024657921289</v>
      </c>
      <c r="AO460">
        <v>1.1242488629923655</v>
      </c>
      <c r="AP460">
        <v>1.1193159141256552</v>
      </c>
      <c r="AQ460">
        <v>1.1153938840149751</v>
      </c>
      <c r="AR460">
        <v>1.1116116670717484</v>
      </c>
      <c r="AS460">
        <v>1.1079481083898906</v>
      </c>
      <c r="AT460">
        <v>1.1043732881399975</v>
      </c>
      <c r="AU460">
        <v>1.1008473198605755</v>
      </c>
    </row>
    <row r="461" spans="1:47" x14ac:dyDescent="0.2">
      <c r="A461">
        <v>455</v>
      </c>
      <c r="B461">
        <v>1.1209979926094433</v>
      </c>
      <c r="C461">
        <v>1.1740324295794706</v>
      </c>
      <c r="D461">
        <v>1.1992692650644932</v>
      </c>
      <c r="E461">
        <v>1.4204870611294944</v>
      </c>
      <c r="F461">
        <v>1.7411292232375866</v>
      </c>
      <c r="G461">
        <v>1.6476311235305583</v>
      </c>
      <c r="H461">
        <v>1.4906710461968353</v>
      </c>
      <c r="I461">
        <v>1.3293630118353343</v>
      </c>
      <c r="J461">
        <v>1.2345388938304049</v>
      </c>
      <c r="K461">
        <v>1.2515477427094361</v>
      </c>
      <c r="L461">
        <v>1.2363871946272706</v>
      </c>
      <c r="M461">
        <v>1.2377536068247392</v>
      </c>
      <c r="N461">
        <v>1.2660045389451797</v>
      </c>
      <c r="O461">
        <v>1.2855066691336843</v>
      </c>
      <c r="P461">
        <v>1.2957965898771682</v>
      </c>
      <c r="Q461">
        <v>1.2781157242556871</v>
      </c>
      <c r="R461">
        <v>1.263770070528593</v>
      </c>
      <c r="S461">
        <v>1.2499341407971767</v>
      </c>
      <c r="T461">
        <v>1.2431483003434232</v>
      </c>
      <c r="U461">
        <v>1.2353139164358524</v>
      </c>
      <c r="V461">
        <v>1.2250174591411622</v>
      </c>
      <c r="W461">
        <v>1.2175466267569508</v>
      </c>
      <c r="X461">
        <v>1.2114396086009906</v>
      </c>
      <c r="Y461">
        <v>1.2039144694900727</v>
      </c>
      <c r="Z461">
        <v>1.200513469999833</v>
      </c>
      <c r="AA461">
        <v>1.1936447460117652</v>
      </c>
      <c r="AB461">
        <v>1.1882085093176955</v>
      </c>
      <c r="AC461">
        <v>1.1870416175744392</v>
      </c>
      <c r="AD461">
        <v>1.1856685749780245</v>
      </c>
      <c r="AE461">
        <v>1.1807108735911129</v>
      </c>
      <c r="AF461">
        <v>1.1748438304260238</v>
      </c>
      <c r="AG461">
        <v>1.1682505877929568</v>
      </c>
      <c r="AH461">
        <v>1.1621847115359962</v>
      </c>
      <c r="AI461">
        <v>1.1565226218657629</v>
      </c>
      <c r="AJ461">
        <v>1.1514144078811248</v>
      </c>
      <c r="AK461">
        <v>1.1464582268986765</v>
      </c>
      <c r="AL461">
        <v>1.1420064276004247</v>
      </c>
      <c r="AM461">
        <v>1.1377471897610065</v>
      </c>
      <c r="AN461">
        <v>1.1332267817528672</v>
      </c>
      <c r="AO461">
        <v>1.128409403865241</v>
      </c>
      <c r="AP461">
        <v>1.1236123775237763</v>
      </c>
      <c r="AQ461">
        <v>1.1197196781450507</v>
      </c>
      <c r="AR461">
        <v>1.1159604982017992</v>
      </c>
      <c r="AS461">
        <v>1.1123126072033998</v>
      </c>
      <c r="AT461">
        <v>1.1087465281103208</v>
      </c>
      <c r="AU461">
        <v>1.1052231122570075</v>
      </c>
    </row>
    <row r="462" spans="1:47" x14ac:dyDescent="0.2">
      <c r="A462">
        <v>456</v>
      </c>
      <c r="B462">
        <v>1.1209979926094433</v>
      </c>
      <c r="C462">
        <v>1.1740324295794706</v>
      </c>
      <c r="D462">
        <v>1.1992692650644932</v>
      </c>
      <c r="E462">
        <v>1.4204870611294944</v>
      </c>
      <c r="F462">
        <v>1.7411292232375866</v>
      </c>
      <c r="G462">
        <v>1.6476311235305583</v>
      </c>
      <c r="H462">
        <v>1.4906405009794694</v>
      </c>
      <c r="I462">
        <v>1.3292920223884972</v>
      </c>
      <c r="J462">
        <v>1.2343313714355726</v>
      </c>
      <c r="K462">
        <v>1.2512878972586465</v>
      </c>
      <c r="L462">
        <v>1.2360348940910684</v>
      </c>
      <c r="M462">
        <v>1.2372907890413831</v>
      </c>
      <c r="N462">
        <v>1.2656615896050136</v>
      </c>
      <c r="O462">
        <v>1.2850830880432964</v>
      </c>
      <c r="P462">
        <v>1.2952904739832389</v>
      </c>
      <c r="Q462">
        <v>1.2775236898757898</v>
      </c>
      <c r="R462">
        <v>1.263097938402056</v>
      </c>
      <c r="S462">
        <v>1.2491732173549366</v>
      </c>
      <c r="T462">
        <v>1.2422886704149101</v>
      </c>
      <c r="U462">
        <v>1.2343162796303393</v>
      </c>
      <c r="V462">
        <v>1.2238890777706071</v>
      </c>
      <c r="W462">
        <v>1.216278765089059</v>
      </c>
      <c r="X462">
        <v>1.2100114846797572</v>
      </c>
      <c r="Y462">
        <v>1.2023431985285318</v>
      </c>
      <c r="Z462">
        <v>1.1987742188782742</v>
      </c>
      <c r="AA462">
        <v>1.1917955075539948</v>
      </c>
      <c r="AB462">
        <v>1.1862552008312028</v>
      </c>
      <c r="AC462">
        <v>1.184988573249242</v>
      </c>
      <c r="AD462">
        <v>1.1835173101436329</v>
      </c>
      <c r="AE462">
        <v>1.17844663688859</v>
      </c>
      <c r="AF462">
        <v>1.1724828083861432</v>
      </c>
      <c r="AG462">
        <v>1.1657875953754562</v>
      </c>
      <c r="AH462">
        <v>1.1596208118810887</v>
      </c>
      <c r="AI462">
        <v>1.1538603631888753</v>
      </c>
      <c r="AJ462">
        <v>1.148653949205229</v>
      </c>
      <c r="AK462">
        <v>1.1436019621590203</v>
      </c>
      <c r="AL462">
        <v>1.1390485128384813</v>
      </c>
      <c r="AM462">
        <v>1.1346875078464387</v>
      </c>
      <c r="AN462">
        <v>1.1300627790128839</v>
      </c>
      <c r="AO462">
        <v>1.1251400411635752</v>
      </c>
      <c r="AP462">
        <v>1.1202408317880468</v>
      </c>
      <c r="AQ462">
        <v>1.1163089525374961</v>
      </c>
      <c r="AR462">
        <v>1.1125170985976842</v>
      </c>
      <c r="AS462">
        <v>1.1088405495899749</v>
      </c>
      <c r="AT462">
        <v>1.1052505939844406</v>
      </c>
      <c r="AU462">
        <v>1.1017095878162935</v>
      </c>
    </row>
    <row r="463" spans="1:47" x14ac:dyDescent="0.2">
      <c r="A463">
        <v>457</v>
      </c>
      <c r="B463">
        <v>0.98650929364255635</v>
      </c>
      <c r="C463">
        <v>1.0265633961408884</v>
      </c>
      <c r="D463">
        <v>1.0479963160104222</v>
      </c>
      <c r="E463">
        <v>1.2475276197976533</v>
      </c>
      <c r="F463">
        <v>1.6108496084642805</v>
      </c>
      <c r="G463">
        <v>1.4989890107552142</v>
      </c>
      <c r="H463">
        <v>1.3386647414457962</v>
      </c>
      <c r="I463">
        <v>1.1801287629486641</v>
      </c>
      <c r="J463">
        <v>1.0814232842627729</v>
      </c>
      <c r="K463">
        <v>1.0984396777843495</v>
      </c>
      <c r="L463">
        <v>1.0840309384011351</v>
      </c>
      <c r="M463">
        <v>1.0862342609266518</v>
      </c>
      <c r="N463">
        <v>1.1120486621551695</v>
      </c>
      <c r="O463">
        <v>1.131774606341863</v>
      </c>
      <c r="P463">
        <v>1.1419030500313092</v>
      </c>
      <c r="Q463">
        <v>1.1245978155766241</v>
      </c>
      <c r="R463">
        <v>1.1110681037473009</v>
      </c>
      <c r="S463">
        <v>1.0962700019334106</v>
      </c>
      <c r="T463">
        <v>1.0906295277320064</v>
      </c>
      <c r="U463">
        <v>1.0821651686276426</v>
      </c>
      <c r="V463">
        <v>1.0727052096832224</v>
      </c>
      <c r="W463">
        <v>1.0658100301694129</v>
      </c>
      <c r="X463">
        <v>1.0593397309301311</v>
      </c>
      <c r="Y463">
        <v>1.0528435550780344</v>
      </c>
      <c r="Z463">
        <v>1.0492266431494688</v>
      </c>
      <c r="AA463">
        <v>1.0452127955061408</v>
      </c>
      <c r="AB463">
        <v>1.0405925504496685</v>
      </c>
      <c r="AC463">
        <v>1.0402191983406599</v>
      </c>
      <c r="AD463">
        <v>1.0395294902474221</v>
      </c>
      <c r="AE463">
        <v>1.0345553639689073</v>
      </c>
      <c r="AF463">
        <v>1.0291969236639815</v>
      </c>
      <c r="AG463">
        <v>1.0230317559946378</v>
      </c>
      <c r="AH463">
        <v>1.017435431149649</v>
      </c>
      <c r="AI463">
        <v>1.0123619508955926</v>
      </c>
      <c r="AJ463">
        <v>1.0078639351612502</v>
      </c>
      <c r="AK463">
        <v>1.0036369122171347</v>
      </c>
      <c r="AL463">
        <v>0.99977320422075566</v>
      </c>
      <c r="AM463">
        <v>0.99608835242085481</v>
      </c>
      <c r="AN463">
        <v>0.99211094154940294</v>
      </c>
      <c r="AO463">
        <v>0.98784080941748176</v>
      </c>
      <c r="AP463">
        <v>0.98364018059965141</v>
      </c>
      <c r="AQ463">
        <v>0.97941393736901561</v>
      </c>
      <c r="AR463">
        <v>0.97531888075916484</v>
      </c>
      <c r="AS463">
        <v>0.97133786485903417</v>
      </c>
      <c r="AT463">
        <v>0.9674209868503193</v>
      </c>
      <c r="AU463">
        <v>0.96352770075884231</v>
      </c>
    </row>
    <row r="464" spans="1:47" x14ac:dyDescent="0.2">
      <c r="A464">
        <v>458</v>
      </c>
      <c r="B464">
        <v>0.98650929364255635</v>
      </c>
      <c r="C464">
        <v>1.0265633961408884</v>
      </c>
      <c r="D464">
        <v>1.0479963160104222</v>
      </c>
      <c r="E464">
        <v>1.2475276197976533</v>
      </c>
      <c r="F464">
        <v>1.6108496084642805</v>
      </c>
      <c r="G464">
        <v>1.4989890107552142</v>
      </c>
      <c r="H464">
        <v>1.3379658236384073</v>
      </c>
      <c r="I464">
        <v>1.1792891422950034</v>
      </c>
      <c r="J464">
        <v>1.0803019929793258</v>
      </c>
      <c r="K464">
        <v>1.0970895241654028</v>
      </c>
      <c r="L464">
        <v>1.082386450664514</v>
      </c>
      <c r="M464">
        <v>1.0843798996594303</v>
      </c>
      <c r="N464">
        <v>1.1111005876979272</v>
      </c>
      <c r="O464">
        <v>1.1307058350975883</v>
      </c>
      <c r="P464">
        <v>1.1407374018938832</v>
      </c>
      <c r="Q464">
        <v>1.1233284526094389</v>
      </c>
      <c r="R464">
        <v>1.1096969641060628</v>
      </c>
      <c r="S464">
        <v>1.0947827550289579</v>
      </c>
      <c r="T464">
        <v>1.089006101096611</v>
      </c>
      <c r="U464">
        <v>1.0803594720378034</v>
      </c>
      <c r="V464">
        <v>1.0707425221725155</v>
      </c>
      <c r="W464">
        <v>1.0636636688257353</v>
      </c>
      <c r="X464">
        <v>1.0569827766612032</v>
      </c>
      <c r="Y464">
        <v>1.050302590588833</v>
      </c>
      <c r="Z464">
        <v>1.0464678090697868</v>
      </c>
      <c r="AA464">
        <v>1.0423460663521105</v>
      </c>
      <c r="AB464">
        <v>1.0375948787000715</v>
      </c>
      <c r="AC464">
        <v>1.0370940990306714</v>
      </c>
      <c r="AD464">
        <v>1.0362934833948787</v>
      </c>
      <c r="AE464">
        <v>1.0311675220719587</v>
      </c>
      <c r="AF464">
        <v>1.02570014392824</v>
      </c>
      <c r="AG464">
        <v>1.0194012554910405</v>
      </c>
      <c r="AH464">
        <v>1.0136780691516636</v>
      </c>
      <c r="AI464">
        <v>1.0084949788556494</v>
      </c>
      <c r="AJ464">
        <v>1.0038782146643372</v>
      </c>
      <c r="AK464">
        <v>0.99954873759591878</v>
      </c>
      <c r="AL464">
        <v>0.99556424597441961</v>
      </c>
      <c r="AM464">
        <v>0.99175859953319567</v>
      </c>
      <c r="AN464">
        <v>0.98767399845545389</v>
      </c>
      <c r="AO464">
        <v>0.98327894067948951</v>
      </c>
      <c r="AP464">
        <v>0.97896451698104747</v>
      </c>
      <c r="AQ464">
        <v>0.97469021242784848</v>
      </c>
      <c r="AR464">
        <v>0.97055577501487234</v>
      </c>
      <c r="AS464">
        <v>0.9665400193522159</v>
      </c>
      <c r="AT464">
        <v>0.96259407828229993</v>
      </c>
      <c r="AU464">
        <v>0.9586796552951613</v>
      </c>
    </row>
    <row r="465" spans="1:47" x14ac:dyDescent="0.2">
      <c r="A465">
        <v>459</v>
      </c>
      <c r="B465">
        <v>0.98650929364255635</v>
      </c>
      <c r="C465">
        <v>1.0265633961408884</v>
      </c>
      <c r="D465">
        <v>1.0479963160104222</v>
      </c>
      <c r="E465">
        <v>1.2475276197976533</v>
      </c>
      <c r="F465">
        <v>1.6108496084642805</v>
      </c>
      <c r="G465">
        <v>1.4989890107552142</v>
      </c>
      <c r="H465">
        <v>1.339862815844582</v>
      </c>
      <c r="I465">
        <v>1.1812192415015565</v>
      </c>
      <c r="J465">
        <v>1.0822518281176108</v>
      </c>
      <c r="K465">
        <v>1.0993030575288161</v>
      </c>
      <c r="L465">
        <v>1.0847808861905401</v>
      </c>
      <c r="M465">
        <v>1.0865859823924455</v>
      </c>
      <c r="N465">
        <v>1.1114736633771902</v>
      </c>
      <c r="O465">
        <v>1.1308545556799245</v>
      </c>
      <c r="P465">
        <v>1.1406572846401211</v>
      </c>
      <c r="Q465">
        <v>1.1229974638372449</v>
      </c>
      <c r="R465">
        <v>1.109109402440204</v>
      </c>
      <c r="S465">
        <v>1.0939727009053597</v>
      </c>
      <c r="T465">
        <v>1.0879236176933689</v>
      </c>
      <c r="U465">
        <v>1.078977007880876</v>
      </c>
      <c r="V465">
        <v>1.0690107260090977</v>
      </c>
      <c r="W465">
        <v>1.0615939646019901</v>
      </c>
      <c r="X465">
        <v>1.0545783638685828</v>
      </c>
      <c r="Y465">
        <v>1.0475733759046166</v>
      </c>
      <c r="Z465">
        <v>1.043423315714221</v>
      </c>
      <c r="AA465">
        <v>1.0389659299391236</v>
      </c>
      <c r="AB465">
        <v>1.0339724367389314</v>
      </c>
      <c r="AC465">
        <v>1.0332756249966668</v>
      </c>
      <c r="AD465">
        <v>1.0322682522444719</v>
      </c>
      <c r="AE465">
        <v>1.0269560478534427</v>
      </c>
      <c r="AF465">
        <v>1.0213345971253165</v>
      </c>
      <c r="AG465">
        <v>1.0148672461262738</v>
      </c>
      <c r="AH465">
        <v>1.0089831714653794</v>
      </c>
      <c r="AI465">
        <v>1.0036531523654926</v>
      </c>
      <c r="AJ465">
        <v>0.99886789493473838</v>
      </c>
      <c r="AK465">
        <v>0.99438001602771686</v>
      </c>
      <c r="AL465">
        <v>0.99025370193364171</v>
      </c>
      <c r="AM465">
        <v>0.98628397941538526</v>
      </c>
      <c r="AN465">
        <v>0.98204717657193263</v>
      </c>
      <c r="AO465">
        <v>0.97751895391714916</v>
      </c>
      <c r="AP465">
        <v>0.97304604667397621</v>
      </c>
      <c r="AQ465">
        <v>0.96874538356913986</v>
      </c>
      <c r="AR465">
        <v>0.96459067429580569</v>
      </c>
      <c r="AS465">
        <v>0.96056324069508592</v>
      </c>
      <c r="AT465">
        <v>0.95661323470903281</v>
      </c>
      <c r="AU465">
        <v>0.95270075243690377</v>
      </c>
    </row>
    <row r="466" spans="1:47" x14ac:dyDescent="0.2">
      <c r="A466">
        <v>460</v>
      </c>
      <c r="B466">
        <v>0.98650929364255635</v>
      </c>
      <c r="C466">
        <v>1.0265633961408884</v>
      </c>
      <c r="D466">
        <v>1.0479963160104222</v>
      </c>
      <c r="E466">
        <v>1.2475276197976533</v>
      </c>
      <c r="F466">
        <v>1.6108496084642805</v>
      </c>
      <c r="G466">
        <v>1.4989890107552142</v>
      </c>
      <c r="H466">
        <v>1.3398590764300711</v>
      </c>
      <c r="I466">
        <v>1.1811839316071906</v>
      </c>
      <c r="J466">
        <v>1.082137417817729</v>
      </c>
      <c r="K466">
        <v>1.0991605993005757</v>
      </c>
      <c r="L466">
        <v>1.0845840555786221</v>
      </c>
      <c r="M466">
        <v>1.0863102400922022</v>
      </c>
      <c r="N466">
        <v>1.1112356589915793</v>
      </c>
      <c r="O466">
        <v>1.13055243120826</v>
      </c>
      <c r="P466">
        <v>1.1402875499581575</v>
      </c>
      <c r="Q466">
        <v>1.1225561886231001</v>
      </c>
      <c r="R466">
        <v>1.1086005436751234</v>
      </c>
      <c r="S466">
        <v>1.0933857483349454</v>
      </c>
      <c r="T466">
        <v>1.0872537139807477</v>
      </c>
      <c r="U466">
        <v>1.0781881168911736</v>
      </c>
      <c r="V466">
        <v>1.0681105502697585</v>
      </c>
      <c r="W466">
        <v>1.0605731814848878</v>
      </c>
      <c r="X466">
        <v>1.0534149225500398</v>
      </c>
      <c r="Y466">
        <v>1.0462846510450259</v>
      </c>
      <c r="Z466">
        <v>1.0419818702902313</v>
      </c>
      <c r="AA466">
        <v>1.037432059728272</v>
      </c>
      <c r="AB466">
        <v>1.032351871109219</v>
      </c>
      <c r="AC466">
        <v>1.0315730272462604</v>
      </c>
      <c r="AD466">
        <v>1.0304849465880246</v>
      </c>
      <c r="AE466">
        <v>1.0250764982570906</v>
      </c>
      <c r="AF466">
        <v>1.019376316116865</v>
      </c>
      <c r="AG466">
        <v>1.0128248177588028</v>
      </c>
      <c r="AH466">
        <v>1.0068585733641711</v>
      </c>
      <c r="AI466">
        <v>1.0014500794766141</v>
      </c>
      <c r="AJ466">
        <v>0.99658719615971303</v>
      </c>
      <c r="AK466">
        <v>0.99202515953755799</v>
      </c>
      <c r="AL466">
        <v>0.98781971276834368</v>
      </c>
      <c r="AM466">
        <v>0.98377147132252463</v>
      </c>
      <c r="AN466">
        <v>0.97945469588535905</v>
      </c>
      <c r="AO466">
        <v>0.9748467484533696</v>
      </c>
      <c r="AP466">
        <v>0.97029821783454151</v>
      </c>
      <c r="AQ466">
        <v>0.96596476482248217</v>
      </c>
      <c r="AR466">
        <v>0.9617835086591664</v>
      </c>
      <c r="AS466">
        <v>0.95773314293604561</v>
      </c>
      <c r="AT466">
        <v>0.95376453431890185</v>
      </c>
      <c r="AU466">
        <v>0.94983922472775695</v>
      </c>
    </row>
    <row r="467" spans="1:47" x14ac:dyDescent="0.2">
      <c r="A467">
        <v>461</v>
      </c>
      <c r="B467">
        <v>0.98650929364255635</v>
      </c>
      <c r="C467">
        <v>1.0265633961408884</v>
      </c>
      <c r="D467">
        <v>1.0479963160104222</v>
      </c>
      <c r="E467">
        <v>1.2475276197976533</v>
      </c>
      <c r="F467">
        <v>1.6108496084642805</v>
      </c>
      <c r="G467">
        <v>1.4989890107552142</v>
      </c>
      <c r="H467">
        <v>1.3378498250251187</v>
      </c>
      <c r="I467">
        <v>1.1791000416424233</v>
      </c>
      <c r="J467">
        <v>1.0799134145454374</v>
      </c>
      <c r="K467">
        <v>1.0966217170922365</v>
      </c>
      <c r="L467">
        <v>1.0817803300279976</v>
      </c>
      <c r="M467">
        <v>1.0836167749649319</v>
      </c>
      <c r="N467">
        <v>1.110572809523191</v>
      </c>
      <c r="O467">
        <v>1.130072529107764</v>
      </c>
      <c r="P467">
        <v>1.1400019998600397</v>
      </c>
      <c r="Q467">
        <v>1.1224868189628525</v>
      </c>
      <c r="R467">
        <v>1.1087595779934742</v>
      </c>
      <c r="S467">
        <v>1.0937421656307567</v>
      </c>
      <c r="T467">
        <v>1.0878449913550132</v>
      </c>
      <c r="U467">
        <v>1.079037229713969</v>
      </c>
      <c r="V467">
        <v>1.0692680436194126</v>
      </c>
      <c r="W467">
        <v>1.0620319306147101</v>
      </c>
      <c r="X467">
        <v>1.0551744243701551</v>
      </c>
      <c r="Y467">
        <v>1.0483404454716712</v>
      </c>
      <c r="Z467">
        <v>1.0443297304560446</v>
      </c>
      <c r="AA467">
        <v>1.0400958224784531</v>
      </c>
      <c r="AB467">
        <v>1.0352315368701874</v>
      </c>
      <c r="AC467">
        <v>1.0346256870933315</v>
      </c>
      <c r="AD467">
        <v>1.033723089282981</v>
      </c>
      <c r="AE467">
        <v>1.0284831242967414</v>
      </c>
      <c r="AF467">
        <v>1.0229190360709486</v>
      </c>
      <c r="AG467">
        <v>1.0165221700376834</v>
      </c>
      <c r="AH467">
        <v>1.010701206815134</v>
      </c>
      <c r="AI467">
        <v>1.005424085231768</v>
      </c>
      <c r="AJ467">
        <v>1.0007142784392</v>
      </c>
      <c r="AK467">
        <v>0.99629649273311771</v>
      </c>
      <c r="AL467">
        <v>0.99221820387820725</v>
      </c>
      <c r="AM467">
        <v>0.98831919183615402</v>
      </c>
      <c r="AN467">
        <v>0.98414076362573133</v>
      </c>
      <c r="AO467">
        <v>0.97965418511798341</v>
      </c>
      <c r="AP467">
        <v>0.97524978730356149</v>
      </c>
      <c r="AQ467">
        <v>0.97094225665714551</v>
      </c>
      <c r="AR467">
        <v>0.96678036345182627</v>
      </c>
      <c r="AS467">
        <v>0.96274112479952267</v>
      </c>
      <c r="AT467">
        <v>0.95877611078093594</v>
      </c>
      <c r="AU467">
        <v>0.9548480416836298</v>
      </c>
    </row>
    <row r="468" spans="1:47" x14ac:dyDescent="0.2">
      <c r="A468">
        <v>462</v>
      </c>
      <c r="B468">
        <v>0.98650929364255635</v>
      </c>
      <c r="C468">
        <v>1.0265633961408884</v>
      </c>
      <c r="D468">
        <v>1.0479963160104222</v>
      </c>
      <c r="E468">
        <v>1.2475276197976533</v>
      </c>
      <c r="F468">
        <v>1.6108496084642805</v>
      </c>
      <c r="G468">
        <v>1.4989890107552142</v>
      </c>
      <c r="H468">
        <v>1.3378319132193821</v>
      </c>
      <c r="I468">
        <v>1.1790329344912787</v>
      </c>
      <c r="J468">
        <v>1.0796554580654207</v>
      </c>
      <c r="K468">
        <v>1.0963056215703406</v>
      </c>
      <c r="L468">
        <v>1.0813537416460119</v>
      </c>
      <c r="M468">
        <v>1.0830503883634925</v>
      </c>
      <c r="N468">
        <v>1.110129529950133</v>
      </c>
      <c r="O468">
        <v>1.1295259755487437</v>
      </c>
      <c r="P468">
        <v>1.1393508434402753</v>
      </c>
      <c r="Q468">
        <v>1.121729567323225</v>
      </c>
      <c r="R468">
        <v>1.1079062880027442</v>
      </c>
      <c r="S468">
        <v>1.09278056429653</v>
      </c>
      <c r="T468">
        <v>1.0867657541570646</v>
      </c>
      <c r="U468">
        <v>1.0777899229023649</v>
      </c>
      <c r="V468">
        <v>1.0678679758129541</v>
      </c>
      <c r="W468">
        <v>1.0604707290218918</v>
      </c>
      <c r="X468">
        <v>1.0534275702430309</v>
      </c>
      <c r="Y468">
        <v>1.046437034988533</v>
      </c>
      <c r="Z468">
        <v>1.0422403740148818</v>
      </c>
      <c r="AA468">
        <v>1.0379049771399735</v>
      </c>
      <c r="AB468">
        <v>1.0329246711087161</v>
      </c>
      <c r="AC468">
        <v>1.0322096576092805</v>
      </c>
      <c r="AD468">
        <v>1.0312010038339963</v>
      </c>
      <c r="AE468">
        <v>1.025836343067851</v>
      </c>
      <c r="AF468">
        <v>1.020169989431094</v>
      </c>
      <c r="AG468">
        <v>1.0136651186829</v>
      </c>
      <c r="AH468">
        <v>1.0077387470916981</v>
      </c>
      <c r="AI468">
        <v>1.0023607869237157</v>
      </c>
      <c r="AJ468">
        <v>0.99755151952162824</v>
      </c>
      <c r="AK468">
        <v>0.99303855985918832</v>
      </c>
      <c r="AL468">
        <v>0.98885878166473851</v>
      </c>
      <c r="AM468">
        <v>0.98485926662716372</v>
      </c>
      <c r="AN468">
        <v>0.98057840782336025</v>
      </c>
      <c r="AO468">
        <v>0.97598932802933791</v>
      </c>
      <c r="AP468">
        <v>0.97148753819978362</v>
      </c>
      <c r="AQ468">
        <v>0.96713657093082595</v>
      </c>
      <c r="AR468">
        <v>0.96293858907486163</v>
      </c>
      <c r="AS468">
        <v>0.95886756575835241</v>
      </c>
      <c r="AT468">
        <v>0.95487591594712651</v>
      </c>
      <c r="AU468">
        <v>0.95092809623770203</v>
      </c>
    </row>
    <row r="469" spans="1:47" x14ac:dyDescent="0.2">
      <c r="A469">
        <v>463</v>
      </c>
      <c r="B469">
        <v>0.76858264185312741</v>
      </c>
      <c r="C469">
        <v>0.78826790010532444</v>
      </c>
      <c r="D469">
        <v>0.80415962738943625</v>
      </c>
      <c r="E469">
        <v>0.96918561720069674</v>
      </c>
      <c r="F469">
        <v>1.4001741610542553</v>
      </c>
      <c r="G469">
        <v>1.2591025805816565</v>
      </c>
      <c r="H469">
        <v>1.0920064996339349</v>
      </c>
      <c r="I469">
        <v>0.93811481887028469</v>
      </c>
      <c r="J469">
        <v>0.83327835667246208</v>
      </c>
      <c r="K469">
        <v>0.85006503571940661</v>
      </c>
      <c r="L469">
        <v>0.83642315435515724</v>
      </c>
      <c r="M469">
        <v>0.8394712930388305</v>
      </c>
      <c r="N469">
        <v>0.86352636568152286</v>
      </c>
      <c r="O469">
        <v>0.88340616227198965</v>
      </c>
      <c r="P469">
        <v>0.89310339970753183</v>
      </c>
      <c r="Q469">
        <v>0.8762629427462254</v>
      </c>
      <c r="R469">
        <v>0.86383030891802703</v>
      </c>
      <c r="S469">
        <v>0.84742661109619266</v>
      </c>
      <c r="T469">
        <v>0.8433398304604901</v>
      </c>
      <c r="U469">
        <v>0.83362276652729306</v>
      </c>
      <c r="V469">
        <v>0.82519829209784812</v>
      </c>
      <c r="W469">
        <v>0.81887101970116738</v>
      </c>
      <c r="X469">
        <v>0.81147176090375561</v>
      </c>
      <c r="Y469">
        <v>0.80617512085506349</v>
      </c>
      <c r="Z469">
        <v>0.80179991111255333</v>
      </c>
      <c r="AA469">
        <v>0.80187020383240049</v>
      </c>
      <c r="AB469">
        <v>0.79834207789083744</v>
      </c>
      <c r="AC469">
        <v>0.79902027726726399</v>
      </c>
      <c r="AD469">
        <v>0.79923881971856825</v>
      </c>
      <c r="AE469">
        <v>0.79402367765893433</v>
      </c>
      <c r="AF469">
        <v>0.78929805662118557</v>
      </c>
      <c r="AG469">
        <v>0.78358316670733008</v>
      </c>
      <c r="AH469">
        <v>0.77849716104492239</v>
      </c>
      <c r="AI469">
        <v>0.7741526073326368</v>
      </c>
      <c r="AJ469">
        <v>0.77038607047681995</v>
      </c>
      <c r="AK469">
        <v>0.76710339151686802</v>
      </c>
      <c r="AL469">
        <v>0.76391213711873074</v>
      </c>
      <c r="AM469">
        <v>0.76087802676341687</v>
      </c>
      <c r="AN469">
        <v>0.75753077105231459</v>
      </c>
      <c r="AO469">
        <v>0.75384968597267021</v>
      </c>
      <c r="AP469">
        <v>0.75031320820727887</v>
      </c>
      <c r="AQ469">
        <v>0.74544435077779891</v>
      </c>
      <c r="AR469">
        <v>0.7407219863829605</v>
      </c>
      <c r="AS469">
        <v>0.73612857193487125</v>
      </c>
      <c r="AT469">
        <v>0.73158536608717128</v>
      </c>
      <c r="AU469">
        <v>0.72705432506908485</v>
      </c>
    </row>
    <row r="470" spans="1:47" x14ac:dyDescent="0.2">
      <c r="A470">
        <v>464</v>
      </c>
      <c r="B470">
        <v>0.76858264185312741</v>
      </c>
      <c r="C470">
        <v>0.78826790010532444</v>
      </c>
      <c r="D470">
        <v>0.80415962738943625</v>
      </c>
      <c r="E470">
        <v>0.96918561720069674</v>
      </c>
      <c r="F470">
        <v>1.4001741610542553</v>
      </c>
      <c r="G470">
        <v>1.2591025805816565</v>
      </c>
      <c r="H470">
        <v>1.091692568582838</v>
      </c>
      <c r="I470">
        <v>0.93765684325610688</v>
      </c>
      <c r="J470">
        <v>0.83245226340203227</v>
      </c>
      <c r="K470">
        <v>0.84906435032285854</v>
      </c>
      <c r="L470">
        <v>0.83515070232892752</v>
      </c>
      <c r="M470">
        <v>0.83791995481592985</v>
      </c>
      <c r="N470">
        <v>0.86250374721582612</v>
      </c>
      <c r="O470">
        <v>0.88219727378199064</v>
      </c>
      <c r="P470">
        <v>0.89171651926529505</v>
      </c>
      <c r="Q470">
        <v>0.87469171463987783</v>
      </c>
      <c r="R470">
        <v>0.86210628131629186</v>
      </c>
      <c r="S470">
        <v>0.84550701665485095</v>
      </c>
      <c r="T470">
        <v>0.84123425404247432</v>
      </c>
      <c r="U470">
        <v>0.83123311739461947</v>
      </c>
      <c r="V470">
        <v>0.82258043569423667</v>
      </c>
      <c r="W470">
        <v>0.81600858750788163</v>
      </c>
      <c r="X470">
        <v>0.80832411983088415</v>
      </c>
      <c r="Y470">
        <v>0.80281829981236663</v>
      </c>
      <c r="Z470">
        <v>0.79816985863309031</v>
      </c>
      <c r="AA470">
        <v>0.798159300752456</v>
      </c>
      <c r="AB470">
        <v>0.79447462389365886</v>
      </c>
      <c r="AC470">
        <v>0.79500844357680422</v>
      </c>
      <c r="AD470">
        <v>0.79509559704914468</v>
      </c>
      <c r="AE470">
        <v>0.78970374228783402</v>
      </c>
      <c r="AF470">
        <v>0.78484828020800568</v>
      </c>
      <c r="AG470">
        <v>0.778991899000812</v>
      </c>
      <c r="AH470">
        <v>0.77377910496388724</v>
      </c>
      <c r="AI470">
        <v>0.769312168457287</v>
      </c>
      <c r="AJ470">
        <v>0.76542803399857595</v>
      </c>
      <c r="AK470">
        <v>0.76203783204395703</v>
      </c>
      <c r="AL470">
        <v>0.75873697738085721</v>
      </c>
      <c r="AM470">
        <v>0.75558760711157491</v>
      </c>
      <c r="AN470">
        <v>0.75212643339997409</v>
      </c>
      <c r="AO470">
        <v>0.74833102643505667</v>
      </c>
      <c r="AP470">
        <v>0.74470006002235289</v>
      </c>
      <c r="AQ470">
        <v>0.7397749690134322</v>
      </c>
      <c r="AR470">
        <v>0.73500657574799499</v>
      </c>
      <c r="AS470">
        <v>0.73037213628132147</v>
      </c>
      <c r="AT470">
        <v>0.7257940862313309</v>
      </c>
      <c r="AU470">
        <v>0.72123711135282798</v>
      </c>
    </row>
    <row r="471" spans="1:47" x14ac:dyDescent="0.2">
      <c r="A471">
        <v>465</v>
      </c>
      <c r="B471">
        <v>0.76858264185312741</v>
      </c>
      <c r="C471">
        <v>0.78826790010532444</v>
      </c>
      <c r="D471">
        <v>0.80415962738943625</v>
      </c>
      <c r="E471">
        <v>0.96918561720069674</v>
      </c>
      <c r="F471">
        <v>1.4001741610542553</v>
      </c>
      <c r="G471">
        <v>1.2591025805816565</v>
      </c>
      <c r="H471">
        <v>1.0936534257850656</v>
      </c>
      <c r="I471">
        <v>0.93950175905925148</v>
      </c>
      <c r="J471">
        <v>0.83439300795189075</v>
      </c>
      <c r="K471">
        <v>0.85129221049248072</v>
      </c>
      <c r="L471">
        <v>0.8375411943586657</v>
      </c>
      <c r="M471">
        <v>0.84004650654098045</v>
      </c>
      <c r="N471">
        <v>0.86268150338702987</v>
      </c>
      <c r="O471">
        <v>0.88211504038148847</v>
      </c>
      <c r="P471">
        <v>0.89132462668463741</v>
      </c>
      <c r="Q471">
        <v>0.87399997519829653</v>
      </c>
      <c r="R471">
        <v>0.86108487320531091</v>
      </c>
      <c r="S471">
        <v>0.84422263473575321</v>
      </c>
      <c r="T471">
        <v>0.83960873262935698</v>
      </c>
      <c r="U471">
        <v>0.82922238035700513</v>
      </c>
      <c r="V471">
        <v>0.82013217387575998</v>
      </c>
      <c r="W471">
        <v>0.81316113621819508</v>
      </c>
      <c r="X471">
        <v>0.80507551459264648</v>
      </c>
      <c r="Y471">
        <v>0.79914423392102407</v>
      </c>
      <c r="Z471">
        <v>0.79414265276837792</v>
      </c>
      <c r="AA471">
        <v>0.79370959414977904</v>
      </c>
      <c r="AB471">
        <v>0.78977885906516776</v>
      </c>
      <c r="AC471">
        <v>0.79006251158247032</v>
      </c>
      <c r="AD471">
        <v>0.78995381923954833</v>
      </c>
      <c r="AE471">
        <v>0.78437089155945794</v>
      </c>
      <c r="AF471">
        <v>0.77935493475186624</v>
      </c>
      <c r="AG471">
        <v>0.77333648212337769</v>
      </c>
      <c r="AH471">
        <v>0.7679779800749601</v>
      </c>
      <c r="AI471">
        <v>0.76335359941367575</v>
      </c>
      <c r="AJ471">
        <v>0.75932740547389455</v>
      </c>
      <c r="AK471">
        <v>0.75580714773551627</v>
      </c>
      <c r="AL471">
        <v>0.75235034933998279</v>
      </c>
      <c r="AM471">
        <v>0.74908119275504037</v>
      </c>
      <c r="AN471">
        <v>0.74547275981283023</v>
      </c>
      <c r="AO471">
        <v>0.74156936132150619</v>
      </c>
      <c r="AP471">
        <v>0.73779611231894682</v>
      </c>
      <c r="AQ471">
        <v>0.73285984790957326</v>
      </c>
      <c r="AR471">
        <v>0.7280859565141794</v>
      </c>
      <c r="AS471">
        <v>0.72345525813534051</v>
      </c>
      <c r="AT471">
        <v>0.718888817249273</v>
      </c>
      <c r="AU471">
        <v>0.71434885616955413</v>
      </c>
    </row>
    <row r="472" spans="1:47" x14ac:dyDescent="0.2">
      <c r="A472">
        <v>466</v>
      </c>
      <c r="B472">
        <v>0.76858264185312741</v>
      </c>
      <c r="C472">
        <v>0.78826790010532444</v>
      </c>
      <c r="D472">
        <v>0.80415962738943625</v>
      </c>
      <c r="E472">
        <v>0.96918561720069674</v>
      </c>
      <c r="F472">
        <v>1.4001741610542553</v>
      </c>
      <c r="G472">
        <v>1.2591025805816565</v>
      </c>
      <c r="H472">
        <v>1.0929317774793179</v>
      </c>
      <c r="I472">
        <v>0.9386399744175965</v>
      </c>
      <c r="J472">
        <v>0.83316040392461421</v>
      </c>
      <c r="K472">
        <v>0.84986316870339706</v>
      </c>
      <c r="L472">
        <v>0.83584010749713133</v>
      </c>
      <c r="M472">
        <v>0.83811559978368722</v>
      </c>
      <c r="N472">
        <v>0.86163545971080535</v>
      </c>
      <c r="O472">
        <v>0.88091714361377071</v>
      </c>
      <c r="P472">
        <v>0.89001751751455471</v>
      </c>
      <c r="Q472">
        <v>0.87255170207896371</v>
      </c>
      <c r="R472">
        <v>0.85954418609461447</v>
      </c>
      <c r="S472">
        <v>0.84255193405694551</v>
      </c>
      <c r="T472">
        <v>0.83779565889307805</v>
      </c>
      <c r="U472">
        <v>0.82720889499884165</v>
      </c>
      <c r="V472">
        <v>0.81796403518577743</v>
      </c>
      <c r="W472">
        <v>0.8108064903059885</v>
      </c>
      <c r="X472">
        <v>0.80251413414003014</v>
      </c>
      <c r="Y472">
        <v>0.79643251503042622</v>
      </c>
      <c r="Z472">
        <v>0.79122119634830623</v>
      </c>
      <c r="AA472">
        <v>0.79074189695044528</v>
      </c>
      <c r="AB472">
        <v>0.78668897505904845</v>
      </c>
      <c r="AC472">
        <v>0.78688936368485518</v>
      </c>
      <c r="AD472">
        <v>0.78665042922505335</v>
      </c>
      <c r="AE472">
        <v>0.78095597753026202</v>
      </c>
      <c r="AF472">
        <v>0.77583500073329925</v>
      </c>
      <c r="AG472">
        <v>0.76970319379435082</v>
      </c>
      <c r="AH472">
        <v>0.76424444363834343</v>
      </c>
      <c r="AI472">
        <v>0.75954366787806338</v>
      </c>
      <c r="AJ472">
        <v>0.75542369300469736</v>
      </c>
      <c r="AK472">
        <v>0.75179812154520709</v>
      </c>
      <c r="AL472">
        <v>0.74827758059120142</v>
      </c>
      <c r="AM472">
        <v>0.74490816037895102</v>
      </c>
      <c r="AN472">
        <v>0.74122031231582863</v>
      </c>
      <c r="AO472">
        <v>0.73722290372944488</v>
      </c>
      <c r="AP472">
        <v>0.73339214483889592</v>
      </c>
      <c r="AQ472">
        <v>0.72841115265903633</v>
      </c>
      <c r="AR472">
        <v>0.72360083066726311</v>
      </c>
      <c r="AS472">
        <v>0.71893765801969123</v>
      </c>
      <c r="AT472">
        <v>0.71434371784534767</v>
      </c>
      <c r="AU472">
        <v>0.70978352220417951</v>
      </c>
    </row>
    <row r="473" spans="1:47" x14ac:dyDescent="0.2">
      <c r="A473">
        <v>467</v>
      </c>
      <c r="B473">
        <v>0.76858264185312741</v>
      </c>
      <c r="C473">
        <v>0.78826790010532444</v>
      </c>
      <c r="D473">
        <v>0.80415962738943625</v>
      </c>
      <c r="E473">
        <v>0.96918561720069674</v>
      </c>
      <c r="F473">
        <v>1.4001741610542553</v>
      </c>
      <c r="G473">
        <v>1.2591025805816565</v>
      </c>
      <c r="H473">
        <v>1.0915836306575029</v>
      </c>
      <c r="I473">
        <v>0.93744310306166667</v>
      </c>
      <c r="J473">
        <v>0.83197761877238696</v>
      </c>
      <c r="K473">
        <v>0.84849316773113337</v>
      </c>
      <c r="L473">
        <v>0.83440831686337802</v>
      </c>
      <c r="M473">
        <v>0.83696714456985466</v>
      </c>
      <c r="N473">
        <v>0.8617976165431076</v>
      </c>
      <c r="O473">
        <v>0.88134523850815893</v>
      </c>
      <c r="P473">
        <v>0.89072144044386825</v>
      </c>
      <c r="Q473">
        <v>0.87355312354685455</v>
      </c>
      <c r="R473">
        <v>0.8608381927945834</v>
      </c>
      <c r="S473">
        <v>0.84409614061892746</v>
      </c>
      <c r="T473">
        <v>0.83966782299960474</v>
      </c>
      <c r="U473">
        <v>0.82945053340405228</v>
      </c>
      <c r="V473">
        <v>0.82060593937112924</v>
      </c>
      <c r="W473">
        <v>0.81383700260236547</v>
      </c>
      <c r="X473">
        <v>0.80593277763502558</v>
      </c>
      <c r="Y473">
        <v>0.80024491144811305</v>
      </c>
      <c r="Z473">
        <v>0.79538862182941594</v>
      </c>
      <c r="AA473">
        <v>0.79526891228855756</v>
      </c>
      <c r="AB473">
        <v>0.79145705855043857</v>
      </c>
      <c r="AC473">
        <v>0.79187491014381506</v>
      </c>
      <c r="AD473">
        <v>0.79185247419610549</v>
      </c>
      <c r="AE473">
        <v>0.78633594987665301</v>
      </c>
      <c r="AF473">
        <v>0.78138000520866635</v>
      </c>
      <c r="AG473">
        <v>0.77542182115202296</v>
      </c>
      <c r="AH473">
        <v>0.77011005850106218</v>
      </c>
      <c r="AI473">
        <v>0.76555182245839459</v>
      </c>
      <c r="AJ473">
        <v>0.7615780127064733</v>
      </c>
      <c r="AK473">
        <v>0.75810507955026096</v>
      </c>
      <c r="AL473">
        <v>0.75471609389486383</v>
      </c>
      <c r="AM473">
        <v>0.75148143862987349</v>
      </c>
      <c r="AN473">
        <v>0.74793446772307781</v>
      </c>
      <c r="AO473">
        <v>0.74405593936235759</v>
      </c>
      <c r="AP473">
        <v>0.74034647342787208</v>
      </c>
      <c r="AQ473">
        <v>0.73538754787466665</v>
      </c>
      <c r="AR473">
        <v>0.7305917156902052</v>
      </c>
      <c r="AS473">
        <v>0.72593405082209295</v>
      </c>
      <c r="AT473">
        <v>0.72133738224097355</v>
      </c>
      <c r="AU473">
        <v>0.71676748040556393</v>
      </c>
    </row>
    <row r="474" spans="1:47" x14ac:dyDescent="0.2">
      <c r="A474">
        <v>468</v>
      </c>
      <c r="B474">
        <v>0.76858264185312741</v>
      </c>
      <c r="C474">
        <v>0.78826790010532444</v>
      </c>
      <c r="D474">
        <v>0.80415962738943625</v>
      </c>
      <c r="E474">
        <v>0.96918561720069674</v>
      </c>
      <c r="F474">
        <v>1.4001741610542553</v>
      </c>
      <c r="G474">
        <v>1.2591025805816565</v>
      </c>
      <c r="H474">
        <v>1.0915469848897785</v>
      </c>
      <c r="I474">
        <v>0.93732881972329618</v>
      </c>
      <c r="J474">
        <v>0.83159313057641604</v>
      </c>
      <c r="K474">
        <v>0.84802836084348732</v>
      </c>
      <c r="L474">
        <v>0.83379025141541829</v>
      </c>
      <c r="M474">
        <v>0.83615398000229935</v>
      </c>
      <c r="N474">
        <v>0.86116595426630993</v>
      </c>
      <c r="O474">
        <v>0.88057258357529944</v>
      </c>
      <c r="P474">
        <v>0.88980848428726234</v>
      </c>
      <c r="Q474">
        <v>0.87250137137704753</v>
      </c>
      <c r="R474">
        <v>0.85966344931317273</v>
      </c>
      <c r="S474">
        <v>0.84277848461041061</v>
      </c>
      <c r="T474">
        <v>0.83820203496470536</v>
      </c>
      <c r="U474">
        <v>0.8277678628292986</v>
      </c>
      <c r="V474">
        <v>0.8187361980640343</v>
      </c>
      <c r="W474">
        <v>0.8117725654739737</v>
      </c>
      <c r="X474">
        <v>0.80364297676465735</v>
      </c>
      <c r="Y474">
        <v>0.79777763996648809</v>
      </c>
      <c r="Z474">
        <v>0.79270659025989354</v>
      </c>
      <c r="AA474">
        <v>0.79249643222790944</v>
      </c>
      <c r="AB474">
        <v>0.78855720175150457</v>
      </c>
      <c r="AC474">
        <v>0.78885799882056806</v>
      </c>
      <c r="AD474">
        <v>0.78872391039721124</v>
      </c>
      <c r="AE474">
        <v>0.78307145227786334</v>
      </c>
      <c r="AF474">
        <v>0.77801088626693615</v>
      </c>
      <c r="AG474">
        <v>0.77194222184402728</v>
      </c>
      <c r="AH474">
        <v>0.76652479032699439</v>
      </c>
      <c r="AI474">
        <v>0.76186832831098705</v>
      </c>
      <c r="AJ474">
        <v>0.75779937822925914</v>
      </c>
      <c r="AK474">
        <v>0.75423813352610314</v>
      </c>
      <c r="AL474">
        <v>0.7507540126326655</v>
      </c>
      <c r="AM474">
        <v>0.74742656794932849</v>
      </c>
      <c r="AN474">
        <v>0.74378578232109149</v>
      </c>
      <c r="AO474">
        <v>0.73981454848962214</v>
      </c>
      <c r="AP474">
        <v>0.73601962088633288</v>
      </c>
      <c r="AQ474">
        <v>0.73101643902146429</v>
      </c>
      <c r="AR474">
        <v>0.72618427084864912</v>
      </c>
      <c r="AS474">
        <v>0.72149459567113727</v>
      </c>
      <c r="AT474">
        <v>0.71687110404324728</v>
      </c>
      <c r="AU474">
        <v>0.71228145291119627</v>
      </c>
    </row>
    <row r="475" spans="1:47" x14ac:dyDescent="0.2">
      <c r="A475">
        <v>469</v>
      </c>
      <c r="B475">
        <v>1.1196203614945808</v>
      </c>
      <c r="C475">
        <v>1.1723795075561727</v>
      </c>
      <c r="D475">
        <v>1.1969610695573298</v>
      </c>
      <c r="E475">
        <v>1.4183384392307432</v>
      </c>
      <c r="F475">
        <v>1.7385565592118348</v>
      </c>
      <c r="G475">
        <v>1.6454145663844322</v>
      </c>
      <c r="H475">
        <v>1.4883837214032256</v>
      </c>
      <c r="I475">
        <v>1.3267386657191911</v>
      </c>
      <c r="J475">
        <v>1.2316376386318058</v>
      </c>
      <c r="K475">
        <v>1.2490515024999007</v>
      </c>
      <c r="L475">
        <v>1.2340184044595663</v>
      </c>
      <c r="M475">
        <v>1.2353676175779773</v>
      </c>
      <c r="N475">
        <v>1.2641298832278427</v>
      </c>
      <c r="O475">
        <v>1.2836508857677391</v>
      </c>
      <c r="P475">
        <v>1.2940326045315556</v>
      </c>
      <c r="Q475">
        <v>1.2765312017269839</v>
      </c>
      <c r="R475">
        <v>1.2624908870391109</v>
      </c>
      <c r="S475">
        <v>1.2490385900569274</v>
      </c>
      <c r="T475">
        <v>1.2426622110464913</v>
      </c>
      <c r="U475">
        <v>1.2352668907701494</v>
      </c>
      <c r="V475">
        <v>1.2253948641488805</v>
      </c>
      <c r="W475">
        <v>1.2183119936892841</v>
      </c>
      <c r="X475">
        <v>1.21254913158983</v>
      </c>
      <c r="Y475">
        <v>1.2052950375171723</v>
      </c>
      <c r="Z475">
        <v>1.2021381038947576</v>
      </c>
      <c r="AA475">
        <v>1.195424411121937</v>
      </c>
      <c r="AB475">
        <v>1.1901162247067492</v>
      </c>
      <c r="AC475">
        <v>1.1890591177898353</v>
      </c>
      <c r="AD475">
        <v>1.1877835650420696</v>
      </c>
      <c r="AE475">
        <v>1.1829294036375237</v>
      </c>
      <c r="AF475">
        <v>1.1771445754357341</v>
      </c>
      <c r="AG475">
        <v>1.170632394519914</v>
      </c>
      <c r="AH475">
        <v>1.1646409479275905</v>
      </c>
      <c r="AI475">
        <v>1.1590452596873588</v>
      </c>
      <c r="AJ475">
        <v>1.1539970090453848</v>
      </c>
      <c r="AK475">
        <v>1.1490925014874276</v>
      </c>
      <c r="AL475">
        <v>1.1446913194262733</v>
      </c>
      <c r="AM475">
        <v>1.1404766053795015</v>
      </c>
      <c r="AN475">
        <v>1.1359972499292874</v>
      </c>
      <c r="AO475">
        <v>1.1312172191759691</v>
      </c>
      <c r="AP475">
        <v>1.1264520000054064</v>
      </c>
      <c r="AQ475">
        <v>1.1225616152810169</v>
      </c>
      <c r="AR475">
        <v>1.1188086143839526</v>
      </c>
      <c r="AS475">
        <v>1.1151781991413956</v>
      </c>
      <c r="AT475">
        <v>1.1116444295260612</v>
      </c>
      <c r="AU475">
        <v>1.1081698393262289</v>
      </c>
    </row>
    <row r="476" spans="1:47" x14ac:dyDescent="0.2">
      <c r="A476">
        <v>470</v>
      </c>
      <c r="B476">
        <v>1.1196203614945808</v>
      </c>
      <c r="C476">
        <v>1.1723795075561727</v>
      </c>
      <c r="D476">
        <v>1.1969610695573298</v>
      </c>
      <c r="E476">
        <v>1.4183384392307432</v>
      </c>
      <c r="F476">
        <v>1.7385565592118348</v>
      </c>
      <c r="G476">
        <v>1.6454145663844322</v>
      </c>
      <c r="H476">
        <v>1.4882596103865555</v>
      </c>
      <c r="I476">
        <v>1.3265906101628619</v>
      </c>
      <c r="J476">
        <v>1.2314493183996853</v>
      </c>
      <c r="K476">
        <v>1.2488352964539042</v>
      </c>
      <c r="L476">
        <v>1.233765088073939</v>
      </c>
      <c r="M476">
        <v>1.2350881351515142</v>
      </c>
      <c r="N476">
        <v>1.2639878537548352</v>
      </c>
      <c r="O476">
        <v>1.2834882478596261</v>
      </c>
      <c r="P476">
        <v>1.2938456193570949</v>
      </c>
      <c r="Q476">
        <v>1.2763136324447357</v>
      </c>
      <c r="R476">
        <v>1.2622394916241955</v>
      </c>
      <c r="S476">
        <v>1.2487467277651805</v>
      </c>
      <c r="T476">
        <v>1.242323457196485</v>
      </c>
      <c r="U476">
        <v>1.2348661138091148</v>
      </c>
      <c r="V476">
        <v>1.2249330443212822</v>
      </c>
      <c r="W476">
        <v>1.2177854781232749</v>
      </c>
      <c r="X476">
        <v>1.2119500658161193</v>
      </c>
      <c r="Y476">
        <v>1.2046301889068731</v>
      </c>
      <c r="Z476">
        <v>1.2013957596470932</v>
      </c>
      <c r="AA476">
        <v>1.1946303123539597</v>
      </c>
      <c r="AB476">
        <v>1.1892791877135938</v>
      </c>
      <c r="AC476">
        <v>1.1881820162303078</v>
      </c>
      <c r="AD476">
        <v>1.1868669962966567</v>
      </c>
      <c r="AE476">
        <v>1.1819656432255399</v>
      </c>
      <c r="AF476">
        <v>1.1761418264839518</v>
      </c>
      <c r="AG476">
        <v>1.1695871146786552</v>
      </c>
      <c r="AH476">
        <v>1.1635546923296582</v>
      </c>
      <c r="AI476">
        <v>1.1579194083898703</v>
      </c>
      <c r="AJ476">
        <v>1.1528306961240089</v>
      </c>
      <c r="AK476">
        <v>1.147888109778965</v>
      </c>
      <c r="AL476">
        <v>1.1434451599596662</v>
      </c>
      <c r="AM476">
        <v>1.1391900371704811</v>
      </c>
      <c r="AN476">
        <v>1.134669382062784</v>
      </c>
      <c r="AO476">
        <v>1.1298464694845607</v>
      </c>
      <c r="AP476">
        <v>1.1250415016262811</v>
      </c>
      <c r="AQ476">
        <v>1.1211345101136994</v>
      </c>
      <c r="AR476">
        <v>1.1173679852464518</v>
      </c>
      <c r="AS476">
        <v>1.1137259813814042</v>
      </c>
      <c r="AT476">
        <v>1.1101829639639256</v>
      </c>
      <c r="AU476">
        <v>1.1067021950434355</v>
      </c>
    </row>
    <row r="477" spans="1:47" x14ac:dyDescent="0.2">
      <c r="A477">
        <v>471</v>
      </c>
      <c r="B477">
        <v>1.1196203614945808</v>
      </c>
      <c r="C477">
        <v>1.1723795075561727</v>
      </c>
      <c r="D477">
        <v>1.1969610695573298</v>
      </c>
      <c r="E477">
        <v>1.4183384392307432</v>
      </c>
      <c r="F477">
        <v>1.7385565592118348</v>
      </c>
      <c r="G477">
        <v>1.6454145663844322</v>
      </c>
      <c r="H477">
        <v>1.4891503978526459</v>
      </c>
      <c r="I477">
        <v>1.3275220003983497</v>
      </c>
      <c r="J477">
        <v>1.2323908627462004</v>
      </c>
      <c r="K477">
        <v>1.2498884160368191</v>
      </c>
      <c r="L477">
        <v>1.2348942438342159</v>
      </c>
      <c r="M477">
        <v>1.2361580754271455</v>
      </c>
      <c r="N477">
        <v>1.2641626201020257</v>
      </c>
      <c r="O477">
        <v>1.2835020457670276</v>
      </c>
      <c r="P477">
        <v>1.2936519631766885</v>
      </c>
      <c r="Q477">
        <v>1.2758677253506849</v>
      </c>
      <c r="R477">
        <v>1.2615077405590389</v>
      </c>
      <c r="S477">
        <v>1.2477137509977279</v>
      </c>
      <c r="T477">
        <v>1.2409366709659149</v>
      </c>
      <c r="U477">
        <v>1.2330674939025623</v>
      </c>
      <c r="V477">
        <v>1.2227116349661418</v>
      </c>
      <c r="W477">
        <v>1.2151471459572252</v>
      </c>
      <c r="X477">
        <v>1.2089026133822414</v>
      </c>
      <c r="Y477">
        <v>1.2011955205519786</v>
      </c>
      <c r="Z477">
        <v>1.1976030629657015</v>
      </c>
      <c r="AA477">
        <v>1.1904967349681739</v>
      </c>
      <c r="AB477">
        <v>1.1848803604206566</v>
      </c>
      <c r="AC477">
        <v>1.1835351381279835</v>
      </c>
      <c r="AD477">
        <v>1.181986869924369</v>
      </c>
      <c r="AE477">
        <v>1.1768686834330024</v>
      </c>
      <c r="AF477">
        <v>1.1708304328425234</v>
      </c>
      <c r="AG477">
        <v>1.1640662822333687</v>
      </c>
      <c r="AH477">
        <v>1.1578249314057967</v>
      </c>
      <c r="AI477">
        <v>1.1519818518889779</v>
      </c>
      <c r="AJ477">
        <v>1.146685804778691</v>
      </c>
      <c r="AK477">
        <v>1.1415360723509396</v>
      </c>
      <c r="AL477">
        <v>1.1368855126093238</v>
      </c>
      <c r="AM477">
        <v>1.1324214258436398</v>
      </c>
      <c r="AN477">
        <v>1.1276918811336101</v>
      </c>
      <c r="AO477">
        <v>1.1226620353133301</v>
      </c>
      <c r="AP477">
        <v>1.1176507462388696</v>
      </c>
      <c r="AQ477">
        <v>1.1136937607741428</v>
      </c>
      <c r="AR477">
        <v>1.1098875676353694</v>
      </c>
      <c r="AS477">
        <v>1.1062165271995774</v>
      </c>
      <c r="AT477">
        <v>1.1026551538442302</v>
      </c>
      <c r="AU477">
        <v>1.0991667084711232</v>
      </c>
    </row>
    <row r="478" spans="1:47" x14ac:dyDescent="0.2">
      <c r="A478">
        <v>472</v>
      </c>
      <c r="B478">
        <v>1.1196203614945808</v>
      </c>
      <c r="C478">
        <v>1.1723795075561727</v>
      </c>
      <c r="D478">
        <v>1.1969610695573298</v>
      </c>
      <c r="E478">
        <v>1.4183384392307432</v>
      </c>
      <c r="F478">
        <v>1.7385565592118348</v>
      </c>
      <c r="G478">
        <v>1.6454145663844322</v>
      </c>
      <c r="H478">
        <v>1.4891407561909733</v>
      </c>
      <c r="I478">
        <v>1.3275072740490761</v>
      </c>
      <c r="J478">
        <v>1.2323656356347465</v>
      </c>
      <c r="K478">
        <v>1.2498562195616167</v>
      </c>
      <c r="L478">
        <v>1.2348507157147297</v>
      </c>
      <c r="M478">
        <v>1.2361009416396496</v>
      </c>
      <c r="N478">
        <v>1.2641208954937255</v>
      </c>
      <c r="O478">
        <v>1.2834464534754739</v>
      </c>
      <c r="P478">
        <v>1.2935791903489733</v>
      </c>
      <c r="Q478">
        <v>1.275773659931416</v>
      </c>
      <c r="R478">
        <v>1.2613897020015046</v>
      </c>
      <c r="S478">
        <v>1.2475671334893499</v>
      </c>
      <c r="T478">
        <v>1.2407579291604351</v>
      </c>
      <c r="U478">
        <v>1.2328460975475533</v>
      </c>
      <c r="V478">
        <v>1.2224478848308924</v>
      </c>
      <c r="W478">
        <v>1.2148382934306372</v>
      </c>
      <c r="X478">
        <v>1.2085427155510267</v>
      </c>
      <c r="Y478">
        <v>1.2007889279096746</v>
      </c>
      <c r="Z478">
        <v>1.1971417615965998</v>
      </c>
      <c r="AA478">
        <v>1.1899967211659872</v>
      </c>
      <c r="AB478">
        <v>1.1843497397820253</v>
      </c>
      <c r="AC478">
        <v>1.1829752272789045</v>
      </c>
      <c r="AD478">
        <v>1.1813980083890252</v>
      </c>
      <c r="AE478">
        <v>1.176246205389869</v>
      </c>
      <c r="AF478">
        <v>1.1701791507079635</v>
      </c>
      <c r="AG478">
        <v>1.1633843331658709</v>
      </c>
      <c r="AH478">
        <v>1.1571125808936191</v>
      </c>
      <c r="AI478">
        <v>1.1512398350877708</v>
      </c>
      <c r="AJ478">
        <v>1.1459141348473239</v>
      </c>
      <c r="AK478">
        <v>1.1407354422942222</v>
      </c>
      <c r="AL478">
        <v>1.1360540328843187</v>
      </c>
      <c r="AM478">
        <v>1.1315590488938454</v>
      </c>
      <c r="AN478">
        <v>1.1267977573509678</v>
      </c>
      <c r="AO478">
        <v>1.1217358327011975</v>
      </c>
      <c r="AP478">
        <v>1.1166935344276001</v>
      </c>
      <c r="AQ478">
        <v>1.1127243299556211</v>
      </c>
      <c r="AR478">
        <v>1.1089081962057534</v>
      </c>
      <c r="AS478">
        <v>1.1052286906181394</v>
      </c>
      <c r="AT478">
        <v>1.101660619646589</v>
      </c>
      <c r="AU478">
        <v>1.0981677608125009</v>
      </c>
    </row>
    <row r="479" spans="1:47" x14ac:dyDescent="0.2">
      <c r="A479">
        <v>473</v>
      </c>
      <c r="B479">
        <v>1.1196203614945808</v>
      </c>
      <c r="C479">
        <v>1.1723795075561727</v>
      </c>
      <c r="D479">
        <v>1.1969610695573298</v>
      </c>
      <c r="E479">
        <v>1.4183384392307432</v>
      </c>
      <c r="F479">
        <v>1.7385565592118348</v>
      </c>
      <c r="G479">
        <v>1.6454145663844322</v>
      </c>
      <c r="H479">
        <v>1.4882260076390295</v>
      </c>
      <c r="I479">
        <v>1.3265343465041131</v>
      </c>
      <c r="J479">
        <v>1.2313306579338499</v>
      </c>
      <c r="K479">
        <v>1.2486870245518757</v>
      </c>
      <c r="L479">
        <v>1.233566211862793</v>
      </c>
      <c r="M479">
        <v>1.2348227527348636</v>
      </c>
      <c r="N479">
        <v>1.263789143713612</v>
      </c>
      <c r="O479">
        <v>1.2832278501536498</v>
      </c>
      <c r="P479">
        <v>1.2935109905120219</v>
      </c>
      <c r="Q479">
        <v>1.275889690131045</v>
      </c>
      <c r="R479">
        <v>1.2617171853457423</v>
      </c>
      <c r="S479">
        <v>1.2481137042790498</v>
      </c>
      <c r="T479">
        <v>1.2415629101311418</v>
      </c>
      <c r="U479">
        <v>1.2339469005480073</v>
      </c>
      <c r="V479">
        <v>1.2238589359385283</v>
      </c>
      <c r="W479">
        <v>1.2165551902822163</v>
      </c>
      <c r="X479">
        <v>1.2105556100482755</v>
      </c>
      <c r="Y479">
        <v>1.2030896764664463</v>
      </c>
      <c r="Z479">
        <v>1.1996987077701418</v>
      </c>
      <c r="AA479">
        <v>1.1928187165718191</v>
      </c>
      <c r="AB479">
        <v>1.1873658550779311</v>
      </c>
      <c r="AC479">
        <v>1.1861719993058326</v>
      </c>
      <c r="AD479">
        <v>1.1847637130874771</v>
      </c>
      <c r="AE479">
        <v>1.179762148439031</v>
      </c>
      <c r="AF479">
        <v>1.1738488800886038</v>
      </c>
      <c r="AG479">
        <v>1.1672029708794951</v>
      </c>
      <c r="AH479">
        <v>1.1610792823823473</v>
      </c>
      <c r="AI479">
        <v>1.1553543529324319</v>
      </c>
      <c r="AJ479">
        <v>1.1501771250663517</v>
      </c>
      <c r="AK479">
        <v>1.1451464869557892</v>
      </c>
      <c r="AL479">
        <v>1.1406129670657135</v>
      </c>
      <c r="AM479">
        <v>1.136265980144759</v>
      </c>
      <c r="AN479">
        <v>1.1316519070017761</v>
      </c>
      <c r="AO479">
        <v>1.1267364475966914</v>
      </c>
      <c r="AP479">
        <v>1.1218397260954309</v>
      </c>
      <c r="AQ479">
        <v>1.1179021497389177</v>
      </c>
      <c r="AR479">
        <v>1.1141104386412035</v>
      </c>
      <c r="AS479">
        <v>1.1104472808071713</v>
      </c>
      <c r="AT479">
        <v>1.1068876650628847</v>
      </c>
      <c r="AU479">
        <v>1.1033957860716128</v>
      </c>
    </row>
    <row r="480" spans="1:47" x14ac:dyDescent="0.2">
      <c r="A480">
        <v>474</v>
      </c>
      <c r="B480">
        <v>1.1196203614945808</v>
      </c>
      <c r="C480">
        <v>1.1723795075561727</v>
      </c>
      <c r="D480">
        <v>1.1969610695573298</v>
      </c>
      <c r="E480">
        <v>1.4183384392307432</v>
      </c>
      <c r="F480">
        <v>1.7385565592118348</v>
      </c>
      <c r="G480">
        <v>1.6454145663844322</v>
      </c>
      <c r="H480">
        <v>1.4882119982197766</v>
      </c>
      <c r="I480">
        <v>1.3265050971394385</v>
      </c>
      <c r="J480">
        <v>1.2312473804675264</v>
      </c>
      <c r="K480">
        <v>1.2485819565717593</v>
      </c>
      <c r="L480">
        <v>1.2334206519136139</v>
      </c>
      <c r="M480">
        <v>1.2346210335934371</v>
      </c>
      <c r="N480">
        <v>1.2636245914852955</v>
      </c>
      <c r="O480">
        <v>1.2830064658766323</v>
      </c>
      <c r="P480">
        <v>1.2932201178107345</v>
      </c>
      <c r="Q480">
        <v>1.2755147238241111</v>
      </c>
      <c r="R480">
        <v>1.2612496840336878</v>
      </c>
      <c r="S480">
        <v>1.2475388892184558</v>
      </c>
      <c r="T480">
        <v>1.2408680524062345</v>
      </c>
      <c r="U480">
        <v>1.2330967250009661</v>
      </c>
      <c r="V480">
        <v>1.2228594547109173</v>
      </c>
      <c r="W480">
        <v>1.2154027683614825</v>
      </c>
      <c r="X480">
        <v>1.2092368761821262</v>
      </c>
      <c r="Y480">
        <v>1.2016267823482116</v>
      </c>
      <c r="Z480">
        <v>1.1980731639720621</v>
      </c>
      <c r="AA480">
        <v>1.1910898067423692</v>
      </c>
      <c r="AB480">
        <v>1.185536209929654</v>
      </c>
      <c r="AC480">
        <v>1.1842470873768458</v>
      </c>
      <c r="AD480">
        <v>1.1827457488391586</v>
      </c>
      <c r="AE480">
        <v>1.1776374486516086</v>
      </c>
      <c r="AF480">
        <v>1.1716332552520905</v>
      </c>
      <c r="AG480">
        <v>1.1648913653499762</v>
      </c>
      <c r="AH480">
        <v>1.1586729326130127</v>
      </c>
      <c r="AI480">
        <v>1.1528558702081222</v>
      </c>
      <c r="AJ480">
        <v>1.1475868162750795</v>
      </c>
      <c r="AK480">
        <v>1.1424667733621876</v>
      </c>
      <c r="AL480">
        <v>1.1378383676078534</v>
      </c>
      <c r="AM480">
        <v>1.1333965532556234</v>
      </c>
      <c r="AN480">
        <v>1.1286853437737181</v>
      </c>
      <c r="AO480">
        <v>1.1236719484523388</v>
      </c>
      <c r="AP480">
        <v>1.1186806253116206</v>
      </c>
      <c r="AQ480">
        <v>1.1147048124379098</v>
      </c>
      <c r="AR480">
        <v>1.1108814746902866</v>
      </c>
      <c r="AS480">
        <v>1.1071909695226128</v>
      </c>
      <c r="AT480">
        <v>1.1036091243164927</v>
      </c>
      <c r="AU480">
        <v>1.1001016437763529</v>
      </c>
    </row>
    <row r="481" spans="1:47" x14ac:dyDescent="0.2">
      <c r="A481">
        <v>475</v>
      </c>
      <c r="B481">
        <v>0.98471494371110713</v>
      </c>
      <c r="C481">
        <v>1.0243551770071466</v>
      </c>
      <c r="D481">
        <v>1.0449169976905484</v>
      </c>
      <c r="E481">
        <v>1.2446511485405185</v>
      </c>
      <c r="F481">
        <v>1.6076304599409903</v>
      </c>
      <c r="G481">
        <v>1.4961785673442602</v>
      </c>
      <c r="H481">
        <v>1.3348186831159747</v>
      </c>
      <c r="I481">
        <v>1.1756011056256743</v>
      </c>
      <c r="J481">
        <v>1.076052361193492</v>
      </c>
      <c r="K481">
        <v>1.0932527165285317</v>
      </c>
      <c r="L481">
        <v>1.0785610930058345</v>
      </c>
      <c r="M481">
        <v>1.0804297534023826</v>
      </c>
      <c r="N481">
        <v>1.1081841476786694</v>
      </c>
      <c r="O481">
        <v>1.1277777184465934</v>
      </c>
      <c r="P481">
        <v>1.1379039892027469</v>
      </c>
      <c r="Q481">
        <v>1.120703437684992</v>
      </c>
      <c r="R481">
        <v>1.1074622883840215</v>
      </c>
      <c r="S481">
        <v>1.0930334886200881</v>
      </c>
      <c r="T481">
        <v>1.0877679896949091</v>
      </c>
      <c r="U481">
        <v>1.079656826521997</v>
      </c>
      <c r="V481">
        <v>1.070551744556659</v>
      </c>
      <c r="W481">
        <v>1.0639342323634184</v>
      </c>
      <c r="X481">
        <v>1.0576504463075527</v>
      </c>
      <c r="Y481">
        <v>1.0512747209554811</v>
      </c>
      <c r="Z481">
        <v>1.0477058844793974</v>
      </c>
      <c r="AA481">
        <v>1.0437355020924997</v>
      </c>
      <c r="AB481">
        <v>1.0390970076290238</v>
      </c>
      <c r="AC481">
        <v>1.0386893933063952</v>
      </c>
      <c r="AD481">
        <v>1.0379643706270827</v>
      </c>
      <c r="AE481">
        <v>1.0329261625854496</v>
      </c>
      <c r="AF481">
        <v>1.0275190194658561</v>
      </c>
      <c r="AG481">
        <v>1.0212825229002134</v>
      </c>
      <c r="AH481">
        <v>1.0156113612833131</v>
      </c>
      <c r="AI481">
        <v>1.010467930747533</v>
      </c>
      <c r="AJ481">
        <v>1.0058847690208852</v>
      </c>
      <c r="AK481">
        <v>1.0015775905396549</v>
      </c>
      <c r="AL481">
        <v>0.99761576914023631</v>
      </c>
      <c r="AM481">
        <v>0.99382536687413658</v>
      </c>
      <c r="AN481">
        <v>0.98974976653006286</v>
      </c>
      <c r="AO481">
        <v>0.9853648098068688</v>
      </c>
      <c r="AP481">
        <v>0.98105187983407194</v>
      </c>
      <c r="AQ481">
        <v>0.97677291289163437</v>
      </c>
      <c r="AR481">
        <v>0.97263876989299125</v>
      </c>
      <c r="AS481">
        <v>0.9686369726171945</v>
      </c>
      <c r="AT481">
        <v>0.96472206327515486</v>
      </c>
      <c r="AU481">
        <v>0.96085709383281737</v>
      </c>
    </row>
    <row r="482" spans="1:47" x14ac:dyDescent="0.2">
      <c r="A482">
        <v>476</v>
      </c>
      <c r="B482">
        <v>0.98471494371110713</v>
      </c>
      <c r="C482">
        <v>1.0243551770071466</v>
      </c>
      <c r="D482">
        <v>1.0449169976905484</v>
      </c>
      <c r="E482">
        <v>1.2446511485405185</v>
      </c>
      <c r="F482">
        <v>1.6076304599409903</v>
      </c>
      <c r="G482">
        <v>1.4961785673442602</v>
      </c>
      <c r="H482">
        <v>1.3347910020758469</v>
      </c>
      <c r="I482">
        <v>1.1755504730321022</v>
      </c>
      <c r="J482">
        <v>1.0759460722295626</v>
      </c>
      <c r="K482">
        <v>1.09311818912179</v>
      </c>
      <c r="L482">
        <v>1.078376692986778</v>
      </c>
      <c r="M482">
        <v>1.080177619638071</v>
      </c>
      <c r="N482">
        <v>1.1079804516467417</v>
      </c>
      <c r="O482">
        <v>1.1275021742325486</v>
      </c>
      <c r="P482">
        <v>1.1375420839349677</v>
      </c>
      <c r="Q482">
        <v>1.1202356068210717</v>
      </c>
      <c r="R482">
        <v>1.1068760528034081</v>
      </c>
      <c r="S482">
        <v>1.0923069682982467</v>
      </c>
      <c r="T482">
        <v>1.086886929064574</v>
      </c>
      <c r="U482">
        <v>1.0785740163847606</v>
      </c>
      <c r="V482">
        <v>1.0692786398473024</v>
      </c>
      <c r="W482">
        <v>1.062462455022624</v>
      </c>
      <c r="X482">
        <v>1.0559585757683467</v>
      </c>
      <c r="Y482">
        <v>1.0493944301478284</v>
      </c>
      <c r="Z482">
        <v>1.0456065051485666</v>
      </c>
      <c r="AA482">
        <v>1.0415092100252217</v>
      </c>
      <c r="AB482">
        <v>1.0367481755977064</v>
      </c>
      <c r="AC482">
        <v>1.036225753965037</v>
      </c>
      <c r="AD482">
        <v>1.0353909465220499</v>
      </c>
      <c r="AE482">
        <v>1.0302192436513109</v>
      </c>
      <c r="AF482">
        <v>1.0247057258686583</v>
      </c>
      <c r="AG482">
        <v>1.018353419264272</v>
      </c>
      <c r="AH482">
        <v>1.0125695117343076</v>
      </c>
      <c r="AI482">
        <v>1.0073210270410147</v>
      </c>
      <c r="AJ482">
        <v>1.0026323190560076</v>
      </c>
      <c r="AK482">
        <v>0.99822709475378313</v>
      </c>
      <c r="AL482">
        <v>0.99415778177811998</v>
      </c>
      <c r="AM482">
        <v>0.99026128479004349</v>
      </c>
      <c r="AN482">
        <v>0.9860805494310465</v>
      </c>
      <c r="AO482">
        <v>0.98158785189375797</v>
      </c>
      <c r="AP482">
        <v>0.97717367976364433</v>
      </c>
      <c r="AQ482">
        <v>0.97284979498636914</v>
      </c>
      <c r="AR482">
        <v>0.96867948152197969</v>
      </c>
      <c r="AS482">
        <v>0.96464673452808736</v>
      </c>
      <c r="AT482">
        <v>0.96070722696918576</v>
      </c>
      <c r="AU482">
        <v>0.95682612071719597</v>
      </c>
    </row>
    <row r="483" spans="1:47" x14ac:dyDescent="0.2">
      <c r="A483">
        <v>477</v>
      </c>
      <c r="B483">
        <v>0.98471494371110713</v>
      </c>
      <c r="C483">
        <v>1.0243551770071466</v>
      </c>
      <c r="D483">
        <v>1.0449169976905484</v>
      </c>
      <c r="E483">
        <v>1.2446511485405185</v>
      </c>
      <c r="F483">
        <v>1.6076304599409903</v>
      </c>
      <c r="G483">
        <v>1.4961785673442602</v>
      </c>
      <c r="H483">
        <v>1.3351491660040256</v>
      </c>
      <c r="I483">
        <v>1.1759036285906117</v>
      </c>
      <c r="J483">
        <v>1.0762495497156228</v>
      </c>
      <c r="K483">
        <v>1.0934677871738734</v>
      </c>
      <c r="L483">
        <v>1.0787346794756059</v>
      </c>
      <c r="M483">
        <v>1.080397087225641</v>
      </c>
      <c r="N483">
        <v>1.1077821969668142</v>
      </c>
      <c r="O483">
        <v>1.1271265671734412</v>
      </c>
      <c r="P483">
        <v>1.1369561965607535</v>
      </c>
      <c r="Q483">
        <v>1.1193869884330359</v>
      </c>
      <c r="R483">
        <v>1.1057279508722724</v>
      </c>
      <c r="S483">
        <v>1.0908468400910871</v>
      </c>
      <c r="T483">
        <v>1.0850579080583582</v>
      </c>
      <c r="U483">
        <v>1.0763306985051222</v>
      </c>
      <c r="V483">
        <v>1.066604119424321</v>
      </c>
      <c r="W483">
        <v>1.0593762206725037</v>
      </c>
      <c r="X483">
        <v>1.0524759601508458</v>
      </c>
      <c r="Y483">
        <v>1.045555560118693</v>
      </c>
      <c r="Z483">
        <v>1.0414254247476258</v>
      </c>
      <c r="AA483">
        <v>1.0370179158239956</v>
      </c>
      <c r="AB483">
        <v>1.0320072780646248</v>
      </c>
      <c r="AC483">
        <v>1.0312738194578686</v>
      </c>
      <c r="AD483">
        <v>1.0302283810336841</v>
      </c>
      <c r="AE483">
        <v>1.0248579200035837</v>
      </c>
      <c r="AF483">
        <v>1.0191763447022153</v>
      </c>
      <c r="AG483">
        <v>1.0126459089681223</v>
      </c>
      <c r="AH483">
        <v>1.0066915667252778</v>
      </c>
      <c r="AI483">
        <v>1.0012843900211814</v>
      </c>
      <c r="AJ483">
        <v>0.99642250298416701</v>
      </c>
      <c r="AK483">
        <v>0.99185203611135864</v>
      </c>
      <c r="AL483">
        <v>0.987629766169005</v>
      </c>
      <c r="AM483">
        <v>0.98356507691842554</v>
      </c>
      <c r="AN483">
        <v>0.97922486822775601</v>
      </c>
      <c r="AO483">
        <v>0.97458664681181673</v>
      </c>
      <c r="AP483">
        <v>0.97001146151398143</v>
      </c>
      <c r="AQ483">
        <v>0.96565658521471143</v>
      </c>
      <c r="AR483">
        <v>0.96146276186030422</v>
      </c>
      <c r="AS483">
        <v>0.95741583839736188</v>
      </c>
      <c r="AT483">
        <v>0.95347087373968964</v>
      </c>
      <c r="AU483">
        <v>0.94959201291024176</v>
      </c>
    </row>
    <row r="484" spans="1:47" x14ac:dyDescent="0.2">
      <c r="A484">
        <v>478</v>
      </c>
      <c r="B484">
        <v>0.98471494371110713</v>
      </c>
      <c r="C484">
        <v>1.0243551770071466</v>
      </c>
      <c r="D484">
        <v>1.0449169976905484</v>
      </c>
      <c r="E484">
        <v>1.2446511485405185</v>
      </c>
      <c r="F484">
        <v>1.6076304599409903</v>
      </c>
      <c r="G484">
        <v>1.4961785673442602</v>
      </c>
      <c r="H484">
        <v>1.3351475407519409</v>
      </c>
      <c r="I484">
        <v>1.1758906470728177</v>
      </c>
      <c r="J484">
        <v>1.0762052440668195</v>
      </c>
      <c r="K484">
        <v>1.0934121710314793</v>
      </c>
      <c r="L484">
        <v>1.0786552763886803</v>
      </c>
      <c r="M484">
        <v>1.0802767743794504</v>
      </c>
      <c r="N484">
        <v>1.1076662546485236</v>
      </c>
      <c r="O484">
        <v>1.1269645267920747</v>
      </c>
      <c r="P484">
        <v>1.1367363325785993</v>
      </c>
      <c r="Q484">
        <v>1.1190961148023166</v>
      </c>
      <c r="R484">
        <v>1.1053580090359503</v>
      </c>
      <c r="S484">
        <v>1.0903820223062091</v>
      </c>
      <c r="T484">
        <v>1.0844889984627961</v>
      </c>
      <c r="U484">
        <v>1.0756233715782217</v>
      </c>
      <c r="V484">
        <v>1.065764397061796</v>
      </c>
      <c r="W484">
        <v>1.0583984373021735</v>
      </c>
      <c r="X484">
        <v>1.0513433063070772</v>
      </c>
      <c r="Y484">
        <v>1.0442896913717861</v>
      </c>
      <c r="Z484">
        <v>1.0400030558242981</v>
      </c>
      <c r="AA484">
        <v>1.0355018432002459</v>
      </c>
      <c r="AB484">
        <v>1.0304032293792034</v>
      </c>
      <c r="AC484">
        <v>1.0295872743404213</v>
      </c>
      <c r="AD484">
        <v>1.0284611587467007</v>
      </c>
      <c r="AE484">
        <v>1.022994674695521</v>
      </c>
      <c r="AF484">
        <v>1.0172345708196251</v>
      </c>
      <c r="AG484">
        <v>1.0106201389644112</v>
      </c>
      <c r="AH484">
        <v>1.0045837396245132</v>
      </c>
      <c r="AI484">
        <v>0.99909812518782704</v>
      </c>
      <c r="AJ484">
        <v>0.99415866953027865</v>
      </c>
      <c r="AK484">
        <v>0.9895140220644566</v>
      </c>
      <c r="AL484">
        <v>0.98521247071251428</v>
      </c>
      <c r="AM484">
        <v>0.98106914840615012</v>
      </c>
      <c r="AN484">
        <v>0.97664876983068005</v>
      </c>
      <c r="AO484">
        <v>0.97193058694065093</v>
      </c>
      <c r="AP484">
        <v>0.96727973375293907</v>
      </c>
      <c r="AQ484">
        <v>0.96289132648698939</v>
      </c>
      <c r="AR484">
        <v>0.95867058417267292</v>
      </c>
      <c r="AS484">
        <v>0.95460083284825736</v>
      </c>
      <c r="AT484">
        <v>0.95063796393521749</v>
      </c>
      <c r="AU484">
        <v>0.94674764947918066</v>
      </c>
    </row>
    <row r="485" spans="1:47" x14ac:dyDescent="0.2">
      <c r="A485">
        <v>479</v>
      </c>
      <c r="B485">
        <v>0.98471494371110713</v>
      </c>
      <c r="C485">
        <v>1.0243551770071466</v>
      </c>
      <c r="D485">
        <v>1.0449169976905484</v>
      </c>
      <c r="E485">
        <v>1.2446511485405185</v>
      </c>
      <c r="F485">
        <v>1.6076304599409903</v>
      </c>
      <c r="G485">
        <v>1.4961785673442602</v>
      </c>
      <c r="H485">
        <v>1.3347832162243538</v>
      </c>
      <c r="I485">
        <v>1.1755211781152257</v>
      </c>
      <c r="J485">
        <v>1.0758477905967574</v>
      </c>
      <c r="K485">
        <v>1.0929974863186258</v>
      </c>
      <c r="L485">
        <v>1.0782088244226182</v>
      </c>
      <c r="M485">
        <v>1.0799366203647969</v>
      </c>
      <c r="N485">
        <v>1.107766414658089</v>
      </c>
      <c r="O485">
        <v>1.1272129742938586</v>
      </c>
      <c r="P485">
        <v>1.1371617311579501</v>
      </c>
      <c r="Q485">
        <v>1.1197454290730753</v>
      </c>
      <c r="R485">
        <v>1.1062653680067325</v>
      </c>
      <c r="S485">
        <v>1.0915600796098492</v>
      </c>
      <c r="T485">
        <v>1.0859857237245314</v>
      </c>
      <c r="U485">
        <v>1.0774810888219231</v>
      </c>
      <c r="V485">
        <v>1.0680022400382587</v>
      </c>
      <c r="W485">
        <v>1.0610032891042662</v>
      </c>
      <c r="X485">
        <v>1.0543088767652771</v>
      </c>
      <c r="Y485">
        <v>1.0475810810422339</v>
      </c>
      <c r="Z485">
        <v>1.0436171692527672</v>
      </c>
      <c r="AA485">
        <v>1.0394053207632283</v>
      </c>
      <c r="AB485">
        <v>1.0345327608101882</v>
      </c>
      <c r="AC485">
        <v>1.0339070629759093</v>
      </c>
      <c r="AD485">
        <v>1.0329739958270827</v>
      </c>
      <c r="AE485">
        <v>1.02769402852892</v>
      </c>
      <c r="AF485">
        <v>1.0220883795180427</v>
      </c>
      <c r="AG485">
        <v>1.0156414786979278</v>
      </c>
      <c r="AH485">
        <v>1.0097650981928408</v>
      </c>
      <c r="AI485">
        <v>1.0044274294250803</v>
      </c>
      <c r="AJ485">
        <v>0.99965055964231586</v>
      </c>
      <c r="AK485">
        <v>0.99516032103925289</v>
      </c>
      <c r="AL485">
        <v>0.99100224580333673</v>
      </c>
      <c r="AM485">
        <v>0.98701781917570841</v>
      </c>
      <c r="AN485">
        <v>0.98274845411568801</v>
      </c>
      <c r="AO485">
        <v>0.97816763355405945</v>
      </c>
      <c r="AP485">
        <v>0.97366903528996362</v>
      </c>
      <c r="AQ485">
        <v>0.96931346111851291</v>
      </c>
      <c r="AR485">
        <v>0.96511741620599367</v>
      </c>
      <c r="AS485">
        <v>0.96106329781680289</v>
      </c>
      <c r="AT485">
        <v>0.95710729624576896</v>
      </c>
      <c r="AU485">
        <v>0.95321557467511386</v>
      </c>
    </row>
    <row r="486" spans="1:47" x14ac:dyDescent="0.2">
      <c r="A486">
        <v>480</v>
      </c>
      <c r="B486">
        <v>0.98471494371110713</v>
      </c>
      <c r="C486">
        <v>1.0243551770071466</v>
      </c>
      <c r="D486">
        <v>1.0449169976905484</v>
      </c>
      <c r="E486">
        <v>1.2446511485405185</v>
      </c>
      <c r="F486">
        <v>1.6076304599409903</v>
      </c>
      <c r="G486">
        <v>1.4961785673442602</v>
      </c>
      <c r="H486">
        <v>1.334776824033665</v>
      </c>
      <c r="I486">
        <v>1.1754973203189685</v>
      </c>
      <c r="J486">
        <v>1.0757498426878107</v>
      </c>
      <c r="K486">
        <v>1.0928768382054654</v>
      </c>
      <c r="L486">
        <v>1.0780412249353268</v>
      </c>
      <c r="M486">
        <v>1.0796977671243606</v>
      </c>
      <c r="N486">
        <v>1.1075556478300923</v>
      </c>
      <c r="O486">
        <v>1.1269275079471623</v>
      </c>
      <c r="P486">
        <v>1.1367848791191038</v>
      </c>
      <c r="Q486">
        <v>1.1192589554191077</v>
      </c>
      <c r="R486">
        <v>1.1056593813485862</v>
      </c>
      <c r="S486">
        <v>1.0908142561701004</v>
      </c>
      <c r="T486">
        <v>1.0850866912450676</v>
      </c>
      <c r="U486">
        <v>1.0763832945832121</v>
      </c>
      <c r="V486">
        <v>1.0667191932860609</v>
      </c>
      <c r="W486">
        <v>1.0595334529933857</v>
      </c>
      <c r="X486">
        <v>1.0526370986820537</v>
      </c>
      <c r="Y486">
        <v>1.0457431134212902</v>
      </c>
      <c r="Z486">
        <v>1.0415910150027292</v>
      </c>
      <c r="AA486">
        <v>1.0372775976711326</v>
      </c>
      <c r="AB486">
        <v>1.032289012004832</v>
      </c>
      <c r="AC486">
        <v>1.0315554654123178</v>
      </c>
      <c r="AD486">
        <v>1.0305183515458753</v>
      </c>
      <c r="AE486">
        <v>1.0251165972983973</v>
      </c>
      <c r="AF486">
        <v>1.019411244534395</v>
      </c>
      <c r="AG486">
        <v>1.0128589923648894</v>
      </c>
      <c r="AH486">
        <v>1.0068798996479826</v>
      </c>
      <c r="AI486">
        <v>1.0014440360151566</v>
      </c>
      <c r="AJ486">
        <v>0.99657034212275541</v>
      </c>
      <c r="AK486">
        <v>0.99198747156553257</v>
      </c>
      <c r="AL486">
        <v>0.98773061412054819</v>
      </c>
      <c r="AM486">
        <v>0.98364840346473748</v>
      </c>
      <c r="AN486">
        <v>0.97927941068955948</v>
      </c>
      <c r="AO486">
        <v>0.97459899708806463</v>
      </c>
      <c r="AP486">
        <v>0.97000599013972999</v>
      </c>
      <c r="AQ486">
        <v>0.965608126533405</v>
      </c>
      <c r="AR486">
        <v>0.96137740555628981</v>
      </c>
      <c r="AS486">
        <v>0.95729337965768901</v>
      </c>
      <c r="AT486">
        <v>0.95331316882671069</v>
      </c>
      <c r="AU486">
        <v>0.94940468039764192</v>
      </c>
    </row>
    <row r="487" spans="1:47" x14ac:dyDescent="0.2">
      <c r="A487">
        <v>481</v>
      </c>
      <c r="B487">
        <v>0.76582825710817537</v>
      </c>
      <c r="C487">
        <v>0.78473325295838892</v>
      </c>
      <c r="D487">
        <v>0.79925927877262248</v>
      </c>
      <c r="E487">
        <v>0.96460434370846815</v>
      </c>
      <c r="F487">
        <v>1.3955580971625192</v>
      </c>
      <c r="G487">
        <v>1.2549872420565162</v>
      </c>
      <c r="H487">
        <v>1.0871305112737768</v>
      </c>
      <c r="I487">
        <v>0.93224334090256955</v>
      </c>
      <c r="J487">
        <v>0.8262848499180685</v>
      </c>
      <c r="K487">
        <v>0.84350318539854241</v>
      </c>
      <c r="L487">
        <v>0.82963726714195163</v>
      </c>
      <c r="M487">
        <v>0.83233825672531869</v>
      </c>
      <c r="N487">
        <v>0.85837036364523356</v>
      </c>
      <c r="O487">
        <v>0.87812862748906084</v>
      </c>
      <c r="P487">
        <v>0.88786299415869696</v>
      </c>
      <c r="Q487">
        <v>0.87120633652153945</v>
      </c>
      <c r="R487">
        <v>0.85924319517061676</v>
      </c>
      <c r="S487">
        <v>0.84338329534654954</v>
      </c>
      <c r="T487">
        <v>0.83988983418943286</v>
      </c>
      <c r="U487">
        <v>0.83070552594992453</v>
      </c>
      <c r="V487">
        <v>0.82280994267634389</v>
      </c>
      <c r="W487">
        <v>0.81690139257676375</v>
      </c>
      <c r="X487">
        <v>0.80978335969760851</v>
      </c>
      <c r="Y487">
        <v>0.80468408790564505</v>
      </c>
      <c r="Z487">
        <v>0.80038617479954621</v>
      </c>
      <c r="AA487">
        <v>0.80052786773987006</v>
      </c>
      <c r="AB487">
        <v>0.79699194704244825</v>
      </c>
      <c r="AC487">
        <v>0.79764464302962901</v>
      </c>
      <c r="AD487">
        <v>0.79782609647385838</v>
      </c>
      <c r="AE487">
        <v>0.79254669786045284</v>
      </c>
      <c r="AF487">
        <v>0.78776430056814806</v>
      </c>
      <c r="AG487">
        <v>0.78197910404386661</v>
      </c>
      <c r="AH487">
        <v>0.77682346548113557</v>
      </c>
      <c r="AI487">
        <v>0.77240030468045262</v>
      </c>
      <c r="AJ487">
        <v>0.76854729681159872</v>
      </c>
      <c r="AK487">
        <v>0.76517560992054678</v>
      </c>
      <c r="AL487">
        <v>0.76189272857171142</v>
      </c>
      <c r="AM487">
        <v>0.75875371324370311</v>
      </c>
      <c r="AN487">
        <v>0.75529848824240953</v>
      </c>
      <c r="AO487">
        <v>0.75150694457022027</v>
      </c>
      <c r="AP487">
        <v>0.74787158053109504</v>
      </c>
      <c r="AQ487">
        <v>0.74294581728983189</v>
      </c>
      <c r="AR487">
        <v>0.73818234264715332</v>
      </c>
      <c r="AS487">
        <v>0.73356887528194681</v>
      </c>
      <c r="AT487">
        <v>0.72903086694824404</v>
      </c>
      <c r="AU487">
        <v>0.72453365533529346</v>
      </c>
    </row>
    <row r="488" spans="1:47" x14ac:dyDescent="0.2">
      <c r="A488">
        <v>482</v>
      </c>
      <c r="B488">
        <v>0.76582825710817537</v>
      </c>
      <c r="C488">
        <v>0.78473325295838892</v>
      </c>
      <c r="D488">
        <v>0.79925927877262248</v>
      </c>
      <c r="E488">
        <v>0.96460434370846815</v>
      </c>
      <c r="F488">
        <v>1.3955580971625192</v>
      </c>
      <c r="G488">
        <v>1.2549872420565162</v>
      </c>
      <c r="H488">
        <v>1.0871236986589492</v>
      </c>
      <c r="I488">
        <v>0.9321972750825428</v>
      </c>
      <c r="J488">
        <v>0.82612653948450154</v>
      </c>
      <c r="K488">
        <v>0.84330881548199321</v>
      </c>
      <c r="L488">
        <v>0.82936640131973993</v>
      </c>
      <c r="M488">
        <v>0.83194310074413902</v>
      </c>
      <c r="N488">
        <v>0.8580045543688557</v>
      </c>
      <c r="O488">
        <v>0.87763046163603453</v>
      </c>
      <c r="P488">
        <v>0.88720408921870175</v>
      </c>
      <c r="Q488">
        <v>0.87035730406353773</v>
      </c>
      <c r="R488">
        <v>0.85819051470109553</v>
      </c>
      <c r="S488">
        <v>0.84208729669806115</v>
      </c>
      <c r="T488">
        <v>0.83834269638636838</v>
      </c>
      <c r="U488">
        <v>0.82882813074787598</v>
      </c>
      <c r="V488">
        <v>0.82064296017361726</v>
      </c>
      <c r="W488">
        <v>0.8144481131140725</v>
      </c>
      <c r="X488">
        <v>0.80701856998965682</v>
      </c>
      <c r="Y488">
        <v>0.80168550372485059</v>
      </c>
      <c r="Z488">
        <v>0.79711434673535742</v>
      </c>
      <c r="AA488">
        <v>0.79715536921791241</v>
      </c>
      <c r="AB488">
        <v>0.79346471692137555</v>
      </c>
      <c r="AC488">
        <v>0.79397759000297474</v>
      </c>
      <c r="AD488">
        <v>0.79402631797319145</v>
      </c>
      <c r="AE488">
        <v>0.78858169316599891</v>
      </c>
      <c r="AF488">
        <v>0.78367563347619451</v>
      </c>
      <c r="AG488">
        <v>0.77775828052677931</v>
      </c>
      <c r="AH488">
        <v>0.77247733228014359</v>
      </c>
      <c r="AI488">
        <v>0.76793904144684411</v>
      </c>
      <c r="AJ488">
        <v>0.76397542609157099</v>
      </c>
      <c r="AK488">
        <v>0.76050235601811556</v>
      </c>
      <c r="AL488">
        <v>0.7571093825346551</v>
      </c>
      <c r="AM488">
        <v>0.75386381250510459</v>
      </c>
      <c r="AN488">
        <v>0.75030092004326454</v>
      </c>
      <c r="AO488">
        <v>0.74640368822555803</v>
      </c>
      <c r="AP488">
        <v>0.74267305982403575</v>
      </c>
      <c r="AQ488">
        <v>0.73769490550748362</v>
      </c>
      <c r="AR488">
        <v>0.73288971156528071</v>
      </c>
      <c r="AS488">
        <v>0.72824040057794204</v>
      </c>
      <c r="AT488">
        <v>0.72367377848554659</v>
      </c>
      <c r="AU488">
        <v>0.7191578451929943</v>
      </c>
    </row>
    <row r="489" spans="1:47" x14ac:dyDescent="0.2">
      <c r="A489">
        <v>483</v>
      </c>
      <c r="B489">
        <v>0.76582825710817537</v>
      </c>
      <c r="C489">
        <v>0.78473325295838892</v>
      </c>
      <c r="D489">
        <v>0.79925927877262248</v>
      </c>
      <c r="E489">
        <v>0.96460434370846815</v>
      </c>
      <c r="F489">
        <v>1.3955580971625192</v>
      </c>
      <c r="G489">
        <v>1.2549872420565162</v>
      </c>
      <c r="H489">
        <v>1.0871790018655412</v>
      </c>
      <c r="I489">
        <v>0.93215128548096893</v>
      </c>
      <c r="J489">
        <v>0.82593810124396227</v>
      </c>
      <c r="K489">
        <v>0.84308021031959424</v>
      </c>
      <c r="L489">
        <v>0.82902232465350689</v>
      </c>
      <c r="M489">
        <v>0.83136761236436729</v>
      </c>
      <c r="N489">
        <v>0.85738180627122507</v>
      </c>
      <c r="O489">
        <v>0.87677188307229892</v>
      </c>
      <c r="P489">
        <v>0.88605906847543647</v>
      </c>
      <c r="Q489">
        <v>0.868870085687522</v>
      </c>
      <c r="R489">
        <v>0.85632201453505652</v>
      </c>
      <c r="S489">
        <v>0.83981447414705934</v>
      </c>
      <c r="T489">
        <v>0.83559507938979827</v>
      </c>
      <c r="U489">
        <v>0.82553443091960577</v>
      </c>
      <c r="V489">
        <v>0.81681187377055153</v>
      </c>
      <c r="W489">
        <v>0.81010499149363702</v>
      </c>
      <c r="X489">
        <v>0.8021820528996666</v>
      </c>
      <c r="Y489">
        <v>0.79640444361002916</v>
      </c>
      <c r="Z489">
        <v>0.79141144610781988</v>
      </c>
      <c r="AA489">
        <v>0.79110243507257627</v>
      </c>
      <c r="AB489">
        <v>0.78713647794567021</v>
      </c>
      <c r="AC489">
        <v>0.78739874359001638</v>
      </c>
      <c r="AD489">
        <v>0.78722463989273517</v>
      </c>
      <c r="AE489">
        <v>0.78156348385139462</v>
      </c>
      <c r="AF489">
        <v>0.77646579191705101</v>
      </c>
      <c r="AG489">
        <v>0.77036625965886341</v>
      </c>
      <c r="AH489">
        <v>0.76491032424985417</v>
      </c>
      <c r="AI489">
        <v>0.7602011017211765</v>
      </c>
      <c r="AJ489">
        <v>0.75607108077208962</v>
      </c>
      <c r="AK489">
        <v>0.7524393367685055</v>
      </c>
      <c r="AL489">
        <v>0.74888543233957172</v>
      </c>
      <c r="AM489">
        <v>0.74548662418565914</v>
      </c>
      <c r="AN489">
        <v>0.7417711370643062</v>
      </c>
      <c r="AO489">
        <v>0.73773089507761935</v>
      </c>
      <c r="AP489">
        <v>0.73385684820061459</v>
      </c>
      <c r="AQ489">
        <v>0.7288524882011792</v>
      </c>
      <c r="AR489">
        <v>0.72402910578265456</v>
      </c>
      <c r="AS489">
        <v>0.71937195593137793</v>
      </c>
      <c r="AT489">
        <v>0.71480679449038853</v>
      </c>
      <c r="AU489">
        <v>0.71030018192261402</v>
      </c>
    </row>
    <row r="490" spans="1:47" x14ac:dyDescent="0.2">
      <c r="A490">
        <v>484</v>
      </c>
      <c r="B490">
        <v>0.76582825710817537</v>
      </c>
      <c r="C490">
        <v>0.78473325295838892</v>
      </c>
      <c r="D490">
        <v>0.79925927877262248</v>
      </c>
      <c r="E490">
        <v>0.96460434370846815</v>
      </c>
      <c r="F490">
        <v>1.3955580971625192</v>
      </c>
      <c r="G490">
        <v>1.2549872420565162</v>
      </c>
      <c r="H490">
        <v>1.0871320269980225</v>
      </c>
      <c r="I490">
        <v>0.93207243638919646</v>
      </c>
      <c r="J490">
        <v>0.82577003301992946</v>
      </c>
      <c r="K490">
        <v>0.84287662438422051</v>
      </c>
      <c r="L490">
        <v>0.82875331964985355</v>
      </c>
      <c r="M490">
        <v>0.83100886324971024</v>
      </c>
      <c r="N490">
        <v>0.8570995563812287</v>
      </c>
      <c r="O490">
        <v>0.87639799889479353</v>
      </c>
      <c r="P490">
        <v>0.88557782037806188</v>
      </c>
      <c r="Q490">
        <v>0.8682579301460116</v>
      </c>
      <c r="R490">
        <v>0.85557248072691383</v>
      </c>
      <c r="S490">
        <v>0.83889785169218578</v>
      </c>
      <c r="T490">
        <v>0.83450274077025599</v>
      </c>
      <c r="U490">
        <v>0.82420947541291256</v>
      </c>
      <c r="V490">
        <v>0.81528184861499475</v>
      </c>
      <c r="W490">
        <v>0.80836664919522294</v>
      </c>
      <c r="X490">
        <v>0.80021760692164712</v>
      </c>
      <c r="Y490">
        <v>0.79426817062360178</v>
      </c>
      <c r="Z490">
        <v>0.78907047148791998</v>
      </c>
      <c r="AA490">
        <v>0.78868513036789845</v>
      </c>
      <c r="AB490">
        <v>0.78460034773402509</v>
      </c>
      <c r="AC490">
        <v>0.78475815337282595</v>
      </c>
      <c r="AD490">
        <v>0.78447940904509128</v>
      </c>
      <c r="AE490">
        <v>0.77869409375714793</v>
      </c>
      <c r="AF490">
        <v>0.77349885067998447</v>
      </c>
      <c r="AG490">
        <v>0.76729672327772702</v>
      </c>
      <c r="AH490">
        <v>0.76174221656153185</v>
      </c>
      <c r="AI490">
        <v>0.75694383641284402</v>
      </c>
      <c r="AJ490">
        <v>0.75272510179114716</v>
      </c>
      <c r="AK490">
        <v>0.74900946188121964</v>
      </c>
      <c r="AL490">
        <v>0.7453703408042589</v>
      </c>
      <c r="AM490">
        <v>0.7418834100128614</v>
      </c>
      <c r="AN490">
        <v>0.73808305449828782</v>
      </c>
      <c r="AO490">
        <v>0.73395522976774807</v>
      </c>
      <c r="AP490">
        <v>0.73000622947596405</v>
      </c>
      <c r="AQ490">
        <v>0.72496091113170025</v>
      </c>
      <c r="AR490">
        <v>0.72010496977208727</v>
      </c>
      <c r="AS490">
        <v>0.71542007533125951</v>
      </c>
      <c r="AT490">
        <v>0.71083300007341632</v>
      </c>
      <c r="AU490">
        <v>0.70631231087325497</v>
      </c>
    </row>
    <row r="491" spans="1:47" x14ac:dyDescent="0.2">
      <c r="A491">
        <v>485</v>
      </c>
      <c r="B491">
        <v>0.76582825710817537</v>
      </c>
      <c r="C491">
        <v>0.78473325295838892</v>
      </c>
      <c r="D491">
        <v>0.79925927877262248</v>
      </c>
      <c r="E491">
        <v>0.96460434370846815</v>
      </c>
      <c r="F491">
        <v>1.3955580971625192</v>
      </c>
      <c r="G491">
        <v>1.2549872420565162</v>
      </c>
      <c r="H491">
        <v>1.0871092472912764</v>
      </c>
      <c r="I491">
        <v>0.93214737287869032</v>
      </c>
      <c r="J491">
        <v>0.82598105695000912</v>
      </c>
      <c r="K491">
        <v>0.84313261866651068</v>
      </c>
      <c r="L491">
        <v>0.82912422948359188</v>
      </c>
      <c r="M491">
        <v>0.83159555812985941</v>
      </c>
      <c r="N491">
        <v>0.85769351590690368</v>
      </c>
      <c r="O491">
        <v>0.87721142839634336</v>
      </c>
      <c r="P491">
        <v>0.88665502388478068</v>
      </c>
      <c r="Q491">
        <v>0.8696535524487774</v>
      </c>
      <c r="R491">
        <v>0.85731898004714213</v>
      </c>
      <c r="S491">
        <v>0.84102394196544872</v>
      </c>
      <c r="T491">
        <v>0.83706963295946168</v>
      </c>
      <c r="U491">
        <v>0.82729327619628457</v>
      </c>
      <c r="V491">
        <v>0.81886744850294757</v>
      </c>
      <c r="W491">
        <v>0.81243720605379133</v>
      </c>
      <c r="X491">
        <v>0.80476344964497448</v>
      </c>
      <c r="Y491">
        <v>0.79923274123473165</v>
      </c>
      <c r="Z491">
        <v>0.79444761659930108</v>
      </c>
      <c r="AA491">
        <v>0.79437312897309365</v>
      </c>
      <c r="AB491">
        <v>0.79055422105334228</v>
      </c>
      <c r="AC491">
        <v>0.79095118804633768</v>
      </c>
      <c r="AD491">
        <v>0.79089181561945576</v>
      </c>
      <c r="AE491">
        <v>0.78532466574684168</v>
      </c>
      <c r="AF491">
        <v>0.7803203950867561</v>
      </c>
      <c r="AG491">
        <v>0.77430271093507086</v>
      </c>
      <c r="AH491">
        <v>0.76892563464118069</v>
      </c>
      <c r="AI491">
        <v>0.76429717620471904</v>
      </c>
      <c r="AJ491">
        <v>0.7602459717089558</v>
      </c>
      <c r="AK491">
        <v>0.75669088090972847</v>
      </c>
      <c r="AL491">
        <v>0.75321181607672738</v>
      </c>
      <c r="AM491">
        <v>0.74988227963390763</v>
      </c>
      <c r="AN491">
        <v>0.74623566747821057</v>
      </c>
      <c r="AO491">
        <v>0.74225638030010632</v>
      </c>
      <c r="AP491">
        <v>0.7384495211713028</v>
      </c>
      <c r="AQ491">
        <v>0.73343906535659331</v>
      </c>
      <c r="AR491">
        <v>0.72860837040156812</v>
      </c>
      <c r="AS491">
        <v>0.72393840430937717</v>
      </c>
      <c r="AT491">
        <v>0.71935646189315128</v>
      </c>
      <c r="AU491">
        <v>0.71483161814654284</v>
      </c>
    </row>
    <row r="492" spans="1:47" x14ac:dyDescent="0.2">
      <c r="A492">
        <v>486</v>
      </c>
      <c r="B492">
        <v>0.76582825710817537</v>
      </c>
      <c r="C492">
        <v>0.78473325295838892</v>
      </c>
      <c r="D492">
        <v>0.79925927877262248</v>
      </c>
      <c r="E492">
        <v>0.96460434370846815</v>
      </c>
      <c r="F492">
        <v>1.3955580971625192</v>
      </c>
      <c r="G492">
        <v>1.2549872420565162</v>
      </c>
      <c r="H492">
        <v>1.0870962052493052</v>
      </c>
      <c r="I492">
        <v>0.93210643535472271</v>
      </c>
      <c r="J492">
        <v>0.8258346112918481</v>
      </c>
      <c r="K492">
        <v>0.84295502673845113</v>
      </c>
      <c r="L492">
        <v>0.82888129744953853</v>
      </c>
      <c r="M492">
        <v>0.83125263986207221</v>
      </c>
      <c r="N492">
        <v>0.8573934446469833</v>
      </c>
      <c r="O492">
        <v>0.87680799474938931</v>
      </c>
      <c r="P492">
        <v>0.8861264799399452</v>
      </c>
      <c r="Q492">
        <v>0.86897703701947182</v>
      </c>
      <c r="R492">
        <v>0.85648307544872715</v>
      </c>
      <c r="S492">
        <v>0.8399992326395368</v>
      </c>
      <c r="T492">
        <v>0.83584499785095245</v>
      </c>
      <c r="U492">
        <v>0.82580783237955879</v>
      </c>
      <c r="V492">
        <v>0.81714877710477574</v>
      </c>
      <c r="W492">
        <v>0.81048760263219222</v>
      </c>
      <c r="X492">
        <v>0.80256500773778328</v>
      </c>
      <c r="Y492">
        <v>0.79684220044878307</v>
      </c>
      <c r="Z492">
        <v>0.79183707401507752</v>
      </c>
      <c r="AA492">
        <v>0.79166962277232622</v>
      </c>
      <c r="AB492">
        <v>0.78772228629431051</v>
      </c>
      <c r="AC492">
        <v>0.78800280277829204</v>
      </c>
      <c r="AD492">
        <v>0.78783313615017536</v>
      </c>
      <c r="AE492">
        <v>0.78213238723920153</v>
      </c>
      <c r="AF492">
        <v>0.77702546011706919</v>
      </c>
      <c r="AG492">
        <v>0.77089933620767459</v>
      </c>
      <c r="AH492">
        <v>0.76541863116520481</v>
      </c>
      <c r="AI492">
        <v>0.76069389300843793</v>
      </c>
      <c r="AJ492">
        <v>0.75654942340168074</v>
      </c>
      <c r="AK492">
        <v>0.75290776830950035</v>
      </c>
      <c r="AL492">
        <v>0.7493354452111205</v>
      </c>
      <c r="AM492">
        <v>0.74591499541049389</v>
      </c>
      <c r="AN492">
        <v>0.74217653662153993</v>
      </c>
      <c r="AO492">
        <v>0.73810668520023692</v>
      </c>
      <c r="AP492">
        <v>0.73421670171582665</v>
      </c>
      <c r="AQ492">
        <v>0.72916364928936839</v>
      </c>
      <c r="AR492">
        <v>0.72429872528240791</v>
      </c>
      <c r="AS492">
        <v>0.71959955350870086</v>
      </c>
      <c r="AT492">
        <v>0.71499436913652403</v>
      </c>
      <c r="AU492">
        <v>0.71045411729542773</v>
      </c>
    </row>
    <row r="493" spans="1:47" x14ac:dyDescent="0.2">
      <c r="A493">
        <v>487</v>
      </c>
      <c r="B493">
        <v>1.1173366129619267</v>
      </c>
      <c r="C493">
        <v>1.1713861329186903</v>
      </c>
      <c r="D493">
        <v>1.1964571293240265</v>
      </c>
      <c r="E493">
        <v>1.4207049567176022</v>
      </c>
      <c r="F493">
        <v>1.7406080968987117</v>
      </c>
      <c r="G493">
        <v>1.6457217695583806</v>
      </c>
      <c r="H493">
        <v>1.4933099635589782</v>
      </c>
      <c r="I493">
        <v>1.3308261392791554</v>
      </c>
      <c r="J493">
        <v>1.2389340850207642</v>
      </c>
      <c r="K493">
        <v>1.257023412639023</v>
      </c>
      <c r="L493">
        <v>1.2440118030470095</v>
      </c>
      <c r="M493">
        <v>1.2466527529841014</v>
      </c>
      <c r="N493">
        <v>1.2685876188446363</v>
      </c>
      <c r="O493">
        <v>1.2883416074514775</v>
      </c>
      <c r="P493">
        <v>1.2988194817433849</v>
      </c>
      <c r="Q493">
        <v>1.2810924547809168</v>
      </c>
      <c r="R493">
        <v>1.2664929994011944</v>
      </c>
      <c r="S493">
        <v>1.2523776482046296</v>
      </c>
      <c r="T493">
        <v>1.2455454841722691</v>
      </c>
      <c r="U493">
        <v>1.2379355112747088</v>
      </c>
      <c r="V493">
        <v>1.2278148201559302</v>
      </c>
      <c r="W493">
        <v>1.2206793752579475</v>
      </c>
      <c r="X493">
        <v>1.2150586867172704</v>
      </c>
      <c r="Y493">
        <v>1.2080571641950919</v>
      </c>
      <c r="Z493">
        <v>1.2053001337700393</v>
      </c>
      <c r="AA493">
        <v>1.1989996768980227</v>
      </c>
      <c r="AB493">
        <v>1.1940990726396314</v>
      </c>
      <c r="AC493">
        <v>1.1934721154503847</v>
      </c>
      <c r="AD493">
        <v>1.1926463848110425</v>
      </c>
      <c r="AE493">
        <v>1.1882782466657615</v>
      </c>
      <c r="AF493">
        <v>1.1829606734383808</v>
      </c>
      <c r="AG493">
        <v>1.176940022277887</v>
      </c>
      <c r="AH493">
        <v>1.1714447965676349</v>
      </c>
      <c r="AI493">
        <v>1.1663566976917441</v>
      </c>
      <c r="AJ493">
        <v>1.1618351468932693</v>
      </c>
      <c r="AK493">
        <v>1.1574503795565347</v>
      </c>
      <c r="AL493">
        <v>1.153596298358269</v>
      </c>
      <c r="AM493">
        <v>1.1499327459626705</v>
      </c>
      <c r="AN493">
        <v>1.1460145306424947</v>
      </c>
      <c r="AO493">
        <v>1.1417958558358907</v>
      </c>
      <c r="AP493">
        <v>1.1375902597470062</v>
      </c>
      <c r="AQ493">
        <v>1.1338218335660479</v>
      </c>
      <c r="AR493">
        <v>1.130151513501271</v>
      </c>
      <c r="AS493">
        <v>1.1265501314440671</v>
      </c>
      <c r="AT493">
        <v>1.1229959493895505</v>
      </c>
      <c r="AU493">
        <v>1.119445710280963</v>
      </c>
    </row>
    <row r="494" spans="1:47" x14ac:dyDescent="0.2">
      <c r="A494">
        <v>488</v>
      </c>
      <c r="B494">
        <v>1.1173366129619267</v>
      </c>
      <c r="C494">
        <v>1.1713861329186903</v>
      </c>
      <c r="D494">
        <v>1.1964571293240265</v>
      </c>
      <c r="E494">
        <v>1.4207049567176022</v>
      </c>
      <c r="F494">
        <v>1.7406080968987117</v>
      </c>
      <c r="G494">
        <v>1.6457217695583806</v>
      </c>
      <c r="H494">
        <v>1.4917234562050494</v>
      </c>
      <c r="I494">
        <v>1.329056955999016</v>
      </c>
      <c r="J494">
        <v>1.2369212849792559</v>
      </c>
      <c r="K494">
        <v>1.2548085313740482</v>
      </c>
      <c r="L494">
        <v>1.2415864116991242</v>
      </c>
      <c r="M494">
        <v>1.2441141748236388</v>
      </c>
      <c r="N494">
        <v>1.2674243622775707</v>
      </c>
      <c r="O494">
        <v>1.2871455335301114</v>
      </c>
      <c r="P494">
        <v>1.2976010439205508</v>
      </c>
      <c r="Q494">
        <v>1.2798696292550544</v>
      </c>
      <c r="R494">
        <v>1.2652671709659284</v>
      </c>
      <c r="S494">
        <v>1.2511484675999243</v>
      </c>
      <c r="T494">
        <v>1.2442924265287119</v>
      </c>
      <c r="U494">
        <v>1.2366290965236195</v>
      </c>
      <c r="V494">
        <v>1.2264716343873592</v>
      </c>
      <c r="W494">
        <v>1.2192804965935862</v>
      </c>
      <c r="X494">
        <v>1.2135839366365277</v>
      </c>
      <c r="Y494">
        <v>1.2065315570028052</v>
      </c>
      <c r="Z494">
        <v>1.2036918539009753</v>
      </c>
      <c r="AA494">
        <v>1.1973607795054815</v>
      </c>
      <c r="AB494">
        <v>1.1924148080445505</v>
      </c>
      <c r="AC494">
        <v>1.1917525315699808</v>
      </c>
      <c r="AD494">
        <v>1.190883418828081</v>
      </c>
      <c r="AE494">
        <v>1.1864684816633946</v>
      </c>
      <c r="AF494">
        <v>1.1811191324439667</v>
      </c>
      <c r="AG494">
        <v>1.1750484454065573</v>
      </c>
      <c r="AH494">
        <v>1.1695200075514265</v>
      </c>
      <c r="AI494">
        <v>1.164384713956147</v>
      </c>
      <c r="AJ494">
        <v>1.1598328245404064</v>
      </c>
      <c r="AK494">
        <v>1.15541709068926</v>
      </c>
      <c r="AL494">
        <v>1.1515193311211125</v>
      </c>
      <c r="AM494">
        <v>1.1478219858808343</v>
      </c>
      <c r="AN494">
        <v>1.1438597423263868</v>
      </c>
      <c r="AO494">
        <v>1.1396080722235522</v>
      </c>
      <c r="AP494">
        <v>1.1353741397076833</v>
      </c>
      <c r="AQ494">
        <v>1.1315879029852902</v>
      </c>
      <c r="AR494">
        <v>1.1279018290571867</v>
      </c>
      <c r="AS494">
        <v>1.1242867595297241</v>
      </c>
      <c r="AT494">
        <v>1.1207207436501998</v>
      </c>
      <c r="AU494">
        <v>1.1171605292249307</v>
      </c>
    </row>
    <row r="495" spans="1:47" x14ac:dyDescent="0.2">
      <c r="A495">
        <v>489</v>
      </c>
      <c r="B495">
        <v>1.1173366129619267</v>
      </c>
      <c r="C495">
        <v>1.1713861329186903</v>
      </c>
      <c r="D495">
        <v>1.1964571293240265</v>
      </c>
      <c r="E495">
        <v>1.4207049567176022</v>
      </c>
      <c r="F495">
        <v>1.7406080968987117</v>
      </c>
      <c r="G495">
        <v>1.6457217695583806</v>
      </c>
      <c r="H495">
        <v>1.4936567674512211</v>
      </c>
      <c r="I495">
        <v>1.3306629398125049</v>
      </c>
      <c r="J495">
        <v>1.2377173822950656</v>
      </c>
      <c r="K495">
        <v>1.2555105998762315</v>
      </c>
      <c r="L495">
        <v>1.2419107791147042</v>
      </c>
      <c r="M495">
        <v>1.2438766422459087</v>
      </c>
      <c r="N495">
        <v>1.2662904869567235</v>
      </c>
      <c r="O495">
        <v>1.2857325631507595</v>
      </c>
      <c r="P495">
        <v>1.295987154335668</v>
      </c>
      <c r="Q495">
        <v>1.2780809607373158</v>
      </c>
      <c r="R495">
        <v>1.2633784182568792</v>
      </c>
      <c r="S495">
        <v>1.249163075568239</v>
      </c>
      <c r="T495">
        <v>1.2421388572603291</v>
      </c>
      <c r="U495">
        <v>1.2342303233949039</v>
      </c>
      <c r="V495">
        <v>1.2237733782105944</v>
      </c>
      <c r="W495">
        <v>1.2162601596936748</v>
      </c>
      <c r="X495">
        <v>1.2102041334048121</v>
      </c>
      <c r="Y495">
        <v>1.2027635235636289</v>
      </c>
      <c r="Z495">
        <v>1.1995218029353658</v>
      </c>
      <c r="AA495">
        <v>1.1928065575138946</v>
      </c>
      <c r="AB495">
        <v>1.1875798028672535</v>
      </c>
      <c r="AC495">
        <v>1.1866418213429508</v>
      </c>
      <c r="AD495">
        <v>1.1855191581819522</v>
      </c>
      <c r="AE495">
        <v>1.1808448913763567</v>
      </c>
      <c r="AF495">
        <v>1.1752486794966699</v>
      </c>
      <c r="AG495">
        <v>1.1689527940325815</v>
      </c>
      <c r="AH495">
        <v>1.1631849888773786</v>
      </c>
      <c r="AI495">
        <v>1.157829123006838</v>
      </c>
      <c r="AJ495">
        <v>1.1530403299365646</v>
      </c>
      <c r="AK495">
        <v>1.148393792041398</v>
      </c>
      <c r="AL495">
        <v>1.1442737538087908</v>
      </c>
      <c r="AM495">
        <v>1.1403445899958231</v>
      </c>
      <c r="AN495">
        <v>1.1361679000728084</v>
      </c>
      <c r="AO495">
        <v>1.1316862581662162</v>
      </c>
      <c r="AP495">
        <v>1.1272218779719474</v>
      </c>
      <c r="AQ495">
        <v>1.1233799155665896</v>
      </c>
      <c r="AR495">
        <v>1.1196479270454853</v>
      </c>
      <c r="AS495">
        <v>1.1159966615515025</v>
      </c>
      <c r="AT495">
        <v>1.1124039816190012</v>
      </c>
      <c r="AU495">
        <v>1.108826554539889</v>
      </c>
    </row>
    <row r="496" spans="1:47" x14ac:dyDescent="0.2">
      <c r="A496">
        <v>490</v>
      </c>
      <c r="B496">
        <v>1.1173366129619267</v>
      </c>
      <c r="C496">
        <v>1.1713861329186903</v>
      </c>
      <c r="D496">
        <v>1.1964571293240265</v>
      </c>
      <c r="E496">
        <v>1.4207049567176022</v>
      </c>
      <c r="F496">
        <v>1.7406080968987117</v>
      </c>
      <c r="G496">
        <v>1.6457217695583806</v>
      </c>
      <c r="H496">
        <v>1.4936199178952667</v>
      </c>
      <c r="I496">
        <v>1.3305886269691374</v>
      </c>
      <c r="J496">
        <v>1.2375713276777207</v>
      </c>
      <c r="K496">
        <v>1.255326475061658</v>
      </c>
      <c r="L496">
        <v>1.2416681122700575</v>
      </c>
      <c r="M496">
        <v>1.2435777471353426</v>
      </c>
      <c r="N496">
        <v>1.2660886117063912</v>
      </c>
      <c r="O496">
        <v>1.2855014513124887</v>
      </c>
      <c r="P496">
        <v>1.2957324507656987</v>
      </c>
      <c r="Q496">
        <v>1.2778045876366004</v>
      </c>
      <c r="R496">
        <v>1.2630857436167948</v>
      </c>
      <c r="S496">
        <v>1.2488506127012875</v>
      </c>
      <c r="T496">
        <v>1.241804448578848</v>
      </c>
      <c r="U496">
        <v>1.2338579193622525</v>
      </c>
      <c r="V496">
        <v>1.2233636401534862</v>
      </c>
      <c r="W496">
        <v>1.2158079332891427</v>
      </c>
      <c r="X496">
        <v>1.2096983409961399</v>
      </c>
      <c r="Y496">
        <v>1.2022075422444578</v>
      </c>
      <c r="Z496">
        <v>1.1989043516162328</v>
      </c>
      <c r="AA496">
        <v>1.1921459930763341</v>
      </c>
      <c r="AB496">
        <v>1.186884736307507</v>
      </c>
      <c r="AC496">
        <v>1.1859129862173299</v>
      </c>
      <c r="AD496">
        <v>1.1847570683147388</v>
      </c>
      <c r="AE496">
        <v>1.1800429728545361</v>
      </c>
      <c r="AF496">
        <v>1.1744129650980168</v>
      </c>
      <c r="AG496">
        <v>1.1680822055478335</v>
      </c>
      <c r="AH496">
        <v>1.1622795010907561</v>
      </c>
      <c r="AI496">
        <v>1.1568897282289721</v>
      </c>
      <c r="AJ496">
        <v>1.1520667759648178</v>
      </c>
      <c r="AK496">
        <v>1.1473872563154481</v>
      </c>
      <c r="AL496">
        <v>1.1432322424200656</v>
      </c>
      <c r="AM496">
        <v>1.139267572566429</v>
      </c>
      <c r="AN496">
        <v>1.1350549600443627</v>
      </c>
      <c r="AO496">
        <v>1.1305374263000414</v>
      </c>
      <c r="AP496">
        <v>1.1260373344157244</v>
      </c>
      <c r="AQ496">
        <v>1.1221821291635221</v>
      </c>
      <c r="AR496">
        <v>1.1184384653328454</v>
      </c>
      <c r="AS496">
        <v>1.1147771011985825</v>
      </c>
      <c r="AT496">
        <v>1.1111757720030329</v>
      </c>
      <c r="AU496">
        <v>1.1075911488181336</v>
      </c>
    </row>
    <row r="497" spans="1:47" x14ac:dyDescent="0.2">
      <c r="A497">
        <v>491</v>
      </c>
      <c r="B497">
        <v>1.1173366129619267</v>
      </c>
      <c r="C497">
        <v>1.1713861329186903</v>
      </c>
      <c r="D497">
        <v>1.1964571293240265</v>
      </c>
      <c r="E497">
        <v>1.4207049567176022</v>
      </c>
      <c r="F497">
        <v>1.7406080968987117</v>
      </c>
      <c r="G497">
        <v>1.6457217695583806</v>
      </c>
      <c r="H497">
        <v>1.4894685753802506</v>
      </c>
      <c r="I497">
        <v>1.3263688614378153</v>
      </c>
      <c r="J497">
        <v>1.2334409977287712</v>
      </c>
      <c r="K497">
        <v>1.2507345774072163</v>
      </c>
      <c r="L497">
        <v>1.2367755272037262</v>
      </c>
      <c r="M497">
        <v>1.2388636553986307</v>
      </c>
      <c r="N497">
        <v>1.2648836440051641</v>
      </c>
      <c r="O497">
        <v>1.2844648848572899</v>
      </c>
      <c r="P497">
        <v>1.2948557935260498</v>
      </c>
      <c r="Q497">
        <v>1.2770543741348044</v>
      </c>
      <c r="R497">
        <v>1.2624316533830313</v>
      </c>
      <c r="S497">
        <v>1.2482654736560148</v>
      </c>
      <c r="T497">
        <v>1.2413243484750858</v>
      </c>
      <c r="U497">
        <v>1.2335138894409394</v>
      </c>
      <c r="V497">
        <v>1.2232147288871791</v>
      </c>
      <c r="W497">
        <v>1.2158765096488779</v>
      </c>
      <c r="X497">
        <v>1.2099913384580148</v>
      </c>
      <c r="Y497">
        <v>1.2027625913252136</v>
      </c>
      <c r="Z497">
        <v>1.1997189848809238</v>
      </c>
      <c r="AA497">
        <v>1.1932544782588199</v>
      </c>
      <c r="AB497">
        <v>1.1881762061916694</v>
      </c>
      <c r="AC497">
        <v>1.1873758909748979</v>
      </c>
      <c r="AD497">
        <v>1.186380021619833</v>
      </c>
      <c r="AE497">
        <v>1.1818059673509516</v>
      </c>
      <c r="AF497">
        <v>1.1763162585645794</v>
      </c>
      <c r="AG497">
        <v>1.1701169397889279</v>
      </c>
      <c r="AH497">
        <v>1.1644439162426443</v>
      </c>
      <c r="AI497">
        <v>1.1591844071005444</v>
      </c>
      <c r="AJ497">
        <v>1.1544912066824222</v>
      </c>
      <c r="AK497">
        <v>1.1499422866876765</v>
      </c>
      <c r="AL497">
        <v>1.1459151816270463</v>
      </c>
      <c r="AM497">
        <v>1.1420772973193123</v>
      </c>
      <c r="AN497">
        <v>1.1379838875065618</v>
      </c>
      <c r="AO497">
        <v>1.1335913947623759</v>
      </c>
      <c r="AP497">
        <v>1.1292146905385436</v>
      </c>
      <c r="AQ497">
        <v>1.1253870802218486</v>
      </c>
      <c r="AR497">
        <v>1.12166451044614</v>
      </c>
      <c r="AS497">
        <v>1.1180178427054774</v>
      </c>
      <c r="AT497">
        <v>1.1144247991974485</v>
      </c>
      <c r="AU497">
        <v>1.1108422493000853</v>
      </c>
    </row>
    <row r="498" spans="1:47" x14ac:dyDescent="0.2">
      <c r="A498">
        <v>492</v>
      </c>
      <c r="B498">
        <v>1.1173366129619267</v>
      </c>
      <c r="C498">
        <v>1.1713861329186903</v>
      </c>
      <c r="D498">
        <v>1.1964571293240265</v>
      </c>
      <c r="E498">
        <v>1.4207049567176022</v>
      </c>
      <c r="F498">
        <v>1.7406080968987117</v>
      </c>
      <c r="G498">
        <v>1.6457217695583806</v>
      </c>
      <c r="H498">
        <v>1.4893913036659014</v>
      </c>
      <c r="I498">
        <v>1.3261487281070141</v>
      </c>
      <c r="J498">
        <v>1.2327931040521465</v>
      </c>
      <c r="K498">
        <v>1.249931271313236</v>
      </c>
      <c r="L498">
        <v>1.2357179075876745</v>
      </c>
      <c r="M498">
        <v>1.2375575862895967</v>
      </c>
      <c r="N498">
        <v>1.2639951482206657</v>
      </c>
      <c r="O498">
        <v>1.2834596929678512</v>
      </c>
      <c r="P498">
        <v>1.2937641071480654</v>
      </c>
      <c r="Q498">
        <v>1.2758920268353604</v>
      </c>
      <c r="R498">
        <v>1.2612256141590419</v>
      </c>
      <c r="S498">
        <v>1.2470045506875023</v>
      </c>
      <c r="T498">
        <v>1.2399920179398001</v>
      </c>
      <c r="U498">
        <v>1.2320454671133054</v>
      </c>
      <c r="V498">
        <v>1.2216148390792783</v>
      </c>
      <c r="W498">
        <v>1.21412747782834</v>
      </c>
      <c r="X498">
        <v>1.2080541486138341</v>
      </c>
      <c r="Y498">
        <v>1.2006527551221575</v>
      </c>
      <c r="Z498">
        <v>1.1973991114280973</v>
      </c>
      <c r="AA498">
        <v>1.1907946996761418</v>
      </c>
      <c r="AB498">
        <v>1.185591968521895</v>
      </c>
      <c r="AC498">
        <v>1.1846703447135376</v>
      </c>
      <c r="AD498">
        <v>1.183555483533647</v>
      </c>
      <c r="AE498">
        <v>1.178839771374435</v>
      </c>
      <c r="AF498">
        <v>1.1732300948707592</v>
      </c>
      <c r="AG498">
        <v>1.1669075590979927</v>
      </c>
      <c r="AH498">
        <v>1.1611114432606917</v>
      </c>
      <c r="AI498">
        <v>1.1557324851312827</v>
      </c>
      <c r="AJ498">
        <v>1.150919134933216</v>
      </c>
      <c r="AK498">
        <v>1.1462543687440352</v>
      </c>
      <c r="AL498">
        <v>1.1421046733159168</v>
      </c>
      <c r="AM498">
        <v>1.1381425431204988</v>
      </c>
      <c r="AN498">
        <v>1.1339235163283437</v>
      </c>
      <c r="AO498">
        <v>1.1294057651544878</v>
      </c>
      <c r="AP498">
        <v>1.1249046912076843</v>
      </c>
      <c r="AQ498">
        <v>1.1210299112989022</v>
      </c>
      <c r="AR498">
        <v>1.1172655084469145</v>
      </c>
      <c r="AS498">
        <v>1.1135824210601837</v>
      </c>
      <c r="AT498">
        <v>1.1099579938834196</v>
      </c>
      <c r="AU498">
        <v>1.1063491807936414</v>
      </c>
    </row>
    <row r="499" spans="1:47" x14ac:dyDescent="0.2">
      <c r="A499">
        <v>493</v>
      </c>
      <c r="B499">
        <v>0.97815725701019263</v>
      </c>
      <c r="C499">
        <v>1.0198678345302072</v>
      </c>
      <c r="D499">
        <v>1.0407734579261356</v>
      </c>
      <c r="E499">
        <v>1.2462657778402964</v>
      </c>
      <c r="F499">
        <v>1.6076325994641201</v>
      </c>
      <c r="G499">
        <v>1.4938307667041477</v>
      </c>
      <c r="H499">
        <v>1.3384514631697997</v>
      </c>
      <c r="I499">
        <v>1.1772907908837711</v>
      </c>
      <c r="J499">
        <v>1.0830371093295219</v>
      </c>
      <c r="K499">
        <v>1.1016615009430386</v>
      </c>
      <c r="L499">
        <v>1.0902957859916957</v>
      </c>
      <c r="M499">
        <v>1.0942455431672502</v>
      </c>
      <c r="N499">
        <v>1.1128786007478924</v>
      </c>
      <c r="O499">
        <v>1.132908500219306</v>
      </c>
      <c r="P499">
        <v>1.1433584804276007</v>
      </c>
      <c r="Q499">
        <v>1.1259460434496782</v>
      </c>
      <c r="R499">
        <v>1.1119923148156594</v>
      </c>
      <c r="S499">
        <v>1.096771629221948</v>
      </c>
      <c r="T499">
        <v>1.0909319549712282</v>
      </c>
      <c r="U499">
        <v>1.0827018597534528</v>
      </c>
      <c r="V499">
        <v>1.0732973429092141</v>
      </c>
      <c r="W499">
        <v>1.0667030233653265</v>
      </c>
      <c r="X499">
        <v>1.0607339462781977</v>
      </c>
      <c r="Y499">
        <v>1.0547328164501866</v>
      </c>
      <c r="Z499">
        <v>1.0518085998984614</v>
      </c>
      <c r="AA499">
        <v>1.0482908841597047</v>
      </c>
      <c r="AB499">
        <v>1.0443102451197257</v>
      </c>
      <c r="AC499">
        <v>1.0445621502189606</v>
      </c>
      <c r="AD499">
        <v>1.0445409444797444</v>
      </c>
      <c r="AE499">
        <v>1.0402896229119465</v>
      </c>
      <c r="AF499">
        <v>1.0355707004734376</v>
      </c>
      <c r="AG499">
        <v>1.0300897493783259</v>
      </c>
      <c r="AH499">
        <v>1.0251375244076253</v>
      </c>
      <c r="AI499">
        <v>1.0207477793660835</v>
      </c>
      <c r="AJ499">
        <v>1.0169361137869561</v>
      </c>
      <c r="AK499">
        <v>1.0133416335408467</v>
      </c>
      <c r="AL499">
        <v>1.0101622263990313</v>
      </c>
      <c r="AM499">
        <v>1.0071424191385621</v>
      </c>
      <c r="AN499">
        <v>1.0038279015827962</v>
      </c>
      <c r="AO499">
        <v>1.0002109731898339</v>
      </c>
      <c r="AP499">
        <v>0.9966353578360635</v>
      </c>
      <c r="AQ499">
        <v>0.99255026234018018</v>
      </c>
      <c r="AR499">
        <v>0.98856085804612526</v>
      </c>
      <c r="AS499">
        <v>0.98463695379919514</v>
      </c>
      <c r="AT499">
        <v>0.9807466230452826</v>
      </c>
      <c r="AU499">
        <v>0.97684536137589717</v>
      </c>
    </row>
    <row r="500" spans="1:47" x14ac:dyDescent="0.2">
      <c r="A500">
        <v>494</v>
      </c>
      <c r="B500">
        <v>0.97815725701019263</v>
      </c>
      <c r="C500">
        <v>1.0198678345302072</v>
      </c>
      <c r="D500">
        <v>1.0407734579261356</v>
      </c>
      <c r="E500">
        <v>1.2462657778402964</v>
      </c>
      <c r="F500">
        <v>1.6076325994641201</v>
      </c>
      <c r="G500">
        <v>1.4938307667041477</v>
      </c>
      <c r="H500">
        <v>1.3354428740840762</v>
      </c>
      <c r="I500">
        <v>1.1737534576525335</v>
      </c>
      <c r="J500">
        <v>1.0785782960090151</v>
      </c>
      <c r="K500">
        <v>1.0964806915499519</v>
      </c>
      <c r="L500">
        <v>1.0842720782328545</v>
      </c>
      <c r="M500">
        <v>1.0876854296070064</v>
      </c>
      <c r="N500">
        <v>1.1096587864076608</v>
      </c>
      <c r="O500">
        <v>1.1295222731722767</v>
      </c>
      <c r="P500">
        <v>1.1398636937136946</v>
      </c>
      <c r="Q500">
        <v>1.122388361304695</v>
      </c>
      <c r="R500">
        <v>1.1083962045975855</v>
      </c>
      <c r="S500">
        <v>1.0931056968045216</v>
      </c>
      <c r="T500">
        <v>1.0871911145551409</v>
      </c>
      <c r="U500">
        <v>1.0787530173271582</v>
      </c>
      <c r="V500">
        <v>1.0692243144819775</v>
      </c>
      <c r="W500">
        <v>1.0624465366306033</v>
      </c>
      <c r="X500">
        <v>1.05624855717553</v>
      </c>
      <c r="Y500">
        <v>1.0500716434815822</v>
      </c>
      <c r="Z500">
        <v>1.0468859742384025</v>
      </c>
      <c r="AA500">
        <v>1.0433068705778643</v>
      </c>
      <c r="AB500">
        <v>1.0391842900789419</v>
      </c>
      <c r="AC500">
        <v>1.0393195180914898</v>
      </c>
      <c r="AD500">
        <v>1.0391559260883874</v>
      </c>
      <c r="AE500">
        <v>1.0347164499663588</v>
      </c>
      <c r="AF500">
        <v>1.0298839631776799</v>
      </c>
      <c r="AG500">
        <v>1.0242511755744867</v>
      </c>
      <c r="AH500">
        <v>1.0191740996017733</v>
      </c>
      <c r="AI500">
        <v>1.0146471482037902</v>
      </c>
      <c r="AJ500">
        <v>1.0107030744443533</v>
      </c>
      <c r="AK500">
        <v>1.0070167076659986</v>
      </c>
      <c r="AL500">
        <v>1.0036941937408161</v>
      </c>
      <c r="AM500">
        <v>1.0005505079514323</v>
      </c>
      <c r="AN500">
        <v>0.99712934947481868</v>
      </c>
      <c r="AO500">
        <v>0.99339361523880521</v>
      </c>
      <c r="AP500">
        <v>0.98971021335241482</v>
      </c>
      <c r="AQ500">
        <v>0.98556319986442154</v>
      </c>
      <c r="AR500">
        <v>0.98151793414499444</v>
      </c>
      <c r="AS500">
        <v>0.97754410230268241</v>
      </c>
      <c r="AT500">
        <v>0.97360889418538576</v>
      </c>
      <c r="AU500">
        <v>0.96966779282729765</v>
      </c>
    </row>
    <row r="501" spans="1:47" x14ac:dyDescent="0.2">
      <c r="A501">
        <v>495</v>
      </c>
      <c r="B501">
        <v>0.97815725701019263</v>
      </c>
      <c r="C501">
        <v>1.0198678345302072</v>
      </c>
      <c r="D501">
        <v>1.0407734579261356</v>
      </c>
      <c r="E501">
        <v>1.2462657778402964</v>
      </c>
      <c r="F501">
        <v>1.6076325994641201</v>
      </c>
      <c r="G501">
        <v>1.4938307667041477</v>
      </c>
      <c r="H501">
        <v>1.3399402068410211</v>
      </c>
      <c r="I501">
        <v>1.1780595703745216</v>
      </c>
      <c r="J501">
        <v>1.0824110929541881</v>
      </c>
      <c r="K501">
        <v>1.100752528572986</v>
      </c>
      <c r="L501">
        <v>1.0886045331087264</v>
      </c>
      <c r="M501">
        <v>1.0915652159037974</v>
      </c>
      <c r="N501">
        <v>1.110078434117469</v>
      </c>
      <c r="O501">
        <v>1.1296549697543345</v>
      </c>
      <c r="P501">
        <v>1.1398050629902559</v>
      </c>
      <c r="Q501">
        <v>1.1221470088045131</v>
      </c>
      <c r="R501">
        <v>1.1080258099583133</v>
      </c>
      <c r="S501">
        <v>1.0926781962918646</v>
      </c>
      <c r="T501">
        <v>1.0865877578046561</v>
      </c>
      <c r="U501">
        <v>1.0779476120304767</v>
      </c>
      <c r="V501">
        <v>1.0681236854432266</v>
      </c>
      <c r="W501">
        <v>1.0610247709822045</v>
      </c>
      <c r="X501">
        <v>1.0544975793605711</v>
      </c>
      <c r="Y501">
        <v>1.0479799504961116</v>
      </c>
      <c r="Z501">
        <v>1.0444253947005229</v>
      </c>
      <c r="AA501">
        <v>1.0404353093395402</v>
      </c>
      <c r="AB501">
        <v>1.0360531810409563</v>
      </c>
      <c r="AC501">
        <v>1.0359607535011377</v>
      </c>
      <c r="AD501">
        <v>1.0355758617778767</v>
      </c>
      <c r="AE501">
        <v>1.0309472835751792</v>
      </c>
      <c r="AF501">
        <v>1.0259418773468973</v>
      </c>
      <c r="AG501">
        <v>1.0201264818507101</v>
      </c>
      <c r="AH501">
        <v>1.0148865345444351</v>
      </c>
      <c r="AI501">
        <v>1.0102062080571739</v>
      </c>
      <c r="AJ501">
        <v>1.0060823038603166</v>
      </c>
      <c r="AK501">
        <v>1.0022275602865858</v>
      </c>
      <c r="AL501">
        <v>0.99876952675130659</v>
      </c>
      <c r="AM501">
        <v>0.99545426648074098</v>
      </c>
      <c r="AN501">
        <v>0.99187660688210066</v>
      </c>
      <c r="AO501">
        <v>0.98797296477892771</v>
      </c>
      <c r="AP501">
        <v>0.98416533791563909</v>
      </c>
      <c r="AQ501">
        <v>0.97999430155035905</v>
      </c>
      <c r="AR501">
        <v>0.97593271936869141</v>
      </c>
      <c r="AS501">
        <v>0.97195013471518921</v>
      </c>
      <c r="AT501">
        <v>0.96801390502016782</v>
      </c>
      <c r="AU501">
        <v>0.96407928769167572</v>
      </c>
    </row>
    <row r="502" spans="1:47" x14ac:dyDescent="0.2">
      <c r="A502">
        <v>496</v>
      </c>
      <c r="B502">
        <v>0.97815725701019263</v>
      </c>
      <c r="C502">
        <v>1.0198678345302072</v>
      </c>
      <c r="D502">
        <v>1.0407734579261356</v>
      </c>
      <c r="E502">
        <v>1.2462657778402964</v>
      </c>
      <c r="F502">
        <v>1.6076325994641201</v>
      </c>
      <c r="G502">
        <v>1.4938307667041477</v>
      </c>
      <c r="H502">
        <v>1.3399303145381556</v>
      </c>
      <c r="I502">
        <v>1.1779268802508021</v>
      </c>
      <c r="J502">
        <v>1.0820035870019484</v>
      </c>
      <c r="K502">
        <v>1.1002533598153028</v>
      </c>
      <c r="L502">
        <v>1.0879465181481167</v>
      </c>
      <c r="M502">
        <v>1.0907218711575035</v>
      </c>
      <c r="N502">
        <v>1.1094134087270047</v>
      </c>
      <c r="O502">
        <v>1.1288942455500384</v>
      </c>
      <c r="P502">
        <v>1.1389726835162133</v>
      </c>
      <c r="Q502">
        <v>1.1212554747435457</v>
      </c>
      <c r="R502">
        <v>1.1070986749864336</v>
      </c>
      <c r="S502">
        <v>1.0917018291363061</v>
      </c>
      <c r="T502">
        <v>1.0855575598620852</v>
      </c>
      <c r="U502">
        <v>1.0768063542209461</v>
      </c>
      <c r="V502">
        <v>1.0668792531677331</v>
      </c>
      <c r="W502">
        <v>1.0596612229242077</v>
      </c>
      <c r="X502">
        <v>1.0529775086495501</v>
      </c>
      <c r="Y502">
        <v>1.0463227235868711</v>
      </c>
      <c r="Z502">
        <v>1.0425939877795369</v>
      </c>
      <c r="AA502">
        <v>1.0385052552746541</v>
      </c>
      <c r="AB502">
        <v>1.0340270266717246</v>
      </c>
      <c r="AC502">
        <v>1.0338427530889833</v>
      </c>
      <c r="AD502">
        <v>1.0333689051839112</v>
      </c>
      <c r="AE502">
        <v>1.0286289067585193</v>
      </c>
      <c r="AF502">
        <v>1.023535192817203</v>
      </c>
      <c r="AG502">
        <v>1.017628470567832</v>
      </c>
      <c r="AH502">
        <v>1.0122989122920745</v>
      </c>
      <c r="AI502">
        <v>1.0075343795186533</v>
      </c>
      <c r="AJ502">
        <v>1.0033267061596387</v>
      </c>
      <c r="AK502">
        <v>0.99939400917311494</v>
      </c>
      <c r="AL502">
        <v>0.99585295427743237</v>
      </c>
      <c r="AM502">
        <v>0.99245414532078935</v>
      </c>
      <c r="AN502">
        <v>0.9887932517764062</v>
      </c>
      <c r="AO502">
        <v>0.98480809731206609</v>
      </c>
      <c r="AP502">
        <v>0.98092177065487329</v>
      </c>
      <c r="AQ502">
        <v>0.97671110765753111</v>
      </c>
      <c r="AR502">
        <v>0.97261443025130723</v>
      </c>
      <c r="AS502">
        <v>0.96860124716999429</v>
      </c>
      <c r="AT502">
        <v>0.96463844137866361</v>
      </c>
      <c r="AU502">
        <v>0.96068122339269113</v>
      </c>
    </row>
    <row r="503" spans="1:47" x14ac:dyDescent="0.2">
      <c r="A503">
        <v>497</v>
      </c>
      <c r="B503">
        <v>0.97815725701019263</v>
      </c>
      <c r="C503">
        <v>1.0198678345302072</v>
      </c>
      <c r="D503">
        <v>1.0407734579261356</v>
      </c>
      <c r="E503">
        <v>1.2462657778402964</v>
      </c>
      <c r="F503">
        <v>1.6076325994641201</v>
      </c>
      <c r="G503">
        <v>1.4938307667041477</v>
      </c>
      <c r="H503">
        <v>1.3340319667539966</v>
      </c>
      <c r="I503">
        <v>1.1719424340405704</v>
      </c>
      <c r="J503">
        <v>1.0759233849883347</v>
      </c>
      <c r="K503">
        <v>1.0933573770302714</v>
      </c>
      <c r="L503">
        <v>1.0805412966243615</v>
      </c>
      <c r="M503">
        <v>1.0835036815666099</v>
      </c>
      <c r="N503">
        <v>1.1074114620147546</v>
      </c>
      <c r="O503">
        <v>1.127106894662711</v>
      </c>
      <c r="P503">
        <v>1.1373637004555701</v>
      </c>
      <c r="Q503">
        <v>1.1198151639654967</v>
      </c>
      <c r="R503">
        <v>1.1058060718375442</v>
      </c>
      <c r="S503">
        <v>1.0904720808961843</v>
      </c>
      <c r="T503">
        <v>1.0844738796216253</v>
      </c>
      <c r="U503">
        <v>1.0758780395944281</v>
      </c>
      <c r="V503">
        <v>1.0662033467079146</v>
      </c>
      <c r="W503">
        <v>1.0592713198089747</v>
      </c>
      <c r="X503">
        <v>1.0528589514857087</v>
      </c>
      <c r="Y503">
        <v>1.0465145527265769</v>
      </c>
      <c r="Z503">
        <v>1.0431026323341428</v>
      </c>
      <c r="AA503">
        <v>1.0394240003337716</v>
      </c>
      <c r="AB503">
        <v>1.0351660634107598</v>
      </c>
      <c r="AC503">
        <v>1.0351692750496073</v>
      </c>
      <c r="AD503">
        <v>1.0348902857248679</v>
      </c>
      <c r="AE503">
        <v>1.0302948364109601</v>
      </c>
      <c r="AF503">
        <v>1.0253396335142748</v>
      </c>
      <c r="AG503">
        <v>1.0195809512575686</v>
      </c>
      <c r="AH503">
        <v>1.0143872510795318</v>
      </c>
      <c r="AI503">
        <v>1.0097439764731038</v>
      </c>
      <c r="AJ503">
        <v>1.0056820357027405</v>
      </c>
      <c r="AK503">
        <v>1.0018882369542974</v>
      </c>
      <c r="AL503">
        <v>0.9984619757355031</v>
      </c>
      <c r="AM503">
        <v>0.99520195631826569</v>
      </c>
      <c r="AN503">
        <v>0.99166787029451975</v>
      </c>
      <c r="AO503">
        <v>0.98781835427227449</v>
      </c>
      <c r="AP503">
        <v>0.98403831123990149</v>
      </c>
      <c r="AQ503">
        <v>0.97984568603180677</v>
      </c>
      <c r="AR503">
        <v>0.97575991604530077</v>
      </c>
      <c r="AS503">
        <v>0.97175064367448938</v>
      </c>
      <c r="AT503">
        <v>0.96778455842541811</v>
      </c>
      <c r="AU503">
        <v>0.96381717253892063</v>
      </c>
    </row>
    <row r="504" spans="1:47" x14ac:dyDescent="0.2">
      <c r="A504">
        <v>498</v>
      </c>
      <c r="B504">
        <v>0.97815725701019263</v>
      </c>
      <c r="C504">
        <v>1.0198678345302072</v>
      </c>
      <c r="D504">
        <v>1.0407734579261356</v>
      </c>
      <c r="E504">
        <v>1.2462657778402964</v>
      </c>
      <c r="F504">
        <v>1.6076325994641201</v>
      </c>
      <c r="G504">
        <v>1.4938307667041477</v>
      </c>
      <c r="H504">
        <v>1.3339704094789566</v>
      </c>
      <c r="I504">
        <v>1.1716777678538137</v>
      </c>
      <c r="J504">
        <v>1.0749936808268146</v>
      </c>
      <c r="K504">
        <v>1.0922299881644983</v>
      </c>
      <c r="L504">
        <v>1.0790794880391497</v>
      </c>
      <c r="M504">
        <v>1.0817030513688632</v>
      </c>
      <c r="N504">
        <v>1.1061370308258163</v>
      </c>
      <c r="O504">
        <v>1.1256772120580112</v>
      </c>
      <c r="P504">
        <v>1.1358277269683601</v>
      </c>
      <c r="Q504">
        <v>1.118202303492986</v>
      </c>
      <c r="R504">
        <v>1.104159713750694</v>
      </c>
      <c r="S504">
        <v>1.0887732004117994</v>
      </c>
      <c r="T504">
        <v>1.0827049029343443</v>
      </c>
      <c r="U504">
        <v>1.0739473213391388</v>
      </c>
      <c r="V504">
        <v>1.0641267191717239</v>
      </c>
      <c r="W504">
        <v>1.0570276043790643</v>
      </c>
      <c r="X504">
        <v>1.0503959706265429</v>
      </c>
      <c r="Y504">
        <v>1.0438644558453214</v>
      </c>
      <c r="Z504">
        <v>1.0402165319180328</v>
      </c>
      <c r="AA504">
        <v>1.0364150326517552</v>
      </c>
      <c r="AB504">
        <v>1.032018386832986</v>
      </c>
      <c r="AC504">
        <v>1.0318891333744844</v>
      </c>
      <c r="AD504">
        <v>1.0314826331321199</v>
      </c>
      <c r="AE504">
        <v>1.0267286263449868</v>
      </c>
      <c r="AF504">
        <v>1.0216476497668032</v>
      </c>
      <c r="AG504">
        <v>1.015759858568914</v>
      </c>
      <c r="AH504">
        <v>1.0104393319774467</v>
      </c>
      <c r="AI504">
        <v>1.0056764210995313</v>
      </c>
      <c r="AJ504">
        <v>1.001495900237094</v>
      </c>
      <c r="AK504">
        <v>0.99759138222384591</v>
      </c>
      <c r="AL504">
        <v>0.99404698912989953</v>
      </c>
      <c r="AM504">
        <v>0.99066853905577568</v>
      </c>
      <c r="AN504">
        <v>0.98701613692292289</v>
      </c>
      <c r="AO504">
        <v>0.98305062470326265</v>
      </c>
      <c r="AP504">
        <v>0.97915770380276601</v>
      </c>
      <c r="AQ504">
        <v>0.97490895262190103</v>
      </c>
      <c r="AR504">
        <v>0.97077318871915541</v>
      </c>
      <c r="AS504">
        <v>0.96672007472823296</v>
      </c>
      <c r="AT504">
        <v>0.9627157405497383</v>
      </c>
      <c r="AU504">
        <v>0.95871573437623092</v>
      </c>
    </row>
    <row r="505" spans="1:47" x14ac:dyDescent="0.2">
      <c r="A505">
        <v>499</v>
      </c>
      <c r="B505">
        <v>0.75391261668230158</v>
      </c>
      <c r="C505">
        <v>0.77655871601624427</v>
      </c>
      <c r="D505">
        <v>0.79277533678693346</v>
      </c>
      <c r="E505">
        <v>0.96825756132109619</v>
      </c>
      <c r="F505">
        <v>1.3943162721739348</v>
      </c>
      <c r="G505">
        <v>1.2506291428598288</v>
      </c>
      <c r="H505">
        <v>1.0915826879343451</v>
      </c>
      <c r="I505">
        <v>0.93430466040265958</v>
      </c>
      <c r="J505">
        <v>0.83790906961865252</v>
      </c>
      <c r="K505">
        <v>0.85778173500001165</v>
      </c>
      <c r="L505">
        <v>0.84938219253285041</v>
      </c>
      <c r="M505">
        <v>0.85536485505995408</v>
      </c>
      <c r="N505">
        <v>0.86848288808368101</v>
      </c>
      <c r="O505">
        <v>0.88916698601319843</v>
      </c>
      <c r="P505">
        <v>0.89956922444047216</v>
      </c>
      <c r="Q505">
        <v>0.88277998842779803</v>
      </c>
      <c r="R505">
        <v>0.86978426377496221</v>
      </c>
      <c r="S505">
        <v>0.85311826369738719</v>
      </c>
      <c r="T505">
        <v>0.84884923347157371</v>
      </c>
      <c r="U505">
        <v>0.83983062963218091</v>
      </c>
      <c r="V505">
        <v>0.83161456038372672</v>
      </c>
      <c r="W505">
        <v>0.82591427968329467</v>
      </c>
      <c r="X505">
        <v>0.81957223684850966</v>
      </c>
      <c r="Y505">
        <v>0.81507756640829176</v>
      </c>
      <c r="Z505">
        <v>0.81195585258685576</v>
      </c>
      <c r="AA505">
        <v>0.81248121608889001</v>
      </c>
      <c r="AB505">
        <v>0.80994571564020013</v>
      </c>
      <c r="AC505">
        <v>0.81158872345147282</v>
      </c>
      <c r="AD505">
        <v>0.81280937564393874</v>
      </c>
      <c r="AE505">
        <v>0.80872872882985936</v>
      </c>
      <c r="AF505">
        <v>0.80496617870660137</v>
      </c>
      <c r="AG505">
        <v>0.80028149219701139</v>
      </c>
      <c r="AH505">
        <v>0.79617848409301517</v>
      </c>
      <c r="AI505">
        <v>0.79275782742994272</v>
      </c>
      <c r="AJ505">
        <v>0.78994566764209506</v>
      </c>
      <c r="AK505">
        <v>0.78754610824578497</v>
      </c>
      <c r="AL505">
        <v>0.78530584577049756</v>
      </c>
      <c r="AM505">
        <v>0.78314766494246257</v>
      </c>
      <c r="AN505">
        <v>0.78071312759761191</v>
      </c>
      <c r="AO505">
        <v>0.77791089671815006</v>
      </c>
      <c r="AP505">
        <v>0.77524529190240055</v>
      </c>
      <c r="AQ505">
        <v>0.77062004963291442</v>
      </c>
      <c r="AR505">
        <v>0.76609004320416607</v>
      </c>
      <c r="AS505">
        <v>0.76162362516167625</v>
      </c>
      <c r="AT505">
        <v>0.75717407921048008</v>
      </c>
      <c r="AU505">
        <v>0.75269558968338801</v>
      </c>
    </row>
    <row r="506" spans="1:47" x14ac:dyDescent="0.2">
      <c r="A506">
        <v>500</v>
      </c>
      <c r="B506">
        <v>0.75391261668230158</v>
      </c>
      <c r="C506">
        <v>0.77655871601624427</v>
      </c>
      <c r="D506">
        <v>0.79277533678693346</v>
      </c>
      <c r="E506">
        <v>0.96825756132109619</v>
      </c>
      <c r="F506">
        <v>1.3943162721739348</v>
      </c>
      <c r="G506">
        <v>1.2506291428598288</v>
      </c>
      <c r="H506">
        <v>1.0883866797088255</v>
      </c>
      <c r="I506">
        <v>0.93026029292436785</v>
      </c>
      <c r="J506">
        <v>0.83216249832535738</v>
      </c>
      <c r="K506">
        <v>0.85105208950425193</v>
      </c>
      <c r="L506">
        <v>0.84141637672388403</v>
      </c>
      <c r="M506">
        <v>0.84659980590534623</v>
      </c>
      <c r="N506">
        <v>0.86367410302007275</v>
      </c>
      <c r="O506">
        <v>0.8840137866645349</v>
      </c>
      <c r="P506">
        <v>0.89426662641569965</v>
      </c>
      <c r="Q506">
        <v>0.87735391714774025</v>
      </c>
      <c r="R506">
        <v>0.8643483823311009</v>
      </c>
      <c r="S506">
        <v>0.84753337523019556</v>
      </c>
      <c r="T506">
        <v>0.84319090723681567</v>
      </c>
      <c r="U506">
        <v>0.83384156979002588</v>
      </c>
      <c r="V506">
        <v>0.82544383430211454</v>
      </c>
      <c r="W506">
        <v>0.81949442877574163</v>
      </c>
      <c r="X506">
        <v>0.81281475037103745</v>
      </c>
      <c r="Y506">
        <v>0.80811870117401619</v>
      </c>
      <c r="Z506">
        <v>0.80463075636519354</v>
      </c>
      <c r="AA506">
        <v>0.8052044415213867</v>
      </c>
      <c r="AB506">
        <v>0.80247600299450195</v>
      </c>
      <c r="AC506">
        <v>0.80396194992236458</v>
      </c>
      <c r="AD506">
        <v>0.8050117214163548</v>
      </c>
      <c r="AE506">
        <v>0.80072207990767941</v>
      </c>
      <c r="AF506">
        <v>0.79679286025732354</v>
      </c>
      <c r="AG506">
        <v>0.79193337624822191</v>
      </c>
      <c r="AH506">
        <v>0.78766128833299309</v>
      </c>
      <c r="AI506">
        <v>0.78412979091272494</v>
      </c>
      <c r="AJ506">
        <v>0.78117579208512034</v>
      </c>
      <c r="AK506">
        <v>0.77866733229838092</v>
      </c>
      <c r="AL506">
        <v>0.77628273154968075</v>
      </c>
      <c r="AM506">
        <v>0.77403439460470758</v>
      </c>
      <c r="AN506">
        <v>0.77145935803586585</v>
      </c>
      <c r="AO506">
        <v>0.76854456408432337</v>
      </c>
      <c r="AP506">
        <v>0.76575059009267965</v>
      </c>
      <c r="AQ506">
        <v>0.7610356024550774</v>
      </c>
      <c r="AR506">
        <v>0.75642335906688707</v>
      </c>
      <c r="AS506">
        <v>0.75188197566639092</v>
      </c>
      <c r="AT506">
        <v>0.74736325403930082</v>
      </c>
      <c r="AU506">
        <v>0.74282129634207816</v>
      </c>
    </row>
    <row r="507" spans="1:47" x14ac:dyDescent="0.2">
      <c r="A507">
        <v>501</v>
      </c>
      <c r="B507">
        <v>0.75391261668230158</v>
      </c>
      <c r="C507">
        <v>0.77655871601624427</v>
      </c>
      <c r="D507">
        <v>0.79277533678693346</v>
      </c>
      <c r="E507">
        <v>0.96825756132109619</v>
      </c>
      <c r="F507">
        <v>1.3943162721739348</v>
      </c>
      <c r="G507">
        <v>1.2506291428598288</v>
      </c>
      <c r="H507">
        <v>1.0969065526006849</v>
      </c>
      <c r="I507">
        <v>0.93844767834763154</v>
      </c>
      <c r="J507">
        <v>0.84050574110208787</v>
      </c>
      <c r="K507">
        <v>0.86045098887640803</v>
      </c>
      <c r="L507">
        <v>0.85133174738680162</v>
      </c>
      <c r="M507">
        <v>0.85615605111327497</v>
      </c>
      <c r="N507">
        <v>0.86614362674450951</v>
      </c>
      <c r="O507">
        <v>0.88617496559597109</v>
      </c>
      <c r="P507">
        <v>0.89617380800057733</v>
      </c>
      <c r="Q507">
        <v>0.87902791610207176</v>
      </c>
      <c r="R507">
        <v>0.86580293069759007</v>
      </c>
      <c r="S507">
        <v>0.84901495970855645</v>
      </c>
      <c r="T507">
        <v>0.84441084860999716</v>
      </c>
      <c r="U507">
        <v>0.83490573359852771</v>
      </c>
      <c r="V507">
        <v>0.82611028898063232</v>
      </c>
      <c r="W507">
        <v>0.81975974930334139</v>
      </c>
      <c r="X507">
        <v>0.81277604564948369</v>
      </c>
      <c r="Y507">
        <v>0.80758983201203793</v>
      </c>
      <c r="Z507">
        <v>0.8037034433968766</v>
      </c>
      <c r="AA507">
        <v>0.80363266295912938</v>
      </c>
      <c r="AB507">
        <v>0.80060540372214373</v>
      </c>
      <c r="AC507">
        <v>0.80185780855390754</v>
      </c>
      <c r="AD507">
        <v>0.80266006530541545</v>
      </c>
      <c r="AE507">
        <v>0.79827227708421356</v>
      </c>
      <c r="AF507">
        <v>0.79415467262733319</v>
      </c>
      <c r="AG507">
        <v>0.78918138815610539</v>
      </c>
      <c r="AH507">
        <v>0.78480448925636781</v>
      </c>
      <c r="AI507">
        <v>0.78111648946229906</v>
      </c>
      <c r="AJ507">
        <v>0.7780535616822033</v>
      </c>
      <c r="AK507">
        <v>0.77537835108691977</v>
      </c>
      <c r="AL507">
        <v>0.77291229188390509</v>
      </c>
      <c r="AM507">
        <v>0.77051353089859942</v>
      </c>
      <c r="AN507">
        <v>0.76786947769432168</v>
      </c>
      <c r="AO507">
        <v>0.76485747736136056</v>
      </c>
      <c r="AP507">
        <v>0.76194615285595912</v>
      </c>
      <c r="AQ507">
        <v>0.75725193458040485</v>
      </c>
      <c r="AR507">
        <v>0.75266736493281494</v>
      </c>
      <c r="AS507">
        <v>0.74816035094835576</v>
      </c>
      <c r="AT507">
        <v>0.7436836395428118</v>
      </c>
      <c r="AU507">
        <v>0.73919092801109199</v>
      </c>
    </row>
    <row r="508" spans="1:47" x14ac:dyDescent="0.2">
      <c r="A508">
        <v>502</v>
      </c>
      <c r="B508">
        <v>0.75391261668230158</v>
      </c>
      <c r="C508">
        <v>0.77655871601624427</v>
      </c>
      <c r="D508">
        <v>0.79277533678693346</v>
      </c>
      <c r="E508">
        <v>0.96825756132109619</v>
      </c>
      <c r="F508">
        <v>1.3943162721739348</v>
      </c>
      <c r="G508">
        <v>1.2506291428598288</v>
      </c>
      <c r="H508">
        <v>1.0948514641396614</v>
      </c>
      <c r="I508">
        <v>0.9359313939985946</v>
      </c>
      <c r="J508">
        <v>0.83697101155191789</v>
      </c>
      <c r="K508">
        <v>0.85642847291661561</v>
      </c>
      <c r="L508">
        <v>0.84672855225168875</v>
      </c>
      <c r="M508">
        <v>0.85095097794961683</v>
      </c>
      <c r="N508">
        <v>0.86320630242605456</v>
      </c>
      <c r="O508">
        <v>0.88301036259323251</v>
      </c>
      <c r="P508">
        <v>0.89286747312992143</v>
      </c>
      <c r="Q508">
        <v>0.87566266187291331</v>
      </c>
      <c r="R508">
        <v>0.86244652263884558</v>
      </c>
      <c r="S508">
        <v>0.84557453546836847</v>
      </c>
      <c r="T508">
        <v>0.84091198483030982</v>
      </c>
      <c r="U508">
        <v>0.83118842444479157</v>
      </c>
      <c r="V508">
        <v>0.82225043453556201</v>
      </c>
      <c r="W508">
        <v>0.81577025313230733</v>
      </c>
      <c r="X508">
        <v>0.80848250676161881</v>
      </c>
      <c r="Y508">
        <v>0.8031291522348144</v>
      </c>
      <c r="Z508">
        <v>0.79903282516963592</v>
      </c>
      <c r="AA508">
        <v>0.79891352416486028</v>
      </c>
      <c r="AB508">
        <v>0.79579764807040987</v>
      </c>
      <c r="AC508">
        <v>0.7969119378716164</v>
      </c>
      <c r="AD508">
        <v>0.79761824669130887</v>
      </c>
      <c r="AE508">
        <v>0.79305623884464416</v>
      </c>
      <c r="AF508">
        <v>0.78886840839983807</v>
      </c>
      <c r="AG508">
        <v>0.78377271970230744</v>
      </c>
      <c r="AH508">
        <v>0.7792544212289102</v>
      </c>
      <c r="AI508">
        <v>0.77549496161412845</v>
      </c>
      <c r="AJ508">
        <v>0.77234947342115379</v>
      </c>
      <c r="AK508">
        <v>0.76959510286438892</v>
      </c>
      <c r="AL508">
        <v>0.76702008276550204</v>
      </c>
      <c r="AM508">
        <v>0.76459006158207321</v>
      </c>
      <c r="AN508">
        <v>0.76181310920460066</v>
      </c>
      <c r="AO508">
        <v>0.7587304612031589</v>
      </c>
      <c r="AP508">
        <v>0.75577065708394897</v>
      </c>
      <c r="AQ508">
        <v>0.75101410868646068</v>
      </c>
      <c r="AR508">
        <v>0.7463732091073042</v>
      </c>
      <c r="AS508">
        <v>0.74181572206924062</v>
      </c>
      <c r="AT508">
        <v>0.73729342901252226</v>
      </c>
      <c r="AU508">
        <v>0.73275993381497528</v>
      </c>
    </row>
    <row r="509" spans="1:47" x14ac:dyDescent="0.2">
      <c r="A509">
        <v>503</v>
      </c>
      <c r="B509">
        <v>0.75391261668230158</v>
      </c>
      <c r="C509">
        <v>0.77655871601624427</v>
      </c>
      <c r="D509">
        <v>0.79277533678693346</v>
      </c>
      <c r="E509">
        <v>0.96825756132109619</v>
      </c>
      <c r="F509">
        <v>1.3943162721739348</v>
      </c>
      <c r="G509">
        <v>1.2506291428598288</v>
      </c>
      <c r="H509">
        <v>1.0865999773240633</v>
      </c>
      <c r="I509">
        <v>0.92789284186836374</v>
      </c>
      <c r="J509">
        <v>0.82857132090873253</v>
      </c>
      <c r="K509">
        <v>0.84683001417652237</v>
      </c>
      <c r="L509">
        <v>0.83643559365214948</v>
      </c>
      <c r="M509">
        <v>0.84104093606782604</v>
      </c>
      <c r="N509">
        <v>0.86048170305504579</v>
      </c>
      <c r="O509">
        <v>0.88059554431121978</v>
      </c>
      <c r="P509">
        <v>0.89073027205998578</v>
      </c>
      <c r="Q509">
        <v>0.87372510656475444</v>
      </c>
      <c r="R509">
        <v>0.8607129056650622</v>
      </c>
      <c r="S509">
        <v>0.84383238157282336</v>
      </c>
      <c r="T509">
        <v>0.83939874161561423</v>
      </c>
      <c r="U509">
        <v>0.82983306423718273</v>
      </c>
      <c r="V509">
        <v>0.82127660698853278</v>
      </c>
      <c r="W509">
        <v>0.8151418066278141</v>
      </c>
      <c r="X509">
        <v>0.8081863428630145</v>
      </c>
      <c r="Y509">
        <v>0.8033048285771377</v>
      </c>
      <c r="Z509">
        <v>0.79955587485128521</v>
      </c>
      <c r="AA509">
        <v>0.80005927184271275</v>
      </c>
      <c r="AB509">
        <v>0.79719450036030848</v>
      </c>
      <c r="AC509">
        <v>0.79854645222219778</v>
      </c>
      <c r="AD509">
        <v>0.79948391086732729</v>
      </c>
      <c r="AE509">
        <v>0.79502429153992493</v>
      </c>
      <c r="AF509">
        <v>0.79098714561581862</v>
      </c>
      <c r="AG509">
        <v>0.78599779733549058</v>
      </c>
      <c r="AH509">
        <v>0.78162091477876505</v>
      </c>
      <c r="AI509">
        <v>0.77798350948159678</v>
      </c>
      <c r="AJ509">
        <v>0.77494129237150178</v>
      </c>
      <c r="AK509">
        <v>0.77233820412680132</v>
      </c>
      <c r="AL509">
        <v>0.76987018444744271</v>
      </c>
      <c r="AM509">
        <v>0.76752598683228512</v>
      </c>
      <c r="AN509">
        <v>0.76487119421572436</v>
      </c>
      <c r="AO509">
        <v>0.76186622567700502</v>
      </c>
      <c r="AP509">
        <v>0.75899730103615448</v>
      </c>
      <c r="AQ509">
        <v>0.75422984108940649</v>
      </c>
      <c r="AR509">
        <v>0.74957054954587121</v>
      </c>
      <c r="AS509">
        <v>0.7449873961186132</v>
      </c>
      <c r="AT509">
        <v>0.74043141063495554</v>
      </c>
      <c r="AU509">
        <v>0.73585663142729052</v>
      </c>
    </row>
    <row r="510" spans="1:47" x14ac:dyDescent="0.2">
      <c r="A510">
        <v>504</v>
      </c>
      <c r="B510">
        <v>0.75391261668230158</v>
      </c>
      <c r="C510">
        <v>0.77655871601624427</v>
      </c>
      <c r="D510">
        <v>0.79277533678693346</v>
      </c>
      <c r="E510">
        <v>0.96825756132109619</v>
      </c>
      <c r="F510">
        <v>1.3943162721739348</v>
      </c>
      <c r="G510">
        <v>1.2506291428598288</v>
      </c>
      <c r="H510">
        <v>1.0864566525141901</v>
      </c>
      <c r="I510">
        <v>0.92739048438828087</v>
      </c>
      <c r="J510">
        <v>0.82702269276051876</v>
      </c>
      <c r="K510">
        <v>0.84498613937233702</v>
      </c>
      <c r="L510">
        <v>0.83410171448666492</v>
      </c>
      <c r="M510">
        <v>0.83820830030471327</v>
      </c>
      <c r="N510">
        <v>0.85846120632921541</v>
      </c>
      <c r="O510">
        <v>0.87835151870532291</v>
      </c>
      <c r="P510">
        <v>0.88834368022185306</v>
      </c>
      <c r="Q510">
        <v>0.87124519213382312</v>
      </c>
      <c r="R510">
        <v>0.85820508291866804</v>
      </c>
      <c r="S510">
        <v>0.84125996977853335</v>
      </c>
      <c r="T510">
        <v>0.83674887029125367</v>
      </c>
      <c r="U510">
        <v>0.82696689390210665</v>
      </c>
      <c r="V510">
        <v>0.81823242864658219</v>
      </c>
      <c r="W510">
        <v>0.81189380287216728</v>
      </c>
      <c r="X510">
        <v>0.80466255653139718</v>
      </c>
      <c r="Y510">
        <v>0.79956539744056065</v>
      </c>
      <c r="Z510">
        <v>0.79553449461643022</v>
      </c>
      <c r="AA510">
        <v>0.79593503583413494</v>
      </c>
      <c r="AB510">
        <v>0.79291838488828104</v>
      </c>
      <c r="AC510">
        <v>0.79412899808148929</v>
      </c>
      <c r="AD510">
        <v>0.79493412404136277</v>
      </c>
      <c r="AE510">
        <v>0.79029929764177054</v>
      </c>
      <c r="AF510">
        <v>0.78613546924458033</v>
      </c>
      <c r="AG510">
        <v>0.78101689347123893</v>
      </c>
      <c r="AH510">
        <v>0.77651621739236909</v>
      </c>
      <c r="AI510">
        <v>0.77276705784944122</v>
      </c>
      <c r="AJ510">
        <v>0.76961655481380853</v>
      </c>
      <c r="AK510">
        <v>0.76691746670643857</v>
      </c>
      <c r="AL510">
        <v>0.76434509390333627</v>
      </c>
      <c r="AM510">
        <v>0.76189774091483986</v>
      </c>
      <c r="AN510">
        <v>0.75914148367409162</v>
      </c>
      <c r="AO510">
        <v>0.75603927265083248</v>
      </c>
      <c r="AP510">
        <v>0.75307830219978722</v>
      </c>
      <c r="AQ510">
        <v>0.74824965691663603</v>
      </c>
      <c r="AR510">
        <v>0.7435356602774309</v>
      </c>
      <c r="AS510">
        <v>0.73890421205202184</v>
      </c>
      <c r="AT510">
        <v>0.73430558956508285</v>
      </c>
      <c r="AU510">
        <v>0.72969379388148758</v>
      </c>
    </row>
    <row r="511" spans="1:47" x14ac:dyDescent="0.2">
      <c r="A511">
        <v>505</v>
      </c>
      <c r="B511">
        <v>1.1138980593949728</v>
      </c>
      <c r="C511">
        <v>1.1673442276779504</v>
      </c>
      <c r="D511">
        <v>1.1910408367978227</v>
      </c>
      <c r="E511">
        <v>1.4163260658378904</v>
      </c>
      <c r="F511">
        <v>1.7358739866395907</v>
      </c>
      <c r="G511">
        <v>1.6418768008282738</v>
      </c>
      <c r="H511">
        <v>1.4865524219425319</v>
      </c>
      <c r="I511">
        <v>1.3226619471634415</v>
      </c>
      <c r="J511">
        <v>1.2288064388616102</v>
      </c>
      <c r="K511">
        <v>1.2465581547644711</v>
      </c>
      <c r="L511">
        <v>1.2324223003583097</v>
      </c>
      <c r="M511">
        <v>1.2342934634205964</v>
      </c>
      <c r="N511">
        <v>1.2611581578060607</v>
      </c>
      <c r="O511">
        <v>1.2809090754703347</v>
      </c>
      <c r="P511">
        <v>1.2916932698541763</v>
      </c>
      <c r="Q511">
        <v>1.2744020586086127</v>
      </c>
      <c r="R511">
        <v>1.2604150429256202</v>
      </c>
      <c r="S511">
        <v>1.2468925513207971</v>
      </c>
      <c r="T511">
        <v>1.2405345385821955</v>
      </c>
      <c r="U511">
        <v>1.233268192357867</v>
      </c>
      <c r="V511">
        <v>1.2234412775026176</v>
      </c>
      <c r="W511">
        <v>1.216505701305771</v>
      </c>
      <c r="X511">
        <v>1.2109647240373504</v>
      </c>
      <c r="Y511">
        <v>1.2039917180058144</v>
      </c>
      <c r="Z511">
        <v>1.2011685719744793</v>
      </c>
      <c r="AA511">
        <v>1.1948198682458218</v>
      </c>
      <c r="AB511">
        <v>1.1898632275599541</v>
      </c>
      <c r="AC511">
        <v>1.1891647360064481</v>
      </c>
      <c r="AD511">
        <v>1.1882537592447464</v>
      </c>
      <c r="AE511">
        <v>1.1837748016711893</v>
      </c>
      <c r="AF511">
        <v>1.1783551837542068</v>
      </c>
      <c r="AG511">
        <v>1.1722223520515653</v>
      </c>
      <c r="AH511">
        <v>1.1666092298255526</v>
      </c>
      <c r="AI511">
        <v>1.1614007554686567</v>
      </c>
      <c r="AJ511">
        <v>1.1567532757652348</v>
      </c>
      <c r="AK511">
        <v>1.1522413713648816</v>
      </c>
      <c r="AL511">
        <v>1.1482521236501781</v>
      </c>
      <c r="AM511">
        <v>1.1444500993899884</v>
      </c>
      <c r="AN511">
        <v>1.1403919702257364</v>
      </c>
      <c r="AO511">
        <v>1.1360355558528159</v>
      </c>
      <c r="AP511">
        <v>1.1316998701187166</v>
      </c>
      <c r="AQ511">
        <v>1.1279277722826029</v>
      </c>
      <c r="AR511">
        <v>1.1242748900785391</v>
      </c>
      <c r="AS511">
        <v>1.1207162430815027</v>
      </c>
      <c r="AT511">
        <v>1.1172326226534732</v>
      </c>
      <c r="AU511">
        <v>1.1137814052117141</v>
      </c>
    </row>
    <row r="512" spans="1:47" x14ac:dyDescent="0.2">
      <c r="A512">
        <v>506</v>
      </c>
      <c r="B512">
        <v>1.1138980593949728</v>
      </c>
      <c r="C512">
        <v>1.1673442276779504</v>
      </c>
      <c r="D512">
        <v>1.1910408367978227</v>
      </c>
      <c r="E512">
        <v>1.4163260658378904</v>
      </c>
      <c r="F512">
        <v>1.7358739866395907</v>
      </c>
      <c r="G512">
        <v>1.6418768008282738</v>
      </c>
      <c r="H512">
        <v>1.4857573546747085</v>
      </c>
      <c r="I512">
        <v>1.321768850928895</v>
      </c>
      <c r="J512">
        <v>1.2277778895968541</v>
      </c>
      <c r="K512">
        <v>1.2454149937766543</v>
      </c>
      <c r="L512">
        <v>1.2311505635518214</v>
      </c>
      <c r="M512">
        <v>1.2329456494610214</v>
      </c>
      <c r="N512">
        <v>1.2605468781988167</v>
      </c>
      <c r="O512">
        <v>1.2802668390023808</v>
      </c>
      <c r="P512">
        <v>1.2910213619713296</v>
      </c>
      <c r="Q512">
        <v>1.2737053570451873</v>
      </c>
      <c r="R512">
        <v>1.2596930073254691</v>
      </c>
      <c r="S512">
        <v>1.2461424981127653</v>
      </c>
      <c r="T512">
        <v>1.2397447389701219</v>
      </c>
      <c r="U512">
        <v>1.232416189745648</v>
      </c>
      <c r="V512">
        <v>1.2225375381687935</v>
      </c>
      <c r="W512">
        <v>1.2155400821625761</v>
      </c>
      <c r="X512">
        <v>1.2099227412475608</v>
      </c>
      <c r="Y512">
        <v>1.2028906413895428</v>
      </c>
      <c r="Z512">
        <v>1.1999869319094922</v>
      </c>
      <c r="AA512">
        <v>1.1935979134988708</v>
      </c>
      <c r="AB512">
        <v>1.188596027343501</v>
      </c>
      <c r="AC512">
        <v>1.1878590874641162</v>
      </c>
      <c r="AD512">
        <v>1.1869055709418432</v>
      </c>
      <c r="AE512">
        <v>1.1823789093624906</v>
      </c>
      <c r="AF512">
        <v>1.1769227849998505</v>
      </c>
      <c r="AG512">
        <v>1.1707437550014284</v>
      </c>
      <c r="AH512">
        <v>1.1650928174627639</v>
      </c>
      <c r="AI512">
        <v>1.1598405084189383</v>
      </c>
      <c r="AJ512">
        <v>1.1551575331062436</v>
      </c>
      <c r="AK512">
        <v>1.1506114268269423</v>
      </c>
      <c r="AL512">
        <v>1.1465793409752734</v>
      </c>
      <c r="AM512">
        <v>1.1427404916047337</v>
      </c>
      <c r="AN512">
        <v>1.1386391431341658</v>
      </c>
      <c r="AO512">
        <v>1.1342466966495788</v>
      </c>
      <c r="AP512">
        <v>1.1298773840946297</v>
      </c>
      <c r="AQ512">
        <v>1.1260869640239743</v>
      </c>
      <c r="AR512">
        <v>1.122418054056217</v>
      </c>
      <c r="AS512">
        <v>1.1188457322897449</v>
      </c>
      <c r="AT512">
        <v>1.1153506273731539</v>
      </c>
      <c r="AU512">
        <v>1.111890119769946</v>
      </c>
    </row>
    <row r="513" spans="1:47" x14ac:dyDescent="0.2">
      <c r="A513">
        <v>507</v>
      </c>
      <c r="B513">
        <v>1.1138980593949728</v>
      </c>
      <c r="C513">
        <v>1.1673442276779504</v>
      </c>
      <c r="D513">
        <v>1.1910408367978227</v>
      </c>
      <c r="E513">
        <v>1.4163260658378904</v>
      </c>
      <c r="F513">
        <v>1.7358739866395907</v>
      </c>
      <c r="G513">
        <v>1.6418768008282738</v>
      </c>
      <c r="H513">
        <v>1.4874320998583943</v>
      </c>
      <c r="I513">
        <v>1.3234475715453651</v>
      </c>
      <c r="J513">
        <v>1.2292851528083033</v>
      </c>
      <c r="K513">
        <v>1.2470404178534755</v>
      </c>
      <c r="L513">
        <v>1.2327706837564123</v>
      </c>
      <c r="M513">
        <v>1.2343101541482318</v>
      </c>
      <c r="N513">
        <v>1.2605366373212055</v>
      </c>
      <c r="O513">
        <v>1.28000257851473</v>
      </c>
      <c r="P513">
        <v>1.2904901007098477</v>
      </c>
      <c r="Q513">
        <v>1.2728878153059111</v>
      </c>
      <c r="R513">
        <v>1.2586118746625674</v>
      </c>
      <c r="S513">
        <v>1.2447976065629389</v>
      </c>
      <c r="T513">
        <v>1.2380909251111163</v>
      </c>
      <c r="U513">
        <v>1.2304049422183918</v>
      </c>
      <c r="V513">
        <v>1.2201336015232993</v>
      </c>
      <c r="W513">
        <v>1.212741171752137</v>
      </c>
      <c r="X513">
        <v>1.2067182647724197</v>
      </c>
      <c r="Y513">
        <v>1.1992806315085716</v>
      </c>
      <c r="Z513">
        <v>1.1959701704329229</v>
      </c>
      <c r="AA513">
        <v>1.1892075198676442</v>
      </c>
      <c r="AB513">
        <v>1.1839250554593985</v>
      </c>
      <c r="AC513">
        <v>1.1829201285562581</v>
      </c>
      <c r="AD513">
        <v>1.1817191197956287</v>
      </c>
      <c r="AE513">
        <v>1.1769441145254009</v>
      </c>
      <c r="AF513">
        <v>1.1712546556238232</v>
      </c>
      <c r="AG513">
        <v>1.1648553368574224</v>
      </c>
      <c r="AH513">
        <v>1.1589784743831271</v>
      </c>
      <c r="AI513">
        <v>1.1535106891897575</v>
      </c>
      <c r="AJ513">
        <v>1.148604297195245</v>
      </c>
      <c r="AK513">
        <v>1.1438383603487303</v>
      </c>
      <c r="AL513">
        <v>1.1395911536004368</v>
      </c>
      <c r="AM513">
        <v>1.1355314408408241</v>
      </c>
      <c r="AN513">
        <v>1.1312245148029958</v>
      </c>
      <c r="AO513">
        <v>1.1266131696281991</v>
      </c>
      <c r="AP513">
        <v>1.1220267041722947</v>
      </c>
      <c r="AQ513">
        <v>1.1181810777053258</v>
      </c>
      <c r="AR513">
        <v>1.114467458577912</v>
      </c>
      <c r="AS513">
        <v>1.1108609912026706</v>
      </c>
      <c r="AT513">
        <v>1.1073421914080734</v>
      </c>
      <c r="AU513">
        <v>1.1038682875975603</v>
      </c>
    </row>
    <row r="514" spans="1:47" x14ac:dyDescent="0.2">
      <c r="A514">
        <v>508</v>
      </c>
      <c r="B514">
        <v>1.1138980593949728</v>
      </c>
      <c r="C514">
        <v>1.1673442276779504</v>
      </c>
      <c r="D514">
        <v>1.1910408367978227</v>
      </c>
      <c r="E514">
        <v>1.4163260658378904</v>
      </c>
      <c r="F514">
        <v>1.7358739866395907</v>
      </c>
      <c r="G514">
        <v>1.6418768008282738</v>
      </c>
      <c r="H514">
        <v>1.4874137535383598</v>
      </c>
      <c r="I514">
        <v>1.3234143308937039</v>
      </c>
      <c r="J514">
        <v>1.2292217979647073</v>
      </c>
      <c r="K514">
        <v>1.2469598611071111</v>
      </c>
      <c r="L514">
        <v>1.2326622948835939</v>
      </c>
      <c r="M514">
        <v>1.2341706103069008</v>
      </c>
      <c r="N514">
        <v>1.2604369238737603</v>
      </c>
      <c r="O514">
        <v>1.2798794610208541</v>
      </c>
      <c r="P514">
        <v>1.290342822511878</v>
      </c>
      <c r="Q514">
        <v>1.2727143600988244</v>
      </c>
      <c r="R514">
        <v>1.2584134408782821</v>
      </c>
      <c r="S514">
        <v>1.2445709248849368</v>
      </c>
      <c r="T514">
        <v>1.237834214965003</v>
      </c>
      <c r="U514">
        <v>1.2301053906877024</v>
      </c>
      <c r="V514">
        <v>1.2197923112671094</v>
      </c>
      <c r="W514">
        <v>1.2123550213868795</v>
      </c>
      <c r="X514">
        <v>1.2062787288530943</v>
      </c>
      <c r="Y514">
        <v>1.1987923805897689</v>
      </c>
      <c r="Z514">
        <v>1.1954238348215958</v>
      </c>
      <c r="AA514">
        <v>1.1886214224631049</v>
      </c>
      <c r="AB514">
        <v>1.1833061623368806</v>
      </c>
      <c r="AC514">
        <v>1.1822695230523292</v>
      </c>
      <c r="AD514">
        <v>1.1810375085399132</v>
      </c>
      <c r="AE514">
        <v>1.1762252975861407</v>
      </c>
      <c r="AF514">
        <v>1.1705044720657669</v>
      </c>
      <c r="AG514">
        <v>1.1640726585096401</v>
      </c>
      <c r="AH514">
        <v>1.1581633333303496</v>
      </c>
      <c r="AI514">
        <v>1.1526640883517221</v>
      </c>
      <c r="AJ514">
        <v>1.1477260417740887</v>
      </c>
      <c r="AK514">
        <v>1.1429296461978562</v>
      </c>
      <c r="AL514">
        <v>1.1386501210432292</v>
      </c>
      <c r="AM514">
        <v>1.1345576658945431</v>
      </c>
      <c r="AN514">
        <v>1.1302177112332163</v>
      </c>
      <c r="AO514">
        <v>1.1255735126965185</v>
      </c>
      <c r="AP514">
        <v>1.1209545592461154</v>
      </c>
      <c r="AQ514">
        <v>1.1170955656613117</v>
      </c>
      <c r="AR514">
        <v>1.1133702963355367</v>
      </c>
      <c r="AS514">
        <v>1.109753937722457</v>
      </c>
      <c r="AT514">
        <v>1.1062269021043083</v>
      </c>
      <c r="AU514">
        <v>1.1027464203179564</v>
      </c>
    </row>
    <row r="515" spans="1:47" x14ac:dyDescent="0.2">
      <c r="A515">
        <v>509</v>
      </c>
      <c r="B515">
        <v>1.1138980593949728</v>
      </c>
      <c r="C515">
        <v>1.1673442276779504</v>
      </c>
      <c r="D515">
        <v>1.1910408367978227</v>
      </c>
      <c r="E515">
        <v>1.4163260658378904</v>
      </c>
      <c r="F515">
        <v>1.7358739866395907</v>
      </c>
      <c r="G515">
        <v>1.6418768008282738</v>
      </c>
      <c r="H515">
        <v>1.485276951618788</v>
      </c>
      <c r="I515">
        <v>1.3211609637566801</v>
      </c>
      <c r="J515">
        <v>1.2269037946379961</v>
      </c>
      <c r="K515">
        <v>1.2443620887335289</v>
      </c>
      <c r="L515">
        <v>1.2298466812885585</v>
      </c>
      <c r="M515">
        <v>1.2314422669326888</v>
      </c>
      <c r="N515">
        <v>1.2597268767352214</v>
      </c>
      <c r="O515">
        <v>1.2793390110125906</v>
      </c>
      <c r="P515">
        <v>1.2899988496274042</v>
      </c>
      <c r="Q515">
        <v>1.2725757922804353</v>
      </c>
      <c r="R515">
        <v>1.2584730728642646</v>
      </c>
      <c r="S515">
        <v>1.244819364263807</v>
      </c>
      <c r="T515">
        <v>1.2383025083908104</v>
      </c>
      <c r="U515">
        <v>1.2308133939429731</v>
      </c>
      <c r="V515">
        <v>1.2207767683783217</v>
      </c>
      <c r="W515">
        <v>1.2136209923886274</v>
      </c>
      <c r="X515">
        <v>1.207824194207791</v>
      </c>
      <c r="Y515">
        <v>1.2006258293565519</v>
      </c>
      <c r="Z515">
        <v>1.1975404412738007</v>
      </c>
      <c r="AA515">
        <v>1.1910214720977688</v>
      </c>
      <c r="AB515">
        <v>1.1859025437565192</v>
      </c>
      <c r="AC515">
        <v>1.185048562367482</v>
      </c>
      <c r="AD515">
        <v>1.1839870394828289</v>
      </c>
      <c r="AE515">
        <v>1.1793325764170106</v>
      </c>
      <c r="AF515">
        <v>1.1737638640291881</v>
      </c>
      <c r="AG515">
        <v>1.1674778083114097</v>
      </c>
      <c r="AH515">
        <v>1.1617123062474568</v>
      </c>
      <c r="AI515">
        <v>1.1563562647152485</v>
      </c>
      <c r="AJ515">
        <v>1.1515609066647832</v>
      </c>
      <c r="AK515">
        <v>1.1469066913576933</v>
      </c>
      <c r="AL515">
        <v>1.1427680662989241</v>
      </c>
      <c r="AM515">
        <v>1.1388154848289349</v>
      </c>
      <c r="AN515">
        <v>1.1346060190933271</v>
      </c>
      <c r="AO515">
        <v>1.1300994660261234</v>
      </c>
      <c r="AP515">
        <v>1.1256158894918071</v>
      </c>
      <c r="AQ515">
        <v>1.1217872574568557</v>
      </c>
      <c r="AR515">
        <v>1.1180849613765023</v>
      </c>
      <c r="AS515">
        <v>1.1144841941721237</v>
      </c>
      <c r="AT515">
        <v>1.1109653762404883</v>
      </c>
      <c r="AU515">
        <v>1.1074859303774245</v>
      </c>
    </row>
    <row r="516" spans="1:47" x14ac:dyDescent="0.2">
      <c r="A516">
        <v>510</v>
      </c>
      <c r="B516">
        <v>1.1138980593949728</v>
      </c>
      <c r="C516">
        <v>1.1673442276779504</v>
      </c>
      <c r="D516">
        <v>1.1910408367978227</v>
      </c>
      <c r="E516">
        <v>1.4163260658378904</v>
      </c>
      <c r="F516">
        <v>1.7358739866395907</v>
      </c>
      <c r="G516">
        <v>1.6418768008282738</v>
      </c>
      <c r="H516">
        <v>1.4852421837937757</v>
      </c>
      <c r="I516">
        <v>1.3210731891391039</v>
      </c>
      <c r="J516">
        <v>1.2266465849589834</v>
      </c>
      <c r="K516">
        <v>1.2440402168103721</v>
      </c>
      <c r="L516">
        <v>1.2294103577329654</v>
      </c>
      <c r="M516">
        <v>1.2308693929647605</v>
      </c>
      <c r="N516">
        <v>1.2593008688388259</v>
      </c>
      <c r="O516">
        <v>1.2788159196343696</v>
      </c>
      <c r="P516">
        <v>1.2893786549394406</v>
      </c>
      <c r="Q516">
        <v>1.2718543233240061</v>
      </c>
      <c r="R516">
        <v>1.2576586726697807</v>
      </c>
      <c r="S516">
        <v>1.2439023504120479</v>
      </c>
      <c r="T516">
        <v>1.2372738245655308</v>
      </c>
      <c r="U516">
        <v>1.229625596030705</v>
      </c>
      <c r="V516">
        <v>1.2194376586644697</v>
      </c>
      <c r="W516">
        <v>1.2121230558289451</v>
      </c>
      <c r="X516">
        <v>1.2061412696882707</v>
      </c>
      <c r="Y516">
        <v>1.1987798939602778</v>
      </c>
      <c r="Z516">
        <v>1.1955043339625888</v>
      </c>
      <c r="AA516">
        <v>1.1888644519926808</v>
      </c>
      <c r="AB516">
        <v>1.1836296045585941</v>
      </c>
      <c r="AC516">
        <v>1.1826644504377464</v>
      </c>
      <c r="AD516">
        <v>1.1814950454476549</v>
      </c>
      <c r="AE516">
        <v>1.1767125766157236</v>
      </c>
      <c r="AF516">
        <v>1.1710361627885</v>
      </c>
      <c r="AG516">
        <v>1.1646391753397149</v>
      </c>
      <c r="AH516">
        <v>1.1587631469755297</v>
      </c>
      <c r="AI516">
        <v>1.1533001390653617</v>
      </c>
      <c r="AJ516">
        <v>1.1483973269134871</v>
      </c>
      <c r="AK516">
        <v>1.1436397713423219</v>
      </c>
      <c r="AL516">
        <v>1.1393917392108126</v>
      </c>
      <c r="AM516">
        <v>1.1353284117614231</v>
      </c>
      <c r="AN516">
        <v>1.1310071487405262</v>
      </c>
      <c r="AO516">
        <v>1.126389444025228</v>
      </c>
      <c r="AP516">
        <v>1.1217959068172965</v>
      </c>
      <c r="AQ516">
        <v>1.1179207007926135</v>
      </c>
      <c r="AR516">
        <v>1.1141772880601217</v>
      </c>
      <c r="AS516">
        <v>1.110541014768363</v>
      </c>
      <c r="AT516">
        <v>1.1069919904746608</v>
      </c>
      <c r="AU516">
        <v>1.1034876833813843</v>
      </c>
    </row>
    <row r="517" spans="1:47" x14ac:dyDescent="0.2">
      <c r="A517">
        <v>511</v>
      </c>
      <c r="B517">
        <v>0.97334306439719986</v>
      </c>
      <c r="C517">
        <v>1.0140932293689449</v>
      </c>
      <c r="D517">
        <v>1.0329292983102896</v>
      </c>
      <c r="E517">
        <v>1.239825488488338</v>
      </c>
      <c r="F517">
        <v>1.6012700188709501</v>
      </c>
      <c r="G517">
        <v>1.488520567835355</v>
      </c>
      <c r="H517">
        <v>1.3290808447479971</v>
      </c>
      <c r="I517">
        <v>1.1657269350391914</v>
      </c>
      <c r="J517">
        <v>1.0684584658625906</v>
      </c>
      <c r="K517">
        <v>1.0864854707362654</v>
      </c>
      <c r="L517">
        <v>1.0734557069410231</v>
      </c>
      <c r="M517">
        <v>1.0763087958180875</v>
      </c>
      <c r="N517">
        <v>1.1020486170916983</v>
      </c>
      <c r="O517">
        <v>1.1221215979547368</v>
      </c>
      <c r="P517">
        <v>1.1330809307395651</v>
      </c>
      <c r="Q517">
        <v>1.1163728463151783</v>
      </c>
      <c r="R517">
        <v>1.1033841771996216</v>
      </c>
      <c r="S517">
        <v>1.0890615208900771</v>
      </c>
      <c r="T517">
        <v>1.0839930490586593</v>
      </c>
      <c r="U517">
        <v>1.0763244463200006</v>
      </c>
      <c r="V517">
        <v>1.0674448354578581</v>
      </c>
      <c r="W517">
        <v>1.0612264768380717</v>
      </c>
      <c r="X517">
        <v>1.055460124494273</v>
      </c>
      <c r="Y517">
        <v>1.0496173073022064</v>
      </c>
      <c r="Z517">
        <v>1.0466982498731903</v>
      </c>
      <c r="AA517">
        <v>1.0432755448889379</v>
      </c>
      <c r="AB517">
        <v>1.0392666170194893</v>
      </c>
      <c r="AC517">
        <v>1.0394770073954587</v>
      </c>
      <c r="AD517">
        <v>1.0393870577169437</v>
      </c>
      <c r="AE517">
        <v>1.0350197575487505</v>
      </c>
      <c r="AF517">
        <v>1.0302230488816519</v>
      </c>
      <c r="AG517">
        <v>1.0246337529710121</v>
      </c>
      <c r="AH517">
        <v>1.019583186984345</v>
      </c>
      <c r="AI517">
        <v>1.0150826179376806</v>
      </c>
      <c r="AJ517">
        <v>1.0111562249816992</v>
      </c>
      <c r="AK517">
        <v>1.0074650755333925</v>
      </c>
      <c r="AL517">
        <v>1.0041656504913203</v>
      </c>
      <c r="AM517">
        <v>1.0010289594335358</v>
      </c>
      <c r="AN517">
        <v>0.99760526751451684</v>
      </c>
      <c r="AO517">
        <v>0.99387942520804162</v>
      </c>
      <c r="AP517">
        <v>0.99021407300385644</v>
      </c>
      <c r="AQ517">
        <v>0.98612795775972206</v>
      </c>
      <c r="AR517">
        <v>0.98216071510639169</v>
      </c>
      <c r="AS517">
        <v>0.97828623527238667</v>
      </c>
      <c r="AT517">
        <v>0.97447460945064279</v>
      </c>
      <c r="AU517">
        <v>0.97068169167349727</v>
      </c>
    </row>
    <row r="518" spans="1:47" x14ac:dyDescent="0.2">
      <c r="A518">
        <v>512</v>
      </c>
      <c r="B518">
        <v>0.97334306439719986</v>
      </c>
      <c r="C518">
        <v>1.0140932293689449</v>
      </c>
      <c r="D518">
        <v>1.0329292983102896</v>
      </c>
      <c r="E518">
        <v>1.239825488488338</v>
      </c>
      <c r="F518">
        <v>1.6012700188709501</v>
      </c>
      <c r="G518">
        <v>1.488520567835355</v>
      </c>
      <c r="H518">
        <v>1.3282740787822536</v>
      </c>
      <c r="I518">
        <v>1.1647337972636371</v>
      </c>
      <c r="J518">
        <v>1.0671168729252736</v>
      </c>
      <c r="K518">
        <v>1.0848799829513975</v>
      </c>
      <c r="L518">
        <v>1.0715040445131165</v>
      </c>
      <c r="M518">
        <v>1.0740690519988205</v>
      </c>
      <c r="N518">
        <v>1.1008722598497662</v>
      </c>
      <c r="O518">
        <v>1.1208049876828667</v>
      </c>
      <c r="P518">
        <v>1.1316304340053254</v>
      </c>
      <c r="Q518">
        <v>1.1147936517746009</v>
      </c>
      <c r="R518">
        <v>1.1016822579299388</v>
      </c>
      <c r="S518">
        <v>1.0872196748403045</v>
      </c>
      <c r="T518">
        <v>1.0820070911603774</v>
      </c>
      <c r="U518">
        <v>1.0741094410668819</v>
      </c>
      <c r="V518">
        <v>1.0650433350977164</v>
      </c>
      <c r="W518">
        <v>1.0586131964555294</v>
      </c>
      <c r="X518">
        <v>1.0526009286956233</v>
      </c>
      <c r="Y518">
        <v>1.0465594375367877</v>
      </c>
      <c r="Z518">
        <v>1.0433807980696559</v>
      </c>
      <c r="AA518">
        <v>1.0398484533356895</v>
      </c>
      <c r="AB518">
        <v>1.0356962382655015</v>
      </c>
      <c r="AC518">
        <v>1.0357817998443271</v>
      </c>
      <c r="AD518">
        <v>1.035559159195409</v>
      </c>
      <c r="AE518">
        <v>1.0310210808598033</v>
      </c>
      <c r="AF518">
        <v>1.0261061313364772</v>
      </c>
      <c r="AG518">
        <v>1.020377309462434</v>
      </c>
      <c r="AH518">
        <v>1.0152045490836981</v>
      </c>
      <c r="AI518">
        <v>1.0105757608080008</v>
      </c>
      <c r="AJ518">
        <v>1.0065228013837131</v>
      </c>
      <c r="AK518">
        <v>1.0027309161985209</v>
      </c>
      <c r="AL518">
        <v>0.9993038539696173</v>
      </c>
      <c r="AM518">
        <v>0.99604390517447439</v>
      </c>
      <c r="AN518">
        <v>0.99251017721545476</v>
      </c>
      <c r="AO518">
        <v>0.98866514892262902</v>
      </c>
      <c r="AP518">
        <v>0.98489584770046212</v>
      </c>
      <c r="AQ518">
        <v>0.98075230945068115</v>
      </c>
      <c r="AR518">
        <v>0.97673440402997569</v>
      </c>
      <c r="AS518">
        <v>0.97281608788935636</v>
      </c>
      <c r="AT518">
        <v>0.96896679272439035</v>
      </c>
      <c r="AU518">
        <v>0.96514231163739805</v>
      </c>
    </row>
    <row r="519" spans="1:47" x14ac:dyDescent="0.2">
      <c r="A519">
        <v>513</v>
      </c>
      <c r="B519">
        <v>0.97334306439719986</v>
      </c>
      <c r="C519">
        <v>1.0140932293689449</v>
      </c>
      <c r="D519">
        <v>1.0329292983102896</v>
      </c>
      <c r="E519">
        <v>1.239825488488338</v>
      </c>
      <c r="F519">
        <v>1.6012700188709501</v>
      </c>
      <c r="G519">
        <v>1.488520567835355</v>
      </c>
      <c r="H519">
        <v>1.3304788152073852</v>
      </c>
      <c r="I519">
        <v>1.1669888528927761</v>
      </c>
      <c r="J519">
        <v>1.0693299048390124</v>
      </c>
      <c r="K519">
        <v>1.0874300385169047</v>
      </c>
      <c r="L519">
        <v>1.0742056731614928</v>
      </c>
      <c r="M519">
        <v>1.0765476049331628</v>
      </c>
      <c r="N519">
        <v>1.1012155282405873</v>
      </c>
      <c r="O519">
        <v>1.1208649444333343</v>
      </c>
      <c r="P519">
        <v>1.1314147926930471</v>
      </c>
      <c r="Q519">
        <v>1.1142595270679299</v>
      </c>
      <c r="R519">
        <v>1.1008369830014462</v>
      </c>
      <c r="S519">
        <v>1.0861073616357901</v>
      </c>
      <c r="T519">
        <v>1.0805529721911271</v>
      </c>
      <c r="U519">
        <v>1.0722877199666698</v>
      </c>
      <c r="V519">
        <v>1.0628176725833778</v>
      </c>
      <c r="W519">
        <v>1.055977626748587</v>
      </c>
      <c r="X519">
        <v>1.0495682910949016</v>
      </c>
      <c r="Y519">
        <v>1.0431592258643105</v>
      </c>
      <c r="Z519">
        <v>1.0395989572650501</v>
      </c>
      <c r="AA519">
        <v>1.0356941141901466</v>
      </c>
      <c r="AB519">
        <v>1.0312836109487202</v>
      </c>
      <c r="AC519">
        <v>1.0311465409150693</v>
      </c>
      <c r="AD519">
        <v>1.0307018088638715</v>
      </c>
      <c r="AE519">
        <v>1.0259720264539209</v>
      </c>
      <c r="AF519">
        <v>1.0208873892061952</v>
      </c>
      <c r="AG519">
        <v>1.0149783373135077</v>
      </c>
      <c r="AH519">
        <v>1.0096408159767745</v>
      </c>
      <c r="AI519">
        <v>1.0048624306903611</v>
      </c>
      <c r="AJ519">
        <v>1.0006385206393658</v>
      </c>
      <c r="AK519">
        <v>0.996687442250075</v>
      </c>
      <c r="AL519">
        <v>0.99312200435084264</v>
      </c>
      <c r="AM519">
        <v>0.98970026052817572</v>
      </c>
      <c r="AN519">
        <v>0.98601815255255154</v>
      </c>
      <c r="AO519">
        <v>0.98201669891115917</v>
      </c>
      <c r="AP519">
        <v>0.97812321507502498</v>
      </c>
      <c r="AQ519">
        <v>0.97395233377840906</v>
      </c>
      <c r="AR519">
        <v>0.96991560628913287</v>
      </c>
      <c r="AS519">
        <v>0.96598692283908416</v>
      </c>
      <c r="AT519">
        <v>0.96213575802280837</v>
      </c>
      <c r="AU519">
        <v>0.95831759575530384</v>
      </c>
    </row>
    <row r="520" spans="1:47" x14ac:dyDescent="0.2">
      <c r="A520">
        <v>514</v>
      </c>
      <c r="B520">
        <v>0.97334306439719986</v>
      </c>
      <c r="C520">
        <v>1.0140932293689449</v>
      </c>
      <c r="D520">
        <v>1.0329292983102896</v>
      </c>
      <c r="E520">
        <v>1.239825488488338</v>
      </c>
      <c r="F520">
        <v>1.6012700188709501</v>
      </c>
      <c r="G520">
        <v>1.488520567835355</v>
      </c>
      <c r="H520">
        <v>1.3304745777312657</v>
      </c>
      <c r="I520">
        <v>1.1669395293948297</v>
      </c>
      <c r="J520">
        <v>1.0691687191397452</v>
      </c>
      <c r="K520">
        <v>1.0872304822486027</v>
      </c>
      <c r="L520">
        <v>1.0739317979540119</v>
      </c>
      <c r="M520">
        <v>1.0761657893454828</v>
      </c>
      <c r="N520">
        <v>1.1008862733266469</v>
      </c>
      <c r="O520">
        <v>1.1204509540690573</v>
      </c>
      <c r="P520">
        <v>1.1309145734417028</v>
      </c>
      <c r="Q520">
        <v>1.113668135795888</v>
      </c>
      <c r="R520">
        <v>1.1001616601401785</v>
      </c>
      <c r="S520">
        <v>1.0853351766685397</v>
      </c>
      <c r="T520">
        <v>1.0796817701583366</v>
      </c>
      <c r="U520">
        <v>1.0712708299780453</v>
      </c>
      <c r="V520">
        <v>1.0616655477518375</v>
      </c>
      <c r="W520">
        <v>1.0546822838310099</v>
      </c>
      <c r="X520">
        <v>1.0481009099574494</v>
      </c>
      <c r="Y520">
        <v>1.0415456044779385</v>
      </c>
      <c r="Z520">
        <v>1.0378077233610492</v>
      </c>
      <c r="AA520">
        <v>1.0338043558601178</v>
      </c>
      <c r="AB520">
        <v>1.0292959541466455</v>
      </c>
      <c r="AC520">
        <v>1.0290664337840232</v>
      </c>
      <c r="AD520">
        <v>1.0285327090023981</v>
      </c>
      <c r="AE520">
        <v>1.0236916831239109</v>
      </c>
      <c r="AF520">
        <v>1.0185190422226085</v>
      </c>
      <c r="AG520">
        <v>1.0125186895162357</v>
      </c>
      <c r="AH520">
        <v>1.0070915876167896</v>
      </c>
      <c r="AI520">
        <v>1.0022289974341423</v>
      </c>
      <c r="AJ520">
        <v>0.99792131582576893</v>
      </c>
      <c r="AK520">
        <v>0.99389229941571777</v>
      </c>
      <c r="AL520">
        <v>0.99024377514321538</v>
      </c>
      <c r="AM520">
        <v>0.98673848997909419</v>
      </c>
      <c r="AN520">
        <v>0.98297325691191406</v>
      </c>
      <c r="AO520">
        <v>0.97889062457420839</v>
      </c>
      <c r="AP520">
        <v>0.97491911530610598</v>
      </c>
      <c r="AQ520">
        <v>0.9707081123991943</v>
      </c>
      <c r="AR520">
        <v>0.96663640841291398</v>
      </c>
      <c r="AS520">
        <v>0.96267796519141802</v>
      </c>
      <c r="AT520">
        <v>0.95880183318030998</v>
      </c>
      <c r="AU520">
        <v>0.95496343236226866</v>
      </c>
    </row>
    <row r="521" spans="1:47" x14ac:dyDescent="0.2">
      <c r="A521">
        <v>515</v>
      </c>
      <c r="B521">
        <v>0.97334306439719986</v>
      </c>
      <c r="C521">
        <v>1.0140932293689449</v>
      </c>
      <c r="D521">
        <v>1.0329292983102896</v>
      </c>
      <c r="E521">
        <v>1.239825488488338</v>
      </c>
      <c r="F521">
        <v>1.6012700188709501</v>
      </c>
      <c r="G521">
        <v>1.488520567835355</v>
      </c>
      <c r="H521">
        <v>1.3281424100435437</v>
      </c>
      <c r="I521">
        <v>1.1645024196347995</v>
      </c>
      <c r="J521">
        <v>1.0666235673866311</v>
      </c>
      <c r="K521">
        <v>1.0842843246292857</v>
      </c>
      <c r="L521">
        <v>1.0707338792892174</v>
      </c>
      <c r="M521">
        <v>1.0730967546301691</v>
      </c>
      <c r="N521">
        <v>1.1001897010457864</v>
      </c>
      <c r="O521">
        <v>1.1199874423938443</v>
      </c>
      <c r="P521">
        <v>1.1306855778211968</v>
      </c>
      <c r="Q521">
        <v>1.1137162882240135</v>
      </c>
      <c r="R521">
        <v>1.1004878514436818</v>
      </c>
      <c r="S521">
        <v>1.0858975854610835</v>
      </c>
      <c r="T521">
        <v>1.080541098682041</v>
      </c>
      <c r="U521">
        <v>1.0724466027198294</v>
      </c>
      <c r="V521">
        <v>1.0631960045486073</v>
      </c>
      <c r="W521">
        <v>1.0565782756913089</v>
      </c>
      <c r="X521">
        <v>1.0503523546350664</v>
      </c>
      <c r="Y521">
        <v>1.0441295948745191</v>
      </c>
      <c r="Z521">
        <v>1.0407426969839952</v>
      </c>
      <c r="AA521">
        <v>1.0370873425159384</v>
      </c>
      <c r="AB521">
        <v>1.0328081469366923</v>
      </c>
      <c r="AC521">
        <v>1.0327748027466856</v>
      </c>
      <c r="AD521">
        <v>1.0324416189487144</v>
      </c>
      <c r="AE521">
        <v>1.0277732706569656</v>
      </c>
      <c r="AF521">
        <v>1.0227515332965316</v>
      </c>
      <c r="AG521">
        <v>1.016914789042578</v>
      </c>
      <c r="AH521">
        <v>1.0116377237743253</v>
      </c>
      <c r="AI521">
        <v>1.0069085540303107</v>
      </c>
      <c r="AJ521">
        <v>1.0027559318991925</v>
      </c>
      <c r="AK521">
        <v>0.9988703069642777</v>
      </c>
      <c r="AL521">
        <v>0.99534696814188028</v>
      </c>
      <c r="AM521">
        <v>0.99198882928154497</v>
      </c>
      <c r="AN521">
        <v>0.98835787671475595</v>
      </c>
      <c r="AO521">
        <v>0.98441717643188786</v>
      </c>
      <c r="AP521">
        <v>0.98055766921184606</v>
      </c>
      <c r="AQ521">
        <v>0.97637368526255042</v>
      </c>
      <c r="AR521">
        <v>0.97232060906291773</v>
      </c>
      <c r="AS521">
        <v>0.96837246199276428</v>
      </c>
      <c r="AT521">
        <v>0.96449833106122329</v>
      </c>
      <c r="AU521">
        <v>0.96065395700166856</v>
      </c>
    </row>
    <row r="522" spans="1:47" x14ac:dyDescent="0.2">
      <c r="A522">
        <v>516</v>
      </c>
      <c r="B522">
        <v>0.97334306439719986</v>
      </c>
      <c r="C522">
        <v>1.0140932293689449</v>
      </c>
      <c r="D522">
        <v>1.0329292983102896</v>
      </c>
      <c r="E522">
        <v>1.239825488488338</v>
      </c>
      <c r="F522">
        <v>1.6012700188709501</v>
      </c>
      <c r="G522">
        <v>1.488520567835355</v>
      </c>
      <c r="H522">
        <v>1.3281204252846595</v>
      </c>
      <c r="I522">
        <v>1.1644072913400929</v>
      </c>
      <c r="J522">
        <v>1.0662656227913287</v>
      </c>
      <c r="K522">
        <v>1.0838473978175389</v>
      </c>
      <c r="L522">
        <v>1.070147039609032</v>
      </c>
      <c r="M522">
        <v>1.0723180720732559</v>
      </c>
      <c r="N522">
        <v>1.099578935318487</v>
      </c>
      <c r="O522">
        <v>1.1192390153151397</v>
      </c>
      <c r="P522">
        <v>1.1298023298452007</v>
      </c>
      <c r="Q522">
        <v>1.1126956660576552</v>
      </c>
      <c r="R522">
        <v>1.099345421760952</v>
      </c>
      <c r="S522">
        <v>1.0846172737971265</v>
      </c>
      <c r="T522">
        <v>1.0791163081296047</v>
      </c>
      <c r="U522">
        <v>1.0708098135662292</v>
      </c>
      <c r="V522">
        <v>1.061366961829298</v>
      </c>
      <c r="W522">
        <v>1.0545502697379241</v>
      </c>
      <c r="X522">
        <v>1.0480905524926387</v>
      </c>
      <c r="Y522">
        <v>1.0416753066999374</v>
      </c>
      <c r="Z522">
        <v>1.0380597314664495</v>
      </c>
      <c r="AA522">
        <v>1.0342884584342711</v>
      </c>
      <c r="AB522">
        <v>1.0298730063437067</v>
      </c>
      <c r="AC522">
        <v>1.0297117301376633</v>
      </c>
      <c r="AD522">
        <v>1.0292565978415902</v>
      </c>
      <c r="AE522">
        <v>1.0244379791122509</v>
      </c>
      <c r="AF522">
        <v>1.0192970607856595</v>
      </c>
      <c r="AG522">
        <v>1.0133377852045009</v>
      </c>
      <c r="AH522">
        <v>1.007940540321334</v>
      </c>
      <c r="AI522">
        <v>1.0030980607882038</v>
      </c>
      <c r="AJ522">
        <v>0.99883314856223815</v>
      </c>
      <c r="AK522">
        <v>0.99484262721203809</v>
      </c>
      <c r="AL522">
        <v>0.99120741280520885</v>
      </c>
      <c r="AM522">
        <v>0.98773715790396355</v>
      </c>
      <c r="AN522">
        <v>0.98399427351582369</v>
      </c>
      <c r="AO522">
        <v>0.97994402338909858</v>
      </c>
      <c r="AP522">
        <v>0.97597824820323364</v>
      </c>
      <c r="AQ522">
        <v>0.97173899757633542</v>
      </c>
      <c r="AR522">
        <v>0.96763707250782716</v>
      </c>
      <c r="AS522">
        <v>0.96364661232775128</v>
      </c>
      <c r="AT522">
        <v>0.95973620554828676</v>
      </c>
      <c r="AU522">
        <v>0.95586156154116275</v>
      </c>
    </row>
    <row r="523" spans="1:47" x14ac:dyDescent="0.2">
      <c r="A523">
        <v>517</v>
      </c>
      <c r="B523">
        <v>0.74568174367096329</v>
      </c>
      <c r="C523">
        <v>0.76637565712739264</v>
      </c>
      <c r="D523">
        <v>0.77881618094613669</v>
      </c>
      <c r="E523">
        <v>0.95640811064576292</v>
      </c>
      <c r="F523">
        <v>1.3841951142556812</v>
      </c>
      <c r="G523">
        <v>1.241811705814273</v>
      </c>
      <c r="H523">
        <v>1.0765256932429128</v>
      </c>
      <c r="I523">
        <v>0.91534716346988809</v>
      </c>
      <c r="J523">
        <v>0.81402961972035393</v>
      </c>
      <c r="K523">
        <v>0.83296176968632496</v>
      </c>
      <c r="L523">
        <v>0.82204469620090115</v>
      </c>
      <c r="M523">
        <v>0.82658242575922414</v>
      </c>
      <c r="N523">
        <v>0.85077880754324453</v>
      </c>
      <c r="O523">
        <v>0.8716583236504557</v>
      </c>
      <c r="P523">
        <v>0.88305889818195171</v>
      </c>
      <c r="Q523">
        <v>0.86750160925496522</v>
      </c>
      <c r="R523">
        <v>0.85617878666795821</v>
      </c>
      <c r="S523">
        <v>0.84092151899113421</v>
      </c>
      <c r="T523">
        <v>0.83797415414617527</v>
      </c>
      <c r="U523">
        <v>0.82987453122908406</v>
      </c>
      <c r="V523">
        <v>0.82255972197237048</v>
      </c>
      <c r="W523">
        <v>0.81749918655513343</v>
      </c>
      <c r="X523">
        <v>0.81149587413732727</v>
      </c>
      <c r="Y523">
        <v>0.80733733307155819</v>
      </c>
      <c r="Z523">
        <v>0.80425308333394563</v>
      </c>
      <c r="AA523">
        <v>0.8050815978061151</v>
      </c>
      <c r="AB523">
        <v>0.80254203599042762</v>
      </c>
      <c r="AC523">
        <v>0.80416726677444739</v>
      </c>
      <c r="AD523">
        <v>0.80532433225395006</v>
      </c>
      <c r="AE523">
        <v>0.80112389083998392</v>
      </c>
      <c r="AF523">
        <v>0.79727822085878763</v>
      </c>
      <c r="AG523">
        <v>0.79246999974832244</v>
      </c>
      <c r="AH523">
        <v>0.78825540592527343</v>
      </c>
      <c r="AI523">
        <v>0.78475148653043569</v>
      </c>
      <c r="AJ523">
        <v>0.78183712380254322</v>
      </c>
      <c r="AK523">
        <v>0.77934170369747868</v>
      </c>
      <c r="AL523">
        <v>0.77699147783156386</v>
      </c>
      <c r="AM523">
        <v>0.77475579373984049</v>
      </c>
      <c r="AN523">
        <v>0.77221815268918881</v>
      </c>
      <c r="AO523">
        <v>0.76933093101835781</v>
      </c>
      <c r="AP523">
        <v>0.76658887031236544</v>
      </c>
      <c r="AQ523">
        <v>0.76196504729224956</v>
      </c>
      <c r="AR523">
        <v>0.75746283081434995</v>
      </c>
      <c r="AS523">
        <v>0.75305423431929286</v>
      </c>
      <c r="AT523">
        <v>0.74869326157509108</v>
      </c>
      <c r="AU523">
        <v>0.74433390016272183</v>
      </c>
    </row>
    <row r="524" spans="1:47" x14ac:dyDescent="0.2">
      <c r="A524">
        <v>518</v>
      </c>
      <c r="B524">
        <v>0.74568174367096329</v>
      </c>
      <c r="C524">
        <v>0.76637565712739264</v>
      </c>
      <c r="D524">
        <v>0.77881618094613669</v>
      </c>
      <c r="E524">
        <v>0.95640811064576292</v>
      </c>
      <c r="F524">
        <v>1.3841951142556812</v>
      </c>
      <c r="G524">
        <v>1.241811705814273</v>
      </c>
      <c r="H524">
        <v>1.0761527901374341</v>
      </c>
      <c r="I524">
        <v>0.91473037453741701</v>
      </c>
      <c r="J524">
        <v>0.81285930853106658</v>
      </c>
      <c r="K524">
        <v>0.83155381643719228</v>
      </c>
      <c r="L524">
        <v>0.82025018046516474</v>
      </c>
      <c r="M524">
        <v>0.82437607629310261</v>
      </c>
      <c r="N524">
        <v>0.84926665495044729</v>
      </c>
      <c r="O524">
        <v>0.86986651271451942</v>
      </c>
      <c r="P524">
        <v>0.88101713163500472</v>
      </c>
      <c r="Q524">
        <v>0.86520396697145996</v>
      </c>
      <c r="R524">
        <v>0.85366984914855149</v>
      </c>
      <c r="S524">
        <v>0.83814673705864651</v>
      </c>
      <c r="T524">
        <v>0.83496173968065091</v>
      </c>
      <c r="U524">
        <v>0.82648221490184115</v>
      </c>
      <c r="V524">
        <v>0.81886484859269293</v>
      </c>
      <c r="W524">
        <v>0.81349113619779911</v>
      </c>
      <c r="X524">
        <v>0.8071132251602875</v>
      </c>
      <c r="Y524">
        <v>0.80268904843057454</v>
      </c>
      <c r="Z524">
        <v>0.79926009011509147</v>
      </c>
      <c r="AA524">
        <v>0.800008474480013</v>
      </c>
      <c r="AB524">
        <v>0.79728512290629228</v>
      </c>
      <c r="AC524">
        <v>0.79874549659999727</v>
      </c>
      <c r="AD524">
        <v>0.79974712863151498</v>
      </c>
      <c r="AE524">
        <v>0.79534109960219268</v>
      </c>
      <c r="AF524">
        <v>0.79134686646613916</v>
      </c>
      <c r="AG524">
        <v>0.78638406028123642</v>
      </c>
      <c r="AH524">
        <v>0.78202303298961529</v>
      </c>
      <c r="AI524">
        <v>0.7783956734286952</v>
      </c>
      <c r="AJ524">
        <v>0.77535611089899681</v>
      </c>
      <c r="AK524">
        <v>0.77275235676988296</v>
      </c>
      <c r="AL524">
        <v>0.77028118729219819</v>
      </c>
      <c r="AM524">
        <v>0.76793554232479877</v>
      </c>
      <c r="AN524">
        <v>0.76528145546579818</v>
      </c>
      <c r="AO524">
        <v>0.76228620955348281</v>
      </c>
      <c r="AP524">
        <v>0.75944087195527799</v>
      </c>
      <c r="AQ524">
        <v>0.75474312116898734</v>
      </c>
      <c r="AR524">
        <v>0.75017543005421972</v>
      </c>
      <c r="AS524">
        <v>0.7457097864857033</v>
      </c>
      <c r="AT524">
        <v>0.74129910496163653</v>
      </c>
      <c r="AU524">
        <v>0.7368971325605651</v>
      </c>
    </row>
    <row r="525" spans="1:47" x14ac:dyDescent="0.2">
      <c r="A525">
        <v>519</v>
      </c>
      <c r="B525">
        <v>0.74568174367096329</v>
      </c>
      <c r="C525">
        <v>0.76637565712739264</v>
      </c>
      <c r="D525">
        <v>0.77881618094613669</v>
      </c>
      <c r="E525">
        <v>0.95640811064576292</v>
      </c>
      <c r="F525">
        <v>1.3841951142556812</v>
      </c>
      <c r="G525">
        <v>1.241811705814273</v>
      </c>
      <c r="H525">
        <v>1.0785500263765715</v>
      </c>
      <c r="I525">
        <v>0.91699148382233464</v>
      </c>
      <c r="J525">
        <v>0.81509324678493689</v>
      </c>
      <c r="K525">
        <v>0.83412643377252937</v>
      </c>
      <c r="L525">
        <v>0.82291467628694281</v>
      </c>
      <c r="M525">
        <v>0.82668921647984994</v>
      </c>
      <c r="N525">
        <v>0.8492498645914448</v>
      </c>
      <c r="O525">
        <v>0.86946290832396744</v>
      </c>
      <c r="P525">
        <v>0.88021915002766382</v>
      </c>
      <c r="Q525">
        <v>0.86398394752427854</v>
      </c>
      <c r="R525">
        <v>0.85202693052836254</v>
      </c>
      <c r="S525">
        <v>0.83617754611330308</v>
      </c>
      <c r="T525">
        <v>0.83252804143593073</v>
      </c>
      <c r="U525">
        <v>0.82357918959955168</v>
      </c>
      <c r="V525">
        <v>0.81542708682763421</v>
      </c>
      <c r="W525">
        <v>0.80954136179270864</v>
      </c>
      <c r="X525">
        <v>0.80270226186497751</v>
      </c>
      <c r="Y525">
        <v>0.79779333712270695</v>
      </c>
      <c r="Z525">
        <v>0.79391117541447742</v>
      </c>
      <c r="AA525">
        <v>0.79421558072048903</v>
      </c>
      <c r="AB525">
        <v>0.79120554319156389</v>
      </c>
      <c r="AC525">
        <v>0.79243528955735643</v>
      </c>
      <c r="AD525">
        <v>0.7932042619022821</v>
      </c>
      <c r="AE525">
        <v>0.78863939824361851</v>
      </c>
      <c r="AF525">
        <v>0.78445928974771784</v>
      </c>
      <c r="AG525">
        <v>0.77936384052329255</v>
      </c>
      <c r="AH525">
        <v>0.77487078621453442</v>
      </c>
      <c r="AI525">
        <v>0.77109902491210836</v>
      </c>
      <c r="AJ525">
        <v>0.76793732100983969</v>
      </c>
      <c r="AK525">
        <v>0.76519767927658833</v>
      </c>
      <c r="AL525">
        <v>0.76262779345858522</v>
      </c>
      <c r="AM525">
        <v>0.76015256992444191</v>
      </c>
      <c r="AN525">
        <v>0.75741318612212616</v>
      </c>
      <c r="AO525">
        <v>0.75432609623807845</v>
      </c>
      <c r="AP525">
        <v>0.75137952916873407</v>
      </c>
      <c r="AQ525">
        <v>0.74667689229474099</v>
      </c>
      <c r="AR525">
        <v>0.74211289192199359</v>
      </c>
      <c r="AS525">
        <v>0.73765927935540321</v>
      </c>
      <c r="AT525">
        <v>0.73326909677750296</v>
      </c>
      <c r="AU525">
        <v>0.72889556588288196</v>
      </c>
    </row>
    <row r="526" spans="1:47" x14ac:dyDescent="0.2">
      <c r="A526">
        <v>520</v>
      </c>
      <c r="B526">
        <v>0.74568174367096329</v>
      </c>
      <c r="C526">
        <v>0.76637565712739264</v>
      </c>
      <c r="D526">
        <v>0.77881618094613669</v>
      </c>
      <c r="E526">
        <v>0.95640811064576292</v>
      </c>
      <c r="F526">
        <v>1.3841951142556812</v>
      </c>
      <c r="G526">
        <v>1.241811705814273</v>
      </c>
      <c r="H526">
        <v>1.0776438045982173</v>
      </c>
      <c r="I526">
        <v>0.91586841951681885</v>
      </c>
      <c r="J526">
        <v>0.81347478723447619</v>
      </c>
      <c r="K526">
        <v>0.83224760825848909</v>
      </c>
      <c r="L526">
        <v>0.82070411910520358</v>
      </c>
      <c r="M526">
        <v>0.82410082247534977</v>
      </c>
      <c r="N526">
        <v>0.84779023585047164</v>
      </c>
      <c r="O526">
        <v>0.86780159893222686</v>
      </c>
      <c r="P526">
        <v>0.87837421895337686</v>
      </c>
      <c r="Q526">
        <v>0.86197416046162068</v>
      </c>
      <c r="R526">
        <v>0.84988875063802993</v>
      </c>
      <c r="S526">
        <v>0.83384532473696116</v>
      </c>
      <c r="T526">
        <v>0.83003064692562989</v>
      </c>
      <c r="U526">
        <v>0.82079414646785009</v>
      </c>
      <c r="V526">
        <v>0.81242333941592182</v>
      </c>
      <c r="W526">
        <v>0.80632521811096802</v>
      </c>
      <c r="X526">
        <v>0.79917601064462618</v>
      </c>
      <c r="Y526">
        <v>0.7940672312528313</v>
      </c>
      <c r="Z526">
        <v>0.78994110266903106</v>
      </c>
      <c r="AA526">
        <v>0.79017895531130156</v>
      </c>
      <c r="AB526">
        <v>0.78704680272447791</v>
      </c>
      <c r="AC526">
        <v>0.78813573173580387</v>
      </c>
      <c r="AD526">
        <v>0.78879631008279083</v>
      </c>
      <c r="AE526">
        <v>0.78405645720571304</v>
      </c>
      <c r="AF526">
        <v>0.77978104182282504</v>
      </c>
      <c r="AG526">
        <v>0.77455799310460605</v>
      </c>
      <c r="AH526">
        <v>0.76993521342573279</v>
      </c>
      <c r="AI526">
        <v>0.76607224607394131</v>
      </c>
      <c r="AJ526">
        <v>0.76281541256559082</v>
      </c>
      <c r="AK526">
        <v>0.7599912578834932</v>
      </c>
      <c r="AL526">
        <v>0.75731213845217504</v>
      </c>
      <c r="AM526">
        <v>0.75477360825262962</v>
      </c>
      <c r="AN526">
        <v>0.75191691702722874</v>
      </c>
      <c r="AO526">
        <v>0.7487470688347222</v>
      </c>
      <c r="AP526">
        <v>0.74573303990953133</v>
      </c>
      <c r="AQ526">
        <v>0.74097018772432166</v>
      </c>
      <c r="AR526">
        <v>0.73635296383130167</v>
      </c>
      <c r="AS526">
        <v>0.73185311457395585</v>
      </c>
      <c r="AT526">
        <v>0.72742279077291661</v>
      </c>
      <c r="AU526">
        <v>0.72301501340978014</v>
      </c>
    </row>
    <row r="527" spans="1:47" x14ac:dyDescent="0.2">
      <c r="A527">
        <v>521</v>
      </c>
      <c r="B527">
        <v>0.74568174367096329</v>
      </c>
      <c r="C527">
        <v>0.76637565712739264</v>
      </c>
      <c r="D527">
        <v>0.77881618094613669</v>
      </c>
      <c r="E527">
        <v>0.95640811064576292</v>
      </c>
      <c r="F527">
        <v>1.3841951142556812</v>
      </c>
      <c r="G527">
        <v>1.241811705814273</v>
      </c>
      <c r="H527">
        <v>1.0760168783412112</v>
      </c>
      <c r="I527">
        <v>0.91442674458147832</v>
      </c>
      <c r="J527">
        <v>0.81215820654329451</v>
      </c>
      <c r="K527">
        <v>0.83071758099533333</v>
      </c>
      <c r="L527">
        <v>0.81917244256926791</v>
      </c>
      <c r="M527">
        <v>0.82299447322096142</v>
      </c>
      <c r="N527">
        <v>0.8482276507513169</v>
      </c>
      <c r="O527">
        <v>0.86862000966906205</v>
      </c>
      <c r="P527">
        <v>0.87957610843931311</v>
      </c>
      <c r="Q527">
        <v>0.86356674259752397</v>
      </c>
      <c r="R527">
        <v>0.85186262583280992</v>
      </c>
      <c r="S527">
        <v>0.83614887806963545</v>
      </c>
      <c r="T527">
        <v>0.83276490459124164</v>
      </c>
      <c r="U527">
        <v>0.8240036055134059</v>
      </c>
      <c r="V527">
        <v>0.81613992908897426</v>
      </c>
      <c r="W527">
        <v>0.81051829309082379</v>
      </c>
      <c r="X527">
        <v>0.80385830484861143</v>
      </c>
      <c r="Y527">
        <v>0.79921186687819723</v>
      </c>
      <c r="Z527">
        <v>0.79552540736574562</v>
      </c>
      <c r="AA527">
        <v>0.79615556303176926</v>
      </c>
      <c r="AB527">
        <v>0.79328904134333289</v>
      </c>
      <c r="AC527">
        <v>0.79461953608417268</v>
      </c>
      <c r="AD527">
        <v>0.7955030706193893</v>
      </c>
      <c r="AE527">
        <v>0.79095205871584151</v>
      </c>
      <c r="AF527">
        <v>0.78684987441565801</v>
      </c>
      <c r="AG527">
        <v>0.78177781929763124</v>
      </c>
      <c r="AH527">
        <v>0.77731424701619167</v>
      </c>
      <c r="AI527">
        <v>0.77359281719720063</v>
      </c>
      <c r="AJ527">
        <v>0.77046361539347497</v>
      </c>
      <c r="AK527">
        <v>0.76777816903663731</v>
      </c>
      <c r="AL527">
        <v>0.76522206030614992</v>
      </c>
      <c r="AM527">
        <v>0.76279225793127303</v>
      </c>
      <c r="AN527">
        <v>0.76005740237398756</v>
      </c>
      <c r="AO527">
        <v>0.75698415430107246</v>
      </c>
      <c r="AP527">
        <v>0.75406681300758638</v>
      </c>
      <c r="AQ527">
        <v>0.74932640183897392</v>
      </c>
      <c r="AR527">
        <v>0.74472198188957417</v>
      </c>
      <c r="AS527">
        <v>0.74022551070168452</v>
      </c>
      <c r="AT527">
        <v>0.73578934667078844</v>
      </c>
      <c r="AU527">
        <v>0.73136704409318543</v>
      </c>
    </row>
    <row r="528" spans="1:47" x14ac:dyDescent="0.2">
      <c r="A528">
        <v>522</v>
      </c>
      <c r="B528">
        <v>0.74568174367096329</v>
      </c>
      <c r="C528">
        <v>0.76637565712739264</v>
      </c>
      <c r="D528">
        <v>0.77881618094613669</v>
      </c>
      <c r="E528">
        <v>0.95640811064576292</v>
      </c>
      <c r="F528">
        <v>1.3841951142556812</v>
      </c>
      <c r="G528">
        <v>1.241811705814273</v>
      </c>
      <c r="H528">
        <v>1.0759645304405838</v>
      </c>
      <c r="I528">
        <v>0.91423891058984286</v>
      </c>
      <c r="J528">
        <v>0.81153945035015618</v>
      </c>
      <c r="K528">
        <v>0.82997717065487286</v>
      </c>
      <c r="L528">
        <v>0.8181994303742266</v>
      </c>
      <c r="M528">
        <v>0.8217211626986648</v>
      </c>
      <c r="N528">
        <v>0.84723607762260822</v>
      </c>
      <c r="O528">
        <v>0.86741847457181265</v>
      </c>
      <c r="P528">
        <v>0.8781758868565176</v>
      </c>
      <c r="Q528">
        <v>0.86196926764190107</v>
      </c>
      <c r="R528">
        <v>0.85009577901133215</v>
      </c>
      <c r="S528">
        <v>0.83418354223110114</v>
      </c>
      <c r="T528">
        <v>0.83060454456248245</v>
      </c>
      <c r="U528">
        <v>0.82154670098185911</v>
      </c>
      <c r="V528">
        <v>0.81343072870032851</v>
      </c>
      <c r="W528">
        <v>0.80755284131909966</v>
      </c>
      <c r="X528">
        <v>0.80058914314593466</v>
      </c>
      <c r="Y528">
        <v>0.79571294085407895</v>
      </c>
      <c r="Z528">
        <v>0.79174673058835343</v>
      </c>
      <c r="AA528">
        <v>0.79227736908821733</v>
      </c>
      <c r="AB528">
        <v>0.78925836915849445</v>
      </c>
      <c r="AC528">
        <v>0.79044996750908536</v>
      </c>
      <c r="AD528">
        <v>0.79120471053472441</v>
      </c>
      <c r="AE528">
        <v>0.78648511680357414</v>
      </c>
      <c r="AF528">
        <v>0.78226103517326573</v>
      </c>
      <c r="AG528">
        <v>0.77706440778759456</v>
      </c>
      <c r="AH528">
        <v>0.77248176628273024</v>
      </c>
      <c r="AI528">
        <v>0.76865300444403384</v>
      </c>
      <c r="AJ528">
        <v>0.76541987766985597</v>
      </c>
      <c r="AK528">
        <v>0.76264234024598621</v>
      </c>
      <c r="AL528">
        <v>0.75998624404000115</v>
      </c>
      <c r="AM528">
        <v>0.75745779552759973</v>
      </c>
      <c r="AN528">
        <v>0.7546261833342921</v>
      </c>
      <c r="AO528">
        <v>0.75146068045541536</v>
      </c>
      <c r="AP528">
        <v>0.7484568050421897</v>
      </c>
      <c r="AQ528">
        <v>0.74365709988275996</v>
      </c>
      <c r="AR528">
        <v>0.73900042128146282</v>
      </c>
      <c r="AS528">
        <v>0.7344587413861291</v>
      </c>
      <c r="AT528">
        <v>0.72998366874239651</v>
      </c>
      <c r="AU528">
        <v>0.72552857772226043</v>
      </c>
    </row>
    <row r="529" spans="1:47" x14ac:dyDescent="0.2">
      <c r="A529">
        <v>523</v>
      </c>
      <c r="B529">
        <v>1.1123793364809955</v>
      </c>
      <c r="C529">
        <v>1.1655390639940952</v>
      </c>
      <c r="D529">
        <v>1.1884454093743579</v>
      </c>
      <c r="E529">
        <v>1.4139370592264535</v>
      </c>
      <c r="F529">
        <v>1.7330410206761968</v>
      </c>
      <c r="G529">
        <v>1.639400097248213</v>
      </c>
      <c r="H529">
        <v>1.4827268819297599</v>
      </c>
      <c r="I529">
        <v>1.3182036372800401</v>
      </c>
      <c r="J529">
        <v>1.2236181175485923</v>
      </c>
      <c r="K529">
        <v>1.2415437700063745</v>
      </c>
      <c r="L529">
        <v>1.2271813779161951</v>
      </c>
      <c r="M529">
        <v>1.2287575571482718</v>
      </c>
      <c r="N529">
        <v>1.2576390709067826</v>
      </c>
      <c r="O529">
        <v>1.2772713371056659</v>
      </c>
      <c r="P529">
        <v>1.2880397505921555</v>
      </c>
      <c r="Q529">
        <v>1.2708248607564718</v>
      </c>
      <c r="R529">
        <v>1.2570724380184926</v>
      </c>
      <c r="S529">
        <v>1.2438562889636056</v>
      </c>
      <c r="T529">
        <v>1.2378052119442455</v>
      </c>
      <c r="U529">
        <v>1.2308147578958704</v>
      </c>
      <c r="V529">
        <v>1.2212591151435346</v>
      </c>
      <c r="W529">
        <v>1.2145390115650607</v>
      </c>
      <c r="X529">
        <v>1.2091291834492643</v>
      </c>
      <c r="Y529">
        <v>1.2022318103961016</v>
      </c>
      <c r="Z529">
        <v>1.1994150814771902</v>
      </c>
      <c r="AA529">
        <v>1.1930605302235184</v>
      </c>
      <c r="AB529">
        <v>1.188081189527155</v>
      </c>
      <c r="AC529">
        <v>1.1873464510361962</v>
      </c>
      <c r="AD529">
        <v>1.186388980813124</v>
      </c>
      <c r="AE529">
        <v>1.1818495089888754</v>
      </c>
      <c r="AF529">
        <v>1.176370085900766</v>
      </c>
      <c r="AG529">
        <v>1.1701697535460835</v>
      </c>
      <c r="AH529">
        <v>1.1644837166460569</v>
      </c>
      <c r="AI529">
        <v>1.1591979568174346</v>
      </c>
      <c r="AJ529">
        <v>1.1544670253190419</v>
      </c>
      <c r="AK529">
        <v>1.1498670312160129</v>
      </c>
      <c r="AL529">
        <v>1.145781633935437</v>
      </c>
      <c r="AM529">
        <v>1.1418772162429516</v>
      </c>
      <c r="AN529">
        <v>1.1377109452974845</v>
      </c>
      <c r="AO529">
        <v>1.1332422496750363</v>
      </c>
      <c r="AP529">
        <v>1.1287930840121061</v>
      </c>
      <c r="AQ529">
        <v>1.1249730501498509</v>
      </c>
      <c r="AR529">
        <v>1.1212847641278545</v>
      </c>
      <c r="AS529">
        <v>1.1177080763760576</v>
      </c>
      <c r="AT529">
        <v>1.1142281352035268</v>
      </c>
      <c r="AU529">
        <v>1.1108055477760765</v>
      </c>
    </row>
    <row r="530" spans="1:47" x14ac:dyDescent="0.2">
      <c r="A530">
        <v>524</v>
      </c>
      <c r="B530">
        <v>1.1123793364809955</v>
      </c>
      <c r="C530">
        <v>1.1655390639940952</v>
      </c>
      <c r="D530">
        <v>1.1884454093743579</v>
      </c>
      <c r="E530">
        <v>1.4139370592264535</v>
      </c>
      <c r="F530">
        <v>1.7330410206761968</v>
      </c>
      <c r="G530">
        <v>1.639400097248213</v>
      </c>
      <c r="H530">
        <v>1.4825857291226257</v>
      </c>
      <c r="I530">
        <v>1.3180388927393727</v>
      </c>
      <c r="J530">
        <v>1.2234160839452801</v>
      </c>
      <c r="K530">
        <v>1.2413121363151485</v>
      </c>
      <c r="L530">
        <v>1.2269112189262208</v>
      </c>
      <c r="M530">
        <v>1.2284559314888623</v>
      </c>
      <c r="N530">
        <v>1.2574822184927676</v>
      </c>
      <c r="O530">
        <v>1.2770902847295238</v>
      </c>
      <c r="P530">
        <v>1.2878297955973821</v>
      </c>
      <c r="Q530">
        <v>1.2705802046442449</v>
      </c>
      <c r="R530">
        <v>1.2567891484454856</v>
      </c>
      <c r="S530">
        <v>1.2435273567668887</v>
      </c>
      <c r="T530">
        <v>1.2374247040387312</v>
      </c>
      <c r="U530">
        <v>1.230364984509241</v>
      </c>
      <c r="V530">
        <v>1.2207429745258978</v>
      </c>
      <c r="W530">
        <v>1.213953381569739</v>
      </c>
      <c r="X530">
        <v>1.2084645005741712</v>
      </c>
      <c r="Y530">
        <v>1.2014988019275568</v>
      </c>
      <c r="Z530">
        <v>1.1986016932781114</v>
      </c>
      <c r="AA530">
        <v>1.1921963294659721</v>
      </c>
      <c r="AB530">
        <v>1.1871723557866101</v>
      </c>
      <c r="AC530">
        <v>1.1863959963435315</v>
      </c>
      <c r="AD530">
        <v>1.1853973385927985</v>
      </c>
      <c r="AE530">
        <v>1.1808089343411114</v>
      </c>
      <c r="AF530">
        <v>1.1752892389656409</v>
      </c>
      <c r="AG530">
        <v>1.1690459448098631</v>
      </c>
      <c r="AH530">
        <v>1.1633183894695829</v>
      </c>
      <c r="AI530">
        <v>1.1579915824595328</v>
      </c>
      <c r="AJ530">
        <v>1.1532207980145475</v>
      </c>
      <c r="AK530">
        <v>1.1485828810857126</v>
      </c>
      <c r="AL530">
        <v>1.1444559251259128</v>
      </c>
      <c r="AM530">
        <v>1.140510895900757</v>
      </c>
      <c r="AN530">
        <v>1.1363024742069663</v>
      </c>
      <c r="AO530">
        <v>1.1317935798434444</v>
      </c>
      <c r="AP530">
        <v>1.1273051232095019</v>
      </c>
      <c r="AQ530">
        <v>1.1234667054995846</v>
      </c>
      <c r="AR530">
        <v>1.1197624193820022</v>
      </c>
      <c r="AS530">
        <v>1.1161722207476894</v>
      </c>
      <c r="AT530">
        <v>1.1126811593904649</v>
      </c>
      <c r="AU530">
        <v>1.109249878988585</v>
      </c>
    </row>
    <row r="531" spans="1:47" x14ac:dyDescent="0.2">
      <c r="A531">
        <v>525</v>
      </c>
      <c r="B531">
        <v>1.1123793364809955</v>
      </c>
      <c r="C531">
        <v>1.1655390639940952</v>
      </c>
      <c r="D531">
        <v>1.1884454093743579</v>
      </c>
      <c r="E531">
        <v>1.4139370592264535</v>
      </c>
      <c r="F531">
        <v>1.7330410206761968</v>
      </c>
      <c r="G531">
        <v>1.639400097248213</v>
      </c>
      <c r="H531">
        <v>1.4835611823179744</v>
      </c>
      <c r="I531">
        <v>1.3190699988611931</v>
      </c>
      <c r="J531">
        <v>1.2244443563460041</v>
      </c>
      <c r="K531">
        <v>1.2424569080316361</v>
      </c>
      <c r="L531">
        <v>1.2281276693136427</v>
      </c>
      <c r="M531">
        <v>1.2295690017377798</v>
      </c>
      <c r="N531">
        <v>1.2576342019834377</v>
      </c>
      <c r="O531">
        <v>1.2770564587500561</v>
      </c>
      <c r="P531">
        <v>1.2875593299037775</v>
      </c>
      <c r="Q531">
        <v>1.2700218475074632</v>
      </c>
      <c r="R531">
        <v>1.255918900089289</v>
      </c>
      <c r="S531">
        <v>1.2423142678186498</v>
      </c>
      <c r="T531">
        <v>1.2358125412901546</v>
      </c>
      <c r="U531">
        <v>1.2283096900010666</v>
      </c>
      <c r="V531">
        <v>1.2182142818015866</v>
      </c>
      <c r="W531">
        <v>1.2109598542294813</v>
      </c>
      <c r="X531">
        <v>1.2050143661336361</v>
      </c>
      <c r="Y531">
        <v>1.1976200941936888</v>
      </c>
      <c r="Z531">
        <v>1.1943015962666856</v>
      </c>
      <c r="AA531">
        <v>1.1875292859769788</v>
      </c>
      <c r="AB531">
        <v>1.182220293043392</v>
      </c>
      <c r="AC531">
        <v>1.1811789587866586</v>
      </c>
      <c r="AD531">
        <v>1.1799331322921371</v>
      </c>
      <c r="AE531">
        <v>1.1751001710720033</v>
      </c>
      <c r="AF531">
        <v>1.1693537807037739</v>
      </c>
      <c r="AG531">
        <v>1.1628895601395886</v>
      </c>
      <c r="AH531">
        <v>1.1569424675911204</v>
      </c>
      <c r="AI531">
        <v>1.1514000591685776</v>
      </c>
      <c r="AJ531">
        <v>1.1464128122394119</v>
      </c>
      <c r="AK531">
        <v>1.1415612648269629</v>
      </c>
      <c r="AL531">
        <v>1.1372203079637373</v>
      </c>
      <c r="AM531">
        <v>1.1330605176455233</v>
      </c>
      <c r="AN531">
        <v>1.1286513316116735</v>
      </c>
      <c r="AO531">
        <v>1.1239300329422601</v>
      </c>
      <c r="AP531">
        <v>1.1192324558426106</v>
      </c>
      <c r="AQ531">
        <v>1.1153389546426955</v>
      </c>
      <c r="AR531">
        <v>1.1115908044212119</v>
      </c>
      <c r="AS531">
        <v>1.1079682626461211</v>
      </c>
      <c r="AT531">
        <v>1.1044564534599659</v>
      </c>
      <c r="AU531">
        <v>1.1010159816867744</v>
      </c>
    </row>
    <row r="532" spans="1:47" x14ac:dyDescent="0.2">
      <c r="A532">
        <v>526</v>
      </c>
      <c r="B532">
        <v>1.1123793364809955</v>
      </c>
      <c r="C532">
        <v>1.1655390639940952</v>
      </c>
      <c r="D532">
        <v>1.1884454093743579</v>
      </c>
      <c r="E532">
        <v>1.4139370592264535</v>
      </c>
      <c r="F532">
        <v>1.7330410206761968</v>
      </c>
      <c r="G532">
        <v>1.639400097248213</v>
      </c>
      <c r="H532">
        <v>1.4835520299080194</v>
      </c>
      <c r="I532">
        <v>1.3190547777905763</v>
      </c>
      <c r="J532">
        <v>1.2244164321598159</v>
      </c>
      <c r="K532">
        <v>1.242421200559938</v>
      </c>
      <c r="L532">
        <v>1.2280790349218966</v>
      </c>
      <c r="M532">
        <v>1.2295042884331093</v>
      </c>
      <c r="N532">
        <v>1.2575850208368757</v>
      </c>
      <c r="O532">
        <v>1.2769909129959949</v>
      </c>
      <c r="P532">
        <v>1.2874737848227653</v>
      </c>
      <c r="Q532">
        <v>1.2699116182024577</v>
      </c>
      <c r="R532">
        <v>1.2557812820313128</v>
      </c>
      <c r="S532">
        <v>1.2421443202459346</v>
      </c>
      <c r="T532">
        <v>1.235607033351525</v>
      </c>
      <c r="U532">
        <v>1.2280568007254211</v>
      </c>
      <c r="V532">
        <v>1.217914567958617</v>
      </c>
      <c r="W532">
        <v>1.2106113812708061</v>
      </c>
      <c r="X532">
        <v>1.2046105162311411</v>
      </c>
      <c r="Y532">
        <v>1.1971667915077799</v>
      </c>
      <c r="Z532">
        <v>1.1937910487474523</v>
      </c>
      <c r="AA532">
        <v>1.1869801946722318</v>
      </c>
      <c r="AB532">
        <v>1.1816390530918481</v>
      </c>
      <c r="AC532">
        <v>1.1805669696583512</v>
      </c>
      <c r="AD532">
        <v>1.1792912648649301</v>
      </c>
      <c r="AE532">
        <v>1.1744224437630022</v>
      </c>
      <c r="AF532">
        <v>1.1686459438584473</v>
      </c>
      <c r="AG532">
        <v>1.1621504595205892</v>
      </c>
      <c r="AH532">
        <v>1.1561721574121102</v>
      </c>
      <c r="AI532">
        <v>1.1505995358214145</v>
      </c>
      <c r="AJ532">
        <v>1.1455818931952706</v>
      </c>
      <c r="AK532">
        <v>1.1407011338457196</v>
      </c>
      <c r="AL532">
        <v>1.1363291460570089</v>
      </c>
      <c r="AM532">
        <v>1.1321379223934915</v>
      </c>
      <c r="AN532">
        <v>1.127697057031541</v>
      </c>
      <c r="AO532">
        <v>1.1229442732226689</v>
      </c>
      <c r="AP532">
        <v>1.1182156266104444</v>
      </c>
      <c r="AQ532">
        <v>1.1143085179345684</v>
      </c>
      <c r="AR532">
        <v>1.1105485622394742</v>
      </c>
      <c r="AS532">
        <v>1.1069161001118788</v>
      </c>
      <c r="AT532">
        <v>1.1033961919567454</v>
      </c>
      <c r="AU532">
        <v>1.099949471135601</v>
      </c>
    </row>
    <row r="533" spans="1:47" x14ac:dyDescent="0.2">
      <c r="A533">
        <v>527</v>
      </c>
      <c r="B533">
        <v>1.1123793364809955</v>
      </c>
      <c r="C533">
        <v>1.1655390639940952</v>
      </c>
      <c r="D533">
        <v>1.1884454093743579</v>
      </c>
      <c r="E533">
        <v>1.4139370592264535</v>
      </c>
      <c r="F533">
        <v>1.7330410206761968</v>
      </c>
      <c r="G533">
        <v>1.639400097248213</v>
      </c>
      <c r="H533">
        <v>1.4825485383864396</v>
      </c>
      <c r="I533">
        <v>1.3179744237065278</v>
      </c>
      <c r="J533">
        <v>1.2232764370845346</v>
      </c>
      <c r="K533">
        <v>1.2411372065419299</v>
      </c>
      <c r="L533">
        <v>1.2266743143906964</v>
      </c>
      <c r="M533">
        <v>1.2281415760213443</v>
      </c>
      <c r="N533">
        <v>1.2572447489060181</v>
      </c>
      <c r="O533">
        <v>1.2767799967054174</v>
      </c>
      <c r="P533">
        <v>1.2874335869836051</v>
      </c>
      <c r="Q533">
        <v>1.2700791015986663</v>
      </c>
      <c r="R533">
        <v>1.2561742602425223</v>
      </c>
      <c r="S533">
        <v>1.2427844934252488</v>
      </c>
      <c r="T533">
        <v>1.236536859844092</v>
      </c>
      <c r="U533">
        <v>1.2292963968922612</v>
      </c>
      <c r="V533">
        <v>1.2194970587284062</v>
      </c>
      <c r="W533">
        <v>1.2125314437869352</v>
      </c>
      <c r="X533">
        <v>1.2068569403411364</v>
      </c>
      <c r="Y533">
        <v>1.1997269220454301</v>
      </c>
      <c r="Z533">
        <v>1.1966547768071165</v>
      </c>
      <c r="AA533">
        <v>1.190125768029727</v>
      </c>
      <c r="AB533">
        <v>1.1849908419683837</v>
      </c>
      <c r="AC533">
        <v>1.1841092710456205</v>
      </c>
      <c r="AD533">
        <v>1.1830111350494217</v>
      </c>
      <c r="AE533">
        <v>1.1783110896486075</v>
      </c>
      <c r="AF533">
        <v>1.1726943933765639</v>
      </c>
      <c r="AG533">
        <v>1.1663538197905203</v>
      </c>
      <c r="AH533">
        <v>1.1605284977046835</v>
      </c>
      <c r="AI533">
        <v>1.1551076618000811</v>
      </c>
      <c r="AJ533">
        <v>1.1502414062521051</v>
      </c>
      <c r="AK533">
        <v>1.1455108703133658</v>
      </c>
      <c r="AL533">
        <v>1.1412887553401088</v>
      </c>
      <c r="AM533">
        <v>1.1372465713518403</v>
      </c>
      <c r="AN533">
        <v>1.1329418451981055</v>
      </c>
      <c r="AO533">
        <v>1.1283358610179621</v>
      </c>
      <c r="AP533">
        <v>1.1237514658697121</v>
      </c>
      <c r="AQ533">
        <v>1.1198774873233259</v>
      </c>
      <c r="AR533">
        <v>1.1161425278250863</v>
      </c>
      <c r="AS533">
        <v>1.1125267469779156</v>
      </c>
      <c r="AT533">
        <v>1.109015090838632</v>
      </c>
      <c r="AU533">
        <v>1.1055682690887969</v>
      </c>
    </row>
    <row r="534" spans="1:47" x14ac:dyDescent="0.2">
      <c r="A534">
        <v>528</v>
      </c>
      <c r="B534">
        <v>1.1123793364809955</v>
      </c>
      <c r="C534">
        <v>1.1655390639940952</v>
      </c>
      <c r="D534">
        <v>1.1884454093743579</v>
      </c>
      <c r="E534">
        <v>1.4139370592264535</v>
      </c>
      <c r="F534">
        <v>1.7330410206761968</v>
      </c>
      <c r="G534">
        <v>1.639400097248213</v>
      </c>
      <c r="H534">
        <v>1.4825324619836135</v>
      </c>
      <c r="I534">
        <v>1.3179383383569627</v>
      </c>
      <c r="J534">
        <v>1.2231730019723697</v>
      </c>
      <c r="K534">
        <v>1.2410067714205444</v>
      </c>
      <c r="L534">
        <v>1.2264935110434325</v>
      </c>
      <c r="M534">
        <v>1.227890955651791</v>
      </c>
      <c r="N534">
        <v>1.2570395765568041</v>
      </c>
      <c r="O534">
        <v>1.2765054616028202</v>
      </c>
      <c r="P534">
        <v>1.2870756026301624</v>
      </c>
      <c r="Q534">
        <v>1.2696201502331474</v>
      </c>
      <c r="R534">
        <v>1.2556053477661973</v>
      </c>
      <c r="S534">
        <v>1.2420888306699449</v>
      </c>
      <c r="T534">
        <v>1.2357019334690165</v>
      </c>
      <c r="U534">
        <v>1.2282801558814993</v>
      </c>
      <c r="V534">
        <v>1.2183063571134745</v>
      </c>
      <c r="W534">
        <v>1.2111648421932955</v>
      </c>
      <c r="X534">
        <v>1.2052972183324397</v>
      </c>
      <c r="Y534">
        <v>1.1980020043082642</v>
      </c>
      <c r="Z534">
        <v>1.1947447707769152</v>
      </c>
      <c r="AA534">
        <v>1.1881015248656577</v>
      </c>
      <c r="AB534">
        <v>1.1828537250495843</v>
      </c>
      <c r="AC534">
        <v>1.181865318936598</v>
      </c>
      <c r="AD534">
        <v>1.1806643619105217</v>
      </c>
      <c r="AE534">
        <v>1.1758425871733555</v>
      </c>
      <c r="AF534">
        <v>1.170123994552364</v>
      </c>
      <c r="AG534">
        <v>1.1636783307381839</v>
      </c>
      <c r="AH534">
        <v>1.1577484918538246</v>
      </c>
      <c r="AI534">
        <v>1.1522267078169157</v>
      </c>
      <c r="AJ534">
        <v>1.1472591438296629</v>
      </c>
      <c r="AK534">
        <v>1.1424313692118835</v>
      </c>
      <c r="AL534">
        <v>1.1381062652859337</v>
      </c>
      <c r="AM534">
        <v>1.1339599196880865</v>
      </c>
      <c r="AN534">
        <v>1.1295501473628622</v>
      </c>
      <c r="AO534">
        <v>1.1248399262655722</v>
      </c>
      <c r="AP534">
        <v>1.120152670915032</v>
      </c>
      <c r="AQ534">
        <v>1.116233049890285</v>
      </c>
      <c r="AR534">
        <v>1.1124580920595446</v>
      </c>
      <c r="AS534">
        <v>1.1088082174722369</v>
      </c>
      <c r="AT534">
        <v>1.1052681710398184</v>
      </c>
      <c r="AU534">
        <v>1.1017987616913527</v>
      </c>
    </row>
    <row r="535" spans="1:47" x14ac:dyDescent="0.2">
      <c r="A535">
        <v>529</v>
      </c>
      <c r="B535">
        <v>0.97119862213420727</v>
      </c>
      <c r="C535">
        <v>1.011501628020266</v>
      </c>
      <c r="D535">
        <v>1.0291182216308326</v>
      </c>
      <c r="E535">
        <v>1.2363083253874694</v>
      </c>
      <c r="F535">
        <v>1.5974309602448513</v>
      </c>
      <c r="G535">
        <v>1.4850768622805346</v>
      </c>
      <c r="H535">
        <v>1.3244371397505794</v>
      </c>
      <c r="I535">
        <v>1.1601738362219987</v>
      </c>
      <c r="J535">
        <v>1.0618531111527436</v>
      </c>
      <c r="K535">
        <v>1.0801654878931892</v>
      </c>
      <c r="L535">
        <v>1.0668403108409763</v>
      </c>
      <c r="M535">
        <v>1.069251836864461</v>
      </c>
      <c r="N535">
        <v>1.0973366554727373</v>
      </c>
      <c r="O535">
        <v>1.1172461370773081</v>
      </c>
      <c r="P535">
        <v>1.1282011247638843</v>
      </c>
      <c r="Q535">
        <v>1.1116337519644948</v>
      </c>
      <c r="R535">
        <v>1.099015823720366</v>
      </c>
      <c r="S535">
        <v>1.0851605115295284</v>
      </c>
      <c r="T535">
        <v>1.0805839184697605</v>
      </c>
      <c r="U535">
        <v>1.073351642531766</v>
      </c>
      <c r="V535">
        <v>1.0649154502967912</v>
      </c>
      <c r="W535">
        <v>1.0590450868387797</v>
      </c>
      <c r="X535">
        <v>1.0535132903398359</v>
      </c>
      <c r="Y535">
        <v>1.04783017961969</v>
      </c>
      <c r="Z535">
        <v>1.0449636578239236</v>
      </c>
      <c r="AA535">
        <v>1.0415958547622235</v>
      </c>
      <c r="AB535">
        <v>1.0375733522091193</v>
      </c>
      <c r="AC535">
        <v>1.0377612016219877</v>
      </c>
      <c r="AD535">
        <v>1.0376256270684652</v>
      </c>
      <c r="AE535">
        <v>1.0331917585582788</v>
      </c>
      <c r="AF535">
        <v>1.0283454702240977</v>
      </c>
      <c r="AG535">
        <v>1.022683115185264</v>
      </c>
      <c r="AH535">
        <v>1.0175672549050387</v>
      </c>
      <c r="AI535">
        <v>1.012984396479151</v>
      </c>
      <c r="AJ535">
        <v>1.0089694465835679</v>
      </c>
      <c r="AK535">
        <v>1.0051998147616106</v>
      </c>
      <c r="AL535">
        <v>1.0017996160686824</v>
      </c>
      <c r="AM535">
        <v>0.99855851350885116</v>
      </c>
      <c r="AN535">
        <v>0.99503525796584202</v>
      </c>
      <c r="AO535">
        <v>0.99119744827819534</v>
      </c>
      <c r="AP535">
        <v>0.98743102169220676</v>
      </c>
      <c r="AQ535">
        <v>0.98329172286844713</v>
      </c>
      <c r="AR535">
        <v>0.97928512099298592</v>
      </c>
      <c r="AS535">
        <v>0.97539013318489809</v>
      </c>
      <c r="AT535">
        <v>0.97158116879229028</v>
      </c>
      <c r="AU535">
        <v>0.96781728942358325</v>
      </c>
    </row>
    <row r="536" spans="1:47" x14ac:dyDescent="0.2">
      <c r="A536">
        <v>530</v>
      </c>
      <c r="B536">
        <v>0.97119862213420727</v>
      </c>
      <c r="C536">
        <v>1.011501628020266</v>
      </c>
      <c r="D536">
        <v>1.0291182216308326</v>
      </c>
      <c r="E536">
        <v>1.2363083253874694</v>
      </c>
      <c r="F536">
        <v>1.5974309602448513</v>
      </c>
      <c r="G536">
        <v>1.4850768622805346</v>
      </c>
      <c r="H536">
        <v>1.3244034609084139</v>
      </c>
      <c r="I536">
        <v>1.1601089804978182</v>
      </c>
      <c r="J536">
        <v>1.0617111217443445</v>
      </c>
      <c r="K536">
        <v>1.0799870044376263</v>
      </c>
      <c r="L536">
        <v>1.0665961551410341</v>
      </c>
      <c r="M536">
        <v>1.0689115000921103</v>
      </c>
      <c r="N536">
        <v>1.0970580576571638</v>
      </c>
      <c r="O536">
        <v>1.1168731688643692</v>
      </c>
      <c r="P536">
        <v>1.1277135922487935</v>
      </c>
      <c r="Q536">
        <v>1.1110084992911315</v>
      </c>
      <c r="R536">
        <v>1.0982396476017842</v>
      </c>
      <c r="S536">
        <v>1.0842068770054749</v>
      </c>
      <c r="T536">
        <v>1.0794431473130328</v>
      </c>
      <c r="U536">
        <v>1.0719605310533928</v>
      </c>
      <c r="V536">
        <v>1.0632925001882723</v>
      </c>
      <c r="W536">
        <v>1.057186386695447</v>
      </c>
      <c r="X536">
        <v>1.0513911516672305</v>
      </c>
      <c r="Y536">
        <v>1.0454918960140227</v>
      </c>
      <c r="Z536">
        <v>1.0423715809581342</v>
      </c>
      <c r="AA536">
        <v>1.0388709167199872</v>
      </c>
      <c r="AB536">
        <v>1.0347117698954127</v>
      </c>
      <c r="AC536">
        <v>1.034774212088186</v>
      </c>
      <c r="AD536">
        <v>1.0345170873505143</v>
      </c>
      <c r="AE536">
        <v>1.0299305287889979</v>
      </c>
      <c r="AF536">
        <v>1.0249668580258939</v>
      </c>
      <c r="AG536">
        <v>1.0191803417097562</v>
      </c>
      <c r="AH536">
        <v>1.0139455319647195</v>
      </c>
      <c r="AI536">
        <v>1.0092485809499496</v>
      </c>
      <c r="AJ536">
        <v>1.0051207484701714</v>
      </c>
      <c r="AK536">
        <v>1.0012493294545288</v>
      </c>
      <c r="AL536">
        <v>0.99773708399848626</v>
      </c>
      <c r="AM536">
        <v>0.99438400061648036</v>
      </c>
      <c r="AN536">
        <v>0.99075243667723267</v>
      </c>
      <c r="AO536">
        <v>0.98680630856404261</v>
      </c>
      <c r="AP536">
        <v>0.98293882407616429</v>
      </c>
      <c r="AQ536">
        <v>0.978745167625233</v>
      </c>
      <c r="AR536">
        <v>0.97469134486210462</v>
      </c>
      <c r="AS536">
        <v>0.97075653035309672</v>
      </c>
      <c r="AT536">
        <v>0.96691469708687539</v>
      </c>
      <c r="AU536">
        <v>0.96312492425097829</v>
      </c>
    </row>
    <row r="537" spans="1:47" x14ac:dyDescent="0.2">
      <c r="A537">
        <v>531</v>
      </c>
      <c r="B537">
        <v>0.97119862213420727</v>
      </c>
      <c r="C537">
        <v>1.011501628020266</v>
      </c>
      <c r="D537">
        <v>1.0291182216308326</v>
      </c>
      <c r="E537">
        <v>1.2363083253874694</v>
      </c>
      <c r="F537">
        <v>1.5974309602448513</v>
      </c>
      <c r="G537">
        <v>1.4850768622805346</v>
      </c>
      <c r="H537">
        <v>1.3248468437672998</v>
      </c>
      <c r="I537">
        <v>1.1605421728938481</v>
      </c>
      <c r="J537">
        <v>1.0620708927407652</v>
      </c>
      <c r="K537">
        <v>1.080429370918045</v>
      </c>
      <c r="L537">
        <v>1.0670305579339612</v>
      </c>
      <c r="M537">
        <v>1.0691863954257854</v>
      </c>
      <c r="N537">
        <v>1.0968052388564959</v>
      </c>
      <c r="O537">
        <v>1.1163988015473947</v>
      </c>
      <c r="P537">
        <v>1.1269857855758123</v>
      </c>
      <c r="Q537">
        <v>1.1099523762589765</v>
      </c>
      <c r="R537">
        <v>1.0968189563944122</v>
      </c>
      <c r="S537">
        <v>1.082410000454141</v>
      </c>
      <c r="T537">
        <v>1.0771961792255347</v>
      </c>
      <c r="U537">
        <v>1.0692141567243412</v>
      </c>
      <c r="V537">
        <v>1.0600417259959936</v>
      </c>
      <c r="W537">
        <v>1.0534447687806461</v>
      </c>
      <c r="X537">
        <v>1.0471822876071388</v>
      </c>
      <c r="Y537">
        <v>1.0408773450192506</v>
      </c>
      <c r="Z537">
        <v>1.0373509180449063</v>
      </c>
      <c r="AA537">
        <v>1.0335066362960164</v>
      </c>
      <c r="AB537">
        <v>1.0290808306735175</v>
      </c>
      <c r="AC537">
        <v>1.0289112503394522</v>
      </c>
      <c r="AD537">
        <v>1.0284290402999483</v>
      </c>
      <c r="AE537">
        <v>1.0236359901752152</v>
      </c>
      <c r="AF537">
        <v>1.0184923533788466</v>
      </c>
      <c r="AG537">
        <v>1.0125195357927921</v>
      </c>
      <c r="AH537">
        <v>1.0071105656480464</v>
      </c>
      <c r="AI537">
        <v>1.002253843556024</v>
      </c>
      <c r="AJ537">
        <v>0.99795234138642941</v>
      </c>
      <c r="AK537">
        <v>0.99391846111353477</v>
      </c>
      <c r="AL537">
        <v>0.99025678668393069</v>
      </c>
      <c r="AM537">
        <v>0.98673949704039821</v>
      </c>
      <c r="AN537">
        <v>0.98295476181241592</v>
      </c>
      <c r="AO537">
        <v>0.97885084647126397</v>
      </c>
      <c r="AP537">
        <v>0.97485058245933331</v>
      </c>
      <c r="AQ537">
        <v>0.97062411084524014</v>
      </c>
      <c r="AR537">
        <v>0.96654700611123201</v>
      </c>
      <c r="AS537">
        <v>0.96259860484762727</v>
      </c>
      <c r="AT537">
        <v>0.95875298104064055</v>
      </c>
      <c r="AU537">
        <v>0.95496901577061366</v>
      </c>
    </row>
    <row r="538" spans="1:47" x14ac:dyDescent="0.2">
      <c r="A538">
        <v>532</v>
      </c>
      <c r="B538">
        <v>0.97119862213420727</v>
      </c>
      <c r="C538">
        <v>1.011501628020266</v>
      </c>
      <c r="D538">
        <v>1.0291182216308326</v>
      </c>
      <c r="E538">
        <v>1.2363083253874694</v>
      </c>
      <c r="F538">
        <v>1.5974309602448513</v>
      </c>
      <c r="G538">
        <v>1.4850768622805346</v>
      </c>
      <c r="H538">
        <v>1.3248449906103683</v>
      </c>
      <c r="I538">
        <v>1.1605239612177025</v>
      </c>
      <c r="J538">
        <v>1.0620079157022189</v>
      </c>
      <c r="K538">
        <v>1.0803508054180893</v>
      </c>
      <c r="L538">
        <v>1.066919106072143</v>
      </c>
      <c r="M538">
        <v>1.0690182026868342</v>
      </c>
      <c r="N538">
        <v>1.096643740861724</v>
      </c>
      <c r="O538">
        <v>1.1161752224543671</v>
      </c>
      <c r="P538">
        <v>1.1266863377006737</v>
      </c>
      <c r="Q538">
        <v>1.1095600912763199</v>
      </c>
      <c r="R538">
        <v>1.0963251576133035</v>
      </c>
      <c r="S538">
        <v>1.081795268355588</v>
      </c>
      <c r="T538">
        <v>1.0764528088196403</v>
      </c>
      <c r="U538">
        <v>1.0682984722717914</v>
      </c>
      <c r="V538">
        <v>1.0589627756305098</v>
      </c>
      <c r="W538">
        <v>1.0521996075309554</v>
      </c>
      <c r="X538">
        <v>1.0457490001354699</v>
      </c>
      <c r="Y538">
        <v>1.0392873213803835</v>
      </c>
      <c r="Z538">
        <v>1.0355779578398585</v>
      </c>
      <c r="AA538">
        <v>1.0316332294055095</v>
      </c>
      <c r="AB538">
        <v>1.0271075870996047</v>
      </c>
      <c r="AC538">
        <v>1.0268446453214011</v>
      </c>
      <c r="AD538">
        <v>1.0262730851361004</v>
      </c>
      <c r="AE538">
        <v>1.021368514633457</v>
      </c>
      <c r="AF538">
        <v>1.0161366830899925</v>
      </c>
      <c r="AG538">
        <v>1.0100722617240565</v>
      </c>
      <c r="AH538">
        <v>1.0045733303176321</v>
      </c>
      <c r="AI538">
        <v>0.99963191423816844</v>
      </c>
      <c r="AJ538">
        <v>0.99524614672275069</v>
      </c>
      <c r="AK538">
        <v>0.99113373585408293</v>
      </c>
      <c r="AL538">
        <v>0.98738817240952348</v>
      </c>
      <c r="AM538">
        <v>0.98378653190580068</v>
      </c>
      <c r="AN538">
        <v>0.97991774468732828</v>
      </c>
      <c r="AO538">
        <v>0.97573174900231452</v>
      </c>
      <c r="AP538">
        <v>0.97165254260998013</v>
      </c>
      <c r="AQ538">
        <v>0.96738492277315347</v>
      </c>
      <c r="AR538">
        <v>0.96327224674679479</v>
      </c>
      <c r="AS538">
        <v>0.95929407115584175</v>
      </c>
      <c r="AT538">
        <v>0.95542416902950966</v>
      </c>
      <c r="AU538">
        <v>0.9516214375112626</v>
      </c>
    </row>
    <row r="539" spans="1:47" x14ac:dyDescent="0.2">
      <c r="A539">
        <v>533</v>
      </c>
      <c r="B539">
        <v>0.97119862213420727</v>
      </c>
      <c r="C539">
        <v>1.011501628020266</v>
      </c>
      <c r="D539">
        <v>1.0291182216308326</v>
      </c>
      <c r="E539">
        <v>1.2363083253874694</v>
      </c>
      <c r="F539">
        <v>1.5974309602448513</v>
      </c>
      <c r="G539">
        <v>1.4850768622805346</v>
      </c>
      <c r="H539">
        <v>1.3243938411411367</v>
      </c>
      <c r="I539">
        <v>1.1600696928430267</v>
      </c>
      <c r="J539">
        <v>1.0615785161130962</v>
      </c>
      <c r="K539">
        <v>1.0798248940436179</v>
      </c>
      <c r="L539">
        <v>1.0663719943934071</v>
      </c>
      <c r="M539">
        <v>1.0685905578498429</v>
      </c>
      <c r="N539">
        <v>1.0967735376627192</v>
      </c>
      <c r="O539">
        <v>1.1164905646202179</v>
      </c>
      <c r="P539">
        <v>1.1272143484502588</v>
      </c>
      <c r="Q539">
        <v>1.1103689413623297</v>
      </c>
      <c r="R539">
        <v>1.097448132753386</v>
      </c>
      <c r="S539">
        <v>1.0832434912823614</v>
      </c>
      <c r="T539">
        <v>1.0782900782237745</v>
      </c>
      <c r="U539">
        <v>1.0705700870111077</v>
      </c>
      <c r="V539">
        <v>1.0616774709946109</v>
      </c>
      <c r="W539">
        <v>1.0553509795459903</v>
      </c>
      <c r="X539">
        <v>1.0493237979947112</v>
      </c>
      <c r="Y539">
        <v>1.0432305295034929</v>
      </c>
      <c r="Z539">
        <v>1.0399008026043965</v>
      </c>
      <c r="AA539">
        <v>1.0362738796113624</v>
      </c>
      <c r="AB539">
        <v>1.0319887113536614</v>
      </c>
      <c r="AC539">
        <v>1.0319351921364019</v>
      </c>
      <c r="AD539">
        <v>1.0315694240010236</v>
      </c>
      <c r="AE539">
        <v>1.0268583974070018</v>
      </c>
      <c r="AF539">
        <v>1.0217924222547408</v>
      </c>
      <c r="AG539">
        <v>1.0159027536452132</v>
      </c>
      <c r="AH539">
        <v>1.0105671376850047</v>
      </c>
      <c r="AI539">
        <v>1.0057744253617904</v>
      </c>
      <c r="AJ539">
        <v>1.0015519513305233</v>
      </c>
      <c r="AK539">
        <v>0.9975911764900568</v>
      </c>
      <c r="AL539">
        <v>0.99398558156840533</v>
      </c>
      <c r="AM539">
        <v>0.99053950078445985</v>
      </c>
      <c r="AN539">
        <v>0.98681563189330535</v>
      </c>
      <c r="AO539">
        <v>0.98277923820855451</v>
      </c>
      <c r="AP539">
        <v>0.97882462342689303</v>
      </c>
      <c r="AQ539">
        <v>0.97459213100939535</v>
      </c>
      <c r="AR539">
        <v>0.97050506580599594</v>
      </c>
      <c r="AS539">
        <v>0.96654279418098998</v>
      </c>
      <c r="AT539">
        <v>0.96267906854427931</v>
      </c>
      <c r="AU539">
        <v>0.95887296312190329</v>
      </c>
    </row>
    <row r="540" spans="1:47" x14ac:dyDescent="0.2">
      <c r="A540">
        <v>534</v>
      </c>
      <c r="B540">
        <v>0.97119862213420727</v>
      </c>
      <c r="C540">
        <v>1.011501628020266</v>
      </c>
      <c r="D540">
        <v>1.0291182216308326</v>
      </c>
      <c r="E540">
        <v>1.2363083253874694</v>
      </c>
      <c r="F540">
        <v>1.5974309602448513</v>
      </c>
      <c r="G540">
        <v>1.4850768622805346</v>
      </c>
      <c r="H540">
        <v>1.3243859333184604</v>
      </c>
      <c r="I540">
        <v>1.160035626762467</v>
      </c>
      <c r="J540">
        <v>1.0614415130523391</v>
      </c>
      <c r="K540">
        <v>1.0796569320093494</v>
      </c>
      <c r="L540">
        <v>1.0661397580316097</v>
      </c>
      <c r="M540">
        <v>1.0682594731440642</v>
      </c>
      <c r="N540">
        <v>1.0964812170200022</v>
      </c>
      <c r="O540">
        <v>1.1160969762191268</v>
      </c>
      <c r="P540">
        <v>1.1266997520757176</v>
      </c>
      <c r="Q540">
        <v>1.1097091476166159</v>
      </c>
      <c r="R540">
        <v>1.0966322430053028</v>
      </c>
      <c r="S540">
        <v>1.0822456222828027</v>
      </c>
      <c r="T540">
        <v>1.0770982005623555</v>
      </c>
      <c r="U540">
        <v>1.0691243083448689</v>
      </c>
      <c r="V540">
        <v>1.059996237285618</v>
      </c>
      <c r="W540">
        <v>1.05343677707799</v>
      </c>
      <c r="X540">
        <v>1.0471543423909446</v>
      </c>
      <c r="Y540">
        <v>1.0408557972964014</v>
      </c>
      <c r="Z540">
        <v>1.037293936475391</v>
      </c>
      <c r="AA540">
        <v>1.0335505178570381</v>
      </c>
      <c r="AB540">
        <v>1.0291285840816924</v>
      </c>
      <c r="AC540">
        <v>1.0289482974562141</v>
      </c>
      <c r="AD540">
        <v>1.0284625474202469</v>
      </c>
      <c r="AE540">
        <v>1.0236043792642335</v>
      </c>
      <c r="AF540">
        <v>1.0184218803842162</v>
      </c>
      <c r="AG540">
        <v>1.0124123392980848</v>
      </c>
      <c r="AH540">
        <v>1.0069592579638373</v>
      </c>
      <c r="AI540">
        <v>1.0020558577277587</v>
      </c>
      <c r="AJ540">
        <v>0.99772371161309514</v>
      </c>
      <c r="AK540">
        <v>0.99366049893888686</v>
      </c>
      <c r="AL540">
        <v>0.98994564254220574</v>
      </c>
      <c r="AM540">
        <v>0.98639009026245761</v>
      </c>
      <c r="AN540">
        <v>0.98255697651105511</v>
      </c>
      <c r="AO540">
        <v>0.97841379474615575</v>
      </c>
      <c r="AP540">
        <v>0.97435584031966227</v>
      </c>
      <c r="AQ540">
        <v>0.97006932240186239</v>
      </c>
      <c r="AR540">
        <v>0.96593505169947014</v>
      </c>
      <c r="AS540">
        <v>0.9619326662192359</v>
      </c>
      <c r="AT540">
        <v>0.95803555652028105</v>
      </c>
      <c r="AU540">
        <v>0.95420282765024345</v>
      </c>
    </row>
    <row r="541" spans="1:47" x14ac:dyDescent="0.2">
      <c r="A541">
        <v>535</v>
      </c>
      <c r="B541">
        <v>0.74194481515579569</v>
      </c>
      <c r="C541">
        <v>0.76173153922472536</v>
      </c>
      <c r="D541">
        <v>0.77179365334271166</v>
      </c>
      <c r="E541">
        <v>0.94982974950553833</v>
      </c>
      <c r="F541">
        <v>1.3779619657572377</v>
      </c>
      <c r="G541">
        <v>1.235987826150589</v>
      </c>
      <c r="H541">
        <v>1.0697641936150382</v>
      </c>
      <c r="I541">
        <v>0.90706462900131701</v>
      </c>
      <c r="J541">
        <v>0.80422003062623937</v>
      </c>
      <c r="K541">
        <v>0.82392436622592746</v>
      </c>
      <c r="L541">
        <v>0.81281766842337122</v>
      </c>
      <c r="M541">
        <v>0.81684004333770355</v>
      </c>
      <c r="N541">
        <v>0.84374617826734077</v>
      </c>
      <c r="O541">
        <v>0.86442300517689474</v>
      </c>
      <c r="P541">
        <v>0.87590730661317295</v>
      </c>
      <c r="Q541">
        <v>0.86064277061183292</v>
      </c>
      <c r="R541">
        <v>0.85000096436445727</v>
      </c>
      <c r="S541">
        <v>0.83552634581753227</v>
      </c>
      <c r="T541">
        <v>0.83343003986521824</v>
      </c>
      <c r="U541">
        <v>0.82608478915576833</v>
      </c>
      <c r="V541">
        <v>0.81950228536560898</v>
      </c>
      <c r="W541">
        <v>0.81501840810714399</v>
      </c>
      <c r="X541">
        <v>0.80939989910446752</v>
      </c>
      <c r="Y541">
        <v>0.80550721844705231</v>
      </c>
      <c r="Z541">
        <v>0.80253403159391778</v>
      </c>
      <c r="AA541">
        <v>0.80345643553174917</v>
      </c>
      <c r="AB541">
        <v>0.80091877198664507</v>
      </c>
      <c r="AC541">
        <v>0.80252391651267085</v>
      </c>
      <c r="AD541">
        <v>0.80363721295624013</v>
      </c>
      <c r="AE541">
        <v>0.79937840452923126</v>
      </c>
      <c r="AF541">
        <v>0.79547512381122165</v>
      </c>
      <c r="AG541">
        <v>0.79059458570557029</v>
      </c>
      <c r="AH541">
        <v>0.78630390554591723</v>
      </c>
      <c r="AI541">
        <v>0.78272611722569208</v>
      </c>
      <c r="AJ541">
        <v>0.77972623651157935</v>
      </c>
      <c r="AK541">
        <v>0.77714105499238861</v>
      </c>
      <c r="AL541">
        <v>0.77469270799139478</v>
      </c>
      <c r="AM541">
        <v>0.77236203862625408</v>
      </c>
      <c r="AN541">
        <v>0.76971784490303519</v>
      </c>
      <c r="AO541">
        <v>0.76672482443470558</v>
      </c>
      <c r="AP541">
        <v>0.76387880716366696</v>
      </c>
      <c r="AQ541">
        <v>0.75919929892328486</v>
      </c>
      <c r="AR541">
        <v>0.75465745631286374</v>
      </c>
      <c r="AS541">
        <v>0.75023045333092797</v>
      </c>
      <c r="AT541">
        <v>0.74587631902588802</v>
      </c>
      <c r="AU541">
        <v>0.74155196597317929</v>
      </c>
    </row>
    <row r="542" spans="1:47" x14ac:dyDescent="0.2">
      <c r="A542">
        <v>536</v>
      </c>
      <c r="B542">
        <v>0.74194481515579569</v>
      </c>
      <c r="C542">
        <v>0.76173153922472536</v>
      </c>
      <c r="D542">
        <v>0.77179365334271166</v>
      </c>
      <c r="E542">
        <v>0.94982974950553833</v>
      </c>
      <c r="F542">
        <v>1.3779619657572377</v>
      </c>
      <c r="G542">
        <v>1.235987826150589</v>
      </c>
      <c r="H542">
        <v>1.0697544610355667</v>
      </c>
      <c r="I542">
        <v>0.9069857157752429</v>
      </c>
      <c r="J542">
        <v>0.80395499491376332</v>
      </c>
      <c r="K542">
        <v>0.82360357108294613</v>
      </c>
      <c r="L542">
        <v>0.81237680743439045</v>
      </c>
      <c r="M542">
        <v>0.81620009068036159</v>
      </c>
      <c r="N542">
        <v>0.84315480548016719</v>
      </c>
      <c r="O542">
        <v>0.86362609710712734</v>
      </c>
      <c r="P542">
        <v>0.87487016347738622</v>
      </c>
      <c r="Q542">
        <v>0.85932273109234991</v>
      </c>
      <c r="R542">
        <v>0.84838554967700519</v>
      </c>
      <c r="S542">
        <v>0.83356109166826509</v>
      </c>
      <c r="T542">
        <v>0.83112049044019087</v>
      </c>
      <c r="U542">
        <v>0.82331803660500769</v>
      </c>
      <c r="V542">
        <v>0.81634200138442214</v>
      </c>
      <c r="W542">
        <v>0.81148083227859635</v>
      </c>
      <c r="X542">
        <v>0.80544537315618725</v>
      </c>
      <c r="Y542">
        <v>0.80125321152644602</v>
      </c>
      <c r="Z542">
        <v>0.79792931445667614</v>
      </c>
      <c r="AA542">
        <v>0.79874649392756758</v>
      </c>
      <c r="AB542">
        <v>0.79602573503080931</v>
      </c>
      <c r="AC542">
        <v>0.79746688153677037</v>
      </c>
      <c r="AD542">
        <v>0.7984291493180613</v>
      </c>
      <c r="AE542">
        <v>0.79396660503811745</v>
      </c>
      <c r="AF542">
        <v>0.78992032196074113</v>
      </c>
      <c r="AG542">
        <v>0.78489238716172149</v>
      </c>
      <c r="AH542">
        <v>0.78046160588476188</v>
      </c>
      <c r="AI542">
        <v>0.7767592858373058</v>
      </c>
      <c r="AJ542">
        <v>0.77363941130839375</v>
      </c>
      <c r="AK542">
        <v>0.77094974456042464</v>
      </c>
      <c r="AL542">
        <v>0.76838673239686073</v>
      </c>
      <c r="AM542">
        <v>0.7659434200609686</v>
      </c>
      <c r="AN542">
        <v>0.76318919329647705</v>
      </c>
      <c r="AO542">
        <v>0.76009257058784985</v>
      </c>
      <c r="AP542">
        <v>0.757150771874468</v>
      </c>
      <c r="AQ542">
        <v>0.75240082696717236</v>
      </c>
      <c r="AR542">
        <v>0.74779784027995044</v>
      </c>
      <c r="AS542">
        <v>0.74331921692499814</v>
      </c>
      <c r="AT542">
        <v>0.73892214516208321</v>
      </c>
      <c r="AU542">
        <v>0.73456337475431077</v>
      </c>
    </row>
    <row r="543" spans="1:47" x14ac:dyDescent="0.2">
      <c r="A543">
        <v>537</v>
      </c>
      <c r="B543">
        <v>0.74194481515579569</v>
      </c>
      <c r="C543">
        <v>0.76173153922472536</v>
      </c>
      <c r="D543">
        <v>0.77179365334271166</v>
      </c>
      <c r="E543">
        <v>0.94982974950553833</v>
      </c>
      <c r="F543">
        <v>1.3779619657572377</v>
      </c>
      <c r="G543">
        <v>1.235987826150589</v>
      </c>
      <c r="H543">
        <v>1.0698272867897298</v>
      </c>
      <c r="I543">
        <v>0.90691125066342082</v>
      </c>
      <c r="J543">
        <v>0.80366559188560671</v>
      </c>
      <c r="K543">
        <v>0.82326291517638994</v>
      </c>
      <c r="L543">
        <v>0.81187415086911607</v>
      </c>
      <c r="M543">
        <v>0.81538451102094267</v>
      </c>
      <c r="N543">
        <v>0.84228295319290036</v>
      </c>
      <c r="O543">
        <v>0.86243083194876824</v>
      </c>
      <c r="P543">
        <v>0.87329616317947323</v>
      </c>
      <c r="Q543">
        <v>0.85729402746389582</v>
      </c>
      <c r="R543">
        <v>0.84586096652606968</v>
      </c>
      <c r="S543">
        <v>0.83051438926764753</v>
      </c>
      <c r="T543">
        <v>0.82746799313402641</v>
      </c>
      <c r="U543">
        <v>0.8189823759892394</v>
      </c>
      <c r="V543">
        <v>0.81134753956424899</v>
      </c>
      <c r="W543">
        <v>0.80586502794323567</v>
      </c>
      <c r="X543">
        <v>0.79924496918641585</v>
      </c>
      <c r="Y543">
        <v>0.79453898481164098</v>
      </c>
      <c r="Z543">
        <v>0.79072201913130735</v>
      </c>
      <c r="AA543">
        <v>0.79115852650055529</v>
      </c>
      <c r="AB543">
        <v>0.78814458993763292</v>
      </c>
      <c r="AC543">
        <v>0.7893320519312933</v>
      </c>
      <c r="AD543">
        <v>0.79006590813782251</v>
      </c>
      <c r="AE543">
        <v>0.78539344442383208</v>
      </c>
      <c r="AF543">
        <v>0.78116014280434398</v>
      </c>
      <c r="AG543">
        <v>0.7759640548119866</v>
      </c>
      <c r="AH543">
        <v>0.77137359088599211</v>
      </c>
      <c r="AI543">
        <v>0.76751853815921844</v>
      </c>
      <c r="AJ543">
        <v>0.76425428011501229</v>
      </c>
      <c r="AK543">
        <v>0.76142649096856452</v>
      </c>
      <c r="AL543">
        <v>0.75873352912562408</v>
      </c>
      <c r="AM543">
        <v>0.75616100281424259</v>
      </c>
      <c r="AN543">
        <v>0.75328971350130447</v>
      </c>
      <c r="AO543">
        <v>0.75008009820565857</v>
      </c>
      <c r="AP543">
        <v>0.74703208672026744</v>
      </c>
      <c r="AQ543">
        <v>0.74226121891588004</v>
      </c>
      <c r="AR543">
        <v>0.73764743696364954</v>
      </c>
      <c r="AS543">
        <v>0.7331681956195949</v>
      </c>
      <c r="AT543">
        <v>0.72878065539714665</v>
      </c>
      <c r="AU543">
        <v>0.72444115064110215</v>
      </c>
    </row>
    <row r="544" spans="1:47" x14ac:dyDescent="0.2">
      <c r="A544">
        <v>538</v>
      </c>
      <c r="B544">
        <v>0.74194481515579569</v>
      </c>
      <c r="C544">
        <v>0.76173153922472536</v>
      </c>
      <c r="D544">
        <v>0.77179365334271166</v>
      </c>
      <c r="E544">
        <v>0.94982974950553833</v>
      </c>
      <c r="F544">
        <v>1.3779619657572377</v>
      </c>
      <c r="G544">
        <v>1.235987826150589</v>
      </c>
      <c r="H544">
        <v>1.0697633078852486</v>
      </c>
      <c r="I544">
        <v>0.90679342065490676</v>
      </c>
      <c r="J544">
        <v>0.80340631762148373</v>
      </c>
      <c r="K544">
        <v>0.82294916862371426</v>
      </c>
      <c r="L544">
        <v>0.81146437536119542</v>
      </c>
      <c r="M544">
        <v>0.81482756813116375</v>
      </c>
      <c r="N544">
        <v>0.84183643856893009</v>
      </c>
      <c r="O544">
        <v>0.86184428253094814</v>
      </c>
      <c r="P544">
        <v>0.87254510646981831</v>
      </c>
      <c r="Q544">
        <v>0.85634947315844623</v>
      </c>
      <c r="R544">
        <v>0.84471445081899854</v>
      </c>
      <c r="S544">
        <v>0.82912139993597844</v>
      </c>
      <c r="T544">
        <v>0.82583173666986565</v>
      </c>
      <c r="U544">
        <v>0.81701453520214451</v>
      </c>
      <c r="V544">
        <v>0.80909242818365257</v>
      </c>
      <c r="W544">
        <v>0.80333035380862305</v>
      </c>
      <c r="X544">
        <v>0.79639481967821379</v>
      </c>
      <c r="Y544">
        <v>0.79145991337336585</v>
      </c>
      <c r="Z544">
        <v>0.78737469809291838</v>
      </c>
      <c r="AA544">
        <v>0.78772405138863644</v>
      </c>
      <c r="AB544">
        <v>0.78456756669606764</v>
      </c>
      <c r="AC544">
        <v>0.78562299431034599</v>
      </c>
      <c r="AD544">
        <v>0.78623867296312389</v>
      </c>
      <c r="AE544">
        <v>0.78140348546681249</v>
      </c>
      <c r="AF544">
        <v>0.77705803645175564</v>
      </c>
      <c r="AG544">
        <v>0.77174168525395914</v>
      </c>
      <c r="AH544">
        <v>0.76703669936000385</v>
      </c>
      <c r="AI544">
        <v>0.76308096200004272</v>
      </c>
      <c r="AJ544">
        <v>0.75971797998089396</v>
      </c>
      <c r="AK544">
        <v>0.75680422146331938</v>
      </c>
      <c r="AL544">
        <v>0.75401362189692955</v>
      </c>
      <c r="AM544">
        <v>0.7513513831883708</v>
      </c>
      <c r="AN544">
        <v>0.74838484045075482</v>
      </c>
      <c r="AO544">
        <v>0.74508821515570078</v>
      </c>
      <c r="AP544">
        <v>0.74196086109532355</v>
      </c>
      <c r="AQ544">
        <v>0.7371336943571426</v>
      </c>
      <c r="AR544">
        <v>0.73247129501412689</v>
      </c>
      <c r="AS544">
        <v>0.72795133224212505</v>
      </c>
      <c r="AT544">
        <v>0.7235303223990045</v>
      </c>
      <c r="AU544">
        <v>0.71916446521769384</v>
      </c>
    </row>
    <row r="545" spans="1:47" x14ac:dyDescent="0.2">
      <c r="A545">
        <v>539</v>
      </c>
      <c r="B545">
        <v>0.74194481515579569</v>
      </c>
      <c r="C545">
        <v>0.76173153922472536</v>
      </c>
      <c r="D545">
        <v>0.77179365334271166</v>
      </c>
      <c r="E545">
        <v>0.94982974950553833</v>
      </c>
      <c r="F545">
        <v>1.3779619657572377</v>
      </c>
      <c r="G545">
        <v>1.235987826150589</v>
      </c>
      <c r="H545">
        <v>1.0697333495608101</v>
      </c>
      <c r="I545">
        <v>0.90690684664198373</v>
      </c>
      <c r="J545">
        <v>0.80372437400884034</v>
      </c>
      <c r="K545">
        <v>0.82332804179502062</v>
      </c>
      <c r="L545">
        <v>0.8120035615877621</v>
      </c>
      <c r="M545">
        <v>0.81566892624247112</v>
      </c>
      <c r="N545">
        <v>0.84268175527354816</v>
      </c>
      <c r="O545">
        <v>0.86299436843474775</v>
      </c>
      <c r="P545">
        <v>0.87405333338364877</v>
      </c>
      <c r="Q545">
        <v>0.85828670899064585</v>
      </c>
      <c r="R545">
        <v>0.84711682368688712</v>
      </c>
      <c r="S545">
        <v>0.83202708853171325</v>
      </c>
      <c r="T545">
        <v>0.82930748137694243</v>
      </c>
      <c r="U545">
        <v>0.8211547168290203</v>
      </c>
      <c r="V545">
        <v>0.81386378735889153</v>
      </c>
      <c r="W545">
        <v>0.80870146767621021</v>
      </c>
      <c r="X545">
        <v>0.80235098129902638</v>
      </c>
      <c r="Y545">
        <v>0.79791405755968714</v>
      </c>
      <c r="Z545">
        <v>0.79432347099778866</v>
      </c>
      <c r="AA545">
        <v>0.79501538409314232</v>
      </c>
      <c r="AB545">
        <v>0.79214841100623778</v>
      </c>
      <c r="AC545">
        <v>0.79345940540119131</v>
      </c>
      <c r="AD545">
        <v>0.79430322898608452</v>
      </c>
      <c r="AE545">
        <v>0.78969829031006189</v>
      </c>
      <c r="AF545">
        <v>0.78554478140796147</v>
      </c>
      <c r="AG545">
        <v>0.78040986690144676</v>
      </c>
      <c r="AH545">
        <v>0.77587731700963658</v>
      </c>
      <c r="AI545">
        <v>0.77208247761395277</v>
      </c>
      <c r="AJ545">
        <v>0.76887336435917808</v>
      </c>
      <c r="AK545">
        <v>0.76610355164921373</v>
      </c>
      <c r="AL545">
        <v>0.763455899220707</v>
      </c>
      <c r="AM545">
        <v>0.76092984266862296</v>
      </c>
      <c r="AN545">
        <v>0.75809522175331778</v>
      </c>
      <c r="AO545">
        <v>0.75492223059625596</v>
      </c>
      <c r="AP545">
        <v>0.7519095804563084</v>
      </c>
      <c r="AQ545">
        <v>0.74711855996507903</v>
      </c>
      <c r="AR545">
        <v>0.74248104140129978</v>
      </c>
      <c r="AS545">
        <v>0.73797457128741162</v>
      </c>
      <c r="AT545">
        <v>0.73355591982096746</v>
      </c>
      <c r="AU545">
        <v>0.72918168866723776</v>
      </c>
    </row>
    <row r="546" spans="1:47" x14ac:dyDescent="0.2">
      <c r="A546">
        <v>540</v>
      </c>
      <c r="B546">
        <v>0.74194481515579569</v>
      </c>
      <c r="C546">
        <v>0.76173153922472536</v>
      </c>
      <c r="D546">
        <v>0.77179365334271166</v>
      </c>
      <c r="E546">
        <v>0.94982974950553833</v>
      </c>
      <c r="F546">
        <v>1.3779619657572377</v>
      </c>
      <c r="G546">
        <v>1.235987826150589</v>
      </c>
      <c r="H546">
        <v>1.0697144339024276</v>
      </c>
      <c r="I546">
        <v>0.90683833347189757</v>
      </c>
      <c r="J546">
        <v>0.80348424312079303</v>
      </c>
      <c r="K546">
        <v>0.82304060310381355</v>
      </c>
      <c r="L546">
        <v>0.81161521991735075</v>
      </c>
      <c r="M546">
        <v>0.81512297235941988</v>
      </c>
      <c r="N546">
        <v>0.84220452158700465</v>
      </c>
      <c r="O546">
        <v>0.86235846335786415</v>
      </c>
      <c r="P546">
        <v>0.87323195405258514</v>
      </c>
      <c r="Q546">
        <v>0.85724636034040191</v>
      </c>
      <c r="R546">
        <v>0.84584567431402502</v>
      </c>
      <c r="S546">
        <v>0.83048414252998104</v>
      </c>
      <c r="T546">
        <v>0.82748814140685456</v>
      </c>
      <c r="U546">
        <v>0.81897141231450044</v>
      </c>
      <c r="V546">
        <v>0.81136009968277023</v>
      </c>
      <c r="W546">
        <v>0.80588866606452914</v>
      </c>
      <c r="X546">
        <v>0.79920051602829467</v>
      </c>
      <c r="Y546">
        <v>0.79451274239518666</v>
      </c>
      <c r="Z546">
        <v>0.79063410507615806</v>
      </c>
      <c r="AA546">
        <v>0.79122246456439405</v>
      </c>
      <c r="AB546">
        <v>0.78820072113222417</v>
      </c>
      <c r="AC546">
        <v>0.78937282393381747</v>
      </c>
      <c r="AD546">
        <v>0.79008876421410901</v>
      </c>
      <c r="AE546">
        <v>0.78531749470572965</v>
      </c>
      <c r="AF546">
        <v>0.78104381581275351</v>
      </c>
      <c r="AG546">
        <v>0.77578599666229264</v>
      </c>
      <c r="AH546">
        <v>0.77113606135703827</v>
      </c>
      <c r="AI546">
        <v>0.76723544835542712</v>
      </c>
      <c r="AJ546">
        <v>0.76392391539529436</v>
      </c>
      <c r="AK546">
        <v>0.76106332605422733</v>
      </c>
      <c r="AL546">
        <v>0.75831713684146052</v>
      </c>
      <c r="AM546">
        <v>0.75569393032130139</v>
      </c>
      <c r="AN546">
        <v>0.75276414051235319</v>
      </c>
      <c r="AO546">
        <v>0.74950068691896998</v>
      </c>
      <c r="AP546">
        <v>0.74640369554345221</v>
      </c>
      <c r="AQ546">
        <v>0.74155527006201283</v>
      </c>
      <c r="AR546">
        <v>0.73686807895152817</v>
      </c>
      <c r="AS546">
        <v>0.7323198784698276</v>
      </c>
      <c r="AT546">
        <v>0.72786683189555312</v>
      </c>
      <c r="AU546">
        <v>0.72346540501389001</v>
      </c>
    </row>
    <row r="547" spans="1:47" x14ac:dyDescent="0.2">
      <c r="A547">
        <v>541</v>
      </c>
      <c r="B547">
        <v>1.1183327325750245</v>
      </c>
      <c r="C547">
        <v>1.1724349108448824</v>
      </c>
      <c r="D547">
        <v>1.197513344170724</v>
      </c>
      <c r="E547">
        <v>1.4219036784717205</v>
      </c>
      <c r="F547">
        <v>1.7414790414014003</v>
      </c>
      <c r="G547">
        <v>1.6466975854165653</v>
      </c>
      <c r="H547">
        <v>1.4942397288864016</v>
      </c>
      <c r="I547">
        <v>1.3316794646475076</v>
      </c>
      <c r="J547">
        <v>1.2396986050591701</v>
      </c>
      <c r="K547">
        <v>1.2577277501829831</v>
      </c>
      <c r="L547">
        <v>1.2446371429345344</v>
      </c>
      <c r="M547">
        <v>1.2472343812804283</v>
      </c>
      <c r="N547">
        <v>1.2692169204770376</v>
      </c>
      <c r="O547">
        <v>1.2889493846357474</v>
      </c>
      <c r="P547">
        <v>1.2993873224108321</v>
      </c>
      <c r="Q547">
        <v>1.2816357343444509</v>
      </c>
      <c r="R547">
        <v>1.2670149988605632</v>
      </c>
      <c r="S547">
        <v>1.252883686169161</v>
      </c>
      <c r="T547">
        <v>1.2460259344621423</v>
      </c>
      <c r="U547">
        <v>1.2383858446312879</v>
      </c>
      <c r="V547">
        <v>1.2282317315719089</v>
      </c>
      <c r="W547">
        <v>1.221062166260942</v>
      </c>
      <c r="X547">
        <v>1.2154067510161444</v>
      </c>
      <c r="Y547">
        <v>1.2083684136087192</v>
      </c>
      <c r="Z547">
        <v>1.2055746159225125</v>
      </c>
      <c r="AA547">
        <v>1.1992370890614932</v>
      </c>
      <c r="AB547">
        <v>1.1943016672979394</v>
      </c>
      <c r="AC547">
        <v>1.1936407029907921</v>
      </c>
      <c r="AD547">
        <v>1.1927817656107773</v>
      </c>
      <c r="AE547">
        <v>1.1883802966250736</v>
      </c>
      <c r="AF547">
        <v>1.1830302561061397</v>
      </c>
      <c r="AG547">
        <v>1.1769770640605806</v>
      </c>
      <c r="AH547">
        <v>1.1714493657232368</v>
      </c>
      <c r="AI547">
        <v>1.1663290484005127</v>
      </c>
      <c r="AJ547">
        <v>1.1617753650889198</v>
      </c>
      <c r="AK547">
        <v>1.1573589174454439</v>
      </c>
      <c r="AL547">
        <v>1.1534729996691948</v>
      </c>
      <c r="AM547">
        <v>1.1497777272071104</v>
      </c>
      <c r="AN547">
        <v>1.1458279281688311</v>
      </c>
      <c r="AO547">
        <v>1.1415778233828706</v>
      </c>
      <c r="AP547">
        <v>1.1373410315949217</v>
      </c>
      <c r="AQ547">
        <v>1.1335670266059101</v>
      </c>
      <c r="AR547">
        <v>1.1298916268602928</v>
      </c>
      <c r="AS547">
        <v>1.1262856797255991</v>
      </c>
      <c r="AT547">
        <v>1.1227274299666534</v>
      </c>
      <c r="AU547">
        <v>1.1191736399342067</v>
      </c>
    </row>
    <row r="548" spans="1:47" x14ac:dyDescent="0.2">
      <c r="A548">
        <v>542</v>
      </c>
      <c r="B548">
        <v>1.1183327325750245</v>
      </c>
      <c r="C548">
        <v>1.1724349108448824</v>
      </c>
      <c r="D548">
        <v>1.197513344170724</v>
      </c>
      <c r="E548">
        <v>1.4219036784717205</v>
      </c>
      <c r="F548">
        <v>1.7414790414014003</v>
      </c>
      <c r="G548">
        <v>1.6466975854165653</v>
      </c>
      <c r="H548">
        <v>1.4926401748772984</v>
      </c>
      <c r="I548">
        <v>1.3299114222423041</v>
      </c>
      <c r="J548">
        <v>1.2376873830427471</v>
      </c>
      <c r="K548">
        <v>1.255514071847458</v>
      </c>
      <c r="L548">
        <v>1.2422123810219643</v>
      </c>
      <c r="M548">
        <v>1.2446968535695713</v>
      </c>
      <c r="N548">
        <v>1.2680450125776679</v>
      </c>
      <c r="O548">
        <v>1.2877558339051722</v>
      </c>
      <c r="P548">
        <v>1.2981712890917612</v>
      </c>
      <c r="Q548">
        <v>1.2804152019952526</v>
      </c>
      <c r="R548">
        <v>1.2657912364799433</v>
      </c>
      <c r="S548">
        <v>1.251648703658067</v>
      </c>
      <c r="T548">
        <v>1.2447781035212904</v>
      </c>
      <c r="U548">
        <v>1.2370810241759085</v>
      </c>
      <c r="V548">
        <v>1.2268898195245943</v>
      </c>
      <c r="W548">
        <v>1.2196642287108843</v>
      </c>
      <c r="X548">
        <v>1.2139325993906025</v>
      </c>
      <c r="Y548">
        <v>1.2068427683728729</v>
      </c>
      <c r="Z548">
        <v>1.2039656923997311</v>
      </c>
      <c r="AA548">
        <v>1.19758447443597</v>
      </c>
      <c r="AB548">
        <v>1.1926152243974273</v>
      </c>
      <c r="AC548">
        <v>1.1919183958127966</v>
      </c>
      <c r="AD548">
        <v>1.1910154385358034</v>
      </c>
      <c r="AE548">
        <v>1.1865666126989167</v>
      </c>
      <c r="AF548">
        <v>1.1811714386318912</v>
      </c>
      <c r="AG548">
        <v>1.1750801519105742</v>
      </c>
      <c r="AH548">
        <v>1.1695185190502442</v>
      </c>
      <c r="AI548">
        <v>1.1643502176309071</v>
      </c>
      <c r="AJ548">
        <v>1.1597653428457591</v>
      </c>
      <c r="AK548">
        <v>1.1553036006446114</v>
      </c>
      <c r="AL548">
        <v>1.1513865419636522</v>
      </c>
      <c r="AM548">
        <v>1.1476565447730747</v>
      </c>
      <c r="AN548">
        <v>1.1436616543747982</v>
      </c>
      <c r="AO548">
        <v>1.1393775661106158</v>
      </c>
      <c r="AP548">
        <v>1.1350971989187648</v>
      </c>
      <c r="AQ548">
        <v>1.1313051727898822</v>
      </c>
      <c r="AR548">
        <v>1.1276138374262028</v>
      </c>
      <c r="AS548">
        <v>1.1239940503605481</v>
      </c>
      <c r="AT548">
        <v>1.1204238435170102</v>
      </c>
      <c r="AU548">
        <v>1.1168599854542087</v>
      </c>
    </row>
    <row r="549" spans="1:47" x14ac:dyDescent="0.2">
      <c r="A549">
        <v>543</v>
      </c>
      <c r="B549">
        <v>1.1183327325750245</v>
      </c>
      <c r="C549">
        <v>1.1724349108448824</v>
      </c>
      <c r="D549">
        <v>1.197513344170724</v>
      </c>
      <c r="E549">
        <v>1.4219036784717205</v>
      </c>
      <c r="F549">
        <v>1.7414790414014003</v>
      </c>
      <c r="G549">
        <v>1.6466975854165653</v>
      </c>
      <c r="H549">
        <v>1.4945843986406275</v>
      </c>
      <c r="I549">
        <v>1.3315220680139102</v>
      </c>
      <c r="J549">
        <v>1.2385038561949502</v>
      </c>
      <c r="K549">
        <v>1.2562416298579515</v>
      </c>
      <c r="L549">
        <v>1.2425711979228125</v>
      </c>
      <c r="M549">
        <v>1.2445020396668924</v>
      </c>
      <c r="N549">
        <v>1.2669545275171554</v>
      </c>
      <c r="O549">
        <v>1.286378981368562</v>
      </c>
      <c r="P549">
        <v>1.2965958400072171</v>
      </c>
      <c r="Q549">
        <v>1.2786668293377983</v>
      </c>
      <c r="R549">
        <v>1.2639369319676919</v>
      </c>
      <c r="S549">
        <v>1.2497134248719599</v>
      </c>
      <c r="T549">
        <v>1.2426651921434078</v>
      </c>
      <c r="U549">
        <v>1.2347149317374524</v>
      </c>
      <c r="V549">
        <v>1.2242424494887443</v>
      </c>
      <c r="W549">
        <v>1.2166984802864251</v>
      </c>
      <c r="X549">
        <v>1.210611886732073</v>
      </c>
      <c r="Y549">
        <v>1.2031378704564171</v>
      </c>
      <c r="Z549">
        <v>1.1998634730258892</v>
      </c>
      <c r="AA549">
        <v>1.1931129430486846</v>
      </c>
      <c r="AB549">
        <v>1.1878529980361912</v>
      </c>
      <c r="AC549">
        <v>1.1868823334776197</v>
      </c>
      <c r="AD549">
        <v>1.1857275479341876</v>
      </c>
      <c r="AE549">
        <v>1.1810213203731079</v>
      </c>
      <c r="AF549">
        <v>1.1753933015615381</v>
      </c>
      <c r="AG549">
        <v>1.1690655591926808</v>
      </c>
      <c r="AH549">
        <v>1.1632657203551369</v>
      </c>
      <c r="AI549">
        <v>1.1578778305416533</v>
      </c>
      <c r="AJ549">
        <v>1.1530569490483575</v>
      </c>
      <c r="AK549">
        <v>1.1483785455823312</v>
      </c>
      <c r="AL549">
        <v>1.1442264550626777</v>
      </c>
      <c r="AM549">
        <v>1.1402652392370241</v>
      </c>
      <c r="AN549">
        <v>1.1360502076185375</v>
      </c>
      <c r="AO549">
        <v>1.1315428134167445</v>
      </c>
      <c r="AP549">
        <v>1.127046568774497</v>
      </c>
      <c r="AQ549">
        <v>1.1231994484406866</v>
      </c>
      <c r="AR549">
        <v>1.1194627469455276</v>
      </c>
      <c r="AS549">
        <v>1.1158072321705066</v>
      </c>
      <c r="AT549">
        <v>1.1122107593874366</v>
      </c>
      <c r="AU549">
        <v>1.1086300182483433</v>
      </c>
    </row>
    <row r="550" spans="1:47" x14ac:dyDescent="0.2">
      <c r="A550">
        <v>544</v>
      </c>
      <c r="B550">
        <v>1.1183327325750245</v>
      </c>
      <c r="C550">
        <v>1.1724349108448824</v>
      </c>
      <c r="D550">
        <v>1.197513344170724</v>
      </c>
      <c r="E550">
        <v>1.4219036784717205</v>
      </c>
      <c r="F550">
        <v>1.7414790414014003</v>
      </c>
      <c r="G550">
        <v>1.6466975854165653</v>
      </c>
      <c r="H550">
        <v>1.4945471876194416</v>
      </c>
      <c r="I550">
        <v>1.3314478096008555</v>
      </c>
      <c r="J550">
        <v>1.2383589359728344</v>
      </c>
      <c r="K550">
        <v>1.2560589444298431</v>
      </c>
      <c r="L550">
        <v>1.2423304903463055</v>
      </c>
      <c r="M550">
        <v>1.2442055103264607</v>
      </c>
      <c r="N550">
        <v>1.2667547842971054</v>
      </c>
      <c r="O550">
        <v>1.2861501569201119</v>
      </c>
      <c r="P550">
        <v>1.2963434509587539</v>
      </c>
      <c r="Q550">
        <v>1.2783927434659041</v>
      </c>
      <c r="R550">
        <v>1.2636464124038254</v>
      </c>
      <c r="S550">
        <v>1.2494030626486747</v>
      </c>
      <c r="T550">
        <v>1.2423327670175028</v>
      </c>
      <c r="U550">
        <v>1.23434446872473</v>
      </c>
      <c r="V550">
        <v>1.2238345720762718</v>
      </c>
      <c r="W550">
        <v>1.2162479758781242</v>
      </c>
      <c r="X550">
        <v>1.210107685494511</v>
      </c>
      <c r="Y550">
        <v>1.2025831781908369</v>
      </c>
      <c r="Z550">
        <v>1.1992469743679774</v>
      </c>
      <c r="AA550">
        <v>1.1924527056822176</v>
      </c>
      <c r="AB550">
        <v>1.1871580262924637</v>
      </c>
      <c r="AC550">
        <v>1.1861533193934142</v>
      </c>
      <c r="AD550">
        <v>1.1849649738538464</v>
      </c>
      <c r="AE550">
        <v>1.1802186130106995</v>
      </c>
      <c r="AF550">
        <v>1.1745564278480496</v>
      </c>
      <c r="AG550">
        <v>1.1681934146579585</v>
      </c>
      <c r="AH550">
        <v>1.1623582460264699</v>
      </c>
      <c r="AI550">
        <v>1.1569359710649254</v>
      </c>
      <c r="AJ550">
        <v>1.1520804190566938</v>
      </c>
      <c r="AK550">
        <v>1.1473684891801432</v>
      </c>
      <c r="AL550">
        <v>1.1431808446036478</v>
      </c>
      <c r="AM550">
        <v>1.1391835093726457</v>
      </c>
      <c r="AN550">
        <v>1.1349318628734493</v>
      </c>
      <c r="AO550">
        <v>1.1303879116245639</v>
      </c>
      <c r="AP550">
        <v>1.1258552141785609</v>
      </c>
      <c r="AQ550">
        <v>1.1219947443647247</v>
      </c>
      <c r="AR550">
        <v>1.1182462789350003</v>
      </c>
      <c r="AS550">
        <v>1.114580595531228</v>
      </c>
      <c r="AT550">
        <v>1.1109754227568198</v>
      </c>
      <c r="AU550">
        <v>1.1073874546466351</v>
      </c>
    </row>
    <row r="551" spans="1:47" x14ac:dyDescent="0.2">
      <c r="A551">
        <v>545</v>
      </c>
      <c r="B551">
        <v>1.1183327325750245</v>
      </c>
      <c r="C551">
        <v>1.1724349108448824</v>
      </c>
      <c r="D551">
        <v>1.197513344170724</v>
      </c>
      <c r="E551">
        <v>1.4219036784717205</v>
      </c>
      <c r="F551">
        <v>1.7414790414014003</v>
      </c>
      <c r="G551">
        <v>1.6466975854165653</v>
      </c>
      <c r="H551">
        <v>1.4904172977046484</v>
      </c>
      <c r="I551">
        <v>1.3272452675968127</v>
      </c>
      <c r="J551">
        <v>1.2342373370269493</v>
      </c>
      <c r="K551">
        <v>1.2514748094172874</v>
      </c>
      <c r="L551">
        <v>1.2374418199699342</v>
      </c>
      <c r="M551">
        <v>1.2394894226629758</v>
      </c>
      <c r="N551">
        <v>1.2655393160071922</v>
      </c>
      <c r="O551">
        <v>1.2851003962932244</v>
      </c>
      <c r="P551">
        <v>1.2954515325780429</v>
      </c>
      <c r="Q551">
        <v>1.2776256670035182</v>
      </c>
      <c r="R551">
        <v>1.2629812308510051</v>
      </c>
      <c r="S551">
        <v>1.2487991374061287</v>
      </c>
      <c r="T551">
        <v>1.2418324008166794</v>
      </c>
      <c r="U551">
        <v>1.2339926939204056</v>
      </c>
      <c r="V551">
        <v>1.2236604888949274</v>
      </c>
      <c r="W551">
        <v>1.2162885986948655</v>
      </c>
      <c r="X551">
        <v>1.2103695461905313</v>
      </c>
      <c r="Y551">
        <v>1.2031040644635076</v>
      </c>
      <c r="Z551">
        <v>1.200024068512993</v>
      </c>
      <c r="AA551">
        <v>1.1935212416316587</v>
      </c>
      <c r="AB551">
        <v>1.1884076940244932</v>
      </c>
      <c r="AC551">
        <v>1.1875727412340564</v>
      </c>
      <c r="AD551">
        <v>1.186542898386554</v>
      </c>
      <c r="AE551">
        <v>1.1819349226667681</v>
      </c>
      <c r="AF551">
        <v>1.1764117543460579</v>
      </c>
      <c r="AG551">
        <v>1.1701788197858034</v>
      </c>
      <c r="AH551">
        <v>1.1644721071976321</v>
      </c>
      <c r="AI551">
        <v>1.1591789798175469</v>
      </c>
      <c r="AJ551">
        <v>1.1544521151802956</v>
      </c>
      <c r="AK551">
        <v>1.1498698199701594</v>
      </c>
      <c r="AL551">
        <v>1.1458091106188659</v>
      </c>
      <c r="AM551">
        <v>1.1419376298025896</v>
      </c>
      <c r="AN551">
        <v>1.1378106370350762</v>
      </c>
      <c r="AO551">
        <v>1.133384585017432</v>
      </c>
      <c r="AP551">
        <v>1.1289745329722387</v>
      </c>
      <c r="AQ551">
        <v>1.1251412180170997</v>
      </c>
      <c r="AR551">
        <v>1.1214134691835773</v>
      </c>
      <c r="AS551">
        <v>1.1177621657361854</v>
      </c>
      <c r="AT551">
        <v>1.1141650176643523</v>
      </c>
      <c r="AU551">
        <v>1.1105789161587822</v>
      </c>
    </row>
    <row r="552" spans="1:47" x14ac:dyDescent="0.2">
      <c r="A552">
        <v>546</v>
      </c>
      <c r="B552">
        <v>1.1183327325750245</v>
      </c>
      <c r="C552">
        <v>1.1724349108448824</v>
      </c>
      <c r="D552">
        <v>1.197513344170724</v>
      </c>
      <c r="E552">
        <v>1.4219036784717205</v>
      </c>
      <c r="F552">
        <v>1.7414790414014003</v>
      </c>
      <c r="G552">
        <v>1.6466975854165653</v>
      </c>
      <c r="H552">
        <v>1.490340934253068</v>
      </c>
      <c r="I552">
        <v>1.3270289536770352</v>
      </c>
      <c r="J552">
        <v>1.2336000423290736</v>
      </c>
      <c r="K552">
        <v>1.2506847020619647</v>
      </c>
      <c r="L552">
        <v>1.2364015445911649</v>
      </c>
      <c r="M552">
        <v>1.2382040968017067</v>
      </c>
      <c r="N552">
        <v>1.2646654693601269</v>
      </c>
      <c r="O552">
        <v>1.2841113103786825</v>
      </c>
      <c r="P552">
        <v>1.2943767022991959</v>
      </c>
      <c r="Q552">
        <v>1.2764807455070644</v>
      </c>
      <c r="R552">
        <v>1.2617927460168892</v>
      </c>
      <c r="S552">
        <v>1.2475562870120682</v>
      </c>
      <c r="T552">
        <v>1.2405185727081658</v>
      </c>
      <c r="U552">
        <v>1.2325441080720847</v>
      </c>
      <c r="V552">
        <v>1.2220814338296777</v>
      </c>
      <c r="W552">
        <v>1.2145615320007916</v>
      </c>
      <c r="X552">
        <v>1.2084559161088764</v>
      </c>
      <c r="Y552">
        <v>1.2010187983586786</v>
      </c>
      <c r="Z552">
        <v>1.1977301843785897</v>
      </c>
      <c r="AA552">
        <v>1.1910874147306356</v>
      </c>
      <c r="AB552">
        <v>1.1858497773786139</v>
      </c>
      <c r="AC552">
        <v>1.184893752107693</v>
      </c>
      <c r="AD552">
        <v>1.1837450532121734</v>
      </c>
      <c r="AE552">
        <v>1.1789958311653801</v>
      </c>
      <c r="AF552">
        <v>1.1733526988569352</v>
      </c>
      <c r="AG552">
        <v>1.1669965294540561</v>
      </c>
      <c r="AH552">
        <v>1.1611666186858296</v>
      </c>
      <c r="AI552">
        <v>1.1557537931083428</v>
      </c>
      <c r="AJ552">
        <v>1.1509064501860058</v>
      </c>
      <c r="AK552">
        <v>1.1462078542840266</v>
      </c>
      <c r="AL552">
        <v>1.1420241069850183</v>
      </c>
      <c r="AM552">
        <v>1.1380278762284877</v>
      </c>
      <c r="AN552">
        <v>1.1337746993190503</v>
      </c>
      <c r="AO552">
        <v>1.1292227429519301</v>
      </c>
      <c r="AP552">
        <v>1.1246875942466317</v>
      </c>
      <c r="AQ552">
        <v>1.1208072352540317</v>
      </c>
      <c r="AR552">
        <v>1.1170377811143166</v>
      </c>
      <c r="AS552">
        <v>1.113350189020619</v>
      </c>
      <c r="AT552">
        <v>1.1097217975588578</v>
      </c>
      <c r="AU552">
        <v>1.1061095834909034</v>
      </c>
    </row>
    <row r="553" spans="1:47" x14ac:dyDescent="0.2">
      <c r="A553">
        <v>547</v>
      </c>
      <c r="B553">
        <v>0.97996768767938147</v>
      </c>
      <c r="C553">
        <v>1.021755674995648</v>
      </c>
      <c r="D553">
        <v>1.0426356024709038</v>
      </c>
      <c r="E553">
        <v>1.2483861878828011</v>
      </c>
      <c r="F553">
        <v>1.6091759121289788</v>
      </c>
      <c r="G553">
        <v>1.4955576230586305</v>
      </c>
      <c r="H553">
        <v>1.3400333086152476</v>
      </c>
      <c r="I553">
        <v>1.1787176335286069</v>
      </c>
      <c r="J553">
        <v>1.0842407267685288</v>
      </c>
      <c r="K553">
        <v>1.1027372668262356</v>
      </c>
      <c r="L553">
        <v>1.0912062602589097</v>
      </c>
      <c r="M553">
        <v>1.0950048005836732</v>
      </c>
      <c r="N553">
        <v>1.1137904524869222</v>
      </c>
      <c r="O553">
        <v>1.1337739047226885</v>
      </c>
      <c r="P553">
        <v>1.1441322004469061</v>
      </c>
      <c r="Q553">
        <v>1.1266673173542725</v>
      </c>
      <c r="R553">
        <v>1.1126494638048998</v>
      </c>
      <c r="S553">
        <v>1.097411063452429</v>
      </c>
      <c r="T553">
        <v>1.0915212719569296</v>
      </c>
      <c r="U553">
        <v>1.0832248584108153</v>
      </c>
      <c r="V553">
        <v>1.0737545819445438</v>
      </c>
      <c r="W553">
        <v>1.0670692597015681</v>
      </c>
      <c r="X553">
        <v>1.0610556677795553</v>
      </c>
      <c r="Y553">
        <v>1.0549786475923968</v>
      </c>
      <c r="Z553">
        <v>1.051978695397314</v>
      </c>
      <c r="AA553">
        <v>1.048402950716373</v>
      </c>
      <c r="AB553">
        <v>1.0443585355673026</v>
      </c>
      <c r="AC553">
        <v>1.0445486200017355</v>
      </c>
      <c r="AD553">
        <v>1.0444673347899984</v>
      </c>
      <c r="AE553">
        <v>1.0401284469069259</v>
      </c>
      <c r="AF553">
        <v>1.0353744469503667</v>
      </c>
      <c r="AG553">
        <v>1.0298345288977542</v>
      </c>
      <c r="AH553">
        <v>1.0248300605199225</v>
      </c>
      <c r="AI553">
        <v>1.020377198732777</v>
      </c>
      <c r="AJ553">
        <v>1.0165089662655724</v>
      </c>
      <c r="AK553">
        <v>1.0128597701388551</v>
      </c>
      <c r="AL553">
        <v>1.0096247728086563</v>
      </c>
      <c r="AM553">
        <v>1.0065245026619749</v>
      </c>
      <c r="AN553">
        <v>1.0031803225712683</v>
      </c>
      <c r="AO553">
        <v>0.99950919401177507</v>
      </c>
      <c r="AP553">
        <v>0.99588024934282526</v>
      </c>
      <c r="AQ553">
        <v>0.9917834016278676</v>
      </c>
      <c r="AR553">
        <v>0.98778330364521805</v>
      </c>
      <c r="AS553">
        <v>0.98384978076662066</v>
      </c>
      <c r="AT553">
        <v>0.97995081553326324</v>
      </c>
      <c r="AU553">
        <v>0.97604192088716357</v>
      </c>
    </row>
    <row r="554" spans="1:47" x14ac:dyDescent="0.2">
      <c r="A554">
        <v>548</v>
      </c>
      <c r="B554">
        <v>0.97996768767938147</v>
      </c>
      <c r="C554">
        <v>1.021755674995648</v>
      </c>
      <c r="D554">
        <v>1.0426356024709038</v>
      </c>
      <c r="E554">
        <v>1.2483861878828011</v>
      </c>
      <c r="F554">
        <v>1.6091759121289788</v>
      </c>
      <c r="G554">
        <v>1.4955576230586305</v>
      </c>
      <c r="H554">
        <v>1.3370849606003485</v>
      </c>
      <c r="I554">
        <v>1.1752192398451657</v>
      </c>
      <c r="J554">
        <v>1.0798333630577983</v>
      </c>
      <c r="K554">
        <v>1.0976135808576872</v>
      </c>
      <c r="L554">
        <v>1.0852459069424378</v>
      </c>
      <c r="M554">
        <v>1.0885625154822285</v>
      </c>
      <c r="N554">
        <v>1.1106120700632207</v>
      </c>
      <c r="O554">
        <v>1.1304149804217551</v>
      </c>
      <c r="P554">
        <v>1.1406810418170901</v>
      </c>
      <c r="Q554">
        <v>1.1231447029746193</v>
      </c>
      <c r="R554">
        <v>1.1091216664987156</v>
      </c>
      <c r="S554">
        <v>1.093791546196315</v>
      </c>
      <c r="T554">
        <v>1.0878264041226275</v>
      </c>
      <c r="U554">
        <v>1.0793233916012339</v>
      </c>
      <c r="V554">
        <v>1.0697262336971916</v>
      </c>
      <c r="W554">
        <v>1.0628810371408117</v>
      </c>
      <c r="X554">
        <v>1.0566102174095451</v>
      </c>
      <c r="Y554">
        <v>1.050363473331499</v>
      </c>
      <c r="Z554">
        <v>1.0470932603160932</v>
      </c>
      <c r="AA554">
        <v>1.0434627812064379</v>
      </c>
      <c r="AB554">
        <v>1.0392784593003006</v>
      </c>
      <c r="AC554">
        <v>1.0393391690382789</v>
      </c>
      <c r="AD554">
        <v>1.0391234610070912</v>
      </c>
      <c r="AE554">
        <v>1.0346195127546749</v>
      </c>
      <c r="AF554">
        <v>1.0297270522675217</v>
      </c>
      <c r="AG554">
        <v>1.024027168787798</v>
      </c>
      <c r="AH554">
        <v>1.0188969395523053</v>
      </c>
      <c r="AI554">
        <v>1.01431132221641</v>
      </c>
      <c r="AJ554">
        <v>1.0103089009596737</v>
      </c>
      <c r="AK554">
        <v>1.0065558096494929</v>
      </c>
      <c r="AL554">
        <v>1.0031884070453825</v>
      </c>
      <c r="AM554">
        <v>0.99998451345293216</v>
      </c>
      <c r="AN554">
        <v>0.99650919577540176</v>
      </c>
      <c r="AO554">
        <v>0.99270368885743521</v>
      </c>
      <c r="AP554">
        <v>0.98897476153886088</v>
      </c>
      <c r="AQ554">
        <v>0.98481585001832106</v>
      </c>
      <c r="AR554">
        <v>0.98075978709242595</v>
      </c>
      <c r="AS554">
        <v>0.97677627774450504</v>
      </c>
      <c r="AT554">
        <v>0.97283242811987691</v>
      </c>
      <c r="AU554">
        <v>0.96888374106702235</v>
      </c>
    </row>
    <row r="555" spans="1:47" x14ac:dyDescent="0.2">
      <c r="A555">
        <v>549</v>
      </c>
      <c r="B555">
        <v>0.97996768767938147</v>
      </c>
      <c r="C555">
        <v>1.021755674995648</v>
      </c>
      <c r="D555">
        <v>1.0426356024709038</v>
      </c>
      <c r="E555">
        <v>1.2483861878828011</v>
      </c>
      <c r="F555">
        <v>1.6091759121289788</v>
      </c>
      <c r="G555">
        <v>1.4955576230586305</v>
      </c>
      <c r="H555">
        <v>1.3415475175709282</v>
      </c>
      <c r="I555">
        <v>1.1794885154247237</v>
      </c>
      <c r="J555">
        <v>1.0836556994975202</v>
      </c>
      <c r="K555">
        <v>1.1018364289290239</v>
      </c>
      <c r="L555">
        <v>1.0896104030359801</v>
      </c>
      <c r="M555">
        <v>1.0924647115381925</v>
      </c>
      <c r="N555">
        <v>1.1110800336719846</v>
      </c>
      <c r="O555">
        <v>1.1306116839015652</v>
      </c>
      <c r="P555">
        <v>1.1406485017069015</v>
      </c>
      <c r="Q555">
        <v>1.1229752126324182</v>
      </c>
      <c r="R555">
        <v>1.1088130833656076</v>
      </c>
      <c r="S555">
        <v>1.0934178594173949</v>
      </c>
      <c r="T555">
        <v>1.0872899980461312</v>
      </c>
      <c r="U555">
        <v>1.078590698695516</v>
      </c>
      <c r="V555">
        <v>1.0686975378359846</v>
      </c>
      <c r="W555">
        <v>1.0615470689588555</v>
      </c>
      <c r="X555">
        <v>1.0549544956870776</v>
      </c>
      <c r="Y555">
        <v>1.0483396142310457</v>
      </c>
      <c r="Z555">
        <v>1.0447422089202552</v>
      </c>
      <c r="AA555">
        <v>1.0407056641314427</v>
      </c>
      <c r="AB555">
        <v>1.0362535988733987</v>
      </c>
      <c r="AC555">
        <v>1.0361016536504934</v>
      </c>
      <c r="AD555">
        <v>1.0356673417287927</v>
      </c>
      <c r="AE555">
        <v>1.0309682392143633</v>
      </c>
      <c r="AF555">
        <v>1.0259050963870087</v>
      </c>
      <c r="AG555">
        <v>1.020040646467544</v>
      </c>
      <c r="AH555">
        <v>1.0147334315431769</v>
      </c>
      <c r="AI555">
        <v>1.0099795558793254</v>
      </c>
      <c r="AJ555">
        <v>1.0058244778666086</v>
      </c>
      <c r="AK555">
        <v>1.0019047138177053</v>
      </c>
      <c r="AL555">
        <v>0.99837328604530495</v>
      </c>
      <c r="AM555">
        <v>0.99502788917720986</v>
      </c>
      <c r="AN555">
        <v>0.99138469528024176</v>
      </c>
      <c r="AO555">
        <v>0.98743443622917559</v>
      </c>
      <c r="AP555">
        <v>0.98357170861603649</v>
      </c>
      <c r="AQ555">
        <v>0.97938969838411538</v>
      </c>
      <c r="AR555">
        <v>0.97531810703953814</v>
      </c>
      <c r="AS555">
        <v>0.9713265019393823</v>
      </c>
      <c r="AT555">
        <v>0.96738217125355686</v>
      </c>
      <c r="AU555">
        <v>0.96344039604101939</v>
      </c>
    </row>
    <row r="556" spans="1:47" x14ac:dyDescent="0.2">
      <c r="A556">
        <v>550</v>
      </c>
      <c r="B556">
        <v>0.97996768767938147</v>
      </c>
      <c r="C556">
        <v>1.021755674995648</v>
      </c>
      <c r="D556">
        <v>1.0426356024709038</v>
      </c>
      <c r="E556">
        <v>1.2483861878828011</v>
      </c>
      <c r="F556">
        <v>1.6091759121289788</v>
      </c>
      <c r="G556">
        <v>1.4955576230586305</v>
      </c>
      <c r="H556">
        <v>1.3415377114208598</v>
      </c>
      <c r="I556">
        <v>1.1793593312885471</v>
      </c>
      <c r="J556">
        <v>1.0832592853020533</v>
      </c>
      <c r="K556">
        <v>1.1013505082502719</v>
      </c>
      <c r="L556">
        <v>1.0889696038677406</v>
      </c>
      <c r="M556">
        <v>1.0916424797480415</v>
      </c>
      <c r="N556">
        <v>1.1104322086485867</v>
      </c>
      <c r="O556">
        <v>1.1298700250228353</v>
      </c>
      <c r="P556">
        <v>1.1398359911436575</v>
      </c>
      <c r="Q556">
        <v>1.1221043928189931</v>
      </c>
      <c r="R556">
        <v>1.1079067616699099</v>
      </c>
      <c r="S556">
        <v>1.0924628920916584</v>
      </c>
      <c r="T556">
        <v>1.0862815898596483</v>
      </c>
      <c r="U556">
        <v>1.0774727375174527</v>
      </c>
      <c r="V556">
        <v>1.0674773097119417</v>
      </c>
      <c r="W556">
        <v>1.0602088602799242</v>
      </c>
      <c r="X556">
        <v>1.0534614264096611</v>
      </c>
      <c r="Y556">
        <v>1.0467098408695761</v>
      </c>
      <c r="Z556">
        <v>1.0429396869613594</v>
      </c>
      <c r="AA556">
        <v>1.0388037095630458</v>
      </c>
      <c r="AB556">
        <v>1.0342556613092559</v>
      </c>
      <c r="AC556">
        <v>1.0340118947359094</v>
      </c>
      <c r="AD556">
        <v>1.0334886207854057</v>
      </c>
      <c r="AE556">
        <v>1.0286782440994884</v>
      </c>
      <c r="AF556">
        <v>1.0235265149692525</v>
      </c>
      <c r="AG556">
        <v>1.0175705385025957</v>
      </c>
      <c r="AH556">
        <v>1.0121731639826557</v>
      </c>
      <c r="AI556">
        <v>1.0073342347674057</v>
      </c>
      <c r="AJ556">
        <v>1.0030950318002168</v>
      </c>
      <c r="AK556">
        <v>0.9990963138104535</v>
      </c>
      <c r="AL556">
        <v>0.99548074118165286</v>
      </c>
      <c r="AM556">
        <v>0.99205125206817946</v>
      </c>
      <c r="AN556">
        <v>0.98832367400581178</v>
      </c>
      <c r="AO556">
        <v>0.98429095561290292</v>
      </c>
      <c r="AP556">
        <v>0.98034834266004245</v>
      </c>
      <c r="AQ556">
        <v>0.97612678869979952</v>
      </c>
      <c r="AR556">
        <v>0.97202019964065944</v>
      </c>
      <c r="AS556">
        <v>0.9679981100408791</v>
      </c>
      <c r="AT556">
        <v>0.96402734067756224</v>
      </c>
      <c r="AU556">
        <v>0.96006312721914311</v>
      </c>
    </row>
    <row r="557" spans="1:47" x14ac:dyDescent="0.2">
      <c r="A557">
        <v>551</v>
      </c>
      <c r="B557">
        <v>0.97996768767938147</v>
      </c>
      <c r="C557">
        <v>1.021755674995648</v>
      </c>
      <c r="D557">
        <v>1.0426356024709038</v>
      </c>
      <c r="E557">
        <v>1.2483861878828011</v>
      </c>
      <c r="F557">
        <v>1.6091759121289788</v>
      </c>
      <c r="G557">
        <v>1.4955576230586305</v>
      </c>
      <c r="H557">
        <v>1.3356922556898561</v>
      </c>
      <c r="I557">
        <v>1.1734336973701991</v>
      </c>
      <c r="J557">
        <v>1.0772200974316022</v>
      </c>
      <c r="K557">
        <v>1.0945377112950758</v>
      </c>
      <c r="L557">
        <v>1.0815703573498838</v>
      </c>
      <c r="M557">
        <v>1.0844420035822893</v>
      </c>
      <c r="N557">
        <v>1.1084040038421641</v>
      </c>
      <c r="O557">
        <v>1.128050166042883</v>
      </c>
      <c r="P557">
        <v>1.1382239093180242</v>
      </c>
      <c r="Q557">
        <v>1.120623658391346</v>
      </c>
      <c r="R557">
        <v>1.1065716716741412</v>
      </c>
      <c r="S557">
        <v>1.0911986353415519</v>
      </c>
      <c r="T557">
        <v>1.085150489769882</v>
      </c>
      <c r="U557">
        <v>1.076491889871072</v>
      </c>
      <c r="V557">
        <v>1.0667532993332389</v>
      </c>
      <c r="W557">
        <v>1.0597555958769787</v>
      </c>
      <c r="X557">
        <v>1.0532730432677773</v>
      </c>
      <c r="Y557">
        <v>1.0468603905789631</v>
      </c>
      <c r="Z557">
        <v>1.0433755502096718</v>
      </c>
      <c r="AA557">
        <v>1.0396361441176203</v>
      </c>
      <c r="AB557">
        <v>1.0353141807229069</v>
      </c>
      <c r="AC557">
        <v>1.0352550268017242</v>
      </c>
      <c r="AD557">
        <v>1.034914936348551</v>
      </c>
      <c r="AE557">
        <v>1.0302555362619576</v>
      </c>
      <c r="AF557">
        <v>1.0252402767875275</v>
      </c>
      <c r="AG557">
        <v>1.0194211208459658</v>
      </c>
      <c r="AH557">
        <v>1.0141672691861559</v>
      </c>
      <c r="AI557">
        <v>1.0094648355603353</v>
      </c>
      <c r="AJ557">
        <v>1.0053439618931099</v>
      </c>
      <c r="AK557">
        <v>1.00149256945351</v>
      </c>
      <c r="AL557">
        <v>0.99800791085434359</v>
      </c>
      <c r="AM557">
        <v>0.9946896989170525</v>
      </c>
      <c r="AN557">
        <v>0.99109765922357707</v>
      </c>
      <c r="AO557">
        <v>0.98719048457571912</v>
      </c>
      <c r="AP557">
        <v>0.98335369730230304</v>
      </c>
      <c r="AQ557">
        <v>0.97914941944431078</v>
      </c>
      <c r="AR557">
        <v>0.97505307975925581</v>
      </c>
      <c r="AS557">
        <v>0.97103434164888136</v>
      </c>
      <c r="AT557">
        <v>0.96705981953993103</v>
      </c>
      <c r="AU557">
        <v>0.96308504737393164</v>
      </c>
    </row>
    <row r="558" spans="1:47" x14ac:dyDescent="0.2">
      <c r="A558">
        <v>552</v>
      </c>
      <c r="B558">
        <v>0.97996768767938147</v>
      </c>
      <c r="C558">
        <v>1.021755674995648</v>
      </c>
      <c r="D558">
        <v>1.0426356024709038</v>
      </c>
      <c r="E558">
        <v>1.2483861878828011</v>
      </c>
      <c r="F558">
        <v>1.6091759121289788</v>
      </c>
      <c r="G558">
        <v>1.4955576230586305</v>
      </c>
      <c r="H558">
        <v>1.335631678582661</v>
      </c>
      <c r="I558">
        <v>1.1731765628123247</v>
      </c>
      <c r="J558">
        <v>1.0763151437493332</v>
      </c>
      <c r="K558">
        <v>1.0934399956760761</v>
      </c>
      <c r="L558">
        <v>1.0801462298035138</v>
      </c>
      <c r="M558">
        <v>1.0826867853610027</v>
      </c>
      <c r="N558">
        <v>1.1071632147030273</v>
      </c>
      <c r="O558">
        <v>1.1266575495210012</v>
      </c>
      <c r="P558">
        <v>1.1367266759593933</v>
      </c>
      <c r="Q558">
        <v>1.1190507220292849</v>
      </c>
      <c r="R558">
        <v>1.1049653458992714</v>
      </c>
      <c r="S558">
        <v>1.0895408215185329</v>
      </c>
      <c r="T558">
        <v>1.0834233983538235</v>
      </c>
      <c r="U558">
        <v>1.074606088767128</v>
      </c>
      <c r="V558">
        <v>1.0647237745597184</v>
      </c>
      <c r="W558">
        <v>1.0575615126080569</v>
      </c>
      <c r="X558">
        <v>1.0508634237343464</v>
      </c>
      <c r="Y558">
        <v>1.0442660270632422</v>
      </c>
      <c r="Z558">
        <v>1.0405486748289401</v>
      </c>
      <c r="AA558">
        <v>1.0366864439286112</v>
      </c>
      <c r="AB558">
        <v>1.0322268554827505</v>
      </c>
      <c r="AC558">
        <v>1.0320360785280307</v>
      </c>
      <c r="AD558">
        <v>1.0315691389831028</v>
      </c>
      <c r="AE558">
        <v>1.0267525861670705</v>
      </c>
      <c r="AF558">
        <v>1.0216120242459896</v>
      </c>
      <c r="AG558">
        <v>1.0156642210256586</v>
      </c>
      <c r="AH558">
        <v>1.0102838361465352</v>
      </c>
      <c r="AI558">
        <v>1.0054617829014065</v>
      </c>
      <c r="AJ558">
        <v>1.001222219169031</v>
      </c>
      <c r="AK558">
        <v>0.99725974195129785</v>
      </c>
      <c r="AL558">
        <v>0.99365666338270886</v>
      </c>
      <c r="AM558">
        <v>0.99021965686804525</v>
      </c>
      <c r="AN558">
        <v>0.98650885733815019</v>
      </c>
      <c r="AO558">
        <v>0.98248513074754218</v>
      </c>
      <c r="AP558">
        <v>0.97853478196732191</v>
      </c>
      <c r="AQ558">
        <v>0.9742749118874211</v>
      </c>
      <c r="AR558">
        <v>0.9701290826881116</v>
      </c>
      <c r="AS558">
        <v>0.96606698003503788</v>
      </c>
      <c r="AT558">
        <v>0.96205467219106322</v>
      </c>
      <c r="AU558">
        <v>0.95804773048603398</v>
      </c>
    </row>
    <row r="559" spans="1:47" x14ac:dyDescent="0.2">
      <c r="A559">
        <v>553</v>
      </c>
      <c r="B559">
        <v>0.75691585795530192</v>
      </c>
      <c r="C559">
        <v>0.77960251348706333</v>
      </c>
      <c r="D559">
        <v>0.79560976912010917</v>
      </c>
      <c r="E559">
        <v>0.97148458407722837</v>
      </c>
      <c r="F559">
        <v>1.3967283617665591</v>
      </c>
      <c r="G559">
        <v>1.2533007992216372</v>
      </c>
      <c r="H559">
        <v>1.0939791719140928</v>
      </c>
      <c r="I559">
        <v>0.93624325855612367</v>
      </c>
      <c r="J559">
        <v>0.83929178801587534</v>
      </c>
      <c r="K559">
        <v>0.85888272881173444</v>
      </c>
      <c r="L559">
        <v>0.85009425480629774</v>
      </c>
      <c r="M559">
        <v>0.85591547251740663</v>
      </c>
      <c r="N559">
        <v>0.86922209863078814</v>
      </c>
      <c r="O559">
        <v>0.88978330691716645</v>
      </c>
      <c r="P559">
        <v>0.90001711899572789</v>
      </c>
      <c r="Q559">
        <v>0.88312079652489905</v>
      </c>
      <c r="R559">
        <v>0.8700482077295022</v>
      </c>
      <c r="S559">
        <v>0.85325417053491781</v>
      </c>
      <c r="T559">
        <v>0.84892622555710695</v>
      </c>
      <c r="U559">
        <v>0.83973836383064526</v>
      </c>
      <c r="V559">
        <v>0.83143715711714472</v>
      </c>
      <c r="W559">
        <v>0.82558440545473266</v>
      </c>
      <c r="X559">
        <v>0.8191281035214184</v>
      </c>
      <c r="Y559">
        <v>0.81451916639750455</v>
      </c>
      <c r="Z559">
        <v>0.81125666023745002</v>
      </c>
      <c r="AA559">
        <v>0.81172644005949601</v>
      </c>
      <c r="AB559">
        <v>0.80907887286040348</v>
      </c>
      <c r="AC559">
        <v>0.81063072575019046</v>
      </c>
      <c r="AD559">
        <v>0.81174128226739262</v>
      </c>
      <c r="AE559">
        <v>0.80758692253300091</v>
      </c>
      <c r="AF559">
        <v>0.80374626919649161</v>
      </c>
      <c r="AG559">
        <v>0.7989585248606792</v>
      </c>
      <c r="AH559">
        <v>0.79474056448105712</v>
      </c>
      <c r="AI559">
        <v>0.79127903433024849</v>
      </c>
      <c r="AJ559">
        <v>0.78838869342741802</v>
      </c>
      <c r="AK559">
        <v>0.78591543662938868</v>
      </c>
      <c r="AL559">
        <v>0.78356052977316448</v>
      </c>
      <c r="AM559">
        <v>0.78137427293522055</v>
      </c>
      <c r="AN559">
        <v>0.77885817559519721</v>
      </c>
      <c r="AO559">
        <v>0.77598329908755526</v>
      </c>
      <c r="AP559">
        <v>0.77320807636029498</v>
      </c>
      <c r="AQ559">
        <v>0.76856122136055649</v>
      </c>
      <c r="AR559">
        <v>0.76401155104333929</v>
      </c>
      <c r="AS559">
        <v>0.75952740235867566</v>
      </c>
      <c r="AT559">
        <v>0.75506176871911668</v>
      </c>
      <c r="AU559">
        <v>0.75056880828135486</v>
      </c>
    </row>
    <row r="560" spans="1:47" x14ac:dyDescent="0.2">
      <c r="A560">
        <v>554</v>
      </c>
      <c r="B560">
        <v>0.75691585795530192</v>
      </c>
      <c r="C560">
        <v>0.77960251348706333</v>
      </c>
      <c r="D560">
        <v>0.79560976912010917</v>
      </c>
      <c r="E560">
        <v>0.97148458407722837</v>
      </c>
      <c r="F560">
        <v>1.3967283617665591</v>
      </c>
      <c r="G560">
        <v>1.2533007992216372</v>
      </c>
      <c r="H560">
        <v>1.0908412438288992</v>
      </c>
      <c r="I560">
        <v>0.93227667094606714</v>
      </c>
      <c r="J560">
        <v>0.83366299493276419</v>
      </c>
      <c r="K560">
        <v>0.85229094676184358</v>
      </c>
      <c r="L560">
        <v>0.84234261643241592</v>
      </c>
      <c r="M560">
        <v>0.84731246897320778</v>
      </c>
      <c r="N560">
        <v>0.86452664578289284</v>
      </c>
      <c r="O560">
        <v>0.8847389609456241</v>
      </c>
      <c r="P560">
        <v>0.89482398572584987</v>
      </c>
      <c r="Q560">
        <v>0.87779074995299378</v>
      </c>
      <c r="R560">
        <v>0.86472616189203677</v>
      </c>
      <c r="S560">
        <v>0.84781370345911766</v>
      </c>
      <c r="T560">
        <v>0.84336733862641189</v>
      </c>
      <c r="U560">
        <v>0.8338973806617298</v>
      </c>
      <c r="V560">
        <v>0.82538494409758567</v>
      </c>
      <c r="W560">
        <v>0.8193156443849775</v>
      </c>
      <c r="X560">
        <v>0.8124949613143746</v>
      </c>
      <c r="Y560">
        <v>0.80768567332850061</v>
      </c>
      <c r="Z560">
        <v>0.80405961894328692</v>
      </c>
      <c r="AA560">
        <v>0.80456679087519378</v>
      </c>
      <c r="AB560">
        <v>0.80173641048658562</v>
      </c>
      <c r="AC560">
        <v>0.80313034091953261</v>
      </c>
      <c r="AD560">
        <v>0.80409564799905109</v>
      </c>
      <c r="AE560">
        <v>0.79968883256149736</v>
      </c>
      <c r="AF560">
        <v>0.79568586061381796</v>
      </c>
      <c r="AG560">
        <v>0.79071878455599931</v>
      </c>
      <c r="AH560">
        <v>0.78637419511778017</v>
      </c>
      <c r="AI560">
        <v>0.78276610763230825</v>
      </c>
      <c r="AJ560">
        <v>0.77973140841653721</v>
      </c>
      <c r="AK560">
        <v>0.77714155956938369</v>
      </c>
      <c r="AL560">
        <v>0.77467832580068596</v>
      </c>
      <c r="AM560">
        <v>0.77235753111401795</v>
      </c>
      <c r="AN560">
        <v>0.76970555674456953</v>
      </c>
      <c r="AO560">
        <v>0.76671502665955815</v>
      </c>
      <c r="AP560">
        <v>0.76384276384522443</v>
      </c>
      <c r="AQ560">
        <v>0.75910671091457138</v>
      </c>
      <c r="AR560">
        <v>0.75447535230050777</v>
      </c>
      <c r="AS560">
        <v>0.74991679407640277</v>
      </c>
      <c r="AT560">
        <v>0.74538257013332265</v>
      </c>
      <c r="AU560">
        <v>0.74082675953332955</v>
      </c>
    </row>
    <row r="561" spans="1:47" x14ac:dyDescent="0.2">
      <c r="A561">
        <v>555</v>
      </c>
      <c r="B561">
        <v>0.75691585795530192</v>
      </c>
      <c r="C561">
        <v>0.77960251348706333</v>
      </c>
      <c r="D561">
        <v>0.79560976912010917</v>
      </c>
      <c r="E561">
        <v>0.97148458407722837</v>
      </c>
      <c r="F561">
        <v>1.3967283617665591</v>
      </c>
      <c r="G561">
        <v>1.2533007992216372</v>
      </c>
      <c r="H561">
        <v>1.0991721398645014</v>
      </c>
      <c r="I561">
        <v>0.94040502934653014</v>
      </c>
      <c r="J561">
        <v>0.84200715597383591</v>
      </c>
      <c r="K561">
        <v>0.86164443287742887</v>
      </c>
      <c r="L561">
        <v>0.85232181791223693</v>
      </c>
      <c r="M561">
        <v>0.85683146923155762</v>
      </c>
      <c r="N561">
        <v>0.86709251890195072</v>
      </c>
      <c r="O561">
        <v>0.88699044570341579</v>
      </c>
      <c r="P561">
        <v>0.89684913029315638</v>
      </c>
      <c r="Q561">
        <v>0.87958402580706641</v>
      </c>
      <c r="R561">
        <v>0.86630062304605437</v>
      </c>
      <c r="S561">
        <v>0.84940083713547632</v>
      </c>
      <c r="T561">
        <v>0.84472980892659788</v>
      </c>
      <c r="U561">
        <v>0.83503725387131555</v>
      </c>
      <c r="V561">
        <v>0.82619870680270602</v>
      </c>
      <c r="W561">
        <v>0.81972125505126325</v>
      </c>
      <c r="X561">
        <v>0.81256140040071578</v>
      </c>
      <c r="Y561">
        <v>0.80731743309938542</v>
      </c>
      <c r="Z561">
        <v>0.80330335258797447</v>
      </c>
      <c r="AA561">
        <v>0.80314368268750702</v>
      </c>
      <c r="AB561">
        <v>0.80005292833811059</v>
      </c>
      <c r="AC561">
        <v>0.80121694542373623</v>
      </c>
      <c r="AD561">
        <v>0.80193246201357105</v>
      </c>
      <c r="AE561">
        <v>0.79744459619781305</v>
      </c>
      <c r="AF561">
        <v>0.79324141302225804</v>
      </c>
      <c r="AG561">
        <v>0.78818202791322411</v>
      </c>
      <c r="AH561">
        <v>0.78369035719955937</v>
      </c>
      <c r="AI561">
        <v>0.77995151760543835</v>
      </c>
      <c r="AJ561">
        <v>0.7768247081755717</v>
      </c>
      <c r="AK561">
        <v>0.77405789778187317</v>
      </c>
      <c r="AL561">
        <v>0.77151379118649155</v>
      </c>
      <c r="AM561">
        <v>0.76903733630367366</v>
      </c>
      <c r="AN561">
        <v>0.76631661438144627</v>
      </c>
      <c r="AO561">
        <v>0.76318208658447051</v>
      </c>
      <c r="AP561">
        <v>0.76024386840523028</v>
      </c>
      <c r="AQ561">
        <v>0.75552962290852854</v>
      </c>
      <c r="AR561">
        <v>0.75092684742156834</v>
      </c>
      <c r="AS561">
        <v>0.74640344802976</v>
      </c>
      <c r="AT561">
        <v>0.7419119235868904</v>
      </c>
      <c r="AU561">
        <v>0.73740595248476204</v>
      </c>
    </row>
    <row r="562" spans="1:47" x14ac:dyDescent="0.2">
      <c r="A562">
        <v>556</v>
      </c>
      <c r="B562">
        <v>0.75691585795530192</v>
      </c>
      <c r="C562">
        <v>0.77960251348706333</v>
      </c>
      <c r="D562">
        <v>0.79560976912010917</v>
      </c>
      <c r="E562">
        <v>0.97148458407722837</v>
      </c>
      <c r="F562">
        <v>1.3967283617665591</v>
      </c>
      <c r="G562">
        <v>1.2533007992216372</v>
      </c>
      <c r="H562">
        <v>1.0971987072073905</v>
      </c>
      <c r="I562">
        <v>0.93792880613830587</v>
      </c>
      <c r="J562">
        <v>0.83850487861275613</v>
      </c>
      <c r="K562">
        <v>0.85766683088845608</v>
      </c>
      <c r="L562">
        <v>0.84768441543308914</v>
      </c>
      <c r="M562">
        <v>0.85181553305879609</v>
      </c>
      <c r="N562">
        <v>0.86417125521055027</v>
      </c>
      <c r="O562">
        <v>0.88390246543008522</v>
      </c>
      <c r="P562">
        <v>0.89360202440872627</v>
      </c>
      <c r="Q562">
        <v>0.87631418473216516</v>
      </c>
      <c r="R562">
        <v>0.86300436379958545</v>
      </c>
      <c r="S562">
        <v>0.84603901303603946</v>
      </c>
      <c r="T562">
        <v>0.84129268899535525</v>
      </c>
      <c r="U562">
        <v>0.8314076633925227</v>
      </c>
      <c r="V562">
        <v>0.82240631347948645</v>
      </c>
      <c r="W562">
        <v>0.81577889494817801</v>
      </c>
      <c r="X562">
        <v>0.80840495017297487</v>
      </c>
      <c r="Y562">
        <v>0.80294997850420458</v>
      </c>
      <c r="Z562">
        <v>0.79874477091150831</v>
      </c>
      <c r="AA562">
        <v>0.79854836569338727</v>
      </c>
      <c r="AB562">
        <v>0.79534105503491381</v>
      </c>
      <c r="AC562">
        <v>0.79632804860323769</v>
      </c>
      <c r="AD562">
        <v>0.79698665918951916</v>
      </c>
      <c r="AE562">
        <v>0.79232542205789935</v>
      </c>
      <c r="AF562">
        <v>0.78805175544797468</v>
      </c>
      <c r="AG562">
        <v>0.7828290288050137</v>
      </c>
      <c r="AH562">
        <v>0.77826542034380763</v>
      </c>
      <c r="AI562">
        <v>0.77442450052921386</v>
      </c>
      <c r="AJ562">
        <v>0.77115683058458906</v>
      </c>
      <c r="AK562">
        <v>0.76836638083924835</v>
      </c>
      <c r="AL562">
        <v>0.76572653909977606</v>
      </c>
      <c r="AM562">
        <v>0.76316108794384052</v>
      </c>
      <c r="AN562">
        <v>0.76034738286236958</v>
      </c>
      <c r="AO562">
        <v>0.75718721810728451</v>
      </c>
      <c r="AP562">
        <v>0.75415220986086118</v>
      </c>
      <c r="AQ562">
        <v>0.74937618550121921</v>
      </c>
      <c r="AR562">
        <v>0.74471760550786092</v>
      </c>
      <c r="AS562">
        <v>0.74014423697216192</v>
      </c>
      <c r="AT562">
        <v>0.73560762994681872</v>
      </c>
      <c r="AU562">
        <v>0.73106137227084367</v>
      </c>
    </row>
    <row r="563" spans="1:47" x14ac:dyDescent="0.2">
      <c r="A563">
        <v>557</v>
      </c>
      <c r="B563">
        <v>0.75691585795530192</v>
      </c>
      <c r="C563">
        <v>0.77960251348706333</v>
      </c>
      <c r="D563">
        <v>0.79560976912010917</v>
      </c>
      <c r="E563">
        <v>0.97148458407722837</v>
      </c>
      <c r="F563">
        <v>1.3967283617665591</v>
      </c>
      <c r="G563">
        <v>1.2533007992216372</v>
      </c>
      <c r="H563">
        <v>1.0890800770657887</v>
      </c>
      <c r="I563">
        <v>0.92995025306286372</v>
      </c>
      <c r="J563">
        <v>0.83014524689128433</v>
      </c>
      <c r="K563">
        <v>0.84816668736884848</v>
      </c>
      <c r="L563">
        <v>0.83747202586019687</v>
      </c>
      <c r="M563">
        <v>0.84187378270286894</v>
      </c>
      <c r="N563">
        <v>0.86141713495146166</v>
      </c>
      <c r="O563">
        <v>0.88140813794072559</v>
      </c>
      <c r="P563">
        <v>0.89137599776689036</v>
      </c>
      <c r="Q563">
        <v>0.87426440183197274</v>
      </c>
      <c r="R563">
        <v>0.86117174941526575</v>
      </c>
      <c r="S563">
        <v>0.84419399444822452</v>
      </c>
      <c r="T563">
        <v>0.83967063175877998</v>
      </c>
      <c r="U563">
        <v>0.82997352829329629</v>
      </c>
      <c r="V563">
        <v>0.82130435088046327</v>
      </c>
      <c r="W563">
        <v>0.81505201544568562</v>
      </c>
      <c r="X563">
        <v>0.80795913367238015</v>
      </c>
      <c r="Y563">
        <v>0.802966369958379</v>
      </c>
      <c r="Z563">
        <v>0.79908230336114427</v>
      </c>
      <c r="AA563">
        <v>0.79951853791363436</v>
      </c>
      <c r="AB563">
        <v>0.7965574635832644</v>
      </c>
      <c r="AC563">
        <v>0.79781712904486091</v>
      </c>
      <c r="AD563">
        <v>0.79866437171670479</v>
      </c>
      <c r="AE563">
        <v>0.79410133535268501</v>
      </c>
      <c r="AF563">
        <v>0.78997597472784342</v>
      </c>
      <c r="AG563">
        <v>0.78489738785650087</v>
      </c>
      <c r="AH563">
        <v>0.78043310707140667</v>
      </c>
      <c r="AI563">
        <v>0.7767123464062986</v>
      </c>
      <c r="AJ563">
        <v>0.77358798665579642</v>
      </c>
      <c r="AK563">
        <v>0.77090700641572274</v>
      </c>
      <c r="AL563">
        <v>0.7683586799435107</v>
      </c>
      <c r="AM563">
        <v>0.76593490656360685</v>
      </c>
      <c r="AN563">
        <v>0.76320137627194706</v>
      </c>
      <c r="AO563">
        <v>0.76011864617022318</v>
      </c>
      <c r="AP563">
        <v>0.75717457023758594</v>
      </c>
      <c r="AQ563">
        <v>0.75238632407356854</v>
      </c>
      <c r="AR563">
        <v>0.74770818005102091</v>
      </c>
      <c r="AS563">
        <v>0.74310810160840612</v>
      </c>
      <c r="AT563">
        <v>0.73853686115867678</v>
      </c>
      <c r="AU563">
        <v>0.73394847590428469</v>
      </c>
    </row>
    <row r="564" spans="1:47" x14ac:dyDescent="0.2">
      <c r="A564">
        <v>558</v>
      </c>
      <c r="B564">
        <v>0.75691585795530192</v>
      </c>
      <c r="C564">
        <v>0.77960251348706333</v>
      </c>
      <c r="D564">
        <v>0.79560976912010917</v>
      </c>
      <c r="E564">
        <v>0.97148458407722837</v>
      </c>
      <c r="F564">
        <v>1.3967283617665591</v>
      </c>
      <c r="G564">
        <v>1.2533007992216372</v>
      </c>
      <c r="H564">
        <v>1.0889411606560311</v>
      </c>
      <c r="I564">
        <v>0.92946873261716589</v>
      </c>
      <c r="J564">
        <v>0.82865801255429006</v>
      </c>
      <c r="K564">
        <v>0.84639420976634927</v>
      </c>
      <c r="L564">
        <v>0.83522522060684379</v>
      </c>
      <c r="M564">
        <v>0.8391433108135119</v>
      </c>
      <c r="N564">
        <v>0.85947293212029918</v>
      </c>
      <c r="O564">
        <v>0.87924690018454033</v>
      </c>
      <c r="P564">
        <v>0.8890747591516569</v>
      </c>
      <c r="Q564">
        <v>0.87187132296265912</v>
      </c>
      <c r="R564">
        <v>0.85875010923548012</v>
      </c>
      <c r="S564">
        <v>0.84170898970821162</v>
      </c>
      <c r="T564">
        <v>0.8371087975893311</v>
      </c>
      <c r="U564">
        <v>0.82720048927089529</v>
      </c>
      <c r="V564">
        <v>0.81835648977894115</v>
      </c>
      <c r="W564">
        <v>0.8119040715313165</v>
      </c>
      <c r="X564">
        <v>0.80454123486017326</v>
      </c>
      <c r="Y564">
        <v>0.79933604338001663</v>
      </c>
      <c r="Z564">
        <v>0.79517511578162603</v>
      </c>
      <c r="AA564">
        <v>0.79550744817046393</v>
      </c>
      <c r="AB564">
        <v>0.79239564863264667</v>
      </c>
      <c r="AC564">
        <v>0.79351472595418959</v>
      </c>
      <c r="AD564">
        <v>0.79423006918884176</v>
      </c>
      <c r="AE564">
        <v>0.78949358466312092</v>
      </c>
      <c r="AF564">
        <v>0.78524168025986962</v>
      </c>
      <c r="AG564">
        <v>0.78003398017815329</v>
      </c>
      <c r="AH564">
        <v>0.77544574126672716</v>
      </c>
      <c r="AI564">
        <v>0.77161261623707289</v>
      </c>
      <c r="AJ564">
        <v>0.7683791634820738</v>
      </c>
      <c r="AK564">
        <v>0.76560097732830779</v>
      </c>
      <c r="AL564">
        <v>0.76294724042354067</v>
      </c>
      <c r="AM564">
        <v>0.7604191592055668</v>
      </c>
      <c r="AN564">
        <v>0.75758291746788686</v>
      </c>
      <c r="AO564">
        <v>0.75440154942916182</v>
      </c>
      <c r="AP564">
        <v>0.75136387852730613</v>
      </c>
      <c r="AQ564">
        <v>0.74651528911603859</v>
      </c>
      <c r="AR564">
        <v>0.74178324147268182</v>
      </c>
      <c r="AS564">
        <v>0.73713563268887994</v>
      </c>
      <c r="AT564">
        <v>0.73252250245057537</v>
      </c>
      <c r="AU564">
        <v>0.72789783181774093</v>
      </c>
    </row>
    <row r="565" spans="1:47" x14ac:dyDescent="0.2">
      <c r="A565">
        <v>559</v>
      </c>
      <c r="B565">
        <v>1.1149356228738456</v>
      </c>
      <c r="C565">
        <v>1.1684474124144868</v>
      </c>
      <c r="D565">
        <v>1.1921732571934633</v>
      </c>
      <c r="E565">
        <v>1.4175914818345696</v>
      </c>
      <c r="F565">
        <v>1.7368010513024774</v>
      </c>
      <c r="G565">
        <v>1.6429045395761814</v>
      </c>
      <c r="H565">
        <v>1.4875485254850276</v>
      </c>
      <c r="I565">
        <v>1.3235964202158244</v>
      </c>
      <c r="J565">
        <v>1.2296763016824066</v>
      </c>
      <c r="K565">
        <v>1.247365918749191</v>
      </c>
      <c r="L565">
        <v>1.2331588061239276</v>
      </c>
      <c r="M565">
        <v>1.2349927783263221</v>
      </c>
      <c r="N565">
        <v>1.2618660345676884</v>
      </c>
      <c r="O565">
        <v>1.2815949560949906</v>
      </c>
      <c r="P565">
        <v>1.2923338017482513</v>
      </c>
      <c r="Q565">
        <v>1.2750113264121237</v>
      </c>
      <c r="R565">
        <v>1.2609942622021237</v>
      </c>
      <c r="S565">
        <v>1.2474477929028835</v>
      </c>
      <c r="T565">
        <v>1.2410568708960263</v>
      </c>
      <c r="U565">
        <v>1.233754969077798</v>
      </c>
      <c r="V565">
        <v>1.2238897429741391</v>
      </c>
      <c r="W565">
        <v>1.2169164629072511</v>
      </c>
      <c r="X565">
        <v>1.2113386007650311</v>
      </c>
      <c r="Y565">
        <v>1.2043272642344016</v>
      </c>
      <c r="Z565">
        <v>1.2014668221341807</v>
      </c>
      <c r="AA565">
        <v>1.1950803897409101</v>
      </c>
      <c r="AB565">
        <v>1.1900882539251887</v>
      </c>
      <c r="AC565">
        <v>1.1893552017503466</v>
      </c>
      <c r="AD565">
        <v>1.1884105314126623</v>
      </c>
      <c r="AE565">
        <v>1.1838978837690048</v>
      </c>
      <c r="AF565">
        <v>1.1784453268066915</v>
      </c>
      <c r="AG565">
        <v>1.1722794751361434</v>
      </c>
      <c r="AH565">
        <v>1.1666333543079224</v>
      </c>
      <c r="AI565">
        <v>1.1613920553932191</v>
      </c>
      <c r="AJ565">
        <v>1.1567117655410462</v>
      </c>
      <c r="AK565">
        <v>1.1521674137440319</v>
      </c>
      <c r="AL565">
        <v>1.1481454926909762</v>
      </c>
      <c r="AM565">
        <v>1.1443108255652135</v>
      </c>
      <c r="AN565">
        <v>1.140220088510709</v>
      </c>
      <c r="AO565">
        <v>1.1358311138405885</v>
      </c>
      <c r="AP565">
        <v>1.131463040370587</v>
      </c>
      <c r="AQ565">
        <v>1.1276848634021754</v>
      </c>
      <c r="AR565">
        <v>1.1240263607098799</v>
      </c>
      <c r="AS565">
        <v>1.120462574915998</v>
      </c>
      <c r="AT565">
        <v>1.1169742897694814</v>
      </c>
      <c r="AU565">
        <v>1.113518910322572</v>
      </c>
    </row>
    <row r="566" spans="1:47" x14ac:dyDescent="0.2">
      <c r="A566">
        <v>560</v>
      </c>
      <c r="B566">
        <v>1.1149356228738456</v>
      </c>
      <c r="C566">
        <v>1.1684474124144868</v>
      </c>
      <c r="D566">
        <v>1.1921732571934633</v>
      </c>
      <c r="E566">
        <v>1.4175914818345696</v>
      </c>
      <c r="F566">
        <v>1.7368010513024774</v>
      </c>
      <c r="G566">
        <v>1.6429045395761814</v>
      </c>
      <c r="H566">
        <v>1.4867495328509199</v>
      </c>
      <c r="I566">
        <v>1.3227056114938072</v>
      </c>
      <c r="J566">
        <v>1.228650485357293</v>
      </c>
      <c r="K566">
        <v>1.2462254719413461</v>
      </c>
      <c r="L566">
        <v>1.2318897357327994</v>
      </c>
      <c r="M566">
        <v>1.2336480159823866</v>
      </c>
      <c r="N566">
        <v>1.2612517153864495</v>
      </c>
      <c r="O566">
        <v>1.2809552363712484</v>
      </c>
      <c r="P566">
        <v>1.291664575180846</v>
      </c>
      <c r="Q566">
        <v>1.2743174814951348</v>
      </c>
      <c r="R566">
        <v>1.260275182650701</v>
      </c>
      <c r="S566">
        <v>1.2466964466511425</v>
      </c>
      <c r="T566">
        <v>1.2402713802969263</v>
      </c>
      <c r="U566">
        <v>1.232906298407439</v>
      </c>
      <c r="V566">
        <v>1.2229892918685503</v>
      </c>
      <c r="W566">
        <v>1.2159540244808484</v>
      </c>
      <c r="X566">
        <v>1.2102996720999715</v>
      </c>
      <c r="Y566">
        <v>1.2032288171246912</v>
      </c>
      <c r="Z566">
        <v>1.2002873606646705</v>
      </c>
      <c r="AA566">
        <v>1.1938536266636333</v>
      </c>
      <c r="AB566">
        <v>1.188821978212689</v>
      </c>
      <c r="AC566">
        <v>1.1880500837367556</v>
      </c>
      <c r="AD566">
        <v>1.1870624216554591</v>
      </c>
      <c r="AE566">
        <v>1.1825016630809304</v>
      </c>
      <c r="AF566">
        <v>1.1770054444022742</v>
      </c>
      <c r="AG566">
        <v>1.1707995052395788</v>
      </c>
      <c r="AH566">
        <v>1.1651149978161457</v>
      </c>
      <c r="AI566">
        <v>1.1598292573793532</v>
      </c>
      <c r="AJ566">
        <v>1.1551128120067304</v>
      </c>
      <c r="AK566">
        <v>1.1505262830084513</v>
      </c>
      <c r="AL566">
        <v>1.1464681140844786</v>
      </c>
      <c r="AM566">
        <v>1.1425959009059983</v>
      </c>
      <c r="AN566">
        <v>1.1384611489531919</v>
      </c>
      <c r="AO566">
        <v>1.1340353604757345</v>
      </c>
      <c r="AP566">
        <v>1.1296248365685237</v>
      </c>
      <c r="AQ566">
        <v>1.1258281484775348</v>
      </c>
      <c r="AR566">
        <v>1.1221534563902396</v>
      </c>
      <c r="AS566">
        <v>1.1185758625691045</v>
      </c>
      <c r="AT566">
        <v>1.115075988968812</v>
      </c>
      <c r="AU566">
        <v>1.1116112458276295</v>
      </c>
    </row>
    <row r="567" spans="1:47" x14ac:dyDescent="0.2">
      <c r="A567">
        <v>561</v>
      </c>
      <c r="B567">
        <v>1.1149356228738456</v>
      </c>
      <c r="C567">
        <v>1.1684474124144868</v>
      </c>
      <c r="D567">
        <v>1.1921732571934633</v>
      </c>
      <c r="E567">
        <v>1.4175914818345696</v>
      </c>
      <c r="F567">
        <v>1.7368010513024774</v>
      </c>
      <c r="G567">
        <v>1.6429045395761814</v>
      </c>
      <c r="H567">
        <v>1.4884232352654974</v>
      </c>
      <c r="I567">
        <v>1.3243798051678752</v>
      </c>
      <c r="J567">
        <v>1.230159181840301</v>
      </c>
      <c r="K567">
        <v>1.2478540949978703</v>
      </c>
      <c r="L567">
        <v>1.2335170066187464</v>
      </c>
      <c r="M567">
        <v>1.2350247654592827</v>
      </c>
      <c r="N567">
        <v>1.2612600373637655</v>
      </c>
      <c r="O567">
        <v>1.2807079891843212</v>
      </c>
      <c r="P567">
        <v>1.2911539104748568</v>
      </c>
      <c r="Q567">
        <v>1.2735242372670077</v>
      </c>
      <c r="R567">
        <v>1.2592132530346198</v>
      </c>
      <c r="S567">
        <v>1.2453870204110316</v>
      </c>
      <c r="T567">
        <v>1.2386512864790151</v>
      </c>
      <c r="U567">
        <v>1.2309184367878447</v>
      </c>
      <c r="V567">
        <v>1.2206297328446989</v>
      </c>
      <c r="W567">
        <v>1.2132041332066243</v>
      </c>
      <c r="X567">
        <v>1.2071492779804534</v>
      </c>
      <c r="Y567">
        <v>1.1996772246706897</v>
      </c>
      <c r="Z567">
        <v>1.1963338459901978</v>
      </c>
      <c r="AA567">
        <v>1.189535420999019</v>
      </c>
      <c r="AB567">
        <v>1.1842193166343442</v>
      </c>
      <c r="AC567">
        <v>1.1831813417981256</v>
      </c>
      <c r="AD567">
        <v>1.1819478956649838</v>
      </c>
      <c r="AE567">
        <v>1.1771407460497718</v>
      </c>
      <c r="AF567">
        <v>1.1714191685289823</v>
      </c>
      <c r="AG567">
        <v>1.1649877111409694</v>
      </c>
      <c r="AH567">
        <v>1.1590784811347212</v>
      </c>
      <c r="AI567">
        <v>1.1535782653379145</v>
      </c>
      <c r="AJ567">
        <v>1.1486393164921012</v>
      </c>
      <c r="AK567">
        <v>1.1438409601714881</v>
      </c>
      <c r="AL567">
        <v>1.1395610902041193</v>
      </c>
      <c r="AM567">
        <v>1.1354686321193559</v>
      </c>
      <c r="AN567">
        <v>1.1311207767935858</v>
      </c>
      <c r="AO567">
        <v>1.1264845929686578</v>
      </c>
      <c r="AP567">
        <v>1.1218652520034038</v>
      </c>
      <c r="AQ567">
        <v>1.1180139923114487</v>
      </c>
      <c r="AR567">
        <v>1.1142951289355139</v>
      </c>
      <c r="AS567">
        <v>1.1106838313580298</v>
      </c>
      <c r="AT567">
        <v>1.1071606177238489</v>
      </c>
      <c r="AU567">
        <v>1.1036827488483834</v>
      </c>
    </row>
    <row r="568" spans="1:47" x14ac:dyDescent="0.2">
      <c r="A568">
        <v>562</v>
      </c>
      <c r="B568">
        <v>1.1149356228738456</v>
      </c>
      <c r="C568">
        <v>1.1684474124144868</v>
      </c>
      <c r="D568">
        <v>1.1921732571934633</v>
      </c>
      <c r="E568">
        <v>1.4175914818345696</v>
      </c>
      <c r="F568">
        <v>1.7368010513024774</v>
      </c>
      <c r="G568">
        <v>1.6429045395761814</v>
      </c>
      <c r="H568">
        <v>1.4884047250023116</v>
      </c>
      <c r="I568">
        <v>1.3243465564623085</v>
      </c>
      <c r="J568">
        <v>1.2300962713568591</v>
      </c>
      <c r="K568">
        <v>1.2477741154078166</v>
      </c>
      <c r="L568">
        <v>1.2334094541591558</v>
      </c>
      <c r="M568">
        <v>1.2348863471904419</v>
      </c>
      <c r="N568">
        <v>1.2611614352870757</v>
      </c>
      <c r="O568">
        <v>1.2805862043376419</v>
      </c>
      <c r="P568">
        <v>1.2910081502893229</v>
      </c>
      <c r="Q568">
        <v>1.2733524750663419</v>
      </c>
      <c r="R568">
        <v>1.2590166203153383</v>
      </c>
      <c r="S568">
        <v>1.245162300108748</v>
      </c>
      <c r="T568">
        <v>1.2383966307975873</v>
      </c>
      <c r="U568">
        <v>1.230621081422371</v>
      </c>
      <c r="V568">
        <v>1.2202907175103659</v>
      </c>
      <c r="W568">
        <v>1.2128202559431955</v>
      </c>
      <c r="X568">
        <v>1.2067120055975682</v>
      </c>
      <c r="Y568">
        <v>1.199191035737547</v>
      </c>
      <c r="Z568">
        <v>1.1957893362995611</v>
      </c>
      <c r="AA568">
        <v>1.1889505996963483</v>
      </c>
      <c r="AB568">
        <v>1.1836015323289115</v>
      </c>
      <c r="AC568">
        <v>1.1825316390327609</v>
      </c>
      <c r="AD568">
        <v>1.1812669516505487</v>
      </c>
      <c r="AE568">
        <v>1.1764223751235159</v>
      </c>
      <c r="AF568">
        <v>1.1706691427483189</v>
      </c>
      <c r="AG568">
        <v>1.1642048815852508</v>
      </c>
      <c r="AH568">
        <v>1.1582628502154562</v>
      </c>
      <c r="AI568">
        <v>1.1527307978614987</v>
      </c>
      <c r="AJ568">
        <v>1.1477597913715061</v>
      </c>
      <c r="AK568">
        <v>1.1429305471252755</v>
      </c>
      <c r="AL568">
        <v>1.1386179085089463</v>
      </c>
      <c r="AM568">
        <v>1.1344922323482258</v>
      </c>
      <c r="AN568">
        <v>1.1301108010432459</v>
      </c>
      <c r="AO568">
        <v>1.1254412682719641</v>
      </c>
      <c r="AP568">
        <v>1.120788874005892</v>
      </c>
      <c r="AQ568">
        <v>1.1169241477121745</v>
      </c>
      <c r="AR568">
        <v>1.1131935519119804</v>
      </c>
      <c r="AS568">
        <v>1.1095722989700698</v>
      </c>
      <c r="AT568">
        <v>1.1060408044422843</v>
      </c>
      <c r="AU568">
        <v>1.1025563321528997</v>
      </c>
    </row>
    <row r="569" spans="1:47" x14ac:dyDescent="0.2">
      <c r="A569">
        <v>563</v>
      </c>
      <c r="B569">
        <v>1.1149356228738456</v>
      </c>
      <c r="C569">
        <v>1.1684474124144868</v>
      </c>
      <c r="D569">
        <v>1.1921732571934633</v>
      </c>
      <c r="E569">
        <v>1.4175914818345696</v>
      </c>
      <c r="F569">
        <v>1.7368010513024774</v>
      </c>
      <c r="G569">
        <v>1.6429045395761814</v>
      </c>
      <c r="H569">
        <v>1.4862796125178186</v>
      </c>
      <c r="I569">
        <v>1.322103751207879</v>
      </c>
      <c r="J569">
        <v>1.2277859208574324</v>
      </c>
      <c r="K569">
        <v>1.2451839110372798</v>
      </c>
      <c r="L569">
        <v>1.2305999516062751</v>
      </c>
      <c r="M569">
        <v>1.2321607701039001</v>
      </c>
      <c r="N569">
        <v>1.2604468885328439</v>
      </c>
      <c r="O569">
        <v>1.2800386739986958</v>
      </c>
      <c r="P569">
        <v>1.2906544501676178</v>
      </c>
      <c r="Q569">
        <v>1.2732014935091756</v>
      </c>
      <c r="R569">
        <v>1.2590697878647701</v>
      </c>
      <c r="S569">
        <v>1.2453934391810393</v>
      </c>
      <c r="T569">
        <v>1.2388448764779261</v>
      </c>
      <c r="U569">
        <v>1.2313220551076192</v>
      </c>
      <c r="V569">
        <v>1.2212484561910819</v>
      </c>
      <c r="W569">
        <v>1.214056211430206</v>
      </c>
      <c r="X569">
        <v>1.2082239830104613</v>
      </c>
      <c r="Y569">
        <v>1.2009879298505099</v>
      </c>
      <c r="Z569">
        <v>1.1978660857760224</v>
      </c>
      <c r="AA569">
        <v>1.1913086293582538</v>
      </c>
      <c r="AB569">
        <v>1.1861542477059348</v>
      </c>
      <c r="AC569">
        <v>1.1852655703846946</v>
      </c>
      <c r="AD569">
        <v>1.1841700851378294</v>
      </c>
      <c r="AE569">
        <v>1.1794818579448747</v>
      </c>
      <c r="AF569">
        <v>1.1738797432894938</v>
      </c>
      <c r="AG569">
        <v>1.1675601464361736</v>
      </c>
      <c r="AH569">
        <v>1.1617610083826868</v>
      </c>
      <c r="AI569">
        <v>1.1563713474608008</v>
      </c>
      <c r="AJ569">
        <v>1.1515422813556602</v>
      </c>
      <c r="AK569">
        <v>1.1468545778065902</v>
      </c>
      <c r="AL569">
        <v>1.1426822027292551</v>
      </c>
      <c r="AM569">
        <v>1.138695819174123</v>
      </c>
      <c r="AN569">
        <v>1.1344524954900295</v>
      </c>
      <c r="AO569">
        <v>1.1299120316959996</v>
      </c>
      <c r="AP569">
        <v>1.125394663558833</v>
      </c>
      <c r="AQ569">
        <v>1.1215599058916965</v>
      </c>
      <c r="AR569">
        <v>1.1178519583961952</v>
      </c>
      <c r="AS569">
        <v>1.1142460392045497</v>
      </c>
      <c r="AT569">
        <v>1.110722566827665</v>
      </c>
      <c r="AU569">
        <v>1.1072389950004686</v>
      </c>
    </row>
    <row r="570" spans="1:47" x14ac:dyDescent="0.2">
      <c r="A570">
        <v>564</v>
      </c>
      <c r="B570">
        <v>1.1149356228738456</v>
      </c>
      <c r="C570">
        <v>1.1684474124144868</v>
      </c>
      <c r="D570">
        <v>1.1921732571934633</v>
      </c>
      <c r="E570">
        <v>1.4175914818345696</v>
      </c>
      <c r="F570">
        <v>1.7368010513024774</v>
      </c>
      <c r="G570">
        <v>1.6429045395761814</v>
      </c>
      <c r="H570">
        <v>1.4862453032035097</v>
      </c>
      <c r="I570">
        <v>1.3220175425519878</v>
      </c>
      <c r="J570">
        <v>1.2275331053009353</v>
      </c>
      <c r="K570">
        <v>1.244867566428727</v>
      </c>
      <c r="L570">
        <v>1.2301711478339719</v>
      </c>
      <c r="M570">
        <v>1.2315975123973968</v>
      </c>
      <c r="N570">
        <v>1.2600282098298254</v>
      </c>
      <c r="O570">
        <v>1.2795243568788748</v>
      </c>
      <c r="P570">
        <v>1.2900442958533918</v>
      </c>
      <c r="Q570">
        <v>1.2724913659246209</v>
      </c>
      <c r="R570">
        <v>1.2582678047361391</v>
      </c>
      <c r="S570">
        <v>1.2444901773721724</v>
      </c>
      <c r="T570">
        <v>1.2378311416682886</v>
      </c>
      <c r="U570">
        <v>1.2301510455971467</v>
      </c>
      <c r="V570">
        <v>1.2199275821495501</v>
      </c>
      <c r="W570">
        <v>1.212577937033275</v>
      </c>
      <c r="X570">
        <v>1.2065624516810793</v>
      </c>
      <c r="Y570">
        <v>1.1991644661642109</v>
      </c>
      <c r="Z570">
        <v>1.1958538424828062</v>
      </c>
      <c r="AA570">
        <v>1.1891754265632755</v>
      </c>
      <c r="AB570">
        <v>1.1839055778645706</v>
      </c>
      <c r="AC570">
        <v>1.1829060405275955</v>
      </c>
      <c r="AD570">
        <v>1.1817028851155638</v>
      </c>
      <c r="AE570">
        <v>1.1768871334318545</v>
      </c>
      <c r="AF570">
        <v>1.1711774103226567</v>
      </c>
      <c r="AG570">
        <v>1.1647469619079411</v>
      </c>
      <c r="AH570">
        <v>1.1588372978348063</v>
      </c>
      <c r="AI570">
        <v>1.1533405411007362</v>
      </c>
      <c r="AJ570">
        <v>1.1484038241543155</v>
      </c>
      <c r="AK570">
        <v>1.1436124671152017</v>
      </c>
      <c r="AL570">
        <v>1.139330388606816</v>
      </c>
      <c r="AM570">
        <v>1.1352329161393844</v>
      </c>
      <c r="AN570">
        <v>1.1308773994599417</v>
      </c>
      <c r="AO570">
        <v>1.1262253191521079</v>
      </c>
      <c r="AP570">
        <v>1.1215974531294557</v>
      </c>
      <c r="AQ570">
        <v>1.117716265978586</v>
      </c>
      <c r="AR570">
        <v>1.1139673437344833</v>
      </c>
      <c r="AS570">
        <v>1.1103260585783103</v>
      </c>
      <c r="AT570">
        <v>1.1067725242452524</v>
      </c>
      <c r="AU570">
        <v>1.1032642411166562</v>
      </c>
    </row>
    <row r="571" spans="1:47" x14ac:dyDescent="0.2">
      <c r="A571">
        <v>565</v>
      </c>
      <c r="B571">
        <v>0.97525891037803891</v>
      </c>
      <c r="C571">
        <v>1.016122467746128</v>
      </c>
      <c r="D571">
        <v>1.0349892923971487</v>
      </c>
      <c r="E571">
        <v>1.2421253404798818</v>
      </c>
      <c r="F571">
        <v>1.602949382843986</v>
      </c>
      <c r="G571">
        <v>1.4903768727285185</v>
      </c>
      <c r="H571">
        <v>1.3308495301119607</v>
      </c>
      <c r="I571">
        <v>1.1673642398129696</v>
      </c>
      <c r="J571">
        <v>1.0699313530267369</v>
      </c>
      <c r="K571">
        <v>1.087824211147675</v>
      </c>
      <c r="L571">
        <v>1.0746442147389079</v>
      </c>
      <c r="M571">
        <v>1.0773821507525025</v>
      </c>
      <c r="N571">
        <v>1.1031576435031889</v>
      </c>
      <c r="O571">
        <v>1.1231763493259923</v>
      </c>
      <c r="P571">
        <v>1.1340335842477445</v>
      </c>
      <c r="Q571">
        <v>1.1172549379625116</v>
      </c>
      <c r="R571">
        <v>1.1041896844559811</v>
      </c>
      <c r="S571">
        <v>1.0898185256224753</v>
      </c>
      <c r="T571">
        <v>1.0846809756960298</v>
      </c>
      <c r="U571">
        <v>1.0769317025395309</v>
      </c>
      <c r="V571">
        <v>1.0679735008859979</v>
      </c>
      <c r="W571">
        <v>1.0616651839913942</v>
      </c>
      <c r="X571">
        <v>1.0558332174424261</v>
      </c>
      <c r="Y571">
        <v>1.0499140109258369</v>
      </c>
      <c r="Z571">
        <v>1.0469169050685521</v>
      </c>
      <c r="AA571">
        <v>1.0434336023531319</v>
      </c>
      <c r="AB571">
        <v>1.0393591803112037</v>
      </c>
      <c r="AC571">
        <v>1.0395064325607146</v>
      </c>
      <c r="AD571">
        <v>1.0393552036913205</v>
      </c>
      <c r="AE571">
        <v>1.0349098798400225</v>
      </c>
      <c r="AF571">
        <v>1.0300667138054147</v>
      </c>
      <c r="AG571">
        <v>1.0244173669504715</v>
      </c>
      <c r="AH571">
        <v>1.0193094697308207</v>
      </c>
      <c r="AI571">
        <v>1.0147485797434115</v>
      </c>
      <c r="AJ571">
        <v>1.0107643708282366</v>
      </c>
      <c r="AK571">
        <v>1.0070170423638645</v>
      </c>
      <c r="AL571">
        <v>1.0036605062121093</v>
      </c>
      <c r="AM571">
        <v>1.0004519208728433</v>
      </c>
      <c r="AN571">
        <v>0.99698664273977333</v>
      </c>
      <c r="AO571">
        <v>0.993204617042865</v>
      </c>
      <c r="AP571">
        <v>0.9894839262646884</v>
      </c>
      <c r="AQ571">
        <v>0.98538495777214086</v>
      </c>
      <c r="AR571">
        <v>0.98140587505667587</v>
      </c>
      <c r="AS571">
        <v>0.97752060861045775</v>
      </c>
      <c r="AT571">
        <v>0.97369918277592482</v>
      </c>
      <c r="AU571">
        <v>0.96989748731908021</v>
      </c>
    </row>
    <row r="572" spans="1:47" x14ac:dyDescent="0.2">
      <c r="A572">
        <v>566</v>
      </c>
      <c r="B572">
        <v>0.97525891037803891</v>
      </c>
      <c r="C572">
        <v>1.016122467746128</v>
      </c>
      <c r="D572">
        <v>1.0349892923971487</v>
      </c>
      <c r="E572">
        <v>1.2421253404798818</v>
      </c>
      <c r="F572">
        <v>1.602949382843986</v>
      </c>
      <c r="G572">
        <v>1.4903768727285185</v>
      </c>
      <c r="H572">
        <v>1.3300660926815009</v>
      </c>
      <c r="I572">
        <v>1.1663847132854654</v>
      </c>
      <c r="J572">
        <v>1.0686097793277811</v>
      </c>
      <c r="K572">
        <v>1.0862416705583968</v>
      </c>
      <c r="L572">
        <v>1.0727197455766897</v>
      </c>
      <c r="M572">
        <v>1.0752008022555288</v>
      </c>
      <c r="N572">
        <v>1.1020010856053779</v>
      </c>
      <c r="O572">
        <v>1.1218783335637734</v>
      </c>
      <c r="P572">
        <v>1.1326077232719347</v>
      </c>
      <c r="Q572">
        <v>1.1157011407306758</v>
      </c>
      <c r="R572">
        <v>1.1025283904226504</v>
      </c>
      <c r="S572">
        <v>1.0880077970220379</v>
      </c>
      <c r="T572">
        <v>1.0827278023210591</v>
      </c>
      <c r="U572">
        <v>1.0747524551334384</v>
      </c>
      <c r="V572">
        <v>1.0656092460466817</v>
      </c>
      <c r="W572">
        <v>1.0591032973511156</v>
      </c>
      <c r="X572">
        <v>1.053013051950807</v>
      </c>
      <c r="Y572">
        <v>1.0468979512569616</v>
      </c>
      <c r="Z572">
        <v>1.0436408991137014</v>
      </c>
      <c r="AA572">
        <v>1.0400476262498226</v>
      </c>
      <c r="AB572">
        <v>1.0358301313198246</v>
      </c>
      <c r="AC572">
        <v>1.0358503372619645</v>
      </c>
      <c r="AD572">
        <v>1.0355674293641284</v>
      </c>
      <c r="AE572">
        <v>1.0309645964578529</v>
      </c>
      <c r="AF572">
        <v>1.0259891602934339</v>
      </c>
      <c r="AG572">
        <v>1.0201981774407034</v>
      </c>
      <c r="AH572">
        <v>1.014966317604584</v>
      </c>
      <c r="AI572">
        <v>1.0102781961090737</v>
      </c>
      <c r="AJ572">
        <v>1.0061661442357237</v>
      </c>
      <c r="AK572">
        <v>1.0023147479353303</v>
      </c>
      <c r="AL572">
        <v>0.9988312650645037</v>
      </c>
      <c r="AM572">
        <v>0.99551250463201058</v>
      </c>
      <c r="AN572">
        <v>0.991920895377709</v>
      </c>
      <c r="AO572">
        <v>0.98801553522572161</v>
      </c>
      <c r="AP572">
        <v>0.98419095973083259</v>
      </c>
      <c r="AQ572">
        <v>0.98003452644901867</v>
      </c>
      <c r="AR572">
        <v>0.97600476814209458</v>
      </c>
      <c r="AS572">
        <v>0.97207568478074968</v>
      </c>
      <c r="AT572">
        <v>0.96821665082017272</v>
      </c>
      <c r="AU572">
        <v>0.9643834979447754</v>
      </c>
    </row>
    <row r="573" spans="1:47" x14ac:dyDescent="0.2">
      <c r="A573">
        <v>567</v>
      </c>
      <c r="B573">
        <v>0.97525891037803891</v>
      </c>
      <c r="C573">
        <v>1.016122467746128</v>
      </c>
      <c r="D573">
        <v>1.0349892923971487</v>
      </c>
      <c r="E573">
        <v>1.2421253404798818</v>
      </c>
      <c r="F573">
        <v>1.602949382843986</v>
      </c>
      <c r="G573">
        <v>1.4903768727285185</v>
      </c>
      <c r="H573">
        <v>1.3322502466481254</v>
      </c>
      <c r="I573">
        <v>1.1686072475799893</v>
      </c>
      <c r="J573">
        <v>1.0707979580153706</v>
      </c>
      <c r="K573">
        <v>1.0887295484626722</v>
      </c>
      <c r="L573">
        <v>1.0754245791312431</v>
      </c>
      <c r="M573">
        <v>1.0776674235905472</v>
      </c>
      <c r="N573">
        <v>1.1023663549290652</v>
      </c>
      <c r="O573">
        <v>1.1219690389111387</v>
      </c>
      <c r="P573">
        <v>1.1323978320653993</v>
      </c>
      <c r="Q573">
        <v>1.1152115091980233</v>
      </c>
      <c r="R573">
        <v>1.1017320392486256</v>
      </c>
      <c r="S573">
        <v>1.0869410981406724</v>
      </c>
      <c r="T573">
        <v>1.0813356647247958</v>
      </c>
      <c r="U573">
        <v>1.0730013011710984</v>
      </c>
      <c r="V573">
        <v>1.0634531912481244</v>
      </c>
      <c r="W573">
        <v>1.0565544945841925</v>
      </c>
      <c r="X573">
        <v>1.0500754660659515</v>
      </c>
      <c r="Y573">
        <v>1.0435687184736919</v>
      </c>
      <c r="Z573">
        <v>1.0399610852673322</v>
      </c>
      <c r="AA573">
        <v>1.0360075371987758</v>
      </c>
      <c r="AB573">
        <v>1.0315257837599778</v>
      </c>
      <c r="AC573">
        <v>1.0313280723774432</v>
      </c>
      <c r="AD573">
        <v>1.0308329627939501</v>
      </c>
      <c r="AE573">
        <v>1.026031951771204</v>
      </c>
      <c r="AF573">
        <v>1.0208887149313719</v>
      </c>
      <c r="AG573">
        <v>1.0149298600231784</v>
      </c>
      <c r="AH573">
        <v>1.0095239948510841</v>
      </c>
      <c r="AI573">
        <v>1.0046733362012472</v>
      </c>
      <c r="AJ573">
        <v>1.0004150747895333</v>
      </c>
      <c r="AK573">
        <v>0.99639743995235486</v>
      </c>
      <c r="AL573">
        <v>0.99275940477867564</v>
      </c>
      <c r="AM573">
        <v>0.98930429229785155</v>
      </c>
      <c r="AN573">
        <v>0.98555462385445425</v>
      </c>
      <c r="AO573">
        <v>0.98150526836420138</v>
      </c>
      <c r="AP573">
        <v>0.9775547767000613</v>
      </c>
      <c r="AQ573">
        <v>0.97337182220660767</v>
      </c>
      <c r="AR573">
        <v>0.9693239087342298</v>
      </c>
      <c r="AS573">
        <v>0.96538497318051097</v>
      </c>
      <c r="AT573">
        <v>0.96152444614693389</v>
      </c>
      <c r="AU573">
        <v>0.95769785633740168</v>
      </c>
    </row>
    <row r="574" spans="1:47" x14ac:dyDescent="0.2">
      <c r="A574">
        <v>568</v>
      </c>
      <c r="B574">
        <v>0.97525891037803891</v>
      </c>
      <c r="C574">
        <v>1.016122467746128</v>
      </c>
      <c r="D574">
        <v>1.0349892923971487</v>
      </c>
      <c r="E574">
        <v>1.2421253404798818</v>
      </c>
      <c r="F574">
        <v>1.602949382843986</v>
      </c>
      <c r="G574">
        <v>1.4903768727285185</v>
      </c>
      <c r="H574">
        <v>1.3322460536368199</v>
      </c>
      <c r="I574">
        <v>1.1685592893714694</v>
      </c>
      <c r="J574">
        <v>1.0706414153292252</v>
      </c>
      <c r="K574">
        <v>1.0885355982537166</v>
      </c>
      <c r="L574">
        <v>1.075158310432097</v>
      </c>
      <c r="M574">
        <v>1.0772958317853956</v>
      </c>
      <c r="N574">
        <v>1.1020460434742834</v>
      </c>
      <c r="O574">
        <v>1.1215659685942856</v>
      </c>
      <c r="P574">
        <v>1.1319101921691737</v>
      </c>
      <c r="Q574">
        <v>1.1146345573911827</v>
      </c>
      <c r="R574">
        <v>1.1010726039413046</v>
      </c>
      <c r="S574">
        <v>1.0861865993902318</v>
      </c>
      <c r="T574">
        <v>1.0804836782316476</v>
      </c>
      <c r="U574">
        <v>1.0720060244538172</v>
      </c>
      <c r="V574">
        <v>1.0623243665772999</v>
      </c>
      <c r="W574">
        <v>1.0552841482468565</v>
      </c>
      <c r="X574">
        <v>1.0486351367344693</v>
      </c>
      <c r="Y574">
        <v>1.0419828727159195</v>
      </c>
      <c r="Z574">
        <v>1.0381991879880161</v>
      </c>
      <c r="AA574">
        <v>1.0341463630873848</v>
      </c>
      <c r="AB574">
        <v>1.0295669124779421</v>
      </c>
      <c r="AC574">
        <v>1.0292768420777461</v>
      </c>
      <c r="AD574">
        <v>1.028692794060442</v>
      </c>
      <c r="AE574">
        <v>1.0237807670618242</v>
      </c>
      <c r="AF574">
        <v>1.01854931234085</v>
      </c>
      <c r="AG574">
        <v>1.0124990280098032</v>
      </c>
      <c r="AH574">
        <v>1.0070031065875968</v>
      </c>
      <c r="AI574">
        <v>1.0020675043122786</v>
      </c>
      <c r="AJ574">
        <v>0.9977251561585585</v>
      </c>
      <c r="AK574">
        <v>0.99362865210222362</v>
      </c>
      <c r="AL574">
        <v>0.98990652550154956</v>
      </c>
      <c r="AM574">
        <v>0.9863673782039416</v>
      </c>
      <c r="AN574">
        <v>0.9825335155949726</v>
      </c>
      <c r="AO574">
        <v>0.97840213005688437</v>
      </c>
      <c r="AP574">
        <v>0.974372516021761</v>
      </c>
      <c r="AQ574">
        <v>0.97014952347008898</v>
      </c>
      <c r="AR574">
        <v>0.96606672642408875</v>
      </c>
      <c r="AS574">
        <v>0.96209813568815994</v>
      </c>
      <c r="AT574">
        <v>0.95821276578576109</v>
      </c>
      <c r="AU574">
        <v>0.95436608356906638</v>
      </c>
    </row>
    <row r="575" spans="1:47" x14ac:dyDescent="0.2">
      <c r="A575">
        <v>569</v>
      </c>
      <c r="B575">
        <v>0.97525891037803891</v>
      </c>
      <c r="C575">
        <v>1.016122467746128</v>
      </c>
      <c r="D575">
        <v>1.0349892923971487</v>
      </c>
      <c r="E575">
        <v>1.2421253404798818</v>
      </c>
      <c r="F575">
        <v>1.602949382843986</v>
      </c>
      <c r="G575">
        <v>1.4903768727285185</v>
      </c>
      <c r="H575">
        <v>1.3299364508186557</v>
      </c>
      <c r="I575">
        <v>1.1661580125126139</v>
      </c>
      <c r="J575">
        <v>1.0681277592048146</v>
      </c>
      <c r="K575">
        <v>1.0856593491340727</v>
      </c>
      <c r="L575">
        <v>1.0719666356958011</v>
      </c>
      <c r="M575">
        <v>1.0742500768283936</v>
      </c>
      <c r="N575">
        <v>1.101334998235463</v>
      </c>
      <c r="O575">
        <v>1.1210817837862326</v>
      </c>
      <c r="P575">
        <v>1.1316851559033139</v>
      </c>
      <c r="Q575">
        <v>1.1146502126575868</v>
      </c>
      <c r="R575">
        <v>1.101360895977211</v>
      </c>
      <c r="S575">
        <v>1.0867153175155588</v>
      </c>
      <c r="T575">
        <v>1.0812939481392569</v>
      </c>
      <c r="U575">
        <v>1.0731254624177664</v>
      </c>
      <c r="V575">
        <v>1.0638010966327163</v>
      </c>
      <c r="W575">
        <v>1.057110447505309</v>
      </c>
      <c r="X575">
        <v>1.0508099586174857</v>
      </c>
      <c r="Y575">
        <v>1.0445158180073697</v>
      </c>
      <c r="Z575">
        <v>1.0410548559269999</v>
      </c>
      <c r="AA575">
        <v>1.0373373151914047</v>
      </c>
      <c r="AB575">
        <v>1.0329933928911763</v>
      </c>
      <c r="AC575">
        <v>1.0328972460605415</v>
      </c>
      <c r="AD575">
        <v>1.0325027246457306</v>
      </c>
      <c r="AE575">
        <v>1.0277705217009618</v>
      </c>
      <c r="AF575">
        <v>1.0226885795133012</v>
      </c>
      <c r="AG575">
        <v>1.016791246709851</v>
      </c>
      <c r="AH575">
        <v>1.0114538653474545</v>
      </c>
      <c r="AI575">
        <v>1.0066652635343751</v>
      </c>
      <c r="AJ575">
        <v>1.0024533516416596</v>
      </c>
      <c r="AK575">
        <v>0.99850963603403464</v>
      </c>
      <c r="AL575">
        <v>0.99492733724503268</v>
      </c>
      <c r="AM575">
        <v>0.99151032535741002</v>
      </c>
      <c r="AN575">
        <v>0.98782060684619011</v>
      </c>
      <c r="AO575">
        <v>0.98382129558931353</v>
      </c>
      <c r="AP575">
        <v>0.97990393263685649</v>
      </c>
      <c r="AQ575">
        <v>0.97570737210575464</v>
      </c>
      <c r="AR575">
        <v>0.97164272930901052</v>
      </c>
      <c r="AS575">
        <v>0.96768407111005306</v>
      </c>
      <c r="AT575">
        <v>0.9638004367388926</v>
      </c>
      <c r="AU575">
        <v>0.95994760813765856</v>
      </c>
    </row>
    <row r="576" spans="1:47" x14ac:dyDescent="0.2">
      <c r="A576">
        <v>570</v>
      </c>
      <c r="B576">
        <v>0.97525891037803891</v>
      </c>
      <c r="C576">
        <v>1.016122467746128</v>
      </c>
      <c r="D576">
        <v>1.0349892923971487</v>
      </c>
      <c r="E576">
        <v>1.2421253404798818</v>
      </c>
      <c r="F576">
        <v>1.602949382843986</v>
      </c>
      <c r="G576">
        <v>1.4903768727285185</v>
      </c>
      <c r="H576">
        <v>1.3299148460217707</v>
      </c>
      <c r="I576">
        <v>1.166065724101675</v>
      </c>
      <c r="J576">
        <v>1.0677798842441537</v>
      </c>
      <c r="K576">
        <v>1.0852345523780347</v>
      </c>
      <c r="L576">
        <v>1.0713958401251229</v>
      </c>
      <c r="M576">
        <v>1.0734924068932639</v>
      </c>
      <c r="N576">
        <v>1.1007411976072543</v>
      </c>
      <c r="O576">
        <v>1.1203538313525088</v>
      </c>
      <c r="P576">
        <v>1.1308254168368403</v>
      </c>
      <c r="Q576">
        <v>1.1136561999728403</v>
      </c>
      <c r="R576">
        <v>1.1002476136804575</v>
      </c>
      <c r="S576">
        <v>1.0854673291464128</v>
      </c>
      <c r="T576">
        <v>1.0799042705022499</v>
      </c>
      <c r="U576">
        <v>1.071528190119279</v>
      </c>
      <c r="V576">
        <v>1.0620149845306908</v>
      </c>
      <c r="W576">
        <v>1.0551287527365494</v>
      </c>
      <c r="X576">
        <v>1.0485986609118403</v>
      </c>
      <c r="Y576">
        <v>1.0421146715298448</v>
      </c>
      <c r="Z576">
        <v>1.0384285561789917</v>
      </c>
      <c r="AA576">
        <v>1.0345951650903711</v>
      </c>
      <c r="AB576">
        <v>1.0301161729517165</v>
      </c>
      <c r="AC576">
        <v>1.0298930058626414</v>
      </c>
      <c r="AD576">
        <v>1.0293772548721465</v>
      </c>
      <c r="AE576">
        <v>1.0244961893386901</v>
      </c>
      <c r="AF576">
        <v>1.0192955832309849</v>
      </c>
      <c r="AG576">
        <v>1.013276232918298</v>
      </c>
      <c r="AH576">
        <v>1.007819023440895</v>
      </c>
      <c r="AI576">
        <v>1.0029171936013295</v>
      </c>
      <c r="AJ576">
        <v>0.99859295099640533</v>
      </c>
      <c r="AK576">
        <v>0.99454404624391135</v>
      </c>
      <c r="AL576">
        <v>0.99084965560763916</v>
      </c>
      <c r="AM576">
        <v>0.98732023581044603</v>
      </c>
      <c r="AN576">
        <v>0.98351821308366538</v>
      </c>
      <c r="AO576">
        <v>0.97940886357587886</v>
      </c>
      <c r="AP576">
        <v>0.97538461135423082</v>
      </c>
      <c r="AQ576">
        <v>0.97113331409823789</v>
      </c>
      <c r="AR576">
        <v>0.96702031312024261</v>
      </c>
      <c r="AS576">
        <v>0.96301979503009194</v>
      </c>
      <c r="AT576">
        <v>0.95910031431083254</v>
      </c>
      <c r="AU576">
        <v>0.95521762417537781</v>
      </c>
    </row>
    <row r="577" spans="1:47" x14ac:dyDescent="0.2">
      <c r="A577">
        <v>571</v>
      </c>
      <c r="B577">
        <v>0.74898868304634214</v>
      </c>
      <c r="C577">
        <v>0.76983851813107418</v>
      </c>
      <c r="D577">
        <v>0.78222331578090665</v>
      </c>
      <c r="E577">
        <v>0.96018590999560893</v>
      </c>
      <c r="F577">
        <v>1.3869649761807441</v>
      </c>
      <c r="G577">
        <v>1.2448380777895842</v>
      </c>
      <c r="H577">
        <v>1.0793645820194659</v>
      </c>
      <c r="I577">
        <v>0.9178210083643713</v>
      </c>
      <c r="J577">
        <v>0.81606509828333029</v>
      </c>
      <c r="K577">
        <v>0.83470599096600306</v>
      </c>
      <c r="L577">
        <v>0.82346693180494746</v>
      </c>
      <c r="M577">
        <v>0.82780652245274167</v>
      </c>
      <c r="N577">
        <v>0.85198807015237255</v>
      </c>
      <c r="O577">
        <v>0.87271975374974786</v>
      </c>
      <c r="P577">
        <v>0.88390683675147874</v>
      </c>
      <c r="Q577">
        <v>0.86819390422623544</v>
      </c>
      <c r="R577">
        <v>0.85673687550898259</v>
      </c>
      <c r="S577">
        <v>0.84132533572687052</v>
      </c>
      <c r="T577">
        <v>0.83824916587806919</v>
      </c>
      <c r="U577">
        <v>0.82996888200771757</v>
      </c>
      <c r="V577">
        <v>0.82251344065954746</v>
      </c>
      <c r="W577">
        <v>0.81730191563603027</v>
      </c>
      <c r="X577">
        <v>0.81114369429752697</v>
      </c>
      <c r="Y577">
        <v>0.80685926108389971</v>
      </c>
      <c r="Z577">
        <v>0.80362659812810722</v>
      </c>
      <c r="AA577">
        <v>0.8043876228465302</v>
      </c>
      <c r="AB577">
        <v>0.80174549930049999</v>
      </c>
      <c r="AC577">
        <v>0.80327575667193363</v>
      </c>
      <c r="AD577">
        <v>0.80433599334881722</v>
      </c>
      <c r="AE577">
        <v>0.80003520818846419</v>
      </c>
      <c r="AF577">
        <v>0.79610163103953746</v>
      </c>
      <c r="AG577">
        <v>0.79120137605087537</v>
      </c>
      <c r="AH577">
        <v>0.78689267509662664</v>
      </c>
      <c r="AI577">
        <v>0.78331353170205431</v>
      </c>
      <c r="AJ577">
        <v>0.78031777292574223</v>
      </c>
      <c r="AK577">
        <v>0.77774568900668217</v>
      </c>
      <c r="AL577">
        <v>0.77530805104184886</v>
      </c>
      <c r="AM577">
        <v>0.77300274523209411</v>
      </c>
      <c r="AN577">
        <v>0.77038615510540687</v>
      </c>
      <c r="AO577">
        <v>0.76742214963692978</v>
      </c>
      <c r="AP577">
        <v>0.7645976116843326</v>
      </c>
      <c r="AQ577">
        <v>0.7599498076542911</v>
      </c>
      <c r="AR577">
        <v>0.75542559298363698</v>
      </c>
      <c r="AS577">
        <v>0.75099702575099958</v>
      </c>
      <c r="AT577">
        <v>0.74661786496844063</v>
      </c>
      <c r="AU577">
        <v>0.74224209676434483</v>
      </c>
    </row>
    <row r="578" spans="1:47" x14ac:dyDescent="0.2">
      <c r="A578">
        <v>572</v>
      </c>
      <c r="B578">
        <v>0.74898868304634214</v>
      </c>
      <c r="C578">
        <v>0.76983851813107418</v>
      </c>
      <c r="D578">
        <v>0.78222331578090665</v>
      </c>
      <c r="E578">
        <v>0.96018590999560893</v>
      </c>
      <c r="F578">
        <v>1.3869649761807441</v>
      </c>
      <c r="G578">
        <v>1.2448380777895842</v>
      </c>
      <c r="H578">
        <v>1.0789995186292503</v>
      </c>
      <c r="I578">
        <v>0.91722152447218142</v>
      </c>
      <c r="J578">
        <v>0.81493240513678356</v>
      </c>
      <c r="K578">
        <v>0.83334316122529373</v>
      </c>
      <c r="L578">
        <v>0.82174064361891186</v>
      </c>
      <c r="M578">
        <v>0.82566866431704156</v>
      </c>
      <c r="N578">
        <v>0.85052924740313718</v>
      </c>
      <c r="O578">
        <v>0.87098909245355072</v>
      </c>
      <c r="P578">
        <v>0.88193342915831485</v>
      </c>
      <c r="Q578">
        <v>0.86597087448993304</v>
      </c>
      <c r="R578">
        <v>0.85430948686815911</v>
      </c>
      <c r="S578">
        <v>0.83864522486089166</v>
      </c>
      <c r="T578">
        <v>0.83532968681089204</v>
      </c>
      <c r="U578">
        <v>0.8266856674389762</v>
      </c>
      <c r="V578">
        <v>0.81892747735547433</v>
      </c>
      <c r="W578">
        <v>0.81341445032464954</v>
      </c>
      <c r="X578">
        <v>0.80688268367747118</v>
      </c>
      <c r="Y578">
        <v>0.80233588906489273</v>
      </c>
      <c r="Z578">
        <v>0.79876352389165284</v>
      </c>
      <c r="AA578">
        <v>0.79944096849950641</v>
      </c>
      <c r="AB578">
        <v>0.79661756910356663</v>
      </c>
      <c r="AC578">
        <v>0.79798326292093946</v>
      </c>
      <c r="AD578">
        <v>0.79889351622631</v>
      </c>
      <c r="AE578">
        <v>0.79438131216631158</v>
      </c>
      <c r="AF578">
        <v>0.79029871512740657</v>
      </c>
      <c r="AG578">
        <v>0.78524417616933673</v>
      </c>
      <c r="AH578">
        <v>0.78079588547519363</v>
      </c>
      <c r="AI578">
        <v>0.7770848345140926</v>
      </c>
      <c r="AJ578">
        <v>0.77396238592216471</v>
      </c>
      <c r="AK578">
        <v>0.77127966098217271</v>
      </c>
      <c r="AL578">
        <v>0.76872729116676353</v>
      </c>
      <c r="AM578">
        <v>0.76630148208194726</v>
      </c>
      <c r="AN578">
        <v>0.76356753616080308</v>
      </c>
      <c r="AO578">
        <v>0.76049332506056455</v>
      </c>
      <c r="AP578">
        <v>0.75757116512644285</v>
      </c>
      <c r="AQ578">
        <v>0.75285012280514307</v>
      </c>
      <c r="AR578">
        <v>0.74826108381812551</v>
      </c>
      <c r="AS578">
        <v>0.74377608762276093</v>
      </c>
      <c r="AT578">
        <v>0.73934783064918463</v>
      </c>
      <c r="AU578">
        <v>0.73493006381794945</v>
      </c>
    </row>
    <row r="579" spans="1:47" x14ac:dyDescent="0.2">
      <c r="A579">
        <v>573</v>
      </c>
      <c r="B579">
        <v>0.74898868304634214</v>
      </c>
      <c r="C579">
        <v>0.76983851813107418</v>
      </c>
      <c r="D579">
        <v>0.78222331578090665</v>
      </c>
      <c r="E579">
        <v>0.96018590999560893</v>
      </c>
      <c r="F579">
        <v>1.3869649761807441</v>
      </c>
      <c r="G579">
        <v>1.2448380777895842</v>
      </c>
      <c r="H579">
        <v>1.081321714952616</v>
      </c>
      <c r="I579">
        <v>0.91946540853641834</v>
      </c>
      <c r="J579">
        <v>0.81717278378421454</v>
      </c>
      <c r="K579">
        <v>0.83588898675607015</v>
      </c>
      <c r="L579">
        <v>0.82443277596409326</v>
      </c>
      <c r="M579">
        <v>0.82795319059217876</v>
      </c>
      <c r="N579">
        <v>0.85056798191773964</v>
      </c>
      <c r="O579">
        <v>0.87064343143130285</v>
      </c>
      <c r="P579">
        <v>0.88121693560075942</v>
      </c>
      <c r="Q579">
        <v>0.86483435430814093</v>
      </c>
      <c r="R579">
        <v>0.85276952662585748</v>
      </c>
      <c r="S579">
        <v>0.83677840982673313</v>
      </c>
      <c r="T579">
        <v>0.8330206172054414</v>
      </c>
      <c r="U579">
        <v>0.8238849991922137</v>
      </c>
      <c r="V579">
        <v>0.81563755572906127</v>
      </c>
      <c r="W579">
        <v>0.80961283336460077</v>
      </c>
      <c r="X579">
        <v>0.80260589022095785</v>
      </c>
      <c r="Y579">
        <v>0.79760670527553101</v>
      </c>
      <c r="Z579">
        <v>0.79358938873222296</v>
      </c>
      <c r="AA579">
        <v>0.79381401256782824</v>
      </c>
      <c r="AB579">
        <v>0.79072083656593706</v>
      </c>
      <c r="AC579">
        <v>0.79185784614047539</v>
      </c>
      <c r="AD579">
        <v>0.79253643089099834</v>
      </c>
      <c r="AE579">
        <v>0.78786759377312532</v>
      </c>
      <c r="AF579">
        <v>0.78359825403907934</v>
      </c>
      <c r="AG579">
        <v>0.77841288981699286</v>
      </c>
      <c r="AH579">
        <v>0.77381590571610059</v>
      </c>
      <c r="AI579">
        <v>0.76997480165655019</v>
      </c>
      <c r="AJ579">
        <v>0.76673970985877604</v>
      </c>
      <c r="AK579">
        <v>0.76390996004912737</v>
      </c>
      <c r="AL579">
        <v>0.76125759227937473</v>
      </c>
      <c r="AM579">
        <v>0.75870024199755293</v>
      </c>
      <c r="AN579">
        <v>0.7558793325520593</v>
      </c>
      <c r="AO579">
        <v>0.7526843156794345</v>
      </c>
      <c r="AP579">
        <v>0.7496862819707778</v>
      </c>
      <c r="AQ579">
        <v>0.74496062875989033</v>
      </c>
      <c r="AR579">
        <v>0.74037543156535646</v>
      </c>
      <c r="AS579">
        <v>0.73590250232098142</v>
      </c>
      <c r="AT579">
        <v>0.73149467740345553</v>
      </c>
      <c r="AU579">
        <v>0.72710519137542451</v>
      </c>
    </row>
    <row r="580" spans="1:47" x14ac:dyDescent="0.2">
      <c r="A580">
        <v>574</v>
      </c>
      <c r="B580">
        <v>0.74898868304634214</v>
      </c>
      <c r="C580">
        <v>0.76983851813107418</v>
      </c>
      <c r="D580">
        <v>0.78222331578090665</v>
      </c>
      <c r="E580">
        <v>0.96018590999560893</v>
      </c>
      <c r="F580">
        <v>1.3869649761807441</v>
      </c>
      <c r="G580">
        <v>1.2448380777895842</v>
      </c>
      <c r="H580">
        <v>1.0804585340923709</v>
      </c>
      <c r="I580">
        <v>0.91836221812442964</v>
      </c>
      <c r="J580">
        <v>0.81557261698914008</v>
      </c>
      <c r="K580">
        <v>0.8340433969665344</v>
      </c>
      <c r="L580">
        <v>0.82221536706748966</v>
      </c>
      <c r="M580">
        <v>0.8254762013450373</v>
      </c>
      <c r="N580">
        <v>0.84912439352742886</v>
      </c>
      <c r="O580">
        <v>0.86903050314263097</v>
      </c>
      <c r="P580">
        <v>0.87941402937571833</v>
      </c>
      <c r="Q580">
        <v>0.86289056261879149</v>
      </c>
      <c r="R580">
        <v>0.85068276664175735</v>
      </c>
      <c r="S580">
        <v>0.83451348307356799</v>
      </c>
      <c r="T580">
        <v>0.83058432024043582</v>
      </c>
      <c r="U580">
        <v>0.82118569833653776</v>
      </c>
      <c r="V580">
        <v>0.81270679730534889</v>
      </c>
      <c r="W580">
        <v>0.80646841723646479</v>
      </c>
      <c r="X580">
        <v>0.7991977567596551</v>
      </c>
      <c r="Y580">
        <v>0.79397775546433047</v>
      </c>
      <c r="Z580">
        <v>0.78972833142173249</v>
      </c>
      <c r="AA580">
        <v>0.78989141655315576</v>
      </c>
      <c r="AB580">
        <v>0.78666342528588573</v>
      </c>
      <c r="AC580">
        <v>0.78764386741465031</v>
      </c>
      <c r="AD580">
        <v>0.78823073014590217</v>
      </c>
      <c r="AE580">
        <v>0.78338831398450737</v>
      </c>
      <c r="AF580">
        <v>0.77902361382007146</v>
      </c>
      <c r="AG580">
        <v>0.77369305594095916</v>
      </c>
      <c r="AH580">
        <v>0.76899855625210611</v>
      </c>
      <c r="AI580">
        <v>0.76505060688096971</v>
      </c>
      <c r="AJ580">
        <v>0.76169067974597771</v>
      </c>
      <c r="AK580">
        <v>0.75880375414925816</v>
      </c>
      <c r="AL580">
        <v>0.75604862989117483</v>
      </c>
      <c r="AM580">
        <v>0.75339999961009096</v>
      </c>
      <c r="AN580">
        <v>0.75047928156378785</v>
      </c>
      <c r="AO580">
        <v>0.74722701061272101</v>
      </c>
      <c r="AP580">
        <v>0.74413277499565911</v>
      </c>
      <c r="AQ580">
        <v>0.73934749985372117</v>
      </c>
      <c r="AR580">
        <v>0.73470962013441421</v>
      </c>
      <c r="AS580">
        <v>0.73019094846869492</v>
      </c>
      <c r="AT580">
        <v>0.72574345144023289</v>
      </c>
      <c r="AU580">
        <v>0.72132016826214462</v>
      </c>
    </row>
    <row r="581" spans="1:47" x14ac:dyDescent="0.2">
      <c r="A581">
        <v>575</v>
      </c>
      <c r="B581">
        <v>0.74898868304634214</v>
      </c>
      <c r="C581">
        <v>0.76983851813107418</v>
      </c>
      <c r="D581">
        <v>0.78222331578090665</v>
      </c>
      <c r="E581">
        <v>0.96018590999560893</v>
      </c>
      <c r="F581">
        <v>1.3869649761807441</v>
      </c>
      <c r="G581">
        <v>1.2448380777895842</v>
      </c>
      <c r="H581">
        <v>1.0788666306733488</v>
      </c>
      <c r="I581">
        <v>0.91692811146268294</v>
      </c>
      <c r="J581">
        <v>0.81425739976011535</v>
      </c>
      <c r="K581">
        <v>0.83253817473591907</v>
      </c>
      <c r="L581">
        <v>0.82070196879764601</v>
      </c>
      <c r="M581">
        <v>0.82433624494108615</v>
      </c>
      <c r="N581">
        <v>0.84952891211820569</v>
      </c>
      <c r="O581">
        <v>0.86978809190615014</v>
      </c>
      <c r="P581">
        <v>0.88054338718756464</v>
      </c>
      <c r="Q581">
        <v>0.86439110477723169</v>
      </c>
      <c r="R581">
        <v>0.8525625557605061</v>
      </c>
      <c r="S581">
        <v>0.83671276784310733</v>
      </c>
      <c r="T581">
        <v>0.8332036978724543</v>
      </c>
      <c r="U581">
        <v>0.8242837047023801</v>
      </c>
      <c r="V581">
        <v>0.81628421317449884</v>
      </c>
      <c r="W581">
        <v>0.81052797177347269</v>
      </c>
      <c r="X581">
        <v>0.80371962033473632</v>
      </c>
      <c r="Y581">
        <v>0.7989537906938976</v>
      </c>
      <c r="Z581">
        <v>0.79512806323387375</v>
      </c>
      <c r="AA581">
        <v>0.79568698111715153</v>
      </c>
      <c r="AB581">
        <v>0.79272174371655391</v>
      </c>
      <c r="AC581">
        <v>0.79395806581473904</v>
      </c>
      <c r="AD581">
        <v>0.79475004145265737</v>
      </c>
      <c r="AE581">
        <v>0.79009477004545758</v>
      </c>
      <c r="AF581">
        <v>0.78590307740403542</v>
      </c>
      <c r="AG581">
        <v>0.78074054931180181</v>
      </c>
      <c r="AH581">
        <v>0.77618825394599955</v>
      </c>
      <c r="AI581">
        <v>0.77238196522521041</v>
      </c>
      <c r="AJ581">
        <v>0.76916896168685223</v>
      </c>
      <c r="AK581">
        <v>0.7664037402958489</v>
      </c>
      <c r="AL581">
        <v>0.76376528270817112</v>
      </c>
      <c r="AM581">
        <v>0.761253656125085</v>
      </c>
      <c r="AN581">
        <v>0.75843760159981122</v>
      </c>
      <c r="AO581">
        <v>0.75528391606569634</v>
      </c>
      <c r="AP581">
        <v>0.75228855951336737</v>
      </c>
      <c r="AQ581">
        <v>0.74752527464950458</v>
      </c>
      <c r="AR581">
        <v>0.74289988158019515</v>
      </c>
      <c r="AS581">
        <v>0.73838439429636959</v>
      </c>
      <c r="AT581">
        <v>0.73393096844663697</v>
      </c>
      <c r="AU581">
        <v>0.72949316630804906</v>
      </c>
    </row>
    <row r="582" spans="1:47" x14ac:dyDescent="0.2">
      <c r="A582">
        <v>576</v>
      </c>
      <c r="B582">
        <v>0.74898868304634214</v>
      </c>
      <c r="C582">
        <v>0.76983851813107418</v>
      </c>
      <c r="D582">
        <v>0.78222331578090665</v>
      </c>
      <c r="E582">
        <v>0.96018590999560893</v>
      </c>
      <c r="F582">
        <v>1.3869649761807441</v>
      </c>
      <c r="G582">
        <v>1.2448380777895842</v>
      </c>
      <c r="H582">
        <v>1.078816045086707</v>
      </c>
      <c r="I582">
        <v>0.91674872441154631</v>
      </c>
      <c r="J582">
        <v>0.81366543938813651</v>
      </c>
      <c r="K582">
        <v>0.83182894944564656</v>
      </c>
      <c r="L582">
        <v>0.81976869559259047</v>
      </c>
      <c r="M582">
        <v>0.82311369350844099</v>
      </c>
      <c r="N582">
        <v>0.84857764320127838</v>
      </c>
      <c r="O582">
        <v>0.86863436041853592</v>
      </c>
      <c r="P582">
        <v>0.8791970535755339</v>
      </c>
      <c r="Q582">
        <v>0.86285356832152482</v>
      </c>
      <c r="R582">
        <v>0.85086034471347083</v>
      </c>
      <c r="S582">
        <v>0.83481803063371529</v>
      </c>
      <c r="T582">
        <v>0.83111878516096771</v>
      </c>
      <c r="U582">
        <v>0.82191033703989591</v>
      </c>
      <c r="V582">
        <v>0.81366434262883491</v>
      </c>
      <c r="W582">
        <v>0.8076574249469245</v>
      </c>
      <c r="X582">
        <v>0.80055231239477131</v>
      </c>
      <c r="Y582">
        <v>0.79556058480412462</v>
      </c>
      <c r="Z582">
        <v>0.79146048531524404</v>
      </c>
      <c r="AA582">
        <v>0.79191895146022551</v>
      </c>
      <c r="AB582">
        <v>0.78880263743832812</v>
      </c>
      <c r="AC582">
        <v>0.78990098530676101</v>
      </c>
      <c r="AD582">
        <v>0.79056475666409698</v>
      </c>
      <c r="AE582">
        <v>0.7857427005034322</v>
      </c>
      <c r="AF582">
        <v>0.78142936331157919</v>
      </c>
      <c r="AG582">
        <v>0.7761425029044331</v>
      </c>
      <c r="AH582">
        <v>0.77147109605160413</v>
      </c>
      <c r="AI582">
        <v>0.76755698006858486</v>
      </c>
      <c r="AJ582">
        <v>0.76423935470092075</v>
      </c>
      <c r="AK582">
        <v>0.76138094022855418</v>
      </c>
      <c r="AL582">
        <v>0.75864153201715623</v>
      </c>
      <c r="AM582">
        <v>0.75603018949740053</v>
      </c>
      <c r="AN582">
        <v>0.75311619871009927</v>
      </c>
      <c r="AO582">
        <v>0.74986891409750456</v>
      </c>
      <c r="AP582">
        <v>0.74678550267478705</v>
      </c>
      <c r="AQ582">
        <v>0.74196371532995664</v>
      </c>
      <c r="AR582">
        <v>0.73728679549884679</v>
      </c>
      <c r="AS582">
        <v>0.7327267768041249</v>
      </c>
      <c r="AT582">
        <v>0.72823508748885823</v>
      </c>
      <c r="AU582">
        <v>0.72376511420220013</v>
      </c>
    </row>
    <row r="583" spans="1:47" x14ac:dyDescent="0.2">
      <c r="A583">
        <v>577</v>
      </c>
      <c r="B583">
        <v>1.113434099937854</v>
      </c>
      <c r="C583">
        <v>1.166665770763434</v>
      </c>
      <c r="D583">
        <v>1.1896140602236789</v>
      </c>
      <c r="E583">
        <v>1.4152384278030088</v>
      </c>
      <c r="F583">
        <v>1.7340019884803148</v>
      </c>
      <c r="G583">
        <v>1.6404616939986467</v>
      </c>
      <c r="H583">
        <v>1.4837658348540179</v>
      </c>
      <c r="I583">
        <v>1.3191876414409596</v>
      </c>
      <c r="J583">
        <v>1.2245467511527182</v>
      </c>
      <c r="K583">
        <v>1.2424043463595917</v>
      </c>
      <c r="L583">
        <v>1.2279703169848459</v>
      </c>
      <c r="M583">
        <v>1.2295119859597023</v>
      </c>
      <c r="N583">
        <v>1.2583846342237845</v>
      </c>
      <c r="O583">
        <v>1.2779966632408728</v>
      </c>
      <c r="P583">
        <v>1.2887194658408003</v>
      </c>
      <c r="Q583">
        <v>1.2714718982680764</v>
      </c>
      <c r="R583">
        <v>1.2576858671756761</v>
      </c>
      <c r="S583">
        <v>1.2444414894993097</v>
      </c>
      <c r="T583">
        <v>1.2383528133512711</v>
      </c>
      <c r="U583">
        <v>1.2313226875965322</v>
      </c>
      <c r="V583">
        <v>1.2217246635856438</v>
      </c>
      <c r="W583">
        <v>1.2149636513636324</v>
      </c>
      <c r="X583">
        <v>1.2095148274965759</v>
      </c>
      <c r="Y583">
        <v>1.2025777320314777</v>
      </c>
      <c r="Z583">
        <v>1.1997230957205771</v>
      </c>
      <c r="AA583">
        <v>1.1933303958711163</v>
      </c>
      <c r="AB583">
        <v>1.1883152522104408</v>
      </c>
      <c r="AC583">
        <v>1.1875457671768546</v>
      </c>
      <c r="AD583">
        <v>1.186554479260878</v>
      </c>
      <c r="AE583">
        <v>1.1819812606226612</v>
      </c>
      <c r="AF583">
        <v>1.1764688088091404</v>
      </c>
      <c r="AG583">
        <v>1.1702353717929825</v>
      </c>
      <c r="AH583">
        <v>1.1645162411686996</v>
      </c>
      <c r="AI583">
        <v>1.1591975367305043</v>
      </c>
      <c r="AJ583">
        <v>1.1544336537318474</v>
      </c>
      <c r="AK583">
        <v>1.1498010417234079</v>
      </c>
      <c r="AL583">
        <v>1.1456827783096073</v>
      </c>
      <c r="AM583">
        <v>1.1417454973128893</v>
      </c>
      <c r="AN583">
        <v>1.1375463591026651</v>
      </c>
      <c r="AO583">
        <v>1.1330447998398778</v>
      </c>
      <c r="AP583">
        <v>1.1285629159565178</v>
      </c>
      <c r="AQ583">
        <v>1.124736772643077</v>
      </c>
      <c r="AR583">
        <v>1.1210428052218693</v>
      </c>
      <c r="AS583">
        <v>1.1174608862555193</v>
      </c>
      <c r="AT583">
        <v>1.1139761577071268</v>
      </c>
      <c r="AU583">
        <v>1.110549257657927</v>
      </c>
    </row>
    <row r="584" spans="1:47" x14ac:dyDescent="0.2">
      <c r="A584">
        <v>578</v>
      </c>
      <c r="B584">
        <v>1.113434099937854</v>
      </c>
      <c r="C584">
        <v>1.166665770763434</v>
      </c>
      <c r="D584">
        <v>1.1896140602236789</v>
      </c>
      <c r="E584">
        <v>1.4152384278030088</v>
      </c>
      <c r="F584">
        <v>1.7340019884803148</v>
      </c>
      <c r="G584">
        <v>1.6404616939986467</v>
      </c>
      <c r="H584">
        <v>1.4836246778821751</v>
      </c>
      <c r="I584">
        <v>1.3190235924279803</v>
      </c>
      <c r="J584">
        <v>1.2243457306311418</v>
      </c>
      <c r="K584">
        <v>1.2421738275484682</v>
      </c>
      <c r="L584">
        <v>1.2277014512213533</v>
      </c>
      <c r="M584">
        <v>1.2292119069433123</v>
      </c>
      <c r="N584">
        <v>1.2582282882660374</v>
      </c>
      <c r="O584">
        <v>1.2778170430880389</v>
      </c>
      <c r="P584">
        <v>1.288511227876874</v>
      </c>
      <c r="Q584">
        <v>1.2712292892617301</v>
      </c>
      <c r="R584">
        <v>1.257404937085522</v>
      </c>
      <c r="S584">
        <v>1.2441145905522117</v>
      </c>
      <c r="T584">
        <v>1.2379753861486673</v>
      </c>
      <c r="U584">
        <v>1.2308763449361111</v>
      </c>
      <c r="V584">
        <v>1.2212121502752336</v>
      </c>
      <c r="W584">
        <v>1.2143817323426642</v>
      </c>
      <c r="X584">
        <v>1.2088538939720324</v>
      </c>
      <c r="Y584">
        <v>1.2018482054984121</v>
      </c>
      <c r="Z584">
        <v>1.1989128593449156</v>
      </c>
      <c r="AA584">
        <v>1.1924676728439141</v>
      </c>
      <c r="AB584">
        <v>1.187408545522016</v>
      </c>
      <c r="AC584">
        <v>1.1865971523449548</v>
      </c>
      <c r="AD584">
        <v>1.185564352224689</v>
      </c>
      <c r="AE584">
        <v>1.1809419040500218</v>
      </c>
      <c r="AF584">
        <v>1.1753877310299374</v>
      </c>
      <c r="AG584">
        <v>1.1691119864058259</v>
      </c>
      <c r="AH584">
        <v>1.1633508907680381</v>
      </c>
      <c r="AI584">
        <v>1.1579906516003673</v>
      </c>
      <c r="AJ584">
        <v>1.1531863969392364</v>
      </c>
      <c r="AK584">
        <v>1.1485140353027972</v>
      </c>
      <c r="AL584">
        <v>1.1443549324648639</v>
      </c>
      <c r="AM584">
        <v>1.140376453272923</v>
      </c>
      <c r="AN584">
        <v>1.1361345439565875</v>
      </c>
      <c r="AO584">
        <v>1.1315921407654224</v>
      </c>
      <c r="AP584">
        <v>1.1270687468140002</v>
      </c>
      <c r="AQ584">
        <v>1.123224071486419</v>
      </c>
      <c r="AR584">
        <v>1.1195139806231824</v>
      </c>
      <c r="AS584">
        <v>1.1159184536827547</v>
      </c>
      <c r="AT584">
        <v>1.1124225357033544</v>
      </c>
      <c r="AU584">
        <v>1.1089869023210979</v>
      </c>
    </row>
    <row r="585" spans="1:47" x14ac:dyDescent="0.2">
      <c r="A585">
        <v>579</v>
      </c>
      <c r="B585">
        <v>1.113434099937854</v>
      </c>
      <c r="C585">
        <v>1.166665770763434</v>
      </c>
      <c r="D585">
        <v>1.1896140602236789</v>
      </c>
      <c r="E585">
        <v>1.4152384278030088</v>
      </c>
      <c r="F585">
        <v>1.7340019884803148</v>
      </c>
      <c r="G585">
        <v>1.6404616939986467</v>
      </c>
      <c r="H585">
        <v>1.484595343465162</v>
      </c>
      <c r="I585">
        <v>1.3200499814290387</v>
      </c>
      <c r="J585">
        <v>1.2253712663496938</v>
      </c>
      <c r="K585">
        <v>1.2433162792892978</v>
      </c>
      <c r="L585">
        <v>1.2289169850352908</v>
      </c>
      <c r="M585">
        <v>1.2303267202869468</v>
      </c>
      <c r="N585">
        <v>1.258386168686541</v>
      </c>
      <c r="O585">
        <v>1.2777912937552653</v>
      </c>
      <c r="P585">
        <v>1.2882521781466894</v>
      </c>
      <c r="Q585">
        <v>1.2706863231065975</v>
      </c>
      <c r="R585">
        <v>1.2565426989013022</v>
      </c>
      <c r="S585">
        <v>1.2429264857246001</v>
      </c>
      <c r="T585">
        <v>1.2363925598563466</v>
      </c>
      <c r="U585">
        <v>1.2288355696244051</v>
      </c>
      <c r="V585">
        <v>1.2187245858980411</v>
      </c>
      <c r="W585">
        <v>1.2114348182384957</v>
      </c>
      <c r="X585">
        <v>1.205455975791752</v>
      </c>
      <c r="Y585">
        <v>1.1980263314875041</v>
      </c>
      <c r="Z585">
        <v>1.194674543072733</v>
      </c>
      <c r="AA585">
        <v>1.1878661481689705</v>
      </c>
      <c r="AB585">
        <v>1.1825233137896811</v>
      </c>
      <c r="AC585">
        <v>1.1814488168301127</v>
      </c>
      <c r="AD585">
        <v>1.1801704857808308</v>
      </c>
      <c r="AE585">
        <v>1.1753053818054733</v>
      </c>
      <c r="AF585">
        <v>1.1695268134244599</v>
      </c>
      <c r="AG585">
        <v>1.1630304552679005</v>
      </c>
      <c r="AH585">
        <v>1.1570509661912121</v>
      </c>
      <c r="AI585">
        <v>1.1514760781856825</v>
      </c>
      <c r="AJ585">
        <v>1.1464562106334841</v>
      </c>
      <c r="AK585">
        <v>1.1415721550718756</v>
      </c>
      <c r="AL585">
        <v>1.1371984334199037</v>
      </c>
      <c r="AM585">
        <v>1.133005771724735</v>
      </c>
      <c r="AN585">
        <v>1.1285518589774601</v>
      </c>
      <c r="AO585">
        <v>1.123809164870462</v>
      </c>
      <c r="AP585">
        <v>1.1190784617592875</v>
      </c>
      <c r="AQ585">
        <v>1.1151793234545022</v>
      </c>
      <c r="AR585">
        <v>1.1114258846083129</v>
      </c>
      <c r="AS585">
        <v>1.1077984244037358</v>
      </c>
      <c r="AT585">
        <v>1.1042820686829504</v>
      </c>
      <c r="AU585">
        <v>1.1008374558007439</v>
      </c>
    </row>
    <row r="586" spans="1:47" x14ac:dyDescent="0.2">
      <c r="A586">
        <v>580</v>
      </c>
      <c r="B586">
        <v>1.113434099937854</v>
      </c>
      <c r="C586">
        <v>1.166665770763434</v>
      </c>
      <c r="D586">
        <v>1.1896140602236789</v>
      </c>
      <c r="E586">
        <v>1.4152384278030088</v>
      </c>
      <c r="F586">
        <v>1.7340019884803148</v>
      </c>
      <c r="G586">
        <v>1.6404616939986467</v>
      </c>
      <c r="H586">
        <v>1.4845861164161931</v>
      </c>
      <c r="I586">
        <v>1.3200347437197781</v>
      </c>
      <c r="J586">
        <v>1.2253435119741241</v>
      </c>
      <c r="K586">
        <v>1.2432807975517146</v>
      </c>
      <c r="L586">
        <v>1.2288686962447406</v>
      </c>
      <c r="M586">
        <v>1.2302625187375384</v>
      </c>
      <c r="N586">
        <v>1.2583375527942127</v>
      </c>
      <c r="O586">
        <v>1.2777265002801836</v>
      </c>
      <c r="P586">
        <v>1.2881675906240575</v>
      </c>
      <c r="Q586">
        <v>1.2705772868802319</v>
      </c>
      <c r="R586">
        <v>1.2564064920678351</v>
      </c>
      <c r="S586">
        <v>1.2427582274070985</v>
      </c>
      <c r="T586">
        <v>1.2361889694972334</v>
      </c>
      <c r="U586">
        <v>1.2285848600586542</v>
      </c>
      <c r="V586">
        <v>1.218427250552232</v>
      </c>
      <c r="W586">
        <v>1.2110888195402931</v>
      </c>
      <c r="X586">
        <v>1.205054669740967</v>
      </c>
      <c r="Y586">
        <v>1.1975754330816131</v>
      </c>
      <c r="Z586">
        <v>1.1941662190142823</v>
      </c>
      <c r="AA586">
        <v>1.1873187715722291</v>
      </c>
      <c r="AB586">
        <v>1.1819436544496909</v>
      </c>
      <c r="AC586">
        <v>1.180838236302675</v>
      </c>
      <c r="AD586">
        <v>1.1795298265776637</v>
      </c>
      <c r="AE586">
        <v>1.1746286831270014</v>
      </c>
      <c r="AF586">
        <v>1.1688197582067548</v>
      </c>
      <c r="AG586">
        <v>1.162291871588859</v>
      </c>
      <c r="AH586">
        <v>1.1562808808161522</v>
      </c>
      <c r="AI586">
        <v>1.150675454241691</v>
      </c>
      <c r="AJ586">
        <v>1.1456248429420772</v>
      </c>
      <c r="AK586">
        <v>1.1407112049901396</v>
      </c>
      <c r="AL586">
        <v>1.1363060673879148</v>
      </c>
      <c r="AM586">
        <v>1.1320815668196387</v>
      </c>
      <c r="AN586">
        <v>1.1275954885914552</v>
      </c>
      <c r="AO586">
        <v>1.1228209125437252</v>
      </c>
      <c r="AP586">
        <v>1.1180586640266243</v>
      </c>
      <c r="AQ586">
        <v>1.1141458248874516</v>
      </c>
      <c r="AR586">
        <v>1.1103805040130363</v>
      </c>
      <c r="AS586">
        <v>1.1067430647434806</v>
      </c>
      <c r="AT586">
        <v>1.1032185704409883</v>
      </c>
      <c r="AU586">
        <v>1.0997676887036976</v>
      </c>
    </row>
    <row r="587" spans="1:47" x14ac:dyDescent="0.2">
      <c r="A587">
        <v>581</v>
      </c>
      <c r="B587">
        <v>1.113434099937854</v>
      </c>
      <c r="C587">
        <v>1.166665770763434</v>
      </c>
      <c r="D587">
        <v>1.1896140602236789</v>
      </c>
      <c r="E587">
        <v>1.4152384278030088</v>
      </c>
      <c r="F587">
        <v>1.7340019884803148</v>
      </c>
      <c r="G587">
        <v>1.6404616939986467</v>
      </c>
      <c r="H587">
        <v>1.4835883328288468</v>
      </c>
      <c r="I587">
        <v>1.3189598605321913</v>
      </c>
      <c r="J587">
        <v>1.2242080126730448</v>
      </c>
      <c r="K587">
        <v>1.2420013608905629</v>
      </c>
      <c r="L587">
        <v>1.2274679829794628</v>
      </c>
      <c r="M587">
        <v>1.2289020852174635</v>
      </c>
      <c r="N587">
        <v>1.2579951148971293</v>
      </c>
      <c r="O587">
        <v>1.2775114777257452</v>
      </c>
      <c r="P587">
        <v>1.2881209388615473</v>
      </c>
      <c r="Q587">
        <v>1.2707355372130442</v>
      </c>
      <c r="R587">
        <v>1.2567988799254108</v>
      </c>
      <c r="S587">
        <v>1.243382983113283</v>
      </c>
      <c r="T587">
        <v>1.2370997963738453</v>
      </c>
      <c r="U587">
        <v>1.2298222411242596</v>
      </c>
      <c r="V587">
        <v>1.2199825984034032</v>
      </c>
      <c r="W587">
        <v>1.2129779072948956</v>
      </c>
      <c r="X587">
        <v>1.2072662994930632</v>
      </c>
      <c r="Y587">
        <v>1.200097556463684</v>
      </c>
      <c r="Z587">
        <v>1.1969886032745494</v>
      </c>
      <c r="AA587">
        <v>1.1904209361011375</v>
      </c>
      <c r="AB587">
        <v>1.1852504857108372</v>
      </c>
      <c r="AC587">
        <v>1.1843342614373304</v>
      </c>
      <c r="AD587">
        <v>1.1832022668971072</v>
      </c>
      <c r="AE587">
        <v>1.1784686369897917</v>
      </c>
      <c r="AF587">
        <v>1.172818691209933</v>
      </c>
      <c r="AG587">
        <v>1.1664447475328821</v>
      </c>
      <c r="AH587">
        <v>1.1605859634369291</v>
      </c>
      <c r="AI587">
        <v>1.1551316715071425</v>
      </c>
      <c r="AJ587">
        <v>1.1502318657438217</v>
      </c>
      <c r="AK587">
        <v>1.1454679822961733</v>
      </c>
      <c r="AL587">
        <v>1.1412122564797862</v>
      </c>
      <c r="AM587">
        <v>1.1371363956902623</v>
      </c>
      <c r="AN587">
        <v>1.1327979166748716</v>
      </c>
      <c r="AO587">
        <v>1.1281581000523859</v>
      </c>
      <c r="AP587">
        <v>1.1235399520790454</v>
      </c>
      <c r="AQ587">
        <v>1.1196598670663356</v>
      </c>
      <c r="AR587">
        <v>1.1159192389614423</v>
      </c>
      <c r="AS587">
        <v>1.1122982511705675</v>
      </c>
      <c r="AT587">
        <v>1.1087818491003918</v>
      </c>
      <c r="AU587">
        <v>1.1053307753367603</v>
      </c>
    </row>
    <row r="588" spans="1:47" x14ac:dyDescent="0.2">
      <c r="A588">
        <v>582</v>
      </c>
      <c r="B588">
        <v>1.113434099937854</v>
      </c>
      <c r="C588">
        <v>1.166665770763434</v>
      </c>
      <c r="D588">
        <v>1.1896140602236789</v>
      </c>
      <c r="E588">
        <v>1.4152384278030088</v>
      </c>
      <c r="F588">
        <v>1.7340019884803148</v>
      </c>
      <c r="G588">
        <v>1.6404616939986467</v>
      </c>
      <c r="H588">
        <v>1.4835724888901061</v>
      </c>
      <c r="I588">
        <v>1.3189244323231513</v>
      </c>
      <c r="J588">
        <v>1.2241063992100549</v>
      </c>
      <c r="K588">
        <v>1.2418732350129316</v>
      </c>
      <c r="L588">
        <v>1.2272903982770398</v>
      </c>
      <c r="M588">
        <v>1.2286558128825278</v>
      </c>
      <c r="N588">
        <v>1.2577935603965811</v>
      </c>
      <c r="O588">
        <v>1.2772416657387891</v>
      </c>
      <c r="P588">
        <v>1.2877688978796882</v>
      </c>
      <c r="Q588">
        <v>1.2702839787844216</v>
      </c>
      <c r="R588">
        <v>1.2562388447182189</v>
      </c>
      <c r="S588">
        <v>1.2426979847555604</v>
      </c>
      <c r="T588">
        <v>1.2362772649769744</v>
      </c>
      <c r="U588">
        <v>1.2288206614722232</v>
      </c>
      <c r="V588">
        <v>1.2188084304385027</v>
      </c>
      <c r="W588">
        <v>1.211629581637494</v>
      </c>
      <c r="X588">
        <v>1.2057267707772079</v>
      </c>
      <c r="Y588">
        <v>1.1983940212316888</v>
      </c>
      <c r="Z588">
        <v>1.1951014005873599</v>
      </c>
      <c r="AA588">
        <v>1.1884194632041674</v>
      </c>
      <c r="AB588">
        <v>1.1831366349964865</v>
      </c>
      <c r="AC588">
        <v>1.1821139234389193</v>
      </c>
      <c r="AD588">
        <v>1.1808793523607899</v>
      </c>
      <c r="AE588">
        <v>1.1760245034139882</v>
      </c>
      <c r="AF588">
        <v>1.1702727917839404</v>
      </c>
      <c r="AG588">
        <v>1.1637938799085268</v>
      </c>
      <c r="AH588">
        <v>1.1578306253703923</v>
      </c>
      <c r="AI588">
        <v>1.1522753087283111</v>
      </c>
      <c r="AJ588">
        <v>1.147274056795476</v>
      </c>
      <c r="AK588">
        <v>1.1424126855958545</v>
      </c>
      <c r="AL588">
        <v>1.1380537443298695</v>
      </c>
      <c r="AM588">
        <v>1.1338734543362845</v>
      </c>
      <c r="AN588">
        <v>1.1294296145620366</v>
      </c>
      <c r="AO588">
        <v>1.1246851828151743</v>
      </c>
      <c r="AP588">
        <v>1.1199637290815361</v>
      </c>
      <c r="AQ588">
        <v>1.116038160340959</v>
      </c>
      <c r="AR588">
        <v>1.1122576874174164</v>
      </c>
      <c r="AS588">
        <v>1.1086027544957107</v>
      </c>
      <c r="AT588">
        <v>1.1050581115169851</v>
      </c>
      <c r="AU588">
        <v>1.1015846012789894</v>
      </c>
    </row>
    <row r="589" spans="1:47" x14ac:dyDescent="0.2">
      <c r="A589">
        <v>583</v>
      </c>
      <c r="B589">
        <v>0.97315877453807942</v>
      </c>
      <c r="C589">
        <v>1.0135928712489748</v>
      </c>
      <c r="D589">
        <v>1.0312746454942887</v>
      </c>
      <c r="E589">
        <v>1.2387066404331364</v>
      </c>
      <c r="F589">
        <v>1.5991939754657896</v>
      </c>
      <c r="G589">
        <v>1.4870189057887009</v>
      </c>
      <c r="H589">
        <v>1.3263218427933154</v>
      </c>
      <c r="I589">
        <v>1.1619327440828546</v>
      </c>
      <c r="J589">
        <v>1.0634703974146558</v>
      </c>
      <c r="K589">
        <v>1.0816327433398918</v>
      </c>
      <c r="L589">
        <v>1.0681557777973538</v>
      </c>
      <c r="M589">
        <v>1.0704826122981415</v>
      </c>
      <c r="N589">
        <v>1.0985393391475256</v>
      </c>
      <c r="O589">
        <v>1.1183962433460255</v>
      </c>
      <c r="P589">
        <v>1.1292502006313181</v>
      </c>
      <c r="Q589">
        <v>1.1126078789863061</v>
      </c>
      <c r="R589">
        <v>1.0999136928809152</v>
      </c>
      <c r="S589">
        <v>1.0859887404320425</v>
      </c>
      <c r="T589">
        <v>1.0813307742930398</v>
      </c>
      <c r="U589">
        <v>1.0740071499871702</v>
      </c>
      <c r="V589">
        <v>1.0654819730875524</v>
      </c>
      <c r="W589">
        <v>1.059524006949049</v>
      </c>
      <c r="X589">
        <v>1.0539086531507387</v>
      </c>
      <c r="Y589">
        <v>1.0481475564590186</v>
      </c>
      <c r="Z589">
        <v>1.0452011979155091</v>
      </c>
      <c r="AA589">
        <v>1.0417714596636651</v>
      </c>
      <c r="AB589">
        <v>1.0376828116036843</v>
      </c>
      <c r="AC589">
        <v>1.0378072061550989</v>
      </c>
      <c r="AD589">
        <v>1.0376101413646313</v>
      </c>
      <c r="AE589">
        <v>1.0331091709630502</v>
      </c>
      <c r="AF589">
        <v>1.0282054139845078</v>
      </c>
      <c r="AG589">
        <v>1.0224829348190461</v>
      </c>
      <c r="AH589">
        <v>1.01730758889507</v>
      </c>
      <c r="AI589">
        <v>1.0126663741976469</v>
      </c>
      <c r="AJ589">
        <v>1.0085934945487036</v>
      </c>
      <c r="AK589">
        <v>1.0047674767354575</v>
      </c>
      <c r="AL589">
        <v>1.0013099601932665</v>
      </c>
      <c r="AM589">
        <v>0.99800859978868339</v>
      </c>
      <c r="AN589">
        <v>0.99443157421667205</v>
      </c>
      <c r="AO589">
        <v>0.99053715154193722</v>
      </c>
      <c r="AP589">
        <v>0.98671497862327995</v>
      </c>
      <c r="AQ589">
        <v>0.98256271346369695</v>
      </c>
      <c r="AR589">
        <v>0.97854411582282563</v>
      </c>
      <c r="AS589">
        <v>0.97463815110907182</v>
      </c>
      <c r="AT589">
        <v>0.97081917349152924</v>
      </c>
      <c r="AU589">
        <v>0.96704629061474412</v>
      </c>
    </row>
    <row r="590" spans="1:47" x14ac:dyDescent="0.2">
      <c r="A590">
        <v>584</v>
      </c>
      <c r="B590">
        <v>0.97315877453807942</v>
      </c>
      <c r="C590">
        <v>1.0135928712489748</v>
      </c>
      <c r="D590">
        <v>1.0312746454942887</v>
      </c>
      <c r="E590">
        <v>1.2387066404331364</v>
      </c>
      <c r="F590">
        <v>1.5991939754657896</v>
      </c>
      <c r="G590">
        <v>1.4870189057887009</v>
      </c>
      <c r="H590">
        <v>1.3262899579912513</v>
      </c>
      <c r="I590">
        <v>1.1618691435114223</v>
      </c>
      <c r="J590">
        <v>1.0633317976645218</v>
      </c>
      <c r="K590">
        <v>1.0814583785941065</v>
      </c>
      <c r="L590">
        <v>1.0679172003869668</v>
      </c>
      <c r="M590">
        <v>1.0701539428328595</v>
      </c>
      <c r="N590">
        <v>1.0982678118994786</v>
      </c>
      <c r="O590">
        <v>1.1180325602479511</v>
      </c>
      <c r="P590">
        <v>1.1287745568264897</v>
      </c>
      <c r="Q590">
        <v>1.1119974587807309</v>
      </c>
      <c r="R590">
        <v>1.0991570602465852</v>
      </c>
      <c r="S590">
        <v>1.0850564395607594</v>
      </c>
      <c r="T590">
        <v>1.0802144907100213</v>
      </c>
      <c r="U590">
        <v>1.0726446932293665</v>
      </c>
      <c r="V590">
        <v>1.0638907619714328</v>
      </c>
      <c r="W590">
        <v>1.057701677170199</v>
      </c>
      <c r="X590">
        <v>1.0518237697314055</v>
      </c>
      <c r="Y590">
        <v>1.0458478240187563</v>
      </c>
      <c r="Z590">
        <v>1.0426492480635008</v>
      </c>
      <c r="AA590">
        <v>1.0390851864672501</v>
      </c>
      <c r="AB590">
        <v>1.0348600566690525</v>
      </c>
      <c r="AC590">
        <v>1.0348589423895342</v>
      </c>
      <c r="AD590">
        <v>1.0345400671031311</v>
      </c>
      <c r="AE590">
        <v>1.0298889869689052</v>
      </c>
      <c r="AF590">
        <v>1.0248649894393611</v>
      </c>
      <c r="AG590">
        <v>1.0190178205648375</v>
      </c>
      <c r="AH590">
        <v>1.0137227819913255</v>
      </c>
      <c r="AI590">
        <v>1.0089666524712511</v>
      </c>
      <c r="AJ590">
        <v>1.0047798691231393</v>
      </c>
      <c r="AK590">
        <v>1.0008508304207835</v>
      </c>
      <c r="AL590">
        <v>0.99728008017556835</v>
      </c>
      <c r="AM590">
        <v>0.99386859887173473</v>
      </c>
      <c r="AN590">
        <v>0.99017877201225601</v>
      </c>
      <c r="AO590">
        <v>0.98617455408279486</v>
      </c>
      <c r="AP590">
        <v>0.98224976404049802</v>
      </c>
      <c r="AQ590">
        <v>0.97804317632237747</v>
      </c>
      <c r="AR590">
        <v>0.97397741515782532</v>
      </c>
      <c r="AS590">
        <v>0.97003170668222072</v>
      </c>
      <c r="AT590">
        <v>0.96617997905469188</v>
      </c>
      <c r="AU590">
        <v>0.96238136026492382</v>
      </c>
    </row>
    <row r="591" spans="1:47" x14ac:dyDescent="0.2">
      <c r="A591">
        <v>585</v>
      </c>
      <c r="B591">
        <v>0.97315877453807942</v>
      </c>
      <c r="C591">
        <v>1.0135928712489748</v>
      </c>
      <c r="D591">
        <v>1.0312746454942887</v>
      </c>
      <c r="E591">
        <v>1.2387066404331364</v>
      </c>
      <c r="F591">
        <v>1.5991939754657896</v>
      </c>
      <c r="G591">
        <v>1.4870189057887009</v>
      </c>
      <c r="H591">
        <v>1.3267289179244819</v>
      </c>
      <c r="I591">
        <v>1.1622904720685729</v>
      </c>
      <c r="J591">
        <v>1.0636820316503484</v>
      </c>
      <c r="K591">
        <v>1.0818695253115072</v>
      </c>
      <c r="L591">
        <v>1.0683568994119799</v>
      </c>
      <c r="M591">
        <v>1.0704243101357873</v>
      </c>
      <c r="N591">
        <v>1.0980282796435499</v>
      </c>
      <c r="O591">
        <v>1.1175772692095851</v>
      </c>
      <c r="P591">
        <v>1.1280534864199723</v>
      </c>
      <c r="Q591">
        <v>1.1109740806344779</v>
      </c>
      <c r="R591">
        <v>1.0977770104859301</v>
      </c>
      <c r="S591">
        <v>1.083302712344036</v>
      </c>
      <c r="T591">
        <v>1.0780258970301948</v>
      </c>
      <c r="U591">
        <v>1.0699674184349419</v>
      </c>
      <c r="V591">
        <v>1.0607128363822373</v>
      </c>
      <c r="W591">
        <v>1.0540481293312343</v>
      </c>
      <c r="X591">
        <v>1.0477120268167697</v>
      </c>
      <c r="Y591">
        <v>1.0413174081085474</v>
      </c>
      <c r="Z591">
        <v>1.0377344529262311</v>
      </c>
      <c r="AA591">
        <v>1.0338372313467699</v>
      </c>
      <c r="AB591">
        <v>1.0293423609772365</v>
      </c>
      <c r="AC591">
        <v>1.0291117421642781</v>
      </c>
      <c r="AD591">
        <v>1.0285760855443158</v>
      </c>
      <c r="AE591">
        <v>1.023714385752762</v>
      </c>
      <c r="AF591">
        <v>1.0185119721873088</v>
      </c>
      <c r="AG591">
        <v>1.0124864951927872</v>
      </c>
      <c r="AH591">
        <v>1.0070115890883538</v>
      </c>
      <c r="AI591">
        <v>1.0020866406591111</v>
      </c>
      <c r="AJ591">
        <v>0.99774377075017051</v>
      </c>
      <c r="AK591">
        <v>0.99364549123334855</v>
      </c>
      <c r="AL591">
        <v>0.98991497967795472</v>
      </c>
      <c r="AM591">
        <v>0.98635757771443999</v>
      </c>
      <c r="AN591">
        <v>0.98250713386492039</v>
      </c>
      <c r="AO591">
        <v>0.97835268185261848</v>
      </c>
      <c r="AP591">
        <v>0.97429488972606582</v>
      </c>
      <c r="AQ591">
        <v>0.97005623336415803</v>
      </c>
      <c r="AR591">
        <v>0.96596776928971695</v>
      </c>
      <c r="AS591">
        <v>0.96200888464275569</v>
      </c>
      <c r="AT591">
        <v>0.95815361774002394</v>
      </c>
      <c r="AU591">
        <v>0.95436090327270495</v>
      </c>
    </row>
    <row r="592" spans="1:47" x14ac:dyDescent="0.2">
      <c r="A592">
        <v>586</v>
      </c>
      <c r="B592">
        <v>0.97315877453807942</v>
      </c>
      <c r="C592">
        <v>1.0135928712489748</v>
      </c>
      <c r="D592">
        <v>1.0312746454942887</v>
      </c>
      <c r="E592">
        <v>1.2387066404331364</v>
      </c>
      <c r="F592">
        <v>1.5991939754657896</v>
      </c>
      <c r="G592">
        <v>1.4870189057887009</v>
      </c>
      <c r="H592">
        <v>1.3267270870468075</v>
      </c>
      <c r="I592">
        <v>1.1622727773758796</v>
      </c>
      <c r="J592">
        <v>1.0636209338612224</v>
      </c>
      <c r="K592">
        <v>1.0817932472725456</v>
      </c>
      <c r="L592">
        <v>1.068248643784985</v>
      </c>
      <c r="M592">
        <v>1.0702607904049315</v>
      </c>
      <c r="N592">
        <v>1.0978712836221556</v>
      </c>
      <c r="O592">
        <v>1.1173597476498749</v>
      </c>
      <c r="P592">
        <v>1.1277617912555489</v>
      </c>
      <c r="Q592">
        <v>1.1105916234284963</v>
      </c>
      <c r="R592">
        <v>1.097295111523001</v>
      </c>
      <c r="S592">
        <v>1.0827023847986315</v>
      </c>
      <c r="T592">
        <v>1.0772992601414171</v>
      </c>
      <c r="U592">
        <v>1.0690715655321155</v>
      </c>
      <c r="V592">
        <v>1.0596561009223793</v>
      </c>
      <c r="W592">
        <v>1.052827379405648</v>
      </c>
      <c r="X592">
        <v>1.0463055614400849</v>
      </c>
      <c r="Y592">
        <v>1.0397552463743682</v>
      </c>
      <c r="Z592">
        <v>1.0359909830812051</v>
      </c>
      <c r="AA592">
        <v>1.0319925832299102</v>
      </c>
      <c r="AB592">
        <v>1.0273981564577976</v>
      </c>
      <c r="AC592">
        <v>1.0270743073491437</v>
      </c>
      <c r="AD592">
        <v>1.0264493589873958</v>
      </c>
      <c r="AE592">
        <v>1.0214764369242095</v>
      </c>
      <c r="AF592">
        <v>1.0161856498333846</v>
      </c>
      <c r="AG592">
        <v>1.0100684463381351</v>
      </c>
      <c r="AH592">
        <v>1.0045031751299511</v>
      </c>
      <c r="AI592">
        <v>0.99949289496347871</v>
      </c>
      <c r="AJ592">
        <v>0.99506539352980927</v>
      </c>
      <c r="AK592">
        <v>0.99088772782536105</v>
      </c>
      <c r="AL592">
        <v>0.98707243148858659</v>
      </c>
      <c r="AM592">
        <v>0.98343013924970157</v>
      </c>
      <c r="AN592">
        <v>0.97949466008637132</v>
      </c>
      <c r="AO592">
        <v>0.97525729550983797</v>
      </c>
      <c r="AP592">
        <v>0.97111951729630064</v>
      </c>
      <c r="AQ592">
        <v>0.96683980986391105</v>
      </c>
      <c r="AR592">
        <v>0.96271587776669354</v>
      </c>
      <c r="AS592">
        <v>0.95872733030018198</v>
      </c>
      <c r="AT592">
        <v>0.95484791308547845</v>
      </c>
      <c r="AU592">
        <v>0.95103657900234317</v>
      </c>
    </row>
    <row r="593" spans="1:47" x14ac:dyDescent="0.2">
      <c r="A593">
        <v>587</v>
      </c>
      <c r="B593">
        <v>0.97315877453807942</v>
      </c>
      <c r="C593">
        <v>1.0135928712489748</v>
      </c>
      <c r="D593">
        <v>1.0312746454942887</v>
      </c>
      <c r="E593">
        <v>1.2387066404331364</v>
      </c>
      <c r="F593">
        <v>1.5991939754657896</v>
      </c>
      <c r="G593">
        <v>1.4870189057887009</v>
      </c>
      <c r="H593">
        <v>1.3262805051704922</v>
      </c>
      <c r="I593">
        <v>1.1618309426091471</v>
      </c>
      <c r="J593">
        <v>1.0632028738425587</v>
      </c>
      <c r="K593">
        <v>1.0813006830875618</v>
      </c>
      <c r="L593">
        <v>1.0676990336588372</v>
      </c>
      <c r="M593">
        <v>1.0698414858991947</v>
      </c>
      <c r="N593">
        <v>1.0979909403393746</v>
      </c>
      <c r="O593">
        <v>1.1176601106271731</v>
      </c>
      <c r="P593">
        <v>1.1282882136572741</v>
      </c>
      <c r="Q593">
        <v>1.111374074147087</v>
      </c>
      <c r="R593">
        <v>1.0983850566891551</v>
      </c>
      <c r="S593">
        <v>1.0841164486860839</v>
      </c>
      <c r="T593">
        <v>1.0790886304347573</v>
      </c>
      <c r="U593">
        <v>1.0712862588658814</v>
      </c>
      <c r="V593">
        <v>1.0623117429190172</v>
      </c>
      <c r="W593">
        <v>1.0559059592654338</v>
      </c>
      <c r="X593">
        <v>1.0498000163523526</v>
      </c>
      <c r="Y593">
        <v>1.0436326162427974</v>
      </c>
      <c r="Z593">
        <v>1.0402276000442723</v>
      </c>
      <c r="AA593">
        <v>1.0365376649843336</v>
      </c>
      <c r="AB593">
        <v>1.0321875016234003</v>
      </c>
      <c r="AC593">
        <v>1.0320711567966978</v>
      </c>
      <c r="AD593">
        <v>1.0316441754580072</v>
      </c>
      <c r="AE593">
        <v>1.0268695791213582</v>
      </c>
      <c r="AF593">
        <v>1.0217436167855449</v>
      </c>
      <c r="AG593">
        <v>1.0157936087047286</v>
      </c>
      <c r="AH593">
        <v>1.0103979264141065</v>
      </c>
      <c r="AI593">
        <v>1.0055460073686675</v>
      </c>
      <c r="AJ593">
        <v>1.0012644540739595</v>
      </c>
      <c r="AK593">
        <v>0.99724575820714179</v>
      </c>
      <c r="AL593">
        <v>0.99358136345075532</v>
      </c>
      <c r="AM593">
        <v>0.99007653489279435</v>
      </c>
      <c r="AN593">
        <v>0.98629397916186201</v>
      </c>
      <c r="AO593">
        <v>0.98219899586145698</v>
      </c>
      <c r="AP593">
        <v>0.97818646927115893</v>
      </c>
      <c r="AQ593">
        <v>0.97394138154839027</v>
      </c>
      <c r="AR593">
        <v>0.96984267492198872</v>
      </c>
      <c r="AS593">
        <v>0.96586976806646241</v>
      </c>
      <c r="AT593">
        <v>0.96199637717161823</v>
      </c>
      <c r="AU593">
        <v>0.95818162745138791</v>
      </c>
    </row>
    <row r="594" spans="1:47" x14ac:dyDescent="0.2">
      <c r="A594">
        <v>588</v>
      </c>
      <c r="B594">
        <v>0.97315877453807942</v>
      </c>
      <c r="C594">
        <v>1.0135928712489748</v>
      </c>
      <c r="D594">
        <v>1.0312746454942887</v>
      </c>
      <c r="E594">
        <v>1.2387066404331364</v>
      </c>
      <c r="F594">
        <v>1.5991939754657896</v>
      </c>
      <c r="G594">
        <v>1.4870189057887009</v>
      </c>
      <c r="H594">
        <v>1.3262727429342165</v>
      </c>
      <c r="I594">
        <v>1.161797924722229</v>
      </c>
      <c r="J594">
        <v>1.0630698531415435</v>
      </c>
      <c r="K594">
        <v>1.0811375229968438</v>
      </c>
      <c r="L594">
        <v>1.0674733404111658</v>
      </c>
      <c r="M594">
        <v>1.0695196480699907</v>
      </c>
      <c r="N594">
        <v>1.0977069595265612</v>
      </c>
      <c r="O594">
        <v>1.1172775982262904</v>
      </c>
      <c r="P594">
        <v>1.127787707870112</v>
      </c>
      <c r="Q594">
        <v>1.1107319562118014</v>
      </c>
      <c r="R594">
        <v>1.0975905044194139</v>
      </c>
      <c r="S594">
        <v>1.0831443233366762</v>
      </c>
      <c r="T594">
        <v>1.0779266874513662</v>
      </c>
      <c r="U594">
        <v>1.0698759642476861</v>
      </c>
      <c r="V594">
        <v>1.0606705260504365</v>
      </c>
      <c r="W594">
        <v>1.0540359941300008</v>
      </c>
      <c r="X594">
        <v>1.0476795150499036</v>
      </c>
      <c r="Y594">
        <v>1.0413097987374753</v>
      </c>
      <c r="Z594">
        <v>1.0376763006634029</v>
      </c>
      <c r="AA594">
        <v>1.0338700042716034</v>
      </c>
      <c r="AB594">
        <v>1.0293843266876264</v>
      </c>
      <c r="AC594">
        <v>1.0291421622409189</v>
      </c>
      <c r="AD594">
        <v>1.0285959425156797</v>
      </c>
      <c r="AE594">
        <v>1.0236756174323463</v>
      </c>
      <c r="AF594">
        <v>1.0184336661644242</v>
      </c>
      <c r="AG594">
        <v>1.0123643207528443</v>
      </c>
      <c r="AH594">
        <v>1.0068515491228205</v>
      </c>
      <c r="AI594">
        <v>1.001889052267942</v>
      </c>
      <c r="AJ594">
        <v>0.99749781761616529</v>
      </c>
      <c r="AK594">
        <v>0.99337642531883652</v>
      </c>
      <c r="AL594">
        <v>0.98960258826280523</v>
      </c>
      <c r="AM594">
        <v>0.9859880334440263</v>
      </c>
      <c r="AN594">
        <v>0.98209589849375478</v>
      </c>
      <c r="AO594">
        <v>0.97789367594723053</v>
      </c>
      <c r="AP594">
        <v>0.97377722334904271</v>
      </c>
      <c r="AQ594">
        <v>0.96947864713537424</v>
      </c>
      <c r="AR594">
        <v>0.96533322564722368</v>
      </c>
      <c r="AS594">
        <v>0.96132064953682295</v>
      </c>
      <c r="AT594">
        <v>0.95741428579369259</v>
      </c>
      <c r="AU594">
        <v>0.95357329257968115</v>
      </c>
    </row>
    <row r="595" spans="1:47" x14ac:dyDescent="0.2">
      <c r="A595">
        <v>589</v>
      </c>
      <c r="B595">
        <v>0.74538345595302458</v>
      </c>
      <c r="C595">
        <v>0.7653855726352724</v>
      </c>
      <c r="D595">
        <v>0.77549837277246803</v>
      </c>
      <c r="E595">
        <v>0.9539266226188563</v>
      </c>
      <c r="F595">
        <v>1.3809612432532243</v>
      </c>
      <c r="G595">
        <v>1.2392585532881066</v>
      </c>
      <c r="H595">
        <v>1.0728714792421321</v>
      </c>
      <c r="I595">
        <v>0.90984700909426997</v>
      </c>
      <c r="J595">
        <v>0.80660806050612976</v>
      </c>
      <c r="K595">
        <v>0.82597211450375418</v>
      </c>
      <c r="L595">
        <v>0.81454453548272387</v>
      </c>
      <c r="M595">
        <v>0.81837146586846143</v>
      </c>
      <c r="N595">
        <v>0.84517821005828941</v>
      </c>
      <c r="O595">
        <v>0.865713352301687</v>
      </c>
      <c r="P595">
        <v>0.87697677784488415</v>
      </c>
      <c r="Q595">
        <v>0.86154235681478819</v>
      </c>
      <c r="R595">
        <v>0.85074015319685903</v>
      </c>
      <c r="S595">
        <v>0.83608847320697766</v>
      </c>
      <c r="T595">
        <v>0.83382701015107286</v>
      </c>
      <c r="U595">
        <v>0.82628103348359638</v>
      </c>
      <c r="V595">
        <v>0.81952778873298271</v>
      </c>
      <c r="W595">
        <v>0.81488075381755676</v>
      </c>
      <c r="X595">
        <v>0.80908925646340557</v>
      </c>
      <c r="Y595">
        <v>0.80506286102512481</v>
      </c>
      <c r="Z595">
        <v>0.80193721293376807</v>
      </c>
      <c r="AA595">
        <v>0.80278856399793719</v>
      </c>
      <c r="AB595">
        <v>0.80014913927948195</v>
      </c>
      <c r="AC595">
        <v>0.80165858995975092</v>
      </c>
      <c r="AD595">
        <v>0.80267976979765598</v>
      </c>
      <c r="AE595">
        <v>0.79831440844519952</v>
      </c>
      <c r="AF595">
        <v>0.79432195048809384</v>
      </c>
      <c r="AG595">
        <v>0.78935135696133973</v>
      </c>
      <c r="AH595">
        <v>0.7849728496422782</v>
      </c>
      <c r="AI595">
        <v>0.78131202067864058</v>
      </c>
      <c r="AJ595">
        <v>0.77823043480789056</v>
      </c>
      <c r="AK595">
        <v>0.77556823081736204</v>
      </c>
      <c r="AL595">
        <v>0.77303993631610335</v>
      </c>
      <c r="AM595">
        <v>0.77063012348269322</v>
      </c>
      <c r="AN595">
        <v>0.76790745243149561</v>
      </c>
      <c r="AO595">
        <v>0.76483691996916514</v>
      </c>
      <c r="AP595">
        <v>0.76191594236822324</v>
      </c>
      <c r="AQ595">
        <v>0.75721215944951881</v>
      </c>
      <c r="AR595">
        <v>0.75264800686115796</v>
      </c>
      <c r="AS595">
        <v>0.74820074109872536</v>
      </c>
      <c r="AT595">
        <v>0.74382818574369647</v>
      </c>
      <c r="AU595">
        <v>0.73948727691068261</v>
      </c>
    </row>
    <row r="596" spans="1:47" x14ac:dyDescent="0.2">
      <c r="A596">
        <v>590</v>
      </c>
      <c r="B596">
        <v>0.74538345595302458</v>
      </c>
      <c r="C596">
        <v>0.7653855726352724</v>
      </c>
      <c r="D596">
        <v>0.77549837277246803</v>
      </c>
      <c r="E596">
        <v>0.9539266226188563</v>
      </c>
      <c r="F596">
        <v>1.3809612432532243</v>
      </c>
      <c r="G596">
        <v>1.2392585532881066</v>
      </c>
      <c r="H596">
        <v>1.072862070479208</v>
      </c>
      <c r="I596">
        <v>0.90977192989958156</v>
      </c>
      <c r="J596">
        <v>0.80635527501304016</v>
      </c>
      <c r="K596">
        <v>0.82566561039302755</v>
      </c>
      <c r="L596">
        <v>0.81412272882512515</v>
      </c>
      <c r="M596">
        <v>0.8177584569947528</v>
      </c>
      <c r="N596">
        <v>0.84461199901255735</v>
      </c>
      <c r="O596">
        <v>0.86494960080089089</v>
      </c>
      <c r="P596">
        <v>0.87598122998137373</v>
      </c>
      <c r="Q596">
        <v>0.8602736452255606</v>
      </c>
      <c r="R596">
        <v>0.84918551072137394</v>
      </c>
      <c r="S596">
        <v>0.83419522613233965</v>
      </c>
      <c r="T596">
        <v>0.83159892572101735</v>
      </c>
      <c r="U596">
        <v>0.82360837043654778</v>
      </c>
      <c r="V596">
        <v>0.81647065351015302</v>
      </c>
      <c r="W596">
        <v>0.8114542745438752</v>
      </c>
      <c r="X596">
        <v>0.80525456829643249</v>
      </c>
      <c r="Y596">
        <v>0.8009329998916378</v>
      </c>
      <c r="Z596">
        <v>0.79746238432764782</v>
      </c>
      <c r="AA596">
        <v>0.79820638708710578</v>
      </c>
      <c r="AB596">
        <v>0.7953850489081935</v>
      </c>
      <c r="AC596">
        <v>0.79673108679624594</v>
      </c>
      <c r="AD596">
        <v>0.79760149679818326</v>
      </c>
      <c r="AE596">
        <v>0.79303397960582001</v>
      </c>
      <c r="AF596">
        <v>0.78889835784231899</v>
      </c>
      <c r="AG596">
        <v>0.78378022756798993</v>
      </c>
      <c r="AH596">
        <v>0.77926121416990191</v>
      </c>
      <c r="AI596">
        <v>0.77547479883790116</v>
      </c>
      <c r="AJ596">
        <v>0.7722720035740589</v>
      </c>
      <c r="AK596">
        <v>0.76950364267343507</v>
      </c>
      <c r="AL596">
        <v>0.76685925858556003</v>
      </c>
      <c r="AM596">
        <v>0.76433511607482563</v>
      </c>
      <c r="AN596">
        <v>0.76150068866030851</v>
      </c>
      <c r="AO596">
        <v>0.75832464621966889</v>
      </c>
      <c r="AP596">
        <v>0.75530587448844722</v>
      </c>
      <c r="AQ596">
        <v>0.75053238965148805</v>
      </c>
      <c r="AR596">
        <v>0.745907771763345</v>
      </c>
      <c r="AS596">
        <v>0.74140951372667241</v>
      </c>
      <c r="AT596">
        <v>0.73699462428466311</v>
      </c>
      <c r="AU596">
        <v>0.73261988152632673</v>
      </c>
    </row>
    <row r="597" spans="1:47" x14ac:dyDescent="0.2">
      <c r="A597">
        <v>591</v>
      </c>
      <c r="B597">
        <v>0.74538345595302458</v>
      </c>
      <c r="C597">
        <v>0.7653855726352724</v>
      </c>
      <c r="D597">
        <v>0.77549837277246803</v>
      </c>
      <c r="E597">
        <v>0.9539266226188563</v>
      </c>
      <c r="F597">
        <v>1.3809612432532243</v>
      </c>
      <c r="G597">
        <v>1.2392585532881066</v>
      </c>
      <c r="H597">
        <v>1.0729305751836591</v>
      </c>
      <c r="I597">
        <v>0.90970354086501171</v>
      </c>
      <c r="J597">
        <v>0.80608243387227485</v>
      </c>
      <c r="K597">
        <v>0.82533995300402263</v>
      </c>
      <c r="L597">
        <v>0.81364541975000515</v>
      </c>
      <c r="M597">
        <v>0.81697098182980665</v>
      </c>
      <c r="N597">
        <v>0.84377481423177647</v>
      </c>
      <c r="O597">
        <v>0.86379849592180979</v>
      </c>
      <c r="P597">
        <v>0.87446443175747379</v>
      </c>
      <c r="Q597">
        <v>0.85831439432631185</v>
      </c>
      <c r="R597">
        <v>0.84674547109562637</v>
      </c>
      <c r="S597">
        <v>0.831246178543397</v>
      </c>
      <c r="T597">
        <v>0.82806045653430005</v>
      </c>
      <c r="U597">
        <v>0.81939886366656278</v>
      </c>
      <c r="V597">
        <v>0.81162074953442198</v>
      </c>
      <c r="W597">
        <v>0.80599389136353927</v>
      </c>
      <c r="X597">
        <v>0.79921752703775106</v>
      </c>
      <c r="Y597">
        <v>0.7943931631421125</v>
      </c>
      <c r="Z597">
        <v>0.79043706007711534</v>
      </c>
      <c r="AA597">
        <v>0.79080311276482618</v>
      </c>
      <c r="AB597">
        <v>0.78769216570602807</v>
      </c>
      <c r="AC597">
        <v>0.78878574948547098</v>
      </c>
      <c r="AD597">
        <v>0.78942840229359579</v>
      </c>
      <c r="AE597">
        <v>0.78465130377439551</v>
      </c>
      <c r="AF597">
        <v>0.78032810730003233</v>
      </c>
      <c r="AG597">
        <v>0.77504133372827777</v>
      </c>
      <c r="AH597">
        <v>0.77035944997270345</v>
      </c>
      <c r="AI597">
        <v>0.76642103619690483</v>
      </c>
      <c r="AJ597">
        <v>0.76307389998178632</v>
      </c>
      <c r="AK597">
        <v>0.76016376905572136</v>
      </c>
      <c r="AL597">
        <v>0.75738728685670642</v>
      </c>
      <c r="AM597">
        <v>0.75473160216962476</v>
      </c>
      <c r="AN597">
        <v>0.75177752505527218</v>
      </c>
      <c r="AO597">
        <v>0.74848150132361502</v>
      </c>
      <c r="AP597">
        <v>0.74535773966912833</v>
      </c>
      <c r="AQ597">
        <v>0.7405632823208842</v>
      </c>
      <c r="AR597">
        <v>0.73592768587283286</v>
      </c>
      <c r="AS597">
        <v>0.73142849918993413</v>
      </c>
      <c r="AT597">
        <v>0.72702271082202674</v>
      </c>
      <c r="AU597">
        <v>0.72266669297737018</v>
      </c>
    </row>
    <row r="598" spans="1:47" x14ac:dyDescent="0.2">
      <c r="A598">
        <v>592</v>
      </c>
      <c r="B598">
        <v>0.74538345595302458</v>
      </c>
      <c r="C598">
        <v>0.7653855726352724</v>
      </c>
      <c r="D598">
        <v>0.77549837277246803</v>
      </c>
      <c r="E598">
        <v>0.9539266226188563</v>
      </c>
      <c r="F598">
        <v>1.3809612432532243</v>
      </c>
      <c r="G598">
        <v>1.2392585532881066</v>
      </c>
      <c r="H598">
        <v>1.0728707847469656</v>
      </c>
      <c r="I598">
        <v>0.90958919474257527</v>
      </c>
      <c r="J598">
        <v>0.80583158748630013</v>
      </c>
      <c r="K598">
        <v>0.82503877693994276</v>
      </c>
      <c r="L598">
        <v>0.813247019841705</v>
      </c>
      <c r="M598">
        <v>0.8164409442323991</v>
      </c>
      <c r="N598">
        <v>0.84334448968481701</v>
      </c>
      <c r="O598">
        <v>0.86323570660686355</v>
      </c>
      <c r="P598">
        <v>0.87374159171789578</v>
      </c>
      <c r="Q598">
        <v>0.85740684957230351</v>
      </c>
      <c r="R598">
        <v>0.84564076822971512</v>
      </c>
      <c r="S598">
        <v>0.82990479983561627</v>
      </c>
      <c r="T598">
        <v>0.82648177330968819</v>
      </c>
      <c r="U598">
        <v>0.81750157205190632</v>
      </c>
      <c r="V598">
        <v>0.80944066538583181</v>
      </c>
      <c r="W598">
        <v>0.80354161674982516</v>
      </c>
      <c r="X598">
        <v>0.79646113927295215</v>
      </c>
      <c r="Y598">
        <v>0.79140925962964681</v>
      </c>
      <c r="Z598">
        <v>0.78719087969807422</v>
      </c>
      <c r="AA598">
        <v>0.78746974623630905</v>
      </c>
      <c r="AB598">
        <v>0.7842162824828165</v>
      </c>
      <c r="AC598">
        <v>0.78517791004856174</v>
      </c>
      <c r="AD598">
        <v>0.78570395953410754</v>
      </c>
      <c r="AE598">
        <v>0.78076598533109187</v>
      </c>
      <c r="AF598">
        <v>0.77633076106083809</v>
      </c>
      <c r="AG598">
        <v>0.77092311874335384</v>
      </c>
      <c r="AH598">
        <v>0.76612953432574804</v>
      </c>
      <c r="AI598">
        <v>0.76208837835888565</v>
      </c>
      <c r="AJ598">
        <v>0.75863892501890784</v>
      </c>
      <c r="AK598">
        <v>0.75564476946148795</v>
      </c>
      <c r="AL598">
        <v>0.7527704946430136</v>
      </c>
      <c r="AM598">
        <v>0.75002199158768657</v>
      </c>
      <c r="AN598">
        <v>0.74697296383044443</v>
      </c>
      <c r="AO598">
        <v>0.74359288150423364</v>
      </c>
      <c r="AP598">
        <v>0.7403840873227624</v>
      </c>
      <c r="AQ598">
        <v>0.73553405362177593</v>
      </c>
      <c r="AR598">
        <v>0.73085048910120831</v>
      </c>
      <c r="AS598">
        <v>0.72631116052886668</v>
      </c>
      <c r="AT598">
        <v>0.7218724343041093</v>
      </c>
      <c r="AU598">
        <v>0.71749055262428896</v>
      </c>
    </row>
    <row r="599" spans="1:47" x14ac:dyDescent="0.2">
      <c r="A599">
        <v>593</v>
      </c>
      <c r="B599">
        <v>0.74538345595302458</v>
      </c>
      <c r="C599">
        <v>0.7653855726352724</v>
      </c>
      <c r="D599">
        <v>0.77549837277246803</v>
      </c>
      <c r="E599">
        <v>0.9539266226188563</v>
      </c>
      <c r="F599">
        <v>1.3809612432532243</v>
      </c>
      <c r="G599">
        <v>1.2392585532881066</v>
      </c>
      <c r="H599">
        <v>1.0728416848982494</v>
      </c>
      <c r="I599">
        <v>0.90969656317882086</v>
      </c>
      <c r="J599">
        <v>0.80613487423914643</v>
      </c>
      <c r="K599">
        <v>0.82540183308006543</v>
      </c>
      <c r="L599">
        <v>0.81376483599532823</v>
      </c>
      <c r="M599">
        <v>0.81724860999150095</v>
      </c>
      <c r="N599">
        <v>0.84415797581862217</v>
      </c>
      <c r="O599">
        <v>0.86434272641355048</v>
      </c>
      <c r="P599">
        <v>0.87519541765377362</v>
      </c>
      <c r="Q599">
        <v>0.85927580997729303</v>
      </c>
      <c r="R599">
        <v>0.84796208694380448</v>
      </c>
      <c r="S599">
        <v>0.83271458275873467</v>
      </c>
      <c r="T599">
        <v>0.82984673753878913</v>
      </c>
      <c r="U599">
        <v>0.82151517706368948</v>
      </c>
      <c r="V599">
        <v>0.81406979252582834</v>
      </c>
      <c r="W599">
        <v>0.80875858961772817</v>
      </c>
      <c r="X599">
        <v>0.80225039964498479</v>
      </c>
      <c r="Y599">
        <v>0.79768793200716381</v>
      </c>
      <c r="Z599">
        <v>0.79395512291576398</v>
      </c>
      <c r="AA599">
        <v>0.79457373079937221</v>
      </c>
      <c r="AB599">
        <v>0.79160726405178394</v>
      </c>
      <c r="AC599">
        <v>0.79282377841905849</v>
      </c>
      <c r="AD599">
        <v>0.79357606562241578</v>
      </c>
      <c r="AE599">
        <v>0.78886716955204028</v>
      </c>
      <c r="AF599">
        <v>0.78462428460077871</v>
      </c>
      <c r="AG599">
        <v>0.77939907676656972</v>
      </c>
      <c r="AH599">
        <v>0.77477796804561028</v>
      </c>
      <c r="AI599">
        <v>0.77089837044660992</v>
      </c>
      <c r="AJ599">
        <v>0.76760550779636461</v>
      </c>
      <c r="AK599">
        <v>0.76475587920289423</v>
      </c>
      <c r="AL599">
        <v>0.76202579195895925</v>
      </c>
      <c r="AM599">
        <v>0.75941774286682373</v>
      </c>
      <c r="AN599">
        <v>0.75650165718332418</v>
      </c>
      <c r="AO599">
        <v>0.75324785155821505</v>
      </c>
      <c r="AP599">
        <v>0.75015668574310113</v>
      </c>
      <c r="AQ599">
        <v>0.7453425594848776</v>
      </c>
      <c r="AR599">
        <v>0.74068378749714692</v>
      </c>
      <c r="AS599">
        <v>0.73615800761708561</v>
      </c>
      <c r="AT599">
        <v>0.73172182547068576</v>
      </c>
      <c r="AU599">
        <v>0.72733187505924501</v>
      </c>
    </row>
    <row r="600" spans="1:47" x14ac:dyDescent="0.2">
      <c r="A600">
        <v>594</v>
      </c>
      <c r="B600">
        <v>0.74538345595302458</v>
      </c>
      <c r="C600">
        <v>0.7653855726352724</v>
      </c>
      <c r="D600">
        <v>0.77549837277246803</v>
      </c>
      <c r="E600">
        <v>0.9539266226188563</v>
      </c>
      <c r="F600">
        <v>1.3809612432532243</v>
      </c>
      <c r="G600">
        <v>1.2392585532881066</v>
      </c>
      <c r="H600">
        <v>1.0728234450200547</v>
      </c>
      <c r="I600">
        <v>0.90963128569983331</v>
      </c>
      <c r="J600">
        <v>0.80590568409922747</v>
      </c>
      <c r="K600">
        <v>0.82512704149749716</v>
      </c>
      <c r="L600">
        <v>0.81339304855783401</v>
      </c>
      <c r="M600">
        <v>0.81672547768501647</v>
      </c>
      <c r="N600">
        <v>0.84370086371471009</v>
      </c>
      <c r="O600">
        <v>0.86373312013645342</v>
      </c>
      <c r="P600">
        <v>0.87440690265722909</v>
      </c>
      <c r="Q600">
        <v>0.85827598602655164</v>
      </c>
      <c r="R600">
        <v>0.8467390510902888</v>
      </c>
      <c r="S600">
        <v>0.831228737316411</v>
      </c>
      <c r="T600">
        <v>0.82809258308927591</v>
      </c>
      <c r="U600">
        <v>0.81940774390061266</v>
      </c>
      <c r="V600">
        <v>0.81165017254244398</v>
      </c>
      <c r="W600">
        <v>0.80603719287914355</v>
      </c>
      <c r="X600">
        <v>0.79919940702538361</v>
      </c>
      <c r="Y600">
        <v>0.79439064176665586</v>
      </c>
      <c r="Z600">
        <v>0.79037550292132441</v>
      </c>
      <c r="AA600">
        <v>0.79088979919244273</v>
      </c>
      <c r="AB600">
        <v>0.78777011303546685</v>
      </c>
      <c r="AC600">
        <v>0.78884875167472523</v>
      </c>
      <c r="AD600">
        <v>0.78947381983020559</v>
      </c>
      <c r="AE600">
        <v>0.78460043053855733</v>
      </c>
      <c r="AF600">
        <v>0.78023768768712776</v>
      </c>
      <c r="AG600">
        <v>0.77488988114006996</v>
      </c>
      <c r="AH600">
        <v>0.77015141205744075</v>
      </c>
      <c r="AI600">
        <v>0.76616561277124551</v>
      </c>
      <c r="AJ600">
        <v>0.76276970169496394</v>
      </c>
      <c r="AK600">
        <v>0.75982826226299782</v>
      </c>
      <c r="AL600">
        <v>0.75699874183782168</v>
      </c>
      <c r="AM600">
        <v>0.75429253684008113</v>
      </c>
      <c r="AN600">
        <v>0.75128016131844977</v>
      </c>
      <c r="AO600">
        <v>0.74793459993495381</v>
      </c>
      <c r="AP600">
        <v>0.74475761047826528</v>
      </c>
      <c r="AQ600">
        <v>0.73988687035420286</v>
      </c>
      <c r="AR600">
        <v>0.73517914208179269</v>
      </c>
      <c r="AS600">
        <v>0.73061227654538163</v>
      </c>
      <c r="AT600">
        <v>0.7261422942318384</v>
      </c>
      <c r="AU600">
        <v>0.72172569745106263</v>
      </c>
    </row>
    <row r="601" spans="1:47" x14ac:dyDescent="0.2">
      <c r="A601">
        <v>595</v>
      </c>
      <c r="B601">
        <v>1.1264281256708206</v>
      </c>
      <c r="C601">
        <v>1.1809719973781696</v>
      </c>
      <c r="D601">
        <v>1.2061370822324857</v>
      </c>
      <c r="E601">
        <v>1.4316886786264089</v>
      </c>
      <c r="F601">
        <v>1.748590296532804</v>
      </c>
      <c r="G601">
        <v>1.6546706699004983</v>
      </c>
      <c r="H601">
        <v>1.5018100675336781</v>
      </c>
      <c r="I601">
        <v>1.3386815927275024</v>
      </c>
      <c r="J601">
        <v>1.2460583742063607</v>
      </c>
      <c r="K601">
        <v>1.2636199026159023</v>
      </c>
      <c r="L601">
        <v>1.2499128331340481</v>
      </c>
      <c r="M601">
        <v>1.2521734394544948</v>
      </c>
      <c r="N601">
        <v>1.274538211825156</v>
      </c>
      <c r="O601">
        <v>1.2941078572565554</v>
      </c>
      <c r="P601">
        <v>1.3042374608987526</v>
      </c>
      <c r="Q601">
        <v>1.2862958521613821</v>
      </c>
      <c r="R601">
        <v>1.2715080989395735</v>
      </c>
      <c r="S601">
        <v>1.2572595009980851</v>
      </c>
      <c r="T601">
        <v>1.2501997404395973</v>
      </c>
      <c r="U601">
        <v>1.2423278017312038</v>
      </c>
      <c r="V601">
        <v>1.2319087710934848</v>
      </c>
      <c r="W601">
        <v>1.2244694199656911</v>
      </c>
      <c r="X601">
        <v>1.2185433848873337</v>
      </c>
      <c r="Y601">
        <v>1.2112105674254658</v>
      </c>
      <c r="Z601">
        <v>1.2081278364279995</v>
      </c>
      <c r="AA601">
        <v>1.2014830742830083</v>
      </c>
      <c r="AB601">
        <v>1.1962614408834291</v>
      </c>
      <c r="AC601">
        <v>1.1953204988182129</v>
      </c>
      <c r="AD601">
        <v>1.1941881117764239</v>
      </c>
      <c r="AE601">
        <v>1.1895151880163766</v>
      </c>
      <c r="AF601">
        <v>1.1838978741026704</v>
      </c>
      <c r="AG601">
        <v>1.1775769894352623</v>
      </c>
      <c r="AH601">
        <v>1.1717818277147733</v>
      </c>
      <c r="AI601">
        <v>1.1663952600345979</v>
      </c>
      <c r="AJ601">
        <v>1.1615757386867784</v>
      </c>
      <c r="AK601">
        <v>1.1568965026484959</v>
      </c>
      <c r="AL601">
        <v>1.1527469083896003</v>
      </c>
      <c r="AM601">
        <v>1.1487888785164633</v>
      </c>
      <c r="AN601">
        <v>1.144576997977284</v>
      </c>
      <c r="AO601">
        <v>1.1400656116241839</v>
      </c>
      <c r="AP601">
        <v>1.1355702844434097</v>
      </c>
      <c r="AQ601">
        <v>1.1317524555099343</v>
      </c>
      <c r="AR601">
        <v>1.1280371696843678</v>
      </c>
      <c r="AS601">
        <v>1.1243954043269455</v>
      </c>
      <c r="AT601">
        <v>1.1208053070731008</v>
      </c>
      <c r="AU601">
        <v>1.117223806488256</v>
      </c>
    </row>
    <row r="602" spans="1:47" x14ac:dyDescent="0.2">
      <c r="A602">
        <v>596</v>
      </c>
      <c r="B602">
        <v>1.1264281256708206</v>
      </c>
      <c r="C602">
        <v>1.1809719973781696</v>
      </c>
      <c r="D602">
        <v>1.2061370822324857</v>
      </c>
      <c r="E602">
        <v>1.4316886786264089</v>
      </c>
      <c r="F602">
        <v>1.748590296532804</v>
      </c>
      <c r="G602">
        <v>1.6546706699004983</v>
      </c>
      <c r="H602">
        <v>1.5002727213159921</v>
      </c>
      <c r="I602">
        <v>1.3369528996084608</v>
      </c>
      <c r="J602">
        <v>1.2440628634182131</v>
      </c>
      <c r="K602">
        <v>1.2613983245616602</v>
      </c>
      <c r="L602">
        <v>1.2474626922075345</v>
      </c>
      <c r="M602">
        <v>1.2496353785123011</v>
      </c>
      <c r="N602">
        <v>1.2733807711672569</v>
      </c>
      <c r="O602">
        <v>1.2929189651871575</v>
      </c>
      <c r="P602">
        <v>1.3030399709964791</v>
      </c>
      <c r="Q602">
        <v>1.2850818452625021</v>
      </c>
      <c r="R602">
        <v>1.2702893976205178</v>
      </c>
      <c r="S602">
        <v>1.2560360823789831</v>
      </c>
      <c r="T602">
        <v>1.2489502379354098</v>
      </c>
      <c r="U602">
        <v>1.2410315951153905</v>
      </c>
      <c r="V602">
        <v>1.2305616716448466</v>
      </c>
      <c r="W602">
        <v>1.2230639560553898</v>
      </c>
      <c r="X602">
        <v>1.2170708596666295</v>
      </c>
      <c r="Y602">
        <v>1.2096703990038025</v>
      </c>
      <c r="Z602">
        <v>1.2064996950248186</v>
      </c>
      <c r="AA602">
        <v>1.1998154664093632</v>
      </c>
      <c r="AB602">
        <v>1.1945440973803856</v>
      </c>
      <c r="AC602">
        <v>1.193562823787903</v>
      </c>
      <c r="AD602">
        <v>1.1923938166554964</v>
      </c>
      <c r="AE602">
        <v>1.1876565300517965</v>
      </c>
      <c r="AF602">
        <v>1.1820010649424133</v>
      </c>
      <c r="AG602">
        <v>1.1756239482689215</v>
      </c>
      <c r="AH602">
        <v>1.1697884079700376</v>
      </c>
      <c r="AI602">
        <v>1.1643604260328633</v>
      </c>
      <c r="AJ602">
        <v>1.1594896275722837</v>
      </c>
      <c r="AK602">
        <v>1.1547711784125707</v>
      </c>
      <c r="AL602">
        <v>1.1505693270100299</v>
      </c>
      <c r="AM602">
        <v>1.1465684396246041</v>
      </c>
      <c r="AN602">
        <v>1.1423029238699809</v>
      </c>
      <c r="AO602">
        <v>1.1377485703493271</v>
      </c>
      <c r="AP602">
        <v>1.1332142214930461</v>
      </c>
      <c r="AQ602">
        <v>1.1293770469443132</v>
      </c>
      <c r="AR602">
        <v>1.1256447088523087</v>
      </c>
      <c r="AS602">
        <v>1.121988202081849</v>
      </c>
      <c r="AT602">
        <v>1.1183854660321075</v>
      </c>
      <c r="AU602">
        <v>1.1147934431594102</v>
      </c>
    </row>
    <row r="603" spans="1:47" x14ac:dyDescent="0.2">
      <c r="A603">
        <v>597</v>
      </c>
      <c r="B603">
        <v>1.1264281256708206</v>
      </c>
      <c r="C603">
        <v>1.1809719973781696</v>
      </c>
      <c r="D603">
        <v>1.2061370822324857</v>
      </c>
      <c r="E603">
        <v>1.4316886786264089</v>
      </c>
      <c r="F603">
        <v>1.748590296532804</v>
      </c>
      <c r="G603">
        <v>1.6546706699004983</v>
      </c>
      <c r="H603">
        <v>1.5021762492393076</v>
      </c>
      <c r="I603">
        <v>1.3385825177661415</v>
      </c>
      <c r="J603">
        <v>1.245015795562592</v>
      </c>
      <c r="K603">
        <v>1.2623208732341138</v>
      </c>
      <c r="L603">
        <v>1.2480973416425265</v>
      </c>
      <c r="M603">
        <v>1.2497768500680237</v>
      </c>
      <c r="N603">
        <v>1.2725422748926529</v>
      </c>
      <c r="O603">
        <v>1.2918344614635517</v>
      </c>
      <c r="P603">
        <v>1.3017608190735546</v>
      </c>
      <c r="Q603">
        <v>1.2836559024567378</v>
      </c>
      <c r="R603">
        <v>1.2687650341425785</v>
      </c>
      <c r="S603">
        <v>1.2544263476968545</v>
      </c>
      <c r="T603">
        <v>1.2471892655769667</v>
      </c>
      <c r="U603">
        <v>1.2390337422200353</v>
      </c>
      <c r="V603">
        <v>1.2283059044456914</v>
      </c>
      <c r="W603">
        <v>1.2205195179441086</v>
      </c>
      <c r="X603">
        <v>1.2141958378784938</v>
      </c>
      <c r="Y603">
        <v>1.2064554494554858</v>
      </c>
      <c r="Z603">
        <v>1.2029406995268606</v>
      </c>
      <c r="AA603">
        <v>1.1958988185419397</v>
      </c>
      <c r="AB603">
        <v>1.1903664519330517</v>
      </c>
      <c r="AC603">
        <v>1.1891271980213045</v>
      </c>
      <c r="AD603">
        <v>1.187708443374379</v>
      </c>
      <c r="AE603">
        <v>1.1827485203212431</v>
      </c>
      <c r="AF603">
        <v>1.1768599015173449</v>
      </c>
      <c r="AG603">
        <v>1.1702701954635808</v>
      </c>
      <c r="AH603">
        <v>1.1642072656448639</v>
      </c>
      <c r="AI603">
        <v>1.1585555647361374</v>
      </c>
      <c r="AJ603">
        <v>1.1534701636725062</v>
      </c>
      <c r="AK603">
        <v>1.1485283357341134</v>
      </c>
      <c r="AL603">
        <v>1.1441117161941792</v>
      </c>
      <c r="AM603">
        <v>1.1398858773235727</v>
      </c>
      <c r="AN603">
        <v>1.1354060929412995</v>
      </c>
      <c r="AO603">
        <v>1.1306276005446896</v>
      </c>
      <c r="AP603">
        <v>1.1258674807715023</v>
      </c>
      <c r="AQ603">
        <v>1.1219801209559157</v>
      </c>
      <c r="AR603">
        <v>1.118206652939026</v>
      </c>
      <c r="AS603">
        <v>1.114517999927497</v>
      </c>
      <c r="AT603">
        <v>1.1108919994657529</v>
      </c>
      <c r="AU603">
        <v>1.1072855305530658</v>
      </c>
    </row>
    <row r="604" spans="1:47" x14ac:dyDescent="0.2">
      <c r="A604">
        <v>598</v>
      </c>
      <c r="B604">
        <v>1.1264281256708206</v>
      </c>
      <c r="C604">
        <v>1.1809719973781696</v>
      </c>
      <c r="D604">
        <v>1.2061370822324857</v>
      </c>
      <c r="E604">
        <v>1.4316886786264089</v>
      </c>
      <c r="F604">
        <v>1.748590296532804</v>
      </c>
      <c r="G604">
        <v>1.6546706699004983</v>
      </c>
      <c r="H604">
        <v>1.5021365176191317</v>
      </c>
      <c r="I604">
        <v>1.3385091120486994</v>
      </c>
      <c r="J604">
        <v>1.2448800292967708</v>
      </c>
      <c r="K604">
        <v>1.2621498775412821</v>
      </c>
      <c r="L604">
        <v>1.2478724722467329</v>
      </c>
      <c r="M604">
        <v>1.249499456543498</v>
      </c>
      <c r="N604">
        <v>1.2723593760287266</v>
      </c>
      <c r="O604">
        <v>1.2916237991405632</v>
      </c>
      <c r="P604">
        <v>1.3015269902851716</v>
      </c>
      <c r="Q604">
        <v>1.2834003353793408</v>
      </c>
      <c r="R604">
        <v>1.2684922433870818</v>
      </c>
      <c r="S604">
        <v>1.2541333581328979</v>
      </c>
      <c r="T604">
        <v>1.2468734566611765</v>
      </c>
      <c r="U604">
        <v>1.2386800272324561</v>
      </c>
      <c r="V604">
        <v>1.2279141235220923</v>
      </c>
      <c r="W604">
        <v>1.2200843028631334</v>
      </c>
      <c r="X604">
        <v>1.2137062358583481</v>
      </c>
      <c r="Y604">
        <v>1.2059133320610889</v>
      </c>
      <c r="Z604">
        <v>1.2023345992738286</v>
      </c>
      <c r="AA604">
        <v>1.19524437714928</v>
      </c>
      <c r="AB604">
        <v>1.189675648808513</v>
      </c>
      <c r="AC604">
        <v>1.1884003915664885</v>
      </c>
      <c r="AD604">
        <v>1.1869458306886691</v>
      </c>
      <c r="AE604">
        <v>1.1819436048321268</v>
      </c>
      <c r="AF604">
        <v>1.1760180587870277</v>
      </c>
      <c r="AG604">
        <v>1.1693901106571645</v>
      </c>
      <c r="AH604">
        <v>1.1632885585936215</v>
      </c>
      <c r="AI604">
        <v>1.1575988165900064</v>
      </c>
      <c r="AJ604">
        <v>1.1524747641877138</v>
      </c>
      <c r="AK604">
        <v>1.1474950685188614</v>
      </c>
      <c r="AL604">
        <v>1.1430382653007372</v>
      </c>
      <c r="AM604">
        <v>1.1387713229497223</v>
      </c>
      <c r="AN604">
        <v>1.1342495725312831</v>
      </c>
      <c r="AO604">
        <v>1.1294287464236861</v>
      </c>
      <c r="AP604">
        <v>1.1246260177382232</v>
      </c>
      <c r="AQ604">
        <v>1.1207245184039207</v>
      </c>
      <c r="AR604">
        <v>1.1169386318819412</v>
      </c>
      <c r="AS604">
        <v>1.1132392964609645</v>
      </c>
      <c r="AT604">
        <v>1.1096042291718176</v>
      </c>
      <c r="AU604">
        <v>1.1059903185814353</v>
      </c>
    </row>
    <row r="605" spans="1:47" x14ac:dyDescent="0.2">
      <c r="A605">
        <v>599</v>
      </c>
      <c r="B605">
        <v>1.1264281256708206</v>
      </c>
      <c r="C605">
        <v>1.1809719973781696</v>
      </c>
      <c r="D605">
        <v>1.2061370822324857</v>
      </c>
      <c r="E605">
        <v>1.4316886786264089</v>
      </c>
      <c r="F605">
        <v>1.748590296532804</v>
      </c>
      <c r="G605">
        <v>1.6546706699004983</v>
      </c>
      <c r="H605">
        <v>1.4981899754619636</v>
      </c>
      <c r="I605">
        <v>1.3344599340424874</v>
      </c>
      <c r="J605">
        <v>1.2408505764916522</v>
      </c>
      <c r="K605">
        <v>1.2576534732883826</v>
      </c>
      <c r="L605">
        <v>1.2430447684366401</v>
      </c>
      <c r="M605">
        <v>1.2447817419386435</v>
      </c>
      <c r="N605">
        <v>1.2710686936098645</v>
      </c>
      <c r="O605">
        <v>1.2904780589411546</v>
      </c>
      <c r="P605">
        <v>1.3005228555153321</v>
      </c>
      <c r="Q605">
        <v>1.2825084787777947</v>
      </c>
      <c r="R605">
        <v>1.2676942141788776</v>
      </c>
      <c r="S605">
        <v>1.253395808549203</v>
      </c>
      <c r="T605">
        <v>1.2462276198701994</v>
      </c>
      <c r="U605">
        <v>1.2381637974558395</v>
      </c>
      <c r="V605">
        <v>1.2275706403650075</v>
      </c>
      <c r="W605">
        <v>1.2199335826268307</v>
      </c>
      <c r="X605">
        <v>1.2137518918168058</v>
      </c>
      <c r="Y605">
        <v>1.2061939013104359</v>
      </c>
      <c r="Z605">
        <v>1.2028296697144136</v>
      </c>
      <c r="AA605">
        <v>1.1960111107188118</v>
      </c>
      <c r="AB605">
        <v>1.190608526225591</v>
      </c>
      <c r="AC605">
        <v>1.1894893828119146</v>
      </c>
      <c r="AD605">
        <v>1.1881807716281569</v>
      </c>
      <c r="AE605">
        <v>1.1832975709811548</v>
      </c>
      <c r="AF605">
        <v>1.1774999603557013</v>
      </c>
      <c r="AG605">
        <v>1.1709915188998221</v>
      </c>
      <c r="AH605">
        <v>1.165008316515624</v>
      </c>
      <c r="AI605">
        <v>1.1594383907777268</v>
      </c>
      <c r="AJ605">
        <v>1.1544340372415172</v>
      </c>
      <c r="AK605">
        <v>1.1495758586487461</v>
      </c>
      <c r="AL605">
        <v>1.1452378094435955</v>
      </c>
      <c r="AM605">
        <v>1.1410888855364989</v>
      </c>
      <c r="AN605">
        <v>1.1366843248498264</v>
      </c>
      <c r="AO605">
        <v>1.1319806603958131</v>
      </c>
      <c r="AP605">
        <v>1.127294198563495</v>
      </c>
      <c r="AQ605">
        <v>1.1234163208602812</v>
      </c>
      <c r="AR605">
        <v>1.1196481227225916</v>
      </c>
      <c r="AS605">
        <v>1.1159606319874074</v>
      </c>
      <c r="AT605">
        <v>1.1123315046942026</v>
      </c>
      <c r="AU605">
        <v>1.1087178178286887</v>
      </c>
    </row>
    <row r="606" spans="1:47" x14ac:dyDescent="0.2">
      <c r="A606">
        <v>600</v>
      </c>
      <c r="B606">
        <v>1.1264281256708206</v>
      </c>
      <c r="C606">
        <v>1.1809719973781696</v>
      </c>
      <c r="D606">
        <v>1.2061370822324857</v>
      </c>
      <c r="E606">
        <v>1.4316886786264089</v>
      </c>
      <c r="F606">
        <v>1.748590296532804</v>
      </c>
      <c r="G606">
        <v>1.6546706699004983</v>
      </c>
      <c r="H606">
        <v>1.4981208503964618</v>
      </c>
      <c r="I606">
        <v>1.3342725914008506</v>
      </c>
      <c r="J606">
        <v>1.2402938316785714</v>
      </c>
      <c r="K606">
        <v>1.2569637352730774</v>
      </c>
      <c r="L606">
        <v>1.2421365014943286</v>
      </c>
      <c r="M606">
        <v>1.243654808901729</v>
      </c>
      <c r="N606">
        <v>1.2703062913459984</v>
      </c>
      <c r="O606">
        <v>1.2896118619970283</v>
      </c>
      <c r="P606">
        <v>1.299577196755358</v>
      </c>
      <c r="Q606">
        <v>1.2814975638186854</v>
      </c>
      <c r="R606">
        <v>1.2666412460551442</v>
      </c>
      <c r="S606">
        <v>1.2522928677978551</v>
      </c>
      <c r="T606">
        <v>1.2450576417880201</v>
      </c>
      <c r="U606">
        <v>1.2368700598973357</v>
      </c>
      <c r="V606">
        <v>1.2261550531691783</v>
      </c>
      <c r="W606">
        <v>1.218379712862756</v>
      </c>
      <c r="X606">
        <v>1.2120250447564245</v>
      </c>
      <c r="Y606">
        <v>1.204304611748177</v>
      </c>
      <c r="Z606">
        <v>1.2007444791729345</v>
      </c>
      <c r="AA606">
        <v>1.1937873079838437</v>
      </c>
      <c r="AB606">
        <v>1.1882643799139621</v>
      </c>
      <c r="AC606">
        <v>1.1870268939779867</v>
      </c>
      <c r="AD606">
        <v>1.1856013722314582</v>
      </c>
      <c r="AE606">
        <v>1.1805811131631505</v>
      </c>
      <c r="AF606">
        <v>1.1746644982039034</v>
      </c>
      <c r="AG606">
        <v>1.1680336243904819</v>
      </c>
      <c r="AH606">
        <v>1.1619273054231498</v>
      </c>
      <c r="AI606">
        <v>1.1562366497309728</v>
      </c>
      <c r="AJ606">
        <v>1.151110180291347</v>
      </c>
      <c r="AK606">
        <v>1.1461329864312411</v>
      </c>
      <c r="AL606">
        <v>1.141669265680729</v>
      </c>
      <c r="AM606">
        <v>1.1373924972323182</v>
      </c>
      <c r="AN606">
        <v>1.1328581790500989</v>
      </c>
      <c r="AO606">
        <v>1.1280244081089854</v>
      </c>
      <c r="AP606">
        <v>1.1232079800446184</v>
      </c>
      <c r="AQ606">
        <v>1.1192843665599532</v>
      </c>
      <c r="AR606">
        <v>1.1154757449528216</v>
      </c>
      <c r="AS606">
        <v>1.1117532286155969</v>
      </c>
      <c r="AT606">
        <v>1.10809415187567</v>
      </c>
      <c r="AU606">
        <v>1.1044556854773071</v>
      </c>
    </row>
    <row r="607" spans="1:47" x14ac:dyDescent="0.2">
      <c r="A607">
        <v>601</v>
      </c>
      <c r="B607">
        <v>0.99477147622582818</v>
      </c>
      <c r="C607">
        <v>1.0372601344824852</v>
      </c>
      <c r="D607">
        <v>1.0580522421150151</v>
      </c>
      <c r="E607">
        <v>1.265943749767074</v>
      </c>
      <c r="F607">
        <v>1.6219367113243615</v>
      </c>
      <c r="G607">
        <v>1.5098685949187762</v>
      </c>
      <c r="H607">
        <v>1.3534685619733908</v>
      </c>
      <c r="I607">
        <v>1.1907897573034485</v>
      </c>
      <c r="J607">
        <v>1.0946843175201819</v>
      </c>
      <c r="K607">
        <v>1.1122218305569569</v>
      </c>
      <c r="L607">
        <v>1.0993615947017392</v>
      </c>
      <c r="M607">
        <v>1.1024458547636613</v>
      </c>
      <c r="N607">
        <v>1.1220520658558877</v>
      </c>
      <c r="O607">
        <v>1.1416524990514201</v>
      </c>
      <c r="P607">
        <v>1.1513635986844726</v>
      </c>
      <c r="Q607">
        <v>1.1335015263228059</v>
      </c>
      <c r="R607">
        <v>1.1191798801473758</v>
      </c>
      <c r="S607">
        <v>1.1036375338327351</v>
      </c>
      <c r="T607">
        <v>1.0973749873120029</v>
      </c>
      <c r="U607">
        <v>1.0885571631524587</v>
      </c>
      <c r="V607">
        <v>1.0785679875898206</v>
      </c>
      <c r="W607">
        <v>1.0713709266729659</v>
      </c>
      <c r="X607">
        <v>1.0647595949763697</v>
      </c>
      <c r="Y607">
        <v>1.0581459594239386</v>
      </c>
      <c r="Z607">
        <v>1.0545338401856772</v>
      </c>
      <c r="AA607">
        <v>1.0504534635846401</v>
      </c>
      <c r="AB607">
        <v>1.0458761186065937</v>
      </c>
      <c r="AC607">
        <v>1.045560905848028</v>
      </c>
      <c r="AD607">
        <v>1.0449528797974263</v>
      </c>
      <c r="AE607">
        <v>1.0401029382212787</v>
      </c>
      <c r="AF607">
        <v>1.0348342706960429</v>
      </c>
      <c r="AG607">
        <v>1.0287950350547836</v>
      </c>
      <c r="AH607">
        <v>1.0233134764411</v>
      </c>
      <c r="AI607">
        <v>1.0183558646336597</v>
      </c>
      <c r="AJ607">
        <v>1.013997870317787</v>
      </c>
      <c r="AK607">
        <v>1.0098827547728706</v>
      </c>
      <c r="AL607">
        <v>1.0061644813715147</v>
      </c>
      <c r="AM607">
        <v>1.0026210269704978</v>
      </c>
      <c r="AN607">
        <v>0.99877371426685047</v>
      </c>
      <c r="AO607">
        <v>0.99464041435040373</v>
      </c>
      <c r="AP607">
        <v>0.99054505170586848</v>
      </c>
      <c r="AQ607">
        <v>0.98635650388913554</v>
      </c>
      <c r="AR607">
        <v>0.98227299477643704</v>
      </c>
      <c r="AS607">
        <v>0.9782645087433004</v>
      </c>
      <c r="AT607">
        <v>0.97429843357931345</v>
      </c>
      <c r="AU607">
        <v>0.97033046399534362</v>
      </c>
    </row>
    <row r="608" spans="1:47" x14ac:dyDescent="0.2">
      <c r="A608">
        <v>602</v>
      </c>
      <c r="B608">
        <v>0.99477147622582818</v>
      </c>
      <c r="C608">
        <v>1.0372601344824852</v>
      </c>
      <c r="D608">
        <v>1.0580522421150151</v>
      </c>
      <c r="E608">
        <v>1.265943749767074</v>
      </c>
      <c r="F608">
        <v>1.6219367113243615</v>
      </c>
      <c r="G608">
        <v>1.5098685949187762</v>
      </c>
      <c r="H608">
        <v>1.3507901391279946</v>
      </c>
      <c r="I608">
        <v>1.1876120867017859</v>
      </c>
      <c r="J608">
        <v>1.0906923283186556</v>
      </c>
      <c r="K608">
        <v>1.1075475620922606</v>
      </c>
      <c r="L608">
        <v>1.0939639846991791</v>
      </c>
      <c r="M608">
        <v>1.0965545612966927</v>
      </c>
      <c r="N608">
        <v>1.1192239180274999</v>
      </c>
      <c r="O608">
        <v>1.1386556284457261</v>
      </c>
      <c r="P608">
        <v>1.1482840791365352</v>
      </c>
      <c r="Q608">
        <v>1.1303612185514007</v>
      </c>
      <c r="R608">
        <v>1.1159973277637081</v>
      </c>
      <c r="S608">
        <v>1.1003896000321438</v>
      </c>
      <c r="T608">
        <v>1.0940296950673452</v>
      </c>
      <c r="U608">
        <v>1.0850408331347992</v>
      </c>
      <c r="V608">
        <v>1.074931661597994</v>
      </c>
      <c r="W608">
        <v>1.0675583976605783</v>
      </c>
      <c r="X608">
        <v>1.0607318690849141</v>
      </c>
      <c r="Y608">
        <v>1.053926941135173</v>
      </c>
      <c r="Z608">
        <v>1.0500841435264587</v>
      </c>
      <c r="AA608">
        <v>1.0459220198240011</v>
      </c>
      <c r="AB608">
        <v>1.0411927170488018</v>
      </c>
      <c r="AC608">
        <v>1.04072825181726</v>
      </c>
      <c r="AD608">
        <v>1.0399962814778894</v>
      </c>
      <c r="AE608">
        <v>1.0349583719682185</v>
      </c>
      <c r="AF608">
        <v>1.0295631918841903</v>
      </c>
      <c r="AG608">
        <v>1.023353082485555</v>
      </c>
      <c r="AH608">
        <v>1.0177174580434545</v>
      </c>
      <c r="AI608">
        <v>1.0126359380135035</v>
      </c>
      <c r="AJ608">
        <v>1.0081338527224519</v>
      </c>
      <c r="AK608">
        <v>1.003896543194948</v>
      </c>
      <c r="AL608">
        <v>1.0000341177668084</v>
      </c>
      <c r="AM608">
        <v>0.99633985430670569</v>
      </c>
      <c r="AN608">
        <v>0.99237580434249673</v>
      </c>
      <c r="AO608">
        <v>0.98808385912987173</v>
      </c>
      <c r="AP608">
        <v>0.98387580768998939</v>
      </c>
      <c r="AQ608">
        <v>0.97962490253988588</v>
      </c>
      <c r="AR608">
        <v>0.9754853774122515</v>
      </c>
      <c r="AS608">
        <v>0.97142711842359475</v>
      </c>
      <c r="AT608">
        <v>0.96741670884636921</v>
      </c>
      <c r="AU608">
        <v>0.96340985453003358</v>
      </c>
    </row>
    <row r="609" spans="1:47" x14ac:dyDescent="0.2">
      <c r="A609">
        <v>603</v>
      </c>
      <c r="B609">
        <v>0.99477147622582818</v>
      </c>
      <c r="C609">
        <v>1.0372601344824852</v>
      </c>
      <c r="D609">
        <v>1.0580522421150151</v>
      </c>
      <c r="E609">
        <v>1.265943749767074</v>
      </c>
      <c r="F609">
        <v>1.6219367113243615</v>
      </c>
      <c r="G609">
        <v>1.5098685949187762</v>
      </c>
      <c r="H609">
        <v>1.3548721136954647</v>
      </c>
      <c r="I609">
        <v>1.1916274537243938</v>
      </c>
      <c r="J609">
        <v>1.0944881434550666</v>
      </c>
      <c r="K609">
        <v>1.111781430164765</v>
      </c>
      <c r="L609">
        <v>1.0983894343977676</v>
      </c>
      <c r="M609">
        <v>1.1006428770615231</v>
      </c>
      <c r="N609">
        <v>1.1199675457124643</v>
      </c>
      <c r="O609">
        <v>1.1391843098885994</v>
      </c>
      <c r="P609">
        <v>1.1486510186059593</v>
      </c>
      <c r="Q609">
        <v>1.1305874214668579</v>
      </c>
      <c r="R609">
        <v>1.1161120856808504</v>
      </c>
      <c r="S609">
        <v>1.1004544618925294</v>
      </c>
      <c r="T609">
        <v>1.0939583459723645</v>
      </c>
      <c r="U609">
        <v>1.0848177418757552</v>
      </c>
      <c r="V609">
        <v>1.0744563737339958</v>
      </c>
      <c r="W609">
        <v>1.0668283296451768</v>
      </c>
      <c r="X609">
        <v>1.0597388445355604</v>
      </c>
      <c r="Y609">
        <v>1.0526443287608993</v>
      </c>
      <c r="Z609">
        <v>1.0485024534049043</v>
      </c>
      <c r="AA609">
        <v>1.0439852329665344</v>
      </c>
      <c r="AB609">
        <v>1.0390211518818742</v>
      </c>
      <c r="AC609">
        <v>1.0383671872397933</v>
      </c>
      <c r="AD609">
        <v>1.037439827001047</v>
      </c>
      <c r="AE609">
        <v>1.0322350572824344</v>
      </c>
      <c r="AF609">
        <v>1.0266944637140201</v>
      </c>
      <c r="AG609">
        <v>1.0203315499741048</v>
      </c>
      <c r="AH609">
        <v>1.0145354619553917</v>
      </c>
      <c r="AI609">
        <v>1.009322459672416</v>
      </c>
      <c r="AJ609">
        <v>1.0046577941195811</v>
      </c>
      <c r="AK609">
        <v>1.0002617766633313</v>
      </c>
      <c r="AL609">
        <v>0.99627477449011059</v>
      </c>
      <c r="AM609">
        <v>0.99242243625269699</v>
      </c>
      <c r="AN609">
        <v>0.98830858917790188</v>
      </c>
      <c r="AO609">
        <v>0.98387069816267236</v>
      </c>
      <c r="AP609">
        <v>0.9795350188519627</v>
      </c>
      <c r="AQ609">
        <v>0.97526836573511755</v>
      </c>
      <c r="AR609">
        <v>0.97111955548607709</v>
      </c>
      <c r="AS609">
        <v>0.96705837429154473</v>
      </c>
      <c r="AT609">
        <v>0.96305169051746975</v>
      </c>
      <c r="AU609">
        <v>0.9590550166808367</v>
      </c>
    </row>
    <row r="610" spans="1:47" x14ac:dyDescent="0.2">
      <c r="A610">
        <v>604</v>
      </c>
      <c r="B610">
        <v>0.99477147622582818</v>
      </c>
      <c r="C610">
        <v>1.0372601344824852</v>
      </c>
      <c r="D610">
        <v>1.0580522421150151</v>
      </c>
      <c r="E610">
        <v>1.265943749767074</v>
      </c>
      <c r="F610">
        <v>1.6219367113243615</v>
      </c>
      <c r="G610">
        <v>1.5098685949187762</v>
      </c>
      <c r="H610">
        <v>1.354863000101427</v>
      </c>
      <c r="I610">
        <v>1.1915238353885274</v>
      </c>
      <c r="J610">
        <v>1.0941724376900048</v>
      </c>
      <c r="K610">
        <v>1.1113931788346674</v>
      </c>
      <c r="L610">
        <v>1.0978745086157184</v>
      </c>
      <c r="M610">
        <v>1.0999770098478674</v>
      </c>
      <c r="N610">
        <v>1.119446448330045</v>
      </c>
      <c r="O610">
        <v>1.1385840145254416</v>
      </c>
      <c r="P610">
        <v>1.1479881731078838</v>
      </c>
      <c r="Q610">
        <v>1.1298723715236478</v>
      </c>
      <c r="R610">
        <v>1.115363177723774</v>
      </c>
      <c r="S610">
        <v>1.0996625046599009</v>
      </c>
      <c r="T610">
        <v>1.0931166010994915</v>
      </c>
      <c r="U610">
        <v>1.083879145261784</v>
      </c>
      <c r="V610">
        <v>1.073424370048244</v>
      </c>
      <c r="W610">
        <v>1.0656883334862195</v>
      </c>
      <c r="X610">
        <v>1.0584587882512748</v>
      </c>
      <c r="Y610">
        <v>1.0512357746326546</v>
      </c>
      <c r="Z610">
        <v>1.0469331167724336</v>
      </c>
      <c r="AA610">
        <v>1.0423121772575605</v>
      </c>
      <c r="AB610">
        <v>1.0372550178155275</v>
      </c>
      <c r="AC610">
        <v>1.0365107305953285</v>
      </c>
      <c r="AD610">
        <v>1.0354949045434414</v>
      </c>
      <c r="AE610">
        <v>1.0301822553714728</v>
      </c>
      <c r="AF610">
        <v>1.0245523205392777</v>
      </c>
      <c r="AG610">
        <v>1.0180966882568545</v>
      </c>
      <c r="AH610">
        <v>1.0122083537431228</v>
      </c>
      <c r="AI610">
        <v>1.0069070232328796</v>
      </c>
      <c r="AJ610">
        <v>1.0021534714790881</v>
      </c>
      <c r="AK610">
        <v>0.99767269985692797</v>
      </c>
      <c r="AL610">
        <v>0.99359613601699337</v>
      </c>
      <c r="AM610">
        <v>0.98965293290520029</v>
      </c>
      <c r="AN610">
        <v>0.98544779890006484</v>
      </c>
      <c r="AO610">
        <v>0.98091947800976298</v>
      </c>
      <c r="AP610">
        <v>0.97649518506423783</v>
      </c>
      <c r="AQ610">
        <v>0.97219011847516823</v>
      </c>
      <c r="AR610">
        <v>0.96800748921765056</v>
      </c>
      <c r="AS610">
        <v>0.96391706587729076</v>
      </c>
      <c r="AT610">
        <v>0.95988531098686392</v>
      </c>
      <c r="AU610">
        <v>0.95586770498001483</v>
      </c>
    </row>
    <row r="611" spans="1:47" x14ac:dyDescent="0.2">
      <c r="A611">
        <v>605</v>
      </c>
      <c r="B611">
        <v>0.99477147622582818</v>
      </c>
      <c r="C611">
        <v>1.0372601344824852</v>
      </c>
      <c r="D611">
        <v>1.0580522421150151</v>
      </c>
      <c r="E611">
        <v>1.265943749767074</v>
      </c>
      <c r="F611">
        <v>1.6219367113243615</v>
      </c>
      <c r="G611">
        <v>1.5098685949187762</v>
      </c>
      <c r="H611">
        <v>1.34952919812413</v>
      </c>
      <c r="I611">
        <v>1.1860114297678477</v>
      </c>
      <c r="J611">
        <v>1.0884033958399262</v>
      </c>
      <c r="K611">
        <v>1.104844312119174</v>
      </c>
      <c r="L611">
        <v>1.0907247459670972</v>
      </c>
      <c r="M611">
        <v>1.0929223371336625</v>
      </c>
      <c r="N611">
        <v>1.1173204672386599</v>
      </c>
      <c r="O611">
        <v>1.1366093140532376</v>
      </c>
      <c r="P611">
        <v>1.1461623719271867</v>
      </c>
      <c r="Q611">
        <v>1.1281736567581189</v>
      </c>
      <c r="R611">
        <v>1.1137916419314462</v>
      </c>
      <c r="S611">
        <v>1.0981460110113237</v>
      </c>
      <c r="T611">
        <v>1.0917086528886384</v>
      </c>
      <c r="U611">
        <v>1.0825829163577669</v>
      </c>
      <c r="V611">
        <v>1.0723431588678236</v>
      </c>
      <c r="W611">
        <v>1.0648328862296286</v>
      </c>
      <c r="X611">
        <v>1.057817628845479</v>
      </c>
      <c r="Y611">
        <v>1.0508611701789357</v>
      </c>
      <c r="Z611">
        <v>1.0468160566249491</v>
      </c>
      <c r="AA611">
        <v>1.0425545093247459</v>
      </c>
      <c r="AB611">
        <v>1.0376955086271662</v>
      </c>
      <c r="AC611">
        <v>1.0371118240220913</v>
      </c>
      <c r="AD611">
        <v>1.0362577573233502</v>
      </c>
      <c r="AE611">
        <v>1.0310732129694555</v>
      </c>
      <c r="AF611">
        <v>1.0255534081670155</v>
      </c>
      <c r="AG611">
        <v>1.0192271513069491</v>
      </c>
      <c r="AH611">
        <v>1.0134672497512827</v>
      </c>
      <c r="AI611">
        <v>1.008263771639905</v>
      </c>
      <c r="AJ611">
        <v>1.0036426741932196</v>
      </c>
      <c r="AK611">
        <v>0.99929923952092325</v>
      </c>
      <c r="AL611">
        <v>0.99531756062535726</v>
      </c>
      <c r="AM611">
        <v>0.99150348248097386</v>
      </c>
      <c r="AN611">
        <v>0.98741692447483431</v>
      </c>
      <c r="AO611">
        <v>0.98301701126359808</v>
      </c>
      <c r="AP611">
        <v>0.97869336439911381</v>
      </c>
      <c r="AQ611">
        <v>0.97439958650258529</v>
      </c>
      <c r="AR611">
        <v>0.97022207159381524</v>
      </c>
      <c r="AS611">
        <v>0.96613068180673389</v>
      </c>
      <c r="AT611">
        <v>0.96209158233994518</v>
      </c>
      <c r="AU611">
        <v>0.95806052471409187</v>
      </c>
    </row>
    <row r="612" spans="1:47" x14ac:dyDescent="0.2">
      <c r="A612">
        <v>606</v>
      </c>
      <c r="B612">
        <v>0.99477147622582818</v>
      </c>
      <c r="C612">
        <v>1.0372601344824852</v>
      </c>
      <c r="D612">
        <v>1.0580522421150151</v>
      </c>
      <c r="E612">
        <v>1.265943749767074</v>
      </c>
      <c r="F612">
        <v>1.6219367113243615</v>
      </c>
      <c r="G612">
        <v>1.5098685949187762</v>
      </c>
      <c r="H612">
        <v>1.3494762926873773</v>
      </c>
      <c r="I612">
        <v>1.1858085553468511</v>
      </c>
      <c r="J612">
        <v>1.0876792053855049</v>
      </c>
      <c r="K612">
        <v>1.1039641034524899</v>
      </c>
      <c r="L612">
        <v>1.0895782740527959</v>
      </c>
      <c r="M612">
        <v>1.091503441902602</v>
      </c>
      <c r="N612">
        <v>1.1163273597238244</v>
      </c>
      <c r="O612">
        <v>1.1354907088209349</v>
      </c>
      <c r="P612">
        <v>1.1449532050480438</v>
      </c>
      <c r="Q612">
        <v>1.1268988056427331</v>
      </c>
      <c r="R612">
        <v>1.1124852816197341</v>
      </c>
      <c r="S612">
        <v>1.0967968054685551</v>
      </c>
      <c r="T612">
        <v>1.0902976474983785</v>
      </c>
      <c r="U612">
        <v>1.0810376052868209</v>
      </c>
      <c r="V612">
        <v>1.0706725491402169</v>
      </c>
      <c r="W612">
        <v>1.0630190266736472</v>
      </c>
      <c r="X612">
        <v>1.0558189999545216</v>
      </c>
      <c r="Y612">
        <v>1.0486986012498849</v>
      </c>
      <c r="Z612">
        <v>1.0444507902383371</v>
      </c>
      <c r="AA612">
        <v>1.0400696578672028</v>
      </c>
      <c r="AB612">
        <v>1.0350831343589866</v>
      </c>
      <c r="AC612">
        <v>1.0343761204785855</v>
      </c>
      <c r="AD612">
        <v>1.0334021365534514</v>
      </c>
      <c r="AE612">
        <v>1.0280730026263609</v>
      </c>
      <c r="AF612">
        <v>1.0224333100101257</v>
      </c>
      <c r="AG612">
        <v>1.0159837765313147</v>
      </c>
      <c r="AH612">
        <v>1.0101014297736957</v>
      </c>
      <c r="AI612">
        <v>1.0047802271269837</v>
      </c>
      <c r="AJ612">
        <v>1.0000413336551746</v>
      </c>
      <c r="AK612">
        <v>0.9955856117273314</v>
      </c>
      <c r="AL612">
        <v>0.9914849384916502</v>
      </c>
      <c r="AM612">
        <v>0.98755086340887543</v>
      </c>
      <c r="AN612">
        <v>0.9833436698178023</v>
      </c>
      <c r="AO612">
        <v>0.97882436113656923</v>
      </c>
      <c r="AP612">
        <v>0.97438319850063004</v>
      </c>
      <c r="AQ612">
        <v>0.9700386063086559</v>
      </c>
      <c r="AR612">
        <v>0.9658160605260645</v>
      </c>
      <c r="AS612">
        <v>0.96168546089476836</v>
      </c>
      <c r="AT612">
        <v>0.95761253559030413</v>
      </c>
      <c r="AU612">
        <v>0.95355308510587689</v>
      </c>
    </row>
    <row r="613" spans="1:47" x14ac:dyDescent="0.2">
      <c r="A613">
        <v>607</v>
      </c>
      <c r="B613">
        <v>0.78193418210461796</v>
      </c>
      <c r="C613">
        <v>0.80532334436165132</v>
      </c>
      <c r="D613">
        <v>0.82017024734722099</v>
      </c>
      <c r="E613">
        <v>0.99957988511337525</v>
      </c>
      <c r="F613">
        <v>1.4174258923453347</v>
      </c>
      <c r="G613">
        <v>1.2764370051517939</v>
      </c>
      <c r="H613">
        <v>1.1151462482112271</v>
      </c>
      <c r="I613">
        <v>0.95411451694062321</v>
      </c>
      <c r="J613">
        <v>0.85327362421260278</v>
      </c>
      <c r="K613">
        <v>0.8709323715653281</v>
      </c>
      <c r="L613">
        <v>0.85966006801564565</v>
      </c>
      <c r="M613">
        <v>0.86375100099627733</v>
      </c>
      <c r="N613">
        <v>0.87862792596746231</v>
      </c>
      <c r="O613">
        <v>0.89821561465799771</v>
      </c>
      <c r="P613">
        <v>0.90720486122362398</v>
      </c>
      <c r="Q613">
        <v>0.88950249315825225</v>
      </c>
      <c r="R613">
        <v>0.87582013393159719</v>
      </c>
      <c r="S613">
        <v>0.85837427780343545</v>
      </c>
      <c r="T613">
        <v>0.85331311009524058</v>
      </c>
      <c r="U613">
        <v>0.84311951611543168</v>
      </c>
      <c r="V613">
        <v>0.83385035138841246</v>
      </c>
      <c r="W613">
        <v>0.82702074751839227</v>
      </c>
      <c r="X613">
        <v>0.81944211643033338</v>
      </c>
      <c r="Y613">
        <v>0.81388120846435863</v>
      </c>
      <c r="Z613">
        <v>0.80950772102688107</v>
      </c>
      <c r="AA613">
        <v>0.80932458040861766</v>
      </c>
      <c r="AB613">
        <v>0.80580088088471413</v>
      </c>
      <c r="AC613">
        <v>0.8065220603670461</v>
      </c>
      <c r="AD613">
        <v>0.80681050348290517</v>
      </c>
      <c r="AE613">
        <v>0.80175352151402024</v>
      </c>
      <c r="AF613">
        <v>0.79712499475907483</v>
      </c>
      <c r="AG613">
        <v>0.791514194644376</v>
      </c>
      <c r="AH613">
        <v>0.78655778595339043</v>
      </c>
      <c r="AI613">
        <v>0.78234382443988659</v>
      </c>
      <c r="AJ613">
        <v>0.77872029116449548</v>
      </c>
      <c r="AK613">
        <v>0.77551583403418112</v>
      </c>
      <c r="AL613">
        <v>0.7724768135836817</v>
      </c>
      <c r="AM613">
        <v>0.76957470447418708</v>
      </c>
      <c r="AN613">
        <v>0.76636774627089277</v>
      </c>
      <c r="AO613">
        <v>0.76277093741266588</v>
      </c>
      <c r="AP613">
        <v>0.75935912992768329</v>
      </c>
      <c r="AQ613">
        <v>0.75454528992179826</v>
      </c>
      <c r="AR613">
        <v>0.74984404694693152</v>
      </c>
      <c r="AS613">
        <v>0.74522371764114104</v>
      </c>
      <c r="AT613">
        <v>0.74063535346425746</v>
      </c>
      <c r="AU613">
        <v>0.73603301224045636</v>
      </c>
    </row>
    <row r="614" spans="1:47" x14ac:dyDescent="0.2">
      <c r="A614">
        <v>608</v>
      </c>
      <c r="B614">
        <v>0.78193418210461796</v>
      </c>
      <c r="C614">
        <v>0.80532334436165132</v>
      </c>
      <c r="D614">
        <v>0.82017024734722099</v>
      </c>
      <c r="E614">
        <v>0.99957988511337525</v>
      </c>
      <c r="F614">
        <v>1.4174258923453347</v>
      </c>
      <c r="G614">
        <v>1.2764370051517939</v>
      </c>
      <c r="H614">
        <v>1.1124368478873747</v>
      </c>
      <c r="I614">
        <v>0.95072316468152784</v>
      </c>
      <c r="J614">
        <v>0.84854131382949782</v>
      </c>
      <c r="K614">
        <v>0.86534156811450758</v>
      </c>
      <c r="L614">
        <v>0.85303124881196957</v>
      </c>
      <c r="M614">
        <v>0.8564307957036762</v>
      </c>
      <c r="N614">
        <v>0.87478597327015772</v>
      </c>
      <c r="O614">
        <v>0.89409934528693358</v>
      </c>
      <c r="P614">
        <v>0.90295271721573023</v>
      </c>
      <c r="Q614">
        <v>0.88512265259311684</v>
      </c>
      <c r="R614">
        <v>0.87144005932087554</v>
      </c>
      <c r="S614">
        <v>0.85385894831517517</v>
      </c>
      <c r="T614">
        <v>0.84869943368672962</v>
      </c>
      <c r="U614">
        <v>0.83821862819116055</v>
      </c>
      <c r="V614">
        <v>0.82880001542570769</v>
      </c>
      <c r="W614">
        <v>0.82177614415751032</v>
      </c>
      <c r="X614">
        <v>0.81386181833048621</v>
      </c>
      <c r="Y614">
        <v>0.80812996578127894</v>
      </c>
      <c r="Z614">
        <v>0.80342685741365027</v>
      </c>
      <c r="AA614">
        <v>0.80325007512064095</v>
      </c>
      <c r="AB614">
        <v>0.79955663872988181</v>
      </c>
      <c r="AC614">
        <v>0.80009487323070128</v>
      </c>
      <c r="AD614">
        <v>0.80025321030614949</v>
      </c>
      <c r="AE614">
        <v>0.79494820264808597</v>
      </c>
      <c r="AF614">
        <v>0.79014847072055416</v>
      </c>
      <c r="AG614">
        <v>0.78437953581547482</v>
      </c>
      <c r="AH614">
        <v>0.77924641864507482</v>
      </c>
      <c r="AI614">
        <v>0.77486333732537038</v>
      </c>
      <c r="AJ614">
        <v>0.77109108471647558</v>
      </c>
      <c r="AK614">
        <v>0.76776582999040766</v>
      </c>
      <c r="AL614">
        <v>0.76458083836338697</v>
      </c>
      <c r="AM614">
        <v>0.76151082396946779</v>
      </c>
      <c r="AN614">
        <v>0.75815629393460549</v>
      </c>
      <c r="AO614">
        <v>0.7544373059096745</v>
      </c>
      <c r="AP614">
        <v>0.75088550460443659</v>
      </c>
      <c r="AQ614">
        <v>0.74598684062529641</v>
      </c>
      <c r="AR614">
        <v>0.74120809212127992</v>
      </c>
      <c r="AS614">
        <v>0.73651739187334309</v>
      </c>
      <c r="AT614">
        <v>0.73186450121822377</v>
      </c>
      <c r="AU614">
        <v>0.72720343662816567</v>
      </c>
    </row>
    <row r="615" spans="1:47" x14ac:dyDescent="0.2">
      <c r="A615">
        <v>609</v>
      </c>
      <c r="B615">
        <v>0.78193418210461796</v>
      </c>
      <c r="C615">
        <v>0.80532334436165132</v>
      </c>
      <c r="D615">
        <v>0.82017024734722099</v>
      </c>
      <c r="E615">
        <v>0.99957988511337525</v>
      </c>
      <c r="F615">
        <v>1.4174258923453347</v>
      </c>
      <c r="G615">
        <v>1.2764370051517939</v>
      </c>
      <c r="H615">
        <v>1.1197648883413713</v>
      </c>
      <c r="I615">
        <v>0.958129595857796</v>
      </c>
      <c r="J615">
        <v>0.85652247679525806</v>
      </c>
      <c r="K615">
        <v>0.87435318206926271</v>
      </c>
      <c r="L615">
        <v>0.86285671605669156</v>
      </c>
      <c r="M615">
        <v>0.86610440270517774</v>
      </c>
      <c r="N615">
        <v>0.87776415971701383</v>
      </c>
      <c r="O615">
        <v>0.89691076601712727</v>
      </c>
      <c r="P615">
        <v>0.90555215032132008</v>
      </c>
      <c r="Q615">
        <v>0.88756174198768512</v>
      </c>
      <c r="R615">
        <v>0.87372324580448635</v>
      </c>
      <c r="S615">
        <v>0.85615324964125439</v>
      </c>
      <c r="T615">
        <v>0.85080305426585989</v>
      </c>
      <c r="U615">
        <v>0.84025022279303285</v>
      </c>
      <c r="V615">
        <v>0.83051013413587149</v>
      </c>
      <c r="W615">
        <v>0.82320773738546171</v>
      </c>
      <c r="X615">
        <v>0.81507627796899218</v>
      </c>
      <c r="Y615">
        <v>0.80891909126770278</v>
      </c>
      <c r="Z615">
        <v>0.80397931986277493</v>
      </c>
      <c r="AA615">
        <v>0.80319473005834474</v>
      </c>
      <c r="AB615">
        <v>0.79924104914990202</v>
      </c>
      <c r="AC615">
        <v>0.79958366267855741</v>
      </c>
      <c r="AD615">
        <v>0.79956790007642176</v>
      </c>
      <c r="AE615">
        <v>0.79415324282511623</v>
      </c>
      <c r="AF615">
        <v>0.78923627642049343</v>
      </c>
      <c r="AG615">
        <v>0.78333417402200123</v>
      </c>
      <c r="AH615">
        <v>0.77811617656591514</v>
      </c>
      <c r="AI615">
        <v>0.77358410722973936</v>
      </c>
      <c r="AJ615">
        <v>0.76971687838513292</v>
      </c>
      <c r="AK615">
        <v>0.76628306042200178</v>
      </c>
      <c r="AL615">
        <v>0.76296378646278407</v>
      </c>
      <c r="AM615">
        <v>0.75982571157209822</v>
      </c>
      <c r="AN615">
        <v>0.756324054678711</v>
      </c>
      <c r="AO615">
        <v>0.75254093595579241</v>
      </c>
      <c r="AP615">
        <v>0.74884553164783008</v>
      </c>
      <c r="AQ615">
        <v>0.74397673756789018</v>
      </c>
      <c r="AR615">
        <v>0.73923348860385729</v>
      </c>
      <c r="AS615">
        <v>0.73458378195689755</v>
      </c>
      <c r="AT615">
        <v>0.72997848654614794</v>
      </c>
      <c r="AU615">
        <v>0.72537125871159724</v>
      </c>
    </row>
    <row r="616" spans="1:47" x14ac:dyDescent="0.2">
      <c r="A616">
        <v>610</v>
      </c>
      <c r="B616">
        <v>0.78193418210461796</v>
      </c>
      <c r="C616">
        <v>0.80532334436165132</v>
      </c>
      <c r="D616">
        <v>0.82017024734722099</v>
      </c>
      <c r="E616">
        <v>0.99957988511337525</v>
      </c>
      <c r="F616">
        <v>1.4174258923453347</v>
      </c>
      <c r="G616">
        <v>1.2764370051517939</v>
      </c>
      <c r="H616">
        <v>1.1179843931233482</v>
      </c>
      <c r="I616">
        <v>0.95596451218527134</v>
      </c>
      <c r="J616">
        <v>0.85352753830699679</v>
      </c>
      <c r="K616">
        <v>0.87097440303432294</v>
      </c>
      <c r="L616">
        <v>0.85890257565062944</v>
      </c>
      <c r="M616">
        <v>0.86169317942960399</v>
      </c>
      <c r="N616">
        <v>0.8754130175395336</v>
      </c>
      <c r="O616">
        <v>0.89435628310199877</v>
      </c>
      <c r="P616">
        <v>0.90289841006934257</v>
      </c>
      <c r="Q616">
        <v>0.8848749886922227</v>
      </c>
      <c r="R616">
        <v>0.87098466629883919</v>
      </c>
      <c r="S616">
        <v>0.85338290083260848</v>
      </c>
      <c r="T616">
        <v>0.84797850946398567</v>
      </c>
      <c r="U616">
        <v>0.83724447038991867</v>
      </c>
      <c r="V616">
        <v>0.8273842521546676</v>
      </c>
      <c r="W616">
        <v>0.81991188284961114</v>
      </c>
      <c r="X616">
        <v>0.81160241125749799</v>
      </c>
      <c r="Y616">
        <v>0.80530295310532696</v>
      </c>
      <c r="Z616">
        <v>0.80014469157600887</v>
      </c>
      <c r="AA616">
        <v>0.79933337488053635</v>
      </c>
      <c r="AB616">
        <v>0.79529753563928973</v>
      </c>
      <c r="AC616">
        <v>0.79552180337168765</v>
      </c>
      <c r="AD616">
        <v>0.7953521346202006</v>
      </c>
      <c r="AE616">
        <v>0.78983297571274236</v>
      </c>
      <c r="AF616">
        <v>0.78478442501303936</v>
      </c>
      <c r="AG616">
        <v>0.77877826166672093</v>
      </c>
      <c r="AH616">
        <v>0.77343935752715154</v>
      </c>
      <c r="AI616">
        <v>0.76884477602823198</v>
      </c>
      <c r="AJ616">
        <v>0.76482812153456514</v>
      </c>
      <c r="AK616">
        <v>0.76131310085383441</v>
      </c>
      <c r="AL616">
        <v>0.75792054538044162</v>
      </c>
      <c r="AM616">
        <v>0.75467667168249564</v>
      </c>
      <c r="AN616">
        <v>0.75109065062783842</v>
      </c>
      <c r="AO616">
        <v>0.74719174356213758</v>
      </c>
      <c r="AP616">
        <v>0.74346377693589594</v>
      </c>
      <c r="AQ616">
        <v>0.73853863438915968</v>
      </c>
      <c r="AR616">
        <v>0.73374463981946059</v>
      </c>
      <c r="AS616">
        <v>0.72904969010326826</v>
      </c>
      <c r="AT616">
        <v>0.72440385211593472</v>
      </c>
      <c r="AU616">
        <v>0.71976071997720048</v>
      </c>
    </row>
    <row r="617" spans="1:47" x14ac:dyDescent="0.2">
      <c r="A617">
        <v>611</v>
      </c>
      <c r="B617">
        <v>0.78193418210461796</v>
      </c>
      <c r="C617">
        <v>0.80532334436165132</v>
      </c>
      <c r="D617">
        <v>0.82017024734722099</v>
      </c>
      <c r="E617">
        <v>0.99957988511337525</v>
      </c>
      <c r="F617">
        <v>1.4174258923453347</v>
      </c>
      <c r="G617">
        <v>1.2764370051517939</v>
      </c>
      <c r="H617">
        <v>1.1109206515016168</v>
      </c>
      <c r="I617">
        <v>0.9487579167511786</v>
      </c>
      <c r="J617">
        <v>0.84563586323705031</v>
      </c>
      <c r="K617">
        <v>0.86190821473342916</v>
      </c>
      <c r="L617">
        <v>0.84895269355176484</v>
      </c>
      <c r="M617">
        <v>0.85187497386496036</v>
      </c>
      <c r="N617">
        <v>0.87229600606769231</v>
      </c>
      <c r="O617">
        <v>0.89141683220010892</v>
      </c>
      <c r="P617">
        <v>0.90016649540148752</v>
      </c>
      <c r="Q617">
        <v>0.88226638099887156</v>
      </c>
      <c r="R617">
        <v>0.86855735297493353</v>
      </c>
      <c r="S617">
        <v>0.85091724502448784</v>
      </c>
      <c r="T617">
        <v>0.8456850857901731</v>
      </c>
      <c r="U617">
        <v>0.83502317028648698</v>
      </c>
      <c r="V617">
        <v>0.82545388922785856</v>
      </c>
      <c r="W617">
        <v>0.81827063206881079</v>
      </c>
      <c r="X617">
        <v>0.81013440395882963</v>
      </c>
      <c r="Y617">
        <v>0.80422548821196649</v>
      </c>
      <c r="Z617">
        <v>0.7992959910668096</v>
      </c>
      <c r="AA617">
        <v>0.79905732609150848</v>
      </c>
      <c r="AB617">
        <v>0.79522314059835986</v>
      </c>
      <c r="AC617">
        <v>0.79564133758773214</v>
      </c>
      <c r="AD617">
        <v>0.79566632711451657</v>
      </c>
      <c r="AE617">
        <v>0.79020957572178252</v>
      </c>
      <c r="AF617">
        <v>0.78528339338066466</v>
      </c>
      <c r="AG617">
        <v>0.77939841755268113</v>
      </c>
      <c r="AH617">
        <v>0.77413882282115531</v>
      </c>
      <c r="AI617">
        <v>0.76964776072096286</v>
      </c>
      <c r="AJ617">
        <v>0.76576084186772952</v>
      </c>
      <c r="AK617">
        <v>0.76234544104308111</v>
      </c>
      <c r="AL617">
        <v>0.75904818292573495</v>
      </c>
      <c r="AM617">
        <v>0.75588106841639091</v>
      </c>
      <c r="AN617">
        <v>0.75241053934437663</v>
      </c>
      <c r="AO617">
        <v>0.74859826065564827</v>
      </c>
      <c r="AP617">
        <v>0.74494322337154817</v>
      </c>
      <c r="AQ617">
        <v>0.73999563395808343</v>
      </c>
      <c r="AR617">
        <v>0.73517309080493753</v>
      </c>
      <c r="AS617">
        <v>0.73044361616575071</v>
      </c>
      <c r="AT617">
        <v>0.7257563091938638</v>
      </c>
      <c r="AU617">
        <v>0.72106514524227205</v>
      </c>
    </row>
    <row r="618" spans="1:47" x14ac:dyDescent="0.2">
      <c r="A618">
        <v>612</v>
      </c>
      <c r="B618">
        <v>0.78193418210461796</v>
      </c>
      <c r="C618">
        <v>0.80532334436165132</v>
      </c>
      <c r="D618">
        <v>0.82017024734722099</v>
      </c>
      <c r="E618">
        <v>0.99957988511337525</v>
      </c>
      <c r="F618">
        <v>1.4174258923453347</v>
      </c>
      <c r="G618">
        <v>1.2764370051517939</v>
      </c>
      <c r="H618">
        <v>1.1108146218998238</v>
      </c>
      <c r="I618">
        <v>0.94842176401395661</v>
      </c>
      <c r="J618">
        <v>0.84458409797355338</v>
      </c>
      <c r="K618">
        <v>0.86064663794311258</v>
      </c>
      <c r="L618">
        <v>0.8473366057102949</v>
      </c>
      <c r="M618">
        <v>0.84989309876481312</v>
      </c>
      <c r="N618">
        <v>0.87090575223063071</v>
      </c>
      <c r="O618">
        <v>0.88986169418444849</v>
      </c>
      <c r="P618">
        <v>0.89849662068593761</v>
      </c>
      <c r="Q618">
        <v>0.88052014442610771</v>
      </c>
      <c r="R618">
        <v>0.86678139085925832</v>
      </c>
      <c r="S618">
        <v>0.84909095218395969</v>
      </c>
      <c r="T618">
        <v>0.84379098294317811</v>
      </c>
      <c r="U618">
        <v>0.83296219427935547</v>
      </c>
      <c r="V618">
        <v>0.82324788005821847</v>
      </c>
      <c r="W618">
        <v>0.81589922111477897</v>
      </c>
      <c r="X618">
        <v>0.80754509422524756</v>
      </c>
      <c r="Y618">
        <v>0.80145534798011464</v>
      </c>
      <c r="Z618">
        <v>0.79629676707678687</v>
      </c>
      <c r="AA618">
        <v>0.79595117094132017</v>
      </c>
      <c r="AB618">
        <v>0.79197890899652457</v>
      </c>
      <c r="AC618">
        <v>0.79226615451286742</v>
      </c>
      <c r="AD618">
        <v>0.79216636980995347</v>
      </c>
      <c r="AE618">
        <v>0.78655342761319214</v>
      </c>
      <c r="AF618">
        <v>0.78150504726355852</v>
      </c>
      <c r="AG618">
        <v>0.7754951393401841</v>
      </c>
      <c r="AH618">
        <v>0.77011343476043181</v>
      </c>
      <c r="AI618">
        <v>0.76550801979216465</v>
      </c>
      <c r="AJ618">
        <v>0.76150829760730065</v>
      </c>
      <c r="AK618">
        <v>0.75798848782606598</v>
      </c>
      <c r="AL618">
        <v>0.75457978603124687</v>
      </c>
      <c r="AM618">
        <v>0.75130138894351239</v>
      </c>
      <c r="AN618">
        <v>0.74772018857434841</v>
      </c>
      <c r="AO618">
        <v>0.74379990151985242</v>
      </c>
      <c r="AP618">
        <v>0.74004032223916816</v>
      </c>
      <c r="AQ618">
        <v>0.73504021450973334</v>
      </c>
      <c r="AR618">
        <v>0.73017108377438722</v>
      </c>
      <c r="AS618">
        <v>0.7254009173677386</v>
      </c>
      <c r="AT618">
        <v>0.72067825313978273</v>
      </c>
      <c r="AU618">
        <v>0.71595704512560343</v>
      </c>
    </row>
    <row r="619" spans="1:47" x14ac:dyDescent="0.2">
      <c r="A619">
        <v>613</v>
      </c>
      <c r="B619">
        <v>1.1233475738447367</v>
      </c>
      <c r="C619">
        <v>1.1773980367095036</v>
      </c>
      <c r="D619">
        <v>1.2013757114973562</v>
      </c>
      <c r="E619">
        <v>1.4278793261659142</v>
      </c>
      <c r="F619">
        <v>1.7443429497385101</v>
      </c>
      <c r="G619">
        <v>1.651272953833034</v>
      </c>
      <c r="H619">
        <v>1.4956434086942854</v>
      </c>
      <c r="I619">
        <v>1.3312310000378873</v>
      </c>
      <c r="J619">
        <v>1.2368474164466035</v>
      </c>
      <c r="K619">
        <v>1.2540572054563013</v>
      </c>
      <c r="L619">
        <v>1.2392959495064049</v>
      </c>
      <c r="M619">
        <v>1.2408456433819293</v>
      </c>
      <c r="N619">
        <v>1.2677940420115881</v>
      </c>
      <c r="O619">
        <v>1.2873571619072028</v>
      </c>
      <c r="P619">
        <v>1.2977470865534284</v>
      </c>
      <c r="Q619">
        <v>1.2801834816634607</v>
      </c>
      <c r="R619">
        <v>1.2659319523277859</v>
      </c>
      <c r="S619">
        <v>1.2522062495191206</v>
      </c>
      <c r="T619">
        <v>1.2455568163284969</v>
      </c>
      <c r="U619">
        <v>1.2379809780048228</v>
      </c>
      <c r="V619">
        <v>1.2278128843939509</v>
      </c>
      <c r="W619">
        <v>1.2205419012136312</v>
      </c>
      <c r="X619">
        <v>1.2146765942918862</v>
      </c>
      <c r="Y619">
        <v>1.2073588496488616</v>
      </c>
      <c r="Z619">
        <v>1.2042053413904412</v>
      </c>
      <c r="AA619">
        <v>1.197506365252283</v>
      </c>
      <c r="AB619">
        <v>1.1922229083431894</v>
      </c>
      <c r="AC619">
        <v>1.1912057274649774</v>
      </c>
      <c r="AD619">
        <v>1.1899839687328315</v>
      </c>
      <c r="AE619">
        <v>1.1851972753104059</v>
      </c>
      <c r="AF619">
        <v>1.1794738856196156</v>
      </c>
      <c r="AG619">
        <v>1.1730367534282542</v>
      </c>
      <c r="AH619">
        <v>1.1671191548040885</v>
      </c>
      <c r="AI619">
        <v>1.161606954912167</v>
      </c>
      <c r="AJ619">
        <v>1.1566556068584652</v>
      </c>
      <c r="AK619">
        <v>1.151842478071778</v>
      </c>
      <c r="AL619">
        <v>1.1475503557036006</v>
      </c>
      <c r="AM619">
        <v>1.143445656083713</v>
      </c>
      <c r="AN619">
        <v>1.1390848682676831</v>
      </c>
      <c r="AO619">
        <v>1.1344259033140531</v>
      </c>
      <c r="AP619">
        <v>1.1297894104522037</v>
      </c>
      <c r="AQ619">
        <v>1.1259635373465597</v>
      </c>
      <c r="AR619">
        <v>1.1222609284506464</v>
      </c>
      <c r="AS619">
        <v>1.1186568100799397</v>
      </c>
      <c r="AT619">
        <v>1.1151319415973935</v>
      </c>
      <c r="AU619">
        <v>1.111643966298862</v>
      </c>
    </row>
    <row r="620" spans="1:47" x14ac:dyDescent="0.2">
      <c r="A620">
        <v>614</v>
      </c>
      <c r="B620">
        <v>1.1233475738447367</v>
      </c>
      <c r="C620">
        <v>1.1773980367095036</v>
      </c>
      <c r="D620">
        <v>1.2013757114973562</v>
      </c>
      <c r="E620">
        <v>1.4278793261659142</v>
      </c>
      <c r="F620">
        <v>1.7443429497385101</v>
      </c>
      <c r="G620">
        <v>1.651272953833034</v>
      </c>
      <c r="H620">
        <v>1.4948960481534392</v>
      </c>
      <c r="I620">
        <v>1.3303772360491537</v>
      </c>
      <c r="J620">
        <v>1.2358423368422655</v>
      </c>
      <c r="K620">
        <v>1.2529276561065994</v>
      </c>
      <c r="L620">
        <v>1.238032297465095</v>
      </c>
      <c r="M620">
        <v>1.2395193688364174</v>
      </c>
      <c r="N620">
        <v>1.2671948846217191</v>
      </c>
      <c r="O620">
        <v>1.2867293858273192</v>
      </c>
      <c r="P620">
        <v>1.2970975081390077</v>
      </c>
      <c r="Q620">
        <v>1.2795053179719087</v>
      </c>
      <c r="R620">
        <v>1.2652295116741374</v>
      </c>
      <c r="S620">
        <v>1.2514770766985022</v>
      </c>
      <c r="T620">
        <v>1.2447884911937663</v>
      </c>
      <c r="U620">
        <v>1.2371563320441976</v>
      </c>
      <c r="V620">
        <v>1.2269307111909713</v>
      </c>
      <c r="W620">
        <v>1.2195972228630398</v>
      </c>
      <c r="X620">
        <v>1.2136604518051464</v>
      </c>
      <c r="Y620">
        <v>1.206274451445065</v>
      </c>
      <c r="Z620">
        <v>1.2030367879422563</v>
      </c>
      <c r="AA620">
        <v>1.1962897733121198</v>
      </c>
      <c r="AB620">
        <v>1.1909581153177948</v>
      </c>
      <c r="AC620">
        <v>1.1898988965696131</v>
      </c>
      <c r="AD620">
        <v>1.1886369208216805</v>
      </c>
      <c r="AE620">
        <v>1.1837926112189296</v>
      </c>
      <c r="AF620">
        <v>1.1780279935201992</v>
      </c>
      <c r="AG620">
        <v>1.1715401219709831</v>
      </c>
      <c r="AH620">
        <v>1.1655793461585018</v>
      </c>
      <c r="AI620">
        <v>1.1600247488411846</v>
      </c>
      <c r="AJ620">
        <v>1.1550249981075829</v>
      </c>
      <c r="AK620">
        <v>1.1501713231847466</v>
      </c>
      <c r="AL620">
        <v>1.145829887366159</v>
      </c>
      <c r="AM620">
        <v>1.1416814355508893</v>
      </c>
      <c r="AN620">
        <v>1.1372702476438292</v>
      </c>
      <c r="AO620">
        <v>1.1325676469056971</v>
      </c>
      <c r="AP620">
        <v>1.1278894151801977</v>
      </c>
      <c r="AQ620">
        <v>1.1240438334624461</v>
      </c>
      <c r="AR620">
        <v>1.1203240314085634</v>
      </c>
      <c r="AS620">
        <v>1.1167053046320123</v>
      </c>
      <c r="AT620">
        <v>1.113168260749166</v>
      </c>
      <c r="AU620">
        <v>1.1096705554543072</v>
      </c>
    </row>
    <row r="621" spans="1:47" x14ac:dyDescent="0.2">
      <c r="A621">
        <v>615</v>
      </c>
      <c r="B621">
        <v>1.1233475738447367</v>
      </c>
      <c r="C621">
        <v>1.1773980367095036</v>
      </c>
      <c r="D621">
        <v>1.2013757114973562</v>
      </c>
      <c r="E621">
        <v>1.4278793261659142</v>
      </c>
      <c r="F621">
        <v>1.7443429497385101</v>
      </c>
      <c r="G621">
        <v>1.651272953833034</v>
      </c>
      <c r="H621">
        <v>1.4964999403334927</v>
      </c>
      <c r="I621">
        <v>1.3319996810090406</v>
      </c>
      <c r="J621">
        <v>1.2373417670955724</v>
      </c>
      <c r="K621">
        <v>1.2545679699254642</v>
      </c>
      <c r="L621">
        <v>1.2397042859457024</v>
      </c>
      <c r="M621">
        <v>1.2409914372545288</v>
      </c>
      <c r="N621">
        <v>1.2673054686290719</v>
      </c>
      <c r="O621">
        <v>1.2866185501240635</v>
      </c>
      <c r="P621">
        <v>1.2967448368641852</v>
      </c>
      <c r="Q621">
        <v>1.2789043373076381</v>
      </c>
      <c r="R621">
        <v>1.2643858345176113</v>
      </c>
      <c r="S621">
        <v>1.2504007509395836</v>
      </c>
      <c r="T621">
        <v>1.2434373144140043</v>
      </c>
      <c r="U621">
        <v>1.2354709678963596</v>
      </c>
      <c r="V621">
        <v>1.2248996084617756</v>
      </c>
      <c r="W621">
        <v>1.2172127007859492</v>
      </c>
      <c r="X621">
        <v>1.2109099146175948</v>
      </c>
      <c r="Y621">
        <v>1.2031634632053005</v>
      </c>
      <c r="Z621">
        <v>1.1995792746509228</v>
      </c>
      <c r="AA621">
        <v>1.192485540252946</v>
      </c>
      <c r="AB621">
        <v>1.1868936635259164</v>
      </c>
      <c r="AC621">
        <v>1.1855844036083123</v>
      </c>
      <c r="AD621">
        <v>1.1840846774784246</v>
      </c>
      <c r="AE621">
        <v>1.1790241002940429</v>
      </c>
      <c r="AF621">
        <v>1.1730397229373781</v>
      </c>
      <c r="AG621">
        <v>1.16634416547695</v>
      </c>
      <c r="AH621">
        <v>1.1601693688336809</v>
      </c>
      <c r="AI621">
        <v>1.1544022951728174</v>
      </c>
      <c r="AJ621">
        <v>1.1491953036627978</v>
      </c>
      <c r="AK621">
        <v>1.1441292790833624</v>
      </c>
      <c r="AL621">
        <v>1.1395801886434032</v>
      </c>
      <c r="AM621">
        <v>1.1352177385313538</v>
      </c>
      <c r="AN621">
        <v>1.1305989981766109</v>
      </c>
      <c r="AO621">
        <v>1.1256829230007632</v>
      </c>
      <c r="AP621">
        <v>1.120791722698512</v>
      </c>
      <c r="AQ621">
        <v>1.1168965551671644</v>
      </c>
      <c r="AR621">
        <v>1.1131367863231596</v>
      </c>
      <c r="AS621">
        <v>1.109487783896542</v>
      </c>
      <c r="AT621">
        <v>1.1059301196351026</v>
      </c>
      <c r="AU621">
        <v>1.102421321835813</v>
      </c>
    </row>
    <row r="622" spans="1:47" x14ac:dyDescent="0.2">
      <c r="A622">
        <v>616</v>
      </c>
      <c r="B622">
        <v>1.1233475738447367</v>
      </c>
      <c r="C622">
        <v>1.1773980367095036</v>
      </c>
      <c r="D622">
        <v>1.2013757114973562</v>
      </c>
      <c r="E622">
        <v>1.4278793261659142</v>
      </c>
      <c r="F622">
        <v>1.7443429497385101</v>
      </c>
      <c r="G622">
        <v>1.651272953833034</v>
      </c>
      <c r="H622">
        <v>1.4964803116288063</v>
      </c>
      <c r="I622">
        <v>1.3319665981216779</v>
      </c>
      <c r="J622">
        <v>1.2372825091875461</v>
      </c>
      <c r="K622">
        <v>1.254492759971674</v>
      </c>
      <c r="L622">
        <v>1.2396035640543552</v>
      </c>
      <c r="M622">
        <v>1.2408621347881299</v>
      </c>
      <c r="N622">
        <v>1.2672156099318959</v>
      </c>
      <c r="O622">
        <v>1.2865072643542743</v>
      </c>
      <c r="P622">
        <v>1.2966111073184039</v>
      </c>
      <c r="Q622">
        <v>1.2787460640752939</v>
      </c>
      <c r="R622">
        <v>1.2642037067288561</v>
      </c>
      <c r="S622">
        <v>1.2501918268324244</v>
      </c>
      <c r="T622">
        <v>1.2431993140244817</v>
      </c>
      <c r="U622">
        <v>1.2351917719844163</v>
      </c>
      <c r="V622">
        <v>1.2245793522505255</v>
      </c>
      <c r="W622">
        <v>1.2168478238949874</v>
      </c>
      <c r="X622">
        <v>1.2104918757717889</v>
      </c>
      <c r="Y622">
        <v>1.2026952602384136</v>
      </c>
      <c r="Z622">
        <v>1.1990513436542511</v>
      </c>
      <c r="AA622">
        <v>1.1919132955278333</v>
      </c>
      <c r="AB622">
        <v>1.1862873287820497</v>
      </c>
      <c r="AC622">
        <v>1.1849447137774698</v>
      </c>
      <c r="AD622">
        <v>1.183412061292042</v>
      </c>
      <c r="AE622">
        <v>1.178312550470654</v>
      </c>
      <c r="AF622">
        <v>1.1722944177394907</v>
      </c>
      <c r="AG622">
        <v>1.1655637969722537</v>
      </c>
      <c r="AH622">
        <v>1.1593536864185952</v>
      </c>
      <c r="AI622">
        <v>1.1535519621174553</v>
      </c>
      <c r="AJ622">
        <v>1.1483098542598711</v>
      </c>
      <c r="AK622">
        <v>1.1432095950772725</v>
      </c>
      <c r="AL622">
        <v>1.1386242117492102</v>
      </c>
      <c r="AM622">
        <v>1.1342247752591357</v>
      </c>
      <c r="AN622">
        <v>1.1295684396132875</v>
      </c>
      <c r="AO622">
        <v>1.1246146896490803</v>
      </c>
      <c r="AP622">
        <v>1.1196858700298513</v>
      </c>
      <c r="AQ622">
        <v>1.1157765120578733</v>
      </c>
      <c r="AR622">
        <v>1.1120044139779106</v>
      </c>
      <c r="AS622">
        <v>1.1083449930858942</v>
      </c>
      <c r="AT622">
        <v>1.1047787271642251</v>
      </c>
      <c r="AU622">
        <v>1.1012631524256211</v>
      </c>
    </row>
    <row r="623" spans="1:47" x14ac:dyDescent="0.2">
      <c r="A623">
        <v>617</v>
      </c>
      <c r="B623">
        <v>1.1233475738447367</v>
      </c>
      <c r="C623">
        <v>1.1773980367095036</v>
      </c>
      <c r="D623">
        <v>1.2013757114973562</v>
      </c>
      <c r="E623">
        <v>1.4278793261659142</v>
      </c>
      <c r="F623">
        <v>1.7443429497385101</v>
      </c>
      <c r="G623">
        <v>1.651272953833034</v>
      </c>
      <c r="H623">
        <v>1.4944621722404303</v>
      </c>
      <c r="I623">
        <v>1.3298243763199553</v>
      </c>
      <c r="J623">
        <v>1.2350539229003239</v>
      </c>
      <c r="K623">
        <v>1.2519864619202543</v>
      </c>
      <c r="L623">
        <v>1.2368697002166125</v>
      </c>
      <c r="M623">
        <v>1.2381653071416197</v>
      </c>
      <c r="N623">
        <v>1.2664695856157728</v>
      </c>
      <c r="O623">
        <v>1.2859084201112314</v>
      </c>
      <c r="P623">
        <v>1.2961855223261467</v>
      </c>
      <c r="Q623">
        <v>1.2785023004902412</v>
      </c>
      <c r="R623">
        <v>1.2641447257598553</v>
      </c>
      <c r="S623">
        <v>1.2502998965232885</v>
      </c>
      <c r="T623">
        <v>1.2435027079823728</v>
      </c>
      <c r="U623">
        <v>1.2357210287103964</v>
      </c>
      <c r="V623">
        <v>1.2253558431580625</v>
      </c>
      <c r="W623">
        <v>1.21787650236254</v>
      </c>
      <c r="X623">
        <v>1.2117693565264485</v>
      </c>
      <c r="Y623">
        <v>1.204233182218714</v>
      </c>
      <c r="Z623">
        <v>1.2008263893340745</v>
      </c>
      <c r="AA623">
        <v>1.1939518181707607</v>
      </c>
      <c r="AB623">
        <v>1.1885072037581963</v>
      </c>
      <c r="AC623">
        <v>1.1873340783089907</v>
      </c>
      <c r="AD623">
        <v>1.1859601197600236</v>
      </c>
      <c r="AE623">
        <v>1.1809980959736306</v>
      </c>
      <c r="AF623">
        <v>1.1751222024365509</v>
      </c>
      <c r="AG623">
        <v>1.1685279309860404</v>
      </c>
      <c r="AH623">
        <v>1.1624529569374817</v>
      </c>
      <c r="AI623">
        <v>1.1567867505998117</v>
      </c>
      <c r="AJ623">
        <v>1.151680134846808</v>
      </c>
      <c r="AK623">
        <v>1.1467159392754429</v>
      </c>
      <c r="AL623">
        <v>1.1422653710631741</v>
      </c>
      <c r="AM623">
        <v>1.1380002216655554</v>
      </c>
      <c r="AN623">
        <v>1.133477466754623</v>
      </c>
      <c r="AO623">
        <v>1.1286569141916427</v>
      </c>
      <c r="AP623">
        <v>1.1238599194461758</v>
      </c>
      <c r="AQ623">
        <v>1.1199773639712935</v>
      </c>
      <c r="AR623">
        <v>1.1162252937789725</v>
      </c>
      <c r="AS623">
        <v>1.1125791270844205</v>
      </c>
      <c r="AT623">
        <v>1.1090193055358755</v>
      </c>
      <c r="AU623">
        <v>1.1055035396688577</v>
      </c>
    </row>
    <row r="624" spans="1:47" x14ac:dyDescent="0.2">
      <c r="A624">
        <v>618</v>
      </c>
      <c r="B624">
        <v>1.1233475738447367</v>
      </c>
      <c r="C624">
        <v>1.1773980367095036</v>
      </c>
      <c r="D624">
        <v>1.2013757114973562</v>
      </c>
      <c r="E624">
        <v>1.4278793261659142</v>
      </c>
      <c r="F624">
        <v>1.7443429497385101</v>
      </c>
      <c r="G624">
        <v>1.651272953833034</v>
      </c>
      <c r="H624">
        <v>1.4944314771815066</v>
      </c>
      <c r="I624">
        <v>1.3297500231817052</v>
      </c>
      <c r="J624">
        <v>1.2348343552558205</v>
      </c>
      <c r="K624">
        <v>1.2517119629736453</v>
      </c>
      <c r="L624">
        <v>1.2364978350800206</v>
      </c>
      <c r="M624">
        <v>1.2376750497176352</v>
      </c>
      <c r="N624">
        <v>1.2661064049545181</v>
      </c>
      <c r="O624">
        <v>1.2854607077255222</v>
      </c>
      <c r="P624">
        <v>1.2956518932701111</v>
      </c>
      <c r="Q624">
        <v>1.2778789015153604</v>
      </c>
      <c r="R624">
        <v>1.263438055745074</v>
      </c>
      <c r="S624">
        <v>1.249502480740774</v>
      </c>
      <c r="T624">
        <v>1.2426045096237046</v>
      </c>
      <c r="U624">
        <v>1.2346802873788663</v>
      </c>
      <c r="V624">
        <v>1.2241771895403435</v>
      </c>
      <c r="W624">
        <v>1.2165523423842477</v>
      </c>
      <c r="X624">
        <v>1.2102764323166182</v>
      </c>
      <c r="Y624">
        <v>1.2025879104190509</v>
      </c>
      <c r="Z624">
        <v>1.1990046688245677</v>
      </c>
      <c r="AA624">
        <v>1.1920102715470338</v>
      </c>
      <c r="AB624">
        <v>1.1864544953641956</v>
      </c>
      <c r="AC624">
        <v>1.1851737467098082</v>
      </c>
      <c r="AD624">
        <v>1.183694574520699</v>
      </c>
      <c r="AE624">
        <v>1.1786096564577155</v>
      </c>
      <c r="AF624">
        <v>1.1726277197468817</v>
      </c>
      <c r="AG624">
        <v>1.1659240775465389</v>
      </c>
      <c r="AH624">
        <v>1.1597394246108244</v>
      </c>
      <c r="AI624">
        <v>1.1539659564564708</v>
      </c>
      <c r="AJ624">
        <v>1.1487510052156771</v>
      </c>
      <c r="AK624">
        <v>1.1436814892253908</v>
      </c>
      <c r="AL624">
        <v>1.1391197026314421</v>
      </c>
      <c r="AM624">
        <v>1.1347415713086824</v>
      </c>
      <c r="AN624">
        <v>1.130104330362929</v>
      </c>
      <c r="AO624">
        <v>1.125169321633692</v>
      </c>
      <c r="AP624">
        <v>1.1202583910758273</v>
      </c>
      <c r="AQ624">
        <v>1.1163308564823677</v>
      </c>
      <c r="AR624">
        <v>1.1125391954928279</v>
      </c>
      <c r="AS624">
        <v>1.1088589855389743</v>
      </c>
      <c r="AT624">
        <v>1.105270412425837</v>
      </c>
      <c r="AU624">
        <v>1.1017312428754378</v>
      </c>
    </row>
    <row r="625" spans="1:47" x14ac:dyDescent="0.2">
      <c r="A625">
        <v>619</v>
      </c>
      <c r="B625">
        <v>0.99083138536332904</v>
      </c>
      <c r="C625">
        <v>1.0326495072327402</v>
      </c>
      <c r="D625">
        <v>1.0518375367128543</v>
      </c>
      <c r="E625">
        <v>1.2609638106001344</v>
      </c>
      <c r="F625">
        <v>1.6167124245600148</v>
      </c>
      <c r="G625">
        <v>1.5056284857104962</v>
      </c>
      <c r="H625">
        <v>1.3455622156419682</v>
      </c>
      <c r="I625">
        <v>1.1810065014640541</v>
      </c>
      <c r="J625">
        <v>1.0824017066265572</v>
      </c>
      <c r="K625">
        <v>1.0992948593785647</v>
      </c>
      <c r="L625">
        <v>1.084948068891666</v>
      </c>
      <c r="M625">
        <v>1.0870604321791535</v>
      </c>
      <c r="N625">
        <v>1.1129293890985981</v>
      </c>
      <c r="O625">
        <v>1.1325438254450648</v>
      </c>
      <c r="P625">
        <v>1.1426504925245284</v>
      </c>
      <c r="Q625">
        <v>1.1253424720642429</v>
      </c>
      <c r="R625">
        <v>1.1117930077069325</v>
      </c>
      <c r="S625">
        <v>1.0969759445143799</v>
      </c>
      <c r="T625">
        <v>1.0913136235416265</v>
      </c>
      <c r="U625">
        <v>1.0829463120343903</v>
      </c>
      <c r="V625">
        <v>1.0733717942149008</v>
      </c>
      <c r="W625">
        <v>1.0664681584749727</v>
      </c>
      <c r="X625">
        <v>1.0600072203962556</v>
      </c>
      <c r="Y625">
        <v>1.0535049812624337</v>
      </c>
      <c r="Z625">
        <v>1.0498892607730133</v>
      </c>
      <c r="AA625">
        <v>1.0458807051607326</v>
      </c>
      <c r="AB625">
        <v>1.0412564929697257</v>
      </c>
      <c r="AC625">
        <v>1.0408815320009706</v>
      </c>
      <c r="AD625">
        <v>1.0402015150135109</v>
      </c>
      <c r="AE625">
        <v>1.0352328675142053</v>
      </c>
      <c r="AF625">
        <v>1.029873767791907</v>
      </c>
      <c r="AG625">
        <v>1.023717487119743</v>
      </c>
      <c r="AH625">
        <v>1.018117879175181</v>
      </c>
      <c r="AI625">
        <v>1.0130496087229095</v>
      </c>
      <c r="AJ625">
        <v>1.0085695972962347</v>
      </c>
      <c r="AK625">
        <v>1.0043414408455087</v>
      </c>
      <c r="AL625">
        <v>1.0004937203116882</v>
      </c>
      <c r="AM625">
        <v>0.99681484176867607</v>
      </c>
      <c r="AN625">
        <v>0.99284689693161843</v>
      </c>
      <c r="AO625">
        <v>0.98858355016049604</v>
      </c>
      <c r="AP625">
        <v>0.98438413648269107</v>
      </c>
      <c r="AQ625">
        <v>0.98018514427558245</v>
      </c>
      <c r="AR625">
        <v>0.9761138680798781</v>
      </c>
      <c r="AS625">
        <v>0.97214456860226195</v>
      </c>
      <c r="AT625">
        <v>0.96824686273984151</v>
      </c>
      <c r="AU625">
        <v>0.96437696716006505</v>
      </c>
    </row>
    <row r="626" spans="1:47" x14ac:dyDescent="0.2">
      <c r="A626">
        <v>620</v>
      </c>
      <c r="B626">
        <v>0.99083138536332904</v>
      </c>
      <c r="C626">
        <v>1.0326495072327402</v>
      </c>
      <c r="D626">
        <v>1.0518375367128543</v>
      </c>
      <c r="E626">
        <v>1.2609638106001344</v>
      </c>
      <c r="F626">
        <v>1.6167124245600148</v>
      </c>
      <c r="G626">
        <v>1.5056284857104962</v>
      </c>
      <c r="H626">
        <v>1.3448652642738215</v>
      </c>
      <c r="I626">
        <v>1.1801379017434226</v>
      </c>
      <c r="J626">
        <v>1.0812418249197229</v>
      </c>
      <c r="K626">
        <v>1.0978949268911877</v>
      </c>
      <c r="L626">
        <v>1.0832691833808878</v>
      </c>
      <c r="M626">
        <v>1.085133001404903</v>
      </c>
      <c r="N626">
        <v>1.1119397297605107</v>
      </c>
      <c r="O626">
        <v>1.1314271232541582</v>
      </c>
      <c r="P626">
        <v>1.1414306036841522</v>
      </c>
      <c r="Q626">
        <v>1.1240134546356262</v>
      </c>
      <c r="R626">
        <v>1.1103571980376681</v>
      </c>
      <c r="S626">
        <v>1.0954211483378824</v>
      </c>
      <c r="T626">
        <v>1.0896198799728767</v>
      </c>
      <c r="U626">
        <v>1.0810634355197875</v>
      </c>
      <c r="V626">
        <v>1.071320787685945</v>
      </c>
      <c r="W626">
        <v>1.0642236782073282</v>
      </c>
      <c r="X626">
        <v>1.0575396369994579</v>
      </c>
      <c r="Y626">
        <v>1.0508379029209456</v>
      </c>
      <c r="Z626">
        <v>1.0469897896396079</v>
      </c>
      <c r="AA626">
        <v>1.0428580230469844</v>
      </c>
      <c r="AB626">
        <v>1.0380900502674901</v>
      </c>
      <c r="AC626">
        <v>1.0375769861455275</v>
      </c>
      <c r="AD626">
        <v>1.0367739621598477</v>
      </c>
      <c r="AE626">
        <v>1.0316385585556977</v>
      </c>
      <c r="AF626">
        <v>1.0261549051982821</v>
      </c>
      <c r="AG626">
        <v>1.0198531274719898</v>
      </c>
      <c r="AH626">
        <v>1.0141125185129267</v>
      </c>
      <c r="AI626">
        <v>1.0089217720236552</v>
      </c>
      <c r="AJ626">
        <v>1.0043074284519498</v>
      </c>
      <c r="AK626">
        <v>0.99996308991141236</v>
      </c>
      <c r="AL626">
        <v>0.99598021856632135</v>
      </c>
      <c r="AM626">
        <v>0.99216325680863671</v>
      </c>
      <c r="AN626">
        <v>0.98807418731877106</v>
      </c>
      <c r="AO626">
        <v>0.98367264928963127</v>
      </c>
      <c r="AP626">
        <v>0.9793575726168402</v>
      </c>
      <c r="AQ626">
        <v>0.97510166091828876</v>
      </c>
      <c r="AR626">
        <v>0.97098037520532976</v>
      </c>
      <c r="AS626">
        <v>0.96696807107101412</v>
      </c>
      <c r="AT626">
        <v>0.96303380221396684</v>
      </c>
      <c r="AU626">
        <v>0.95913375113443733</v>
      </c>
    </row>
    <row r="627" spans="1:47" x14ac:dyDescent="0.2">
      <c r="A627">
        <v>621</v>
      </c>
      <c r="B627">
        <v>0.99083138536332904</v>
      </c>
      <c r="C627">
        <v>1.0326495072327402</v>
      </c>
      <c r="D627">
        <v>1.0518375367128543</v>
      </c>
      <c r="E627">
        <v>1.2609638106001344</v>
      </c>
      <c r="F627">
        <v>1.6167124245600148</v>
      </c>
      <c r="G627">
        <v>1.5056284857104962</v>
      </c>
      <c r="H627">
        <v>1.3468096095785629</v>
      </c>
      <c r="I627">
        <v>1.1821630978801259</v>
      </c>
      <c r="J627">
        <v>1.083306851313635</v>
      </c>
      <c r="K627">
        <v>1.100261568815476</v>
      </c>
      <c r="L627">
        <v>1.0858428184627851</v>
      </c>
      <c r="M627">
        <v>1.0875409036951029</v>
      </c>
      <c r="N627">
        <v>1.1123932210515357</v>
      </c>
      <c r="O627">
        <v>1.1316686688958584</v>
      </c>
      <c r="P627">
        <v>1.1414451145564806</v>
      </c>
      <c r="Q627">
        <v>1.1237801751569552</v>
      </c>
      <c r="R627">
        <v>1.1098686338457906</v>
      </c>
      <c r="S627">
        <v>1.094710989375725</v>
      </c>
      <c r="T627">
        <v>1.0886379312340317</v>
      </c>
      <c r="U627">
        <v>1.0797882781749342</v>
      </c>
      <c r="V627">
        <v>1.0697038084513133</v>
      </c>
      <c r="W627">
        <v>1.0622757648991947</v>
      </c>
      <c r="X627">
        <v>1.0552680719867473</v>
      </c>
      <c r="Y627">
        <v>1.0482524678472551</v>
      </c>
      <c r="Z627">
        <v>1.0440916297763396</v>
      </c>
      <c r="AA627">
        <v>1.0396402473100688</v>
      </c>
      <c r="AB627">
        <v>1.0346362429628668</v>
      </c>
      <c r="AC627">
        <v>1.033927882206759</v>
      </c>
      <c r="AD627">
        <v>1.0329325028069654</v>
      </c>
      <c r="AE627">
        <v>1.0276215102755175</v>
      </c>
      <c r="AF627">
        <v>1.0219940026766108</v>
      </c>
      <c r="AG627">
        <v>1.0155305301734838</v>
      </c>
      <c r="AH627">
        <v>1.0096291907542456</v>
      </c>
      <c r="AI627">
        <v>1.0043091777286046</v>
      </c>
      <c r="AJ627">
        <v>0.99953511398492312</v>
      </c>
      <c r="AK627">
        <v>0.99503178575603879</v>
      </c>
      <c r="AL627">
        <v>0.99092567794561193</v>
      </c>
      <c r="AM627">
        <v>0.98695428027200482</v>
      </c>
      <c r="AN627">
        <v>0.98272173582666844</v>
      </c>
      <c r="AO627">
        <v>0.97817068693600495</v>
      </c>
      <c r="AP627">
        <v>0.97373187792914573</v>
      </c>
      <c r="AQ627">
        <v>0.96945590192607123</v>
      </c>
      <c r="AR627">
        <v>0.96532167927207602</v>
      </c>
      <c r="AS627">
        <v>0.96130352377342443</v>
      </c>
      <c r="AT627">
        <v>0.95737063795964117</v>
      </c>
      <c r="AU627">
        <v>0.95347894838683089</v>
      </c>
    </row>
    <row r="628" spans="1:47" x14ac:dyDescent="0.2">
      <c r="A628">
        <v>622</v>
      </c>
      <c r="B628">
        <v>0.99083138536332904</v>
      </c>
      <c r="C628">
        <v>1.0326495072327402</v>
      </c>
      <c r="D628">
        <v>1.0518375367128543</v>
      </c>
      <c r="E628">
        <v>1.2609638106001344</v>
      </c>
      <c r="F628">
        <v>1.6167124245600148</v>
      </c>
      <c r="G628">
        <v>1.5056284857104962</v>
      </c>
      <c r="H628">
        <v>1.3468057625850753</v>
      </c>
      <c r="I628">
        <v>1.1821249870258226</v>
      </c>
      <c r="J628">
        <v>1.0831837000325901</v>
      </c>
      <c r="K628">
        <v>1.1001084277257154</v>
      </c>
      <c r="L628">
        <v>1.0856315649385597</v>
      </c>
      <c r="M628">
        <v>1.0872441213632913</v>
      </c>
      <c r="N628">
        <v>1.1121382235148574</v>
      </c>
      <c r="O628">
        <v>1.1313458403131389</v>
      </c>
      <c r="P628">
        <v>1.1410512996583768</v>
      </c>
      <c r="Q628">
        <v>1.1233109276567044</v>
      </c>
      <c r="R628">
        <v>1.1093284762520779</v>
      </c>
      <c r="S628">
        <v>1.0940902998089177</v>
      </c>
      <c r="T628">
        <v>1.0879320345946573</v>
      </c>
      <c r="U628">
        <v>1.0789584806327295</v>
      </c>
      <c r="V628">
        <v>1.0687552259191353</v>
      </c>
      <c r="W628">
        <v>1.0612000163139303</v>
      </c>
      <c r="X628">
        <v>1.0540401819018295</v>
      </c>
      <c r="Y628">
        <v>1.0468891232969209</v>
      </c>
      <c r="Z628">
        <v>1.042565494056662</v>
      </c>
      <c r="AA628">
        <v>1.0380108997491702</v>
      </c>
      <c r="AB628">
        <v>1.0329127763732189</v>
      </c>
      <c r="AC628">
        <v>1.0321141003741305</v>
      </c>
      <c r="AD628">
        <v>1.0310307868110729</v>
      </c>
      <c r="AE628">
        <v>1.0256128266025217</v>
      </c>
      <c r="AF628">
        <v>1.019896884861847</v>
      </c>
      <c r="AG628">
        <v>1.0133414041792894</v>
      </c>
      <c r="AH628">
        <v>1.0073485608328479</v>
      </c>
      <c r="AI628">
        <v>1.0019409324364268</v>
      </c>
      <c r="AJ628">
        <v>0.99707873327414831</v>
      </c>
      <c r="AK628">
        <v>0.99249141388676765</v>
      </c>
      <c r="AL628">
        <v>0.98829650798441238</v>
      </c>
      <c r="AM628">
        <v>0.98423512649732436</v>
      </c>
      <c r="AN628">
        <v>0.97991231217683583</v>
      </c>
      <c r="AO628">
        <v>0.97527211171780848</v>
      </c>
      <c r="AP628">
        <v>0.97074631845233128</v>
      </c>
      <c r="AQ628">
        <v>0.96643146357114773</v>
      </c>
      <c r="AR628">
        <v>0.9622635123681913</v>
      </c>
      <c r="AS628">
        <v>0.95821686935594463</v>
      </c>
      <c r="AT628">
        <v>0.95426038929132517</v>
      </c>
      <c r="AU628">
        <v>0.95034995478336115</v>
      </c>
    </row>
    <row r="629" spans="1:47" x14ac:dyDescent="0.2">
      <c r="A629">
        <v>623</v>
      </c>
      <c r="B629">
        <v>0.99083138536332904</v>
      </c>
      <c r="C629">
        <v>1.0326495072327402</v>
      </c>
      <c r="D629">
        <v>1.0518375367128543</v>
      </c>
      <c r="E629">
        <v>1.2609638106001344</v>
      </c>
      <c r="F629">
        <v>1.6167124245600148</v>
      </c>
      <c r="G629">
        <v>1.5056284857104962</v>
      </c>
      <c r="H629">
        <v>1.3447504123713874</v>
      </c>
      <c r="I629">
        <v>1.1799448624480062</v>
      </c>
      <c r="J629">
        <v>1.0808441984911357</v>
      </c>
      <c r="K629">
        <v>1.0974129882525079</v>
      </c>
      <c r="L629">
        <v>1.0826449038410433</v>
      </c>
      <c r="M629">
        <v>1.0843456933741766</v>
      </c>
      <c r="N629">
        <v>1.111396588639453</v>
      </c>
      <c r="O629">
        <v>1.130775995601307</v>
      </c>
      <c r="P629">
        <v>1.1406755087708136</v>
      </c>
      <c r="Q629">
        <v>1.1231499672809759</v>
      </c>
      <c r="R629">
        <v>1.1093967010072736</v>
      </c>
      <c r="S629">
        <v>1.0943567210206329</v>
      </c>
      <c r="T629">
        <v>1.088434267241664</v>
      </c>
      <c r="U629">
        <v>1.0797142909181396</v>
      </c>
      <c r="V629">
        <v>1.0698143799759481</v>
      </c>
      <c r="W629">
        <v>1.062556445877807</v>
      </c>
      <c r="X629">
        <v>1.0556903104460087</v>
      </c>
      <c r="Y629">
        <v>1.0488288582724636</v>
      </c>
      <c r="Z629">
        <v>1.0447994951342805</v>
      </c>
      <c r="AA629">
        <v>1.0405493871104794</v>
      </c>
      <c r="AB629">
        <v>1.0356636719408299</v>
      </c>
      <c r="AC629">
        <v>1.035040318856485</v>
      </c>
      <c r="AD629">
        <v>1.0341307860607731</v>
      </c>
      <c r="AE629">
        <v>1.0288748514478478</v>
      </c>
      <c r="AF629">
        <v>1.0232878956934943</v>
      </c>
      <c r="AG629">
        <v>1.0168833115098219</v>
      </c>
      <c r="AH629">
        <v>1.0110393722510105</v>
      </c>
      <c r="AI629">
        <v>1.0057483632891875</v>
      </c>
      <c r="AJ629">
        <v>1.0010342266546624</v>
      </c>
      <c r="AK629">
        <v>0.99659533883220663</v>
      </c>
      <c r="AL629">
        <v>0.99251240635347315</v>
      </c>
      <c r="AM629">
        <v>0.98859498202804441</v>
      </c>
      <c r="AN629">
        <v>0.98440514243782495</v>
      </c>
      <c r="AO629">
        <v>0.97990631659188088</v>
      </c>
      <c r="AP629">
        <v>0.97549396708326208</v>
      </c>
      <c r="AQ629">
        <v>0.97120089469979498</v>
      </c>
      <c r="AR629">
        <v>0.96704737311221145</v>
      </c>
      <c r="AS629">
        <v>0.96300783798159373</v>
      </c>
      <c r="AT629">
        <v>0.9590510842263521</v>
      </c>
      <c r="AU629">
        <v>0.95513326526899478</v>
      </c>
    </row>
    <row r="630" spans="1:47" x14ac:dyDescent="0.2">
      <c r="A630">
        <v>624</v>
      </c>
      <c r="B630">
        <v>0.99083138536332904</v>
      </c>
      <c r="C630">
        <v>1.0326495072327402</v>
      </c>
      <c r="D630">
        <v>1.0518375367128543</v>
      </c>
      <c r="E630">
        <v>1.2609638106001344</v>
      </c>
      <c r="F630">
        <v>1.6167124245600148</v>
      </c>
      <c r="G630">
        <v>1.5056284857104962</v>
      </c>
      <c r="H630">
        <v>1.3447317315705654</v>
      </c>
      <c r="I630">
        <v>1.1798728134233569</v>
      </c>
      <c r="J630">
        <v>1.0805690082024386</v>
      </c>
      <c r="K630">
        <v>1.0970761246516516</v>
      </c>
      <c r="L630">
        <v>1.0821909385060764</v>
      </c>
      <c r="M630">
        <v>1.0837416108787927</v>
      </c>
      <c r="N630">
        <v>1.1109264625988484</v>
      </c>
      <c r="O630">
        <v>1.1301978668671908</v>
      </c>
      <c r="P630">
        <v>1.1399888564071055</v>
      </c>
      <c r="Q630">
        <v>1.1223527903285886</v>
      </c>
      <c r="R630">
        <v>1.1085000051627036</v>
      </c>
      <c r="S630">
        <v>1.0933498502093937</v>
      </c>
      <c r="T630">
        <v>1.0873078458319809</v>
      </c>
      <c r="U630">
        <v>1.0784148276603787</v>
      </c>
      <c r="V630">
        <v>1.0683537106028491</v>
      </c>
      <c r="W630">
        <v>1.0609279109744305</v>
      </c>
      <c r="X630">
        <v>1.0538663742441041</v>
      </c>
      <c r="Y630">
        <v>1.0468378429521028</v>
      </c>
      <c r="Z630">
        <v>1.0426132395667693</v>
      </c>
      <c r="AA630">
        <v>1.0382506959516131</v>
      </c>
      <c r="AB630">
        <v>1.0332407647836739</v>
      </c>
      <c r="AC630">
        <v>1.0324991150956699</v>
      </c>
      <c r="AD630">
        <v>1.0314755953661308</v>
      </c>
      <c r="AE630">
        <v>1.0260834115307635</v>
      </c>
      <c r="AF630">
        <v>1.0203835185827104</v>
      </c>
      <c r="AG630">
        <v>1.0138626543542448</v>
      </c>
      <c r="AH630">
        <v>1.007903382621113</v>
      </c>
      <c r="AI630">
        <v>1.0025015216122231</v>
      </c>
      <c r="AJ630">
        <v>0.99767647056101949</v>
      </c>
      <c r="AK630">
        <v>0.99313177683171683</v>
      </c>
      <c r="AL630">
        <v>0.98893674813116061</v>
      </c>
      <c r="AM630">
        <v>0.98490629179940137</v>
      </c>
      <c r="AN630">
        <v>0.98060285077607623</v>
      </c>
      <c r="AO630">
        <v>0.97599171515505301</v>
      </c>
      <c r="AP630">
        <v>0.97146906469124072</v>
      </c>
      <c r="AQ630">
        <v>0.96712600599872689</v>
      </c>
      <c r="AR630">
        <v>0.96292847492339739</v>
      </c>
      <c r="AS630">
        <v>0.95885103767337065</v>
      </c>
      <c r="AT630">
        <v>0.95486211382274211</v>
      </c>
      <c r="AU630">
        <v>0.95091784890654307</v>
      </c>
    </row>
    <row r="631" spans="1:47" x14ac:dyDescent="0.2">
      <c r="A631">
        <v>625</v>
      </c>
      <c r="B631">
        <v>0.7760757159299092</v>
      </c>
      <c r="C631">
        <v>0.79838374963635717</v>
      </c>
      <c r="D631">
        <v>0.81067957715573868</v>
      </c>
      <c r="E631">
        <v>0.99194621557757023</v>
      </c>
      <c r="F631">
        <v>1.4101588750591303</v>
      </c>
      <c r="G631">
        <v>1.2703993391686565</v>
      </c>
      <c r="H631">
        <v>1.1036953749492575</v>
      </c>
      <c r="I631">
        <v>0.93958331875380152</v>
      </c>
      <c r="J631">
        <v>0.83488832398246948</v>
      </c>
      <c r="K631">
        <v>0.85145548468676147</v>
      </c>
      <c r="L631">
        <v>0.83793805052485992</v>
      </c>
      <c r="M631">
        <v>0.84076658788696268</v>
      </c>
      <c r="N631">
        <v>0.86492909138639851</v>
      </c>
      <c r="O631">
        <v>0.8846066963217819</v>
      </c>
      <c r="P631">
        <v>0.89424381420241483</v>
      </c>
      <c r="Q631">
        <v>0.87737991894263767</v>
      </c>
      <c r="R631">
        <v>0.86490058615132415</v>
      </c>
      <c r="S631">
        <v>0.8484445061870719</v>
      </c>
      <c r="T631">
        <v>0.84430716100778513</v>
      </c>
      <c r="U631">
        <v>0.83473021072576281</v>
      </c>
      <c r="V631">
        <v>0.82609641165963399</v>
      </c>
      <c r="W631">
        <v>0.81973052915028888</v>
      </c>
      <c r="X631">
        <v>0.81233152835208511</v>
      </c>
      <c r="Y631">
        <v>0.80700316324549204</v>
      </c>
      <c r="Z631">
        <v>0.80260538619747646</v>
      </c>
      <c r="AA631">
        <v>0.80267010974760156</v>
      </c>
      <c r="AB631">
        <v>0.79911572497130701</v>
      </c>
      <c r="AC631">
        <v>0.7997785082276424</v>
      </c>
      <c r="AD631">
        <v>0.7999987323929767</v>
      </c>
      <c r="AE631">
        <v>0.79477309701455268</v>
      </c>
      <c r="AF631">
        <v>0.79002755579710082</v>
      </c>
      <c r="AG631">
        <v>0.78430467656337632</v>
      </c>
      <c r="AH631">
        <v>0.77920220300884713</v>
      </c>
      <c r="AI631">
        <v>0.77485155016881668</v>
      </c>
      <c r="AJ631">
        <v>0.77109541679330507</v>
      </c>
      <c r="AK631">
        <v>0.76778880628203428</v>
      </c>
      <c r="AL631">
        <v>0.76461285517294741</v>
      </c>
      <c r="AM631">
        <v>0.76156711326623683</v>
      </c>
      <c r="AN631">
        <v>0.75821896919055087</v>
      </c>
      <c r="AO631">
        <v>0.75452341925299726</v>
      </c>
      <c r="AP631">
        <v>0.75100160615638589</v>
      </c>
      <c r="AQ631">
        <v>0.74616729861138931</v>
      </c>
      <c r="AR631">
        <v>0.74147197672515153</v>
      </c>
      <c r="AS631">
        <v>0.73688813105882878</v>
      </c>
      <c r="AT631">
        <v>0.73236793209463535</v>
      </c>
      <c r="AU631">
        <v>0.72786548869075007</v>
      </c>
    </row>
    <row r="632" spans="1:47" x14ac:dyDescent="0.2">
      <c r="A632">
        <v>626</v>
      </c>
      <c r="B632">
        <v>0.7760757159299092</v>
      </c>
      <c r="C632">
        <v>0.79838374963635717</v>
      </c>
      <c r="D632">
        <v>0.81067957715573868</v>
      </c>
      <c r="E632">
        <v>0.99194621557757023</v>
      </c>
      <c r="F632">
        <v>1.4101588750591303</v>
      </c>
      <c r="G632">
        <v>1.2703993391686565</v>
      </c>
      <c r="H632">
        <v>1.1033897278623115</v>
      </c>
      <c r="I632">
        <v>0.93910867225418804</v>
      </c>
      <c r="J632">
        <v>0.8340262901119776</v>
      </c>
      <c r="K632">
        <v>0.85040819569088621</v>
      </c>
      <c r="L632">
        <v>0.83660544326886765</v>
      </c>
      <c r="M632">
        <v>0.83913352951548525</v>
      </c>
      <c r="N632">
        <v>0.86385524987200579</v>
      </c>
      <c r="O632">
        <v>0.88333323440826284</v>
      </c>
      <c r="P632">
        <v>0.892785383431561</v>
      </c>
      <c r="Q632">
        <v>0.87573013342889316</v>
      </c>
      <c r="R632">
        <v>0.86309217815233441</v>
      </c>
      <c r="S632">
        <v>0.84643710441366438</v>
      </c>
      <c r="T632">
        <v>0.84211067984304033</v>
      </c>
      <c r="U632">
        <v>0.83224011730305758</v>
      </c>
      <c r="V632">
        <v>0.82336398542635647</v>
      </c>
      <c r="W632">
        <v>0.81674805323046507</v>
      </c>
      <c r="X632">
        <v>0.80904068627139192</v>
      </c>
      <c r="Y632">
        <v>0.80348550884788661</v>
      </c>
      <c r="Z632">
        <v>0.79879880319798646</v>
      </c>
      <c r="AA632">
        <v>0.79876653526166896</v>
      </c>
      <c r="AB632">
        <v>0.79504318995271306</v>
      </c>
      <c r="AC632">
        <v>0.79554639662676896</v>
      </c>
      <c r="AD632">
        <v>0.79562249432175491</v>
      </c>
      <c r="AE632">
        <v>0.79020139975536063</v>
      </c>
      <c r="AF632">
        <v>0.78530782279872269</v>
      </c>
      <c r="AG632">
        <v>0.7794379357430572</v>
      </c>
      <c r="AH632">
        <v>0.77418654481493399</v>
      </c>
      <c r="AI632">
        <v>0.76969757686078766</v>
      </c>
      <c r="AJ632">
        <v>0.76580725989660992</v>
      </c>
      <c r="AK632">
        <v>0.76238324613185615</v>
      </c>
      <c r="AL632">
        <v>0.75907555793986936</v>
      </c>
      <c r="AM632">
        <v>0.75589653952081604</v>
      </c>
      <c r="AN632">
        <v>0.75241781302783084</v>
      </c>
      <c r="AO632">
        <v>0.74860277364750516</v>
      </c>
      <c r="AP632">
        <v>0.74496014649501452</v>
      </c>
      <c r="AQ632">
        <v>0.74005926319301218</v>
      </c>
      <c r="AR632">
        <v>0.73530522465964199</v>
      </c>
      <c r="AS632">
        <v>0.73067055559769922</v>
      </c>
      <c r="AT632">
        <v>0.72610658793608274</v>
      </c>
      <c r="AU632">
        <v>0.72156724871378697</v>
      </c>
    </row>
    <row r="633" spans="1:47" x14ac:dyDescent="0.2">
      <c r="A633">
        <v>627</v>
      </c>
      <c r="B633">
        <v>0.7760757159299092</v>
      </c>
      <c r="C633">
        <v>0.79838374963635717</v>
      </c>
      <c r="D633">
        <v>0.81067957715573868</v>
      </c>
      <c r="E633">
        <v>0.99194621557757023</v>
      </c>
      <c r="F633">
        <v>1.4101588750591303</v>
      </c>
      <c r="G633">
        <v>1.2703993391686565</v>
      </c>
      <c r="H633">
        <v>1.1053642925570553</v>
      </c>
      <c r="I633">
        <v>0.9410880554877431</v>
      </c>
      <c r="J633">
        <v>0.83612990598216974</v>
      </c>
      <c r="K633">
        <v>0.85281030834215321</v>
      </c>
      <c r="L633">
        <v>0.83922641076972271</v>
      </c>
      <c r="M633">
        <v>0.84153003929494263</v>
      </c>
      <c r="N633">
        <v>0.86416477814101689</v>
      </c>
      <c r="O633">
        <v>0.88339277335956334</v>
      </c>
      <c r="P633">
        <v>0.89254002363653273</v>
      </c>
      <c r="Q633">
        <v>0.87517286035449859</v>
      </c>
      <c r="R633">
        <v>0.86222924318214811</v>
      </c>
      <c r="S633">
        <v>0.84531577247512935</v>
      </c>
      <c r="T633">
        <v>0.84062934351106178</v>
      </c>
      <c r="U633">
        <v>0.83040735341394689</v>
      </c>
      <c r="V633">
        <v>0.82110577656120853</v>
      </c>
      <c r="W633">
        <v>0.81409418107989262</v>
      </c>
      <c r="X633">
        <v>0.80601221599917383</v>
      </c>
      <c r="Y633">
        <v>0.80004537011202681</v>
      </c>
      <c r="Z633">
        <v>0.79502223657372673</v>
      </c>
      <c r="AA633">
        <v>0.79457459198559011</v>
      </c>
      <c r="AB633">
        <v>0.79059323983519891</v>
      </c>
      <c r="AC633">
        <v>0.79087913705020052</v>
      </c>
      <c r="AD633">
        <v>0.79076942443904996</v>
      </c>
      <c r="AE633">
        <v>0.78517198932623711</v>
      </c>
      <c r="AF633">
        <v>0.78013178896052104</v>
      </c>
      <c r="AG633">
        <v>0.77409991031815006</v>
      </c>
      <c r="AH633">
        <v>0.76872452930229807</v>
      </c>
      <c r="AI633">
        <v>0.76407867735306945</v>
      </c>
      <c r="AJ633">
        <v>0.7600688097472057</v>
      </c>
      <c r="AK633">
        <v>0.75651693758787475</v>
      </c>
      <c r="AL633">
        <v>0.7530726733383688</v>
      </c>
      <c r="AM633">
        <v>0.7497890872998797</v>
      </c>
      <c r="AN633">
        <v>0.74617234444898239</v>
      </c>
      <c r="AO633">
        <v>0.74226049224044011</v>
      </c>
      <c r="AP633">
        <v>0.73848666828473697</v>
      </c>
      <c r="AQ633">
        <v>0.73358382452715365</v>
      </c>
      <c r="AR633">
        <v>0.72883514919640924</v>
      </c>
      <c r="AS633">
        <v>0.72421300505856745</v>
      </c>
      <c r="AT633">
        <v>0.71966896499002797</v>
      </c>
      <c r="AU633">
        <v>0.71515652122430518</v>
      </c>
    </row>
    <row r="634" spans="1:47" x14ac:dyDescent="0.2">
      <c r="A634">
        <v>628</v>
      </c>
      <c r="B634">
        <v>0.7760757159299092</v>
      </c>
      <c r="C634">
        <v>0.79838374963635717</v>
      </c>
      <c r="D634">
        <v>0.81067957715573868</v>
      </c>
      <c r="E634">
        <v>0.99194621557757023</v>
      </c>
      <c r="F634">
        <v>1.4101588750591303</v>
      </c>
      <c r="G634">
        <v>1.2703993391686565</v>
      </c>
      <c r="H634">
        <v>1.1046147842256404</v>
      </c>
      <c r="I634">
        <v>0.9401600065228094</v>
      </c>
      <c r="J634">
        <v>0.83481081968739368</v>
      </c>
      <c r="K634">
        <v>0.85129999909237641</v>
      </c>
      <c r="L634">
        <v>0.8374042452164463</v>
      </c>
      <c r="M634">
        <v>0.83943891509844237</v>
      </c>
      <c r="N634">
        <v>0.86304580993764723</v>
      </c>
      <c r="O634">
        <v>0.88211444647195092</v>
      </c>
      <c r="P634">
        <v>0.89113621609776261</v>
      </c>
      <c r="Q634">
        <v>0.87365588473757372</v>
      </c>
      <c r="R634">
        <v>0.86059094531141889</v>
      </c>
      <c r="S634">
        <v>0.84355258123268573</v>
      </c>
      <c r="T634">
        <v>0.83873859768478864</v>
      </c>
      <c r="U634">
        <v>0.82829507546529713</v>
      </c>
      <c r="V634">
        <v>0.81882157038233794</v>
      </c>
      <c r="W634">
        <v>0.8116146247932331</v>
      </c>
      <c r="X634">
        <v>0.80331843080275855</v>
      </c>
      <c r="Y634">
        <v>0.79718785666276293</v>
      </c>
      <c r="Z634">
        <v>0.79194187474075761</v>
      </c>
      <c r="AA634">
        <v>0.79143687284924813</v>
      </c>
      <c r="AB634">
        <v>0.78734506914133573</v>
      </c>
      <c r="AC634">
        <v>0.78750856957328763</v>
      </c>
      <c r="AD634">
        <v>0.78726296127651052</v>
      </c>
      <c r="AE634">
        <v>0.78153932378086288</v>
      </c>
      <c r="AF634">
        <v>0.7763727058319021</v>
      </c>
      <c r="AG634">
        <v>0.77023226099762954</v>
      </c>
      <c r="AH634">
        <v>0.76473455692618797</v>
      </c>
      <c r="AI634">
        <v>0.76000357978938271</v>
      </c>
      <c r="AJ634">
        <v>0.75586417207157242</v>
      </c>
      <c r="AK634">
        <v>0.75221978806225864</v>
      </c>
      <c r="AL634">
        <v>0.74868461644719986</v>
      </c>
      <c r="AM634">
        <v>0.74529082120419921</v>
      </c>
      <c r="AN634">
        <v>0.74158245358301833</v>
      </c>
      <c r="AO634">
        <v>0.73755721389900053</v>
      </c>
      <c r="AP634">
        <v>0.73371988534208421</v>
      </c>
      <c r="AQ634">
        <v>0.72876340768535541</v>
      </c>
      <c r="AR634">
        <v>0.72396742188277463</v>
      </c>
      <c r="AS634">
        <v>0.71930433367596158</v>
      </c>
      <c r="AT634">
        <v>0.71472503018772071</v>
      </c>
      <c r="AU634">
        <v>0.7101828578397098</v>
      </c>
    </row>
    <row r="635" spans="1:47" x14ac:dyDescent="0.2">
      <c r="A635">
        <v>629</v>
      </c>
      <c r="B635">
        <v>0.7760757159299092</v>
      </c>
      <c r="C635">
        <v>0.79838374963635717</v>
      </c>
      <c r="D635">
        <v>0.81067957715573868</v>
      </c>
      <c r="E635">
        <v>0.99194621557757023</v>
      </c>
      <c r="F635">
        <v>1.4101588750591303</v>
      </c>
      <c r="G635">
        <v>1.2703993391686565</v>
      </c>
      <c r="H635">
        <v>1.1032825522980683</v>
      </c>
      <c r="I635">
        <v>0.93888996748833031</v>
      </c>
      <c r="J635">
        <v>0.83353794903335288</v>
      </c>
      <c r="K635">
        <v>0.84982055908136545</v>
      </c>
      <c r="L635">
        <v>0.83584236470467999</v>
      </c>
      <c r="M635">
        <v>0.83815302029281347</v>
      </c>
      <c r="N635">
        <v>0.86313304931848656</v>
      </c>
      <c r="O635">
        <v>0.8824617369461959</v>
      </c>
      <c r="P635">
        <v>0.89176909026604145</v>
      </c>
      <c r="Q635">
        <v>0.87456828743453463</v>
      </c>
      <c r="R635">
        <v>0.86179946533019791</v>
      </c>
      <c r="S635">
        <v>0.8450013846571508</v>
      </c>
      <c r="T635">
        <v>0.84051945567738129</v>
      </c>
      <c r="U635">
        <v>0.8304317408144104</v>
      </c>
      <c r="V635">
        <v>0.82135744853260284</v>
      </c>
      <c r="W635">
        <v>0.81454086166977502</v>
      </c>
      <c r="X635">
        <v>0.80660784075566183</v>
      </c>
      <c r="Y635">
        <v>0.80086405821540152</v>
      </c>
      <c r="Z635">
        <v>0.79596404777180751</v>
      </c>
      <c r="AA635">
        <v>0.79581586401676929</v>
      </c>
      <c r="AB635">
        <v>0.79196012670760618</v>
      </c>
      <c r="AC635">
        <v>0.7923418511476642</v>
      </c>
      <c r="AD635">
        <v>0.79230307520424303</v>
      </c>
      <c r="AE635">
        <v>0.78674954642209383</v>
      </c>
      <c r="AF635">
        <v>0.78174844713103631</v>
      </c>
      <c r="AG635">
        <v>0.77577159630873949</v>
      </c>
      <c r="AH635">
        <v>0.77041524593355548</v>
      </c>
      <c r="AI635">
        <v>0.76582823339707251</v>
      </c>
      <c r="AJ635">
        <v>0.76184092918986446</v>
      </c>
      <c r="AK635">
        <v>0.75832752146230675</v>
      </c>
      <c r="AL635">
        <v>0.75492513699160946</v>
      </c>
      <c r="AM635">
        <v>0.75165337682636346</v>
      </c>
      <c r="AN635">
        <v>0.74808161427101816</v>
      </c>
      <c r="AO635">
        <v>0.74417765878827691</v>
      </c>
      <c r="AP635">
        <v>0.74044866263042952</v>
      </c>
      <c r="AQ635">
        <v>0.73550986067350455</v>
      </c>
      <c r="AR635">
        <v>0.73072328705989487</v>
      </c>
      <c r="AS635">
        <v>0.72606147741583682</v>
      </c>
      <c r="AT635">
        <v>0.7214753561237689</v>
      </c>
      <c r="AU635">
        <v>0.71691870114515077</v>
      </c>
    </row>
    <row r="636" spans="1:47" x14ac:dyDescent="0.2">
      <c r="A636">
        <v>630</v>
      </c>
      <c r="B636">
        <v>0.7760757159299092</v>
      </c>
      <c r="C636">
        <v>0.79838374963635717</v>
      </c>
      <c r="D636">
        <v>0.81067957715573868</v>
      </c>
      <c r="E636">
        <v>0.99194621557757023</v>
      </c>
      <c r="F636">
        <v>1.4101588750591303</v>
      </c>
      <c r="G636">
        <v>1.2703993391686565</v>
      </c>
      <c r="H636">
        <v>1.1032447392840605</v>
      </c>
      <c r="I636">
        <v>0.93876793131393155</v>
      </c>
      <c r="J636">
        <v>0.83313072233139673</v>
      </c>
      <c r="K636">
        <v>0.84932869603390704</v>
      </c>
      <c r="L636">
        <v>0.83518919820376913</v>
      </c>
      <c r="M636">
        <v>0.83729166124872323</v>
      </c>
      <c r="N636">
        <v>0.86246805926804715</v>
      </c>
      <c r="O636">
        <v>0.88165033719031316</v>
      </c>
      <c r="P636">
        <v>0.89081314834400882</v>
      </c>
      <c r="Q636">
        <v>0.87346875447830818</v>
      </c>
      <c r="R636">
        <v>0.86057337454883243</v>
      </c>
      <c r="S636">
        <v>0.84363087750201327</v>
      </c>
      <c r="T636">
        <v>0.83899946246007862</v>
      </c>
      <c r="U636">
        <v>0.82868983918255301</v>
      </c>
      <c r="V636">
        <v>0.81941873403314924</v>
      </c>
      <c r="W636">
        <v>0.81240023940979456</v>
      </c>
      <c r="X636">
        <v>0.80423094561770259</v>
      </c>
      <c r="Y636">
        <v>0.79829785986031776</v>
      </c>
      <c r="Z636">
        <v>0.79317314050870835</v>
      </c>
      <c r="AA636">
        <v>0.79292246834675539</v>
      </c>
      <c r="AB636">
        <v>0.7889302507128011</v>
      </c>
      <c r="AC636">
        <v>0.78918477147351818</v>
      </c>
      <c r="AD636">
        <v>0.78902584875541737</v>
      </c>
      <c r="AE636">
        <v>0.78332344293219991</v>
      </c>
      <c r="AF636">
        <v>0.77820597086941179</v>
      </c>
      <c r="AG636">
        <v>0.77210997984436358</v>
      </c>
      <c r="AH636">
        <v>0.76663737965579559</v>
      </c>
      <c r="AI636">
        <v>0.76194157974328869</v>
      </c>
      <c r="AJ636">
        <v>0.75784697205135099</v>
      </c>
      <c r="AK636">
        <v>0.75423418829824118</v>
      </c>
      <c r="AL636">
        <v>0.75072577413843522</v>
      </c>
      <c r="AM636">
        <v>0.74734820643399169</v>
      </c>
      <c r="AN636">
        <v>0.74367134149378555</v>
      </c>
      <c r="AO636">
        <v>0.73966509080978682</v>
      </c>
      <c r="AP636">
        <v>0.73583760506533136</v>
      </c>
      <c r="AQ636">
        <v>0.73084776192717549</v>
      </c>
      <c r="AR636">
        <v>0.72601644521797104</v>
      </c>
      <c r="AS636">
        <v>0.72131624602150735</v>
      </c>
      <c r="AT636">
        <v>0.71669754987959255</v>
      </c>
      <c r="AU636">
        <v>0.71211400084760212</v>
      </c>
    </row>
    <row r="637" spans="1:47" x14ac:dyDescent="0.2">
      <c r="A637">
        <v>631</v>
      </c>
      <c r="B637">
        <v>1.1219774985046151</v>
      </c>
      <c r="C637">
        <v>1.1757949951108624</v>
      </c>
      <c r="D637">
        <v>1.1990909281382021</v>
      </c>
      <c r="E637">
        <v>1.4257966877661248</v>
      </c>
      <c r="F637">
        <v>1.7418033672242546</v>
      </c>
      <c r="G637">
        <v>1.6490872408098067</v>
      </c>
      <c r="H637">
        <v>1.4922112844413122</v>
      </c>
      <c r="I637">
        <v>1.3272140814375963</v>
      </c>
      <c r="J637">
        <v>1.2321678199856889</v>
      </c>
      <c r="K637">
        <v>1.2495015566497161</v>
      </c>
      <c r="L637">
        <v>1.2345117927007847</v>
      </c>
      <c r="M637">
        <v>1.2357904858791073</v>
      </c>
      <c r="N637">
        <v>1.2646026137964741</v>
      </c>
      <c r="O637">
        <v>1.2840625470533205</v>
      </c>
      <c r="P637">
        <v>1.2944350138777307</v>
      </c>
      <c r="Q637">
        <v>1.2769358715266206</v>
      </c>
      <c r="R637">
        <v>1.2628882944564419</v>
      </c>
      <c r="S637">
        <v>1.2494320678730506</v>
      </c>
      <c r="T637">
        <v>1.2430488796103669</v>
      </c>
      <c r="U637">
        <v>1.23571307435811</v>
      </c>
      <c r="V637">
        <v>1.225780668029147</v>
      </c>
      <c r="W637">
        <v>1.2186970096264105</v>
      </c>
      <c r="X637">
        <v>1.2129442499684657</v>
      </c>
      <c r="Y637">
        <v>1.2056897808601179</v>
      </c>
      <c r="Z637">
        <v>1.2025372390054869</v>
      </c>
      <c r="AA637">
        <v>1.1958285934133983</v>
      </c>
      <c r="AB637">
        <v>1.1905197903170377</v>
      </c>
      <c r="AC637">
        <v>1.1894647928884869</v>
      </c>
      <c r="AD637">
        <v>1.1881955186199544</v>
      </c>
      <c r="AE637">
        <v>1.183347912574594</v>
      </c>
      <c r="AF637">
        <v>1.177563985600615</v>
      </c>
      <c r="AG637">
        <v>1.1710586892227335</v>
      </c>
      <c r="AH637">
        <v>1.1650673977446599</v>
      </c>
      <c r="AI637">
        <v>1.1594769168420953</v>
      </c>
      <c r="AJ637">
        <v>1.1544409354498546</v>
      </c>
      <c r="AK637">
        <v>1.14953825305008</v>
      </c>
      <c r="AL637">
        <v>1.145148339438713</v>
      </c>
      <c r="AM637">
        <v>1.1409393202816263</v>
      </c>
      <c r="AN637">
        <v>1.136468182326831</v>
      </c>
      <c r="AO637">
        <v>1.1316943951089338</v>
      </c>
      <c r="AP637">
        <v>1.1269413139159548</v>
      </c>
      <c r="AQ637">
        <v>1.1230673201063488</v>
      </c>
      <c r="AR637">
        <v>1.1193288354607982</v>
      </c>
      <c r="AS637">
        <v>1.115705902297462</v>
      </c>
      <c r="AT637">
        <v>1.112183642532907</v>
      </c>
      <c r="AU637">
        <v>1.1087229463737913</v>
      </c>
    </row>
    <row r="638" spans="1:47" x14ac:dyDescent="0.2">
      <c r="A638">
        <v>632</v>
      </c>
      <c r="B638">
        <v>1.1219774985046151</v>
      </c>
      <c r="C638">
        <v>1.1757949951108624</v>
      </c>
      <c r="D638">
        <v>1.1990909281382021</v>
      </c>
      <c r="E638">
        <v>1.4257966877661248</v>
      </c>
      <c r="F638">
        <v>1.7418033672242546</v>
      </c>
      <c r="G638">
        <v>1.6490872408098067</v>
      </c>
      <c r="H638">
        <v>1.4920860561613929</v>
      </c>
      <c r="I638">
        <v>1.3270620000475588</v>
      </c>
      <c r="J638">
        <v>1.2319743826876914</v>
      </c>
      <c r="K638">
        <v>1.2492783243827248</v>
      </c>
      <c r="L638">
        <v>1.2342511070842122</v>
      </c>
      <c r="M638">
        <v>1.235501723758522</v>
      </c>
      <c r="N638">
        <v>1.264454961177925</v>
      </c>
      <c r="O638">
        <v>1.2838930575137502</v>
      </c>
      <c r="P638">
        <v>1.2942398403956148</v>
      </c>
      <c r="Q638">
        <v>1.2767082774061878</v>
      </c>
      <c r="R638">
        <v>1.2626249288359064</v>
      </c>
      <c r="S638">
        <v>1.2491264349433269</v>
      </c>
      <c r="T638">
        <v>1.2426945331361257</v>
      </c>
      <c r="U638">
        <v>1.2352937901515675</v>
      </c>
      <c r="V638">
        <v>1.2252962862311501</v>
      </c>
      <c r="W638">
        <v>1.2181442495085311</v>
      </c>
      <c r="X638">
        <v>1.2123139697693091</v>
      </c>
      <c r="Y638">
        <v>1.2049884552907337</v>
      </c>
      <c r="Z638">
        <v>1.2017531698212507</v>
      </c>
      <c r="AA638">
        <v>1.1949870969178464</v>
      </c>
      <c r="AB638">
        <v>1.1896317966643517</v>
      </c>
      <c r="AC638">
        <v>1.1885327696317363</v>
      </c>
      <c r="AD638">
        <v>1.1872205350567697</v>
      </c>
      <c r="AE638">
        <v>1.1823206277365843</v>
      </c>
      <c r="AF638">
        <v>1.1764931013489985</v>
      </c>
      <c r="AG638">
        <v>1.1699414271480484</v>
      </c>
      <c r="AH638">
        <v>1.1639047485247358</v>
      </c>
      <c r="AI638">
        <v>1.158270167128101</v>
      </c>
      <c r="AJ638">
        <v>1.1531886780771212</v>
      </c>
      <c r="AK638">
        <v>1.1482431713299441</v>
      </c>
      <c r="AL638">
        <v>1.1438067232929381</v>
      </c>
      <c r="AM638">
        <v>1.1395517426551995</v>
      </c>
      <c r="AN638">
        <v>1.1350329398850318</v>
      </c>
      <c r="AO638">
        <v>1.1302130497695053</v>
      </c>
      <c r="AP638">
        <v>1.1254144702772548</v>
      </c>
      <c r="AQ638">
        <v>1.1215209162734925</v>
      </c>
      <c r="AR638">
        <v>1.1177654611832144</v>
      </c>
      <c r="AS638">
        <v>1.1141282651722473</v>
      </c>
      <c r="AT638">
        <v>1.1105943669711036</v>
      </c>
      <c r="AU638">
        <v>1.1071247021844461</v>
      </c>
    </row>
    <row r="639" spans="1:47" x14ac:dyDescent="0.2">
      <c r="A639">
        <v>633</v>
      </c>
      <c r="B639">
        <v>1.1219774985046151</v>
      </c>
      <c r="C639">
        <v>1.1757949951108624</v>
      </c>
      <c r="D639">
        <v>1.1990909281382021</v>
      </c>
      <c r="E639">
        <v>1.4257966877661248</v>
      </c>
      <c r="F639">
        <v>1.7418033672242546</v>
      </c>
      <c r="G639">
        <v>1.6490872408098067</v>
      </c>
      <c r="H639">
        <v>1.4929963334193128</v>
      </c>
      <c r="I639">
        <v>1.3280304990486596</v>
      </c>
      <c r="J639">
        <v>1.232953520268147</v>
      </c>
      <c r="K639">
        <v>1.2503756552046754</v>
      </c>
      <c r="L639">
        <v>1.2354294276030438</v>
      </c>
      <c r="M639">
        <v>1.2366271241842384</v>
      </c>
      <c r="N639">
        <v>1.2646517203337175</v>
      </c>
      <c r="O639">
        <v>1.2839285810027565</v>
      </c>
      <c r="P639">
        <v>1.294067173278461</v>
      </c>
      <c r="Q639">
        <v>1.2762831064011055</v>
      </c>
      <c r="R639">
        <v>1.2619135120791873</v>
      </c>
      <c r="S639">
        <v>1.2481135802795458</v>
      </c>
      <c r="T639">
        <v>1.2413278310478537</v>
      </c>
      <c r="U639">
        <v>1.233516283399182</v>
      </c>
      <c r="V639">
        <v>1.2230968337559842</v>
      </c>
      <c r="W639">
        <v>1.2155288352246827</v>
      </c>
      <c r="X639">
        <v>1.2092909908208664</v>
      </c>
      <c r="Y639">
        <v>1.2015794224204828</v>
      </c>
      <c r="Z639">
        <v>1.1979884001580035</v>
      </c>
      <c r="AA639">
        <v>1.1908822027209656</v>
      </c>
      <c r="AB639">
        <v>1.1852620567528223</v>
      </c>
      <c r="AC639">
        <v>1.1839154136656393</v>
      </c>
      <c r="AD639">
        <v>1.1823703148485654</v>
      </c>
      <c r="AE639">
        <v>1.1772548259534372</v>
      </c>
      <c r="AF639">
        <v>1.1712132383971057</v>
      </c>
      <c r="AG639">
        <v>1.1644526561271611</v>
      </c>
      <c r="AH639">
        <v>1.1582074385336125</v>
      </c>
      <c r="AI639">
        <v>1.1523653788717527</v>
      </c>
      <c r="AJ639">
        <v>1.1470770667554957</v>
      </c>
      <c r="AK639">
        <v>1.1419247097621357</v>
      </c>
      <c r="AL639">
        <v>1.1372810421608064</v>
      </c>
      <c r="AM639">
        <v>1.1328174633469605</v>
      </c>
      <c r="AN639">
        <v>1.128091486864544</v>
      </c>
      <c r="AO639">
        <v>1.1230637423590053</v>
      </c>
      <c r="AP639">
        <v>1.1180592277821313</v>
      </c>
      <c r="AQ639">
        <v>1.1141162221325471</v>
      </c>
      <c r="AR639">
        <v>1.1103215837392413</v>
      </c>
      <c r="AS639">
        <v>1.1066557563981954</v>
      </c>
      <c r="AT639">
        <v>1.1031039081646856</v>
      </c>
      <c r="AU639">
        <v>1.0996269491311608</v>
      </c>
    </row>
    <row r="640" spans="1:47" x14ac:dyDescent="0.2">
      <c r="A640">
        <v>634</v>
      </c>
      <c r="B640">
        <v>1.1219774985046151</v>
      </c>
      <c r="C640">
        <v>1.1757949951108624</v>
      </c>
      <c r="D640">
        <v>1.1990909281382021</v>
      </c>
      <c r="E640">
        <v>1.4257966877661248</v>
      </c>
      <c r="F640">
        <v>1.7418033672242546</v>
      </c>
      <c r="G640">
        <v>1.6490872408098067</v>
      </c>
      <c r="H640">
        <v>1.4929866091272248</v>
      </c>
      <c r="I640">
        <v>1.3280152536317831</v>
      </c>
      <c r="J640">
        <v>1.2329272037405064</v>
      </c>
      <c r="K640">
        <v>1.2503420907651406</v>
      </c>
      <c r="L640">
        <v>1.2353840112177543</v>
      </c>
      <c r="M640">
        <v>1.2365670957176396</v>
      </c>
      <c r="N640">
        <v>1.2646075444917664</v>
      </c>
      <c r="O640">
        <v>1.2838696872409283</v>
      </c>
      <c r="P640">
        <v>1.2939901201370771</v>
      </c>
      <c r="Q640">
        <v>1.2761834871902322</v>
      </c>
      <c r="R640">
        <v>1.2617885523917227</v>
      </c>
      <c r="S640">
        <v>1.2479587496106526</v>
      </c>
      <c r="T640">
        <v>1.2411395604316813</v>
      </c>
      <c r="U640">
        <v>1.2332833281657378</v>
      </c>
      <c r="V640">
        <v>1.2228187574954981</v>
      </c>
      <c r="W640">
        <v>1.2152030884761866</v>
      </c>
      <c r="X640">
        <v>1.2089107765550799</v>
      </c>
      <c r="Y640">
        <v>1.2011488474972631</v>
      </c>
      <c r="Z640">
        <v>1.1974994237508061</v>
      </c>
      <c r="AA640">
        <v>1.1903504947182748</v>
      </c>
      <c r="AB640">
        <v>1.1846971941786741</v>
      </c>
      <c r="AC640">
        <v>1.1833184557948793</v>
      </c>
      <c r="AD640">
        <v>1.181741872563582</v>
      </c>
      <c r="AE640">
        <v>1.1765891723487121</v>
      </c>
      <c r="AF640">
        <v>1.1705154575931243</v>
      </c>
      <c r="AG640">
        <v>1.1637214437121</v>
      </c>
      <c r="AH640">
        <v>1.1574426034800132</v>
      </c>
      <c r="AI640">
        <v>1.1515676152403087</v>
      </c>
      <c r="AJ640">
        <v>1.1462459663157616</v>
      </c>
      <c r="AK640">
        <v>1.1410611837092139</v>
      </c>
      <c r="AL640">
        <v>1.1363831357098326</v>
      </c>
      <c r="AM640">
        <v>1.1318845659920453</v>
      </c>
      <c r="AN640">
        <v>1.1271230804020556</v>
      </c>
      <c r="AO640">
        <v>1.1220598510663058</v>
      </c>
      <c r="AP640">
        <v>1.1170200308601175</v>
      </c>
      <c r="AQ640">
        <v>1.113062656477336</v>
      </c>
      <c r="AR640">
        <v>1.1092555903018759</v>
      </c>
      <c r="AS640">
        <v>1.1055793681484685</v>
      </c>
      <c r="AT640">
        <v>1.1020191062676459</v>
      </c>
      <c r="AU640">
        <v>1.0985357496881456</v>
      </c>
    </row>
    <row r="641" spans="1:47" x14ac:dyDescent="0.2">
      <c r="A641">
        <v>635</v>
      </c>
      <c r="B641">
        <v>1.1219774985046151</v>
      </c>
      <c r="C641">
        <v>1.1757949951108624</v>
      </c>
      <c r="D641">
        <v>1.1990909281382021</v>
      </c>
      <c r="E641">
        <v>1.4257966877661248</v>
      </c>
      <c r="F641">
        <v>1.7418033672242546</v>
      </c>
      <c r="G641">
        <v>1.6490872408098067</v>
      </c>
      <c r="H641">
        <v>1.4920522475967213</v>
      </c>
      <c r="I641">
        <v>1.3270044398773173</v>
      </c>
      <c r="J641">
        <v>1.2318519981746732</v>
      </c>
      <c r="K641">
        <v>1.2491264727210987</v>
      </c>
      <c r="L641">
        <v>1.2340462278636712</v>
      </c>
      <c r="M641">
        <v>1.2352277778126837</v>
      </c>
      <c r="N641">
        <v>1.2642500003768882</v>
      </c>
      <c r="O641">
        <v>1.2836246703044476</v>
      </c>
      <c r="P641">
        <v>1.2938953131103499</v>
      </c>
      <c r="Q641">
        <v>1.2762720524615931</v>
      </c>
      <c r="R641">
        <v>1.2620879115387607</v>
      </c>
      <c r="S641">
        <v>1.2484766369757145</v>
      </c>
      <c r="T641">
        <v>1.2419152099434179</v>
      </c>
      <c r="U641">
        <v>1.234352561419829</v>
      </c>
      <c r="V641">
        <v>1.2241954580501617</v>
      </c>
      <c r="W641">
        <v>1.2168833125161156</v>
      </c>
      <c r="X641">
        <v>1.2108836115064283</v>
      </c>
      <c r="Y641">
        <v>1.203406532029333</v>
      </c>
      <c r="Z641">
        <v>1.2000097307812911</v>
      </c>
      <c r="AA641">
        <v>1.1931235217544915</v>
      </c>
      <c r="AB641">
        <v>1.1876623458139459</v>
      </c>
      <c r="AC641">
        <v>1.1864620763711291</v>
      </c>
      <c r="AD641">
        <v>1.1850524995000795</v>
      </c>
      <c r="AE641">
        <v>1.1800465544754193</v>
      </c>
      <c r="AF641">
        <v>1.1741241163154537</v>
      </c>
      <c r="AG641">
        <v>1.1674769487139154</v>
      </c>
      <c r="AH641">
        <v>1.161343804178637</v>
      </c>
      <c r="AI641">
        <v>1.1556143770617957</v>
      </c>
      <c r="AJ641">
        <v>1.1504384050500212</v>
      </c>
      <c r="AK641">
        <v>1.1453992850438843</v>
      </c>
      <c r="AL641">
        <v>1.1408666246232801</v>
      </c>
      <c r="AM641">
        <v>1.1365131566213373</v>
      </c>
      <c r="AN641">
        <v>1.1318962586300652</v>
      </c>
      <c r="AO641">
        <v>1.1269771608001586</v>
      </c>
      <c r="AP641">
        <v>1.1220798872847817</v>
      </c>
      <c r="AQ641">
        <v>1.1181522473916541</v>
      </c>
      <c r="AR641">
        <v>1.1143674350477</v>
      </c>
      <c r="AS641">
        <v>1.1107058148068449</v>
      </c>
      <c r="AT641">
        <v>1.1071523580804943</v>
      </c>
      <c r="AU641">
        <v>1.1036680749178633</v>
      </c>
    </row>
    <row r="642" spans="1:47" x14ac:dyDescent="0.2">
      <c r="A642">
        <v>636</v>
      </c>
      <c r="B642">
        <v>1.1219774985046151</v>
      </c>
      <c r="C642">
        <v>1.1757949951108624</v>
      </c>
      <c r="D642">
        <v>1.1990909281382021</v>
      </c>
      <c r="E642">
        <v>1.4257966877661248</v>
      </c>
      <c r="F642">
        <v>1.7418033672242546</v>
      </c>
      <c r="G642">
        <v>1.6490872408098067</v>
      </c>
      <c r="H642">
        <v>1.4920382204495337</v>
      </c>
      <c r="I642">
        <v>1.3269739838003052</v>
      </c>
      <c r="J642">
        <v>1.2317641335863614</v>
      </c>
      <c r="K642">
        <v>1.2490157859384721</v>
      </c>
      <c r="L642">
        <v>1.233892945188128</v>
      </c>
      <c r="M642">
        <v>1.2350144122624598</v>
      </c>
      <c r="N642">
        <v>1.2640757717367153</v>
      </c>
      <c r="O642">
        <v>1.2833906097597545</v>
      </c>
      <c r="P642">
        <v>1.2935884338151753</v>
      </c>
      <c r="Q642">
        <v>1.2758768506148876</v>
      </c>
      <c r="R642">
        <v>1.2615958018191187</v>
      </c>
      <c r="S642">
        <v>1.2478734593699294</v>
      </c>
      <c r="T642">
        <v>1.2411881746668216</v>
      </c>
      <c r="U642">
        <v>1.2334643963390459</v>
      </c>
      <c r="V642">
        <v>1.223149856988651</v>
      </c>
      <c r="W642">
        <v>1.2156778293831509</v>
      </c>
      <c r="X642">
        <v>1.2095027971978949</v>
      </c>
      <c r="Y642">
        <v>1.2018720977093302</v>
      </c>
      <c r="Z642">
        <v>1.198304106073437</v>
      </c>
      <c r="AA642">
        <v>1.1913048081632045</v>
      </c>
      <c r="AB642">
        <v>1.1857358625567658</v>
      </c>
      <c r="AC642">
        <v>1.1844325736888732</v>
      </c>
      <c r="AD642">
        <v>1.1829230891980718</v>
      </c>
      <c r="AE642">
        <v>1.1778007317078238</v>
      </c>
      <c r="AF642">
        <v>1.1717783401234401</v>
      </c>
      <c r="AG642">
        <v>1.1650279683939633</v>
      </c>
      <c r="AH642">
        <v>1.1587915266716831</v>
      </c>
      <c r="AI642">
        <v>1.1529612848719502</v>
      </c>
      <c r="AJ642">
        <v>1.1476836037444849</v>
      </c>
      <c r="AK642">
        <v>1.1425458005418594</v>
      </c>
      <c r="AL642">
        <v>1.1379089220881693</v>
      </c>
      <c r="AM642">
        <v>1.1334496910025194</v>
      </c>
      <c r="AN642">
        <v>1.128725743945401</v>
      </c>
      <c r="AO642">
        <v>1.1236998427679687</v>
      </c>
      <c r="AP642">
        <v>1.1186965169201128</v>
      </c>
      <c r="AQ642">
        <v>1.114724952675278</v>
      </c>
      <c r="AR642">
        <v>1.1109017661975278</v>
      </c>
      <c r="AS642">
        <v>1.1072075830636614</v>
      </c>
      <c r="AT642">
        <v>1.1036272240223615</v>
      </c>
      <c r="AU642">
        <v>1.1001218060765476</v>
      </c>
    </row>
    <row r="643" spans="1:47" x14ac:dyDescent="0.2">
      <c r="A643">
        <v>637</v>
      </c>
      <c r="B643">
        <v>0.98905436170875172</v>
      </c>
      <c r="C643">
        <v>1.0305667175512561</v>
      </c>
      <c r="D643">
        <v>1.0488156535474744</v>
      </c>
      <c r="E643">
        <v>1.2582428848731244</v>
      </c>
      <c r="F643">
        <v>1.6135693628618732</v>
      </c>
      <c r="G643">
        <v>1.5028896485656325</v>
      </c>
      <c r="H643">
        <v>1.3418001498597592</v>
      </c>
      <c r="I643">
        <v>1.176470529509297</v>
      </c>
      <c r="J643">
        <v>1.0770126794523183</v>
      </c>
      <c r="K643">
        <v>1.0940643240626917</v>
      </c>
      <c r="L643">
        <v>1.0794428171957076</v>
      </c>
      <c r="M643">
        <v>1.0811816645063415</v>
      </c>
      <c r="N643">
        <v>1.1090280649327482</v>
      </c>
      <c r="O643">
        <v>1.1285070372459689</v>
      </c>
      <c r="P643">
        <v>1.1386111981068998</v>
      </c>
      <c r="Q643">
        <v>1.1214096521871093</v>
      </c>
      <c r="R643">
        <v>1.1081510911347028</v>
      </c>
      <c r="S643">
        <v>1.0937084504201902</v>
      </c>
      <c r="T643">
        <v>1.0884251451727374</v>
      </c>
      <c r="U643">
        <v>1.0804140434079106</v>
      </c>
      <c r="V643">
        <v>1.0711939320233554</v>
      </c>
      <c r="W643">
        <v>1.0645688356599332</v>
      </c>
      <c r="X643">
        <v>1.0582960353938906</v>
      </c>
      <c r="Y643">
        <v>1.0519134512745549</v>
      </c>
      <c r="Z643">
        <v>1.0483454629795625</v>
      </c>
      <c r="AA643">
        <v>1.0443795130256599</v>
      </c>
      <c r="AB643">
        <v>1.0397348299133629</v>
      </c>
      <c r="AC643">
        <v>1.0393260039788554</v>
      </c>
      <c r="AD643">
        <v>1.0386078214772352</v>
      </c>
      <c r="AE643">
        <v>1.0335751788564298</v>
      </c>
      <c r="AF643">
        <v>1.0281641887066113</v>
      </c>
      <c r="AG643">
        <v>1.021935065324501</v>
      </c>
      <c r="AH643">
        <v>1.016258700208575</v>
      </c>
      <c r="AI643">
        <v>1.011119032491973</v>
      </c>
      <c r="AJ643">
        <v>1.0065518875662767</v>
      </c>
      <c r="AK643">
        <v>1.0022420040338482</v>
      </c>
      <c r="AL643">
        <v>0.99829428576714885</v>
      </c>
      <c r="AM643">
        <v>0.99450725956730157</v>
      </c>
      <c r="AN643">
        <v>0.99043963102311094</v>
      </c>
      <c r="AO643">
        <v>0.9860594506781335</v>
      </c>
      <c r="AP643">
        <v>0.98175751760013952</v>
      </c>
      <c r="AQ643">
        <v>0.97750477765774713</v>
      </c>
      <c r="AR643">
        <v>0.97339313839021468</v>
      </c>
      <c r="AS643">
        <v>0.96940193767727834</v>
      </c>
      <c r="AT643">
        <v>0.9655052004177026</v>
      </c>
      <c r="AU643">
        <v>0.96166243075319158</v>
      </c>
    </row>
    <row r="644" spans="1:47" x14ac:dyDescent="0.2">
      <c r="A644">
        <v>638</v>
      </c>
      <c r="B644">
        <v>0.98905436170875172</v>
      </c>
      <c r="C644">
        <v>1.0305667175512561</v>
      </c>
      <c r="D644">
        <v>1.0488156535474744</v>
      </c>
      <c r="E644">
        <v>1.2582428848731244</v>
      </c>
      <c r="F644">
        <v>1.6135693628618732</v>
      </c>
      <c r="G644">
        <v>1.5028896485656325</v>
      </c>
      <c r="H644">
        <v>1.3417724963155495</v>
      </c>
      <c r="I644">
        <v>1.1764174175885491</v>
      </c>
      <c r="J644">
        <v>1.0769002902134266</v>
      </c>
      <c r="K644">
        <v>1.0939220279609374</v>
      </c>
      <c r="L644">
        <v>1.0792508002772945</v>
      </c>
      <c r="M644">
        <v>1.0809134927907524</v>
      </c>
      <c r="N644">
        <v>1.108811052023198</v>
      </c>
      <c r="O644">
        <v>1.1282138197950622</v>
      </c>
      <c r="P644">
        <v>1.1382267651361688</v>
      </c>
      <c r="Q644">
        <v>1.1209131221854709</v>
      </c>
      <c r="R644">
        <v>1.1075296882242258</v>
      </c>
      <c r="S644">
        <v>1.0929409115022344</v>
      </c>
      <c r="T644">
        <v>1.0874974065568788</v>
      </c>
      <c r="U644">
        <v>1.0792756339454643</v>
      </c>
      <c r="V644">
        <v>1.0698528360388568</v>
      </c>
      <c r="W644">
        <v>1.0630182179081811</v>
      </c>
      <c r="X644">
        <v>1.0565108178817273</v>
      </c>
      <c r="Y644">
        <v>1.0499246288180077</v>
      </c>
      <c r="Z644">
        <v>1.0461230523453331</v>
      </c>
      <c r="AA644">
        <v>1.0420148097849395</v>
      </c>
      <c r="AB644">
        <v>1.0372370430365381</v>
      </c>
      <c r="AC644">
        <v>1.0367018880752144</v>
      </c>
      <c r="AD644">
        <v>1.0358637804121773</v>
      </c>
      <c r="AE644">
        <v>1.0306827116687018</v>
      </c>
      <c r="AF644">
        <v>1.0251518386021805</v>
      </c>
      <c r="AG644">
        <v>1.0187960891050836</v>
      </c>
      <c r="AH644">
        <v>1.0129942324571055</v>
      </c>
      <c r="AI644">
        <v>1.0077368656045056</v>
      </c>
      <c r="AJ644">
        <v>1.0030497451316913</v>
      </c>
      <c r="AK644">
        <v>0.99862862976862121</v>
      </c>
      <c r="AL644">
        <v>0.99456005436892525</v>
      </c>
      <c r="AM644">
        <v>0.99065129535360286</v>
      </c>
      <c r="AN644">
        <v>0.98646467722824005</v>
      </c>
      <c r="AO644">
        <v>0.98196450997330298</v>
      </c>
      <c r="AP644">
        <v>0.97754874008967041</v>
      </c>
      <c r="AQ644">
        <v>0.97324271404958296</v>
      </c>
      <c r="AR644">
        <v>0.96908501233769873</v>
      </c>
      <c r="AS644">
        <v>0.96505525521276903</v>
      </c>
      <c r="AT644">
        <v>0.96112712879937146</v>
      </c>
      <c r="AU644">
        <v>0.95726017964808618</v>
      </c>
    </row>
    <row r="645" spans="1:47" x14ac:dyDescent="0.2">
      <c r="A645">
        <v>639</v>
      </c>
      <c r="B645">
        <v>0.98905436170875172</v>
      </c>
      <c r="C645">
        <v>1.0305667175512561</v>
      </c>
      <c r="D645">
        <v>1.0488156535474744</v>
      </c>
      <c r="E645">
        <v>1.2582428848731244</v>
      </c>
      <c r="F645">
        <v>1.6135693628618732</v>
      </c>
      <c r="G645">
        <v>1.5028896485656325</v>
      </c>
      <c r="H645">
        <v>1.3421387998067833</v>
      </c>
      <c r="I645">
        <v>1.1767817715601345</v>
      </c>
      <c r="J645">
        <v>1.0772218736611276</v>
      </c>
      <c r="K645">
        <v>1.0943041565872444</v>
      </c>
      <c r="L645">
        <v>1.079648587653514</v>
      </c>
      <c r="M645">
        <v>1.0811795305559808</v>
      </c>
      <c r="N645">
        <v>1.1086310593450732</v>
      </c>
      <c r="O645">
        <v>1.1278642302824695</v>
      </c>
      <c r="P645">
        <v>1.1376701823564828</v>
      </c>
      <c r="Q645">
        <v>1.1200980211671503</v>
      </c>
      <c r="R645">
        <v>1.106419126359359</v>
      </c>
      <c r="S645">
        <v>1.0915227168016297</v>
      </c>
      <c r="T645">
        <v>1.0857150509949702</v>
      </c>
      <c r="U645">
        <v>1.0770868563214597</v>
      </c>
      <c r="V645">
        <v>1.0672405821671753</v>
      </c>
      <c r="W645">
        <v>1.0600020005324651</v>
      </c>
      <c r="X645">
        <v>1.0531078659648481</v>
      </c>
      <c r="Y645">
        <v>1.0461749304204893</v>
      </c>
      <c r="Z645">
        <v>1.0420359093209033</v>
      </c>
      <c r="AA645">
        <v>1.0376302843735927</v>
      </c>
      <c r="AB645">
        <v>1.032608410886575</v>
      </c>
      <c r="AC645">
        <v>1.0318639281547903</v>
      </c>
      <c r="AD645">
        <v>1.0308256120884711</v>
      </c>
      <c r="AE645">
        <v>1.0254534694946891</v>
      </c>
      <c r="AF645">
        <v>1.0197621929125154</v>
      </c>
      <c r="AG645">
        <v>1.0132339580530332</v>
      </c>
      <c r="AH645">
        <v>1.0072625785890601</v>
      </c>
      <c r="AI645">
        <v>1.0018593745888502</v>
      </c>
      <c r="AJ645">
        <v>0.99700607989697121</v>
      </c>
      <c r="AK645">
        <v>0.99242033969137478</v>
      </c>
      <c r="AL645">
        <v>0.98821246028372856</v>
      </c>
      <c r="AM645">
        <v>0.9841430091142972</v>
      </c>
      <c r="AN645">
        <v>0.97980427359519706</v>
      </c>
      <c r="AO645">
        <v>0.97514719040689624</v>
      </c>
      <c r="AP645">
        <v>0.97059666119654309</v>
      </c>
      <c r="AQ645">
        <v>0.96626442829407022</v>
      </c>
      <c r="AR645">
        <v>0.96208854944330524</v>
      </c>
      <c r="AS645">
        <v>0.95804879449991676</v>
      </c>
      <c r="AT645">
        <v>0.95411902287883221</v>
      </c>
      <c r="AU645">
        <v>0.9502586243903266</v>
      </c>
    </row>
    <row r="646" spans="1:47" x14ac:dyDescent="0.2">
      <c r="A646">
        <v>640</v>
      </c>
      <c r="B646">
        <v>0.98905436170875172</v>
      </c>
      <c r="C646">
        <v>1.0305667175512561</v>
      </c>
      <c r="D646">
        <v>1.0488156535474744</v>
      </c>
      <c r="E646">
        <v>1.2582428848731244</v>
      </c>
      <c r="F646">
        <v>1.6135693628618732</v>
      </c>
      <c r="G646">
        <v>1.5028896485656325</v>
      </c>
      <c r="H646">
        <v>1.3421371384635941</v>
      </c>
      <c r="I646">
        <v>1.1767677782651396</v>
      </c>
      <c r="J646">
        <v>1.0771741813381173</v>
      </c>
      <c r="K646">
        <v>1.0942443573148357</v>
      </c>
      <c r="L646">
        <v>1.0795633349746669</v>
      </c>
      <c r="M646">
        <v>1.0810499659850352</v>
      </c>
      <c r="N646">
        <v>1.1085068068368955</v>
      </c>
      <c r="O646">
        <v>1.1276910285913266</v>
      </c>
      <c r="P646">
        <v>1.1374359121405919</v>
      </c>
      <c r="Q646">
        <v>1.119788578024528</v>
      </c>
      <c r="R646">
        <v>1.1060262466823958</v>
      </c>
      <c r="S646">
        <v>1.0910309471327058</v>
      </c>
      <c r="T646">
        <v>1.0851152899448977</v>
      </c>
      <c r="U646">
        <v>1.0763424923157516</v>
      </c>
      <c r="V646">
        <v>1.0663552376978098</v>
      </c>
      <c r="W646">
        <v>1.0589710001703616</v>
      </c>
      <c r="X646">
        <v>1.0519117652220178</v>
      </c>
      <c r="Y646">
        <v>1.0448349086488671</v>
      </c>
      <c r="Z646">
        <v>1.040528977810133</v>
      </c>
      <c r="AA646">
        <v>1.036018647877361</v>
      </c>
      <c r="AB646">
        <v>1.0309012282648531</v>
      </c>
      <c r="AC646">
        <v>1.0300658788054458</v>
      </c>
      <c r="AD646">
        <v>1.028939545370871</v>
      </c>
      <c r="AE646">
        <v>1.0234605657283216</v>
      </c>
      <c r="AF646">
        <v>1.0176809570647538</v>
      </c>
      <c r="AG646">
        <v>1.0110607732536792</v>
      </c>
      <c r="AH646">
        <v>1.004997925467076</v>
      </c>
      <c r="AI646">
        <v>0.99950698159561679</v>
      </c>
      <c r="AJ646">
        <v>0.99456548000724343</v>
      </c>
      <c r="AK646">
        <v>0.98989562139224396</v>
      </c>
      <c r="AL646">
        <v>0.98559859040743714</v>
      </c>
      <c r="AM646">
        <v>0.98143886147864134</v>
      </c>
      <c r="AN646">
        <v>0.97700946809928835</v>
      </c>
      <c r="AO646">
        <v>0.97226289868830951</v>
      </c>
      <c r="AP646">
        <v>0.96762504344191436</v>
      </c>
      <c r="AQ646">
        <v>0.96325305449403653</v>
      </c>
      <c r="AR646">
        <v>0.9590429649191512</v>
      </c>
      <c r="AS646">
        <v>0.95497477939168818</v>
      </c>
      <c r="AT646">
        <v>0.95102213226063326</v>
      </c>
      <c r="AU646">
        <v>0.94714444836416156</v>
      </c>
    </row>
    <row r="647" spans="1:47" x14ac:dyDescent="0.2">
      <c r="A647">
        <v>641</v>
      </c>
      <c r="B647">
        <v>0.98905436170875172</v>
      </c>
      <c r="C647">
        <v>1.0305667175512561</v>
      </c>
      <c r="D647">
        <v>1.0488156535474744</v>
      </c>
      <c r="E647">
        <v>1.2582428848731244</v>
      </c>
      <c r="F647">
        <v>1.6135693628618732</v>
      </c>
      <c r="G647">
        <v>1.5028896485656325</v>
      </c>
      <c r="H647">
        <v>1.3417643689234859</v>
      </c>
      <c r="I647">
        <v>1.1763870149128259</v>
      </c>
      <c r="J647">
        <v>1.0767979146663222</v>
      </c>
      <c r="K647">
        <v>1.0937963453887338</v>
      </c>
      <c r="L647">
        <v>1.0790763202654725</v>
      </c>
      <c r="M647">
        <v>1.0806631019415467</v>
      </c>
      <c r="N647">
        <v>1.1085901113301133</v>
      </c>
      <c r="O647">
        <v>1.1279158397796061</v>
      </c>
      <c r="P647">
        <v>1.1378356357350703</v>
      </c>
      <c r="Q647">
        <v>1.1204096348890937</v>
      </c>
      <c r="R647">
        <v>1.1069031594825773</v>
      </c>
      <c r="S647">
        <v>1.0921761479565726</v>
      </c>
      <c r="T647">
        <v>1.086576456057613</v>
      </c>
      <c r="U647">
        <v>1.0781597531966252</v>
      </c>
      <c r="V647">
        <v>1.0685483541608232</v>
      </c>
      <c r="W647">
        <v>1.0615269020935427</v>
      </c>
      <c r="X647">
        <v>1.0548233322335827</v>
      </c>
      <c r="Y647">
        <v>1.0480675484891167</v>
      </c>
      <c r="Z647">
        <v>1.0440847885705389</v>
      </c>
      <c r="AA647">
        <v>1.0398560015432228</v>
      </c>
      <c r="AB647">
        <v>1.0349622030809993</v>
      </c>
      <c r="AC647">
        <v>1.0343187370640587</v>
      </c>
      <c r="AD647">
        <v>1.0333780239116701</v>
      </c>
      <c r="AE647">
        <v>1.0280821999228249</v>
      </c>
      <c r="AF647">
        <v>1.0224532275551172</v>
      </c>
      <c r="AG647">
        <v>1.0159982641704888</v>
      </c>
      <c r="AH647">
        <v>1.0100983588827739</v>
      </c>
      <c r="AI647">
        <v>1.0047462009306918</v>
      </c>
      <c r="AJ647">
        <v>0.99996450902176859</v>
      </c>
      <c r="AK647">
        <v>0.99545242687789204</v>
      </c>
      <c r="AL647">
        <v>0.99128915104393744</v>
      </c>
      <c r="AM647">
        <v>0.9872854188872846</v>
      </c>
      <c r="AN647">
        <v>0.98300391244287999</v>
      </c>
      <c r="AO647">
        <v>0.97841013289146428</v>
      </c>
      <c r="AP647">
        <v>0.97390271142670637</v>
      </c>
      <c r="AQ647">
        <v>0.96956125846344554</v>
      </c>
      <c r="AR647">
        <v>0.96537331113790459</v>
      </c>
      <c r="AS647">
        <v>0.96131868373277618</v>
      </c>
      <c r="AT647">
        <v>0.9573709179259694</v>
      </c>
      <c r="AU647">
        <v>0.95348957378951993</v>
      </c>
    </row>
    <row r="648" spans="1:47" x14ac:dyDescent="0.2">
      <c r="A648">
        <v>642</v>
      </c>
      <c r="B648">
        <v>0.98905436170875172</v>
      </c>
      <c r="C648">
        <v>1.0305667175512561</v>
      </c>
      <c r="D648">
        <v>1.0488156535474744</v>
      </c>
      <c r="E648">
        <v>1.2582428848731244</v>
      </c>
      <c r="F648">
        <v>1.6135693628618732</v>
      </c>
      <c r="G648">
        <v>1.5028896485656325</v>
      </c>
      <c r="H648">
        <v>1.3417577120378728</v>
      </c>
      <c r="I648">
        <v>1.1763614142154577</v>
      </c>
      <c r="J648">
        <v>1.0766934351964645</v>
      </c>
      <c r="K648">
        <v>1.0936677810384776</v>
      </c>
      <c r="L648">
        <v>1.078897985684935</v>
      </c>
      <c r="M648">
        <v>1.0804084053830998</v>
      </c>
      <c r="N648">
        <v>1.1083666188828185</v>
      </c>
      <c r="O648">
        <v>1.1276139434737318</v>
      </c>
      <c r="P648">
        <v>1.1374383245437545</v>
      </c>
      <c r="Q648">
        <v>1.1198976113924934</v>
      </c>
      <c r="R648">
        <v>1.1062664465483056</v>
      </c>
      <c r="S648">
        <v>1.0913953116185975</v>
      </c>
      <c r="T648">
        <v>1.0856382075087225</v>
      </c>
      <c r="U648">
        <v>1.0770161379649976</v>
      </c>
      <c r="V648">
        <v>1.0672098179308549</v>
      </c>
      <c r="W648">
        <v>1.0599936809788977</v>
      </c>
      <c r="X648">
        <v>1.0530777490048893</v>
      </c>
      <c r="Y648">
        <v>1.0461448914944556</v>
      </c>
      <c r="Z648">
        <v>1.0419645129336077</v>
      </c>
      <c r="AA648">
        <v>1.0376232897691902</v>
      </c>
      <c r="AB648">
        <v>1.0326053144896563</v>
      </c>
      <c r="AC648">
        <v>1.0318449937778689</v>
      </c>
      <c r="AD648">
        <v>1.0307924296600177</v>
      </c>
      <c r="AE648">
        <v>1.0253635181564797</v>
      </c>
      <c r="AF648">
        <v>1.019624396556964</v>
      </c>
      <c r="AG648">
        <v>1.0130559764931055</v>
      </c>
      <c r="AH648">
        <v>1.0070436439035801</v>
      </c>
      <c r="AI648">
        <v>1.0015834874225795</v>
      </c>
      <c r="AJ648">
        <v>0.99669376157105161</v>
      </c>
      <c r="AK648">
        <v>0.99207863313755917</v>
      </c>
      <c r="AL648">
        <v>0.98780618714681423</v>
      </c>
      <c r="AM648">
        <v>0.98369239802184583</v>
      </c>
      <c r="AN648">
        <v>0.97930032122438426</v>
      </c>
      <c r="AO648">
        <v>0.97459734223273786</v>
      </c>
      <c r="AP648">
        <v>0.96998288333027605</v>
      </c>
      <c r="AQ648">
        <v>0.96559274451396859</v>
      </c>
      <c r="AR648">
        <v>0.96136242290149032</v>
      </c>
      <c r="AS648">
        <v>0.95727200125942336</v>
      </c>
      <c r="AT648">
        <v>0.95329477021068021</v>
      </c>
      <c r="AU648">
        <v>0.94939033818361973</v>
      </c>
    </row>
    <row r="649" spans="1:47" x14ac:dyDescent="0.2">
      <c r="A649">
        <v>643</v>
      </c>
      <c r="B649">
        <v>0.77336426467288821</v>
      </c>
      <c r="C649">
        <v>0.79520244877025148</v>
      </c>
      <c r="D649">
        <v>0.80593537169402163</v>
      </c>
      <c r="E649">
        <v>0.98776012854356687</v>
      </c>
      <c r="F649">
        <v>1.4057295942672523</v>
      </c>
      <c r="G649">
        <v>1.2664623911822988</v>
      </c>
      <c r="H649">
        <v>1.0990294596993249</v>
      </c>
      <c r="I649">
        <v>0.9337472262722436</v>
      </c>
      <c r="J649">
        <v>0.82791567915628017</v>
      </c>
      <c r="K649">
        <v>0.84487777168559619</v>
      </c>
      <c r="L649">
        <v>0.83111987851909674</v>
      </c>
      <c r="M649">
        <v>0.83358054567381246</v>
      </c>
      <c r="N649">
        <v>0.85975214280559564</v>
      </c>
      <c r="O649">
        <v>0.87930103607353238</v>
      </c>
      <c r="P649">
        <v>0.88897851957581808</v>
      </c>
      <c r="Q649">
        <v>0.87230204277113899</v>
      </c>
      <c r="R649">
        <v>0.86029393283325128</v>
      </c>
      <c r="S649">
        <v>0.84438668357585256</v>
      </c>
      <c r="T649">
        <v>0.84084485955161703</v>
      </c>
      <c r="U649">
        <v>0.83180291253889616</v>
      </c>
      <c r="V649">
        <v>0.8236947139984806</v>
      </c>
      <c r="W649">
        <v>0.81775292455763438</v>
      </c>
      <c r="X649">
        <v>0.81062851795790136</v>
      </c>
      <c r="Y649">
        <v>0.80549653975409086</v>
      </c>
      <c r="Z649">
        <v>0.80117526108992299</v>
      </c>
      <c r="AA649">
        <v>0.80130979579021189</v>
      </c>
      <c r="AB649">
        <v>0.79774859475722804</v>
      </c>
      <c r="AC649">
        <v>0.79838483935488946</v>
      </c>
      <c r="AD649">
        <v>0.79856528608117983</v>
      </c>
      <c r="AE649">
        <v>0.79327561767613297</v>
      </c>
      <c r="AF649">
        <v>0.78847066386705622</v>
      </c>
      <c r="AG649">
        <v>0.78268350512951002</v>
      </c>
      <c r="AH649">
        <v>0.77750346753948396</v>
      </c>
      <c r="AI649">
        <v>0.77307134476791761</v>
      </c>
      <c r="AJ649">
        <v>0.76922801326582668</v>
      </c>
      <c r="AK649">
        <v>0.76583608914374046</v>
      </c>
      <c r="AL649">
        <v>0.7625603100367877</v>
      </c>
      <c r="AM649">
        <v>0.75940816141864664</v>
      </c>
      <c r="AN649">
        <v>0.75594897078120649</v>
      </c>
      <c r="AO649">
        <v>0.75214932020304226</v>
      </c>
      <c r="AP649">
        <v>0.74851831735853558</v>
      </c>
      <c r="AQ649">
        <v>0.74362603401366389</v>
      </c>
      <c r="AR649">
        <v>0.73888845898601374</v>
      </c>
      <c r="AS649">
        <v>0.73428353607196073</v>
      </c>
      <c r="AT649">
        <v>0.72976778315596535</v>
      </c>
      <c r="AU649">
        <v>0.7252984512997882</v>
      </c>
    </row>
    <row r="650" spans="1:47" x14ac:dyDescent="0.2">
      <c r="A650">
        <v>644</v>
      </c>
      <c r="B650">
        <v>0.77336426467288821</v>
      </c>
      <c r="C650">
        <v>0.79520244877025148</v>
      </c>
      <c r="D650">
        <v>0.80593537169402163</v>
      </c>
      <c r="E650">
        <v>0.98776012854356687</v>
      </c>
      <c r="F650">
        <v>1.4057295942672523</v>
      </c>
      <c r="G650">
        <v>1.2664623911822988</v>
      </c>
      <c r="H650">
        <v>1.0990222667446534</v>
      </c>
      <c r="I650">
        <v>0.93369752673730522</v>
      </c>
      <c r="J650">
        <v>0.82774549692476829</v>
      </c>
      <c r="K650">
        <v>0.84466900782362497</v>
      </c>
      <c r="L650">
        <v>0.83082950634095254</v>
      </c>
      <c r="M650">
        <v>0.83315609428809123</v>
      </c>
      <c r="N650">
        <v>0.85936225633623597</v>
      </c>
      <c r="O650">
        <v>0.87877167468996265</v>
      </c>
      <c r="P650">
        <v>0.88828082763924077</v>
      </c>
      <c r="Q650">
        <v>0.87140476909653919</v>
      </c>
      <c r="R650">
        <v>0.85918366538998225</v>
      </c>
      <c r="S650">
        <v>0.84302523510544225</v>
      </c>
      <c r="T650">
        <v>0.83922551709810433</v>
      </c>
      <c r="U650">
        <v>0.82984170754613973</v>
      </c>
      <c r="V650">
        <v>0.82142688269967745</v>
      </c>
      <c r="W650">
        <v>0.81518559852483874</v>
      </c>
      <c r="X650">
        <v>0.80773134513102951</v>
      </c>
      <c r="Y650">
        <v>0.80234736359376069</v>
      </c>
      <c r="Z650">
        <v>0.79773718456894027</v>
      </c>
      <c r="AA650">
        <v>0.79775472629056277</v>
      </c>
      <c r="AB650">
        <v>0.79402574494796285</v>
      </c>
      <c r="AC650">
        <v>0.79450773925008578</v>
      </c>
      <c r="AD650">
        <v>0.79454337962157151</v>
      </c>
      <c r="AE650">
        <v>0.78906966844426696</v>
      </c>
      <c r="AF650">
        <v>0.78412443436954793</v>
      </c>
      <c r="AG650">
        <v>0.77819279309873912</v>
      </c>
      <c r="AH650">
        <v>0.77287241273082408</v>
      </c>
      <c r="AI650">
        <v>0.76831038160759246</v>
      </c>
      <c r="AJ650">
        <v>0.76433951514731113</v>
      </c>
      <c r="AK650">
        <v>0.7608310899876064</v>
      </c>
      <c r="AL650">
        <v>0.75743013059948061</v>
      </c>
      <c r="AM650">
        <v>0.75415350373505852</v>
      </c>
      <c r="AN650">
        <v>0.75057120479729067</v>
      </c>
      <c r="AO650">
        <v>0.74665300021595993</v>
      </c>
      <c r="AP650">
        <v>0.74290905998146084</v>
      </c>
      <c r="AQ650">
        <v>0.73795447435011263</v>
      </c>
      <c r="AR650">
        <v>0.73316311379000509</v>
      </c>
      <c r="AS650">
        <v>0.72851318907267937</v>
      </c>
      <c r="AT650">
        <v>0.72396062081461887</v>
      </c>
      <c r="AU650">
        <v>0.7194625472382925</v>
      </c>
    </row>
    <row r="651" spans="1:47" x14ac:dyDescent="0.2">
      <c r="A651">
        <v>645</v>
      </c>
      <c r="B651">
        <v>0.77336426467288821</v>
      </c>
      <c r="C651">
        <v>0.79520244877025148</v>
      </c>
      <c r="D651">
        <v>0.80593537169402163</v>
      </c>
      <c r="E651">
        <v>0.98776012854356687</v>
      </c>
      <c r="F651">
        <v>1.4057295942672523</v>
      </c>
      <c r="G651">
        <v>1.2664623911822988</v>
      </c>
      <c r="H651">
        <v>1.0990782448248215</v>
      </c>
      <c r="I651">
        <v>0.93365912433373432</v>
      </c>
      <c r="J651">
        <v>0.82757139349452158</v>
      </c>
      <c r="K651">
        <v>0.84445561940849734</v>
      </c>
      <c r="L651">
        <v>0.8305078748276582</v>
      </c>
      <c r="M651">
        <v>0.83261207614821753</v>
      </c>
      <c r="N651">
        <v>0.85876412433275351</v>
      </c>
      <c r="O651">
        <v>0.87794470132338776</v>
      </c>
      <c r="P651">
        <v>0.88717515049605</v>
      </c>
      <c r="Q651">
        <v>0.86996436088470142</v>
      </c>
      <c r="R651">
        <v>0.85737386304005314</v>
      </c>
      <c r="S651">
        <v>0.84082112548070975</v>
      </c>
      <c r="T651">
        <v>0.83655427854827014</v>
      </c>
      <c r="U651">
        <v>0.82664108219914589</v>
      </c>
      <c r="V651">
        <v>0.81770223037037371</v>
      </c>
      <c r="W651">
        <v>0.81096083424669041</v>
      </c>
      <c r="X651">
        <v>0.80302917943662599</v>
      </c>
      <c r="Y651">
        <v>0.79721339967990434</v>
      </c>
      <c r="Z651">
        <v>0.79219416067187942</v>
      </c>
      <c r="AA651">
        <v>0.79187058988336878</v>
      </c>
      <c r="AB651">
        <v>0.78787136054260953</v>
      </c>
      <c r="AC651">
        <v>0.78811329058938584</v>
      </c>
      <c r="AD651">
        <v>0.7879332253338116</v>
      </c>
      <c r="AE651">
        <v>0.78225288707245555</v>
      </c>
      <c r="AF651">
        <v>0.77712439343945539</v>
      </c>
      <c r="AG651">
        <v>0.77101604938634916</v>
      </c>
      <c r="AH651">
        <v>0.76552946621377915</v>
      </c>
      <c r="AI651">
        <v>0.76080247585392491</v>
      </c>
      <c r="AJ651">
        <v>0.75667484608875624</v>
      </c>
      <c r="AK651">
        <v>0.75301341913784559</v>
      </c>
      <c r="AL651">
        <v>0.74946041585256595</v>
      </c>
      <c r="AM651">
        <v>0.74603927279420501</v>
      </c>
      <c r="AN651">
        <v>0.74231174837160652</v>
      </c>
      <c r="AO651">
        <v>0.7382571462786125</v>
      </c>
      <c r="AP651">
        <v>0.73437806559054197</v>
      </c>
      <c r="AQ651">
        <v>0.7294032146126469</v>
      </c>
      <c r="AR651">
        <v>0.72460034585303157</v>
      </c>
      <c r="AS651">
        <v>0.71994776466651833</v>
      </c>
      <c r="AT651">
        <v>0.71540144187005927</v>
      </c>
      <c r="AU651">
        <v>0.71091819255763267</v>
      </c>
    </row>
    <row r="652" spans="1:47" x14ac:dyDescent="0.2">
      <c r="A652">
        <v>646</v>
      </c>
      <c r="B652">
        <v>0.77336426467288821</v>
      </c>
      <c r="C652">
        <v>0.79520244877025148</v>
      </c>
      <c r="D652">
        <v>0.80593537169402163</v>
      </c>
      <c r="E652">
        <v>0.98776012854356687</v>
      </c>
      <c r="F652">
        <v>1.4057295942672523</v>
      </c>
      <c r="G652">
        <v>1.2664623911822988</v>
      </c>
      <c r="H652">
        <v>1.0990303485810178</v>
      </c>
      <c r="I652">
        <v>0.93357506514271271</v>
      </c>
      <c r="J652">
        <v>0.82739221882111835</v>
      </c>
      <c r="K652">
        <v>0.8442405814968279</v>
      </c>
      <c r="L652">
        <v>0.83022087176262249</v>
      </c>
      <c r="M652">
        <v>0.83222756474052539</v>
      </c>
      <c r="N652">
        <v>0.85846367534451318</v>
      </c>
      <c r="O652">
        <v>0.87754772174838613</v>
      </c>
      <c r="P652">
        <v>0.88666519805240485</v>
      </c>
      <c r="Q652">
        <v>0.86931975720870902</v>
      </c>
      <c r="R652">
        <v>0.85658312302090045</v>
      </c>
      <c r="S652">
        <v>0.83985826614863901</v>
      </c>
      <c r="T652">
        <v>0.83541297380246993</v>
      </c>
      <c r="U652">
        <v>0.82525702959162461</v>
      </c>
      <c r="V652">
        <v>0.81610054457953429</v>
      </c>
      <c r="W652">
        <v>0.80914204055482919</v>
      </c>
      <c r="X652">
        <v>0.80097073360319127</v>
      </c>
      <c r="Y652">
        <v>0.79496989599028012</v>
      </c>
      <c r="Z652">
        <v>0.78973425158930288</v>
      </c>
      <c r="AA652">
        <v>0.78932242936012542</v>
      </c>
      <c r="AB652">
        <v>0.78519718947941297</v>
      </c>
      <c r="AC652">
        <v>0.78532088067786743</v>
      </c>
      <c r="AD652">
        <v>0.78502724509338306</v>
      </c>
      <c r="AE652">
        <v>0.77920868860260628</v>
      </c>
      <c r="AF652">
        <v>0.77396947549940776</v>
      </c>
      <c r="AG652">
        <v>0.7677506702353154</v>
      </c>
      <c r="AH652">
        <v>0.76215268413152726</v>
      </c>
      <c r="AI652">
        <v>0.7573260360532692</v>
      </c>
      <c r="AJ652">
        <v>0.75309453832947604</v>
      </c>
      <c r="AK652">
        <v>0.74933953636692963</v>
      </c>
      <c r="AL652">
        <v>0.74568803798906425</v>
      </c>
      <c r="AM652">
        <v>0.74216506822629158</v>
      </c>
      <c r="AN652">
        <v>0.73834064388288334</v>
      </c>
      <c r="AO652">
        <v>0.73418730885482164</v>
      </c>
      <c r="AP652">
        <v>0.7302201744364033</v>
      </c>
      <c r="AQ652">
        <v>0.72519671113484152</v>
      </c>
      <c r="AR652">
        <v>0.72035203863058161</v>
      </c>
      <c r="AS652">
        <v>0.71566469607756955</v>
      </c>
      <c r="AT652">
        <v>0.71109021181321663</v>
      </c>
      <c r="AU652">
        <v>0.70658531213147979</v>
      </c>
    </row>
    <row r="653" spans="1:47" x14ac:dyDescent="0.2">
      <c r="A653">
        <v>647</v>
      </c>
      <c r="B653">
        <v>0.77336426467288821</v>
      </c>
      <c r="C653">
        <v>0.79520244877025148</v>
      </c>
      <c r="D653">
        <v>0.80593537169402163</v>
      </c>
      <c r="E653">
        <v>0.98776012854356687</v>
      </c>
      <c r="F653">
        <v>1.4057295942672523</v>
      </c>
      <c r="G653">
        <v>1.2664623911822988</v>
      </c>
      <c r="H653">
        <v>1.099007238805942</v>
      </c>
      <c r="I653">
        <v>0.93364586984703057</v>
      </c>
      <c r="J653">
        <v>0.82759480579345668</v>
      </c>
      <c r="K653">
        <v>0.84448657130283511</v>
      </c>
      <c r="L653">
        <v>0.83057927804603193</v>
      </c>
      <c r="M653">
        <v>0.83279721198489265</v>
      </c>
      <c r="N653">
        <v>0.85904340416232849</v>
      </c>
      <c r="O653">
        <v>0.8783428666424572</v>
      </c>
      <c r="P653">
        <v>0.88772000550893992</v>
      </c>
      <c r="Q653">
        <v>0.87068671264455832</v>
      </c>
      <c r="R653">
        <v>0.858295358352128</v>
      </c>
      <c r="S653">
        <v>0.84194339425523512</v>
      </c>
      <c r="T653">
        <v>0.83793263093705794</v>
      </c>
      <c r="U653">
        <v>0.82828421978826139</v>
      </c>
      <c r="V653">
        <v>0.81962303909410139</v>
      </c>
      <c r="W653">
        <v>0.81314226508936815</v>
      </c>
      <c r="X653">
        <v>0.80543771146240584</v>
      </c>
      <c r="Y653">
        <v>0.79984949594633237</v>
      </c>
      <c r="Z653">
        <v>0.79501997325213725</v>
      </c>
      <c r="AA653">
        <v>0.79491538767877545</v>
      </c>
      <c r="AB653">
        <v>0.7910530467102479</v>
      </c>
      <c r="AC653">
        <v>0.79141339466265881</v>
      </c>
      <c r="AD653">
        <v>0.79133616536444107</v>
      </c>
      <c r="AE653">
        <v>0.78573246575305966</v>
      </c>
      <c r="AF653">
        <v>0.78068223115701452</v>
      </c>
      <c r="AG653">
        <v>0.7746452702276887</v>
      </c>
      <c r="AH653">
        <v>0.7692226009368891</v>
      </c>
      <c r="AI653">
        <v>0.7645642688289811</v>
      </c>
      <c r="AJ653">
        <v>0.76049876243844206</v>
      </c>
      <c r="AK653">
        <v>0.75690186636524859</v>
      </c>
      <c r="AL653">
        <v>0.75340848816558803</v>
      </c>
      <c r="AM653">
        <v>0.75004029825326779</v>
      </c>
      <c r="AN653">
        <v>0.74636770315005163</v>
      </c>
      <c r="AO653">
        <v>0.74236186192802434</v>
      </c>
      <c r="AP653">
        <v>0.73853413840633719</v>
      </c>
      <c r="AQ653">
        <v>0.73354336269272047</v>
      </c>
      <c r="AR653">
        <v>0.72872167483909112</v>
      </c>
      <c r="AS653">
        <v>0.72404744968054746</v>
      </c>
      <c r="AT653">
        <v>0.71947632985621157</v>
      </c>
      <c r="AU653">
        <v>0.71496534615269458</v>
      </c>
    </row>
    <row r="654" spans="1:47" x14ac:dyDescent="0.2">
      <c r="A654">
        <v>648</v>
      </c>
      <c r="B654">
        <v>0.77336426467288821</v>
      </c>
      <c r="C654">
        <v>0.79520244877025148</v>
      </c>
      <c r="D654">
        <v>0.80593537169402163</v>
      </c>
      <c r="E654">
        <v>0.98776012854356687</v>
      </c>
      <c r="F654">
        <v>1.4057295942672523</v>
      </c>
      <c r="G654">
        <v>1.2664623911822988</v>
      </c>
      <c r="H654">
        <v>1.0989937996705179</v>
      </c>
      <c r="I654">
        <v>0.93360217828339687</v>
      </c>
      <c r="J654">
        <v>0.82743974880463844</v>
      </c>
      <c r="K654">
        <v>0.84429867685131454</v>
      </c>
      <c r="L654">
        <v>0.83032261239528982</v>
      </c>
      <c r="M654">
        <v>0.83243412513506831</v>
      </c>
      <c r="N654">
        <v>0.85872762761793386</v>
      </c>
      <c r="O654">
        <v>0.87791940407924207</v>
      </c>
      <c r="P654">
        <v>0.88716685829745956</v>
      </c>
      <c r="Q654">
        <v>0.86997982212037628</v>
      </c>
      <c r="R654">
        <v>0.85742331913684255</v>
      </c>
      <c r="S654">
        <v>0.84087802907826281</v>
      </c>
      <c r="T654">
        <v>0.83666317236868093</v>
      </c>
      <c r="U654">
        <v>0.82674700276263402</v>
      </c>
      <c r="V654">
        <v>0.81784147356035153</v>
      </c>
      <c r="W654">
        <v>0.81112121912769009</v>
      </c>
      <c r="X654">
        <v>0.80315617940235695</v>
      </c>
      <c r="Y654">
        <v>0.79736365155262778</v>
      </c>
      <c r="Z654">
        <v>0.79230404669880805</v>
      </c>
      <c r="AA654">
        <v>0.79209456735446093</v>
      </c>
      <c r="AB654">
        <v>0.78809476455477712</v>
      </c>
      <c r="AC654">
        <v>0.78832866274992808</v>
      </c>
      <c r="AD654">
        <v>0.78813277424486872</v>
      </c>
      <c r="AE654">
        <v>0.78238284632325772</v>
      </c>
      <c r="AF654">
        <v>0.77721846552037621</v>
      </c>
      <c r="AG654">
        <v>0.77106459223696922</v>
      </c>
      <c r="AH654">
        <v>0.76552794268106428</v>
      </c>
      <c r="AI654">
        <v>0.76076299644952328</v>
      </c>
      <c r="AJ654">
        <v>0.75659233461919229</v>
      </c>
      <c r="AK654">
        <v>0.75289803884639739</v>
      </c>
      <c r="AL654">
        <v>0.74930074482042808</v>
      </c>
      <c r="AM654">
        <v>0.74582889697093557</v>
      </c>
      <c r="AN654">
        <v>0.74205341421795123</v>
      </c>
      <c r="AO654">
        <v>0.73794763954743092</v>
      </c>
      <c r="AP654">
        <v>0.73402408833336896</v>
      </c>
      <c r="AQ654">
        <v>0.72898414908006692</v>
      </c>
      <c r="AR654">
        <v>0.72412013954848231</v>
      </c>
      <c r="AS654">
        <v>0.71941066184416058</v>
      </c>
      <c r="AT654">
        <v>0.71481095044155996</v>
      </c>
      <c r="AU654">
        <v>0.71027794308127734</v>
      </c>
    </row>
    <row r="655" spans="1:47" x14ac:dyDescent="0.2">
      <c r="A655">
        <v>649</v>
      </c>
      <c r="B655">
        <v>1.1113588345710659</v>
      </c>
      <c r="C655">
        <v>1.1614228749662268</v>
      </c>
      <c r="D655">
        <v>1.1852918880866663</v>
      </c>
      <c r="E655">
        <v>1.4073329618596653</v>
      </c>
      <c r="F655">
        <v>1.7281997180829918</v>
      </c>
      <c r="G655">
        <v>1.6317097614955092</v>
      </c>
      <c r="H655">
        <v>1.480163469624501</v>
      </c>
      <c r="I655">
        <v>1.322600727380149</v>
      </c>
      <c r="J655">
        <v>1.2321160451531346</v>
      </c>
      <c r="K655">
        <v>1.251058774109173</v>
      </c>
      <c r="L655">
        <v>1.2392187790692271</v>
      </c>
      <c r="M655">
        <v>1.2425506199580882</v>
      </c>
      <c r="N655">
        <v>1.2634594300701172</v>
      </c>
      <c r="O655">
        <v>1.283612793094711</v>
      </c>
      <c r="P655">
        <v>1.2945598317517808</v>
      </c>
      <c r="Q655">
        <v>1.277214592294825</v>
      </c>
      <c r="R655">
        <v>1.2628894493917389</v>
      </c>
      <c r="S655">
        <v>1.2489468216059827</v>
      </c>
      <c r="T655">
        <v>1.2424136950154168</v>
      </c>
      <c r="U655">
        <v>1.235197102387517</v>
      </c>
      <c r="V655">
        <v>1.2255563600527783</v>
      </c>
      <c r="W655">
        <v>1.2189174505124534</v>
      </c>
      <c r="X655">
        <v>1.2138136445468102</v>
      </c>
      <c r="Y655">
        <v>1.2072466928513341</v>
      </c>
      <c r="Z655">
        <v>1.205110820232663</v>
      </c>
      <c r="AA655">
        <v>1.1993224107758405</v>
      </c>
      <c r="AB655">
        <v>1.1949455985883837</v>
      </c>
      <c r="AC655">
        <v>1.1947180951124234</v>
      </c>
      <c r="AD655">
        <v>1.1943782562539196</v>
      </c>
      <c r="AE655">
        <v>1.190407537243628</v>
      </c>
      <c r="AF655">
        <v>1.1855080976207255</v>
      </c>
      <c r="AG655">
        <v>1.1799077886149967</v>
      </c>
      <c r="AH655">
        <v>1.1748296063239525</v>
      </c>
      <c r="AI655">
        <v>1.1701519873186643</v>
      </c>
      <c r="AJ655">
        <v>1.1660427008672691</v>
      </c>
      <c r="AK655">
        <v>1.1620647963207404</v>
      </c>
      <c r="AL655">
        <v>1.1586100465187492</v>
      </c>
      <c r="AM655">
        <v>1.1553433054066984</v>
      </c>
      <c r="AN655">
        <v>1.1518231447742784</v>
      </c>
      <c r="AO655">
        <v>1.1479998159506573</v>
      </c>
      <c r="AP655">
        <v>1.144183468297673</v>
      </c>
      <c r="AQ655">
        <v>1.140481005567886</v>
      </c>
      <c r="AR655">
        <v>1.1368754274512853</v>
      </c>
      <c r="AS655">
        <v>1.1333340026135041</v>
      </c>
      <c r="AT655">
        <v>1.1298276935815592</v>
      </c>
      <c r="AU655">
        <v>1.1263129201270654</v>
      </c>
    </row>
    <row r="656" spans="1:47" x14ac:dyDescent="0.2">
      <c r="A656">
        <v>650</v>
      </c>
      <c r="B656">
        <v>1.1113588345710659</v>
      </c>
      <c r="C656">
        <v>1.1614228749662268</v>
      </c>
      <c r="D656">
        <v>1.1852918880866663</v>
      </c>
      <c r="E656">
        <v>1.4073329618596653</v>
      </c>
      <c r="F656">
        <v>1.7281997180829918</v>
      </c>
      <c r="G656">
        <v>1.6317097614955092</v>
      </c>
      <c r="H656">
        <v>1.4784873305321338</v>
      </c>
      <c r="I656">
        <v>1.3208003867836604</v>
      </c>
      <c r="J656">
        <v>1.2300611915806365</v>
      </c>
      <c r="K656">
        <v>1.2488186442651152</v>
      </c>
      <c r="L656">
        <v>1.2367802344791579</v>
      </c>
      <c r="M656">
        <v>1.2400032996680419</v>
      </c>
      <c r="N656">
        <v>1.2622717137819419</v>
      </c>
      <c r="O656">
        <v>1.2823961168259732</v>
      </c>
      <c r="P656">
        <v>1.2933374667234503</v>
      </c>
      <c r="Q656">
        <v>1.2759832619400377</v>
      </c>
      <c r="R656">
        <v>1.2616594832672567</v>
      </c>
      <c r="S656">
        <v>1.2477136349844002</v>
      </c>
      <c r="T656">
        <v>1.2411627938029031</v>
      </c>
      <c r="U656">
        <v>1.2339051399408589</v>
      </c>
      <c r="V656">
        <v>1.2242230519705126</v>
      </c>
      <c r="W656">
        <v>1.2175356261357759</v>
      </c>
      <c r="X656">
        <v>1.2123784071477952</v>
      </c>
      <c r="Y656">
        <v>1.2057578285551993</v>
      </c>
      <c r="Z656">
        <v>1.2035621499771607</v>
      </c>
      <c r="AA656">
        <v>1.1977453247742886</v>
      </c>
      <c r="AB656">
        <v>1.1933458362784444</v>
      </c>
      <c r="AC656">
        <v>1.1930830954832441</v>
      </c>
      <c r="AD656">
        <v>1.1927198270140704</v>
      </c>
      <c r="AE656">
        <v>1.1887039798523293</v>
      </c>
      <c r="AF656">
        <v>1.1837817102671679</v>
      </c>
      <c r="AG656">
        <v>1.1781593098897754</v>
      </c>
      <c r="AH656">
        <v>1.1730429454024465</v>
      </c>
      <c r="AI656">
        <v>1.1683473822852279</v>
      </c>
      <c r="AJ656">
        <v>1.1642034615768724</v>
      </c>
      <c r="AK656">
        <v>1.1602108153393875</v>
      </c>
      <c r="AL656">
        <v>1.156736627179437</v>
      </c>
      <c r="AM656">
        <v>1.1534405490568602</v>
      </c>
      <c r="AN656">
        <v>1.1499007543947759</v>
      </c>
      <c r="AO656">
        <v>1.1460487338950986</v>
      </c>
      <c r="AP656">
        <v>1.1422191476737242</v>
      </c>
      <c r="AQ656">
        <v>1.1385034995890067</v>
      </c>
      <c r="AR656">
        <v>1.1348856680375108</v>
      </c>
      <c r="AS656">
        <v>1.131333691358035</v>
      </c>
      <c r="AT656">
        <v>1.1278181624325474</v>
      </c>
      <c r="AU656">
        <v>1.1242963481170234</v>
      </c>
    </row>
    <row r="657" spans="1:47" x14ac:dyDescent="0.2">
      <c r="A657">
        <v>651</v>
      </c>
      <c r="B657">
        <v>1.1113588345710659</v>
      </c>
      <c r="C657">
        <v>1.1614228749662268</v>
      </c>
      <c r="D657">
        <v>1.1852918880866663</v>
      </c>
      <c r="E657">
        <v>1.4073329618596653</v>
      </c>
      <c r="F657">
        <v>1.7281997180829918</v>
      </c>
      <c r="G657">
        <v>1.6317097614955092</v>
      </c>
      <c r="H657">
        <v>1.480503460926234</v>
      </c>
      <c r="I657">
        <v>1.3222581291294544</v>
      </c>
      <c r="J657">
        <v>1.2304197229122025</v>
      </c>
      <c r="K657">
        <v>1.248969497193027</v>
      </c>
      <c r="L657">
        <v>1.2363730280924936</v>
      </c>
      <c r="M657">
        <v>1.2388555489138195</v>
      </c>
      <c r="N657">
        <v>1.2604521811070315</v>
      </c>
      <c r="O657">
        <v>1.2802330218614042</v>
      </c>
      <c r="P657">
        <v>1.290912062470198</v>
      </c>
      <c r="Q657">
        <v>1.2733542762547572</v>
      </c>
      <c r="R657">
        <v>1.2589036518692398</v>
      </c>
      <c r="S657">
        <v>1.2448388787071374</v>
      </c>
      <c r="T657">
        <v>1.2380784815902182</v>
      </c>
      <c r="U657">
        <v>1.2304827287425846</v>
      </c>
      <c r="V657">
        <v>1.2204456078414836</v>
      </c>
      <c r="W657">
        <v>1.2133617519445952</v>
      </c>
      <c r="X657">
        <v>1.2077492169452988</v>
      </c>
      <c r="Y657">
        <v>1.2006716703339158</v>
      </c>
      <c r="Z657">
        <v>1.1979714421105483</v>
      </c>
      <c r="AA657">
        <v>1.1917235855865389</v>
      </c>
      <c r="AB657">
        <v>1.1869839826570334</v>
      </c>
      <c r="AC657">
        <v>1.1864106499043179</v>
      </c>
      <c r="AD657">
        <v>1.1857465590920384</v>
      </c>
      <c r="AE657">
        <v>1.1814364171244609</v>
      </c>
      <c r="AF657">
        <v>1.1762368253611479</v>
      </c>
      <c r="AG657">
        <v>1.1703405231294604</v>
      </c>
      <c r="AH657">
        <v>1.1649717147771443</v>
      </c>
      <c r="AI657">
        <v>1.1600119139506049</v>
      </c>
      <c r="AJ657">
        <v>1.1556232882280464</v>
      </c>
      <c r="AK657">
        <v>1.1513743725867691</v>
      </c>
      <c r="AL657">
        <v>1.1476458396066278</v>
      </c>
      <c r="AM657">
        <v>1.1441074473373605</v>
      </c>
      <c r="AN657">
        <v>1.1403177086830818</v>
      </c>
      <c r="AO657">
        <v>1.1362286403725941</v>
      </c>
      <c r="AP657">
        <v>1.1321530224234539</v>
      </c>
      <c r="AQ657">
        <v>1.1283709111629738</v>
      </c>
      <c r="AR657">
        <v>1.124698154979459</v>
      </c>
      <c r="AS657">
        <v>1.1211026112084821</v>
      </c>
      <c r="AT657">
        <v>1.1175543487753146</v>
      </c>
      <c r="AU657">
        <v>1.11401053467089</v>
      </c>
    </row>
    <row r="658" spans="1:47" x14ac:dyDescent="0.2">
      <c r="A658">
        <v>652</v>
      </c>
      <c r="B658">
        <v>1.1113588345710659</v>
      </c>
      <c r="C658">
        <v>1.1614228749662268</v>
      </c>
      <c r="D658">
        <v>1.1852918880866663</v>
      </c>
      <c r="E658">
        <v>1.4073329618596653</v>
      </c>
      <c r="F658">
        <v>1.7281997180829918</v>
      </c>
      <c r="G658">
        <v>1.6317097614955092</v>
      </c>
      <c r="H658">
        <v>1.4804694147943871</v>
      </c>
      <c r="I658">
        <v>1.322182707697237</v>
      </c>
      <c r="J658">
        <v>1.2302593322972781</v>
      </c>
      <c r="K658">
        <v>1.248766860671896</v>
      </c>
      <c r="L658">
        <v>1.236105141423703</v>
      </c>
      <c r="M658">
        <v>1.2385273597091233</v>
      </c>
      <c r="N658">
        <v>1.2602247928495538</v>
      </c>
      <c r="O658">
        <v>1.2799762690637175</v>
      </c>
      <c r="P658">
        <v>1.2906324278600874</v>
      </c>
      <c r="Q658">
        <v>1.2730552834478328</v>
      </c>
      <c r="R658">
        <v>1.2585905752573308</v>
      </c>
      <c r="S658">
        <v>1.2445057538701567</v>
      </c>
      <c r="T658">
        <v>1.2377245718109098</v>
      </c>
      <c r="U658">
        <v>1.23009131886477</v>
      </c>
      <c r="V658">
        <v>1.220019848670451</v>
      </c>
      <c r="W658">
        <v>1.2128966231766085</v>
      </c>
      <c r="X658">
        <v>1.2072344866077949</v>
      </c>
      <c r="Y658">
        <v>1.2001116580040698</v>
      </c>
      <c r="Z658">
        <v>1.1973550599228986</v>
      </c>
      <c r="AA658">
        <v>1.1910733206829387</v>
      </c>
      <c r="AB658">
        <v>1.1863040930133952</v>
      </c>
      <c r="AC658">
        <v>1.1857015510903781</v>
      </c>
      <c r="AD658">
        <v>1.1850099509522487</v>
      </c>
      <c r="AE658">
        <v>1.1806653765466075</v>
      </c>
      <c r="AF658">
        <v>1.1754387463515663</v>
      </c>
      <c r="AG658">
        <v>1.1695138064248314</v>
      </c>
      <c r="AH658">
        <v>1.1641167621317658</v>
      </c>
      <c r="AI658">
        <v>1.1591302082503254</v>
      </c>
      <c r="AJ658">
        <v>1.1547150225826801</v>
      </c>
      <c r="AK658">
        <v>1.1504407502330205</v>
      </c>
      <c r="AL658">
        <v>1.1466859526126019</v>
      </c>
      <c r="AM658">
        <v>1.1431211520449982</v>
      </c>
      <c r="AN658">
        <v>1.1393044877434426</v>
      </c>
      <c r="AO658">
        <v>1.13518895679503</v>
      </c>
      <c r="AP658">
        <v>1.1310874312482964</v>
      </c>
      <c r="AQ658">
        <v>1.1272948995801844</v>
      </c>
      <c r="AR658">
        <v>1.1236125780409854</v>
      </c>
      <c r="AS658">
        <v>1.120008802623667</v>
      </c>
      <c r="AT658">
        <v>1.1164534065756841</v>
      </c>
      <c r="AU658">
        <v>1.1129040867906439</v>
      </c>
    </row>
    <row r="659" spans="1:47" x14ac:dyDescent="0.2">
      <c r="A659">
        <v>653</v>
      </c>
      <c r="B659">
        <v>1.1113588345710659</v>
      </c>
      <c r="C659">
        <v>1.1614228749662268</v>
      </c>
      <c r="D659">
        <v>1.1852918880866663</v>
      </c>
      <c r="E659">
        <v>1.4073329618596653</v>
      </c>
      <c r="F659">
        <v>1.7281997180829918</v>
      </c>
      <c r="G659">
        <v>1.6317097614955092</v>
      </c>
      <c r="H659">
        <v>1.4758001061552035</v>
      </c>
      <c r="I659">
        <v>1.317431654745765</v>
      </c>
      <c r="J659">
        <v>1.2253766060713391</v>
      </c>
      <c r="K659">
        <v>1.2433130774270944</v>
      </c>
      <c r="L659">
        <v>1.2302025012443731</v>
      </c>
      <c r="M659">
        <v>1.2326932090035925</v>
      </c>
      <c r="N659">
        <v>1.2583892736931968</v>
      </c>
      <c r="O659">
        <v>1.2782577547564853</v>
      </c>
      <c r="P659">
        <v>1.2890518032891105</v>
      </c>
      <c r="Q659">
        <v>1.2715880390728067</v>
      </c>
      <c r="R659">
        <v>1.2572182043565623</v>
      </c>
      <c r="S659">
        <v>1.2431877097981474</v>
      </c>
      <c r="T659">
        <v>1.2364795824327928</v>
      </c>
      <c r="U659">
        <v>1.2289498917589792</v>
      </c>
      <c r="V659">
        <v>1.2190269721012617</v>
      </c>
      <c r="W659">
        <v>1.212066023612846</v>
      </c>
      <c r="X659">
        <v>1.206560269900768</v>
      </c>
      <c r="Y659">
        <v>1.199631423328857</v>
      </c>
      <c r="Z659">
        <v>1.1970571097909726</v>
      </c>
      <c r="AA659">
        <v>1.1910020295014085</v>
      </c>
      <c r="AB659">
        <v>1.1863627059263413</v>
      </c>
      <c r="AC659">
        <v>1.1858791614874193</v>
      </c>
      <c r="AD659">
        <v>1.1852987248655595</v>
      </c>
      <c r="AE659">
        <v>1.1810442902971279</v>
      </c>
      <c r="AF659">
        <v>1.1759130729386118</v>
      </c>
      <c r="AG659">
        <v>1.1700727737485537</v>
      </c>
      <c r="AH659">
        <v>1.1647587601243612</v>
      </c>
      <c r="AI659">
        <v>1.1598562403378776</v>
      </c>
      <c r="AJ659">
        <v>1.155524434062656</v>
      </c>
      <c r="AK659">
        <v>1.1513338849009938</v>
      </c>
      <c r="AL659">
        <v>1.1476613850878632</v>
      </c>
      <c r="AM659">
        <v>1.1441776455496679</v>
      </c>
      <c r="AN659">
        <v>1.1404396864627637</v>
      </c>
      <c r="AO659">
        <v>1.1364025584542707</v>
      </c>
      <c r="AP659">
        <v>1.1323780754089983</v>
      </c>
      <c r="AQ659">
        <v>1.1286041559873188</v>
      </c>
      <c r="AR659">
        <v>1.1249349843377034</v>
      </c>
      <c r="AS659">
        <v>1.1213400823354087</v>
      </c>
      <c r="AT659">
        <v>1.117789086696467</v>
      </c>
      <c r="AU659">
        <v>1.1142410711476345</v>
      </c>
    </row>
    <row r="660" spans="1:47" x14ac:dyDescent="0.2">
      <c r="A660">
        <v>654</v>
      </c>
      <c r="B660">
        <v>1.1113588345710659</v>
      </c>
      <c r="C660">
        <v>1.1614228749662268</v>
      </c>
      <c r="D660">
        <v>1.1852918880866663</v>
      </c>
      <c r="E660">
        <v>1.4073329618596653</v>
      </c>
      <c r="F660">
        <v>1.7281997180829918</v>
      </c>
      <c r="G660">
        <v>1.6317097614955092</v>
      </c>
      <c r="H660">
        <v>1.4757142819637765</v>
      </c>
      <c r="I660">
        <v>1.3171862323934722</v>
      </c>
      <c r="J660">
        <v>1.2246651907322221</v>
      </c>
      <c r="K660">
        <v>1.2424269810291328</v>
      </c>
      <c r="L660">
        <v>1.2290343212001897</v>
      </c>
      <c r="M660">
        <v>1.2312619310335946</v>
      </c>
      <c r="N660">
        <v>1.2574146558597565</v>
      </c>
      <c r="O660">
        <v>1.2771664316669047</v>
      </c>
      <c r="P660">
        <v>1.2878761395952631</v>
      </c>
      <c r="Q660">
        <v>1.270348319711053</v>
      </c>
      <c r="R660">
        <v>1.2559390785695124</v>
      </c>
      <c r="S660">
        <v>1.2418473914131023</v>
      </c>
      <c r="T660">
        <v>1.2350674373811401</v>
      </c>
      <c r="U660">
        <v>1.2273981869478443</v>
      </c>
      <c r="V660">
        <v>1.2173486187968616</v>
      </c>
      <c r="W660">
        <v>1.2102424200375508</v>
      </c>
      <c r="X660">
        <v>1.2045530728475045</v>
      </c>
      <c r="Y660">
        <v>1.1974576525040008</v>
      </c>
      <c r="Z660">
        <v>1.1946763626454899</v>
      </c>
      <c r="AA660">
        <v>1.1884986651559815</v>
      </c>
      <c r="AB660">
        <v>1.1837475142194585</v>
      </c>
      <c r="AC660">
        <v>1.1831535572083356</v>
      </c>
      <c r="AD660">
        <v>1.1824688325284249</v>
      </c>
      <c r="AE660">
        <v>1.1780845673901068</v>
      </c>
      <c r="AF660">
        <v>1.1728505496664297</v>
      </c>
      <c r="AG660">
        <v>1.1669018122832631</v>
      </c>
      <c r="AH660">
        <v>1.161480564807065</v>
      </c>
      <c r="AI660">
        <v>1.156475962888688</v>
      </c>
      <c r="AJ660">
        <v>1.1520424795902739</v>
      </c>
      <c r="AK660">
        <v>1.1477544248818969</v>
      </c>
      <c r="AL660">
        <v>1.1439806703321498</v>
      </c>
      <c r="AM660">
        <v>1.1403947860713237</v>
      </c>
      <c r="AN660">
        <v>1.1365524687130859</v>
      </c>
      <c r="AO660">
        <v>1.1324121866395425</v>
      </c>
      <c r="AP660">
        <v>1.1282861874192607</v>
      </c>
      <c r="AQ660">
        <v>1.1244723698013566</v>
      </c>
      <c r="AR660">
        <v>1.1207664858413182</v>
      </c>
      <c r="AS660">
        <v>1.1171398047837455</v>
      </c>
      <c r="AT660">
        <v>1.1135611680622199</v>
      </c>
      <c r="AU660">
        <v>1.1099916004423427</v>
      </c>
    </row>
    <row r="661" spans="1:47" x14ac:dyDescent="0.2">
      <c r="A661">
        <v>655</v>
      </c>
      <c r="B661">
        <v>0.96741262790221838</v>
      </c>
      <c r="C661">
        <v>1.00240087280107</v>
      </c>
      <c r="D661">
        <v>1.021684879081741</v>
      </c>
      <c r="E661">
        <v>1.2233012194064634</v>
      </c>
      <c r="F661">
        <v>1.5859587269785829</v>
      </c>
      <c r="G661">
        <v>1.4694506489979218</v>
      </c>
      <c r="H661">
        <v>1.3160107967923502</v>
      </c>
      <c r="I661">
        <v>1.1642417140340617</v>
      </c>
      <c r="J661">
        <v>1.0733199486184535</v>
      </c>
      <c r="K661">
        <v>1.0937084401448842</v>
      </c>
      <c r="L661">
        <v>1.0846682807014514</v>
      </c>
      <c r="M661">
        <v>1.0900605624678334</v>
      </c>
      <c r="N661">
        <v>1.1069333112237105</v>
      </c>
      <c r="O661">
        <v>1.1278579845409775</v>
      </c>
      <c r="P661">
        <v>1.1392678181342719</v>
      </c>
      <c r="Q661">
        <v>1.1226137080484504</v>
      </c>
      <c r="R661">
        <v>1.1091771949123164</v>
      </c>
      <c r="S661">
        <v>1.0944323771375897</v>
      </c>
      <c r="T661">
        <v>1.0891675067978532</v>
      </c>
      <c r="U661">
        <v>1.0817405381102678</v>
      </c>
      <c r="V661">
        <v>1.0732191414827299</v>
      </c>
      <c r="W661">
        <v>1.0674972556340969</v>
      </c>
      <c r="X661">
        <v>1.0625252915286547</v>
      </c>
      <c r="Y661">
        <v>1.0572736917524241</v>
      </c>
      <c r="Z661">
        <v>1.0554705009760752</v>
      </c>
      <c r="AA661">
        <v>1.0526555832453464</v>
      </c>
      <c r="AB661">
        <v>1.0495043378393352</v>
      </c>
      <c r="AC661">
        <v>1.0504127224682287</v>
      </c>
      <c r="AD661">
        <v>1.051148372258925</v>
      </c>
      <c r="AE661">
        <v>1.0475785453840532</v>
      </c>
      <c r="AF661">
        <v>1.0435550688547379</v>
      </c>
      <c r="AG661">
        <v>1.0387183366604671</v>
      </c>
      <c r="AH661">
        <v>1.0344570969598934</v>
      </c>
      <c r="AI661">
        <v>1.0306961327739985</v>
      </c>
      <c r="AJ661">
        <v>1.0274941348915134</v>
      </c>
      <c r="AK661">
        <v>1.0245360479415266</v>
      </c>
      <c r="AL661">
        <v>1.0219386282621359</v>
      </c>
      <c r="AM661">
        <v>1.0195241026630195</v>
      </c>
      <c r="AN661">
        <v>1.0168279716447737</v>
      </c>
      <c r="AO661">
        <v>1.0137854870433491</v>
      </c>
      <c r="AP661">
        <v>1.0108039070989259</v>
      </c>
      <c r="AQ661">
        <v>1.0068460054008623</v>
      </c>
      <c r="AR661">
        <v>1.0029814758536102</v>
      </c>
      <c r="AS661">
        <v>0.99917412320630083</v>
      </c>
      <c r="AT661">
        <v>0.99538016585001776</v>
      </c>
      <c r="AU661">
        <v>0.99155468173583761</v>
      </c>
    </row>
    <row r="662" spans="1:47" x14ac:dyDescent="0.2">
      <c r="A662">
        <v>656</v>
      </c>
      <c r="B662">
        <v>0.96741262790221838</v>
      </c>
      <c r="C662">
        <v>1.00240087280107</v>
      </c>
      <c r="D662">
        <v>1.021684879081741</v>
      </c>
      <c r="E662">
        <v>1.2233012194064634</v>
      </c>
      <c r="F662">
        <v>1.5859587269785829</v>
      </c>
      <c r="G662">
        <v>1.4694506489979218</v>
      </c>
      <c r="H662">
        <v>1.3124129231941679</v>
      </c>
      <c r="I662">
        <v>1.1601511850723949</v>
      </c>
      <c r="J662">
        <v>1.0681433248677004</v>
      </c>
      <c r="K662">
        <v>1.0877176037235488</v>
      </c>
      <c r="L662">
        <v>1.0777752219024175</v>
      </c>
      <c r="M662">
        <v>1.0825915138557631</v>
      </c>
      <c r="N662">
        <v>1.1031824397667154</v>
      </c>
      <c r="O662">
        <v>1.1239122089411668</v>
      </c>
      <c r="P662">
        <v>1.1352680264024053</v>
      </c>
      <c r="Q662">
        <v>1.1185670495248541</v>
      </c>
      <c r="R662">
        <v>1.1051197439236677</v>
      </c>
      <c r="S662">
        <v>1.0902913733198916</v>
      </c>
      <c r="T662">
        <v>1.0849323843739485</v>
      </c>
      <c r="U662">
        <v>1.0773149210639028</v>
      </c>
      <c r="V662">
        <v>1.0686606501673794</v>
      </c>
      <c r="W662">
        <v>1.0627925317874802</v>
      </c>
      <c r="X662">
        <v>1.0576076894175985</v>
      </c>
      <c r="Y662">
        <v>1.0521813967210667</v>
      </c>
      <c r="Z662">
        <v>1.0501476368483895</v>
      </c>
      <c r="AA662">
        <v>1.0472922149076216</v>
      </c>
      <c r="AB662">
        <v>1.0440520916763798</v>
      </c>
      <c r="AC662">
        <v>1.0448399453793611</v>
      </c>
      <c r="AD662">
        <v>1.0454886525092699</v>
      </c>
      <c r="AE662">
        <v>1.0417520116352963</v>
      </c>
      <c r="AF662">
        <v>1.0376218766632717</v>
      </c>
      <c r="AG662">
        <v>1.0326916791363641</v>
      </c>
      <c r="AH662">
        <v>1.0283057874234791</v>
      </c>
      <c r="AI662">
        <v>1.0244467272582403</v>
      </c>
      <c r="AJ662">
        <v>1.0211704152547616</v>
      </c>
      <c r="AK662">
        <v>1.0181291630295926</v>
      </c>
      <c r="AL662">
        <v>1.0154638001524763</v>
      </c>
      <c r="AM662">
        <v>1.012945761078071</v>
      </c>
      <c r="AN662">
        <v>1.0101612370676309</v>
      </c>
      <c r="AO662">
        <v>1.0070557604981341</v>
      </c>
      <c r="AP662">
        <v>1.0039962010963275</v>
      </c>
      <c r="AQ662">
        <v>0.99998922508029875</v>
      </c>
      <c r="AR662">
        <v>0.99607799890305393</v>
      </c>
      <c r="AS662">
        <v>0.99222915413778501</v>
      </c>
      <c r="AT662">
        <v>0.9883973128299014</v>
      </c>
      <c r="AU662">
        <v>0.98454081996141563</v>
      </c>
    </row>
    <row r="663" spans="1:47" x14ac:dyDescent="0.2">
      <c r="A663">
        <v>657</v>
      </c>
      <c r="B663">
        <v>0.96741262790221838</v>
      </c>
      <c r="C663">
        <v>1.00240087280107</v>
      </c>
      <c r="D663">
        <v>1.021684879081741</v>
      </c>
      <c r="E663">
        <v>1.2233012194064634</v>
      </c>
      <c r="F663">
        <v>1.5859587269785829</v>
      </c>
      <c r="G663">
        <v>1.4694506489979218</v>
      </c>
      <c r="H663">
        <v>1.3175448347433329</v>
      </c>
      <c r="I663">
        <v>1.1645697171075877</v>
      </c>
      <c r="J663">
        <v>1.0716295950425174</v>
      </c>
      <c r="K663">
        <v>1.091475075131616</v>
      </c>
      <c r="L663">
        <v>1.0813172064573939</v>
      </c>
      <c r="M663">
        <v>1.0853485285463693</v>
      </c>
      <c r="N663">
        <v>1.102583690461312</v>
      </c>
      <c r="O663">
        <v>1.122910113060771</v>
      </c>
      <c r="P663">
        <v>1.1339427126630204</v>
      </c>
      <c r="Q663">
        <v>1.1170003203454704</v>
      </c>
      <c r="R663">
        <v>1.1033806794178869</v>
      </c>
      <c r="S663">
        <v>1.0884571832055034</v>
      </c>
      <c r="T663">
        <v>1.0829021369431002</v>
      </c>
      <c r="U663">
        <v>1.0749522437751624</v>
      </c>
      <c r="V663">
        <v>1.0658869605067611</v>
      </c>
      <c r="W663">
        <v>1.0595818789311595</v>
      </c>
      <c r="X663">
        <v>1.053958679299777</v>
      </c>
      <c r="Y663">
        <v>1.0480389860744306</v>
      </c>
      <c r="Z663">
        <v>1.045506574456029</v>
      </c>
      <c r="AA663">
        <v>1.0421593014813011</v>
      </c>
      <c r="AB663">
        <v>1.0386095782049398</v>
      </c>
      <c r="AC663">
        <v>1.039086821577923</v>
      </c>
      <c r="AD663">
        <v>1.039455611603326</v>
      </c>
      <c r="AE663">
        <v>1.0354914057893163</v>
      </c>
      <c r="AF663">
        <v>1.0311099351100883</v>
      </c>
      <c r="AG663">
        <v>1.0259533053423116</v>
      </c>
      <c r="AH663">
        <v>1.0213868563189217</v>
      </c>
      <c r="AI663">
        <v>1.01731352227869</v>
      </c>
      <c r="AJ663">
        <v>1.0138247496438151</v>
      </c>
      <c r="AK663">
        <v>1.0105882952201717</v>
      </c>
      <c r="AL663">
        <v>1.0077424461553641</v>
      </c>
      <c r="AM663">
        <v>1.0050385580072403</v>
      </c>
      <c r="AN663">
        <v>1.002073252745441</v>
      </c>
      <c r="AO663">
        <v>0.99880302105955487</v>
      </c>
      <c r="AP663">
        <v>0.99556482938029733</v>
      </c>
      <c r="AQ663">
        <v>0.99151290310307316</v>
      </c>
      <c r="AR663">
        <v>0.98756874290238961</v>
      </c>
      <c r="AS663">
        <v>0.98369675761738296</v>
      </c>
      <c r="AT663">
        <v>0.97985159113974418</v>
      </c>
      <c r="AU663">
        <v>0.97598916926339396</v>
      </c>
    </row>
    <row r="664" spans="1:47" x14ac:dyDescent="0.2">
      <c r="A664">
        <v>658</v>
      </c>
      <c r="B664">
        <v>0.96741262790221838</v>
      </c>
      <c r="C664">
        <v>1.00240087280107</v>
      </c>
      <c r="D664">
        <v>1.021684879081741</v>
      </c>
      <c r="E664">
        <v>1.2233012194064634</v>
      </c>
      <c r="F664">
        <v>1.5859587269785829</v>
      </c>
      <c r="G664">
        <v>1.4694506489979218</v>
      </c>
      <c r="H664">
        <v>1.3175335502157521</v>
      </c>
      <c r="I664">
        <v>1.1643947846034048</v>
      </c>
      <c r="J664">
        <v>1.0710858640053627</v>
      </c>
      <c r="K664">
        <v>1.090810870857521</v>
      </c>
      <c r="L664">
        <v>1.0804489163806703</v>
      </c>
      <c r="M664">
        <v>1.0842521559393328</v>
      </c>
      <c r="N664">
        <v>1.1017121567101047</v>
      </c>
      <c r="O664">
        <v>1.121929693914991</v>
      </c>
      <c r="P664">
        <v>1.1328855495277836</v>
      </c>
      <c r="Q664">
        <v>1.11588602950969</v>
      </c>
      <c r="R664">
        <v>1.1022342739375581</v>
      </c>
      <c r="S664">
        <v>1.0872507575588415</v>
      </c>
      <c r="T664">
        <v>1.0816386419062116</v>
      </c>
      <c r="U664">
        <v>1.0735637768913608</v>
      </c>
      <c r="V664">
        <v>1.0643935553327541</v>
      </c>
      <c r="W664">
        <v>1.0579657468002792</v>
      </c>
      <c r="X664">
        <v>1.0521805160842472</v>
      </c>
      <c r="Y664">
        <v>1.0461236786549502</v>
      </c>
      <c r="Z664">
        <v>1.0434121233523708</v>
      </c>
      <c r="AA664">
        <v>1.0399870500852395</v>
      </c>
      <c r="AB664">
        <v>1.0363497284604353</v>
      </c>
      <c r="AC664">
        <v>1.0367417186651497</v>
      </c>
      <c r="AD664">
        <v>1.0370330194295836</v>
      </c>
      <c r="AE664">
        <v>1.0329643856143824</v>
      </c>
      <c r="AF664">
        <v>1.0285087815403615</v>
      </c>
      <c r="AG664">
        <v>1.0232726862416186</v>
      </c>
      <c r="AH664">
        <v>1.018630216735892</v>
      </c>
      <c r="AI664">
        <v>1.014487622563093</v>
      </c>
      <c r="AJ664">
        <v>1.0109316086141402</v>
      </c>
      <c r="AK664">
        <v>1.0076339106349808</v>
      </c>
      <c r="AL664">
        <v>1.0047244570349023</v>
      </c>
      <c r="AM664">
        <v>1.0019571277956509</v>
      </c>
      <c r="AN664">
        <v>0.99892769821742433</v>
      </c>
      <c r="AO664">
        <v>0.99559629688138918</v>
      </c>
      <c r="AP664">
        <v>0.99229963209601113</v>
      </c>
      <c r="AQ664">
        <v>0.98821361313812728</v>
      </c>
      <c r="AR664">
        <v>0.98423781736971516</v>
      </c>
      <c r="AS664">
        <v>0.98033830954990264</v>
      </c>
      <c r="AT664">
        <v>0.9764688142442467</v>
      </c>
      <c r="AU664">
        <v>0.97258709788083753</v>
      </c>
    </row>
    <row r="665" spans="1:47" x14ac:dyDescent="0.2">
      <c r="A665">
        <v>659</v>
      </c>
      <c r="B665">
        <v>0.96741262790221838</v>
      </c>
      <c r="C665">
        <v>1.00240087280107</v>
      </c>
      <c r="D665">
        <v>1.021684879081741</v>
      </c>
      <c r="E665">
        <v>1.2233012194064634</v>
      </c>
      <c r="F665">
        <v>1.5859587269785829</v>
      </c>
      <c r="G665">
        <v>1.4694506489979218</v>
      </c>
      <c r="H665">
        <v>1.3105727007533137</v>
      </c>
      <c r="I665">
        <v>1.1575156682384091</v>
      </c>
      <c r="J665">
        <v>1.0638520543956946</v>
      </c>
      <c r="K665">
        <v>1.0826806274370735</v>
      </c>
      <c r="L665">
        <v>1.0716583084608038</v>
      </c>
      <c r="M665">
        <v>1.0756090044907132</v>
      </c>
      <c r="N665">
        <v>1.0989517534722251</v>
      </c>
      <c r="O665">
        <v>1.119346875162986</v>
      </c>
      <c r="P665">
        <v>1.1305114401337319</v>
      </c>
      <c r="Q665">
        <v>1.1136789569000258</v>
      </c>
      <c r="R665">
        <v>1.1001794729926904</v>
      </c>
      <c r="S665">
        <v>1.0852552321448197</v>
      </c>
      <c r="T665">
        <v>1.0797293580051583</v>
      </c>
      <c r="U665">
        <v>1.0717937102026573</v>
      </c>
      <c r="V665">
        <v>1.0628525621843841</v>
      </c>
      <c r="W665">
        <v>1.0566664126647694</v>
      </c>
      <c r="X665">
        <v>1.0510704477286505</v>
      </c>
      <c r="Y665">
        <v>1.0452978532735013</v>
      </c>
      <c r="Z665">
        <v>1.0428313389779302</v>
      </c>
      <c r="AA665">
        <v>1.0397563913586596</v>
      </c>
      <c r="AB665">
        <v>1.0362679604374174</v>
      </c>
      <c r="AC665">
        <v>1.0368219590134291</v>
      </c>
      <c r="AD665">
        <v>1.0372634346920626</v>
      </c>
      <c r="AE665">
        <v>1.0332703381616639</v>
      </c>
      <c r="AF665">
        <v>1.0289386767802762</v>
      </c>
      <c r="AG665">
        <v>1.0238067683944225</v>
      </c>
      <c r="AH665">
        <v>1.0192335601956144</v>
      </c>
      <c r="AI665">
        <v>1.0151947269368682</v>
      </c>
      <c r="AJ665">
        <v>1.0117407115501305</v>
      </c>
      <c r="AK665">
        <v>1.0085376773951409</v>
      </c>
      <c r="AL665">
        <v>1.0057031776493219</v>
      </c>
      <c r="AM665">
        <v>1.0030319533885332</v>
      </c>
      <c r="AN665">
        <v>1.0000858660181451</v>
      </c>
      <c r="AO665">
        <v>0.99682123989515015</v>
      </c>
      <c r="AP665">
        <v>0.99361343789402812</v>
      </c>
      <c r="AQ665">
        <v>0.98954064281726239</v>
      </c>
      <c r="AR665">
        <v>0.98557106767675762</v>
      </c>
      <c r="AS665">
        <v>0.98167295287946377</v>
      </c>
      <c r="AT665">
        <v>0.97779949234242824</v>
      </c>
      <c r="AU665">
        <v>0.97391098269143361</v>
      </c>
    </row>
    <row r="666" spans="1:47" x14ac:dyDescent="0.2">
      <c r="A666">
        <v>660</v>
      </c>
      <c r="B666">
        <v>0.96741262790221838</v>
      </c>
      <c r="C666">
        <v>1.00240087280107</v>
      </c>
      <c r="D666">
        <v>1.021684879081741</v>
      </c>
      <c r="E666">
        <v>1.2233012194064634</v>
      </c>
      <c r="F666">
        <v>1.5859587269785829</v>
      </c>
      <c r="G666">
        <v>1.4694506489979218</v>
      </c>
      <c r="H666">
        <v>1.3105048150047263</v>
      </c>
      <c r="I666">
        <v>1.1571921430746397</v>
      </c>
      <c r="J666">
        <v>1.0627257322270824</v>
      </c>
      <c r="K666">
        <v>1.0813159965442911</v>
      </c>
      <c r="L666">
        <v>1.069898044746775</v>
      </c>
      <c r="M666">
        <v>1.0734576049310083</v>
      </c>
      <c r="N666">
        <v>1.0974114703957674</v>
      </c>
      <c r="O666">
        <v>1.1176383419158307</v>
      </c>
      <c r="P666">
        <v>1.1286946641998243</v>
      </c>
      <c r="Q666">
        <v>1.1117921986056085</v>
      </c>
      <c r="R666">
        <v>1.0982660151454382</v>
      </c>
      <c r="S666">
        <v>1.0832751181356839</v>
      </c>
      <c r="T666">
        <v>1.0776752164847008</v>
      </c>
      <c r="U666">
        <v>1.0695603180978406</v>
      </c>
      <c r="V666">
        <v>1.0604719415992334</v>
      </c>
      <c r="W666">
        <v>1.054113741490009</v>
      </c>
      <c r="X666">
        <v>1.0482892942532553</v>
      </c>
      <c r="Y666">
        <v>1.0423263601278698</v>
      </c>
      <c r="Z666">
        <v>1.0396109594391902</v>
      </c>
      <c r="AA666">
        <v>1.0364336285913587</v>
      </c>
      <c r="AB666">
        <v>1.0328173663375664</v>
      </c>
      <c r="AC666">
        <v>1.0332472193037012</v>
      </c>
      <c r="AD666">
        <v>1.033575483833006</v>
      </c>
      <c r="AE666">
        <v>1.0294305190751616</v>
      </c>
      <c r="AF666">
        <v>1.0249904523156406</v>
      </c>
      <c r="AG666">
        <v>1.0197428644327924</v>
      </c>
      <c r="AH666">
        <v>1.0150579189578199</v>
      </c>
      <c r="AI666">
        <v>1.0109172692512962</v>
      </c>
      <c r="AJ666">
        <v>1.0073640559209962</v>
      </c>
      <c r="AK666">
        <v>1.0040699300148108</v>
      </c>
      <c r="AL666">
        <v>1.0011402424333005</v>
      </c>
      <c r="AM666">
        <v>0.99837425153781589</v>
      </c>
      <c r="AN666">
        <v>0.99533199937590577</v>
      </c>
      <c r="AO666">
        <v>0.99197452902996419</v>
      </c>
      <c r="AP666">
        <v>0.98867788175311</v>
      </c>
      <c r="AQ666">
        <v>0.98455472155887869</v>
      </c>
      <c r="AR666">
        <v>0.98053833795339063</v>
      </c>
      <c r="AS666">
        <v>0.97659930337058909</v>
      </c>
      <c r="AT666">
        <v>0.97268961187076486</v>
      </c>
      <c r="AU666">
        <v>0.96877217183798825</v>
      </c>
    </row>
    <row r="667" spans="1:47" x14ac:dyDescent="0.2">
      <c r="A667">
        <v>661</v>
      </c>
      <c r="B667">
        <v>0.73706290408268571</v>
      </c>
      <c r="C667">
        <v>0.75095742458224379</v>
      </c>
      <c r="D667">
        <v>0.76691228276042378</v>
      </c>
      <c r="E667">
        <v>0.93719700923748839</v>
      </c>
      <c r="F667">
        <v>1.3620175128619623</v>
      </c>
      <c r="G667">
        <v>1.2150980196576302</v>
      </c>
      <c r="H667">
        <v>1.0607325464741151</v>
      </c>
      <c r="I667">
        <v>0.92076465408881092</v>
      </c>
      <c r="J667">
        <v>0.83247856908577156</v>
      </c>
      <c r="K667">
        <v>0.8558364709606503</v>
      </c>
      <c r="L667">
        <v>0.85165119757972052</v>
      </c>
      <c r="M667">
        <v>0.86067414891556882</v>
      </c>
      <c r="N667">
        <v>0.87122458577365713</v>
      </c>
      <c r="O667">
        <v>0.89377638923468805</v>
      </c>
      <c r="P667">
        <v>0.90615871027856343</v>
      </c>
      <c r="Q667">
        <v>0.89075048401534995</v>
      </c>
      <c r="R667">
        <v>0.87865981531190029</v>
      </c>
      <c r="S667">
        <v>0.86313651021160009</v>
      </c>
      <c r="T667">
        <v>0.85979308851185732</v>
      </c>
      <c r="U667">
        <v>0.85238391961350102</v>
      </c>
      <c r="V667">
        <v>0.84555857934735623</v>
      </c>
      <c r="W667">
        <v>0.84127799341911425</v>
      </c>
      <c r="X667">
        <v>0.83674088510297118</v>
      </c>
      <c r="Y667">
        <v>0.83329269638251191</v>
      </c>
      <c r="Z667">
        <v>0.8320562610347555</v>
      </c>
      <c r="AA667">
        <v>0.83310749553273922</v>
      </c>
      <c r="AB667">
        <v>0.83167463670485575</v>
      </c>
      <c r="AC667">
        <v>0.83408050119635402</v>
      </c>
      <c r="AD667">
        <v>0.8362899969088704</v>
      </c>
      <c r="AE667">
        <v>0.83318423882101211</v>
      </c>
      <c r="AF667">
        <v>0.8302436753321345</v>
      </c>
      <c r="AG667">
        <v>0.8264001874135507</v>
      </c>
      <c r="AH667">
        <v>0.82310258920791279</v>
      </c>
      <c r="AI667">
        <v>0.82042123840693204</v>
      </c>
      <c r="AJ667">
        <v>0.81833355695387411</v>
      </c>
      <c r="AK667">
        <v>0.8166083462566528</v>
      </c>
      <c r="AL667">
        <v>0.81503729331456265</v>
      </c>
      <c r="AM667">
        <v>0.81355632769149244</v>
      </c>
      <c r="AN667">
        <v>0.81177736073426676</v>
      </c>
      <c r="AO667">
        <v>0.80964037533811273</v>
      </c>
      <c r="AP667">
        <v>0.80757138010900731</v>
      </c>
      <c r="AQ667">
        <v>0.80316874661166981</v>
      </c>
      <c r="AR667">
        <v>0.79885556546067449</v>
      </c>
      <c r="AS667">
        <v>0.79459292914223456</v>
      </c>
      <c r="AT667">
        <v>0.79031669019480277</v>
      </c>
      <c r="AU667">
        <v>0.78598273099075144</v>
      </c>
    </row>
    <row r="668" spans="1:47" x14ac:dyDescent="0.2">
      <c r="A668">
        <v>662</v>
      </c>
      <c r="B668">
        <v>0.73706290408268571</v>
      </c>
      <c r="C668">
        <v>0.75095742458224379</v>
      </c>
      <c r="D668">
        <v>0.76691228276042378</v>
      </c>
      <c r="E668">
        <v>0.93719700923748839</v>
      </c>
      <c r="F668">
        <v>1.3620175128619623</v>
      </c>
      <c r="G668">
        <v>1.2150980196576302</v>
      </c>
      <c r="H668">
        <v>1.0565636796684958</v>
      </c>
      <c r="I668">
        <v>0.9157640456494921</v>
      </c>
      <c r="J668">
        <v>0.82537197813919072</v>
      </c>
      <c r="K668">
        <v>0.84752988898417825</v>
      </c>
      <c r="L668">
        <v>0.84209748360052261</v>
      </c>
      <c r="M668">
        <v>0.85021804944974522</v>
      </c>
      <c r="N668">
        <v>0.8651441648118201</v>
      </c>
      <c r="O668">
        <v>0.88739515491996201</v>
      </c>
      <c r="P668">
        <v>0.89963299114218176</v>
      </c>
      <c r="Q668">
        <v>0.8841686876361754</v>
      </c>
      <c r="R668">
        <v>0.87210496305180296</v>
      </c>
      <c r="S668">
        <v>0.85644917338097681</v>
      </c>
      <c r="T668">
        <v>0.85299887832448917</v>
      </c>
      <c r="U668">
        <v>0.84528943973632664</v>
      </c>
      <c r="V668">
        <v>0.83827891368928509</v>
      </c>
      <c r="W668">
        <v>0.83378848252984994</v>
      </c>
      <c r="X668">
        <v>0.82889914599846781</v>
      </c>
      <c r="Y668">
        <v>0.82526697141194794</v>
      </c>
      <c r="Z668">
        <v>0.8236728848174093</v>
      </c>
      <c r="AA668">
        <v>0.82482641555071556</v>
      </c>
      <c r="AB668">
        <v>0.82323978679714838</v>
      </c>
      <c r="AC668">
        <v>0.82551523611772326</v>
      </c>
      <c r="AD668">
        <v>0.82759920605771597</v>
      </c>
      <c r="AE668">
        <v>0.82430166061957466</v>
      </c>
      <c r="AF668">
        <v>0.82124025163254455</v>
      </c>
      <c r="AG668">
        <v>0.81725805279321939</v>
      </c>
      <c r="AH668">
        <v>0.81383051592091393</v>
      </c>
      <c r="AI668">
        <v>0.81107661366709549</v>
      </c>
      <c r="AJ668">
        <v>0.80889143507024497</v>
      </c>
      <c r="AK668">
        <v>0.80709069905719788</v>
      </c>
      <c r="AL668">
        <v>0.80543246182178985</v>
      </c>
      <c r="AM668">
        <v>0.80389833342015893</v>
      </c>
      <c r="AN668">
        <v>0.80203195377359504</v>
      </c>
      <c r="AO668">
        <v>0.79981672274079862</v>
      </c>
      <c r="AP668">
        <v>0.79768915820012964</v>
      </c>
      <c r="AQ668">
        <v>0.79321114474829468</v>
      </c>
      <c r="AR668">
        <v>0.78882508753945213</v>
      </c>
      <c r="AS668">
        <v>0.78449639911525193</v>
      </c>
      <c r="AT668">
        <v>0.78015822530863088</v>
      </c>
      <c r="AU668">
        <v>0.77577142380416597</v>
      </c>
    </row>
    <row r="669" spans="1:47" x14ac:dyDescent="0.2">
      <c r="A669">
        <v>663</v>
      </c>
      <c r="B669">
        <v>0.73706290408268571</v>
      </c>
      <c r="C669">
        <v>0.75095742458224379</v>
      </c>
      <c r="D669">
        <v>0.76691228276042378</v>
      </c>
      <c r="E669">
        <v>0.93719700923748839</v>
      </c>
      <c r="F669">
        <v>1.3620175128619623</v>
      </c>
      <c r="G669">
        <v>1.2150980196576302</v>
      </c>
      <c r="H669">
        <v>1.0666825225773646</v>
      </c>
      <c r="I669">
        <v>0.92414943085665591</v>
      </c>
      <c r="J669">
        <v>0.83283963034919373</v>
      </c>
      <c r="K669">
        <v>0.85571063198707531</v>
      </c>
      <c r="L669">
        <v>0.85033195971242947</v>
      </c>
      <c r="M669">
        <v>0.85743074840042988</v>
      </c>
      <c r="N669">
        <v>0.86565255852063139</v>
      </c>
      <c r="O669">
        <v>0.88730536540100313</v>
      </c>
      <c r="P669">
        <v>0.89917005422315721</v>
      </c>
      <c r="Q669">
        <v>0.88334411468805873</v>
      </c>
      <c r="R669">
        <v>0.87106467928656595</v>
      </c>
      <c r="S669">
        <v>0.8553611643397091</v>
      </c>
      <c r="T669">
        <v>0.85161684893682177</v>
      </c>
      <c r="U669">
        <v>0.84357040150927354</v>
      </c>
      <c r="V669">
        <v>0.83603429640693128</v>
      </c>
      <c r="W669">
        <v>0.83098030586757987</v>
      </c>
      <c r="X669">
        <v>0.82559775612474073</v>
      </c>
      <c r="Y669">
        <v>0.82134818997367309</v>
      </c>
      <c r="Z669">
        <v>0.81925664902043827</v>
      </c>
      <c r="AA669">
        <v>0.81967847591061538</v>
      </c>
      <c r="AB669">
        <v>0.81770905709274744</v>
      </c>
      <c r="AC669">
        <v>0.81968660265857285</v>
      </c>
      <c r="AD669">
        <v>0.82150039952004072</v>
      </c>
      <c r="AE669">
        <v>0.81799400125513244</v>
      </c>
      <c r="AF669">
        <v>0.81474547143640419</v>
      </c>
      <c r="AG669">
        <v>0.81055388130109884</v>
      </c>
      <c r="AH669">
        <v>0.80699553097340238</v>
      </c>
      <c r="AI669">
        <v>0.80404684715842412</v>
      </c>
      <c r="AJ669">
        <v>0.80173755543870362</v>
      </c>
      <c r="AK669">
        <v>0.79978483340957729</v>
      </c>
      <c r="AL669">
        <v>0.79797849716912439</v>
      </c>
      <c r="AM669">
        <v>0.79633003018823534</v>
      </c>
      <c r="AN669">
        <v>0.79432552290321168</v>
      </c>
      <c r="AO669">
        <v>0.79200765902944426</v>
      </c>
      <c r="AP669">
        <v>0.7897397189851979</v>
      </c>
      <c r="AQ669">
        <v>0.78525342491353312</v>
      </c>
      <c r="AR669">
        <v>0.78087216596275433</v>
      </c>
      <c r="AS669">
        <v>0.77655656012430196</v>
      </c>
      <c r="AT669">
        <v>0.77224098029094435</v>
      </c>
      <c r="AU669">
        <v>0.76788084713611027</v>
      </c>
    </row>
    <row r="670" spans="1:47" x14ac:dyDescent="0.2">
      <c r="A670">
        <v>664</v>
      </c>
      <c r="B670">
        <v>0.73706290408268571</v>
      </c>
      <c r="C670">
        <v>0.75095742458224379</v>
      </c>
      <c r="D670">
        <v>0.76691228276042378</v>
      </c>
      <c r="E670">
        <v>0.93719700923748839</v>
      </c>
      <c r="F670">
        <v>1.3620175128619623</v>
      </c>
      <c r="G670">
        <v>1.2150980196576302</v>
      </c>
      <c r="H670">
        <v>1.0644420575809741</v>
      </c>
      <c r="I670">
        <v>0.92135163932943775</v>
      </c>
      <c r="J670">
        <v>0.82878319516631727</v>
      </c>
      <c r="K670">
        <v>0.85117621673799237</v>
      </c>
      <c r="L670">
        <v>0.84502609507702275</v>
      </c>
      <c r="M670">
        <v>0.85157770742881167</v>
      </c>
      <c r="N670">
        <v>0.8620278032493216</v>
      </c>
      <c r="O670">
        <v>0.88345738407160257</v>
      </c>
      <c r="P670">
        <v>0.89521267819929295</v>
      </c>
      <c r="Q670">
        <v>0.87935191666698875</v>
      </c>
      <c r="R670">
        <v>0.86706481465419305</v>
      </c>
      <c r="S670">
        <v>0.85128153191123401</v>
      </c>
      <c r="T670">
        <v>0.84749725788510333</v>
      </c>
      <c r="U670">
        <v>0.83918919052957519</v>
      </c>
      <c r="V670">
        <v>0.83153548956773216</v>
      </c>
      <c r="W670">
        <v>0.82632210014863439</v>
      </c>
      <c r="X670">
        <v>0.82068443180128203</v>
      </c>
      <c r="Y670">
        <v>0.81624671918089298</v>
      </c>
      <c r="Z670">
        <v>0.81389580123619498</v>
      </c>
      <c r="AA670">
        <v>0.81430620277892196</v>
      </c>
      <c r="AB670">
        <v>0.81227072579197368</v>
      </c>
      <c r="AC670">
        <v>0.81410046413122072</v>
      </c>
      <c r="AD670">
        <v>0.81581901828761505</v>
      </c>
      <c r="AE670">
        <v>0.8121893758571247</v>
      </c>
      <c r="AF670">
        <v>0.80885180906111986</v>
      </c>
      <c r="AG670">
        <v>0.8045612166536984</v>
      </c>
      <c r="AH670">
        <v>0.80090877666352289</v>
      </c>
      <c r="AI670">
        <v>0.79793389967567063</v>
      </c>
      <c r="AJ670">
        <v>0.79551839047449824</v>
      </c>
      <c r="AK670">
        <v>0.79350798979754866</v>
      </c>
      <c r="AL670">
        <v>0.79167674272278532</v>
      </c>
      <c r="AM670">
        <v>0.78996742401680697</v>
      </c>
      <c r="AN670">
        <v>0.78790321285363574</v>
      </c>
      <c r="AO670">
        <v>0.78552898013690919</v>
      </c>
      <c r="AP670">
        <v>0.7832598482107419</v>
      </c>
      <c r="AQ670">
        <v>0.77871964577413644</v>
      </c>
      <c r="AR670">
        <v>0.77428675078840425</v>
      </c>
      <c r="AS670">
        <v>0.76992530042037644</v>
      </c>
      <c r="AT670">
        <v>0.76556783905883663</v>
      </c>
      <c r="AU670">
        <v>0.76117370142091012</v>
      </c>
    </row>
    <row r="671" spans="1:47" x14ac:dyDescent="0.2">
      <c r="A671">
        <v>665</v>
      </c>
      <c r="B671">
        <v>0.73706290408268571</v>
      </c>
      <c r="C671">
        <v>0.75095742458224379</v>
      </c>
      <c r="D671">
        <v>0.76691228276042378</v>
      </c>
      <c r="E671">
        <v>0.93719700923748839</v>
      </c>
      <c r="F671">
        <v>1.3620175128619623</v>
      </c>
      <c r="G671">
        <v>1.2150980196576302</v>
      </c>
      <c r="H671">
        <v>1.0539704767695952</v>
      </c>
      <c r="I671">
        <v>0.91180283893460012</v>
      </c>
      <c r="J671">
        <v>0.81876196688277914</v>
      </c>
      <c r="K671">
        <v>0.83990461996867216</v>
      </c>
      <c r="L671">
        <v>0.833046313929376</v>
      </c>
      <c r="M671">
        <v>0.83994779821565635</v>
      </c>
      <c r="N671">
        <v>0.85847810504512045</v>
      </c>
      <c r="O671">
        <v>0.88024014907586301</v>
      </c>
      <c r="P671">
        <v>0.89225357686895246</v>
      </c>
      <c r="Q671">
        <v>0.8766481610265815</v>
      </c>
      <c r="R671">
        <v>0.86456162207433906</v>
      </c>
      <c r="S671">
        <v>0.84879706009344191</v>
      </c>
      <c r="T671">
        <v>0.84518049648514049</v>
      </c>
      <c r="U671">
        <v>0.83703606748278148</v>
      </c>
      <c r="V671">
        <v>0.82970011515614595</v>
      </c>
      <c r="W671">
        <v>0.8248314457892939</v>
      </c>
      <c r="X671">
        <v>0.81943327678707711</v>
      </c>
      <c r="Y671">
        <v>0.8154140207241839</v>
      </c>
      <c r="Z671">
        <v>0.81332647483632137</v>
      </c>
      <c r="AA671">
        <v>0.81430092923791009</v>
      </c>
      <c r="AB671">
        <v>0.81247324368295581</v>
      </c>
      <c r="AC671">
        <v>0.81451255435626735</v>
      </c>
      <c r="AD671">
        <v>0.81639897092011759</v>
      </c>
      <c r="AE671">
        <v>0.81283462457767486</v>
      </c>
      <c r="AF671">
        <v>0.80960457195346414</v>
      </c>
      <c r="AG671">
        <v>0.80543443197172038</v>
      </c>
      <c r="AH671">
        <v>0.80185076806974365</v>
      </c>
      <c r="AI671">
        <v>0.79895060125641071</v>
      </c>
      <c r="AJ671">
        <v>0.79664147775149674</v>
      </c>
      <c r="AK671">
        <v>0.79471873636708013</v>
      </c>
      <c r="AL671">
        <v>0.79295117282495853</v>
      </c>
      <c r="AM671">
        <v>0.7912997716987541</v>
      </c>
      <c r="AN671">
        <v>0.78933249825494955</v>
      </c>
      <c r="AO671">
        <v>0.78700649728995953</v>
      </c>
      <c r="AP671">
        <v>0.7847840810957899</v>
      </c>
      <c r="AQ671">
        <v>0.78023590897129191</v>
      </c>
      <c r="AR671">
        <v>0.77578696261174207</v>
      </c>
      <c r="AS671">
        <v>0.77140456052427087</v>
      </c>
      <c r="AT671">
        <v>0.76701985979467946</v>
      </c>
      <c r="AU671">
        <v>0.76259600844507669</v>
      </c>
    </row>
    <row r="672" spans="1:47" x14ac:dyDescent="0.2">
      <c r="A672">
        <v>666</v>
      </c>
      <c r="B672">
        <v>0.73706290408268571</v>
      </c>
      <c r="C672">
        <v>0.75095742458224379</v>
      </c>
      <c r="D672">
        <v>0.76691228276042378</v>
      </c>
      <c r="E672">
        <v>0.93719700923748839</v>
      </c>
      <c r="F672">
        <v>1.3620175128619623</v>
      </c>
      <c r="G672">
        <v>1.2150980196576302</v>
      </c>
      <c r="H672">
        <v>1.0537875204816229</v>
      </c>
      <c r="I672">
        <v>0.91111030025357842</v>
      </c>
      <c r="J672">
        <v>0.81664732618986446</v>
      </c>
      <c r="K672">
        <v>0.83741054685326732</v>
      </c>
      <c r="L672">
        <v>0.82994017548095522</v>
      </c>
      <c r="M672">
        <v>0.83624075964126365</v>
      </c>
      <c r="N672">
        <v>0.85578944764268838</v>
      </c>
      <c r="O672">
        <v>0.87730383122066991</v>
      </c>
      <c r="P672">
        <v>0.88918075370598848</v>
      </c>
      <c r="Q672">
        <v>0.87350194812246906</v>
      </c>
      <c r="R672">
        <v>0.86140908029245145</v>
      </c>
      <c r="S672">
        <v>0.84556653249330027</v>
      </c>
      <c r="T672">
        <v>0.84187471130293778</v>
      </c>
      <c r="U672">
        <v>0.83348876781973247</v>
      </c>
      <c r="V672">
        <v>0.8259772795772925</v>
      </c>
      <c r="W672">
        <v>0.82090095975087374</v>
      </c>
      <c r="X672">
        <v>0.81521615068554687</v>
      </c>
      <c r="Y672">
        <v>0.81098014266537233</v>
      </c>
      <c r="Z672">
        <v>0.80859551189358991</v>
      </c>
      <c r="AA672">
        <v>0.80950065119044334</v>
      </c>
      <c r="AB672">
        <v>0.80753733275306572</v>
      </c>
      <c r="AC672">
        <v>0.80944761639847329</v>
      </c>
      <c r="AD672">
        <v>0.81122229535314738</v>
      </c>
      <c r="AE672">
        <v>0.80749256080742848</v>
      </c>
      <c r="AF672">
        <v>0.80416015563360821</v>
      </c>
      <c r="AG672">
        <v>0.79987927735114961</v>
      </c>
      <c r="AH672">
        <v>0.796192356475938</v>
      </c>
      <c r="AI672">
        <v>0.79320456402186301</v>
      </c>
      <c r="AJ672">
        <v>0.79081319469771172</v>
      </c>
      <c r="AK672">
        <v>0.78882047465120853</v>
      </c>
      <c r="AL672">
        <v>0.78697850560753779</v>
      </c>
      <c r="AM672">
        <v>0.7852542876648273</v>
      </c>
      <c r="AN672">
        <v>0.78321334548309285</v>
      </c>
      <c r="AO672">
        <v>0.78081879148136291</v>
      </c>
      <c r="AP672">
        <v>0.77853353667419645</v>
      </c>
      <c r="AQ672">
        <v>0.77392968481796631</v>
      </c>
      <c r="AR672">
        <v>0.76942826128035102</v>
      </c>
      <c r="AS672">
        <v>0.76499954744640897</v>
      </c>
      <c r="AT672">
        <v>0.76057312510167085</v>
      </c>
      <c r="AU672">
        <v>0.75611543647762991</v>
      </c>
    </row>
    <row r="673" spans="1:47" x14ac:dyDescent="0.2">
      <c r="A673">
        <v>667</v>
      </c>
      <c r="B673">
        <v>1.1075073480880067</v>
      </c>
      <c r="C673">
        <v>1.1566866464372894</v>
      </c>
      <c r="D673">
        <v>1.1789159325538414</v>
      </c>
      <c r="E673">
        <v>1.4020784288751738</v>
      </c>
      <c r="F673">
        <v>1.7227224546214981</v>
      </c>
      <c r="G673">
        <v>1.6271685911733775</v>
      </c>
      <c r="H673">
        <v>1.4723347593017142</v>
      </c>
      <c r="I673">
        <v>1.3131740234772413</v>
      </c>
      <c r="J673">
        <v>1.2201986374588956</v>
      </c>
      <c r="K673">
        <v>1.238741555347556</v>
      </c>
      <c r="L673">
        <v>1.2255572997188815</v>
      </c>
      <c r="M673">
        <v>1.2279513716848705</v>
      </c>
      <c r="N673">
        <v>1.2545676384527211</v>
      </c>
      <c r="O673">
        <v>1.2747319426235653</v>
      </c>
      <c r="P673">
        <v>1.2860823032804363</v>
      </c>
      <c r="Q673">
        <v>1.2693083976226314</v>
      </c>
      <c r="R673">
        <v>1.2557623958716444</v>
      </c>
      <c r="S673">
        <v>1.2425633074295583</v>
      </c>
      <c r="T673">
        <v>1.2366393493509826</v>
      </c>
      <c r="U673">
        <v>1.2298708720976033</v>
      </c>
      <c r="V673">
        <v>1.2206198810469644</v>
      </c>
      <c r="W673">
        <v>1.2142512141109942</v>
      </c>
      <c r="X673">
        <v>1.2092719063328379</v>
      </c>
      <c r="Y673">
        <v>1.2027591670454014</v>
      </c>
      <c r="Z673">
        <v>1.2005683244059142</v>
      </c>
      <c r="AA673">
        <v>1.194740701918642</v>
      </c>
      <c r="AB673">
        <v>1.1903195726732099</v>
      </c>
      <c r="AC673">
        <v>1.1900268669927039</v>
      </c>
      <c r="AD673">
        <v>1.189610140302755</v>
      </c>
      <c r="AE673">
        <v>1.1855319019557542</v>
      </c>
      <c r="AF673">
        <v>1.1805370671562931</v>
      </c>
      <c r="AG673">
        <v>1.1748303443712442</v>
      </c>
      <c r="AH673">
        <v>1.1696406347002333</v>
      </c>
      <c r="AI673">
        <v>1.1648499013684654</v>
      </c>
      <c r="AJ673">
        <v>1.160622911594626</v>
      </c>
      <c r="AK673">
        <v>1.1565267745190604</v>
      </c>
      <c r="AL673">
        <v>1.1529471810819023</v>
      </c>
      <c r="AM673">
        <v>1.1495533751484024</v>
      </c>
      <c r="AN673">
        <v>1.1459054269628348</v>
      </c>
      <c r="AO673">
        <v>1.14195758865916</v>
      </c>
      <c r="AP673">
        <v>1.1380255514331379</v>
      </c>
      <c r="AQ673">
        <v>1.1343266013513991</v>
      </c>
      <c r="AR673">
        <v>1.1307456259969126</v>
      </c>
      <c r="AS673">
        <v>1.127254241052446</v>
      </c>
      <c r="AT673">
        <v>1.1238256197253855</v>
      </c>
      <c r="AU673">
        <v>1.1204172354055024</v>
      </c>
    </row>
    <row r="674" spans="1:47" x14ac:dyDescent="0.2">
      <c r="A674">
        <v>668</v>
      </c>
      <c r="B674">
        <v>1.1075073480880067</v>
      </c>
      <c r="C674">
        <v>1.1566866464372894</v>
      </c>
      <c r="D674">
        <v>1.1789159325538414</v>
      </c>
      <c r="E674">
        <v>1.4020784288751738</v>
      </c>
      <c r="F674">
        <v>1.7227224546214981</v>
      </c>
      <c r="G674">
        <v>1.6271685911733775</v>
      </c>
      <c r="H674">
        <v>1.4714694886928934</v>
      </c>
      <c r="I674">
        <v>1.3122350467728303</v>
      </c>
      <c r="J674">
        <v>1.2191146861504314</v>
      </c>
      <c r="K674">
        <v>1.2375464537173946</v>
      </c>
      <c r="L674">
        <v>1.2242351703916894</v>
      </c>
      <c r="M674">
        <v>1.2265516469021538</v>
      </c>
      <c r="N674">
        <v>1.2539248182682452</v>
      </c>
      <c r="O674">
        <v>1.2740577964378672</v>
      </c>
      <c r="P674">
        <v>1.2853846746256048</v>
      </c>
      <c r="Q674">
        <v>1.2685820483763739</v>
      </c>
      <c r="R674">
        <v>1.2550116692583817</v>
      </c>
      <c r="S674">
        <v>1.2417827491768767</v>
      </c>
      <c r="T674">
        <v>1.2358202199527302</v>
      </c>
      <c r="U674">
        <v>1.2289946959765268</v>
      </c>
      <c r="V674">
        <v>1.2196901224858829</v>
      </c>
      <c r="W674">
        <v>1.2132641680335512</v>
      </c>
      <c r="X674">
        <v>1.2082215876841378</v>
      </c>
      <c r="Y674">
        <v>1.201651241356916</v>
      </c>
      <c r="Z674">
        <v>1.1993945235881873</v>
      </c>
      <c r="AA674">
        <v>1.193533986179613</v>
      </c>
      <c r="AB674">
        <v>1.1890822550109617</v>
      </c>
      <c r="AC674">
        <v>1.1887530724509938</v>
      </c>
      <c r="AD674">
        <v>1.1883081469938164</v>
      </c>
      <c r="AE674">
        <v>1.1841851544790147</v>
      </c>
      <c r="AF674">
        <v>1.1791629279873375</v>
      </c>
      <c r="AG674">
        <v>1.1734275721808527</v>
      </c>
      <c r="AH674">
        <v>1.1682013581124391</v>
      </c>
      <c r="AI674">
        <v>1.1633856039557209</v>
      </c>
      <c r="AJ674">
        <v>1.159125162514502</v>
      </c>
      <c r="AK674">
        <v>1.1550068384033247</v>
      </c>
      <c r="AL674">
        <v>1.1514026765168444</v>
      </c>
      <c r="AM674">
        <v>1.1479779588887784</v>
      </c>
      <c r="AN674">
        <v>1.1443052263243847</v>
      </c>
      <c r="AO674">
        <v>1.1403270300894794</v>
      </c>
      <c r="AP674">
        <v>1.1363741546168282</v>
      </c>
      <c r="AQ674">
        <v>1.1326611728389016</v>
      </c>
      <c r="AR674">
        <v>1.1290673929974457</v>
      </c>
      <c r="AS674">
        <v>1.1255651752378364</v>
      </c>
      <c r="AT674">
        <v>1.1221273696866416</v>
      </c>
      <c r="AU674">
        <v>1.1187122277575681</v>
      </c>
    </row>
    <row r="675" spans="1:47" x14ac:dyDescent="0.2">
      <c r="A675">
        <v>669</v>
      </c>
      <c r="B675">
        <v>1.1075073480880067</v>
      </c>
      <c r="C675">
        <v>1.1566866464372894</v>
      </c>
      <c r="D675">
        <v>1.1789159325538414</v>
      </c>
      <c r="E675">
        <v>1.4020784288751738</v>
      </c>
      <c r="F675">
        <v>1.7227224546214981</v>
      </c>
      <c r="G675">
        <v>1.6271685911733775</v>
      </c>
      <c r="H675">
        <v>1.4733171646605554</v>
      </c>
      <c r="I675">
        <v>1.3139872401770587</v>
      </c>
      <c r="J675">
        <v>1.2205917471140202</v>
      </c>
      <c r="K675">
        <v>1.2391058567086408</v>
      </c>
      <c r="L675">
        <v>1.2257128803440052</v>
      </c>
      <c r="M675">
        <v>1.2276647386305231</v>
      </c>
      <c r="N675">
        <v>1.2536379806765803</v>
      </c>
      <c r="O675">
        <v>1.2734548450060426</v>
      </c>
      <c r="P675">
        <v>1.2844339851605753</v>
      </c>
      <c r="Q675">
        <v>1.2672731776813855</v>
      </c>
      <c r="R675">
        <v>1.2533616958801774</v>
      </c>
      <c r="S675">
        <v>1.2397990549853688</v>
      </c>
      <c r="T675">
        <v>1.2334479069226294</v>
      </c>
      <c r="U675">
        <v>1.2261429248775044</v>
      </c>
      <c r="V675">
        <v>1.2163570518160838</v>
      </c>
      <c r="W675">
        <v>1.2094418379938614</v>
      </c>
      <c r="X675">
        <v>1.2038943608559243</v>
      </c>
      <c r="Y675">
        <v>1.1968358881010805</v>
      </c>
      <c r="Z675">
        <v>1.1940721946726691</v>
      </c>
      <c r="AA675">
        <v>1.1877822451421052</v>
      </c>
      <c r="AB675">
        <v>1.1829948964023937</v>
      </c>
      <c r="AC675">
        <v>1.182358256051846</v>
      </c>
      <c r="AD675">
        <v>1.1816216707075993</v>
      </c>
      <c r="AE675">
        <v>1.177211969012379</v>
      </c>
      <c r="AF675">
        <v>1.171923570256765</v>
      </c>
      <c r="AG675">
        <v>1.165927225071431</v>
      </c>
      <c r="AH675">
        <v>1.1604532774416143</v>
      </c>
      <c r="AI675">
        <v>1.1553862822936494</v>
      </c>
      <c r="AJ675">
        <v>1.1508856366550688</v>
      </c>
      <c r="AK675">
        <v>1.1465234719816542</v>
      </c>
      <c r="AL675">
        <v>1.142675301778088</v>
      </c>
      <c r="AM675">
        <v>1.1390149086764418</v>
      </c>
      <c r="AN675">
        <v>1.1351023058153069</v>
      </c>
      <c r="AO675">
        <v>1.1308937748849788</v>
      </c>
      <c r="AP675">
        <v>1.1267076769579949</v>
      </c>
      <c r="AQ675">
        <v>1.1229288132939161</v>
      </c>
      <c r="AR675">
        <v>1.1192815503020648</v>
      </c>
      <c r="AS675">
        <v>1.1157383487222983</v>
      </c>
      <c r="AT675">
        <v>1.11227163746931</v>
      </c>
      <c r="AU675">
        <v>1.1088395760328145</v>
      </c>
    </row>
    <row r="676" spans="1:47" x14ac:dyDescent="0.2">
      <c r="A676">
        <v>670</v>
      </c>
      <c r="B676">
        <v>1.1075073480880067</v>
      </c>
      <c r="C676">
        <v>1.1566866464372894</v>
      </c>
      <c r="D676">
        <v>1.1789159325538414</v>
      </c>
      <c r="E676">
        <v>1.4020784288751738</v>
      </c>
      <c r="F676">
        <v>1.7227224546214981</v>
      </c>
      <c r="G676">
        <v>1.6271685911733775</v>
      </c>
      <c r="H676">
        <v>1.4733000299599293</v>
      </c>
      <c r="I676">
        <v>1.3139537845873803</v>
      </c>
      <c r="J676">
        <v>1.2205225065946859</v>
      </c>
      <c r="K676">
        <v>1.2390175203799103</v>
      </c>
      <c r="L676">
        <v>1.2255932049737013</v>
      </c>
      <c r="M676">
        <v>1.2275105790795924</v>
      </c>
      <c r="N676">
        <v>1.2535246628673433</v>
      </c>
      <c r="O676">
        <v>1.2733163955864988</v>
      </c>
      <c r="P676">
        <v>1.2842698957935448</v>
      </c>
      <c r="Q676">
        <v>1.2670823723579083</v>
      </c>
      <c r="R676">
        <v>1.2531454923893643</v>
      </c>
      <c r="S676">
        <v>1.2395524388208405</v>
      </c>
      <c r="T676">
        <v>1.2331703493224293</v>
      </c>
      <c r="U676">
        <v>1.2258211614227039</v>
      </c>
      <c r="V676">
        <v>1.2159947962866096</v>
      </c>
      <c r="W676">
        <v>1.2090364536676388</v>
      </c>
      <c r="X676">
        <v>1.203438289844732</v>
      </c>
      <c r="Y676">
        <v>1.1963350199727611</v>
      </c>
      <c r="Z676">
        <v>1.1935173002654655</v>
      </c>
      <c r="AA676">
        <v>1.1871960812812907</v>
      </c>
      <c r="AB676">
        <v>1.1823800951029124</v>
      </c>
      <c r="AC676">
        <v>1.1817155751647579</v>
      </c>
      <c r="AD676">
        <v>1.1809529477163077</v>
      </c>
      <c r="AE676">
        <v>1.1765105221468299</v>
      </c>
      <c r="AF676">
        <v>1.1711966333679931</v>
      </c>
      <c r="AG676">
        <v>1.1651731159350169</v>
      </c>
      <c r="AH676">
        <v>1.1596723971972316</v>
      </c>
      <c r="AI676">
        <v>1.1545800823585728</v>
      </c>
      <c r="AJ676">
        <v>1.1500543003350743</v>
      </c>
      <c r="AK676">
        <v>1.1456681765575059</v>
      </c>
      <c r="AL676">
        <v>1.1417951649736897</v>
      </c>
      <c r="AM676">
        <v>1.1381098049919669</v>
      </c>
      <c r="AN676">
        <v>1.1341717481622298</v>
      </c>
      <c r="AO676">
        <v>1.1299382738263835</v>
      </c>
      <c r="AP676">
        <v>1.1257278640375301</v>
      </c>
      <c r="AQ676">
        <v>1.1219383817367281</v>
      </c>
      <c r="AR676">
        <v>1.1182815009706921</v>
      </c>
      <c r="AS676">
        <v>1.1147301863808177</v>
      </c>
      <c r="AT676">
        <v>1.111256650493176</v>
      </c>
      <c r="AU676">
        <v>1.1078195787982079</v>
      </c>
    </row>
    <row r="677" spans="1:47" x14ac:dyDescent="0.2">
      <c r="A677">
        <v>671</v>
      </c>
      <c r="B677">
        <v>1.1075073480880067</v>
      </c>
      <c r="C677">
        <v>1.1566866464372894</v>
      </c>
      <c r="D677">
        <v>1.1789159325538414</v>
      </c>
      <c r="E677">
        <v>1.4020784288751738</v>
      </c>
      <c r="F677">
        <v>1.7227224546214981</v>
      </c>
      <c r="G677">
        <v>1.6271685911733775</v>
      </c>
      <c r="H677">
        <v>1.4708841283239873</v>
      </c>
      <c r="I677">
        <v>1.3114234352775382</v>
      </c>
      <c r="J677">
        <v>1.2178267417401951</v>
      </c>
      <c r="K677">
        <v>1.2359892956322616</v>
      </c>
      <c r="L677">
        <v>1.2222727532914348</v>
      </c>
      <c r="M677">
        <v>1.2242134661224149</v>
      </c>
      <c r="N677">
        <v>1.2524942501446492</v>
      </c>
      <c r="O677">
        <v>1.2724020449017563</v>
      </c>
      <c r="P677">
        <v>1.2835157371678609</v>
      </c>
      <c r="Q677">
        <v>1.2664961321413073</v>
      </c>
      <c r="R677">
        <v>1.2527278704582265</v>
      </c>
      <c r="S677">
        <v>1.2392812458901994</v>
      </c>
      <c r="T677">
        <v>1.2330641640676401</v>
      </c>
      <c r="U677">
        <v>1.225904018636488</v>
      </c>
      <c r="V677">
        <v>1.2162876190058816</v>
      </c>
      <c r="W677">
        <v>1.2095405281087108</v>
      </c>
      <c r="X677">
        <v>1.2041404040960726</v>
      </c>
      <c r="Y677">
        <v>1.1972509432843443</v>
      </c>
      <c r="Z677">
        <v>1.1946368753518255</v>
      </c>
      <c r="AA677">
        <v>1.1885298790770831</v>
      </c>
      <c r="AB677">
        <v>1.1838531820954035</v>
      </c>
      <c r="AC677">
        <v>1.1833164712632267</v>
      </c>
      <c r="AD677">
        <v>1.1826725214755067</v>
      </c>
      <c r="AE677">
        <v>1.1783355512402376</v>
      </c>
      <c r="AF677">
        <v>1.1731257604719516</v>
      </c>
      <c r="AG677">
        <v>1.1671986922055704</v>
      </c>
      <c r="AH677">
        <v>1.1617925107569176</v>
      </c>
      <c r="AI677">
        <v>1.1567943440117776</v>
      </c>
      <c r="AJ677">
        <v>1.1523618533068736</v>
      </c>
      <c r="AK677">
        <v>1.148068172250406</v>
      </c>
      <c r="AL677">
        <v>1.1442867551732732</v>
      </c>
      <c r="AM677">
        <v>1.1406916812153791</v>
      </c>
      <c r="AN677">
        <v>1.1368417581385679</v>
      </c>
      <c r="AO677">
        <v>1.1326955015950142</v>
      </c>
      <c r="AP677">
        <v>1.1285702376156255</v>
      </c>
      <c r="AQ677">
        <v>1.1248003410650362</v>
      </c>
      <c r="AR677">
        <v>1.12115721996076</v>
      </c>
      <c r="AS677">
        <v>1.1176146053599416</v>
      </c>
      <c r="AT677">
        <v>1.1141446288295738</v>
      </c>
      <c r="AU677">
        <v>1.1107069394769022</v>
      </c>
    </row>
    <row r="678" spans="1:47" x14ac:dyDescent="0.2">
      <c r="A678">
        <v>672</v>
      </c>
      <c r="B678">
        <v>1.1075073480880067</v>
      </c>
      <c r="C678">
        <v>1.1566866464372894</v>
      </c>
      <c r="D678">
        <v>1.1789159325538414</v>
      </c>
      <c r="E678">
        <v>1.4020784288751738</v>
      </c>
      <c r="F678">
        <v>1.7227224546214981</v>
      </c>
      <c r="G678">
        <v>1.6271685911733775</v>
      </c>
      <c r="H678">
        <v>1.4708446679096712</v>
      </c>
      <c r="I678">
        <v>1.3113242818659314</v>
      </c>
      <c r="J678">
        <v>1.2175409999577336</v>
      </c>
      <c r="K678">
        <v>1.2356300410695862</v>
      </c>
      <c r="L678">
        <v>1.2217847929861625</v>
      </c>
      <c r="M678">
        <v>1.2235779559656415</v>
      </c>
      <c r="N678">
        <v>1.2520228878024666</v>
      </c>
      <c r="O678">
        <v>1.2718293384618709</v>
      </c>
      <c r="P678">
        <v>1.2828426700088367</v>
      </c>
      <c r="Q678">
        <v>1.2657215001747093</v>
      </c>
      <c r="R678">
        <v>1.2518594129635907</v>
      </c>
      <c r="S678">
        <v>1.2383020355789347</v>
      </c>
      <c r="T678">
        <v>1.2319696699395393</v>
      </c>
      <c r="U678">
        <v>1.2246447917106076</v>
      </c>
      <c r="V678">
        <v>1.2148794666277625</v>
      </c>
      <c r="W678">
        <v>1.2079760375018209</v>
      </c>
      <c r="X678">
        <v>1.202394515523542</v>
      </c>
      <c r="Y678">
        <v>1.1953476147359654</v>
      </c>
      <c r="Z678">
        <v>1.1925461173866592</v>
      </c>
      <c r="AA678">
        <v>1.1863348012797443</v>
      </c>
      <c r="AB678">
        <v>1.1815532752808251</v>
      </c>
      <c r="AC678">
        <v>1.1809148861408916</v>
      </c>
      <c r="AD678">
        <v>1.1801760684304088</v>
      </c>
      <c r="AE678">
        <v>1.1757212137056712</v>
      </c>
      <c r="AF678">
        <v>1.1704189432742569</v>
      </c>
      <c r="AG678">
        <v>1.1643938532725673</v>
      </c>
      <c r="AH678">
        <v>1.1588910102940353</v>
      </c>
      <c r="AI678">
        <v>1.1538011282211706</v>
      </c>
      <c r="AJ678">
        <v>1.1492774133715926</v>
      </c>
      <c r="AK678">
        <v>1.1448964677686477</v>
      </c>
      <c r="AL678">
        <v>1.1410244434593264</v>
      </c>
      <c r="AM678">
        <v>1.1373380725081912</v>
      </c>
      <c r="AN678">
        <v>1.1333949250026545</v>
      </c>
      <c r="AO678">
        <v>1.1291568115332522</v>
      </c>
      <c r="AP678">
        <v>1.1249415169872821</v>
      </c>
      <c r="AQ678">
        <v>1.1211319042689007</v>
      </c>
      <c r="AR678">
        <v>1.1174524759102729</v>
      </c>
      <c r="AS678">
        <v>1.1138786852443061</v>
      </c>
      <c r="AT678">
        <v>1.11038195179886</v>
      </c>
      <c r="AU678">
        <v>1.1069237383832737</v>
      </c>
    </row>
    <row r="679" spans="1:47" x14ac:dyDescent="0.2">
      <c r="A679">
        <v>673</v>
      </c>
      <c r="B679">
        <v>0.96147746097453224</v>
      </c>
      <c r="C679">
        <v>0.99470067900496817</v>
      </c>
      <c r="D679">
        <v>1.0111810453696142</v>
      </c>
      <c r="E679">
        <v>1.2143396027806419</v>
      </c>
      <c r="F679">
        <v>1.5776873810044734</v>
      </c>
      <c r="G679">
        <v>1.4622865272455254</v>
      </c>
      <c r="H679">
        <v>1.3039694347456574</v>
      </c>
      <c r="I679">
        <v>1.1496476864585412</v>
      </c>
      <c r="J679">
        <v>1.054666274474269</v>
      </c>
      <c r="K679">
        <v>1.0744453084531616</v>
      </c>
      <c r="L679">
        <v>1.06342072827927</v>
      </c>
      <c r="M679">
        <v>1.0674792079069997</v>
      </c>
      <c r="N679">
        <v>1.0929637581613594</v>
      </c>
      <c r="O679">
        <v>1.1139984852944291</v>
      </c>
      <c r="P679">
        <v>1.1261918706321965</v>
      </c>
      <c r="Q679">
        <v>1.1105652287203394</v>
      </c>
      <c r="R679">
        <v>1.0984706257315013</v>
      </c>
      <c r="S679">
        <v>1.0849474761779803</v>
      </c>
      <c r="T679">
        <v>1.0807458574934301</v>
      </c>
      <c r="U679">
        <v>1.0741275101449608</v>
      </c>
      <c r="V679">
        <v>1.0663360968058599</v>
      </c>
      <c r="W679">
        <v>1.0611615531182415</v>
      </c>
      <c r="X679">
        <v>1.0565007888248967</v>
      </c>
      <c r="Y679">
        <v>1.0514705360540852</v>
      </c>
      <c r="Z679">
        <v>1.049721989376363</v>
      </c>
      <c r="AA679">
        <v>1.0470265498082165</v>
      </c>
      <c r="AB679">
        <v>1.0438856438114026</v>
      </c>
      <c r="AC679">
        <v>1.0447602171185033</v>
      </c>
      <c r="AD679">
        <v>1.045458269191458</v>
      </c>
      <c r="AE679">
        <v>1.0417845250868962</v>
      </c>
      <c r="AF679">
        <v>1.0376865444778078</v>
      </c>
      <c r="AG679">
        <v>1.0327703704224627</v>
      </c>
      <c r="AH679">
        <v>1.0284128950411544</v>
      </c>
      <c r="AI679">
        <v>1.0245624261622834</v>
      </c>
      <c r="AJ679">
        <v>1.0212735910820585</v>
      </c>
      <c r="AK679">
        <v>1.0182275863332371</v>
      </c>
      <c r="AL679">
        <v>1.0155406873079595</v>
      </c>
      <c r="AM679">
        <v>1.0130283485929237</v>
      </c>
      <c r="AN679">
        <v>1.0102403324350933</v>
      </c>
      <c r="AO679">
        <v>1.0071186873566751</v>
      </c>
      <c r="AP679">
        <v>1.0040672587864186</v>
      </c>
      <c r="AQ679">
        <v>1.0001233217048326</v>
      </c>
      <c r="AR679">
        <v>0.99629563269339561</v>
      </c>
      <c r="AS679">
        <v>0.99255224968178435</v>
      </c>
      <c r="AT679">
        <v>0.98885081005491848</v>
      </c>
      <c r="AU679">
        <v>0.98514748929044349</v>
      </c>
    </row>
    <row r="680" spans="1:47" x14ac:dyDescent="0.2">
      <c r="A680">
        <v>674</v>
      </c>
      <c r="B680">
        <v>0.96147746097453224</v>
      </c>
      <c r="C680">
        <v>0.99470067900496817</v>
      </c>
      <c r="D680">
        <v>1.0111810453696142</v>
      </c>
      <c r="E680">
        <v>1.2143396027806419</v>
      </c>
      <c r="F680">
        <v>1.5776873810044734</v>
      </c>
      <c r="G680">
        <v>1.4622865272455254</v>
      </c>
      <c r="H680">
        <v>1.302960632925749</v>
      </c>
      <c r="I680">
        <v>1.148434308175168</v>
      </c>
      <c r="J680">
        <v>1.053012642686979</v>
      </c>
      <c r="K680">
        <v>1.0724746266787477</v>
      </c>
      <c r="L680">
        <v>1.0610386460548724</v>
      </c>
      <c r="M680">
        <v>1.0647579715766509</v>
      </c>
      <c r="N680">
        <v>1.0915069776489625</v>
      </c>
      <c r="O680">
        <v>1.1123649794542123</v>
      </c>
      <c r="P680">
        <v>1.1244254436367291</v>
      </c>
      <c r="Q680">
        <v>1.1086589959711364</v>
      </c>
      <c r="R680">
        <v>1.0964336378948007</v>
      </c>
      <c r="S680">
        <v>1.0827416828081204</v>
      </c>
      <c r="T680">
        <v>1.0783676935393127</v>
      </c>
      <c r="U680">
        <v>1.0715083276847672</v>
      </c>
      <c r="V680">
        <v>1.0635144379078405</v>
      </c>
      <c r="W680">
        <v>1.0581391890918483</v>
      </c>
      <c r="X680">
        <v>1.0532321813183732</v>
      </c>
      <c r="Y680">
        <v>1.0480008783990433</v>
      </c>
      <c r="Z680">
        <v>1.0460067844244283</v>
      </c>
      <c r="AA680">
        <v>1.0432272184283125</v>
      </c>
      <c r="AB680">
        <v>1.0399747657236433</v>
      </c>
      <c r="AC680">
        <v>1.0407260870915445</v>
      </c>
      <c r="AD680">
        <v>1.0413268572073691</v>
      </c>
      <c r="AE680">
        <v>1.0374968853657527</v>
      </c>
      <c r="AF680">
        <v>1.0332906537175428</v>
      </c>
      <c r="AG680">
        <v>1.0282722591204823</v>
      </c>
      <c r="AH680">
        <v>1.0237992451638647</v>
      </c>
      <c r="AI680">
        <v>1.0198482075197588</v>
      </c>
      <c r="AJ680">
        <v>1.0164740932164178</v>
      </c>
      <c r="AK680">
        <v>1.0133397899750134</v>
      </c>
      <c r="AL680">
        <v>1.0105728721692162</v>
      </c>
      <c r="AM680">
        <v>1.0079643769612643</v>
      </c>
      <c r="AN680">
        <v>1.0050836022098617</v>
      </c>
      <c r="AO680">
        <v>1.0018864429137257</v>
      </c>
      <c r="AP680">
        <v>0.99875165470693805</v>
      </c>
      <c r="AQ680">
        <v>0.99476037972369191</v>
      </c>
      <c r="AR680">
        <v>0.99088891251012912</v>
      </c>
      <c r="AS680">
        <v>0.98710785552577363</v>
      </c>
      <c r="AT680">
        <v>0.98337352619684593</v>
      </c>
      <c r="AU680">
        <v>0.97964483442652273</v>
      </c>
    </row>
    <row r="681" spans="1:47" x14ac:dyDescent="0.2">
      <c r="A681">
        <v>675</v>
      </c>
      <c r="B681">
        <v>0.96147746097453224</v>
      </c>
      <c r="C681">
        <v>0.99470067900496817</v>
      </c>
      <c r="D681">
        <v>1.0111810453696142</v>
      </c>
      <c r="E681">
        <v>1.2143396027806419</v>
      </c>
      <c r="F681">
        <v>1.5776873810044734</v>
      </c>
      <c r="G681">
        <v>1.4622865272455254</v>
      </c>
      <c r="H681">
        <v>1.3056268771654784</v>
      </c>
      <c r="I681">
        <v>1.1509522104307346</v>
      </c>
      <c r="J681">
        <v>1.0553484062537035</v>
      </c>
      <c r="K681">
        <v>1.0750890516376816</v>
      </c>
      <c r="L681">
        <v>1.0637202904631846</v>
      </c>
      <c r="M681">
        <v>1.0669929720983904</v>
      </c>
      <c r="N681">
        <v>1.0914368410706408</v>
      </c>
      <c r="O681">
        <v>1.1118887384313012</v>
      </c>
      <c r="P681">
        <v>1.1235090115587496</v>
      </c>
      <c r="Q681">
        <v>1.1072981519689891</v>
      </c>
      <c r="R681">
        <v>1.0946413662766845</v>
      </c>
      <c r="S681">
        <v>1.0805607489371023</v>
      </c>
      <c r="T681">
        <v>1.0757514236926096</v>
      </c>
      <c r="U681">
        <v>1.0683447531585706</v>
      </c>
      <c r="V681">
        <v>1.0597884468720671</v>
      </c>
      <c r="W681">
        <v>1.0538584421685222</v>
      </c>
      <c r="X681">
        <v>1.0484325518139552</v>
      </c>
      <c r="Y681">
        <v>1.0426738141895311</v>
      </c>
      <c r="Z681">
        <v>1.0401656102429084</v>
      </c>
      <c r="AA681">
        <v>1.0369284394347997</v>
      </c>
      <c r="AB681">
        <v>1.033372569545399</v>
      </c>
      <c r="AC681">
        <v>1.0338209971962893</v>
      </c>
      <c r="AD681">
        <v>1.0341476749809453</v>
      </c>
      <c r="AE681">
        <v>1.0300911505058121</v>
      </c>
      <c r="AF681">
        <v>1.0256473411818889</v>
      </c>
      <c r="AG681">
        <v>1.0204091971988218</v>
      </c>
      <c r="AH681">
        <v>1.0157582106590906</v>
      </c>
      <c r="AI681">
        <v>1.0116026140580068</v>
      </c>
      <c r="AJ681">
        <v>1.0080288083670603</v>
      </c>
      <c r="AK681">
        <v>1.0047121631921545</v>
      </c>
      <c r="AL681">
        <v>1.0017782802384052</v>
      </c>
      <c r="AM681">
        <v>0.99898744570409415</v>
      </c>
      <c r="AN681">
        <v>0.99593870257608408</v>
      </c>
      <c r="AO681">
        <v>0.99259199425352374</v>
      </c>
      <c r="AP681">
        <v>0.98929245157700307</v>
      </c>
      <c r="AQ681">
        <v>0.98525661897015759</v>
      </c>
      <c r="AR681">
        <v>0.98135320006771976</v>
      </c>
      <c r="AS681">
        <v>0.97755133251095694</v>
      </c>
      <c r="AT681">
        <v>0.97380718571708746</v>
      </c>
      <c r="AU681">
        <v>0.97007782787708496</v>
      </c>
    </row>
    <row r="682" spans="1:47" x14ac:dyDescent="0.2">
      <c r="A682">
        <v>676</v>
      </c>
      <c r="B682">
        <v>0.96147746097453224</v>
      </c>
      <c r="C682">
        <v>0.99470067900496817</v>
      </c>
      <c r="D682">
        <v>1.0111810453696142</v>
      </c>
      <c r="E682">
        <v>1.2143396027806419</v>
      </c>
      <c r="F682">
        <v>1.5776873810044734</v>
      </c>
      <c r="G682">
        <v>1.4622865272455254</v>
      </c>
      <c r="H682">
        <v>1.3056218862655076</v>
      </c>
      <c r="I682">
        <v>1.1508858881129516</v>
      </c>
      <c r="J682">
        <v>1.0551283227259065</v>
      </c>
      <c r="K682">
        <v>1.0748174867629106</v>
      </c>
      <c r="L682">
        <v>1.0633500111510212</v>
      </c>
      <c r="M682">
        <v>1.0664833325210188</v>
      </c>
      <c r="N682">
        <v>1.0909969440367675</v>
      </c>
      <c r="O682">
        <v>1.1113447819294562</v>
      </c>
      <c r="P682">
        <v>1.1228620069218125</v>
      </c>
      <c r="Q682">
        <v>1.1065465445294849</v>
      </c>
      <c r="R682">
        <v>1.093793875902944</v>
      </c>
      <c r="S682">
        <v>1.0795939769027236</v>
      </c>
      <c r="T682">
        <v>1.074670350513101</v>
      </c>
      <c r="U682">
        <v>1.0670945538917438</v>
      </c>
      <c r="V682">
        <v>1.0583930322075319</v>
      </c>
      <c r="W682">
        <v>1.0523105931118368</v>
      </c>
      <c r="X682">
        <v>1.046703351591401</v>
      </c>
      <c r="Y682">
        <v>1.0407963796863833</v>
      </c>
      <c r="Z682">
        <v>1.0381042454256943</v>
      </c>
      <c r="AA682">
        <v>1.0347894407918181</v>
      </c>
      <c r="AB682">
        <v>1.0311434731123177</v>
      </c>
      <c r="AC682">
        <v>1.0315054825251133</v>
      </c>
      <c r="AD682">
        <v>1.0317541587082895</v>
      </c>
      <c r="AE682">
        <v>1.0275925965356962</v>
      </c>
      <c r="AF682">
        <v>1.0230744926719517</v>
      </c>
      <c r="AG682">
        <v>1.0177563300319974</v>
      </c>
      <c r="AH682">
        <v>1.0130287779659122</v>
      </c>
      <c r="AI682">
        <v>1.008803427887621</v>
      </c>
      <c r="AJ682">
        <v>1.005161856768757</v>
      </c>
      <c r="AK682">
        <v>1.001783504605579</v>
      </c>
      <c r="AL682">
        <v>0.99878546685818437</v>
      </c>
      <c r="AM682">
        <v>0.99593068938926832</v>
      </c>
      <c r="AN682">
        <v>0.99281740855148848</v>
      </c>
      <c r="AO682">
        <v>0.98940930963133589</v>
      </c>
      <c r="AP682">
        <v>0.98605144298824943</v>
      </c>
      <c r="AQ682">
        <v>0.98198114729894181</v>
      </c>
      <c r="AR682">
        <v>0.97804631217134952</v>
      </c>
      <c r="AS682">
        <v>0.97421784066988548</v>
      </c>
      <c r="AT682">
        <v>0.97045101150160029</v>
      </c>
      <c r="AU682">
        <v>0.96670473859760109</v>
      </c>
    </row>
    <row r="683" spans="1:47" x14ac:dyDescent="0.2">
      <c r="A683">
        <v>677</v>
      </c>
      <c r="B683">
        <v>0.96147746097453224</v>
      </c>
      <c r="C683">
        <v>0.99470067900496817</v>
      </c>
      <c r="D683">
        <v>1.0111810453696142</v>
      </c>
      <c r="E683">
        <v>1.2143396027806419</v>
      </c>
      <c r="F683">
        <v>1.5776873810044734</v>
      </c>
      <c r="G683">
        <v>1.4622865272455254</v>
      </c>
      <c r="H683">
        <v>1.3027788974121093</v>
      </c>
      <c r="I683">
        <v>1.1479932294693058</v>
      </c>
      <c r="J683">
        <v>1.0519784541190338</v>
      </c>
      <c r="K683">
        <v>1.0712322675660122</v>
      </c>
      <c r="L683">
        <v>1.0594091846997842</v>
      </c>
      <c r="M683">
        <v>1.0626511975622055</v>
      </c>
      <c r="N683">
        <v>1.0899040184940618</v>
      </c>
      <c r="O683">
        <v>1.1104394035124256</v>
      </c>
      <c r="P683">
        <v>1.1221957559029323</v>
      </c>
      <c r="Q683">
        <v>1.1061204662090556</v>
      </c>
      <c r="R683">
        <v>1.0936157490977807</v>
      </c>
      <c r="S683">
        <v>1.079620911994142</v>
      </c>
      <c r="T683">
        <v>1.0749106843148586</v>
      </c>
      <c r="U683">
        <v>1.0676062900073586</v>
      </c>
      <c r="V683">
        <v>1.0592057380748705</v>
      </c>
      <c r="W683">
        <v>1.0534200112769074</v>
      </c>
      <c r="X683">
        <v>1.0480629188191326</v>
      </c>
      <c r="Y683">
        <v>1.0424458262976475</v>
      </c>
      <c r="Z683">
        <v>1.0400224480530635</v>
      </c>
      <c r="AA683">
        <v>1.0369890480215387</v>
      </c>
      <c r="AB683">
        <v>1.0334899946864748</v>
      </c>
      <c r="AC683">
        <v>1.0340123446478784</v>
      </c>
      <c r="AD683">
        <v>1.0344073001950942</v>
      </c>
      <c r="AE683">
        <v>1.0303398854266184</v>
      </c>
      <c r="AF683">
        <v>1.0259455847471126</v>
      </c>
      <c r="AG683">
        <v>1.0207386790792856</v>
      </c>
      <c r="AH683">
        <v>1.0160858361915746</v>
      </c>
      <c r="AI683">
        <v>1.011965968326165</v>
      </c>
      <c r="AJ683">
        <v>1.0084273212970332</v>
      </c>
      <c r="AK683">
        <v>1.0051398539371494</v>
      </c>
      <c r="AL683">
        <v>1.0022164692398385</v>
      </c>
      <c r="AM683">
        <v>0.99945677778321573</v>
      </c>
      <c r="AN683">
        <v>0.99642484471505677</v>
      </c>
      <c r="AO683">
        <v>0.99308149395650491</v>
      </c>
      <c r="AP683">
        <v>0.98980857923300369</v>
      </c>
      <c r="AQ683">
        <v>0.98575558723333467</v>
      </c>
      <c r="AR683">
        <v>0.98183090995809152</v>
      </c>
      <c r="AS683">
        <v>0.97800670331700934</v>
      </c>
      <c r="AT683">
        <v>0.97423813313242724</v>
      </c>
      <c r="AU683">
        <v>0.97048565947353538</v>
      </c>
    </row>
    <row r="684" spans="1:47" x14ac:dyDescent="0.2">
      <c r="A684">
        <v>678</v>
      </c>
      <c r="B684">
        <v>0.96147746097453224</v>
      </c>
      <c r="C684">
        <v>0.99470067900496817</v>
      </c>
      <c r="D684">
        <v>1.0111810453696142</v>
      </c>
      <c r="E684">
        <v>1.2143396027806419</v>
      </c>
      <c r="F684">
        <v>1.5776873810044734</v>
      </c>
      <c r="G684">
        <v>1.4622865272455254</v>
      </c>
      <c r="H684">
        <v>1.3027541398156837</v>
      </c>
      <c r="I684">
        <v>1.1478747386516057</v>
      </c>
      <c r="J684">
        <v>1.0515362888898594</v>
      </c>
      <c r="K684">
        <v>1.0706935958887198</v>
      </c>
      <c r="L684">
        <v>1.0586885375290678</v>
      </c>
      <c r="M684">
        <v>1.0617001977499807</v>
      </c>
      <c r="N684">
        <v>1.0891531046256708</v>
      </c>
      <c r="O684">
        <v>1.1095290965831959</v>
      </c>
      <c r="P684">
        <v>1.1211330488412012</v>
      </c>
      <c r="Q684">
        <v>1.1049072716370594</v>
      </c>
      <c r="R684">
        <v>1.092268712864167</v>
      </c>
      <c r="S684">
        <v>1.0781094302780574</v>
      </c>
      <c r="T684">
        <v>1.0732372726756365</v>
      </c>
      <c r="U684">
        <v>1.0656934644903311</v>
      </c>
      <c r="V684">
        <v>1.0570899683999229</v>
      </c>
      <c r="W684">
        <v>1.0510942461203752</v>
      </c>
      <c r="X684">
        <v>1.0454903518260859</v>
      </c>
      <c r="Y684">
        <v>1.0396755712475549</v>
      </c>
      <c r="Z684">
        <v>1.0370100342708533</v>
      </c>
      <c r="AA684">
        <v>1.033880506815597</v>
      </c>
      <c r="AB684">
        <v>1.0302544763776778</v>
      </c>
      <c r="AC684">
        <v>1.0306559932386636</v>
      </c>
      <c r="AD684">
        <v>1.0309419517981862</v>
      </c>
      <c r="AE684">
        <v>1.0267296687767473</v>
      </c>
      <c r="AF684">
        <v>1.0222321629968147</v>
      </c>
      <c r="AG684">
        <v>1.0169149317170112</v>
      </c>
      <c r="AH684">
        <v>1.012155741441608</v>
      </c>
      <c r="AI684">
        <v>1.0079390539503006</v>
      </c>
      <c r="AJ684">
        <v>1.0043060979956937</v>
      </c>
      <c r="AK684">
        <v>1.0009320619237614</v>
      </c>
      <c r="AL684">
        <v>0.99791825497476805</v>
      </c>
      <c r="AM684">
        <v>0.99506864107545778</v>
      </c>
      <c r="AN684">
        <v>0.99194559600240695</v>
      </c>
      <c r="AO684">
        <v>0.98851453535483147</v>
      </c>
      <c r="AP684">
        <v>0.98515811906103246</v>
      </c>
      <c r="AQ684">
        <v>0.98105536775767632</v>
      </c>
      <c r="AR684">
        <v>0.97708494929621459</v>
      </c>
      <c r="AS684">
        <v>0.97322130869277224</v>
      </c>
      <c r="AT684">
        <v>0.96941848831898603</v>
      </c>
      <c r="AU684">
        <v>0.96563935767841436</v>
      </c>
    </row>
    <row r="685" spans="1:47" x14ac:dyDescent="0.2">
      <c r="A685">
        <v>679</v>
      </c>
      <c r="B685">
        <v>0.7252549678183835</v>
      </c>
      <c r="C685">
        <v>0.73458353514013897</v>
      </c>
      <c r="D685">
        <v>0.74470716611977239</v>
      </c>
      <c r="E685">
        <v>0.91707050315890459</v>
      </c>
      <c r="F685">
        <v>1.346533003757409</v>
      </c>
      <c r="G685">
        <v>1.2008243297871344</v>
      </c>
      <c r="H685">
        <v>1.038575670383229</v>
      </c>
      <c r="I685">
        <v>0.89420010903467506</v>
      </c>
      <c r="J685">
        <v>0.79927156645090147</v>
      </c>
      <c r="K685">
        <v>0.82203727091726431</v>
      </c>
      <c r="L685">
        <v>0.81518370190500433</v>
      </c>
      <c r="M685">
        <v>0.82259592686670902</v>
      </c>
      <c r="N685">
        <v>0.84690966672506884</v>
      </c>
      <c r="O685">
        <v>0.87002205491143203</v>
      </c>
      <c r="P685">
        <v>0.88409355907560061</v>
      </c>
      <c r="Q685">
        <v>0.87071446738137426</v>
      </c>
      <c r="R685">
        <v>0.86111197006343088</v>
      </c>
      <c r="S685">
        <v>0.84774359482594008</v>
      </c>
      <c r="T685">
        <v>0.84633458009328988</v>
      </c>
      <c r="U685">
        <v>0.84038653254919549</v>
      </c>
      <c r="V685">
        <v>0.83487806812609733</v>
      </c>
      <c r="W685">
        <v>0.83158317299892237</v>
      </c>
      <c r="X685">
        <v>0.82759606969942046</v>
      </c>
      <c r="Y685">
        <v>0.8246280853366702</v>
      </c>
      <c r="Z685">
        <v>0.82354679084930393</v>
      </c>
      <c r="AA685">
        <v>0.82496136375826612</v>
      </c>
      <c r="AB685">
        <v>0.82359360148592509</v>
      </c>
      <c r="AC685">
        <v>0.8260217115153704</v>
      </c>
      <c r="AD685">
        <v>0.82821600877126711</v>
      </c>
      <c r="AE685">
        <v>0.82501641404536985</v>
      </c>
      <c r="AF685">
        <v>0.82203203553503035</v>
      </c>
      <c r="AG685">
        <v>0.81810281245090466</v>
      </c>
      <c r="AH685">
        <v>0.81473110921011715</v>
      </c>
      <c r="AI685">
        <v>0.81200056364917717</v>
      </c>
      <c r="AJ685">
        <v>0.80984896304790066</v>
      </c>
      <c r="AK685">
        <v>0.80805870535666136</v>
      </c>
      <c r="AL685">
        <v>0.80642537141768922</v>
      </c>
      <c r="AM685">
        <v>0.80489991675191896</v>
      </c>
      <c r="AN685">
        <v>0.80306769531971944</v>
      </c>
      <c r="AO685">
        <v>0.80087688666411672</v>
      </c>
      <c r="AP685">
        <v>0.7987892245968361</v>
      </c>
      <c r="AQ685">
        <v>0.79441753250726321</v>
      </c>
      <c r="AR685">
        <v>0.79016039865297272</v>
      </c>
      <c r="AS685">
        <v>0.78598222425140063</v>
      </c>
      <c r="AT685">
        <v>0.78181859672107523</v>
      </c>
      <c r="AU685">
        <v>0.77762615534309365</v>
      </c>
    </row>
    <row r="686" spans="1:47" x14ac:dyDescent="0.2">
      <c r="A686">
        <v>680</v>
      </c>
      <c r="B686">
        <v>0.7252549678183835</v>
      </c>
      <c r="C686">
        <v>0.73458353514013897</v>
      </c>
      <c r="D686">
        <v>0.74470716611977239</v>
      </c>
      <c r="E686">
        <v>0.91707050315890459</v>
      </c>
      <c r="F686">
        <v>1.346533003757409</v>
      </c>
      <c r="G686">
        <v>1.2008243297871344</v>
      </c>
      <c r="H686">
        <v>1.0380539553093866</v>
      </c>
      <c r="I686">
        <v>0.89333687395934291</v>
      </c>
      <c r="J686">
        <v>0.79759730428079567</v>
      </c>
      <c r="K686">
        <v>0.82003933586994382</v>
      </c>
      <c r="L686">
        <v>0.8126936042543722</v>
      </c>
      <c r="M686">
        <v>0.81953967149414086</v>
      </c>
      <c r="N686">
        <v>0.84473529216502041</v>
      </c>
      <c r="O686">
        <v>0.86749354912880861</v>
      </c>
      <c r="P686">
        <v>0.88125151604730834</v>
      </c>
      <c r="Q686">
        <v>0.86757698090609736</v>
      </c>
      <c r="R686">
        <v>0.85772314722352205</v>
      </c>
      <c r="S686">
        <v>0.84402055163612488</v>
      </c>
      <c r="T686">
        <v>0.84232281924021535</v>
      </c>
      <c r="U686">
        <v>0.83593130376508507</v>
      </c>
      <c r="V686">
        <v>0.83009270404319435</v>
      </c>
      <c r="W686">
        <v>0.82646959328473335</v>
      </c>
      <c r="X686">
        <v>0.82207868803676099</v>
      </c>
      <c r="Y686">
        <v>0.81884308089963065</v>
      </c>
      <c r="Z686">
        <v>0.81739848234593682</v>
      </c>
      <c r="AA686">
        <v>0.81878510206486144</v>
      </c>
      <c r="AB686">
        <v>0.81725513769812275</v>
      </c>
      <c r="AC686">
        <v>0.81953417772648918</v>
      </c>
      <c r="AD686">
        <v>0.82160055927432452</v>
      </c>
      <c r="AE686">
        <v>0.81820544768799774</v>
      </c>
      <c r="AF686">
        <v>0.81510485084902884</v>
      </c>
      <c r="AG686">
        <v>0.81104467777398415</v>
      </c>
      <c r="AH686">
        <v>0.8075531812492508</v>
      </c>
      <c r="AI686">
        <v>0.8047297164573779</v>
      </c>
      <c r="AJ686">
        <v>0.80248614288577791</v>
      </c>
      <c r="AK686">
        <v>0.80061910130545411</v>
      </c>
      <c r="AL686">
        <v>0.79890416491225547</v>
      </c>
      <c r="AM686">
        <v>0.79730559398380996</v>
      </c>
      <c r="AN686">
        <v>0.79539319340519998</v>
      </c>
      <c r="AO686">
        <v>0.79312843771406372</v>
      </c>
      <c r="AP686">
        <v>0.79097731281951955</v>
      </c>
      <c r="AQ686">
        <v>0.78654066297701097</v>
      </c>
      <c r="AR686">
        <v>0.78222275571098232</v>
      </c>
      <c r="AS686">
        <v>0.7779919281132105</v>
      </c>
      <c r="AT686">
        <v>0.77378156231270301</v>
      </c>
      <c r="AU686">
        <v>0.76955248276343902</v>
      </c>
    </row>
    <row r="687" spans="1:47" x14ac:dyDescent="0.2">
      <c r="A687">
        <v>681</v>
      </c>
      <c r="B687">
        <v>0.7252549678183835</v>
      </c>
      <c r="C687">
        <v>0.73458353514013897</v>
      </c>
      <c r="D687">
        <v>0.74470716611977239</v>
      </c>
      <c r="E687">
        <v>0.91707050315890459</v>
      </c>
      <c r="F687">
        <v>1.346533003757409</v>
      </c>
      <c r="G687">
        <v>1.2008243297871344</v>
      </c>
      <c r="H687">
        <v>1.0411508701809851</v>
      </c>
      <c r="I687">
        <v>0.89583200117156292</v>
      </c>
      <c r="J687">
        <v>0.79964395529972976</v>
      </c>
      <c r="K687">
        <v>0.8222956425776804</v>
      </c>
      <c r="L687">
        <v>0.81487172361687676</v>
      </c>
      <c r="M687">
        <v>0.82094998155963739</v>
      </c>
      <c r="N687">
        <v>0.84372935266828208</v>
      </c>
      <c r="O687">
        <v>0.86583907535401428</v>
      </c>
      <c r="P687">
        <v>0.87901257646345121</v>
      </c>
      <c r="Q687">
        <v>0.86469574319258014</v>
      </c>
      <c r="R687">
        <v>0.85428354395501893</v>
      </c>
      <c r="S687">
        <v>0.84007799164392416</v>
      </c>
      <c r="T687">
        <v>0.83776344285400295</v>
      </c>
      <c r="U687">
        <v>0.8306892731566573</v>
      </c>
      <c r="V687">
        <v>0.82414448799287132</v>
      </c>
      <c r="W687">
        <v>0.81983268882995819</v>
      </c>
      <c r="X687">
        <v>0.81481398655517578</v>
      </c>
      <c r="Y687">
        <v>0.81096513516198787</v>
      </c>
      <c r="Z687">
        <v>0.8089717259659257</v>
      </c>
      <c r="AA687">
        <v>0.80982463881206723</v>
      </c>
      <c r="AB687">
        <v>0.80794066634556083</v>
      </c>
      <c r="AC687">
        <v>0.80994114739012313</v>
      </c>
      <c r="AD687">
        <v>0.81175784085471037</v>
      </c>
      <c r="AE687">
        <v>0.80814143720229181</v>
      </c>
      <c r="AF687">
        <v>0.80485740522202454</v>
      </c>
      <c r="AG687">
        <v>0.80061133539948681</v>
      </c>
      <c r="AH687">
        <v>0.79698015363469243</v>
      </c>
      <c r="AI687">
        <v>0.79399291914240222</v>
      </c>
      <c r="AJ687">
        <v>0.79162797405566399</v>
      </c>
      <c r="AK687">
        <v>0.78963860824336851</v>
      </c>
      <c r="AL687">
        <v>0.78779605565888811</v>
      </c>
      <c r="AM687">
        <v>0.78610137995721752</v>
      </c>
      <c r="AN687">
        <v>0.78407294726056931</v>
      </c>
      <c r="AO687">
        <v>0.78173034971014865</v>
      </c>
      <c r="AP687">
        <v>0.7794796386461863</v>
      </c>
      <c r="AQ687">
        <v>0.77502565907215393</v>
      </c>
      <c r="AR687">
        <v>0.77070365276993391</v>
      </c>
      <c r="AS687">
        <v>0.76647905111242853</v>
      </c>
      <c r="AT687">
        <v>0.76228538483544594</v>
      </c>
      <c r="AU687">
        <v>0.75808001036156236</v>
      </c>
    </row>
    <row r="688" spans="1:47" x14ac:dyDescent="0.2">
      <c r="A688">
        <v>682</v>
      </c>
      <c r="B688">
        <v>0.7252549678183835</v>
      </c>
      <c r="C688">
        <v>0.73458353514013897</v>
      </c>
      <c r="D688">
        <v>0.74470716611977239</v>
      </c>
      <c r="E688">
        <v>0.91707050315890459</v>
      </c>
      <c r="F688">
        <v>1.346533003757409</v>
      </c>
      <c r="G688">
        <v>1.2008243297871344</v>
      </c>
      <c r="H688">
        <v>1.0400476164313828</v>
      </c>
      <c r="I688">
        <v>0.89445387321429803</v>
      </c>
      <c r="J688">
        <v>0.7976173338614706</v>
      </c>
      <c r="K688">
        <v>0.82001124487624999</v>
      </c>
      <c r="L688">
        <v>0.81211196814236986</v>
      </c>
      <c r="M688">
        <v>0.81778814128928079</v>
      </c>
      <c r="N688">
        <v>0.84179620866453075</v>
      </c>
      <c r="O688">
        <v>0.86366109582492057</v>
      </c>
      <c r="P688">
        <v>0.87661536863350464</v>
      </c>
      <c r="Q688">
        <v>0.8621066659488561</v>
      </c>
      <c r="R688">
        <v>0.85151033074992544</v>
      </c>
      <c r="S688">
        <v>0.83707058054155004</v>
      </c>
      <c r="T688">
        <v>0.8345567931789587</v>
      </c>
      <c r="U688">
        <v>0.82712902310603864</v>
      </c>
      <c r="V688">
        <v>0.82034518173205073</v>
      </c>
      <c r="W688">
        <v>0.81578952820833106</v>
      </c>
      <c r="X688">
        <v>0.81045741181214037</v>
      </c>
      <c r="Y688">
        <v>0.80638686633364831</v>
      </c>
      <c r="Z688">
        <v>0.80410673850631942</v>
      </c>
      <c r="AA688">
        <v>0.80492928321811508</v>
      </c>
      <c r="AB688">
        <v>0.80294194313356981</v>
      </c>
      <c r="AC688">
        <v>0.80480041726023199</v>
      </c>
      <c r="AD688">
        <v>0.80651143519600588</v>
      </c>
      <c r="AE688">
        <v>0.80274758246872968</v>
      </c>
      <c r="AF688">
        <v>0.7993640017991801</v>
      </c>
      <c r="AG688">
        <v>0.79501509358024514</v>
      </c>
      <c r="AH688">
        <v>0.79128084974356028</v>
      </c>
      <c r="AI688">
        <v>0.78824011281388162</v>
      </c>
      <c r="AJ688">
        <v>0.78577826717192578</v>
      </c>
      <c r="AK688">
        <v>0.78372418924780207</v>
      </c>
      <c r="AL688">
        <v>0.78183305728432972</v>
      </c>
      <c r="AM688">
        <v>0.78006891932012279</v>
      </c>
      <c r="AN688">
        <v>0.77797829108787886</v>
      </c>
      <c r="AO688">
        <v>0.77557176190338906</v>
      </c>
      <c r="AP688">
        <v>0.77329735744194739</v>
      </c>
      <c r="AQ688">
        <v>0.768789791801192</v>
      </c>
      <c r="AR688">
        <v>0.7644179341239411</v>
      </c>
      <c r="AS688">
        <v>0.76015049074741159</v>
      </c>
      <c r="AT688">
        <v>0.75591917673318154</v>
      </c>
      <c r="AU688">
        <v>0.75168480904655333</v>
      </c>
    </row>
    <row r="689" spans="1:47" x14ac:dyDescent="0.2">
      <c r="A689">
        <v>683</v>
      </c>
      <c r="B689">
        <v>0.7252549678183835</v>
      </c>
      <c r="C689">
        <v>0.73458353514013897</v>
      </c>
      <c r="D689">
        <v>0.74470716611977239</v>
      </c>
      <c r="E689">
        <v>0.91707050315890459</v>
      </c>
      <c r="F689">
        <v>1.346533003757409</v>
      </c>
      <c r="G689">
        <v>1.2008243297871344</v>
      </c>
      <c r="H689">
        <v>1.0378307175870567</v>
      </c>
      <c r="I689">
        <v>0.89257007978377756</v>
      </c>
      <c r="J689">
        <v>0.79578314830006514</v>
      </c>
      <c r="K689">
        <v>0.81791840441190122</v>
      </c>
      <c r="L689">
        <v>0.80996995939401883</v>
      </c>
      <c r="M689">
        <v>0.81601632686838121</v>
      </c>
      <c r="N689">
        <v>0.84194056992617572</v>
      </c>
      <c r="O689">
        <v>0.86416733184854888</v>
      </c>
      <c r="P689">
        <v>0.8774534989397248</v>
      </c>
      <c r="Q689">
        <v>0.86330832318597839</v>
      </c>
      <c r="R689">
        <v>0.85304487813894903</v>
      </c>
      <c r="S689">
        <v>0.83889024441751869</v>
      </c>
      <c r="T689">
        <v>0.83672353505862629</v>
      </c>
      <c r="U689">
        <v>0.8296926598944927</v>
      </c>
      <c r="V689">
        <v>0.82331035448411616</v>
      </c>
      <c r="W689">
        <v>0.81914970035729995</v>
      </c>
      <c r="X689">
        <v>0.81417436570540547</v>
      </c>
      <c r="Y689">
        <v>0.81047264124294294</v>
      </c>
      <c r="Z689">
        <v>0.808507994330949</v>
      </c>
      <c r="AA689">
        <v>0.80965348706697216</v>
      </c>
      <c r="AB689">
        <v>0.80785517941209561</v>
      </c>
      <c r="AC689">
        <v>0.80989179990579629</v>
      </c>
      <c r="AD689">
        <v>0.8117498985306697</v>
      </c>
      <c r="AE689">
        <v>0.80810245339368125</v>
      </c>
      <c r="AF689">
        <v>0.80482500152697312</v>
      </c>
      <c r="AG689">
        <v>0.80058829337053528</v>
      </c>
      <c r="AH689">
        <v>0.7969350697817329</v>
      </c>
      <c r="AI689">
        <v>0.79396930316402492</v>
      </c>
      <c r="AJ689">
        <v>0.79159372114998816</v>
      </c>
      <c r="AK689">
        <v>0.78961066414333636</v>
      </c>
      <c r="AL689">
        <v>0.78777879738595491</v>
      </c>
      <c r="AM689">
        <v>0.78606793350975168</v>
      </c>
      <c r="AN689">
        <v>0.78404873086179616</v>
      </c>
      <c r="AO689">
        <v>0.78168433273202154</v>
      </c>
      <c r="AP689">
        <v>0.7794453255658379</v>
      </c>
      <c r="AQ689">
        <v>0.77494818106850871</v>
      </c>
      <c r="AR689">
        <v>0.77057879238407534</v>
      </c>
      <c r="AS689">
        <v>0.7663073068195333</v>
      </c>
      <c r="AT689">
        <v>0.76206541176510478</v>
      </c>
      <c r="AU689">
        <v>0.75781571390796998</v>
      </c>
    </row>
    <row r="690" spans="1:47" x14ac:dyDescent="0.2">
      <c r="A690">
        <v>684</v>
      </c>
      <c r="B690">
        <v>0.7252549678183835</v>
      </c>
      <c r="C690">
        <v>0.73458353514013897</v>
      </c>
      <c r="D690">
        <v>0.74470716611977239</v>
      </c>
      <c r="E690">
        <v>0.91707050315890459</v>
      </c>
      <c r="F690">
        <v>1.346533003757409</v>
      </c>
      <c r="G690">
        <v>1.2008243297871344</v>
      </c>
      <c r="H690">
        <v>1.0377608374640861</v>
      </c>
      <c r="I690">
        <v>0.89229849625570423</v>
      </c>
      <c r="J690">
        <v>0.79489650215246865</v>
      </c>
      <c r="K690">
        <v>0.81687230883013084</v>
      </c>
      <c r="L690">
        <v>0.80861658152297067</v>
      </c>
      <c r="M690">
        <v>0.81427040004264939</v>
      </c>
      <c r="N690">
        <v>0.84057304423709334</v>
      </c>
      <c r="O690">
        <v>0.86253843366510419</v>
      </c>
      <c r="P690">
        <v>0.8755903185180961</v>
      </c>
      <c r="Q690">
        <v>0.86121991733802328</v>
      </c>
      <c r="R690">
        <v>0.85076436804954891</v>
      </c>
      <c r="S690">
        <v>0.83636459403151331</v>
      </c>
      <c r="T690">
        <v>0.83397378540614608</v>
      </c>
      <c r="U690">
        <v>0.82659748459779281</v>
      </c>
      <c r="V690">
        <v>0.8199450078421241</v>
      </c>
      <c r="W690">
        <v>0.81551072556061344</v>
      </c>
      <c r="X690">
        <v>0.81021148390746189</v>
      </c>
      <c r="Y690">
        <v>0.80627377279798285</v>
      </c>
      <c r="Z690">
        <v>0.80401127110674331</v>
      </c>
      <c r="AA690">
        <v>0.80508955288500805</v>
      </c>
      <c r="AB690">
        <v>0.8031523833342713</v>
      </c>
      <c r="AC690">
        <v>0.80506035950095212</v>
      </c>
      <c r="AD690">
        <v>0.80680835342680601</v>
      </c>
      <c r="AE690">
        <v>0.8029997213459098</v>
      </c>
      <c r="AF690">
        <v>0.79962298523341446</v>
      </c>
      <c r="AG690">
        <v>0.79527872254463117</v>
      </c>
      <c r="AH690">
        <v>0.7915255935449258</v>
      </c>
      <c r="AI690">
        <v>0.78847525173996313</v>
      </c>
      <c r="AJ690">
        <v>0.78602033962050943</v>
      </c>
      <c r="AK690">
        <v>0.78397005731948999</v>
      </c>
      <c r="AL690">
        <v>0.78206680087047897</v>
      </c>
      <c r="AM690">
        <v>0.78028642431303952</v>
      </c>
      <c r="AN690">
        <v>0.77819733442271388</v>
      </c>
      <c r="AO690">
        <v>0.77576856458664767</v>
      </c>
      <c r="AP690">
        <v>0.77347158484911771</v>
      </c>
      <c r="AQ690">
        <v>0.76892070067102491</v>
      </c>
      <c r="AR690">
        <v>0.7645015900239539</v>
      </c>
      <c r="AS690">
        <v>0.76018724090689249</v>
      </c>
      <c r="AT690">
        <v>0.75590776520502978</v>
      </c>
      <c r="AU690">
        <v>0.75162874720038886</v>
      </c>
    </row>
    <row r="691" spans="1:47" x14ac:dyDescent="0.2">
      <c r="A691">
        <v>685</v>
      </c>
      <c r="B691">
        <v>1.105829455998512</v>
      </c>
      <c r="C691">
        <v>1.1545704315887551</v>
      </c>
      <c r="D691">
        <v>1.1758581260284644</v>
      </c>
      <c r="E691">
        <v>1.3992089280304261</v>
      </c>
      <c r="F691">
        <v>1.719437497736171</v>
      </c>
      <c r="G691">
        <v>1.6242352654148091</v>
      </c>
      <c r="H691">
        <v>1.4678597504386757</v>
      </c>
      <c r="I691">
        <v>1.3080014931395101</v>
      </c>
      <c r="J691">
        <v>1.2140855430854101</v>
      </c>
      <c r="K691">
        <v>1.2328393716223902</v>
      </c>
      <c r="L691">
        <v>1.2193707645415659</v>
      </c>
      <c r="M691">
        <v>1.2213733113307199</v>
      </c>
      <c r="N691">
        <v>1.2503423632932766</v>
      </c>
      <c r="O691">
        <v>1.2703496431897126</v>
      </c>
      <c r="P691">
        <v>1.2816829555824281</v>
      </c>
      <c r="Q691">
        <v>1.2650150631853143</v>
      </c>
      <c r="R691">
        <v>1.2517712466260542</v>
      </c>
      <c r="S691">
        <v>1.2389589758474582</v>
      </c>
      <c r="T691">
        <v>1.2334302189002448</v>
      </c>
      <c r="U691">
        <v>1.2270182729013754</v>
      </c>
      <c r="V691">
        <v>1.2181192867448609</v>
      </c>
      <c r="W691">
        <v>1.2120297604842909</v>
      </c>
      <c r="X691">
        <v>1.20722477229369</v>
      </c>
      <c r="Y691">
        <v>1.200813815093223</v>
      </c>
      <c r="Z691">
        <v>1.1986423794640402</v>
      </c>
      <c r="AA691">
        <v>1.1928162754836822</v>
      </c>
      <c r="AB691">
        <v>1.1883785765552981</v>
      </c>
      <c r="AC691">
        <v>1.1880520989803127</v>
      </c>
      <c r="AD691">
        <v>1.1875916705612786</v>
      </c>
      <c r="AE691">
        <v>1.1834531468795557</v>
      </c>
      <c r="AF691">
        <v>1.1784000456518731</v>
      </c>
      <c r="AG691">
        <v>1.1726268937112578</v>
      </c>
      <c r="AH691">
        <v>1.1673655089180701</v>
      </c>
      <c r="AI691">
        <v>1.1624990137860873</v>
      </c>
      <c r="AJ691">
        <v>1.1581904392464775</v>
      </c>
      <c r="AK691">
        <v>1.1540082959163078</v>
      </c>
      <c r="AL691">
        <v>1.150335161144197</v>
      </c>
      <c r="AM691">
        <v>1.146841999098976</v>
      </c>
      <c r="AN691">
        <v>1.1430892466494078</v>
      </c>
      <c r="AO691">
        <v>1.1390329434436293</v>
      </c>
      <c r="AP691">
        <v>1.134991824658415</v>
      </c>
      <c r="AQ691">
        <v>1.1312459249822462</v>
      </c>
      <c r="AR691">
        <v>1.1276306418731528</v>
      </c>
      <c r="AS691">
        <v>1.1241224494780797</v>
      </c>
      <c r="AT691">
        <v>1.1206987208932724</v>
      </c>
      <c r="AU691">
        <v>1.1173203199974042</v>
      </c>
    </row>
    <row r="692" spans="1:47" x14ac:dyDescent="0.2">
      <c r="A692">
        <v>686</v>
      </c>
      <c r="B692">
        <v>1.105829455998512</v>
      </c>
      <c r="C692">
        <v>1.1545704315887551</v>
      </c>
      <c r="D692">
        <v>1.1758581260284644</v>
      </c>
      <c r="E692">
        <v>1.3992089280304261</v>
      </c>
      <c r="F692">
        <v>1.719437497736171</v>
      </c>
      <c r="G692">
        <v>1.6242352654148091</v>
      </c>
      <c r="H692">
        <v>1.4677033201677361</v>
      </c>
      <c r="I692">
        <v>1.3078236241163279</v>
      </c>
      <c r="J692">
        <v>1.2138655154842579</v>
      </c>
      <c r="K692">
        <v>1.2325882072051364</v>
      </c>
      <c r="L692">
        <v>1.2190785599656997</v>
      </c>
      <c r="M692">
        <v>1.2210467930173361</v>
      </c>
      <c r="N692">
        <v>1.2501693793473048</v>
      </c>
      <c r="O692">
        <v>1.2701502011743715</v>
      </c>
      <c r="P692">
        <v>1.2814529592667327</v>
      </c>
      <c r="Q692">
        <v>1.2647476973104128</v>
      </c>
      <c r="R692">
        <v>1.2514631496858448</v>
      </c>
      <c r="S692">
        <v>1.2386010375938197</v>
      </c>
      <c r="T692">
        <v>1.2330179654873981</v>
      </c>
      <c r="U692">
        <v>1.2265346629116065</v>
      </c>
      <c r="V692">
        <v>1.2175695252141159</v>
      </c>
      <c r="W692">
        <v>1.2114127361023495</v>
      </c>
      <c r="X692">
        <v>1.2065337382647319</v>
      </c>
      <c r="Y692">
        <v>1.2000595916970733</v>
      </c>
      <c r="Z692">
        <v>1.1978151813240048</v>
      </c>
      <c r="AA692">
        <v>1.1919499055755427</v>
      </c>
      <c r="AB692">
        <v>1.1874749090318921</v>
      </c>
      <c r="AC692">
        <v>1.1871115814208544</v>
      </c>
      <c r="AD692">
        <v>1.1866182444352777</v>
      </c>
      <c r="AE692">
        <v>1.1824363188243758</v>
      </c>
      <c r="AF692">
        <v>1.1773513652803453</v>
      </c>
      <c r="AG692">
        <v>1.1715440651168105</v>
      </c>
      <c r="AH692">
        <v>1.1662478826214588</v>
      </c>
      <c r="AI692">
        <v>1.1613502096487269</v>
      </c>
      <c r="AJ692">
        <v>1.1570094006564164</v>
      </c>
      <c r="AK692">
        <v>1.1527983116460869</v>
      </c>
      <c r="AL692">
        <v>1.1490951289839435</v>
      </c>
      <c r="AM692">
        <v>1.1455704070280186</v>
      </c>
      <c r="AN692">
        <v>1.1417870736617723</v>
      </c>
      <c r="AO692">
        <v>1.1376994803686695</v>
      </c>
      <c r="AP692">
        <v>1.1336297966046061</v>
      </c>
      <c r="AQ692">
        <v>1.1298694763491541</v>
      </c>
      <c r="AR692">
        <v>1.1262411338663738</v>
      </c>
      <c r="AS692">
        <v>1.122721984643211</v>
      </c>
      <c r="AT692">
        <v>1.1192891419211519</v>
      </c>
      <c r="AU692">
        <v>1.11590422958657</v>
      </c>
    </row>
    <row r="693" spans="1:47" x14ac:dyDescent="0.2">
      <c r="A693">
        <v>687</v>
      </c>
      <c r="B693">
        <v>1.105829455998512</v>
      </c>
      <c r="C693">
        <v>1.1545704315887551</v>
      </c>
      <c r="D693">
        <v>1.1758581260284644</v>
      </c>
      <c r="E693">
        <v>1.3992089280304261</v>
      </c>
      <c r="F693">
        <v>1.719437497736171</v>
      </c>
      <c r="G693">
        <v>1.6242352654148091</v>
      </c>
      <c r="H693">
        <v>1.4688157459744824</v>
      </c>
      <c r="I693">
        <v>1.3089568585744393</v>
      </c>
      <c r="J693">
        <v>1.2149666599980595</v>
      </c>
      <c r="K693">
        <v>1.2338023300696255</v>
      </c>
      <c r="L693">
        <v>1.220341424103651</v>
      </c>
      <c r="M693">
        <v>1.2221510301524696</v>
      </c>
      <c r="N693">
        <v>1.2502230194721138</v>
      </c>
      <c r="O693">
        <v>1.2699798332972154</v>
      </c>
      <c r="P693">
        <v>1.2809754621185059</v>
      </c>
      <c r="Q693">
        <v>1.2639000097842452</v>
      </c>
      <c r="R693">
        <v>1.2502032494593966</v>
      </c>
      <c r="S693">
        <v>1.2369026503904064</v>
      </c>
      <c r="T693">
        <v>1.2308148897643789</v>
      </c>
      <c r="U693">
        <v>1.2237417904399552</v>
      </c>
      <c r="V693">
        <v>1.2141867188958888</v>
      </c>
      <c r="W693">
        <v>1.2074530101418994</v>
      </c>
      <c r="X693">
        <v>1.2020163093468064</v>
      </c>
      <c r="Y693">
        <v>1.1950187059546373</v>
      </c>
      <c r="Z693">
        <v>1.1922550802552072</v>
      </c>
      <c r="AA693">
        <v>1.1859602540620942</v>
      </c>
      <c r="AB693">
        <v>1.1811506937416816</v>
      </c>
      <c r="AC693">
        <v>1.180478995836596</v>
      </c>
      <c r="AD693">
        <v>1.1796995776138492</v>
      </c>
      <c r="AE693">
        <v>1.1752315266513376</v>
      </c>
      <c r="AF693">
        <v>1.169887111647572</v>
      </c>
      <c r="AG693">
        <v>1.1638261702169987</v>
      </c>
      <c r="AH693">
        <v>1.1582824101773093</v>
      </c>
      <c r="AI693">
        <v>1.153141429205478</v>
      </c>
      <c r="AJ693">
        <v>1.1485608284390718</v>
      </c>
      <c r="AK693">
        <v>1.1441140500183837</v>
      </c>
      <c r="AL693">
        <v>1.1401736522335408</v>
      </c>
      <c r="AM693">
        <v>1.1364150588821458</v>
      </c>
      <c r="AN693">
        <v>1.1323986123128558</v>
      </c>
      <c r="AO693">
        <v>1.1280825846462326</v>
      </c>
      <c r="AP693">
        <v>1.1237884793721107</v>
      </c>
      <c r="AQ693">
        <v>1.1199624796838532</v>
      </c>
      <c r="AR693">
        <v>1.1162816638154813</v>
      </c>
      <c r="AS693">
        <v>1.1127237173167515</v>
      </c>
      <c r="AT693">
        <v>1.1092655568517238</v>
      </c>
      <c r="AU693">
        <v>1.1058689452556245</v>
      </c>
    </row>
    <row r="694" spans="1:47" x14ac:dyDescent="0.2">
      <c r="A694">
        <v>688</v>
      </c>
      <c r="B694">
        <v>1.105829455998512</v>
      </c>
      <c r="C694">
        <v>1.1545704315887551</v>
      </c>
      <c r="D694">
        <v>1.1758581260284644</v>
      </c>
      <c r="E694">
        <v>1.3992089280304261</v>
      </c>
      <c r="F694">
        <v>1.719437497736171</v>
      </c>
      <c r="G694">
        <v>1.6242352654148091</v>
      </c>
      <c r="H694">
        <v>1.4688071188384524</v>
      </c>
      <c r="I694">
        <v>1.3089416674213707</v>
      </c>
      <c r="J694">
        <v>1.2149364021576896</v>
      </c>
      <c r="K694">
        <v>1.2337634751133044</v>
      </c>
      <c r="L694">
        <v>1.2202879895010961</v>
      </c>
      <c r="M694">
        <v>1.2220795194738132</v>
      </c>
      <c r="N694">
        <v>1.250166861731044</v>
      </c>
      <c r="O694">
        <v>1.2699055512357982</v>
      </c>
      <c r="P694">
        <v>1.280879201001818</v>
      </c>
      <c r="Q694">
        <v>1.2637773710705544</v>
      </c>
      <c r="R694">
        <v>1.2500514461518317</v>
      </c>
      <c r="S694">
        <v>1.2367152938930508</v>
      </c>
      <c r="T694">
        <v>1.2305896716091287</v>
      </c>
      <c r="U694">
        <v>1.2234665280415815</v>
      </c>
      <c r="V694">
        <v>1.2138645838769628</v>
      </c>
      <c r="W694">
        <v>1.2070828555214632</v>
      </c>
      <c r="X694">
        <v>1.2015926741587049</v>
      </c>
      <c r="Y694">
        <v>1.1945489512595686</v>
      </c>
      <c r="Z694">
        <v>1.1917315902118228</v>
      </c>
      <c r="AA694">
        <v>1.1854063224497779</v>
      </c>
      <c r="AB694">
        <v>1.1805684125119442</v>
      </c>
      <c r="AC694">
        <v>1.1798694373832757</v>
      </c>
      <c r="AD694">
        <v>1.1790647146079383</v>
      </c>
      <c r="AE694">
        <v>1.1745648321935582</v>
      </c>
      <c r="AF694">
        <v>1.1691957426791533</v>
      </c>
      <c r="AG694">
        <v>1.1631084017667181</v>
      </c>
      <c r="AH694">
        <v>1.1575386356899717</v>
      </c>
      <c r="AI694">
        <v>1.1523730715122236</v>
      </c>
      <c r="AJ694">
        <v>1.1477680494686147</v>
      </c>
      <c r="AK694">
        <v>1.1432979927801135</v>
      </c>
      <c r="AL694">
        <v>1.1393334223748481</v>
      </c>
      <c r="AM694">
        <v>1.1355505104243906</v>
      </c>
      <c r="AN694">
        <v>1.1315092383913958</v>
      </c>
      <c r="AO694">
        <v>1.1271688818123273</v>
      </c>
      <c r="AP694">
        <v>1.1228510794991649</v>
      </c>
      <c r="AQ694">
        <v>1.1190141775442335</v>
      </c>
      <c r="AR694">
        <v>1.1153235424628667</v>
      </c>
      <c r="AS694">
        <v>1.1117573984984512</v>
      </c>
      <c r="AT694">
        <v>1.108292479710195</v>
      </c>
      <c r="AU694">
        <v>1.1048910973124988</v>
      </c>
    </row>
    <row r="695" spans="1:47" x14ac:dyDescent="0.2">
      <c r="A695">
        <v>689</v>
      </c>
      <c r="B695">
        <v>1.105829455998512</v>
      </c>
      <c r="C695">
        <v>1.1545704315887551</v>
      </c>
      <c r="D695">
        <v>1.1758581260284644</v>
      </c>
      <c r="E695">
        <v>1.3992089280304261</v>
      </c>
      <c r="F695">
        <v>1.719437497736171</v>
      </c>
      <c r="G695">
        <v>1.6242352654148091</v>
      </c>
      <c r="H695">
        <v>1.467655491254509</v>
      </c>
      <c r="I695">
        <v>1.3077150240222346</v>
      </c>
      <c r="J695">
        <v>1.2136033340457473</v>
      </c>
      <c r="K695">
        <v>1.2322608405901641</v>
      </c>
      <c r="L695">
        <v>1.2186280232807369</v>
      </c>
      <c r="M695">
        <v>1.2204279447822861</v>
      </c>
      <c r="N695">
        <v>1.2496624846344346</v>
      </c>
      <c r="O695">
        <v>1.2694807273244004</v>
      </c>
      <c r="P695">
        <v>1.2805906786148742</v>
      </c>
      <c r="Q695">
        <v>1.2636542847292476</v>
      </c>
      <c r="R695">
        <v>1.2501163614545643</v>
      </c>
      <c r="S695">
        <v>1.2369709086906735</v>
      </c>
      <c r="T695">
        <v>1.2310653583187099</v>
      </c>
      <c r="U695">
        <v>1.2241907811052593</v>
      </c>
      <c r="V695">
        <v>1.214848738705756</v>
      </c>
      <c r="W695">
        <v>1.2083206181176873</v>
      </c>
      <c r="X695">
        <v>1.203061017800457</v>
      </c>
      <c r="Y695">
        <v>1.196250309275225</v>
      </c>
      <c r="Z695">
        <v>1.1936536130964845</v>
      </c>
      <c r="AA695">
        <v>1.1875384794902104</v>
      </c>
      <c r="AB695">
        <v>1.1828469273789946</v>
      </c>
      <c r="AC695">
        <v>1.1822819207521409</v>
      </c>
      <c r="AD695">
        <v>1.1816010730630013</v>
      </c>
      <c r="AE695">
        <v>1.1772161531111145</v>
      </c>
      <c r="AF695">
        <v>1.1719569927856854</v>
      </c>
      <c r="AG695">
        <v>1.1659737012768892</v>
      </c>
      <c r="AH695">
        <v>1.1605060074593501</v>
      </c>
      <c r="AI695">
        <v>1.1554414502282366</v>
      </c>
      <c r="AJ695">
        <v>1.150936578543849</v>
      </c>
      <c r="AK695">
        <v>1.1465652433817313</v>
      </c>
      <c r="AL695">
        <v>1.1426990267744646</v>
      </c>
      <c r="AM695">
        <v>1.139013242685621</v>
      </c>
      <c r="AN695">
        <v>1.1350671599773929</v>
      </c>
      <c r="AO695">
        <v>1.130820850819976</v>
      </c>
      <c r="AP695">
        <v>1.1265946681220218</v>
      </c>
      <c r="AQ695">
        <v>1.1227792228927793</v>
      </c>
      <c r="AR695">
        <v>1.1191037896084235</v>
      </c>
      <c r="AS695">
        <v>1.1155470377641916</v>
      </c>
      <c r="AT695">
        <v>1.1120855853670712</v>
      </c>
      <c r="AU695">
        <v>1.1086824108937117</v>
      </c>
    </row>
    <row r="696" spans="1:47" x14ac:dyDescent="0.2">
      <c r="A696">
        <v>690</v>
      </c>
      <c r="B696">
        <v>1.105829455998512</v>
      </c>
      <c r="C696">
        <v>1.1545704315887551</v>
      </c>
      <c r="D696">
        <v>1.1758581260284644</v>
      </c>
      <c r="E696">
        <v>1.3992089280304261</v>
      </c>
      <c r="F696">
        <v>1.719437497736171</v>
      </c>
      <c r="G696">
        <v>1.6242352654148091</v>
      </c>
      <c r="H696">
        <v>1.4676369012405321</v>
      </c>
      <c r="I696">
        <v>1.3076737629092725</v>
      </c>
      <c r="J696">
        <v>1.2134872882033929</v>
      </c>
      <c r="K696">
        <v>1.2321138262946933</v>
      </c>
      <c r="L696">
        <v>1.2184238633421716</v>
      </c>
      <c r="M696">
        <v>1.2201475864821396</v>
      </c>
      <c r="N696">
        <v>1.249434280538809</v>
      </c>
      <c r="O696">
        <v>1.2691787688359235</v>
      </c>
      <c r="P696">
        <v>1.2802006900596221</v>
      </c>
      <c r="Q696">
        <v>1.2631600619286147</v>
      </c>
      <c r="R696">
        <v>1.2495084171747317</v>
      </c>
      <c r="S696">
        <v>1.2362268914720662</v>
      </c>
      <c r="T696">
        <v>1.2301760049563637</v>
      </c>
      <c r="U696">
        <v>1.2231125881392788</v>
      </c>
      <c r="V696">
        <v>1.213596298001169</v>
      </c>
      <c r="W696">
        <v>1.206893453776245</v>
      </c>
      <c r="X696">
        <v>1.2014435500348031</v>
      </c>
      <c r="Y696">
        <v>1.1944728618854903</v>
      </c>
      <c r="Z696">
        <v>1.191693693290943</v>
      </c>
      <c r="AA696">
        <v>1.1854806659299162</v>
      </c>
      <c r="AB696">
        <v>1.1806866878776727</v>
      </c>
      <c r="AC696">
        <v>1.1800237591389175</v>
      </c>
      <c r="AD696">
        <v>1.1792523985528207</v>
      </c>
      <c r="AE696">
        <v>1.1747551568182204</v>
      </c>
      <c r="AF696">
        <v>1.1694084950474015</v>
      </c>
      <c r="AG696">
        <v>1.1633322136061643</v>
      </c>
      <c r="AH696">
        <v>1.1577729948079121</v>
      </c>
      <c r="AI696">
        <v>1.1526218042504421</v>
      </c>
      <c r="AJ696">
        <v>1.1480308520419256</v>
      </c>
      <c r="AK696">
        <v>1.1435773266260709</v>
      </c>
      <c r="AL696">
        <v>1.1396257710768709</v>
      </c>
      <c r="AM696">
        <v>1.1358540612927308</v>
      </c>
      <c r="AN696">
        <v>1.1318202605066492</v>
      </c>
      <c r="AO696">
        <v>1.127487696815781</v>
      </c>
      <c r="AP696">
        <v>1.1231772076708104</v>
      </c>
      <c r="AQ696">
        <v>1.1193226858931706</v>
      </c>
      <c r="AR696">
        <v>1.1156117988363969</v>
      </c>
      <c r="AS696">
        <v>1.1120249988421673</v>
      </c>
      <c r="AT696">
        <v>1.1085383019874631</v>
      </c>
      <c r="AU696">
        <v>1.1051165080223888</v>
      </c>
    </row>
    <row r="697" spans="1:47" x14ac:dyDescent="0.2">
      <c r="A697">
        <v>691</v>
      </c>
      <c r="B697">
        <v>0.95889462560473326</v>
      </c>
      <c r="C697">
        <v>0.99122897059840909</v>
      </c>
      <c r="D697">
        <v>1.0060435129266512</v>
      </c>
      <c r="E697">
        <v>1.2094026131269335</v>
      </c>
      <c r="F697">
        <v>1.5726580621336632</v>
      </c>
      <c r="G697">
        <v>1.4575984280271379</v>
      </c>
      <c r="H697">
        <v>1.2977546951931143</v>
      </c>
      <c r="I697">
        <v>1.142378111877203</v>
      </c>
      <c r="J697">
        <v>1.0459205069285704</v>
      </c>
      <c r="K697">
        <v>1.0661494802428668</v>
      </c>
      <c r="L697">
        <v>1.0547693794967024</v>
      </c>
      <c r="M697">
        <v>1.0582133924549018</v>
      </c>
      <c r="N697">
        <v>1.0867162065986111</v>
      </c>
      <c r="O697">
        <v>1.1075110135856243</v>
      </c>
      <c r="P697">
        <v>1.1197378330799237</v>
      </c>
      <c r="Q697">
        <v>1.1043393296689978</v>
      </c>
      <c r="R697">
        <v>1.0927807176681312</v>
      </c>
      <c r="S697">
        <v>1.0799063627600254</v>
      </c>
      <c r="T697">
        <v>1.0763878391736157</v>
      </c>
      <c r="U697">
        <v>1.0703961812614267</v>
      </c>
      <c r="V697">
        <v>1.063212373217008</v>
      </c>
      <c r="W697">
        <v>1.058532426278179</v>
      </c>
      <c r="X697">
        <v>1.0541982308886109</v>
      </c>
      <c r="Y697">
        <v>1.0493764720481595</v>
      </c>
      <c r="Z697">
        <v>1.0477208818409329</v>
      </c>
      <c r="AA697">
        <v>1.0450900267199608</v>
      </c>
      <c r="AB697">
        <v>1.0419581477587032</v>
      </c>
      <c r="AC697">
        <v>1.0428043720481648</v>
      </c>
      <c r="AD697">
        <v>1.0434731244002764</v>
      </c>
      <c r="AE697">
        <v>1.0397332162766753</v>
      </c>
      <c r="AF697">
        <v>1.035575232476504</v>
      </c>
      <c r="AG697">
        <v>1.03060130288205</v>
      </c>
      <c r="AH697">
        <v>1.0261672829750725</v>
      </c>
      <c r="AI697">
        <v>1.0222393506932581</v>
      </c>
      <c r="AJ697">
        <v>1.0188762814769707</v>
      </c>
      <c r="AK697">
        <v>1.0157437938018521</v>
      </c>
      <c r="AL697">
        <v>1.0129716003609244</v>
      </c>
      <c r="AM697">
        <v>1.0103575222180439</v>
      </c>
      <c r="AN697">
        <v>1.0074656689730801</v>
      </c>
      <c r="AO697">
        <v>1.0042473555644642</v>
      </c>
      <c r="AP697">
        <v>1.0010919465333383</v>
      </c>
      <c r="AQ697">
        <v>0.99709721229833814</v>
      </c>
      <c r="AR697">
        <v>0.99323271473482799</v>
      </c>
      <c r="AS697">
        <v>0.98947142586658288</v>
      </c>
      <c r="AT697">
        <v>0.98577497764777278</v>
      </c>
      <c r="AU697">
        <v>0.98210292005894839</v>
      </c>
    </row>
    <row r="698" spans="1:47" x14ac:dyDescent="0.2">
      <c r="A698">
        <v>692</v>
      </c>
      <c r="B698">
        <v>0.95889462560473326</v>
      </c>
      <c r="C698">
        <v>0.99122897059840909</v>
      </c>
      <c r="D698">
        <v>1.0060435129266512</v>
      </c>
      <c r="E698">
        <v>1.2094026131269335</v>
      </c>
      <c r="F698">
        <v>1.5726580621336632</v>
      </c>
      <c r="G698">
        <v>1.4575984280271379</v>
      </c>
      <c r="H698">
        <v>1.2977111230698444</v>
      </c>
      <c r="I698">
        <v>1.1422921787365183</v>
      </c>
      <c r="J698">
        <v>1.0457284043603221</v>
      </c>
      <c r="K698">
        <v>1.0659094969960818</v>
      </c>
      <c r="L698">
        <v>1.0544427082758971</v>
      </c>
      <c r="M698">
        <v>1.0577616661682803</v>
      </c>
      <c r="N698">
        <v>1.086344353047795</v>
      </c>
      <c r="O698">
        <v>1.1070182514178568</v>
      </c>
      <c r="P698">
        <v>1.1191062400747684</v>
      </c>
      <c r="Q698">
        <v>1.1035435363824959</v>
      </c>
      <c r="R698">
        <v>1.0918065957871383</v>
      </c>
      <c r="S698">
        <v>1.078714602648394</v>
      </c>
      <c r="T698">
        <v>1.0749752855869472</v>
      </c>
      <c r="U698">
        <v>1.0686963895843986</v>
      </c>
      <c r="V698">
        <v>1.0612605871634591</v>
      </c>
      <c r="W698">
        <v>1.0563338202359311</v>
      </c>
      <c r="X698">
        <v>1.0517263613496117</v>
      </c>
      <c r="Y698">
        <v>1.0466887134749183</v>
      </c>
      <c r="Z698">
        <v>1.0447795829990916</v>
      </c>
      <c r="AA698">
        <v>1.0420476050923204</v>
      </c>
      <c r="AB698">
        <v>1.0387956368740792</v>
      </c>
      <c r="AC698">
        <v>1.0395262574025612</v>
      </c>
      <c r="AD698">
        <v>1.0400942156269641</v>
      </c>
      <c r="AE698">
        <v>1.0362133372130504</v>
      </c>
      <c r="AF698">
        <v>1.0319573050358459</v>
      </c>
      <c r="AG698">
        <v>1.0268800804262195</v>
      </c>
      <c r="AH698">
        <v>1.022344084907894</v>
      </c>
      <c r="AI698">
        <v>1.0183242591754382</v>
      </c>
      <c r="AJ698">
        <v>1.0148750149012822</v>
      </c>
      <c r="AK698">
        <v>1.0116614542970979</v>
      </c>
      <c r="AL698">
        <v>1.0088077025579514</v>
      </c>
      <c r="AM698">
        <v>1.0061095907316968</v>
      </c>
      <c r="AN698">
        <v>1.0031327454479639</v>
      </c>
      <c r="AO698">
        <v>0.99983681527973878</v>
      </c>
      <c r="AP698">
        <v>0.99660505488071771</v>
      </c>
      <c r="AQ698">
        <v>0.99256480595936736</v>
      </c>
      <c r="AR698">
        <v>0.98865890044622295</v>
      </c>
      <c r="AS698">
        <v>0.98486285181145083</v>
      </c>
      <c r="AT698">
        <v>0.98113722517109025</v>
      </c>
      <c r="AU698">
        <v>0.9774441758256085</v>
      </c>
    </row>
    <row r="699" spans="1:47" x14ac:dyDescent="0.2">
      <c r="A699">
        <v>693</v>
      </c>
      <c r="B699">
        <v>0.95889462560473326</v>
      </c>
      <c r="C699">
        <v>0.99122897059840909</v>
      </c>
      <c r="D699">
        <v>1.0060435129266512</v>
      </c>
      <c r="E699">
        <v>1.2094026131269335</v>
      </c>
      <c r="F699">
        <v>1.5726580621336632</v>
      </c>
      <c r="G699">
        <v>1.4575984280271379</v>
      </c>
      <c r="H699">
        <v>1.2982956858411274</v>
      </c>
      <c r="I699">
        <v>1.1428149376747487</v>
      </c>
      <c r="J699">
        <v>1.0461303113618348</v>
      </c>
      <c r="K699">
        <v>1.0663732367073571</v>
      </c>
      <c r="L699">
        <v>1.0548767233722123</v>
      </c>
      <c r="M699">
        <v>1.0579163141112604</v>
      </c>
      <c r="N699">
        <v>1.0858733010100534</v>
      </c>
      <c r="O699">
        <v>1.1062308230955307</v>
      </c>
      <c r="P699">
        <v>1.1179252735884193</v>
      </c>
      <c r="Q699">
        <v>1.1018972781340002</v>
      </c>
      <c r="R699">
        <v>1.0896438909098092</v>
      </c>
      <c r="S699">
        <v>1.0760099499824163</v>
      </c>
      <c r="T699">
        <v>1.0716693456734001</v>
      </c>
      <c r="U699">
        <v>1.0646781881032472</v>
      </c>
      <c r="V699">
        <v>1.0565487771661508</v>
      </c>
      <c r="W699">
        <v>1.0509612909131694</v>
      </c>
      <c r="X699">
        <v>1.0457429944901693</v>
      </c>
      <c r="Y699">
        <v>1.0401428229153797</v>
      </c>
      <c r="Z699">
        <v>1.0376936376656749</v>
      </c>
      <c r="AA699">
        <v>1.0345333917293806</v>
      </c>
      <c r="AB699">
        <v>1.0309681275705112</v>
      </c>
      <c r="AC699">
        <v>1.0313965814243431</v>
      </c>
      <c r="AD699">
        <v>1.0316923200879224</v>
      </c>
      <c r="AE699">
        <v>1.027569724850377</v>
      </c>
      <c r="AF699">
        <v>1.0230784995605791</v>
      </c>
      <c r="AG699">
        <v>1.0177797436938478</v>
      </c>
      <c r="AH699">
        <v>1.0130560772564823</v>
      </c>
      <c r="AI699">
        <v>1.0088323849084391</v>
      </c>
      <c r="AJ699">
        <v>1.005184844746291</v>
      </c>
      <c r="AK699">
        <v>1.0017903716923482</v>
      </c>
      <c r="AL699">
        <v>0.99876635800516356</v>
      </c>
      <c r="AM699">
        <v>0.99588556712639653</v>
      </c>
      <c r="AN699">
        <v>0.99274117909792448</v>
      </c>
      <c r="AO699">
        <v>0.98929353909807549</v>
      </c>
      <c r="AP699">
        <v>0.98590032499859159</v>
      </c>
      <c r="AQ699">
        <v>0.98181218744938414</v>
      </c>
      <c r="AR699">
        <v>0.97787189893723725</v>
      </c>
      <c r="AS699">
        <v>0.97405420875413484</v>
      </c>
      <c r="AT699">
        <v>0.97031957670081481</v>
      </c>
      <c r="AU699">
        <v>0.96662891191614309</v>
      </c>
    </row>
    <row r="700" spans="1:47" x14ac:dyDescent="0.2">
      <c r="A700">
        <v>694</v>
      </c>
      <c r="B700">
        <v>0.95889462560473326</v>
      </c>
      <c r="C700">
        <v>0.99122897059840909</v>
      </c>
      <c r="D700">
        <v>1.0060435129266512</v>
      </c>
      <c r="E700">
        <v>1.2094026131269335</v>
      </c>
      <c r="F700">
        <v>1.5726580621336632</v>
      </c>
      <c r="G700">
        <v>1.4575984280271379</v>
      </c>
      <c r="H700">
        <v>1.2982934417051302</v>
      </c>
      <c r="I700">
        <v>1.1427901526578363</v>
      </c>
      <c r="J700">
        <v>1.0460430730085348</v>
      </c>
      <c r="K700">
        <v>1.0662649103398523</v>
      </c>
      <c r="L700">
        <v>1.0547239980195267</v>
      </c>
      <c r="M700">
        <v>1.0576885575014938</v>
      </c>
      <c r="N700">
        <v>1.0856552814808991</v>
      </c>
      <c r="O700">
        <v>1.1059339399696222</v>
      </c>
      <c r="P700">
        <v>1.117534036283538</v>
      </c>
      <c r="Q700">
        <v>1.1013940311675943</v>
      </c>
      <c r="R700">
        <v>1.0890190243650637</v>
      </c>
      <c r="S700">
        <v>1.0752346559423924</v>
      </c>
      <c r="T700">
        <v>1.0707410108105515</v>
      </c>
      <c r="U700">
        <v>1.0635463057787176</v>
      </c>
      <c r="V700">
        <v>1.0552361829176795</v>
      </c>
      <c r="W700">
        <v>1.0494679639373161</v>
      </c>
      <c r="X700">
        <v>1.0440486679838776</v>
      </c>
      <c r="Y700">
        <v>1.0382878954851356</v>
      </c>
      <c r="Z700">
        <v>1.0356483437119894</v>
      </c>
      <c r="AA700">
        <v>1.0324083224491221</v>
      </c>
      <c r="AB700">
        <v>1.0287505369978558</v>
      </c>
      <c r="AC700">
        <v>1.029091423459334</v>
      </c>
      <c r="AD700">
        <v>1.0293085684726613</v>
      </c>
      <c r="AE700">
        <v>1.0250802162711286</v>
      </c>
      <c r="AF700">
        <v>1.0205143543575113</v>
      </c>
      <c r="AG700">
        <v>1.0151349899486455</v>
      </c>
      <c r="AH700">
        <v>1.0103340195061756</v>
      </c>
      <c r="AI700">
        <v>1.0060399052914546</v>
      </c>
      <c r="AJ700">
        <v>1.0023238367323091</v>
      </c>
      <c r="AK700">
        <v>0.99886682003101501</v>
      </c>
      <c r="AL700">
        <v>0.99577760349323041</v>
      </c>
      <c r="AM700">
        <v>0.99283180785385861</v>
      </c>
      <c r="AN700">
        <v>0.98962171018551237</v>
      </c>
      <c r="AO700">
        <v>0.9861114390078678</v>
      </c>
      <c r="AP700">
        <v>0.98265883177133861</v>
      </c>
      <c r="AQ700">
        <v>0.97853520760339108</v>
      </c>
      <c r="AR700">
        <v>0.97456288814213132</v>
      </c>
      <c r="AS700">
        <v>0.97071853887779147</v>
      </c>
      <c r="AT700">
        <v>0.96696183241780465</v>
      </c>
      <c r="AU700">
        <v>0.9632556176090965</v>
      </c>
    </row>
    <row r="701" spans="1:47" x14ac:dyDescent="0.2">
      <c r="A701">
        <v>695</v>
      </c>
      <c r="B701">
        <v>0.95889462560473326</v>
      </c>
      <c r="C701">
        <v>0.99122897059840909</v>
      </c>
      <c r="D701">
        <v>1.0060435129266512</v>
      </c>
      <c r="E701">
        <v>1.2094026131269335</v>
      </c>
      <c r="F701">
        <v>1.5726580621336632</v>
      </c>
      <c r="G701">
        <v>1.4575984280271379</v>
      </c>
      <c r="H701">
        <v>1.2976948536606239</v>
      </c>
      <c r="I701">
        <v>1.1421877044192914</v>
      </c>
      <c r="J701">
        <v>1.0453990504710948</v>
      </c>
      <c r="K701">
        <v>1.0655104661011867</v>
      </c>
      <c r="L701">
        <v>1.0538915467218084</v>
      </c>
      <c r="M701">
        <v>1.0569640771100559</v>
      </c>
      <c r="N701">
        <v>1.0856177615849034</v>
      </c>
      <c r="O701">
        <v>1.1060451309664485</v>
      </c>
      <c r="P701">
        <v>1.117845463552023</v>
      </c>
      <c r="Q701">
        <v>1.1019398929141206</v>
      </c>
      <c r="R701">
        <v>1.0898330644761625</v>
      </c>
      <c r="S701">
        <v>1.0763244048894396</v>
      </c>
      <c r="T701">
        <v>1.0721291651000788</v>
      </c>
      <c r="U701">
        <v>1.0652969295394157</v>
      </c>
      <c r="V701">
        <v>1.0573495049342043</v>
      </c>
      <c r="W701">
        <v>1.0519290287435736</v>
      </c>
      <c r="X701">
        <v>1.0468188667450442</v>
      </c>
      <c r="Y701">
        <v>1.0413611309766995</v>
      </c>
      <c r="Z701">
        <v>1.0390102134187313</v>
      </c>
      <c r="AA701">
        <v>1.0360150289589232</v>
      </c>
      <c r="AB701">
        <v>1.0325137402819053</v>
      </c>
      <c r="AC701">
        <v>1.0330158994951528</v>
      </c>
      <c r="AD701">
        <v>1.0333787745162284</v>
      </c>
      <c r="AE701">
        <v>1.0292649142045709</v>
      </c>
      <c r="AF701">
        <v>1.024824638784283</v>
      </c>
      <c r="AG701">
        <v>1.0195625541568363</v>
      </c>
      <c r="AH701">
        <v>1.01484897636792</v>
      </c>
      <c r="AI701">
        <v>1.0106636253378716</v>
      </c>
      <c r="AJ701">
        <v>1.0070534831226574</v>
      </c>
      <c r="AK701">
        <v>1.0036896039703431</v>
      </c>
      <c r="AL701">
        <v>1.000682814795858</v>
      </c>
      <c r="AM701">
        <v>0.99783452848540899</v>
      </c>
      <c r="AN701">
        <v>0.99470953906691773</v>
      </c>
      <c r="AO701">
        <v>0.99127094347079803</v>
      </c>
      <c r="AP701">
        <v>0.98790436202892895</v>
      </c>
      <c r="AQ701">
        <v>0.98380334034489525</v>
      </c>
      <c r="AR701">
        <v>0.97984601395364279</v>
      </c>
      <c r="AS701">
        <v>0.97600964263287016</v>
      </c>
      <c r="AT701">
        <v>0.97225388853944084</v>
      </c>
      <c r="AU701">
        <v>0.96854249538200166</v>
      </c>
    </row>
    <row r="702" spans="1:47" x14ac:dyDescent="0.2">
      <c r="A702">
        <v>696</v>
      </c>
      <c r="B702">
        <v>0.95889462560473326</v>
      </c>
      <c r="C702">
        <v>0.99122897059840909</v>
      </c>
      <c r="D702">
        <v>1.0060435129266512</v>
      </c>
      <c r="E702">
        <v>1.2094026131269335</v>
      </c>
      <c r="F702">
        <v>1.5726580621336632</v>
      </c>
      <c r="G702">
        <v>1.4575984280271379</v>
      </c>
      <c r="H702">
        <v>1.2976857842188567</v>
      </c>
      <c r="I702">
        <v>1.142144717480331</v>
      </c>
      <c r="J702">
        <v>1.0452277097785831</v>
      </c>
      <c r="K702">
        <v>1.0653011498431972</v>
      </c>
      <c r="L702">
        <v>1.0536033012888224</v>
      </c>
      <c r="M702">
        <v>1.0565548941337821</v>
      </c>
      <c r="N702">
        <v>1.085254986414766</v>
      </c>
      <c r="O702">
        <v>1.1055617543416982</v>
      </c>
      <c r="P702">
        <v>1.1172204705505311</v>
      </c>
      <c r="Q702">
        <v>1.1011487395667707</v>
      </c>
      <c r="R702">
        <v>1.0888636456317855</v>
      </c>
      <c r="S702">
        <v>1.0751386169347639</v>
      </c>
      <c r="T702">
        <v>1.0707215849325205</v>
      </c>
      <c r="U702">
        <v>1.0635995560424785</v>
      </c>
      <c r="V702">
        <v>1.0553975457903415</v>
      </c>
      <c r="W702">
        <v>1.0497273047061846</v>
      </c>
      <c r="X702">
        <v>1.0443453333275496</v>
      </c>
      <c r="Y702">
        <v>1.0386751650983821</v>
      </c>
      <c r="Z702">
        <v>1.036077891185696</v>
      </c>
      <c r="AA702">
        <v>1.032985528271213</v>
      </c>
      <c r="AB702">
        <v>1.0293560433047111</v>
      </c>
      <c r="AC702">
        <v>1.0297380343581712</v>
      </c>
      <c r="AD702">
        <v>1.0299933668246968</v>
      </c>
      <c r="AE702">
        <v>1.025737281734878</v>
      </c>
      <c r="AF702">
        <v>1.0211959192602138</v>
      </c>
      <c r="AG702">
        <v>1.0158256670088799</v>
      </c>
      <c r="AH702">
        <v>1.0110079293311349</v>
      </c>
      <c r="AI702">
        <v>1.0067278152912573</v>
      </c>
      <c r="AJ702">
        <v>1.0030253813860432</v>
      </c>
      <c r="AK702">
        <v>0.99957681098483198</v>
      </c>
      <c r="AL702">
        <v>0.9964815529751696</v>
      </c>
      <c r="AM702">
        <v>0.99354532312512966</v>
      </c>
      <c r="AN702">
        <v>0.9903312797448609</v>
      </c>
      <c r="AO702">
        <v>0.98680710500023405</v>
      </c>
      <c r="AP702">
        <v>0.98335933199176062</v>
      </c>
      <c r="AQ702">
        <v>0.97920949267116209</v>
      </c>
      <c r="AR702">
        <v>0.97520782956019503</v>
      </c>
      <c r="AS702">
        <v>0.97133399113532937</v>
      </c>
      <c r="AT702">
        <v>0.96754665478454549</v>
      </c>
      <c r="AU702">
        <v>0.96381198274337088</v>
      </c>
    </row>
    <row r="703" spans="1:47" x14ac:dyDescent="0.2">
      <c r="A703">
        <v>697</v>
      </c>
      <c r="B703">
        <v>0.72005732544464895</v>
      </c>
      <c r="C703">
        <v>0.72692679507299929</v>
      </c>
      <c r="D703">
        <v>0.73314765396414505</v>
      </c>
      <c r="E703">
        <v>0.90539199729037922</v>
      </c>
      <c r="F703">
        <v>1.3367307635171335</v>
      </c>
      <c r="G703">
        <v>1.1910964454771096</v>
      </c>
      <c r="H703">
        <v>1.0275520513586407</v>
      </c>
      <c r="I703">
        <v>0.88145425427189472</v>
      </c>
      <c r="J703">
        <v>0.78431973244919739</v>
      </c>
      <c r="K703">
        <v>0.80857746563011546</v>
      </c>
      <c r="L703">
        <v>0.80166341918314865</v>
      </c>
      <c r="M703">
        <v>0.80827511642098038</v>
      </c>
      <c r="N703">
        <v>0.83655387051347252</v>
      </c>
      <c r="O703">
        <v>0.85939456974001149</v>
      </c>
      <c r="P703">
        <v>0.87369535079970284</v>
      </c>
      <c r="Q703">
        <v>0.86088057086448844</v>
      </c>
      <c r="R703">
        <v>0.85236679268046345</v>
      </c>
      <c r="S703">
        <v>0.84022396172808855</v>
      </c>
      <c r="T703">
        <v>0.840108502266672</v>
      </c>
      <c r="U703">
        <v>0.83530925549018709</v>
      </c>
      <c r="V703">
        <v>0.8308765793420233</v>
      </c>
      <c r="W703">
        <v>0.82842486076459532</v>
      </c>
      <c r="X703">
        <v>0.82498933583858558</v>
      </c>
      <c r="Y703">
        <v>0.82239190319061295</v>
      </c>
      <c r="Z703">
        <v>0.82148312946674862</v>
      </c>
      <c r="AA703">
        <v>0.82302547210627297</v>
      </c>
      <c r="AB703">
        <v>0.82168036681625334</v>
      </c>
      <c r="AC703">
        <v>0.82409756034290049</v>
      </c>
      <c r="AD703">
        <v>0.82625790715240477</v>
      </c>
      <c r="AE703">
        <v>0.82300059046081653</v>
      </c>
      <c r="AF703">
        <v>0.81996392981324906</v>
      </c>
      <c r="AG703">
        <v>0.81596675143692576</v>
      </c>
      <c r="AH703">
        <v>0.81252392519381089</v>
      </c>
      <c r="AI703">
        <v>0.80972421272185113</v>
      </c>
      <c r="AJ703">
        <v>0.80749312309727839</v>
      </c>
      <c r="AK703">
        <v>0.80561811549419338</v>
      </c>
      <c r="AL703">
        <v>0.80389513605958185</v>
      </c>
      <c r="AM703">
        <v>0.80228126994011528</v>
      </c>
      <c r="AN703">
        <v>0.80035269034638568</v>
      </c>
      <c r="AO703">
        <v>0.79806331174917799</v>
      </c>
      <c r="AP703">
        <v>0.79588454820349874</v>
      </c>
      <c r="AQ703">
        <v>0.79146241993525168</v>
      </c>
      <c r="AR703">
        <v>0.78717080189484079</v>
      </c>
      <c r="AS703">
        <v>0.78297852203742846</v>
      </c>
      <c r="AT703">
        <v>0.77882459942972548</v>
      </c>
      <c r="AU703">
        <v>0.7746685316657429</v>
      </c>
    </row>
    <row r="704" spans="1:47" x14ac:dyDescent="0.2">
      <c r="A704">
        <v>698</v>
      </c>
      <c r="B704">
        <v>0.72005732544464895</v>
      </c>
      <c r="C704">
        <v>0.72692679507299929</v>
      </c>
      <c r="D704">
        <v>0.73314765396414505</v>
      </c>
      <c r="E704">
        <v>0.90539199729037922</v>
      </c>
      <c r="F704">
        <v>1.3367307635171335</v>
      </c>
      <c r="G704">
        <v>1.1910964454771096</v>
      </c>
      <c r="H704">
        <v>1.0275377577091007</v>
      </c>
      <c r="I704">
        <v>0.88132147171311781</v>
      </c>
      <c r="J704">
        <v>0.78388823835287302</v>
      </c>
      <c r="K704">
        <v>0.80806624059661636</v>
      </c>
      <c r="L704">
        <v>0.80097447333937799</v>
      </c>
      <c r="M704">
        <v>0.80728997764316512</v>
      </c>
      <c r="N704">
        <v>0.83564211875699823</v>
      </c>
      <c r="O704">
        <v>0.85819094796945461</v>
      </c>
      <c r="P704">
        <v>0.8721647984406079</v>
      </c>
      <c r="Q704">
        <v>0.85897801430169829</v>
      </c>
      <c r="R704">
        <v>0.85008175393403396</v>
      </c>
      <c r="S704">
        <v>0.83747151375805384</v>
      </c>
      <c r="T704">
        <v>0.83692330214281252</v>
      </c>
      <c r="U704">
        <v>0.83155800808760505</v>
      </c>
      <c r="V704">
        <v>0.82667799551632004</v>
      </c>
      <c r="W704">
        <v>0.82380696190193936</v>
      </c>
      <c r="X704">
        <v>0.81991572532701995</v>
      </c>
      <c r="Y704">
        <v>0.81700800826587849</v>
      </c>
      <c r="Z704">
        <v>0.815722868652065</v>
      </c>
      <c r="AA704">
        <v>0.8172094903160968</v>
      </c>
      <c r="AB704">
        <v>0.81569884597183839</v>
      </c>
      <c r="AC704">
        <v>0.81796519805260159</v>
      </c>
      <c r="AD704">
        <v>0.81999896655705107</v>
      </c>
      <c r="AE704">
        <v>0.81654611818489398</v>
      </c>
      <c r="AF704">
        <v>0.81339600246123478</v>
      </c>
      <c r="AG704">
        <v>0.80927262600176331</v>
      </c>
      <c r="AH704">
        <v>0.8057135985145859</v>
      </c>
      <c r="AI704">
        <v>0.80281788286771372</v>
      </c>
      <c r="AJ704">
        <v>0.80049746404959565</v>
      </c>
      <c r="AK704">
        <v>0.79854867666174545</v>
      </c>
      <c r="AL704">
        <v>0.79674668307886454</v>
      </c>
      <c r="AM704">
        <v>0.79505629766130281</v>
      </c>
      <c r="AN704">
        <v>0.79305041274296328</v>
      </c>
      <c r="AO704">
        <v>0.79069131244355062</v>
      </c>
      <c r="AP704">
        <v>0.78845136650961323</v>
      </c>
      <c r="AQ704">
        <v>0.78396638941456553</v>
      </c>
      <c r="AR704">
        <v>0.77961708347761449</v>
      </c>
      <c r="AS704">
        <v>0.77537635336579547</v>
      </c>
      <c r="AT704">
        <v>0.77118127189936747</v>
      </c>
      <c r="AU704">
        <v>0.76699549412980028</v>
      </c>
    </row>
    <row r="705" spans="1:47" x14ac:dyDescent="0.2">
      <c r="A705">
        <v>699</v>
      </c>
      <c r="B705">
        <v>0.72005732544464895</v>
      </c>
      <c r="C705">
        <v>0.72692679507299929</v>
      </c>
      <c r="D705">
        <v>0.73314765396414505</v>
      </c>
      <c r="E705">
        <v>0.90539199729037922</v>
      </c>
      <c r="F705">
        <v>1.3367307635171335</v>
      </c>
      <c r="G705">
        <v>1.1910964454771096</v>
      </c>
      <c r="H705">
        <v>1.0276388744387799</v>
      </c>
      <c r="I705">
        <v>0.88114690989659816</v>
      </c>
      <c r="J705">
        <v>0.78330675360949809</v>
      </c>
      <c r="K705">
        <v>0.80739438565897204</v>
      </c>
      <c r="L705">
        <v>0.80004225741140877</v>
      </c>
      <c r="M705">
        <v>0.80583766188339412</v>
      </c>
      <c r="N705">
        <v>0.83415891588832669</v>
      </c>
      <c r="O705">
        <v>0.85618990339080481</v>
      </c>
      <c r="P705">
        <v>0.86958714405464932</v>
      </c>
      <c r="Q705">
        <v>0.85570853338447606</v>
      </c>
      <c r="R705">
        <v>0.84608525476713869</v>
      </c>
      <c r="S705">
        <v>0.8327184499897925</v>
      </c>
      <c r="T705">
        <v>0.83132271591087015</v>
      </c>
      <c r="U705">
        <v>0.8250099507403057</v>
      </c>
      <c r="V705">
        <v>0.8192445793615365</v>
      </c>
      <c r="W705">
        <v>0.81555435370682672</v>
      </c>
      <c r="X705">
        <v>0.81090497534332684</v>
      </c>
      <c r="Y705">
        <v>0.8073484184746994</v>
      </c>
      <c r="Z705">
        <v>0.80546106625218639</v>
      </c>
      <c r="AA705">
        <v>0.80648831916601316</v>
      </c>
      <c r="AB705">
        <v>0.8046324663177209</v>
      </c>
      <c r="AC705">
        <v>0.80660488922743567</v>
      </c>
      <c r="AD705">
        <v>0.80838320967810717</v>
      </c>
      <c r="AE705">
        <v>0.80468968363681126</v>
      </c>
      <c r="AF705">
        <v>0.80133730161804118</v>
      </c>
      <c r="AG705">
        <v>0.79703007122235059</v>
      </c>
      <c r="AH705">
        <v>0.79330625888516926</v>
      </c>
      <c r="AI705">
        <v>0.79025370538470407</v>
      </c>
      <c r="AJ705">
        <v>0.7877916057024057</v>
      </c>
      <c r="AK705">
        <v>0.78571271340273141</v>
      </c>
      <c r="AL705">
        <v>0.78378237388370708</v>
      </c>
      <c r="AM705">
        <v>0.7819767353584689</v>
      </c>
      <c r="AN705">
        <v>0.77986075209646299</v>
      </c>
      <c r="AO705">
        <v>0.77740575129846912</v>
      </c>
      <c r="AP705">
        <v>0.77507690968527021</v>
      </c>
      <c r="AQ705">
        <v>0.77056476497409065</v>
      </c>
      <c r="AR705">
        <v>0.76620273759376023</v>
      </c>
      <c r="AS705">
        <v>0.76196183536022366</v>
      </c>
      <c r="AT705">
        <v>0.75777900439227397</v>
      </c>
      <c r="AU705">
        <v>0.7536153669454424</v>
      </c>
    </row>
    <row r="706" spans="1:47" x14ac:dyDescent="0.2">
      <c r="A706">
        <v>700</v>
      </c>
      <c r="B706">
        <v>0.72005732544464895</v>
      </c>
      <c r="C706">
        <v>0.72692679507299929</v>
      </c>
      <c r="D706">
        <v>0.73314765396414505</v>
      </c>
      <c r="E706">
        <v>0.90539199729037922</v>
      </c>
      <c r="F706">
        <v>1.3367307635171335</v>
      </c>
      <c r="G706">
        <v>1.1910964454771096</v>
      </c>
      <c r="H706">
        <v>1.0275473072628996</v>
      </c>
      <c r="I706">
        <v>0.88096736185611169</v>
      </c>
      <c r="J706">
        <v>0.78290472134450562</v>
      </c>
      <c r="K706">
        <v>0.80692434059236562</v>
      </c>
      <c r="L706">
        <v>0.79942481065125515</v>
      </c>
      <c r="M706">
        <v>0.80501180397504968</v>
      </c>
      <c r="N706">
        <v>0.83347919834306206</v>
      </c>
      <c r="O706">
        <v>0.85531145100640915</v>
      </c>
      <c r="P706">
        <v>0.86848121891708352</v>
      </c>
      <c r="Q706">
        <v>0.85434473102971453</v>
      </c>
      <c r="R706">
        <v>0.84444819422078887</v>
      </c>
      <c r="S706">
        <v>0.83074686162512401</v>
      </c>
      <c r="T706">
        <v>0.82903280534018664</v>
      </c>
      <c r="U706">
        <v>0.82229403971238635</v>
      </c>
      <c r="V706">
        <v>0.81618503346622229</v>
      </c>
      <c r="W706">
        <v>0.81216821058095878</v>
      </c>
      <c r="X706">
        <v>0.80715776615046519</v>
      </c>
      <c r="Y706">
        <v>0.80334821352934072</v>
      </c>
      <c r="Z706">
        <v>0.80115474378677076</v>
      </c>
      <c r="AA706">
        <v>0.80212554865423058</v>
      </c>
      <c r="AB706">
        <v>0.80013415879251171</v>
      </c>
      <c r="AC706">
        <v>0.8019769860736351</v>
      </c>
      <c r="AD706">
        <v>0.80364727678388692</v>
      </c>
      <c r="AE706">
        <v>0.79979288399898796</v>
      </c>
      <c r="AF706">
        <v>0.79634162258848717</v>
      </c>
      <c r="AG706">
        <v>0.79192898460390704</v>
      </c>
      <c r="AH706">
        <v>0.78810412037575539</v>
      </c>
      <c r="AI706">
        <v>0.78497220505655951</v>
      </c>
      <c r="AJ706">
        <v>0.78242910028081281</v>
      </c>
      <c r="AK706">
        <v>0.78028432988309382</v>
      </c>
      <c r="AL706">
        <v>0.77828612757172122</v>
      </c>
      <c r="AM706">
        <v>0.77641101433767001</v>
      </c>
      <c r="AN706">
        <v>0.7742286162091353</v>
      </c>
      <c r="AO706">
        <v>0.77170970602623079</v>
      </c>
      <c r="AP706">
        <v>0.76933073824667864</v>
      </c>
      <c r="AQ706">
        <v>0.76476643274932188</v>
      </c>
      <c r="AR706">
        <v>0.76035701181935178</v>
      </c>
      <c r="AS706">
        <v>0.75607673008383547</v>
      </c>
      <c r="AT706">
        <v>0.75186096761400811</v>
      </c>
      <c r="AU706">
        <v>0.74767412029966973</v>
      </c>
    </row>
    <row r="707" spans="1:47" x14ac:dyDescent="0.2">
      <c r="A707">
        <v>701</v>
      </c>
      <c r="B707">
        <v>0.72005732544464895</v>
      </c>
      <c r="C707">
        <v>0.72692679507299929</v>
      </c>
      <c r="D707">
        <v>0.73314765396414505</v>
      </c>
      <c r="E707">
        <v>0.90539199729037922</v>
      </c>
      <c r="F707">
        <v>1.3367307635171335</v>
      </c>
      <c r="G707">
        <v>1.1910964454771096</v>
      </c>
      <c r="H707">
        <v>1.0274954120714306</v>
      </c>
      <c r="I707">
        <v>0.88107476063731782</v>
      </c>
      <c r="J707">
        <v>0.78321598726259534</v>
      </c>
      <c r="K707">
        <v>0.80728238363268612</v>
      </c>
      <c r="L707">
        <v>0.79992762080193747</v>
      </c>
      <c r="M707">
        <v>0.80579991682143259</v>
      </c>
      <c r="N707">
        <v>0.83428895896766742</v>
      </c>
      <c r="O707">
        <v>0.85640618089872322</v>
      </c>
      <c r="P707">
        <v>0.86989629415332048</v>
      </c>
      <c r="Q707">
        <v>0.85614408127484198</v>
      </c>
      <c r="R707">
        <v>0.84665583647389075</v>
      </c>
      <c r="S707">
        <v>0.83338310368523139</v>
      </c>
      <c r="T707">
        <v>0.83214844102318819</v>
      </c>
      <c r="U707">
        <v>0.82595594950832552</v>
      </c>
      <c r="V707">
        <v>0.82035577108977853</v>
      </c>
      <c r="W707">
        <v>0.8168131911786255</v>
      </c>
      <c r="X707">
        <v>0.81225022827653093</v>
      </c>
      <c r="Y707">
        <v>0.80882098400072222</v>
      </c>
      <c r="Z707">
        <v>0.80698817940205614</v>
      </c>
      <c r="AA707">
        <v>0.80821790911825298</v>
      </c>
      <c r="AB707">
        <v>0.80642909066336066</v>
      </c>
      <c r="AC707">
        <v>0.80844905738341966</v>
      </c>
      <c r="AD707">
        <v>0.81027190356056011</v>
      </c>
      <c r="AE707">
        <v>0.80656653181435056</v>
      </c>
      <c r="AF707">
        <v>0.80323808040929889</v>
      </c>
      <c r="AG707">
        <v>0.79893803591008639</v>
      </c>
      <c r="AH707">
        <v>0.79521565244390147</v>
      </c>
      <c r="AI707">
        <v>0.79217679383092987</v>
      </c>
      <c r="AJ707">
        <v>0.7897223807946292</v>
      </c>
      <c r="AK707">
        <v>0.78765675625331644</v>
      </c>
      <c r="AL707">
        <v>0.78573559786484193</v>
      </c>
      <c r="AM707">
        <v>0.78393177477807552</v>
      </c>
      <c r="AN707">
        <v>0.78181708776923176</v>
      </c>
      <c r="AO707">
        <v>0.77935815105538997</v>
      </c>
      <c r="AP707">
        <v>0.7770304368662907</v>
      </c>
      <c r="AQ707">
        <v>0.77248589424982972</v>
      </c>
      <c r="AR707">
        <v>0.76808746591287169</v>
      </c>
      <c r="AS707">
        <v>0.7638101128368483</v>
      </c>
      <c r="AT707">
        <v>0.75958946174374031</v>
      </c>
      <c r="AU707">
        <v>0.75539098340961042</v>
      </c>
    </row>
    <row r="708" spans="1:47" x14ac:dyDescent="0.2">
      <c r="A708">
        <v>702</v>
      </c>
      <c r="B708">
        <v>0.72005732544464895</v>
      </c>
      <c r="C708">
        <v>0.72692679507299929</v>
      </c>
      <c r="D708">
        <v>0.73314765396414505</v>
      </c>
      <c r="E708">
        <v>0.90539199729037922</v>
      </c>
      <c r="F708">
        <v>1.3367307635171335</v>
      </c>
      <c r="G708">
        <v>1.1910964454771096</v>
      </c>
      <c r="H708">
        <v>1.0274693087981708</v>
      </c>
      <c r="I708">
        <v>0.88097240691227008</v>
      </c>
      <c r="J708">
        <v>0.78286097909985652</v>
      </c>
      <c r="K708">
        <v>0.80686592473425445</v>
      </c>
      <c r="L708">
        <v>0.79937479960110114</v>
      </c>
      <c r="M708">
        <v>0.8050325629597409</v>
      </c>
      <c r="N708">
        <v>0.83361802148832265</v>
      </c>
      <c r="O708">
        <v>0.8555269556957249</v>
      </c>
      <c r="P708">
        <v>0.86878252659297972</v>
      </c>
      <c r="Q708">
        <v>0.85476003362587716</v>
      </c>
      <c r="R708">
        <v>0.84498980720382311</v>
      </c>
      <c r="S708">
        <v>0.83137434087858331</v>
      </c>
      <c r="T708">
        <v>0.82980771560173661</v>
      </c>
      <c r="U708">
        <v>0.82318101707568481</v>
      </c>
      <c r="V708">
        <v>0.81722353749002463</v>
      </c>
      <c r="W708">
        <v>0.81334158251879007</v>
      </c>
      <c r="X708">
        <v>0.8084125405907705</v>
      </c>
      <c r="Y708">
        <v>0.80472158699606189</v>
      </c>
      <c r="Z708">
        <v>0.80258016726226455</v>
      </c>
      <c r="AA708">
        <v>0.80373742559375294</v>
      </c>
      <c r="AB708">
        <v>0.80180608797390973</v>
      </c>
      <c r="AC708">
        <v>0.80369639923576519</v>
      </c>
      <c r="AD708">
        <v>0.80540915095670118</v>
      </c>
      <c r="AE708">
        <v>0.80154374284314522</v>
      </c>
      <c r="AF708">
        <v>0.79811686822090078</v>
      </c>
      <c r="AG708">
        <v>0.79371012451869905</v>
      </c>
      <c r="AH708">
        <v>0.78988872285818712</v>
      </c>
      <c r="AI708">
        <v>0.78676604810258044</v>
      </c>
      <c r="AJ708">
        <v>0.78423298869458491</v>
      </c>
      <c r="AK708">
        <v>0.78210072616043724</v>
      </c>
      <c r="AL708">
        <v>0.78010882254277458</v>
      </c>
      <c r="AM708">
        <v>0.7782362280252636</v>
      </c>
      <c r="AN708">
        <v>0.7760525866027187</v>
      </c>
      <c r="AO708">
        <v>0.77353046877088683</v>
      </c>
      <c r="AP708">
        <v>0.77114645689211214</v>
      </c>
      <c r="AQ708">
        <v>0.76654970599170424</v>
      </c>
      <c r="AR708">
        <v>0.76210389102648801</v>
      </c>
      <c r="AS708">
        <v>0.75778692597932229</v>
      </c>
      <c r="AT708">
        <v>0.75353299694271725</v>
      </c>
      <c r="AU708">
        <v>0.74931053009575921</v>
      </c>
    </row>
    <row r="709" spans="1:47" x14ac:dyDescent="0.2">
      <c r="A709">
        <v>703</v>
      </c>
      <c r="B709">
        <v>1.1232665250311014</v>
      </c>
      <c r="C709">
        <v>1.1741792622963694</v>
      </c>
      <c r="D709">
        <v>1.1981649411096911</v>
      </c>
      <c r="E709">
        <v>1.4219866411787367</v>
      </c>
      <c r="F709">
        <v>1.7390109715740412</v>
      </c>
      <c r="G709">
        <v>1.643812352343063</v>
      </c>
      <c r="H709">
        <v>1.4916173994806945</v>
      </c>
      <c r="I709">
        <v>1.3328261413469706</v>
      </c>
      <c r="J709">
        <v>1.241098215817678</v>
      </c>
      <c r="K709">
        <v>1.2592427086874158</v>
      </c>
      <c r="L709">
        <v>1.2463553388645157</v>
      </c>
      <c r="M709">
        <v>1.2490912713885307</v>
      </c>
      <c r="N709">
        <v>1.2706391637646914</v>
      </c>
      <c r="O709">
        <v>1.290494661967915</v>
      </c>
      <c r="P709">
        <v>1.3009163505342416</v>
      </c>
      <c r="Q709">
        <v>1.2832480708655809</v>
      </c>
      <c r="R709">
        <v>1.2686493519911501</v>
      </c>
      <c r="S709">
        <v>1.2544827037452257</v>
      </c>
      <c r="T709">
        <v>1.2476199343157357</v>
      </c>
      <c r="U709">
        <v>1.239999771352525</v>
      </c>
      <c r="V709">
        <v>1.2299290457836514</v>
      </c>
      <c r="W709">
        <v>1.2228489466332966</v>
      </c>
      <c r="X709">
        <v>1.2172869161590434</v>
      </c>
      <c r="Y709">
        <v>1.2102511120899824</v>
      </c>
      <c r="Z709">
        <v>1.2076333709297655</v>
      </c>
      <c r="AA709">
        <v>1.2013987467934744</v>
      </c>
      <c r="AB709">
        <v>1.1965991209754301</v>
      </c>
      <c r="AC709">
        <v>1.1959587785356007</v>
      </c>
      <c r="AD709">
        <v>1.195218019499199</v>
      </c>
      <c r="AE709">
        <v>1.1908365959305214</v>
      </c>
      <c r="AF709">
        <v>1.1855455179631178</v>
      </c>
      <c r="AG709">
        <v>1.1795516060168882</v>
      </c>
      <c r="AH709">
        <v>1.174081937590765</v>
      </c>
      <c r="AI709">
        <v>1.1690180815814615</v>
      </c>
      <c r="AJ709">
        <v>1.1645245143625242</v>
      </c>
      <c r="AK709">
        <v>1.1601696832178392</v>
      </c>
      <c r="AL709">
        <v>1.1563355519872347</v>
      </c>
      <c r="AM709">
        <v>1.1526913713883373</v>
      </c>
      <c r="AN709">
        <v>1.1487955677636326</v>
      </c>
      <c r="AO709">
        <v>1.1445989922008744</v>
      </c>
      <c r="AP709">
        <v>1.1404144445850315</v>
      </c>
      <c r="AQ709">
        <v>1.1366398523737682</v>
      </c>
      <c r="AR709">
        <v>1.1329685614733482</v>
      </c>
      <c r="AS709">
        <v>1.1293682967462058</v>
      </c>
      <c r="AT709">
        <v>1.1258093300838568</v>
      </c>
      <c r="AU709">
        <v>1.1222487475195098</v>
      </c>
    </row>
    <row r="710" spans="1:47" x14ac:dyDescent="0.2">
      <c r="A710">
        <v>704</v>
      </c>
      <c r="B710">
        <v>1.1232665250311014</v>
      </c>
      <c r="C710">
        <v>1.1741792622963694</v>
      </c>
      <c r="D710">
        <v>1.1981649411096911</v>
      </c>
      <c r="E710">
        <v>1.4219866411787367</v>
      </c>
      <c r="F710">
        <v>1.7390109715740412</v>
      </c>
      <c r="G710">
        <v>1.643812352343063</v>
      </c>
      <c r="H710">
        <v>1.489945557771309</v>
      </c>
      <c r="I710">
        <v>1.33101538345918</v>
      </c>
      <c r="J710">
        <v>1.2390343136132469</v>
      </c>
      <c r="K710">
        <v>1.2569717134158718</v>
      </c>
      <c r="L710">
        <v>1.2438709756257904</v>
      </c>
      <c r="M710">
        <v>1.2464975184566849</v>
      </c>
      <c r="N710">
        <v>1.2694437659431757</v>
      </c>
      <c r="O710">
        <v>1.2892827071887316</v>
      </c>
      <c r="P710">
        <v>1.2996842688858259</v>
      </c>
      <c r="Q710">
        <v>1.2820165955897931</v>
      </c>
      <c r="R710">
        <v>1.2674200262013382</v>
      </c>
      <c r="S710">
        <v>1.2532360688082587</v>
      </c>
      <c r="T710">
        <v>1.2463595308468594</v>
      </c>
      <c r="U710">
        <v>1.2386825278603195</v>
      </c>
      <c r="V710">
        <v>1.2285778181226772</v>
      </c>
      <c r="W710">
        <v>1.2214438217386241</v>
      </c>
      <c r="X710">
        <v>1.2158095324818827</v>
      </c>
      <c r="Y710">
        <v>1.2087240059515991</v>
      </c>
      <c r="Z710">
        <v>1.2060237918728083</v>
      </c>
      <c r="AA710">
        <v>1.1997477172168967</v>
      </c>
      <c r="AB710">
        <v>1.1949177692135142</v>
      </c>
      <c r="AC710">
        <v>1.1942435777282638</v>
      </c>
      <c r="AD710">
        <v>1.1934620433389491</v>
      </c>
      <c r="AE710">
        <v>1.1890362197679605</v>
      </c>
      <c r="AF710">
        <v>1.1837039113118037</v>
      </c>
      <c r="AG710">
        <v>1.1776746218477041</v>
      </c>
      <c r="AH710">
        <v>1.1721737858803594</v>
      </c>
      <c r="AI710">
        <v>1.1670646298350413</v>
      </c>
      <c r="AJ710">
        <v>1.1625429467194457</v>
      </c>
      <c r="AK710">
        <v>1.158145044514892</v>
      </c>
      <c r="AL710">
        <v>1.1542835966507186</v>
      </c>
      <c r="AM710">
        <v>1.1506085134268471</v>
      </c>
      <c r="AN710">
        <v>1.1466705938481332</v>
      </c>
      <c r="AO710">
        <v>1.1424431809686753</v>
      </c>
      <c r="AP710">
        <v>1.1382181145798542</v>
      </c>
      <c r="AQ710">
        <v>1.1344281134687051</v>
      </c>
      <c r="AR710">
        <v>1.1307426632735391</v>
      </c>
      <c r="AS710">
        <v>1.1271303057466975</v>
      </c>
      <c r="AT710">
        <v>1.1235609323946456</v>
      </c>
      <c r="AU710">
        <v>1.1199925305871088</v>
      </c>
    </row>
    <row r="711" spans="1:47" x14ac:dyDescent="0.2">
      <c r="A711">
        <v>705</v>
      </c>
      <c r="B711">
        <v>1.1232665250311014</v>
      </c>
      <c r="C711">
        <v>1.1741792622963694</v>
      </c>
      <c r="D711">
        <v>1.1981649411096911</v>
      </c>
      <c r="E711">
        <v>1.4219866411787367</v>
      </c>
      <c r="F711">
        <v>1.7390109715740412</v>
      </c>
      <c r="G711">
        <v>1.643812352343063</v>
      </c>
      <c r="H711">
        <v>1.4919185942229747</v>
      </c>
      <c r="I711">
        <v>1.3325582912779004</v>
      </c>
      <c r="J711">
        <v>1.2397038013156836</v>
      </c>
      <c r="K711">
        <v>1.2575198788249955</v>
      </c>
      <c r="L711">
        <v>1.2439902253094757</v>
      </c>
      <c r="M711">
        <v>1.2459955699375911</v>
      </c>
      <c r="N711">
        <v>1.2681160683204817</v>
      </c>
      <c r="O711">
        <v>1.2876367085857015</v>
      </c>
      <c r="P711">
        <v>1.2978190052806005</v>
      </c>
      <c r="Q711">
        <v>1.2799599853068044</v>
      </c>
      <c r="R711">
        <v>1.2652440962278544</v>
      </c>
      <c r="S711">
        <v>1.2509756614136782</v>
      </c>
      <c r="T711">
        <v>1.2439056227852667</v>
      </c>
      <c r="U711">
        <v>1.2359496508494401</v>
      </c>
      <c r="V711">
        <v>1.2255349309096759</v>
      </c>
      <c r="W711">
        <v>1.2180524633792165</v>
      </c>
      <c r="X711">
        <v>1.2120282785702121</v>
      </c>
      <c r="Y711">
        <v>1.2045245269951268</v>
      </c>
      <c r="Z711">
        <v>1.2013931327321887</v>
      </c>
      <c r="AA711">
        <v>1.1947186685374396</v>
      </c>
      <c r="AB711">
        <v>1.1895744271246445</v>
      </c>
      <c r="AC711">
        <v>1.1886033289289895</v>
      </c>
      <c r="AD711">
        <v>1.1875494665863291</v>
      </c>
      <c r="AE711">
        <v>1.1828441596484303</v>
      </c>
      <c r="AF711">
        <v>1.177259613693135</v>
      </c>
      <c r="AG711">
        <v>1.1709752033661212</v>
      </c>
      <c r="AH711">
        <v>1.1652180061925119</v>
      </c>
      <c r="AI711">
        <v>1.1598719009390728</v>
      </c>
      <c r="AJ711">
        <v>1.1550969701834966</v>
      </c>
      <c r="AK711">
        <v>1.1504662245361792</v>
      </c>
      <c r="AL711">
        <v>1.1463529535534787</v>
      </c>
      <c r="AM711">
        <v>1.1424302485112259</v>
      </c>
      <c r="AN711">
        <v>1.1382564689752157</v>
      </c>
      <c r="AO711">
        <v>1.1337895605888035</v>
      </c>
      <c r="AP711">
        <v>1.1293338079465318</v>
      </c>
      <c r="AQ711">
        <v>1.1254842763937059</v>
      </c>
      <c r="AR711">
        <v>1.121749942723242</v>
      </c>
      <c r="AS711">
        <v>1.1180990853811692</v>
      </c>
      <c r="AT711">
        <v>1.1145012721577516</v>
      </c>
      <c r="AU711">
        <v>1.1109142684888629</v>
      </c>
    </row>
    <row r="712" spans="1:47" x14ac:dyDescent="0.2">
      <c r="A712">
        <v>706</v>
      </c>
      <c r="B712">
        <v>1.1232665250311014</v>
      </c>
      <c r="C712">
        <v>1.1741792622963694</v>
      </c>
      <c r="D712">
        <v>1.1981649411096911</v>
      </c>
      <c r="E712">
        <v>1.4219866411787367</v>
      </c>
      <c r="F712">
        <v>1.7390109715740412</v>
      </c>
      <c r="G712">
        <v>1.643812352343063</v>
      </c>
      <c r="H712">
        <v>1.4918788563708532</v>
      </c>
      <c r="I712">
        <v>1.3324818949379764</v>
      </c>
      <c r="J712">
        <v>1.2395559993187069</v>
      </c>
      <c r="K712">
        <v>1.2573331497387967</v>
      </c>
      <c r="L712">
        <v>1.243744192799042</v>
      </c>
      <c r="M712">
        <v>1.2456935514622014</v>
      </c>
      <c r="N712">
        <v>1.2679138031678414</v>
      </c>
      <c r="O712">
        <v>1.2874062576294931</v>
      </c>
      <c r="P712">
        <v>1.2975653827087728</v>
      </c>
      <c r="Q712">
        <v>1.2796858856888158</v>
      </c>
      <c r="R712">
        <v>1.2649538580390294</v>
      </c>
      <c r="S712">
        <v>1.2506643538622373</v>
      </c>
      <c r="T712">
        <v>1.2435716347799604</v>
      </c>
      <c r="U712">
        <v>1.2355773185338252</v>
      </c>
      <c r="V712">
        <v>1.22512601665446</v>
      </c>
      <c r="W712">
        <v>1.2176015496243227</v>
      </c>
      <c r="X712">
        <v>1.211525004664638</v>
      </c>
      <c r="Y712">
        <v>1.2039712188451048</v>
      </c>
      <c r="Z712">
        <v>1.2007781068602923</v>
      </c>
      <c r="AA712">
        <v>1.1940610136528929</v>
      </c>
      <c r="AB712">
        <v>1.1888835550364547</v>
      </c>
      <c r="AC712">
        <v>1.1878792324357359</v>
      </c>
      <c r="AD712">
        <v>1.1867934045729449</v>
      </c>
      <c r="AE712">
        <v>1.182049210638157</v>
      </c>
      <c r="AF712">
        <v>1.1764324727791338</v>
      </c>
      <c r="AG712">
        <v>1.1701140415012143</v>
      </c>
      <c r="AH712">
        <v>1.1643228259513685</v>
      </c>
      <c r="AI712">
        <v>1.1589437621322403</v>
      </c>
      <c r="AJ712">
        <v>1.1541356883448062</v>
      </c>
      <c r="AK712">
        <v>1.1494726354687359</v>
      </c>
      <c r="AL712">
        <v>1.1453258006240112</v>
      </c>
      <c r="AM712">
        <v>1.1413690204354614</v>
      </c>
      <c r="AN712">
        <v>1.1371602681687853</v>
      </c>
      <c r="AO712">
        <v>1.1326584887763764</v>
      </c>
      <c r="AP712">
        <v>1.1281680096138271</v>
      </c>
      <c r="AQ712">
        <v>1.1243066258021153</v>
      </c>
      <c r="AR712">
        <v>1.12056152808151</v>
      </c>
      <c r="AS712">
        <v>1.1169014881548547</v>
      </c>
      <c r="AT712">
        <v>1.1132958400202706</v>
      </c>
      <c r="AU712">
        <v>1.1097028950694594</v>
      </c>
    </row>
    <row r="713" spans="1:47" x14ac:dyDescent="0.2">
      <c r="A713">
        <v>707</v>
      </c>
      <c r="B713">
        <v>1.1232665250311014</v>
      </c>
      <c r="C713">
        <v>1.1741792622963694</v>
      </c>
      <c r="D713">
        <v>1.1981649411096911</v>
      </c>
      <c r="E713">
        <v>1.4219866411787367</v>
      </c>
      <c r="F713">
        <v>1.7390109715740412</v>
      </c>
      <c r="G713">
        <v>1.643812352343063</v>
      </c>
      <c r="H713">
        <v>1.4875172544743152</v>
      </c>
      <c r="I713">
        <v>1.3279950711701678</v>
      </c>
      <c r="J713">
        <v>1.2348711481212229</v>
      </c>
      <c r="K713">
        <v>1.2520790820029033</v>
      </c>
      <c r="L713">
        <v>1.2380158021891403</v>
      </c>
      <c r="M713">
        <v>1.2399796195262252</v>
      </c>
      <c r="N713">
        <v>1.2660480753079726</v>
      </c>
      <c r="O713">
        <v>1.2856473735836325</v>
      </c>
      <c r="P713">
        <v>1.2959230525488303</v>
      </c>
      <c r="Q713">
        <v>1.2781404151932652</v>
      </c>
      <c r="R713">
        <v>1.2634917719927647</v>
      </c>
      <c r="S713">
        <v>1.2492411110941188</v>
      </c>
      <c r="T713">
        <v>1.2422073423091589</v>
      </c>
      <c r="U713">
        <v>1.2342946568451652</v>
      </c>
      <c r="V713">
        <v>1.2239538041989475</v>
      </c>
      <c r="W713">
        <v>1.2165657945771873</v>
      </c>
      <c r="X713">
        <v>1.2106226516475131</v>
      </c>
      <c r="Y713">
        <v>1.2032343724059364</v>
      </c>
      <c r="Z713">
        <v>1.2001928470835699</v>
      </c>
      <c r="AA713">
        <v>1.193678280158492</v>
      </c>
      <c r="AB713">
        <v>1.1886126776653554</v>
      </c>
      <c r="AC713">
        <v>1.1877104303967629</v>
      </c>
      <c r="AD713">
        <v>1.1867201322831862</v>
      </c>
      <c r="AE713">
        <v>1.182049511281114</v>
      </c>
      <c r="AF713">
        <v>1.176513894675582</v>
      </c>
      <c r="AG713">
        <v>1.170266289195582</v>
      </c>
      <c r="AH713">
        <v>1.1645448262176821</v>
      </c>
      <c r="AI713">
        <v>1.1592372338357586</v>
      </c>
      <c r="AJ713">
        <v>1.1545003402755576</v>
      </c>
      <c r="AK713">
        <v>1.1499095913088229</v>
      </c>
      <c r="AL713">
        <v>1.1458334348384043</v>
      </c>
      <c r="AM713">
        <v>1.1419463715229834</v>
      </c>
      <c r="AN713">
        <v>1.1378053059675566</v>
      </c>
      <c r="AO713">
        <v>1.1333656740237221</v>
      </c>
      <c r="AP713">
        <v>1.128942145434275</v>
      </c>
      <c r="AQ713">
        <v>1.1250951325494647</v>
      </c>
      <c r="AR713">
        <v>1.1213595688666875</v>
      </c>
      <c r="AS713">
        <v>1.1177053874632825</v>
      </c>
      <c r="AT713">
        <v>1.1141016559049339</v>
      </c>
      <c r="AU713">
        <v>1.1105080545526202</v>
      </c>
    </row>
    <row r="714" spans="1:47" x14ac:dyDescent="0.2">
      <c r="A714">
        <v>708</v>
      </c>
      <c r="B714">
        <v>1.1232665250311014</v>
      </c>
      <c r="C714">
        <v>1.1741792622963694</v>
      </c>
      <c r="D714">
        <v>1.1981649411096911</v>
      </c>
      <c r="E714">
        <v>1.4219866411787367</v>
      </c>
      <c r="F714">
        <v>1.7390109715740412</v>
      </c>
      <c r="G714">
        <v>1.643812352343063</v>
      </c>
      <c r="H714">
        <v>1.4874423876604819</v>
      </c>
      <c r="I714">
        <v>1.3277949597801504</v>
      </c>
      <c r="J714">
        <v>1.23428525934478</v>
      </c>
      <c r="K714">
        <v>1.2513500877850301</v>
      </c>
      <c r="L714">
        <v>1.2370544361241038</v>
      </c>
      <c r="M714">
        <v>1.2387936196431946</v>
      </c>
      <c r="N714">
        <v>1.2652463790653761</v>
      </c>
      <c r="O714">
        <v>1.2847439481128395</v>
      </c>
      <c r="P714">
        <v>1.2949424327260917</v>
      </c>
      <c r="Q714">
        <v>1.277099943190305</v>
      </c>
      <c r="R714">
        <v>1.2624120263718137</v>
      </c>
      <c r="S714">
        <v>1.2481064217879536</v>
      </c>
      <c r="T714">
        <v>1.2410049533990215</v>
      </c>
      <c r="U714">
        <v>1.2329667414636727</v>
      </c>
      <c r="V714">
        <v>1.2225080971304736</v>
      </c>
      <c r="W714">
        <v>1.2149850642315116</v>
      </c>
      <c r="X714">
        <v>1.2088731655042524</v>
      </c>
      <c r="Y714">
        <v>1.2013265838478782</v>
      </c>
      <c r="Z714">
        <v>1.1980908307624281</v>
      </c>
      <c r="AA714">
        <v>1.1914487733483292</v>
      </c>
      <c r="AB714">
        <v>1.1862726584979615</v>
      </c>
      <c r="AC714">
        <v>1.1852602684414655</v>
      </c>
      <c r="AD714">
        <v>1.1841642897733051</v>
      </c>
      <c r="AE714">
        <v>1.1793657490281324</v>
      </c>
      <c r="AF714">
        <v>1.1737242874594909</v>
      </c>
      <c r="AG714">
        <v>1.1673653868154685</v>
      </c>
      <c r="AH714">
        <v>1.161532761156844</v>
      </c>
      <c r="AI714">
        <v>1.1561175473968914</v>
      </c>
      <c r="AJ714">
        <v>1.1512725317919292</v>
      </c>
      <c r="AK714">
        <v>1.1465765374965697</v>
      </c>
      <c r="AL714">
        <v>1.1423911128761854</v>
      </c>
      <c r="AM714">
        <v>1.1383932550901186</v>
      </c>
      <c r="AN714">
        <v>1.134138714699461</v>
      </c>
      <c r="AO714">
        <v>1.1295859437342983</v>
      </c>
      <c r="AP714">
        <v>1.1250500623295605</v>
      </c>
      <c r="AQ714">
        <v>1.1211633736809561</v>
      </c>
      <c r="AR714">
        <v>1.1173916257339678</v>
      </c>
      <c r="AS714">
        <v>1.1137063243473155</v>
      </c>
      <c r="AT714">
        <v>1.1100758447804089</v>
      </c>
      <c r="AU714">
        <v>1.1064616246299142</v>
      </c>
    </row>
    <row r="715" spans="1:47" x14ac:dyDescent="0.2">
      <c r="A715">
        <v>709</v>
      </c>
      <c r="B715">
        <v>0.98890564948025927</v>
      </c>
      <c r="C715">
        <v>1.0250271835692082</v>
      </c>
      <c r="D715">
        <v>1.0438721075012922</v>
      </c>
      <c r="E715">
        <v>1.2485951094274077</v>
      </c>
      <c r="F715">
        <v>1.6047009978369491</v>
      </c>
      <c r="G715">
        <v>1.4903311707420321</v>
      </c>
      <c r="H715">
        <v>1.3351605147883907</v>
      </c>
      <c r="I715">
        <v>1.1805619142448798</v>
      </c>
      <c r="J715">
        <v>1.0863661283970267</v>
      </c>
      <c r="K715">
        <v>1.1050078496912985</v>
      </c>
      <c r="L715">
        <v>1.0936991190316014</v>
      </c>
      <c r="M715">
        <v>1.0976361442258975</v>
      </c>
      <c r="N715">
        <v>1.1159444264212783</v>
      </c>
      <c r="O715">
        <v>1.136090858832643</v>
      </c>
      <c r="P715">
        <v>1.1463895158565731</v>
      </c>
      <c r="Q715">
        <v>1.1290422787625751</v>
      </c>
      <c r="R715">
        <v>1.1150444647977298</v>
      </c>
      <c r="S715">
        <v>1.0997320681330405</v>
      </c>
      <c r="T715">
        <v>1.0937985283196494</v>
      </c>
      <c r="U715">
        <v>1.0854902958602672</v>
      </c>
      <c r="V715">
        <v>1.0761115602255711</v>
      </c>
      <c r="W715">
        <v>1.0695277100725149</v>
      </c>
      <c r="X715">
        <v>1.0636032537665676</v>
      </c>
      <c r="Y715">
        <v>1.0574554658368314</v>
      </c>
      <c r="Z715">
        <v>1.0546865078779761</v>
      </c>
      <c r="AA715">
        <v>1.0512100831293443</v>
      </c>
      <c r="AB715">
        <v>1.0473465442853402</v>
      </c>
      <c r="AC715">
        <v>1.0475145486286699</v>
      </c>
      <c r="AD715">
        <v>1.0475907490449414</v>
      </c>
      <c r="AE715">
        <v>1.0432262426676751</v>
      </c>
      <c r="AF715">
        <v>1.0385278709011276</v>
      </c>
      <c r="AG715">
        <v>1.0330321615970686</v>
      </c>
      <c r="AH715">
        <v>1.0280762169579487</v>
      </c>
      <c r="AI715">
        <v>1.023668165138633</v>
      </c>
      <c r="AJ715">
        <v>1.0198505575102437</v>
      </c>
      <c r="AK715">
        <v>1.0162556703939236</v>
      </c>
      <c r="AL715">
        <v>1.0130563520059628</v>
      </c>
      <c r="AM715">
        <v>1.0099915726961659</v>
      </c>
      <c r="AN715">
        <v>1.006686367281209</v>
      </c>
      <c r="AO715">
        <v>1.0030536758552928</v>
      </c>
      <c r="AP715">
        <v>0.99946187967394129</v>
      </c>
      <c r="AQ715">
        <v>0.99535270041056123</v>
      </c>
      <c r="AR715">
        <v>0.99135027195343162</v>
      </c>
      <c r="AS715">
        <v>0.98741938988152922</v>
      </c>
      <c r="AT715">
        <v>0.98351371454803016</v>
      </c>
      <c r="AU715">
        <v>0.97958982678083162</v>
      </c>
    </row>
    <row r="716" spans="1:47" x14ac:dyDescent="0.2">
      <c r="A716">
        <v>710</v>
      </c>
      <c r="B716">
        <v>0.98890564948025927</v>
      </c>
      <c r="C716">
        <v>1.0250271835692082</v>
      </c>
      <c r="D716">
        <v>1.0438721075012922</v>
      </c>
      <c r="E716">
        <v>1.2485951094274077</v>
      </c>
      <c r="F716">
        <v>1.6047009978369491</v>
      </c>
      <c r="G716">
        <v>1.4903311707420321</v>
      </c>
      <c r="H716">
        <v>1.3320343141745441</v>
      </c>
      <c r="I716">
        <v>1.177002710653877</v>
      </c>
      <c r="J716">
        <v>1.0818794732831369</v>
      </c>
      <c r="K716">
        <v>1.099779066232498</v>
      </c>
      <c r="L716">
        <v>1.0876485662293927</v>
      </c>
      <c r="M716">
        <v>1.0911174615359913</v>
      </c>
      <c r="N716">
        <v>1.1127285976559496</v>
      </c>
      <c r="O716">
        <v>1.1327194340254179</v>
      </c>
      <c r="P716">
        <v>1.1429346718989333</v>
      </c>
      <c r="Q716">
        <v>1.1255367219303549</v>
      </c>
      <c r="R716">
        <v>1.1115364396955927</v>
      </c>
      <c r="S716">
        <v>1.096124296773469</v>
      </c>
      <c r="T716">
        <v>1.0901119870192204</v>
      </c>
      <c r="U716">
        <v>1.0815997512474529</v>
      </c>
      <c r="V716">
        <v>1.0721060286166413</v>
      </c>
      <c r="W716">
        <v>1.0653655280570862</v>
      </c>
      <c r="X716">
        <v>1.0592073796110155</v>
      </c>
      <c r="Y716">
        <v>1.0528957531571006</v>
      </c>
      <c r="Z716">
        <v>1.0498722899793718</v>
      </c>
      <c r="AA716">
        <v>1.0463398924520295</v>
      </c>
      <c r="AB716">
        <v>1.0423500495709412</v>
      </c>
      <c r="AC716">
        <v>1.0423954565876177</v>
      </c>
      <c r="AD716">
        <v>1.0423474228855945</v>
      </c>
      <c r="AE716">
        <v>1.0378317620493474</v>
      </c>
      <c r="AF716">
        <v>1.0330040125075635</v>
      </c>
      <c r="AG716">
        <v>1.0273646775725183</v>
      </c>
      <c r="AH716">
        <v>1.0222927648342008</v>
      </c>
      <c r="AI716">
        <v>1.0177656254701157</v>
      </c>
      <c r="AJ716">
        <v>1.0138224639485502</v>
      </c>
      <c r="AK716">
        <v>1.0101314826862988</v>
      </c>
      <c r="AL716">
        <v>1.0068137507688539</v>
      </c>
      <c r="AM716">
        <v>1.0036581617550491</v>
      </c>
      <c r="AN716">
        <v>1.000233404042056</v>
      </c>
      <c r="AO716">
        <v>0.99647763568990788</v>
      </c>
      <c r="AP716">
        <v>0.99279632048690392</v>
      </c>
      <c r="AQ716">
        <v>0.98863440076670084</v>
      </c>
      <c r="AR716">
        <v>0.98458247984925096</v>
      </c>
      <c r="AS716">
        <v>0.98060802814686032</v>
      </c>
      <c r="AT716">
        <v>0.97666319295693427</v>
      </c>
      <c r="AU716">
        <v>0.97270766140341514</v>
      </c>
    </row>
    <row r="717" spans="1:47" x14ac:dyDescent="0.2">
      <c r="A717">
        <v>711</v>
      </c>
      <c r="B717">
        <v>0.98890564948025927</v>
      </c>
      <c r="C717">
        <v>1.0250271835692082</v>
      </c>
      <c r="D717">
        <v>1.0438721075012922</v>
      </c>
      <c r="E717">
        <v>1.2485951094274077</v>
      </c>
      <c r="F717">
        <v>1.6047009978369491</v>
      </c>
      <c r="G717">
        <v>1.4903311707420321</v>
      </c>
      <c r="H717">
        <v>1.3365855818108447</v>
      </c>
      <c r="I717">
        <v>1.1811300631466461</v>
      </c>
      <c r="J717">
        <v>1.0854504287589701</v>
      </c>
      <c r="K717">
        <v>1.1037026438123803</v>
      </c>
      <c r="L717">
        <v>1.0916251492859077</v>
      </c>
      <c r="M717">
        <v>1.0945306133755586</v>
      </c>
      <c r="N717">
        <v>1.1128373291062661</v>
      </c>
      <c r="O717">
        <v>1.1325031717630307</v>
      </c>
      <c r="P717">
        <v>1.1424574629279705</v>
      </c>
      <c r="Q717">
        <v>1.124882711842095</v>
      </c>
      <c r="R717">
        <v>1.1107328692926535</v>
      </c>
      <c r="S717">
        <v>1.095253464094295</v>
      </c>
      <c r="T717">
        <v>1.0890630877290959</v>
      </c>
      <c r="U717">
        <v>1.0803196198260914</v>
      </c>
      <c r="V717">
        <v>1.0704900685381005</v>
      </c>
      <c r="W717">
        <v>1.0634032521931158</v>
      </c>
      <c r="X717">
        <v>1.0568710526926788</v>
      </c>
      <c r="Y717">
        <v>1.0501517963969482</v>
      </c>
      <c r="Z717">
        <v>1.0467504553851095</v>
      </c>
      <c r="AA717">
        <v>1.0427913770534243</v>
      </c>
      <c r="AB717">
        <v>1.0385024265037883</v>
      </c>
      <c r="AC717">
        <v>1.0383061829340243</v>
      </c>
      <c r="AD717">
        <v>1.0380079588359048</v>
      </c>
      <c r="AE717">
        <v>1.0332696552817011</v>
      </c>
      <c r="AF717">
        <v>1.0282493540214126</v>
      </c>
      <c r="AG717">
        <v>1.0224127669362286</v>
      </c>
      <c r="AH717">
        <v>1.017140953769627</v>
      </c>
      <c r="AI717">
        <v>1.0124194496539238</v>
      </c>
      <c r="AJ717">
        <v>1.0083029278073203</v>
      </c>
      <c r="AK717">
        <v>1.0044269531867245</v>
      </c>
      <c r="AL717">
        <v>1.0009214229201018</v>
      </c>
      <c r="AM717">
        <v>0.99760023565892231</v>
      </c>
      <c r="AN717">
        <v>0.99398816860363781</v>
      </c>
      <c r="AO717">
        <v>0.99006758730433808</v>
      </c>
      <c r="AP717">
        <v>0.98623219403202023</v>
      </c>
      <c r="AQ717">
        <v>0.98203638630430445</v>
      </c>
      <c r="AR717">
        <v>0.97796097690486694</v>
      </c>
      <c r="AS717">
        <v>0.97397124129021961</v>
      </c>
      <c r="AT717">
        <v>0.97001964149698439</v>
      </c>
      <c r="AU717">
        <v>0.96606340624532061</v>
      </c>
    </row>
    <row r="718" spans="1:47" x14ac:dyDescent="0.2">
      <c r="A718">
        <v>712</v>
      </c>
      <c r="B718">
        <v>0.98890564948025927</v>
      </c>
      <c r="C718">
        <v>1.0250271835692082</v>
      </c>
      <c r="D718">
        <v>1.0438721075012922</v>
      </c>
      <c r="E718">
        <v>1.2485951094274077</v>
      </c>
      <c r="F718">
        <v>1.6047009978369491</v>
      </c>
      <c r="G718">
        <v>1.4903311707420321</v>
      </c>
      <c r="H718">
        <v>1.3365753542646999</v>
      </c>
      <c r="I718">
        <v>1.1810018220386662</v>
      </c>
      <c r="J718">
        <v>1.0850565728789496</v>
      </c>
      <c r="K718">
        <v>1.103218337274964</v>
      </c>
      <c r="L718">
        <v>1.0909856546023673</v>
      </c>
      <c r="M718">
        <v>1.0937115899591503</v>
      </c>
      <c r="N718">
        <v>1.1121919139674565</v>
      </c>
      <c r="O718">
        <v>1.1317688126268237</v>
      </c>
      <c r="P718">
        <v>1.1416547576301834</v>
      </c>
      <c r="Q718">
        <v>1.1240273539930303</v>
      </c>
      <c r="R718">
        <v>1.1098438182629404</v>
      </c>
      <c r="S718">
        <v>1.0943119004501709</v>
      </c>
      <c r="T718">
        <v>1.088066649286312</v>
      </c>
      <c r="U718">
        <v>1.0792139601047162</v>
      </c>
      <c r="V718">
        <v>1.0692865890102141</v>
      </c>
      <c r="W718">
        <v>1.0620854737175738</v>
      </c>
      <c r="X718">
        <v>1.0554048468667945</v>
      </c>
      <c r="Y718">
        <v>1.0485518323470446</v>
      </c>
      <c r="Z718">
        <v>1.0449796963360685</v>
      </c>
      <c r="AA718">
        <v>1.0409259709887295</v>
      </c>
      <c r="AB718">
        <v>1.0365472771714497</v>
      </c>
      <c r="AC718">
        <v>1.036262858910141</v>
      </c>
      <c r="AD718">
        <v>1.035881978123403</v>
      </c>
      <c r="AE718">
        <v>1.0310376477983447</v>
      </c>
      <c r="AF718">
        <v>1.0259362872747324</v>
      </c>
      <c r="AG718">
        <v>1.0200130597821448</v>
      </c>
      <c r="AH718">
        <v>1.014656239886945</v>
      </c>
      <c r="AI718">
        <v>1.0098551074684077</v>
      </c>
      <c r="AJ718">
        <v>1.0056601520514337</v>
      </c>
      <c r="AK718">
        <v>1.0017098574971148</v>
      </c>
      <c r="AL718">
        <v>0.99812728954444685</v>
      </c>
      <c r="AM718">
        <v>0.99472920904503925</v>
      </c>
      <c r="AN718">
        <v>0.99103864575966916</v>
      </c>
      <c r="AO718">
        <v>0.98704156372591489</v>
      </c>
      <c r="AP718">
        <v>0.98313224060683269</v>
      </c>
      <c r="AQ718">
        <v>0.97890181334373971</v>
      </c>
      <c r="AR718">
        <v>0.97479471990700239</v>
      </c>
      <c r="AS718">
        <v>0.9707777491678069</v>
      </c>
      <c r="AT718">
        <v>0.96680254976482272</v>
      </c>
      <c r="AU718">
        <v>0.96282802605070716</v>
      </c>
    </row>
    <row r="719" spans="1:47" x14ac:dyDescent="0.2">
      <c r="A719">
        <v>713</v>
      </c>
      <c r="B719">
        <v>0.98890564948025927</v>
      </c>
      <c r="C719">
        <v>1.0250271835692082</v>
      </c>
      <c r="D719">
        <v>1.0438721075012922</v>
      </c>
      <c r="E719">
        <v>1.2485951094274077</v>
      </c>
      <c r="F719">
        <v>1.6047009978369491</v>
      </c>
      <c r="G719">
        <v>1.4903311707420321</v>
      </c>
      <c r="H719">
        <v>1.330452177376092</v>
      </c>
      <c r="I719">
        <v>1.1748056152380431</v>
      </c>
      <c r="J719">
        <v>1.0783925205557217</v>
      </c>
      <c r="K719">
        <v>1.095660972193391</v>
      </c>
      <c r="L719">
        <v>1.0826454492176292</v>
      </c>
      <c r="M719">
        <v>1.08537525380628</v>
      </c>
      <c r="N719">
        <v>1.1093672862377928</v>
      </c>
      <c r="O719">
        <v>1.1290845552858082</v>
      </c>
      <c r="P719">
        <v>1.1391289520973036</v>
      </c>
      <c r="Q719">
        <v>1.1216094211111141</v>
      </c>
      <c r="R719">
        <v>1.1075531010745909</v>
      </c>
      <c r="S719">
        <v>1.0920601176526621</v>
      </c>
      <c r="T719">
        <v>1.0858945722717974</v>
      </c>
      <c r="U719">
        <v>1.0771111666784625</v>
      </c>
      <c r="V719">
        <v>1.0673635573889459</v>
      </c>
      <c r="W719">
        <v>1.0603430611881701</v>
      </c>
      <c r="X719">
        <v>1.0538267025257948</v>
      </c>
      <c r="Y719">
        <v>1.0472033984731246</v>
      </c>
      <c r="Z719">
        <v>1.0437950108411671</v>
      </c>
      <c r="AA719">
        <v>1.0400428184626416</v>
      </c>
      <c r="AB719">
        <v>1.0358141496695148</v>
      </c>
      <c r="AC719">
        <v>1.0356410911247906</v>
      </c>
      <c r="AD719">
        <v>1.0353780372057264</v>
      </c>
      <c r="AE719">
        <v>1.0306151081407438</v>
      </c>
      <c r="AF719">
        <v>1.025585525655784</v>
      </c>
      <c r="AG719">
        <v>1.0197473572177576</v>
      </c>
      <c r="AH719">
        <v>1.0144744790646891</v>
      </c>
      <c r="AI719">
        <v>1.0097537570493478</v>
      </c>
      <c r="AJ719">
        <v>1.0056227619066864</v>
      </c>
      <c r="AK719">
        <v>1.0017636394687082</v>
      </c>
      <c r="AL719">
        <v>0.99826025474161506</v>
      </c>
      <c r="AM719">
        <v>0.99492324756363881</v>
      </c>
      <c r="AN719">
        <v>0.99131463068396886</v>
      </c>
      <c r="AO719">
        <v>0.98739197366969034</v>
      </c>
      <c r="AP719">
        <v>0.98353990194897611</v>
      </c>
      <c r="AQ719">
        <v>0.97931575117856617</v>
      </c>
      <c r="AR719">
        <v>0.97520891329099602</v>
      </c>
      <c r="AS719">
        <v>0.97118827698330124</v>
      </c>
      <c r="AT719">
        <v>0.96720480183482471</v>
      </c>
      <c r="AU719">
        <v>0.9632198864953414</v>
      </c>
    </row>
    <row r="720" spans="1:47" x14ac:dyDescent="0.2">
      <c r="A720">
        <v>714</v>
      </c>
      <c r="B720">
        <v>0.98890564948025927</v>
      </c>
      <c r="C720">
        <v>1.0250271835692082</v>
      </c>
      <c r="D720">
        <v>1.0438721075012922</v>
      </c>
      <c r="E720">
        <v>1.2485951094274077</v>
      </c>
      <c r="F720">
        <v>1.6047009978369491</v>
      </c>
      <c r="G720">
        <v>1.4903311707420321</v>
      </c>
      <c r="H720">
        <v>1.3303955445102855</v>
      </c>
      <c r="I720">
        <v>1.1745752751034535</v>
      </c>
      <c r="J720">
        <v>1.0775717701828185</v>
      </c>
      <c r="K720">
        <v>1.0946621140944037</v>
      </c>
      <c r="L720">
        <v>1.0813469380480043</v>
      </c>
      <c r="M720">
        <v>1.083775664594631</v>
      </c>
      <c r="N720">
        <v>1.108238228371524</v>
      </c>
      <c r="O720">
        <v>1.1278234535152754</v>
      </c>
      <c r="P720">
        <v>1.1377749236190149</v>
      </c>
      <c r="Q720">
        <v>1.1201936241155896</v>
      </c>
      <c r="R720">
        <v>1.1061086050397158</v>
      </c>
      <c r="S720">
        <v>1.0905619395886261</v>
      </c>
      <c r="T720">
        <v>1.084330202192993</v>
      </c>
      <c r="U720">
        <v>1.0754001724863103</v>
      </c>
      <c r="V720">
        <v>1.0655252529031074</v>
      </c>
      <c r="W720">
        <v>1.058356716557066</v>
      </c>
      <c r="X720">
        <v>1.0516480933502912</v>
      </c>
      <c r="Y720">
        <v>1.0448560011035168</v>
      </c>
      <c r="Z720">
        <v>1.0412326878597851</v>
      </c>
      <c r="AA720">
        <v>1.0373711259065985</v>
      </c>
      <c r="AB720">
        <v>1.0330218520210992</v>
      </c>
      <c r="AC720">
        <v>1.032730248973843</v>
      </c>
      <c r="AD720">
        <v>1.0323564391773647</v>
      </c>
      <c r="AE720">
        <v>1.0274527049593138</v>
      </c>
      <c r="AF720">
        <v>1.022314880630518</v>
      </c>
      <c r="AG720">
        <v>1.016362089967098</v>
      </c>
      <c r="AH720">
        <v>1.0109766719216355</v>
      </c>
      <c r="AI720">
        <v>1.0061501848470189</v>
      </c>
      <c r="AJ720">
        <v>1.0019145742914182</v>
      </c>
      <c r="AK720">
        <v>0.99795656225056906</v>
      </c>
      <c r="AL720">
        <v>0.99435040441795097</v>
      </c>
      <c r="AM720">
        <v>0.99091034000408573</v>
      </c>
      <c r="AN720">
        <v>0.98719695252886452</v>
      </c>
      <c r="AO720">
        <v>0.98317168385466069</v>
      </c>
      <c r="AP720">
        <v>0.97921980495137684</v>
      </c>
      <c r="AQ720">
        <v>0.97494915510838209</v>
      </c>
      <c r="AR720">
        <v>0.97079960876460392</v>
      </c>
      <c r="AS720">
        <v>0.96674199754660861</v>
      </c>
      <c r="AT720">
        <v>0.96272631983947299</v>
      </c>
      <c r="AU720">
        <v>0.9587161420150081</v>
      </c>
    </row>
    <row r="721" spans="1:47" x14ac:dyDescent="0.2">
      <c r="A721">
        <v>715</v>
      </c>
      <c r="B721">
        <v>0.77186757206612899</v>
      </c>
      <c r="C721">
        <v>0.7855489846667868</v>
      </c>
      <c r="D721">
        <v>0.79792987787565117</v>
      </c>
      <c r="E721">
        <v>0.97205055102001259</v>
      </c>
      <c r="F721">
        <v>1.3892192307773725</v>
      </c>
      <c r="G721">
        <v>1.2445517328579538</v>
      </c>
      <c r="H721">
        <v>1.0859241508648427</v>
      </c>
      <c r="I721">
        <v>0.93939482998023494</v>
      </c>
      <c r="J721">
        <v>0.84281760277010787</v>
      </c>
      <c r="K721">
        <v>0.86259156475733878</v>
      </c>
      <c r="L721">
        <v>0.85413532593210717</v>
      </c>
      <c r="M721">
        <v>0.86015897184053947</v>
      </c>
      <c r="N721">
        <v>0.87277824569209539</v>
      </c>
      <c r="O721">
        <v>0.89357841642418701</v>
      </c>
      <c r="P721">
        <v>0.90370266302073221</v>
      </c>
      <c r="Q721">
        <v>0.88698699290586624</v>
      </c>
      <c r="R721">
        <v>0.87392339648692463</v>
      </c>
      <c r="S721">
        <v>0.85703716987255041</v>
      </c>
      <c r="T721">
        <v>0.85258155536476055</v>
      </c>
      <c r="U721">
        <v>0.84335059716446037</v>
      </c>
      <c r="V721">
        <v>0.83515949958904934</v>
      </c>
      <c r="W721">
        <v>0.82941624699725958</v>
      </c>
      <c r="X721">
        <v>0.82307262147757343</v>
      </c>
      <c r="Y721">
        <v>0.81829623943224938</v>
      </c>
      <c r="Z721">
        <v>0.81535627106402431</v>
      </c>
      <c r="AA721">
        <v>0.81591011603482555</v>
      </c>
      <c r="AB721">
        <v>0.81351056537941346</v>
      </c>
      <c r="AC721">
        <v>0.81497941920364914</v>
      </c>
      <c r="AD721">
        <v>0.81629029406851505</v>
      </c>
      <c r="AE721">
        <v>0.81206382286973777</v>
      </c>
      <c r="AF721">
        <v>0.80826338699018296</v>
      </c>
      <c r="AG721">
        <v>0.80351529986587833</v>
      </c>
      <c r="AH721">
        <v>0.79934963807506165</v>
      </c>
      <c r="AI721">
        <v>0.79590209885331387</v>
      </c>
      <c r="AJ721">
        <v>0.79305165150610346</v>
      </c>
      <c r="AK721">
        <v>0.79062078997904128</v>
      </c>
      <c r="AL721">
        <v>0.78828457306924871</v>
      </c>
      <c r="AM721">
        <v>0.78611352651694666</v>
      </c>
      <c r="AN721">
        <v>0.78361890182895577</v>
      </c>
      <c r="AO721">
        <v>0.78077231470943587</v>
      </c>
      <c r="AP721">
        <v>0.77800789243784119</v>
      </c>
      <c r="AQ721">
        <v>0.77333757369822098</v>
      </c>
      <c r="AR721">
        <v>0.76878009906118472</v>
      </c>
      <c r="AS721">
        <v>0.76429803931503926</v>
      </c>
      <c r="AT721">
        <v>0.75982047780128503</v>
      </c>
      <c r="AU721">
        <v>0.75530578848915453</v>
      </c>
    </row>
    <row r="722" spans="1:47" x14ac:dyDescent="0.2">
      <c r="A722">
        <v>716</v>
      </c>
      <c r="B722">
        <v>0.77186757206612899</v>
      </c>
      <c r="C722">
        <v>0.7855489846667868</v>
      </c>
      <c r="D722">
        <v>0.79792987787565117</v>
      </c>
      <c r="E722">
        <v>0.97205055102001259</v>
      </c>
      <c r="F722">
        <v>1.3892192307773725</v>
      </c>
      <c r="G722">
        <v>1.2445517328579538</v>
      </c>
      <c r="H722">
        <v>1.0825304253689616</v>
      </c>
      <c r="I722">
        <v>0.93536704577301577</v>
      </c>
      <c r="J722">
        <v>0.83712288823291547</v>
      </c>
      <c r="K722">
        <v>0.85592677963992791</v>
      </c>
      <c r="L722">
        <v>0.84631753519493191</v>
      </c>
      <c r="M722">
        <v>0.85149260707394248</v>
      </c>
      <c r="N722">
        <v>0.86806034059732062</v>
      </c>
      <c r="O722">
        <v>0.88855246101959906</v>
      </c>
      <c r="P722">
        <v>0.89854117358386965</v>
      </c>
      <c r="Q722">
        <v>0.88172814970548474</v>
      </c>
      <c r="R722">
        <v>0.86867018566860277</v>
      </c>
      <c r="S722">
        <v>0.85161988438072023</v>
      </c>
      <c r="T722">
        <v>0.84706895711607222</v>
      </c>
      <c r="U722">
        <v>0.83756058271519973</v>
      </c>
      <c r="V722">
        <v>0.82917871080791727</v>
      </c>
      <c r="W722">
        <v>0.82323501593542348</v>
      </c>
      <c r="X722">
        <v>0.81655512707527533</v>
      </c>
      <c r="Y722">
        <v>0.81158694362411843</v>
      </c>
      <c r="Z722">
        <v>0.80828653959295615</v>
      </c>
      <c r="AA722">
        <v>0.80889774680140147</v>
      </c>
      <c r="AB722">
        <v>0.80633702993948475</v>
      </c>
      <c r="AC722">
        <v>0.80765872180319287</v>
      </c>
      <c r="AD722">
        <v>0.80884366273188868</v>
      </c>
      <c r="AE722">
        <v>0.80439493917311744</v>
      </c>
      <c r="AF722">
        <v>0.80043992843018286</v>
      </c>
      <c r="AG722">
        <v>0.79554073093373701</v>
      </c>
      <c r="AH722">
        <v>0.79123698574600299</v>
      </c>
      <c r="AI722">
        <v>0.78766815473949991</v>
      </c>
      <c r="AJ722">
        <v>0.78468795688371507</v>
      </c>
      <c r="AK722">
        <v>0.78215196218906857</v>
      </c>
      <c r="AL722">
        <v>0.7797239589693663</v>
      </c>
      <c r="AM722">
        <v>0.77743644241914101</v>
      </c>
      <c r="AN722">
        <v>0.77481974222953232</v>
      </c>
      <c r="AO722">
        <v>0.77186401829405971</v>
      </c>
      <c r="AP722">
        <v>0.76902251762752794</v>
      </c>
      <c r="AQ722">
        <v>0.76427581752951357</v>
      </c>
      <c r="AR722">
        <v>0.75964557741806027</v>
      </c>
      <c r="AS722">
        <v>0.75509805598810231</v>
      </c>
      <c r="AT722">
        <v>0.75055984430335554</v>
      </c>
      <c r="AU722">
        <v>0.74599361423970034</v>
      </c>
    </row>
    <row r="723" spans="1:47" x14ac:dyDescent="0.2">
      <c r="A723">
        <v>717</v>
      </c>
      <c r="B723">
        <v>0.77186757206612899</v>
      </c>
      <c r="C723">
        <v>0.7855489846667868</v>
      </c>
      <c r="D723">
        <v>0.79792987787565117</v>
      </c>
      <c r="E723">
        <v>0.97205055102001259</v>
      </c>
      <c r="F723">
        <v>1.3892192307773725</v>
      </c>
      <c r="G723">
        <v>1.2445517328579538</v>
      </c>
      <c r="H723">
        <v>1.0910778043295082</v>
      </c>
      <c r="I723">
        <v>0.94305032743099593</v>
      </c>
      <c r="J723">
        <v>0.84488039581820995</v>
      </c>
      <c r="K723">
        <v>0.86460023658618068</v>
      </c>
      <c r="L723">
        <v>0.85546215223336541</v>
      </c>
      <c r="M723">
        <v>0.86001473295860176</v>
      </c>
      <c r="N723">
        <v>0.8699498572667097</v>
      </c>
      <c r="O723">
        <v>0.8900315661942878</v>
      </c>
      <c r="P723">
        <v>0.89974037003291485</v>
      </c>
      <c r="Q723">
        <v>0.88261268641025192</v>
      </c>
      <c r="R723">
        <v>0.86933764141014214</v>
      </c>
      <c r="S723">
        <v>0.85230198095710963</v>
      </c>
      <c r="T723">
        <v>0.84751752538172476</v>
      </c>
      <c r="U723">
        <v>0.83773899931830575</v>
      </c>
      <c r="V723">
        <v>0.8289693416662437</v>
      </c>
      <c r="W723">
        <v>0.82256514235694589</v>
      </c>
      <c r="X723">
        <v>0.81548114868008348</v>
      </c>
      <c r="Y723">
        <v>0.81001791742781803</v>
      </c>
      <c r="Z723">
        <v>0.80628325457471939</v>
      </c>
      <c r="AA723">
        <v>0.8062515928291375</v>
      </c>
      <c r="AB723">
        <v>0.8033481230206585</v>
      </c>
      <c r="AC723">
        <v>0.80440584918025848</v>
      </c>
      <c r="AD723">
        <v>0.80530797512970786</v>
      </c>
      <c r="AE723">
        <v>0.80071931305565947</v>
      </c>
      <c r="AF723">
        <v>0.79655660529117989</v>
      </c>
      <c r="AG723">
        <v>0.79150473413148936</v>
      </c>
      <c r="AH723">
        <v>0.78703533391176139</v>
      </c>
      <c r="AI723">
        <v>0.78331416389332986</v>
      </c>
      <c r="AJ723">
        <v>0.78021289182322429</v>
      </c>
      <c r="AK723">
        <v>0.77748508096913038</v>
      </c>
      <c r="AL723">
        <v>0.77494485951514269</v>
      </c>
      <c r="AM723">
        <v>0.77247852298433461</v>
      </c>
      <c r="AN723">
        <v>0.76976725424904535</v>
      </c>
      <c r="AO723">
        <v>0.76666309319095505</v>
      </c>
      <c r="AP723">
        <v>0.76371953110392765</v>
      </c>
      <c r="AQ723">
        <v>0.75897542574583532</v>
      </c>
      <c r="AR723">
        <v>0.75435943450775544</v>
      </c>
      <c r="AS723">
        <v>0.7498332391029604</v>
      </c>
      <c r="AT723">
        <v>0.74532500875410024</v>
      </c>
      <c r="AU723">
        <v>0.74079207724960505</v>
      </c>
    </row>
    <row r="724" spans="1:47" x14ac:dyDescent="0.2">
      <c r="A724">
        <v>718</v>
      </c>
      <c r="B724">
        <v>0.77186757206612899</v>
      </c>
      <c r="C724">
        <v>0.7855489846667868</v>
      </c>
      <c r="D724">
        <v>0.79792987787565117</v>
      </c>
      <c r="E724">
        <v>0.97205055102001259</v>
      </c>
      <c r="F724">
        <v>1.3892192307773725</v>
      </c>
      <c r="G724">
        <v>1.2445517328579538</v>
      </c>
      <c r="H724">
        <v>1.0891256305363901</v>
      </c>
      <c r="I724">
        <v>0.94072324675469987</v>
      </c>
      <c r="J724">
        <v>0.84153284294969188</v>
      </c>
      <c r="K724">
        <v>0.86079328588487813</v>
      </c>
      <c r="L724">
        <v>0.85105827607041173</v>
      </c>
      <c r="M724">
        <v>0.85521367934431691</v>
      </c>
      <c r="N724">
        <v>0.86713676528064987</v>
      </c>
      <c r="O724">
        <v>0.88707540868513146</v>
      </c>
      <c r="P724">
        <v>0.8966395733835778</v>
      </c>
      <c r="Q724">
        <v>0.87950741506825425</v>
      </c>
      <c r="R724">
        <v>0.86621215414248032</v>
      </c>
      <c r="S724">
        <v>0.84909796156522044</v>
      </c>
      <c r="T724">
        <v>0.84423287809841485</v>
      </c>
      <c r="U724">
        <v>0.83426451640436983</v>
      </c>
      <c r="V724">
        <v>0.82536254710404366</v>
      </c>
      <c r="W724">
        <v>0.81880240682888983</v>
      </c>
      <c r="X724">
        <v>0.81152187531194331</v>
      </c>
      <c r="Y724">
        <v>0.80585653840825955</v>
      </c>
      <c r="Z724">
        <v>0.80192971114035272</v>
      </c>
      <c r="AA724">
        <v>0.80182367524923193</v>
      </c>
      <c r="AB724">
        <v>0.79885607187554086</v>
      </c>
      <c r="AC724">
        <v>0.79979835565790236</v>
      </c>
      <c r="AD724">
        <v>0.80060211696988004</v>
      </c>
      <c r="AE724">
        <v>0.79585465158072843</v>
      </c>
      <c r="AF724">
        <v>0.79163282461702589</v>
      </c>
      <c r="AG724">
        <v>0.78643250911748486</v>
      </c>
      <c r="AH724">
        <v>0.78189772334990504</v>
      </c>
      <c r="AI724">
        <v>0.77809746388049694</v>
      </c>
      <c r="AJ724">
        <v>0.77485769121268033</v>
      </c>
      <c r="AK724">
        <v>0.77210664760822445</v>
      </c>
      <c r="AL724">
        <v>0.76948474038961634</v>
      </c>
      <c r="AM724">
        <v>0.76697933404739393</v>
      </c>
      <c r="AN724">
        <v>0.76414798773232706</v>
      </c>
      <c r="AO724">
        <v>0.7610081928423138</v>
      </c>
      <c r="AP724">
        <v>0.75799321171082956</v>
      </c>
      <c r="AQ724">
        <v>0.7531980641431969</v>
      </c>
      <c r="AR724">
        <v>0.74853379757837979</v>
      </c>
      <c r="AS724">
        <v>0.74396516521401035</v>
      </c>
      <c r="AT724">
        <v>0.73941874505981053</v>
      </c>
      <c r="AU724">
        <v>0.73485528224352037</v>
      </c>
    </row>
    <row r="725" spans="1:47" x14ac:dyDescent="0.2">
      <c r="A725">
        <v>719</v>
      </c>
      <c r="B725">
        <v>0.77186757206612899</v>
      </c>
      <c r="C725">
        <v>0.7855489846667868</v>
      </c>
      <c r="D725">
        <v>0.79792987787565117</v>
      </c>
      <c r="E725">
        <v>0.97205055102001259</v>
      </c>
      <c r="F725">
        <v>1.3892192307773725</v>
      </c>
      <c r="G725">
        <v>1.2445517328579538</v>
      </c>
      <c r="H725">
        <v>1.0803889221778311</v>
      </c>
      <c r="I725">
        <v>0.93228545455988854</v>
      </c>
      <c r="J725">
        <v>0.83217093858858771</v>
      </c>
      <c r="K725">
        <v>0.85011742907474819</v>
      </c>
      <c r="L725">
        <v>0.8393511206733264</v>
      </c>
      <c r="M725">
        <v>0.84353091644068556</v>
      </c>
      <c r="N725">
        <v>0.86313071923406515</v>
      </c>
      <c r="O725">
        <v>0.88323513060781467</v>
      </c>
      <c r="P725">
        <v>0.89300005359715551</v>
      </c>
      <c r="Q725">
        <v>0.87602040250227575</v>
      </c>
      <c r="R725">
        <v>0.86292333007434197</v>
      </c>
      <c r="S725">
        <v>0.84575500599740294</v>
      </c>
      <c r="T725">
        <v>0.84104114149058262</v>
      </c>
      <c r="U725">
        <v>0.83114723059762907</v>
      </c>
      <c r="V725">
        <v>0.82246875605558156</v>
      </c>
      <c r="W725">
        <v>0.81618261017451765</v>
      </c>
      <c r="X725">
        <v>0.80904376812206769</v>
      </c>
      <c r="Y725">
        <v>0.80371760822581495</v>
      </c>
      <c r="Z725">
        <v>0.79996369954769597</v>
      </c>
      <c r="AA725">
        <v>0.80038490033793785</v>
      </c>
      <c r="AB725">
        <v>0.79758388926831136</v>
      </c>
      <c r="AC725">
        <v>0.79866440403443739</v>
      </c>
      <c r="AD725">
        <v>0.7996413517391785</v>
      </c>
      <c r="AE725">
        <v>0.79492016958881584</v>
      </c>
      <c r="AF725">
        <v>0.79077895352072747</v>
      </c>
      <c r="AG725">
        <v>0.78567661730052474</v>
      </c>
      <c r="AH725">
        <v>0.78118854769224078</v>
      </c>
      <c r="AI725">
        <v>0.77744543631516927</v>
      </c>
      <c r="AJ725">
        <v>0.77431222131696131</v>
      </c>
      <c r="AK725">
        <v>0.7716258912558932</v>
      </c>
      <c r="AL725">
        <v>0.76905586898627964</v>
      </c>
      <c r="AM725">
        <v>0.76661028855591751</v>
      </c>
      <c r="AN725">
        <v>0.76385802171996031</v>
      </c>
      <c r="AO725">
        <v>0.76075853821729633</v>
      </c>
      <c r="AP725">
        <v>0.75779769100585292</v>
      </c>
      <c r="AQ725">
        <v>0.75298225640769656</v>
      </c>
      <c r="AR725">
        <v>0.74829083762389936</v>
      </c>
      <c r="AS725">
        <v>0.74369128959142328</v>
      </c>
      <c r="AT725">
        <v>0.73910841799025884</v>
      </c>
      <c r="AU725">
        <v>0.73450680974264904</v>
      </c>
    </row>
    <row r="726" spans="1:47" x14ac:dyDescent="0.2">
      <c r="A726">
        <v>720</v>
      </c>
      <c r="B726">
        <v>0.77186757206612899</v>
      </c>
      <c r="C726">
        <v>0.7855489846667868</v>
      </c>
      <c r="D726">
        <v>0.79792987787565117</v>
      </c>
      <c r="E726">
        <v>0.97205055102001259</v>
      </c>
      <c r="F726">
        <v>1.3892192307773725</v>
      </c>
      <c r="G726">
        <v>1.2445517328579538</v>
      </c>
      <c r="H726">
        <v>1.0802585635903208</v>
      </c>
      <c r="I726">
        <v>0.9318552135891317</v>
      </c>
      <c r="J726">
        <v>0.83082266783257597</v>
      </c>
      <c r="K726">
        <v>0.84850522374278525</v>
      </c>
      <c r="L726">
        <v>0.83730311068644725</v>
      </c>
      <c r="M726">
        <v>0.84104289104102603</v>
      </c>
      <c r="N726">
        <v>0.86136124394089375</v>
      </c>
      <c r="O726">
        <v>0.88127758906737019</v>
      </c>
      <c r="P726">
        <v>0.89091843020482775</v>
      </c>
      <c r="Q726">
        <v>0.87386599808216858</v>
      </c>
      <c r="R726">
        <v>0.86074540631438334</v>
      </c>
      <c r="S726">
        <v>0.84350907892800364</v>
      </c>
      <c r="T726">
        <v>0.83872046417515211</v>
      </c>
      <c r="U726">
        <v>0.82863110335969381</v>
      </c>
      <c r="V726">
        <v>0.81979879075082651</v>
      </c>
      <c r="W726">
        <v>0.81333305746668028</v>
      </c>
      <c r="X726">
        <v>0.80595421919755816</v>
      </c>
      <c r="Y726">
        <v>0.80043380099080996</v>
      </c>
      <c r="Z726">
        <v>0.79642352859061583</v>
      </c>
      <c r="AA726">
        <v>0.79675393444028597</v>
      </c>
      <c r="AB726">
        <v>0.79382218270117511</v>
      </c>
      <c r="AC726">
        <v>0.79477623124580721</v>
      </c>
      <c r="AD726">
        <v>0.7956392701868733</v>
      </c>
      <c r="AE726">
        <v>0.79076310589741838</v>
      </c>
      <c r="AF726">
        <v>0.78651422779484093</v>
      </c>
      <c r="AG726">
        <v>0.78129740531568692</v>
      </c>
      <c r="AH726">
        <v>0.77669971101000479</v>
      </c>
      <c r="AI726">
        <v>0.77285813321013874</v>
      </c>
      <c r="AJ726">
        <v>0.76962978219806955</v>
      </c>
      <c r="AK726">
        <v>0.76685759165236045</v>
      </c>
      <c r="AL726">
        <v>0.76419775419506752</v>
      </c>
      <c r="AM726">
        <v>0.76166335723720524</v>
      </c>
      <c r="AN726">
        <v>0.75882150437238083</v>
      </c>
      <c r="AO726">
        <v>0.75563632868075392</v>
      </c>
      <c r="AP726">
        <v>0.75259443510065938</v>
      </c>
      <c r="AQ726">
        <v>0.74772904128668272</v>
      </c>
      <c r="AR726">
        <v>0.74299135460864874</v>
      </c>
      <c r="AS726">
        <v>0.73835156427631488</v>
      </c>
      <c r="AT726">
        <v>0.73373322334892721</v>
      </c>
      <c r="AU726">
        <v>0.72910349316003553</v>
      </c>
    </row>
    <row r="727" spans="1:47" x14ac:dyDescent="0.2">
      <c r="A727">
        <v>721</v>
      </c>
      <c r="B727">
        <v>1.1199403743800478</v>
      </c>
      <c r="C727">
        <v>1.1701677445513048</v>
      </c>
      <c r="D727">
        <v>1.192810239060637</v>
      </c>
      <c r="E727">
        <v>1.417640402668116</v>
      </c>
      <c r="F727">
        <v>1.7342951132139526</v>
      </c>
      <c r="G727">
        <v>1.6399839145794379</v>
      </c>
      <c r="H727">
        <v>1.4847005901458648</v>
      </c>
      <c r="I727">
        <v>1.3244923678309299</v>
      </c>
      <c r="J727">
        <v>1.2306204678367667</v>
      </c>
      <c r="K727">
        <v>1.2483437684258152</v>
      </c>
      <c r="L727">
        <v>1.2342204306532265</v>
      </c>
      <c r="M727">
        <v>1.2361069313612025</v>
      </c>
      <c r="N727">
        <v>1.2628341101801601</v>
      </c>
      <c r="O727">
        <v>1.2826900442513902</v>
      </c>
      <c r="P727">
        <v>1.2934363970113241</v>
      </c>
      <c r="Q727">
        <v>1.2762424225408788</v>
      </c>
      <c r="R727">
        <v>1.2622995525897038</v>
      </c>
      <c r="S727">
        <v>1.2487649037260873</v>
      </c>
      <c r="T727">
        <v>1.2424091689487708</v>
      </c>
      <c r="U727">
        <v>1.2351609215193537</v>
      </c>
      <c r="V727">
        <v>1.225411699454712</v>
      </c>
      <c r="W727">
        <v>1.2185519869030526</v>
      </c>
      <c r="X727">
        <v>1.2130840982615523</v>
      </c>
      <c r="Y727">
        <v>1.2060817148036467</v>
      </c>
      <c r="Z727">
        <v>1.2034009696187185</v>
      </c>
      <c r="AA727">
        <v>1.1971183499327627</v>
      </c>
      <c r="AB727">
        <v>1.1922645870119879</v>
      </c>
      <c r="AC727">
        <v>1.1915511785062731</v>
      </c>
      <c r="AD727">
        <v>1.1907263812895919</v>
      </c>
      <c r="AE727">
        <v>1.1862320590087796</v>
      </c>
      <c r="AF727">
        <v>1.1808388381813082</v>
      </c>
      <c r="AG727">
        <v>1.1747316710310649</v>
      </c>
      <c r="AH727">
        <v>1.1691430425524292</v>
      </c>
      <c r="AI727">
        <v>1.163957724795355</v>
      </c>
      <c r="AJ727">
        <v>1.1593372692415715</v>
      </c>
      <c r="AK727">
        <v>1.1548539247750451</v>
      </c>
      <c r="AL727">
        <v>1.15088388768455</v>
      </c>
      <c r="AM727">
        <v>1.1471005233777085</v>
      </c>
      <c r="AN727">
        <v>1.1430636183178859</v>
      </c>
      <c r="AO727">
        <v>1.13872798645104</v>
      </c>
      <c r="AP727">
        <v>1.1344120230364707</v>
      </c>
      <c r="AQ727">
        <v>1.130634443815197</v>
      </c>
      <c r="AR727">
        <v>1.1269808305029245</v>
      </c>
      <c r="AS727">
        <v>1.1234233823075683</v>
      </c>
      <c r="AT727">
        <v>1.1199347120830772</v>
      </c>
      <c r="AU727">
        <v>1.1164730945665733</v>
      </c>
    </row>
    <row r="728" spans="1:47" x14ac:dyDescent="0.2">
      <c r="A728">
        <v>722</v>
      </c>
      <c r="B728">
        <v>1.1199403743800478</v>
      </c>
      <c r="C728">
        <v>1.1701677445513048</v>
      </c>
      <c r="D728">
        <v>1.192810239060637</v>
      </c>
      <c r="E728">
        <v>1.417640402668116</v>
      </c>
      <c r="F728">
        <v>1.7342951132139526</v>
      </c>
      <c r="G728">
        <v>1.6399839145794379</v>
      </c>
      <c r="H728">
        <v>1.4838560233743665</v>
      </c>
      <c r="I728">
        <v>1.3235693058533349</v>
      </c>
      <c r="J728">
        <v>1.2295554243384657</v>
      </c>
      <c r="K728">
        <v>1.247159721454866</v>
      </c>
      <c r="L728">
        <v>1.2329038731197799</v>
      </c>
      <c r="M728">
        <v>1.2347145214708797</v>
      </c>
      <c r="N728">
        <v>1.2622006544144999</v>
      </c>
      <c r="O728">
        <v>1.2820336025860821</v>
      </c>
      <c r="P728">
        <v>1.2927517696024151</v>
      </c>
      <c r="Q728">
        <v>1.2755363437945544</v>
      </c>
      <c r="R728">
        <v>1.2615710244891547</v>
      </c>
      <c r="S728">
        <v>1.248001996338906</v>
      </c>
      <c r="T728">
        <v>1.2416120429771098</v>
      </c>
      <c r="U728">
        <v>1.2343010045155012</v>
      </c>
      <c r="V728">
        <v>1.2245026427366836</v>
      </c>
      <c r="W728">
        <v>1.2175829680577794</v>
      </c>
      <c r="X728">
        <v>1.2120418925679006</v>
      </c>
      <c r="Y728">
        <v>1.2049817876601612</v>
      </c>
      <c r="Z728">
        <v>1.2022210602858099</v>
      </c>
      <c r="AA728">
        <v>1.1958936108020279</v>
      </c>
      <c r="AB728">
        <v>1.1910034449110354</v>
      </c>
      <c r="AC728">
        <v>1.1902530671119873</v>
      </c>
      <c r="AD728">
        <v>1.1893882192220153</v>
      </c>
      <c r="AE728">
        <v>1.1848483684676765</v>
      </c>
      <c r="AF728">
        <v>1.1794149719729181</v>
      </c>
      <c r="AG728">
        <v>1.1732702164047926</v>
      </c>
      <c r="AH728">
        <v>1.167645804936349</v>
      </c>
      <c r="AI728">
        <v>1.1624185835071119</v>
      </c>
      <c r="AJ728">
        <v>1.1577648907613431</v>
      </c>
      <c r="AK728">
        <v>1.1532415650597092</v>
      </c>
      <c r="AL728">
        <v>1.1492388948978924</v>
      </c>
      <c r="AM728">
        <v>1.1454216399633905</v>
      </c>
      <c r="AN728">
        <v>1.1413435972883359</v>
      </c>
      <c r="AO728">
        <v>1.1369742548435928</v>
      </c>
      <c r="AP728">
        <v>1.1326188190736501</v>
      </c>
      <c r="AQ728">
        <v>1.1288250528263801</v>
      </c>
      <c r="AR728">
        <v>1.1251568118150277</v>
      </c>
      <c r="AS728">
        <v>1.1215870694676873</v>
      </c>
      <c r="AT728">
        <v>1.1180881190816812</v>
      </c>
      <c r="AU728">
        <v>1.1146190420469895</v>
      </c>
    </row>
    <row r="729" spans="1:47" x14ac:dyDescent="0.2">
      <c r="A729">
        <v>723</v>
      </c>
      <c r="B729">
        <v>1.1199403743800478</v>
      </c>
      <c r="C729">
        <v>1.1701677445513048</v>
      </c>
      <c r="D729">
        <v>1.192810239060637</v>
      </c>
      <c r="E729">
        <v>1.417640402668116</v>
      </c>
      <c r="F729">
        <v>1.7342951132139526</v>
      </c>
      <c r="G729">
        <v>1.6399839145794379</v>
      </c>
      <c r="H729">
        <v>1.4855999711390415</v>
      </c>
      <c r="I729">
        <v>1.3252637524875732</v>
      </c>
      <c r="J729">
        <v>1.2310620540381019</v>
      </c>
      <c r="K729">
        <v>1.2487800364241017</v>
      </c>
      <c r="L729">
        <v>1.2345019007590567</v>
      </c>
      <c r="M729">
        <v>1.2360240857855813</v>
      </c>
      <c r="N729">
        <v>1.2621200307075549</v>
      </c>
      <c r="O729">
        <v>1.2816676779715284</v>
      </c>
      <c r="P729">
        <v>1.2920945587914274</v>
      </c>
      <c r="Q729">
        <v>1.2745664772318519</v>
      </c>
      <c r="R729">
        <v>1.2603047500982594</v>
      </c>
      <c r="S729">
        <v>1.2464646148164975</v>
      </c>
      <c r="T729">
        <v>1.2397333971148559</v>
      </c>
      <c r="U729">
        <v>1.2320171203829795</v>
      </c>
      <c r="V729">
        <v>1.2218091470638122</v>
      </c>
      <c r="W729">
        <v>1.214461536381358</v>
      </c>
      <c r="X729">
        <v>1.208480883161464</v>
      </c>
      <c r="Y729">
        <v>1.2009824669781857</v>
      </c>
      <c r="Z729">
        <v>1.197783824701248</v>
      </c>
      <c r="AA729">
        <v>1.1910609130536882</v>
      </c>
      <c r="AB729">
        <v>1.1858622307310687</v>
      </c>
      <c r="AC729">
        <v>1.1848225791280895</v>
      </c>
      <c r="AD729">
        <v>1.183691434598785</v>
      </c>
      <c r="AE729">
        <v>1.1788836183181093</v>
      </c>
      <c r="AF729">
        <v>1.1732058549731919</v>
      </c>
      <c r="AG729">
        <v>1.1668170603612134</v>
      </c>
      <c r="AH729">
        <v>1.1609498376124547</v>
      </c>
      <c r="AI729">
        <v>1.1554907846369293</v>
      </c>
      <c r="AJ729">
        <v>1.1505973226248207</v>
      </c>
      <c r="AK729">
        <v>1.1458457423957071</v>
      </c>
      <c r="AL729">
        <v>1.1416045782006006</v>
      </c>
      <c r="AM729">
        <v>1.1375506054649183</v>
      </c>
      <c r="AN729">
        <v>1.1332435454563186</v>
      </c>
      <c r="AO729">
        <v>1.1286476716780984</v>
      </c>
      <c r="AP729">
        <v>1.1240683756539223</v>
      </c>
      <c r="AQ729">
        <v>1.1202158867115131</v>
      </c>
      <c r="AR729">
        <v>1.1165002128728245</v>
      </c>
      <c r="AS729">
        <v>1.1128943477735955</v>
      </c>
      <c r="AT729">
        <v>1.1093703551792755</v>
      </c>
      <c r="AU729">
        <v>1.1058871352969113</v>
      </c>
    </row>
    <row r="730" spans="1:47" x14ac:dyDescent="0.2">
      <c r="A730">
        <v>724</v>
      </c>
      <c r="B730">
        <v>1.1199403743800478</v>
      </c>
      <c r="C730">
        <v>1.1701677445513048</v>
      </c>
      <c r="D730">
        <v>1.192810239060637</v>
      </c>
      <c r="E730">
        <v>1.417640402668116</v>
      </c>
      <c r="F730">
        <v>1.7342951132139526</v>
      </c>
      <c r="G730">
        <v>1.6399839145794379</v>
      </c>
      <c r="H730">
        <v>1.4855801896955121</v>
      </c>
      <c r="I730">
        <v>1.3252293832676709</v>
      </c>
      <c r="J730">
        <v>1.2309975821958083</v>
      </c>
      <c r="K730">
        <v>1.2486978893664986</v>
      </c>
      <c r="L730">
        <v>1.2343914357037935</v>
      </c>
      <c r="M730">
        <v>1.2358824972506652</v>
      </c>
      <c r="N730">
        <v>1.2620200035287672</v>
      </c>
      <c r="O730">
        <v>1.2815449129885783</v>
      </c>
      <c r="P730">
        <v>1.2919480939305679</v>
      </c>
      <c r="Q730">
        <v>1.274394927494775</v>
      </c>
      <c r="R730">
        <v>1.2601087886437519</v>
      </c>
      <c r="S730">
        <v>1.246239903425493</v>
      </c>
      <c r="T730">
        <v>1.2394784798829497</v>
      </c>
      <c r="U730">
        <v>1.231719468673137</v>
      </c>
      <c r="V730">
        <v>1.2214708298022259</v>
      </c>
      <c r="W730">
        <v>1.2140791965140409</v>
      </c>
      <c r="X730">
        <v>1.2080466595608381</v>
      </c>
      <c r="Y730">
        <v>1.2005000068523874</v>
      </c>
      <c r="Z730">
        <v>1.1972433363030017</v>
      </c>
      <c r="AA730">
        <v>1.1904813943749781</v>
      </c>
      <c r="AB730">
        <v>1.1852513217297507</v>
      </c>
      <c r="AC730">
        <v>1.1841806546309404</v>
      </c>
      <c r="AD730">
        <v>1.1830199214865329</v>
      </c>
      <c r="AE730">
        <v>1.178175993594277</v>
      </c>
      <c r="AF730">
        <v>1.1724686052391287</v>
      </c>
      <c r="AG730">
        <v>1.1660483291023829</v>
      </c>
      <c r="AH730">
        <v>1.1601496923205437</v>
      </c>
      <c r="AI730">
        <v>1.1546603069935912</v>
      </c>
      <c r="AJ730">
        <v>1.1497363951621797</v>
      </c>
      <c r="AK730">
        <v>1.1449552367287672</v>
      </c>
      <c r="AL730">
        <v>1.14068337485644</v>
      </c>
      <c r="AM730">
        <v>1.1365983140090221</v>
      </c>
      <c r="AN730">
        <v>1.1322594160461115</v>
      </c>
      <c r="AO730">
        <v>1.1276319785921736</v>
      </c>
      <c r="AP730">
        <v>1.123021451857436</v>
      </c>
      <c r="AQ730">
        <v>1.1191569708958911</v>
      </c>
      <c r="AR730">
        <v>1.1154305396149717</v>
      </c>
      <c r="AS730">
        <v>1.1118156679064815</v>
      </c>
      <c r="AT730">
        <v>1.1082842111722013</v>
      </c>
      <c r="AU730">
        <v>1.1047956051812913</v>
      </c>
    </row>
    <row r="731" spans="1:47" x14ac:dyDescent="0.2">
      <c r="A731">
        <v>725</v>
      </c>
      <c r="B731">
        <v>1.1199403743800478</v>
      </c>
      <c r="C731">
        <v>1.1701677445513048</v>
      </c>
      <c r="D731">
        <v>1.192810239060637</v>
      </c>
      <c r="E731">
        <v>1.417640402668116</v>
      </c>
      <c r="F731">
        <v>1.7342951132139526</v>
      </c>
      <c r="G731">
        <v>1.6399839145794379</v>
      </c>
      <c r="H731">
        <v>1.4833416211706314</v>
      </c>
      <c r="I731">
        <v>1.3228649651183606</v>
      </c>
      <c r="J731">
        <v>1.2284499560201301</v>
      </c>
      <c r="K731">
        <v>1.2458240434003751</v>
      </c>
      <c r="L731">
        <v>1.2312195514781477</v>
      </c>
      <c r="M731">
        <v>1.2327043946241236</v>
      </c>
      <c r="N731">
        <v>1.2609901765922347</v>
      </c>
      <c r="O731">
        <v>1.2806246834793891</v>
      </c>
      <c r="P731">
        <v>1.2911630737201303</v>
      </c>
      <c r="Q731">
        <v>1.2737529292370078</v>
      </c>
      <c r="R731">
        <v>1.2596121982188093</v>
      </c>
      <c r="S731">
        <v>1.2458599459871804</v>
      </c>
      <c r="T731">
        <v>1.2392393412079166</v>
      </c>
      <c r="U731">
        <v>1.2316396400500267</v>
      </c>
      <c r="V731">
        <v>1.2215552678126174</v>
      </c>
      <c r="W731">
        <v>1.2143457182492816</v>
      </c>
      <c r="X731">
        <v>1.2084888400403737</v>
      </c>
      <c r="Y731">
        <v>1.201128320189947</v>
      </c>
      <c r="Z731">
        <v>1.1980464110377143</v>
      </c>
      <c r="AA731">
        <v>1.1914778988859713</v>
      </c>
      <c r="AB731">
        <v>1.1863721981756343</v>
      </c>
      <c r="AC731">
        <v>1.1854157874267568</v>
      </c>
      <c r="AD731">
        <v>1.1843616227822411</v>
      </c>
      <c r="AE731">
        <v>1.1796101641759937</v>
      </c>
      <c r="AF731">
        <v>1.1739963175443069</v>
      </c>
      <c r="AG731">
        <v>1.1676624769888864</v>
      </c>
      <c r="AH731">
        <v>1.1618490624180609</v>
      </c>
      <c r="AI731">
        <v>1.1564453547683013</v>
      </c>
      <c r="AJ731">
        <v>1.1516067580986229</v>
      </c>
      <c r="AK731">
        <v>1.1469109537835969</v>
      </c>
      <c r="AL731">
        <v>1.1427235366559865</v>
      </c>
      <c r="AM731">
        <v>1.1387220280789734</v>
      </c>
      <c r="AN731">
        <v>1.1344650137992398</v>
      </c>
      <c r="AO731">
        <v>1.1299113031596573</v>
      </c>
      <c r="AP731">
        <v>1.1253808995373071</v>
      </c>
      <c r="AQ731">
        <v>1.1215323754070594</v>
      </c>
      <c r="AR731">
        <v>1.1178167374633667</v>
      </c>
      <c r="AS731">
        <v>1.1142082294115065</v>
      </c>
      <c r="AT731">
        <v>1.1106785637974739</v>
      </c>
      <c r="AU731">
        <v>1.1071881063993054</v>
      </c>
    </row>
    <row r="732" spans="1:47" x14ac:dyDescent="0.2">
      <c r="A732">
        <v>726</v>
      </c>
      <c r="B732">
        <v>1.1199403743800478</v>
      </c>
      <c r="C732">
        <v>1.1701677445513048</v>
      </c>
      <c r="D732">
        <v>1.192810239060637</v>
      </c>
      <c r="E732">
        <v>1.417640402668116</v>
      </c>
      <c r="F732">
        <v>1.7342951132139526</v>
      </c>
      <c r="G732">
        <v>1.6399839145794379</v>
      </c>
      <c r="H732">
        <v>1.4833078219241975</v>
      </c>
      <c r="I732">
        <v>1.3227846415459241</v>
      </c>
      <c r="J732">
        <v>1.22821686217978</v>
      </c>
      <c r="K732">
        <v>1.2455313400026875</v>
      </c>
      <c r="L732">
        <v>1.2308223350590815</v>
      </c>
      <c r="M732">
        <v>1.2321839292475589</v>
      </c>
      <c r="N732">
        <v>1.2606060256905824</v>
      </c>
      <c r="O732">
        <v>1.2801551674778815</v>
      </c>
      <c r="P732">
        <v>1.2906070853857603</v>
      </c>
      <c r="Q732">
        <v>1.2731089033487586</v>
      </c>
      <c r="R732">
        <v>1.2588856739539989</v>
      </c>
      <c r="S732">
        <v>1.2450381275214255</v>
      </c>
      <c r="T732">
        <v>1.2383152732627183</v>
      </c>
      <c r="U732">
        <v>1.2305708327101366</v>
      </c>
      <c r="V732">
        <v>1.2203517412435807</v>
      </c>
      <c r="W732">
        <v>1.2129996193105055</v>
      </c>
      <c r="X732">
        <v>1.206977965100366</v>
      </c>
      <c r="Y732">
        <v>1.1994692464534911</v>
      </c>
      <c r="Z732">
        <v>1.1962126363594217</v>
      </c>
      <c r="AA732">
        <v>1.1895350570627916</v>
      </c>
      <c r="AB732">
        <v>1.1843270382315922</v>
      </c>
      <c r="AC732">
        <v>1.1832703401884905</v>
      </c>
      <c r="AD732">
        <v>1.1821210630177106</v>
      </c>
      <c r="AE732">
        <v>1.1772547423074533</v>
      </c>
      <c r="AF732">
        <v>1.171546674866077</v>
      </c>
      <c r="AG732">
        <v>1.1651133392452742</v>
      </c>
      <c r="AH732">
        <v>1.1592008375832135</v>
      </c>
      <c r="AI732">
        <v>1.1537015108573239</v>
      </c>
      <c r="AJ732">
        <v>1.1487670044399103</v>
      </c>
      <c r="AK732">
        <v>1.1439780693899131</v>
      </c>
      <c r="AL732">
        <v>1.1396940300029066</v>
      </c>
      <c r="AM732">
        <v>1.1355946932710448</v>
      </c>
      <c r="AN732">
        <v>1.1312375726156951</v>
      </c>
      <c r="AO732">
        <v>1.1265843772750757</v>
      </c>
      <c r="AP732">
        <v>1.1219555714520055</v>
      </c>
      <c r="AQ732">
        <v>1.1180678059121583</v>
      </c>
      <c r="AR732">
        <v>1.1143165871567795</v>
      </c>
      <c r="AS732">
        <v>1.1106777099332534</v>
      </c>
      <c r="AT732">
        <v>1.1071222804624798</v>
      </c>
      <c r="AU732">
        <v>1.10361228885937</v>
      </c>
    </row>
    <row r="733" spans="1:47" x14ac:dyDescent="0.2">
      <c r="A733">
        <v>727</v>
      </c>
      <c r="B733">
        <v>0.98437409837417977</v>
      </c>
      <c r="C733">
        <v>1.0193330151772761</v>
      </c>
      <c r="D733">
        <v>1.0361872541026911</v>
      </c>
      <c r="E733">
        <v>1.2422550221210242</v>
      </c>
      <c r="F733">
        <v>1.5983834713647584</v>
      </c>
      <c r="G733">
        <v>1.4850633649018048</v>
      </c>
      <c r="H733">
        <v>1.325591307969187</v>
      </c>
      <c r="I733">
        <v>1.1688966873205482</v>
      </c>
      <c r="J733">
        <v>1.0714800235580131</v>
      </c>
      <c r="K733">
        <v>1.0894071364599407</v>
      </c>
      <c r="L733">
        <v>1.076319420145412</v>
      </c>
      <c r="M733">
        <v>1.0790961433003363</v>
      </c>
      <c r="N733">
        <v>1.1047259295363836</v>
      </c>
      <c r="O733">
        <v>1.1249309045220333</v>
      </c>
      <c r="P733">
        <v>1.1357652772389972</v>
      </c>
      <c r="Q733">
        <v>1.1191743392013067</v>
      </c>
      <c r="R733">
        <v>1.1062015946394244</v>
      </c>
      <c r="S733">
        <v>1.091816205610096</v>
      </c>
      <c r="T733">
        <v>1.0866892342574292</v>
      </c>
      <c r="U733">
        <v>1.078974987254383</v>
      </c>
      <c r="V733">
        <v>1.0701558686933839</v>
      </c>
      <c r="W733">
        <v>1.0639807886068637</v>
      </c>
      <c r="X733">
        <v>1.0582693644887256</v>
      </c>
      <c r="Y733">
        <v>1.0522894222395518</v>
      </c>
      <c r="Z733">
        <v>1.0495338244343668</v>
      </c>
      <c r="AA733">
        <v>1.0461546016211092</v>
      </c>
      <c r="AB733">
        <v>1.0422678930003135</v>
      </c>
      <c r="AC733">
        <v>1.0423930637762848</v>
      </c>
      <c r="AD733">
        <v>1.0424020641981573</v>
      </c>
      <c r="AE733">
        <v>1.0379343689899252</v>
      </c>
      <c r="AF733">
        <v>1.0331468356667155</v>
      </c>
      <c r="AG733">
        <v>1.0275478444057831</v>
      </c>
      <c r="AH733">
        <v>1.0224901485709668</v>
      </c>
      <c r="AI733">
        <v>1.0179762668064882</v>
      </c>
      <c r="AJ733">
        <v>1.0140454030047716</v>
      </c>
      <c r="AK733">
        <v>1.0103533665206841</v>
      </c>
      <c r="AL733">
        <v>1.0070357256277269</v>
      </c>
      <c r="AM733">
        <v>1.0038650071882771</v>
      </c>
      <c r="AN733">
        <v>1.0004413607405753</v>
      </c>
      <c r="AO733">
        <v>0.99670010966036005</v>
      </c>
      <c r="AP733">
        <v>0.99301829439969824</v>
      </c>
      <c r="AQ733">
        <v>0.98890882883189157</v>
      </c>
      <c r="AR733">
        <v>0.98492869001135175</v>
      </c>
      <c r="AS733">
        <v>0.98104726601711212</v>
      </c>
      <c r="AT733">
        <v>0.97721993746683178</v>
      </c>
      <c r="AU733">
        <v>0.97340462005412909</v>
      </c>
    </row>
    <row r="734" spans="1:47" x14ac:dyDescent="0.2">
      <c r="A734">
        <v>728</v>
      </c>
      <c r="B734">
        <v>0.98437409837417977</v>
      </c>
      <c r="C734">
        <v>1.0193330151772761</v>
      </c>
      <c r="D734">
        <v>1.0361872541026911</v>
      </c>
      <c r="E734">
        <v>1.2422550221210242</v>
      </c>
      <c r="F734">
        <v>1.5983834713647584</v>
      </c>
      <c r="G734">
        <v>1.4850633649018048</v>
      </c>
      <c r="H734">
        <v>1.324749921466053</v>
      </c>
      <c r="I734">
        <v>1.1678887122550465</v>
      </c>
      <c r="J734">
        <v>1.0701211709873539</v>
      </c>
      <c r="K734">
        <v>1.087774398511548</v>
      </c>
      <c r="L734">
        <v>1.0743434324953436</v>
      </c>
      <c r="M734">
        <v>1.0768634644196142</v>
      </c>
      <c r="N734">
        <v>1.1035471827241239</v>
      </c>
      <c r="O734">
        <v>1.1236196235487497</v>
      </c>
      <c r="P734">
        <v>1.134330311012542</v>
      </c>
      <c r="Q734">
        <v>1.1176213638475567</v>
      </c>
      <c r="R734">
        <v>1.1045460120330899</v>
      </c>
      <c r="S734">
        <v>1.0900083324865208</v>
      </c>
      <c r="T734">
        <v>1.0847387980522076</v>
      </c>
      <c r="U734">
        <v>1.0768011734008078</v>
      </c>
      <c r="V734">
        <v>1.0678066370366373</v>
      </c>
      <c r="W734">
        <v>1.061440102096304</v>
      </c>
      <c r="X734">
        <v>1.0554854515072611</v>
      </c>
      <c r="Y734">
        <v>1.0493158644024718</v>
      </c>
      <c r="Z734">
        <v>1.0463072413359473</v>
      </c>
      <c r="AA734">
        <v>1.0428250385493887</v>
      </c>
      <c r="AB734">
        <v>1.0388061924927743</v>
      </c>
      <c r="AC734">
        <v>1.0388105918095674</v>
      </c>
      <c r="AD734">
        <v>1.038697010921013</v>
      </c>
      <c r="AE734">
        <v>1.0340824214619448</v>
      </c>
      <c r="AF734">
        <v>1.0291728099804571</v>
      </c>
      <c r="AG734">
        <v>1.0234427298280668</v>
      </c>
      <c r="AH734">
        <v>1.018269600134645</v>
      </c>
      <c r="AI734">
        <v>1.0136379029181792</v>
      </c>
      <c r="AJ734">
        <v>1.0095883254652724</v>
      </c>
      <c r="AK734">
        <v>1.0057996684157473</v>
      </c>
      <c r="AL734">
        <v>1.0023666860342653</v>
      </c>
      <c r="AM734">
        <v>0.99909728578408152</v>
      </c>
      <c r="AN734">
        <v>0.99555699926181918</v>
      </c>
      <c r="AO734">
        <v>0.99170213302360288</v>
      </c>
      <c r="AP734">
        <v>0.98792592072972363</v>
      </c>
      <c r="AQ734">
        <v>0.98376672498205731</v>
      </c>
      <c r="AR734">
        <v>0.97974117765263458</v>
      </c>
      <c r="AS734">
        <v>0.97582104822805715</v>
      </c>
      <c r="AT734">
        <v>0.97196053125045989</v>
      </c>
      <c r="AU734">
        <v>0.96812008291313889</v>
      </c>
    </row>
    <row r="735" spans="1:47" x14ac:dyDescent="0.2">
      <c r="A735">
        <v>729</v>
      </c>
      <c r="B735">
        <v>0.98437409837417977</v>
      </c>
      <c r="C735">
        <v>1.0193330151772761</v>
      </c>
      <c r="D735">
        <v>1.0361872541026911</v>
      </c>
      <c r="E735">
        <v>1.2422550221210242</v>
      </c>
      <c r="F735">
        <v>1.5983834713647584</v>
      </c>
      <c r="G735">
        <v>1.4850633649018048</v>
      </c>
      <c r="H735">
        <v>1.3270210388223496</v>
      </c>
      <c r="I735">
        <v>1.1701071720234697</v>
      </c>
      <c r="J735">
        <v>1.0722587666216434</v>
      </c>
      <c r="K735">
        <v>1.0901996037935635</v>
      </c>
      <c r="L735">
        <v>1.0769529442506767</v>
      </c>
      <c r="M735">
        <v>1.0791793861070094</v>
      </c>
      <c r="N735">
        <v>1.1037636416523409</v>
      </c>
      <c r="O735">
        <v>1.1235178579678191</v>
      </c>
      <c r="P735">
        <v>1.1338892455030161</v>
      </c>
      <c r="Q735">
        <v>1.1168555772200701</v>
      </c>
      <c r="R735">
        <v>1.1034382900821935</v>
      </c>
      <c r="S735">
        <v>1.0886004897120944</v>
      </c>
      <c r="T735">
        <v>1.0829679023515535</v>
      </c>
      <c r="U735">
        <v>1.0746221765964945</v>
      </c>
      <c r="V735">
        <v>1.0651726250331346</v>
      </c>
      <c r="W735">
        <v>1.0583643242925285</v>
      </c>
      <c r="X735">
        <v>1.0519677185127254</v>
      </c>
      <c r="Y735">
        <v>1.0453620161132795</v>
      </c>
      <c r="Z735">
        <v>1.0419579487683137</v>
      </c>
      <c r="AA735">
        <v>1.0380829434647678</v>
      </c>
      <c r="AB735">
        <v>1.0337696140066277</v>
      </c>
      <c r="AC735">
        <v>1.0335280178541839</v>
      </c>
      <c r="AD735">
        <v>1.0331752271670693</v>
      </c>
      <c r="AE735">
        <v>1.0283351904780251</v>
      </c>
      <c r="AF735">
        <v>1.0232402102820799</v>
      </c>
      <c r="AG735">
        <v>1.0173106434536654</v>
      </c>
      <c r="AH735">
        <v>1.0119417408449392</v>
      </c>
      <c r="AI735">
        <v>1.0071253940924483</v>
      </c>
      <c r="AJ735">
        <v>1.002908431809693</v>
      </c>
      <c r="AK735">
        <v>0.99893503851399867</v>
      </c>
      <c r="AL735">
        <v>0.99532575071853002</v>
      </c>
      <c r="AM735">
        <v>0.99189839062115503</v>
      </c>
      <c r="AN735">
        <v>0.98818123245699641</v>
      </c>
      <c r="AO735">
        <v>0.98416331256713385</v>
      </c>
      <c r="AP735">
        <v>0.98024255543274574</v>
      </c>
      <c r="AQ735">
        <v>0.97604847634034464</v>
      </c>
      <c r="AR735">
        <v>0.97199871541824845</v>
      </c>
      <c r="AS735">
        <v>0.96806364738295214</v>
      </c>
      <c r="AT735">
        <v>0.96419758817018653</v>
      </c>
      <c r="AU735">
        <v>0.9603592133746699</v>
      </c>
    </row>
    <row r="736" spans="1:47" x14ac:dyDescent="0.2">
      <c r="A736">
        <v>730</v>
      </c>
      <c r="B736">
        <v>0.98437409837417977</v>
      </c>
      <c r="C736">
        <v>1.0193330151772761</v>
      </c>
      <c r="D736">
        <v>1.0361872541026911</v>
      </c>
      <c r="E736">
        <v>1.2422550221210242</v>
      </c>
      <c r="F736">
        <v>1.5983834713647584</v>
      </c>
      <c r="G736">
        <v>1.4850633649018048</v>
      </c>
      <c r="H736">
        <v>1.3270166378626549</v>
      </c>
      <c r="I736">
        <v>1.1700594526951396</v>
      </c>
      <c r="J736">
        <v>1.0721029172114902</v>
      </c>
      <c r="K736">
        <v>1.0900058094471237</v>
      </c>
      <c r="L736">
        <v>1.0766863436778022</v>
      </c>
      <c r="M736">
        <v>1.0788077747843223</v>
      </c>
      <c r="N736">
        <v>1.103443707609191</v>
      </c>
      <c r="O736">
        <v>1.1231177429961141</v>
      </c>
      <c r="P736">
        <v>1.1334063341114717</v>
      </c>
      <c r="Q736">
        <v>1.1162877260730744</v>
      </c>
      <c r="R736">
        <v>1.102790391376165</v>
      </c>
      <c r="S736">
        <v>1.0878556587388448</v>
      </c>
      <c r="T736">
        <v>1.0821252700981696</v>
      </c>
      <c r="U736">
        <v>1.0736372540936217</v>
      </c>
      <c r="V736">
        <v>1.064059002651633</v>
      </c>
      <c r="W736">
        <v>1.0571133926989333</v>
      </c>
      <c r="X736">
        <v>1.0505536533974471</v>
      </c>
      <c r="Y736">
        <v>1.0438057652302197</v>
      </c>
      <c r="Z736">
        <v>1.0402279134855648</v>
      </c>
      <c r="AA736">
        <v>1.0362586262145876</v>
      </c>
      <c r="AB736">
        <v>1.0318539531772148</v>
      </c>
      <c r="AC736">
        <v>1.0315237349365445</v>
      </c>
      <c r="AD736">
        <v>1.0310884319426286</v>
      </c>
      <c r="AE736">
        <v>1.0261426923955188</v>
      </c>
      <c r="AF736">
        <v>1.0209671480894245</v>
      </c>
      <c r="AG736">
        <v>1.0149511412136514</v>
      </c>
      <c r="AH736">
        <v>1.0094974487383845</v>
      </c>
      <c r="AI736">
        <v>1.0046017120387949</v>
      </c>
      <c r="AJ736">
        <v>1.0003065061978635</v>
      </c>
      <c r="AK736">
        <v>0.99625900999586436</v>
      </c>
      <c r="AL736">
        <v>0.99257291394648361</v>
      </c>
      <c r="AM736">
        <v>0.98906891917417217</v>
      </c>
      <c r="AN736">
        <v>0.98527363157586778</v>
      </c>
      <c r="AO736">
        <v>0.9811798242288392</v>
      </c>
      <c r="AP736">
        <v>0.97718609018611591</v>
      </c>
      <c r="AQ736">
        <v>0.97295697601934761</v>
      </c>
      <c r="AR736">
        <v>0.9688756788646089</v>
      </c>
      <c r="AS736">
        <v>0.96491419878359086</v>
      </c>
      <c r="AT736">
        <v>0.96102608366672826</v>
      </c>
      <c r="AU736">
        <v>0.95717168690848742</v>
      </c>
    </row>
    <row r="737" spans="1:47" x14ac:dyDescent="0.2">
      <c r="A737">
        <v>731</v>
      </c>
      <c r="B737">
        <v>0.98437409837417977</v>
      </c>
      <c r="C737">
        <v>1.0193330151772761</v>
      </c>
      <c r="D737">
        <v>1.0361872541026911</v>
      </c>
      <c r="E737">
        <v>1.2422550221210242</v>
      </c>
      <c r="F737">
        <v>1.5983834713647584</v>
      </c>
      <c r="G737">
        <v>1.4850633649018048</v>
      </c>
      <c r="H737">
        <v>1.3245999815477969</v>
      </c>
      <c r="I737">
        <v>1.1675509831063542</v>
      </c>
      <c r="J737">
        <v>1.0693495976211593</v>
      </c>
      <c r="K737">
        <v>1.0868405766690441</v>
      </c>
      <c r="L737">
        <v>1.0731143542121335</v>
      </c>
      <c r="M737">
        <v>1.0752658626329299</v>
      </c>
      <c r="N737">
        <v>1.1023494156115798</v>
      </c>
      <c r="O737">
        <v>1.1221748754464267</v>
      </c>
      <c r="P737">
        <v>1.1326445085859225</v>
      </c>
      <c r="Q737">
        <v>1.115690091761194</v>
      </c>
      <c r="R737">
        <v>1.1023887448354917</v>
      </c>
      <c r="S737">
        <v>1.0876110709150737</v>
      </c>
      <c r="T737">
        <v>1.0820643729672015</v>
      </c>
      <c r="U737">
        <v>1.073764579881485</v>
      </c>
      <c r="V737">
        <v>1.0644279835898403</v>
      </c>
      <c r="W737">
        <v>1.0577130522187741</v>
      </c>
      <c r="X737">
        <v>1.0513777006706433</v>
      </c>
      <c r="Y737">
        <v>1.0448693362931363</v>
      </c>
      <c r="Z737">
        <v>1.0414875290886971</v>
      </c>
      <c r="AA737">
        <v>1.0377579573243931</v>
      </c>
      <c r="AB737">
        <v>1.0335082300690834</v>
      </c>
      <c r="AC737">
        <v>1.0332969525947571</v>
      </c>
      <c r="AD737">
        <v>1.0329826353965281</v>
      </c>
      <c r="AE737">
        <v>1.0281450193283201</v>
      </c>
      <c r="AF737">
        <v>1.0230495868546121</v>
      </c>
      <c r="AG737">
        <v>1.01713358977033</v>
      </c>
      <c r="AH737">
        <v>1.011777628394688</v>
      </c>
      <c r="AI737">
        <v>1.0069710553231246</v>
      </c>
      <c r="AJ737">
        <v>1.002749482920315</v>
      </c>
      <c r="AK737">
        <v>0.99879825062209193</v>
      </c>
      <c r="AL737">
        <v>0.99519744259235821</v>
      </c>
      <c r="AM737">
        <v>0.99176197327876725</v>
      </c>
      <c r="AN737">
        <v>0.98805592697514688</v>
      </c>
      <c r="AO737">
        <v>0.98404128236188582</v>
      </c>
      <c r="AP737">
        <v>0.98010901810001694</v>
      </c>
      <c r="AQ737">
        <v>0.97589244441684442</v>
      </c>
      <c r="AR737">
        <v>0.97181757999302054</v>
      </c>
      <c r="AS737">
        <v>0.96785756457053451</v>
      </c>
      <c r="AT737">
        <v>0.9639657093681443</v>
      </c>
      <c r="AU737">
        <v>0.96010380353028113</v>
      </c>
    </row>
    <row r="738" spans="1:47" x14ac:dyDescent="0.2">
      <c r="A738">
        <v>732</v>
      </c>
      <c r="B738">
        <v>0.98437409837417977</v>
      </c>
      <c r="C738">
        <v>1.0193330151772761</v>
      </c>
      <c r="D738">
        <v>1.0361872541026911</v>
      </c>
      <c r="E738">
        <v>1.2422550221210242</v>
      </c>
      <c r="F738">
        <v>1.5983834713647584</v>
      </c>
      <c r="G738">
        <v>1.4850633649018048</v>
      </c>
      <c r="H738">
        <v>1.3245797518599183</v>
      </c>
      <c r="I738">
        <v>1.1674682940425545</v>
      </c>
      <c r="J738">
        <v>1.0690341563744779</v>
      </c>
      <c r="K738">
        <v>1.0864541154265432</v>
      </c>
      <c r="L738">
        <v>1.0725940155456142</v>
      </c>
      <c r="M738">
        <v>1.0745754695462062</v>
      </c>
      <c r="N738">
        <v>1.1018091014363731</v>
      </c>
      <c r="O738">
        <v>1.1215156710402594</v>
      </c>
      <c r="P738">
        <v>1.131866955951625</v>
      </c>
      <c r="Q738">
        <v>1.1147953267588715</v>
      </c>
      <c r="R738">
        <v>1.1013875549812107</v>
      </c>
      <c r="S738">
        <v>1.0864831758934839</v>
      </c>
      <c r="T738">
        <v>1.0808055692246394</v>
      </c>
      <c r="U738">
        <v>1.0723153216522505</v>
      </c>
      <c r="V738">
        <v>1.0628101909194272</v>
      </c>
      <c r="W738">
        <v>1.0559191392617104</v>
      </c>
      <c r="X738">
        <v>1.0493786792304289</v>
      </c>
      <c r="Y738">
        <v>1.0426971817612876</v>
      </c>
      <c r="Z738">
        <v>1.0391076301421891</v>
      </c>
      <c r="AA738">
        <v>1.0352751432033491</v>
      </c>
      <c r="AB738">
        <v>1.0309069390345931</v>
      </c>
      <c r="AC738">
        <v>1.0305813084734086</v>
      </c>
      <c r="AD738">
        <v>1.0301611912162194</v>
      </c>
      <c r="AE738">
        <v>1.0251902225275351</v>
      </c>
      <c r="AF738">
        <v>1.0199923380882812</v>
      </c>
      <c r="AG738">
        <v>1.0139676908863569</v>
      </c>
      <c r="AH738">
        <v>1.0085052260941951</v>
      </c>
      <c r="AI738">
        <v>1.0035986144792626</v>
      </c>
      <c r="AJ738">
        <v>0.99927811327690419</v>
      </c>
      <c r="AK738">
        <v>0.99523332980693469</v>
      </c>
      <c r="AL738">
        <v>0.99153532016031387</v>
      </c>
      <c r="AM738">
        <v>0.98800242445212205</v>
      </c>
      <c r="AN738">
        <v>0.98419740537571765</v>
      </c>
      <c r="AO738">
        <v>0.98008599383305639</v>
      </c>
      <c r="AP738">
        <v>0.97605991295416294</v>
      </c>
      <c r="AQ738">
        <v>0.9717974288192528</v>
      </c>
      <c r="AR738">
        <v>0.96768079725373846</v>
      </c>
      <c r="AS738">
        <v>0.96368507295419648</v>
      </c>
      <c r="AT738">
        <v>0.95976268840487688</v>
      </c>
      <c r="AU738">
        <v>0.95587742297689293</v>
      </c>
    </row>
    <row r="739" spans="1:47" x14ac:dyDescent="0.2">
      <c r="A739">
        <v>733</v>
      </c>
      <c r="B739">
        <v>0.76442564825307024</v>
      </c>
      <c r="C739">
        <v>0.77562213588384588</v>
      </c>
      <c r="D739">
        <v>0.7844367218318653</v>
      </c>
      <c r="E739">
        <v>0.96056366472631916</v>
      </c>
      <c r="F739">
        <v>1.3792216462645193</v>
      </c>
      <c r="G739">
        <v>1.2358570577441976</v>
      </c>
      <c r="H739">
        <v>1.0704458809026003</v>
      </c>
      <c r="I739">
        <v>0.9204235171272287</v>
      </c>
      <c r="J739">
        <v>0.81866541765886314</v>
      </c>
      <c r="K739">
        <v>0.83734227646495829</v>
      </c>
      <c r="L739">
        <v>0.82624578497528556</v>
      </c>
      <c r="M739">
        <v>0.83064003215546667</v>
      </c>
      <c r="N739">
        <v>0.85463419450231437</v>
      </c>
      <c r="O739">
        <v>0.87565795989896589</v>
      </c>
      <c r="P739">
        <v>0.8867955911251385</v>
      </c>
      <c r="Q739">
        <v>0.871370274384901</v>
      </c>
      <c r="R739">
        <v>0.86004258115049037</v>
      </c>
      <c r="S739">
        <v>0.84459925750960807</v>
      </c>
      <c r="T739">
        <v>0.84150106185655671</v>
      </c>
      <c r="U739">
        <v>0.83324454036496709</v>
      </c>
      <c r="V739">
        <v>0.82597213794117075</v>
      </c>
      <c r="W739">
        <v>0.82092535378798848</v>
      </c>
      <c r="X739">
        <v>0.81491996818634149</v>
      </c>
      <c r="Y739">
        <v>0.81048048149700336</v>
      </c>
      <c r="Z739">
        <v>0.80758568044923407</v>
      </c>
      <c r="AA739">
        <v>0.80845046323784475</v>
      </c>
      <c r="AB739">
        <v>0.80606954612769299</v>
      </c>
      <c r="AC739">
        <v>0.8075164098660913</v>
      </c>
      <c r="AD739">
        <v>0.80879051184878281</v>
      </c>
      <c r="AE739">
        <v>0.80441517659397321</v>
      </c>
      <c r="AF739">
        <v>0.80052845731274513</v>
      </c>
      <c r="AG739">
        <v>0.7956717677932601</v>
      </c>
      <c r="AH739">
        <v>0.79140462282080104</v>
      </c>
      <c r="AI739">
        <v>0.78785745044266631</v>
      </c>
      <c r="AJ739">
        <v>0.78490612622743283</v>
      </c>
      <c r="AK739">
        <v>0.78238007385797126</v>
      </c>
      <c r="AL739">
        <v>0.77996465248512892</v>
      </c>
      <c r="AM739">
        <v>0.77767949153836347</v>
      </c>
      <c r="AN739">
        <v>0.77508819973012011</v>
      </c>
      <c r="AO739">
        <v>0.77214952630196576</v>
      </c>
      <c r="AP739">
        <v>0.76934478156088615</v>
      </c>
      <c r="AQ739">
        <v>0.76467470786382863</v>
      </c>
      <c r="AR739">
        <v>0.76014354464417122</v>
      </c>
      <c r="AS739">
        <v>0.75571795953159471</v>
      </c>
      <c r="AT739">
        <v>0.75132711398998298</v>
      </c>
      <c r="AU739">
        <v>0.74693050136171935</v>
      </c>
    </row>
    <row r="740" spans="1:47" x14ac:dyDescent="0.2">
      <c r="A740">
        <v>734</v>
      </c>
      <c r="B740">
        <v>0.76442564825307024</v>
      </c>
      <c r="C740">
        <v>0.77562213588384588</v>
      </c>
      <c r="D740">
        <v>0.7844367218318653</v>
      </c>
      <c r="E740">
        <v>0.96056366472631916</v>
      </c>
      <c r="F740">
        <v>1.3792216462645193</v>
      </c>
      <c r="G740">
        <v>1.2358570577441976</v>
      </c>
      <c r="H740">
        <v>1.0700461818653881</v>
      </c>
      <c r="I740">
        <v>0.91981261135717218</v>
      </c>
      <c r="J740">
        <v>0.81752111695451657</v>
      </c>
      <c r="K740">
        <v>0.83596337248496977</v>
      </c>
      <c r="L740">
        <v>0.8245006448839165</v>
      </c>
      <c r="M740">
        <v>0.82848333618288039</v>
      </c>
      <c r="N740">
        <v>0.85317095956914102</v>
      </c>
      <c r="O740">
        <v>0.87393619534268863</v>
      </c>
      <c r="P740">
        <v>0.88483916804099649</v>
      </c>
      <c r="Q740">
        <v>0.86918184617191963</v>
      </c>
      <c r="R740">
        <v>0.8576591639920419</v>
      </c>
      <c r="S740">
        <v>0.84195243328107539</v>
      </c>
      <c r="T740">
        <v>0.83862142740846768</v>
      </c>
      <c r="U740">
        <v>0.83000775201990296</v>
      </c>
      <c r="V740">
        <v>0.82245029453392837</v>
      </c>
      <c r="W740">
        <v>0.81711706626052039</v>
      </c>
      <c r="X740">
        <v>0.81076073716259711</v>
      </c>
      <c r="Y740">
        <v>0.80606885644374071</v>
      </c>
      <c r="Z740">
        <v>0.80284173595167729</v>
      </c>
      <c r="AA740">
        <v>0.80363528321704314</v>
      </c>
      <c r="AB740">
        <v>0.80109067003037393</v>
      </c>
      <c r="AC740">
        <v>0.80238276384201612</v>
      </c>
      <c r="AD740">
        <v>0.80352319220801149</v>
      </c>
      <c r="AE740">
        <v>0.7989511194550426</v>
      </c>
      <c r="AF740">
        <v>0.794932293850378</v>
      </c>
      <c r="AG740">
        <v>0.78993421547712228</v>
      </c>
      <c r="AH740">
        <v>0.78553645173451081</v>
      </c>
      <c r="AI740">
        <v>0.78187122667526987</v>
      </c>
      <c r="AJ740">
        <v>0.77880563077930764</v>
      </c>
      <c r="AK740">
        <v>0.77617849702363018</v>
      </c>
      <c r="AL740">
        <v>0.77366327771751031</v>
      </c>
      <c r="AM740">
        <v>0.77127258379238051</v>
      </c>
      <c r="AN740">
        <v>0.76857566111842879</v>
      </c>
      <c r="AO740">
        <v>0.76553737985025183</v>
      </c>
      <c r="AP740">
        <v>0.76264741986940965</v>
      </c>
      <c r="AQ740">
        <v>0.7579148285084224</v>
      </c>
      <c r="AR740">
        <v>0.75332610065815719</v>
      </c>
      <c r="AS740">
        <v>0.74885117038932847</v>
      </c>
      <c r="AT740">
        <v>0.74441737332056024</v>
      </c>
      <c r="AU740">
        <v>0.73998761999896145</v>
      </c>
    </row>
    <row r="741" spans="1:47" x14ac:dyDescent="0.2">
      <c r="A741">
        <v>735</v>
      </c>
      <c r="B741">
        <v>0.76442564825307024</v>
      </c>
      <c r="C741">
        <v>0.77562213588384588</v>
      </c>
      <c r="D741">
        <v>0.7844367218318653</v>
      </c>
      <c r="E741">
        <v>0.96056366472631916</v>
      </c>
      <c r="F741">
        <v>1.3792216462645193</v>
      </c>
      <c r="G741">
        <v>1.2358570577441976</v>
      </c>
      <c r="H741">
        <v>1.0724871559795868</v>
      </c>
      <c r="I741">
        <v>0.92197236983350994</v>
      </c>
      <c r="J741">
        <v>0.81961760135091033</v>
      </c>
      <c r="K741">
        <v>0.83833895500973954</v>
      </c>
      <c r="L741">
        <v>0.82696348289996746</v>
      </c>
      <c r="M741">
        <v>0.83045115775952338</v>
      </c>
      <c r="N741">
        <v>0.8529399294436717</v>
      </c>
      <c r="O741">
        <v>0.87325383681841562</v>
      </c>
      <c r="P741">
        <v>0.88372787959629051</v>
      </c>
      <c r="Q741">
        <v>0.8675849180890165</v>
      </c>
      <c r="R741">
        <v>0.8556102892616626</v>
      </c>
      <c r="S741">
        <v>0.83953474075842405</v>
      </c>
      <c r="T741">
        <v>0.83571263638229498</v>
      </c>
      <c r="U741">
        <v>0.82654131172825274</v>
      </c>
      <c r="V741">
        <v>0.8184275083874214</v>
      </c>
      <c r="W741">
        <v>0.81252133661410919</v>
      </c>
      <c r="X741">
        <v>0.80563057291809792</v>
      </c>
      <c r="Y741">
        <v>0.80042406877351036</v>
      </c>
      <c r="Z741">
        <v>0.79670358925316265</v>
      </c>
      <c r="AA741">
        <v>0.79703519563094283</v>
      </c>
      <c r="AB741">
        <v>0.79416377779885683</v>
      </c>
      <c r="AC741">
        <v>0.79519606832103384</v>
      </c>
      <c r="AD741">
        <v>0.79607683024850595</v>
      </c>
      <c r="AE741">
        <v>0.7913141424307778</v>
      </c>
      <c r="AF741">
        <v>0.78709148263621165</v>
      </c>
      <c r="AG741">
        <v>0.78192728588585059</v>
      </c>
      <c r="AH741">
        <v>0.77735901677393338</v>
      </c>
      <c r="AI741">
        <v>0.77354259252754454</v>
      </c>
      <c r="AJ741">
        <v>0.77034241149459293</v>
      </c>
      <c r="AK741">
        <v>0.76755242475131225</v>
      </c>
      <c r="AL741">
        <v>0.7649146644229663</v>
      </c>
      <c r="AM741">
        <v>0.76237319295303385</v>
      </c>
      <c r="AN741">
        <v>0.75957012478208219</v>
      </c>
      <c r="AO741">
        <v>0.75640480667365173</v>
      </c>
      <c r="AP741">
        <v>0.75341245304543325</v>
      </c>
      <c r="AQ741">
        <v>0.74866470697121501</v>
      </c>
      <c r="AR741">
        <v>0.74407242353753411</v>
      </c>
      <c r="AS741">
        <v>0.73960314397265636</v>
      </c>
      <c r="AT741">
        <v>0.73518451201875046</v>
      </c>
      <c r="AU741">
        <v>0.73077645684817516</v>
      </c>
    </row>
    <row r="742" spans="1:47" x14ac:dyDescent="0.2">
      <c r="A742">
        <v>736</v>
      </c>
      <c r="B742">
        <v>0.76442564825307024</v>
      </c>
      <c r="C742">
        <v>0.77562213588384588</v>
      </c>
      <c r="D742">
        <v>0.7844367218318653</v>
      </c>
      <c r="E742">
        <v>0.96056366472631916</v>
      </c>
      <c r="F742">
        <v>1.3792216462645193</v>
      </c>
      <c r="G742">
        <v>1.2358570577441976</v>
      </c>
      <c r="H742">
        <v>1.0715968211851992</v>
      </c>
      <c r="I742">
        <v>0.92089843999154619</v>
      </c>
      <c r="J742">
        <v>0.81804470077861879</v>
      </c>
      <c r="K742">
        <v>0.83652289686354875</v>
      </c>
      <c r="L742">
        <v>0.82479899195069462</v>
      </c>
      <c r="M742">
        <v>0.82801480617472223</v>
      </c>
      <c r="N742">
        <v>0.85151830900566083</v>
      </c>
      <c r="O742">
        <v>0.87167420590201294</v>
      </c>
      <c r="P742">
        <v>0.8819655294535248</v>
      </c>
      <c r="Q742">
        <v>0.86569513521834951</v>
      </c>
      <c r="R742">
        <v>0.85358432370437587</v>
      </c>
      <c r="S742">
        <v>0.83732519745842848</v>
      </c>
      <c r="T742">
        <v>0.83333038411334825</v>
      </c>
      <c r="U742">
        <v>0.82389924666899117</v>
      </c>
      <c r="V742">
        <v>0.81557408468077119</v>
      </c>
      <c r="W742">
        <v>0.80945649324700841</v>
      </c>
      <c r="X742">
        <v>0.80231540345216912</v>
      </c>
      <c r="Y742">
        <v>0.79689697281278671</v>
      </c>
      <c r="Z742">
        <v>0.79294748787408498</v>
      </c>
      <c r="AA742">
        <v>0.79320127027397025</v>
      </c>
      <c r="AB742">
        <v>0.79022969398613441</v>
      </c>
      <c r="AC742">
        <v>0.79113598532513085</v>
      </c>
      <c r="AD742">
        <v>0.7919131892229645</v>
      </c>
      <c r="AE742">
        <v>0.78698799653137808</v>
      </c>
      <c r="AF742">
        <v>0.78268040743873546</v>
      </c>
      <c r="AG742">
        <v>0.77738349939098383</v>
      </c>
      <c r="AH742">
        <v>0.77272587889811761</v>
      </c>
      <c r="AI742">
        <v>0.76881881102823235</v>
      </c>
      <c r="AJ742">
        <v>0.76549795188080161</v>
      </c>
      <c r="AK742">
        <v>0.76265578992032024</v>
      </c>
      <c r="AL742">
        <v>0.75992770242330443</v>
      </c>
      <c r="AM742">
        <v>0.75732424400287657</v>
      </c>
      <c r="AN742">
        <v>0.75441309652967392</v>
      </c>
      <c r="AO742">
        <v>0.75118807684404909</v>
      </c>
      <c r="AP742">
        <v>0.7481191009832705</v>
      </c>
      <c r="AQ742">
        <v>0.74332062245396802</v>
      </c>
      <c r="AR742">
        <v>0.73868172665660603</v>
      </c>
      <c r="AS742">
        <v>0.73417269781253081</v>
      </c>
      <c r="AT742">
        <v>0.72971968344029803</v>
      </c>
      <c r="AU742">
        <v>0.72528546537513638</v>
      </c>
    </row>
    <row r="743" spans="1:47" x14ac:dyDescent="0.2">
      <c r="A743">
        <v>737</v>
      </c>
      <c r="B743">
        <v>0.76442564825307024</v>
      </c>
      <c r="C743">
        <v>0.77562213588384588</v>
      </c>
      <c r="D743">
        <v>0.7844367218318653</v>
      </c>
      <c r="E743">
        <v>0.96056366472631916</v>
      </c>
      <c r="F743">
        <v>1.3792216462645193</v>
      </c>
      <c r="G743">
        <v>1.2358570577441976</v>
      </c>
      <c r="H743">
        <v>1.0698819541079925</v>
      </c>
      <c r="I743">
        <v>0.91931737874496766</v>
      </c>
      <c r="J743">
        <v>0.81637369155802986</v>
      </c>
      <c r="K743">
        <v>0.83459313960139392</v>
      </c>
      <c r="L743">
        <v>0.82270718222816952</v>
      </c>
      <c r="M743">
        <v>0.82612920862160599</v>
      </c>
      <c r="N743">
        <v>0.85132110815569995</v>
      </c>
      <c r="O743">
        <v>0.87170752678522845</v>
      </c>
      <c r="P743">
        <v>0.882249602963182</v>
      </c>
      <c r="Q743">
        <v>0.86623093813532526</v>
      </c>
      <c r="R743">
        <v>0.85438608211008815</v>
      </c>
      <c r="S743">
        <v>0.83832502001021536</v>
      </c>
      <c r="T743">
        <v>0.83461250295178668</v>
      </c>
      <c r="U743">
        <v>0.82548419268795836</v>
      </c>
      <c r="V743">
        <v>0.81747102266601412</v>
      </c>
      <c r="W743">
        <v>0.81167999690306003</v>
      </c>
      <c r="X743">
        <v>0.80482412146735793</v>
      </c>
      <c r="Y743">
        <v>0.79971590668597015</v>
      </c>
      <c r="Z743">
        <v>0.79602708955180201</v>
      </c>
      <c r="AA743">
        <v>0.79657194972304735</v>
      </c>
      <c r="AB743">
        <v>0.79376866462019846</v>
      </c>
      <c r="AC743">
        <v>0.79482195795541422</v>
      </c>
      <c r="AD743">
        <v>0.7957507084685862</v>
      </c>
      <c r="AE743">
        <v>0.79093148764708554</v>
      </c>
      <c r="AF743">
        <v>0.78672496385589841</v>
      </c>
      <c r="AG743">
        <v>0.78153875178892473</v>
      </c>
      <c r="AH743">
        <v>0.77696297562654359</v>
      </c>
      <c r="AI743">
        <v>0.77313437208536318</v>
      </c>
      <c r="AJ743">
        <v>0.7699129266803022</v>
      </c>
      <c r="AK743">
        <v>0.76714235292379451</v>
      </c>
      <c r="AL743">
        <v>0.76448205774874922</v>
      </c>
      <c r="AM743">
        <v>0.7619488120191743</v>
      </c>
      <c r="AN743">
        <v>0.75911417016426974</v>
      </c>
      <c r="AO743">
        <v>0.75594374192948366</v>
      </c>
      <c r="AP743">
        <v>0.75293216830194976</v>
      </c>
      <c r="AQ743">
        <v>0.74814157757103616</v>
      </c>
      <c r="AR743">
        <v>0.7435037043110061</v>
      </c>
      <c r="AS743">
        <v>0.73899002649089474</v>
      </c>
      <c r="AT743">
        <v>0.73452651837149985</v>
      </c>
      <c r="AU743">
        <v>0.73007752292345884</v>
      </c>
    </row>
    <row r="744" spans="1:47" x14ac:dyDescent="0.2">
      <c r="A744">
        <v>738</v>
      </c>
      <c r="B744">
        <v>0.76442564825307024</v>
      </c>
      <c r="C744">
        <v>0.77562213588384588</v>
      </c>
      <c r="D744">
        <v>0.7844367218318653</v>
      </c>
      <c r="E744">
        <v>0.96056366472631916</v>
      </c>
      <c r="F744">
        <v>1.3792216462645193</v>
      </c>
      <c r="G744">
        <v>1.2358570577441976</v>
      </c>
      <c r="H744">
        <v>1.0698343897797196</v>
      </c>
      <c r="I744">
        <v>0.91915713840997493</v>
      </c>
      <c r="J744">
        <v>0.81583725649061278</v>
      </c>
      <c r="K744">
        <v>0.83394831814505843</v>
      </c>
      <c r="L744">
        <v>0.8218568535870312</v>
      </c>
      <c r="M744">
        <v>0.82501552127815458</v>
      </c>
      <c r="N744">
        <v>0.85045532940757806</v>
      </c>
      <c r="O744">
        <v>0.87066247986587164</v>
      </c>
      <c r="P744">
        <v>0.88103149823612104</v>
      </c>
      <c r="Q744">
        <v>0.86484636511227087</v>
      </c>
      <c r="R744">
        <v>0.85285460942457991</v>
      </c>
      <c r="S744">
        <v>0.83661173847298553</v>
      </c>
      <c r="T744">
        <v>0.8327228058944699</v>
      </c>
      <c r="U744">
        <v>0.82332932077914744</v>
      </c>
      <c r="V744">
        <v>0.81509650042359094</v>
      </c>
      <c r="W744">
        <v>0.80907973774912934</v>
      </c>
      <c r="X744">
        <v>0.80195899394228487</v>
      </c>
      <c r="Y744">
        <v>0.79664415475448613</v>
      </c>
      <c r="Z744">
        <v>0.7927014968414563</v>
      </c>
      <c r="AA744">
        <v>0.79315842524697955</v>
      </c>
      <c r="AB744">
        <v>0.7902236961105813</v>
      </c>
      <c r="AC744">
        <v>0.79115268520191695</v>
      </c>
      <c r="AD744">
        <v>0.7919706420653434</v>
      </c>
      <c r="AE744">
        <v>0.78700207281548773</v>
      </c>
      <c r="AF744">
        <v>0.7826918595998078</v>
      </c>
      <c r="AG744">
        <v>0.77739526955239202</v>
      </c>
      <c r="AH744">
        <v>0.77271403266029959</v>
      </c>
      <c r="AI744">
        <v>0.76879081138187044</v>
      </c>
      <c r="AJ744">
        <v>0.76547800965693247</v>
      </c>
      <c r="AK744">
        <v>0.76262502987456859</v>
      </c>
      <c r="AL744">
        <v>0.75987855413348626</v>
      </c>
      <c r="AM744">
        <v>0.75726025497447413</v>
      </c>
      <c r="AN744">
        <v>0.75434008304177602</v>
      </c>
      <c r="AO744">
        <v>0.75108823975906569</v>
      </c>
      <c r="AP744">
        <v>0.74800036095250289</v>
      </c>
      <c r="AQ744">
        <v>0.74316119734253749</v>
      </c>
      <c r="AR744">
        <v>0.73847907963746662</v>
      </c>
      <c r="AS744">
        <v>0.73392774067120292</v>
      </c>
      <c r="AT744">
        <v>0.72943193473120316</v>
      </c>
      <c r="AU744">
        <v>0.72495830644701464</v>
      </c>
    </row>
    <row r="745" spans="1:47" x14ac:dyDescent="0.2">
      <c r="A745">
        <v>739</v>
      </c>
      <c r="B745">
        <v>1.1184791491515442</v>
      </c>
      <c r="C745">
        <v>1.1683666666797228</v>
      </c>
      <c r="D745">
        <v>1.1902405053981273</v>
      </c>
      <c r="E745">
        <v>1.4152633014679066</v>
      </c>
      <c r="F745">
        <v>1.7314722043967343</v>
      </c>
      <c r="G745">
        <v>1.6375173811060841</v>
      </c>
      <c r="H745">
        <v>1.4808175137888318</v>
      </c>
      <c r="I745">
        <v>1.3199872679624587</v>
      </c>
      <c r="J745">
        <v>1.2253100255691773</v>
      </c>
      <c r="K745">
        <v>1.243166418947431</v>
      </c>
      <c r="L745">
        <v>1.2287586649441866</v>
      </c>
      <c r="M745">
        <v>1.2302950355739946</v>
      </c>
      <c r="N745">
        <v>1.2591358183052479</v>
      </c>
      <c r="O745">
        <v>1.2788589039815876</v>
      </c>
      <c r="P745">
        <v>1.2895831543871004</v>
      </c>
      <c r="Q745">
        <v>1.2724729768980683</v>
      </c>
      <c r="R745">
        <v>1.2587809101482552</v>
      </c>
      <c r="S745">
        <v>1.2455729551048822</v>
      </c>
      <c r="T745">
        <v>1.2395460584400626</v>
      </c>
      <c r="U745">
        <v>1.2325961308273177</v>
      </c>
      <c r="V745">
        <v>1.2231417579249684</v>
      </c>
      <c r="W745">
        <v>1.2165165322152569</v>
      </c>
      <c r="X745">
        <v>1.2111935818840671</v>
      </c>
      <c r="Y745">
        <v>1.2042739079657416</v>
      </c>
      <c r="Z745">
        <v>1.2016039290221769</v>
      </c>
      <c r="AA745">
        <v>1.1953172028866281</v>
      </c>
      <c r="AB745">
        <v>1.1904423676126714</v>
      </c>
      <c r="AC745">
        <v>1.1896924341756088</v>
      </c>
      <c r="AD745">
        <v>1.1888219294494318</v>
      </c>
      <c r="AE745">
        <v>1.1842662469778626</v>
      </c>
      <c r="AF745">
        <v>1.1788132628640398</v>
      </c>
      <c r="AG745">
        <v>1.1726382268783349</v>
      </c>
      <c r="AH745">
        <v>1.1669763369660848</v>
      </c>
      <c r="AI745">
        <v>1.1617133864121869</v>
      </c>
      <c r="AJ745">
        <v>1.157009215990016</v>
      </c>
      <c r="AK745">
        <v>1.1524373618275792</v>
      </c>
      <c r="AL745">
        <v>1.1483710333664547</v>
      </c>
      <c r="AM745">
        <v>1.1444851864259702</v>
      </c>
      <c r="AN745">
        <v>1.1403398792222519</v>
      </c>
      <c r="AO745">
        <v>1.1358916584792949</v>
      </c>
      <c r="AP745">
        <v>1.1314619302904243</v>
      </c>
      <c r="AQ745">
        <v>1.12763677635236</v>
      </c>
      <c r="AR745">
        <v>1.1239478943412924</v>
      </c>
      <c r="AS745">
        <v>1.120372357923803</v>
      </c>
      <c r="AT745">
        <v>1.1168870141561607</v>
      </c>
      <c r="AU745">
        <v>1.1134535777239307</v>
      </c>
    </row>
    <row r="746" spans="1:47" x14ac:dyDescent="0.2">
      <c r="A746">
        <v>740</v>
      </c>
      <c r="B746">
        <v>1.1184791491515442</v>
      </c>
      <c r="C746">
        <v>1.1683666666797228</v>
      </c>
      <c r="D746">
        <v>1.1902405053981273</v>
      </c>
      <c r="E746">
        <v>1.4152633014679066</v>
      </c>
      <c r="F746">
        <v>1.7314722043967343</v>
      </c>
      <c r="G746">
        <v>1.6375173811060841</v>
      </c>
      <c r="H746">
        <v>1.4806675209787978</v>
      </c>
      <c r="I746">
        <v>1.3198164766161227</v>
      </c>
      <c r="J746">
        <v>1.2251006280267247</v>
      </c>
      <c r="K746">
        <v>1.2429262372302832</v>
      </c>
      <c r="L746">
        <v>1.2284787394486074</v>
      </c>
      <c r="M746">
        <v>1.2299834575059994</v>
      </c>
      <c r="N746">
        <v>1.2589748053154743</v>
      </c>
      <c r="O746">
        <v>1.2786752123257292</v>
      </c>
      <c r="P746">
        <v>1.2893712709434437</v>
      </c>
      <c r="Q746">
        <v>1.272228026721147</v>
      </c>
      <c r="R746">
        <v>1.2584985850886314</v>
      </c>
      <c r="S746">
        <v>1.2452442153854841</v>
      </c>
      <c r="T746">
        <v>1.239166850235629</v>
      </c>
      <c r="U746">
        <v>1.2321484370817832</v>
      </c>
      <c r="V746">
        <v>1.222629896179988</v>
      </c>
      <c r="W746">
        <v>1.2159370796429936</v>
      </c>
      <c r="X746">
        <v>1.2105379636190881</v>
      </c>
      <c r="Y746">
        <v>1.2035513220419989</v>
      </c>
      <c r="Z746">
        <v>1.2008016859611561</v>
      </c>
      <c r="AA746">
        <v>1.19446484736571</v>
      </c>
      <c r="AB746">
        <v>1.1895486940381355</v>
      </c>
      <c r="AC746">
        <v>1.1887585218863761</v>
      </c>
      <c r="AD746">
        <v>1.1878492036866828</v>
      </c>
      <c r="AE746">
        <v>1.1832465672385775</v>
      </c>
      <c r="AF746">
        <v>1.177755080743349</v>
      </c>
      <c r="AG746">
        <v>1.1715399786886882</v>
      </c>
      <c r="AH746">
        <v>1.1658384607003072</v>
      </c>
      <c r="AI746">
        <v>1.1605364286859734</v>
      </c>
      <c r="AJ746">
        <v>1.1557945320037544</v>
      </c>
      <c r="AK746">
        <v>1.1511850995765445</v>
      </c>
      <c r="AL746">
        <v>1.147081236125763</v>
      </c>
      <c r="AM746">
        <v>1.1431575791760455</v>
      </c>
      <c r="AN746">
        <v>1.1389722950438526</v>
      </c>
      <c r="AO746">
        <v>1.1344861384721894</v>
      </c>
      <c r="AP746">
        <v>1.1300178042851294</v>
      </c>
      <c r="AQ746">
        <v>1.1261762897927883</v>
      </c>
      <c r="AR746">
        <v>1.1224727370901386</v>
      </c>
      <c r="AS746">
        <v>1.1188849825042848</v>
      </c>
      <c r="AT746">
        <v>1.1153896277532016</v>
      </c>
      <c r="AU746">
        <v>1.1119491642297246</v>
      </c>
    </row>
    <row r="747" spans="1:47" x14ac:dyDescent="0.2">
      <c r="A747">
        <v>741</v>
      </c>
      <c r="B747">
        <v>1.1184791491515442</v>
      </c>
      <c r="C747">
        <v>1.1683666666797228</v>
      </c>
      <c r="D747">
        <v>1.1902405053981273</v>
      </c>
      <c r="E747">
        <v>1.4152633014679066</v>
      </c>
      <c r="F747">
        <v>1.7314722043967343</v>
      </c>
      <c r="G747">
        <v>1.6375173811060841</v>
      </c>
      <c r="H747">
        <v>1.481685787532256</v>
      </c>
      <c r="I747">
        <v>1.3208672749884305</v>
      </c>
      <c r="J747">
        <v>1.2261461642273788</v>
      </c>
      <c r="K747">
        <v>1.2440897126307457</v>
      </c>
      <c r="L747">
        <v>1.229709945796434</v>
      </c>
      <c r="M747">
        <v>1.2310956430655682</v>
      </c>
      <c r="N747">
        <v>1.2590982467864391</v>
      </c>
      <c r="O747">
        <v>1.2785933665223852</v>
      </c>
      <c r="P747">
        <v>1.2890310488534196</v>
      </c>
      <c r="Q747">
        <v>1.271573350491225</v>
      </c>
      <c r="R747">
        <v>1.2574919548079242</v>
      </c>
      <c r="S747">
        <v>1.2438774667748005</v>
      </c>
      <c r="T747">
        <v>1.2373650557842482</v>
      </c>
      <c r="U747">
        <v>1.229842035866775</v>
      </c>
      <c r="V747">
        <v>1.2198311096214465</v>
      </c>
      <c r="W747">
        <v>1.2126346036189837</v>
      </c>
      <c r="X747">
        <v>1.2067413141931231</v>
      </c>
      <c r="Y747">
        <v>1.1992907631233001</v>
      </c>
      <c r="Z747">
        <v>1.1960868840275825</v>
      </c>
      <c r="AA747">
        <v>1.1893550967892921</v>
      </c>
      <c r="AB747">
        <v>1.1841311416045925</v>
      </c>
      <c r="AC747">
        <v>1.1830546895935257</v>
      </c>
      <c r="AD747">
        <v>1.1818795144350054</v>
      </c>
      <c r="AE747">
        <v>1.1770130819291538</v>
      </c>
      <c r="AF747">
        <v>1.1712785782769866</v>
      </c>
      <c r="AG747">
        <v>1.1648246214835429</v>
      </c>
      <c r="AH747">
        <v>1.1588868967706554</v>
      </c>
      <c r="AI747">
        <v>1.1533529321163363</v>
      </c>
      <c r="AJ747">
        <v>1.1483783986940077</v>
      </c>
      <c r="AK747">
        <v>1.1435407600327945</v>
      </c>
      <c r="AL747">
        <v>1.1392057673645333</v>
      </c>
      <c r="AM747">
        <v>1.1350516755801698</v>
      </c>
      <c r="AN747">
        <v>1.1306384431784449</v>
      </c>
      <c r="AO747">
        <v>1.1259360934998437</v>
      </c>
      <c r="AP747">
        <v>1.1212453438530383</v>
      </c>
      <c r="AQ747">
        <v>1.1173454446607951</v>
      </c>
      <c r="AR747">
        <v>1.113595477605235</v>
      </c>
      <c r="AS747">
        <v>1.1099736478877966</v>
      </c>
      <c r="AT747">
        <v>1.1064565204878436</v>
      </c>
      <c r="AU747">
        <v>1.1030066340352664</v>
      </c>
    </row>
    <row r="748" spans="1:47" x14ac:dyDescent="0.2">
      <c r="A748">
        <v>742</v>
      </c>
      <c r="B748">
        <v>1.1184791491515442</v>
      </c>
      <c r="C748">
        <v>1.1683666666797228</v>
      </c>
      <c r="D748">
        <v>1.1902405053981273</v>
      </c>
      <c r="E748">
        <v>1.4152633014679066</v>
      </c>
      <c r="F748">
        <v>1.7314722043967343</v>
      </c>
      <c r="G748">
        <v>1.6375173811060841</v>
      </c>
      <c r="H748">
        <v>1.481675923661294</v>
      </c>
      <c r="I748">
        <v>1.3208514670817479</v>
      </c>
      <c r="J748">
        <v>1.2261176125076807</v>
      </c>
      <c r="K748">
        <v>1.2440531374372519</v>
      </c>
      <c r="L748">
        <v>1.2296601837123269</v>
      </c>
      <c r="M748">
        <v>1.2310297985759218</v>
      </c>
      <c r="N748">
        <v>1.259048891375858</v>
      </c>
      <c r="O748">
        <v>1.2785280516101536</v>
      </c>
      <c r="P748">
        <v>1.2889461119654282</v>
      </c>
      <c r="Q748">
        <v>1.2714646092631159</v>
      </c>
      <c r="R748">
        <v>1.2573564972846094</v>
      </c>
      <c r="S748">
        <v>1.2437096028548402</v>
      </c>
      <c r="T748">
        <v>1.2371617698564821</v>
      </c>
      <c r="U748">
        <v>1.2295917359682829</v>
      </c>
      <c r="V748">
        <v>1.219535247373059</v>
      </c>
      <c r="W748">
        <v>1.2122910403686604</v>
      </c>
      <c r="X748">
        <v>1.2063440624305066</v>
      </c>
      <c r="Y748">
        <v>1.198844738237868</v>
      </c>
      <c r="Z748">
        <v>1.1955838492711766</v>
      </c>
      <c r="AA748">
        <v>1.1888143899644354</v>
      </c>
      <c r="AB748">
        <v>1.1835597622326479</v>
      </c>
      <c r="AC748">
        <v>1.1824533427436221</v>
      </c>
      <c r="AD748">
        <v>1.1812497773446342</v>
      </c>
      <c r="AE748">
        <v>1.1763486630002926</v>
      </c>
      <c r="AF748">
        <v>1.1705858677640151</v>
      </c>
      <c r="AG748">
        <v>1.1641017493211088</v>
      </c>
      <c r="AH748">
        <v>1.1581339575438123</v>
      </c>
      <c r="AI748">
        <v>1.1525710078267064</v>
      </c>
      <c r="AJ748">
        <v>1.1475673906262469</v>
      </c>
      <c r="AK748">
        <v>1.142701538086591</v>
      </c>
      <c r="AL748">
        <v>1.138337256718231</v>
      </c>
      <c r="AM748">
        <v>1.1341535173457196</v>
      </c>
      <c r="AN748">
        <v>1.1297099265644681</v>
      </c>
      <c r="AO748">
        <v>1.1249775533312367</v>
      </c>
      <c r="AP748">
        <v>1.1202571562600416</v>
      </c>
      <c r="AQ748">
        <v>1.1163450367473016</v>
      </c>
      <c r="AR748">
        <v>1.112584165574408</v>
      </c>
      <c r="AS748">
        <v>1.10895329949276</v>
      </c>
      <c r="AT748">
        <v>1.1054288341858263</v>
      </c>
      <c r="AU748">
        <v>1.1019738652146229</v>
      </c>
    </row>
    <row r="749" spans="1:47" x14ac:dyDescent="0.2">
      <c r="A749">
        <v>743</v>
      </c>
      <c r="B749">
        <v>1.1184791491515442</v>
      </c>
      <c r="C749">
        <v>1.1683666666797228</v>
      </c>
      <c r="D749">
        <v>1.1902405053981273</v>
      </c>
      <c r="E749">
        <v>1.4152633014679066</v>
      </c>
      <c r="F749">
        <v>1.7314722043967343</v>
      </c>
      <c r="G749">
        <v>1.6375173811060841</v>
      </c>
      <c r="H749">
        <v>1.4806253427150295</v>
      </c>
      <c r="I749">
        <v>1.3197246885416449</v>
      </c>
      <c r="J749">
        <v>1.2248825496858815</v>
      </c>
      <c r="K749">
        <v>1.2426543038584013</v>
      </c>
      <c r="L749">
        <v>1.2281049338962728</v>
      </c>
      <c r="M749">
        <v>1.2294679223793386</v>
      </c>
      <c r="N749">
        <v>1.2585544409818319</v>
      </c>
      <c r="O749">
        <v>1.2781174628271335</v>
      </c>
      <c r="P749">
        <v>1.2886503047636613</v>
      </c>
      <c r="Q749">
        <v>1.2713091891922024</v>
      </c>
      <c r="R749">
        <v>1.2573619073837983</v>
      </c>
      <c r="S749">
        <v>1.2438662062786787</v>
      </c>
      <c r="T749">
        <v>1.2375077336112166</v>
      </c>
      <c r="U749">
        <v>1.2301503865382846</v>
      </c>
      <c r="V749">
        <v>1.2202978194348</v>
      </c>
      <c r="W749">
        <v>1.2132741686443667</v>
      </c>
      <c r="X749">
        <v>1.2075367823187952</v>
      </c>
      <c r="Y749">
        <v>1.2002422078455317</v>
      </c>
      <c r="Z749">
        <v>1.1971734618756709</v>
      </c>
      <c r="AA749">
        <v>1.19059481941192</v>
      </c>
      <c r="AB749">
        <v>1.185473226737731</v>
      </c>
      <c r="AC749">
        <v>1.1844889969844203</v>
      </c>
      <c r="AD749">
        <v>1.1833990805878138</v>
      </c>
      <c r="AE749">
        <v>1.1786018609897562</v>
      </c>
      <c r="AF749">
        <v>1.1729404411796647</v>
      </c>
      <c r="AG749">
        <v>1.1665523800899846</v>
      </c>
      <c r="AH749">
        <v>1.1606794646699397</v>
      </c>
      <c r="AI749">
        <v>1.1552112335153633</v>
      </c>
      <c r="AJ749">
        <v>1.1503020356329423</v>
      </c>
      <c r="AK749">
        <v>1.1455301118777341</v>
      </c>
      <c r="AL749">
        <v>1.1412593951577041</v>
      </c>
      <c r="AM749">
        <v>1.1371684777734963</v>
      </c>
      <c r="AN749">
        <v>1.132816331639674</v>
      </c>
      <c r="AO749">
        <v>1.1281632391510392</v>
      </c>
      <c r="AP749">
        <v>1.1235320801873907</v>
      </c>
      <c r="AQ749">
        <v>1.1196380669211954</v>
      </c>
      <c r="AR749">
        <v>1.1158897452715326</v>
      </c>
      <c r="AS749">
        <v>1.1122662906203151</v>
      </c>
      <c r="AT749">
        <v>1.1087439360888021</v>
      </c>
      <c r="AU749">
        <v>1.1052864070050281</v>
      </c>
    </row>
    <row r="750" spans="1:47" x14ac:dyDescent="0.2">
      <c r="A750">
        <v>744</v>
      </c>
      <c r="B750">
        <v>1.1184791491515442</v>
      </c>
      <c r="C750">
        <v>1.1683666666797228</v>
      </c>
      <c r="D750">
        <v>1.1902405053981273</v>
      </c>
      <c r="E750">
        <v>1.4152633014679066</v>
      </c>
      <c r="F750">
        <v>1.7314722043967343</v>
      </c>
      <c r="G750">
        <v>1.6375173811060841</v>
      </c>
      <c r="H750">
        <v>1.4806096728366163</v>
      </c>
      <c r="I750">
        <v>1.3196914259717247</v>
      </c>
      <c r="J750">
        <v>1.2247885344963798</v>
      </c>
      <c r="K750">
        <v>1.2425353478334675</v>
      </c>
      <c r="L750">
        <v>1.2279399601663277</v>
      </c>
      <c r="M750">
        <v>1.2292399766912672</v>
      </c>
      <c r="N750">
        <v>1.2583694843990727</v>
      </c>
      <c r="O750">
        <v>1.2778712884277081</v>
      </c>
      <c r="P750">
        <v>1.2883298873523286</v>
      </c>
      <c r="Q750">
        <v>1.2709003863385062</v>
      </c>
      <c r="R750">
        <v>1.2568557172264754</v>
      </c>
      <c r="S750">
        <v>1.2432445460164561</v>
      </c>
      <c r="T750">
        <v>1.2367600083903936</v>
      </c>
      <c r="U750">
        <v>1.2292388236683753</v>
      </c>
      <c r="V750">
        <v>1.2192312106021075</v>
      </c>
      <c r="W750">
        <v>1.2120502680154757</v>
      </c>
      <c r="X750">
        <v>1.2061413952868811</v>
      </c>
      <c r="Y750">
        <v>1.198697395077621</v>
      </c>
      <c r="Z750">
        <v>1.195459329293902</v>
      </c>
      <c r="AA750">
        <v>1.1887782921138608</v>
      </c>
      <c r="AB750">
        <v>1.1835573951149361</v>
      </c>
      <c r="AC750">
        <v>1.1824771491291748</v>
      </c>
      <c r="AD750">
        <v>1.1812969768250188</v>
      </c>
      <c r="AE750">
        <v>1.176390935591533</v>
      </c>
      <c r="AF750">
        <v>1.1706408372310768</v>
      </c>
      <c r="AG750">
        <v>1.1641589187134569</v>
      </c>
      <c r="AH750">
        <v>1.1581927186292393</v>
      </c>
      <c r="AI750">
        <v>1.152634683473365</v>
      </c>
      <c r="AJ750">
        <v>1.147635517566187</v>
      </c>
      <c r="AK750">
        <v>1.1427763972809151</v>
      </c>
      <c r="AL750">
        <v>1.1384152540435177</v>
      </c>
      <c r="AM750">
        <v>1.1342328734612006</v>
      </c>
      <c r="AN750">
        <v>1.1297871861562361</v>
      </c>
      <c r="AO750">
        <v>1.1250413373099533</v>
      </c>
      <c r="AP750">
        <v>1.1203186857008873</v>
      </c>
      <c r="AQ750">
        <v>1.1163862522209025</v>
      </c>
      <c r="AR750">
        <v>1.1126033579724539</v>
      </c>
      <c r="AS750">
        <v>1.1089507882298846</v>
      </c>
      <c r="AT750">
        <v>1.1054042787042757</v>
      </c>
      <c r="AU750">
        <v>1.1019291859387557</v>
      </c>
    </row>
    <row r="751" spans="1:47" x14ac:dyDescent="0.2">
      <c r="A751">
        <v>745</v>
      </c>
      <c r="B751">
        <v>0.9823765051576927</v>
      </c>
      <c r="C751">
        <v>1.0167524203087446</v>
      </c>
      <c r="D751">
        <v>1.0324436750807624</v>
      </c>
      <c r="E751">
        <v>1.2387792601124306</v>
      </c>
      <c r="F751">
        <v>1.594569696764689</v>
      </c>
      <c r="G751">
        <v>1.4816462131505919</v>
      </c>
      <c r="H751">
        <v>1.3209297284642525</v>
      </c>
      <c r="I751">
        <v>1.1633695010879928</v>
      </c>
      <c r="J751">
        <v>1.0648159223359059</v>
      </c>
      <c r="K751">
        <v>1.0829658320451885</v>
      </c>
      <c r="L751">
        <v>1.0695162110546486</v>
      </c>
      <c r="M751">
        <v>1.0718069403242541</v>
      </c>
      <c r="N751">
        <v>1.0998330203976245</v>
      </c>
      <c r="O751">
        <v>1.1198615352387784</v>
      </c>
      <c r="P751">
        <v>1.1306867122108861</v>
      </c>
      <c r="Q751">
        <v>1.1142490369912821</v>
      </c>
      <c r="R751">
        <v>1.1016764819090361</v>
      </c>
      <c r="S751">
        <v>1.0877697492257659</v>
      </c>
      <c r="T751">
        <v>1.0831594117400045</v>
      </c>
      <c r="U751">
        <v>1.0759073442941016</v>
      </c>
      <c r="V751">
        <v>1.0675595756155647</v>
      </c>
      <c r="W751">
        <v>1.0617633612946467</v>
      </c>
      <c r="X751">
        <v>1.0562926829306067</v>
      </c>
      <c r="Y751">
        <v>1.0504823713882399</v>
      </c>
      <c r="Z751">
        <v>1.0477859270228764</v>
      </c>
      <c r="AA751">
        <v>1.0444643126248327</v>
      </c>
      <c r="AB751">
        <v>1.0405667085400381</v>
      </c>
      <c r="AC751">
        <v>1.0406693664530469</v>
      </c>
      <c r="AD751">
        <v>1.0406331358188883</v>
      </c>
      <c r="AE751">
        <v>1.0361112866355096</v>
      </c>
      <c r="AF751">
        <v>1.0312623505270024</v>
      </c>
      <c r="AG751">
        <v>1.0255929293745689</v>
      </c>
      <c r="AH751">
        <v>1.0204683658310914</v>
      </c>
      <c r="AI751">
        <v>1.0158748901016006</v>
      </c>
      <c r="AJ751">
        <v>1.0118562833154643</v>
      </c>
      <c r="AK751">
        <v>1.0080860231620754</v>
      </c>
      <c r="AL751">
        <v>1.0046685125743231</v>
      </c>
      <c r="AM751">
        <v>1.0014060106642564</v>
      </c>
      <c r="AN751">
        <v>0.99787167226959184</v>
      </c>
      <c r="AO751">
        <v>0.99401901047567276</v>
      </c>
      <c r="AP751">
        <v>0.99023652487002445</v>
      </c>
      <c r="AQ751">
        <v>0.98607429706628247</v>
      </c>
      <c r="AR751">
        <v>0.98205500937078682</v>
      </c>
      <c r="AS751">
        <v>0.97815310894804941</v>
      </c>
      <c r="AT751">
        <v>0.97432815894366409</v>
      </c>
      <c r="AU751">
        <v>0.97054159829430753</v>
      </c>
    </row>
    <row r="752" spans="1:47" x14ac:dyDescent="0.2">
      <c r="A752">
        <v>746</v>
      </c>
      <c r="B752">
        <v>0.9823765051576927</v>
      </c>
      <c r="C752">
        <v>1.0167524203087446</v>
      </c>
      <c r="D752">
        <v>1.0324436750807624</v>
      </c>
      <c r="E752">
        <v>1.2387792601124306</v>
      </c>
      <c r="F752">
        <v>1.594569696764689</v>
      </c>
      <c r="G752">
        <v>1.4816462131505919</v>
      </c>
      <c r="H752">
        <v>1.3208954641700112</v>
      </c>
      <c r="I752">
        <v>1.1633047070706457</v>
      </c>
      <c r="J752">
        <v>1.0646758509797636</v>
      </c>
      <c r="K752">
        <v>1.0827889957905712</v>
      </c>
      <c r="L752">
        <v>1.0692743847057438</v>
      </c>
      <c r="M752">
        <v>1.0714748944961463</v>
      </c>
      <c r="N752">
        <v>1.0995602884245179</v>
      </c>
      <c r="O752">
        <v>1.1194989024494462</v>
      </c>
      <c r="P752">
        <v>1.1302139982250559</v>
      </c>
      <c r="Q752">
        <v>1.1136466258414885</v>
      </c>
      <c r="R752">
        <v>1.100931803965856</v>
      </c>
      <c r="S752">
        <v>1.0868487337508148</v>
      </c>
      <c r="T752">
        <v>1.0820555748333911</v>
      </c>
      <c r="U752">
        <v>1.0745604450680457</v>
      </c>
      <c r="V752">
        <v>1.0659925945583224</v>
      </c>
      <c r="W752">
        <v>1.0599732391647936</v>
      </c>
      <c r="X752">
        <v>1.0542519948693132</v>
      </c>
      <c r="Y752">
        <v>1.0482334531225581</v>
      </c>
      <c r="Z752">
        <v>1.0452899538261082</v>
      </c>
      <c r="AA752">
        <v>1.041842333418642</v>
      </c>
      <c r="AB752">
        <v>1.0378182657273241</v>
      </c>
      <c r="AC752">
        <v>1.0378016263370062</v>
      </c>
      <c r="AD752">
        <v>1.037653440346695</v>
      </c>
      <c r="AE752">
        <v>1.0329900160919703</v>
      </c>
      <c r="AF752">
        <v>1.0280321939760564</v>
      </c>
      <c r="AG752">
        <v>1.0222460963583944</v>
      </c>
      <c r="AH752">
        <v>1.0170099941612238</v>
      </c>
      <c r="AI752">
        <v>1.0123101169905127</v>
      </c>
      <c r="AJ752">
        <v>1.0081865164631667</v>
      </c>
      <c r="AK752">
        <v>1.004320549861115</v>
      </c>
      <c r="AL752">
        <v>1.0008006832155725</v>
      </c>
      <c r="AM752">
        <v>0.99743909320723967</v>
      </c>
      <c r="AN752">
        <v>0.99380108646340737</v>
      </c>
      <c r="AO752">
        <v>0.98984786313326967</v>
      </c>
      <c r="AP752">
        <v>0.98597196079928806</v>
      </c>
      <c r="AQ752">
        <v>0.98176264532743318</v>
      </c>
      <c r="AR752">
        <v>0.97770108216106366</v>
      </c>
      <c r="AS752">
        <v>0.97376409935899322</v>
      </c>
      <c r="AT752">
        <v>0.96991034759471506</v>
      </c>
      <c r="AU752">
        <v>0.96610367262921426</v>
      </c>
    </row>
    <row r="753" spans="1:47" x14ac:dyDescent="0.2">
      <c r="A753">
        <v>747</v>
      </c>
      <c r="B753">
        <v>0.9823765051576927</v>
      </c>
      <c r="C753">
        <v>1.0167524203087446</v>
      </c>
      <c r="D753">
        <v>1.0324436750807624</v>
      </c>
      <c r="E753">
        <v>1.2387792601124306</v>
      </c>
      <c r="F753">
        <v>1.594569696764689</v>
      </c>
      <c r="G753">
        <v>1.4816462131505919</v>
      </c>
      <c r="H753">
        <v>1.3213528274351223</v>
      </c>
      <c r="I753">
        <v>1.1637273490388487</v>
      </c>
      <c r="J753">
        <v>1.0650030643816748</v>
      </c>
      <c r="K753">
        <v>1.0831720829161084</v>
      </c>
      <c r="L753">
        <v>1.0696722572873059</v>
      </c>
      <c r="M753">
        <v>1.0716757629973124</v>
      </c>
      <c r="N753">
        <v>1.0992465646607414</v>
      </c>
      <c r="O753">
        <v>1.1189399893414804</v>
      </c>
      <c r="P753">
        <v>1.1293554950870921</v>
      </c>
      <c r="Q753">
        <v>1.1124443095365593</v>
      </c>
      <c r="R753">
        <v>1.0993291851763551</v>
      </c>
      <c r="S753">
        <v>1.0848273005170066</v>
      </c>
      <c r="T753">
        <v>1.0795469059083009</v>
      </c>
      <c r="U753">
        <v>1.0715022164940571</v>
      </c>
      <c r="V753">
        <v>1.0623743030442445</v>
      </c>
      <c r="W753">
        <v>1.055822826902282</v>
      </c>
      <c r="X753">
        <v>1.0495872886519579</v>
      </c>
      <c r="Y753">
        <v>1.0431012938087276</v>
      </c>
      <c r="Z753">
        <v>1.0397284961497941</v>
      </c>
      <c r="AA753">
        <v>1.0359120719076573</v>
      </c>
      <c r="AB753">
        <v>1.0315889921232977</v>
      </c>
      <c r="AC753">
        <v>1.0313151558939708</v>
      </c>
      <c r="AD753">
        <v>1.03092521490325</v>
      </c>
      <c r="AE753">
        <v>1.0260247842093622</v>
      </c>
      <c r="AF753">
        <v>1.0208708800145248</v>
      </c>
      <c r="AG753">
        <v>1.0148782736787205</v>
      </c>
      <c r="AH753">
        <v>1.0094412531568808</v>
      </c>
      <c r="AI753">
        <v>1.004551855454221</v>
      </c>
      <c r="AJ753">
        <v>1.0002518831218759</v>
      </c>
      <c r="AK753">
        <v>0.99619823169276644</v>
      </c>
      <c r="AL753">
        <v>0.9924982029341789</v>
      </c>
      <c r="AM753">
        <v>0.98897061620115456</v>
      </c>
      <c r="AN753">
        <v>0.9851536028207607</v>
      </c>
      <c r="AO753">
        <v>0.9810318239688911</v>
      </c>
      <c r="AP753">
        <v>0.97700530999069224</v>
      </c>
      <c r="AQ753">
        <v>0.97275684942292917</v>
      </c>
      <c r="AR753">
        <v>0.96866751673066909</v>
      </c>
      <c r="AS753">
        <v>0.96471342604864918</v>
      </c>
      <c r="AT753">
        <v>0.96085333333351497</v>
      </c>
      <c r="AU753">
        <v>0.95704991798161343</v>
      </c>
    </row>
    <row r="754" spans="1:47" x14ac:dyDescent="0.2">
      <c r="A754">
        <v>748</v>
      </c>
      <c r="B754">
        <v>0.9823765051576927</v>
      </c>
      <c r="C754">
        <v>1.0167524203087446</v>
      </c>
      <c r="D754">
        <v>1.0324436750807624</v>
      </c>
      <c r="E754">
        <v>1.2387792601124306</v>
      </c>
      <c r="F754">
        <v>1.594569696764689</v>
      </c>
      <c r="G754">
        <v>1.4816462131505919</v>
      </c>
      <c r="H754">
        <v>1.3213508954108473</v>
      </c>
      <c r="I754">
        <v>1.1637097120458109</v>
      </c>
      <c r="J754">
        <v>1.0649421911830532</v>
      </c>
      <c r="K754">
        <v>1.0830957927229197</v>
      </c>
      <c r="L754">
        <v>1.0695637252152062</v>
      </c>
      <c r="M754">
        <v>1.0715119552150845</v>
      </c>
      <c r="N754">
        <v>1.0990895845633943</v>
      </c>
      <c r="O754">
        <v>1.1187238073393364</v>
      </c>
      <c r="P754">
        <v>1.1290662745042408</v>
      </c>
      <c r="Q754">
        <v>1.1120674648010591</v>
      </c>
      <c r="R754">
        <v>1.0988552664578433</v>
      </c>
      <c r="S754">
        <v>1.0842341928314099</v>
      </c>
      <c r="T754">
        <v>1.078827809024419</v>
      </c>
      <c r="U754">
        <v>1.0706153123419995</v>
      </c>
      <c r="V754">
        <v>1.0613316078906516</v>
      </c>
      <c r="W754">
        <v>1.0546207483644245</v>
      </c>
      <c r="X754">
        <v>1.0482067071350152</v>
      </c>
      <c r="Y754">
        <v>1.0415686917583571</v>
      </c>
      <c r="Z754">
        <v>1.038017115010939</v>
      </c>
      <c r="AA754">
        <v>1.0341046757966912</v>
      </c>
      <c r="AB754">
        <v>1.0296884959697934</v>
      </c>
      <c r="AC754">
        <v>1.0293252407392131</v>
      </c>
      <c r="AD754">
        <v>1.0288525244429128</v>
      </c>
      <c r="AE754">
        <v>1.0238462456014199</v>
      </c>
      <c r="AF754">
        <v>1.0186116889283419</v>
      </c>
      <c r="AG754">
        <v>1.0125324541756056</v>
      </c>
      <c r="AH754">
        <v>1.007010420578806</v>
      </c>
      <c r="AI754">
        <v>1.0020413438321785</v>
      </c>
      <c r="AJ754">
        <v>0.99766269939412655</v>
      </c>
      <c r="AK754">
        <v>0.99353453196788399</v>
      </c>
      <c r="AL754">
        <v>0.98975714582678509</v>
      </c>
      <c r="AM754">
        <v>0.98615223462547974</v>
      </c>
      <c r="AN754">
        <v>0.98225640410123727</v>
      </c>
      <c r="AO754">
        <v>0.97805802391629282</v>
      </c>
      <c r="AP754">
        <v>0.97395784962346266</v>
      </c>
      <c r="AQ754">
        <v>0.96967343328851785</v>
      </c>
      <c r="AR754">
        <v>0.96555203693102476</v>
      </c>
      <c r="AS754">
        <v>0.9615715508234205</v>
      </c>
      <c r="AT754">
        <v>0.95769007546068619</v>
      </c>
      <c r="AU754">
        <v>0.95387206048029238</v>
      </c>
    </row>
    <row r="755" spans="1:47" x14ac:dyDescent="0.2">
      <c r="A755">
        <v>749</v>
      </c>
      <c r="B755">
        <v>0.9823765051576927</v>
      </c>
      <c r="C755">
        <v>1.0167524203087446</v>
      </c>
      <c r="D755">
        <v>1.0324436750807624</v>
      </c>
      <c r="E755">
        <v>1.2387792601124306</v>
      </c>
      <c r="F755">
        <v>1.594569696764689</v>
      </c>
      <c r="G755">
        <v>1.4816462131505919</v>
      </c>
      <c r="H755">
        <v>1.3208825982334864</v>
      </c>
      <c r="I755">
        <v>1.16322972018515</v>
      </c>
      <c r="J755">
        <v>1.064440562257531</v>
      </c>
      <c r="K755">
        <v>1.0825012710672801</v>
      </c>
      <c r="L755">
        <v>1.0688731449013289</v>
      </c>
      <c r="M755">
        <v>1.0708904485066293</v>
      </c>
      <c r="N755">
        <v>1.0990285159046311</v>
      </c>
      <c r="O755">
        <v>1.1187827641520027</v>
      </c>
      <c r="P755">
        <v>1.1292774632697762</v>
      </c>
      <c r="Q755">
        <v>1.1124461474890457</v>
      </c>
      <c r="R755">
        <v>1.0994423054445166</v>
      </c>
      <c r="S755">
        <v>1.085035111073066</v>
      </c>
      <c r="T755">
        <v>1.0798768388758568</v>
      </c>
      <c r="U755">
        <v>1.0719384825302352</v>
      </c>
      <c r="V755">
        <v>1.062948515761226</v>
      </c>
      <c r="W755">
        <v>1.0565161483130796</v>
      </c>
      <c r="X755">
        <v>1.0503735812318871</v>
      </c>
      <c r="Y755">
        <v>1.0439895690741317</v>
      </c>
      <c r="Z755">
        <v>1.0406642778374451</v>
      </c>
      <c r="AA755">
        <v>1.0369622970631658</v>
      </c>
      <c r="AB755">
        <v>1.0327064221246607</v>
      </c>
      <c r="AC755">
        <v>1.0324743119026834</v>
      </c>
      <c r="AD755">
        <v>1.0321288185241362</v>
      </c>
      <c r="AE755">
        <v>1.0272477949367742</v>
      </c>
      <c r="AF755">
        <v>1.0221085643053305</v>
      </c>
      <c r="AG755">
        <v>1.0161398965117368</v>
      </c>
      <c r="AH755">
        <v>1.0107256780363161</v>
      </c>
      <c r="AI755">
        <v>1.0058557486713577</v>
      </c>
      <c r="AJ755">
        <v>1.0015645472759205</v>
      </c>
      <c r="AK755">
        <v>0.99753821365805939</v>
      </c>
      <c r="AL755">
        <v>0.9938551259148678</v>
      </c>
      <c r="AM755">
        <v>0.99033170269208026</v>
      </c>
      <c r="AN755">
        <v>0.98653262686593379</v>
      </c>
      <c r="AO755">
        <v>0.98242201918512406</v>
      </c>
      <c r="AP755">
        <v>0.97839442913188535</v>
      </c>
      <c r="AQ755">
        <v>0.97412900514934309</v>
      </c>
      <c r="AR755">
        <v>0.9700200847196333</v>
      </c>
      <c r="AS755">
        <v>0.96604603926222077</v>
      </c>
      <c r="AT755">
        <v>0.96216487011739227</v>
      </c>
      <c r="AU755">
        <v>0.95834178972640238</v>
      </c>
    </row>
    <row r="756" spans="1:47" x14ac:dyDescent="0.2">
      <c r="A756">
        <v>750</v>
      </c>
      <c r="B756">
        <v>0.9823765051576927</v>
      </c>
      <c r="C756">
        <v>1.0167524203087446</v>
      </c>
      <c r="D756">
        <v>1.0324436750807624</v>
      </c>
      <c r="E756">
        <v>1.2387792601124306</v>
      </c>
      <c r="F756">
        <v>1.594569696764689</v>
      </c>
      <c r="G756">
        <v>1.4816462131505919</v>
      </c>
      <c r="H756">
        <v>1.3208753181043047</v>
      </c>
      <c r="I756">
        <v>1.1632001241271588</v>
      </c>
      <c r="J756">
        <v>1.064319950477097</v>
      </c>
      <c r="K756">
        <v>1.0823528409866594</v>
      </c>
      <c r="L756">
        <v>1.0686674080862053</v>
      </c>
      <c r="M756">
        <v>1.0705971829377701</v>
      </c>
      <c r="N756">
        <v>1.0987701110480019</v>
      </c>
      <c r="O756">
        <v>1.118436373517278</v>
      </c>
      <c r="P756">
        <v>1.1288247996295104</v>
      </c>
      <c r="Q756">
        <v>1.1118681569122424</v>
      </c>
      <c r="R756">
        <v>1.0987277924974312</v>
      </c>
      <c r="S756">
        <v>1.0841565909118558</v>
      </c>
      <c r="T756">
        <v>1.0788244102920883</v>
      </c>
      <c r="U756">
        <v>1.0706589912845308</v>
      </c>
      <c r="V756">
        <v>1.0614621364808237</v>
      </c>
      <c r="W756">
        <v>1.054823622672969</v>
      </c>
      <c r="X756">
        <v>1.0484569679575122</v>
      </c>
      <c r="Y756">
        <v>1.0418886878203086</v>
      </c>
      <c r="Z756">
        <v>1.0383528735209939</v>
      </c>
      <c r="AA756">
        <v>1.0345476048827975</v>
      </c>
      <c r="AB756">
        <v>1.0301728001641131</v>
      </c>
      <c r="AC756">
        <v>1.0298274468909323</v>
      </c>
      <c r="AD756">
        <v>1.0293779303314654</v>
      </c>
      <c r="AE756">
        <v>1.0243663873851354</v>
      </c>
      <c r="AF756">
        <v>1.0191270679120681</v>
      </c>
      <c r="AG756">
        <v>1.0130521786789737</v>
      </c>
      <c r="AH756">
        <v>1.0075339369913037</v>
      </c>
      <c r="AI756">
        <v>1.0025663587741009</v>
      </c>
      <c r="AJ756">
        <v>0.99817861336557678</v>
      </c>
      <c r="AK756">
        <v>0.99406099394228675</v>
      </c>
      <c r="AL756">
        <v>0.99028305696171604</v>
      </c>
      <c r="AM756">
        <v>0.9866645903205471</v>
      </c>
      <c r="AN756">
        <v>0.98276899821530439</v>
      </c>
      <c r="AO756">
        <v>0.97856414226558019</v>
      </c>
      <c r="AP756">
        <v>0.97444540249379019</v>
      </c>
      <c r="AQ756">
        <v>0.97013510707991157</v>
      </c>
      <c r="AR756">
        <v>0.96598585098396417</v>
      </c>
      <c r="AS756">
        <v>0.9619780142728358</v>
      </c>
      <c r="AT756">
        <v>0.95806885141389719</v>
      </c>
      <c r="AU756">
        <v>0.95422557556268361</v>
      </c>
    </row>
    <row r="757" spans="1:47" x14ac:dyDescent="0.2">
      <c r="A757">
        <v>751</v>
      </c>
      <c r="B757">
        <v>0.76111385276513999</v>
      </c>
      <c r="C757">
        <v>0.77101909260680468</v>
      </c>
      <c r="D757">
        <v>0.77762228781919274</v>
      </c>
      <c r="E757">
        <v>0.95416102338949527</v>
      </c>
      <c r="F757">
        <v>1.3730610362222935</v>
      </c>
      <c r="G757">
        <v>1.230113512695983</v>
      </c>
      <c r="H757">
        <v>1.0637266988034044</v>
      </c>
      <c r="I757">
        <v>0.91231729522689931</v>
      </c>
      <c r="J757">
        <v>0.80892347666045239</v>
      </c>
      <c r="K757">
        <v>0.82826832760271918</v>
      </c>
      <c r="L757">
        <v>0.81688552759873501</v>
      </c>
      <c r="M757">
        <v>0.82065153502248822</v>
      </c>
      <c r="N757">
        <v>0.84741513548241088</v>
      </c>
      <c r="O757">
        <v>0.86822317085506195</v>
      </c>
      <c r="P757">
        <v>0.87943277011433552</v>
      </c>
      <c r="Q757">
        <v>0.86431746381346453</v>
      </c>
      <c r="R757">
        <v>0.85369506765157643</v>
      </c>
      <c r="S757">
        <v>0.839056945185919</v>
      </c>
      <c r="T757">
        <v>0.83683865017105286</v>
      </c>
      <c r="U757">
        <v>0.8293722314593388</v>
      </c>
      <c r="V757">
        <v>0.82285869709592141</v>
      </c>
      <c r="W757">
        <v>0.81842089319731193</v>
      </c>
      <c r="X757">
        <v>0.81281281123420035</v>
      </c>
      <c r="Y757">
        <v>0.80864677564007093</v>
      </c>
      <c r="Z757">
        <v>0.80587109141974933</v>
      </c>
      <c r="AA757">
        <v>0.80683335812681001</v>
      </c>
      <c r="AB757">
        <v>0.80445942966621309</v>
      </c>
      <c r="AC757">
        <v>0.80588571686914034</v>
      </c>
      <c r="AD757">
        <v>0.8071250938574499</v>
      </c>
      <c r="AE757">
        <v>0.80268377172965721</v>
      </c>
      <c r="AF757">
        <v>0.79873963795764746</v>
      </c>
      <c r="AG757">
        <v>0.7938135397892867</v>
      </c>
      <c r="AH757">
        <v>0.78947541742322203</v>
      </c>
      <c r="AI757">
        <v>0.78584971294861661</v>
      </c>
      <c r="AJ757">
        <v>0.7828137919733964</v>
      </c>
      <c r="AK757">
        <v>0.78019858127690955</v>
      </c>
      <c r="AL757">
        <v>0.77769359404342353</v>
      </c>
      <c r="AM757">
        <v>0.77530525731461053</v>
      </c>
      <c r="AN757">
        <v>0.77260910634950675</v>
      </c>
      <c r="AO757">
        <v>0.76956383487157698</v>
      </c>
      <c r="AP757">
        <v>0.76666481693470689</v>
      </c>
      <c r="AQ757">
        <v>0.76193892577126443</v>
      </c>
      <c r="AR757">
        <v>0.7573680540284885</v>
      </c>
      <c r="AS757">
        <v>0.75292381610951631</v>
      </c>
      <c r="AT757">
        <v>0.74853929223029059</v>
      </c>
      <c r="AU757">
        <v>0.74417715437539078</v>
      </c>
    </row>
    <row r="758" spans="1:47" x14ac:dyDescent="0.2">
      <c r="A758">
        <v>752</v>
      </c>
      <c r="B758">
        <v>0.76111385276513999</v>
      </c>
      <c r="C758">
        <v>0.77101909260680468</v>
      </c>
      <c r="D758">
        <v>0.77762228781919274</v>
      </c>
      <c r="E758">
        <v>0.95416102338949527</v>
      </c>
      <c r="F758">
        <v>1.3730610362222935</v>
      </c>
      <c r="G758">
        <v>1.230113512695983</v>
      </c>
      <c r="H758">
        <v>1.0637170568937455</v>
      </c>
      <c r="I758">
        <v>0.91224316571377384</v>
      </c>
      <c r="J758">
        <v>0.80867323647985823</v>
      </c>
      <c r="K758">
        <v>0.82796372369838567</v>
      </c>
      <c r="L758">
        <v>0.81646521299493457</v>
      </c>
      <c r="M758">
        <v>0.82004078872115349</v>
      </c>
      <c r="N758">
        <v>0.84685088149158849</v>
      </c>
      <c r="O758">
        <v>0.86746687646053011</v>
      </c>
      <c r="P758">
        <v>0.87844940889862244</v>
      </c>
      <c r="Q758">
        <v>0.86307270115569223</v>
      </c>
      <c r="R758">
        <v>0.85217338833853074</v>
      </c>
      <c r="S758">
        <v>0.83719614160172762</v>
      </c>
      <c r="T758">
        <v>0.83464644055743664</v>
      </c>
      <c r="U758">
        <v>0.82674359147551235</v>
      </c>
      <c r="V758">
        <v>0.81986400933132886</v>
      </c>
      <c r="W758">
        <v>0.81507313350915178</v>
      </c>
      <c r="X758">
        <v>0.8090799071645749</v>
      </c>
      <c r="Y758">
        <v>0.80462967305521971</v>
      </c>
      <c r="Z758">
        <v>0.80151764490764488</v>
      </c>
      <c r="AA758">
        <v>0.80238363151753622</v>
      </c>
      <c r="AB758">
        <v>0.79984488364926198</v>
      </c>
      <c r="AC758">
        <v>0.80111750455574027</v>
      </c>
      <c r="AD758">
        <v>0.80222197075679191</v>
      </c>
      <c r="AE758">
        <v>0.79759182931234618</v>
      </c>
      <c r="AF758">
        <v>0.79352200733582468</v>
      </c>
      <c r="AG758">
        <v>0.78845991298139784</v>
      </c>
      <c r="AH758">
        <v>0.78399285458862533</v>
      </c>
      <c r="AI758">
        <v>0.78025335456775413</v>
      </c>
      <c r="AJ758">
        <v>0.77710836651973136</v>
      </c>
      <c r="AK758">
        <v>0.774396343476352</v>
      </c>
      <c r="AL758">
        <v>0.7717899332199909</v>
      </c>
      <c r="AM758">
        <v>0.76930188973287195</v>
      </c>
      <c r="AN758">
        <v>0.76650546804132735</v>
      </c>
      <c r="AO758">
        <v>0.76336609611191908</v>
      </c>
      <c r="AP758">
        <v>0.76038040050967604</v>
      </c>
      <c r="AQ758">
        <v>0.75559520171012606</v>
      </c>
      <c r="AR758">
        <v>0.75097081980970548</v>
      </c>
      <c r="AS758">
        <v>0.74648226475135748</v>
      </c>
      <c r="AT758">
        <v>0.74206107852330561</v>
      </c>
      <c r="AU758">
        <v>0.73767330014488364</v>
      </c>
    </row>
    <row r="759" spans="1:47" x14ac:dyDescent="0.2">
      <c r="A759">
        <v>753</v>
      </c>
      <c r="B759">
        <v>0.76111385276513999</v>
      </c>
      <c r="C759">
        <v>0.77101909260680468</v>
      </c>
      <c r="D759">
        <v>0.77762228781919274</v>
      </c>
      <c r="E759">
        <v>0.95416102338949527</v>
      </c>
      <c r="F759">
        <v>1.3730610362222935</v>
      </c>
      <c r="G759">
        <v>1.230113512695983</v>
      </c>
      <c r="H759">
        <v>1.0637878592348828</v>
      </c>
      <c r="I759">
        <v>0.91215109217745149</v>
      </c>
      <c r="J759">
        <v>0.80834542758471717</v>
      </c>
      <c r="K759">
        <v>0.82757248991339427</v>
      </c>
      <c r="L759">
        <v>0.81589723554861826</v>
      </c>
      <c r="M759">
        <v>0.81911839146048815</v>
      </c>
      <c r="N759">
        <v>0.84588528131592366</v>
      </c>
      <c r="O759">
        <v>0.86614241626887123</v>
      </c>
      <c r="P759">
        <v>0.87670737070814797</v>
      </c>
      <c r="Q759">
        <v>0.86082646567643617</v>
      </c>
      <c r="R759">
        <v>0.84938217868487964</v>
      </c>
      <c r="S759">
        <v>0.83382950525953847</v>
      </c>
      <c r="T759">
        <v>0.83061732197847371</v>
      </c>
      <c r="U759">
        <v>0.82195912840201601</v>
      </c>
      <c r="V759">
        <v>0.81436048216975088</v>
      </c>
      <c r="W759">
        <v>0.80888715317830207</v>
      </c>
      <c r="X759">
        <v>0.80224748676779467</v>
      </c>
      <c r="Y759">
        <v>0.79723500241206657</v>
      </c>
      <c r="Z759">
        <v>0.79358731691913609</v>
      </c>
      <c r="AA759">
        <v>0.79404307587279688</v>
      </c>
      <c r="AB759">
        <v>0.79118019290630315</v>
      </c>
      <c r="AC759">
        <v>0.79217035552846793</v>
      </c>
      <c r="AD759">
        <v>0.79302142812629417</v>
      </c>
      <c r="AE759">
        <v>0.78815264817603026</v>
      </c>
      <c r="AF759">
        <v>0.78387206023236033</v>
      </c>
      <c r="AG759">
        <v>0.77861802875086283</v>
      </c>
      <c r="AH759">
        <v>0.77396760688598565</v>
      </c>
      <c r="AI759">
        <v>0.77005676083644969</v>
      </c>
      <c r="AJ759">
        <v>0.76674873176085057</v>
      </c>
      <c r="AK759">
        <v>0.76387894567831605</v>
      </c>
      <c r="AL759">
        <v>0.76112170276134661</v>
      </c>
      <c r="AM759">
        <v>0.75848420988723697</v>
      </c>
      <c r="AN759">
        <v>0.75555209614782159</v>
      </c>
      <c r="AO759">
        <v>0.75227946161653025</v>
      </c>
      <c r="AP759">
        <v>0.74917291194102542</v>
      </c>
      <c r="AQ759">
        <v>0.74435891606687143</v>
      </c>
      <c r="AR759">
        <v>0.73971839748187074</v>
      </c>
      <c r="AS759">
        <v>0.73522503411073858</v>
      </c>
      <c r="AT759">
        <v>0.7308103002733265</v>
      </c>
      <c r="AU759">
        <v>0.7264382851752671</v>
      </c>
    </row>
    <row r="760" spans="1:47" x14ac:dyDescent="0.2">
      <c r="A760">
        <v>754</v>
      </c>
      <c r="B760">
        <v>0.76111385276513999</v>
      </c>
      <c r="C760">
        <v>0.77101909260680468</v>
      </c>
      <c r="D760">
        <v>0.77762228781919274</v>
      </c>
      <c r="E760">
        <v>0.95416102338949527</v>
      </c>
      <c r="F760">
        <v>1.3730610362222935</v>
      </c>
      <c r="G760">
        <v>1.230113512695983</v>
      </c>
      <c r="H760">
        <v>1.0637251287779457</v>
      </c>
      <c r="I760">
        <v>0.91203795720350167</v>
      </c>
      <c r="J760">
        <v>0.80809625103557148</v>
      </c>
      <c r="K760">
        <v>0.82727254511664672</v>
      </c>
      <c r="L760">
        <v>0.81550087032813257</v>
      </c>
      <c r="M760">
        <v>0.81858983665902152</v>
      </c>
      <c r="N760">
        <v>0.84545634509095069</v>
      </c>
      <c r="O760">
        <v>0.86558474117753492</v>
      </c>
      <c r="P760">
        <v>0.87599261325443767</v>
      </c>
      <c r="Q760">
        <v>0.85993465299017102</v>
      </c>
      <c r="R760">
        <v>0.84829885281763762</v>
      </c>
      <c r="S760">
        <v>0.83250785767181024</v>
      </c>
      <c r="T760">
        <v>0.82905930009266282</v>
      </c>
      <c r="U760">
        <v>0.8200861922359195</v>
      </c>
      <c r="V760">
        <v>0.81221639573195781</v>
      </c>
      <c r="W760">
        <v>0.80647991596996793</v>
      </c>
      <c r="X760">
        <v>0.79954967971461599</v>
      </c>
      <c r="Y760">
        <v>0.79431657083356699</v>
      </c>
      <c r="Z760">
        <v>0.7904107863389469</v>
      </c>
      <c r="AA760">
        <v>0.79078372133812025</v>
      </c>
      <c r="AB760">
        <v>0.78779267755959381</v>
      </c>
      <c r="AC760">
        <v>0.78865864081188797</v>
      </c>
      <c r="AD760">
        <v>0.78940255251819846</v>
      </c>
      <c r="AE760">
        <v>0.78438185249712922</v>
      </c>
      <c r="AF760">
        <v>0.78000081764341034</v>
      </c>
      <c r="AG760">
        <v>0.77463465707604895</v>
      </c>
      <c r="AH760">
        <v>0.76988057355355932</v>
      </c>
      <c r="AI760">
        <v>0.7658759102964805</v>
      </c>
      <c r="AJ760">
        <v>0.76247376538550538</v>
      </c>
      <c r="AK760">
        <v>0.75952642066523157</v>
      </c>
      <c r="AL760">
        <v>0.75668219956080063</v>
      </c>
      <c r="AM760">
        <v>0.7539638586400651</v>
      </c>
      <c r="AN760">
        <v>0.75094392631791662</v>
      </c>
      <c r="AO760">
        <v>0.74759370323042296</v>
      </c>
      <c r="AP760">
        <v>0.74441223397479217</v>
      </c>
      <c r="AQ760">
        <v>0.73955038516925631</v>
      </c>
      <c r="AR760">
        <v>0.73486702279311655</v>
      </c>
      <c r="AS760">
        <v>0.7303384794467257</v>
      </c>
      <c r="AT760">
        <v>0.72589502842467379</v>
      </c>
      <c r="AU760">
        <v>0.72150335528355192</v>
      </c>
    </row>
    <row r="761" spans="1:47" x14ac:dyDescent="0.2">
      <c r="A761">
        <v>755</v>
      </c>
      <c r="B761">
        <v>0.76111385276513999</v>
      </c>
      <c r="C761">
        <v>0.77101909260680468</v>
      </c>
      <c r="D761">
        <v>0.77762228781919274</v>
      </c>
      <c r="E761">
        <v>0.95416102338949527</v>
      </c>
      <c r="F761">
        <v>1.3730610362222935</v>
      </c>
      <c r="G761">
        <v>1.230113512695983</v>
      </c>
      <c r="H761">
        <v>1.0636895988800732</v>
      </c>
      <c r="I761">
        <v>0.91209699229348506</v>
      </c>
      <c r="J761">
        <v>0.80827404917975298</v>
      </c>
      <c r="K761">
        <v>0.82748524251538469</v>
      </c>
      <c r="L761">
        <v>0.81580969523369129</v>
      </c>
      <c r="M761">
        <v>0.81909064664924303</v>
      </c>
      <c r="N761">
        <v>0.8459831255841701</v>
      </c>
      <c r="O761">
        <v>0.86630628558234701</v>
      </c>
      <c r="P761">
        <v>0.8769446674285758</v>
      </c>
      <c r="Q761">
        <v>0.86116271783644383</v>
      </c>
      <c r="R761">
        <v>0.8498279666309243</v>
      </c>
      <c r="S761">
        <v>0.83435817575643567</v>
      </c>
      <c r="T761">
        <v>0.8312787509940881</v>
      </c>
      <c r="U761">
        <v>0.82273126732922952</v>
      </c>
      <c r="V761">
        <v>0.8152676678551728</v>
      </c>
      <c r="W761">
        <v>0.80991896792253526</v>
      </c>
      <c r="X761">
        <v>0.80336080152541434</v>
      </c>
      <c r="Y761">
        <v>0.79845151741177689</v>
      </c>
      <c r="Z761">
        <v>0.79485744943460057</v>
      </c>
      <c r="AA761">
        <v>0.79546204514521068</v>
      </c>
      <c r="AB761">
        <v>0.79265764149798534</v>
      </c>
      <c r="AC761">
        <v>0.79368954284049476</v>
      </c>
      <c r="AD761">
        <v>0.79458133598095793</v>
      </c>
      <c r="AE761">
        <v>0.78970578004284342</v>
      </c>
      <c r="AF761">
        <v>0.78544825626591352</v>
      </c>
      <c r="AG761">
        <v>0.78019911931470221</v>
      </c>
      <c r="AH761">
        <v>0.77555438282289624</v>
      </c>
      <c r="AI761">
        <v>0.77165215118729424</v>
      </c>
      <c r="AJ761">
        <v>0.76835065401815794</v>
      </c>
      <c r="AK761">
        <v>0.76549524307507733</v>
      </c>
      <c r="AL761">
        <v>0.76274272491284489</v>
      </c>
      <c r="AM761">
        <v>0.76011260546448856</v>
      </c>
      <c r="AN761">
        <v>0.75717743703964191</v>
      </c>
      <c r="AO761">
        <v>0.75390623906213161</v>
      </c>
      <c r="AP761">
        <v>0.75079852862762453</v>
      </c>
      <c r="AQ761">
        <v>0.74595652057303752</v>
      </c>
      <c r="AR761">
        <v>0.74128536860077332</v>
      </c>
      <c r="AS761">
        <v>0.73676186646562669</v>
      </c>
      <c r="AT761">
        <v>0.73231645029746917</v>
      </c>
      <c r="AU761">
        <v>0.72791662691075887</v>
      </c>
    </row>
    <row r="762" spans="1:47" x14ac:dyDescent="0.2">
      <c r="A762">
        <v>756</v>
      </c>
      <c r="B762">
        <v>0.76111385276513999</v>
      </c>
      <c r="C762">
        <v>0.77101909260680468</v>
      </c>
      <c r="D762">
        <v>0.77762228781919274</v>
      </c>
      <c r="E762">
        <v>0.95416102338949527</v>
      </c>
      <c r="F762">
        <v>1.3730610362222935</v>
      </c>
      <c r="G762">
        <v>1.230113512695983</v>
      </c>
      <c r="H762">
        <v>1.063672427431122</v>
      </c>
      <c r="I762">
        <v>0.91203868519695874</v>
      </c>
      <c r="J762">
        <v>0.80806638535433628</v>
      </c>
      <c r="K762">
        <v>0.82723543820603074</v>
      </c>
      <c r="L762">
        <v>0.81547098883349611</v>
      </c>
      <c r="M762">
        <v>0.81861409430390675</v>
      </c>
      <c r="N762">
        <v>0.84556705779476382</v>
      </c>
      <c r="O762">
        <v>0.86575404753906249</v>
      </c>
      <c r="P762">
        <v>0.87623114215757758</v>
      </c>
      <c r="Q762">
        <v>0.8602622263370705</v>
      </c>
      <c r="R762">
        <v>0.84872742814419766</v>
      </c>
      <c r="S762">
        <v>0.83301437391195232</v>
      </c>
      <c r="T762">
        <v>0.82968851778384323</v>
      </c>
      <c r="U762">
        <v>0.82081739849832225</v>
      </c>
      <c r="V762">
        <v>0.81307410202886332</v>
      </c>
      <c r="W762">
        <v>0.80745320319644864</v>
      </c>
      <c r="X762">
        <v>0.800600171968745</v>
      </c>
      <c r="Y762">
        <v>0.79546574781932133</v>
      </c>
      <c r="Z762">
        <v>0.79161073431623108</v>
      </c>
      <c r="AA762">
        <v>0.79212380540769722</v>
      </c>
      <c r="AB762">
        <v>0.78918587275973362</v>
      </c>
      <c r="AC762">
        <v>0.79009347961533793</v>
      </c>
      <c r="AD762">
        <v>0.79087529612055074</v>
      </c>
      <c r="AE762">
        <v>0.78585230719949994</v>
      </c>
      <c r="AF762">
        <v>0.78149254318083439</v>
      </c>
      <c r="AG762">
        <v>0.77613450557361308</v>
      </c>
      <c r="AH762">
        <v>0.77138579886531355</v>
      </c>
      <c r="AI762">
        <v>0.76739031069214669</v>
      </c>
      <c r="AJ762">
        <v>0.76399876632107766</v>
      </c>
      <c r="AK762">
        <v>0.76106211106773525</v>
      </c>
      <c r="AL762">
        <v>0.75822461489357651</v>
      </c>
      <c r="AM762">
        <v>0.7555106843788032</v>
      </c>
      <c r="AN762">
        <v>0.75249134508444093</v>
      </c>
      <c r="AO762">
        <v>0.74914025618165114</v>
      </c>
      <c r="AP762">
        <v>0.74595811883021856</v>
      </c>
      <c r="AQ762">
        <v>0.74106909265192666</v>
      </c>
      <c r="AR762">
        <v>0.73635592524024951</v>
      </c>
      <c r="AS762">
        <v>0.73179777865769668</v>
      </c>
      <c r="AT762">
        <v>0.72732400788557661</v>
      </c>
      <c r="AU762">
        <v>0.72290440500522601</v>
      </c>
    </row>
    <row r="763" spans="1:47" x14ac:dyDescent="0.2">
      <c r="A763">
        <v>757</v>
      </c>
      <c r="B763">
        <v>1.1290780570393655</v>
      </c>
      <c r="C763">
        <v>1.180429255739976</v>
      </c>
      <c r="D763">
        <v>1.2045141547734481</v>
      </c>
      <c r="E763">
        <v>1.429212390166241</v>
      </c>
      <c r="F763">
        <v>1.7443451903276865</v>
      </c>
      <c r="G763">
        <v>1.6497941663455367</v>
      </c>
      <c r="H763">
        <v>1.4972784324753636</v>
      </c>
      <c r="I763">
        <v>1.3379547790995296</v>
      </c>
      <c r="J763">
        <v>1.2457174547025951</v>
      </c>
      <c r="K763">
        <v>1.2635060782188394</v>
      </c>
      <c r="L763">
        <v>1.2501475097599892</v>
      </c>
      <c r="M763">
        <v>1.2526212287242893</v>
      </c>
      <c r="N763">
        <v>1.2744727802778431</v>
      </c>
      <c r="O763">
        <v>1.2942009200905726</v>
      </c>
      <c r="P763">
        <v>1.3043908342822195</v>
      </c>
      <c r="Q763">
        <v>1.2865786296633455</v>
      </c>
      <c r="R763">
        <v>1.2718548145012807</v>
      </c>
      <c r="S763">
        <v>1.2575979938528863</v>
      </c>
      <c r="T763">
        <v>1.2505829944533002</v>
      </c>
      <c r="U763">
        <v>1.2427852923704321</v>
      </c>
      <c r="V763">
        <v>1.2325139366501126</v>
      </c>
      <c r="W763">
        <v>1.2252288231157213</v>
      </c>
      <c r="X763">
        <v>1.2194597935613212</v>
      </c>
      <c r="Y763">
        <v>1.2122013854459897</v>
      </c>
      <c r="Z763">
        <v>1.2093618928624617</v>
      </c>
      <c r="AA763">
        <v>1.2028984787865522</v>
      </c>
      <c r="AB763">
        <v>1.1978862760579194</v>
      </c>
      <c r="AC763">
        <v>1.1970384060572397</v>
      </c>
      <c r="AD763">
        <v>1.1960953963336631</v>
      </c>
      <c r="AE763">
        <v>1.1915121843862817</v>
      </c>
      <c r="AF763">
        <v>1.1860239726211008</v>
      </c>
      <c r="AG763">
        <v>1.1798323510788151</v>
      </c>
      <c r="AH763">
        <v>1.1741654363916081</v>
      </c>
      <c r="AI763">
        <v>1.168905682679406</v>
      </c>
      <c r="AJ763">
        <v>1.1642167810318034</v>
      </c>
      <c r="AK763">
        <v>1.1596691655591596</v>
      </c>
      <c r="AL763">
        <v>1.1556417548286106</v>
      </c>
      <c r="AM763">
        <v>1.151805129300608</v>
      </c>
      <c r="AN763">
        <v>1.1477175478956698</v>
      </c>
      <c r="AO763">
        <v>1.1433296948867175</v>
      </c>
      <c r="AP763">
        <v>1.1389562661034527</v>
      </c>
      <c r="AQ763">
        <v>1.1351486078070914</v>
      </c>
      <c r="AR763">
        <v>1.1314472087162379</v>
      </c>
      <c r="AS763">
        <v>1.1278200210697256</v>
      </c>
      <c r="AT763">
        <v>1.1242370829534694</v>
      </c>
      <c r="AU763">
        <v>1.1206558004814058</v>
      </c>
    </row>
    <row r="764" spans="1:47" x14ac:dyDescent="0.2">
      <c r="A764">
        <v>758</v>
      </c>
      <c r="B764">
        <v>1.1290780570393655</v>
      </c>
      <c r="C764">
        <v>1.180429255739976</v>
      </c>
      <c r="D764">
        <v>1.2045141547734481</v>
      </c>
      <c r="E764">
        <v>1.429212390166241</v>
      </c>
      <c r="F764">
        <v>1.7443451903276865</v>
      </c>
      <c r="G764">
        <v>1.6497941663455367</v>
      </c>
      <c r="H764">
        <v>1.4956691283038841</v>
      </c>
      <c r="I764">
        <v>1.3361653553025299</v>
      </c>
      <c r="J764">
        <v>1.2436550749479685</v>
      </c>
      <c r="K764">
        <v>1.2612413233536555</v>
      </c>
      <c r="L764">
        <v>1.2476548151275693</v>
      </c>
      <c r="M764">
        <v>1.2500190641267199</v>
      </c>
      <c r="N764">
        <v>1.2732845812275646</v>
      </c>
      <c r="O764">
        <v>1.2929965090358011</v>
      </c>
      <c r="P764">
        <v>1.3031656054712659</v>
      </c>
      <c r="Q764">
        <v>1.2853416538974254</v>
      </c>
      <c r="R764">
        <v>1.2706299328683006</v>
      </c>
      <c r="S764">
        <v>1.2563553083825867</v>
      </c>
      <c r="T764">
        <v>1.249324820436148</v>
      </c>
      <c r="U764">
        <v>1.2414693418669702</v>
      </c>
      <c r="V764">
        <v>1.2311501399853038</v>
      </c>
      <c r="W764">
        <v>1.2238209341393045</v>
      </c>
      <c r="X764">
        <v>1.2179775797128234</v>
      </c>
      <c r="Y764">
        <v>1.2106537701632512</v>
      </c>
      <c r="Z764">
        <v>1.2077401640916938</v>
      </c>
      <c r="AA764">
        <v>1.2012295362340519</v>
      </c>
      <c r="AB764">
        <v>1.1961837106889974</v>
      </c>
      <c r="AC764">
        <v>1.1952863064837929</v>
      </c>
      <c r="AD764">
        <v>1.1943112167777739</v>
      </c>
      <c r="AE764">
        <v>1.1896799184770943</v>
      </c>
      <c r="AF764">
        <v>1.1841463676990061</v>
      </c>
      <c r="AG764">
        <v>1.1779150736707711</v>
      </c>
      <c r="AH764">
        <v>1.1721992946145878</v>
      </c>
      <c r="AI764">
        <v>1.1669025288456409</v>
      </c>
      <c r="AJ764">
        <v>1.1621802748630266</v>
      </c>
      <c r="AK764">
        <v>1.1575843791878799</v>
      </c>
      <c r="AL764">
        <v>1.153523908931392</v>
      </c>
      <c r="AM764">
        <v>1.1496366704484076</v>
      </c>
      <c r="AN764">
        <v>1.1455145689913468</v>
      </c>
      <c r="AO764">
        <v>1.1410894071100228</v>
      </c>
      <c r="AP764">
        <v>1.1366685685020512</v>
      </c>
      <c r="AQ764">
        <v>1.1328445329943158</v>
      </c>
      <c r="AR764">
        <v>1.1291281484820399</v>
      </c>
      <c r="AS764">
        <v>1.1254882042592196</v>
      </c>
      <c r="AT764">
        <v>1.121894357640709</v>
      </c>
      <c r="AU764">
        <v>1.1183049385698551</v>
      </c>
    </row>
    <row r="765" spans="1:47" x14ac:dyDescent="0.2">
      <c r="A765">
        <v>759</v>
      </c>
      <c r="B765">
        <v>1.1290780570393655</v>
      </c>
      <c r="C765">
        <v>1.180429255739976</v>
      </c>
      <c r="D765">
        <v>1.2045141547734481</v>
      </c>
      <c r="E765">
        <v>1.429212390166241</v>
      </c>
      <c r="F765">
        <v>1.7443451903276865</v>
      </c>
      <c r="G765">
        <v>1.6497941663455367</v>
      </c>
      <c r="H765">
        <v>1.4975948757816469</v>
      </c>
      <c r="I765">
        <v>1.3377258260976934</v>
      </c>
      <c r="J765">
        <v>1.2444448748113295</v>
      </c>
      <c r="K765">
        <v>1.261948078090871</v>
      </c>
      <c r="L765">
        <v>1.24799877152088</v>
      </c>
      <c r="M765">
        <v>1.249795537138132</v>
      </c>
      <c r="N765">
        <v>1.2721645670957229</v>
      </c>
      <c r="O765">
        <v>1.2915817569550612</v>
      </c>
      <c r="P765">
        <v>1.3015462207295496</v>
      </c>
      <c r="Q765">
        <v>1.2835539573820207</v>
      </c>
      <c r="R765">
        <v>1.2687175881871195</v>
      </c>
      <c r="S765">
        <v>1.254360154466547</v>
      </c>
      <c r="T765">
        <v>1.2471484129533204</v>
      </c>
      <c r="U765">
        <v>1.2390358968300372</v>
      </c>
      <c r="V765">
        <v>1.228425049969156</v>
      </c>
      <c r="W765">
        <v>1.2207587720347832</v>
      </c>
      <c r="X765">
        <v>1.2145534601369388</v>
      </c>
      <c r="Y765">
        <v>1.2068633541347573</v>
      </c>
      <c r="Z765">
        <v>1.2035361019926833</v>
      </c>
      <c r="AA765">
        <v>1.1966446783454181</v>
      </c>
      <c r="AB765">
        <v>1.1913031736985755</v>
      </c>
      <c r="AC765">
        <v>1.1901330545650153</v>
      </c>
      <c r="AD765">
        <v>1.1888835804900562</v>
      </c>
      <c r="AE765">
        <v>1.1839852175304859</v>
      </c>
      <c r="AF765">
        <v>1.17820806477103</v>
      </c>
      <c r="AG765">
        <v>1.1717298398761582</v>
      </c>
      <c r="AH765">
        <v>1.1657782225374964</v>
      </c>
      <c r="AI765">
        <v>1.1602375951243098</v>
      </c>
      <c r="AJ765">
        <v>1.1552677046162636</v>
      </c>
      <c r="AK765">
        <v>1.150443122136559</v>
      </c>
      <c r="AL765">
        <v>1.1461352941686092</v>
      </c>
      <c r="AM765">
        <v>1.1420180800469084</v>
      </c>
      <c r="AN765">
        <v>1.1376497250724544</v>
      </c>
      <c r="AO765">
        <v>1.1329828391361814</v>
      </c>
      <c r="AP765">
        <v>1.1283335676685986</v>
      </c>
      <c r="AQ765">
        <v>1.1244535800508579</v>
      </c>
      <c r="AR765">
        <v>1.1206914202018847</v>
      </c>
      <c r="AS765">
        <v>1.117015579173201</v>
      </c>
      <c r="AT765">
        <v>1.1133954828662447</v>
      </c>
      <c r="AU765">
        <v>1.1097891865588494</v>
      </c>
    </row>
    <row r="766" spans="1:47" x14ac:dyDescent="0.2">
      <c r="A766">
        <v>760</v>
      </c>
      <c r="B766">
        <v>1.1290780570393655</v>
      </c>
      <c r="C766">
        <v>1.180429255739976</v>
      </c>
      <c r="D766">
        <v>1.2045141547734481</v>
      </c>
      <c r="E766">
        <v>1.429212390166241</v>
      </c>
      <c r="F766">
        <v>1.7443451903276865</v>
      </c>
      <c r="G766">
        <v>1.6497941663455367</v>
      </c>
      <c r="H766">
        <v>1.4975530673747326</v>
      </c>
      <c r="I766">
        <v>1.3376497042112718</v>
      </c>
      <c r="J766">
        <v>1.2443033273443422</v>
      </c>
      <c r="K766">
        <v>1.2617694141088029</v>
      </c>
      <c r="L766">
        <v>1.2477637345738741</v>
      </c>
      <c r="M766">
        <v>1.2495066804385613</v>
      </c>
      <c r="N766">
        <v>1.271974131833109</v>
      </c>
      <c r="O766">
        <v>1.2913638817200108</v>
      </c>
      <c r="P766">
        <v>1.3013053264350174</v>
      </c>
      <c r="Q766">
        <v>1.283292343582989</v>
      </c>
      <c r="R766">
        <v>1.2684391558388</v>
      </c>
      <c r="S766">
        <v>1.2540604147811891</v>
      </c>
      <c r="T766">
        <v>1.2468253885057465</v>
      </c>
      <c r="U766">
        <v>1.2386745047968954</v>
      </c>
      <c r="V766">
        <v>1.2280263910186178</v>
      </c>
      <c r="W766">
        <v>1.2203173286522522</v>
      </c>
      <c r="X766">
        <v>1.2140588996072481</v>
      </c>
      <c r="Y766">
        <v>1.2063171372443953</v>
      </c>
      <c r="Z766">
        <v>1.2029263367993925</v>
      </c>
      <c r="AA766">
        <v>1.1959887222629655</v>
      </c>
      <c r="AB766">
        <v>1.1906126329460447</v>
      </c>
      <c r="AC766">
        <v>1.1894077002924233</v>
      </c>
      <c r="AD766">
        <v>1.1881244390533783</v>
      </c>
      <c r="AE766">
        <v>1.1831854178264072</v>
      </c>
      <c r="AF766">
        <v>1.1773738882266056</v>
      </c>
      <c r="AG766">
        <v>1.1708593279839441</v>
      </c>
      <c r="AH766">
        <v>1.1648711535859331</v>
      </c>
      <c r="AI766">
        <v>1.1592947710798294</v>
      </c>
      <c r="AJ766">
        <v>1.154288711278737</v>
      </c>
      <c r="AK766">
        <v>1.1494285463066041</v>
      </c>
      <c r="AL766">
        <v>1.1450836622442309</v>
      </c>
      <c r="AM766">
        <v>1.1409286312205746</v>
      </c>
      <c r="AN766">
        <v>1.1365213107968319</v>
      </c>
      <c r="AO766">
        <v>1.131815257216827</v>
      </c>
      <c r="AP766">
        <v>1.127126707277514</v>
      </c>
      <c r="AQ766">
        <v>1.1232342697549025</v>
      </c>
      <c r="AR766">
        <v>1.1194608485224149</v>
      </c>
      <c r="AS766">
        <v>1.1157754340820323</v>
      </c>
      <c r="AT766">
        <v>1.1121472221748958</v>
      </c>
      <c r="AU766">
        <v>1.108534820534899</v>
      </c>
    </row>
    <row r="767" spans="1:47" x14ac:dyDescent="0.2">
      <c r="A767">
        <v>761</v>
      </c>
      <c r="B767">
        <v>1.1290780570393655</v>
      </c>
      <c r="C767">
        <v>1.180429255739976</v>
      </c>
      <c r="D767">
        <v>1.2045141547734481</v>
      </c>
      <c r="E767">
        <v>1.429212390166241</v>
      </c>
      <c r="F767">
        <v>1.7443451903276865</v>
      </c>
      <c r="G767">
        <v>1.6497941663455367</v>
      </c>
      <c r="H767">
        <v>1.4933425107830449</v>
      </c>
      <c r="I767">
        <v>1.3332970141661054</v>
      </c>
      <c r="J767">
        <v>1.2397281974471814</v>
      </c>
      <c r="K767">
        <v>1.2566137270016338</v>
      </c>
      <c r="L767">
        <v>1.2421239645576894</v>
      </c>
      <c r="M767">
        <v>1.24385883366869</v>
      </c>
      <c r="N767">
        <v>1.2701004592501397</v>
      </c>
      <c r="O767">
        <v>1.2895862845918935</v>
      </c>
      <c r="P767">
        <v>1.2996348469397456</v>
      </c>
      <c r="Q767">
        <v>1.2817114272419543</v>
      </c>
      <c r="R767">
        <v>1.2669364978727466</v>
      </c>
      <c r="S767">
        <v>1.2525985757559486</v>
      </c>
      <c r="T767">
        <v>1.2454158684173207</v>
      </c>
      <c r="U767">
        <v>1.23733686470971</v>
      </c>
      <c r="V767">
        <v>1.2268028351308597</v>
      </c>
      <c r="W767">
        <v>1.2192184671409547</v>
      </c>
      <c r="X767">
        <v>1.2130805299330523</v>
      </c>
      <c r="Y767">
        <v>1.2054767375549991</v>
      </c>
      <c r="Z767">
        <v>1.2022235544496973</v>
      </c>
      <c r="AA767">
        <v>1.1954767983194854</v>
      </c>
      <c r="AB767">
        <v>1.1901985762435485</v>
      </c>
      <c r="AC767">
        <v>1.1890876259978442</v>
      </c>
      <c r="AD767">
        <v>1.1878923838069368</v>
      </c>
      <c r="AE767">
        <v>1.1830191189931243</v>
      </c>
      <c r="AF767">
        <v>1.1772818123038611</v>
      </c>
      <c r="AG767">
        <v>1.1708314665564319</v>
      </c>
      <c r="AH767">
        <v>1.1649065568187085</v>
      </c>
      <c r="AI767">
        <v>1.1593953772308767</v>
      </c>
      <c r="AJ767">
        <v>1.1544544207142864</v>
      </c>
      <c r="AK767">
        <v>1.1496607980552025</v>
      </c>
      <c r="AL767">
        <v>1.1453807459450878</v>
      </c>
      <c r="AM767">
        <v>1.1412896991166677</v>
      </c>
      <c r="AN767">
        <v>1.1369444605564156</v>
      </c>
      <c r="AO767">
        <v>1.1323006203687669</v>
      </c>
      <c r="AP767">
        <v>1.1276738140375102</v>
      </c>
      <c r="AQ767">
        <v>1.123793767385338</v>
      </c>
      <c r="AR767">
        <v>1.1200281974273452</v>
      </c>
      <c r="AS767">
        <v>1.1163472405971326</v>
      </c>
      <c r="AT767">
        <v>1.1127197972172862</v>
      </c>
      <c r="AU767">
        <v>1.1091058353882257</v>
      </c>
    </row>
    <row r="768" spans="1:47" x14ac:dyDescent="0.2">
      <c r="A768">
        <v>762</v>
      </c>
      <c r="B768">
        <v>1.1290780570393655</v>
      </c>
      <c r="C768">
        <v>1.180429255739976</v>
      </c>
      <c r="D768">
        <v>1.2045141547734481</v>
      </c>
      <c r="E768">
        <v>1.429212390166241</v>
      </c>
      <c r="F768">
        <v>1.7443451903276865</v>
      </c>
      <c r="G768">
        <v>1.6497941663455367</v>
      </c>
      <c r="H768">
        <v>1.4932729471290032</v>
      </c>
      <c r="I768">
        <v>1.3331164040254477</v>
      </c>
      <c r="J768">
        <v>1.2391962992998169</v>
      </c>
      <c r="K768">
        <v>1.2559523908563679</v>
      </c>
      <c r="L768">
        <v>1.2412518088959035</v>
      </c>
      <c r="M768">
        <v>1.2427794559773866</v>
      </c>
      <c r="N768">
        <v>1.2693732852721966</v>
      </c>
      <c r="O768">
        <v>1.2887644343070987</v>
      </c>
      <c r="P768">
        <v>1.2987397221336563</v>
      </c>
      <c r="Q768">
        <v>1.280759045872147</v>
      </c>
      <c r="R768">
        <v>1.2659456691017872</v>
      </c>
      <c r="S768">
        <v>1.2515562301346652</v>
      </c>
      <c r="T768">
        <v>1.244308575969246</v>
      </c>
      <c r="U768">
        <v>1.2361114191457976</v>
      </c>
      <c r="V768">
        <v>1.2254649137833682</v>
      </c>
      <c r="W768">
        <v>1.2177516615826018</v>
      </c>
      <c r="X768">
        <v>1.211453499643719</v>
      </c>
      <c r="Y768">
        <v>1.2036972726204751</v>
      </c>
      <c r="Z768">
        <v>1.2002581844034137</v>
      </c>
      <c r="AA768">
        <v>1.1933842576289213</v>
      </c>
      <c r="AB768">
        <v>1.1879973822138203</v>
      </c>
      <c r="AC768">
        <v>1.1867777040200098</v>
      </c>
      <c r="AD768">
        <v>1.1854774376448736</v>
      </c>
      <c r="AE768">
        <v>1.1804785676336822</v>
      </c>
      <c r="AF768">
        <v>1.1746353618458978</v>
      </c>
      <c r="AG768">
        <v>1.1680737646291803</v>
      </c>
      <c r="AH768">
        <v>1.1620372415199747</v>
      </c>
      <c r="AI768">
        <v>1.1564172177163832</v>
      </c>
      <c r="AJ768">
        <v>1.1513664914390156</v>
      </c>
      <c r="AK768">
        <v>1.1464653218993754</v>
      </c>
      <c r="AL768">
        <v>1.1420735942229872</v>
      </c>
      <c r="AM768">
        <v>1.1378690357687495</v>
      </c>
      <c r="AN768">
        <v>1.1334073740924486</v>
      </c>
      <c r="AO768">
        <v>1.1286470153690644</v>
      </c>
      <c r="AP768">
        <v>1.1239040303379622</v>
      </c>
      <c r="AQ768">
        <v>1.119984879360957</v>
      </c>
      <c r="AR768">
        <v>1.1161837754075972</v>
      </c>
      <c r="AS768">
        <v>1.1124723429999472</v>
      </c>
      <c r="AT768">
        <v>1.1088188441929514</v>
      </c>
      <c r="AU768">
        <v>1.1051849093931758</v>
      </c>
    </row>
    <row r="769" spans="1:47" x14ac:dyDescent="0.2">
      <c r="A769">
        <v>763</v>
      </c>
      <c r="B769">
        <v>0.99953671694165425</v>
      </c>
      <c r="C769">
        <v>1.0363470026733659</v>
      </c>
      <c r="D769">
        <v>1.0551821089651952</v>
      </c>
      <c r="E769">
        <v>1.2615091155522131</v>
      </c>
      <c r="F769">
        <v>1.6142336054452409</v>
      </c>
      <c r="G769">
        <v>1.5010193189720473</v>
      </c>
      <c r="H769">
        <v>1.3451601741460519</v>
      </c>
      <c r="I769">
        <v>1.1893316086865009</v>
      </c>
      <c r="J769">
        <v>1.0938500036269936</v>
      </c>
      <c r="K769">
        <v>1.1117443071507584</v>
      </c>
      <c r="L769">
        <v>1.0994616172649239</v>
      </c>
      <c r="M769">
        <v>1.1028047771925777</v>
      </c>
      <c r="N769">
        <v>1.121768560884784</v>
      </c>
      <c r="O769">
        <v>1.1416075798646088</v>
      </c>
      <c r="P769">
        <v>1.1514058387023407</v>
      </c>
      <c r="Q769">
        <v>1.1337868668607665</v>
      </c>
      <c r="R769">
        <v>1.1195457143071863</v>
      </c>
      <c r="S769">
        <v>1.104012332883002</v>
      </c>
      <c r="T769">
        <v>1.097780166990014</v>
      </c>
      <c r="U769">
        <v>1.0890651232929625</v>
      </c>
      <c r="V769">
        <v>1.0793163689154603</v>
      </c>
      <c r="W769">
        <v>1.0723214423899412</v>
      </c>
      <c r="X769">
        <v>1.0659627268519269</v>
      </c>
      <c r="Y769">
        <v>1.0593914234004884</v>
      </c>
      <c r="Z769">
        <v>1.0561495949510107</v>
      </c>
      <c r="AA769">
        <v>1.0523247661221582</v>
      </c>
      <c r="AB769">
        <v>1.0480499682603379</v>
      </c>
      <c r="AC769">
        <v>1.0478554810744993</v>
      </c>
      <c r="AD769">
        <v>1.0475540898144697</v>
      </c>
      <c r="AE769">
        <v>1.0428045400483703</v>
      </c>
      <c r="AF769">
        <v>1.0377378288284778</v>
      </c>
      <c r="AG769">
        <v>1.0318600568833551</v>
      </c>
      <c r="AH769">
        <v>1.026559891954627</v>
      </c>
      <c r="AI769">
        <v>1.0218038383972845</v>
      </c>
      <c r="AJ769">
        <v>1.0176056329751459</v>
      </c>
      <c r="AK769">
        <v>1.0136984276409358</v>
      </c>
      <c r="AL769">
        <v>1.0101237660925424</v>
      </c>
      <c r="AM769">
        <v>1.0067457838874296</v>
      </c>
      <c r="AN769">
        <v>1.0030936952063896</v>
      </c>
      <c r="AO769">
        <v>0.99910394939790681</v>
      </c>
      <c r="AP769">
        <v>0.99519891710126174</v>
      </c>
      <c r="AQ769">
        <v>0.9910211784408316</v>
      </c>
      <c r="AR769">
        <v>0.98695630633643627</v>
      </c>
      <c r="AS769">
        <v>0.98296961700638952</v>
      </c>
      <c r="AT769">
        <v>0.97901385732251878</v>
      </c>
      <c r="AU769">
        <v>0.97504634802267365</v>
      </c>
    </row>
    <row r="770" spans="1:47" x14ac:dyDescent="0.2">
      <c r="A770">
        <v>764</v>
      </c>
      <c r="B770">
        <v>0.99953671694165425</v>
      </c>
      <c r="C770">
        <v>1.0363470026733659</v>
      </c>
      <c r="D770">
        <v>1.0551821089651952</v>
      </c>
      <c r="E770">
        <v>1.2615091155522131</v>
      </c>
      <c r="F770">
        <v>1.6142336054452409</v>
      </c>
      <c r="G770">
        <v>1.5010193189720473</v>
      </c>
      <c r="H770">
        <v>1.3422327040297239</v>
      </c>
      <c r="I770">
        <v>1.1860116868808908</v>
      </c>
      <c r="J770">
        <v>1.0896891758617764</v>
      </c>
      <c r="K770">
        <v>1.1068730527945023</v>
      </c>
      <c r="L770">
        <v>1.0938069149620573</v>
      </c>
      <c r="M770">
        <v>1.0966839148796681</v>
      </c>
      <c r="N770">
        <v>1.1188084995870842</v>
      </c>
      <c r="O770">
        <v>1.1385048429314981</v>
      </c>
      <c r="P770">
        <v>1.1482416144353529</v>
      </c>
      <c r="Q770">
        <v>1.1305403528941538</v>
      </c>
      <c r="R770">
        <v>1.1162840635271234</v>
      </c>
      <c r="S770">
        <v>1.1006637481631965</v>
      </c>
      <c r="T770">
        <v>1.0943435404922413</v>
      </c>
      <c r="U770">
        <v>1.0854642221643034</v>
      </c>
      <c r="V770">
        <v>1.0755708565662669</v>
      </c>
      <c r="W770">
        <v>1.0684369616965332</v>
      </c>
      <c r="X770">
        <v>1.0618425927962427</v>
      </c>
      <c r="Y770">
        <v>1.0551160018539174</v>
      </c>
      <c r="Z770">
        <v>1.0516366975859048</v>
      </c>
      <c r="AA770">
        <v>1.0477286293005543</v>
      </c>
      <c r="AB770">
        <v>1.0433304311764988</v>
      </c>
      <c r="AC770">
        <v>1.0429952829355564</v>
      </c>
      <c r="AD770">
        <v>1.0425664251849793</v>
      </c>
      <c r="AE770">
        <v>1.0376499935356898</v>
      </c>
      <c r="AF770">
        <v>1.0324522389174378</v>
      </c>
      <c r="AG770">
        <v>1.0264503260059794</v>
      </c>
      <c r="AH770">
        <v>1.021008704883771</v>
      </c>
      <c r="AI770">
        <v>1.0161053137329243</v>
      </c>
      <c r="AJ770">
        <v>1.0118034060418313</v>
      </c>
      <c r="AK770">
        <v>1.0077689839654345</v>
      </c>
      <c r="AL770">
        <v>1.0040913058675494</v>
      </c>
      <c r="AM770">
        <v>1.0005729854411389</v>
      </c>
      <c r="AN770">
        <v>0.99679145267381342</v>
      </c>
      <c r="AO770">
        <v>0.99269675083476305</v>
      </c>
      <c r="AP770">
        <v>0.98866958097735502</v>
      </c>
      <c r="AQ770">
        <v>0.98443834560226884</v>
      </c>
      <c r="AR770">
        <v>0.98032352731792016</v>
      </c>
      <c r="AS770">
        <v>0.97629303137364576</v>
      </c>
      <c r="AT770">
        <v>0.97229816027265503</v>
      </c>
      <c r="AU770">
        <v>0.96829924592097139</v>
      </c>
    </row>
    <row r="771" spans="1:47" x14ac:dyDescent="0.2">
      <c r="A771">
        <v>765</v>
      </c>
      <c r="B771">
        <v>0.99953671694165425</v>
      </c>
      <c r="C771">
        <v>1.0363470026733659</v>
      </c>
      <c r="D771">
        <v>1.0551821089651952</v>
      </c>
      <c r="E771">
        <v>1.2615091155522131</v>
      </c>
      <c r="F771">
        <v>1.6142336054452409</v>
      </c>
      <c r="G771">
        <v>1.5010193189720473</v>
      </c>
      <c r="H771">
        <v>1.3465145867778032</v>
      </c>
      <c r="I771">
        <v>1.1899790297171804</v>
      </c>
      <c r="J771">
        <v>1.0932851890368545</v>
      </c>
      <c r="K771">
        <v>1.1108424807082886</v>
      </c>
      <c r="L771">
        <v>1.0978643854075381</v>
      </c>
      <c r="M771">
        <v>1.1002998146253993</v>
      </c>
      <c r="N771">
        <v>1.119170035374637</v>
      </c>
      <c r="O771">
        <v>1.1386040030289057</v>
      </c>
      <c r="P771">
        <v>1.1481099682294091</v>
      </c>
      <c r="Q771">
        <v>1.1302358301637576</v>
      </c>
      <c r="R771">
        <v>1.1158511441497447</v>
      </c>
      <c r="S771">
        <v>1.1001668812270364</v>
      </c>
      <c r="T771">
        <v>1.09371964974626</v>
      </c>
      <c r="U771">
        <v>1.0846146093638018</v>
      </c>
      <c r="V771">
        <v>1.0744312845807338</v>
      </c>
      <c r="W771">
        <v>1.0669820356187576</v>
      </c>
      <c r="X771">
        <v>1.0600919459936671</v>
      </c>
      <c r="Y771">
        <v>1.0529914101458324</v>
      </c>
      <c r="Z771">
        <v>1.0491761633751753</v>
      </c>
      <c r="AA771">
        <v>1.0448553466652963</v>
      </c>
      <c r="AB771">
        <v>1.0402118834664102</v>
      </c>
      <c r="AC771">
        <v>1.039630549812091</v>
      </c>
      <c r="AD771">
        <v>1.0389634327433563</v>
      </c>
      <c r="AE771">
        <v>1.0338729570174023</v>
      </c>
      <c r="AF771">
        <v>1.0284734618030666</v>
      </c>
      <c r="AG771">
        <v>1.0222774440064479</v>
      </c>
      <c r="AH771">
        <v>1.0166706450944702</v>
      </c>
      <c r="AI771">
        <v>1.0115950204213673</v>
      </c>
      <c r="AJ771">
        <v>1.0071016072823267</v>
      </c>
      <c r="AK771">
        <v>1.0028864453503628</v>
      </c>
      <c r="AL771">
        <v>0.99904636523105328</v>
      </c>
      <c r="AM771">
        <v>0.99535129555992219</v>
      </c>
      <c r="AN771">
        <v>0.99139782243235108</v>
      </c>
      <c r="AO771">
        <v>0.98714610234938571</v>
      </c>
      <c r="AP771">
        <v>0.98294291018117808</v>
      </c>
      <c r="AQ771">
        <v>0.97868327497744179</v>
      </c>
      <c r="AR771">
        <v>0.97454960320279227</v>
      </c>
      <c r="AS771">
        <v>0.9705076398787712</v>
      </c>
      <c r="AT771">
        <v>0.96650912935584399</v>
      </c>
      <c r="AU771">
        <v>0.96251195595314565</v>
      </c>
    </row>
    <row r="772" spans="1:47" x14ac:dyDescent="0.2">
      <c r="A772">
        <v>766</v>
      </c>
      <c r="B772">
        <v>0.99953671694165425</v>
      </c>
      <c r="C772">
        <v>1.0363470026733659</v>
      </c>
      <c r="D772">
        <v>1.0551821089651952</v>
      </c>
      <c r="E772">
        <v>1.2615091155522131</v>
      </c>
      <c r="F772">
        <v>1.6142336054452409</v>
      </c>
      <c r="G772">
        <v>1.5010193189720473</v>
      </c>
      <c r="H772">
        <v>1.3465048859627102</v>
      </c>
      <c r="I772">
        <v>1.1898693537280951</v>
      </c>
      <c r="J772">
        <v>1.0929505013840568</v>
      </c>
      <c r="K772">
        <v>1.1104299010429728</v>
      </c>
      <c r="L772">
        <v>1.097317179198948</v>
      </c>
      <c r="M772">
        <v>1.0995948020766624</v>
      </c>
      <c r="N772">
        <v>1.1186172686394991</v>
      </c>
      <c r="O772">
        <v>1.1379720744176729</v>
      </c>
      <c r="P772">
        <v>1.1474151373167882</v>
      </c>
      <c r="Q772">
        <v>1.12949173322673</v>
      </c>
      <c r="R772">
        <v>1.1150741752190232</v>
      </c>
      <c r="S772">
        <v>1.0993420241057597</v>
      </c>
      <c r="T772">
        <v>1.0928427399014615</v>
      </c>
      <c r="U772">
        <v>1.0836374122111607</v>
      </c>
      <c r="V772">
        <v>1.0733618468056734</v>
      </c>
      <c r="W772">
        <v>1.0658048025164446</v>
      </c>
      <c r="X772">
        <v>1.0587760652448224</v>
      </c>
      <c r="Y772">
        <v>1.0515469423193022</v>
      </c>
      <c r="Z772">
        <v>1.04756892274647</v>
      </c>
      <c r="AA772">
        <v>1.0431493483615604</v>
      </c>
      <c r="AB772">
        <v>1.0384174573210065</v>
      </c>
      <c r="AC772">
        <v>1.0377482491583991</v>
      </c>
      <c r="AD772">
        <v>1.0369978271441307</v>
      </c>
      <c r="AE772">
        <v>1.0318032516237903</v>
      </c>
      <c r="AF772">
        <v>1.0263208830493857</v>
      </c>
      <c r="AG772">
        <v>1.0200367494440772</v>
      </c>
      <c r="AH772">
        <v>1.0143430367933635</v>
      </c>
      <c r="AI772">
        <v>1.0091845360801759</v>
      </c>
      <c r="AJ772">
        <v>1.0046085269717957</v>
      </c>
      <c r="AK772">
        <v>1.0003144250105447</v>
      </c>
      <c r="AL772">
        <v>0.99639267686304267</v>
      </c>
      <c r="AM772">
        <v>0.9926151034023879</v>
      </c>
      <c r="AN772">
        <v>0.98857763827189593</v>
      </c>
      <c r="AO772">
        <v>0.98424351643969188</v>
      </c>
      <c r="AP772">
        <v>0.97995929387673042</v>
      </c>
      <c r="AQ772">
        <v>0.97566549014349235</v>
      </c>
      <c r="AR772">
        <v>0.97150072096963225</v>
      </c>
      <c r="AS772">
        <v>0.96743216863807635</v>
      </c>
      <c r="AT772">
        <v>0.96341082995506977</v>
      </c>
      <c r="AU772">
        <v>0.95939617583483949</v>
      </c>
    </row>
    <row r="773" spans="1:47" x14ac:dyDescent="0.2">
      <c r="A773">
        <v>767</v>
      </c>
      <c r="B773">
        <v>0.99953671694165425</v>
      </c>
      <c r="C773">
        <v>1.0363470026733659</v>
      </c>
      <c r="D773">
        <v>1.0551821089651952</v>
      </c>
      <c r="E773">
        <v>1.2615091155522131</v>
      </c>
      <c r="F773">
        <v>1.6142336054452409</v>
      </c>
      <c r="G773">
        <v>1.5010193189720473</v>
      </c>
      <c r="H773">
        <v>1.3407663183254803</v>
      </c>
      <c r="I773">
        <v>1.184001486997325</v>
      </c>
      <c r="J773">
        <v>1.0865423321530063</v>
      </c>
      <c r="K773">
        <v>1.1031554101045826</v>
      </c>
      <c r="L773">
        <v>1.0892813729883073</v>
      </c>
      <c r="M773">
        <v>1.0915088903437877</v>
      </c>
      <c r="N773">
        <v>1.1158168320296358</v>
      </c>
      <c r="O773">
        <v>1.1352654147648944</v>
      </c>
      <c r="P773">
        <v>1.1448446401686121</v>
      </c>
      <c r="Q773">
        <v>1.1270341475031511</v>
      </c>
      <c r="R773">
        <v>1.1127313116176625</v>
      </c>
      <c r="S773">
        <v>1.0970294198091364</v>
      </c>
      <c r="T773">
        <v>1.0905741598047027</v>
      </c>
      <c r="U773">
        <v>1.0814399628309124</v>
      </c>
      <c r="V773">
        <v>1.0713207514427401</v>
      </c>
      <c r="W773">
        <v>1.0639197377369196</v>
      </c>
      <c r="X773">
        <v>1.0570059035691732</v>
      </c>
      <c r="Y773">
        <v>1.0499797904873591</v>
      </c>
      <c r="Z773">
        <v>1.0461533719945504</v>
      </c>
      <c r="AA773">
        <v>1.0420208639445125</v>
      </c>
      <c r="AB773">
        <v>1.0374003674277381</v>
      </c>
      <c r="AC773">
        <v>1.0368432996195984</v>
      </c>
      <c r="AD773">
        <v>1.0362056180141019</v>
      </c>
      <c r="AE773">
        <v>1.0310561399340981</v>
      </c>
      <c r="AF773">
        <v>1.0256579449098429</v>
      </c>
      <c r="AG773">
        <v>1.0194485557324564</v>
      </c>
      <c r="AH773">
        <v>1.013805418782467</v>
      </c>
      <c r="AI773">
        <v>1.0087185621231878</v>
      </c>
      <c r="AJ773">
        <v>1.0042222759487405</v>
      </c>
      <c r="AK773">
        <v>1.0000041042469696</v>
      </c>
      <c r="AL773">
        <v>0.99613792957162439</v>
      </c>
      <c r="AM773">
        <v>0.99243901582026606</v>
      </c>
      <c r="AN773">
        <v>0.98846933491773237</v>
      </c>
      <c r="AO773">
        <v>0.98418697853263781</v>
      </c>
      <c r="AP773">
        <v>0.97997976185012237</v>
      </c>
      <c r="AQ773">
        <v>0.97568894788589478</v>
      </c>
      <c r="AR773">
        <v>0.97152165225720055</v>
      </c>
      <c r="AS773">
        <v>0.96744710463544747</v>
      </c>
      <c r="AT773">
        <v>0.9634155501648981</v>
      </c>
      <c r="AU773">
        <v>0.95938891461090336</v>
      </c>
    </row>
    <row r="774" spans="1:47" x14ac:dyDescent="0.2">
      <c r="A774">
        <v>768</v>
      </c>
      <c r="B774">
        <v>0.99953671694165425</v>
      </c>
      <c r="C774">
        <v>1.0363470026733659</v>
      </c>
      <c r="D774">
        <v>1.0551821089651952</v>
      </c>
      <c r="E774">
        <v>1.2615091155522131</v>
      </c>
      <c r="F774">
        <v>1.6142336054452409</v>
      </c>
      <c r="G774">
        <v>1.5010193189720473</v>
      </c>
      <c r="H774">
        <v>1.340714943764284</v>
      </c>
      <c r="I774">
        <v>1.1838071270193851</v>
      </c>
      <c r="J774">
        <v>1.085843196825838</v>
      </c>
      <c r="K774">
        <v>1.1023033584531596</v>
      </c>
      <c r="L774">
        <v>1.0881704463660637</v>
      </c>
      <c r="M774">
        <v>1.0901361042561901</v>
      </c>
      <c r="N774">
        <v>1.1148548066520905</v>
      </c>
      <c r="O774">
        <v>1.1341878320985785</v>
      </c>
      <c r="P774">
        <v>1.1436829764332672</v>
      </c>
      <c r="Q774">
        <v>1.125816049480534</v>
      </c>
      <c r="R774">
        <v>1.1114853522618389</v>
      </c>
      <c r="S774">
        <v>1.0957366752135773</v>
      </c>
      <c r="T774">
        <v>1.0892205588086066</v>
      </c>
      <c r="U774">
        <v>1.0799562794756903</v>
      </c>
      <c r="V774">
        <v>1.0697212400901142</v>
      </c>
      <c r="W774">
        <v>1.0621858617032283</v>
      </c>
      <c r="X774">
        <v>1.0550994190321075</v>
      </c>
      <c r="Y774">
        <v>1.0479181484048454</v>
      </c>
      <c r="Z774">
        <v>1.043896728765576</v>
      </c>
      <c r="AA774">
        <v>1.0396560651451634</v>
      </c>
      <c r="AB774">
        <v>1.0349206227637018</v>
      </c>
      <c r="AC774">
        <v>1.0342499768115414</v>
      </c>
      <c r="AD774">
        <v>1.0335051193080773</v>
      </c>
      <c r="AE774">
        <v>1.0282225926903297</v>
      </c>
      <c r="AF774">
        <v>1.0227186255680729</v>
      </c>
      <c r="AG774">
        <v>1.0163975067072273</v>
      </c>
      <c r="AH774">
        <v>1.0106438462185212</v>
      </c>
      <c r="AI774">
        <v>1.005451726034599</v>
      </c>
      <c r="AJ774">
        <v>1.0008506277248932</v>
      </c>
      <c r="AK774">
        <v>0.9965321293500673</v>
      </c>
      <c r="AL774">
        <v>0.99256185458390078</v>
      </c>
      <c r="AM774">
        <v>0.98875815313871951</v>
      </c>
      <c r="AN774">
        <v>0.98468173388803881</v>
      </c>
      <c r="AO774">
        <v>0.98029415266673547</v>
      </c>
      <c r="AP774">
        <v>0.97598379452951545</v>
      </c>
      <c r="AQ774">
        <v>0.97164914724115747</v>
      </c>
      <c r="AR774">
        <v>0.96744178889517007</v>
      </c>
      <c r="AS774">
        <v>0.96333270809055904</v>
      </c>
      <c r="AT774">
        <v>0.95927131207020688</v>
      </c>
      <c r="AU774">
        <v>0.95522148351246927</v>
      </c>
    </row>
    <row r="775" spans="1:47" x14ac:dyDescent="0.2">
      <c r="A775">
        <v>769</v>
      </c>
      <c r="B775">
        <v>0.78985608781093375</v>
      </c>
      <c r="C775">
        <v>0.80417819374221244</v>
      </c>
      <c r="D775">
        <v>0.81575080777713205</v>
      </c>
      <c r="E775">
        <v>0.99245908569442398</v>
      </c>
      <c r="F775">
        <v>1.404500139459899</v>
      </c>
      <c r="G775">
        <v>1.2615980437142085</v>
      </c>
      <c r="H775">
        <v>1.1013465088271479</v>
      </c>
      <c r="I775">
        <v>0.9520864246132833</v>
      </c>
      <c r="J775">
        <v>0.8524370183971709</v>
      </c>
      <c r="K775">
        <v>0.87072428091261544</v>
      </c>
      <c r="L775">
        <v>0.86033631475690786</v>
      </c>
      <c r="M775">
        <v>0.86502975857423581</v>
      </c>
      <c r="N775">
        <v>0.87887302680571278</v>
      </c>
      <c r="O775">
        <v>0.89890281998804011</v>
      </c>
      <c r="P775">
        <v>0.9081058960301015</v>
      </c>
      <c r="Q775">
        <v>0.89074866977165845</v>
      </c>
      <c r="R775">
        <v>0.87726607115665445</v>
      </c>
      <c r="S775">
        <v>0.85981403040763682</v>
      </c>
      <c r="T775">
        <v>0.8548571873987415</v>
      </c>
      <c r="U775">
        <v>0.84482614552854218</v>
      </c>
      <c r="V775">
        <v>0.8359036588334906</v>
      </c>
      <c r="W775">
        <v>0.82945543650340803</v>
      </c>
      <c r="X775">
        <v>0.82223119619525931</v>
      </c>
      <c r="Y775">
        <v>0.81676640742541051</v>
      </c>
      <c r="Z775">
        <v>0.81294944218059495</v>
      </c>
      <c r="AA775">
        <v>0.81307860968747103</v>
      </c>
      <c r="AB775">
        <v>0.81003393352546937</v>
      </c>
      <c r="AC775">
        <v>0.81089720086511108</v>
      </c>
      <c r="AD775">
        <v>0.81165275318700481</v>
      </c>
      <c r="AE775">
        <v>0.80677674563980062</v>
      </c>
      <c r="AF775">
        <v>0.80237929272401765</v>
      </c>
      <c r="AG775">
        <v>0.79707320480751864</v>
      </c>
      <c r="AH775">
        <v>0.79236849275557575</v>
      </c>
      <c r="AI775">
        <v>0.78840195329666307</v>
      </c>
      <c r="AJ775">
        <v>0.78501232298772905</v>
      </c>
      <c r="AK775">
        <v>0.78208269434225286</v>
      </c>
      <c r="AL775">
        <v>0.77928149786798717</v>
      </c>
      <c r="AM775">
        <v>0.77656722025668812</v>
      </c>
      <c r="AN775">
        <v>0.77358909798895381</v>
      </c>
      <c r="AO775">
        <v>0.7702598041465738</v>
      </c>
      <c r="AP775">
        <v>0.76705880305417484</v>
      </c>
      <c r="AQ775">
        <v>0.76226489810326348</v>
      </c>
      <c r="AR775">
        <v>0.75759507421923378</v>
      </c>
      <c r="AS775">
        <v>0.75301275322210193</v>
      </c>
      <c r="AT775">
        <v>0.74844444073856542</v>
      </c>
      <c r="AU775">
        <v>0.74384978290135706</v>
      </c>
    </row>
    <row r="776" spans="1:47" x14ac:dyDescent="0.2">
      <c r="A776">
        <v>770</v>
      </c>
      <c r="B776">
        <v>0.78985608781093375</v>
      </c>
      <c r="C776">
        <v>0.80417819374221244</v>
      </c>
      <c r="D776">
        <v>0.81575080777713205</v>
      </c>
      <c r="E776">
        <v>0.99245908569442398</v>
      </c>
      <c r="F776">
        <v>1.404500139459899</v>
      </c>
      <c r="G776">
        <v>1.2615980437142085</v>
      </c>
      <c r="H776">
        <v>1.0983059469856511</v>
      </c>
      <c r="I776">
        <v>0.94849422591796095</v>
      </c>
      <c r="J776">
        <v>0.8474186104411342</v>
      </c>
      <c r="K776">
        <v>0.86478667097027095</v>
      </c>
      <c r="L776">
        <v>0.8533490564400199</v>
      </c>
      <c r="M776">
        <v>0.8572784986990426</v>
      </c>
      <c r="N776">
        <v>0.87477272549182494</v>
      </c>
      <c r="O776">
        <v>0.89455280107507662</v>
      </c>
      <c r="P776">
        <v>0.9035971177209815</v>
      </c>
      <c r="Q776">
        <v>0.88617454641870363</v>
      </c>
      <c r="R776">
        <v>0.87265933451961186</v>
      </c>
      <c r="S776">
        <v>0.85508242991474936</v>
      </c>
      <c r="T776">
        <v>0.8500107810957912</v>
      </c>
      <c r="U776">
        <v>0.83971283925338458</v>
      </c>
      <c r="V776">
        <v>0.83063759731287135</v>
      </c>
      <c r="W776">
        <v>0.82397101929700722</v>
      </c>
      <c r="X776">
        <v>0.81646464569699395</v>
      </c>
      <c r="Y776">
        <v>0.81078559553420348</v>
      </c>
      <c r="Z776">
        <v>0.80666681357074088</v>
      </c>
      <c r="AA776">
        <v>0.80680285895664883</v>
      </c>
      <c r="AB776">
        <v>0.80361445978541179</v>
      </c>
      <c r="AC776">
        <v>0.8043254251302604</v>
      </c>
      <c r="AD776">
        <v>0.80492117470049829</v>
      </c>
      <c r="AE776">
        <v>0.79982001818402881</v>
      </c>
      <c r="AF776">
        <v>0.79529546537227724</v>
      </c>
      <c r="AG776">
        <v>0.78980744488011689</v>
      </c>
      <c r="AH776">
        <v>0.78494908036955746</v>
      </c>
      <c r="AI776">
        <v>0.78082552086507384</v>
      </c>
      <c r="AJ776">
        <v>0.7773332970031932</v>
      </c>
      <c r="AK776">
        <v>0.77427488395906863</v>
      </c>
      <c r="AL776">
        <v>0.77134221221089461</v>
      </c>
      <c r="AM776">
        <v>0.76853558672839839</v>
      </c>
      <c r="AN776">
        <v>0.76540998764909862</v>
      </c>
      <c r="AO776">
        <v>0.76195811006296998</v>
      </c>
      <c r="AP776">
        <v>0.75863002271821001</v>
      </c>
      <c r="AQ776">
        <v>0.75376124162514013</v>
      </c>
      <c r="AR776">
        <v>0.74902043751879488</v>
      </c>
      <c r="AS776">
        <v>0.74437439638410685</v>
      </c>
      <c r="AT776">
        <v>0.73974730124703403</v>
      </c>
      <c r="AU776">
        <v>0.73510274314749546</v>
      </c>
    </row>
    <row r="777" spans="1:47" x14ac:dyDescent="0.2">
      <c r="A777">
        <v>771</v>
      </c>
      <c r="B777">
        <v>0.78985608781093375</v>
      </c>
      <c r="C777">
        <v>0.80417819374221244</v>
      </c>
      <c r="D777">
        <v>0.81575080777713205</v>
      </c>
      <c r="E777">
        <v>0.99245908569442398</v>
      </c>
      <c r="F777">
        <v>1.404500139459899</v>
      </c>
      <c r="G777">
        <v>1.2615980437142085</v>
      </c>
      <c r="H777">
        <v>1.1061317400298982</v>
      </c>
      <c r="I777">
        <v>0.9557045373887405</v>
      </c>
      <c r="J777">
        <v>0.8549956512835345</v>
      </c>
      <c r="K777">
        <v>0.87335935424557865</v>
      </c>
      <c r="L777">
        <v>0.86255782627640265</v>
      </c>
      <c r="M777">
        <v>0.86608538727339546</v>
      </c>
      <c r="N777">
        <v>0.87712382232470554</v>
      </c>
      <c r="O777">
        <v>0.89658079176158767</v>
      </c>
      <c r="P777">
        <v>0.9053637372775426</v>
      </c>
      <c r="Q777">
        <v>0.88771541823514966</v>
      </c>
      <c r="R777">
        <v>0.87400534956448928</v>
      </c>
      <c r="S777">
        <v>0.85645966906772253</v>
      </c>
      <c r="T777">
        <v>0.85117075673745235</v>
      </c>
      <c r="U777">
        <v>0.84067907295285837</v>
      </c>
      <c r="V777">
        <v>0.83126243763030871</v>
      </c>
      <c r="W777">
        <v>0.82421453944749945</v>
      </c>
      <c r="X777">
        <v>0.81636157433021084</v>
      </c>
      <c r="Y777">
        <v>0.81026470029292474</v>
      </c>
      <c r="Z777">
        <v>0.80577878054278895</v>
      </c>
      <c r="AA777">
        <v>0.80527311135861657</v>
      </c>
      <c r="AB777">
        <v>0.80181151070034784</v>
      </c>
      <c r="AC777">
        <v>0.80224328017305579</v>
      </c>
      <c r="AD777">
        <v>0.80262172902768936</v>
      </c>
      <c r="AE777">
        <v>0.79739659035463639</v>
      </c>
      <c r="AF777">
        <v>0.79266605198463069</v>
      </c>
      <c r="AG777">
        <v>0.78706453481127014</v>
      </c>
      <c r="AH777">
        <v>0.78202814604299842</v>
      </c>
      <c r="AI777">
        <v>0.77778648158760433</v>
      </c>
      <c r="AJ777">
        <v>0.77410367006743797</v>
      </c>
      <c r="AK777">
        <v>0.7709239421473465</v>
      </c>
      <c r="AL777">
        <v>0.76786671129905404</v>
      </c>
      <c r="AM777">
        <v>0.76488622046153487</v>
      </c>
      <c r="AN777">
        <v>0.76166569051374589</v>
      </c>
      <c r="AO777">
        <v>0.75804407621808489</v>
      </c>
      <c r="AP777">
        <v>0.75462306146259872</v>
      </c>
      <c r="AQ777">
        <v>0.74976313045136578</v>
      </c>
      <c r="AR777">
        <v>0.7450418729335323</v>
      </c>
      <c r="AS777">
        <v>0.74042164108077324</v>
      </c>
      <c r="AT777">
        <v>0.73582837866802409</v>
      </c>
      <c r="AU777">
        <v>0.7312204383657932</v>
      </c>
    </row>
    <row r="778" spans="1:47" x14ac:dyDescent="0.2">
      <c r="A778">
        <v>772</v>
      </c>
      <c r="B778">
        <v>0.78985608781093375</v>
      </c>
      <c r="C778">
        <v>0.80417819374221244</v>
      </c>
      <c r="D778">
        <v>0.81575080777713205</v>
      </c>
      <c r="E778">
        <v>0.99245908569442398</v>
      </c>
      <c r="F778">
        <v>1.404500139459899</v>
      </c>
      <c r="G778">
        <v>1.2615980437142085</v>
      </c>
      <c r="H778">
        <v>1.1042875419553382</v>
      </c>
      <c r="I778">
        <v>0.95359116622133233</v>
      </c>
      <c r="J778">
        <v>0.85200478508373056</v>
      </c>
      <c r="K778">
        <v>0.86997981192031637</v>
      </c>
      <c r="L778">
        <v>0.85860336024282979</v>
      </c>
      <c r="M778">
        <v>0.86178787632608989</v>
      </c>
      <c r="N778">
        <v>0.87469115453345747</v>
      </c>
      <c r="O778">
        <v>0.89399567959774096</v>
      </c>
      <c r="P778">
        <v>0.90271677748643409</v>
      </c>
      <c r="Q778">
        <v>0.88499396418489606</v>
      </c>
      <c r="R778">
        <v>0.87129532408671384</v>
      </c>
      <c r="S778">
        <v>0.85364537164642995</v>
      </c>
      <c r="T778">
        <v>0.8483144666918413</v>
      </c>
      <c r="U778">
        <v>0.83765580256466388</v>
      </c>
      <c r="V778">
        <v>0.82811987094641226</v>
      </c>
      <c r="W778">
        <v>0.82093116047293491</v>
      </c>
      <c r="X778">
        <v>0.8128702521380855</v>
      </c>
      <c r="Y778">
        <v>0.80662239139646774</v>
      </c>
      <c r="Z778">
        <v>0.80191720342957318</v>
      </c>
      <c r="AA778">
        <v>0.80142071147268024</v>
      </c>
      <c r="AB778">
        <v>0.79782125124993319</v>
      </c>
      <c r="AC778">
        <v>0.7981666844739409</v>
      </c>
      <c r="AD778">
        <v>0.79845463260025618</v>
      </c>
      <c r="AE778">
        <v>0.79303938834737198</v>
      </c>
      <c r="AF778">
        <v>0.78824763015360033</v>
      </c>
      <c r="AG778">
        <v>0.78253215263329867</v>
      </c>
      <c r="AH778">
        <v>0.77744024958969249</v>
      </c>
      <c r="AI778">
        <v>0.77305031797799439</v>
      </c>
      <c r="AJ778">
        <v>0.76932683078636477</v>
      </c>
      <c r="AK778">
        <v>0.76606148257762341</v>
      </c>
      <c r="AL778">
        <v>0.76286310810222768</v>
      </c>
      <c r="AM778">
        <v>0.75984789110733841</v>
      </c>
      <c r="AN778">
        <v>0.75653616048999661</v>
      </c>
      <c r="AO778">
        <v>0.75283116312794185</v>
      </c>
      <c r="AP778">
        <v>0.74932753746932412</v>
      </c>
      <c r="AQ778">
        <v>0.74441925950200016</v>
      </c>
      <c r="AR778">
        <v>0.73965244580951139</v>
      </c>
      <c r="AS778">
        <v>0.73499229505425812</v>
      </c>
      <c r="AT778">
        <v>0.73036331159658985</v>
      </c>
      <c r="AU778">
        <v>0.72572700808147572</v>
      </c>
    </row>
    <row r="779" spans="1:47" x14ac:dyDescent="0.2">
      <c r="A779">
        <v>773</v>
      </c>
      <c r="B779">
        <v>0.78985608781093375</v>
      </c>
      <c r="C779">
        <v>0.80417819374221244</v>
      </c>
      <c r="D779">
        <v>0.81575080777713205</v>
      </c>
      <c r="E779">
        <v>0.99245908569442398</v>
      </c>
      <c r="F779">
        <v>1.404500139459899</v>
      </c>
      <c r="G779">
        <v>1.2615980437142085</v>
      </c>
      <c r="H779">
        <v>1.0963975174052683</v>
      </c>
      <c r="I779">
        <v>0.94581742576982009</v>
      </c>
      <c r="J779">
        <v>0.84317418254636844</v>
      </c>
      <c r="K779">
        <v>0.85980261228549626</v>
      </c>
      <c r="L779">
        <v>0.84734308292499216</v>
      </c>
      <c r="M779">
        <v>0.85040692784599636</v>
      </c>
      <c r="N779">
        <v>0.87063269445444447</v>
      </c>
      <c r="O779">
        <v>0.8900793195562221</v>
      </c>
      <c r="P779">
        <v>0.89891938993980192</v>
      </c>
      <c r="Q779">
        <v>0.88134844465479323</v>
      </c>
      <c r="R779">
        <v>0.86778905028556186</v>
      </c>
      <c r="S779">
        <v>0.85010340681490926</v>
      </c>
      <c r="T779">
        <v>0.84485827730744856</v>
      </c>
      <c r="U779">
        <v>0.83423058716116016</v>
      </c>
      <c r="V779">
        <v>0.82488597291468901</v>
      </c>
      <c r="W779">
        <v>0.81790907006763136</v>
      </c>
      <c r="X779">
        <v>0.80998825997593138</v>
      </c>
      <c r="Y779">
        <v>0.80398030754914684</v>
      </c>
      <c r="Z779">
        <v>0.79944802223515588</v>
      </c>
      <c r="AA779">
        <v>0.79939357792661891</v>
      </c>
      <c r="AB779">
        <v>0.79596953599131703</v>
      </c>
      <c r="AC779">
        <v>0.79644134463701055</v>
      </c>
      <c r="AD779">
        <v>0.79683244722028901</v>
      </c>
      <c r="AE779">
        <v>0.7914572746745866</v>
      </c>
      <c r="AF779">
        <v>0.78674088848283397</v>
      </c>
      <c r="AG779">
        <v>0.7810574910360939</v>
      </c>
      <c r="AH779">
        <v>0.77599716336492974</v>
      </c>
      <c r="AI779">
        <v>0.77170160940683075</v>
      </c>
      <c r="AJ779">
        <v>0.76802243547808668</v>
      </c>
      <c r="AK779">
        <v>0.7648117086415297</v>
      </c>
      <c r="AL779">
        <v>0.76170581335065379</v>
      </c>
      <c r="AM779">
        <v>0.75872852768708865</v>
      </c>
      <c r="AN779">
        <v>0.75544897475931549</v>
      </c>
      <c r="AO779">
        <v>0.75182778719378973</v>
      </c>
      <c r="AP779">
        <v>0.74835946337866177</v>
      </c>
      <c r="AQ779">
        <v>0.74342482552236355</v>
      </c>
      <c r="AR779">
        <v>0.73862554349925758</v>
      </c>
      <c r="AS779">
        <v>0.73392984113714166</v>
      </c>
      <c r="AT779">
        <v>0.72926028787124053</v>
      </c>
      <c r="AU779">
        <v>0.72458219637784804</v>
      </c>
    </row>
    <row r="780" spans="1:47" x14ac:dyDescent="0.2">
      <c r="A780">
        <v>774</v>
      </c>
      <c r="B780">
        <v>0.78985608781093375</v>
      </c>
      <c r="C780">
        <v>0.80417819374221244</v>
      </c>
      <c r="D780">
        <v>0.81575080777713205</v>
      </c>
      <c r="E780">
        <v>0.99245908569442398</v>
      </c>
      <c r="F780">
        <v>1.404500139459899</v>
      </c>
      <c r="G780">
        <v>1.2615980437142085</v>
      </c>
      <c r="H780">
        <v>1.096290333834649</v>
      </c>
      <c r="I780">
        <v>0.94548503399493844</v>
      </c>
      <c r="J780">
        <v>0.84212329468491964</v>
      </c>
      <c r="K780">
        <v>0.85853991677062802</v>
      </c>
      <c r="L780">
        <v>0.84572628401859729</v>
      </c>
      <c r="M780">
        <v>0.84842913082673144</v>
      </c>
      <c r="N780">
        <v>0.86924112360616412</v>
      </c>
      <c r="O780">
        <v>0.88853218731258032</v>
      </c>
      <c r="P780">
        <v>0.89726364254913638</v>
      </c>
      <c r="Q780">
        <v>0.87962723241868734</v>
      </c>
      <c r="R780">
        <v>0.86604242507900464</v>
      </c>
      <c r="S780">
        <v>0.8482994653198942</v>
      </c>
      <c r="T780">
        <v>0.84298608582015511</v>
      </c>
      <c r="U780">
        <v>0.83219278376800965</v>
      </c>
      <c r="V780">
        <v>0.82271238315035877</v>
      </c>
      <c r="W780">
        <v>0.81557775863329629</v>
      </c>
      <c r="X780">
        <v>0.80744972351047362</v>
      </c>
      <c r="Y780">
        <v>0.80126789674162102</v>
      </c>
      <c r="Z780">
        <v>0.79651088181304819</v>
      </c>
      <c r="AA780">
        <v>0.79636187566692584</v>
      </c>
      <c r="AB780">
        <v>0.79281358391607193</v>
      </c>
      <c r="AC780">
        <v>0.79316429074547135</v>
      </c>
      <c r="AD780">
        <v>0.79344450240721787</v>
      </c>
      <c r="AE780">
        <v>0.787924736223239</v>
      </c>
      <c r="AF780">
        <v>0.78310164009027172</v>
      </c>
      <c r="AG780">
        <v>0.77730541659355579</v>
      </c>
      <c r="AH780">
        <v>0.77213556697000529</v>
      </c>
      <c r="AI780">
        <v>0.76773903713634928</v>
      </c>
      <c r="AJ780">
        <v>0.76396104749776961</v>
      </c>
      <c r="AK780">
        <v>0.76065876119153752</v>
      </c>
      <c r="AL780">
        <v>0.75745761087968311</v>
      </c>
      <c r="AM780">
        <v>0.75438550371673474</v>
      </c>
      <c r="AN780">
        <v>0.75101009540201924</v>
      </c>
      <c r="AO780">
        <v>0.74729603363858499</v>
      </c>
      <c r="AP780">
        <v>0.74373850172168787</v>
      </c>
      <c r="AQ780">
        <v>0.73875827424999063</v>
      </c>
      <c r="AR780">
        <v>0.73391708280510592</v>
      </c>
      <c r="AS780">
        <v>0.72918517637775604</v>
      </c>
      <c r="AT780">
        <v>0.72448406718353719</v>
      </c>
      <c r="AU780">
        <v>0.71978128777370953</v>
      </c>
    </row>
    <row r="781" spans="1:47" x14ac:dyDescent="0.2">
      <c r="A781">
        <v>775</v>
      </c>
      <c r="B781">
        <v>1.1259784047134496</v>
      </c>
      <c r="C781">
        <v>1.1767266729793047</v>
      </c>
      <c r="D781">
        <v>1.1995937327628416</v>
      </c>
      <c r="E781">
        <v>1.4252465796266431</v>
      </c>
      <c r="F781">
        <v>1.7399594758838093</v>
      </c>
      <c r="G781">
        <v>1.6462697490655291</v>
      </c>
      <c r="H781">
        <v>1.4907698156557736</v>
      </c>
      <c r="I781">
        <v>1.3301037612186422</v>
      </c>
      <c r="J781">
        <v>1.235871896822148</v>
      </c>
      <c r="K781">
        <v>1.2532342555328473</v>
      </c>
      <c r="L781">
        <v>1.2386918977109593</v>
      </c>
      <c r="M781">
        <v>1.240359006531556</v>
      </c>
      <c r="N781">
        <v>1.2671484862997842</v>
      </c>
      <c r="O781">
        <v>1.2868737944410924</v>
      </c>
      <c r="P781">
        <v>1.2973557760282617</v>
      </c>
      <c r="Q781">
        <v>1.2799761698711307</v>
      </c>
      <c r="R781">
        <v>1.265854155550278</v>
      </c>
      <c r="S781">
        <v>1.2521800343833782</v>
      </c>
      <c r="T781">
        <v>1.2456269797069077</v>
      </c>
      <c r="U781">
        <v>1.2381674197468111</v>
      </c>
      <c r="V781">
        <v>1.2281870377409003</v>
      </c>
      <c r="W781">
        <v>1.221099869737762</v>
      </c>
      <c r="X781">
        <v>1.2154113323181148</v>
      </c>
      <c r="Y781">
        <v>1.2081768619661917</v>
      </c>
      <c r="Z781">
        <v>1.2052707806684366</v>
      </c>
      <c r="AA781">
        <v>1.1987551488032051</v>
      </c>
      <c r="AB781">
        <v>1.1936846086639348</v>
      </c>
      <c r="AC781">
        <v>1.1927603554156669</v>
      </c>
      <c r="AD781">
        <v>1.1917302936706835</v>
      </c>
      <c r="AE781">
        <v>1.1870320486986987</v>
      </c>
      <c r="AF781">
        <v>1.1814388092190948</v>
      </c>
      <c r="AG781">
        <v>1.1751310222797289</v>
      </c>
      <c r="AH781">
        <v>1.1693419183719036</v>
      </c>
      <c r="AI781">
        <v>1.1639570061494142</v>
      </c>
      <c r="AJ781">
        <v>1.1591370958792502</v>
      </c>
      <c r="AK781">
        <v>1.1544562749058469</v>
      </c>
      <c r="AL781">
        <v>1.1502878829014607</v>
      </c>
      <c r="AM781">
        <v>1.1463064459813639</v>
      </c>
      <c r="AN781">
        <v>1.1420715468660785</v>
      </c>
      <c r="AO781">
        <v>1.1375380279513312</v>
      </c>
      <c r="AP781">
        <v>1.13302568274338</v>
      </c>
      <c r="AQ781">
        <v>1.1292121448704711</v>
      </c>
      <c r="AR781">
        <v>1.1255252917906211</v>
      </c>
      <c r="AS781">
        <v>1.1219376015523412</v>
      </c>
      <c r="AT781">
        <v>1.1184215100685211</v>
      </c>
      <c r="AU781">
        <v>1.1149356735305453</v>
      </c>
    </row>
    <row r="782" spans="1:47" x14ac:dyDescent="0.2">
      <c r="A782">
        <v>776</v>
      </c>
      <c r="B782">
        <v>1.1259784047134496</v>
      </c>
      <c r="C782">
        <v>1.1767266729793047</v>
      </c>
      <c r="D782">
        <v>1.1995937327628416</v>
      </c>
      <c r="E782">
        <v>1.4252465796266431</v>
      </c>
      <c r="F782">
        <v>1.7399594758838093</v>
      </c>
      <c r="G782">
        <v>1.6462697490655291</v>
      </c>
      <c r="H782">
        <v>1.4899718827381891</v>
      </c>
      <c r="I782">
        <v>1.3292031176642107</v>
      </c>
      <c r="J782">
        <v>1.2348189208839815</v>
      </c>
      <c r="K782">
        <v>1.252063722883078</v>
      </c>
      <c r="L782">
        <v>1.2373845624325048</v>
      </c>
      <c r="M782">
        <v>1.2389767643108229</v>
      </c>
      <c r="N782">
        <v>1.266524685033622</v>
      </c>
      <c r="O782">
        <v>1.2862281291283231</v>
      </c>
      <c r="P782">
        <v>1.2966827878027816</v>
      </c>
      <c r="Q782">
        <v>1.2792768508740751</v>
      </c>
      <c r="R782">
        <v>1.2651382793693668</v>
      </c>
      <c r="S782">
        <v>1.2514308087402386</v>
      </c>
      <c r="T782">
        <v>1.2448436094788096</v>
      </c>
      <c r="U782">
        <v>1.2373220605225386</v>
      </c>
      <c r="V782">
        <v>1.2272862042014889</v>
      </c>
      <c r="W782">
        <v>1.2201442276372516</v>
      </c>
      <c r="X782">
        <v>1.2143816761930786</v>
      </c>
      <c r="Y782">
        <v>1.2070809715368442</v>
      </c>
      <c r="Z782">
        <v>1.2040983685760305</v>
      </c>
      <c r="AA782">
        <v>1.1975328658616682</v>
      </c>
      <c r="AB782">
        <v>1.192423585983116</v>
      </c>
      <c r="AC782">
        <v>1.1914535988059962</v>
      </c>
      <c r="AD782">
        <v>1.1903871326122493</v>
      </c>
      <c r="AE782">
        <v>1.1856407590353504</v>
      </c>
      <c r="AF782">
        <v>1.1800043010042391</v>
      </c>
      <c r="AG782">
        <v>1.1736556955563169</v>
      </c>
      <c r="AH782">
        <v>1.1678203357791281</v>
      </c>
      <c r="AI782">
        <v>1.1623968739897721</v>
      </c>
      <c r="AJ782">
        <v>1.1575397041994235</v>
      </c>
      <c r="AK782">
        <v>1.1528148988865954</v>
      </c>
      <c r="AL782">
        <v>1.1486094531186779</v>
      </c>
      <c r="AM782">
        <v>1.144581981860493</v>
      </c>
      <c r="AN782">
        <v>1.1403088646290673</v>
      </c>
      <c r="AO782">
        <v>1.1357366990905411</v>
      </c>
      <c r="AP782">
        <v>1.1311797383140731</v>
      </c>
      <c r="AQ782">
        <v>1.1273491090049146</v>
      </c>
      <c r="AR782">
        <v>1.1236468660735808</v>
      </c>
      <c r="AS782">
        <v>1.1200462734645411</v>
      </c>
      <c r="AT782">
        <v>1.1165194533065912</v>
      </c>
      <c r="AU782">
        <v>1.1130258792259105</v>
      </c>
    </row>
    <row r="783" spans="1:47" x14ac:dyDescent="0.2">
      <c r="A783">
        <v>777</v>
      </c>
      <c r="B783">
        <v>1.1259784047134496</v>
      </c>
      <c r="C783">
        <v>1.1767266729793047</v>
      </c>
      <c r="D783">
        <v>1.1995937327628416</v>
      </c>
      <c r="E783">
        <v>1.4252465796266431</v>
      </c>
      <c r="F783">
        <v>1.7399594758838093</v>
      </c>
      <c r="G783">
        <v>1.6462697490655291</v>
      </c>
      <c r="H783">
        <v>1.4916516869846455</v>
      </c>
      <c r="I783">
        <v>1.3308565225591296</v>
      </c>
      <c r="J783">
        <v>1.2363211365477746</v>
      </c>
      <c r="K783">
        <v>1.2537064944427048</v>
      </c>
      <c r="L783">
        <v>1.2390332670805675</v>
      </c>
      <c r="M783">
        <v>1.2403699981261449</v>
      </c>
      <c r="N783">
        <v>1.2665302118592212</v>
      </c>
      <c r="O783">
        <v>1.2859719400797809</v>
      </c>
      <c r="P783">
        <v>1.2961578245578456</v>
      </c>
      <c r="Q783">
        <v>1.2784680304999823</v>
      </c>
      <c r="R783">
        <v>1.2640485207110452</v>
      </c>
      <c r="S783">
        <v>1.2500839718975154</v>
      </c>
      <c r="T783">
        <v>1.2431800654552758</v>
      </c>
      <c r="U783">
        <v>1.23528458457109</v>
      </c>
      <c r="V783">
        <v>1.2248576474636237</v>
      </c>
      <c r="W783">
        <v>1.2173110062413346</v>
      </c>
      <c r="X783">
        <v>1.2111403726429872</v>
      </c>
      <c r="Y783">
        <v>1.2034513602345305</v>
      </c>
      <c r="Z783">
        <v>1.2000550985584995</v>
      </c>
      <c r="AA783">
        <v>1.193112151723358</v>
      </c>
      <c r="AB783">
        <v>1.187715219082268</v>
      </c>
      <c r="AC783">
        <v>1.1864744206012408</v>
      </c>
      <c r="AD783">
        <v>1.1851457369967879</v>
      </c>
      <c r="AE783">
        <v>1.1801438238126678</v>
      </c>
      <c r="AF783">
        <v>1.1742716621134131</v>
      </c>
      <c r="AG783">
        <v>1.1676872935986702</v>
      </c>
      <c r="AH783">
        <v>1.1616236466968428</v>
      </c>
      <c r="AI783">
        <v>1.1559676574362547</v>
      </c>
      <c r="AJ783">
        <v>1.1508764346720883</v>
      </c>
      <c r="AK783">
        <v>1.1459276844795612</v>
      </c>
      <c r="AL783">
        <v>1.1414883052884259</v>
      </c>
      <c r="AM783">
        <v>1.137235665244184</v>
      </c>
      <c r="AN783">
        <v>1.1327293033789383</v>
      </c>
      <c r="AO783">
        <v>1.1279259589137709</v>
      </c>
      <c r="AP783">
        <v>1.1231470596948261</v>
      </c>
      <c r="AQ783">
        <v>1.1192613734156689</v>
      </c>
      <c r="AR783">
        <v>1.1155147984338258</v>
      </c>
      <c r="AS783">
        <v>1.1118805825150904</v>
      </c>
      <c r="AT783">
        <v>1.1083307049789739</v>
      </c>
      <c r="AU783">
        <v>1.1048244190270313</v>
      </c>
    </row>
    <row r="784" spans="1:47" x14ac:dyDescent="0.2">
      <c r="A784">
        <v>778</v>
      </c>
      <c r="B784">
        <v>1.1259784047134496</v>
      </c>
      <c r="C784">
        <v>1.1767266729793047</v>
      </c>
      <c r="D784">
        <v>1.1995937327628416</v>
      </c>
      <c r="E784">
        <v>1.4252465796266431</v>
      </c>
      <c r="F784">
        <v>1.7399594758838093</v>
      </c>
      <c r="G784">
        <v>1.6462697490655291</v>
      </c>
      <c r="H784">
        <v>1.4916309815145343</v>
      </c>
      <c r="I784">
        <v>1.3308221241409988</v>
      </c>
      <c r="J784">
        <v>1.2362591578423558</v>
      </c>
      <c r="K784">
        <v>1.2536276454422532</v>
      </c>
      <c r="L784">
        <v>1.2389275776281019</v>
      </c>
      <c r="M784">
        <v>1.2402347561880256</v>
      </c>
      <c r="N784">
        <v>1.2664363799559968</v>
      </c>
      <c r="O784">
        <v>1.2858565307279461</v>
      </c>
      <c r="P784">
        <v>1.2960197330475802</v>
      </c>
      <c r="Q784">
        <v>1.2783057480655871</v>
      </c>
      <c r="R784">
        <v>1.2638624507283884</v>
      </c>
      <c r="S784">
        <v>1.2498700763961195</v>
      </c>
      <c r="T784">
        <v>1.2429365216749764</v>
      </c>
      <c r="U784">
        <v>1.2349992848619287</v>
      </c>
      <c r="V784">
        <v>1.2245319118263776</v>
      </c>
      <c r="W784">
        <v>1.2169412333566543</v>
      </c>
      <c r="X784">
        <v>1.2107186456560679</v>
      </c>
      <c r="Y784">
        <v>1.2029803608284499</v>
      </c>
      <c r="Z784">
        <v>1.1995248347521725</v>
      </c>
      <c r="AA784">
        <v>1.1925397577178587</v>
      </c>
      <c r="AB784">
        <v>1.1871104507666541</v>
      </c>
      <c r="AC784">
        <v>1.1858374507469478</v>
      </c>
      <c r="AD784">
        <v>1.1844777832309277</v>
      </c>
      <c r="AE784">
        <v>1.179438490283808</v>
      </c>
      <c r="AF784">
        <v>1.1735350174812822</v>
      </c>
      <c r="AG784">
        <v>1.1669173916811899</v>
      </c>
      <c r="AH784">
        <v>1.1608203785037201</v>
      </c>
      <c r="AI784">
        <v>1.1551318916603386</v>
      </c>
      <c r="AJ784">
        <v>1.1500078804940659</v>
      </c>
      <c r="AK784">
        <v>1.1450270176309854</v>
      </c>
      <c r="AL784">
        <v>1.1405542666093162</v>
      </c>
      <c r="AM784">
        <v>1.1362676935321674</v>
      </c>
      <c r="AN784">
        <v>1.1317264808871241</v>
      </c>
      <c r="AO784">
        <v>1.1268883373951144</v>
      </c>
      <c r="AP784">
        <v>1.122074819112296</v>
      </c>
      <c r="AQ784">
        <v>1.1181765845296159</v>
      </c>
      <c r="AR784">
        <v>1.114418792894198</v>
      </c>
      <c r="AS784">
        <v>1.1107752126452413</v>
      </c>
      <c r="AT784">
        <v>1.1072176210964741</v>
      </c>
      <c r="AU784">
        <v>1.1037058100724779</v>
      </c>
    </row>
    <row r="785" spans="1:47" x14ac:dyDescent="0.2">
      <c r="A785">
        <v>779</v>
      </c>
      <c r="B785">
        <v>1.1259784047134496</v>
      </c>
      <c r="C785">
        <v>1.1767266729793047</v>
      </c>
      <c r="D785">
        <v>1.1995937327628416</v>
      </c>
      <c r="E785">
        <v>1.4252465796266431</v>
      </c>
      <c r="F785">
        <v>1.7399594758838093</v>
      </c>
      <c r="G785">
        <v>1.6462697490655291</v>
      </c>
      <c r="H785">
        <v>1.4894820753200932</v>
      </c>
      <c r="I785">
        <v>1.328543990119357</v>
      </c>
      <c r="J785">
        <v>1.2337932223185923</v>
      </c>
      <c r="K785">
        <v>1.2508209842458067</v>
      </c>
      <c r="L785">
        <v>1.2358207163306183</v>
      </c>
      <c r="M785">
        <v>1.2371096613916686</v>
      </c>
      <c r="N785">
        <v>1.2654071657837991</v>
      </c>
      <c r="O785">
        <v>1.2849268716244304</v>
      </c>
      <c r="P785">
        <v>1.2952143331144184</v>
      </c>
      <c r="Q785">
        <v>1.2776323941126955</v>
      </c>
      <c r="R785">
        <v>1.2633242162316389</v>
      </c>
      <c r="S785">
        <v>1.2494467026691805</v>
      </c>
      <c r="T785">
        <v>1.242642641603072</v>
      </c>
      <c r="U785">
        <v>1.2348512403295808</v>
      </c>
      <c r="V785">
        <v>1.2245511802991769</v>
      </c>
      <c r="W785">
        <v>1.2171291891876312</v>
      </c>
      <c r="X785">
        <v>1.2110685434901391</v>
      </c>
      <c r="Y785">
        <v>1.2034870563547302</v>
      </c>
      <c r="Z785">
        <v>1.2001929792027326</v>
      </c>
      <c r="AA785">
        <v>1.1933912688931239</v>
      </c>
      <c r="AB785">
        <v>1.1880719981417167</v>
      </c>
      <c r="AC785">
        <v>1.1869067197976813</v>
      </c>
      <c r="AD785">
        <v>1.185647754148121</v>
      </c>
      <c r="AE785">
        <v>1.1806947285138043</v>
      </c>
      <c r="AF785">
        <v>1.1748796514421289</v>
      </c>
      <c r="AG785">
        <v>1.1683436637416316</v>
      </c>
      <c r="AH785">
        <v>1.1623272631692998</v>
      </c>
      <c r="AI785">
        <v>1.1567201299049663</v>
      </c>
      <c r="AJ785">
        <v>1.1516773955158461</v>
      </c>
      <c r="AK785">
        <v>1.1467782368579245</v>
      </c>
      <c r="AL785">
        <v>1.1423862606571269</v>
      </c>
      <c r="AM785">
        <v>1.13817975743018</v>
      </c>
      <c r="AN785">
        <v>1.1337171599844973</v>
      </c>
      <c r="AO785">
        <v>1.1289573759643223</v>
      </c>
      <c r="AP785">
        <v>1.1242212802840967</v>
      </c>
      <c r="AQ785">
        <v>1.1203373004198693</v>
      </c>
      <c r="AR785">
        <v>1.1165889114844298</v>
      </c>
      <c r="AS785">
        <v>1.1129505975078526</v>
      </c>
      <c r="AT785">
        <v>1.1093939671770183</v>
      </c>
      <c r="AU785">
        <v>1.1058797231547757</v>
      </c>
    </row>
    <row r="786" spans="1:47" x14ac:dyDescent="0.2">
      <c r="A786">
        <v>780</v>
      </c>
      <c r="B786">
        <v>1.1259784047134496</v>
      </c>
      <c r="C786">
        <v>1.1767266729793047</v>
      </c>
      <c r="D786">
        <v>1.1995937327628416</v>
      </c>
      <c r="E786">
        <v>1.4252465796266431</v>
      </c>
      <c r="F786">
        <v>1.7399594758838093</v>
      </c>
      <c r="G786">
        <v>1.6462697490655291</v>
      </c>
      <c r="H786">
        <v>1.4894509469024189</v>
      </c>
      <c r="I786">
        <v>1.3284717443708325</v>
      </c>
      <c r="J786">
        <v>1.2335825659756043</v>
      </c>
      <c r="K786">
        <v>1.2505566776064629</v>
      </c>
      <c r="L786">
        <v>1.2354622173888681</v>
      </c>
      <c r="M786">
        <v>1.2366385789361882</v>
      </c>
      <c r="N786">
        <v>1.2650602180238735</v>
      </c>
      <c r="O786">
        <v>1.2845016456107339</v>
      </c>
      <c r="P786">
        <v>1.2947090388952947</v>
      </c>
      <c r="Q786">
        <v>1.2770453700080897</v>
      </c>
      <c r="R786">
        <v>1.2626601478281512</v>
      </c>
      <c r="S786">
        <v>1.2486945958344124</v>
      </c>
      <c r="T786">
        <v>1.2417947391506072</v>
      </c>
      <c r="U786">
        <v>1.2338683568567326</v>
      </c>
      <c r="V786">
        <v>1.2234410696719289</v>
      </c>
      <c r="W786">
        <v>1.2158840328265084</v>
      </c>
      <c r="X786">
        <v>1.2096677137642073</v>
      </c>
      <c r="Y786">
        <v>1.201944120419741</v>
      </c>
      <c r="Z786">
        <v>1.1984833840810465</v>
      </c>
      <c r="AA786">
        <v>1.1915727968651955</v>
      </c>
      <c r="AB786">
        <v>1.1861534828926481</v>
      </c>
      <c r="AC786">
        <v>1.1848897078542406</v>
      </c>
      <c r="AD786">
        <v>1.183536677282786</v>
      </c>
      <c r="AE786">
        <v>1.1784714503755218</v>
      </c>
      <c r="AF786">
        <v>1.1725625623814007</v>
      </c>
      <c r="AG786">
        <v>1.1659276306232857</v>
      </c>
      <c r="AH786">
        <v>1.1598122606394792</v>
      </c>
      <c r="AI786">
        <v>1.1541089249300391</v>
      </c>
      <c r="AJ786">
        <v>1.1489693336363414</v>
      </c>
      <c r="AK786">
        <v>1.1439755076435472</v>
      </c>
      <c r="AL786">
        <v>1.1394853220097614</v>
      </c>
      <c r="AM786">
        <v>1.1351791515892946</v>
      </c>
      <c r="AN786">
        <v>1.1306144311467954</v>
      </c>
      <c r="AO786">
        <v>1.1257527736335891</v>
      </c>
      <c r="AP786">
        <v>1.1209154911711796</v>
      </c>
      <c r="AQ786">
        <v>1.1169929485789649</v>
      </c>
      <c r="AR786">
        <v>1.1132097076242724</v>
      </c>
      <c r="AS786">
        <v>1.1095417192076684</v>
      </c>
      <c r="AT786">
        <v>1.1059600394482845</v>
      </c>
      <c r="AU786">
        <v>1.102426902999768</v>
      </c>
    </row>
    <row r="787" spans="1:47" x14ac:dyDescent="0.2">
      <c r="A787">
        <v>781</v>
      </c>
      <c r="B787">
        <v>0.99555535276338381</v>
      </c>
      <c r="C787">
        <v>1.0314256903204375</v>
      </c>
      <c r="D787">
        <v>1.04858430057107</v>
      </c>
      <c r="E787">
        <v>1.2561518401164626</v>
      </c>
      <c r="F787">
        <v>1.6086954425026774</v>
      </c>
      <c r="G787">
        <v>1.4964867214172222</v>
      </c>
      <c r="H787">
        <v>1.3365912665464541</v>
      </c>
      <c r="I787">
        <v>1.1788735892208844</v>
      </c>
      <c r="J787">
        <v>1.0805451457383419</v>
      </c>
      <c r="K787">
        <v>1.0977087335894193</v>
      </c>
      <c r="L787">
        <v>1.0837527064869816</v>
      </c>
      <c r="M787">
        <v>1.0860228946954653</v>
      </c>
      <c r="N787">
        <v>1.11173987571792</v>
      </c>
      <c r="O787">
        <v>1.1316203653077843</v>
      </c>
      <c r="P787">
        <v>1.1418755736858817</v>
      </c>
      <c r="Q787">
        <v>1.1248898492680413</v>
      </c>
      <c r="R787">
        <v>1.1115372962540808</v>
      </c>
      <c r="S787">
        <v>1.0968098379296995</v>
      </c>
      <c r="T787">
        <v>1.0912712996787868</v>
      </c>
      <c r="U787">
        <v>1.083074285731785</v>
      </c>
      <c r="V787">
        <v>1.0737968913140024</v>
      </c>
      <c r="W787">
        <v>1.0671561924619399</v>
      </c>
      <c r="X787">
        <v>1.0609730778848134</v>
      </c>
      <c r="Y787">
        <v>1.054541525043275</v>
      </c>
      <c r="Z787">
        <v>1.0513087919771795</v>
      </c>
      <c r="AA787">
        <v>1.0475553542965215</v>
      </c>
      <c r="AB787">
        <v>1.0432529697881296</v>
      </c>
      <c r="AC787">
        <v>1.0429976927011859</v>
      </c>
      <c r="AD787">
        <v>1.0426258700720081</v>
      </c>
      <c r="AE787">
        <v>1.0377646634650299</v>
      </c>
      <c r="AF787">
        <v>1.0326063267681933</v>
      </c>
      <c r="AG787">
        <v>1.026625057280929</v>
      </c>
      <c r="AH787">
        <v>1.0212108127819528</v>
      </c>
      <c r="AI787">
        <v>1.0163379209470329</v>
      </c>
      <c r="AJ787">
        <v>1.0120321451786243</v>
      </c>
      <c r="AK787">
        <v>1.0080058475550655</v>
      </c>
      <c r="AL787">
        <v>1.0043172605936801</v>
      </c>
      <c r="AM787">
        <v>1.0008102383072472</v>
      </c>
      <c r="AN787">
        <v>0.99703274545284404</v>
      </c>
      <c r="AO787">
        <v>0.99292880195073119</v>
      </c>
      <c r="AP787">
        <v>0.9889158337264784</v>
      </c>
      <c r="AQ787">
        <v>0.9847315484440371</v>
      </c>
      <c r="AR787">
        <v>0.98068242280447049</v>
      </c>
      <c r="AS787">
        <v>0.97673850306456111</v>
      </c>
      <c r="AT787">
        <v>0.97285439666586115</v>
      </c>
      <c r="AU787">
        <v>0.96898886880113455</v>
      </c>
    </row>
    <row r="788" spans="1:47" x14ac:dyDescent="0.2">
      <c r="A788">
        <v>782</v>
      </c>
      <c r="B788">
        <v>0.99555535276338381</v>
      </c>
      <c r="C788">
        <v>1.0314256903204375</v>
      </c>
      <c r="D788">
        <v>1.04858430057107</v>
      </c>
      <c r="E788">
        <v>1.2561518401164626</v>
      </c>
      <c r="F788">
        <v>1.6086954425026774</v>
      </c>
      <c r="G788">
        <v>1.4964867214172222</v>
      </c>
      <c r="H788">
        <v>1.3358124090826959</v>
      </c>
      <c r="I788">
        <v>1.1779519554197453</v>
      </c>
      <c r="J788">
        <v>1.0793141710386003</v>
      </c>
      <c r="K788">
        <v>1.0962238142063589</v>
      </c>
      <c r="L788">
        <v>1.0819512255152457</v>
      </c>
      <c r="M788">
        <v>1.0839843048887892</v>
      </c>
      <c r="N788">
        <v>1.1106831652267271</v>
      </c>
      <c r="O788">
        <v>1.1304458046553005</v>
      </c>
      <c r="P788">
        <v>1.1406001441232341</v>
      </c>
      <c r="Q788">
        <v>1.1234937485624594</v>
      </c>
      <c r="R788">
        <v>1.1100459267088556</v>
      </c>
      <c r="S788">
        <v>1.0951818050790347</v>
      </c>
      <c r="T788">
        <v>1.0895095380316531</v>
      </c>
      <c r="U788">
        <v>1.0811199972949315</v>
      </c>
      <c r="V788">
        <v>1.0716641384009129</v>
      </c>
      <c r="W788">
        <v>1.0648453729065046</v>
      </c>
      <c r="X788">
        <v>1.0584306297503643</v>
      </c>
      <c r="Y788">
        <v>1.0518156627611064</v>
      </c>
      <c r="Z788">
        <v>1.0483492609976248</v>
      </c>
      <c r="AA788">
        <v>1.0444721827944004</v>
      </c>
      <c r="AB788">
        <v>1.0400458536849251</v>
      </c>
      <c r="AC788">
        <v>1.039657392461758</v>
      </c>
      <c r="AD788">
        <v>1.0391617785479317</v>
      </c>
      <c r="AE788">
        <v>1.0341505303429139</v>
      </c>
      <c r="AF788">
        <v>1.0288680873866767</v>
      </c>
      <c r="AG788">
        <v>1.0227648255186146</v>
      </c>
      <c r="AH788">
        <v>1.0172189116616059</v>
      </c>
      <c r="AI788">
        <v>1.0122178109288504</v>
      </c>
      <c r="AJ788">
        <v>1.0078027487171286</v>
      </c>
      <c r="AK788">
        <v>1.0036573059397698</v>
      </c>
      <c r="AL788">
        <v>0.99986129499058274</v>
      </c>
      <c r="AM788">
        <v>0.99622869103603318</v>
      </c>
      <c r="AN788">
        <v>0.99232709211131576</v>
      </c>
      <c r="AO788">
        <v>0.98811483934448385</v>
      </c>
      <c r="AP788">
        <v>0.98398394012189416</v>
      </c>
      <c r="AQ788">
        <v>0.9797497591605514</v>
      </c>
      <c r="AR788">
        <v>0.97565528756259134</v>
      </c>
      <c r="AS788">
        <v>0.9716728594321381</v>
      </c>
      <c r="AT788">
        <v>0.96775598293105181</v>
      </c>
      <c r="AU788">
        <v>0.96386585519707979</v>
      </c>
    </row>
    <row r="789" spans="1:47" x14ac:dyDescent="0.2">
      <c r="A789">
        <v>783</v>
      </c>
      <c r="B789">
        <v>0.99555535276338381</v>
      </c>
      <c r="C789">
        <v>1.0314256903204375</v>
      </c>
      <c r="D789">
        <v>1.04858430057107</v>
      </c>
      <c r="E789">
        <v>1.2561518401164626</v>
      </c>
      <c r="F789">
        <v>1.6086954425026774</v>
      </c>
      <c r="G789">
        <v>1.4964867214172222</v>
      </c>
      <c r="H789">
        <v>1.3379114595778792</v>
      </c>
      <c r="I789">
        <v>1.1800326283375393</v>
      </c>
      <c r="J789">
        <v>1.081388040368009</v>
      </c>
      <c r="K789">
        <v>1.098571680722535</v>
      </c>
      <c r="L789">
        <v>1.0844702459336846</v>
      </c>
      <c r="M789">
        <v>1.0862737753161982</v>
      </c>
      <c r="N789">
        <v>1.1109908128253045</v>
      </c>
      <c r="O789">
        <v>1.1304995009651</v>
      </c>
      <c r="P789">
        <v>1.140358881131649</v>
      </c>
      <c r="Q789">
        <v>1.1229528224288461</v>
      </c>
      <c r="R789">
        <v>1.1092053287760872</v>
      </c>
      <c r="S789">
        <v>1.0940795130167551</v>
      </c>
      <c r="T789">
        <v>1.0881085464023759</v>
      </c>
      <c r="U789">
        <v>1.0793438711697876</v>
      </c>
      <c r="V789">
        <v>1.0694856005859363</v>
      </c>
      <c r="W789">
        <v>1.0622731971483788</v>
      </c>
      <c r="X789">
        <v>1.0554906855038733</v>
      </c>
      <c r="Y789">
        <v>1.048483236784765</v>
      </c>
      <c r="Z789">
        <v>1.044657528416244</v>
      </c>
      <c r="AA789">
        <v>1.0404075619609394</v>
      </c>
      <c r="AB789">
        <v>1.0357297756101733</v>
      </c>
      <c r="AC789">
        <v>1.0350985170409359</v>
      </c>
      <c r="AD789">
        <v>1.0343707484219011</v>
      </c>
      <c r="AE789">
        <v>1.0291736302902215</v>
      </c>
      <c r="AF789">
        <v>1.023695621155843</v>
      </c>
      <c r="AG789">
        <v>1.0174018693234701</v>
      </c>
      <c r="AH789">
        <v>1.0116916063809855</v>
      </c>
      <c r="AI789">
        <v>1.0065151146574087</v>
      </c>
      <c r="AJ789">
        <v>1.0019159190572382</v>
      </c>
      <c r="AK789">
        <v>0.99759680197447631</v>
      </c>
      <c r="AL789">
        <v>0.99364352124043265</v>
      </c>
      <c r="AM789">
        <v>0.98983455048696778</v>
      </c>
      <c r="AN789">
        <v>0.98576749166150646</v>
      </c>
      <c r="AO789">
        <v>0.98140665796336002</v>
      </c>
      <c r="AP789">
        <v>0.97710718593473345</v>
      </c>
      <c r="AQ789">
        <v>0.97284302969160441</v>
      </c>
      <c r="AR789">
        <v>0.968728267611496</v>
      </c>
      <c r="AS789">
        <v>0.96473388277563632</v>
      </c>
      <c r="AT789">
        <v>0.96081362073006027</v>
      </c>
      <c r="AU789">
        <v>0.95692694575020654</v>
      </c>
    </row>
    <row r="790" spans="1:47" x14ac:dyDescent="0.2">
      <c r="A790">
        <v>784</v>
      </c>
      <c r="B790">
        <v>0.99555535276338381</v>
      </c>
      <c r="C790">
        <v>1.0314256903204375</v>
      </c>
      <c r="D790">
        <v>1.04858430057107</v>
      </c>
      <c r="E790">
        <v>1.2561518401164626</v>
      </c>
      <c r="F790">
        <v>1.6086954425026774</v>
      </c>
      <c r="G790">
        <v>1.4964867214172222</v>
      </c>
      <c r="H790">
        <v>1.3379073282015512</v>
      </c>
      <c r="I790">
        <v>1.1799921125922013</v>
      </c>
      <c r="J790">
        <v>1.08125685679032</v>
      </c>
      <c r="K790">
        <v>1.0984081037868436</v>
      </c>
      <c r="L790">
        <v>1.0842443772848851</v>
      </c>
      <c r="M790">
        <v>1.0859573272109888</v>
      </c>
      <c r="N790">
        <v>1.1107189976450955</v>
      </c>
      <c r="O790">
        <v>1.1301579797651278</v>
      </c>
      <c r="P790">
        <v>1.1399441113769728</v>
      </c>
      <c r="Q790">
        <v>1.1224624357960087</v>
      </c>
      <c r="R790">
        <v>1.1086428726797635</v>
      </c>
      <c r="S790">
        <v>1.0934309769138673</v>
      </c>
      <c r="T790">
        <v>1.0873711376734376</v>
      </c>
      <c r="U790">
        <v>1.0784779166869158</v>
      </c>
      <c r="V790">
        <v>1.0685007437544123</v>
      </c>
      <c r="W790">
        <v>1.0611606206655804</v>
      </c>
      <c r="X790">
        <v>1.0542268762678648</v>
      </c>
      <c r="Y790">
        <v>1.0470837339981873</v>
      </c>
      <c r="Z790">
        <v>1.0430931826094891</v>
      </c>
      <c r="AA790">
        <v>1.0387450513159218</v>
      </c>
      <c r="AB790">
        <v>1.0339776807153183</v>
      </c>
      <c r="AC790">
        <v>1.0332585140358368</v>
      </c>
      <c r="AD790">
        <v>1.0324479342487445</v>
      </c>
      <c r="AE790">
        <v>1.0271474930943736</v>
      </c>
      <c r="AF790">
        <v>1.0215875041122244</v>
      </c>
      <c r="AG790">
        <v>1.0152062721702844</v>
      </c>
      <c r="AH790">
        <v>1.0094097446438421</v>
      </c>
      <c r="AI790">
        <v>1.0041510663511513</v>
      </c>
      <c r="AJ790">
        <v>0.99946996232947372</v>
      </c>
      <c r="AK790">
        <v>0.99507260731956992</v>
      </c>
      <c r="AL790">
        <v>0.99103838018096657</v>
      </c>
      <c r="AM790">
        <v>0.987147731939228</v>
      </c>
      <c r="AN790">
        <v>0.98299764021814351</v>
      </c>
      <c r="AO790">
        <v>0.97855558771080453</v>
      </c>
      <c r="AP790">
        <v>0.97417666645838363</v>
      </c>
      <c r="AQ790">
        <v>0.96987793538704425</v>
      </c>
      <c r="AR790">
        <v>0.9657322030162061</v>
      </c>
      <c r="AS790">
        <v>0.9617119991336901</v>
      </c>
      <c r="AT790">
        <v>0.9577703738759652</v>
      </c>
      <c r="AU790">
        <v>0.95386837828719395</v>
      </c>
    </row>
    <row r="791" spans="1:47" x14ac:dyDescent="0.2">
      <c r="A791">
        <v>785</v>
      </c>
      <c r="B791">
        <v>0.99555535276338381</v>
      </c>
      <c r="C791">
        <v>1.0314256903204375</v>
      </c>
      <c r="D791">
        <v>1.04858430057107</v>
      </c>
      <c r="E791">
        <v>1.2561518401164626</v>
      </c>
      <c r="F791">
        <v>1.6086954425026774</v>
      </c>
      <c r="G791">
        <v>1.4964867214172222</v>
      </c>
      <c r="H791">
        <v>1.3356760996680281</v>
      </c>
      <c r="I791">
        <v>1.1776553506602565</v>
      </c>
      <c r="J791">
        <v>1.0786467752067108</v>
      </c>
      <c r="K791">
        <v>1.0954147421686693</v>
      </c>
      <c r="L791">
        <v>1.0808839907022814</v>
      </c>
      <c r="M791">
        <v>1.0825995769433423</v>
      </c>
      <c r="N791">
        <v>1.1096507174127677</v>
      </c>
      <c r="O791">
        <v>1.1291986041711803</v>
      </c>
      <c r="P791">
        <v>1.1391408558239995</v>
      </c>
      <c r="Q791">
        <v>1.1218186585318766</v>
      </c>
      <c r="R791">
        <v>1.1081714275219519</v>
      </c>
      <c r="S791">
        <v>1.093095273717632</v>
      </c>
      <c r="T791">
        <v>1.0871761795463279</v>
      </c>
      <c r="U791">
        <v>1.0784632879306963</v>
      </c>
      <c r="V791">
        <v>1.068699829151996</v>
      </c>
      <c r="W791">
        <v>1.0615637117003822</v>
      </c>
      <c r="X791">
        <v>1.0548063827525325</v>
      </c>
      <c r="Y791">
        <v>1.0478780002291892</v>
      </c>
      <c r="Z791">
        <v>1.0440718145589951</v>
      </c>
      <c r="AA791">
        <v>1.0399540308498534</v>
      </c>
      <c r="AB791">
        <v>1.0353087357715707</v>
      </c>
      <c r="AC791">
        <v>1.0347114574229828</v>
      </c>
      <c r="AD791">
        <v>1.0340214365797986</v>
      </c>
      <c r="AE791">
        <v>1.0287983518468953</v>
      </c>
      <c r="AF791">
        <v>1.0233338092180142</v>
      </c>
      <c r="AG791">
        <v>1.0170463542382802</v>
      </c>
      <c r="AH791">
        <v>1.0113196218608456</v>
      </c>
      <c r="AI791">
        <v>1.0061457681387873</v>
      </c>
      <c r="AJ791">
        <v>1.0015572691538097</v>
      </c>
      <c r="AK791">
        <v>0.99724452228167593</v>
      </c>
      <c r="AL791">
        <v>0.99327808826920361</v>
      </c>
      <c r="AM791">
        <v>0.98947717640892952</v>
      </c>
      <c r="AN791">
        <v>0.9854057494194074</v>
      </c>
      <c r="AO791">
        <v>0.98102622108777537</v>
      </c>
      <c r="AP791">
        <v>0.97673263027522605</v>
      </c>
      <c r="AQ791">
        <v>0.97244409807315257</v>
      </c>
      <c r="AR791">
        <v>0.96830298062728537</v>
      </c>
      <c r="AS791">
        <v>0.96428288653645922</v>
      </c>
      <c r="AT791">
        <v>0.96033657820685525</v>
      </c>
      <c r="AU791">
        <v>0.95642647780863022</v>
      </c>
    </row>
    <row r="792" spans="1:47" x14ac:dyDescent="0.2">
      <c r="A792">
        <v>786</v>
      </c>
      <c r="B792">
        <v>0.99555535276338381</v>
      </c>
      <c r="C792">
        <v>1.0314256903204375</v>
      </c>
      <c r="D792">
        <v>1.04858430057107</v>
      </c>
      <c r="E792">
        <v>1.2561518401164626</v>
      </c>
      <c r="F792">
        <v>1.6086954425026774</v>
      </c>
      <c r="G792">
        <v>1.4964867214172222</v>
      </c>
      <c r="H792">
        <v>1.3356578929341894</v>
      </c>
      <c r="I792">
        <v>1.1775861332940423</v>
      </c>
      <c r="J792">
        <v>1.0783804027435815</v>
      </c>
      <c r="K792">
        <v>1.0950878215628164</v>
      </c>
      <c r="L792">
        <v>1.0804428510996307</v>
      </c>
      <c r="M792">
        <v>1.0820131576251197</v>
      </c>
      <c r="N792">
        <v>1.1091940554491395</v>
      </c>
      <c r="O792">
        <v>1.1286400582237248</v>
      </c>
      <c r="P792">
        <v>1.1384792510599455</v>
      </c>
      <c r="Q792">
        <v>1.121054834186429</v>
      </c>
      <c r="R792">
        <v>1.1073139806377756</v>
      </c>
      <c r="S792">
        <v>1.0921282664577476</v>
      </c>
      <c r="T792">
        <v>1.0860932825169054</v>
      </c>
      <c r="U792">
        <v>1.077213212133088</v>
      </c>
      <c r="V792">
        <v>1.0672989006028355</v>
      </c>
      <c r="W792">
        <v>1.060004608929481</v>
      </c>
      <c r="X792">
        <v>1.0530641354890093</v>
      </c>
      <c r="Y792">
        <v>1.0459775381661565</v>
      </c>
      <c r="Z792">
        <v>1.0419835714613228</v>
      </c>
      <c r="AA792">
        <v>1.0377642004988417</v>
      </c>
      <c r="AB792">
        <v>1.0330066268652407</v>
      </c>
      <c r="AC792">
        <v>1.0323003001822377</v>
      </c>
      <c r="AD792">
        <v>1.0315082865880392</v>
      </c>
      <c r="AE792">
        <v>1.0261596666740671</v>
      </c>
      <c r="AF792">
        <v>1.0205953934953162</v>
      </c>
      <c r="AG792">
        <v>1.0142024531185736</v>
      </c>
      <c r="AH792">
        <v>1.0083715334643686</v>
      </c>
      <c r="AI792">
        <v>1.0030984907489933</v>
      </c>
      <c r="AJ792">
        <v>0.99841124068751175</v>
      </c>
      <c r="AK792">
        <v>0.99400391305530988</v>
      </c>
      <c r="AL792">
        <v>0.98993935820913559</v>
      </c>
      <c r="AM792">
        <v>0.98603970062626045</v>
      </c>
      <c r="AN792">
        <v>0.98186773568628416</v>
      </c>
      <c r="AO792">
        <v>0.97738922359510982</v>
      </c>
      <c r="AP792">
        <v>0.97299885675942877</v>
      </c>
      <c r="AQ792">
        <v>0.96866707378912553</v>
      </c>
      <c r="AR792">
        <v>0.96448676848959902</v>
      </c>
      <c r="AS792">
        <v>0.96043328433749142</v>
      </c>
      <c r="AT792">
        <v>0.95645862784610203</v>
      </c>
      <c r="AU792">
        <v>0.95252701299870379</v>
      </c>
    </row>
    <row r="793" spans="1:47" x14ac:dyDescent="0.2">
      <c r="A793">
        <v>787</v>
      </c>
      <c r="B793">
        <v>0.78389895996639591</v>
      </c>
      <c r="C793">
        <v>0.79641665459702804</v>
      </c>
      <c r="D793">
        <v>0.80525825759220959</v>
      </c>
      <c r="E793">
        <v>0.98383175026410541</v>
      </c>
      <c r="F793">
        <v>1.3964806900095177</v>
      </c>
      <c r="G793">
        <v>1.2548393660730537</v>
      </c>
      <c r="H793">
        <v>1.088422666817336</v>
      </c>
      <c r="I793">
        <v>0.93614770320881135</v>
      </c>
      <c r="J793">
        <v>0.83207200014780225</v>
      </c>
      <c r="K793">
        <v>0.84915699386151156</v>
      </c>
      <c r="L793">
        <v>0.83630459184521277</v>
      </c>
      <c r="M793">
        <v>0.83951017782186044</v>
      </c>
      <c r="N793">
        <v>0.8635013611705149</v>
      </c>
      <c r="O793">
        <v>0.88369193316976979</v>
      </c>
      <c r="P793">
        <v>0.89363522252077232</v>
      </c>
      <c r="Q793">
        <v>0.87731642763351281</v>
      </c>
      <c r="R793">
        <v>0.86521052460251968</v>
      </c>
      <c r="S793">
        <v>0.84893071732425252</v>
      </c>
      <c r="T793">
        <v>0.84502668963619232</v>
      </c>
      <c r="U793">
        <v>0.83575632504478059</v>
      </c>
      <c r="V793">
        <v>0.82758995735072849</v>
      </c>
      <c r="W793">
        <v>0.82167365114983248</v>
      </c>
      <c r="X793">
        <v>0.81471618552767899</v>
      </c>
      <c r="Y793">
        <v>0.80949311573011207</v>
      </c>
      <c r="Z793">
        <v>0.80570767683570721</v>
      </c>
      <c r="AA793">
        <v>0.80608681169506025</v>
      </c>
      <c r="AB793">
        <v>0.80304936271132776</v>
      </c>
      <c r="AC793">
        <v>0.80386769120562473</v>
      </c>
      <c r="AD793">
        <v>0.80455122286969005</v>
      </c>
      <c r="AE793">
        <v>0.79950143552221753</v>
      </c>
      <c r="AF793">
        <v>0.79502916162960746</v>
      </c>
      <c r="AG793">
        <v>0.78958936376901101</v>
      </c>
      <c r="AH793">
        <v>0.78475502158251287</v>
      </c>
      <c r="AI793">
        <v>0.78066268454185961</v>
      </c>
      <c r="AJ793">
        <v>0.77716829679039745</v>
      </c>
      <c r="AK793">
        <v>0.77412895739173371</v>
      </c>
      <c r="AL793">
        <v>0.77119660583572736</v>
      </c>
      <c r="AM793">
        <v>0.76838226067745763</v>
      </c>
      <c r="AN793">
        <v>0.76527630144954129</v>
      </c>
      <c r="AO793">
        <v>0.7618285514809926</v>
      </c>
      <c r="AP793">
        <v>0.75853762992649554</v>
      </c>
      <c r="AQ793">
        <v>0.75372934303243155</v>
      </c>
      <c r="AR793">
        <v>0.74907131428300311</v>
      </c>
      <c r="AS793">
        <v>0.74453143850971715</v>
      </c>
      <c r="AT793">
        <v>0.74003651643020152</v>
      </c>
      <c r="AU793">
        <v>0.73554751541508989</v>
      </c>
    </row>
    <row r="794" spans="1:47" x14ac:dyDescent="0.2">
      <c r="A794">
        <v>788</v>
      </c>
      <c r="B794">
        <v>0.78389895996639591</v>
      </c>
      <c r="C794">
        <v>0.79641665459702804</v>
      </c>
      <c r="D794">
        <v>0.80525825759220959</v>
      </c>
      <c r="E794">
        <v>0.98383175026410541</v>
      </c>
      <c r="F794">
        <v>1.3964806900095177</v>
      </c>
      <c r="G794">
        <v>1.2548393660730537</v>
      </c>
      <c r="H794">
        <v>1.0880739006110638</v>
      </c>
      <c r="I794">
        <v>0.93563336182485279</v>
      </c>
      <c r="J794">
        <v>0.83113357620880401</v>
      </c>
      <c r="K794">
        <v>0.84801612370168122</v>
      </c>
      <c r="L794">
        <v>0.8348581106323254</v>
      </c>
      <c r="M794">
        <v>0.83772705915602386</v>
      </c>
      <c r="N794">
        <v>0.86232337964945027</v>
      </c>
      <c r="O794">
        <v>0.88230937952838817</v>
      </c>
      <c r="P794">
        <v>0.89205236458038073</v>
      </c>
      <c r="Q794">
        <v>0.87554613232942158</v>
      </c>
      <c r="R794">
        <v>0.8632698198445361</v>
      </c>
      <c r="S794">
        <v>0.84677617440207797</v>
      </c>
      <c r="T794">
        <v>0.84266579809331155</v>
      </c>
      <c r="U794">
        <v>0.83309046852356672</v>
      </c>
      <c r="V794">
        <v>0.82467886541396751</v>
      </c>
      <c r="W794">
        <v>0.81850296062663175</v>
      </c>
      <c r="X794">
        <v>0.81124232370026994</v>
      </c>
      <c r="Y794">
        <v>0.80578231447157644</v>
      </c>
      <c r="Z794">
        <v>0.80170489539711576</v>
      </c>
      <c r="AA794">
        <v>0.80199389906023433</v>
      </c>
      <c r="AB794">
        <v>0.79880199770786642</v>
      </c>
      <c r="AC794">
        <v>0.79946815416240635</v>
      </c>
      <c r="AD794">
        <v>0.8000120624916911</v>
      </c>
      <c r="AE794">
        <v>0.79477334614160677</v>
      </c>
      <c r="AF794">
        <v>0.79017357614757211</v>
      </c>
      <c r="AG794">
        <v>0.78458871926622842</v>
      </c>
      <c r="AH794">
        <v>0.77961658452803373</v>
      </c>
      <c r="AI794">
        <v>0.7753973176080704</v>
      </c>
      <c r="AJ794">
        <v>0.77178769371549971</v>
      </c>
      <c r="AK794">
        <v>0.76863684605713167</v>
      </c>
      <c r="AL794">
        <v>0.76558783730037039</v>
      </c>
      <c r="AM794">
        <v>0.76266585147410104</v>
      </c>
      <c r="AN794">
        <v>0.75944208904510158</v>
      </c>
      <c r="AO794">
        <v>0.75588294954716839</v>
      </c>
      <c r="AP794">
        <v>0.75248625679932502</v>
      </c>
      <c r="AQ794">
        <v>0.74761871879867059</v>
      </c>
      <c r="AR794">
        <v>0.74290644368364467</v>
      </c>
      <c r="AS794">
        <v>0.73832024211952596</v>
      </c>
      <c r="AT794">
        <v>0.73378532848212774</v>
      </c>
      <c r="AU794">
        <v>0.72926569405480102</v>
      </c>
    </row>
    <row r="795" spans="1:47" x14ac:dyDescent="0.2">
      <c r="A795">
        <v>789</v>
      </c>
      <c r="B795">
        <v>0.78389895996639591</v>
      </c>
      <c r="C795">
        <v>0.79641665459702804</v>
      </c>
      <c r="D795">
        <v>0.80525825759220959</v>
      </c>
      <c r="E795">
        <v>0.98383175026410541</v>
      </c>
      <c r="F795">
        <v>1.3964806900095177</v>
      </c>
      <c r="G795">
        <v>1.2548393660730537</v>
      </c>
      <c r="H795">
        <v>1.0902563142190493</v>
      </c>
      <c r="I795">
        <v>0.93760591404944715</v>
      </c>
      <c r="J795">
        <v>0.83315645781687586</v>
      </c>
      <c r="K795">
        <v>0.85033482294935747</v>
      </c>
      <c r="L795">
        <v>0.83733185562696422</v>
      </c>
      <c r="M795">
        <v>0.83984206192819644</v>
      </c>
      <c r="N795">
        <v>0.86237233042639194</v>
      </c>
      <c r="O795">
        <v>0.88199777831105897</v>
      </c>
      <c r="P795">
        <v>0.89137178627049851</v>
      </c>
      <c r="Q795">
        <v>0.87448295756347161</v>
      </c>
      <c r="R795">
        <v>0.86182481869332417</v>
      </c>
      <c r="S795">
        <v>0.84502729713018365</v>
      </c>
      <c r="T795">
        <v>0.84049722436346019</v>
      </c>
      <c r="U795">
        <v>0.83045310193178401</v>
      </c>
      <c r="V795">
        <v>0.82155336810823842</v>
      </c>
      <c r="W795">
        <v>0.81488647080471488</v>
      </c>
      <c r="X795">
        <v>0.80715360336971109</v>
      </c>
      <c r="Y795">
        <v>0.80124535438451561</v>
      </c>
      <c r="Z795">
        <v>0.79673142475296066</v>
      </c>
      <c r="AA795">
        <v>0.79656829236925886</v>
      </c>
      <c r="AB795">
        <v>0.79309104385777407</v>
      </c>
      <c r="AC795">
        <v>0.79348902902268736</v>
      </c>
      <c r="AD795">
        <v>0.79380567293827986</v>
      </c>
      <c r="AE795">
        <v>0.78838523235943014</v>
      </c>
      <c r="AF795">
        <v>0.78357681139894297</v>
      </c>
      <c r="AG795">
        <v>0.7778364657372987</v>
      </c>
      <c r="AH795">
        <v>0.77268277973194788</v>
      </c>
      <c r="AI795">
        <v>0.76831829509927019</v>
      </c>
      <c r="AJ795">
        <v>0.764533414022599</v>
      </c>
      <c r="AK795">
        <v>0.76124569321536517</v>
      </c>
      <c r="AL795">
        <v>0.75806417587715602</v>
      </c>
      <c r="AM795">
        <v>0.75498151008101344</v>
      </c>
      <c r="AN795">
        <v>0.75163973701217734</v>
      </c>
      <c r="AO795">
        <v>0.7479305984150133</v>
      </c>
      <c r="AP795">
        <v>0.74442585387107185</v>
      </c>
      <c r="AQ795">
        <v>0.73954566186169857</v>
      </c>
      <c r="AR795">
        <v>0.73483127351779809</v>
      </c>
      <c r="AS795">
        <v>0.73025135677863295</v>
      </c>
      <c r="AT795">
        <v>0.72573154891448455</v>
      </c>
      <c r="AU795">
        <v>0.72123311581122174</v>
      </c>
    </row>
    <row r="796" spans="1:47" x14ac:dyDescent="0.2">
      <c r="A796">
        <v>790</v>
      </c>
      <c r="B796">
        <v>0.78389895996639591</v>
      </c>
      <c r="C796">
        <v>0.79641665459702804</v>
      </c>
      <c r="D796">
        <v>0.80525825759220959</v>
      </c>
      <c r="E796">
        <v>0.98383175026410541</v>
      </c>
      <c r="F796">
        <v>1.3964806900095177</v>
      </c>
      <c r="G796">
        <v>1.2548393660730537</v>
      </c>
      <c r="H796">
        <v>1.0894386032023304</v>
      </c>
      <c r="I796">
        <v>0.93666033269500171</v>
      </c>
      <c r="J796">
        <v>0.83179066630363108</v>
      </c>
      <c r="K796">
        <v>0.84876494529970858</v>
      </c>
      <c r="L796">
        <v>0.83543899320092319</v>
      </c>
      <c r="M796">
        <v>0.83772322243449071</v>
      </c>
      <c r="N796">
        <v>0.86117404650592611</v>
      </c>
      <c r="O796">
        <v>0.88065972762582689</v>
      </c>
      <c r="P796">
        <v>0.88991356144662992</v>
      </c>
      <c r="Q796">
        <v>0.87288793341254767</v>
      </c>
      <c r="R796">
        <v>0.86012989218526137</v>
      </c>
      <c r="S796">
        <v>0.84316611745397008</v>
      </c>
      <c r="T796">
        <v>0.83850260529654952</v>
      </c>
      <c r="U796">
        <v>0.8282394389679637</v>
      </c>
      <c r="V796">
        <v>0.81915865632218565</v>
      </c>
      <c r="W796">
        <v>0.81230546463778552</v>
      </c>
      <c r="X796">
        <v>0.80434398893385461</v>
      </c>
      <c r="Y796">
        <v>0.7982575020695043</v>
      </c>
      <c r="Z796">
        <v>0.79352107311610798</v>
      </c>
      <c r="AA796">
        <v>0.79331828666014392</v>
      </c>
      <c r="AB796">
        <v>0.78970842043509903</v>
      </c>
      <c r="AC796">
        <v>0.79000039713589232</v>
      </c>
      <c r="AD796">
        <v>0.7902144606560213</v>
      </c>
      <c r="AE796">
        <v>0.78462412923985803</v>
      </c>
      <c r="AF796">
        <v>0.77973213655293505</v>
      </c>
      <c r="AG796">
        <v>0.77387362822126282</v>
      </c>
      <c r="AH796">
        <v>0.76863797415935464</v>
      </c>
      <c r="AI796">
        <v>0.76414608384146177</v>
      </c>
      <c r="AJ796">
        <v>0.76029260715954305</v>
      </c>
      <c r="AK796">
        <v>0.75691225172611276</v>
      </c>
      <c r="AL796">
        <v>0.75360877417025485</v>
      </c>
      <c r="AM796">
        <v>0.75046313895154049</v>
      </c>
      <c r="AN796">
        <v>0.74702336581892304</v>
      </c>
      <c r="AO796">
        <v>0.74322942800355851</v>
      </c>
      <c r="AP796">
        <v>0.7396354184021775</v>
      </c>
      <c r="AQ796">
        <v>0.73470747228394517</v>
      </c>
      <c r="AR796">
        <v>0.7299493637362412</v>
      </c>
      <c r="AS796">
        <v>0.72533222792827023</v>
      </c>
      <c r="AT796">
        <v>0.72078040025137613</v>
      </c>
      <c r="AU796">
        <v>0.7162576954874571</v>
      </c>
    </row>
    <row r="797" spans="1:47" x14ac:dyDescent="0.2">
      <c r="A797">
        <v>791</v>
      </c>
      <c r="B797">
        <v>0.78389895996639591</v>
      </c>
      <c r="C797">
        <v>0.79641665459702804</v>
      </c>
      <c r="D797">
        <v>0.80525825759220959</v>
      </c>
      <c r="E797">
        <v>0.98383175026410541</v>
      </c>
      <c r="F797">
        <v>1.3964806900095177</v>
      </c>
      <c r="G797">
        <v>1.2548393660730537</v>
      </c>
      <c r="H797">
        <v>1.0879353147270154</v>
      </c>
      <c r="I797">
        <v>0.9352402852203977</v>
      </c>
      <c r="J797">
        <v>0.83023469008538131</v>
      </c>
      <c r="K797">
        <v>0.84693640123277247</v>
      </c>
      <c r="L797">
        <v>0.83343491099588052</v>
      </c>
      <c r="M797">
        <v>0.83585110016091313</v>
      </c>
      <c r="N797">
        <v>0.8608602744931777</v>
      </c>
      <c r="O797">
        <v>0.88053904854106346</v>
      </c>
      <c r="P797">
        <v>0.88998187936882134</v>
      </c>
      <c r="Q797">
        <v>0.87317452248233818</v>
      </c>
      <c r="R797">
        <v>0.86062537120495186</v>
      </c>
      <c r="S797">
        <v>0.84383507740892816</v>
      </c>
      <c r="T797">
        <v>0.83939502883355555</v>
      </c>
      <c r="U797">
        <v>0.82938210007057034</v>
      </c>
      <c r="V797">
        <v>0.82057250387696123</v>
      </c>
      <c r="W797">
        <v>0.81399400049965542</v>
      </c>
      <c r="X797">
        <v>0.80629522042299295</v>
      </c>
      <c r="Y797">
        <v>0.80045989143683094</v>
      </c>
      <c r="Z797">
        <v>0.79596992125005706</v>
      </c>
      <c r="AA797">
        <v>0.79601501955495058</v>
      </c>
      <c r="AB797">
        <v>0.79257535616661157</v>
      </c>
      <c r="AC797">
        <v>0.79301018474545548</v>
      </c>
      <c r="AD797">
        <v>0.79334588036217779</v>
      </c>
      <c r="AE797">
        <v>0.78786940622524326</v>
      </c>
      <c r="AF797">
        <v>0.78308095383268528</v>
      </c>
      <c r="AG797">
        <v>0.77730745328487272</v>
      </c>
      <c r="AH797">
        <v>0.77215257914427349</v>
      </c>
      <c r="AI797">
        <v>0.76776348764740043</v>
      </c>
      <c r="AJ797">
        <v>0.76398703411153845</v>
      </c>
      <c r="AK797">
        <v>0.76068156344568771</v>
      </c>
      <c r="AL797">
        <v>0.75747395800225337</v>
      </c>
      <c r="AM797">
        <v>0.75439623076580531</v>
      </c>
      <c r="AN797">
        <v>0.75102013055894312</v>
      </c>
      <c r="AO797">
        <v>0.74731237580990229</v>
      </c>
      <c r="AP797">
        <v>0.74377630716499776</v>
      </c>
      <c r="AQ797">
        <v>0.73885428704181677</v>
      </c>
      <c r="AR797">
        <v>0.73409593113060778</v>
      </c>
      <c r="AS797">
        <v>0.72947344584587548</v>
      </c>
      <c r="AT797">
        <v>0.72491090778676004</v>
      </c>
      <c r="AU797">
        <v>0.72037356524946761</v>
      </c>
    </row>
    <row r="798" spans="1:47" x14ac:dyDescent="0.2">
      <c r="A798">
        <v>792</v>
      </c>
      <c r="B798">
        <v>0.78389895996639591</v>
      </c>
      <c r="C798">
        <v>0.79641665459702804</v>
      </c>
      <c r="D798">
        <v>0.80525825759220959</v>
      </c>
      <c r="E798">
        <v>0.98383175026410541</v>
      </c>
      <c r="F798">
        <v>1.3964806900095177</v>
      </c>
      <c r="G798">
        <v>1.2548393660730537</v>
      </c>
      <c r="H798">
        <v>1.0878968485259926</v>
      </c>
      <c r="I798">
        <v>0.93511889615730992</v>
      </c>
      <c r="J798">
        <v>0.82982522870184205</v>
      </c>
      <c r="K798">
        <v>0.84644116331656827</v>
      </c>
      <c r="L798">
        <v>0.83277727901481002</v>
      </c>
      <c r="M798">
        <v>0.83498531267809784</v>
      </c>
      <c r="N798">
        <v>0.8601908607622597</v>
      </c>
      <c r="O798">
        <v>0.87972709998663323</v>
      </c>
      <c r="P798">
        <v>0.88902856516314188</v>
      </c>
      <c r="Q798">
        <v>0.87208481990532771</v>
      </c>
      <c r="R798">
        <v>0.85941346737264901</v>
      </c>
      <c r="S798">
        <v>0.84247508800725723</v>
      </c>
      <c r="T798">
        <v>0.83788627739728938</v>
      </c>
      <c r="U798">
        <v>0.82765299080945764</v>
      </c>
      <c r="V798">
        <v>0.81865531388836377</v>
      </c>
      <c r="W798">
        <v>0.81188243195876997</v>
      </c>
      <c r="X798">
        <v>0.80395733056020435</v>
      </c>
      <c r="Y798">
        <v>0.79793916692490618</v>
      </c>
      <c r="Z798">
        <v>0.79322828607015849</v>
      </c>
      <c r="AA798">
        <v>0.79318237521080148</v>
      </c>
      <c r="AB798">
        <v>0.78961911085778924</v>
      </c>
      <c r="AC798">
        <v>0.78993591314405054</v>
      </c>
      <c r="AD798">
        <v>0.79016442406744303</v>
      </c>
      <c r="AE798">
        <v>0.78454948311685391</v>
      </c>
      <c r="AF798">
        <v>0.77965896993396266</v>
      </c>
      <c r="AG798">
        <v>0.77377745972048206</v>
      </c>
      <c r="AH798">
        <v>0.7685179283649487</v>
      </c>
      <c r="AI798">
        <v>0.76403241200570604</v>
      </c>
      <c r="AJ798">
        <v>0.76016161718056763</v>
      </c>
      <c r="AK798">
        <v>0.75676871171354654</v>
      </c>
      <c r="AL798">
        <v>0.75347012868049856</v>
      </c>
      <c r="AM798">
        <v>0.75030192997725587</v>
      </c>
      <c r="AN798">
        <v>0.74683454148280382</v>
      </c>
      <c r="AO798">
        <v>0.74303861673331606</v>
      </c>
      <c r="AP798">
        <v>0.73941839348002858</v>
      </c>
      <c r="AQ798">
        <v>0.73445194035430605</v>
      </c>
      <c r="AR798">
        <v>0.72965334741270482</v>
      </c>
      <c r="AS798">
        <v>0.72499678247190313</v>
      </c>
      <c r="AT798">
        <v>0.72040530889328214</v>
      </c>
      <c r="AU798">
        <v>0.71584614929854062</v>
      </c>
    </row>
    <row r="799" spans="1:47" x14ac:dyDescent="0.2">
      <c r="A799">
        <v>793</v>
      </c>
      <c r="B799">
        <v>1.1246106451305233</v>
      </c>
      <c r="C799">
        <v>1.1750596041814811</v>
      </c>
      <c r="D799">
        <v>1.1972302872239713</v>
      </c>
      <c r="E799">
        <v>1.423074553956817</v>
      </c>
      <c r="F799">
        <v>1.7373357200564694</v>
      </c>
      <c r="G799">
        <v>1.6440011658200944</v>
      </c>
      <c r="H799">
        <v>1.4871592754679206</v>
      </c>
      <c r="I799">
        <v>1.3258937825422996</v>
      </c>
      <c r="J799">
        <v>1.2309092385235556</v>
      </c>
      <c r="K799">
        <v>1.2483736402062806</v>
      </c>
      <c r="L799">
        <v>1.2335490043322144</v>
      </c>
      <c r="M799">
        <v>1.2348854606635111</v>
      </c>
      <c r="N799">
        <v>1.2636814136507593</v>
      </c>
      <c r="O799">
        <v>1.2832849400333437</v>
      </c>
      <c r="P799">
        <v>1.2937437549824495</v>
      </c>
      <c r="Q799">
        <v>1.2764390462294171</v>
      </c>
      <c r="R799">
        <v>1.2625458725146641</v>
      </c>
      <c r="S799">
        <v>1.2491723024263566</v>
      </c>
      <c r="T799">
        <v>1.2429191205526853</v>
      </c>
      <c r="U799">
        <v>1.2357322548893606</v>
      </c>
      <c r="V799">
        <v>1.2260212709985261</v>
      </c>
      <c r="W799">
        <v>1.219148512775692</v>
      </c>
      <c r="X799">
        <v>1.2135916128758262</v>
      </c>
      <c r="Y799">
        <v>1.206431099389214</v>
      </c>
      <c r="Z799">
        <v>1.2035317902157951</v>
      </c>
      <c r="AA799">
        <v>1.1970093186180466</v>
      </c>
      <c r="AB799">
        <v>1.1919157536103036</v>
      </c>
      <c r="AC799">
        <v>1.1909538283065169</v>
      </c>
      <c r="AD799">
        <v>1.1898772497976693</v>
      </c>
      <c r="AE799">
        <v>1.1851172960688778</v>
      </c>
      <c r="AF799">
        <v>1.1794637056882349</v>
      </c>
      <c r="AG799">
        <v>1.1730875054078025</v>
      </c>
      <c r="AH799">
        <v>1.1672245124034157</v>
      </c>
      <c r="AI799">
        <v>1.1617611956721345</v>
      </c>
      <c r="AJ799">
        <v>1.1568566719506959</v>
      </c>
      <c r="AK799">
        <v>1.1520862473488531</v>
      </c>
      <c r="AL799">
        <v>1.1478203572584711</v>
      </c>
      <c r="AM799">
        <v>1.1437350350382542</v>
      </c>
      <c r="AN799">
        <v>1.1393901094783887</v>
      </c>
      <c r="AO799">
        <v>1.134742230870377</v>
      </c>
      <c r="AP799">
        <v>1.1301139335585262</v>
      </c>
      <c r="AQ799">
        <v>1.1262526571971718</v>
      </c>
      <c r="AR799">
        <v>1.1225301936194096</v>
      </c>
      <c r="AS799">
        <v>1.118923893975585</v>
      </c>
      <c r="AT799">
        <v>1.1154104368185047</v>
      </c>
      <c r="AU799">
        <v>1.1119519355263323</v>
      </c>
    </row>
    <row r="800" spans="1:47" x14ac:dyDescent="0.2">
      <c r="A800">
        <v>794</v>
      </c>
      <c r="B800">
        <v>1.1246106451305233</v>
      </c>
      <c r="C800">
        <v>1.1750596041814811</v>
      </c>
      <c r="D800">
        <v>1.1972302872239713</v>
      </c>
      <c r="E800">
        <v>1.423074553956817</v>
      </c>
      <c r="F800">
        <v>1.7373357200564694</v>
      </c>
      <c r="G800">
        <v>1.6440011658200944</v>
      </c>
      <c r="H800">
        <v>1.4870226504942894</v>
      </c>
      <c r="I800">
        <v>1.3257303991401275</v>
      </c>
      <c r="J800">
        <v>1.2307053050843257</v>
      </c>
      <c r="K800">
        <v>1.2481394243040611</v>
      </c>
      <c r="L800">
        <v>1.2332757681319966</v>
      </c>
      <c r="M800">
        <v>1.234581823342956</v>
      </c>
      <c r="N800">
        <v>1.2635265715751418</v>
      </c>
      <c r="O800">
        <v>1.2831087964423058</v>
      </c>
      <c r="P800">
        <v>1.2935409723141174</v>
      </c>
      <c r="Q800">
        <v>1.2762041872730219</v>
      </c>
      <c r="R800">
        <v>1.2622760025243407</v>
      </c>
      <c r="S800">
        <v>1.2488581906625442</v>
      </c>
      <c r="T800">
        <v>1.2425562096126246</v>
      </c>
      <c r="U800">
        <v>1.2353030289489528</v>
      </c>
      <c r="V800">
        <v>1.2255280690846786</v>
      </c>
      <c r="W800">
        <v>1.218588931935827</v>
      </c>
      <c r="X800">
        <v>1.212956022842069</v>
      </c>
      <c r="Y800">
        <v>1.205726221727784</v>
      </c>
      <c r="Z800">
        <v>1.2027463317095581</v>
      </c>
      <c r="AA800">
        <v>1.1961693154644402</v>
      </c>
      <c r="AB800">
        <v>1.1910329392024337</v>
      </c>
      <c r="AC800">
        <v>1.1900281352762159</v>
      </c>
      <c r="AD800">
        <v>1.1889117418121911</v>
      </c>
      <c r="AE800">
        <v>1.1841030676832405</v>
      </c>
      <c r="AF800">
        <v>1.1784087159070971</v>
      </c>
      <c r="AG800">
        <v>1.1719900469958349</v>
      </c>
      <c r="AH800">
        <v>1.1660836947174802</v>
      </c>
      <c r="AI800">
        <v>1.1605796253800691</v>
      </c>
      <c r="AJ800">
        <v>1.1556343314600546</v>
      </c>
      <c r="AK800">
        <v>1.1508231448736916</v>
      </c>
      <c r="AL800">
        <v>1.1465163357242907</v>
      </c>
      <c r="AM800">
        <v>1.1423883129626353</v>
      </c>
      <c r="AN800">
        <v>1.1380011221777735</v>
      </c>
      <c r="AO800">
        <v>1.1333114430708959</v>
      </c>
      <c r="AP800">
        <v>1.1286405647965629</v>
      </c>
      <c r="AQ800">
        <v>1.1247621395259877</v>
      </c>
      <c r="AR800">
        <v>1.1210243546568246</v>
      </c>
      <c r="AS800">
        <v>1.1174053314235541</v>
      </c>
      <c r="AT800">
        <v>1.1138815130790265</v>
      </c>
      <c r="AU800">
        <v>1.1104157949135758</v>
      </c>
    </row>
    <row r="801" spans="1:47" x14ac:dyDescent="0.2">
      <c r="A801">
        <v>795</v>
      </c>
      <c r="B801">
        <v>1.1246106451305233</v>
      </c>
      <c r="C801">
        <v>1.1750596041814811</v>
      </c>
      <c r="D801">
        <v>1.1972302872239713</v>
      </c>
      <c r="E801">
        <v>1.423074553956817</v>
      </c>
      <c r="F801">
        <v>1.7373357200564694</v>
      </c>
      <c r="G801">
        <v>1.6440011658200944</v>
      </c>
      <c r="H801">
        <v>1.4879876603142614</v>
      </c>
      <c r="I801">
        <v>1.3267319365666295</v>
      </c>
      <c r="J801">
        <v>1.2317103731318695</v>
      </c>
      <c r="K801">
        <v>1.2492887950353548</v>
      </c>
      <c r="L801">
        <v>1.2345016641084461</v>
      </c>
      <c r="M801">
        <v>1.2357054482274181</v>
      </c>
      <c r="N801">
        <v>1.2636831057184723</v>
      </c>
      <c r="O801">
        <v>1.2830778674818519</v>
      </c>
      <c r="P801">
        <v>1.2932726755684278</v>
      </c>
      <c r="Q801">
        <v>1.275647091888283</v>
      </c>
      <c r="R801">
        <v>1.2613930316743294</v>
      </c>
      <c r="S801">
        <v>1.2476334224643713</v>
      </c>
      <c r="T801">
        <v>1.2409289611744223</v>
      </c>
      <c r="U801">
        <v>1.2332097322117865</v>
      </c>
      <c r="V801">
        <v>1.2229576912118185</v>
      </c>
      <c r="W801">
        <v>1.2155484892429005</v>
      </c>
      <c r="X801">
        <v>1.2094562319914142</v>
      </c>
      <c r="Y801">
        <v>1.2018140686088761</v>
      </c>
      <c r="Z801">
        <v>1.1984100743372097</v>
      </c>
      <c r="AA801">
        <v>1.191456282881695</v>
      </c>
      <c r="AB801">
        <v>1.1860358637785022</v>
      </c>
      <c r="AC801">
        <v>1.1847575681834517</v>
      </c>
      <c r="AD801">
        <v>1.1833844058087477</v>
      </c>
      <c r="AE801">
        <v>1.1783238889651058</v>
      </c>
      <c r="AF801">
        <v>1.1723947518869193</v>
      </c>
      <c r="AG801">
        <v>1.1657450424602753</v>
      </c>
      <c r="AH801">
        <v>1.1596106927199028</v>
      </c>
      <c r="AI801">
        <v>1.1538795003321531</v>
      </c>
      <c r="AJ801">
        <v>1.1487067985756214</v>
      </c>
      <c r="AK801">
        <v>1.1436714211994528</v>
      </c>
      <c r="AL801">
        <v>1.1391375763618374</v>
      </c>
      <c r="AM801">
        <v>1.1347840281888808</v>
      </c>
      <c r="AN801">
        <v>1.130170509881415</v>
      </c>
      <c r="AO801">
        <v>1.125255630269125</v>
      </c>
      <c r="AP801">
        <v>1.1203637140657305</v>
      </c>
      <c r="AQ801">
        <v>1.1164306072920711</v>
      </c>
      <c r="AR801">
        <v>1.1126494898475703</v>
      </c>
      <c r="AS801">
        <v>1.1089988051786592</v>
      </c>
      <c r="AT801">
        <v>1.1054550308585973</v>
      </c>
      <c r="AU801">
        <v>1.1019810683615969</v>
      </c>
    </row>
    <row r="802" spans="1:47" x14ac:dyDescent="0.2">
      <c r="A802">
        <v>796</v>
      </c>
      <c r="B802">
        <v>1.1246106451305233</v>
      </c>
      <c r="C802">
        <v>1.1750596041814811</v>
      </c>
      <c r="D802">
        <v>1.1972302872239713</v>
      </c>
      <c r="E802">
        <v>1.423074553956817</v>
      </c>
      <c r="F802">
        <v>1.7373357200564694</v>
      </c>
      <c r="G802">
        <v>1.6440011658200944</v>
      </c>
      <c r="H802">
        <v>1.4879773829920353</v>
      </c>
      <c r="I802">
        <v>1.3267160557681672</v>
      </c>
      <c r="J802">
        <v>1.2316827952805809</v>
      </c>
      <c r="K802">
        <v>1.2492535405021907</v>
      </c>
      <c r="L802">
        <v>1.2344539113888191</v>
      </c>
      <c r="M802">
        <v>1.2356425212406381</v>
      </c>
      <c r="N802">
        <v>1.2636369104722849</v>
      </c>
      <c r="O802">
        <v>1.2830167125592264</v>
      </c>
      <c r="P802">
        <v>1.2931930260071471</v>
      </c>
      <c r="Q802">
        <v>1.2755448866542594</v>
      </c>
      <c r="R802">
        <v>1.2612653371930691</v>
      </c>
      <c r="S802">
        <v>1.2474748735174193</v>
      </c>
      <c r="T802">
        <v>1.2407362907536432</v>
      </c>
      <c r="U802">
        <v>1.2329717011709325</v>
      </c>
      <c r="V802">
        <v>1.2226749822678833</v>
      </c>
      <c r="W802">
        <v>1.2152186075314102</v>
      </c>
      <c r="X802">
        <v>1.2090730333476742</v>
      </c>
      <c r="Y802">
        <v>1.2013814224936383</v>
      </c>
      <c r="Z802">
        <v>1.1979195039765749</v>
      </c>
      <c r="AA802">
        <v>1.1909251866742356</v>
      </c>
      <c r="AB802">
        <v>1.1854733114592051</v>
      </c>
      <c r="AC802">
        <v>1.1841640644807288</v>
      </c>
      <c r="AD802">
        <v>1.1827613296926858</v>
      </c>
      <c r="AE802">
        <v>1.1776651129023343</v>
      </c>
      <c r="AF802">
        <v>1.1717062481674583</v>
      </c>
      <c r="AG802">
        <v>1.1650248718331955</v>
      </c>
      <c r="AH802">
        <v>1.1588587980894214</v>
      </c>
      <c r="AI802">
        <v>1.1530967742753675</v>
      </c>
      <c r="AJ802">
        <v>1.1478929982575576</v>
      </c>
      <c r="AK802">
        <v>1.142827248394783</v>
      </c>
      <c r="AL802">
        <v>1.1382618559156152</v>
      </c>
      <c r="AM802">
        <v>1.1338762707615135</v>
      </c>
      <c r="AN802">
        <v>1.1292298792363349</v>
      </c>
      <c r="AO802">
        <v>1.1242822674468991</v>
      </c>
      <c r="AP802">
        <v>1.1193579058064893</v>
      </c>
      <c r="AQ802">
        <v>1.1154120594884758</v>
      </c>
      <c r="AR802">
        <v>1.1116196136752454</v>
      </c>
      <c r="AS802">
        <v>1.1079595673499953</v>
      </c>
      <c r="AT802">
        <v>1.1044082372046862</v>
      </c>
      <c r="AU802">
        <v>1.1009290837342496</v>
      </c>
    </row>
    <row r="803" spans="1:47" x14ac:dyDescent="0.2">
      <c r="A803">
        <v>797</v>
      </c>
      <c r="B803">
        <v>1.1246106451305233</v>
      </c>
      <c r="C803">
        <v>1.1750596041814811</v>
      </c>
      <c r="D803">
        <v>1.1972302872239713</v>
      </c>
      <c r="E803">
        <v>1.423074553956817</v>
      </c>
      <c r="F803">
        <v>1.7373357200564694</v>
      </c>
      <c r="G803">
        <v>1.6440011658200944</v>
      </c>
      <c r="H803">
        <v>1.4869823796345543</v>
      </c>
      <c r="I803">
        <v>1.3256457481213391</v>
      </c>
      <c r="J803">
        <v>1.2305059894785013</v>
      </c>
      <c r="K803">
        <v>1.2478910358175479</v>
      </c>
      <c r="L803">
        <v>1.2329347002881166</v>
      </c>
      <c r="M803">
        <v>1.2341106640384458</v>
      </c>
      <c r="N803">
        <v>1.2631430355159061</v>
      </c>
      <c r="O803">
        <v>1.2825992549844527</v>
      </c>
      <c r="P803">
        <v>1.2928810133378901</v>
      </c>
      <c r="Q803">
        <v>1.2753623067303912</v>
      </c>
      <c r="R803">
        <v>1.2612316809671755</v>
      </c>
      <c r="S803">
        <v>1.2475911453644748</v>
      </c>
      <c r="T803">
        <v>1.2410275475271464</v>
      </c>
      <c r="U803">
        <v>1.2334593056948597</v>
      </c>
      <c r="V803">
        <v>1.2233720384580919</v>
      </c>
      <c r="W803">
        <v>1.2161210130334239</v>
      </c>
      <c r="X803">
        <v>1.2101702164142631</v>
      </c>
      <c r="Y803">
        <v>1.2026487193926603</v>
      </c>
      <c r="Z803">
        <v>1.1993657029001286</v>
      </c>
      <c r="AA803">
        <v>1.1925528375595715</v>
      </c>
      <c r="AB803">
        <v>1.1872172969191734</v>
      </c>
      <c r="AC803">
        <v>1.1860245169987029</v>
      </c>
      <c r="AD803">
        <v>1.1847304353466308</v>
      </c>
      <c r="AE803">
        <v>1.1797327610962944</v>
      </c>
      <c r="AF803">
        <v>1.1738710562320478</v>
      </c>
      <c r="AG803">
        <v>1.167281917656869</v>
      </c>
      <c r="AH803">
        <v>1.1612071038797018</v>
      </c>
      <c r="AI803">
        <v>1.1555364848588363</v>
      </c>
      <c r="AJ803">
        <v>1.1504241647048905</v>
      </c>
      <c r="AK803">
        <v>1.1454498062103962</v>
      </c>
      <c r="AL803">
        <v>1.1409754512296153</v>
      </c>
      <c r="AM803">
        <v>1.1366803848913427</v>
      </c>
      <c r="AN803">
        <v>1.1321233919918803</v>
      </c>
      <c r="AO803">
        <v>1.1272648088224069</v>
      </c>
      <c r="AP803">
        <v>1.1224283110507194</v>
      </c>
      <c r="AQ803">
        <v>1.1184990076097137</v>
      </c>
      <c r="AR803">
        <v>1.114717874648294</v>
      </c>
      <c r="AS803">
        <v>1.1110643137227623</v>
      </c>
      <c r="AT803">
        <v>1.1075144599817808</v>
      </c>
      <c r="AU803">
        <v>1.1040323824450717</v>
      </c>
    </row>
    <row r="804" spans="1:47" x14ac:dyDescent="0.2">
      <c r="A804">
        <v>798</v>
      </c>
      <c r="B804">
        <v>1.1246106451305233</v>
      </c>
      <c r="C804">
        <v>1.1750596041814811</v>
      </c>
      <c r="D804">
        <v>1.1972302872239713</v>
      </c>
      <c r="E804">
        <v>1.423074553956817</v>
      </c>
      <c r="F804">
        <v>1.7373357200564694</v>
      </c>
      <c r="G804">
        <v>1.6440011658200944</v>
      </c>
      <c r="H804">
        <v>1.4869680607768272</v>
      </c>
      <c r="I804">
        <v>1.3256159157579535</v>
      </c>
      <c r="J804">
        <v>1.2304213172016392</v>
      </c>
      <c r="K804">
        <v>1.2477839940074174</v>
      </c>
      <c r="L804">
        <v>1.2327863505252776</v>
      </c>
      <c r="M804">
        <v>1.2339050724224687</v>
      </c>
      <c r="N804">
        <v>1.2629764265120924</v>
      </c>
      <c r="O804">
        <v>1.2823768716567741</v>
      </c>
      <c r="P804">
        <v>1.2925905103799238</v>
      </c>
      <c r="Q804">
        <v>1.2749905098129264</v>
      </c>
      <c r="R804">
        <v>1.2607699270548651</v>
      </c>
      <c r="S804">
        <v>1.2470232638456786</v>
      </c>
      <c r="T804">
        <v>1.2403426302845428</v>
      </c>
      <c r="U804">
        <v>1.2326223632854201</v>
      </c>
      <c r="V804">
        <v>1.2223896419485993</v>
      </c>
      <c r="W804">
        <v>1.214990392973736</v>
      </c>
      <c r="X804">
        <v>1.20887809755197</v>
      </c>
      <c r="Y804">
        <v>1.2012137682199637</v>
      </c>
      <c r="Z804">
        <v>1.1977695476255708</v>
      </c>
      <c r="AA804">
        <v>1.1908545023609056</v>
      </c>
      <c r="AB804">
        <v>1.185422149804189</v>
      </c>
      <c r="AC804">
        <v>1.1841353127705163</v>
      </c>
      <c r="AD804">
        <v>1.1827521851380984</v>
      </c>
      <c r="AE804">
        <v>1.1776484886639489</v>
      </c>
      <c r="AF804">
        <v>1.1716987054268926</v>
      </c>
      <c r="AG804">
        <v>1.1650164730456234</v>
      </c>
      <c r="AH804">
        <v>1.1588487349392096</v>
      </c>
      <c r="AI804">
        <v>1.1530880066769527</v>
      </c>
      <c r="AJ804">
        <v>1.1478850815029844</v>
      </c>
      <c r="AK804">
        <v>1.1428223342843333</v>
      </c>
      <c r="AL804">
        <v>1.138256340668383</v>
      </c>
      <c r="AM804">
        <v>1.1338683797370792</v>
      </c>
      <c r="AN804">
        <v>1.1292162679583779</v>
      </c>
      <c r="AO804">
        <v>1.124263011942878</v>
      </c>
      <c r="AP804">
        <v>1.1193327382837219</v>
      </c>
      <c r="AQ804">
        <v>1.1153657739399438</v>
      </c>
      <c r="AR804">
        <v>1.1115508627978774</v>
      </c>
      <c r="AS804">
        <v>1.1078689298785587</v>
      </c>
      <c r="AT804">
        <v>1.1042956643447508</v>
      </c>
      <c r="AU804">
        <v>1.1007966730073568</v>
      </c>
    </row>
    <row r="805" spans="1:47" x14ac:dyDescent="0.2">
      <c r="A805">
        <v>799</v>
      </c>
      <c r="B805">
        <v>0.99378671821534748</v>
      </c>
      <c r="C805">
        <v>1.0291852791186669</v>
      </c>
      <c r="D805">
        <v>1.0453686113258918</v>
      </c>
      <c r="E805">
        <v>1.2532137756321289</v>
      </c>
      <c r="F805">
        <v>1.6053590443820218</v>
      </c>
      <c r="G805">
        <v>1.4935546416997447</v>
      </c>
      <c r="H805">
        <v>1.3325259018702282</v>
      </c>
      <c r="I805">
        <v>1.1740346284136796</v>
      </c>
      <c r="J805">
        <v>1.0747174372639272</v>
      </c>
      <c r="K805">
        <v>1.0920276914058091</v>
      </c>
      <c r="L805">
        <v>1.0777144708313036</v>
      </c>
      <c r="M805">
        <v>1.0795495876770183</v>
      </c>
      <c r="N805">
        <v>1.1074161314810402</v>
      </c>
      <c r="O805">
        <v>1.1271458142152038</v>
      </c>
      <c r="P805">
        <v>1.1373954827102182</v>
      </c>
      <c r="Q805">
        <v>1.1205251942499104</v>
      </c>
      <c r="R805">
        <v>1.1075150241677609</v>
      </c>
      <c r="S805">
        <v>1.0932008073563542</v>
      </c>
      <c r="T805">
        <v>1.088105583141179</v>
      </c>
      <c r="U805">
        <v>1.0803166598184406</v>
      </c>
      <c r="V805">
        <v>1.0714372055085679</v>
      </c>
      <c r="W805">
        <v>1.0651277578287142</v>
      </c>
      <c r="X805">
        <v>1.0591526513950853</v>
      </c>
      <c r="Y805">
        <v>1.0528683763641324</v>
      </c>
      <c r="Z805">
        <v>1.0496942507646168</v>
      </c>
      <c r="AA805">
        <v>1.0459795821543796</v>
      </c>
      <c r="AB805">
        <v>1.041670902275988</v>
      </c>
      <c r="AC805">
        <v>1.0413808214875397</v>
      </c>
      <c r="AD805">
        <v>1.0409646647484958</v>
      </c>
      <c r="AE805">
        <v>1.0360474481574333</v>
      </c>
      <c r="AF805">
        <v>1.0308292948154487</v>
      </c>
      <c r="AG805">
        <v>1.0247863175363179</v>
      </c>
      <c r="AH805">
        <v>1.019295933197065</v>
      </c>
      <c r="AI805">
        <v>1.0143409578940168</v>
      </c>
      <c r="AJ805">
        <v>1.0099600702884104</v>
      </c>
      <c r="AK805">
        <v>1.0058411992817082</v>
      </c>
      <c r="AL805">
        <v>1.0020652092083526</v>
      </c>
      <c r="AM805">
        <v>0.99845144694483945</v>
      </c>
      <c r="AN805">
        <v>0.9945635649550949</v>
      </c>
      <c r="AO805">
        <v>0.99035598668459124</v>
      </c>
      <c r="AP805">
        <v>0.98622997764602016</v>
      </c>
      <c r="AQ805">
        <v>0.98199242401084352</v>
      </c>
      <c r="AR805">
        <v>0.97790338628587448</v>
      </c>
      <c r="AS805">
        <v>0.97393801128785196</v>
      </c>
      <c r="AT805">
        <v>0.97005515766793005</v>
      </c>
      <c r="AU805">
        <v>0.96621716959394588</v>
      </c>
    </row>
    <row r="806" spans="1:47" x14ac:dyDescent="0.2">
      <c r="A806">
        <v>800</v>
      </c>
      <c r="B806">
        <v>0.99378671821534748</v>
      </c>
      <c r="C806">
        <v>1.0291852791186669</v>
      </c>
      <c r="D806">
        <v>1.0453686113258918</v>
      </c>
      <c r="E806">
        <v>1.2532137756321289</v>
      </c>
      <c r="F806">
        <v>1.6053590443820218</v>
      </c>
      <c r="G806">
        <v>1.4935546416997447</v>
      </c>
      <c r="H806">
        <v>1.3324941844175358</v>
      </c>
      <c r="I806">
        <v>1.1739781065617294</v>
      </c>
      <c r="J806">
        <v>1.0745975163999879</v>
      </c>
      <c r="K806">
        <v>1.091875699220604</v>
      </c>
      <c r="L806">
        <v>1.077506162469116</v>
      </c>
      <c r="M806">
        <v>1.0792635498259608</v>
      </c>
      <c r="N806">
        <v>1.1071832295201436</v>
      </c>
      <c r="O806">
        <v>1.1268352957301473</v>
      </c>
      <c r="P806">
        <v>1.1369902338114071</v>
      </c>
      <c r="Q806">
        <v>1.1200042525577278</v>
      </c>
      <c r="R806">
        <v>1.1068677670623057</v>
      </c>
      <c r="S806">
        <v>1.0923976090450478</v>
      </c>
      <c r="T806">
        <v>1.0871376029056501</v>
      </c>
      <c r="U806">
        <v>1.0791312040452239</v>
      </c>
      <c r="V806">
        <v>1.0700470998191693</v>
      </c>
      <c r="W806">
        <v>1.063529895153039</v>
      </c>
      <c r="X806">
        <v>1.0573210016770873</v>
      </c>
      <c r="Y806">
        <v>1.0508366190837788</v>
      </c>
      <c r="Z806">
        <v>1.0474281759373048</v>
      </c>
      <c r="AA806">
        <v>1.0435783093550417</v>
      </c>
      <c r="AB806">
        <v>1.0391460473105836</v>
      </c>
      <c r="AC806">
        <v>1.0387344858972769</v>
      </c>
      <c r="AD806">
        <v>1.0382049782842264</v>
      </c>
      <c r="AE806">
        <v>1.0331476683538072</v>
      </c>
      <c r="AF806">
        <v>1.0278180633702017</v>
      </c>
      <c r="AG806">
        <v>1.0216583181605394</v>
      </c>
      <c r="AH806">
        <v>1.0160506208797524</v>
      </c>
      <c r="AI806">
        <v>1.0109844901098102</v>
      </c>
      <c r="AJ806">
        <v>1.0064960084023062</v>
      </c>
      <c r="AK806">
        <v>1.0022720999170471</v>
      </c>
      <c r="AL806">
        <v>0.99839017894847615</v>
      </c>
      <c r="AM806">
        <v>0.99466729446947699</v>
      </c>
      <c r="AN806">
        <v>0.9906685143288203</v>
      </c>
      <c r="AO806">
        <v>0.98635552679121674</v>
      </c>
      <c r="AP806">
        <v>0.98212429713230276</v>
      </c>
      <c r="AQ806">
        <v>0.97783988276953582</v>
      </c>
      <c r="AR806">
        <v>0.97370898713752807</v>
      </c>
      <c r="AS806">
        <v>0.96970904043901329</v>
      </c>
      <c r="AT806">
        <v>0.96579808009948687</v>
      </c>
      <c r="AU806">
        <v>0.96194074341098879</v>
      </c>
    </row>
    <row r="807" spans="1:47" x14ac:dyDescent="0.2">
      <c r="A807">
        <v>801</v>
      </c>
      <c r="B807">
        <v>0.99378671821534748</v>
      </c>
      <c r="C807">
        <v>1.0291852791186669</v>
      </c>
      <c r="D807">
        <v>1.0453686113258918</v>
      </c>
      <c r="E807">
        <v>1.2532137756321289</v>
      </c>
      <c r="F807">
        <v>1.6053590443820218</v>
      </c>
      <c r="G807">
        <v>1.4935546416997447</v>
      </c>
      <c r="H807">
        <v>1.3329017787740727</v>
      </c>
      <c r="I807">
        <v>1.1743610882774242</v>
      </c>
      <c r="J807">
        <v>1.0749169490292707</v>
      </c>
      <c r="K807">
        <v>1.0922416490415636</v>
      </c>
      <c r="L807">
        <v>1.0778727272283832</v>
      </c>
      <c r="M807">
        <v>1.0794647705632978</v>
      </c>
      <c r="N807">
        <v>1.1069261323650448</v>
      </c>
      <c r="O807">
        <v>1.1263789928012975</v>
      </c>
      <c r="P807">
        <v>1.1362744788361783</v>
      </c>
      <c r="Q807">
        <v>1.1189794999215086</v>
      </c>
      <c r="R807">
        <v>1.1054938963685044</v>
      </c>
      <c r="S807">
        <v>1.0906594866562869</v>
      </c>
      <c r="T807">
        <v>1.084982466587862</v>
      </c>
      <c r="U807">
        <v>1.0764820663393102</v>
      </c>
      <c r="V807">
        <v>1.066900625003961</v>
      </c>
      <c r="W807">
        <v>1.0599091309131441</v>
      </c>
      <c r="X807">
        <v>1.0532564695042885</v>
      </c>
      <c r="Y807">
        <v>1.0463515981250673</v>
      </c>
      <c r="Z807">
        <v>1.0425528077097506</v>
      </c>
      <c r="AA807">
        <v>1.0383561624997832</v>
      </c>
      <c r="AB807">
        <v>1.0336577836368803</v>
      </c>
      <c r="AC807">
        <v>1.0329959795877672</v>
      </c>
      <c r="AD807">
        <v>1.0322317399307146</v>
      </c>
      <c r="AE807">
        <v>1.0269670100183115</v>
      </c>
      <c r="AF807">
        <v>1.0214353291193778</v>
      </c>
      <c r="AG807">
        <v>1.0150777198836203</v>
      </c>
      <c r="AH807">
        <v>1.0092919326373704</v>
      </c>
      <c r="AI807">
        <v>1.0040409538049657</v>
      </c>
      <c r="AJ807">
        <v>0.99936377791760733</v>
      </c>
      <c r="AK807">
        <v>0.99496059123020408</v>
      </c>
      <c r="AL807">
        <v>0.99091079657115855</v>
      </c>
      <c r="AM807">
        <v>0.98700564137470614</v>
      </c>
      <c r="AN807">
        <v>0.98283443439707696</v>
      </c>
      <c r="AO807">
        <v>0.97836321912476132</v>
      </c>
      <c r="AP807">
        <v>0.97396034280671961</v>
      </c>
      <c r="AQ807">
        <v>0.96964129215353712</v>
      </c>
      <c r="AR807">
        <v>0.96548606523377911</v>
      </c>
      <c r="AS807">
        <v>0.96147140445787727</v>
      </c>
      <c r="AT807">
        <v>0.957555542665396</v>
      </c>
      <c r="AU807">
        <v>0.95370199902671016</v>
      </c>
    </row>
    <row r="808" spans="1:47" x14ac:dyDescent="0.2">
      <c r="A808">
        <v>802</v>
      </c>
      <c r="B808">
        <v>0.99378671821534748</v>
      </c>
      <c r="C808">
        <v>1.0291852791186669</v>
      </c>
      <c r="D808">
        <v>1.0453686113258918</v>
      </c>
      <c r="E808">
        <v>1.2532137756321289</v>
      </c>
      <c r="F808">
        <v>1.6053590443820218</v>
      </c>
      <c r="G808">
        <v>1.4935546416997447</v>
      </c>
      <c r="H808">
        <v>1.332899981052007</v>
      </c>
      <c r="I808">
        <v>1.1743461714063728</v>
      </c>
      <c r="J808">
        <v>1.0748660155051142</v>
      </c>
      <c r="K808">
        <v>1.0921776103507168</v>
      </c>
      <c r="L808">
        <v>1.0777813073587355</v>
      </c>
      <c r="M808">
        <v>1.0793261395183125</v>
      </c>
      <c r="N808">
        <v>1.1067933651875439</v>
      </c>
      <c r="O808">
        <v>1.1261952976126803</v>
      </c>
      <c r="P808">
        <v>1.1360271353717608</v>
      </c>
      <c r="Q808">
        <v>1.1186553811934985</v>
      </c>
      <c r="R808">
        <v>1.1050839795710847</v>
      </c>
      <c r="S808">
        <v>1.0901447539453608</v>
      </c>
      <c r="T808">
        <v>1.0843549791062619</v>
      </c>
      <c r="U808">
        <v>1.0757043210851964</v>
      </c>
      <c r="V808">
        <v>1.0659805894227872</v>
      </c>
      <c r="W808">
        <v>1.0588421429572934</v>
      </c>
      <c r="X808">
        <v>1.052024781026196</v>
      </c>
      <c r="Y808">
        <v>1.0449756120827041</v>
      </c>
      <c r="Z808">
        <v>1.0410077722127919</v>
      </c>
      <c r="AA808">
        <v>1.0367115238847824</v>
      </c>
      <c r="AB808">
        <v>1.0319220358118975</v>
      </c>
      <c r="AC808">
        <v>1.0311717941274454</v>
      </c>
      <c r="AD808">
        <v>1.0303246901487764</v>
      </c>
      <c r="AE808">
        <v>1.0249566621734549</v>
      </c>
      <c r="AF808">
        <v>1.0193431863423001</v>
      </c>
      <c r="AG808">
        <v>1.0128981381685969</v>
      </c>
      <c r="AH808">
        <v>1.0070260286717789</v>
      </c>
      <c r="AI808">
        <v>1.0016928182599907</v>
      </c>
      <c r="AJ808">
        <v>0.99693365482339691</v>
      </c>
      <c r="AK808">
        <v>0.99245205973566564</v>
      </c>
      <c r="AL808">
        <v>0.98832101485231139</v>
      </c>
      <c r="AM808">
        <v>0.9843338981330978</v>
      </c>
      <c r="AN808">
        <v>0.98007928269584088</v>
      </c>
      <c r="AO808">
        <v>0.97552643201238842</v>
      </c>
      <c r="AP808">
        <v>0.97104386943834242</v>
      </c>
      <c r="AQ808">
        <v>0.96668941005658937</v>
      </c>
      <c r="AR808">
        <v>0.96250275329231383</v>
      </c>
      <c r="AS808">
        <v>0.95846233461784458</v>
      </c>
      <c r="AT808">
        <v>0.95452580536936182</v>
      </c>
      <c r="AU808">
        <v>0.95065836054349906</v>
      </c>
    </row>
    <row r="809" spans="1:47" x14ac:dyDescent="0.2">
      <c r="A809">
        <v>803</v>
      </c>
      <c r="B809">
        <v>0.99378671821534748</v>
      </c>
      <c r="C809">
        <v>1.0291852791186669</v>
      </c>
      <c r="D809">
        <v>1.0453686113258918</v>
      </c>
      <c r="E809">
        <v>1.2532137756321289</v>
      </c>
      <c r="F809">
        <v>1.6053590443820218</v>
      </c>
      <c r="G809">
        <v>1.4935546416997447</v>
      </c>
      <c r="H809">
        <v>1.3324827639413284</v>
      </c>
      <c r="I809">
        <v>1.1739144552301022</v>
      </c>
      <c r="J809">
        <v>1.0743985230235114</v>
      </c>
      <c r="K809">
        <v>1.0916315335977786</v>
      </c>
      <c r="L809">
        <v>1.0771644200947288</v>
      </c>
      <c r="M809">
        <v>1.0787646126281709</v>
      </c>
      <c r="N809">
        <v>1.1067298498906581</v>
      </c>
      <c r="O809">
        <v>1.1262234654236127</v>
      </c>
      <c r="P809">
        <v>1.136187135363145</v>
      </c>
      <c r="Q809">
        <v>1.1189715593516041</v>
      </c>
      <c r="R809">
        <v>1.1055819997955711</v>
      </c>
      <c r="S809">
        <v>1.0908292383537321</v>
      </c>
      <c r="T809">
        <v>1.0852462439308046</v>
      </c>
      <c r="U809">
        <v>1.0768483478936337</v>
      </c>
      <c r="V809">
        <v>1.0673860320815143</v>
      </c>
      <c r="W809">
        <v>1.0604966505840405</v>
      </c>
      <c r="X809">
        <v>1.0539084532846097</v>
      </c>
      <c r="Y809">
        <v>1.0470889684834548</v>
      </c>
      <c r="Z809">
        <v>1.0433323178227338</v>
      </c>
      <c r="AA809">
        <v>1.0392374460729403</v>
      </c>
      <c r="AB809">
        <v>1.0345845801519624</v>
      </c>
      <c r="AC809">
        <v>1.0339665491992984</v>
      </c>
      <c r="AD809">
        <v>1.0332461907123556</v>
      </c>
      <c r="AE809">
        <v>1.027981580638802</v>
      </c>
      <c r="AF809">
        <v>1.0224746737370631</v>
      </c>
      <c r="AG809">
        <v>1.0161362046426294</v>
      </c>
      <c r="AH809">
        <v>1.010352893501729</v>
      </c>
      <c r="AI809">
        <v>1.0051172347136685</v>
      </c>
      <c r="AJ809">
        <v>1.0004605862088622</v>
      </c>
      <c r="AK809">
        <v>0.99607399261220853</v>
      </c>
      <c r="AL809">
        <v>0.99202650070424059</v>
      </c>
      <c r="AM809">
        <v>0.98813866692630525</v>
      </c>
      <c r="AN809">
        <v>0.98397498565190278</v>
      </c>
      <c r="AO809">
        <v>0.97949992860772395</v>
      </c>
      <c r="AP809">
        <v>0.9751109761764456</v>
      </c>
      <c r="AQ809">
        <v>0.97077363906935688</v>
      </c>
      <c r="AR809">
        <v>0.96659813744628043</v>
      </c>
      <c r="AS809">
        <v>0.96256333519507908</v>
      </c>
      <c r="AT809">
        <v>0.95862674634571865</v>
      </c>
      <c r="AU809">
        <v>0.95475426228607962</v>
      </c>
    </row>
    <row r="810" spans="1:47" x14ac:dyDescent="0.2">
      <c r="A810">
        <v>804</v>
      </c>
      <c r="B810">
        <v>0.99378671821534748</v>
      </c>
      <c r="C810">
        <v>1.0291852791186669</v>
      </c>
      <c r="D810">
        <v>1.0453686113258918</v>
      </c>
      <c r="E810">
        <v>1.2532137756321289</v>
      </c>
      <c r="F810">
        <v>1.6053590443820218</v>
      </c>
      <c r="G810">
        <v>1.4935546416997447</v>
      </c>
      <c r="H810">
        <v>1.3324762546551732</v>
      </c>
      <c r="I810">
        <v>1.1738898104805608</v>
      </c>
      <c r="J810">
        <v>1.0742972221858731</v>
      </c>
      <c r="K810">
        <v>1.091506574933675</v>
      </c>
      <c r="L810">
        <v>1.0769908494027849</v>
      </c>
      <c r="M810">
        <v>1.0785168949884594</v>
      </c>
      <c r="N810">
        <v>1.1065124239646111</v>
      </c>
      <c r="O810">
        <v>1.1259313262407316</v>
      </c>
      <c r="P810">
        <v>1.1358037136701529</v>
      </c>
      <c r="Q810">
        <v>1.1184802437181727</v>
      </c>
      <c r="R810">
        <v>1.1049723802496352</v>
      </c>
      <c r="S810">
        <v>1.0900784970971695</v>
      </c>
      <c r="T810">
        <v>1.0843434195562578</v>
      </c>
      <c r="U810">
        <v>1.0757473448137091</v>
      </c>
      <c r="V810">
        <v>1.0661014527301664</v>
      </c>
      <c r="W810">
        <v>1.0590280980875901</v>
      </c>
      <c r="X810">
        <v>1.0522404208217386</v>
      </c>
      <c r="Y810">
        <v>1.0452532085430932</v>
      </c>
      <c r="Z810">
        <v>1.0413066063920631</v>
      </c>
      <c r="AA810">
        <v>1.0371101046943478</v>
      </c>
      <c r="AB810">
        <v>1.0323448416103445</v>
      </c>
      <c r="AC810">
        <v>1.0316190478553011</v>
      </c>
      <c r="AD810">
        <v>1.0307985785750298</v>
      </c>
      <c r="AE810">
        <v>1.0254112968791116</v>
      </c>
      <c r="AF810">
        <v>1.019807114409393</v>
      </c>
      <c r="AG810">
        <v>1.0133656955673591</v>
      </c>
      <c r="AH810">
        <v>1.0074808002275746</v>
      </c>
      <c r="AI810">
        <v>1.0021484896588571</v>
      </c>
      <c r="AJ810">
        <v>0.99739564065546349</v>
      </c>
      <c r="AK810">
        <v>0.99291691826176975</v>
      </c>
      <c r="AL810">
        <v>0.98877385452641975</v>
      </c>
      <c r="AM810">
        <v>0.98478986497911836</v>
      </c>
      <c r="AN810">
        <v>0.98052831465274637</v>
      </c>
      <c r="AO810">
        <v>0.97595700769663241</v>
      </c>
      <c r="AP810">
        <v>0.9714741532620681</v>
      </c>
      <c r="AQ810">
        <v>0.96709464932825562</v>
      </c>
      <c r="AR810">
        <v>0.9628813951846239</v>
      </c>
      <c r="AS810">
        <v>0.95881507665780352</v>
      </c>
      <c r="AT810">
        <v>0.95485257660226486</v>
      </c>
      <c r="AU810">
        <v>0.95096158753107418</v>
      </c>
    </row>
    <row r="811" spans="1:47" x14ac:dyDescent="0.2">
      <c r="A811">
        <v>805</v>
      </c>
      <c r="B811">
        <v>0.78121794639546094</v>
      </c>
      <c r="C811">
        <v>0.79280181789780435</v>
      </c>
      <c r="D811">
        <v>0.79998171730011869</v>
      </c>
      <c r="E811">
        <v>0.97906114133051902</v>
      </c>
      <c r="F811">
        <v>1.3915753059705998</v>
      </c>
      <c r="G811">
        <v>1.2504150194952828</v>
      </c>
      <c r="H811">
        <v>1.0831729134162134</v>
      </c>
      <c r="I811">
        <v>0.92970568997049774</v>
      </c>
      <c r="J811">
        <v>0.82428404643269115</v>
      </c>
      <c r="K811">
        <v>0.84178975329128636</v>
      </c>
      <c r="L811">
        <v>0.82862516196606717</v>
      </c>
      <c r="M811">
        <v>0.83132038888849447</v>
      </c>
      <c r="N811">
        <v>0.85759032345690556</v>
      </c>
      <c r="O811">
        <v>0.87762005806551346</v>
      </c>
      <c r="P811">
        <v>0.88759657568351147</v>
      </c>
      <c r="Q811">
        <v>0.87151444433087222</v>
      </c>
      <c r="R811">
        <v>0.85995618917840355</v>
      </c>
      <c r="S811">
        <v>0.84432112472873555</v>
      </c>
      <c r="T811">
        <v>0.84110972520259397</v>
      </c>
      <c r="U811">
        <v>0.8324733952297263</v>
      </c>
      <c r="V811">
        <v>0.82492589558513585</v>
      </c>
      <c r="W811">
        <v>0.81950121175359991</v>
      </c>
      <c r="X811">
        <v>0.81287379517932612</v>
      </c>
      <c r="Y811">
        <v>0.80787012939018854</v>
      </c>
      <c r="Z811">
        <v>0.80418630777541034</v>
      </c>
      <c r="AA811">
        <v>0.80464028297815282</v>
      </c>
      <c r="AB811">
        <v>0.80160699051397732</v>
      </c>
      <c r="AC811">
        <v>0.80240084816820001</v>
      </c>
      <c r="AD811">
        <v>0.80304280092320424</v>
      </c>
      <c r="AE811">
        <v>0.79792591837904292</v>
      </c>
      <c r="AF811">
        <v>0.79340257469165865</v>
      </c>
      <c r="AG811">
        <v>0.7878917467478721</v>
      </c>
      <c r="AH811">
        <v>0.78298142100210211</v>
      </c>
      <c r="AI811">
        <v>0.77880833109835312</v>
      </c>
      <c r="AJ811">
        <v>0.77523342730006872</v>
      </c>
      <c r="AK811">
        <v>0.7721041001367922</v>
      </c>
      <c r="AL811">
        <v>0.76907218132378841</v>
      </c>
      <c r="AM811">
        <v>0.76616099055502762</v>
      </c>
      <c r="AN811">
        <v>0.76294586316784974</v>
      </c>
      <c r="AO811">
        <v>0.75938765422208854</v>
      </c>
      <c r="AP811">
        <v>0.7559908234716356</v>
      </c>
      <c r="AQ811">
        <v>0.7511249410131503</v>
      </c>
      <c r="AR811">
        <v>0.74642527142776893</v>
      </c>
      <c r="AS811">
        <v>0.74186486763064685</v>
      </c>
      <c r="AT811">
        <v>0.73737467194020578</v>
      </c>
      <c r="AU811">
        <v>0.73291898151564649</v>
      </c>
    </row>
    <row r="812" spans="1:47" x14ac:dyDescent="0.2">
      <c r="A812">
        <v>806</v>
      </c>
      <c r="B812">
        <v>0.78121794639546094</v>
      </c>
      <c r="C812">
        <v>0.79280181789780435</v>
      </c>
      <c r="D812">
        <v>0.79998171730011869</v>
      </c>
      <c r="E812">
        <v>0.97906114133051902</v>
      </c>
      <c r="F812">
        <v>1.3915753059705998</v>
      </c>
      <c r="G812">
        <v>1.2504150194952828</v>
      </c>
      <c r="H812">
        <v>1.0831650324262911</v>
      </c>
      <c r="I812">
        <v>0.92965064749682969</v>
      </c>
      <c r="J812">
        <v>0.82409600514603298</v>
      </c>
      <c r="K812">
        <v>0.84155879881645279</v>
      </c>
      <c r="L812">
        <v>0.82830380716007235</v>
      </c>
      <c r="M812">
        <v>0.8308510973944071</v>
      </c>
      <c r="N812">
        <v>0.85715830252006509</v>
      </c>
      <c r="O812">
        <v>0.87703786692522911</v>
      </c>
      <c r="P812">
        <v>0.88683301212800203</v>
      </c>
      <c r="Q812">
        <v>0.87054083190611875</v>
      </c>
      <c r="R812">
        <v>0.85875688918936066</v>
      </c>
      <c r="S812">
        <v>0.84284673464399285</v>
      </c>
      <c r="T812">
        <v>0.83935859246873112</v>
      </c>
      <c r="U812">
        <v>0.83035797844779413</v>
      </c>
      <c r="V812">
        <v>0.82249572273013138</v>
      </c>
      <c r="W812">
        <v>0.81676369740315302</v>
      </c>
      <c r="X812">
        <v>0.80980166326529246</v>
      </c>
      <c r="Y812">
        <v>0.80454129218720249</v>
      </c>
      <c r="Z812">
        <v>0.80055817260632867</v>
      </c>
      <c r="AA812">
        <v>0.80090560094020347</v>
      </c>
      <c r="AB812">
        <v>0.79771379317407565</v>
      </c>
      <c r="AC812">
        <v>0.79835820956492631</v>
      </c>
      <c r="AD812">
        <v>0.79886612391349598</v>
      </c>
      <c r="AE812">
        <v>0.79357056684776872</v>
      </c>
      <c r="AF812">
        <v>0.78892033244938764</v>
      </c>
      <c r="AG812">
        <v>0.7832733999337198</v>
      </c>
      <c r="AH812">
        <v>0.77823208467984528</v>
      </c>
      <c r="AI812">
        <v>0.77394004661551175</v>
      </c>
      <c r="AJ812">
        <v>0.77024961256337487</v>
      </c>
      <c r="AK812">
        <v>0.7670145848590898</v>
      </c>
      <c r="AL812">
        <v>0.76387259188398549</v>
      </c>
      <c r="AM812">
        <v>0.76085252350971977</v>
      </c>
      <c r="AN812">
        <v>0.75752757682137239</v>
      </c>
      <c r="AO812">
        <v>0.75386458036401072</v>
      </c>
      <c r="AP812">
        <v>0.75036910778230015</v>
      </c>
      <c r="AQ812">
        <v>0.74544775844969513</v>
      </c>
      <c r="AR812">
        <v>0.74069836707256032</v>
      </c>
      <c r="AS812">
        <v>0.7360970140806623</v>
      </c>
      <c r="AT812">
        <v>0.73157334720560152</v>
      </c>
      <c r="AU812">
        <v>0.7270946229829276</v>
      </c>
    </row>
    <row r="813" spans="1:47" x14ac:dyDescent="0.2">
      <c r="A813">
        <v>807</v>
      </c>
      <c r="B813">
        <v>0.78121794639546094</v>
      </c>
      <c r="C813">
        <v>0.79280181789780435</v>
      </c>
      <c r="D813">
        <v>0.79998171730011869</v>
      </c>
      <c r="E813">
        <v>0.97906114133051902</v>
      </c>
      <c r="F813">
        <v>1.3915753059705998</v>
      </c>
      <c r="G813">
        <v>1.2504150194952828</v>
      </c>
      <c r="H813">
        <v>1.0832273560264882</v>
      </c>
      <c r="I813">
        <v>0.92958636327241273</v>
      </c>
      <c r="J813">
        <v>0.82385631765703027</v>
      </c>
      <c r="K813">
        <v>0.84126910191548676</v>
      </c>
      <c r="L813">
        <v>0.82787543784922968</v>
      </c>
      <c r="M813">
        <v>0.83014155484562557</v>
      </c>
      <c r="N813">
        <v>0.85640338862653298</v>
      </c>
      <c r="O813">
        <v>0.87599487501604079</v>
      </c>
      <c r="P813">
        <v>0.88544708959627261</v>
      </c>
      <c r="Q813">
        <v>0.86874352036886382</v>
      </c>
      <c r="R813">
        <v>0.85650719339527503</v>
      </c>
      <c r="S813">
        <v>0.84011789726710606</v>
      </c>
      <c r="T813">
        <v>0.8360683746749521</v>
      </c>
      <c r="U813">
        <v>0.82642533077133185</v>
      </c>
      <c r="V813">
        <v>0.817939725881209</v>
      </c>
      <c r="W813">
        <v>0.81161181728518594</v>
      </c>
      <c r="X813">
        <v>0.80407987603999898</v>
      </c>
      <c r="Y813">
        <v>0.79831673587890284</v>
      </c>
      <c r="Z813">
        <v>0.79385226687623489</v>
      </c>
      <c r="AA813">
        <v>0.79381384288625256</v>
      </c>
      <c r="AB813">
        <v>0.79031583214966239</v>
      </c>
      <c r="AC813">
        <v>0.79068460460686441</v>
      </c>
      <c r="AD813">
        <v>0.79094711801156237</v>
      </c>
      <c r="AE813">
        <v>0.78541781621384932</v>
      </c>
      <c r="AF813">
        <v>0.78055481731938103</v>
      </c>
      <c r="AG813">
        <v>0.77471345188746676</v>
      </c>
      <c r="AH813">
        <v>0.7694812762830322</v>
      </c>
      <c r="AI813">
        <v>0.76501051579640977</v>
      </c>
      <c r="AJ813">
        <v>0.76114148230491341</v>
      </c>
      <c r="AK813">
        <v>0.75774061631265555</v>
      </c>
      <c r="AL813">
        <v>0.75443399305444148</v>
      </c>
      <c r="AM813">
        <v>0.75124939418101289</v>
      </c>
      <c r="AN813">
        <v>0.74777161235754408</v>
      </c>
      <c r="AO813">
        <v>0.74395541846400981</v>
      </c>
      <c r="AP813">
        <v>0.74032032289565197</v>
      </c>
      <c r="AQ813">
        <v>0.73537115285136301</v>
      </c>
      <c r="AR813">
        <v>0.73060544081664613</v>
      </c>
      <c r="AS813">
        <v>0.72599818819472051</v>
      </c>
      <c r="AT813">
        <v>0.72147904879076441</v>
      </c>
      <c r="AU813">
        <v>0.71701361506167993</v>
      </c>
    </row>
    <row r="814" spans="1:47" x14ac:dyDescent="0.2">
      <c r="A814">
        <v>808</v>
      </c>
      <c r="B814">
        <v>0.78121794639546094</v>
      </c>
      <c r="C814">
        <v>0.79280181789780435</v>
      </c>
      <c r="D814">
        <v>0.79998171730011869</v>
      </c>
      <c r="E814">
        <v>0.97906114133051902</v>
      </c>
      <c r="F814">
        <v>1.3915753059705998</v>
      </c>
      <c r="G814">
        <v>1.2504150194952828</v>
      </c>
      <c r="H814">
        <v>1.0831728332299466</v>
      </c>
      <c r="I814">
        <v>0.92949685526751968</v>
      </c>
      <c r="J814">
        <v>0.8236617527162754</v>
      </c>
      <c r="K814">
        <v>0.84103403003014909</v>
      </c>
      <c r="L814">
        <v>0.82756209075638654</v>
      </c>
      <c r="M814">
        <v>0.82972488761142749</v>
      </c>
      <c r="N814">
        <v>0.85607042287659696</v>
      </c>
      <c r="O814">
        <v>0.87556098300773477</v>
      </c>
      <c r="P814">
        <v>0.88489092923275925</v>
      </c>
      <c r="Q814">
        <v>0.86804343258157246</v>
      </c>
      <c r="R814">
        <v>0.85565335719679769</v>
      </c>
      <c r="S814">
        <v>0.83907204017740422</v>
      </c>
      <c r="T814">
        <v>0.83482876328797351</v>
      </c>
      <c r="U814">
        <v>0.82492709831500899</v>
      </c>
      <c r="V814">
        <v>0.81621350109716528</v>
      </c>
      <c r="W814">
        <v>0.8096608324715503</v>
      </c>
      <c r="X814">
        <v>0.80188192822347215</v>
      </c>
      <c r="Y814">
        <v>0.79592455468516043</v>
      </c>
      <c r="Z814">
        <v>0.79123467212666432</v>
      </c>
      <c r="AA814">
        <v>0.79111351745322522</v>
      </c>
      <c r="AB814">
        <v>0.78749184034209407</v>
      </c>
      <c r="AC814">
        <v>0.78774522266971736</v>
      </c>
      <c r="AD814">
        <v>0.78790257141902087</v>
      </c>
      <c r="AE814">
        <v>0.7822316162553643</v>
      </c>
      <c r="AF814">
        <v>0.77727044154094704</v>
      </c>
      <c r="AG814">
        <v>0.77131968383447558</v>
      </c>
      <c r="AH814">
        <v>0.76598598416521291</v>
      </c>
      <c r="AI814">
        <v>0.76141653172002588</v>
      </c>
      <c r="AJ814">
        <v>0.7574570349635823</v>
      </c>
      <c r="AK814">
        <v>0.75396848638277481</v>
      </c>
      <c r="AL814">
        <v>0.75056826437938273</v>
      </c>
      <c r="AM814">
        <v>0.74729767823373716</v>
      </c>
      <c r="AN814">
        <v>0.74372764508153255</v>
      </c>
      <c r="AO814">
        <v>0.73982640878462802</v>
      </c>
      <c r="AP814">
        <v>0.73610723517484711</v>
      </c>
      <c r="AQ814">
        <v>0.73111402329278896</v>
      </c>
      <c r="AR814">
        <v>0.72630908222916613</v>
      </c>
      <c r="AS814">
        <v>0.72166975396442312</v>
      </c>
      <c r="AT814">
        <v>0.7171246988022425</v>
      </c>
      <c r="AU814">
        <v>0.71264176608634267</v>
      </c>
    </row>
    <row r="815" spans="1:47" x14ac:dyDescent="0.2">
      <c r="A815">
        <v>809</v>
      </c>
      <c r="B815">
        <v>0.78121794639546094</v>
      </c>
      <c r="C815">
        <v>0.79280181789780435</v>
      </c>
      <c r="D815">
        <v>0.79998171730011869</v>
      </c>
      <c r="E815">
        <v>0.97906114133051902</v>
      </c>
      <c r="F815">
        <v>1.3915753059705998</v>
      </c>
      <c r="G815">
        <v>1.2504150194952828</v>
      </c>
      <c r="H815">
        <v>1.0831432531197374</v>
      </c>
      <c r="I815">
        <v>0.9295393746621613</v>
      </c>
      <c r="J815">
        <v>0.82379313833841128</v>
      </c>
      <c r="K815">
        <v>0.84119228107308075</v>
      </c>
      <c r="L815">
        <v>0.82779687572799476</v>
      </c>
      <c r="M815">
        <v>0.83011157828434079</v>
      </c>
      <c r="N815">
        <v>0.85648247998139193</v>
      </c>
      <c r="O815">
        <v>0.87612935675871306</v>
      </c>
      <c r="P815">
        <v>0.88564607605564405</v>
      </c>
      <c r="Q815">
        <v>0.86902442666148638</v>
      </c>
      <c r="R815">
        <v>0.85688206398391742</v>
      </c>
      <c r="S815">
        <v>0.84056691774039771</v>
      </c>
      <c r="T815">
        <v>0.83663336830985402</v>
      </c>
      <c r="U815">
        <v>0.82709036386771917</v>
      </c>
      <c r="V815">
        <v>0.81872540328968146</v>
      </c>
      <c r="W815">
        <v>0.81250808140460451</v>
      </c>
      <c r="X815">
        <v>0.80505383624889149</v>
      </c>
      <c r="Y815">
        <v>0.79938239345407058</v>
      </c>
      <c r="Z815">
        <v>0.79497023163757374</v>
      </c>
      <c r="AA815">
        <v>0.79506306861435416</v>
      </c>
      <c r="AB815">
        <v>0.7916181386859138</v>
      </c>
      <c r="AC815">
        <v>0.79203042141320956</v>
      </c>
      <c r="AD815">
        <v>0.79232968897427547</v>
      </c>
      <c r="AE815">
        <v>0.78679948919268761</v>
      </c>
      <c r="AF815">
        <v>0.78196137281670808</v>
      </c>
      <c r="AG815">
        <v>0.77612667070836405</v>
      </c>
      <c r="AH815">
        <v>0.77090448356565322</v>
      </c>
      <c r="AI815">
        <v>0.76644303508318345</v>
      </c>
      <c r="AJ815">
        <v>0.76258752617822867</v>
      </c>
      <c r="AK815">
        <v>0.7591976670212911</v>
      </c>
      <c r="AL815">
        <v>0.75589805842965951</v>
      </c>
      <c r="AM815">
        <v>0.75272318023089657</v>
      </c>
      <c r="AN815">
        <v>0.74924567844013457</v>
      </c>
      <c r="AO815">
        <v>0.74543556518093634</v>
      </c>
      <c r="AP815">
        <v>0.74180092553585253</v>
      </c>
      <c r="AQ815">
        <v>0.73682646286197129</v>
      </c>
      <c r="AR815">
        <v>0.7320333843588066</v>
      </c>
      <c r="AS815">
        <v>0.7273993891246936</v>
      </c>
      <c r="AT815">
        <v>0.72285323413394054</v>
      </c>
      <c r="AU815">
        <v>0.71836346578235966</v>
      </c>
    </row>
    <row r="816" spans="1:47" x14ac:dyDescent="0.2">
      <c r="A816">
        <v>810</v>
      </c>
      <c r="B816">
        <v>0.78121794639546094</v>
      </c>
      <c r="C816">
        <v>0.79280181789780435</v>
      </c>
      <c r="D816">
        <v>0.79998171730011869</v>
      </c>
      <c r="E816">
        <v>0.97906114133051902</v>
      </c>
      <c r="F816">
        <v>1.3915753059705998</v>
      </c>
      <c r="G816">
        <v>1.2504150194952828</v>
      </c>
      <c r="H816">
        <v>1.0831295255340054</v>
      </c>
      <c r="I816">
        <v>0.92949575129833562</v>
      </c>
      <c r="J816">
        <v>0.82363663257800435</v>
      </c>
      <c r="K816">
        <v>0.84100247575708353</v>
      </c>
      <c r="L816">
        <v>0.82753761524989833</v>
      </c>
      <c r="M816">
        <v>0.82974525893733764</v>
      </c>
      <c r="N816">
        <v>0.8561636305193483</v>
      </c>
      <c r="O816">
        <v>0.87570424348049414</v>
      </c>
      <c r="P816">
        <v>0.88509267527382696</v>
      </c>
      <c r="Q816">
        <v>0.86832171286478532</v>
      </c>
      <c r="R816">
        <v>0.85601773261242875</v>
      </c>
      <c r="S816">
        <v>0.83950714743539934</v>
      </c>
      <c r="T816">
        <v>0.83537064152488061</v>
      </c>
      <c r="U816">
        <v>0.82556163555785234</v>
      </c>
      <c r="V816">
        <v>0.81696087061091915</v>
      </c>
      <c r="W816">
        <v>0.81051180473554119</v>
      </c>
      <c r="X816">
        <v>0.80280705492547555</v>
      </c>
      <c r="Y816">
        <v>0.79693786738771311</v>
      </c>
      <c r="Z816">
        <v>0.79229941585480201</v>
      </c>
      <c r="AA816">
        <v>0.79229862664280992</v>
      </c>
      <c r="AB816">
        <v>0.78872880900371967</v>
      </c>
      <c r="AC816">
        <v>0.78902356358135772</v>
      </c>
      <c r="AD816">
        <v>0.78921679870208927</v>
      </c>
      <c r="AE816">
        <v>0.78355032271101421</v>
      </c>
      <c r="AF816">
        <v>0.77861191778122363</v>
      </c>
      <c r="AG816">
        <v>0.77267103474351018</v>
      </c>
      <c r="AH816">
        <v>0.76734604512961779</v>
      </c>
      <c r="AI816">
        <v>0.76278991352167691</v>
      </c>
      <c r="AJ816">
        <v>0.75884176737269882</v>
      </c>
      <c r="AK816">
        <v>0.75536603584092654</v>
      </c>
      <c r="AL816">
        <v>0.75197705937597181</v>
      </c>
      <c r="AM816">
        <v>0.7487133501214488</v>
      </c>
      <c r="AN816">
        <v>0.74514629667625309</v>
      </c>
      <c r="AO816">
        <v>0.74124987915874407</v>
      </c>
      <c r="AP816">
        <v>0.73753324246665974</v>
      </c>
      <c r="AQ816">
        <v>0.73251591135164629</v>
      </c>
      <c r="AR816">
        <v>0.7276847414471751</v>
      </c>
      <c r="AS816">
        <v>0.7230194979957062</v>
      </c>
      <c r="AT816">
        <v>0.71844805713527304</v>
      </c>
      <c r="AU816">
        <v>0.71394092452097069</v>
      </c>
    </row>
    <row r="817" spans="1:47" x14ac:dyDescent="0.2">
      <c r="A817">
        <v>811</v>
      </c>
      <c r="B817">
        <v>1.1077332910167645</v>
      </c>
      <c r="C817">
        <v>1.1593255673086453</v>
      </c>
      <c r="D817">
        <v>1.1833006427299462</v>
      </c>
      <c r="E817">
        <v>1.3999642277769289</v>
      </c>
      <c r="F817">
        <v>1.7259896304358155</v>
      </c>
      <c r="G817">
        <v>1.6292357842644363</v>
      </c>
      <c r="H817">
        <v>1.477995380015803</v>
      </c>
      <c r="I817">
        <v>1.3207577401920692</v>
      </c>
      <c r="J817">
        <v>1.2307163550675062</v>
      </c>
      <c r="K817">
        <v>1.2499014524548753</v>
      </c>
      <c r="L817">
        <v>1.2383226547234696</v>
      </c>
      <c r="M817">
        <v>1.2419125511926614</v>
      </c>
      <c r="N817">
        <v>1.2623773484629117</v>
      </c>
      <c r="O817">
        <v>1.2825718379571076</v>
      </c>
      <c r="P817">
        <v>1.2937182951819359</v>
      </c>
      <c r="Q817">
        <v>1.2764091406556921</v>
      </c>
      <c r="R817">
        <v>1.2620989755583927</v>
      </c>
      <c r="S817">
        <v>1.2482142829526239</v>
      </c>
      <c r="T817">
        <v>1.241842074790108</v>
      </c>
      <c r="U817">
        <v>1.2347611936893996</v>
      </c>
      <c r="V817">
        <v>1.2253026797710116</v>
      </c>
      <c r="W817">
        <v>1.2187990507442006</v>
      </c>
      <c r="X817">
        <v>1.2137847828985391</v>
      </c>
      <c r="Y817">
        <v>1.2074609322764274</v>
      </c>
      <c r="Z817">
        <v>1.2053715426565674</v>
      </c>
      <c r="AA817">
        <v>1.1997577125202887</v>
      </c>
      <c r="AB817">
        <v>1.195444261050902</v>
      </c>
      <c r="AC817">
        <v>1.1953826115031578</v>
      </c>
      <c r="AD817">
        <v>1.1951113201870869</v>
      </c>
      <c r="AE817">
        <v>1.1913080912576248</v>
      </c>
      <c r="AF817">
        <v>1.1865378847302401</v>
      </c>
      <c r="AG817">
        <v>1.1810438258691622</v>
      </c>
      <c r="AH817">
        <v>1.1760828440905811</v>
      </c>
      <c r="AI817">
        <v>1.1715205165805407</v>
      </c>
      <c r="AJ817">
        <v>1.1675180441300843</v>
      </c>
      <c r="AK817">
        <v>1.163648665725866</v>
      </c>
      <c r="AL817">
        <v>1.1603033100374995</v>
      </c>
      <c r="AM817">
        <v>1.1571536399526512</v>
      </c>
      <c r="AN817">
        <v>1.1537461578181136</v>
      </c>
      <c r="AO817">
        <v>1.1500346781705966</v>
      </c>
      <c r="AP817">
        <v>1.1463247790235145</v>
      </c>
      <c r="AQ817">
        <v>1.142665862203686</v>
      </c>
      <c r="AR817">
        <v>1.1390971710251776</v>
      </c>
      <c r="AS817">
        <v>1.1355863485472302</v>
      </c>
      <c r="AT817">
        <v>1.1321077448703671</v>
      </c>
      <c r="AU817">
        <v>1.1286258528559958</v>
      </c>
    </row>
    <row r="818" spans="1:47" x14ac:dyDescent="0.2">
      <c r="A818">
        <v>812</v>
      </c>
      <c r="B818">
        <v>1.1077332910167645</v>
      </c>
      <c r="C818">
        <v>1.1593255673086453</v>
      </c>
      <c r="D818">
        <v>1.1833006427299462</v>
      </c>
      <c r="E818">
        <v>1.3999642277769289</v>
      </c>
      <c r="F818">
        <v>1.7259896304358155</v>
      </c>
      <c r="G818">
        <v>1.6292357842644363</v>
      </c>
      <c r="H818">
        <v>1.4762299236417755</v>
      </c>
      <c r="I818">
        <v>1.3188576965233663</v>
      </c>
      <c r="J818">
        <v>1.2285345403088699</v>
      </c>
      <c r="K818">
        <v>1.2475220490603856</v>
      </c>
      <c r="L818">
        <v>1.2357285943750886</v>
      </c>
      <c r="M818">
        <v>1.2392309599043787</v>
      </c>
      <c r="N818">
        <v>1.2610987097460931</v>
      </c>
      <c r="O818">
        <v>1.2812704922316924</v>
      </c>
      <c r="P818">
        <v>1.2923963622976786</v>
      </c>
      <c r="Q818">
        <v>1.2750736841240311</v>
      </c>
      <c r="R818">
        <v>1.2607798382936199</v>
      </c>
      <c r="S818">
        <v>1.2468786344399658</v>
      </c>
      <c r="T818">
        <v>1.2404930761614625</v>
      </c>
      <c r="U818">
        <v>1.2333514260023506</v>
      </c>
      <c r="V818">
        <v>1.2238466665460217</v>
      </c>
      <c r="W818">
        <v>1.217302354355029</v>
      </c>
      <c r="X818">
        <v>1.21221476254887</v>
      </c>
      <c r="Y818">
        <v>1.2058508965901304</v>
      </c>
      <c r="Z818">
        <v>1.2036821943776688</v>
      </c>
      <c r="AA818">
        <v>1.1980510547138672</v>
      </c>
      <c r="AB818">
        <v>1.1936932617891123</v>
      </c>
      <c r="AC818">
        <v>1.1936075204263372</v>
      </c>
      <c r="AD818">
        <v>1.1932947834244996</v>
      </c>
      <c r="AE818">
        <v>1.1894563197440564</v>
      </c>
      <c r="AF818">
        <v>1.1846466579380019</v>
      </c>
      <c r="AG818">
        <v>1.1791238963518822</v>
      </c>
      <c r="AH818">
        <v>1.1741391123988631</v>
      </c>
      <c r="AI818">
        <v>1.1695377108883234</v>
      </c>
      <c r="AJ818">
        <v>1.165515373599409</v>
      </c>
      <c r="AK818">
        <v>1.161610968908612</v>
      </c>
      <c r="AL818">
        <v>1.1582475707177058</v>
      </c>
      <c r="AM818">
        <v>1.1550754016030469</v>
      </c>
      <c r="AN818">
        <v>1.151635089822493</v>
      </c>
      <c r="AO818">
        <v>1.1479071219542254</v>
      </c>
      <c r="AP818">
        <v>1.1441627409137825</v>
      </c>
      <c r="AQ818">
        <v>1.1404866771577513</v>
      </c>
      <c r="AR818">
        <v>1.1369026713840369</v>
      </c>
      <c r="AS818">
        <v>1.1333782996302535</v>
      </c>
      <c r="AT818">
        <v>1.1298884801914817</v>
      </c>
      <c r="AU818">
        <v>1.1263960943469282</v>
      </c>
    </row>
    <row r="819" spans="1:47" x14ac:dyDescent="0.2">
      <c r="A819">
        <v>813</v>
      </c>
      <c r="B819">
        <v>1.1077332910167645</v>
      </c>
      <c r="C819">
        <v>1.1593255673086453</v>
      </c>
      <c r="D819">
        <v>1.1833006427299462</v>
      </c>
      <c r="E819">
        <v>1.3999642277769289</v>
      </c>
      <c r="F819">
        <v>1.7259896304358155</v>
      </c>
      <c r="G819">
        <v>1.6292357842644363</v>
      </c>
      <c r="H819">
        <v>1.4784316917122571</v>
      </c>
      <c r="I819">
        <v>1.3204793883615515</v>
      </c>
      <c r="J819">
        <v>1.229008287801721</v>
      </c>
      <c r="K819">
        <v>1.2477902225446806</v>
      </c>
      <c r="L819">
        <v>1.2354255857547587</v>
      </c>
      <c r="M819">
        <v>1.2381282898353634</v>
      </c>
      <c r="N819">
        <v>1.2592606110105662</v>
      </c>
      <c r="O819">
        <v>1.279047985816185</v>
      </c>
      <c r="P819">
        <v>1.2899153697569457</v>
      </c>
      <c r="Q819">
        <v>1.2723829450881676</v>
      </c>
      <c r="R819">
        <v>1.2579411006465411</v>
      </c>
      <c r="S819">
        <v>1.2439290584431055</v>
      </c>
      <c r="T819">
        <v>1.2373286554265879</v>
      </c>
      <c r="U819">
        <v>1.2298513337061101</v>
      </c>
      <c r="V819">
        <v>1.219980858156321</v>
      </c>
      <c r="W819">
        <v>1.2130140016633528</v>
      </c>
      <c r="X819">
        <v>1.207462565784778</v>
      </c>
      <c r="Y819">
        <v>1.2006117684833311</v>
      </c>
      <c r="Z819">
        <v>1.1979346468506771</v>
      </c>
      <c r="AA819">
        <v>1.1918493522282492</v>
      </c>
      <c r="AB819">
        <v>1.1871602120332783</v>
      </c>
      <c r="AC819">
        <v>1.186744897704366</v>
      </c>
      <c r="AD819">
        <v>1.1861384015827112</v>
      </c>
      <c r="AE819">
        <v>1.1819871071443</v>
      </c>
      <c r="AF819">
        <v>1.1769061127071045</v>
      </c>
      <c r="AG819">
        <v>1.1711088270444934</v>
      </c>
      <c r="AH819">
        <v>1.1658503330794292</v>
      </c>
      <c r="AI819">
        <v>1.1609996800034132</v>
      </c>
      <c r="AJ819">
        <v>1.1567118404647636</v>
      </c>
      <c r="AK819">
        <v>1.1525670327025888</v>
      </c>
      <c r="AL819">
        <v>1.1489427474448197</v>
      </c>
      <c r="AM819">
        <v>1.1455161582735696</v>
      </c>
      <c r="AN819">
        <v>1.1418347873914292</v>
      </c>
      <c r="AO819">
        <v>1.1378536411447548</v>
      </c>
      <c r="AP819">
        <v>1.1338809120644726</v>
      </c>
      <c r="AQ819">
        <v>1.1301373152646139</v>
      </c>
      <c r="AR819">
        <v>1.126497454837291</v>
      </c>
      <c r="AS819">
        <v>1.1229287175112033</v>
      </c>
      <c r="AT819">
        <v>1.1194055610062277</v>
      </c>
      <c r="AU819">
        <v>1.1158908916789072</v>
      </c>
    </row>
    <row r="820" spans="1:47" x14ac:dyDescent="0.2">
      <c r="A820">
        <v>814</v>
      </c>
      <c r="B820">
        <v>1.1077332910167645</v>
      </c>
      <c r="C820">
        <v>1.1593255673086453</v>
      </c>
      <c r="D820">
        <v>1.1833006427299462</v>
      </c>
      <c r="E820">
        <v>1.3999642277769289</v>
      </c>
      <c r="F820">
        <v>1.7259896304358155</v>
      </c>
      <c r="G820">
        <v>1.6292357842644363</v>
      </c>
      <c r="H820">
        <v>1.4783982106736275</v>
      </c>
      <c r="I820">
        <v>1.3203984181682267</v>
      </c>
      <c r="J820">
        <v>1.2288275557664834</v>
      </c>
      <c r="K820">
        <v>1.2475625252481564</v>
      </c>
      <c r="L820">
        <v>1.2351241424592994</v>
      </c>
      <c r="M820">
        <v>1.2377588019896433</v>
      </c>
      <c r="N820">
        <v>1.259000773189755</v>
      </c>
      <c r="O820">
        <v>1.2787543933853935</v>
      </c>
      <c r="P820">
        <v>1.2895964808179821</v>
      </c>
      <c r="Q820">
        <v>1.2720418182768019</v>
      </c>
      <c r="R820">
        <v>1.2575840711816033</v>
      </c>
      <c r="S820">
        <v>1.243550879438293</v>
      </c>
      <c r="T820">
        <v>1.2369267886187463</v>
      </c>
      <c r="U820">
        <v>1.2294073829755445</v>
      </c>
      <c r="V820">
        <v>1.2194987150197127</v>
      </c>
      <c r="W820">
        <v>1.2124880805608176</v>
      </c>
      <c r="X820">
        <v>1.2068816499934514</v>
      </c>
      <c r="Y820">
        <v>1.1999816279866133</v>
      </c>
      <c r="Z820">
        <v>1.1972428122363195</v>
      </c>
      <c r="AA820">
        <v>1.1911207815956926</v>
      </c>
      <c r="AB820">
        <v>1.1863980657692514</v>
      </c>
      <c r="AC820">
        <v>1.1859509920205866</v>
      </c>
      <c r="AD820">
        <v>1.1853131689302587</v>
      </c>
      <c r="AE820">
        <v>1.1811241218094224</v>
      </c>
      <c r="AF820">
        <v>1.1760110060956996</v>
      </c>
      <c r="AG820">
        <v>1.1701821803951067</v>
      </c>
      <c r="AH820">
        <v>1.1648923298447478</v>
      </c>
      <c r="AI820">
        <v>1.16001194363088</v>
      </c>
      <c r="AJ820">
        <v>1.1556945274439681</v>
      </c>
      <c r="AK820">
        <v>1.1515219950968907</v>
      </c>
      <c r="AL820">
        <v>1.1478685919410487</v>
      </c>
      <c r="AM820">
        <v>1.144412372939752</v>
      </c>
      <c r="AN820">
        <v>1.1407013473800038</v>
      </c>
      <c r="AO820">
        <v>1.1366910954818503</v>
      </c>
      <c r="AP820">
        <v>1.1326898760843005</v>
      </c>
      <c r="AQ820">
        <v>1.1289331342297051</v>
      </c>
      <c r="AR820">
        <v>1.1252815771491553</v>
      </c>
      <c r="AS820">
        <v>1.1217025499680817</v>
      </c>
      <c r="AT820">
        <v>1.118170865081398</v>
      </c>
      <c r="AU820">
        <v>1.114648419559227</v>
      </c>
    </row>
    <row r="821" spans="1:47" x14ac:dyDescent="0.2">
      <c r="A821">
        <v>815</v>
      </c>
      <c r="B821">
        <v>1.1077332910167645</v>
      </c>
      <c r="C821">
        <v>1.1593255673086453</v>
      </c>
      <c r="D821">
        <v>1.1833006427299462</v>
      </c>
      <c r="E821">
        <v>1.3999642277769289</v>
      </c>
      <c r="F821">
        <v>1.7259896304358155</v>
      </c>
      <c r="G821">
        <v>1.6292357842644363</v>
      </c>
      <c r="H821">
        <v>1.473426860459766</v>
      </c>
      <c r="I821">
        <v>1.3153331344446608</v>
      </c>
      <c r="J821">
        <v>1.2235911418601215</v>
      </c>
      <c r="K821">
        <v>1.2417109243619124</v>
      </c>
      <c r="L821">
        <v>1.2287788544858165</v>
      </c>
      <c r="M821">
        <v>1.2314818766655793</v>
      </c>
      <c r="N821">
        <v>1.2569767595643968</v>
      </c>
      <c r="O821">
        <v>1.2768588459643757</v>
      </c>
      <c r="P821">
        <v>1.2878427494347218</v>
      </c>
      <c r="Q821">
        <v>1.2703995150735403</v>
      </c>
      <c r="R821">
        <v>1.2560361896216332</v>
      </c>
      <c r="S821">
        <v>1.242060207881351</v>
      </c>
      <c r="T821">
        <v>1.2354967753219306</v>
      </c>
      <c r="U821">
        <v>1.2280765765183659</v>
      </c>
      <c r="V821">
        <v>1.2183165594662322</v>
      </c>
      <c r="W821">
        <v>1.2114681338894966</v>
      </c>
      <c r="X821">
        <v>1.2060228309997236</v>
      </c>
      <c r="Y821">
        <v>1.1993191228864917</v>
      </c>
      <c r="Z821">
        <v>1.1967623834134571</v>
      </c>
      <c r="AA821">
        <v>1.1908700875549281</v>
      </c>
      <c r="AB821">
        <v>1.1862751827641052</v>
      </c>
      <c r="AC821">
        <v>1.1859472095207362</v>
      </c>
      <c r="AD821">
        <v>1.1854170030900728</v>
      </c>
      <c r="AE821">
        <v>1.1813148407095362</v>
      </c>
      <c r="AF821">
        <v>1.176288534618964</v>
      </c>
      <c r="AG821">
        <v>1.1705413430988929</v>
      </c>
      <c r="AH821">
        <v>1.1653304789171393</v>
      </c>
      <c r="AI821">
        <v>1.1605301055629451</v>
      </c>
      <c r="AJ821">
        <v>1.156291801920297</v>
      </c>
      <c r="AK821">
        <v>1.1521999836501371</v>
      </c>
      <c r="AL821">
        <v>1.1486245490381997</v>
      </c>
      <c r="AM821">
        <v>1.1452438867747152</v>
      </c>
      <c r="AN821">
        <v>1.1416070292822458</v>
      </c>
      <c r="AO821">
        <v>1.1376706285358442</v>
      </c>
      <c r="AP821">
        <v>1.1337417774601426</v>
      </c>
      <c r="AQ821">
        <v>1.1299984677115713</v>
      </c>
      <c r="AR821">
        <v>1.1263560453895731</v>
      </c>
      <c r="AS821">
        <v>1.1227818698525038</v>
      </c>
      <c r="AT821">
        <v>1.1192518874955937</v>
      </c>
      <c r="AU821">
        <v>1.1157258253625721</v>
      </c>
    </row>
    <row r="822" spans="1:47" x14ac:dyDescent="0.2">
      <c r="A822">
        <v>816</v>
      </c>
      <c r="B822">
        <v>1.1077332910167645</v>
      </c>
      <c r="C822">
        <v>1.1593255673086453</v>
      </c>
      <c r="D822">
        <v>1.1833006427299462</v>
      </c>
      <c r="E822">
        <v>1.3999642277769289</v>
      </c>
      <c r="F822">
        <v>1.7259896304358155</v>
      </c>
      <c r="G822">
        <v>1.6292357842644363</v>
      </c>
      <c r="H822">
        <v>1.4733346181220115</v>
      </c>
      <c r="I822">
        <v>1.3150530183576503</v>
      </c>
      <c r="J822">
        <v>1.222764550636781</v>
      </c>
      <c r="K822">
        <v>1.2406837819535004</v>
      </c>
      <c r="L822">
        <v>1.2274248642912291</v>
      </c>
      <c r="M822">
        <v>1.2298282298732419</v>
      </c>
      <c r="N822">
        <v>1.2558489190659474</v>
      </c>
      <c r="O822">
        <v>1.2755954680741779</v>
      </c>
      <c r="P822">
        <v>1.2864851840491807</v>
      </c>
      <c r="Q822">
        <v>1.2689666268511677</v>
      </c>
      <c r="R822">
        <v>1.2545572637449269</v>
      </c>
      <c r="S822">
        <v>1.2405165814375632</v>
      </c>
      <c r="T822">
        <v>1.2338693653423665</v>
      </c>
      <c r="U822">
        <v>1.2262904119053903</v>
      </c>
      <c r="V822">
        <v>1.216387249216853</v>
      </c>
      <c r="W822">
        <v>1.2093746916028589</v>
      </c>
      <c r="X822">
        <v>1.203722896992744</v>
      </c>
      <c r="Y822">
        <v>1.1968347828523989</v>
      </c>
      <c r="Z822">
        <v>1.19404739808546</v>
      </c>
      <c r="AA822">
        <v>1.1880180206495359</v>
      </c>
      <c r="AB822">
        <v>1.1832944090138215</v>
      </c>
      <c r="AC822">
        <v>1.1828441856703793</v>
      </c>
      <c r="AD822">
        <v>1.1821932162155089</v>
      </c>
      <c r="AE822">
        <v>1.1779463612541514</v>
      </c>
      <c r="AF822">
        <v>1.1727962618990611</v>
      </c>
      <c r="AG822">
        <v>1.1669273473952348</v>
      </c>
      <c r="AH822">
        <v>1.1615951163310176</v>
      </c>
      <c r="AI822">
        <v>1.1566789679602671</v>
      </c>
      <c r="AJ822">
        <v>1.1523250720809448</v>
      </c>
      <c r="AK822">
        <v>1.1481240929399208</v>
      </c>
      <c r="AL822">
        <v>1.1444338602936881</v>
      </c>
      <c r="AM822">
        <v>1.1409361049426092</v>
      </c>
      <c r="AN822">
        <v>1.1371815526378946</v>
      </c>
      <c r="AO822">
        <v>1.1331288448366625</v>
      </c>
      <c r="AP822">
        <v>1.1290854308565408</v>
      </c>
      <c r="AQ822">
        <v>1.1252917499869746</v>
      </c>
      <c r="AR822">
        <v>1.1216043580348849</v>
      </c>
      <c r="AS822">
        <v>1.1179905242099148</v>
      </c>
      <c r="AT822">
        <v>1.1144275070839824</v>
      </c>
      <c r="AU822">
        <v>1.1108715468869481</v>
      </c>
    </row>
    <row r="823" spans="1:47" x14ac:dyDescent="0.2">
      <c r="A823">
        <v>817</v>
      </c>
      <c r="B823">
        <v>0.96098400149945484</v>
      </c>
      <c r="C823">
        <v>0.99878481731781443</v>
      </c>
      <c r="D823">
        <v>1.0184293935003847</v>
      </c>
      <c r="E823">
        <v>1.210895782682369</v>
      </c>
      <c r="F823">
        <v>1.5822535633725643</v>
      </c>
      <c r="G823">
        <v>1.465343766425655</v>
      </c>
      <c r="H823">
        <v>1.3126174352415882</v>
      </c>
      <c r="I823">
        <v>1.1616164214102729</v>
      </c>
      <c r="J823">
        <v>1.0718651081519477</v>
      </c>
      <c r="K823">
        <v>1.0927973240689928</v>
      </c>
      <c r="L823">
        <v>1.0843263039475244</v>
      </c>
      <c r="M823">
        <v>1.0902158076075481</v>
      </c>
      <c r="N823">
        <v>1.1062693487196831</v>
      </c>
      <c r="O823">
        <v>1.1273221626320709</v>
      </c>
      <c r="P823">
        <v>1.1391532329929224</v>
      </c>
      <c r="Q823">
        <v>1.1226012715468321</v>
      </c>
      <c r="R823">
        <v>1.109180917407028</v>
      </c>
      <c r="S823">
        <v>1.0946028231804643</v>
      </c>
      <c r="T823">
        <v>1.0896081995057743</v>
      </c>
      <c r="U823">
        <v>1.0824973300853862</v>
      </c>
      <c r="V823">
        <v>1.0742876473672305</v>
      </c>
      <c r="W823">
        <v>1.0688459013160769</v>
      </c>
      <c r="X823">
        <v>1.0640719588270691</v>
      </c>
      <c r="Y823">
        <v>1.0592136165493888</v>
      </c>
      <c r="Z823">
        <v>1.0575433224111956</v>
      </c>
      <c r="AA823">
        <v>1.054946048234416</v>
      </c>
      <c r="AB823">
        <v>1.0519244165926593</v>
      </c>
      <c r="AC823">
        <v>1.0530729292914378</v>
      </c>
      <c r="AD823">
        <v>1.0539460699033396</v>
      </c>
      <c r="AE823">
        <v>1.0506679688414342</v>
      </c>
      <c r="AF823">
        <v>1.0468255163010156</v>
      </c>
      <c r="AG823">
        <v>1.0421899881378567</v>
      </c>
      <c r="AH823">
        <v>1.0380839506155208</v>
      </c>
      <c r="AI823">
        <v>1.0345092645616816</v>
      </c>
      <c r="AJ823">
        <v>1.0314944531184114</v>
      </c>
      <c r="AK823">
        <v>1.0286712659257067</v>
      </c>
      <c r="AL823">
        <v>1.0262631125674546</v>
      </c>
      <c r="AM823">
        <v>1.0240200589069119</v>
      </c>
      <c r="AN823">
        <v>1.0214731982115373</v>
      </c>
      <c r="AO823">
        <v>1.018614513572687</v>
      </c>
      <c r="AP823">
        <v>1.0157680179790449</v>
      </c>
      <c r="AQ823">
        <v>1.0118910920338542</v>
      </c>
      <c r="AR823">
        <v>1.0080955683417145</v>
      </c>
      <c r="AS823">
        <v>1.0043461953324639</v>
      </c>
      <c r="AT823">
        <v>1.0006050673819213</v>
      </c>
      <c r="AU823">
        <v>0.99684186213237402</v>
      </c>
    </row>
    <row r="824" spans="1:47" x14ac:dyDescent="0.2">
      <c r="A824">
        <v>818</v>
      </c>
      <c r="B824">
        <v>0.96098400149945484</v>
      </c>
      <c r="C824">
        <v>0.99878481731781443</v>
      </c>
      <c r="D824">
        <v>1.0184293935003847</v>
      </c>
      <c r="E824">
        <v>1.210895782682369</v>
      </c>
      <c r="F824">
        <v>1.5822535633725643</v>
      </c>
      <c r="G824">
        <v>1.465343766425655</v>
      </c>
      <c r="H824">
        <v>1.3086823321140553</v>
      </c>
      <c r="I824">
        <v>1.1571120834303861</v>
      </c>
      <c r="J824">
        <v>1.0661130892188442</v>
      </c>
      <c r="K824">
        <v>1.0861421655814474</v>
      </c>
      <c r="L824">
        <v>1.0766598394722051</v>
      </c>
      <c r="M824">
        <v>1.0819967818424372</v>
      </c>
      <c r="N824">
        <v>1.1020401323129165</v>
      </c>
      <c r="O824">
        <v>1.1228871450556284</v>
      </c>
      <c r="P824">
        <v>1.1346211351552218</v>
      </c>
      <c r="Q824">
        <v>1.1180137970701844</v>
      </c>
      <c r="R824">
        <v>1.1045867463926922</v>
      </c>
      <c r="S824">
        <v>1.0899118348254935</v>
      </c>
      <c r="T824">
        <v>1.0848173537787926</v>
      </c>
      <c r="U824">
        <v>1.0774685203591956</v>
      </c>
      <c r="V824">
        <v>1.0691137980696428</v>
      </c>
      <c r="W824">
        <v>1.0634878970438368</v>
      </c>
      <c r="X824">
        <v>1.058460774265048</v>
      </c>
      <c r="Y824">
        <v>1.0534482160483476</v>
      </c>
      <c r="Z824">
        <v>1.0514907358479673</v>
      </c>
      <c r="AA824">
        <v>1.0488842999533203</v>
      </c>
      <c r="AB824">
        <v>1.0457235619244845</v>
      </c>
      <c r="AC824">
        <v>1.0467633614745691</v>
      </c>
      <c r="AD824">
        <v>1.0475091907639837</v>
      </c>
      <c r="AE824">
        <v>1.0440456180046263</v>
      </c>
      <c r="AF824">
        <v>1.0400990922000266</v>
      </c>
      <c r="AG824">
        <v>1.0353152656348106</v>
      </c>
      <c r="AH824">
        <v>1.0311109415842004</v>
      </c>
      <c r="AI824">
        <v>1.0274167956542108</v>
      </c>
      <c r="AJ824">
        <v>1.0242892260209593</v>
      </c>
      <c r="AK824">
        <v>1.0213886763455942</v>
      </c>
      <c r="AL824">
        <v>1.0188750260193209</v>
      </c>
      <c r="AM824">
        <v>1.0165291109015944</v>
      </c>
      <c r="AN824">
        <v>1.0139039322513137</v>
      </c>
      <c r="AO824">
        <v>1.0109496372890552</v>
      </c>
      <c r="AP824">
        <v>1.0080254349943769</v>
      </c>
      <c r="AQ824">
        <v>1.0040836119527263</v>
      </c>
      <c r="AR824">
        <v>1.0002289736493042</v>
      </c>
      <c r="AS824">
        <v>0.99642584875666629</v>
      </c>
      <c r="AT824">
        <v>0.99263843434219734</v>
      </c>
      <c r="AU824">
        <v>0.98883004874901026</v>
      </c>
    </row>
    <row r="825" spans="1:47" x14ac:dyDescent="0.2">
      <c r="A825">
        <v>819</v>
      </c>
      <c r="B825">
        <v>0.96098400149945484</v>
      </c>
      <c r="C825">
        <v>0.99878481731781443</v>
      </c>
      <c r="D825">
        <v>1.0184293935003847</v>
      </c>
      <c r="E825">
        <v>1.210895782682369</v>
      </c>
      <c r="F825">
        <v>1.5822535633725643</v>
      </c>
      <c r="G825">
        <v>1.465343766425655</v>
      </c>
      <c r="H825">
        <v>1.3144315776164817</v>
      </c>
      <c r="I825">
        <v>1.1621649921008321</v>
      </c>
      <c r="J825">
        <v>1.0701594208732048</v>
      </c>
      <c r="K825">
        <v>1.0905264315327257</v>
      </c>
      <c r="L825">
        <v>1.0808966163214075</v>
      </c>
      <c r="M825">
        <v>1.0853895666510842</v>
      </c>
      <c r="N825">
        <v>1.1016608929240574</v>
      </c>
      <c r="O825">
        <v>1.1220637125510424</v>
      </c>
      <c r="P825">
        <v>1.1334731020200248</v>
      </c>
      <c r="Q825">
        <v>1.1166172429866825</v>
      </c>
      <c r="R825">
        <v>1.1030548118816039</v>
      </c>
      <c r="S825">
        <v>1.0882723368724148</v>
      </c>
      <c r="T825">
        <v>1.0829780305050629</v>
      </c>
      <c r="U825">
        <v>1.0752894311955561</v>
      </c>
      <c r="V825">
        <v>1.0665267252831137</v>
      </c>
      <c r="W825">
        <v>1.0604852155060309</v>
      </c>
      <c r="X825">
        <v>1.0549911155956431</v>
      </c>
      <c r="Y825">
        <v>1.0494637446548514</v>
      </c>
      <c r="Z825">
        <v>1.0470088561923343</v>
      </c>
      <c r="AA825">
        <v>1.0439240139105603</v>
      </c>
      <c r="AB825">
        <v>1.0404212085671802</v>
      </c>
      <c r="AC825">
        <v>1.0411578514553577</v>
      </c>
      <c r="AD825">
        <v>1.0416548085864392</v>
      </c>
      <c r="AE825">
        <v>1.0379376101068016</v>
      </c>
      <c r="AF825">
        <v>1.0337543499797068</v>
      </c>
      <c r="AG825">
        <v>1.0287689477427937</v>
      </c>
      <c r="AH825">
        <v>1.0243764829700608</v>
      </c>
      <c r="AI825">
        <v>1.0204744439205087</v>
      </c>
      <c r="AJ825">
        <v>1.0171515140971927</v>
      </c>
      <c r="AK825">
        <v>1.0140903265201402</v>
      </c>
      <c r="AL825">
        <v>1.0113797211829236</v>
      </c>
      <c r="AM825">
        <v>1.0088472425706907</v>
      </c>
      <c r="AN825">
        <v>1.0060761999472358</v>
      </c>
      <c r="AO825">
        <v>1.0029440265979448</v>
      </c>
      <c r="AP825">
        <v>0.9998565937020818</v>
      </c>
      <c r="AQ825">
        <v>0.99587961662189561</v>
      </c>
      <c r="AR825">
        <v>0.9919997413690399</v>
      </c>
      <c r="AS825">
        <v>0.98818119853614284</v>
      </c>
      <c r="AT825">
        <v>0.98438584478529001</v>
      </c>
      <c r="AU825">
        <v>0.98058119306786407</v>
      </c>
    </row>
    <row r="826" spans="1:47" x14ac:dyDescent="0.2">
      <c r="A826">
        <v>820</v>
      </c>
      <c r="B826">
        <v>0.96098400149945484</v>
      </c>
      <c r="C826">
        <v>0.99878481731781443</v>
      </c>
      <c r="D826">
        <v>1.0184293935003847</v>
      </c>
      <c r="E826">
        <v>1.210895782682369</v>
      </c>
      <c r="F826">
        <v>1.5822535633725643</v>
      </c>
      <c r="G826">
        <v>1.465343766425655</v>
      </c>
      <c r="H826">
        <v>1.314418768226028</v>
      </c>
      <c r="I826">
        <v>1.1619516735309539</v>
      </c>
      <c r="J826">
        <v>1.0694903757025966</v>
      </c>
      <c r="K826">
        <v>1.0897122881160581</v>
      </c>
      <c r="L826">
        <v>1.0798355691615187</v>
      </c>
      <c r="M826">
        <v>1.0840603576714183</v>
      </c>
      <c r="N826">
        <v>1.1006060745545592</v>
      </c>
      <c r="O826">
        <v>1.1208775303443044</v>
      </c>
      <c r="P826">
        <v>1.1321991773411613</v>
      </c>
      <c r="Q826">
        <v>1.1152734086877856</v>
      </c>
      <c r="R826">
        <v>1.1016717423554145</v>
      </c>
      <c r="S826">
        <v>1.0868236808127034</v>
      </c>
      <c r="T826">
        <v>1.0814598287449146</v>
      </c>
      <c r="U826">
        <v>1.0736243320181711</v>
      </c>
      <c r="V826">
        <v>1.0647398776647061</v>
      </c>
      <c r="W826">
        <v>1.0585565817928786</v>
      </c>
      <c r="X826">
        <v>1.0528754776990401</v>
      </c>
      <c r="Y826">
        <v>1.0471942839839428</v>
      </c>
      <c r="Z826">
        <v>1.044536247151064</v>
      </c>
      <c r="AA826">
        <v>1.0413647904249452</v>
      </c>
      <c r="AB826">
        <v>1.0377581220351419</v>
      </c>
      <c r="AC826">
        <v>1.0383995436726565</v>
      </c>
      <c r="AD826">
        <v>1.038804666760818</v>
      </c>
      <c r="AE826">
        <v>1.0349688013322562</v>
      </c>
      <c r="AF826">
        <v>1.0306918044865094</v>
      </c>
      <c r="AG826">
        <v>1.0256160014286593</v>
      </c>
      <c r="AH826">
        <v>1.0211358131448429</v>
      </c>
      <c r="AI826">
        <v>1.0171536775098116</v>
      </c>
      <c r="AJ826">
        <v>1.0137528516714038</v>
      </c>
      <c r="AK826">
        <v>1.0106227259127496</v>
      </c>
      <c r="AL826">
        <v>1.0078381033246395</v>
      </c>
      <c r="AM826">
        <v>1.0052308284401024</v>
      </c>
      <c r="AN826">
        <v>1.0023867340826209</v>
      </c>
      <c r="AO826">
        <v>0.99918384968552676</v>
      </c>
      <c r="AP826">
        <v>0.99602909743773016</v>
      </c>
      <c r="AQ826">
        <v>0.99200762141920151</v>
      </c>
      <c r="AR826">
        <v>0.98808785992368475</v>
      </c>
      <c r="AS826">
        <v>0.98423383982812751</v>
      </c>
      <c r="AT826">
        <v>0.98040863043508364</v>
      </c>
      <c r="AU826">
        <v>0.97657600109510034</v>
      </c>
    </row>
    <row r="827" spans="1:47" x14ac:dyDescent="0.2">
      <c r="A827">
        <v>821</v>
      </c>
      <c r="B827">
        <v>0.96098400149945484</v>
      </c>
      <c r="C827">
        <v>0.99878481731781443</v>
      </c>
      <c r="D827">
        <v>1.0184293935003847</v>
      </c>
      <c r="E827">
        <v>1.210895782682369</v>
      </c>
      <c r="F827">
        <v>1.5822535633725643</v>
      </c>
      <c r="G827">
        <v>1.465343766425655</v>
      </c>
      <c r="H827">
        <v>1.3067414757041362</v>
      </c>
      <c r="I827">
        <v>1.1543152359223674</v>
      </c>
      <c r="J827">
        <v>1.0614534650560536</v>
      </c>
      <c r="K827">
        <v>1.0806785762436573</v>
      </c>
      <c r="L827">
        <v>1.0700491907383778</v>
      </c>
      <c r="M827">
        <v>1.0744386048445085</v>
      </c>
      <c r="N827">
        <v>1.0974383822775116</v>
      </c>
      <c r="O827">
        <v>1.117907738899536</v>
      </c>
      <c r="P827">
        <v>1.1294506073065822</v>
      </c>
      <c r="Q827">
        <v>1.1126877427786646</v>
      </c>
      <c r="R827">
        <v>1.099212400901618</v>
      </c>
      <c r="S827">
        <v>1.0844286494358688</v>
      </c>
      <c r="T827">
        <v>1.0791643436115623</v>
      </c>
      <c r="U827">
        <v>1.0714600335995716</v>
      </c>
      <c r="V827">
        <v>1.0628096149095412</v>
      </c>
      <c r="W827">
        <v>1.0568327113874425</v>
      </c>
      <c r="X827">
        <v>1.0513735818927372</v>
      </c>
      <c r="Y827">
        <v>1.0459876289896186</v>
      </c>
      <c r="Z827">
        <v>1.0435768591725996</v>
      </c>
      <c r="AA827">
        <v>1.0407326748463934</v>
      </c>
      <c r="AB827">
        <v>1.0373058693825516</v>
      </c>
      <c r="AC827">
        <v>1.0381132242466375</v>
      </c>
      <c r="AD827">
        <v>1.038626272739364</v>
      </c>
      <c r="AE827">
        <v>1.0348930796071463</v>
      </c>
      <c r="AF827">
        <v>1.0307253934829224</v>
      </c>
      <c r="AG827">
        <v>1.0257396170763706</v>
      </c>
      <c r="AH827">
        <v>1.0213273687688758</v>
      </c>
      <c r="AI827">
        <v>1.0174439807702111</v>
      </c>
      <c r="AJ827">
        <v>1.014129040398476</v>
      </c>
      <c r="AK827">
        <v>1.011070887439133</v>
      </c>
      <c r="AL827">
        <v>1.0083796312978544</v>
      </c>
      <c r="AM827">
        <v>1.0058608810605598</v>
      </c>
      <c r="AN827">
        <v>1.0030633913515354</v>
      </c>
      <c r="AO827">
        <v>0.99994576111524691</v>
      </c>
      <c r="AP827">
        <v>0.99687411546695082</v>
      </c>
      <c r="AQ827">
        <v>0.9928558607809197</v>
      </c>
      <c r="AR827">
        <v>0.98893443605648346</v>
      </c>
      <c r="AS827">
        <v>0.98507380439147041</v>
      </c>
      <c r="AT827">
        <v>0.98123908111324132</v>
      </c>
      <c r="AU827">
        <v>0.97738973410021468</v>
      </c>
    </row>
    <row r="828" spans="1:47" x14ac:dyDescent="0.2">
      <c r="A828">
        <v>822</v>
      </c>
      <c r="B828">
        <v>0.96098400149945484</v>
      </c>
      <c r="C828">
        <v>0.99878481731781443</v>
      </c>
      <c r="D828">
        <v>1.0184293935003847</v>
      </c>
      <c r="E828">
        <v>1.210895782682369</v>
      </c>
      <c r="F828">
        <v>1.5822535633725643</v>
      </c>
      <c r="G828">
        <v>1.465343766425655</v>
      </c>
      <c r="H828">
        <v>1.3066610816429887</v>
      </c>
      <c r="I828">
        <v>1.1539216254238911</v>
      </c>
      <c r="J828">
        <v>1.0600892736123679</v>
      </c>
      <c r="K828">
        <v>1.0790301575140755</v>
      </c>
      <c r="L828">
        <v>1.0679266936284921</v>
      </c>
      <c r="M828">
        <v>1.0718594095650069</v>
      </c>
      <c r="N828">
        <v>1.0955980614020284</v>
      </c>
      <c r="O828">
        <v>1.1158657590941505</v>
      </c>
      <c r="P828">
        <v>1.1272859183630231</v>
      </c>
      <c r="Q828">
        <v>1.1104365134085443</v>
      </c>
      <c r="R828">
        <v>1.0969266500627159</v>
      </c>
      <c r="S828">
        <v>1.0820718877200484</v>
      </c>
      <c r="T828">
        <v>1.0767167728093086</v>
      </c>
      <c r="U828">
        <v>1.0688021237558145</v>
      </c>
      <c r="V828">
        <v>1.0599803974374455</v>
      </c>
      <c r="W828">
        <v>1.053803486762884</v>
      </c>
      <c r="X828">
        <v>1.0480803602790787</v>
      </c>
      <c r="Y828">
        <v>1.0424793572937836</v>
      </c>
      <c r="Z828">
        <v>1.0397842335638994</v>
      </c>
      <c r="AA828">
        <v>1.0368220841452178</v>
      </c>
      <c r="AB828">
        <v>1.0332439129049216</v>
      </c>
      <c r="AC828">
        <v>1.0339117861453779</v>
      </c>
      <c r="AD828">
        <v>1.0342893710424559</v>
      </c>
      <c r="AE828">
        <v>1.0303836189019111</v>
      </c>
      <c r="AF828">
        <v>1.0260789731866327</v>
      </c>
      <c r="AG828">
        <v>1.0209605401599602</v>
      </c>
      <c r="AH828">
        <v>1.0164186619262798</v>
      </c>
      <c r="AI828">
        <v>1.0124166680553142</v>
      </c>
      <c r="AJ828">
        <v>1.008985690003549</v>
      </c>
      <c r="AK828">
        <v>1.0058233347244554</v>
      </c>
      <c r="AL828">
        <v>1.0030210253063188</v>
      </c>
      <c r="AM828">
        <v>1.0003898241680371</v>
      </c>
      <c r="AN828">
        <v>0.99748089645589122</v>
      </c>
      <c r="AO828">
        <v>0.99425558075397036</v>
      </c>
      <c r="AP828">
        <v>0.9910806054066299</v>
      </c>
      <c r="AQ828">
        <v>0.98699722476682716</v>
      </c>
      <c r="AR828">
        <v>0.98301725829600373</v>
      </c>
      <c r="AS828">
        <v>0.97910446983262744</v>
      </c>
      <c r="AT828">
        <v>0.97522568654381858</v>
      </c>
      <c r="AU828">
        <v>0.97133542879941048</v>
      </c>
    </row>
    <row r="829" spans="1:47" x14ac:dyDescent="0.2">
      <c r="A829">
        <v>823</v>
      </c>
      <c r="B829">
        <v>0.72719556204604774</v>
      </c>
      <c r="C829">
        <v>0.74608394426616276</v>
      </c>
      <c r="D829">
        <v>0.76338381355594898</v>
      </c>
      <c r="E829">
        <v>0.92108509865407684</v>
      </c>
      <c r="F829">
        <v>1.3572987383911896</v>
      </c>
      <c r="G829">
        <v>1.2102010100523635</v>
      </c>
      <c r="H829">
        <v>1.0571914866498373</v>
      </c>
      <c r="I829">
        <v>0.9190506491759044</v>
      </c>
      <c r="J829">
        <v>0.83347153167031152</v>
      </c>
      <c r="K829">
        <v>0.85774092590397388</v>
      </c>
      <c r="L829">
        <v>0.85464130104127767</v>
      </c>
      <c r="M829">
        <v>0.86457462140300734</v>
      </c>
      <c r="N829">
        <v>0.87405514641175164</v>
      </c>
      <c r="O829">
        <v>0.89694422474126256</v>
      </c>
      <c r="P829">
        <v>0.90999597294431334</v>
      </c>
      <c r="Q829">
        <v>0.89478951736791124</v>
      </c>
      <c r="R829">
        <v>0.88277009354627611</v>
      </c>
      <c r="S829">
        <v>0.86755870957485237</v>
      </c>
      <c r="T829">
        <v>0.86460061587110759</v>
      </c>
      <c r="U829">
        <v>0.85772974104545496</v>
      </c>
      <c r="V829">
        <v>0.85135365479015668</v>
      </c>
      <c r="W829">
        <v>0.84746562386176449</v>
      </c>
      <c r="X829">
        <v>0.84322294333021608</v>
      </c>
      <c r="Y829">
        <v>0.84037749617735835</v>
      </c>
      <c r="Z829">
        <v>0.83928408735091664</v>
      </c>
      <c r="AA829">
        <v>0.84056736092378725</v>
      </c>
      <c r="AB829">
        <v>0.83920340948878547</v>
      </c>
      <c r="AC829">
        <v>0.84192030044030342</v>
      </c>
      <c r="AD829">
        <v>0.84421318112302579</v>
      </c>
      <c r="AE829">
        <v>0.84151444850134915</v>
      </c>
      <c r="AF829">
        <v>0.83882552281580547</v>
      </c>
      <c r="AG829">
        <v>0.83512752431374793</v>
      </c>
      <c r="AH829">
        <v>0.83204059990152446</v>
      </c>
      <c r="AI829">
        <v>0.82956178853808327</v>
      </c>
      <c r="AJ829">
        <v>0.827647197874815</v>
      </c>
      <c r="AK829">
        <v>0.82605430432744054</v>
      </c>
      <c r="AL829">
        <v>0.8246200952220788</v>
      </c>
      <c r="AM829">
        <v>0.8233351526031033</v>
      </c>
      <c r="AN829">
        <v>0.8217361136222131</v>
      </c>
      <c r="AO829">
        <v>0.81974299086802271</v>
      </c>
      <c r="AP829">
        <v>0.81779264523228135</v>
      </c>
      <c r="AQ829">
        <v>0.81351044848647225</v>
      </c>
      <c r="AR829">
        <v>0.80930095230218246</v>
      </c>
      <c r="AS829">
        <v>0.80512539066145472</v>
      </c>
      <c r="AT829">
        <v>0.80093107476536007</v>
      </c>
      <c r="AU829">
        <v>0.79669235931727367</v>
      </c>
    </row>
    <row r="830" spans="1:47" x14ac:dyDescent="0.2">
      <c r="A830">
        <v>824</v>
      </c>
      <c r="B830">
        <v>0.72719556204604774</v>
      </c>
      <c r="C830">
        <v>0.74608394426616276</v>
      </c>
      <c r="D830">
        <v>0.76338381355594898</v>
      </c>
      <c r="E830">
        <v>0.92108509865407684</v>
      </c>
      <c r="F830">
        <v>1.3572987383911896</v>
      </c>
      <c r="G830">
        <v>1.2102010100523635</v>
      </c>
      <c r="H830">
        <v>1.0526816408493047</v>
      </c>
      <c r="I830">
        <v>0.91348888175417498</v>
      </c>
      <c r="J830">
        <v>0.82538867326578125</v>
      </c>
      <c r="K830">
        <v>0.84842447093108841</v>
      </c>
      <c r="L830">
        <v>0.84382481256347242</v>
      </c>
      <c r="M830">
        <v>0.85283624163653993</v>
      </c>
      <c r="N830">
        <v>0.86704963173475513</v>
      </c>
      <c r="O830">
        <v>0.88956103481903115</v>
      </c>
      <c r="P830">
        <v>0.90246014653166562</v>
      </c>
      <c r="Q830">
        <v>0.88718767771550389</v>
      </c>
      <c r="R830">
        <v>0.875165583470632</v>
      </c>
      <c r="S830">
        <v>0.85982189529355646</v>
      </c>
      <c r="T830">
        <v>0.85678234470297798</v>
      </c>
      <c r="U830">
        <v>0.84951569605785715</v>
      </c>
      <c r="V830">
        <v>0.84294918904728677</v>
      </c>
      <c r="W830">
        <v>0.8388115866049114</v>
      </c>
      <c r="X830">
        <v>0.834185610839703</v>
      </c>
      <c r="Y830">
        <v>0.83110940403808498</v>
      </c>
      <c r="Z830">
        <v>0.82966105576107241</v>
      </c>
      <c r="AA830">
        <v>0.83100477945056184</v>
      </c>
      <c r="AB830">
        <v>0.82946866447760814</v>
      </c>
      <c r="AC830">
        <v>0.83205535709672473</v>
      </c>
      <c r="AD830">
        <v>0.83420118008113864</v>
      </c>
      <c r="AE830">
        <v>0.83125430025159519</v>
      </c>
      <c r="AF830">
        <v>0.82840560192553947</v>
      </c>
      <c r="AG830">
        <v>0.82457365687605666</v>
      </c>
      <c r="AH830">
        <v>0.82134127735409634</v>
      </c>
      <c r="AI830">
        <v>0.81873947110400991</v>
      </c>
      <c r="AJ830">
        <v>0.81671022243579938</v>
      </c>
      <c r="AK830">
        <v>0.81502886153250731</v>
      </c>
      <c r="AL830">
        <v>0.81352490446604953</v>
      </c>
      <c r="AM830">
        <v>0.81213437740237404</v>
      </c>
      <c r="AN830">
        <v>0.81043381148161131</v>
      </c>
      <c r="AO830">
        <v>0.80835869427227092</v>
      </c>
      <c r="AP830">
        <v>0.80634377606249219</v>
      </c>
      <c r="AQ830">
        <v>0.80196195642449608</v>
      </c>
      <c r="AR830">
        <v>0.79766045746250691</v>
      </c>
      <c r="AS830">
        <v>0.79339987015945035</v>
      </c>
      <c r="AT830">
        <v>0.78913056053159136</v>
      </c>
      <c r="AU830">
        <v>0.78481700085467221</v>
      </c>
    </row>
    <row r="831" spans="1:47" x14ac:dyDescent="0.2">
      <c r="A831">
        <v>825</v>
      </c>
      <c r="B831">
        <v>0.72719556204604774</v>
      </c>
      <c r="C831">
        <v>0.74608394426616276</v>
      </c>
      <c r="D831">
        <v>0.76338381355594898</v>
      </c>
      <c r="E831">
        <v>0.92108509865407684</v>
      </c>
      <c r="F831">
        <v>1.3572987383911896</v>
      </c>
      <c r="G831">
        <v>1.2102010100523635</v>
      </c>
      <c r="H831">
        <v>1.0642029630155143</v>
      </c>
      <c r="I831">
        <v>0.92307305740710233</v>
      </c>
      <c r="J831">
        <v>0.83413573973486155</v>
      </c>
      <c r="K831">
        <v>0.85807775347895943</v>
      </c>
      <c r="L831">
        <v>0.85363999409738112</v>
      </c>
      <c r="M831">
        <v>0.86152903967973493</v>
      </c>
      <c r="N831">
        <v>0.86811481501706145</v>
      </c>
      <c r="O831">
        <v>0.89009875862547772</v>
      </c>
      <c r="P831">
        <v>0.90257276755204063</v>
      </c>
      <c r="Q831">
        <v>0.88698424589206626</v>
      </c>
      <c r="R831">
        <v>0.87472390375754894</v>
      </c>
      <c r="S831">
        <v>0.85933530202894859</v>
      </c>
      <c r="T831">
        <v>0.85606555911038462</v>
      </c>
      <c r="U831">
        <v>0.84846492758263126</v>
      </c>
      <c r="V831">
        <v>0.84135407091360126</v>
      </c>
      <c r="W831">
        <v>0.83670578179289279</v>
      </c>
      <c r="X831">
        <v>0.83157487976987254</v>
      </c>
      <c r="Y831">
        <v>0.82791754554800645</v>
      </c>
      <c r="Z831">
        <v>0.82592729340556592</v>
      </c>
      <c r="AA831">
        <v>0.82652324319575665</v>
      </c>
      <c r="AB831">
        <v>0.82464351675512271</v>
      </c>
      <c r="AC831">
        <v>0.82694691851203583</v>
      </c>
      <c r="AD831">
        <v>0.82879131158703756</v>
      </c>
      <c r="AE831">
        <v>0.82571414196421367</v>
      </c>
      <c r="AF831">
        <v>0.82266832092572395</v>
      </c>
      <c r="AG831">
        <v>0.81869551978868849</v>
      </c>
      <c r="AH831">
        <v>0.81530054414548447</v>
      </c>
      <c r="AI831">
        <v>0.81257433372555177</v>
      </c>
      <c r="AJ831">
        <v>0.81042746863251902</v>
      </c>
      <c r="AK831">
        <v>0.80857998506587381</v>
      </c>
      <c r="AL831">
        <v>0.80697603349191582</v>
      </c>
      <c r="AM831">
        <v>0.80546775061539322</v>
      </c>
      <c r="AN831">
        <v>0.80366845098355932</v>
      </c>
      <c r="AO831">
        <v>0.80147412704696164</v>
      </c>
      <c r="AP831">
        <v>0.79938757670341898</v>
      </c>
      <c r="AQ831">
        <v>0.79502275707887604</v>
      </c>
      <c r="AR831">
        <v>0.79074641045037264</v>
      </c>
      <c r="AS831">
        <v>0.78651930442005658</v>
      </c>
      <c r="AT831">
        <v>0.78228739512385126</v>
      </c>
      <c r="AU831">
        <v>0.77802485054950621</v>
      </c>
    </row>
    <row r="832" spans="1:47" x14ac:dyDescent="0.2">
      <c r="A832">
        <v>826</v>
      </c>
      <c r="B832">
        <v>0.72719556204604774</v>
      </c>
      <c r="C832">
        <v>0.74608394426616276</v>
      </c>
      <c r="D832">
        <v>0.76338381355594898</v>
      </c>
      <c r="E832">
        <v>0.92108509865407684</v>
      </c>
      <c r="F832">
        <v>1.3572987383911896</v>
      </c>
      <c r="G832">
        <v>1.2102010100523635</v>
      </c>
      <c r="H832">
        <v>1.0615464196441433</v>
      </c>
      <c r="I832">
        <v>0.91982958967479445</v>
      </c>
      <c r="J832">
        <v>0.82923810738329939</v>
      </c>
      <c r="K832">
        <v>0.85252477948889838</v>
      </c>
      <c r="L832">
        <v>0.8473488459543137</v>
      </c>
      <c r="M832">
        <v>0.85452311911966661</v>
      </c>
      <c r="N832">
        <v>0.86377637689104447</v>
      </c>
      <c r="O832">
        <v>0.88545934486604672</v>
      </c>
      <c r="P832">
        <v>0.89783956322778524</v>
      </c>
      <c r="Q832">
        <v>0.88215155696346481</v>
      </c>
      <c r="R832">
        <v>0.86987648917895832</v>
      </c>
      <c r="S832">
        <v>0.85445117774012502</v>
      </c>
      <c r="T832">
        <v>0.85104959297905836</v>
      </c>
      <c r="U832">
        <v>0.84321070029147616</v>
      </c>
      <c r="V832">
        <v>0.83595367760845385</v>
      </c>
      <c r="W832">
        <v>0.83107800708941892</v>
      </c>
      <c r="X832">
        <v>0.82565705409720858</v>
      </c>
      <c r="Y832">
        <v>0.82178432054576522</v>
      </c>
      <c r="Z832">
        <v>0.8195048981637203</v>
      </c>
      <c r="AA832">
        <v>0.82014269388461736</v>
      </c>
      <c r="AB832">
        <v>0.81807890056577781</v>
      </c>
      <c r="AC832">
        <v>0.82025582165334721</v>
      </c>
      <c r="AD832">
        <v>0.82203969607060823</v>
      </c>
      <c r="AE832">
        <v>0.81876108923093505</v>
      </c>
      <c r="AF832">
        <v>0.81559168364217438</v>
      </c>
      <c r="AG832">
        <v>0.81151555981738399</v>
      </c>
      <c r="AH832">
        <v>0.80805169779666108</v>
      </c>
      <c r="AI832">
        <v>0.80519179539948649</v>
      </c>
      <c r="AJ832">
        <v>0.80295652152424224</v>
      </c>
      <c r="AK832">
        <v>0.80110144258637261</v>
      </c>
      <c r="AL832">
        <v>0.79940400895795216</v>
      </c>
      <c r="AM832">
        <v>0.79782034827398063</v>
      </c>
      <c r="AN832">
        <v>0.79596024185330549</v>
      </c>
      <c r="AO832">
        <v>0.79374043692254181</v>
      </c>
      <c r="AP832">
        <v>0.79155018302496705</v>
      </c>
      <c r="AQ832">
        <v>0.78710990107204004</v>
      </c>
      <c r="AR832">
        <v>0.78276464114835809</v>
      </c>
      <c r="AS832">
        <v>0.77847474910479109</v>
      </c>
      <c r="AT832">
        <v>0.77418893955812551</v>
      </c>
      <c r="AU832">
        <v>0.76987314433506282</v>
      </c>
    </row>
    <row r="833" spans="1:47" x14ac:dyDescent="0.2">
      <c r="A833">
        <v>827</v>
      </c>
      <c r="B833">
        <v>0.72719556204604774</v>
      </c>
      <c r="C833">
        <v>0.74608394426616276</v>
      </c>
      <c r="D833">
        <v>0.76338381355594898</v>
      </c>
      <c r="E833">
        <v>0.92108509865407684</v>
      </c>
      <c r="F833">
        <v>1.3572987383911896</v>
      </c>
      <c r="G833">
        <v>1.2102010100523635</v>
      </c>
      <c r="H833">
        <v>1.0499319938948977</v>
      </c>
      <c r="I833">
        <v>0.90920315888394121</v>
      </c>
      <c r="J833">
        <v>0.81815017654035505</v>
      </c>
      <c r="K833">
        <v>0.84007323771136755</v>
      </c>
      <c r="L833">
        <v>0.83397148555065503</v>
      </c>
      <c r="M833">
        <v>0.84169416924672691</v>
      </c>
      <c r="N833">
        <v>0.85972550077813326</v>
      </c>
      <c r="O833">
        <v>0.88172099041143215</v>
      </c>
      <c r="P833">
        <v>0.89439591869488522</v>
      </c>
      <c r="Q833">
        <v>0.87895793408001333</v>
      </c>
      <c r="R833">
        <v>0.86692040855436781</v>
      </c>
      <c r="S833">
        <v>0.85147531176540447</v>
      </c>
      <c r="T833">
        <v>0.84825384803907544</v>
      </c>
      <c r="U833">
        <v>0.84053924422777171</v>
      </c>
      <c r="V833">
        <v>0.83363111186784866</v>
      </c>
      <c r="W833">
        <v>0.82908035356626597</v>
      </c>
      <c r="X833">
        <v>0.82393027827771381</v>
      </c>
      <c r="Y833">
        <v>0.82045502891646527</v>
      </c>
      <c r="Z833">
        <v>0.81847222597526548</v>
      </c>
      <c r="AA833">
        <v>0.81964541551215653</v>
      </c>
      <c r="AB833">
        <v>0.81783715480891517</v>
      </c>
      <c r="AC833">
        <v>0.82019050828743023</v>
      </c>
      <c r="AD833">
        <v>0.82211618450169488</v>
      </c>
      <c r="AE833">
        <v>0.81890596485304845</v>
      </c>
      <c r="AF833">
        <v>0.81585623945323715</v>
      </c>
      <c r="AG833">
        <v>0.81184211414628749</v>
      </c>
      <c r="AH833">
        <v>0.80843288218107234</v>
      </c>
      <c r="AI833">
        <v>0.8056915875742674</v>
      </c>
      <c r="AJ833">
        <v>0.80351387838944799</v>
      </c>
      <c r="AK833">
        <v>0.80172558096104007</v>
      </c>
      <c r="AL833">
        <v>0.80009392662352874</v>
      </c>
      <c r="AM833">
        <v>0.7985922090483234</v>
      </c>
      <c r="AN833">
        <v>0.79676846679269475</v>
      </c>
      <c r="AO833">
        <v>0.79458313073786524</v>
      </c>
      <c r="AP833">
        <v>0.79248219448374935</v>
      </c>
      <c r="AQ833">
        <v>0.78801894503605363</v>
      </c>
      <c r="AR833">
        <v>0.78364570256201282</v>
      </c>
      <c r="AS833">
        <v>0.77932256946348566</v>
      </c>
      <c r="AT833">
        <v>0.77500084158255655</v>
      </c>
      <c r="AU833">
        <v>0.77064012194379572</v>
      </c>
    </row>
    <row r="834" spans="1:47" x14ac:dyDescent="0.2">
      <c r="A834">
        <v>828</v>
      </c>
      <c r="B834">
        <v>0.72719556204604774</v>
      </c>
      <c r="C834">
        <v>0.74608394426616276</v>
      </c>
      <c r="D834">
        <v>0.76338381355594898</v>
      </c>
      <c r="E834">
        <v>0.92108509865407684</v>
      </c>
      <c r="F834">
        <v>1.3572987383911896</v>
      </c>
      <c r="G834">
        <v>1.2102010100523635</v>
      </c>
      <c r="H834">
        <v>1.0497080634306342</v>
      </c>
      <c r="I834">
        <v>0.90834245310640049</v>
      </c>
      <c r="J834">
        <v>0.81554039733750294</v>
      </c>
      <c r="K834">
        <v>0.83700995815907353</v>
      </c>
      <c r="L834">
        <v>0.83017317163342663</v>
      </c>
      <c r="M834">
        <v>0.837197499190664</v>
      </c>
      <c r="N834">
        <v>0.85647407369598216</v>
      </c>
      <c r="O834">
        <v>0.87817334272419389</v>
      </c>
      <c r="P834">
        <v>0.89069936853342491</v>
      </c>
      <c r="Q834">
        <v>0.87517086230008223</v>
      </c>
      <c r="R834">
        <v>0.86312263226563024</v>
      </c>
      <c r="S834">
        <v>0.84760093426080452</v>
      </c>
      <c r="T834">
        <v>0.84428644461257074</v>
      </c>
      <c r="U834">
        <v>0.83629049251295129</v>
      </c>
      <c r="V834">
        <v>0.8291795532431111</v>
      </c>
      <c r="W834">
        <v>0.82438914008258013</v>
      </c>
      <c r="X834">
        <v>0.81891054669097985</v>
      </c>
      <c r="Y834">
        <v>0.81519313436911622</v>
      </c>
      <c r="Z834">
        <v>0.81287415310592959</v>
      </c>
      <c r="AA834">
        <v>0.81396558293585441</v>
      </c>
      <c r="AB834">
        <v>0.81199506374961272</v>
      </c>
      <c r="AC834">
        <v>0.81420466011255666</v>
      </c>
      <c r="AD834">
        <v>0.81599446593329228</v>
      </c>
      <c r="AE834">
        <v>0.81259718809404868</v>
      </c>
      <c r="AF834">
        <v>0.809412271971236</v>
      </c>
      <c r="AG834">
        <v>0.80527122933778794</v>
      </c>
      <c r="AH834">
        <v>0.80174141963716605</v>
      </c>
      <c r="AI834">
        <v>0.79889669188514878</v>
      </c>
      <c r="AJ834">
        <v>0.79662112680174912</v>
      </c>
      <c r="AK834">
        <v>0.79475236446161024</v>
      </c>
      <c r="AL834">
        <v>0.79303230712038864</v>
      </c>
      <c r="AM834">
        <v>0.79144147279334442</v>
      </c>
      <c r="AN834">
        <v>0.78953099811714977</v>
      </c>
      <c r="AO834">
        <v>0.78726463744312891</v>
      </c>
      <c r="AP834">
        <v>0.78508882030050964</v>
      </c>
      <c r="AQ834">
        <v>0.78055222651390188</v>
      </c>
      <c r="AR834">
        <v>0.7761125030546342</v>
      </c>
      <c r="AS834">
        <v>0.77172947892922406</v>
      </c>
      <c r="AT834">
        <v>0.76735660379890691</v>
      </c>
      <c r="AU834">
        <v>0.76294700998523979</v>
      </c>
    </row>
    <row r="835" spans="1:47" x14ac:dyDescent="0.2">
      <c r="A835">
        <v>829</v>
      </c>
      <c r="B835">
        <v>1.1037201171705706</v>
      </c>
      <c r="C835">
        <v>1.1544344300062572</v>
      </c>
      <c r="D835">
        <v>1.1767076627787889</v>
      </c>
      <c r="E835">
        <v>1.3943050620277553</v>
      </c>
      <c r="F835">
        <v>1.7203366929932118</v>
      </c>
      <c r="G835">
        <v>1.624528800696126</v>
      </c>
      <c r="H835">
        <v>1.4698530757848691</v>
      </c>
      <c r="I835">
        <v>1.3109430416442063</v>
      </c>
      <c r="J835">
        <v>1.2182413465367297</v>
      </c>
      <c r="K835">
        <v>1.236994953284223</v>
      </c>
      <c r="L835">
        <v>1.223994511598185</v>
      </c>
      <c r="M835">
        <v>1.2266087783721138</v>
      </c>
      <c r="N835">
        <v>1.2530510570284277</v>
      </c>
      <c r="O835">
        <v>1.2732523014242112</v>
      </c>
      <c r="P835">
        <v>1.2848313814058696</v>
      </c>
      <c r="Q835">
        <v>1.2681215703394777</v>
      </c>
      <c r="R835">
        <v>1.2546321836554439</v>
      </c>
      <c r="S835">
        <v>1.2415357430150971</v>
      </c>
      <c r="T835">
        <v>1.2358077779625463</v>
      </c>
      <c r="U835">
        <v>1.2292008519356827</v>
      </c>
      <c r="V835">
        <v>1.2201576890796022</v>
      </c>
      <c r="W835">
        <v>1.2139411543305614</v>
      </c>
      <c r="X835">
        <v>1.2090602778952713</v>
      </c>
      <c r="Y835">
        <v>1.2027997535623951</v>
      </c>
      <c r="Z835">
        <v>1.2006537109876159</v>
      </c>
      <c r="AA835">
        <v>1.1950033497702965</v>
      </c>
      <c r="AB835">
        <v>1.1906461420425827</v>
      </c>
      <c r="AC835">
        <v>1.1905221190496009</v>
      </c>
      <c r="AD835">
        <v>1.1901721244753065</v>
      </c>
      <c r="AE835">
        <v>1.1862623932687986</v>
      </c>
      <c r="AF835">
        <v>1.1813943995502916</v>
      </c>
      <c r="AG835">
        <v>1.1757938743637446</v>
      </c>
      <c r="AH835">
        <v>1.1707212907990667</v>
      </c>
      <c r="AI835">
        <v>1.1660459896146715</v>
      </c>
      <c r="AJ835">
        <v>1.1619258590701285</v>
      </c>
      <c r="AK835">
        <v>1.1579393613053217</v>
      </c>
      <c r="AL835">
        <v>1.1544698948821548</v>
      </c>
      <c r="AM835">
        <v>1.1511937505493846</v>
      </c>
      <c r="AN835">
        <v>1.147659790337082</v>
      </c>
      <c r="AO835">
        <v>1.1438253839190857</v>
      </c>
      <c r="AP835">
        <v>1.1400015027404173</v>
      </c>
      <c r="AQ835">
        <v>1.1363463310816082</v>
      </c>
      <c r="AR835">
        <v>1.1328028820552833</v>
      </c>
      <c r="AS835">
        <v>1.1293425226499274</v>
      </c>
      <c r="AT835">
        <v>1.1259424337417048</v>
      </c>
      <c r="AU835">
        <v>1.1225668180905293</v>
      </c>
    </row>
    <row r="836" spans="1:47" x14ac:dyDescent="0.2">
      <c r="A836">
        <v>830</v>
      </c>
      <c r="B836">
        <v>1.1037201171705706</v>
      </c>
      <c r="C836">
        <v>1.1544344300062572</v>
      </c>
      <c r="D836">
        <v>1.1767076627787889</v>
      </c>
      <c r="E836">
        <v>1.3943050620277553</v>
      </c>
      <c r="F836">
        <v>1.7203366929932118</v>
      </c>
      <c r="G836">
        <v>1.624528800696126</v>
      </c>
      <c r="H836">
        <v>1.4689477620816216</v>
      </c>
      <c r="I836">
        <v>1.3099592443782724</v>
      </c>
      <c r="J836">
        <v>1.2170995390530011</v>
      </c>
      <c r="K836">
        <v>1.2357358189732162</v>
      </c>
      <c r="L836">
        <v>1.2225991996055383</v>
      </c>
      <c r="M836">
        <v>1.2251441264773364</v>
      </c>
      <c r="N836">
        <v>1.2523630289085315</v>
      </c>
      <c r="O836">
        <v>1.2725331182766488</v>
      </c>
      <c r="P836">
        <v>1.2840775805603259</v>
      </c>
      <c r="Q836">
        <v>1.267332351507257</v>
      </c>
      <c r="R836">
        <v>1.2538207922570159</v>
      </c>
      <c r="S836">
        <v>1.2406832226698521</v>
      </c>
      <c r="T836">
        <v>1.2349144133684504</v>
      </c>
      <c r="U836">
        <v>1.2282345292662407</v>
      </c>
      <c r="V836">
        <v>1.219130198346452</v>
      </c>
      <c r="W836">
        <v>1.2128554790250483</v>
      </c>
      <c r="X836">
        <v>1.2078960741149132</v>
      </c>
      <c r="Y836">
        <v>1.2015808096731027</v>
      </c>
      <c r="Z836">
        <v>1.1993545779436179</v>
      </c>
      <c r="AA836">
        <v>1.1936749219456451</v>
      </c>
      <c r="AB836">
        <v>1.1892734254886328</v>
      </c>
      <c r="AC836">
        <v>1.1891168916376171</v>
      </c>
      <c r="AD836">
        <v>1.1887264006663019</v>
      </c>
      <c r="AE836">
        <v>1.1847748315399693</v>
      </c>
      <c r="AF836">
        <v>1.1798664436593487</v>
      </c>
      <c r="AG836">
        <v>1.1742321687897879</v>
      </c>
      <c r="AH836">
        <v>1.1691280797434607</v>
      </c>
      <c r="AI836">
        <v>1.1644146407189613</v>
      </c>
      <c r="AJ836">
        <v>1.1602664312202922</v>
      </c>
      <c r="AK836">
        <v>1.1562453081167052</v>
      </c>
      <c r="AL836">
        <v>1.1527492022859027</v>
      </c>
      <c r="AM836">
        <v>1.1494445068561112</v>
      </c>
      <c r="AN836">
        <v>1.1458754560074478</v>
      </c>
      <c r="AO836">
        <v>1.142015763009508</v>
      </c>
      <c r="AP836">
        <v>1.1381575264565633</v>
      </c>
      <c r="AQ836">
        <v>1.1344845175557292</v>
      </c>
      <c r="AR836">
        <v>1.1309253351914053</v>
      </c>
      <c r="AS836">
        <v>1.1274513263096066</v>
      </c>
      <c r="AT836">
        <v>1.1240402203458151</v>
      </c>
      <c r="AU836">
        <v>1.1206547348121061</v>
      </c>
    </row>
    <row r="837" spans="1:47" x14ac:dyDescent="0.2">
      <c r="A837">
        <v>831</v>
      </c>
      <c r="B837">
        <v>1.1037201171705706</v>
      </c>
      <c r="C837">
        <v>1.1544344300062572</v>
      </c>
      <c r="D837">
        <v>1.1767076627787889</v>
      </c>
      <c r="E837">
        <v>1.3943050620277553</v>
      </c>
      <c r="F837">
        <v>1.7203366929932118</v>
      </c>
      <c r="G837">
        <v>1.624528800696126</v>
      </c>
      <c r="H837">
        <v>1.4709214597233786</v>
      </c>
      <c r="I837">
        <v>1.3118338008971526</v>
      </c>
      <c r="J837">
        <v>1.2186867750808266</v>
      </c>
      <c r="K837">
        <v>1.2374132807522851</v>
      </c>
      <c r="L837">
        <v>1.2241951505560451</v>
      </c>
      <c r="M837">
        <v>1.2263417512932939</v>
      </c>
      <c r="N837">
        <v>1.252097215582783</v>
      </c>
      <c r="O837">
        <v>1.2719139935884749</v>
      </c>
      <c r="P837">
        <v>1.2831022763172897</v>
      </c>
      <c r="Q837">
        <v>1.2659844170677026</v>
      </c>
      <c r="R837">
        <v>1.2521098839295768</v>
      </c>
      <c r="S837">
        <v>1.2386308776705675</v>
      </c>
      <c r="T837">
        <v>1.2324642952396323</v>
      </c>
      <c r="U837">
        <v>1.2252938131883899</v>
      </c>
      <c r="V837">
        <v>1.2156918021438141</v>
      </c>
      <c r="W837">
        <v>1.2089043953976333</v>
      </c>
      <c r="X837">
        <v>1.2034209947844416</v>
      </c>
      <c r="Y837">
        <v>1.1965957884348521</v>
      </c>
      <c r="Z837">
        <v>1.1938524785655433</v>
      </c>
      <c r="AA837">
        <v>1.1877274461577678</v>
      </c>
      <c r="AB837">
        <v>1.1829902750684218</v>
      </c>
      <c r="AC837">
        <v>1.1825136538600012</v>
      </c>
      <c r="AD837">
        <v>1.1818322491779603</v>
      </c>
      <c r="AE837">
        <v>1.1775815873816493</v>
      </c>
      <c r="AF837">
        <v>1.1724085484454341</v>
      </c>
      <c r="AG837">
        <v>1.1665105228501762</v>
      </c>
      <c r="AH837">
        <v>1.161146116165735</v>
      </c>
      <c r="AI837">
        <v>1.1561877346586693</v>
      </c>
      <c r="AJ837">
        <v>1.1517872575192416</v>
      </c>
      <c r="AK837">
        <v>1.1475297082197302</v>
      </c>
      <c r="AL837">
        <v>1.1437858671485053</v>
      </c>
      <c r="AM837">
        <v>1.1402371591449412</v>
      </c>
      <c r="AN837">
        <v>1.1364335825994243</v>
      </c>
      <c r="AO837">
        <v>1.1323339338138196</v>
      </c>
      <c r="AP837">
        <v>1.1282518537315418</v>
      </c>
      <c r="AQ837">
        <v>1.1245114153717757</v>
      </c>
      <c r="AR837">
        <v>1.1208974703244279</v>
      </c>
      <c r="AS837">
        <v>1.1173813577648006</v>
      </c>
      <c r="AT837">
        <v>1.1139405448769568</v>
      </c>
      <c r="AU837">
        <v>1.1105374697131798</v>
      </c>
    </row>
    <row r="838" spans="1:47" x14ac:dyDescent="0.2">
      <c r="A838">
        <v>832</v>
      </c>
      <c r="B838">
        <v>1.1037201171705706</v>
      </c>
      <c r="C838">
        <v>1.1544344300062572</v>
      </c>
      <c r="D838">
        <v>1.1767076627787889</v>
      </c>
      <c r="E838">
        <v>1.3943050620277553</v>
      </c>
      <c r="F838">
        <v>1.7203366929932118</v>
      </c>
      <c r="G838">
        <v>1.624528800696126</v>
      </c>
      <c r="H838">
        <v>1.4709045573937252</v>
      </c>
      <c r="I838">
        <v>1.3117983245973732</v>
      </c>
      <c r="J838">
        <v>1.2186093995969756</v>
      </c>
      <c r="K838">
        <v>1.2373147721337887</v>
      </c>
      <c r="L838">
        <v>1.2240611950410158</v>
      </c>
      <c r="M838">
        <v>1.2261683528874459</v>
      </c>
      <c r="N838">
        <v>1.251967402287641</v>
      </c>
      <c r="O838">
        <v>1.27175488173217</v>
      </c>
      <c r="P838">
        <v>1.282913796200027</v>
      </c>
      <c r="Q838">
        <v>1.2657646639400704</v>
      </c>
      <c r="R838">
        <v>1.2518604782199176</v>
      </c>
      <c r="S838">
        <v>1.2383472514419858</v>
      </c>
      <c r="T838">
        <v>1.2321445547538088</v>
      </c>
      <c r="U838">
        <v>1.2249232945783575</v>
      </c>
      <c r="V838">
        <v>1.2152751175070393</v>
      </c>
      <c r="W838">
        <v>1.2084387419629621</v>
      </c>
      <c r="X838">
        <v>1.2028981999075257</v>
      </c>
      <c r="Y838">
        <v>1.1960234948759676</v>
      </c>
      <c r="Z838">
        <v>1.1932202925127644</v>
      </c>
      <c r="AA838">
        <v>1.1870608234817879</v>
      </c>
      <c r="AB838">
        <v>1.1822907708632959</v>
      </c>
      <c r="AC838">
        <v>1.1817834410861863</v>
      </c>
      <c r="AD838">
        <v>1.1810719348949121</v>
      </c>
      <c r="AE838">
        <v>1.1767849408409048</v>
      </c>
      <c r="AF838">
        <v>1.1715810841260395</v>
      </c>
      <c r="AG838">
        <v>1.1656527010573965</v>
      </c>
      <c r="AH838">
        <v>1.1602581077985923</v>
      </c>
      <c r="AI838">
        <v>1.1552711212041478</v>
      </c>
      <c r="AJ838">
        <v>1.1508421711743231</v>
      </c>
      <c r="AK838">
        <v>1.1465579633813097</v>
      </c>
      <c r="AL838">
        <v>1.1427860718828478</v>
      </c>
      <c r="AM838">
        <v>1.1392088027176142</v>
      </c>
      <c r="AN838">
        <v>1.1353766510802923</v>
      </c>
      <c r="AO838">
        <v>1.1312490095964414</v>
      </c>
      <c r="AP838">
        <v>1.1271396213173555</v>
      </c>
      <c r="AQ838">
        <v>1.1233857940873806</v>
      </c>
      <c r="AR838">
        <v>1.1197600815008313</v>
      </c>
      <c r="AS838">
        <v>1.1162338118256878</v>
      </c>
      <c r="AT838">
        <v>1.1127848283359709</v>
      </c>
      <c r="AU838">
        <v>1.1093745583383845</v>
      </c>
    </row>
    <row r="839" spans="1:47" x14ac:dyDescent="0.2">
      <c r="A839">
        <v>833</v>
      </c>
      <c r="B839">
        <v>1.1037201171705706</v>
      </c>
      <c r="C839">
        <v>1.1544344300062572</v>
      </c>
      <c r="D839">
        <v>1.1767076627787889</v>
      </c>
      <c r="E839">
        <v>1.3943050620277553</v>
      </c>
      <c r="F839">
        <v>1.7203366929932118</v>
      </c>
      <c r="G839">
        <v>1.624528800696126</v>
      </c>
      <c r="H839">
        <v>1.4683349793696334</v>
      </c>
      <c r="I839">
        <v>1.3091052335071576</v>
      </c>
      <c r="J839">
        <v>1.2157275578597904</v>
      </c>
      <c r="K839">
        <v>1.234076707775547</v>
      </c>
      <c r="L839">
        <v>1.2205051189058505</v>
      </c>
      <c r="M839">
        <v>1.2226340904067947</v>
      </c>
      <c r="N839">
        <v>1.250829672002163</v>
      </c>
      <c r="O839">
        <v>1.2707493420297074</v>
      </c>
      <c r="P839">
        <v>1.2820721065986764</v>
      </c>
      <c r="Q839">
        <v>1.2650916999297279</v>
      </c>
      <c r="R839">
        <v>1.2513577560983795</v>
      </c>
      <c r="S839">
        <v>1.2379942697944721</v>
      </c>
      <c r="T839">
        <v>1.2319462344615388</v>
      </c>
      <c r="U839">
        <v>1.2249131585075246</v>
      </c>
      <c r="V839">
        <v>1.2154761729414396</v>
      </c>
      <c r="W839">
        <v>1.2088519956413144</v>
      </c>
      <c r="X839">
        <v>1.2035177411484721</v>
      </c>
      <c r="Y839">
        <v>1.1968584123031252</v>
      </c>
      <c r="Z839">
        <v>1.1942594772278652</v>
      </c>
      <c r="AA839">
        <v>1.188315769374316</v>
      </c>
      <c r="AB839">
        <v>1.1836833938550413</v>
      </c>
      <c r="AC839">
        <v>1.1833032126432022</v>
      </c>
      <c r="AD839">
        <v>1.1827076819587086</v>
      </c>
      <c r="AE839">
        <v>1.1785233836165216</v>
      </c>
      <c r="AF839">
        <v>1.1734174204438319</v>
      </c>
      <c r="AG839">
        <v>1.1675827997456147</v>
      </c>
      <c r="AH839">
        <v>1.1622792748514847</v>
      </c>
      <c r="AI839">
        <v>1.1573828748553234</v>
      </c>
      <c r="AJ839">
        <v>1.1530434342054532</v>
      </c>
      <c r="AK839">
        <v>1.1488485750205051</v>
      </c>
      <c r="AL839">
        <v>1.1451642810571976</v>
      </c>
      <c r="AM839">
        <v>1.1416724223827326</v>
      </c>
      <c r="AN839">
        <v>1.1379240784946645</v>
      </c>
      <c r="AO839">
        <v>1.1338792410724869</v>
      </c>
      <c r="AP839">
        <v>1.1298504239614966</v>
      </c>
      <c r="AQ839">
        <v>1.126112299634582</v>
      </c>
      <c r="AR839">
        <v>1.1224972579080994</v>
      </c>
      <c r="AS839">
        <v>1.1189766282337195</v>
      </c>
      <c r="AT839">
        <v>1.1155290554230477</v>
      </c>
      <c r="AU839">
        <v>1.1121145546021585</v>
      </c>
    </row>
    <row r="840" spans="1:47" x14ac:dyDescent="0.2">
      <c r="A840">
        <v>834</v>
      </c>
      <c r="B840">
        <v>1.1037201171705706</v>
      </c>
      <c r="C840">
        <v>1.1544344300062572</v>
      </c>
      <c r="D840">
        <v>1.1767076627787889</v>
      </c>
      <c r="E840">
        <v>1.3943050620277553</v>
      </c>
      <c r="F840">
        <v>1.7203366929932118</v>
      </c>
      <c r="G840">
        <v>1.624528800696126</v>
      </c>
      <c r="H840">
        <v>1.4682926957777083</v>
      </c>
      <c r="I840">
        <v>1.3089928897505634</v>
      </c>
      <c r="J840">
        <v>1.2153961809568483</v>
      </c>
      <c r="K840">
        <v>1.2336610484319521</v>
      </c>
      <c r="L840">
        <v>1.2199401078630356</v>
      </c>
      <c r="M840">
        <v>1.2218993345760973</v>
      </c>
      <c r="N840">
        <v>1.2502831390869629</v>
      </c>
      <c r="O840">
        <v>1.2700844326843419</v>
      </c>
      <c r="P840">
        <v>1.2812920369953575</v>
      </c>
      <c r="Q840">
        <v>1.2641922873593021</v>
      </c>
      <c r="R840">
        <v>1.2503481822298905</v>
      </c>
      <c r="S840">
        <v>1.2368596262813314</v>
      </c>
      <c r="T840">
        <v>1.2306762135607427</v>
      </c>
      <c r="U840">
        <v>1.2234530005755184</v>
      </c>
      <c r="V840">
        <v>1.2138449015435913</v>
      </c>
      <c r="W840">
        <v>1.2070415798711045</v>
      </c>
      <c r="X840">
        <v>1.2015009717093406</v>
      </c>
      <c r="Y840">
        <v>1.1946653022374663</v>
      </c>
      <c r="Z840">
        <v>1.1918556330260146</v>
      </c>
      <c r="AA840">
        <v>1.1857937594126811</v>
      </c>
      <c r="AB840">
        <v>1.1810397201345926</v>
      </c>
      <c r="AC840">
        <v>1.1805459714961744</v>
      </c>
      <c r="AD840">
        <v>1.1798394815001811</v>
      </c>
      <c r="AE840">
        <v>1.1755227410345523</v>
      </c>
      <c r="AF840">
        <v>1.1703040147929396</v>
      </c>
      <c r="AG840">
        <v>1.164358329337432</v>
      </c>
      <c r="AH840">
        <v>1.1589442965016346</v>
      </c>
      <c r="AI840">
        <v>1.1539427443124686</v>
      </c>
      <c r="AJ840">
        <v>1.1494984144030456</v>
      </c>
      <c r="AK840">
        <v>1.1452047488064161</v>
      </c>
      <c r="AL840">
        <v>1.1414164881199051</v>
      </c>
      <c r="AM840">
        <v>1.1378186170685587</v>
      </c>
      <c r="AN840">
        <v>1.1339638399701062</v>
      </c>
      <c r="AO840">
        <v>1.1298140992241765</v>
      </c>
      <c r="AP840">
        <v>1.1256823149290724</v>
      </c>
      <c r="AQ840">
        <v>1.1218942023863308</v>
      </c>
      <c r="AR840">
        <v>1.1182347558684698</v>
      </c>
      <c r="AS840">
        <v>1.1146752974245357</v>
      </c>
      <c r="AT840">
        <v>1.111195761699691</v>
      </c>
      <c r="AU840">
        <v>1.1077528180635781</v>
      </c>
    </row>
    <row r="841" spans="1:47" x14ac:dyDescent="0.2">
      <c r="A841">
        <v>835</v>
      </c>
      <c r="B841">
        <v>0.95459211586446258</v>
      </c>
      <c r="C841">
        <v>0.99062100132852005</v>
      </c>
      <c r="D841">
        <v>1.0072810688980183</v>
      </c>
      <c r="E841">
        <v>1.20074885552507</v>
      </c>
      <c r="F841">
        <v>1.5735037666058924</v>
      </c>
      <c r="G841">
        <v>1.4577076268318201</v>
      </c>
      <c r="H841">
        <v>1.2997620361287154</v>
      </c>
      <c r="I841">
        <v>1.1460335345084152</v>
      </c>
      <c r="J841">
        <v>1.0518179777207139</v>
      </c>
      <c r="K841">
        <v>1.0720902265588612</v>
      </c>
      <c r="L841">
        <v>1.0615025312170174</v>
      </c>
      <c r="M841">
        <v>1.0660248059200326</v>
      </c>
      <c r="N841">
        <v>1.0912572469660253</v>
      </c>
      <c r="O841">
        <v>1.112430410034247</v>
      </c>
      <c r="P841">
        <v>1.1251227716392298</v>
      </c>
      <c r="Q841">
        <v>1.1096784234296853</v>
      </c>
      <c r="R841">
        <v>1.0977177669989506</v>
      </c>
      <c r="S841">
        <v>1.0844640952491797</v>
      </c>
      <c r="T841">
        <v>1.0806321812727981</v>
      </c>
      <c r="U841">
        <v>1.0743856842255872</v>
      </c>
      <c r="V841">
        <v>1.0669771976906788</v>
      </c>
      <c r="W841">
        <v>1.0621158768961747</v>
      </c>
      <c r="X841">
        <v>1.0576797916622409</v>
      </c>
      <c r="Y841">
        <v>1.0530801869447579</v>
      </c>
      <c r="Z841">
        <v>1.0514604989631176</v>
      </c>
      <c r="AA841">
        <v>1.0490056057275594</v>
      </c>
      <c r="AB841">
        <v>1.0459831319769193</v>
      </c>
      <c r="AC841">
        <v>1.0471196094987543</v>
      </c>
      <c r="AD841">
        <v>1.0479385969396493</v>
      </c>
      <c r="AE841">
        <v>1.0445592783240421</v>
      </c>
      <c r="AF841">
        <v>1.0406531327023929</v>
      </c>
      <c r="AG841">
        <v>1.0359250110944926</v>
      </c>
      <c r="AH841">
        <v>1.0317375512480926</v>
      </c>
      <c r="AI841">
        <v>1.0280697095275824</v>
      </c>
      <c r="AJ841">
        <v>1.0249589350516586</v>
      </c>
      <c r="AK841">
        <v>1.0220604824646131</v>
      </c>
      <c r="AL841">
        <v>1.0195549122458463</v>
      </c>
      <c r="AM841">
        <v>1.0172187899131155</v>
      </c>
      <c r="AN841">
        <v>1.0145882471269414</v>
      </c>
      <c r="AO841">
        <v>1.0116477556190302</v>
      </c>
      <c r="AP841">
        <v>1.0087396922082257</v>
      </c>
      <c r="AQ841">
        <v>1.0048771521396722</v>
      </c>
      <c r="AR841">
        <v>1.0011194470577913</v>
      </c>
      <c r="AS841">
        <v>0.99743442716856745</v>
      </c>
      <c r="AT841">
        <v>0.993786735503013</v>
      </c>
      <c r="AU841">
        <v>0.99014468128002631</v>
      </c>
    </row>
    <row r="842" spans="1:47" x14ac:dyDescent="0.2">
      <c r="A842">
        <v>836</v>
      </c>
      <c r="B842">
        <v>0.95459211586446258</v>
      </c>
      <c r="C842">
        <v>0.99062100132852005</v>
      </c>
      <c r="D842">
        <v>1.0072810688980183</v>
      </c>
      <c r="E842">
        <v>1.20074885552507</v>
      </c>
      <c r="F842">
        <v>1.5735037666058924</v>
      </c>
      <c r="G842">
        <v>1.4577076268318201</v>
      </c>
      <c r="H842">
        <v>1.2986561653146436</v>
      </c>
      <c r="I842">
        <v>1.1446917187836807</v>
      </c>
      <c r="J842">
        <v>1.0499576718655428</v>
      </c>
      <c r="K842">
        <v>1.0698747657770931</v>
      </c>
      <c r="L842">
        <v>1.0588238959289724</v>
      </c>
      <c r="M842">
        <v>1.0629976323459986</v>
      </c>
      <c r="N842">
        <v>1.0895878108578108</v>
      </c>
      <c r="O842">
        <v>1.1105616633660496</v>
      </c>
      <c r="P842">
        <v>1.1230809258561516</v>
      </c>
      <c r="Q842">
        <v>1.1074667791702348</v>
      </c>
      <c r="R842">
        <v>1.0953589693135763</v>
      </c>
      <c r="S842">
        <v>1.0819013946922578</v>
      </c>
      <c r="T842">
        <v>1.0778754446533063</v>
      </c>
      <c r="U842">
        <v>1.0713321238673008</v>
      </c>
      <c r="V842">
        <v>1.0636979185567399</v>
      </c>
      <c r="W842">
        <v>1.0585906508394345</v>
      </c>
      <c r="X842">
        <v>1.0538695307166555</v>
      </c>
      <c r="Y842">
        <v>1.0490626142160973</v>
      </c>
      <c r="Z842">
        <v>1.0471522881936282</v>
      </c>
      <c r="AA842">
        <v>1.0446201774425357</v>
      </c>
      <c r="AB842">
        <v>1.0414488536733553</v>
      </c>
      <c r="AC842">
        <v>1.0424649837423428</v>
      </c>
      <c r="AD842">
        <v>1.0431522001165119</v>
      </c>
      <c r="AE842">
        <v>1.0395980486103067</v>
      </c>
      <c r="AF842">
        <v>1.0355736247830682</v>
      </c>
      <c r="AG842">
        <v>1.0307100480678897</v>
      </c>
      <c r="AH842">
        <v>1.0264108573448301</v>
      </c>
      <c r="AI842">
        <v>1.0226252459239717</v>
      </c>
      <c r="AJ842">
        <v>1.0193999978147572</v>
      </c>
      <c r="AK842">
        <v>1.0164164440930361</v>
      </c>
      <c r="AL842">
        <v>1.0138024585207068</v>
      </c>
      <c r="AM842">
        <v>1.0113591432219846</v>
      </c>
      <c r="AN842">
        <v>1.0086369871863821</v>
      </c>
      <c r="AO842">
        <v>1.0055957992972588</v>
      </c>
      <c r="AP842">
        <v>1.0026045866984208</v>
      </c>
      <c r="AQ842">
        <v>0.99868047461735043</v>
      </c>
      <c r="AR842">
        <v>0.99486789815365706</v>
      </c>
      <c r="AS842">
        <v>0.99113449083302252</v>
      </c>
      <c r="AT842">
        <v>0.98744675089032274</v>
      </c>
      <c r="AU842">
        <v>0.98376747911330953</v>
      </c>
    </row>
    <row r="843" spans="1:47" x14ac:dyDescent="0.2">
      <c r="A843">
        <v>837</v>
      </c>
      <c r="B843">
        <v>0.95459211586446258</v>
      </c>
      <c r="C843">
        <v>0.99062100132852005</v>
      </c>
      <c r="D843">
        <v>1.0072810688980183</v>
      </c>
      <c r="E843">
        <v>1.20074885552507</v>
      </c>
      <c r="F843">
        <v>1.5735037666058924</v>
      </c>
      <c r="G843">
        <v>1.4577076268318201</v>
      </c>
      <c r="H843">
        <v>1.3016095222174222</v>
      </c>
      <c r="I843">
        <v>1.1475269997330624</v>
      </c>
      <c r="J843">
        <v>1.052582260679005</v>
      </c>
      <c r="K843">
        <v>1.0728154780471517</v>
      </c>
      <c r="L843">
        <v>1.0618646616033263</v>
      </c>
      <c r="M843">
        <v>1.065561658035703</v>
      </c>
      <c r="N843">
        <v>1.0896254236769947</v>
      </c>
      <c r="O843">
        <v>1.110153893465474</v>
      </c>
      <c r="P843">
        <v>1.1222157724619091</v>
      </c>
      <c r="Q843">
        <v>1.106142981182908</v>
      </c>
      <c r="R843">
        <v>1.0936158322050153</v>
      </c>
      <c r="S843">
        <v>1.0797541000860802</v>
      </c>
      <c r="T843">
        <v>1.075267156728819</v>
      </c>
      <c r="U843">
        <v>1.0681652912344102</v>
      </c>
      <c r="V843">
        <v>1.059958971798816</v>
      </c>
      <c r="W843">
        <v>1.0543214300489538</v>
      </c>
      <c r="X843">
        <v>1.0490429520921496</v>
      </c>
      <c r="Y843">
        <v>1.0436990503730481</v>
      </c>
      <c r="Z843">
        <v>1.0412687572390833</v>
      </c>
      <c r="AA843">
        <v>1.0383060318812904</v>
      </c>
      <c r="AB843">
        <v>1.0348001043204016</v>
      </c>
      <c r="AC843">
        <v>1.0355154509264863</v>
      </c>
      <c r="AD843">
        <v>1.0359657016096802</v>
      </c>
      <c r="AE843">
        <v>1.032158943609895</v>
      </c>
      <c r="AF843">
        <v>1.02790832151583</v>
      </c>
      <c r="AG843">
        <v>1.02284293641388</v>
      </c>
      <c r="AH843">
        <v>1.0183639705527221</v>
      </c>
      <c r="AI843">
        <v>1.0143807488912819</v>
      </c>
      <c r="AJ843">
        <v>1.0109744682371806</v>
      </c>
      <c r="AK843">
        <v>1.0078332845854669</v>
      </c>
      <c r="AL843">
        <v>1.0050372832442203</v>
      </c>
      <c r="AM843">
        <v>1.0024193319989303</v>
      </c>
      <c r="AN843">
        <v>0.99956596320851643</v>
      </c>
      <c r="AO843">
        <v>0.99636085922214868</v>
      </c>
      <c r="AP843">
        <v>0.99321566503914938</v>
      </c>
      <c r="AQ843">
        <v>0.98925410891780863</v>
      </c>
      <c r="AR843">
        <v>0.98541519438251024</v>
      </c>
      <c r="AS843">
        <v>0.9816664939789681</v>
      </c>
      <c r="AT843">
        <v>0.97797276333203376</v>
      </c>
      <c r="AU843">
        <v>0.97429944385915812</v>
      </c>
    </row>
    <row r="844" spans="1:47" x14ac:dyDescent="0.2">
      <c r="A844">
        <v>838</v>
      </c>
      <c r="B844">
        <v>0.95459211586446258</v>
      </c>
      <c r="C844">
        <v>0.99062100132852005</v>
      </c>
      <c r="D844">
        <v>1.0072810688980183</v>
      </c>
      <c r="E844">
        <v>1.20074885552507</v>
      </c>
      <c r="F844">
        <v>1.5735037666058924</v>
      </c>
      <c r="G844">
        <v>1.4577076268318201</v>
      </c>
      <c r="H844">
        <v>1.3016038778058927</v>
      </c>
      <c r="I844">
        <v>1.1474456852874679</v>
      </c>
      <c r="J844">
        <v>1.0523092800665939</v>
      </c>
      <c r="K844">
        <v>1.0724799082565726</v>
      </c>
      <c r="L844">
        <v>1.0614081320887705</v>
      </c>
      <c r="M844">
        <v>1.0649379083683432</v>
      </c>
      <c r="N844">
        <v>1.0890896612812848</v>
      </c>
      <c r="O844">
        <v>1.1094915732688166</v>
      </c>
      <c r="P844">
        <v>1.1214313832658251</v>
      </c>
      <c r="Q844">
        <v>1.1052312665990431</v>
      </c>
      <c r="R844">
        <v>1.0925877759613229</v>
      </c>
      <c r="S844">
        <v>1.0785872646373702</v>
      </c>
      <c r="T844">
        <v>1.0739617860377375</v>
      </c>
      <c r="U844">
        <v>1.0666589163452522</v>
      </c>
      <c r="V844">
        <v>1.0582817837988805</v>
      </c>
      <c r="W844">
        <v>1.0524660786721236</v>
      </c>
      <c r="X844">
        <v>1.0469765878039921</v>
      </c>
      <c r="Y844">
        <v>1.0414649481110554</v>
      </c>
      <c r="Z844">
        <v>1.0388247648041076</v>
      </c>
      <c r="AA844">
        <v>1.0357751141589047</v>
      </c>
      <c r="AB844">
        <v>1.0321619600904703</v>
      </c>
      <c r="AC844">
        <v>1.0327803489616643</v>
      </c>
      <c r="AD844">
        <v>1.0331376299512509</v>
      </c>
      <c r="AE844">
        <v>1.0292109802879374</v>
      </c>
      <c r="AF844">
        <v>1.0248658623165452</v>
      </c>
      <c r="AG844">
        <v>1.0197089809349753</v>
      </c>
      <c r="AH844">
        <v>1.0151411494966109</v>
      </c>
      <c r="AI844">
        <v>1.0110768102708325</v>
      </c>
      <c r="AJ844">
        <v>1.0075915805274853</v>
      </c>
      <c r="AK844">
        <v>1.0043804734513651</v>
      </c>
      <c r="AL844">
        <v>1.0015093824228241</v>
      </c>
      <c r="AM844">
        <v>0.99881557023778211</v>
      </c>
      <c r="AN844">
        <v>0.99588817583846645</v>
      </c>
      <c r="AO844">
        <v>0.99261165764018644</v>
      </c>
      <c r="AP844">
        <v>0.98939886276152611</v>
      </c>
      <c r="AQ844">
        <v>0.98539221048180003</v>
      </c>
      <c r="AR844">
        <v>0.98151353878678338</v>
      </c>
      <c r="AS844">
        <v>0.97773030394134808</v>
      </c>
      <c r="AT844">
        <v>0.97400854825716954</v>
      </c>
      <c r="AU844">
        <v>0.97030987706948801</v>
      </c>
    </row>
    <row r="845" spans="1:47" x14ac:dyDescent="0.2">
      <c r="A845">
        <v>839</v>
      </c>
      <c r="B845">
        <v>0.95459211586446258</v>
      </c>
      <c r="C845">
        <v>0.99062100132852005</v>
      </c>
      <c r="D845">
        <v>1.0072810688980183</v>
      </c>
      <c r="E845">
        <v>1.20074885552507</v>
      </c>
      <c r="F845">
        <v>1.5735037666058924</v>
      </c>
      <c r="G845">
        <v>1.4577076268318201</v>
      </c>
      <c r="H845">
        <v>1.2984601401909379</v>
      </c>
      <c r="I845">
        <v>1.1442101816046439</v>
      </c>
      <c r="J845">
        <v>1.0488010940866941</v>
      </c>
      <c r="K845">
        <v>1.0684877354709628</v>
      </c>
      <c r="L845">
        <v>1.0570108005902954</v>
      </c>
      <c r="M845">
        <v>1.0606570676125961</v>
      </c>
      <c r="N845">
        <v>1.087810286663802</v>
      </c>
      <c r="O845">
        <v>1.1084252064499349</v>
      </c>
      <c r="P845">
        <v>1.1206153489450097</v>
      </c>
      <c r="Q845">
        <v>1.1046592975957858</v>
      </c>
      <c r="R845">
        <v>1.0922465302063451</v>
      </c>
      <c r="S845">
        <v>1.0784590687042697</v>
      </c>
      <c r="T845">
        <v>1.0740684089319141</v>
      </c>
      <c r="U845">
        <v>1.0670381454489015</v>
      </c>
      <c r="V845">
        <v>1.0589678288872642</v>
      </c>
      <c r="W845">
        <v>1.0534169681306809</v>
      </c>
      <c r="X845">
        <v>1.0482121936981121</v>
      </c>
      <c r="Y845">
        <v>1.0429964330149875</v>
      </c>
      <c r="Z845">
        <v>1.0406278069207477</v>
      </c>
      <c r="AA845">
        <v>1.037830504223598</v>
      </c>
      <c r="AB845">
        <v>1.0343946852413493</v>
      </c>
      <c r="AC845">
        <v>1.0351738270098441</v>
      </c>
      <c r="AD845">
        <v>1.0356380157098029</v>
      </c>
      <c r="AE845">
        <v>1.0318331217851475</v>
      </c>
      <c r="AF845">
        <v>1.0276023563713712</v>
      </c>
      <c r="AG845">
        <v>1.0225417694338292</v>
      </c>
      <c r="AH845">
        <v>1.0180504329395088</v>
      </c>
      <c r="AI845">
        <v>1.0140866968298232</v>
      </c>
      <c r="AJ845">
        <v>1.0106876810357441</v>
      </c>
      <c r="AK845">
        <v>1.0075466712446128</v>
      </c>
      <c r="AL845">
        <v>1.0047681220932969</v>
      </c>
      <c r="AM845">
        <v>1.0021626200725207</v>
      </c>
      <c r="AN845">
        <v>0.99928157274208984</v>
      </c>
      <c r="AO845">
        <v>0.99608783372527276</v>
      </c>
      <c r="AP845">
        <v>0.99295380496539176</v>
      </c>
      <c r="AQ845">
        <v>0.98895801790513882</v>
      </c>
      <c r="AR845">
        <v>0.98508431153569753</v>
      </c>
      <c r="AS845">
        <v>0.98130015751109778</v>
      </c>
      <c r="AT845">
        <v>0.97757292489861758</v>
      </c>
      <c r="AU845">
        <v>0.97386188726323786</v>
      </c>
    </row>
    <row r="846" spans="1:47" x14ac:dyDescent="0.2">
      <c r="A846">
        <v>840</v>
      </c>
      <c r="B846">
        <v>0.95459211586446258</v>
      </c>
      <c r="C846">
        <v>0.99062100132852005</v>
      </c>
      <c r="D846">
        <v>1.0072810688980183</v>
      </c>
      <c r="E846">
        <v>1.20074885552507</v>
      </c>
      <c r="F846">
        <v>1.5735037666058924</v>
      </c>
      <c r="G846">
        <v>1.4577076268318201</v>
      </c>
      <c r="H846">
        <v>1.2984307199187934</v>
      </c>
      <c r="I846">
        <v>1.1440653630770283</v>
      </c>
      <c r="J846">
        <v>1.0482626542509854</v>
      </c>
      <c r="K846">
        <v>1.0678337243641034</v>
      </c>
      <c r="L846">
        <v>1.0561371346225819</v>
      </c>
      <c r="M846">
        <v>1.0595102757396528</v>
      </c>
      <c r="N846">
        <v>1.08690907619781</v>
      </c>
      <c r="O846">
        <v>1.1073322893002666</v>
      </c>
      <c r="P846">
        <v>1.1193437277172773</v>
      </c>
      <c r="Q846">
        <v>1.1032059765765894</v>
      </c>
      <c r="R846">
        <v>1.0906316519381831</v>
      </c>
      <c r="S846">
        <v>1.0766543938733479</v>
      </c>
      <c r="T846">
        <v>1.0720688602639252</v>
      </c>
      <c r="U846">
        <v>1.0647559296389639</v>
      </c>
      <c r="V846">
        <v>1.0564475829158333</v>
      </c>
      <c r="W846">
        <v>1.0506511280115376</v>
      </c>
      <c r="X846">
        <v>1.0451598269577527</v>
      </c>
      <c r="Y846">
        <v>1.0397194704817245</v>
      </c>
      <c r="Z846">
        <v>1.037073313252463</v>
      </c>
      <c r="AA846">
        <v>1.034165028092721</v>
      </c>
      <c r="AB846">
        <v>1.0305786929283802</v>
      </c>
      <c r="AC846">
        <v>1.0312217019304766</v>
      </c>
      <c r="AD846">
        <v>1.0315552198089701</v>
      </c>
      <c r="AE846">
        <v>1.0275854390342873</v>
      </c>
      <c r="AF846">
        <v>1.0232240950731102</v>
      </c>
      <c r="AG846">
        <v>1.0180367367827872</v>
      </c>
      <c r="AH846">
        <v>1.0134217973399706</v>
      </c>
      <c r="AI846">
        <v>1.0093451036688348</v>
      </c>
      <c r="AJ846">
        <v>1.0058355921815916</v>
      </c>
      <c r="AK846">
        <v>1.0025953750759715</v>
      </c>
      <c r="AL846">
        <v>0.99971114967274044</v>
      </c>
      <c r="AM846">
        <v>0.99699876533987275</v>
      </c>
      <c r="AN846">
        <v>0.99401196925890045</v>
      </c>
      <c r="AO846">
        <v>0.99071634300192901</v>
      </c>
      <c r="AP846">
        <v>0.98748505105785722</v>
      </c>
      <c r="AQ846">
        <v>0.98342516996427087</v>
      </c>
      <c r="AR846">
        <v>0.97949437232189096</v>
      </c>
      <c r="AS846">
        <v>0.97566001962705695</v>
      </c>
      <c r="AT846">
        <v>0.9718911275789196</v>
      </c>
      <c r="AU846">
        <v>0.96814218935969265</v>
      </c>
    </row>
    <row r="847" spans="1:47" x14ac:dyDescent="0.2">
      <c r="A847">
        <v>841</v>
      </c>
      <c r="B847">
        <v>0.71387432368818371</v>
      </c>
      <c r="C847">
        <v>0.72807505436491005</v>
      </c>
      <c r="D847">
        <v>0.73904935811303374</v>
      </c>
      <c r="E847">
        <v>0.8972729310915073</v>
      </c>
      <c r="F847">
        <v>1.3403959793157136</v>
      </c>
      <c r="G847">
        <v>1.1944613471157737</v>
      </c>
      <c r="H847">
        <v>1.0331660744333726</v>
      </c>
      <c r="I847">
        <v>0.89026200360102792</v>
      </c>
      <c r="J847">
        <v>0.79743071133692267</v>
      </c>
      <c r="K847">
        <v>0.82122930933103078</v>
      </c>
      <c r="L847">
        <v>0.81531301582492066</v>
      </c>
      <c r="M847">
        <v>0.82372693460165702</v>
      </c>
      <c r="N847">
        <v>0.8477706738469295</v>
      </c>
      <c r="O847">
        <v>0.87130272353114357</v>
      </c>
      <c r="P847">
        <v>0.8862822015678683</v>
      </c>
      <c r="Q847">
        <v>0.87330231366952549</v>
      </c>
      <c r="R847">
        <v>0.86398850498037838</v>
      </c>
      <c r="S847">
        <v>0.85116128037960459</v>
      </c>
      <c r="T847">
        <v>0.85035494083041818</v>
      </c>
      <c r="U847">
        <v>0.84506420609541189</v>
      </c>
      <c r="V847">
        <v>0.8401467514328872</v>
      </c>
      <c r="W847">
        <v>0.837311158222941</v>
      </c>
      <c r="X847">
        <v>0.83369646124922858</v>
      </c>
      <c r="Y847">
        <v>0.8313590181254874</v>
      </c>
      <c r="Z847">
        <v>0.83045206948870298</v>
      </c>
      <c r="AA847">
        <v>0.8320929943912202</v>
      </c>
      <c r="AB847">
        <v>0.83080072678711758</v>
      </c>
      <c r="AC847">
        <v>0.83357059466659489</v>
      </c>
      <c r="AD847">
        <v>0.83584485329512814</v>
      </c>
      <c r="AE847">
        <v>0.83305119182189624</v>
      </c>
      <c r="AF847">
        <v>0.830310817240133</v>
      </c>
      <c r="AG847">
        <v>0.8265597304301493</v>
      </c>
      <c r="AH847">
        <v>0.8233958514062919</v>
      </c>
      <c r="AI847">
        <v>0.82085718301093369</v>
      </c>
      <c r="AJ847">
        <v>0.81886708189891477</v>
      </c>
      <c r="AK847">
        <v>0.81722740779227754</v>
      </c>
      <c r="AL847">
        <v>0.81575049171533842</v>
      </c>
      <c r="AM847">
        <v>0.81441004681165119</v>
      </c>
      <c r="AN847">
        <v>0.81274844279817671</v>
      </c>
      <c r="AO847">
        <v>0.81071887654209096</v>
      </c>
      <c r="AP847">
        <v>0.80876896673608567</v>
      </c>
      <c r="AQ847">
        <v>0.80452059527882314</v>
      </c>
      <c r="AR847">
        <v>0.80037020531531866</v>
      </c>
      <c r="AS847">
        <v>0.7962808376268723</v>
      </c>
      <c r="AT847">
        <v>0.79220114631890082</v>
      </c>
      <c r="AU847">
        <v>0.7881035025138281</v>
      </c>
    </row>
    <row r="848" spans="1:47" x14ac:dyDescent="0.2">
      <c r="A848">
        <v>842</v>
      </c>
      <c r="B848">
        <v>0.71387432368818371</v>
      </c>
      <c r="C848">
        <v>0.72807505436491005</v>
      </c>
      <c r="D848">
        <v>0.73904935811303374</v>
      </c>
      <c r="E848">
        <v>0.8972729310915073</v>
      </c>
      <c r="F848">
        <v>1.3403959793157136</v>
      </c>
      <c r="G848">
        <v>1.1944613471157737</v>
      </c>
      <c r="H848">
        <v>1.0325970806229645</v>
      </c>
      <c r="I848">
        <v>0.88925266005712078</v>
      </c>
      <c r="J848">
        <v>0.79540597109208433</v>
      </c>
      <c r="K848">
        <v>0.81884464734663887</v>
      </c>
      <c r="L848">
        <v>0.81232247850597727</v>
      </c>
      <c r="M848">
        <v>0.82008030604639137</v>
      </c>
      <c r="N848">
        <v>0.84513164529619389</v>
      </c>
      <c r="O848">
        <v>0.86822794934197278</v>
      </c>
      <c r="P848">
        <v>0.88283825810763028</v>
      </c>
      <c r="Q848">
        <v>0.86949619914840826</v>
      </c>
      <c r="R848">
        <v>0.8598714911413945</v>
      </c>
      <c r="S848">
        <v>0.8466595340860722</v>
      </c>
      <c r="T848">
        <v>0.84551157171613378</v>
      </c>
      <c r="U848">
        <v>0.839688207253243</v>
      </c>
      <c r="V848">
        <v>0.83439005752971529</v>
      </c>
      <c r="W848">
        <v>0.83116852561261634</v>
      </c>
      <c r="X848">
        <v>0.82709473748737961</v>
      </c>
      <c r="Y848">
        <v>0.82445380238855093</v>
      </c>
      <c r="Z848">
        <v>0.8231444100564822</v>
      </c>
      <c r="AA848">
        <v>0.82474579418061811</v>
      </c>
      <c r="AB848">
        <v>0.82325987482494756</v>
      </c>
      <c r="AC848">
        <v>0.82586940242115003</v>
      </c>
      <c r="AD848">
        <v>0.82798712829628784</v>
      </c>
      <c r="AE848">
        <v>0.82496646934990203</v>
      </c>
      <c r="AF848">
        <v>0.82206822254270562</v>
      </c>
      <c r="AG848">
        <v>0.81817387752512727</v>
      </c>
      <c r="AH848">
        <v>0.81486961299360072</v>
      </c>
      <c r="AI848">
        <v>0.81221411294617418</v>
      </c>
      <c r="AJ848">
        <v>0.81011289549863497</v>
      </c>
      <c r="AK848">
        <v>0.80838650433749548</v>
      </c>
      <c r="AL848">
        <v>0.80681851753973199</v>
      </c>
      <c r="AM848">
        <v>0.80537984488988468</v>
      </c>
      <c r="AN848">
        <v>0.80362220570113341</v>
      </c>
      <c r="AO848">
        <v>0.80150723178292971</v>
      </c>
      <c r="AP848">
        <v>0.79948536725713726</v>
      </c>
      <c r="AQ848">
        <v>0.79514962749871521</v>
      </c>
      <c r="AR848">
        <v>0.79092094144872782</v>
      </c>
      <c r="AS848">
        <v>0.78676191459364608</v>
      </c>
      <c r="AT848">
        <v>0.78262403420101545</v>
      </c>
      <c r="AU848">
        <v>0.77847065831127704</v>
      </c>
    </row>
    <row r="849" spans="1:47" x14ac:dyDescent="0.2">
      <c r="A849">
        <v>843</v>
      </c>
      <c r="B849">
        <v>0.71387432368818371</v>
      </c>
      <c r="C849">
        <v>0.72807505436491005</v>
      </c>
      <c r="D849">
        <v>0.73904935811303374</v>
      </c>
      <c r="E849">
        <v>0.8972729310915073</v>
      </c>
      <c r="F849">
        <v>1.3403959793157136</v>
      </c>
      <c r="G849">
        <v>1.1944613471157737</v>
      </c>
      <c r="H849">
        <v>1.0361034223635013</v>
      </c>
      <c r="I849">
        <v>0.89207987700036162</v>
      </c>
      <c r="J849">
        <v>0.79780865237686405</v>
      </c>
      <c r="K849">
        <v>0.82154430819515012</v>
      </c>
      <c r="L849">
        <v>0.81495565592473018</v>
      </c>
      <c r="M849">
        <v>0.82188919009342587</v>
      </c>
      <c r="N849">
        <v>0.84422249066821453</v>
      </c>
      <c r="O849">
        <v>0.86668518233025094</v>
      </c>
      <c r="P849">
        <v>0.88067672181063339</v>
      </c>
      <c r="Q849">
        <v>0.86671323432127134</v>
      </c>
      <c r="R849">
        <v>0.85650682629404651</v>
      </c>
      <c r="S849">
        <v>0.84279209560932189</v>
      </c>
      <c r="T849">
        <v>0.84106310868051948</v>
      </c>
      <c r="U849">
        <v>0.83455240514023976</v>
      </c>
      <c r="V849">
        <v>0.82854334054383527</v>
      </c>
      <c r="W849">
        <v>0.82467961314079352</v>
      </c>
      <c r="X849">
        <v>0.81997358964312017</v>
      </c>
      <c r="Y849">
        <v>0.81675308708476868</v>
      </c>
      <c r="Z849">
        <v>0.81488660878921038</v>
      </c>
      <c r="AA849">
        <v>0.81595086618451973</v>
      </c>
      <c r="AB849">
        <v>0.81414615554013481</v>
      </c>
      <c r="AC849">
        <v>0.81649082669330275</v>
      </c>
      <c r="AD849">
        <v>0.81835161383506061</v>
      </c>
      <c r="AE849">
        <v>0.81515692266207951</v>
      </c>
      <c r="AF849">
        <v>0.81208268559235597</v>
      </c>
      <c r="AG849">
        <v>0.80804270433183611</v>
      </c>
      <c r="AH849">
        <v>0.80459427856144827</v>
      </c>
      <c r="AI849">
        <v>0.80181671634031626</v>
      </c>
      <c r="AJ849">
        <v>0.79961376212117896</v>
      </c>
      <c r="AK849">
        <v>0.79775481789580549</v>
      </c>
      <c r="AL849">
        <v>0.79610152728347638</v>
      </c>
      <c r="AM849">
        <v>0.79456498925815999</v>
      </c>
      <c r="AN849">
        <v>0.79273164631191417</v>
      </c>
      <c r="AO849">
        <v>0.79053334798526764</v>
      </c>
      <c r="AP849">
        <v>0.7884539056701888</v>
      </c>
      <c r="AQ849">
        <v>0.78411780484299876</v>
      </c>
      <c r="AR849">
        <v>0.77989868979353016</v>
      </c>
      <c r="AS849">
        <v>0.77575906870944611</v>
      </c>
      <c r="AT849">
        <v>0.7716473817148527</v>
      </c>
      <c r="AU849">
        <v>0.76753229157193248</v>
      </c>
    </row>
    <row r="850" spans="1:47" x14ac:dyDescent="0.2">
      <c r="A850">
        <v>844</v>
      </c>
      <c r="B850">
        <v>0.71387432368818371</v>
      </c>
      <c r="C850">
        <v>0.72807505436491005</v>
      </c>
      <c r="D850">
        <v>0.73904935811303374</v>
      </c>
      <c r="E850">
        <v>0.8972729310915073</v>
      </c>
      <c r="F850">
        <v>1.3403959793157136</v>
      </c>
      <c r="G850">
        <v>1.1944613471157737</v>
      </c>
      <c r="H850">
        <v>1.0348244925686276</v>
      </c>
      <c r="I850">
        <v>0.89051286276053554</v>
      </c>
      <c r="J850">
        <v>0.79538881165924169</v>
      </c>
      <c r="K850">
        <v>0.81877249479973702</v>
      </c>
      <c r="L850">
        <v>0.8117130068318712</v>
      </c>
      <c r="M850">
        <v>0.81812602088524244</v>
      </c>
      <c r="N850">
        <v>0.84190978982233555</v>
      </c>
      <c r="O850">
        <v>0.86405374287285108</v>
      </c>
      <c r="P850">
        <v>0.87780060478372557</v>
      </c>
      <c r="Q850">
        <v>0.86357024115679537</v>
      </c>
      <c r="R850">
        <v>0.85314232414310598</v>
      </c>
      <c r="S850">
        <v>0.83917362508228843</v>
      </c>
      <c r="T850">
        <v>0.83716276227390074</v>
      </c>
      <c r="U850">
        <v>0.83026438168350447</v>
      </c>
      <c r="V850">
        <v>0.82397439536649919</v>
      </c>
      <c r="W850">
        <v>0.81979322222947293</v>
      </c>
      <c r="X850">
        <v>0.81472938348092883</v>
      </c>
      <c r="Y850">
        <v>0.8112511686642635</v>
      </c>
      <c r="Z850">
        <v>0.80906407508424394</v>
      </c>
      <c r="AA850">
        <v>0.81011836190560838</v>
      </c>
      <c r="AB850">
        <v>0.80813503227043815</v>
      </c>
      <c r="AC850">
        <v>0.81033772821991634</v>
      </c>
      <c r="AD850">
        <v>0.81210001077656924</v>
      </c>
      <c r="AE850">
        <v>0.80870249843637165</v>
      </c>
      <c r="AF850">
        <v>0.80549891354195258</v>
      </c>
      <c r="AG850">
        <v>0.80134112398196478</v>
      </c>
      <c r="AH850">
        <v>0.79779569020644903</v>
      </c>
      <c r="AI850">
        <v>0.79489936540837669</v>
      </c>
      <c r="AJ850">
        <v>0.7925990204629243</v>
      </c>
      <c r="AK850">
        <v>0.79069972474138883</v>
      </c>
      <c r="AL850">
        <v>0.78895071066972267</v>
      </c>
      <c r="AM850">
        <v>0.78733384147510399</v>
      </c>
      <c r="AN850">
        <v>0.78542782867572558</v>
      </c>
      <c r="AO850">
        <v>0.78317901291647352</v>
      </c>
      <c r="AP850">
        <v>0.78101330217179477</v>
      </c>
      <c r="AQ850">
        <v>0.77660375922962588</v>
      </c>
      <c r="AR850">
        <v>0.77231912027097882</v>
      </c>
      <c r="AS850">
        <v>0.76812154709306502</v>
      </c>
      <c r="AT850">
        <v>0.76396187809661231</v>
      </c>
      <c r="AU850">
        <v>0.75980115548718374</v>
      </c>
    </row>
    <row r="851" spans="1:47" x14ac:dyDescent="0.2">
      <c r="A851">
        <v>845</v>
      </c>
      <c r="B851">
        <v>0.71387432368818371</v>
      </c>
      <c r="C851">
        <v>0.72807505436491005</v>
      </c>
      <c r="D851">
        <v>0.73904935811303374</v>
      </c>
      <c r="E851">
        <v>0.8972729310915073</v>
      </c>
      <c r="F851">
        <v>1.3403959793157136</v>
      </c>
      <c r="G851">
        <v>1.1944613471157737</v>
      </c>
      <c r="H851">
        <v>1.0323430792353396</v>
      </c>
      <c r="I851">
        <v>0.88837977249167077</v>
      </c>
      <c r="J851">
        <v>0.79331654325381173</v>
      </c>
      <c r="K851">
        <v>0.81641252276999299</v>
      </c>
      <c r="L851">
        <v>0.80921780621974859</v>
      </c>
      <c r="M851">
        <v>0.81609399438170682</v>
      </c>
      <c r="N851">
        <v>0.84197825255708247</v>
      </c>
      <c r="O851">
        <v>0.86448553773564096</v>
      </c>
      <c r="P851">
        <v>0.87858647548157653</v>
      </c>
      <c r="Q851">
        <v>0.86472720353410315</v>
      </c>
      <c r="R851">
        <v>0.85465584259574423</v>
      </c>
      <c r="S851">
        <v>0.84096033200471554</v>
      </c>
      <c r="T851">
        <v>0.83930512380064715</v>
      </c>
      <c r="U851">
        <v>0.83279279544940144</v>
      </c>
      <c r="V851">
        <v>0.82691539455977592</v>
      </c>
      <c r="W851">
        <v>0.82312115827769772</v>
      </c>
      <c r="X851">
        <v>0.81842648432335308</v>
      </c>
      <c r="Y851">
        <v>0.81530150106880528</v>
      </c>
      <c r="Z851">
        <v>0.81344215943541287</v>
      </c>
      <c r="AA851">
        <v>0.81479852525841323</v>
      </c>
      <c r="AB851">
        <v>0.81302476813127122</v>
      </c>
      <c r="AC851">
        <v>0.81538558527555194</v>
      </c>
      <c r="AD851">
        <v>0.8172794068464122</v>
      </c>
      <c r="AE851">
        <v>0.81399672187521432</v>
      </c>
      <c r="AF851">
        <v>0.81090184688305178</v>
      </c>
      <c r="AG851">
        <v>0.80682432343172428</v>
      </c>
      <c r="AH851">
        <v>0.80334942394547049</v>
      </c>
      <c r="AI851">
        <v>0.80054617261112471</v>
      </c>
      <c r="AJ851">
        <v>0.79830512874425974</v>
      </c>
      <c r="AK851">
        <v>0.79646132405329528</v>
      </c>
      <c r="AL851">
        <v>0.79477031696014211</v>
      </c>
      <c r="AM851">
        <v>0.79321411593361779</v>
      </c>
      <c r="AN851">
        <v>0.79134418274233786</v>
      </c>
      <c r="AO851">
        <v>0.78912643401492422</v>
      </c>
      <c r="AP851">
        <v>0.78701454442660157</v>
      </c>
      <c r="AQ851">
        <v>0.78260765282469646</v>
      </c>
      <c r="AR851">
        <v>0.77831916833829184</v>
      </c>
      <c r="AS851">
        <v>0.77411133537441501</v>
      </c>
      <c r="AT851">
        <v>0.76993651144130826</v>
      </c>
      <c r="AU851">
        <v>0.76575335817334067</v>
      </c>
    </row>
    <row r="852" spans="1:47" x14ac:dyDescent="0.2">
      <c r="A852">
        <v>846</v>
      </c>
      <c r="B852">
        <v>0.71387432368818371</v>
      </c>
      <c r="C852">
        <v>0.72807505436491005</v>
      </c>
      <c r="D852">
        <v>0.73904935811303374</v>
      </c>
      <c r="E852">
        <v>0.8972729310915073</v>
      </c>
      <c r="F852">
        <v>1.3403959793157136</v>
      </c>
      <c r="G852">
        <v>1.1944613471157737</v>
      </c>
      <c r="H852">
        <v>1.0322565485769413</v>
      </c>
      <c r="I852">
        <v>0.88803788909633552</v>
      </c>
      <c r="J852">
        <v>0.7922079755292869</v>
      </c>
      <c r="K852">
        <v>0.81511263059534822</v>
      </c>
      <c r="L852">
        <v>0.80754347785356329</v>
      </c>
      <c r="M852">
        <v>0.81395117805965589</v>
      </c>
      <c r="N852">
        <v>0.84030978078423724</v>
      </c>
      <c r="O852">
        <v>0.86250055937817105</v>
      </c>
      <c r="P852">
        <v>0.8763280563895407</v>
      </c>
      <c r="Q852">
        <v>0.86219636254938825</v>
      </c>
      <c r="R852">
        <v>0.85189273776195873</v>
      </c>
      <c r="S852">
        <v>0.83791687570496365</v>
      </c>
      <c r="T852">
        <v>0.83599212194372596</v>
      </c>
      <c r="U852">
        <v>0.82907361707156824</v>
      </c>
      <c r="V852">
        <v>0.82288077221404909</v>
      </c>
      <c r="W852">
        <v>0.8187683338972328</v>
      </c>
      <c r="X852">
        <v>0.81370047982432969</v>
      </c>
      <c r="Y852">
        <v>0.81031056969576298</v>
      </c>
      <c r="Z852">
        <v>0.80811321350430099</v>
      </c>
      <c r="AA852">
        <v>0.809391015550735</v>
      </c>
      <c r="AB852">
        <v>0.80745129790730985</v>
      </c>
      <c r="AC852">
        <v>0.80966860102321869</v>
      </c>
      <c r="AD852">
        <v>0.81142842713711572</v>
      </c>
      <c r="AE852">
        <v>0.80796352483034972</v>
      </c>
      <c r="AF852">
        <v>0.80473784637244994</v>
      </c>
      <c r="AG852">
        <v>0.80053705574372125</v>
      </c>
      <c r="AH852">
        <v>0.7969456111968326</v>
      </c>
      <c r="AI852">
        <v>0.79404283282973243</v>
      </c>
      <c r="AJ852">
        <v>0.79170769107618999</v>
      </c>
      <c r="AK852">
        <v>0.78978680855421535</v>
      </c>
      <c r="AL852">
        <v>0.78801124743966078</v>
      </c>
      <c r="AM852">
        <v>0.78637026630238738</v>
      </c>
      <c r="AN852">
        <v>0.78441837939982884</v>
      </c>
      <c r="AO852">
        <v>0.78212489220502079</v>
      </c>
      <c r="AP852">
        <v>0.77994423678750702</v>
      </c>
      <c r="AQ852">
        <v>0.77546682152886681</v>
      </c>
      <c r="AR852">
        <v>0.77111546775625561</v>
      </c>
      <c r="AS852">
        <v>0.76685216097661801</v>
      </c>
      <c r="AT852">
        <v>0.76263122904406078</v>
      </c>
      <c r="AU852">
        <v>0.75840501087586354</v>
      </c>
    </row>
    <row r="853" spans="1:47" x14ac:dyDescent="0.2">
      <c r="A853">
        <v>847</v>
      </c>
      <c r="B853">
        <v>1.1019678942146602</v>
      </c>
      <c r="C853">
        <v>1.1522518582040748</v>
      </c>
      <c r="D853">
        <v>1.1735470342668597</v>
      </c>
      <c r="E853">
        <v>1.3911900339459489</v>
      </c>
      <c r="F853">
        <v>1.7169442138521935</v>
      </c>
      <c r="G853">
        <v>1.6214861770847833</v>
      </c>
      <c r="H853">
        <v>1.465198154530877</v>
      </c>
      <c r="I853">
        <v>1.3055604298987915</v>
      </c>
      <c r="J853">
        <v>1.2118486018988324</v>
      </c>
      <c r="K853">
        <v>1.2308149526285488</v>
      </c>
      <c r="L853">
        <v>1.2175037655696406</v>
      </c>
      <c r="M853">
        <v>1.2197015586916184</v>
      </c>
      <c r="N853">
        <v>1.2486159980502645</v>
      </c>
      <c r="O853">
        <v>1.2686458411740451</v>
      </c>
      <c r="P853">
        <v>1.2802094601335794</v>
      </c>
      <c r="Q853">
        <v>1.2636093322292734</v>
      </c>
      <c r="R853">
        <v>1.2504389501418747</v>
      </c>
      <c r="S853">
        <v>1.237753908066531</v>
      </c>
      <c r="T853">
        <v>1.2324449353338478</v>
      </c>
      <c r="U853">
        <v>1.2262157565603888</v>
      </c>
      <c r="V853">
        <v>1.2175468501171278</v>
      </c>
      <c r="W853">
        <v>1.2116260500339227</v>
      </c>
      <c r="X853">
        <v>1.2069300012798119</v>
      </c>
      <c r="Y853">
        <v>1.2007794882827536</v>
      </c>
      <c r="Z853">
        <v>1.198654338863119</v>
      </c>
      <c r="AA853">
        <v>1.1930076373256933</v>
      </c>
      <c r="AB853">
        <v>1.1886344270212268</v>
      </c>
      <c r="AC853">
        <v>1.1884778066237867</v>
      </c>
      <c r="AD853">
        <v>1.188083053558157</v>
      </c>
      <c r="AE853">
        <v>1.1841132474661271</v>
      </c>
      <c r="AF853">
        <v>1.1791856488103005</v>
      </c>
      <c r="AG853">
        <v>1.1735182873025438</v>
      </c>
      <c r="AH853">
        <v>1.1683736014441843</v>
      </c>
      <c r="AI853">
        <v>1.1636221724200662</v>
      </c>
      <c r="AJ853">
        <v>1.1594200103217007</v>
      </c>
      <c r="AK853">
        <v>1.1553475155655224</v>
      </c>
      <c r="AL853">
        <v>1.1517843465352029</v>
      </c>
      <c r="AM853">
        <v>1.1484086098308224</v>
      </c>
      <c r="AN853">
        <v>1.1447699188621805</v>
      </c>
      <c r="AO853">
        <v>1.1408272468247473</v>
      </c>
      <c r="AP853">
        <v>1.1368945316813917</v>
      </c>
      <c r="AQ853">
        <v>1.1331919721735733</v>
      </c>
      <c r="AR853">
        <v>1.1296139414212134</v>
      </c>
      <c r="AS853">
        <v>1.1261363619199416</v>
      </c>
      <c r="AT853">
        <v>1.1227408814318245</v>
      </c>
      <c r="AU853">
        <v>1.1193945208310416</v>
      </c>
    </row>
    <row r="854" spans="1:47" x14ac:dyDescent="0.2">
      <c r="A854">
        <v>848</v>
      </c>
      <c r="B854">
        <v>1.1019678942146602</v>
      </c>
      <c r="C854">
        <v>1.1522518582040748</v>
      </c>
      <c r="D854">
        <v>1.1735470342668597</v>
      </c>
      <c r="E854">
        <v>1.3911900339459489</v>
      </c>
      <c r="F854">
        <v>1.7169442138521935</v>
      </c>
      <c r="G854">
        <v>1.6214861770847833</v>
      </c>
      <c r="H854">
        <v>1.4650348927853736</v>
      </c>
      <c r="I854">
        <v>1.3053740431010341</v>
      </c>
      <c r="J854">
        <v>1.2116154115101618</v>
      </c>
      <c r="K854">
        <v>1.2305485968066698</v>
      </c>
      <c r="L854">
        <v>1.2171927365498243</v>
      </c>
      <c r="M854">
        <v>1.2193540587489782</v>
      </c>
      <c r="N854">
        <v>1.248426652191152</v>
      </c>
      <c r="O854">
        <v>1.2684261939768198</v>
      </c>
      <c r="P854">
        <v>1.2799532753188694</v>
      </c>
      <c r="Q854">
        <v>1.2633088523209619</v>
      </c>
      <c r="R854">
        <v>1.25009121748038</v>
      </c>
      <c r="S854">
        <v>1.237347874102896</v>
      </c>
      <c r="T854">
        <v>1.2319759095822174</v>
      </c>
      <c r="U854">
        <v>1.2256629690602672</v>
      </c>
      <c r="V854">
        <v>1.2169179147595977</v>
      </c>
      <c r="W854">
        <v>1.2109211531251014</v>
      </c>
      <c r="X854">
        <v>1.2061400864125513</v>
      </c>
      <c r="Y854">
        <v>1.1999205515982945</v>
      </c>
      <c r="Z854">
        <v>1.1977131029386441</v>
      </c>
      <c r="AA854">
        <v>1.1920241344003362</v>
      </c>
      <c r="AB854">
        <v>1.1876066290308258</v>
      </c>
      <c r="AC854">
        <v>1.187410578463707</v>
      </c>
      <c r="AD854">
        <v>1.1869762395311301</v>
      </c>
      <c r="AE854">
        <v>1.1829594469008362</v>
      </c>
      <c r="AF854">
        <v>1.1779915241144312</v>
      </c>
      <c r="AG854">
        <v>1.1722857231879349</v>
      </c>
      <c r="AH854">
        <v>1.1671031344795175</v>
      </c>
      <c r="AI854">
        <v>1.1623146735058398</v>
      </c>
      <c r="AJ854">
        <v>1.1580773695155453</v>
      </c>
      <c r="AK854">
        <v>1.1539708050917812</v>
      </c>
      <c r="AL854">
        <v>1.1503734116099613</v>
      </c>
      <c r="AM854">
        <v>1.1469628527172975</v>
      </c>
      <c r="AN854">
        <v>1.143287851790036</v>
      </c>
      <c r="AO854">
        <v>1.1393115732157604</v>
      </c>
      <c r="AP854">
        <v>1.1353444425610897</v>
      </c>
      <c r="AQ854">
        <v>1.1316237032762195</v>
      </c>
      <c r="AR854">
        <v>1.1280297126146674</v>
      </c>
      <c r="AS854">
        <v>1.1245384219048031</v>
      </c>
      <c r="AT854">
        <v>1.1211320473493409</v>
      </c>
      <c r="AU854">
        <v>1.1177762393677668</v>
      </c>
    </row>
    <row r="855" spans="1:47" x14ac:dyDescent="0.2">
      <c r="A855">
        <v>849</v>
      </c>
      <c r="B855">
        <v>1.1019678942146602</v>
      </c>
      <c r="C855">
        <v>1.1522518582040748</v>
      </c>
      <c r="D855">
        <v>1.1735470342668597</v>
      </c>
      <c r="E855">
        <v>1.3911900339459489</v>
      </c>
      <c r="F855">
        <v>1.7169442138521935</v>
      </c>
      <c r="G855">
        <v>1.6214861770847833</v>
      </c>
      <c r="H855">
        <v>1.4662189826432916</v>
      </c>
      <c r="I855">
        <v>1.3065803271677445</v>
      </c>
      <c r="J855">
        <v>1.2127891519674427</v>
      </c>
      <c r="K855">
        <v>1.2318424023255103</v>
      </c>
      <c r="L855">
        <v>1.2185394292203859</v>
      </c>
      <c r="M855">
        <v>1.2205308308032441</v>
      </c>
      <c r="N855">
        <v>1.2485124868862061</v>
      </c>
      <c r="O855">
        <v>1.2682547554500503</v>
      </c>
      <c r="P855">
        <v>1.2794613702874185</v>
      </c>
      <c r="Q855">
        <v>1.262430316212102</v>
      </c>
      <c r="R855">
        <v>1.2487813608142613</v>
      </c>
      <c r="S855">
        <v>1.2355809587010442</v>
      </c>
      <c r="T855">
        <v>1.229696669652554</v>
      </c>
      <c r="U855">
        <v>1.2227713662808721</v>
      </c>
      <c r="V855">
        <v>1.2134150854863675</v>
      </c>
      <c r="W855">
        <v>1.2068201698746801</v>
      </c>
      <c r="X855">
        <v>1.2014505360304646</v>
      </c>
      <c r="Y855">
        <v>1.1946921628650689</v>
      </c>
      <c r="Z855">
        <v>1.1919492489412753</v>
      </c>
      <c r="AA855">
        <v>1.1858212267036963</v>
      </c>
      <c r="AB855">
        <v>1.1810618550860152</v>
      </c>
      <c r="AC855">
        <v>1.1805510271841053</v>
      </c>
      <c r="AD855">
        <v>1.1798253801491707</v>
      </c>
      <c r="AE855">
        <v>1.1755161932351399</v>
      </c>
      <c r="AF855">
        <v>1.1702852206644387</v>
      </c>
      <c r="AG855">
        <v>1.1643218872635093</v>
      </c>
      <c r="AH855">
        <v>1.1588868852253342</v>
      </c>
      <c r="AI855">
        <v>1.1538538105978737</v>
      </c>
      <c r="AJ855">
        <v>1.1493725829909653</v>
      </c>
      <c r="AK855">
        <v>1.145030151822388</v>
      </c>
      <c r="AL855">
        <v>1.1411935773416007</v>
      </c>
      <c r="AM855">
        <v>1.1375460275553295</v>
      </c>
      <c r="AN855">
        <v>1.1336383344616336</v>
      </c>
      <c r="AO855">
        <v>1.1294310550177087</v>
      </c>
      <c r="AP855">
        <v>1.1252409036944626</v>
      </c>
      <c r="AQ855">
        <v>1.1214526124067352</v>
      </c>
      <c r="AR855">
        <v>1.1178046620437665</v>
      </c>
      <c r="AS855">
        <v>1.1142732728883804</v>
      </c>
      <c r="AT855">
        <v>1.1108407304391976</v>
      </c>
      <c r="AU855">
        <v>1.1074723599123979</v>
      </c>
    </row>
    <row r="856" spans="1:47" x14ac:dyDescent="0.2">
      <c r="A856">
        <v>850</v>
      </c>
      <c r="B856">
        <v>1.1019678942146602</v>
      </c>
      <c r="C856">
        <v>1.1522518582040748</v>
      </c>
      <c r="D856">
        <v>1.1735470342668597</v>
      </c>
      <c r="E856">
        <v>1.3911900339459489</v>
      </c>
      <c r="F856">
        <v>1.7169442138521935</v>
      </c>
      <c r="G856">
        <v>1.6214861770847833</v>
      </c>
      <c r="H856">
        <v>1.4662104513962575</v>
      </c>
      <c r="I856">
        <v>1.3065644095228945</v>
      </c>
      <c r="J856">
        <v>1.2127556832146205</v>
      </c>
      <c r="K856">
        <v>1.2317994852678806</v>
      </c>
      <c r="L856">
        <v>1.218480065916385</v>
      </c>
      <c r="M856">
        <v>1.2204506475459553</v>
      </c>
      <c r="N856">
        <v>1.2484480768967956</v>
      </c>
      <c r="O856">
        <v>1.2681690802128789</v>
      </c>
      <c r="P856">
        <v>1.2793501988002438</v>
      </c>
      <c r="Q856">
        <v>1.2622880857462992</v>
      </c>
      <c r="R856">
        <v>1.2486048121483406</v>
      </c>
      <c r="S856">
        <v>1.2353635902021509</v>
      </c>
      <c r="T856">
        <v>1.229434810232378</v>
      </c>
      <c r="U856">
        <v>1.2224514291500561</v>
      </c>
      <c r="V856">
        <v>1.2130410893828678</v>
      </c>
      <c r="W856">
        <v>1.2063910716967292</v>
      </c>
      <c r="X856">
        <v>1.2009605808045503</v>
      </c>
      <c r="Y856">
        <v>1.1941507433487013</v>
      </c>
      <c r="Z856">
        <v>1.1913478142247231</v>
      </c>
      <c r="AA856">
        <v>1.1851859465841503</v>
      </c>
      <c r="AB856">
        <v>1.1803937967696343</v>
      </c>
      <c r="AC856">
        <v>1.1798527046608371</v>
      </c>
      <c r="AD856">
        <v>1.179097564356608</v>
      </c>
      <c r="AE856">
        <v>1.1747527881941331</v>
      </c>
      <c r="AF856">
        <v>1.169491685470164</v>
      </c>
      <c r="AG856">
        <v>1.1634986175858977</v>
      </c>
      <c r="AH856">
        <v>1.1580340357374443</v>
      </c>
      <c r="AI856">
        <v>1.1529729255127286</v>
      </c>
      <c r="AJ856">
        <v>1.148463761679726</v>
      </c>
      <c r="AK856">
        <v>1.1440951637854342</v>
      </c>
      <c r="AL856">
        <v>1.1402310012723735</v>
      </c>
      <c r="AM856">
        <v>1.1365553174344063</v>
      </c>
      <c r="AN856">
        <v>1.1326194404672425</v>
      </c>
      <c r="AO856">
        <v>1.1283845316057552</v>
      </c>
      <c r="AP856">
        <v>1.124167425445507</v>
      </c>
      <c r="AQ856">
        <v>1.1203653893550931</v>
      </c>
      <c r="AR856">
        <v>1.1167054146513669</v>
      </c>
      <c r="AS856">
        <v>1.1131637506760534</v>
      </c>
      <c r="AT856">
        <v>1.1097230988794391</v>
      </c>
      <c r="AU856">
        <v>1.1063477975551721</v>
      </c>
    </row>
    <row r="857" spans="1:47" x14ac:dyDescent="0.2">
      <c r="A857">
        <v>851</v>
      </c>
      <c r="B857">
        <v>1.1019678942146602</v>
      </c>
      <c r="C857">
        <v>1.1522518582040748</v>
      </c>
      <c r="D857">
        <v>1.1735470342668597</v>
      </c>
      <c r="E857">
        <v>1.3911900339459489</v>
      </c>
      <c r="F857">
        <v>1.7169442138521935</v>
      </c>
      <c r="G857">
        <v>1.6214861770847833</v>
      </c>
      <c r="H857">
        <v>1.4649844433038894</v>
      </c>
      <c r="I857">
        <v>1.3052580862936474</v>
      </c>
      <c r="J857">
        <v>1.2113306431553823</v>
      </c>
      <c r="K857">
        <v>1.230193052032091</v>
      </c>
      <c r="L857">
        <v>1.216702982214608</v>
      </c>
      <c r="M857">
        <v>1.2186806598904865</v>
      </c>
      <c r="N857">
        <v>1.247877108465876</v>
      </c>
      <c r="O857">
        <v>1.2676992762009145</v>
      </c>
      <c r="P857">
        <v>1.27901946339171</v>
      </c>
      <c r="Q857">
        <v>1.2621244961967282</v>
      </c>
      <c r="R857">
        <v>1.2486315876025611</v>
      </c>
      <c r="S857">
        <v>1.2355844595874532</v>
      </c>
      <c r="T857">
        <v>1.2298635958257971</v>
      </c>
      <c r="U857">
        <v>1.2231298437259461</v>
      </c>
      <c r="V857">
        <v>1.2139813065626872</v>
      </c>
      <c r="W857">
        <v>1.2075864367959568</v>
      </c>
      <c r="X857">
        <v>1.2023992834903015</v>
      </c>
      <c r="Y857">
        <v>1.1958235520287848</v>
      </c>
      <c r="Z857">
        <v>1.1932423251874593</v>
      </c>
      <c r="AA857">
        <v>1.1872912364291524</v>
      </c>
      <c r="AB857">
        <v>1.1826440860262788</v>
      </c>
      <c r="AC857">
        <v>1.1822358782499505</v>
      </c>
      <c r="AD857">
        <v>1.181602360997932</v>
      </c>
      <c r="AE857">
        <v>1.1773700214830967</v>
      </c>
      <c r="AF857">
        <v>1.1722138741553239</v>
      </c>
      <c r="AG857">
        <v>1.1663223516486543</v>
      </c>
      <c r="AH857">
        <v>1.1609566883117941</v>
      </c>
      <c r="AI857">
        <v>1.1559932852750086</v>
      </c>
      <c r="AJ857">
        <v>1.1515807756539913</v>
      </c>
      <c r="AK857">
        <v>1.1473078002020067</v>
      </c>
      <c r="AL857">
        <v>1.1435382117335882</v>
      </c>
      <c r="AM857">
        <v>1.1399551545331561</v>
      </c>
      <c r="AN857">
        <v>1.1361103062896516</v>
      </c>
      <c r="AO857">
        <v>1.1319651630273</v>
      </c>
      <c r="AP857">
        <v>1.1278352192131391</v>
      </c>
      <c r="AQ857">
        <v>1.1240515280823358</v>
      </c>
      <c r="AR857">
        <v>1.1204042459527634</v>
      </c>
      <c r="AS857">
        <v>1.1168695133470217</v>
      </c>
      <c r="AT857">
        <v>1.113430561627859</v>
      </c>
      <c r="AU857">
        <v>1.110050629744048</v>
      </c>
    </row>
    <row r="858" spans="1:47" x14ac:dyDescent="0.2">
      <c r="A858">
        <v>852</v>
      </c>
      <c r="B858">
        <v>1.1019678942146602</v>
      </c>
      <c r="C858">
        <v>1.1522518582040748</v>
      </c>
      <c r="D858">
        <v>1.1735470342668597</v>
      </c>
      <c r="E858">
        <v>1.3911900339459489</v>
      </c>
      <c r="F858">
        <v>1.7169442138521935</v>
      </c>
      <c r="G858">
        <v>1.6214861770847833</v>
      </c>
      <c r="H858">
        <v>1.4649645671855909</v>
      </c>
      <c r="I858">
        <v>1.3052117288125973</v>
      </c>
      <c r="J858">
        <v>1.2111965209433302</v>
      </c>
      <c r="K858">
        <v>1.2300235334658516</v>
      </c>
      <c r="L858">
        <v>1.2164671935156657</v>
      </c>
      <c r="M858">
        <v>1.2183567653036402</v>
      </c>
      <c r="N858">
        <v>1.2476122407566801</v>
      </c>
      <c r="O858">
        <v>1.2673480392419421</v>
      </c>
      <c r="P858">
        <v>1.2785663062041528</v>
      </c>
      <c r="Q858">
        <v>1.261548817356678</v>
      </c>
      <c r="R858">
        <v>1.2479222127174288</v>
      </c>
      <c r="S858">
        <v>1.234718867569542</v>
      </c>
      <c r="T858">
        <v>1.2288271291471329</v>
      </c>
      <c r="U858">
        <v>1.2218740219706119</v>
      </c>
      <c r="V858">
        <v>1.2125237863282892</v>
      </c>
      <c r="W858">
        <v>1.2059272857271015</v>
      </c>
      <c r="X858">
        <v>1.200522223922502</v>
      </c>
      <c r="Y858">
        <v>1.1937659661572639</v>
      </c>
      <c r="Z858">
        <v>1.1909784409119246</v>
      </c>
      <c r="AA858">
        <v>1.1849155053290532</v>
      </c>
      <c r="AB858">
        <v>1.1801489377917995</v>
      </c>
      <c r="AC858">
        <v>1.1796308172614824</v>
      </c>
      <c r="AD858">
        <v>1.1788908133044922</v>
      </c>
      <c r="AE858">
        <v>1.1745316974366509</v>
      </c>
      <c r="AF858">
        <v>1.1692680323509346</v>
      </c>
      <c r="AG858">
        <v>1.1632705650603317</v>
      </c>
      <c r="AH858">
        <v>1.1577996338530598</v>
      </c>
      <c r="AI858">
        <v>1.1527362493673383</v>
      </c>
      <c r="AJ858">
        <v>1.1482240770156646</v>
      </c>
      <c r="AK858">
        <v>1.1438573948153348</v>
      </c>
      <c r="AL858">
        <v>1.1399891553320614</v>
      </c>
      <c r="AM858">
        <v>1.1363055175976227</v>
      </c>
      <c r="AN858">
        <v>1.1323597572926087</v>
      </c>
      <c r="AO858">
        <v>1.1281153161399597</v>
      </c>
      <c r="AP858">
        <v>1.123888134747115</v>
      </c>
      <c r="AQ858">
        <v>1.1200552114932472</v>
      </c>
      <c r="AR858">
        <v>1.116364504939626</v>
      </c>
      <c r="AS858">
        <v>1.1127922623523383</v>
      </c>
      <c r="AT858">
        <v>1.1093230846558169</v>
      </c>
      <c r="AU858">
        <v>1.1059169964945643</v>
      </c>
    </row>
    <row r="859" spans="1:47" x14ac:dyDescent="0.2">
      <c r="A859">
        <v>853</v>
      </c>
      <c r="B859">
        <v>0.95179701693739793</v>
      </c>
      <c r="C859">
        <v>0.98694478490929816</v>
      </c>
      <c r="D859">
        <v>1.0018237850822374</v>
      </c>
      <c r="E859">
        <v>1.1950692276435309</v>
      </c>
      <c r="F859">
        <v>1.5681715647746917</v>
      </c>
      <c r="G859">
        <v>1.4526982052081945</v>
      </c>
      <c r="H859">
        <v>1.293096088915261</v>
      </c>
      <c r="I859">
        <v>1.1382419464657605</v>
      </c>
      <c r="J859">
        <v>1.0423778279666631</v>
      </c>
      <c r="K859">
        <v>1.0631235317839638</v>
      </c>
      <c r="L859">
        <v>1.0521387364925259</v>
      </c>
      <c r="M859">
        <v>1.056017854259991</v>
      </c>
      <c r="N859">
        <v>1.0845031962078557</v>
      </c>
      <c r="O859">
        <v>1.1054151388230657</v>
      </c>
      <c r="P859">
        <v>1.1181432127347222</v>
      </c>
      <c r="Q859">
        <v>1.1029463651592533</v>
      </c>
      <c r="R859">
        <v>1.0915821702295656</v>
      </c>
      <c r="S859">
        <v>1.0790322804161714</v>
      </c>
      <c r="T859">
        <v>1.0759573736268742</v>
      </c>
      <c r="U859">
        <v>1.0703807246437684</v>
      </c>
      <c r="V859">
        <v>1.0636432652098196</v>
      </c>
      <c r="W859">
        <v>1.0593051685079717</v>
      </c>
      <c r="X859">
        <v>1.0552219964505565</v>
      </c>
      <c r="Y859">
        <v>1.0508622283857181</v>
      </c>
      <c r="Z859">
        <v>1.0493320543514011</v>
      </c>
      <c r="AA859">
        <v>1.0469597544363523</v>
      </c>
      <c r="AB859">
        <v>1.0439343672765962</v>
      </c>
      <c r="AC859">
        <v>1.0450585591004087</v>
      </c>
      <c r="AD859">
        <v>1.0458327883786078</v>
      </c>
      <c r="AE859">
        <v>1.0423872235324541</v>
      </c>
      <c r="AF859">
        <v>1.038433041823845</v>
      </c>
      <c r="AG859">
        <v>1.0336324234640777</v>
      </c>
      <c r="AH859">
        <v>1.0293818797002616</v>
      </c>
      <c r="AI859">
        <v>1.0256330112287164</v>
      </c>
      <c r="AJ859">
        <v>1.0224353457920083</v>
      </c>
      <c r="AK859">
        <v>1.0194623769173257</v>
      </c>
      <c r="AL859">
        <v>1.0168592444174247</v>
      </c>
      <c r="AM859">
        <v>1.0144230153517837</v>
      </c>
      <c r="AN859">
        <v>1.0116981692706368</v>
      </c>
      <c r="AO859">
        <v>1.008651733663996</v>
      </c>
      <c r="AP859">
        <v>1.0056494278742105</v>
      </c>
      <c r="AQ859">
        <v>1.0017356104104178</v>
      </c>
      <c r="AR859">
        <v>0.9979407558058726</v>
      </c>
      <c r="AS859">
        <v>0.99423711368226841</v>
      </c>
      <c r="AT859">
        <v>0.99059370451617557</v>
      </c>
      <c r="AU859">
        <v>0.98698133807345401</v>
      </c>
    </row>
    <row r="860" spans="1:47" x14ac:dyDescent="0.2">
      <c r="A860">
        <v>854</v>
      </c>
      <c r="B860">
        <v>0.95179701693739793</v>
      </c>
      <c r="C860">
        <v>0.98694478490929816</v>
      </c>
      <c r="D860">
        <v>1.0018237850822374</v>
      </c>
      <c r="E860">
        <v>1.1950692276435309</v>
      </c>
      <c r="F860">
        <v>1.5681715647746917</v>
      </c>
      <c r="G860">
        <v>1.4526982052081945</v>
      </c>
      <c r="H860">
        <v>1.2930469131983742</v>
      </c>
      <c r="I860">
        <v>1.138141232244271</v>
      </c>
      <c r="J860">
        <v>1.042145509611331</v>
      </c>
      <c r="K860">
        <v>1.0628343613393951</v>
      </c>
      <c r="L860">
        <v>1.0517452512833037</v>
      </c>
      <c r="M860">
        <v>1.0554795934095633</v>
      </c>
      <c r="N860">
        <v>1.0840535606195352</v>
      </c>
      <c r="O860">
        <v>1.1048205388941317</v>
      </c>
      <c r="P860">
        <v>1.117380130792804</v>
      </c>
      <c r="Q860">
        <v>1.1019835244341585</v>
      </c>
      <c r="R860">
        <v>1.0904054051384415</v>
      </c>
      <c r="S860">
        <v>1.077596848761043</v>
      </c>
      <c r="T860">
        <v>1.0742582993908538</v>
      </c>
      <c r="U860">
        <v>1.0683379332922931</v>
      </c>
      <c r="V860">
        <v>1.0613065944760482</v>
      </c>
      <c r="W860">
        <v>1.056677461674725</v>
      </c>
      <c r="X860">
        <v>1.0522779086791991</v>
      </c>
      <c r="Y860">
        <v>1.0476775565519387</v>
      </c>
      <c r="Z860">
        <v>1.0458574190558516</v>
      </c>
      <c r="AA860">
        <v>1.0433749446254885</v>
      </c>
      <c r="AB860">
        <v>1.0402052213157591</v>
      </c>
      <c r="AC860">
        <v>1.041203660859549</v>
      </c>
      <c r="AD860">
        <v>1.0418546118265253</v>
      </c>
      <c r="AE860">
        <v>1.0382498882536475</v>
      </c>
      <c r="AF860">
        <v>1.0341743323173092</v>
      </c>
      <c r="AG860">
        <v>1.0292529395844245</v>
      </c>
      <c r="AH860">
        <v>1.024888187903521</v>
      </c>
      <c r="AI860">
        <v>1.0210330494199515</v>
      </c>
      <c r="AJ860">
        <v>1.0177317755676991</v>
      </c>
      <c r="AK860">
        <v>1.0146705560165779</v>
      </c>
      <c r="AL860">
        <v>1.0119692960042985</v>
      </c>
      <c r="AM860">
        <v>1.0094339419598355</v>
      </c>
      <c r="AN860">
        <v>1.0066150625271686</v>
      </c>
      <c r="AO860">
        <v>1.0034754749828543</v>
      </c>
      <c r="AP860">
        <v>1.0003889058187081</v>
      </c>
      <c r="AQ860">
        <v>0.99641577458346564</v>
      </c>
      <c r="AR860">
        <v>0.99256878420400885</v>
      </c>
      <c r="AS860">
        <v>0.9888201763608242</v>
      </c>
      <c r="AT860">
        <v>0.98514087709854115</v>
      </c>
      <c r="AU860">
        <v>0.98149661876779271</v>
      </c>
    </row>
    <row r="861" spans="1:47" x14ac:dyDescent="0.2">
      <c r="A861">
        <v>855</v>
      </c>
      <c r="B861">
        <v>0.95179701693739793</v>
      </c>
      <c r="C861">
        <v>0.98694478490929816</v>
      </c>
      <c r="D861">
        <v>1.0018237850822374</v>
      </c>
      <c r="E861">
        <v>1.1950692276435309</v>
      </c>
      <c r="F861">
        <v>1.5681715647746917</v>
      </c>
      <c r="G861">
        <v>1.4526982052081945</v>
      </c>
      <c r="H861">
        <v>1.2937034790543425</v>
      </c>
      <c r="I861">
        <v>1.1387531923309901</v>
      </c>
      <c r="J861">
        <v>1.04261794852723</v>
      </c>
      <c r="K861">
        <v>1.0633804538725486</v>
      </c>
      <c r="L861">
        <v>1.0522699215342739</v>
      </c>
      <c r="M861">
        <v>1.0557093659420258</v>
      </c>
      <c r="N861">
        <v>1.0835990579978636</v>
      </c>
      <c r="O861">
        <v>1.1040204075721336</v>
      </c>
      <c r="P861">
        <v>1.1161690887268976</v>
      </c>
      <c r="Q861">
        <v>1.1002891509594059</v>
      </c>
      <c r="R861">
        <v>1.0881901810152068</v>
      </c>
      <c r="S861">
        <v>1.0748195902642501</v>
      </c>
      <c r="T861">
        <v>1.0708499939492344</v>
      </c>
      <c r="U861">
        <v>1.0641995238284678</v>
      </c>
      <c r="V861">
        <v>1.0564600097086225</v>
      </c>
      <c r="W861">
        <v>1.0511836187762125</v>
      </c>
      <c r="X861">
        <v>1.0461405855262875</v>
      </c>
      <c r="Y861">
        <v>1.0409725973022173</v>
      </c>
      <c r="Z861">
        <v>1.0386052791993652</v>
      </c>
      <c r="AA861">
        <v>1.0357184724703627</v>
      </c>
      <c r="AB861">
        <v>1.032213016597078</v>
      </c>
      <c r="AC861">
        <v>1.032911796015733</v>
      </c>
      <c r="AD861">
        <v>1.0333201537079837</v>
      </c>
      <c r="AE861">
        <v>1.0294556734701581</v>
      </c>
      <c r="AF861">
        <v>1.0251544190781843</v>
      </c>
      <c r="AG861">
        <v>1.0200264047609948</v>
      </c>
      <c r="AH861">
        <v>1.0154744593729654</v>
      </c>
      <c r="AI861">
        <v>1.0114228340632085</v>
      </c>
      <c r="AJ861">
        <v>1.007940914095562</v>
      </c>
      <c r="AK861">
        <v>1.0047174003313348</v>
      </c>
      <c r="AL861">
        <v>1.0018367525265466</v>
      </c>
      <c r="AM861">
        <v>0.99912850788485008</v>
      </c>
      <c r="AN861">
        <v>0.99617396828422633</v>
      </c>
      <c r="AO861">
        <v>0.99287342388861499</v>
      </c>
      <c r="AP861">
        <v>0.98963542749385158</v>
      </c>
      <c r="AQ861">
        <v>0.98561999170599179</v>
      </c>
      <c r="AR861">
        <v>0.98174309605999177</v>
      </c>
      <c r="AS861">
        <v>0.97797715406646735</v>
      </c>
      <c r="AT861">
        <v>0.97429191016355599</v>
      </c>
      <c r="AU861">
        <v>0.97065499049932202</v>
      </c>
    </row>
    <row r="862" spans="1:47" x14ac:dyDescent="0.2">
      <c r="A862">
        <v>856</v>
      </c>
      <c r="B862">
        <v>0.95179701693739793</v>
      </c>
      <c r="C862">
        <v>0.98694478490929816</v>
      </c>
      <c r="D862">
        <v>1.0018237850822374</v>
      </c>
      <c r="E862">
        <v>1.1950692276435309</v>
      </c>
      <c r="F862">
        <v>1.5681715647746917</v>
      </c>
      <c r="G862">
        <v>1.4526982052081945</v>
      </c>
      <c r="H862">
        <v>1.2937009536725323</v>
      </c>
      <c r="I862">
        <v>1.13872274741846</v>
      </c>
      <c r="J862">
        <v>1.0425092648521757</v>
      </c>
      <c r="K862">
        <v>1.0632460401719559</v>
      </c>
      <c r="L862">
        <v>1.0520807746506604</v>
      </c>
      <c r="M862">
        <v>1.055429226369542</v>
      </c>
      <c r="N862">
        <v>1.0833326139781565</v>
      </c>
      <c r="O862">
        <v>1.1036576389389752</v>
      </c>
      <c r="P862">
        <v>1.1156931218738171</v>
      </c>
      <c r="Q862">
        <v>1.0996765993178452</v>
      </c>
      <c r="R862">
        <v>1.0874296614842227</v>
      </c>
      <c r="S862">
        <v>1.0738809736890822</v>
      </c>
      <c r="T862">
        <v>1.0697258705981876</v>
      </c>
      <c r="U862">
        <v>1.0628321112070365</v>
      </c>
      <c r="V862">
        <v>1.0548785396611784</v>
      </c>
      <c r="W862">
        <v>1.0493894558575603</v>
      </c>
      <c r="X862">
        <v>1.0441114898036179</v>
      </c>
      <c r="Y862">
        <v>1.0387606525578956</v>
      </c>
      <c r="Z862">
        <v>1.0361752867741565</v>
      </c>
      <c r="AA862">
        <v>1.0331986507805238</v>
      </c>
      <c r="AB862">
        <v>1.0295830009992715</v>
      </c>
      <c r="AC862">
        <v>1.030183285099187</v>
      </c>
      <c r="AD862">
        <v>1.0304975745365925</v>
      </c>
      <c r="AE862">
        <v>1.0265122077457665</v>
      </c>
      <c r="AF862">
        <v>1.0221157353544621</v>
      </c>
      <c r="AG862">
        <v>1.0168952648561791</v>
      </c>
      <c r="AH862">
        <v>1.0122533361984307</v>
      </c>
      <c r="AI862">
        <v>1.0081195659647366</v>
      </c>
      <c r="AJ862">
        <v>1.0045575282044217</v>
      </c>
      <c r="AK862">
        <v>1.0012627993191265</v>
      </c>
      <c r="AL862">
        <v>0.99830568539055897</v>
      </c>
      <c r="AM862">
        <v>0.995520064662759</v>
      </c>
      <c r="AN862">
        <v>0.99248976199601002</v>
      </c>
      <c r="AO862">
        <v>0.98911619442872722</v>
      </c>
      <c r="AP862">
        <v>0.98580909843248066</v>
      </c>
      <c r="AQ862">
        <v>0.98174724206280783</v>
      </c>
      <c r="AR862">
        <v>0.97782977030951612</v>
      </c>
      <c r="AS862">
        <v>0.97402912515202411</v>
      </c>
      <c r="AT862">
        <v>0.97031649122308083</v>
      </c>
      <c r="AU862">
        <v>0.96665569024566866</v>
      </c>
    </row>
    <row r="863" spans="1:47" x14ac:dyDescent="0.2">
      <c r="A863">
        <v>857</v>
      </c>
      <c r="B863">
        <v>0.95179701693739793</v>
      </c>
      <c r="C863">
        <v>0.98694478490929816</v>
      </c>
      <c r="D863">
        <v>1.0018237850822374</v>
      </c>
      <c r="E863">
        <v>1.1950692276435309</v>
      </c>
      <c r="F863">
        <v>1.5681715647746917</v>
      </c>
      <c r="G863">
        <v>1.4526982052081945</v>
      </c>
      <c r="H863">
        <v>1.293027928130754</v>
      </c>
      <c r="I863">
        <v>1.1380240192471549</v>
      </c>
      <c r="J863">
        <v>1.041771575617022</v>
      </c>
      <c r="K863">
        <v>1.0623824039485514</v>
      </c>
      <c r="L863">
        <v>1.0511226727329288</v>
      </c>
      <c r="M863">
        <v>1.0545839850590479</v>
      </c>
      <c r="N863">
        <v>1.0832422580059669</v>
      </c>
      <c r="O863">
        <v>1.1037351009121206</v>
      </c>
      <c r="P863">
        <v>1.1159785516268701</v>
      </c>
      <c r="Q863">
        <v>1.1002027503765857</v>
      </c>
      <c r="R863">
        <v>1.0882167669717262</v>
      </c>
      <c r="S863">
        <v>1.0749525659602432</v>
      </c>
      <c r="T863">
        <v>1.0711149411782606</v>
      </c>
      <c r="U863">
        <v>1.0645897739999119</v>
      </c>
      <c r="V863">
        <v>1.0570050466819052</v>
      </c>
      <c r="W863">
        <v>1.0518430132969936</v>
      </c>
      <c r="X863">
        <v>1.0469006847597537</v>
      </c>
      <c r="Y863">
        <v>1.0418558918648992</v>
      </c>
      <c r="Z863">
        <v>1.0395621786519365</v>
      </c>
      <c r="AA863">
        <v>1.0368063663721596</v>
      </c>
      <c r="AB863">
        <v>1.0333691694447287</v>
      </c>
      <c r="AC863">
        <v>1.0341291471290928</v>
      </c>
      <c r="AD863">
        <v>1.034559629797392</v>
      </c>
      <c r="AE863">
        <v>1.0307087999945548</v>
      </c>
      <c r="AF863">
        <v>1.0264311743291195</v>
      </c>
      <c r="AG863">
        <v>1.0213147110140732</v>
      </c>
      <c r="AH863">
        <v>1.0167620721917405</v>
      </c>
      <c r="AI863">
        <v>1.0127323025204049</v>
      </c>
      <c r="AJ863">
        <v>1.0092611265891993</v>
      </c>
      <c r="AK863">
        <v>1.0060434733815458</v>
      </c>
      <c r="AL863">
        <v>1.0031812939427485</v>
      </c>
      <c r="AM863">
        <v>1.0004869951794588</v>
      </c>
      <c r="AN863">
        <v>0.99751295959916964</v>
      </c>
      <c r="AO863">
        <v>0.99422421051453802</v>
      </c>
      <c r="AP863">
        <v>0.9909968074049379</v>
      </c>
      <c r="AQ863">
        <v>0.98695324556129382</v>
      </c>
      <c r="AR863">
        <v>0.98304722667625022</v>
      </c>
      <c r="AS863">
        <v>0.97925109364043239</v>
      </c>
      <c r="AT863">
        <v>0.97553682910263584</v>
      </c>
      <c r="AU863">
        <v>0.97186687670477823</v>
      </c>
    </row>
    <row r="864" spans="1:47" x14ac:dyDescent="0.2">
      <c r="A864">
        <v>858</v>
      </c>
      <c r="B864">
        <v>0.95179701693739793</v>
      </c>
      <c r="C864">
        <v>0.98694478490929816</v>
      </c>
      <c r="D864">
        <v>1.0018237850822374</v>
      </c>
      <c r="E864">
        <v>1.1950692276435309</v>
      </c>
      <c r="F864">
        <v>1.5681715647746917</v>
      </c>
      <c r="G864">
        <v>1.4526982052081945</v>
      </c>
      <c r="H864">
        <v>1.2930171276986553</v>
      </c>
      <c r="I864">
        <v>1.1379713362570787</v>
      </c>
      <c r="J864">
        <v>1.0415622377389788</v>
      </c>
      <c r="K864">
        <v>1.0621275480151864</v>
      </c>
      <c r="L864">
        <v>1.0507722477773451</v>
      </c>
      <c r="M864">
        <v>1.0540890638914702</v>
      </c>
      <c r="N864">
        <v>1.0828058279922497</v>
      </c>
      <c r="O864">
        <v>1.1031533121017785</v>
      </c>
      <c r="P864">
        <v>1.1152288984533989</v>
      </c>
      <c r="Q864">
        <v>1.0992528406985291</v>
      </c>
      <c r="R864">
        <v>1.0870521966714162</v>
      </c>
      <c r="S864">
        <v>1.0735342211968917</v>
      </c>
      <c r="T864">
        <v>1.0694304264156931</v>
      </c>
      <c r="U864">
        <v>1.0625619212746726</v>
      </c>
      <c r="V864">
        <v>1.0546773100436435</v>
      </c>
      <c r="W864">
        <v>1.0492221251708529</v>
      </c>
      <c r="X864">
        <v>1.0439632416036702</v>
      </c>
      <c r="Y864">
        <v>1.038676042560805</v>
      </c>
      <c r="Z864">
        <v>1.0360993973212023</v>
      </c>
      <c r="AA864">
        <v>1.0332311663746094</v>
      </c>
      <c r="AB864">
        <v>1.0296419331232121</v>
      </c>
      <c r="AC864">
        <v>1.0302663312217866</v>
      </c>
      <c r="AD864">
        <v>1.0305677445122137</v>
      </c>
      <c r="AE864">
        <v>1.0265548958709199</v>
      </c>
      <c r="AF864">
        <v>1.0221492125999263</v>
      </c>
      <c r="AG864">
        <v>1.0169083198114199</v>
      </c>
      <c r="AH864">
        <v>1.0122344859169177</v>
      </c>
      <c r="AI864">
        <v>1.008094035508265</v>
      </c>
      <c r="AJ864">
        <v>1.0045145987804158</v>
      </c>
      <c r="AK864">
        <v>1.0011997740487888</v>
      </c>
      <c r="AL864">
        <v>0.9982340745456908</v>
      </c>
      <c r="AM864">
        <v>0.99543511171365806</v>
      </c>
      <c r="AN864">
        <v>0.99235759843657145</v>
      </c>
      <c r="AO864">
        <v>0.9889693246898188</v>
      </c>
      <c r="AP864">
        <v>0.98564724071996812</v>
      </c>
      <c r="AQ864">
        <v>0.98154077545088692</v>
      </c>
      <c r="AR864">
        <v>0.97757935911837335</v>
      </c>
      <c r="AS864">
        <v>0.97373538642989654</v>
      </c>
      <c r="AT864">
        <v>0.96998259396134967</v>
      </c>
      <c r="AU864">
        <v>0.9662788051696658</v>
      </c>
    </row>
    <row r="865" spans="1:47" x14ac:dyDescent="0.2">
      <c r="A865">
        <v>859</v>
      </c>
      <c r="B865">
        <v>0.70793969858340899</v>
      </c>
      <c r="C865">
        <v>0.71962492420710122</v>
      </c>
      <c r="D865">
        <v>0.72627497488779191</v>
      </c>
      <c r="E865">
        <v>0.88296432372219624</v>
      </c>
      <c r="F865">
        <v>1.3296086605812421</v>
      </c>
      <c r="G865">
        <v>1.1836374852351603</v>
      </c>
      <c r="H865">
        <v>1.0209519221667576</v>
      </c>
      <c r="I865">
        <v>0.87620974363346937</v>
      </c>
      <c r="J865">
        <v>0.78090864807387284</v>
      </c>
      <c r="K865">
        <v>0.80640562024459173</v>
      </c>
      <c r="L865">
        <v>0.80041137858763056</v>
      </c>
      <c r="M865">
        <v>0.80797109378391074</v>
      </c>
      <c r="N865">
        <v>0.83638927871539437</v>
      </c>
      <c r="O865">
        <v>0.8596211385375071</v>
      </c>
      <c r="P865">
        <v>0.87489900539616572</v>
      </c>
      <c r="Q865">
        <v>0.8625582623817023</v>
      </c>
      <c r="R865">
        <v>0.85445712944106256</v>
      </c>
      <c r="S865">
        <v>0.84300340187144795</v>
      </c>
      <c r="T865">
        <v>0.84363545302614418</v>
      </c>
      <c r="U865">
        <v>0.83960322280203736</v>
      </c>
      <c r="V865">
        <v>0.83587020602684714</v>
      </c>
      <c r="W865">
        <v>0.8339455784824753</v>
      </c>
      <c r="X865">
        <v>0.8309358302035339</v>
      </c>
      <c r="Y865">
        <v>0.82899583197247784</v>
      </c>
      <c r="Z865">
        <v>0.82827755066399278</v>
      </c>
      <c r="AA865">
        <v>0.83004926433977866</v>
      </c>
      <c r="AB865">
        <v>0.82878345170012802</v>
      </c>
      <c r="AC865">
        <v>0.83155160022711339</v>
      </c>
      <c r="AD865">
        <v>0.83378984707404324</v>
      </c>
      <c r="AE865">
        <v>0.83093725154584119</v>
      </c>
      <c r="AF865">
        <v>0.82814257898196542</v>
      </c>
      <c r="AG865">
        <v>0.82433126216762975</v>
      </c>
      <c r="AH865">
        <v>0.82109549209965438</v>
      </c>
      <c r="AI865">
        <v>0.81848323782543897</v>
      </c>
      <c r="AJ865">
        <v>0.8164110449620976</v>
      </c>
      <c r="AK865">
        <v>0.81469009480809362</v>
      </c>
      <c r="AL865">
        <v>0.81312963042733255</v>
      </c>
      <c r="AM865">
        <v>0.8116964553310223</v>
      </c>
      <c r="AN865">
        <v>0.80993689319674889</v>
      </c>
      <c r="AO865">
        <v>0.80781246596954692</v>
      </c>
      <c r="AP865">
        <v>0.80577777096618475</v>
      </c>
      <c r="AQ865">
        <v>0.80147948459502605</v>
      </c>
      <c r="AR865">
        <v>0.79729490549962689</v>
      </c>
      <c r="AS865">
        <v>0.79319092155076965</v>
      </c>
      <c r="AT865">
        <v>0.78911993228100752</v>
      </c>
      <c r="AU865">
        <v>0.78505660961006485</v>
      </c>
    </row>
    <row r="866" spans="1:47" x14ac:dyDescent="0.2">
      <c r="A866">
        <v>860</v>
      </c>
      <c r="B866">
        <v>0.70793969858340899</v>
      </c>
      <c r="C866">
        <v>0.71962492420710122</v>
      </c>
      <c r="D866">
        <v>0.72627497488779191</v>
      </c>
      <c r="E866">
        <v>0.88296432372219624</v>
      </c>
      <c r="F866">
        <v>1.3296086605812421</v>
      </c>
      <c r="G866">
        <v>1.1836374852351603</v>
      </c>
      <c r="H866">
        <v>1.0209333634442503</v>
      </c>
      <c r="I866">
        <v>0.87603710337234919</v>
      </c>
      <c r="J866">
        <v>0.78034936345908357</v>
      </c>
      <c r="K866">
        <v>0.80574869162179419</v>
      </c>
      <c r="L866">
        <v>0.79953123059401254</v>
      </c>
      <c r="M866">
        <v>0.80672542759152133</v>
      </c>
      <c r="N866">
        <v>0.83524671329266553</v>
      </c>
      <c r="O866">
        <v>0.85811562444748424</v>
      </c>
      <c r="P866">
        <v>0.87299760597354503</v>
      </c>
      <c r="Q866">
        <v>0.86019778629162369</v>
      </c>
      <c r="R866">
        <v>0.85162652590063215</v>
      </c>
      <c r="S866">
        <v>0.83961893136254517</v>
      </c>
      <c r="T866">
        <v>0.83972459071697092</v>
      </c>
      <c r="U866">
        <v>0.83501674781927027</v>
      </c>
      <c r="V866">
        <v>0.83075616715240097</v>
      </c>
      <c r="W866">
        <v>0.82834049904272977</v>
      </c>
      <c r="X866">
        <v>0.82480319373688493</v>
      </c>
      <c r="Y866">
        <v>0.82251586570881996</v>
      </c>
      <c r="Z866">
        <v>0.82137121728140117</v>
      </c>
      <c r="AA866">
        <v>0.82308082938547955</v>
      </c>
      <c r="AB866">
        <v>0.82161615448798475</v>
      </c>
      <c r="AC866">
        <v>0.82421706712327814</v>
      </c>
      <c r="AD866">
        <v>0.82629927666119252</v>
      </c>
      <c r="AE866">
        <v>0.8232248632707343</v>
      </c>
      <c r="AF866">
        <v>0.82027556309583338</v>
      </c>
      <c r="AG866">
        <v>0.81631908594415958</v>
      </c>
      <c r="AH866">
        <v>0.81294657225645317</v>
      </c>
      <c r="AI866">
        <v>0.81022009565344733</v>
      </c>
      <c r="AJ866">
        <v>0.80804057565432519</v>
      </c>
      <c r="AK866">
        <v>0.80623462290341397</v>
      </c>
      <c r="AL866">
        <v>0.80457929679213835</v>
      </c>
      <c r="AM866">
        <v>0.80305051321369991</v>
      </c>
      <c r="AN866">
        <v>0.80119901959305795</v>
      </c>
      <c r="AO866">
        <v>0.79899127700217343</v>
      </c>
      <c r="AP866">
        <v>0.79688263815985072</v>
      </c>
      <c r="AQ866">
        <v>0.7924992353062027</v>
      </c>
      <c r="AR866">
        <v>0.78823968291982249</v>
      </c>
      <c r="AS866">
        <v>0.78407068299193494</v>
      </c>
      <c r="AT866">
        <v>0.77994763920808474</v>
      </c>
      <c r="AU866">
        <v>0.7758364634291548</v>
      </c>
    </row>
    <row r="867" spans="1:47" x14ac:dyDescent="0.2">
      <c r="A867">
        <v>861</v>
      </c>
      <c r="B867">
        <v>0.70793969858340899</v>
      </c>
      <c r="C867">
        <v>0.71962492420710122</v>
      </c>
      <c r="D867">
        <v>0.72627497488779191</v>
      </c>
      <c r="E867">
        <v>0.88296432372219624</v>
      </c>
      <c r="F867">
        <v>1.3296086605812421</v>
      </c>
      <c r="G867">
        <v>1.1836374852351603</v>
      </c>
      <c r="H867">
        <v>1.0210529367413668</v>
      </c>
      <c r="I867">
        <v>0.8758561980603311</v>
      </c>
      <c r="J867">
        <v>0.77974218778501558</v>
      </c>
      <c r="K867">
        <v>0.80505860263103646</v>
      </c>
      <c r="L867">
        <v>0.79857144970743255</v>
      </c>
      <c r="M867">
        <v>0.80522506446722397</v>
      </c>
      <c r="N867">
        <v>0.83370378157733871</v>
      </c>
      <c r="O867">
        <v>0.85604181957216163</v>
      </c>
      <c r="P867">
        <v>0.87033327597551302</v>
      </c>
      <c r="Q867">
        <v>0.8568330433112199</v>
      </c>
      <c r="R867">
        <v>0.84752349325008458</v>
      </c>
      <c r="S867">
        <v>0.83475623559961243</v>
      </c>
      <c r="T867">
        <v>0.83402214882118308</v>
      </c>
      <c r="U867">
        <v>0.82837657637524154</v>
      </c>
      <c r="V867">
        <v>0.82324021038119877</v>
      </c>
      <c r="W867">
        <v>0.82002559699795918</v>
      </c>
      <c r="X867">
        <v>0.81574718951751324</v>
      </c>
      <c r="Y867">
        <v>0.81283104082230861</v>
      </c>
      <c r="Z867">
        <v>0.81109935860267868</v>
      </c>
      <c r="AA867">
        <v>0.81235417685684397</v>
      </c>
      <c r="AB867">
        <v>0.8105611527282417</v>
      </c>
      <c r="AC867">
        <v>0.81288244521143438</v>
      </c>
      <c r="AD867">
        <v>0.81472162447816299</v>
      </c>
      <c r="AE867">
        <v>0.81143166700803493</v>
      </c>
      <c r="AF867">
        <v>0.80830343654525927</v>
      </c>
      <c r="AG867">
        <v>0.80418238019340005</v>
      </c>
      <c r="AH867">
        <v>0.80066006755144026</v>
      </c>
      <c r="AI867">
        <v>0.79779715531504025</v>
      </c>
      <c r="AJ867">
        <v>0.7954939475297842</v>
      </c>
      <c r="AK867">
        <v>0.79356789890349411</v>
      </c>
      <c r="AL867">
        <v>0.79180557041839617</v>
      </c>
      <c r="AM867">
        <v>0.79017718993855823</v>
      </c>
      <c r="AN867">
        <v>0.7882370040841481</v>
      </c>
      <c r="AO867">
        <v>0.7859468404870511</v>
      </c>
      <c r="AP867">
        <v>0.78376988785935275</v>
      </c>
      <c r="AQ867">
        <v>0.77937340482585971</v>
      </c>
      <c r="AR867">
        <v>0.77511248201897687</v>
      </c>
      <c r="AS867">
        <v>0.77095389335434328</v>
      </c>
      <c r="AT867">
        <v>0.76685067488825298</v>
      </c>
      <c r="AU867">
        <v>0.76277261454336598</v>
      </c>
    </row>
    <row r="868" spans="1:47" x14ac:dyDescent="0.2">
      <c r="A868">
        <v>862</v>
      </c>
      <c r="B868">
        <v>0.70793969858340899</v>
      </c>
      <c r="C868">
        <v>0.71962492420710122</v>
      </c>
      <c r="D868">
        <v>0.72627497488779191</v>
      </c>
      <c r="E868">
        <v>0.88296432372219624</v>
      </c>
      <c r="F868">
        <v>1.3296086605812421</v>
      </c>
      <c r="G868">
        <v>1.1836374852351603</v>
      </c>
      <c r="H868">
        <v>1.0209440820365667</v>
      </c>
      <c r="I868">
        <v>0.87563938914618611</v>
      </c>
      <c r="J868">
        <v>0.77923612814717014</v>
      </c>
      <c r="K868">
        <v>0.80446487643678144</v>
      </c>
      <c r="L868">
        <v>0.79780440880072079</v>
      </c>
      <c r="M868">
        <v>0.80419827386243059</v>
      </c>
      <c r="N868">
        <v>0.83285895073919236</v>
      </c>
      <c r="O868">
        <v>0.85494665148587912</v>
      </c>
      <c r="P868">
        <v>0.86896339970058289</v>
      </c>
      <c r="Q868">
        <v>0.8551394832132575</v>
      </c>
      <c r="R868">
        <v>0.84549386876458765</v>
      </c>
      <c r="S868">
        <v>0.83232738826378883</v>
      </c>
      <c r="T868">
        <v>0.83119887973734208</v>
      </c>
      <c r="U868">
        <v>0.82504306176920883</v>
      </c>
      <c r="V868">
        <v>0.81949793546420879</v>
      </c>
      <c r="W868">
        <v>0.81589028886616444</v>
      </c>
      <c r="X868">
        <v>0.81119037131861615</v>
      </c>
      <c r="Y868">
        <v>0.80798362592196138</v>
      </c>
      <c r="Z868">
        <v>0.80590191112346554</v>
      </c>
      <c r="AA868">
        <v>0.8070939186685725</v>
      </c>
      <c r="AB868">
        <v>0.80513063309093003</v>
      </c>
      <c r="AC868">
        <v>0.80730683724263674</v>
      </c>
      <c r="AD868">
        <v>0.80901635662976346</v>
      </c>
      <c r="AE868">
        <v>0.80553702740544308</v>
      </c>
      <c r="AF868">
        <v>0.80227737571896118</v>
      </c>
      <c r="AG868">
        <v>0.79803196069568294</v>
      </c>
      <c r="AH868">
        <v>0.79439370604752779</v>
      </c>
      <c r="AI868">
        <v>0.79142905668060237</v>
      </c>
      <c r="AJ868">
        <v>0.78902971107616526</v>
      </c>
      <c r="AK868">
        <v>0.7870322072770205</v>
      </c>
      <c r="AL868">
        <v>0.78518242310672193</v>
      </c>
      <c r="AM868">
        <v>0.78347018671667412</v>
      </c>
      <c r="AN868">
        <v>0.78144904268250592</v>
      </c>
      <c r="AO868">
        <v>0.77908708039216057</v>
      </c>
      <c r="AP868">
        <v>0.77684141910031468</v>
      </c>
      <c r="AQ868">
        <v>0.77237397326972246</v>
      </c>
      <c r="AR868">
        <v>0.76805099133438903</v>
      </c>
      <c r="AS868">
        <v>0.76383913488006672</v>
      </c>
      <c r="AT868">
        <v>0.75969382480718106</v>
      </c>
      <c r="AU868">
        <v>0.75557783035799342</v>
      </c>
    </row>
    <row r="869" spans="1:47" x14ac:dyDescent="0.2">
      <c r="A869">
        <v>863</v>
      </c>
      <c r="B869">
        <v>0.70793969858340899</v>
      </c>
      <c r="C869">
        <v>0.71962492420710122</v>
      </c>
      <c r="D869">
        <v>0.72627497488779191</v>
      </c>
      <c r="E869">
        <v>0.88296432372219624</v>
      </c>
      <c r="F869">
        <v>1.3296086605812421</v>
      </c>
      <c r="G869">
        <v>1.1836374852351603</v>
      </c>
      <c r="H869">
        <v>1.0208810440532059</v>
      </c>
      <c r="I869">
        <v>0.87574993301196169</v>
      </c>
      <c r="J869">
        <v>0.77956085256064378</v>
      </c>
      <c r="K869">
        <v>0.80483588233372783</v>
      </c>
      <c r="L869">
        <v>0.79832036338869705</v>
      </c>
      <c r="M869">
        <v>0.8050180427299346</v>
      </c>
      <c r="N869">
        <v>0.8337084220148181</v>
      </c>
      <c r="O869">
        <v>0.85609280427538048</v>
      </c>
      <c r="P869">
        <v>0.87044167446228038</v>
      </c>
      <c r="Q869">
        <v>0.85701433375620972</v>
      </c>
      <c r="R869">
        <v>0.84778903637465941</v>
      </c>
      <c r="S869">
        <v>0.83505967923477054</v>
      </c>
      <c r="T869">
        <v>0.83441654190049308</v>
      </c>
      <c r="U869">
        <v>0.82881037957158621</v>
      </c>
      <c r="V869">
        <v>0.8237768334325114</v>
      </c>
      <c r="W869">
        <v>0.82064337963935474</v>
      </c>
      <c r="X869">
        <v>0.81638938373188852</v>
      </c>
      <c r="Y869">
        <v>0.81355842529758438</v>
      </c>
      <c r="Z869">
        <v>0.81183519109946589</v>
      </c>
      <c r="AA869">
        <v>0.8132824492046361</v>
      </c>
      <c r="AB869">
        <v>0.81152046274870848</v>
      </c>
      <c r="AC869">
        <v>0.8138677510989264</v>
      </c>
      <c r="AD869">
        <v>0.81572372655096181</v>
      </c>
      <c r="AE869">
        <v>0.81238613658661529</v>
      </c>
      <c r="AF869">
        <v>0.80923994132546961</v>
      </c>
      <c r="AG869">
        <v>0.8050990941142433</v>
      </c>
      <c r="AH869">
        <v>0.80155536626693136</v>
      </c>
      <c r="AI869">
        <v>0.79867929260952808</v>
      </c>
      <c r="AJ869">
        <v>0.79635944475253728</v>
      </c>
      <c r="AK869">
        <v>0.79443390519947898</v>
      </c>
      <c r="AL869">
        <v>0.79265452890736188</v>
      </c>
      <c r="AM869">
        <v>0.79100628302839449</v>
      </c>
      <c r="AN869">
        <v>0.78904220968740513</v>
      </c>
      <c r="AO869">
        <v>0.78673144767941072</v>
      </c>
      <c r="AP869">
        <v>0.78453226433225265</v>
      </c>
      <c r="AQ869">
        <v>0.78007901932445367</v>
      </c>
      <c r="AR869">
        <v>0.77576245563849178</v>
      </c>
      <c r="AS869">
        <v>0.77154920521116155</v>
      </c>
      <c r="AT869">
        <v>0.76739574156381829</v>
      </c>
      <c r="AU869">
        <v>0.76326349918005598</v>
      </c>
    </row>
    <row r="870" spans="1:47" x14ac:dyDescent="0.2">
      <c r="A870">
        <v>864</v>
      </c>
      <c r="B870">
        <v>0.70793969858340899</v>
      </c>
      <c r="C870">
        <v>0.71962492420710122</v>
      </c>
      <c r="D870">
        <v>0.72627497488779191</v>
      </c>
      <c r="E870">
        <v>0.88296432372219624</v>
      </c>
      <c r="F870">
        <v>1.3296086605812421</v>
      </c>
      <c r="G870">
        <v>1.1836374852351603</v>
      </c>
      <c r="H870">
        <v>1.0208484233999993</v>
      </c>
      <c r="I870">
        <v>0.87561989746001856</v>
      </c>
      <c r="J870">
        <v>0.77911310950729484</v>
      </c>
      <c r="K870">
        <v>0.8043147917792739</v>
      </c>
      <c r="L870">
        <v>0.79763213405409794</v>
      </c>
      <c r="M870">
        <v>0.80407024345309763</v>
      </c>
      <c r="N870">
        <v>0.83288590539676588</v>
      </c>
      <c r="O870">
        <v>0.85501620600245742</v>
      </c>
      <c r="P870">
        <v>0.86908564242291708</v>
      </c>
      <c r="Q870">
        <v>0.85533023836692945</v>
      </c>
      <c r="R870">
        <v>0.84576337571709281</v>
      </c>
      <c r="S870">
        <v>0.83263214423150156</v>
      </c>
      <c r="T870">
        <v>0.83158993550492999</v>
      </c>
      <c r="U870">
        <v>0.8254701139788243</v>
      </c>
      <c r="V870">
        <v>0.82001674476509845</v>
      </c>
      <c r="W870">
        <v>0.81648662121819704</v>
      </c>
      <c r="X870">
        <v>0.8118091386325732</v>
      </c>
      <c r="Y870">
        <v>0.80868278737139809</v>
      </c>
      <c r="Z870">
        <v>0.80660850851152022</v>
      </c>
      <c r="AA870">
        <v>0.80797127263450774</v>
      </c>
      <c r="AB870">
        <v>0.80603903018394862</v>
      </c>
      <c r="AC870">
        <v>0.80824150808000372</v>
      </c>
      <c r="AD870">
        <v>0.80996341910934211</v>
      </c>
      <c r="AE870">
        <v>0.80644489866874924</v>
      </c>
      <c r="AF870">
        <v>0.80316912083059688</v>
      </c>
      <c r="AG870">
        <v>0.79890593153950018</v>
      </c>
      <c r="AH870">
        <v>0.79524668753728067</v>
      </c>
      <c r="AI870">
        <v>0.79227203110826983</v>
      </c>
      <c r="AJ870">
        <v>0.78985894531517364</v>
      </c>
      <c r="AK870">
        <v>0.78785703930754625</v>
      </c>
      <c r="AL870">
        <v>0.7859939437069221</v>
      </c>
      <c r="AM870">
        <v>0.78426191863197936</v>
      </c>
      <c r="AN870">
        <v>0.78221709161392849</v>
      </c>
      <c r="AO870">
        <v>0.77983211620402537</v>
      </c>
      <c r="AP870">
        <v>0.7775662738025545</v>
      </c>
      <c r="AQ870">
        <v>0.77304445881866968</v>
      </c>
      <c r="AR870">
        <v>0.76866786719077462</v>
      </c>
      <c r="AS870">
        <v>0.76440304683495996</v>
      </c>
      <c r="AT870">
        <v>0.76020853704395763</v>
      </c>
      <c r="AU870">
        <v>0.75603961248021267</v>
      </c>
    </row>
    <row r="871" spans="1:47" x14ac:dyDescent="0.2">
      <c r="A871">
        <v>865</v>
      </c>
      <c r="B871">
        <v>1.1238248906115085</v>
      </c>
      <c r="C871">
        <v>1.1764060814124264</v>
      </c>
      <c r="D871">
        <v>1.2005240451083135</v>
      </c>
      <c r="E871">
        <v>1.4199641229451623</v>
      </c>
      <c r="F871">
        <v>1.7404972960477922</v>
      </c>
      <c r="G871">
        <v>1.645474582780609</v>
      </c>
      <c r="H871">
        <v>1.4933500943440887</v>
      </c>
      <c r="I871">
        <v>1.3344419003786716</v>
      </c>
      <c r="J871">
        <v>1.242681078675423</v>
      </c>
      <c r="K871">
        <v>1.2607784427787734</v>
      </c>
      <c r="L871">
        <v>1.2477713617098332</v>
      </c>
      <c r="M871">
        <v>1.2505410493400215</v>
      </c>
      <c r="N871">
        <v>1.271894689509349</v>
      </c>
      <c r="O871">
        <v>1.2916808722282065</v>
      </c>
      <c r="P871">
        <v>1.3021139427031725</v>
      </c>
      <c r="Q871">
        <v>1.2843665645948859</v>
      </c>
      <c r="R871">
        <v>1.2696877284632659</v>
      </c>
      <c r="S871">
        <v>1.2554992684338686</v>
      </c>
      <c r="T871">
        <v>1.2486781565402416</v>
      </c>
      <c r="U871">
        <v>1.2410464719367877</v>
      </c>
      <c r="V871">
        <v>1.2310047717373456</v>
      </c>
      <c r="W871">
        <v>1.2239031169786627</v>
      </c>
      <c r="X871">
        <v>1.2182664624692265</v>
      </c>
      <c r="Y871">
        <v>1.2113100638718968</v>
      </c>
      <c r="Z871">
        <v>1.2085683064829813</v>
      </c>
      <c r="AA871">
        <v>1.2023585081406476</v>
      </c>
      <c r="AB871">
        <v>1.1974752831162203</v>
      </c>
      <c r="AC871">
        <v>1.1968602231367944</v>
      </c>
      <c r="AD871">
        <v>1.1960489959846585</v>
      </c>
      <c r="AE871">
        <v>1.191694097135972</v>
      </c>
      <c r="AF871">
        <v>1.1863960772145126</v>
      </c>
      <c r="AG871">
        <v>1.1803743209725746</v>
      </c>
      <c r="AH871">
        <v>1.1748888086586431</v>
      </c>
      <c r="AI871">
        <v>1.1698096307024819</v>
      </c>
      <c r="AJ871">
        <v>1.1652929645311887</v>
      </c>
      <c r="AK871">
        <v>1.1609206225138886</v>
      </c>
      <c r="AL871">
        <v>1.1570684285046235</v>
      </c>
      <c r="AM871">
        <v>1.153414640526266</v>
      </c>
      <c r="AN871">
        <v>1.1495061332344831</v>
      </c>
      <c r="AO871">
        <v>1.1452971117550199</v>
      </c>
      <c r="AP871">
        <v>1.1410966303189887</v>
      </c>
      <c r="AQ871">
        <v>1.1373394962953065</v>
      </c>
      <c r="AR871">
        <v>1.1336815484103624</v>
      </c>
      <c r="AS871">
        <v>1.1300904276844272</v>
      </c>
      <c r="AT871">
        <v>1.126540379828423</v>
      </c>
      <c r="AU871">
        <v>1.1229954395412864</v>
      </c>
    </row>
    <row r="872" spans="1:47" x14ac:dyDescent="0.2">
      <c r="A872">
        <v>866</v>
      </c>
      <c r="B872">
        <v>1.1238248906115085</v>
      </c>
      <c r="C872">
        <v>1.1764060814124264</v>
      </c>
      <c r="D872">
        <v>1.2005240451083135</v>
      </c>
      <c r="E872">
        <v>1.4199641229451623</v>
      </c>
      <c r="F872">
        <v>1.7404972960477922</v>
      </c>
      <c r="G872">
        <v>1.645474582780609</v>
      </c>
      <c r="H872">
        <v>1.4915990997375952</v>
      </c>
      <c r="I872">
        <v>1.3325407767895365</v>
      </c>
      <c r="J872">
        <v>1.2405051429861051</v>
      </c>
      <c r="K872">
        <v>1.2583807029574481</v>
      </c>
      <c r="L872">
        <v>1.2451158609155493</v>
      </c>
      <c r="M872">
        <v>1.247795782503381</v>
      </c>
      <c r="N872">
        <v>1.2706269305171385</v>
      </c>
      <c r="O872">
        <v>1.2903915152856724</v>
      </c>
      <c r="P872">
        <v>1.3008011163485862</v>
      </c>
      <c r="Q872">
        <v>1.2830375612622877</v>
      </c>
      <c r="R872">
        <v>1.2683652948372566</v>
      </c>
      <c r="S872">
        <v>1.2541579119806803</v>
      </c>
      <c r="T872">
        <v>1.247305076047899</v>
      </c>
      <c r="U872">
        <v>1.2396209724315719</v>
      </c>
      <c r="V872">
        <v>1.2295299845490135</v>
      </c>
      <c r="W872">
        <v>1.222379173214849</v>
      </c>
      <c r="X872">
        <v>1.2166606721749815</v>
      </c>
      <c r="Y872">
        <v>1.2096341044227195</v>
      </c>
      <c r="Z872">
        <v>1.20681180967358</v>
      </c>
      <c r="AA872">
        <v>1.2005516256944777</v>
      </c>
      <c r="AB872">
        <v>1.1956273259988413</v>
      </c>
      <c r="AC872">
        <v>1.1949634576264421</v>
      </c>
      <c r="AD872">
        <v>1.1941126641382642</v>
      </c>
      <c r="AE872">
        <v>1.1896963421426892</v>
      </c>
      <c r="AF872">
        <v>1.1843555714851008</v>
      </c>
      <c r="AG872">
        <v>1.1782950434693538</v>
      </c>
      <c r="AH872">
        <v>1.1727533750532766</v>
      </c>
      <c r="AI872">
        <v>1.1676381287582571</v>
      </c>
      <c r="AJ872">
        <v>1.1630677381071979</v>
      </c>
      <c r="AK872">
        <v>1.1586626047383806</v>
      </c>
      <c r="AL872">
        <v>1.1547716819929503</v>
      </c>
      <c r="AM872">
        <v>1.1510672808123168</v>
      </c>
      <c r="AN872">
        <v>1.1471190030497624</v>
      </c>
      <c r="AO872">
        <v>1.1428598793136124</v>
      </c>
      <c r="AP872">
        <v>1.1386212648075493</v>
      </c>
      <c r="AQ872">
        <v>1.1348435077833474</v>
      </c>
      <c r="AR872">
        <v>1.1311672962420496</v>
      </c>
      <c r="AS872">
        <v>1.1275602141344157</v>
      </c>
      <c r="AT872">
        <v>1.1239971308317032</v>
      </c>
      <c r="AU872">
        <v>1.1204403695004939</v>
      </c>
    </row>
    <row r="873" spans="1:47" x14ac:dyDescent="0.2">
      <c r="A873">
        <v>867</v>
      </c>
      <c r="B873">
        <v>1.1238248906115085</v>
      </c>
      <c r="C873">
        <v>1.1764060814124264</v>
      </c>
      <c r="D873">
        <v>1.2005240451083135</v>
      </c>
      <c r="E873">
        <v>1.4199641229451623</v>
      </c>
      <c r="F873">
        <v>1.7404972960477922</v>
      </c>
      <c r="G873">
        <v>1.645474582780609</v>
      </c>
      <c r="H873">
        <v>1.4937187555663154</v>
      </c>
      <c r="I873">
        <v>1.334268430758935</v>
      </c>
      <c r="J873">
        <v>1.2413967143365567</v>
      </c>
      <c r="K873">
        <v>1.2591818223791702</v>
      </c>
      <c r="L873">
        <v>1.2455496115905837</v>
      </c>
      <c r="M873">
        <v>1.247595814441226</v>
      </c>
      <c r="N873">
        <v>1.2694382471873507</v>
      </c>
      <c r="O873">
        <v>1.2888899068608799</v>
      </c>
      <c r="P873">
        <v>1.2990827371308376</v>
      </c>
      <c r="Q873">
        <v>1.2811426467170242</v>
      </c>
      <c r="R873">
        <v>1.266343877330468</v>
      </c>
      <c r="S873">
        <v>1.2520472799813338</v>
      </c>
      <c r="T873">
        <v>1.2450183191318809</v>
      </c>
      <c r="U873">
        <v>1.2370569295656888</v>
      </c>
      <c r="V873">
        <v>1.226671231059842</v>
      </c>
      <c r="W873">
        <v>1.2191645303219776</v>
      </c>
      <c r="X873">
        <v>1.2130626599988297</v>
      </c>
      <c r="Y873">
        <v>1.2056359396530754</v>
      </c>
      <c r="Z873">
        <v>1.2023755851986482</v>
      </c>
      <c r="AA873">
        <v>1.1957193396202026</v>
      </c>
      <c r="AB873">
        <v>1.1904857315021493</v>
      </c>
      <c r="AC873">
        <v>1.1895367120674734</v>
      </c>
      <c r="AD873">
        <v>1.1884059115438388</v>
      </c>
      <c r="AE873">
        <v>1.1837234916028767</v>
      </c>
      <c r="AF873">
        <v>1.1781242122603004</v>
      </c>
      <c r="AG873">
        <v>1.17180643317665</v>
      </c>
      <c r="AH873">
        <v>1.1660273189788681</v>
      </c>
      <c r="AI873">
        <v>1.1606593873834821</v>
      </c>
      <c r="AJ873">
        <v>1.155854319528768</v>
      </c>
      <c r="AK873">
        <v>1.1511993597752184</v>
      </c>
      <c r="AL873">
        <v>1.147060577942308</v>
      </c>
      <c r="AM873">
        <v>1.1431201737327499</v>
      </c>
      <c r="AN873">
        <v>1.1389259119837494</v>
      </c>
      <c r="AO873">
        <v>1.1344330662135336</v>
      </c>
      <c r="AP873">
        <v>1.1299531318607432</v>
      </c>
      <c r="AQ873">
        <v>1.1261178684330853</v>
      </c>
      <c r="AR873">
        <v>1.1223944574892502</v>
      </c>
      <c r="AS873">
        <v>1.118750381491376</v>
      </c>
      <c r="AT873">
        <v>1.1151600702663214</v>
      </c>
      <c r="AU873">
        <v>1.1115862305045281</v>
      </c>
    </row>
    <row r="874" spans="1:47" x14ac:dyDescent="0.2">
      <c r="A874">
        <v>868</v>
      </c>
      <c r="B874">
        <v>1.1238248906115085</v>
      </c>
      <c r="C874">
        <v>1.1764060814124264</v>
      </c>
      <c r="D874">
        <v>1.2005240451083135</v>
      </c>
      <c r="E874">
        <v>1.4199641229451623</v>
      </c>
      <c r="F874">
        <v>1.7404972960477922</v>
      </c>
      <c r="G874">
        <v>1.645474582780609</v>
      </c>
      <c r="H874">
        <v>1.4936772816118753</v>
      </c>
      <c r="I874">
        <v>1.3341872997975925</v>
      </c>
      <c r="J874">
        <v>1.2412378296508697</v>
      </c>
      <c r="K874">
        <v>1.2589814552715755</v>
      </c>
      <c r="L874">
        <v>1.2452853948941338</v>
      </c>
      <c r="M874">
        <v>1.2472708367578167</v>
      </c>
      <c r="N874">
        <v>1.2692195850266539</v>
      </c>
      <c r="O874">
        <v>1.2886398211418708</v>
      </c>
      <c r="P874">
        <v>1.2988070975997941</v>
      </c>
      <c r="Q874">
        <v>1.2808435153952433</v>
      </c>
      <c r="R874">
        <v>1.2660260516807218</v>
      </c>
      <c r="S874">
        <v>1.2517067487450628</v>
      </c>
      <c r="T874">
        <v>1.2446516478422025</v>
      </c>
      <c r="U874">
        <v>1.2366473134779972</v>
      </c>
      <c r="V874">
        <v>1.2262203954496833</v>
      </c>
      <c r="W874">
        <v>1.2186663082510818</v>
      </c>
      <c r="X874">
        <v>1.2125056661527038</v>
      </c>
      <c r="Y874">
        <v>1.2050227806886298</v>
      </c>
      <c r="Z874">
        <v>1.2016929524413178</v>
      </c>
      <c r="AA874">
        <v>1.1949869768168122</v>
      </c>
      <c r="AB874">
        <v>1.189714753180529</v>
      </c>
      <c r="AC874">
        <v>1.1887281737199225</v>
      </c>
      <c r="AD874">
        <v>1.1875596931319097</v>
      </c>
      <c r="AE874">
        <v>1.1828330886719827</v>
      </c>
      <c r="AF874">
        <v>1.1771943250664216</v>
      </c>
      <c r="AG874">
        <v>1.1708371700214599</v>
      </c>
      <c r="AH874">
        <v>1.1650182763841717</v>
      </c>
      <c r="AI874">
        <v>1.1596115566488774</v>
      </c>
      <c r="AJ874">
        <v>1.1547672989633258</v>
      </c>
      <c r="AK874">
        <v>1.1500744366688</v>
      </c>
      <c r="AL874">
        <v>1.1458958511407775</v>
      </c>
      <c r="AM874">
        <v>1.1419145937671309</v>
      </c>
      <c r="AN874">
        <v>1.1376788888058544</v>
      </c>
      <c r="AO874">
        <v>1.1331445783513847</v>
      </c>
      <c r="AP874">
        <v>1.1286232351479126</v>
      </c>
      <c r="AQ874">
        <v>1.1247726463653931</v>
      </c>
      <c r="AR874">
        <v>1.121035717774042</v>
      </c>
      <c r="AS874">
        <v>1.1173799006988701</v>
      </c>
      <c r="AT874">
        <v>1.1137800008817718</v>
      </c>
      <c r="AU874">
        <v>1.110197697178344</v>
      </c>
    </row>
    <row r="875" spans="1:47" x14ac:dyDescent="0.2">
      <c r="A875">
        <v>869</v>
      </c>
      <c r="B875">
        <v>1.1238248906115085</v>
      </c>
      <c r="C875">
        <v>1.1764060814124264</v>
      </c>
      <c r="D875">
        <v>1.2005240451083135</v>
      </c>
      <c r="E875">
        <v>1.4199641229451623</v>
      </c>
      <c r="F875">
        <v>1.7404972960477922</v>
      </c>
      <c r="G875">
        <v>1.645474582780609</v>
      </c>
      <c r="H875">
        <v>1.4891417126522102</v>
      </c>
      <c r="I875">
        <v>1.3294851147198554</v>
      </c>
      <c r="J875">
        <v>1.2362772839402987</v>
      </c>
      <c r="K875">
        <v>1.2534079621060981</v>
      </c>
      <c r="L875">
        <v>1.2391836964372829</v>
      </c>
      <c r="M875">
        <v>1.2411650716539504</v>
      </c>
      <c r="N875">
        <v>1.2671784726537136</v>
      </c>
      <c r="O875">
        <v>1.2866948074675868</v>
      </c>
      <c r="P875">
        <v>1.2969750661219446</v>
      </c>
      <c r="Q875">
        <v>1.2791009167921068</v>
      </c>
      <c r="R875">
        <v>1.2643623976632767</v>
      </c>
      <c r="S875">
        <v>1.2500873449490049</v>
      </c>
      <c r="T875">
        <v>1.2430814117022317</v>
      </c>
      <c r="U875">
        <v>1.2351401960821859</v>
      </c>
      <c r="V875">
        <v>1.2248139431240239</v>
      </c>
      <c r="W875">
        <v>1.2173874796122592</v>
      </c>
      <c r="X875">
        <v>1.2113492709632807</v>
      </c>
      <c r="Y875">
        <v>1.2040247418142507</v>
      </c>
      <c r="Z875">
        <v>1.2008357122431674</v>
      </c>
      <c r="AA875">
        <v>1.194327029379832</v>
      </c>
      <c r="AB875">
        <v>1.1891581231740498</v>
      </c>
      <c r="AC875">
        <v>1.1882678160917404</v>
      </c>
      <c r="AD875">
        <v>1.187185640347846</v>
      </c>
      <c r="AE875">
        <v>1.1825236173096025</v>
      </c>
      <c r="AF875">
        <v>1.1769524037892476</v>
      </c>
      <c r="AG875">
        <v>1.1706578983711546</v>
      </c>
      <c r="AH875">
        <v>1.1648997461377972</v>
      </c>
      <c r="AI875">
        <v>1.159555695162072</v>
      </c>
      <c r="AJ875">
        <v>1.1547736161159945</v>
      </c>
      <c r="AK875">
        <v>1.1501455200997071</v>
      </c>
      <c r="AL875">
        <v>1.1460286891431235</v>
      </c>
      <c r="AM875">
        <v>1.1421071424056968</v>
      </c>
      <c r="AN875">
        <v>1.137930118911946</v>
      </c>
      <c r="AO875">
        <v>1.1334545398965403</v>
      </c>
      <c r="AP875">
        <v>1.1289912077773356</v>
      </c>
      <c r="AQ875">
        <v>1.1251484122648514</v>
      </c>
      <c r="AR875">
        <v>1.1214158013466911</v>
      </c>
      <c r="AS875">
        <v>1.1177608113419899</v>
      </c>
      <c r="AT875">
        <v>1.1141593024573775</v>
      </c>
      <c r="AU875">
        <v>1.110570814849561</v>
      </c>
    </row>
    <row r="876" spans="1:47" x14ac:dyDescent="0.2">
      <c r="A876">
        <v>870</v>
      </c>
      <c r="B876">
        <v>1.1238248906115085</v>
      </c>
      <c r="C876">
        <v>1.1764060814124264</v>
      </c>
      <c r="D876">
        <v>1.2005240451083135</v>
      </c>
      <c r="E876">
        <v>1.4199641229451623</v>
      </c>
      <c r="F876">
        <v>1.7404972960477922</v>
      </c>
      <c r="G876">
        <v>1.645474582780609</v>
      </c>
      <c r="H876">
        <v>1.4890649076588456</v>
      </c>
      <c r="I876">
        <v>1.3292742863213716</v>
      </c>
      <c r="J876">
        <v>1.2356465013875901</v>
      </c>
      <c r="K876">
        <v>1.2526247832692685</v>
      </c>
      <c r="L876">
        <v>1.2381506062815224</v>
      </c>
      <c r="M876">
        <v>1.2398916153669812</v>
      </c>
      <c r="N876">
        <v>1.2663186848301744</v>
      </c>
      <c r="O876">
        <v>1.285723572299875</v>
      </c>
      <c r="P876">
        <v>1.2959205417264599</v>
      </c>
      <c r="Q876">
        <v>1.2779787602319517</v>
      </c>
      <c r="R876">
        <v>1.2631952936342354</v>
      </c>
      <c r="S876">
        <v>1.2488639831737778</v>
      </c>
      <c r="T876">
        <v>1.2417817978399865</v>
      </c>
      <c r="U876">
        <v>1.2337038665146063</v>
      </c>
      <c r="V876">
        <v>1.2232486541481751</v>
      </c>
      <c r="W876">
        <v>1.2156744085756499</v>
      </c>
      <c r="X876">
        <v>1.2094528798675193</v>
      </c>
      <c r="Y876">
        <v>1.2019566938391035</v>
      </c>
      <c r="Z876">
        <v>1.1985568606095889</v>
      </c>
      <c r="AA876">
        <v>1.1919049034591085</v>
      </c>
      <c r="AB876">
        <v>1.1866110298437578</v>
      </c>
      <c r="AC876">
        <v>1.1855995840228204</v>
      </c>
      <c r="AD876">
        <v>1.1843964423819335</v>
      </c>
      <c r="AE876">
        <v>1.1795934827949073</v>
      </c>
      <c r="AF876">
        <v>1.1738966971629796</v>
      </c>
      <c r="AG876">
        <v>1.1674773027463694</v>
      </c>
      <c r="AH876">
        <v>1.1615932216969067</v>
      </c>
      <c r="AI876">
        <v>1.1561264739607342</v>
      </c>
      <c r="AJ876">
        <v>1.1512205905848756</v>
      </c>
      <c r="AK876">
        <v>1.1464728720203268</v>
      </c>
      <c r="AL876">
        <v>1.1422306582267983</v>
      </c>
      <c r="AM876">
        <v>1.1381807117300171</v>
      </c>
      <c r="AN876">
        <v>1.1338736938651723</v>
      </c>
      <c r="AO876">
        <v>1.129268230608268</v>
      </c>
      <c r="AP876">
        <v>1.1246755005641813</v>
      </c>
      <c r="AQ876">
        <v>1.1207837407777741</v>
      </c>
      <c r="AR876">
        <v>1.1170077223700026</v>
      </c>
      <c r="AS876">
        <v>1.1133148347810549</v>
      </c>
      <c r="AT876">
        <v>1.1096820919221204</v>
      </c>
      <c r="AU876">
        <v>1.1060660760505694</v>
      </c>
    </row>
    <row r="877" spans="1:47" x14ac:dyDescent="0.2">
      <c r="A877">
        <v>871</v>
      </c>
      <c r="B877">
        <v>0.98996800369727733</v>
      </c>
      <c r="C877">
        <v>1.0290441255289073</v>
      </c>
      <c r="D877">
        <v>1.0480601812692281</v>
      </c>
      <c r="E877">
        <v>1.2450973728190762</v>
      </c>
      <c r="F877">
        <v>1.6073462120002917</v>
      </c>
      <c r="G877">
        <v>1.493283950629378</v>
      </c>
      <c r="H877">
        <v>1.3381347479315568</v>
      </c>
      <c r="I877">
        <v>1.1832805478734547</v>
      </c>
      <c r="J877">
        <v>1.0889434260439887</v>
      </c>
      <c r="K877">
        <v>1.1074618090959532</v>
      </c>
      <c r="L877">
        <v>1.0959294754603839</v>
      </c>
      <c r="M877">
        <v>1.0998928317456826</v>
      </c>
      <c r="N877">
        <v>1.1178831182044762</v>
      </c>
      <c r="O877">
        <v>1.1378840205185128</v>
      </c>
      <c r="P877">
        <v>1.1481563967713064</v>
      </c>
      <c r="Q877">
        <v>1.1306812416993637</v>
      </c>
      <c r="R877">
        <v>1.1165315870916166</v>
      </c>
      <c r="S877">
        <v>1.1011461742297362</v>
      </c>
      <c r="T877">
        <v>1.0953014028739387</v>
      </c>
      <c r="U877">
        <v>1.0869290938538194</v>
      </c>
      <c r="V877">
        <v>1.0776117887824577</v>
      </c>
      <c r="W877">
        <v>1.0709679986338325</v>
      </c>
      <c r="X877">
        <v>1.0648645677378099</v>
      </c>
      <c r="Y877">
        <v>1.058867319221962</v>
      </c>
      <c r="Z877">
        <v>1.0558335100663621</v>
      </c>
      <c r="AA877">
        <v>1.0524235233212662</v>
      </c>
      <c r="AB877">
        <v>1.0483842233636795</v>
      </c>
      <c r="AC877">
        <v>1.0486061648691565</v>
      </c>
      <c r="AD877">
        <v>1.0485507007648125</v>
      </c>
      <c r="AE877">
        <v>1.0442248461464247</v>
      </c>
      <c r="AF877">
        <v>1.0395000007665698</v>
      </c>
      <c r="AG877">
        <v>1.0339272153112613</v>
      </c>
      <c r="AH877">
        <v>1.0289521922332407</v>
      </c>
      <c r="AI877">
        <v>1.0245159357668379</v>
      </c>
      <c r="AJ877">
        <v>1.0206171795390835</v>
      </c>
      <c r="AK877">
        <v>1.0170146421209441</v>
      </c>
      <c r="AL877">
        <v>1.0137421202896491</v>
      </c>
      <c r="AM877">
        <v>1.0106821133116943</v>
      </c>
      <c r="AN877">
        <v>1.0073397955575727</v>
      </c>
      <c r="AO877">
        <v>1.003655080679531</v>
      </c>
      <c r="AP877">
        <v>1.0000448308481225</v>
      </c>
      <c r="AQ877">
        <v>0.99596076038514147</v>
      </c>
      <c r="AR877">
        <v>0.99197711289535973</v>
      </c>
      <c r="AS877">
        <v>0.98805812061631071</v>
      </c>
      <c r="AT877">
        <v>0.98416495090583234</v>
      </c>
      <c r="AU877">
        <v>0.98026516850604395</v>
      </c>
    </row>
    <row r="878" spans="1:47" x14ac:dyDescent="0.2">
      <c r="A878">
        <v>872</v>
      </c>
      <c r="B878">
        <v>0.98996800369727733</v>
      </c>
      <c r="C878">
        <v>1.0290441255289073</v>
      </c>
      <c r="D878">
        <v>1.0480601812692281</v>
      </c>
      <c r="E878">
        <v>1.2450973728190762</v>
      </c>
      <c r="F878">
        <v>1.6073462120002917</v>
      </c>
      <c r="G878">
        <v>1.493283950629378</v>
      </c>
      <c r="H878">
        <v>1.3349000185028714</v>
      </c>
      <c r="I878">
        <v>1.1795660439716396</v>
      </c>
      <c r="J878">
        <v>1.0842276640938184</v>
      </c>
      <c r="K878">
        <v>1.1019702243724667</v>
      </c>
      <c r="L878">
        <v>1.0895304701719559</v>
      </c>
      <c r="M878">
        <v>1.092973183438559</v>
      </c>
      <c r="N878">
        <v>1.1144828559854625</v>
      </c>
      <c r="O878">
        <v>1.1343051412253216</v>
      </c>
      <c r="P878">
        <v>1.1445057245602568</v>
      </c>
      <c r="Q878">
        <v>1.1269340256909652</v>
      </c>
      <c r="R878">
        <v>1.1127622565645312</v>
      </c>
      <c r="S878">
        <v>1.0972950143644233</v>
      </c>
      <c r="T878">
        <v>1.0913183093167209</v>
      </c>
      <c r="U878">
        <v>1.0827489483912895</v>
      </c>
      <c r="V878">
        <v>1.0732630853859901</v>
      </c>
      <c r="W878">
        <v>1.0664554949802509</v>
      </c>
      <c r="X878">
        <v>1.060103041197598</v>
      </c>
      <c r="Y878">
        <v>1.0539060471839752</v>
      </c>
      <c r="Z878">
        <v>1.0505994843878788</v>
      </c>
      <c r="AA878">
        <v>1.0470974550891676</v>
      </c>
      <c r="AB878">
        <v>1.042914993159278</v>
      </c>
      <c r="AC878">
        <v>1.0429894894847933</v>
      </c>
      <c r="AD878">
        <v>1.0427792097204709</v>
      </c>
      <c r="AE878">
        <v>1.0382672286229186</v>
      </c>
      <c r="AF878">
        <v>1.0333820343377595</v>
      </c>
      <c r="AG878">
        <v>1.0276708360195168</v>
      </c>
      <c r="AH878">
        <v>1.0225367720078447</v>
      </c>
      <c r="AI878">
        <v>1.0179360891630536</v>
      </c>
      <c r="AJ878">
        <v>1.013920925597831</v>
      </c>
      <c r="AK878">
        <v>1.0101792420109943</v>
      </c>
      <c r="AL878">
        <v>1.0067952038967733</v>
      </c>
      <c r="AM878">
        <v>1.0035745021176126</v>
      </c>
      <c r="AN878">
        <v>1.0000893623770044</v>
      </c>
      <c r="AO878">
        <v>0.99628985229186973</v>
      </c>
      <c r="AP878">
        <v>0.99254549758297939</v>
      </c>
      <c r="AQ878">
        <v>0.98839163061979018</v>
      </c>
      <c r="AR878">
        <v>0.98434503127387574</v>
      </c>
      <c r="AS878">
        <v>0.98036956480543069</v>
      </c>
      <c r="AT878">
        <v>0.97642837415149009</v>
      </c>
      <c r="AU878">
        <v>0.97248312545046356</v>
      </c>
    </row>
    <row r="879" spans="1:47" x14ac:dyDescent="0.2">
      <c r="A879">
        <v>873</v>
      </c>
      <c r="B879">
        <v>0.98996800369727733</v>
      </c>
      <c r="C879">
        <v>1.0290441255289073</v>
      </c>
      <c r="D879">
        <v>1.0480601812692281</v>
      </c>
      <c r="E879">
        <v>1.2450973728190762</v>
      </c>
      <c r="F879">
        <v>1.6073462120002917</v>
      </c>
      <c r="G879">
        <v>1.493283950629378</v>
      </c>
      <c r="H879">
        <v>1.3398013205530255</v>
      </c>
      <c r="I879">
        <v>1.184118197249989</v>
      </c>
      <c r="J879">
        <v>1.0883811177751928</v>
      </c>
      <c r="K879">
        <v>1.1065509407786054</v>
      </c>
      <c r="L879">
        <v>1.0942370999063986</v>
      </c>
      <c r="M879">
        <v>1.0972402583653504</v>
      </c>
      <c r="N879">
        <v>1.114998491937315</v>
      </c>
      <c r="O879">
        <v>1.1345227917551739</v>
      </c>
      <c r="P879">
        <v>1.1444730204504268</v>
      </c>
      <c r="Q879">
        <v>1.1267247566080467</v>
      </c>
      <c r="R879">
        <v>1.1124431699853723</v>
      </c>
      <c r="S879">
        <v>1.0969167233110126</v>
      </c>
      <c r="T879">
        <v>1.0907836660766881</v>
      </c>
      <c r="U879">
        <v>1.0819803296821402</v>
      </c>
      <c r="V879">
        <v>1.0722131297645561</v>
      </c>
      <c r="W879">
        <v>1.0650730125213772</v>
      </c>
      <c r="X879">
        <v>1.0583842227156106</v>
      </c>
      <c r="Y879">
        <v>1.051788293133431</v>
      </c>
      <c r="Z879">
        <v>1.0481275976656284</v>
      </c>
      <c r="AA879">
        <v>1.0442155582001411</v>
      </c>
      <c r="AB879">
        <v>1.0397589666016129</v>
      </c>
      <c r="AC879">
        <v>1.0395804176953036</v>
      </c>
      <c r="AD879">
        <v>1.0391574498038885</v>
      </c>
      <c r="AE879">
        <v>1.0344487449035022</v>
      </c>
      <c r="AF879">
        <v>1.0293747283621035</v>
      </c>
      <c r="AG879">
        <v>1.0234979596040441</v>
      </c>
      <c r="AH879">
        <v>1.0181792402370202</v>
      </c>
      <c r="AI879">
        <v>1.0134135681096839</v>
      </c>
      <c r="AJ879">
        <v>1.0092403236736955</v>
      </c>
      <c r="AK879">
        <v>1.0053239020509994</v>
      </c>
      <c r="AL879">
        <v>1.0017568175084293</v>
      </c>
      <c r="AM879">
        <v>0.99840058896636974</v>
      </c>
      <c r="AN879">
        <v>0.99475366982102686</v>
      </c>
      <c r="AO879">
        <v>0.9907799445115042</v>
      </c>
      <c r="AP879">
        <v>0.98689765146095587</v>
      </c>
      <c r="AQ879">
        <v>0.98272418991165222</v>
      </c>
      <c r="AR879">
        <v>0.97866563928600503</v>
      </c>
      <c r="AS879">
        <v>0.97468590902355134</v>
      </c>
      <c r="AT879">
        <v>0.97074599257597538</v>
      </c>
      <c r="AU879">
        <v>0.96681197856722045</v>
      </c>
    </row>
    <row r="880" spans="1:47" x14ac:dyDescent="0.2">
      <c r="A880">
        <v>874</v>
      </c>
      <c r="B880">
        <v>0.98996800369727733</v>
      </c>
      <c r="C880">
        <v>1.0290441255289073</v>
      </c>
      <c r="D880">
        <v>1.0480601812692281</v>
      </c>
      <c r="E880">
        <v>1.2450973728190762</v>
      </c>
      <c r="F880">
        <v>1.6073462120002917</v>
      </c>
      <c r="G880">
        <v>1.493283950629378</v>
      </c>
      <c r="H880">
        <v>1.3397901440563764</v>
      </c>
      <c r="I880">
        <v>1.1839797152736478</v>
      </c>
      <c r="J880">
        <v>1.0879526111565256</v>
      </c>
      <c r="K880">
        <v>1.1060245706110543</v>
      </c>
      <c r="L880">
        <v>1.0935414210686962</v>
      </c>
      <c r="M880">
        <v>1.0963515909597001</v>
      </c>
      <c r="N880">
        <v>1.1143012661221143</v>
      </c>
      <c r="O880">
        <v>1.1337266802709149</v>
      </c>
      <c r="P880">
        <v>1.1436017675508534</v>
      </c>
      <c r="Q880">
        <v>1.1257919813881936</v>
      </c>
      <c r="R880">
        <v>1.1114698453190406</v>
      </c>
      <c r="S880">
        <v>1.095887904236496</v>
      </c>
      <c r="T880">
        <v>1.0896903193166854</v>
      </c>
      <c r="U880">
        <v>1.0807647181212128</v>
      </c>
      <c r="V880">
        <v>1.0708872852640547</v>
      </c>
      <c r="W880">
        <v>1.0636183104329617</v>
      </c>
      <c r="X880">
        <v>1.05676385325379</v>
      </c>
      <c r="Y880">
        <v>1.0500185071291332</v>
      </c>
      <c r="Z880">
        <v>1.0461666854941056</v>
      </c>
      <c r="AA880">
        <v>1.0421422664421698</v>
      </c>
      <c r="AB880">
        <v>1.0375804724825923</v>
      </c>
      <c r="AC880">
        <v>1.0373020051889117</v>
      </c>
      <c r="AD880">
        <v>1.0367804411091019</v>
      </c>
      <c r="AE880">
        <v>1.0319514056303776</v>
      </c>
      <c r="AF880">
        <v>1.0267750435275311</v>
      </c>
      <c r="AG880">
        <v>1.0207976078427872</v>
      </c>
      <c r="AH880">
        <v>1.015378348734604</v>
      </c>
      <c r="AI880">
        <v>1.010517484635794</v>
      </c>
      <c r="AJ880">
        <v>1.0062498219373746</v>
      </c>
      <c r="AK880">
        <v>1.0022448009717313</v>
      </c>
      <c r="AL880">
        <v>0.99858433640138133</v>
      </c>
      <c r="AM880">
        <v>0.99513365566485601</v>
      </c>
      <c r="AN880">
        <v>0.991392014207223</v>
      </c>
      <c r="AO880">
        <v>0.98732524924199039</v>
      </c>
      <c r="AP880">
        <v>0.98335264551714119</v>
      </c>
      <c r="AQ880">
        <v>0.9791345587123893</v>
      </c>
      <c r="AR880">
        <v>0.97503648949605759</v>
      </c>
      <c r="AS880">
        <v>0.97102219904090903</v>
      </c>
      <c r="AT880">
        <v>0.96705378210000026</v>
      </c>
      <c r="AU880">
        <v>0.96309403575916241</v>
      </c>
    </row>
    <row r="881" spans="1:47" x14ac:dyDescent="0.2">
      <c r="A881">
        <v>875</v>
      </c>
      <c r="B881">
        <v>0.98996800369727733</v>
      </c>
      <c r="C881">
        <v>1.0290441255289073</v>
      </c>
      <c r="D881">
        <v>1.0480601812692281</v>
      </c>
      <c r="E881">
        <v>1.2450973728190762</v>
      </c>
      <c r="F881">
        <v>1.6073462120002917</v>
      </c>
      <c r="G881">
        <v>1.493283950629378</v>
      </c>
      <c r="H881">
        <v>1.3333116042593789</v>
      </c>
      <c r="I881">
        <v>1.1773677129174891</v>
      </c>
      <c r="J881">
        <v>1.0807189595839419</v>
      </c>
      <c r="K881">
        <v>1.0978215236052027</v>
      </c>
      <c r="L881">
        <v>1.0844811723393939</v>
      </c>
      <c r="M881">
        <v>1.0872036758852384</v>
      </c>
      <c r="N881">
        <v>1.1111076810664868</v>
      </c>
      <c r="O881">
        <v>1.1306501523268784</v>
      </c>
      <c r="P881">
        <v>1.1406769572647133</v>
      </c>
      <c r="Q881">
        <v>1.1229799321203342</v>
      </c>
      <c r="R881">
        <v>1.1087513438205088</v>
      </c>
      <c r="S881">
        <v>1.0931943062027785</v>
      </c>
      <c r="T881">
        <v>1.0870669813369209</v>
      </c>
      <c r="U881">
        <v>1.0782095154856151</v>
      </c>
      <c r="V881">
        <v>1.0684730488001826</v>
      </c>
      <c r="W881">
        <v>1.0613683422766773</v>
      </c>
      <c r="X881">
        <v>1.0546575152650175</v>
      </c>
      <c r="Y881">
        <v>1.0481338338480595</v>
      </c>
      <c r="Z881">
        <v>1.0444402185543447</v>
      </c>
      <c r="AA881">
        <v>1.0406991410317925</v>
      </c>
      <c r="AB881">
        <v>1.0362748115381473</v>
      </c>
      <c r="AC881">
        <v>1.036114562331613</v>
      </c>
      <c r="AD881">
        <v>1.0356781572684908</v>
      </c>
      <c r="AE881">
        <v>1.0309160496583147</v>
      </c>
      <c r="AF881">
        <v>1.0258108221720019</v>
      </c>
      <c r="AG881">
        <v>1.0198791858303913</v>
      </c>
      <c r="AH881">
        <v>1.0145310853198732</v>
      </c>
      <c r="AI881">
        <v>1.0097366923899962</v>
      </c>
      <c r="AJ881">
        <v>1.0055165689494152</v>
      </c>
      <c r="AK881">
        <v>1.001583996531056</v>
      </c>
      <c r="AL881">
        <v>0.99799960712027613</v>
      </c>
      <c r="AM881">
        <v>0.99459219277596389</v>
      </c>
      <c r="AN881">
        <v>0.99091122029712875</v>
      </c>
      <c r="AO881">
        <v>0.98691641439170463</v>
      </c>
      <c r="AP881">
        <v>0.98298590923849316</v>
      </c>
      <c r="AQ881">
        <v>0.97876157041718981</v>
      </c>
      <c r="AR881">
        <v>0.97465363865283161</v>
      </c>
      <c r="AS881">
        <v>0.97062573117020612</v>
      </c>
      <c r="AT881">
        <v>0.9666418052545841</v>
      </c>
      <c r="AU881">
        <v>0.96266039390075897</v>
      </c>
    </row>
    <row r="882" spans="1:47" x14ac:dyDescent="0.2">
      <c r="A882">
        <v>876</v>
      </c>
      <c r="B882">
        <v>0.98996800369727733</v>
      </c>
      <c r="C882">
        <v>1.0290441255289073</v>
      </c>
      <c r="D882">
        <v>1.0480601812692281</v>
      </c>
      <c r="E882">
        <v>1.2450973728190762</v>
      </c>
      <c r="F882">
        <v>1.6073462120002917</v>
      </c>
      <c r="G882">
        <v>1.493283950629378</v>
      </c>
      <c r="H882">
        <v>1.3332494247647018</v>
      </c>
      <c r="I882">
        <v>1.1771214397047027</v>
      </c>
      <c r="J882">
        <v>1.0798363479881674</v>
      </c>
      <c r="K882">
        <v>1.096748199111556</v>
      </c>
      <c r="L882">
        <v>1.0830844796664909</v>
      </c>
      <c r="M882">
        <v>1.0854875293985562</v>
      </c>
      <c r="N882">
        <v>1.1099059015546411</v>
      </c>
      <c r="O882">
        <v>1.1293042674623783</v>
      </c>
      <c r="P882">
        <v>1.1392310763758138</v>
      </c>
      <c r="Q882">
        <v>1.1214626602459186</v>
      </c>
      <c r="R882">
        <v>1.1071984699324071</v>
      </c>
      <c r="S882">
        <v>1.0915875643435511</v>
      </c>
      <c r="T882">
        <v>1.0853837502545591</v>
      </c>
      <c r="U882">
        <v>1.076366575731345</v>
      </c>
      <c r="V882">
        <v>1.0664900397172978</v>
      </c>
      <c r="W882">
        <v>1.0592228320769661</v>
      </c>
      <c r="X882">
        <v>1.0523034666698001</v>
      </c>
      <c r="Y882">
        <v>1.0455968291866917</v>
      </c>
      <c r="Z882">
        <v>1.0416702923353602</v>
      </c>
      <c r="AA882">
        <v>1.0378025793664221</v>
      </c>
      <c r="AB882">
        <v>1.0332405795491071</v>
      </c>
      <c r="AC882">
        <v>1.0329496514754317</v>
      </c>
      <c r="AD882">
        <v>1.0323845570933763</v>
      </c>
      <c r="AE882">
        <v>1.027467238712793</v>
      </c>
      <c r="AF882">
        <v>1.0222302575133904</v>
      </c>
      <c r="AG882">
        <v>1.0161687924471539</v>
      </c>
      <c r="AH882">
        <v>1.0106915361799396</v>
      </c>
      <c r="AI882">
        <v>1.0057744508160986</v>
      </c>
      <c r="AJ882">
        <v>1.0014321316336585</v>
      </c>
      <c r="AK882">
        <v>0.99738489378150497</v>
      </c>
      <c r="AL882">
        <v>0.9936798775613036</v>
      </c>
      <c r="AM882">
        <v>0.99014982220986847</v>
      </c>
      <c r="AN882">
        <v>0.98634606413599157</v>
      </c>
      <c r="AO882">
        <v>0.9822304833286577</v>
      </c>
      <c r="AP882">
        <v>0.97818177634375791</v>
      </c>
      <c r="AQ882">
        <v>0.97390011881484873</v>
      </c>
      <c r="AR882">
        <v>0.96974117827910256</v>
      </c>
      <c r="AS882">
        <v>0.96566846195066414</v>
      </c>
      <c r="AT882">
        <v>0.96164729199183596</v>
      </c>
      <c r="AU882">
        <v>0.95763240125387528</v>
      </c>
    </row>
    <row r="883" spans="1:47" x14ac:dyDescent="0.2">
      <c r="A883">
        <v>877</v>
      </c>
      <c r="B883">
        <v>0.77378281915697666</v>
      </c>
      <c r="C883">
        <v>0.79210067200905987</v>
      </c>
      <c r="D883">
        <v>0.80447882901983192</v>
      </c>
      <c r="E883">
        <v>0.96659402241339309</v>
      </c>
      <c r="F883">
        <v>1.3934044959171883</v>
      </c>
      <c r="G883">
        <v>1.2491734341027367</v>
      </c>
      <c r="H883">
        <v>1.0903421138091587</v>
      </c>
      <c r="I883">
        <v>0.94315522480065039</v>
      </c>
      <c r="J883">
        <v>0.84605256712443933</v>
      </c>
      <c r="K883">
        <v>0.865543462438636</v>
      </c>
      <c r="L883">
        <v>0.85656350473776355</v>
      </c>
      <c r="M883">
        <v>0.86241421910594329</v>
      </c>
      <c r="N883">
        <v>0.87478449806251413</v>
      </c>
      <c r="O883">
        <v>0.89524483625575491</v>
      </c>
      <c r="P883">
        <v>0.90532545597364644</v>
      </c>
      <c r="Q883">
        <v>0.88828758423019694</v>
      </c>
      <c r="R883">
        <v>0.87497969636148532</v>
      </c>
      <c r="S883">
        <v>0.85790534253198059</v>
      </c>
      <c r="T883">
        <v>0.8535592299295961</v>
      </c>
      <c r="U883">
        <v>0.84419600009521756</v>
      </c>
      <c r="V883">
        <v>0.83603245157804984</v>
      </c>
      <c r="W883">
        <v>0.8301655361642114</v>
      </c>
      <c r="X883">
        <v>0.82347400412885152</v>
      </c>
      <c r="Y883">
        <v>0.81890150647753701</v>
      </c>
      <c r="Z883">
        <v>0.81547589500367823</v>
      </c>
      <c r="AA883">
        <v>0.81614419675583949</v>
      </c>
      <c r="AB883">
        <v>0.81349171395501485</v>
      </c>
      <c r="AC883">
        <v>0.81497919179285649</v>
      </c>
      <c r="AD883">
        <v>0.81608591759753879</v>
      </c>
      <c r="AE883">
        <v>0.81188782855861563</v>
      </c>
      <c r="AF883">
        <v>0.80799441480116552</v>
      </c>
      <c r="AG883">
        <v>0.80315564902533887</v>
      </c>
      <c r="AH883">
        <v>0.79893058770587888</v>
      </c>
      <c r="AI883">
        <v>0.79542453285823145</v>
      </c>
      <c r="AJ883">
        <v>0.79245201052707159</v>
      </c>
      <c r="AK883">
        <v>0.78996310214210752</v>
      </c>
      <c r="AL883">
        <v>0.78758105097061915</v>
      </c>
      <c r="AM883">
        <v>0.78534071591913734</v>
      </c>
      <c r="AN883">
        <v>0.78275980105253551</v>
      </c>
      <c r="AO883">
        <v>0.77984547282140348</v>
      </c>
      <c r="AP883">
        <v>0.77705966050581521</v>
      </c>
      <c r="AQ883">
        <v>0.7724111234930412</v>
      </c>
      <c r="AR883">
        <v>0.76786868642746808</v>
      </c>
      <c r="AS883">
        <v>0.76339165192370195</v>
      </c>
      <c r="AT883">
        <v>0.75892388772500163</v>
      </c>
      <c r="AU883">
        <v>0.75443429283777941</v>
      </c>
    </row>
    <row r="884" spans="1:47" x14ac:dyDescent="0.2">
      <c r="A884">
        <v>878</v>
      </c>
      <c r="B884">
        <v>0.77378281915697666</v>
      </c>
      <c r="C884">
        <v>0.79210067200905987</v>
      </c>
      <c r="D884">
        <v>0.80447882901983192</v>
      </c>
      <c r="E884">
        <v>0.96659402241339309</v>
      </c>
      <c r="F884">
        <v>1.3934044959171883</v>
      </c>
      <c r="G884">
        <v>1.2491734341027367</v>
      </c>
      <c r="H884">
        <v>1.0868766667092389</v>
      </c>
      <c r="I884">
        <v>0.93901289297176549</v>
      </c>
      <c r="J884">
        <v>0.84012435197959212</v>
      </c>
      <c r="K884">
        <v>0.85855816007405727</v>
      </c>
      <c r="L884">
        <v>0.84836211199862777</v>
      </c>
      <c r="M884">
        <v>0.85340777889594299</v>
      </c>
      <c r="N884">
        <v>0.86982909019571841</v>
      </c>
      <c r="O884">
        <v>0.88997833917612412</v>
      </c>
      <c r="P884">
        <v>0.89987515299095666</v>
      </c>
      <c r="Q884">
        <v>0.88273042659956302</v>
      </c>
      <c r="R884">
        <v>0.86939044872202609</v>
      </c>
      <c r="S884">
        <v>0.85217512094172421</v>
      </c>
      <c r="T884">
        <v>0.84767552628316156</v>
      </c>
      <c r="U884">
        <v>0.83798499054367315</v>
      </c>
      <c r="V884">
        <v>0.82961887031683579</v>
      </c>
      <c r="W884">
        <v>0.8235226576377751</v>
      </c>
      <c r="X884">
        <v>0.81647281752478218</v>
      </c>
      <c r="Y884">
        <v>0.81167064913025844</v>
      </c>
      <c r="Z884">
        <v>0.80788480795394846</v>
      </c>
      <c r="AA884">
        <v>0.80854599422996454</v>
      </c>
      <c r="AB884">
        <v>0.80570148831136978</v>
      </c>
      <c r="AC884">
        <v>0.80704010537098181</v>
      </c>
      <c r="AD884">
        <v>0.80797348473321451</v>
      </c>
      <c r="AE884">
        <v>0.80350987815547137</v>
      </c>
      <c r="AF884">
        <v>0.79946918989575533</v>
      </c>
      <c r="AG884">
        <v>0.79442533996373998</v>
      </c>
      <c r="AH884">
        <v>0.79002723228654681</v>
      </c>
      <c r="AI884">
        <v>0.78634708449704793</v>
      </c>
      <c r="AJ884">
        <v>0.7832615509758718</v>
      </c>
      <c r="AK884">
        <v>0.78062384216887126</v>
      </c>
      <c r="AL884">
        <v>0.77810473889151766</v>
      </c>
      <c r="AM884">
        <v>0.77571035473568595</v>
      </c>
      <c r="AN884">
        <v>0.77301797397543315</v>
      </c>
      <c r="AO884">
        <v>0.76995815694867309</v>
      </c>
      <c r="AP884">
        <v>0.76703944947471203</v>
      </c>
      <c r="AQ884">
        <v>0.76229260842030733</v>
      </c>
      <c r="AR884">
        <v>0.75766017526261809</v>
      </c>
      <c r="AS884">
        <v>0.75310090982324007</v>
      </c>
      <c r="AT884">
        <v>0.74856103943368268</v>
      </c>
      <c r="AU884">
        <v>0.74400139329042725</v>
      </c>
    </row>
    <row r="885" spans="1:47" x14ac:dyDescent="0.2">
      <c r="A885">
        <v>879</v>
      </c>
      <c r="B885">
        <v>0.77378281915697666</v>
      </c>
      <c r="C885">
        <v>0.79210067200905987</v>
      </c>
      <c r="D885">
        <v>0.80447882901983192</v>
      </c>
      <c r="E885">
        <v>0.96659402241339309</v>
      </c>
      <c r="F885">
        <v>1.3934044959171883</v>
      </c>
      <c r="G885">
        <v>1.2491734341027367</v>
      </c>
      <c r="H885">
        <v>1.0961106428406551</v>
      </c>
      <c r="I885">
        <v>0.94755985832887746</v>
      </c>
      <c r="J885">
        <v>0.8490973194140411</v>
      </c>
      <c r="K885">
        <v>0.868688276232918</v>
      </c>
      <c r="L885">
        <v>0.85920762904720283</v>
      </c>
      <c r="M885">
        <v>0.86373688999494191</v>
      </c>
      <c r="N885">
        <v>0.8726647287220588</v>
      </c>
      <c r="O885">
        <v>0.89245263746886849</v>
      </c>
      <c r="P885">
        <v>0.90205516900812743</v>
      </c>
      <c r="Q885">
        <v>0.88469936194704979</v>
      </c>
      <c r="R885">
        <v>0.87114816742272394</v>
      </c>
      <c r="S885">
        <v>0.85392423687355257</v>
      </c>
      <c r="T885">
        <v>0.84927913712216518</v>
      </c>
      <c r="U885">
        <v>0.83939775839487152</v>
      </c>
      <c r="V885">
        <v>0.83060039368877236</v>
      </c>
      <c r="W885">
        <v>0.82414537546669486</v>
      </c>
      <c r="X885">
        <v>0.81674641559249528</v>
      </c>
      <c r="Y885">
        <v>0.81142603509606415</v>
      </c>
      <c r="Z885">
        <v>0.80730306877767433</v>
      </c>
      <c r="AA885">
        <v>0.80727833051233622</v>
      </c>
      <c r="AB885">
        <v>0.80414153952590883</v>
      </c>
      <c r="AC885">
        <v>0.80520317945010189</v>
      </c>
      <c r="AD885">
        <v>0.80591717127526352</v>
      </c>
      <c r="AE885">
        <v>0.80132187065712202</v>
      </c>
      <c r="AF885">
        <v>0.7971374872030883</v>
      </c>
      <c r="AG885">
        <v>0.79199545704880236</v>
      </c>
      <c r="AH885">
        <v>0.78743110816148609</v>
      </c>
      <c r="AI885">
        <v>0.78365743694381718</v>
      </c>
      <c r="AJ885">
        <v>0.78041702563560555</v>
      </c>
      <c r="AK885">
        <v>0.77765501190141306</v>
      </c>
      <c r="AL885">
        <v>0.77498798884482945</v>
      </c>
      <c r="AM885">
        <v>0.77250444908672578</v>
      </c>
      <c r="AN885">
        <v>0.7696805153998264</v>
      </c>
      <c r="AO885">
        <v>0.7665385430045164</v>
      </c>
      <c r="AP885">
        <v>0.76353666987464652</v>
      </c>
      <c r="AQ885">
        <v>0.75882209974593329</v>
      </c>
      <c r="AR885">
        <v>0.75422835018136436</v>
      </c>
      <c r="AS885">
        <v>0.74971452752249912</v>
      </c>
      <c r="AT885">
        <v>0.74522292230276588</v>
      </c>
      <c r="AU885">
        <v>0.74072384620314469</v>
      </c>
    </row>
    <row r="886" spans="1:47" x14ac:dyDescent="0.2">
      <c r="A886">
        <v>880</v>
      </c>
      <c r="B886">
        <v>0.77378281915697666</v>
      </c>
      <c r="C886">
        <v>0.79210067200905987</v>
      </c>
      <c r="D886">
        <v>0.80447882901983192</v>
      </c>
      <c r="E886">
        <v>0.96659402241339309</v>
      </c>
      <c r="F886">
        <v>1.3934044959171883</v>
      </c>
      <c r="G886">
        <v>1.2491734341027367</v>
      </c>
      <c r="H886">
        <v>1.0939110678356172</v>
      </c>
      <c r="I886">
        <v>0.94491878473685442</v>
      </c>
      <c r="J886">
        <v>0.8453489492592029</v>
      </c>
      <c r="K886">
        <v>0.86441858389382342</v>
      </c>
      <c r="L886">
        <v>0.85421728150167087</v>
      </c>
      <c r="M886">
        <v>0.85837323065173676</v>
      </c>
      <c r="N886">
        <v>0.86954687153763</v>
      </c>
      <c r="O886">
        <v>0.88914943578865258</v>
      </c>
      <c r="P886">
        <v>0.89867486837335975</v>
      </c>
      <c r="Q886">
        <v>0.88119883695820023</v>
      </c>
      <c r="R886">
        <v>0.8676681713776111</v>
      </c>
      <c r="S886">
        <v>0.85035113554937791</v>
      </c>
      <c r="T886">
        <v>0.84561173723795358</v>
      </c>
      <c r="U886">
        <v>0.83551447758041797</v>
      </c>
      <c r="V886">
        <v>0.82661499777838021</v>
      </c>
      <c r="W886">
        <v>0.81993346925016508</v>
      </c>
      <c r="X886">
        <v>0.81227364222946741</v>
      </c>
      <c r="Y886">
        <v>0.80682095712960245</v>
      </c>
      <c r="Z886">
        <v>0.80237892855046899</v>
      </c>
      <c r="AA886">
        <v>0.80236830169106244</v>
      </c>
      <c r="AB886">
        <v>0.79904821060569131</v>
      </c>
      <c r="AC886">
        <v>0.8000272065205648</v>
      </c>
      <c r="AD886">
        <v>0.8006291767609619</v>
      </c>
      <c r="AE886">
        <v>0.79588395353183661</v>
      </c>
      <c r="AF886">
        <v>0.79153514105480571</v>
      </c>
      <c r="AG886">
        <v>0.78625876518304794</v>
      </c>
      <c r="AH886">
        <v>0.78161467629248216</v>
      </c>
      <c r="AI886">
        <v>0.77768029291087637</v>
      </c>
      <c r="AJ886">
        <v>0.77437730178919639</v>
      </c>
      <c r="AK886">
        <v>0.77151938751009774</v>
      </c>
      <c r="AL886">
        <v>0.76875197565101061</v>
      </c>
      <c r="AM886">
        <v>0.76617824985282967</v>
      </c>
      <c r="AN886">
        <v>0.76329980165444289</v>
      </c>
      <c r="AO886">
        <v>0.76005884803166257</v>
      </c>
      <c r="AP886">
        <v>0.75691565224876156</v>
      </c>
      <c r="AQ886">
        <v>0.75213160750940211</v>
      </c>
      <c r="AR886">
        <v>0.74747499011417251</v>
      </c>
      <c r="AS886">
        <v>0.74290458822637839</v>
      </c>
      <c r="AT886">
        <v>0.73836501302918067</v>
      </c>
      <c r="AU886">
        <v>0.73381966953946787</v>
      </c>
    </row>
    <row r="887" spans="1:47" x14ac:dyDescent="0.2">
      <c r="A887">
        <v>881</v>
      </c>
      <c r="B887">
        <v>0.77378281915697666</v>
      </c>
      <c r="C887">
        <v>0.79210067200905987</v>
      </c>
      <c r="D887">
        <v>0.80447882901983192</v>
      </c>
      <c r="E887">
        <v>0.96659402241339309</v>
      </c>
      <c r="F887">
        <v>1.3934044959171883</v>
      </c>
      <c r="G887">
        <v>1.2491734341027367</v>
      </c>
      <c r="H887">
        <v>1.0847387666201491</v>
      </c>
      <c r="I887">
        <v>0.93596429100245493</v>
      </c>
      <c r="J887">
        <v>0.83520513643602745</v>
      </c>
      <c r="K887">
        <v>0.85280412096639835</v>
      </c>
      <c r="L887">
        <v>0.84141237543557068</v>
      </c>
      <c r="M887">
        <v>0.84547203420554096</v>
      </c>
      <c r="N887">
        <v>0.86496553205396109</v>
      </c>
      <c r="O887">
        <v>0.88470693299717429</v>
      </c>
      <c r="P887">
        <v>0.89437681108769895</v>
      </c>
      <c r="Q887">
        <v>0.87707652951331894</v>
      </c>
      <c r="R887">
        <v>0.86367221519114001</v>
      </c>
      <c r="S887">
        <v>0.84633825614723424</v>
      </c>
      <c r="T887">
        <v>0.84166796965214707</v>
      </c>
      <c r="U887">
        <v>0.83159856850084113</v>
      </c>
      <c r="V887">
        <v>0.82291496736652647</v>
      </c>
      <c r="W887">
        <v>0.816468569884505</v>
      </c>
      <c r="X887">
        <v>0.80896355594958091</v>
      </c>
      <c r="Y887">
        <v>0.8037850317374059</v>
      </c>
      <c r="Z887">
        <v>0.79953206697870205</v>
      </c>
      <c r="AA887">
        <v>0.80000803118608854</v>
      </c>
      <c r="AB887">
        <v>0.79688738129322378</v>
      </c>
      <c r="AC887">
        <v>0.79799203979244837</v>
      </c>
      <c r="AD887">
        <v>0.79869181383824772</v>
      </c>
      <c r="AE887">
        <v>0.79395907274521982</v>
      </c>
      <c r="AF887">
        <v>0.78969577402462043</v>
      </c>
      <c r="AG887">
        <v>0.78444374599265565</v>
      </c>
      <c r="AH887">
        <v>0.77983716559550775</v>
      </c>
      <c r="AI887">
        <v>0.77598186377009148</v>
      </c>
      <c r="AJ887">
        <v>0.77271232513275567</v>
      </c>
      <c r="AK887">
        <v>0.76991882780864629</v>
      </c>
      <c r="AL887">
        <v>0.76722645017508539</v>
      </c>
      <c r="AM887">
        <v>0.7646759909459907</v>
      </c>
      <c r="AN887">
        <v>0.76181666560659822</v>
      </c>
      <c r="AO887">
        <v>0.75861112746644266</v>
      </c>
      <c r="AP887">
        <v>0.75553564964859488</v>
      </c>
      <c r="AQ887">
        <v>0.75071089706863703</v>
      </c>
      <c r="AR887">
        <v>0.74601018742063763</v>
      </c>
      <c r="AS887">
        <v>0.74139190364921748</v>
      </c>
      <c r="AT887">
        <v>0.73680289259429743</v>
      </c>
      <c r="AU887">
        <v>0.73220014117111942</v>
      </c>
    </row>
    <row r="888" spans="1:47" x14ac:dyDescent="0.2">
      <c r="A888">
        <v>882</v>
      </c>
      <c r="B888">
        <v>0.77378281915697666</v>
      </c>
      <c r="C888">
        <v>0.79210067200905987</v>
      </c>
      <c r="D888">
        <v>0.80447882901983192</v>
      </c>
      <c r="E888">
        <v>0.96659402241339309</v>
      </c>
      <c r="F888">
        <v>1.3934044959171883</v>
      </c>
      <c r="G888">
        <v>1.2491734341027367</v>
      </c>
      <c r="H888">
        <v>1.084598274624643</v>
      </c>
      <c r="I888">
        <v>0.93551396887015958</v>
      </c>
      <c r="J888">
        <v>0.83378803198949381</v>
      </c>
      <c r="K888">
        <v>0.8511091664927406</v>
      </c>
      <c r="L888">
        <v>0.83925399288007352</v>
      </c>
      <c r="M888">
        <v>0.84285400674884559</v>
      </c>
      <c r="N888">
        <v>0.86312082050841732</v>
      </c>
      <c r="O888">
        <v>0.88265913798940565</v>
      </c>
      <c r="P888">
        <v>0.89219626827039133</v>
      </c>
      <c r="Q888">
        <v>0.87481052771216672</v>
      </c>
      <c r="R888">
        <v>0.86137301836049684</v>
      </c>
      <c r="S888">
        <v>0.84397165525756745</v>
      </c>
      <c r="T888">
        <v>0.83921335701823507</v>
      </c>
      <c r="U888">
        <v>0.82893273524847033</v>
      </c>
      <c r="V888">
        <v>0.82008031170461615</v>
      </c>
      <c r="W888">
        <v>0.81343758528559829</v>
      </c>
      <c r="X888">
        <v>0.80567378034077919</v>
      </c>
      <c r="Y888">
        <v>0.80028578386251448</v>
      </c>
      <c r="Z888">
        <v>0.79575644917621768</v>
      </c>
      <c r="AA888">
        <v>0.7961223838466106</v>
      </c>
      <c r="AB888">
        <v>0.79285098917297447</v>
      </c>
      <c r="AC888">
        <v>0.79381625518014964</v>
      </c>
      <c r="AD888">
        <v>0.7943815196227948</v>
      </c>
      <c r="AE888">
        <v>0.78947828623576177</v>
      </c>
      <c r="AF888">
        <v>0.78507979471323286</v>
      </c>
      <c r="AG888">
        <v>0.77969693284515285</v>
      </c>
      <c r="AH888">
        <v>0.77496274522344766</v>
      </c>
      <c r="AI888">
        <v>0.77099077892607015</v>
      </c>
      <c r="AJ888">
        <v>0.76760729389758464</v>
      </c>
      <c r="AK888">
        <v>0.76471158542631057</v>
      </c>
      <c r="AL888">
        <v>0.76191061245637681</v>
      </c>
      <c r="AM888">
        <v>0.75925066884483294</v>
      </c>
      <c r="AN888">
        <v>0.75628326446636029</v>
      </c>
      <c r="AO888">
        <v>0.75297353848119397</v>
      </c>
      <c r="AP888">
        <v>0.74979844029095311</v>
      </c>
      <c r="AQ888">
        <v>0.7449118329061718</v>
      </c>
      <c r="AR888">
        <v>0.74015589561554884</v>
      </c>
      <c r="AS888">
        <v>0.735488850912417</v>
      </c>
      <c r="AT888">
        <v>0.73085909065199794</v>
      </c>
      <c r="AU888">
        <v>0.72621890585566362</v>
      </c>
    </row>
    <row r="889" spans="1:47" x14ac:dyDescent="0.2">
      <c r="A889">
        <v>883</v>
      </c>
      <c r="B889">
        <v>1.1205327281971209</v>
      </c>
      <c r="C889">
        <v>1.1724909682758138</v>
      </c>
      <c r="D889">
        <v>1.1953055818728602</v>
      </c>
      <c r="E889">
        <v>1.41559057769778</v>
      </c>
      <c r="F889">
        <v>1.7358737682473517</v>
      </c>
      <c r="G889">
        <v>1.6417321021289031</v>
      </c>
      <c r="H889">
        <v>1.4864447502028544</v>
      </c>
      <c r="I889">
        <v>1.3261168109188139</v>
      </c>
      <c r="J889">
        <v>1.2321842894853903</v>
      </c>
      <c r="K889">
        <v>1.2498261331801388</v>
      </c>
      <c r="L889">
        <v>1.2355522241414969</v>
      </c>
      <c r="M889">
        <v>1.237467457753205</v>
      </c>
      <c r="N889">
        <v>1.264071270681852</v>
      </c>
      <c r="O889">
        <v>1.2838500182842876</v>
      </c>
      <c r="P889">
        <v>1.2946046259591752</v>
      </c>
      <c r="Q889">
        <v>1.2773219560211366</v>
      </c>
      <c r="R889">
        <v>1.2632925311415499</v>
      </c>
      <c r="S889">
        <v>1.2497361371994387</v>
      </c>
      <c r="T889">
        <v>1.2434167057885901</v>
      </c>
      <c r="U889">
        <v>1.2361524666270314</v>
      </c>
      <c r="V889">
        <v>1.2264306556808953</v>
      </c>
      <c r="W889">
        <v>1.2195465638055014</v>
      </c>
      <c r="X889">
        <v>1.2140009630778343</v>
      </c>
      <c r="Y889">
        <v>1.2070785702321396</v>
      </c>
      <c r="Z889">
        <v>1.204269030198605</v>
      </c>
      <c r="AA889">
        <v>1.1980105042022076</v>
      </c>
      <c r="AB889">
        <v>1.1930698290126023</v>
      </c>
      <c r="AC889">
        <v>1.1923811329938898</v>
      </c>
      <c r="AD889">
        <v>1.1914811684030036</v>
      </c>
      <c r="AE889">
        <v>1.1870118718886618</v>
      </c>
      <c r="AF889">
        <v>1.1816064237961046</v>
      </c>
      <c r="AG889">
        <v>1.1754684504399859</v>
      </c>
      <c r="AH889">
        <v>1.1698607404525134</v>
      </c>
      <c r="AI889">
        <v>1.1646567613568155</v>
      </c>
      <c r="AJ889">
        <v>1.160009474103489</v>
      </c>
      <c r="AK889">
        <v>1.155505574746271</v>
      </c>
      <c r="AL889">
        <v>1.1515137454836908</v>
      </c>
      <c r="AM889">
        <v>1.1477164860773699</v>
      </c>
      <c r="AN889">
        <v>1.1436629112078818</v>
      </c>
      <c r="AO889">
        <v>1.1393107220672576</v>
      </c>
      <c r="AP889">
        <v>1.1349744215146667</v>
      </c>
      <c r="AQ889">
        <v>1.1312120824689851</v>
      </c>
      <c r="AR889">
        <v>1.1275698986102296</v>
      </c>
      <c r="AS889">
        <v>1.124019379040095</v>
      </c>
      <c r="AT889">
        <v>1.1205378021138837</v>
      </c>
      <c r="AU889">
        <v>1.117089014263994</v>
      </c>
    </row>
    <row r="890" spans="1:47" x14ac:dyDescent="0.2">
      <c r="A890">
        <v>884</v>
      </c>
      <c r="B890">
        <v>1.1205327281971209</v>
      </c>
      <c r="C890">
        <v>1.1724909682758138</v>
      </c>
      <c r="D890">
        <v>1.1953055818728602</v>
      </c>
      <c r="E890">
        <v>1.41559057769778</v>
      </c>
      <c r="F890">
        <v>1.7358737682473517</v>
      </c>
      <c r="G890">
        <v>1.6417321021289031</v>
      </c>
      <c r="H890">
        <v>1.4855718232082924</v>
      </c>
      <c r="I890">
        <v>1.3251607096433191</v>
      </c>
      <c r="J890">
        <v>1.2310769087549889</v>
      </c>
      <c r="K890">
        <v>1.2485932055980427</v>
      </c>
      <c r="L890">
        <v>1.2341653999081146</v>
      </c>
      <c r="M890">
        <v>1.2360128815740772</v>
      </c>
      <c r="N890">
        <v>1.2634071179717712</v>
      </c>
      <c r="O890">
        <v>1.2831588738915169</v>
      </c>
      <c r="P890">
        <v>1.2938817072153239</v>
      </c>
      <c r="Q890">
        <v>1.2765666790193984</v>
      </c>
      <c r="R890">
        <v>1.2625144848956797</v>
      </c>
      <c r="S890">
        <v>1.2489199618219009</v>
      </c>
      <c r="T890">
        <v>1.2425537351453748</v>
      </c>
      <c r="U890">
        <v>1.2352245049479651</v>
      </c>
      <c r="V890">
        <v>1.2254408481829229</v>
      </c>
      <c r="W890">
        <v>1.2184944621494118</v>
      </c>
      <c r="X890">
        <v>1.2128658667670946</v>
      </c>
      <c r="Y890">
        <v>1.2058708671265594</v>
      </c>
      <c r="Z890">
        <v>1.2029768132103613</v>
      </c>
      <c r="AA890">
        <v>1.1966640283847847</v>
      </c>
      <c r="AB890">
        <v>1.1916784020593687</v>
      </c>
      <c r="AC890">
        <v>1.1909415348735823</v>
      </c>
      <c r="AD890">
        <v>1.1899990787515227</v>
      </c>
      <c r="AE890">
        <v>1.1854714187511788</v>
      </c>
      <c r="AF890">
        <v>1.1800211622926235</v>
      </c>
      <c r="AG890">
        <v>1.1738397698027401</v>
      </c>
      <c r="AH890">
        <v>1.1681801641347462</v>
      </c>
      <c r="AI890">
        <v>1.1629349972738958</v>
      </c>
      <c r="AJ890">
        <v>1.1582378080206641</v>
      </c>
      <c r="AK890">
        <v>1.1536954665308907</v>
      </c>
      <c r="AL890">
        <v>1.1496618770072276</v>
      </c>
      <c r="AM890">
        <v>1.1458152801624799</v>
      </c>
      <c r="AN890">
        <v>1.1417190307076988</v>
      </c>
      <c r="AO890">
        <v>1.1373180213911283</v>
      </c>
      <c r="AP890">
        <v>1.132940837083251</v>
      </c>
      <c r="AQ890">
        <v>1.1291573825831933</v>
      </c>
      <c r="AR890">
        <v>1.1254967061306362</v>
      </c>
      <c r="AS890">
        <v>1.1219303169970238</v>
      </c>
      <c r="AT890">
        <v>1.1184360819269406</v>
      </c>
      <c r="AU890">
        <v>1.114976322225955</v>
      </c>
    </row>
    <row r="891" spans="1:47" x14ac:dyDescent="0.2">
      <c r="A891">
        <v>885</v>
      </c>
      <c r="B891">
        <v>1.1205327281971209</v>
      </c>
      <c r="C891">
        <v>1.1724909682758138</v>
      </c>
      <c r="D891">
        <v>1.1953055818728602</v>
      </c>
      <c r="E891">
        <v>1.41559057769778</v>
      </c>
      <c r="F891">
        <v>1.7358737682473517</v>
      </c>
      <c r="G891">
        <v>1.6417321021289031</v>
      </c>
      <c r="H891">
        <v>1.4873856459813881</v>
      </c>
      <c r="I891">
        <v>1.3269543199026403</v>
      </c>
      <c r="J891">
        <v>1.2327044698739629</v>
      </c>
      <c r="K891">
        <v>1.2503533241280249</v>
      </c>
      <c r="L891">
        <v>1.2359388086237091</v>
      </c>
      <c r="M891">
        <v>1.2374948339293237</v>
      </c>
      <c r="N891">
        <v>1.2634046956469807</v>
      </c>
      <c r="O891">
        <v>1.2828766431407432</v>
      </c>
      <c r="P891">
        <v>1.2933120106706064</v>
      </c>
      <c r="Q891">
        <v>1.2756949455948345</v>
      </c>
      <c r="R891">
        <v>1.2613453344356305</v>
      </c>
      <c r="S891">
        <v>1.2474755280011587</v>
      </c>
      <c r="T891">
        <v>1.2407802345837462</v>
      </c>
      <c r="U891">
        <v>1.2330558209708291</v>
      </c>
      <c r="V891">
        <v>1.2228748569951433</v>
      </c>
      <c r="W891">
        <v>1.2155003632095771</v>
      </c>
      <c r="X891">
        <v>1.2094392052517555</v>
      </c>
      <c r="Y891">
        <v>1.2020184571401376</v>
      </c>
      <c r="Z891">
        <v>1.1986866372276226</v>
      </c>
      <c r="AA891">
        <v>1.1919816867332598</v>
      </c>
      <c r="AB891">
        <v>1.1866906460179196</v>
      </c>
      <c r="AC891">
        <v>1.1856726207534445</v>
      </c>
      <c r="AD891">
        <v>1.1844601161831299</v>
      </c>
      <c r="AE891">
        <v>1.1796737457246635</v>
      </c>
      <c r="AF891">
        <v>1.1739759822098146</v>
      </c>
      <c r="AG891">
        <v>1.1675510957273203</v>
      </c>
      <c r="AH891">
        <v>1.1616589358956659</v>
      </c>
      <c r="AI891">
        <v>1.1561749634525826</v>
      </c>
      <c r="AJ891">
        <v>1.1512479191738896</v>
      </c>
      <c r="AK891">
        <v>1.1464694198586221</v>
      </c>
      <c r="AL891">
        <v>1.1421993510310657</v>
      </c>
      <c r="AM891">
        <v>1.1381236954829141</v>
      </c>
      <c r="AN891">
        <v>1.1337925454237798</v>
      </c>
      <c r="AO891">
        <v>1.1291648435724919</v>
      </c>
      <c r="AP891">
        <v>1.1245572838306597</v>
      </c>
      <c r="AQ891">
        <v>1.1207166314511374</v>
      </c>
      <c r="AR891">
        <v>1.1170097856443353</v>
      </c>
      <c r="AS891">
        <v>1.1134083118046236</v>
      </c>
      <c r="AT891">
        <v>1.1098898510920117</v>
      </c>
      <c r="AU891">
        <v>1.1064167672791076</v>
      </c>
    </row>
    <row r="892" spans="1:47" x14ac:dyDescent="0.2">
      <c r="A892">
        <v>886</v>
      </c>
      <c r="B892">
        <v>1.1205327281971209</v>
      </c>
      <c r="C892">
        <v>1.1724909682758138</v>
      </c>
      <c r="D892">
        <v>1.1953055818728602</v>
      </c>
      <c r="E892">
        <v>1.41559057769778</v>
      </c>
      <c r="F892">
        <v>1.7358737682473517</v>
      </c>
      <c r="G892">
        <v>1.6417321021289031</v>
      </c>
      <c r="H892">
        <v>1.4873650154424967</v>
      </c>
      <c r="I892">
        <v>1.3269179927528811</v>
      </c>
      <c r="J892">
        <v>1.2326354613054522</v>
      </c>
      <c r="K892">
        <v>1.2502655285185824</v>
      </c>
      <c r="L892">
        <v>1.2358205716937611</v>
      </c>
      <c r="M892">
        <v>1.2373427469894245</v>
      </c>
      <c r="N892">
        <v>1.2632965900077069</v>
      </c>
      <c r="O892">
        <v>1.2827433115508351</v>
      </c>
      <c r="P892">
        <v>1.293152537675587</v>
      </c>
      <c r="Q892">
        <v>1.2755071650969478</v>
      </c>
      <c r="R892">
        <v>1.2611298488732123</v>
      </c>
      <c r="S892">
        <v>1.2472285242783818</v>
      </c>
      <c r="T892">
        <v>1.2404987489115613</v>
      </c>
      <c r="U892">
        <v>1.232726289671455</v>
      </c>
      <c r="V892">
        <v>1.2224993029449054</v>
      </c>
      <c r="W892">
        <v>1.2150748705056973</v>
      </c>
      <c r="X892">
        <v>1.2089551269597054</v>
      </c>
      <c r="Y892">
        <v>1.2014798440962386</v>
      </c>
      <c r="Z892">
        <v>1.1980822856876148</v>
      </c>
      <c r="AA892">
        <v>1.1913312795093569</v>
      </c>
      <c r="AB892">
        <v>1.1860035176459591</v>
      </c>
      <c r="AC892">
        <v>1.1849502126901073</v>
      </c>
      <c r="AD892">
        <v>1.1837025427099528</v>
      </c>
      <c r="AE892">
        <v>1.1788749067112805</v>
      </c>
      <c r="AF892">
        <v>1.1731404176598752</v>
      </c>
      <c r="AG892">
        <v>1.1666788387978528</v>
      </c>
      <c r="AH892">
        <v>1.1607496660783387</v>
      </c>
      <c r="AI892">
        <v>1.1552296997820501</v>
      </c>
      <c r="AJ892">
        <v>1.1502663404825733</v>
      </c>
      <c r="AK892">
        <v>1.1454528508652031</v>
      </c>
      <c r="AL892">
        <v>1.1411460564888973</v>
      </c>
      <c r="AM892">
        <v>1.137032769860308</v>
      </c>
      <c r="AN892">
        <v>1.1326635632965438</v>
      </c>
      <c r="AO892">
        <v>1.1279979781702203</v>
      </c>
      <c r="AP892">
        <v>1.1233528259369772</v>
      </c>
      <c r="AQ892">
        <v>1.119496704033244</v>
      </c>
      <c r="AR892">
        <v>1.1157763647502819</v>
      </c>
      <c r="AS892">
        <v>1.1121633788473098</v>
      </c>
      <c r="AT892">
        <v>1.1086357844644925</v>
      </c>
      <c r="AU892">
        <v>1.1051549302380601</v>
      </c>
    </row>
    <row r="893" spans="1:47" x14ac:dyDescent="0.2">
      <c r="A893">
        <v>887</v>
      </c>
      <c r="B893">
        <v>1.1205327281971209</v>
      </c>
      <c r="C893">
        <v>1.1724909682758138</v>
      </c>
      <c r="D893">
        <v>1.1953055818728602</v>
      </c>
      <c r="E893">
        <v>1.41559057769778</v>
      </c>
      <c r="F893">
        <v>1.7358737682473517</v>
      </c>
      <c r="G893">
        <v>1.6417321021289031</v>
      </c>
      <c r="H893">
        <v>1.4850521513594042</v>
      </c>
      <c r="I893">
        <v>1.3244498645298319</v>
      </c>
      <c r="J893">
        <v>1.2299553365573646</v>
      </c>
      <c r="K893">
        <v>1.2472371483083591</v>
      </c>
      <c r="L893">
        <v>1.232466118837056</v>
      </c>
      <c r="M893">
        <v>1.2339707517120537</v>
      </c>
      <c r="N893">
        <v>1.2621798154269761</v>
      </c>
      <c r="O893">
        <v>1.2817286042082281</v>
      </c>
      <c r="P893">
        <v>1.2922684251198586</v>
      </c>
      <c r="Q893">
        <v>1.2747589412246052</v>
      </c>
      <c r="R893">
        <v>1.2605212050041792</v>
      </c>
      <c r="S893">
        <v>1.2467405987432669</v>
      </c>
      <c r="T893">
        <v>1.2401426724243469</v>
      </c>
      <c r="U893">
        <v>1.2325106577968077</v>
      </c>
      <c r="V893">
        <v>1.2224383489774024</v>
      </c>
      <c r="W893">
        <v>1.2151874447466362</v>
      </c>
      <c r="X893">
        <v>1.2092337425235864</v>
      </c>
      <c r="Y893">
        <v>1.2019373061258016</v>
      </c>
      <c r="Z893">
        <v>1.1987054140092663</v>
      </c>
      <c r="AA893">
        <v>1.1921424408023675</v>
      </c>
      <c r="AB893">
        <v>1.1869323827767568</v>
      </c>
      <c r="AC893">
        <v>1.1859882600025118</v>
      </c>
      <c r="AD893">
        <v>1.1848403089182513</v>
      </c>
      <c r="AE893">
        <v>1.1800982309590611</v>
      </c>
      <c r="AF893">
        <v>1.1744477709188255</v>
      </c>
      <c r="AG893">
        <v>1.1680664502394413</v>
      </c>
      <c r="AH893">
        <v>1.1622158013074715</v>
      </c>
      <c r="AI893">
        <v>1.1567749583059705</v>
      </c>
      <c r="AJ893">
        <v>1.1518902445760189</v>
      </c>
      <c r="AK893">
        <v>1.1471563608266204</v>
      </c>
      <c r="AL893">
        <v>1.1429273649245779</v>
      </c>
      <c r="AM893">
        <v>1.1388902751284706</v>
      </c>
      <c r="AN893">
        <v>1.1345962329334196</v>
      </c>
      <c r="AO893">
        <v>1.1300053816413009</v>
      </c>
      <c r="AP893">
        <v>1.1254337166104953</v>
      </c>
      <c r="AQ893">
        <v>1.1215886326849178</v>
      </c>
      <c r="AR893">
        <v>1.1178751450280631</v>
      </c>
      <c r="AS893">
        <v>1.1142648066630336</v>
      </c>
      <c r="AT893">
        <v>1.1107363631956695</v>
      </c>
      <c r="AU893">
        <v>1.1072498138825493</v>
      </c>
    </row>
    <row r="894" spans="1:47" x14ac:dyDescent="0.2">
      <c r="A894">
        <v>888</v>
      </c>
      <c r="B894">
        <v>1.1205327281971209</v>
      </c>
      <c r="C894">
        <v>1.1724909682758138</v>
      </c>
      <c r="D894">
        <v>1.1953055818728602</v>
      </c>
      <c r="E894">
        <v>1.41559057769778</v>
      </c>
      <c r="F894">
        <v>1.7358737682473517</v>
      </c>
      <c r="G894">
        <v>1.6417321021289031</v>
      </c>
      <c r="H894">
        <v>1.4850177774242821</v>
      </c>
      <c r="I894">
        <v>1.3243659471669027</v>
      </c>
      <c r="J894">
        <v>1.2297055386798288</v>
      </c>
      <c r="K894">
        <v>1.2469241479797333</v>
      </c>
      <c r="L894">
        <v>1.2320410867653793</v>
      </c>
      <c r="M894">
        <v>1.2334136498434267</v>
      </c>
      <c r="N894">
        <v>1.2617683301971847</v>
      </c>
      <c r="O894">
        <v>1.281224127503072</v>
      </c>
      <c r="P894">
        <v>1.291670434670692</v>
      </c>
      <c r="Q894">
        <v>1.2740636340997775</v>
      </c>
      <c r="R894">
        <v>1.2597343363508793</v>
      </c>
      <c r="S894">
        <v>1.2458521322764691</v>
      </c>
      <c r="T894">
        <v>1.2391403497087796</v>
      </c>
      <c r="U894">
        <v>1.2313498727114591</v>
      </c>
      <c r="V894">
        <v>1.2211292673940015</v>
      </c>
      <c r="W894">
        <v>1.2137213447397843</v>
      </c>
      <c r="X894">
        <v>1.207587480160949</v>
      </c>
      <c r="Y894">
        <v>1.2001291356083292</v>
      </c>
      <c r="Z894">
        <v>1.1967064568090773</v>
      </c>
      <c r="AA894">
        <v>1.1900193336580922</v>
      </c>
      <c r="AB894">
        <v>1.1846930721516264</v>
      </c>
      <c r="AC894">
        <v>1.1836381101344016</v>
      </c>
      <c r="AD894">
        <v>1.1823806005888657</v>
      </c>
      <c r="AE894">
        <v>1.1775113994842901</v>
      </c>
      <c r="AF894">
        <v>1.171748175659004</v>
      </c>
      <c r="AG894">
        <v>1.1652545666813636</v>
      </c>
      <c r="AH894">
        <v>1.159290952094634</v>
      </c>
      <c r="AI894">
        <v>1.1537403223219984</v>
      </c>
      <c r="AJ894">
        <v>1.1487449677990276</v>
      </c>
      <c r="AK894">
        <v>1.1439044433901273</v>
      </c>
      <c r="AL894">
        <v>1.1395636940281335</v>
      </c>
      <c r="AM894">
        <v>1.1354122420715997</v>
      </c>
      <c r="AN894">
        <v>1.1310025928243594</v>
      </c>
      <c r="AO894">
        <v>1.1262965590423675</v>
      </c>
      <c r="AP894">
        <v>1.1216105379498373</v>
      </c>
      <c r="AQ894">
        <v>1.117717212348905</v>
      </c>
      <c r="AR894">
        <v>1.1139611469477262</v>
      </c>
      <c r="AS894">
        <v>1.1103139308336856</v>
      </c>
      <c r="AT894">
        <v>1.1067554484432627</v>
      </c>
      <c r="AU894">
        <v>1.1032428757979398</v>
      </c>
    </row>
    <row r="895" spans="1:47" x14ac:dyDescent="0.2">
      <c r="A895">
        <v>889</v>
      </c>
      <c r="B895">
        <v>0.98552160756482832</v>
      </c>
      <c r="C895">
        <v>1.0235967222970295</v>
      </c>
      <c r="D895">
        <v>1.0407243330530362</v>
      </c>
      <c r="E895">
        <v>1.2387130389238028</v>
      </c>
      <c r="F895">
        <v>1.6012510265511848</v>
      </c>
      <c r="G895">
        <v>1.4882288317370147</v>
      </c>
      <c r="H895">
        <v>1.3286828840916243</v>
      </c>
      <c r="I895">
        <v>1.1717293301000518</v>
      </c>
      <c r="J895">
        <v>1.0741325264927808</v>
      </c>
      <c r="K895">
        <v>1.0918722235903651</v>
      </c>
      <c r="L895">
        <v>1.0784849316465717</v>
      </c>
      <c r="M895">
        <v>1.0812811364821229</v>
      </c>
      <c r="N895">
        <v>1.1067019451348112</v>
      </c>
      <c r="O895">
        <v>1.1267420859287955</v>
      </c>
      <c r="P895">
        <v>1.1375489405318202</v>
      </c>
      <c r="Q895">
        <v>1.1207918773944496</v>
      </c>
      <c r="R895">
        <v>1.1076457548247614</v>
      </c>
      <c r="S895">
        <v>1.0931843323740016</v>
      </c>
      <c r="T895">
        <v>1.0881179640749785</v>
      </c>
      <c r="U895">
        <v>1.0803354827149667</v>
      </c>
      <c r="V895">
        <v>1.0715598239334572</v>
      </c>
      <c r="W895">
        <v>1.0653205813884565</v>
      </c>
      <c r="X895">
        <v>1.0594322218341774</v>
      </c>
      <c r="Y895">
        <v>1.0535926854429067</v>
      </c>
      <c r="Z895">
        <v>1.0505721435020159</v>
      </c>
      <c r="AA895">
        <v>1.0472491025307566</v>
      </c>
      <c r="AB895">
        <v>1.0431870456246668</v>
      </c>
      <c r="AC895">
        <v>1.0433591617231452</v>
      </c>
      <c r="AD895">
        <v>1.0432269262418379</v>
      </c>
      <c r="AE895">
        <v>1.0387923677145094</v>
      </c>
      <c r="AF895">
        <v>1.0339724258291594</v>
      </c>
      <c r="AG895">
        <v>1.0282976704767515</v>
      </c>
      <c r="AH895">
        <v>1.0232091070555787</v>
      </c>
      <c r="AI895">
        <v>1.0186568550663815</v>
      </c>
      <c r="AJ895">
        <v>1.0146532051028048</v>
      </c>
      <c r="AK895">
        <v>1.0109346068610983</v>
      </c>
      <c r="AL895">
        <v>1.0075523522399279</v>
      </c>
      <c r="AM895">
        <v>1.0043654701649443</v>
      </c>
      <c r="AN895">
        <v>1.0009018077712184</v>
      </c>
      <c r="AO895">
        <v>0.99710854847433161</v>
      </c>
      <c r="AP895">
        <v>0.99339553100524514</v>
      </c>
      <c r="AQ895">
        <v>0.98930635942247624</v>
      </c>
      <c r="AR895">
        <v>0.98534072100011205</v>
      </c>
      <c r="AS895">
        <v>0.98146637538097814</v>
      </c>
      <c r="AT895">
        <v>0.97764746905170929</v>
      </c>
      <c r="AU895">
        <v>0.9738504530998906</v>
      </c>
    </row>
    <row r="896" spans="1:47" x14ac:dyDescent="0.2">
      <c r="A896">
        <v>890</v>
      </c>
      <c r="B896">
        <v>0.98552160756482832</v>
      </c>
      <c r="C896">
        <v>1.0235967222970295</v>
      </c>
      <c r="D896">
        <v>1.0407243330530362</v>
      </c>
      <c r="E896">
        <v>1.2387130389238028</v>
      </c>
      <c r="F896">
        <v>1.6012510265511848</v>
      </c>
      <c r="G896">
        <v>1.4882288317370147</v>
      </c>
      <c r="H896">
        <v>1.3278242276536953</v>
      </c>
      <c r="I896">
        <v>1.170690270205117</v>
      </c>
      <c r="J896">
        <v>1.0727188517554016</v>
      </c>
      <c r="K896">
        <v>1.0901752471097517</v>
      </c>
      <c r="L896">
        <v>1.0764156308075112</v>
      </c>
      <c r="M896">
        <v>1.0789352483678476</v>
      </c>
      <c r="N896">
        <v>1.1054621622403364</v>
      </c>
      <c r="O896">
        <v>1.1253553738300663</v>
      </c>
      <c r="P896">
        <v>1.1360388567983306</v>
      </c>
      <c r="Q896">
        <v>1.1191338949134475</v>
      </c>
      <c r="R896">
        <v>1.1058676995228087</v>
      </c>
      <c r="S896">
        <v>1.0912529954330603</v>
      </c>
      <c r="T896">
        <v>1.0860089991226196</v>
      </c>
      <c r="U896">
        <v>1.0779918174555487</v>
      </c>
      <c r="V896">
        <v>1.069002881659197</v>
      </c>
      <c r="W896">
        <v>1.0625506803955782</v>
      </c>
      <c r="X896">
        <v>1.0564016019610698</v>
      </c>
      <c r="Y896">
        <v>1.0503371909409158</v>
      </c>
      <c r="Z896">
        <v>1.047044200025723</v>
      </c>
      <c r="AA896">
        <v>1.0435818527563949</v>
      </c>
      <c r="AB896">
        <v>1.0393740507681757</v>
      </c>
      <c r="AC896">
        <v>1.039399491133344</v>
      </c>
      <c r="AD896">
        <v>1.0391198976870653</v>
      </c>
      <c r="AE896">
        <v>1.0345146943377099</v>
      </c>
      <c r="AF896">
        <v>1.0295430538669812</v>
      </c>
      <c r="AG896">
        <v>1.0237299880499566</v>
      </c>
      <c r="AH896">
        <v>1.0184915931181373</v>
      </c>
      <c r="AI896">
        <v>1.0137940867639734</v>
      </c>
      <c r="AJ896">
        <v>1.0096660148859051</v>
      </c>
      <c r="AK896">
        <v>1.0058152429393925</v>
      </c>
      <c r="AL896">
        <v>1.0023120359687179</v>
      </c>
      <c r="AM896">
        <v>0.99898191878790066</v>
      </c>
      <c r="AN896">
        <v>0.99537964724854711</v>
      </c>
      <c r="AO896">
        <v>0.99146573347802525</v>
      </c>
      <c r="AP896">
        <v>0.98762168756065749</v>
      </c>
      <c r="AQ896">
        <v>0.98346801865919675</v>
      </c>
      <c r="AR896">
        <v>0.97944545335218125</v>
      </c>
      <c r="AS896">
        <v>0.97552162370450934</v>
      </c>
      <c r="AT896">
        <v>0.97166241257816632</v>
      </c>
      <c r="AU896">
        <v>0.96782931682889917</v>
      </c>
    </row>
    <row r="897" spans="1:47" x14ac:dyDescent="0.2">
      <c r="A897">
        <v>891</v>
      </c>
      <c r="B897">
        <v>0.98552160756482832</v>
      </c>
      <c r="C897">
        <v>1.0235967222970295</v>
      </c>
      <c r="D897">
        <v>1.0407243330530362</v>
      </c>
      <c r="E897">
        <v>1.2387130389238028</v>
      </c>
      <c r="F897">
        <v>1.6012510265511848</v>
      </c>
      <c r="G897">
        <v>1.4882288317370147</v>
      </c>
      <c r="H897">
        <v>1.3302106817255974</v>
      </c>
      <c r="I897">
        <v>1.1730545997635116</v>
      </c>
      <c r="J897">
        <v>1.0750793244198062</v>
      </c>
      <c r="K897">
        <v>1.0928434823241642</v>
      </c>
      <c r="L897">
        <v>1.0792816260168976</v>
      </c>
      <c r="M897">
        <v>1.081587988075841</v>
      </c>
      <c r="N897">
        <v>1.1058489327094818</v>
      </c>
      <c r="O897">
        <v>1.1254449525729906</v>
      </c>
      <c r="P897">
        <v>1.1358047307104049</v>
      </c>
      <c r="Q897">
        <v>1.118576739313855</v>
      </c>
      <c r="R897">
        <v>1.1050081992649974</v>
      </c>
      <c r="S897">
        <v>1.0901176902024965</v>
      </c>
      <c r="T897">
        <v>1.0845263370442875</v>
      </c>
      <c r="U897">
        <v>1.07610790684043</v>
      </c>
      <c r="V897">
        <v>1.0667119951139561</v>
      </c>
      <c r="W897">
        <v>1.0598421254529806</v>
      </c>
      <c r="X897">
        <v>1.0532806481676564</v>
      </c>
      <c r="Y897">
        <v>1.0468008276281937</v>
      </c>
      <c r="Z897">
        <v>1.0431292136253241</v>
      </c>
      <c r="AA897">
        <v>1.0393017616551707</v>
      </c>
      <c r="AB897">
        <v>1.0348154743248752</v>
      </c>
      <c r="AC897">
        <v>1.0345935284562147</v>
      </c>
      <c r="AD897">
        <v>1.0341042751247485</v>
      </c>
      <c r="AE897">
        <v>1.0292913630729892</v>
      </c>
      <c r="AF897">
        <v>1.0241328205844287</v>
      </c>
      <c r="AG897">
        <v>1.0181558162411628</v>
      </c>
      <c r="AH897">
        <v>1.0127349081083838</v>
      </c>
      <c r="AI897">
        <v>1.0078687473770511</v>
      </c>
      <c r="AJ897">
        <v>1.0035881518344496</v>
      </c>
      <c r="AK897">
        <v>0.99957096923228106</v>
      </c>
      <c r="AL897">
        <v>0.99589421628614927</v>
      </c>
      <c r="AM897">
        <v>0.99242411960975863</v>
      </c>
      <c r="AN897">
        <v>0.98866714272844058</v>
      </c>
      <c r="AO897">
        <v>0.98458974589123005</v>
      </c>
      <c r="AP897">
        <v>0.98061486883082494</v>
      </c>
      <c r="AQ897">
        <v>0.97643694861126651</v>
      </c>
      <c r="AR897">
        <v>0.97239863365407742</v>
      </c>
      <c r="AS897">
        <v>0.9684676092653981</v>
      </c>
      <c r="AT897">
        <v>0.96460827531852389</v>
      </c>
      <c r="AU897">
        <v>0.96078486057620238</v>
      </c>
    </row>
    <row r="898" spans="1:47" x14ac:dyDescent="0.2">
      <c r="A898">
        <v>892</v>
      </c>
      <c r="B898">
        <v>0.98552160756482832</v>
      </c>
      <c r="C898">
        <v>1.0235967222970295</v>
      </c>
      <c r="D898">
        <v>1.0407243330530362</v>
      </c>
      <c r="E898">
        <v>1.2387130389238028</v>
      </c>
      <c r="F898">
        <v>1.6012510265511848</v>
      </c>
      <c r="G898">
        <v>1.4882288317370147</v>
      </c>
      <c r="H898">
        <v>1.3302059301783764</v>
      </c>
      <c r="I898">
        <v>1.1730031572085198</v>
      </c>
      <c r="J898">
        <v>1.0749098399406047</v>
      </c>
      <c r="K898">
        <v>1.0926328555555498</v>
      </c>
      <c r="L898">
        <v>1.0789915095509868</v>
      </c>
      <c r="M898">
        <v>1.0811846490094448</v>
      </c>
      <c r="N898">
        <v>1.1055035016603663</v>
      </c>
      <c r="O898">
        <v>1.1250113968072375</v>
      </c>
      <c r="P898">
        <v>1.1352807834810257</v>
      </c>
      <c r="Q898">
        <v>1.1179575843009897</v>
      </c>
      <c r="R898">
        <v>1.1042987814776155</v>
      </c>
      <c r="S898">
        <v>1.0893035392505952</v>
      </c>
      <c r="T898">
        <v>1.0836011576287738</v>
      </c>
      <c r="U898">
        <v>1.0750240925641648</v>
      </c>
      <c r="V898">
        <v>1.0654837635975354</v>
      </c>
      <c r="W898">
        <v>1.0584593408210177</v>
      </c>
      <c r="X898">
        <v>1.0517154922269685</v>
      </c>
      <c r="Y898">
        <v>1.045076481763684</v>
      </c>
      <c r="Z898">
        <v>1.0412098493055346</v>
      </c>
      <c r="AA898">
        <v>1.0372699290499554</v>
      </c>
      <c r="AB898">
        <v>1.0326764367716255</v>
      </c>
      <c r="AC898">
        <v>1.0323538877708001</v>
      </c>
      <c r="AD898">
        <v>1.0317658810789971</v>
      </c>
      <c r="AE898">
        <v>1.0268327446606502</v>
      </c>
      <c r="AF898">
        <v>1.0215721135638507</v>
      </c>
      <c r="AG898">
        <v>1.0154943557387932</v>
      </c>
      <c r="AH898">
        <v>1.0099728707251774</v>
      </c>
      <c r="AI898">
        <v>1.0050114937493828</v>
      </c>
      <c r="AJ898">
        <v>1.0006363728877599</v>
      </c>
      <c r="AK898">
        <v>0.99653056169837917</v>
      </c>
      <c r="AL898">
        <v>0.99276036629556508</v>
      </c>
      <c r="AM898">
        <v>0.98919574373172892</v>
      </c>
      <c r="AN898">
        <v>0.98534413149504829</v>
      </c>
      <c r="AO898">
        <v>0.98117403709481699</v>
      </c>
      <c r="AP898">
        <v>0.97710956555160045</v>
      </c>
      <c r="AQ898">
        <v>0.97288636226465863</v>
      </c>
      <c r="AR898">
        <v>0.96880854810138151</v>
      </c>
      <c r="AS898">
        <v>0.96484376571668418</v>
      </c>
      <c r="AT898">
        <v>0.96095760132792274</v>
      </c>
      <c r="AU898">
        <v>0.95711092995376146</v>
      </c>
    </row>
    <row r="899" spans="1:47" x14ac:dyDescent="0.2">
      <c r="A899">
        <v>893</v>
      </c>
      <c r="B899">
        <v>0.98552160756482832</v>
      </c>
      <c r="C899">
        <v>1.0235967222970295</v>
      </c>
      <c r="D899">
        <v>1.0407243330530362</v>
      </c>
      <c r="E899">
        <v>1.2387130389238028</v>
      </c>
      <c r="F899">
        <v>1.6012510265511848</v>
      </c>
      <c r="G899">
        <v>1.4882288317370147</v>
      </c>
      <c r="H899">
        <v>1.3276723649543782</v>
      </c>
      <c r="I899">
        <v>1.1703537785425633</v>
      </c>
      <c r="J899">
        <v>1.0719426962316334</v>
      </c>
      <c r="K899">
        <v>1.0892350052755122</v>
      </c>
      <c r="L899">
        <v>1.0751767985842069</v>
      </c>
      <c r="M899">
        <v>1.0773318271484964</v>
      </c>
      <c r="N899">
        <v>1.1042641014680585</v>
      </c>
      <c r="O899">
        <v>1.1239086749737237</v>
      </c>
      <c r="P899">
        <v>1.1343501389678519</v>
      </c>
      <c r="Q899">
        <v>1.1171966510132405</v>
      </c>
      <c r="R899">
        <v>1.1037015310835432</v>
      </c>
      <c r="S899">
        <v>1.0888450450598068</v>
      </c>
      <c r="T899">
        <v>1.0833203477198063</v>
      </c>
      <c r="U899">
        <v>1.0749339056131313</v>
      </c>
      <c r="V899">
        <v>1.065599060065783</v>
      </c>
      <c r="W899">
        <v>1.0587904680476767</v>
      </c>
      <c r="X899">
        <v>1.0522548847635242</v>
      </c>
      <c r="Y899">
        <v>1.0458451253347825</v>
      </c>
      <c r="Z899">
        <v>1.0421718426574751</v>
      </c>
      <c r="AA899">
        <v>1.0384517610733015</v>
      </c>
      <c r="AB899">
        <v>1.0340043048585339</v>
      </c>
      <c r="AC899">
        <v>1.0338063580994292</v>
      </c>
      <c r="AD899">
        <v>1.033314909689355</v>
      </c>
      <c r="AE899">
        <v>1.0284800248289003</v>
      </c>
      <c r="AF899">
        <v>1.0233073140867022</v>
      </c>
      <c r="AG899">
        <v>1.017296844080211</v>
      </c>
      <c r="AH899">
        <v>1.0118647752554246</v>
      </c>
      <c r="AI899">
        <v>1.0069833719462136</v>
      </c>
      <c r="AJ899">
        <v>1.0026710398159322</v>
      </c>
      <c r="AK899">
        <v>0.99864506292723687</v>
      </c>
      <c r="AL899">
        <v>0.9949617114886149</v>
      </c>
      <c r="AM899">
        <v>0.99145393617388689</v>
      </c>
      <c r="AN899">
        <v>0.98767366798911072</v>
      </c>
      <c r="AO899">
        <v>0.9835847886712088</v>
      </c>
      <c r="AP899">
        <v>0.97957154710883387</v>
      </c>
      <c r="AQ899">
        <v>0.97535325554158803</v>
      </c>
      <c r="AR899">
        <v>0.97127571681478431</v>
      </c>
      <c r="AS899">
        <v>0.96730652866745115</v>
      </c>
      <c r="AT899">
        <v>0.96341237774697019</v>
      </c>
      <c r="AU899">
        <v>0.95955196702117407</v>
      </c>
    </row>
    <row r="900" spans="1:47" x14ac:dyDescent="0.2">
      <c r="A900">
        <v>894</v>
      </c>
      <c r="B900">
        <v>0.98552160756482832</v>
      </c>
      <c r="C900">
        <v>1.0235967222970295</v>
      </c>
      <c r="D900">
        <v>1.0407243330530362</v>
      </c>
      <c r="E900">
        <v>1.2387130389238028</v>
      </c>
      <c r="F900">
        <v>1.6012510265511848</v>
      </c>
      <c r="G900">
        <v>1.4882288317370147</v>
      </c>
      <c r="H900">
        <v>1.3276502275315347</v>
      </c>
      <c r="I900">
        <v>1.170265592830618</v>
      </c>
      <c r="J900">
        <v>1.0716041987272944</v>
      </c>
      <c r="K900">
        <v>1.0888205620368934</v>
      </c>
      <c r="L900">
        <v>1.0746183329288321</v>
      </c>
      <c r="M900">
        <v>1.0765930581869343</v>
      </c>
      <c r="N900">
        <v>1.1036901903486438</v>
      </c>
      <c r="O900">
        <v>1.123206718781919</v>
      </c>
      <c r="P900">
        <v>1.1335217037053997</v>
      </c>
      <c r="Q900">
        <v>1.1162397899707952</v>
      </c>
      <c r="R900">
        <v>1.1026273003647424</v>
      </c>
      <c r="S900">
        <v>1.0876375142065655</v>
      </c>
      <c r="T900">
        <v>1.0819679821051311</v>
      </c>
      <c r="U900">
        <v>1.0733750291807431</v>
      </c>
      <c r="V900">
        <v>1.0638559843189517</v>
      </c>
      <c r="W900">
        <v>1.0568547335224849</v>
      </c>
      <c r="X900">
        <v>1.050096727800063</v>
      </c>
      <c r="Y900">
        <v>1.0434992227620192</v>
      </c>
      <c r="Z900">
        <v>1.0396006797684043</v>
      </c>
      <c r="AA900">
        <v>1.0357612052872294</v>
      </c>
      <c r="AB900">
        <v>1.0311788056595903</v>
      </c>
      <c r="AC900">
        <v>1.0308548452299788</v>
      </c>
      <c r="AD900">
        <v>1.0302405444258804</v>
      </c>
      <c r="AE900">
        <v>1.0252587124576502</v>
      </c>
      <c r="AF900">
        <v>1.0199613661157982</v>
      </c>
      <c r="AG900">
        <v>1.0138278527803639</v>
      </c>
      <c r="AH900">
        <v>1.0082735749261069</v>
      </c>
      <c r="AI900">
        <v>1.0032761185760577</v>
      </c>
      <c r="AJ900">
        <v>0.99884821244944433</v>
      </c>
      <c r="AK900">
        <v>0.99471372151589432</v>
      </c>
      <c r="AL900">
        <v>0.99091624405203915</v>
      </c>
      <c r="AM900">
        <v>0.9872924739330341</v>
      </c>
      <c r="AN900">
        <v>0.98339613922978986</v>
      </c>
      <c r="AO900">
        <v>0.97919325944827285</v>
      </c>
      <c r="AP900">
        <v>0.97506876182081181</v>
      </c>
      <c r="AQ900">
        <v>0.97079409942678896</v>
      </c>
      <c r="AR900">
        <v>0.96666676956160058</v>
      </c>
      <c r="AS900">
        <v>0.96265435487681938</v>
      </c>
      <c r="AT900">
        <v>0.95872486820782477</v>
      </c>
      <c r="AU900">
        <v>0.95483336788204443</v>
      </c>
    </row>
    <row r="901" spans="1:47" x14ac:dyDescent="0.2">
      <c r="A901">
        <v>895</v>
      </c>
      <c r="B901">
        <v>0.76658773776632527</v>
      </c>
      <c r="C901">
        <v>0.7828864859512995</v>
      </c>
      <c r="D901">
        <v>0.7919754715416345</v>
      </c>
      <c r="E901">
        <v>0.95513455065581221</v>
      </c>
      <c r="F901">
        <v>1.3839867238236447</v>
      </c>
      <c r="G901">
        <v>1.2410560094511047</v>
      </c>
      <c r="H901">
        <v>1.0753919139537942</v>
      </c>
      <c r="I901">
        <v>0.92476432632236916</v>
      </c>
      <c r="J901">
        <v>0.82245958771456096</v>
      </c>
      <c r="K901">
        <v>0.84072035084129104</v>
      </c>
      <c r="L901">
        <v>0.82900592613154278</v>
      </c>
      <c r="M901">
        <v>0.83329822244980389</v>
      </c>
      <c r="N901">
        <v>0.85697696692959369</v>
      </c>
      <c r="O901">
        <v>0.87762952132795047</v>
      </c>
      <c r="P901">
        <v>0.88865674544488182</v>
      </c>
      <c r="Q901">
        <v>0.87286903475627375</v>
      </c>
      <c r="R901">
        <v>0.86120696287452692</v>
      </c>
      <c r="S901">
        <v>0.84555963053826233</v>
      </c>
      <c r="T901">
        <v>0.84250021153397758</v>
      </c>
      <c r="U901">
        <v>0.83407013987362477</v>
      </c>
      <c r="V901">
        <v>0.82680083944640226</v>
      </c>
      <c r="W901">
        <v>0.82160502862797047</v>
      </c>
      <c r="X901">
        <v>0.81525174707321502</v>
      </c>
      <c r="Y901">
        <v>0.81099065651505164</v>
      </c>
      <c r="Z901">
        <v>0.80761353727948837</v>
      </c>
      <c r="AA901">
        <v>0.80856913197371905</v>
      </c>
      <c r="AB901">
        <v>0.80590737520589339</v>
      </c>
      <c r="AC901">
        <v>0.80739779809352841</v>
      </c>
      <c r="AD901">
        <v>0.8084342226609762</v>
      </c>
      <c r="AE901">
        <v>0.80408438829607032</v>
      </c>
      <c r="AF901">
        <v>0.80012256850183472</v>
      </c>
      <c r="AG901">
        <v>0.79515071680506932</v>
      </c>
      <c r="AH901">
        <v>0.79080550358786328</v>
      </c>
      <c r="AI901">
        <v>0.7871832266354426</v>
      </c>
      <c r="AJ901">
        <v>0.78412484159054041</v>
      </c>
      <c r="AK901">
        <v>0.78152440975383974</v>
      </c>
      <c r="AL901">
        <v>0.77902989574697123</v>
      </c>
      <c r="AM901">
        <v>0.77667755823992912</v>
      </c>
      <c r="AN901">
        <v>0.77400832849550227</v>
      </c>
      <c r="AO901">
        <v>0.77099739466111261</v>
      </c>
      <c r="AP901">
        <v>0.76812184166658237</v>
      </c>
      <c r="AQ901">
        <v>0.76346536688496147</v>
      </c>
      <c r="AR901">
        <v>0.75894176552490322</v>
      </c>
      <c r="AS901">
        <v>0.75451300788068021</v>
      </c>
      <c r="AT901">
        <v>0.75012496512029292</v>
      </c>
      <c r="AU901">
        <v>0.74574467874237271</v>
      </c>
    </row>
    <row r="902" spans="1:47" x14ac:dyDescent="0.2">
      <c r="A902">
        <v>896</v>
      </c>
      <c r="B902">
        <v>0.76658773776632527</v>
      </c>
      <c r="C902">
        <v>0.7828864859512995</v>
      </c>
      <c r="D902">
        <v>0.7919754715416345</v>
      </c>
      <c r="E902">
        <v>0.95513455065581221</v>
      </c>
      <c r="F902">
        <v>1.3839867238236447</v>
      </c>
      <c r="G902">
        <v>1.2410560094511047</v>
      </c>
      <c r="H902">
        <v>1.0749879547010899</v>
      </c>
      <c r="I902">
        <v>0.92413959712613691</v>
      </c>
      <c r="J902">
        <v>0.82126568502783537</v>
      </c>
      <c r="K902">
        <v>0.8392764363440588</v>
      </c>
      <c r="L902">
        <v>0.8271722000076378</v>
      </c>
      <c r="M902">
        <v>0.83104834510710013</v>
      </c>
      <c r="N902">
        <v>0.85544095102941387</v>
      </c>
      <c r="O902">
        <v>0.875819596357167</v>
      </c>
      <c r="P902">
        <v>0.88658833336109477</v>
      </c>
      <c r="Q902">
        <v>0.8705491948317241</v>
      </c>
      <c r="R902">
        <v>0.85866252507966645</v>
      </c>
      <c r="S902">
        <v>0.84274278074618547</v>
      </c>
      <c r="T902">
        <v>0.83941466873164383</v>
      </c>
      <c r="U902">
        <v>0.8305915932650727</v>
      </c>
      <c r="V902">
        <v>0.82300741372330488</v>
      </c>
      <c r="W902">
        <v>0.81749316343773659</v>
      </c>
      <c r="X902">
        <v>0.81075934338917421</v>
      </c>
      <c r="Y902">
        <v>0.80621563901994031</v>
      </c>
      <c r="Z902">
        <v>0.80248042199969749</v>
      </c>
      <c r="AA902">
        <v>0.80333324858820243</v>
      </c>
      <c r="AB902">
        <v>0.80047756768943645</v>
      </c>
      <c r="AC902">
        <v>0.80180001838087367</v>
      </c>
      <c r="AD902">
        <v>0.80266847571165556</v>
      </c>
      <c r="AE902">
        <v>0.7980969355004387</v>
      </c>
      <c r="AF902">
        <v>0.79397209416628223</v>
      </c>
      <c r="AG902">
        <v>0.78883231419703015</v>
      </c>
      <c r="AH902">
        <v>0.78432710678156725</v>
      </c>
      <c r="AI902">
        <v>0.78055892541576588</v>
      </c>
      <c r="AJ902">
        <v>0.77736824558869144</v>
      </c>
      <c r="AK902">
        <v>0.77464270306615146</v>
      </c>
      <c r="AL902">
        <v>0.77201703037439362</v>
      </c>
      <c r="AM902">
        <v>0.76953140148651145</v>
      </c>
      <c r="AN902">
        <v>0.76673890572325643</v>
      </c>
      <c r="AO902">
        <v>0.76360351981297092</v>
      </c>
      <c r="AP902">
        <v>0.7606102225275525</v>
      </c>
      <c r="AQ902">
        <v>0.75587309482680676</v>
      </c>
      <c r="AR902">
        <v>0.75127800188559835</v>
      </c>
      <c r="AS902">
        <v>0.74678667486265893</v>
      </c>
      <c r="AT902">
        <v>0.74234716824090319</v>
      </c>
      <c r="AU902">
        <v>0.7379195770775111</v>
      </c>
    </row>
    <row r="903" spans="1:47" x14ac:dyDescent="0.2">
      <c r="A903">
        <v>897</v>
      </c>
      <c r="B903">
        <v>0.76658773776632527</v>
      </c>
      <c r="C903">
        <v>0.7828864859512995</v>
      </c>
      <c r="D903">
        <v>0.7919754715416345</v>
      </c>
      <c r="E903">
        <v>0.95513455065581221</v>
      </c>
      <c r="F903">
        <v>1.3839867238236447</v>
      </c>
      <c r="G903">
        <v>1.2410560094511047</v>
      </c>
      <c r="H903">
        <v>1.0775512573591566</v>
      </c>
      <c r="I903">
        <v>0.92648356762490003</v>
      </c>
      <c r="J903">
        <v>0.82366189531143486</v>
      </c>
      <c r="K903">
        <v>0.84201641044637632</v>
      </c>
      <c r="L903">
        <v>0.83009235079718713</v>
      </c>
      <c r="M903">
        <v>0.83353742543165688</v>
      </c>
      <c r="N903">
        <v>0.85551428579900013</v>
      </c>
      <c r="O903">
        <v>0.87548411564645379</v>
      </c>
      <c r="P903">
        <v>0.88583659157671113</v>
      </c>
      <c r="Q903">
        <v>0.86937630873191618</v>
      </c>
      <c r="R903">
        <v>0.85706924648207572</v>
      </c>
      <c r="S903">
        <v>0.84078950363200244</v>
      </c>
      <c r="T903">
        <v>0.8370352917165772</v>
      </c>
      <c r="U903">
        <v>0.82770753873593583</v>
      </c>
      <c r="V903">
        <v>0.81957222845283051</v>
      </c>
      <c r="W903">
        <v>0.81356000601773404</v>
      </c>
      <c r="X903">
        <v>0.80632680434004445</v>
      </c>
      <c r="Y903">
        <v>0.80128416971857697</v>
      </c>
      <c r="Z903">
        <v>0.79711818709210869</v>
      </c>
      <c r="AA903">
        <v>0.79749861449544424</v>
      </c>
      <c r="AB903">
        <v>0.79435849810510595</v>
      </c>
      <c r="AC903">
        <v>0.79541517009258478</v>
      </c>
      <c r="AD903">
        <v>0.79606609998215494</v>
      </c>
      <c r="AE903">
        <v>0.7913043064940376</v>
      </c>
      <c r="AF903">
        <v>0.7870167580918066</v>
      </c>
      <c r="AG903">
        <v>0.78173985667398793</v>
      </c>
      <c r="AH903">
        <v>0.77706888977063626</v>
      </c>
      <c r="AI903">
        <v>0.773178085962555</v>
      </c>
      <c r="AJ903">
        <v>0.76984159336943336</v>
      </c>
      <c r="AK903">
        <v>0.76698981429786073</v>
      </c>
      <c r="AL903">
        <v>0.76422906624284259</v>
      </c>
      <c r="AM903">
        <v>0.76163528717258633</v>
      </c>
      <c r="AN903">
        <v>0.75872277541087663</v>
      </c>
      <c r="AO903">
        <v>0.75549047475226638</v>
      </c>
      <c r="AP903">
        <v>0.75241738640716915</v>
      </c>
      <c r="AQ903">
        <v>0.74768061175695288</v>
      </c>
      <c r="AR903">
        <v>0.7430942612952548</v>
      </c>
      <c r="AS903">
        <v>0.73862010668492906</v>
      </c>
      <c r="AT903">
        <v>0.73420387727001513</v>
      </c>
      <c r="AU903">
        <v>0.72980998442946277</v>
      </c>
    </row>
    <row r="904" spans="1:47" x14ac:dyDescent="0.2">
      <c r="A904">
        <v>898</v>
      </c>
      <c r="B904">
        <v>0.76658773776632527</v>
      </c>
      <c r="C904">
        <v>0.7828864859512995</v>
      </c>
      <c r="D904">
        <v>0.7919754715416345</v>
      </c>
      <c r="E904">
        <v>0.95513455065581221</v>
      </c>
      <c r="F904">
        <v>1.3839867238236447</v>
      </c>
      <c r="G904">
        <v>1.2410560094511047</v>
      </c>
      <c r="H904">
        <v>1.0765950242067048</v>
      </c>
      <c r="I904">
        <v>0.92531584366484465</v>
      </c>
      <c r="J904">
        <v>0.82196208399098081</v>
      </c>
      <c r="K904">
        <v>0.8400475180478395</v>
      </c>
      <c r="L904">
        <v>0.82771668544583732</v>
      </c>
      <c r="M904">
        <v>0.83089444057670636</v>
      </c>
      <c r="N904">
        <v>0.85397837440510282</v>
      </c>
      <c r="O904">
        <v>0.87376710445182371</v>
      </c>
      <c r="P904">
        <v>0.88396172740031298</v>
      </c>
      <c r="Q904">
        <v>0.86730941177490917</v>
      </c>
      <c r="R904">
        <v>0.85487154281747868</v>
      </c>
      <c r="S904">
        <v>0.83839715124337755</v>
      </c>
      <c r="T904">
        <v>0.8344465202687591</v>
      </c>
      <c r="U904">
        <v>0.82483240107315292</v>
      </c>
      <c r="V904">
        <v>0.81649051975970577</v>
      </c>
      <c r="W904">
        <v>0.81021518359256273</v>
      </c>
      <c r="X904">
        <v>0.8026913304679284</v>
      </c>
      <c r="Y904">
        <v>0.79745687041814384</v>
      </c>
      <c r="Z904">
        <v>0.79298744148206346</v>
      </c>
      <c r="AA904">
        <v>0.79332192585192096</v>
      </c>
      <c r="AB904">
        <v>0.79001169343503408</v>
      </c>
      <c r="AC904">
        <v>0.79095229991343652</v>
      </c>
      <c r="AD904">
        <v>0.7914761326218025</v>
      </c>
      <c r="AE904">
        <v>0.78654944628894585</v>
      </c>
      <c r="AF904">
        <v>0.78211191057067642</v>
      </c>
      <c r="AG904">
        <v>0.77669577320258454</v>
      </c>
      <c r="AH904">
        <v>0.77191939684970456</v>
      </c>
      <c r="AI904">
        <v>0.76788677095327529</v>
      </c>
      <c r="AJ904">
        <v>0.76445866851300392</v>
      </c>
      <c r="AK904">
        <v>0.76150465255174915</v>
      </c>
      <c r="AL904">
        <v>0.75863899734290463</v>
      </c>
      <c r="AM904">
        <v>0.75594204245064633</v>
      </c>
      <c r="AN904">
        <v>0.75294633808412803</v>
      </c>
      <c r="AO904">
        <v>0.74960992501808876</v>
      </c>
      <c r="AP904">
        <v>0.74641423923622108</v>
      </c>
      <c r="AQ904">
        <v>0.74161083594648314</v>
      </c>
      <c r="AR904">
        <v>0.7369654917268561</v>
      </c>
      <c r="AS904">
        <v>0.73243979885607968</v>
      </c>
      <c r="AT904">
        <v>0.72798137290348197</v>
      </c>
      <c r="AU904">
        <v>0.72354870444450903</v>
      </c>
    </row>
    <row r="905" spans="1:47" x14ac:dyDescent="0.2">
      <c r="A905">
        <v>899</v>
      </c>
      <c r="B905">
        <v>0.76658773776632527</v>
      </c>
      <c r="C905">
        <v>0.7828864859512995</v>
      </c>
      <c r="D905">
        <v>0.7919754715416345</v>
      </c>
      <c r="E905">
        <v>0.95513455065581221</v>
      </c>
      <c r="F905">
        <v>1.3839867238236447</v>
      </c>
      <c r="G905">
        <v>1.2410560094511047</v>
      </c>
      <c r="H905">
        <v>1.0748200948144704</v>
      </c>
      <c r="I905">
        <v>0.92365585957230711</v>
      </c>
      <c r="J905">
        <v>0.82013612853972628</v>
      </c>
      <c r="K905">
        <v>0.83792686167814279</v>
      </c>
      <c r="L905">
        <v>0.82540005950466777</v>
      </c>
      <c r="M905">
        <v>0.82872714437661099</v>
      </c>
      <c r="N905">
        <v>0.85363052574832854</v>
      </c>
      <c r="O905">
        <v>0.87363297690398334</v>
      </c>
      <c r="P905">
        <v>0.88404444403468851</v>
      </c>
      <c r="Q905">
        <v>0.86764523865193088</v>
      </c>
      <c r="R905">
        <v>0.85543302917944097</v>
      </c>
      <c r="S905">
        <v>0.83916248992598452</v>
      </c>
      <c r="T905">
        <v>0.83544983904408709</v>
      </c>
      <c r="U905">
        <v>0.82611071016721094</v>
      </c>
      <c r="V905">
        <v>0.81806675822138553</v>
      </c>
      <c r="W905">
        <v>0.81208998652059117</v>
      </c>
      <c r="X905">
        <v>0.80485141156371709</v>
      </c>
      <c r="Y905">
        <v>0.79988759399772691</v>
      </c>
      <c r="Z905">
        <v>0.79568213013841249</v>
      </c>
      <c r="AA905">
        <v>0.79627802924992197</v>
      </c>
      <c r="AB905">
        <v>0.79314929620762675</v>
      </c>
      <c r="AC905">
        <v>0.79422760828402106</v>
      </c>
      <c r="AD905">
        <v>0.79486959792147927</v>
      </c>
      <c r="AE905">
        <v>0.79004311104116842</v>
      </c>
      <c r="AF905">
        <v>0.78571065293591258</v>
      </c>
      <c r="AG905">
        <v>0.78037181627437469</v>
      </c>
      <c r="AH905">
        <v>0.77567505103762679</v>
      </c>
      <c r="AI905">
        <v>0.77173123268353661</v>
      </c>
      <c r="AJ905">
        <v>0.7683693830256686</v>
      </c>
      <c r="AK905">
        <v>0.76548839163282023</v>
      </c>
      <c r="AL905">
        <v>0.76270199037216679</v>
      </c>
      <c r="AM905">
        <v>0.76005948847396321</v>
      </c>
      <c r="AN905">
        <v>0.75711346893088127</v>
      </c>
      <c r="AO905">
        <v>0.75383230111173471</v>
      </c>
      <c r="AP905">
        <v>0.75070063008366261</v>
      </c>
      <c r="AQ905">
        <v>0.7458974472808656</v>
      </c>
      <c r="AR905">
        <v>0.74124700022232337</v>
      </c>
      <c r="AS905">
        <v>0.73671086106781269</v>
      </c>
      <c r="AT905">
        <v>0.732237776050782</v>
      </c>
      <c r="AU905">
        <v>0.72778424016818555</v>
      </c>
    </row>
    <row r="906" spans="1:47" x14ac:dyDescent="0.2">
      <c r="A906">
        <v>900</v>
      </c>
      <c r="B906">
        <v>0.76658773776632527</v>
      </c>
      <c r="C906">
        <v>0.7828864859512995</v>
      </c>
      <c r="D906">
        <v>0.7919754715416345</v>
      </c>
      <c r="E906">
        <v>0.95513455065581221</v>
      </c>
      <c r="F906">
        <v>1.3839867238236447</v>
      </c>
      <c r="G906">
        <v>1.2410560094511047</v>
      </c>
      <c r="H906">
        <v>1.0747690810960255</v>
      </c>
      <c r="I906">
        <v>0.92348907189362339</v>
      </c>
      <c r="J906">
        <v>0.81957537139340764</v>
      </c>
      <c r="K906">
        <v>0.83725231449843007</v>
      </c>
      <c r="L906">
        <v>0.82450854032044596</v>
      </c>
      <c r="M906">
        <v>0.82756213129519407</v>
      </c>
      <c r="N906">
        <v>0.85273205295774668</v>
      </c>
      <c r="O906">
        <v>0.87254486168390855</v>
      </c>
      <c r="P906">
        <v>0.88277432217513152</v>
      </c>
      <c r="Q906">
        <v>0.86619520586871523</v>
      </c>
      <c r="R906">
        <v>0.85382262558546707</v>
      </c>
      <c r="S906">
        <v>0.8373636391058884</v>
      </c>
      <c r="T906">
        <v>0.8334576704908897</v>
      </c>
      <c r="U906">
        <v>0.82383463785659283</v>
      </c>
      <c r="V906">
        <v>0.81555298796302267</v>
      </c>
      <c r="W906">
        <v>0.80933151592172037</v>
      </c>
      <c r="X906">
        <v>0.80180831681057629</v>
      </c>
      <c r="Y906">
        <v>0.79662244055292775</v>
      </c>
      <c r="Z906">
        <v>0.79214380691409447</v>
      </c>
      <c r="AA906">
        <v>0.79263368365042963</v>
      </c>
      <c r="AB906">
        <v>0.78935423142128003</v>
      </c>
      <c r="AC906">
        <v>0.79029594784542445</v>
      </c>
      <c r="AD906">
        <v>0.79080750927077625</v>
      </c>
      <c r="AE906">
        <v>0.78581717687691099</v>
      </c>
      <c r="AF906">
        <v>0.7813551197378974</v>
      </c>
      <c r="AG906">
        <v>0.77589047627492191</v>
      </c>
      <c r="AH906">
        <v>0.77107131547655394</v>
      </c>
      <c r="AI906">
        <v>0.76701571344964448</v>
      </c>
      <c r="AJ906">
        <v>0.76354472837169052</v>
      </c>
      <c r="AK906">
        <v>0.76056586368272983</v>
      </c>
      <c r="AL906">
        <v>0.75767552574471497</v>
      </c>
      <c r="AM906">
        <v>0.75492842940620564</v>
      </c>
      <c r="AN906">
        <v>0.75187940148990939</v>
      </c>
      <c r="AO906">
        <v>0.74849935173232196</v>
      </c>
      <c r="AP906">
        <v>0.74527386716968447</v>
      </c>
      <c r="AQ906">
        <v>0.74041073449022454</v>
      </c>
      <c r="AR906">
        <v>0.73570750752227709</v>
      </c>
      <c r="AS906">
        <v>0.73112565941722052</v>
      </c>
      <c r="AT906">
        <v>0.72661536701235685</v>
      </c>
      <c r="AU906">
        <v>0.72212857848383272</v>
      </c>
    </row>
    <row r="907" spans="1:47" x14ac:dyDescent="0.2">
      <c r="A907">
        <v>901</v>
      </c>
      <c r="B907">
        <v>1.1190790028251061</v>
      </c>
      <c r="C907">
        <v>1.1707327291249441</v>
      </c>
      <c r="D907">
        <v>1.1928018961261078</v>
      </c>
      <c r="E907">
        <v>1.4131777169391375</v>
      </c>
      <c r="F907">
        <v>1.7331063160129518</v>
      </c>
      <c r="G907">
        <v>1.6393214830521565</v>
      </c>
      <c r="H907">
        <v>1.4825927395834537</v>
      </c>
      <c r="I907">
        <v>1.3216421880333618</v>
      </c>
      <c r="J907">
        <v>1.2268913327500679</v>
      </c>
      <c r="K907">
        <v>1.2446429493957896</v>
      </c>
      <c r="L907">
        <v>1.2300632683031398</v>
      </c>
      <c r="M907">
        <v>1.2316213785076591</v>
      </c>
      <c r="N907">
        <v>1.260367091103294</v>
      </c>
      <c r="O907">
        <v>1.2800089989342229</v>
      </c>
      <c r="P907">
        <v>1.2907403379820694</v>
      </c>
      <c r="Q907">
        <v>1.2735366427583039</v>
      </c>
      <c r="R907">
        <v>1.2597545955808467</v>
      </c>
      <c r="S907">
        <v>1.2465249875476043</v>
      </c>
      <c r="T907">
        <v>1.2405316580897932</v>
      </c>
      <c r="U907">
        <v>1.2335636543471502</v>
      </c>
      <c r="V907">
        <v>1.2241360852383081</v>
      </c>
      <c r="W907">
        <v>1.2174854074398274</v>
      </c>
      <c r="X907">
        <v>1.2120836615965396</v>
      </c>
      <c r="Y907">
        <v>1.2052445345516127</v>
      </c>
      <c r="Z907">
        <v>1.2024438647158107</v>
      </c>
      <c r="AA907">
        <v>1.1961811390586217</v>
      </c>
      <c r="AB907">
        <v>1.1912181311137338</v>
      </c>
      <c r="AC907">
        <v>1.1904928131292469</v>
      </c>
      <c r="AD907">
        <v>1.1895451930864922</v>
      </c>
      <c r="AE907">
        <v>1.1850140774438067</v>
      </c>
      <c r="AF907">
        <v>1.1795467479366035</v>
      </c>
      <c r="AG907">
        <v>1.1733397478995564</v>
      </c>
      <c r="AH907">
        <v>1.1676575211189439</v>
      </c>
      <c r="AI907">
        <v>1.1623746131282044</v>
      </c>
      <c r="AJ907">
        <v>1.1576421371597547</v>
      </c>
      <c r="AK907">
        <v>1.15304857713867</v>
      </c>
      <c r="AL907">
        <v>1.1489590300538381</v>
      </c>
      <c r="AM907">
        <v>1.145057624800629</v>
      </c>
      <c r="AN907">
        <v>1.1408941397570307</v>
      </c>
      <c r="AO907">
        <v>1.1364277956530104</v>
      </c>
      <c r="AP907">
        <v>1.1319760139398785</v>
      </c>
      <c r="AQ907">
        <v>1.1281653365743656</v>
      </c>
      <c r="AR907">
        <v>1.1244871945364028</v>
      </c>
      <c r="AS907">
        <v>1.1209176627373849</v>
      </c>
      <c r="AT907">
        <v>1.1174385470808499</v>
      </c>
      <c r="AU907">
        <v>1.1140165423597526</v>
      </c>
    </row>
    <row r="908" spans="1:47" x14ac:dyDescent="0.2">
      <c r="A908">
        <v>902</v>
      </c>
      <c r="B908">
        <v>1.1190790028251061</v>
      </c>
      <c r="C908">
        <v>1.1707327291249441</v>
      </c>
      <c r="D908">
        <v>1.1928018961261078</v>
      </c>
      <c r="E908">
        <v>1.4131777169391375</v>
      </c>
      <c r="F908">
        <v>1.7331063160129518</v>
      </c>
      <c r="G908">
        <v>1.6393214830521565</v>
      </c>
      <c r="H908">
        <v>1.4824386407617085</v>
      </c>
      <c r="I908">
        <v>1.3214661998367783</v>
      </c>
      <c r="J908">
        <v>1.226674358846811</v>
      </c>
      <c r="K908">
        <v>1.2443937023861138</v>
      </c>
      <c r="L908">
        <v>1.2297703881901776</v>
      </c>
      <c r="M908">
        <v>1.2312960746031789</v>
      </c>
      <c r="N908">
        <v>1.2601974789645329</v>
      </c>
      <c r="O908">
        <v>1.2798140690026232</v>
      </c>
      <c r="P908">
        <v>1.2905141919045255</v>
      </c>
      <c r="Q908">
        <v>1.2732722921275514</v>
      </c>
      <c r="R908">
        <v>1.2594485178768524</v>
      </c>
      <c r="S908">
        <v>1.2461676287493997</v>
      </c>
      <c r="T908">
        <v>1.2401159491725229</v>
      </c>
      <c r="U908">
        <v>1.2330716063985774</v>
      </c>
      <c r="V908">
        <v>1.2235703471129737</v>
      </c>
      <c r="W908">
        <v>1.2168436258997322</v>
      </c>
      <c r="X908">
        <v>1.211355579929621</v>
      </c>
      <c r="Y908">
        <v>1.2044394015583402</v>
      </c>
      <c r="Z908">
        <v>1.2015490226305827</v>
      </c>
      <c r="AA908">
        <v>1.195226431945593</v>
      </c>
      <c r="AB908">
        <v>1.1902146707060206</v>
      </c>
      <c r="AC908">
        <v>1.1894423694259129</v>
      </c>
      <c r="AD908">
        <v>1.1884492605667991</v>
      </c>
      <c r="AE908">
        <v>1.1838632067458252</v>
      </c>
      <c r="AF908">
        <v>1.1783486717790219</v>
      </c>
      <c r="AG908">
        <v>1.1720946870120461</v>
      </c>
      <c r="AH908">
        <v>1.1663641064103367</v>
      </c>
      <c r="AI908">
        <v>1.1610358256131224</v>
      </c>
      <c r="AJ908">
        <v>1.1562565276020309</v>
      </c>
      <c r="AK908">
        <v>1.1516196243772649</v>
      </c>
      <c r="AL908">
        <v>1.1474846163016033</v>
      </c>
      <c r="AM908">
        <v>1.1435354285192543</v>
      </c>
      <c r="AN908">
        <v>1.1393252926044311</v>
      </c>
      <c r="AO908">
        <v>1.1348114254381385</v>
      </c>
      <c r="AP908">
        <v>1.1303143672683396</v>
      </c>
      <c r="AQ908">
        <v>1.1264825670418628</v>
      </c>
      <c r="AR908">
        <v>1.1227860226136728</v>
      </c>
      <c r="AS908">
        <v>1.1192008653654519</v>
      </c>
      <c r="AT908">
        <v>1.1157095051973245</v>
      </c>
      <c r="AU908">
        <v>1.1122772619915919</v>
      </c>
    </row>
    <row r="909" spans="1:47" x14ac:dyDescent="0.2">
      <c r="A909">
        <v>903</v>
      </c>
      <c r="B909">
        <v>1.1190790028251061</v>
      </c>
      <c r="C909">
        <v>1.1707327291249441</v>
      </c>
      <c r="D909">
        <v>1.1928018961261078</v>
      </c>
      <c r="E909">
        <v>1.4131777169391375</v>
      </c>
      <c r="F909">
        <v>1.7331063160129518</v>
      </c>
      <c r="G909">
        <v>1.6393214830521565</v>
      </c>
      <c r="H909">
        <v>1.4834778826874884</v>
      </c>
      <c r="I909">
        <v>1.3225652815934816</v>
      </c>
      <c r="J909">
        <v>1.2277793963587338</v>
      </c>
      <c r="K909">
        <v>1.2456268164775468</v>
      </c>
      <c r="L909">
        <v>1.2310854957721298</v>
      </c>
      <c r="M909">
        <v>1.2324963975096832</v>
      </c>
      <c r="N909">
        <v>1.2603610255012447</v>
      </c>
      <c r="O909">
        <v>1.2797764522910176</v>
      </c>
      <c r="P909">
        <v>1.290221793811074</v>
      </c>
      <c r="Q909">
        <v>1.2726709492757808</v>
      </c>
      <c r="R909">
        <v>1.2584989842038228</v>
      </c>
      <c r="S909">
        <v>1.2448517972202091</v>
      </c>
      <c r="T909">
        <v>1.2383726149777825</v>
      </c>
      <c r="U909">
        <v>1.2308424912086628</v>
      </c>
      <c r="V909">
        <v>1.2208578630361795</v>
      </c>
      <c r="W909">
        <v>1.2136333467363238</v>
      </c>
      <c r="X909">
        <v>1.2076583709515214</v>
      </c>
      <c r="Y909">
        <v>1.2002860558162425</v>
      </c>
      <c r="Z909">
        <v>1.1969471835628853</v>
      </c>
      <c r="AA909">
        <v>1.1902335435810407</v>
      </c>
      <c r="AB909">
        <v>1.1849159424715283</v>
      </c>
      <c r="AC909">
        <v>1.1838610464363735</v>
      </c>
      <c r="AD909">
        <v>1.1826024958566725</v>
      </c>
      <c r="AE909">
        <v>1.1777569405982098</v>
      </c>
      <c r="AF909">
        <v>1.1720000031057671</v>
      </c>
      <c r="AG909">
        <v>1.1655087778190087</v>
      </c>
      <c r="AH909">
        <v>1.1595448110805748</v>
      </c>
      <c r="AI909">
        <v>1.153984606837398</v>
      </c>
      <c r="AJ909">
        <v>1.1489750100394511</v>
      </c>
      <c r="AK909">
        <v>1.1441093777579892</v>
      </c>
      <c r="AL909">
        <v>1.1397440926439568</v>
      </c>
      <c r="AM909">
        <v>1.1355666584474138</v>
      </c>
      <c r="AN909">
        <v>1.1311279001285415</v>
      </c>
      <c r="AO909">
        <v>1.1263884101407051</v>
      </c>
      <c r="AP909">
        <v>1.1216677444124075</v>
      </c>
      <c r="AQ909">
        <v>1.1177787358807034</v>
      </c>
      <c r="AR909">
        <v>1.1140367819439672</v>
      </c>
      <c r="AS909">
        <v>1.1104183023215093</v>
      </c>
      <c r="AT909">
        <v>1.1069057886138329</v>
      </c>
      <c r="AU909">
        <v>1.1034645020096217</v>
      </c>
    </row>
    <row r="910" spans="1:47" x14ac:dyDescent="0.2">
      <c r="A910">
        <v>904</v>
      </c>
      <c r="B910">
        <v>1.1190790028251061</v>
      </c>
      <c r="C910">
        <v>1.1707327291249441</v>
      </c>
      <c r="D910">
        <v>1.1928018961261078</v>
      </c>
      <c r="E910">
        <v>1.4131777169391375</v>
      </c>
      <c r="F910">
        <v>1.7331063160129518</v>
      </c>
      <c r="G910">
        <v>1.6393214830521565</v>
      </c>
      <c r="H910">
        <v>1.4834676044321502</v>
      </c>
      <c r="I910">
        <v>1.3225486462015805</v>
      </c>
      <c r="J910">
        <v>1.2277489742937466</v>
      </c>
      <c r="K910">
        <v>1.2455878934219529</v>
      </c>
      <c r="L910">
        <v>1.2310324288355861</v>
      </c>
      <c r="M910">
        <v>1.232425819015772</v>
      </c>
      <c r="N910">
        <v>1.2603076991201865</v>
      </c>
      <c r="O910">
        <v>1.2797054591584573</v>
      </c>
      <c r="P910">
        <v>1.2901291544839109</v>
      </c>
      <c r="Q910">
        <v>1.2725516108457764</v>
      </c>
      <c r="R910">
        <v>1.2583495323298617</v>
      </c>
      <c r="S910">
        <v>1.2446666048009463</v>
      </c>
      <c r="T910">
        <v>1.2381472205792476</v>
      </c>
      <c r="U910">
        <v>1.2305642052327859</v>
      </c>
      <c r="V910">
        <v>1.2205279865493857</v>
      </c>
      <c r="W910">
        <v>1.2132492842999267</v>
      </c>
      <c r="X910">
        <v>1.2072135293065316</v>
      </c>
      <c r="Y910">
        <v>1.1997858849111638</v>
      </c>
      <c r="Z910">
        <v>1.1963822143316771</v>
      </c>
      <c r="AA910">
        <v>1.189623861280231</v>
      </c>
      <c r="AB910">
        <v>1.1842702607796021</v>
      </c>
      <c r="AC910">
        <v>1.1831811556175817</v>
      </c>
      <c r="AD910">
        <v>1.1818887025595615</v>
      </c>
      <c r="AE910">
        <v>1.1770033814268346</v>
      </c>
      <c r="AF910">
        <v>1.1712111470264477</v>
      </c>
      <c r="AG910">
        <v>1.1646846191236779</v>
      </c>
      <c r="AH910">
        <v>1.158685063547239</v>
      </c>
      <c r="AI910">
        <v>1.1530902902506122</v>
      </c>
      <c r="AJ910">
        <v>1.1480458254339085</v>
      </c>
      <c r="AK910">
        <v>1.1431466449796026</v>
      </c>
      <c r="AL910">
        <v>1.1387461302962725</v>
      </c>
      <c r="AM910">
        <v>1.1345325981320729</v>
      </c>
      <c r="AN910">
        <v>1.1300573573593957</v>
      </c>
      <c r="AO910">
        <v>1.1252816096809481</v>
      </c>
      <c r="AP910">
        <v>1.1205250477959698</v>
      </c>
      <c r="AQ910">
        <v>1.1166202998961063</v>
      </c>
      <c r="AR910">
        <v>1.1128646784959648</v>
      </c>
      <c r="AS910">
        <v>1.1092346540413947</v>
      </c>
      <c r="AT910">
        <v>1.10571315815765</v>
      </c>
      <c r="AU910">
        <v>1.1022644712902221</v>
      </c>
    </row>
    <row r="911" spans="1:47" x14ac:dyDescent="0.2">
      <c r="A911">
        <v>905</v>
      </c>
      <c r="B911">
        <v>1.1190790028251061</v>
      </c>
      <c r="C911">
        <v>1.1707327291249441</v>
      </c>
      <c r="D911">
        <v>1.1928018961261078</v>
      </c>
      <c r="E911">
        <v>1.4131777169391375</v>
      </c>
      <c r="F911">
        <v>1.7331063160129518</v>
      </c>
      <c r="G911">
        <v>1.6393214830521565</v>
      </c>
      <c r="H911">
        <v>1.4823955922712433</v>
      </c>
      <c r="I911">
        <v>1.3213734681345819</v>
      </c>
      <c r="J911">
        <v>1.2264522319215867</v>
      </c>
      <c r="K911">
        <v>1.2441167907182469</v>
      </c>
      <c r="L911">
        <v>1.2293912329264545</v>
      </c>
      <c r="M911">
        <v>1.2307717909281637</v>
      </c>
      <c r="N911">
        <v>1.259771367972782</v>
      </c>
      <c r="O911">
        <v>1.2792481303232286</v>
      </c>
      <c r="P911">
        <v>1.2897824439996723</v>
      </c>
      <c r="Q911">
        <v>1.2723391434832676</v>
      </c>
      <c r="R911">
        <v>1.2582917486611163</v>
      </c>
      <c r="S911">
        <v>1.2447656894616763</v>
      </c>
      <c r="T911">
        <v>1.2384267062145988</v>
      </c>
      <c r="U911">
        <v>1.2310343948530793</v>
      </c>
      <c r="V911">
        <v>1.2211917718183567</v>
      </c>
      <c r="W911">
        <v>1.2141246418190246</v>
      </c>
      <c r="X911">
        <v>1.2082891366088706</v>
      </c>
      <c r="Y911">
        <v>1.2010585404718412</v>
      </c>
      <c r="Z911">
        <v>1.197838641909672</v>
      </c>
      <c r="AA911">
        <v>1.1912654870482138</v>
      </c>
      <c r="AB911">
        <v>1.1860392225395053</v>
      </c>
      <c r="AC911">
        <v>1.1850675967097115</v>
      </c>
      <c r="AD911">
        <v>1.1838832093203815</v>
      </c>
      <c r="AE911">
        <v>1.1790959495443678</v>
      </c>
      <c r="AF911">
        <v>1.1733976996482021</v>
      </c>
      <c r="AG911">
        <v>1.1669621261404981</v>
      </c>
      <c r="AH911">
        <v>1.1610519881394685</v>
      </c>
      <c r="AI911">
        <v>1.1555465912824667</v>
      </c>
      <c r="AJ911">
        <v>1.1505911417030275</v>
      </c>
      <c r="AK911">
        <v>1.1457811286117698</v>
      </c>
      <c r="AL911">
        <v>1.1414687779357684</v>
      </c>
      <c r="AM911">
        <v>1.1373421546634401</v>
      </c>
      <c r="AN911">
        <v>1.1329528981062271</v>
      </c>
      <c r="AO911">
        <v>1.1282625459661342</v>
      </c>
      <c r="AP911">
        <v>1.123589878715552</v>
      </c>
      <c r="AQ911">
        <v>1.1196992818063263</v>
      </c>
      <c r="AR911">
        <v>1.1159530364117085</v>
      </c>
      <c r="AS911">
        <v>1.112327503890898</v>
      </c>
      <c r="AT911">
        <v>1.1088060572672516</v>
      </c>
      <c r="AU911">
        <v>1.1053519723236631</v>
      </c>
    </row>
    <row r="912" spans="1:47" x14ac:dyDescent="0.2">
      <c r="A912">
        <v>906</v>
      </c>
      <c r="B912">
        <v>1.1190790028251061</v>
      </c>
      <c r="C912">
        <v>1.1707327291249441</v>
      </c>
      <c r="D912">
        <v>1.1928018961261078</v>
      </c>
      <c r="E912">
        <v>1.4131777169391375</v>
      </c>
      <c r="F912">
        <v>1.7331063160129518</v>
      </c>
      <c r="G912">
        <v>1.6393214830521565</v>
      </c>
      <c r="H912">
        <v>1.4823797723699699</v>
      </c>
      <c r="I912">
        <v>1.3213390185755256</v>
      </c>
      <c r="J912">
        <v>1.2263519864901555</v>
      </c>
      <c r="K912">
        <v>1.2439902241746132</v>
      </c>
      <c r="L912">
        <v>1.2292154913647648</v>
      </c>
      <c r="M912">
        <v>1.2305285069694889</v>
      </c>
      <c r="N912">
        <v>1.2595734074725564</v>
      </c>
      <c r="O912">
        <v>1.278983639640614</v>
      </c>
      <c r="P912">
        <v>1.2894376086015416</v>
      </c>
      <c r="Q912">
        <v>1.271897227841591</v>
      </c>
      <c r="R912">
        <v>1.2577424852978396</v>
      </c>
      <c r="S912">
        <v>1.2440921035835226</v>
      </c>
      <c r="T912">
        <v>1.237613520792987</v>
      </c>
      <c r="U912">
        <v>1.2300415625137162</v>
      </c>
      <c r="V912">
        <v>1.2200280520371412</v>
      </c>
      <c r="W912">
        <v>1.2127873230073649</v>
      </c>
      <c r="X912">
        <v>1.2067636971697995</v>
      </c>
      <c r="Y912">
        <v>1.1993691825841681</v>
      </c>
      <c r="Z912">
        <v>1.1959636952499657</v>
      </c>
      <c r="AA912">
        <v>1.1892731292704126</v>
      </c>
      <c r="AB912">
        <v>1.1839338085576547</v>
      </c>
      <c r="AC912">
        <v>1.182855752376478</v>
      </c>
      <c r="AD912">
        <v>1.1815669874151178</v>
      </c>
      <c r="AE912">
        <v>1.1766589480008878</v>
      </c>
      <c r="AF912">
        <v>1.1708539549196113</v>
      </c>
      <c r="AG912">
        <v>1.1643120672283789</v>
      </c>
      <c r="AH912">
        <v>1.1582951396221188</v>
      </c>
      <c r="AI912">
        <v>1.1526861558614874</v>
      </c>
      <c r="AJ912">
        <v>1.1476264123324702</v>
      </c>
      <c r="AK912">
        <v>1.1427160677148507</v>
      </c>
      <c r="AL912">
        <v>1.1382985822033598</v>
      </c>
      <c r="AM912">
        <v>1.1340644206562533</v>
      </c>
      <c r="AN912">
        <v>1.1295665637296088</v>
      </c>
      <c r="AO912">
        <v>1.1247682139352819</v>
      </c>
      <c r="AP912">
        <v>1.1199885805375627</v>
      </c>
      <c r="AQ912">
        <v>1.1160507451798494</v>
      </c>
      <c r="AR912">
        <v>1.1122631094727926</v>
      </c>
      <c r="AS912">
        <v>1.1086021803360235</v>
      </c>
      <c r="AT912">
        <v>1.1050525477887654</v>
      </c>
      <c r="AU912">
        <v>1.1015747900036912</v>
      </c>
    </row>
    <row r="913" spans="1:47" x14ac:dyDescent="0.2">
      <c r="A913">
        <v>907</v>
      </c>
      <c r="B913">
        <v>0.98354275525950863</v>
      </c>
      <c r="C913">
        <v>1.0211276092337127</v>
      </c>
      <c r="D913">
        <v>1.0371543154271359</v>
      </c>
      <c r="E913">
        <v>1.2351590799335006</v>
      </c>
      <c r="F913">
        <v>1.5975730788912192</v>
      </c>
      <c r="G913">
        <v>1.4849521242361705</v>
      </c>
      <c r="H913">
        <v>1.3241521189874532</v>
      </c>
      <c r="I913">
        <v>1.1663341193724988</v>
      </c>
      <c r="J913">
        <v>1.0675851502847207</v>
      </c>
      <c r="K913">
        <v>1.0855032245270035</v>
      </c>
      <c r="L913">
        <v>1.0717076223480657</v>
      </c>
      <c r="M913">
        <v>1.0740077696857375</v>
      </c>
      <c r="N913">
        <v>1.1018475112792125</v>
      </c>
      <c r="O913">
        <v>1.1217049244430299</v>
      </c>
      <c r="P913">
        <v>1.1325103935205481</v>
      </c>
      <c r="Q913">
        <v>1.1158847574469386</v>
      </c>
      <c r="R913">
        <v>1.1031287457817898</v>
      </c>
      <c r="S913">
        <v>1.0891495772090205</v>
      </c>
      <c r="T913">
        <v>1.084579985439095</v>
      </c>
      <c r="U913">
        <v>1.0772627192745279</v>
      </c>
      <c r="V913">
        <v>1.068942981332345</v>
      </c>
      <c r="W913">
        <v>1.0630801632445355</v>
      </c>
      <c r="X913">
        <v>1.057439609546015</v>
      </c>
      <c r="Y913">
        <v>1.0517586496073905</v>
      </c>
      <c r="Z913">
        <v>1.0488040995623849</v>
      </c>
      <c r="AA913">
        <v>1.0455275336833956</v>
      </c>
      <c r="AB913">
        <v>1.0414615470685642</v>
      </c>
      <c r="AC913">
        <v>1.0416022458088525</v>
      </c>
      <c r="AD913">
        <v>1.0414212076970155</v>
      </c>
      <c r="AE913">
        <v>1.0369306120394159</v>
      </c>
      <c r="AF913">
        <v>1.0320479184534428</v>
      </c>
      <c r="AG913">
        <v>1.0263105097680929</v>
      </c>
      <c r="AH913">
        <v>1.021143998910564</v>
      </c>
      <c r="AI913">
        <v>1.016507809560939</v>
      </c>
      <c r="AJ913">
        <v>1.0124284434289739</v>
      </c>
      <c r="AK913">
        <v>1.0086161416572039</v>
      </c>
      <c r="AL913">
        <v>1.0051464500409479</v>
      </c>
      <c r="AM913">
        <v>1.0018513716394342</v>
      </c>
      <c r="AN913">
        <v>0.99827666444241858</v>
      </c>
      <c r="AO913">
        <v>0.9943802453209436</v>
      </c>
      <c r="AP913">
        <v>0.99055404427382121</v>
      </c>
      <c r="AQ913">
        <v>0.9864107598501265</v>
      </c>
      <c r="AR913">
        <v>0.98240467450758129</v>
      </c>
      <c r="AS913">
        <v>0.97850814548221832</v>
      </c>
      <c r="AT913">
        <v>0.97468995117936341</v>
      </c>
      <c r="AU913">
        <v>0.9709192518931149</v>
      </c>
    </row>
    <row r="914" spans="1:47" x14ac:dyDescent="0.2">
      <c r="A914">
        <v>908</v>
      </c>
      <c r="B914">
        <v>0.98354275525950863</v>
      </c>
      <c r="C914">
        <v>1.0211276092337127</v>
      </c>
      <c r="D914">
        <v>1.0371543154271359</v>
      </c>
      <c r="E914">
        <v>1.2351590799335006</v>
      </c>
      <c r="F914">
        <v>1.5975730788912192</v>
      </c>
      <c r="G914">
        <v>1.4849521242361705</v>
      </c>
      <c r="H914">
        <v>1.3241170458502167</v>
      </c>
      <c r="I914">
        <v>1.1662663177442201</v>
      </c>
      <c r="J914">
        <v>1.0674357254057689</v>
      </c>
      <c r="K914">
        <v>1.0853146548327837</v>
      </c>
      <c r="L914">
        <v>1.0714486569584392</v>
      </c>
      <c r="M914">
        <v>1.0736516026357987</v>
      </c>
      <c r="N914">
        <v>1.1015548238104438</v>
      </c>
      <c r="O914">
        <v>1.1213138425177673</v>
      </c>
      <c r="P914">
        <v>1.1320012007805573</v>
      </c>
      <c r="Q914">
        <v>1.1152298212283016</v>
      </c>
      <c r="R914">
        <v>1.1023150341771597</v>
      </c>
      <c r="S914">
        <v>1.0881460211214815</v>
      </c>
      <c r="T914">
        <v>1.0833691264885741</v>
      </c>
      <c r="U914">
        <v>1.0757835783652947</v>
      </c>
      <c r="V914">
        <v>1.0672150895754124</v>
      </c>
      <c r="W914">
        <v>1.0611013111394936</v>
      </c>
      <c r="X914">
        <v>1.0551824929422156</v>
      </c>
      <c r="Y914">
        <v>1.0492658328446249</v>
      </c>
      <c r="Z914">
        <v>1.0460359219092084</v>
      </c>
      <c r="AA914">
        <v>1.0426055097588107</v>
      </c>
      <c r="AB914">
        <v>1.038393074875412</v>
      </c>
      <c r="AC914">
        <v>1.0383961425466894</v>
      </c>
      <c r="AD914">
        <v>1.0380805047869188</v>
      </c>
      <c r="AE914">
        <v>1.0334285856863104</v>
      </c>
      <c r="AF914">
        <v>1.0284078262004401</v>
      </c>
      <c r="AG914">
        <v>1.0225365568949152</v>
      </c>
      <c r="AH914">
        <v>1.0172347407350417</v>
      </c>
      <c r="AI914">
        <v>1.0124707202158809</v>
      </c>
      <c r="AJ914">
        <v>1.0082675095986189</v>
      </c>
      <c r="AK914">
        <v>1.0043370898440858</v>
      </c>
      <c r="AL914">
        <v>1.0007463319396339</v>
      </c>
      <c r="AM914">
        <v>0.99732513218871532</v>
      </c>
      <c r="AN914">
        <v>0.99362477237359847</v>
      </c>
      <c r="AO914">
        <v>0.98960929740397208</v>
      </c>
      <c r="AP914">
        <v>0.98566445487486842</v>
      </c>
      <c r="AQ914">
        <v>0.98146019180679678</v>
      </c>
      <c r="AR914">
        <v>0.97740108707577544</v>
      </c>
      <c r="AS914">
        <v>0.97345959500665913</v>
      </c>
      <c r="AT914">
        <v>0.96960629334696258</v>
      </c>
      <c r="AU914">
        <v>0.96580584696251681</v>
      </c>
    </row>
    <row r="915" spans="1:47" x14ac:dyDescent="0.2">
      <c r="A915">
        <v>909</v>
      </c>
      <c r="B915">
        <v>0.98354275525950863</v>
      </c>
      <c r="C915">
        <v>1.0211276092337127</v>
      </c>
      <c r="D915">
        <v>1.0371543154271359</v>
      </c>
      <c r="E915">
        <v>1.2351590799335006</v>
      </c>
      <c r="F915">
        <v>1.5975730788912192</v>
      </c>
      <c r="G915">
        <v>1.4849521242361705</v>
      </c>
      <c r="H915">
        <v>1.3245909491054031</v>
      </c>
      <c r="I915">
        <v>1.1667138438147426</v>
      </c>
      <c r="J915">
        <v>1.0678148545684332</v>
      </c>
      <c r="K915">
        <v>1.0857479555982861</v>
      </c>
      <c r="L915">
        <v>1.0718871302932544</v>
      </c>
      <c r="M915">
        <v>1.0739342898628474</v>
      </c>
      <c r="N915">
        <v>1.1012931222122433</v>
      </c>
      <c r="O915">
        <v>1.1208200750201298</v>
      </c>
      <c r="P915">
        <v>1.1312223648705322</v>
      </c>
      <c r="Q915">
        <v>1.1141133619631736</v>
      </c>
      <c r="R915">
        <v>1.1008305226419739</v>
      </c>
      <c r="S915">
        <v>1.0862695416109578</v>
      </c>
      <c r="T915">
        <v>1.0810247032315023</v>
      </c>
      <c r="U915">
        <v>1.0729065115129901</v>
      </c>
      <c r="V915">
        <v>1.0638202328364157</v>
      </c>
      <c r="W915">
        <v>1.0572022114412007</v>
      </c>
      <c r="X915">
        <v>1.0507974705702428</v>
      </c>
      <c r="Y915">
        <v>1.044438689116733</v>
      </c>
      <c r="Z915">
        <v>1.0407977020856776</v>
      </c>
      <c r="AA915">
        <v>1.0370256329236813</v>
      </c>
      <c r="AB915">
        <v>1.0325273051909656</v>
      </c>
      <c r="AC915">
        <v>1.0322773014717554</v>
      </c>
      <c r="AD915">
        <v>1.0317415199260116</v>
      </c>
      <c r="AE915">
        <v>1.0268673495683607</v>
      </c>
      <c r="AF915">
        <v>1.02165077904727</v>
      </c>
      <c r="AG915">
        <v>1.015601048815703</v>
      </c>
      <c r="AH915">
        <v>1.0101098376726036</v>
      </c>
      <c r="AI915">
        <v>1.0051677658209799</v>
      </c>
      <c r="AJ915">
        <v>1.0008005828510691</v>
      </c>
      <c r="AK915">
        <v>0.99669908992127521</v>
      </c>
      <c r="AL915">
        <v>0.99293159884624038</v>
      </c>
      <c r="AM915">
        <v>0.98935743622754424</v>
      </c>
      <c r="AN915">
        <v>0.98549597971184411</v>
      </c>
      <c r="AO915">
        <v>0.98131451495055755</v>
      </c>
      <c r="AP915">
        <v>0.97723038152129305</v>
      </c>
      <c r="AQ915">
        <v>0.97299539749222319</v>
      </c>
      <c r="AR915">
        <v>0.96891515692893737</v>
      </c>
      <c r="AS915">
        <v>0.96496233278230348</v>
      </c>
      <c r="AT915">
        <v>0.96110655704556924</v>
      </c>
      <c r="AU915">
        <v>0.95731436814556248</v>
      </c>
    </row>
    <row r="916" spans="1:47" x14ac:dyDescent="0.2">
      <c r="A916">
        <v>910</v>
      </c>
      <c r="B916">
        <v>0.98354275525950863</v>
      </c>
      <c r="C916">
        <v>1.0211276092337127</v>
      </c>
      <c r="D916">
        <v>1.0371543154271359</v>
      </c>
      <c r="E916">
        <v>1.2351590799335006</v>
      </c>
      <c r="F916">
        <v>1.5975730788912192</v>
      </c>
      <c r="G916">
        <v>1.4849521242361705</v>
      </c>
      <c r="H916">
        <v>1.3245888884504207</v>
      </c>
      <c r="I916">
        <v>1.1666948758378139</v>
      </c>
      <c r="J916">
        <v>1.0677487183816634</v>
      </c>
      <c r="K916">
        <v>1.0856650956403766</v>
      </c>
      <c r="L916">
        <v>1.0717690800730129</v>
      </c>
      <c r="M916">
        <v>1.0737565311369961</v>
      </c>
      <c r="N916">
        <v>1.1011236943301923</v>
      </c>
      <c r="O916">
        <v>1.1205858824958106</v>
      </c>
      <c r="P916">
        <v>1.1309086042852017</v>
      </c>
      <c r="Q916">
        <v>1.1137024517227601</v>
      </c>
      <c r="R916">
        <v>1.1003114575426327</v>
      </c>
      <c r="S916">
        <v>1.0856209599832776</v>
      </c>
      <c r="T916">
        <v>1.0802347196454498</v>
      </c>
      <c r="U916">
        <v>1.0719299401113243</v>
      </c>
      <c r="V916">
        <v>1.0626693286077602</v>
      </c>
      <c r="W916">
        <v>1.0558722550543569</v>
      </c>
      <c r="X916">
        <v>1.0492679095936321</v>
      </c>
      <c r="Y916">
        <v>1.0427388156534163</v>
      </c>
      <c r="Z916">
        <v>1.0388970059550284</v>
      </c>
      <c r="AA916">
        <v>1.035010251185946</v>
      </c>
      <c r="AB916">
        <v>1.0304026344240018</v>
      </c>
      <c r="AC916">
        <v>1.030051075227582</v>
      </c>
      <c r="AD916">
        <v>1.0294160195463742</v>
      </c>
      <c r="AE916">
        <v>1.0244213223354253</v>
      </c>
      <c r="AF916">
        <v>1.0191024509129418</v>
      </c>
      <c r="AG916">
        <v>1.0129515012163461</v>
      </c>
      <c r="AH916">
        <v>1.0073593025824705</v>
      </c>
      <c r="AI916">
        <v>1.0023215155969218</v>
      </c>
      <c r="AJ916">
        <v>0.99785913242874003</v>
      </c>
      <c r="AK916">
        <v>0.99366834495745626</v>
      </c>
      <c r="AL916">
        <v>0.98980664049264533</v>
      </c>
      <c r="AM916">
        <v>0.98613694628133786</v>
      </c>
      <c r="AN916">
        <v>0.98217983515720475</v>
      </c>
      <c r="AO916">
        <v>0.97790469229221899</v>
      </c>
      <c r="AP916">
        <v>0.97372996025569347</v>
      </c>
      <c r="AQ916">
        <v>0.96944852966757256</v>
      </c>
      <c r="AR916">
        <v>0.96532810303785943</v>
      </c>
      <c r="AS916">
        <v>0.96134146347577931</v>
      </c>
      <c r="AT916">
        <v>0.95745958839676781</v>
      </c>
      <c r="AU916">
        <v>0.95364571207104709</v>
      </c>
    </row>
    <row r="917" spans="1:47" x14ac:dyDescent="0.2">
      <c r="A917">
        <v>911</v>
      </c>
      <c r="B917">
        <v>0.98354275525950863</v>
      </c>
      <c r="C917">
        <v>1.0211276092337127</v>
      </c>
      <c r="D917">
        <v>1.0371543154271359</v>
      </c>
      <c r="E917">
        <v>1.2351590799335006</v>
      </c>
      <c r="F917">
        <v>1.5975730788912192</v>
      </c>
      <c r="G917">
        <v>1.4849521242361705</v>
      </c>
      <c r="H917">
        <v>1.3241032334202325</v>
      </c>
      <c r="I917">
        <v>1.166191642305084</v>
      </c>
      <c r="J917">
        <v>1.0671987573508468</v>
      </c>
      <c r="K917">
        <v>1.0850246423028844</v>
      </c>
      <c r="L917">
        <v>1.0710440880295637</v>
      </c>
      <c r="M917">
        <v>1.0730643561683202</v>
      </c>
      <c r="N917">
        <v>1.1010237767743689</v>
      </c>
      <c r="O917">
        <v>1.1205980423428112</v>
      </c>
      <c r="P917">
        <v>1.1310648121629439</v>
      </c>
      <c r="Q917">
        <v>1.1140275620729754</v>
      </c>
      <c r="R917">
        <v>1.1008209205963047</v>
      </c>
      <c r="S917">
        <v>1.086327180457795</v>
      </c>
      <c r="T917">
        <v>1.0811807093294503</v>
      </c>
      <c r="U917">
        <v>1.0731467383599329</v>
      </c>
      <c r="V917">
        <v>1.0641507033835136</v>
      </c>
      <c r="W917">
        <v>1.0576174423076132</v>
      </c>
      <c r="X917">
        <v>1.0512701140368073</v>
      </c>
      <c r="Y917">
        <v>1.0449830474063262</v>
      </c>
      <c r="Z917">
        <v>1.0413631527252547</v>
      </c>
      <c r="AA917">
        <v>1.0376699818427531</v>
      </c>
      <c r="AB917">
        <v>1.033215797366708</v>
      </c>
      <c r="AC917">
        <v>1.0329975489174872</v>
      </c>
      <c r="AD917">
        <v>1.032473671562494</v>
      </c>
      <c r="AE917">
        <v>1.0275966918627082</v>
      </c>
      <c r="AF917">
        <v>1.0223799954840895</v>
      </c>
      <c r="AG917">
        <v>1.0163169181023963</v>
      </c>
      <c r="AH917">
        <v>1.010826756367333</v>
      </c>
      <c r="AI917">
        <v>1.0058820662185486</v>
      </c>
      <c r="AJ917">
        <v>1.0014999824746953</v>
      </c>
      <c r="AK917">
        <v>0.99739898604388633</v>
      </c>
      <c r="AL917">
        <v>0.99363338578066607</v>
      </c>
      <c r="AM917">
        <v>0.99003754258804832</v>
      </c>
      <c r="AN917">
        <v>0.9861641879410189</v>
      </c>
      <c r="AO917">
        <v>0.981979208503168</v>
      </c>
      <c r="AP917">
        <v>0.97787026176227243</v>
      </c>
      <c r="AQ917">
        <v>0.97360305335306641</v>
      </c>
      <c r="AR917">
        <v>0.96949130087110469</v>
      </c>
      <c r="AS917">
        <v>0.96550765816687012</v>
      </c>
      <c r="AT917">
        <v>0.96162367647528613</v>
      </c>
      <c r="AU917">
        <v>0.95780144546460932</v>
      </c>
    </row>
    <row r="918" spans="1:47" x14ac:dyDescent="0.2">
      <c r="A918">
        <v>912</v>
      </c>
      <c r="B918">
        <v>0.98354275525950863</v>
      </c>
      <c r="C918">
        <v>1.0211276092337127</v>
      </c>
      <c r="D918">
        <v>1.0371543154271359</v>
      </c>
      <c r="E918">
        <v>1.2351590799335006</v>
      </c>
      <c r="F918">
        <v>1.5975730788912192</v>
      </c>
      <c r="G918">
        <v>1.4849521242361705</v>
      </c>
      <c r="H918">
        <v>1.3240952932383312</v>
      </c>
      <c r="I918">
        <v>1.1661601400371615</v>
      </c>
      <c r="J918">
        <v>1.0670695045541796</v>
      </c>
      <c r="K918">
        <v>1.0848656541033666</v>
      </c>
      <c r="L918">
        <v>1.0708235429924131</v>
      </c>
      <c r="M918">
        <v>1.0727509981073882</v>
      </c>
      <c r="N918">
        <v>1.1007496197263724</v>
      </c>
      <c r="O918">
        <v>1.1202296338401774</v>
      </c>
      <c r="P918">
        <v>1.1305831018940209</v>
      </c>
      <c r="Q918">
        <v>1.1134101299831725</v>
      </c>
      <c r="R918">
        <v>1.1000549946249367</v>
      </c>
      <c r="S918">
        <v>1.0853873642029235</v>
      </c>
      <c r="T918">
        <v>1.0800507687159575</v>
      </c>
      <c r="U918">
        <v>1.0717711603787665</v>
      </c>
      <c r="V918">
        <v>1.0625498084302931</v>
      </c>
      <c r="W918">
        <v>1.0557915634942863</v>
      </c>
      <c r="X918">
        <v>1.049201258927311</v>
      </c>
      <c r="Y918">
        <v>1.0427143197397899</v>
      </c>
      <c r="Z918">
        <v>1.0388660512144865</v>
      </c>
      <c r="AA918">
        <v>1.0350531129017044</v>
      </c>
      <c r="AB918">
        <v>1.0304636228472108</v>
      </c>
      <c r="AC918">
        <v>1.03012059263267</v>
      </c>
      <c r="AD918">
        <v>1.0294759307298573</v>
      </c>
      <c r="AE918">
        <v>1.0244551331929141</v>
      </c>
      <c r="AF918">
        <v>1.0191166384697767</v>
      </c>
      <c r="AG918">
        <v>1.0129332545304017</v>
      </c>
      <c r="AH918">
        <v>1.0073237104624586</v>
      </c>
      <c r="AI918">
        <v>1.0022657086642033</v>
      </c>
      <c r="AJ918">
        <v>0.99777079784687894</v>
      </c>
      <c r="AK918">
        <v>0.99356387815845371</v>
      </c>
      <c r="AL918">
        <v>0.98968687250677156</v>
      </c>
      <c r="AM918">
        <v>0.98597781794499872</v>
      </c>
      <c r="AN918">
        <v>0.98199122749451451</v>
      </c>
      <c r="AO918">
        <v>0.97769515134222562</v>
      </c>
      <c r="AP918">
        <v>0.97347802240146064</v>
      </c>
      <c r="AQ918">
        <v>0.9691557437343572</v>
      </c>
      <c r="AR918">
        <v>0.96499589924761597</v>
      </c>
      <c r="AS918">
        <v>0.96097127506764879</v>
      </c>
      <c r="AT918">
        <v>0.95705485008591329</v>
      </c>
      <c r="AU918">
        <v>0.95320521466068775</v>
      </c>
    </row>
    <row r="919" spans="1:47" x14ac:dyDescent="0.2">
      <c r="A919">
        <v>913</v>
      </c>
      <c r="B919">
        <v>0.7633322736519832</v>
      </c>
      <c r="C919">
        <v>0.77861898728212375</v>
      </c>
      <c r="D919">
        <v>0.78568502407815588</v>
      </c>
      <c r="E919">
        <v>0.94859455564289319</v>
      </c>
      <c r="F919">
        <v>1.3781948069909886</v>
      </c>
      <c r="G919">
        <v>1.2357081679462152</v>
      </c>
      <c r="H919">
        <v>1.0690781281009529</v>
      </c>
      <c r="I919">
        <v>0.91708738149573332</v>
      </c>
      <c r="J919">
        <v>0.81313724319701663</v>
      </c>
      <c r="K919">
        <v>0.83195860718370462</v>
      </c>
      <c r="L919">
        <v>0.81989323527610236</v>
      </c>
      <c r="M919">
        <v>0.82357269820399492</v>
      </c>
      <c r="N919">
        <v>0.849955844687595</v>
      </c>
      <c r="O919">
        <v>0.87039156003316054</v>
      </c>
      <c r="P919">
        <v>0.88147724137668859</v>
      </c>
      <c r="Q919">
        <v>0.86598057830748099</v>
      </c>
      <c r="R919">
        <v>0.85498840875087723</v>
      </c>
      <c r="S919">
        <v>0.84013156417094381</v>
      </c>
      <c r="T919">
        <v>0.83791829034863941</v>
      </c>
      <c r="U919">
        <v>0.83025489563442378</v>
      </c>
      <c r="V919">
        <v>0.8237266373878781</v>
      </c>
      <c r="W919">
        <v>0.81912400178128963</v>
      </c>
      <c r="X919">
        <v>0.81316359896465995</v>
      </c>
      <c r="Y919">
        <v>0.80916656366106221</v>
      </c>
      <c r="Z919">
        <v>0.80590719197064842</v>
      </c>
      <c r="AA919">
        <v>0.8069524865221237</v>
      </c>
      <c r="AB919">
        <v>0.80429298970124097</v>
      </c>
      <c r="AC919">
        <v>0.80576968919489078</v>
      </c>
      <c r="AD919">
        <v>0.80676201968663075</v>
      </c>
      <c r="AE919">
        <v>0.80234741160591183</v>
      </c>
      <c r="AF919">
        <v>0.79833335926643301</v>
      </c>
      <c r="AG919">
        <v>0.79328843246539194</v>
      </c>
      <c r="AH919">
        <v>0.78886665756260188</v>
      </c>
      <c r="AI919">
        <v>0.78516313961387318</v>
      </c>
      <c r="AJ919">
        <v>0.78202516822522972</v>
      </c>
      <c r="AK919">
        <v>0.77933305450495338</v>
      </c>
      <c r="AL919">
        <v>0.77674054128265957</v>
      </c>
      <c r="AM919">
        <v>0.77428503766216494</v>
      </c>
      <c r="AN919">
        <v>0.77151520932566331</v>
      </c>
      <c r="AO919">
        <v>0.76839664652540018</v>
      </c>
      <c r="AP919">
        <v>0.7654147587909409</v>
      </c>
      <c r="AQ919">
        <v>0.76070093253323356</v>
      </c>
      <c r="AR919">
        <v>0.75613601108780781</v>
      </c>
      <c r="AS919">
        <v>0.7516864718987345</v>
      </c>
      <c r="AT919">
        <v>0.74730260756280209</v>
      </c>
      <c r="AU919">
        <v>0.7429541587287376</v>
      </c>
    </row>
    <row r="920" spans="1:47" x14ac:dyDescent="0.2">
      <c r="A920">
        <v>914</v>
      </c>
      <c r="B920">
        <v>0.7633322736519832</v>
      </c>
      <c r="C920">
        <v>0.77861898728212375</v>
      </c>
      <c r="D920">
        <v>0.78568502407815588</v>
      </c>
      <c r="E920">
        <v>0.94859455564289319</v>
      </c>
      <c r="F920">
        <v>1.3781948069909886</v>
      </c>
      <c r="G920">
        <v>1.2357081679462152</v>
      </c>
      <c r="H920">
        <v>1.0690673068330654</v>
      </c>
      <c r="I920">
        <v>0.91700945524817767</v>
      </c>
      <c r="J920">
        <v>0.81287059745489343</v>
      </c>
      <c r="K920">
        <v>0.83163354838799175</v>
      </c>
      <c r="L920">
        <v>0.81944368199961626</v>
      </c>
      <c r="M920">
        <v>0.82292219668851641</v>
      </c>
      <c r="N920">
        <v>0.84936041875728763</v>
      </c>
      <c r="O920">
        <v>0.86959072920051061</v>
      </c>
      <c r="P920">
        <v>0.88043441987453497</v>
      </c>
      <c r="Q920">
        <v>0.86465395920474841</v>
      </c>
      <c r="R920">
        <v>0.85335900957293376</v>
      </c>
      <c r="S920">
        <v>0.83814192808796595</v>
      </c>
      <c r="T920">
        <v>0.83556310965754077</v>
      </c>
      <c r="U920">
        <v>0.82742395444058103</v>
      </c>
      <c r="V920">
        <v>0.82049320614510457</v>
      </c>
      <c r="W920">
        <v>0.81550091421772597</v>
      </c>
      <c r="X920">
        <v>0.80911823265478167</v>
      </c>
      <c r="Y920">
        <v>0.80480974682310824</v>
      </c>
      <c r="Z920">
        <v>0.80118093214595332</v>
      </c>
      <c r="AA920">
        <v>0.80210496481896054</v>
      </c>
      <c r="AB920">
        <v>0.79925174248183239</v>
      </c>
      <c r="AC920">
        <v>0.80055641790847309</v>
      </c>
      <c r="AD920">
        <v>0.8013848540808528</v>
      </c>
      <c r="AE920">
        <v>0.79675854709662353</v>
      </c>
      <c r="AF920">
        <v>0.7925804455978438</v>
      </c>
      <c r="AG920">
        <v>0.78737672358490585</v>
      </c>
      <c r="AH920">
        <v>0.78280113381178318</v>
      </c>
      <c r="AI920">
        <v>0.77895916495298212</v>
      </c>
      <c r="AJ920">
        <v>0.77568690517747751</v>
      </c>
      <c r="AK920">
        <v>0.77287656096185831</v>
      </c>
      <c r="AL920">
        <v>0.77015775943465625</v>
      </c>
      <c r="AM920">
        <v>0.76757520362799225</v>
      </c>
      <c r="AN920">
        <v>0.7646810051041758</v>
      </c>
      <c r="AO920">
        <v>0.76144448419733579</v>
      </c>
      <c r="AP920">
        <v>0.75835217820753431</v>
      </c>
      <c r="AQ920">
        <v>0.75356168520678046</v>
      </c>
      <c r="AR920">
        <v>0.74893011502160067</v>
      </c>
      <c r="AS920">
        <v>0.74442396787541687</v>
      </c>
      <c r="AT920">
        <v>0.739995895172748</v>
      </c>
      <c r="AU920">
        <v>0.73560898471506975</v>
      </c>
    </row>
    <row r="921" spans="1:47" x14ac:dyDescent="0.2">
      <c r="A921">
        <v>915</v>
      </c>
      <c r="B921">
        <v>0.7633322736519832</v>
      </c>
      <c r="C921">
        <v>0.77861898728212375</v>
      </c>
      <c r="D921">
        <v>0.78568502407815588</v>
      </c>
      <c r="E921">
        <v>0.94859455564289319</v>
      </c>
      <c r="F921">
        <v>1.3781948069909886</v>
      </c>
      <c r="G921">
        <v>1.2357081679462152</v>
      </c>
      <c r="H921">
        <v>1.0691419700616436</v>
      </c>
      <c r="I921">
        <v>0.91693703140669391</v>
      </c>
      <c r="J921">
        <v>0.81259056803055352</v>
      </c>
      <c r="K921">
        <v>0.8312986733994947</v>
      </c>
      <c r="L921">
        <v>0.81895071086568838</v>
      </c>
      <c r="M921">
        <v>0.82210480161441313</v>
      </c>
      <c r="N921">
        <v>0.8484855528079398</v>
      </c>
      <c r="O921">
        <v>0.86838531818580666</v>
      </c>
      <c r="P921">
        <v>0.87884101873256293</v>
      </c>
      <c r="Q921">
        <v>0.86259709166362364</v>
      </c>
      <c r="R921">
        <v>0.85079641615445567</v>
      </c>
      <c r="S921">
        <v>0.83504300951928678</v>
      </c>
      <c r="T921">
        <v>0.83185247809986851</v>
      </c>
      <c r="U921">
        <v>0.82301350654079153</v>
      </c>
      <c r="V921">
        <v>0.81540883282114318</v>
      </c>
      <c r="W921">
        <v>0.80978390196520789</v>
      </c>
      <c r="X921">
        <v>0.80279634230025776</v>
      </c>
      <c r="Y921">
        <v>0.79796004346272664</v>
      </c>
      <c r="Z921">
        <v>0.79383152239784582</v>
      </c>
      <c r="AA921">
        <v>0.79436212822159058</v>
      </c>
      <c r="AB921">
        <v>0.79120447025622753</v>
      </c>
      <c r="AC921">
        <v>0.79223936732948907</v>
      </c>
      <c r="AD921">
        <v>0.79283165506027609</v>
      </c>
      <c r="AE921">
        <v>0.7879811178260282</v>
      </c>
      <c r="AF921">
        <v>0.78361285324888041</v>
      </c>
      <c r="AG921">
        <v>0.7782306575080864</v>
      </c>
      <c r="AH921">
        <v>0.77348190671721218</v>
      </c>
      <c r="AI921">
        <v>0.76948125634295383</v>
      </c>
      <c r="AJ921">
        <v>0.76605247654405573</v>
      </c>
      <c r="AK921">
        <v>0.76309554748534303</v>
      </c>
      <c r="AL921">
        <v>0.76023155070577597</v>
      </c>
      <c r="AM921">
        <v>0.75751344433223144</v>
      </c>
      <c r="AN921">
        <v>0.75448812360452788</v>
      </c>
      <c r="AO921">
        <v>0.75112814837696229</v>
      </c>
      <c r="AP921">
        <v>0.7479241491264087</v>
      </c>
      <c r="AQ921">
        <v>0.7431151450001644</v>
      </c>
      <c r="AR921">
        <v>0.73847517457425693</v>
      </c>
      <c r="AS921">
        <v>0.73397091006668524</v>
      </c>
      <c r="AT921">
        <v>0.72955337372583451</v>
      </c>
      <c r="AU921">
        <v>0.72518833383261905</v>
      </c>
    </row>
    <row r="922" spans="1:47" x14ac:dyDescent="0.2">
      <c r="A922">
        <v>916</v>
      </c>
      <c r="B922">
        <v>0.7633322736519832</v>
      </c>
      <c r="C922">
        <v>0.77861898728212375</v>
      </c>
      <c r="D922">
        <v>0.78568502407815588</v>
      </c>
      <c r="E922">
        <v>0.94859455564289319</v>
      </c>
      <c r="F922">
        <v>1.3781948069909886</v>
      </c>
      <c r="G922">
        <v>1.2357081679462152</v>
      </c>
      <c r="H922">
        <v>1.069076512619447</v>
      </c>
      <c r="I922">
        <v>0.91681827645769254</v>
      </c>
      <c r="J922">
        <v>0.81232690546363828</v>
      </c>
      <c r="K922">
        <v>0.83098038142668162</v>
      </c>
      <c r="L922">
        <v>0.81852691503096864</v>
      </c>
      <c r="M922">
        <v>0.82154292683732633</v>
      </c>
      <c r="N922">
        <v>0.84803246773624075</v>
      </c>
      <c r="O922">
        <v>0.86779396587459601</v>
      </c>
      <c r="P922">
        <v>0.87808582345063646</v>
      </c>
      <c r="Q922">
        <v>0.86164576824184747</v>
      </c>
      <c r="R922">
        <v>0.84963699061835007</v>
      </c>
      <c r="S922">
        <v>0.8336322642576367</v>
      </c>
      <c r="T922">
        <v>0.83018020862664421</v>
      </c>
      <c r="U922">
        <v>0.82099868917040109</v>
      </c>
      <c r="V922">
        <v>0.81310039942186785</v>
      </c>
      <c r="W922">
        <v>0.80718243159039804</v>
      </c>
      <c r="X922">
        <v>0.79987709653272199</v>
      </c>
      <c r="Y922">
        <v>0.79480278586398068</v>
      </c>
      <c r="Z922">
        <v>0.79038708599671059</v>
      </c>
      <c r="AA922">
        <v>0.79082041494740396</v>
      </c>
      <c r="AB922">
        <v>0.78750801177405316</v>
      </c>
      <c r="AC922">
        <v>0.78840759544752481</v>
      </c>
      <c r="AD922">
        <v>0.78886873167784599</v>
      </c>
      <c r="AE922">
        <v>0.783851204548904</v>
      </c>
      <c r="AF922">
        <v>0.77934977774046588</v>
      </c>
      <c r="AG922">
        <v>0.77383752961706276</v>
      </c>
      <c r="AH922">
        <v>0.76896658551081043</v>
      </c>
      <c r="AI922">
        <v>0.7648494369565928</v>
      </c>
      <c r="AJ922">
        <v>0.76131176482517349</v>
      </c>
      <c r="AK922">
        <v>0.75825538972236262</v>
      </c>
      <c r="AL922">
        <v>0.75528698951686901</v>
      </c>
      <c r="AM922">
        <v>0.75246246404811934</v>
      </c>
      <c r="AN922">
        <v>0.74933524916723837</v>
      </c>
      <c r="AO922">
        <v>0.74587478503756666</v>
      </c>
      <c r="AP922">
        <v>0.7425735075846317</v>
      </c>
      <c r="AQ922">
        <v>0.73770287144765245</v>
      </c>
      <c r="AR922">
        <v>0.73300959540150024</v>
      </c>
      <c r="AS922">
        <v>0.72846041134261885</v>
      </c>
      <c r="AT922">
        <v>0.72400817261697636</v>
      </c>
      <c r="AU922">
        <v>0.71961348013793192</v>
      </c>
    </row>
    <row r="923" spans="1:47" x14ac:dyDescent="0.2">
      <c r="A923">
        <v>917</v>
      </c>
      <c r="B923">
        <v>0.7633322736519832</v>
      </c>
      <c r="C923">
        <v>0.77861898728212375</v>
      </c>
      <c r="D923">
        <v>0.78568502407815588</v>
      </c>
      <c r="E923">
        <v>0.94859455564289319</v>
      </c>
      <c r="F923">
        <v>1.3781948069909886</v>
      </c>
      <c r="G923">
        <v>1.2357081679462152</v>
      </c>
      <c r="H923">
        <v>1.0690381173978003</v>
      </c>
      <c r="I923">
        <v>0.91686754074172028</v>
      </c>
      <c r="J923">
        <v>0.81247918333319535</v>
      </c>
      <c r="K923">
        <v>0.83116322896173545</v>
      </c>
      <c r="L923">
        <v>0.81879823652631933</v>
      </c>
      <c r="M923">
        <v>0.82198936393591959</v>
      </c>
      <c r="N923">
        <v>0.84851369954838596</v>
      </c>
      <c r="O923">
        <v>0.86845619776186245</v>
      </c>
      <c r="P923">
        <v>0.87896151372056563</v>
      </c>
      <c r="Q923">
        <v>0.86277966247911508</v>
      </c>
      <c r="R923">
        <v>0.85105144848863024</v>
      </c>
      <c r="S923">
        <v>0.83534795300294251</v>
      </c>
      <c r="T923">
        <v>0.83223983785590094</v>
      </c>
      <c r="U923">
        <v>0.82345634649962496</v>
      </c>
      <c r="V923">
        <v>0.81594037229930094</v>
      </c>
      <c r="W923">
        <v>0.8103867011287057</v>
      </c>
      <c r="X923">
        <v>0.80343379169855833</v>
      </c>
      <c r="Y923">
        <v>0.79866408779316223</v>
      </c>
      <c r="Z923">
        <v>0.79454540158333642</v>
      </c>
      <c r="AA923">
        <v>0.79519918946086043</v>
      </c>
      <c r="AB923">
        <v>0.7920678625153128</v>
      </c>
      <c r="AC923">
        <v>0.79312575399028529</v>
      </c>
      <c r="AD923">
        <v>0.79372778452680604</v>
      </c>
      <c r="AE923">
        <v>0.78884784653466766</v>
      </c>
      <c r="AF923">
        <v>0.78446391206208577</v>
      </c>
      <c r="AG923">
        <v>0.77906206929713973</v>
      </c>
      <c r="AH923">
        <v>0.77429649373279552</v>
      </c>
      <c r="AI923">
        <v>0.77027896633215143</v>
      </c>
      <c r="AJ923">
        <v>0.76683654899794917</v>
      </c>
      <c r="AK923">
        <v>0.76387061167414083</v>
      </c>
      <c r="AL923">
        <v>0.76099176579556205</v>
      </c>
      <c r="AM923">
        <v>0.75825185433682207</v>
      </c>
      <c r="AN923">
        <v>0.75520485491171685</v>
      </c>
      <c r="AO923">
        <v>0.75182229665879929</v>
      </c>
      <c r="AP923">
        <v>0.74859341764204934</v>
      </c>
      <c r="AQ923">
        <v>0.74373850690729115</v>
      </c>
      <c r="AR923">
        <v>0.73905437078253866</v>
      </c>
      <c r="AS923">
        <v>0.73450763629562899</v>
      </c>
      <c r="AT923">
        <v>0.73005185554103125</v>
      </c>
      <c r="AU923">
        <v>0.72564672728156077</v>
      </c>
    </row>
    <row r="924" spans="1:47" x14ac:dyDescent="0.2">
      <c r="A924">
        <v>918</v>
      </c>
      <c r="B924">
        <v>0.7633322736519832</v>
      </c>
      <c r="C924">
        <v>0.77861898728212375</v>
      </c>
      <c r="D924">
        <v>0.78568502407815588</v>
      </c>
      <c r="E924">
        <v>0.94859455564289319</v>
      </c>
      <c r="F924">
        <v>1.3781948069909886</v>
      </c>
      <c r="G924">
        <v>1.2357081679462152</v>
      </c>
      <c r="H924">
        <v>1.0690197638727825</v>
      </c>
      <c r="I924">
        <v>0.91680707058504318</v>
      </c>
      <c r="J924">
        <v>0.81226282144876472</v>
      </c>
      <c r="K924">
        <v>0.83090261170309687</v>
      </c>
      <c r="L924">
        <v>0.81844403458297021</v>
      </c>
      <c r="M924">
        <v>0.82149234826146122</v>
      </c>
      <c r="N924">
        <v>0.84808296464711397</v>
      </c>
      <c r="O924">
        <v>0.86788267859222945</v>
      </c>
      <c r="P924">
        <v>0.87821943584915518</v>
      </c>
      <c r="Q924">
        <v>0.86183888196089709</v>
      </c>
      <c r="R924">
        <v>0.84989670272984941</v>
      </c>
      <c r="S924">
        <v>0.83393972532902449</v>
      </c>
      <c r="T924">
        <v>0.8305661278547013</v>
      </c>
      <c r="U924">
        <v>0.82143770250690196</v>
      </c>
      <c r="V924">
        <v>0.81362098394594129</v>
      </c>
      <c r="W924">
        <v>0.8077736089006341</v>
      </c>
      <c r="X924">
        <v>0.80050438198692331</v>
      </c>
      <c r="Y924">
        <v>0.79549307334301378</v>
      </c>
      <c r="Z924">
        <v>0.79109378737773195</v>
      </c>
      <c r="AA924">
        <v>0.79163803887421114</v>
      </c>
      <c r="AB924">
        <v>0.78835404682736776</v>
      </c>
      <c r="AC924">
        <v>0.78927554152517676</v>
      </c>
      <c r="AD924">
        <v>0.78974828519081397</v>
      </c>
      <c r="AE924">
        <v>0.78470681984686708</v>
      </c>
      <c r="AF924">
        <v>0.78019532713637418</v>
      </c>
      <c r="AG924">
        <v>0.77466951827122155</v>
      </c>
      <c r="AH924">
        <v>0.76978345084737609</v>
      </c>
      <c r="AI924">
        <v>0.7656559105516747</v>
      </c>
      <c r="AJ924">
        <v>0.76210607553877541</v>
      </c>
      <c r="AK924">
        <v>0.75904379088082419</v>
      </c>
      <c r="AL924">
        <v>0.75606262670980384</v>
      </c>
      <c r="AM924">
        <v>0.75321981488250211</v>
      </c>
      <c r="AN924">
        <v>0.75007158930556328</v>
      </c>
      <c r="AO924">
        <v>0.74659211377626788</v>
      </c>
      <c r="AP924">
        <v>0.74327177185553828</v>
      </c>
      <c r="AQ924">
        <v>0.7383588498746908</v>
      </c>
      <c r="AR924">
        <v>0.73362456639385687</v>
      </c>
      <c r="AS924">
        <v>0.72903562261828758</v>
      </c>
      <c r="AT924">
        <v>0.7245471052362934</v>
      </c>
      <c r="AU924">
        <v>0.7201143195643136</v>
      </c>
    </row>
    <row r="925" spans="1:47" x14ac:dyDescent="0.2">
      <c r="A925">
        <v>919</v>
      </c>
      <c r="B925">
        <v>1.1306359311874654</v>
      </c>
      <c r="C925">
        <v>1.1836698392205698</v>
      </c>
      <c r="D925">
        <v>1.2079103377788998</v>
      </c>
      <c r="E925">
        <v>1.4285486679090422</v>
      </c>
      <c r="F925">
        <v>1.7467227683688074</v>
      </c>
      <c r="G925">
        <v>1.6524582764284788</v>
      </c>
      <c r="H925">
        <v>1.4999563820172828</v>
      </c>
      <c r="I925">
        <v>1.3404306900422485</v>
      </c>
      <c r="J925">
        <v>1.2480816549189562</v>
      </c>
      <c r="K925">
        <v>1.2657865345830879</v>
      </c>
      <c r="L925">
        <v>1.2522361271669549</v>
      </c>
      <c r="M925">
        <v>1.2547018353087358</v>
      </c>
      <c r="N925">
        <v>1.2764181790279643</v>
      </c>
      <c r="O925">
        <v>1.2960592669655016</v>
      </c>
      <c r="P925">
        <v>1.3062266812541909</v>
      </c>
      <c r="Q925">
        <v>1.2883148619159002</v>
      </c>
      <c r="R925">
        <v>1.2734929564933173</v>
      </c>
      <c r="S925">
        <v>1.2592043621060072</v>
      </c>
      <c r="T925">
        <v>1.2522058558801368</v>
      </c>
      <c r="U925">
        <v>1.2443701420941582</v>
      </c>
      <c r="V925">
        <v>1.2340949917007729</v>
      </c>
      <c r="W925">
        <v>1.2267555971919959</v>
      </c>
      <c r="X925">
        <v>1.2208807887184492</v>
      </c>
      <c r="Y925">
        <v>1.2136648635657532</v>
      </c>
      <c r="Z925">
        <v>1.2106676809099999</v>
      </c>
      <c r="AA925">
        <v>1.2041883525504014</v>
      </c>
      <c r="AB925">
        <v>1.1990551278909347</v>
      </c>
      <c r="AC925">
        <v>1.1981962119582419</v>
      </c>
      <c r="AD925">
        <v>1.1971469318253782</v>
      </c>
      <c r="AE925">
        <v>1.1925559762606102</v>
      </c>
      <c r="AF925">
        <v>1.1870255018053253</v>
      </c>
      <c r="AG925">
        <v>1.1807718893206789</v>
      </c>
      <c r="AH925">
        <v>1.1750549110266268</v>
      </c>
      <c r="AI925">
        <v>1.1697457189309513</v>
      </c>
      <c r="AJ925">
        <v>1.16499963491388</v>
      </c>
      <c r="AK925">
        <v>1.1604009984747889</v>
      </c>
      <c r="AL925">
        <v>1.1563219683049053</v>
      </c>
      <c r="AM925">
        <v>1.1524422834572838</v>
      </c>
      <c r="AN925">
        <v>1.1483086414554537</v>
      </c>
      <c r="AO925">
        <v>1.1438754982493684</v>
      </c>
      <c r="AP925">
        <v>1.13945368000512</v>
      </c>
      <c r="AQ925">
        <v>1.1356580746364449</v>
      </c>
      <c r="AR925">
        <v>1.131965201166393</v>
      </c>
      <c r="AS925">
        <v>1.1283427334763743</v>
      </c>
      <c r="AT925">
        <v>1.1247649721264765</v>
      </c>
      <c r="AU925">
        <v>1.1211957805855488</v>
      </c>
    </row>
    <row r="926" spans="1:47" x14ac:dyDescent="0.2">
      <c r="A926">
        <v>920</v>
      </c>
      <c r="B926">
        <v>1.1306359311874654</v>
      </c>
      <c r="C926">
        <v>1.1836698392205698</v>
      </c>
      <c r="D926">
        <v>1.2079103377788998</v>
      </c>
      <c r="E926">
        <v>1.4285486679090422</v>
      </c>
      <c r="F926">
        <v>1.7467227683688074</v>
      </c>
      <c r="G926">
        <v>1.6524582764284788</v>
      </c>
      <c r="H926">
        <v>1.4982716501937576</v>
      </c>
      <c r="I926">
        <v>1.3385690918382531</v>
      </c>
      <c r="J926">
        <v>1.2459280717451628</v>
      </c>
      <c r="K926">
        <v>1.2633768532797778</v>
      </c>
      <c r="L926">
        <v>1.2495765608252316</v>
      </c>
      <c r="M926">
        <v>1.2519251178627757</v>
      </c>
      <c r="N926">
        <v>1.2751629410574874</v>
      </c>
      <c r="O926">
        <v>1.2947715411763878</v>
      </c>
      <c r="P926">
        <v>1.3049266795543522</v>
      </c>
      <c r="Q926">
        <v>1.2869980944913215</v>
      </c>
      <c r="R926">
        <v>1.2721694424666976</v>
      </c>
      <c r="S926">
        <v>1.2578731219877821</v>
      </c>
      <c r="T926">
        <v>1.2508449018427348</v>
      </c>
      <c r="U926">
        <v>1.2429434358711748</v>
      </c>
      <c r="V926">
        <v>1.2326255871020393</v>
      </c>
      <c r="W926">
        <v>1.2252221399391345</v>
      </c>
      <c r="X926">
        <v>1.2192756153539652</v>
      </c>
      <c r="Y926">
        <v>1.2119856195497674</v>
      </c>
      <c r="Z926">
        <v>1.2088905511160117</v>
      </c>
      <c r="AA926">
        <v>1.2023664163872878</v>
      </c>
      <c r="AB926">
        <v>1.1971790065000334</v>
      </c>
      <c r="AC926">
        <v>1.1962767437985298</v>
      </c>
      <c r="AD926">
        <v>1.1951738555542024</v>
      </c>
      <c r="AE926">
        <v>1.1905266948607678</v>
      </c>
      <c r="AF926">
        <v>1.1849485242875544</v>
      </c>
      <c r="AG926">
        <v>1.1786370891742113</v>
      </c>
      <c r="AH926">
        <v>1.1728720195328952</v>
      </c>
      <c r="AI926">
        <v>1.1675066596449941</v>
      </c>
      <c r="AJ926">
        <v>1.1627145208592324</v>
      </c>
      <c r="AK926">
        <v>1.1580761201510197</v>
      </c>
      <c r="AL926">
        <v>1.153936861363041</v>
      </c>
      <c r="AM926">
        <v>1.1500134676621534</v>
      </c>
      <c r="AN926">
        <v>1.1458174003170392</v>
      </c>
      <c r="AO926">
        <v>1.1413404981219308</v>
      </c>
      <c r="AP926">
        <v>1.1368718907652919</v>
      </c>
      <c r="AQ926">
        <v>1.1330543877928045</v>
      </c>
      <c r="AR926">
        <v>1.1293421722153347</v>
      </c>
      <c r="AS926">
        <v>1.1257028672956324</v>
      </c>
      <c r="AT926">
        <v>1.1221114215007371</v>
      </c>
      <c r="AU926">
        <v>1.1185299537186202</v>
      </c>
    </row>
    <row r="927" spans="1:47" x14ac:dyDescent="0.2">
      <c r="A927">
        <v>921</v>
      </c>
      <c r="B927">
        <v>1.1306359311874654</v>
      </c>
      <c r="C927">
        <v>1.1836698392205698</v>
      </c>
      <c r="D927">
        <v>1.2079103377788998</v>
      </c>
      <c r="E927">
        <v>1.4285486679090422</v>
      </c>
      <c r="F927">
        <v>1.7467227683688074</v>
      </c>
      <c r="G927">
        <v>1.6524582764284788</v>
      </c>
      <c r="H927">
        <v>1.5003642384737295</v>
      </c>
      <c r="I927">
        <v>1.3403145540327319</v>
      </c>
      <c r="J927">
        <v>1.2469552222116786</v>
      </c>
      <c r="K927">
        <v>1.2643633595404566</v>
      </c>
      <c r="L927">
        <v>1.2502469275131802</v>
      </c>
      <c r="M927">
        <v>1.2520522033677302</v>
      </c>
      <c r="N927">
        <v>1.2742123796359193</v>
      </c>
      <c r="O927">
        <v>1.29354727213456</v>
      </c>
      <c r="P927">
        <v>1.30349095280289</v>
      </c>
      <c r="Q927">
        <v>1.2853994516313105</v>
      </c>
      <c r="R927">
        <v>1.27046351882218</v>
      </c>
      <c r="S927">
        <v>1.2560752481964159</v>
      </c>
      <c r="T927">
        <v>1.2488814246537303</v>
      </c>
      <c r="U927">
        <v>1.2407340241183877</v>
      </c>
      <c r="V927">
        <v>1.2301210178950579</v>
      </c>
      <c r="W927">
        <v>1.2224018094517031</v>
      </c>
      <c r="X927">
        <v>1.2160926373933145</v>
      </c>
      <c r="Y927">
        <v>1.2084320969326221</v>
      </c>
      <c r="Z927">
        <v>1.2049636157431491</v>
      </c>
      <c r="AA927">
        <v>1.1980520110390183</v>
      </c>
      <c r="AB927">
        <v>1.1925807955452978</v>
      </c>
      <c r="AC927">
        <v>1.1913980425143564</v>
      </c>
      <c r="AD927">
        <v>1.1900376289927737</v>
      </c>
      <c r="AE927">
        <v>1.1851295679789065</v>
      </c>
      <c r="AF927">
        <v>1.1793104064403461</v>
      </c>
      <c r="AG927">
        <v>1.172765715008705</v>
      </c>
      <c r="AH927">
        <v>1.1667588441778349</v>
      </c>
      <c r="AI927">
        <v>1.1611628142991377</v>
      </c>
      <c r="AJ927">
        <v>1.1561292418154057</v>
      </c>
      <c r="AK927">
        <v>1.1512470345136709</v>
      </c>
      <c r="AL927">
        <v>1.1468802482706932</v>
      </c>
      <c r="AM927">
        <v>1.1427118709442599</v>
      </c>
      <c r="AN927">
        <v>1.1382897342043257</v>
      </c>
      <c r="AO927">
        <v>1.1335691881384615</v>
      </c>
      <c r="AP927">
        <v>1.1288625647448298</v>
      </c>
      <c r="AQ927">
        <v>1.1249920643699807</v>
      </c>
      <c r="AR927">
        <v>1.1212365363626295</v>
      </c>
      <c r="AS927">
        <v>1.1175635345724058</v>
      </c>
      <c r="AT927">
        <v>1.1139475733108122</v>
      </c>
      <c r="AU927">
        <v>1.1103513002051379</v>
      </c>
    </row>
    <row r="928" spans="1:47" x14ac:dyDescent="0.2">
      <c r="A928">
        <v>922</v>
      </c>
      <c r="B928">
        <v>1.1306359311874654</v>
      </c>
      <c r="C928">
        <v>1.1836698392205698</v>
      </c>
      <c r="D928">
        <v>1.2079103377788998</v>
      </c>
      <c r="E928">
        <v>1.4285486679090422</v>
      </c>
      <c r="F928">
        <v>1.7467227683688074</v>
      </c>
      <c r="G928">
        <v>1.6524582764284788</v>
      </c>
      <c r="H928">
        <v>1.5003204482698385</v>
      </c>
      <c r="I928">
        <v>1.3402343686620599</v>
      </c>
      <c r="J928">
        <v>1.2468052991063165</v>
      </c>
      <c r="K928">
        <v>1.2641744546535836</v>
      </c>
      <c r="L928">
        <v>1.2499982367585052</v>
      </c>
      <c r="M928">
        <v>1.2517458532234262</v>
      </c>
      <c r="N928">
        <v>1.2740099233498037</v>
      </c>
      <c r="O928">
        <v>1.2933146000960654</v>
      </c>
      <c r="P928">
        <v>1.3032330805390266</v>
      </c>
      <c r="Q928">
        <v>1.2851180307308248</v>
      </c>
      <c r="R928">
        <v>1.2701627406940035</v>
      </c>
      <c r="S928">
        <v>1.2557515508155772</v>
      </c>
      <c r="T928">
        <v>1.2485310583904798</v>
      </c>
      <c r="U928">
        <v>1.2403409388529403</v>
      </c>
      <c r="V928">
        <v>1.229686089347015</v>
      </c>
      <c r="W928">
        <v>1.2219187595090344</v>
      </c>
      <c r="X928">
        <v>1.2155501512842137</v>
      </c>
      <c r="Y928">
        <v>1.2078315560288124</v>
      </c>
      <c r="Z928">
        <v>1.2042916334399065</v>
      </c>
      <c r="AA928">
        <v>1.1973259669157024</v>
      </c>
      <c r="AB928">
        <v>1.1918146106884975</v>
      </c>
      <c r="AC928">
        <v>1.1905924527485316</v>
      </c>
      <c r="AD928">
        <v>1.1891922637523453</v>
      </c>
      <c r="AE928">
        <v>1.1842379564179684</v>
      </c>
      <c r="AF928">
        <v>1.1783767784640229</v>
      </c>
      <c r="AG928">
        <v>1.1717899130012337</v>
      </c>
      <c r="AH928">
        <v>1.1657401679815764</v>
      </c>
      <c r="AI928">
        <v>1.1601019046594654</v>
      </c>
      <c r="AJ928">
        <v>1.1550253934394663</v>
      </c>
      <c r="AK928">
        <v>1.1501011857430699</v>
      </c>
      <c r="AL928">
        <v>1.1456902224290819</v>
      </c>
      <c r="AM928">
        <v>1.1414762802988694</v>
      </c>
      <c r="AN928">
        <v>1.1370076428791487</v>
      </c>
      <c r="AO928">
        <v>1.132240198238923</v>
      </c>
      <c r="AP928">
        <v>1.1274863374518611</v>
      </c>
      <c r="AQ928">
        <v>1.1235997632982193</v>
      </c>
      <c r="AR928">
        <v>1.1198300965042622</v>
      </c>
      <c r="AS928">
        <v>1.1161448654364656</v>
      </c>
      <c r="AT928">
        <v>1.1125189701668696</v>
      </c>
      <c r="AU928">
        <v>1.1089140274528753</v>
      </c>
    </row>
    <row r="929" spans="1:47" x14ac:dyDescent="0.2">
      <c r="A929">
        <v>923</v>
      </c>
      <c r="B929">
        <v>1.1306359311874654</v>
      </c>
      <c r="C929">
        <v>1.1836698392205698</v>
      </c>
      <c r="D929">
        <v>1.2079103377788998</v>
      </c>
      <c r="E929">
        <v>1.4285486679090422</v>
      </c>
      <c r="F929">
        <v>1.7467227683688074</v>
      </c>
      <c r="G929">
        <v>1.6524582764284788</v>
      </c>
      <c r="H929">
        <v>1.4959507671181271</v>
      </c>
      <c r="I929">
        <v>1.3356925635743848</v>
      </c>
      <c r="J929">
        <v>1.2419798489100664</v>
      </c>
      <c r="K929">
        <v>1.258741608354963</v>
      </c>
      <c r="L929">
        <v>1.2440287979695988</v>
      </c>
      <c r="M929">
        <v>1.2457469483111483</v>
      </c>
      <c r="N929">
        <v>1.2719663054925097</v>
      </c>
      <c r="O929">
        <v>1.291355179546624</v>
      </c>
      <c r="P929">
        <v>1.3013758262881294</v>
      </c>
      <c r="Q929">
        <v>1.2833419623868672</v>
      </c>
      <c r="R929">
        <v>1.2684597109730535</v>
      </c>
      <c r="S929">
        <v>1.2540881406869382</v>
      </c>
      <c r="T929">
        <v>1.2469095409918385</v>
      </c>
      <c r="U929">
        <v>1.238778640152659</v>
      </c>
      <c r="V929">
        <v>1.2282285319330097</v>
      </c>
      <c r="W929">
        <v>1.2205755143489676</v>
      </c>
      <c r="X929">
        <v>1.2143147853939298</v>
      </c>
      <c r="Y929">
        <v>1.206739622180603</v>
      </c>
      <c r="Z929">
        <v>1.2033083142707619</v>
      </c>
      <c r="AA929">
        <v>1.1965264056463762</v>
      </c>
      <c r="AB929">
        <v>1.1911083053548672</v>
      </c>
      <c r="AC929">
        <v>1.1899730170212786</v>
      </c>
      <c r="AD929">
        <v>1.1886503423727963</v>
      </c>
      <c r="AE929">
        <v>1.1837516429695332</v>
      </c>
      <c r="AF929">
        <v>1.1779433832332391</v>
      </c>
      <c r="AG929">
        <v>1.171411342308001</v>
      </c>
      <c r="AH929">
        <v>1.1654146341437366</v>
      </c>
      <c r="AI929">
        <v>1.1598316069857078</v>
      </c>
      <c r="AJ929">
        <v>1.1548098707356269</v>
      </c>
      <c r="AK929">
        <v>1.1499434171173015</v>
      </c>
      <c r="AL929">
        <v>1.1455870852207046</v>
      </c>
      <c r="AM929">
        <v>1.1414258486426392</v>
      </c>
      <c r="AN929">
        <v>1.1370089934829628</v>
      </c>
      <c r="AO929">
        <v>1.1322935047843774</v>
      </c>
      <c r="AP929">
        <v>1.1275911509571221</v>
      </c>
      <c r="AQ929">
        <v>1.1237101468503203</v>
      </c>
      <c r="AR929">
        <v>1.1199429027692367</v>
      </c>
      <c r="AS929">
        <v>1.1162569223898939</v>
      </c>
      <c r="AT929">
        <v>1.1126281328736671</v>
      </c>
      <c r="AU929">
        <v>1.109016022304014</v>
      </c>
    </row>
    <row r="930" spans="1:47" x14ac:dyDescent="0.2">
      <c r="A930">
        <v>924</v>
      </c>
      <c r="B930">
        <v>1.1306359311874654</v>
      </c>
      <c r="C930">
        <v>1.1836698392205698</v>
      </c>
      <c r="D930">
        <v>1.2079103377788998</v>
      </c>
      <c r="E930">
        <v>1.4285486679090422</v>
      </c>
      <c r="F930">
        <v>1.7467227683688074</v>
      </c>
      <c r="G930">
        <v>1.6524582764284788</v>
      </c>
      <c r="H930">
        <v>1.4958803671444085</v>
      </c>
      <c r="I930">
        <v>1.3355063713524364</v>
      </c>
      <c r="J930">
        <v>1.241418797311161</v>
      </c>
      <c r="K930">
        <v>1.258045505922651</v>
      </c>
      <c r="L930">
        <v>1.2431105400053326</v>
      </c>
      <c r="M930">
        <v>1.2446108454114801</v>
      </c>
      <c r="N930">
        <v>1.2712023146418903</v>
      </c>
      <c r="O930">
        <v>1.2904892760039404</v>
      </c>
      <c r="P930">
        <v>1.3004318606274083</v>
      </c>
      <c r="Q930">
        <v>1.2823343348412979</v>
      </c>
      <c r="R930">
        <v>1.267408724603476</v>
      </c>
      <c r="S930">
        <v>1.2529850751960276</v>
      </c>
      <c r="T930">
        <v>1.2457344362024885</v>
      </c>
      <c r="U930">
        <v>1.2374768010556505</v>
      </c>
      <c r="V930">
        <v>1.2268051724520013</v>
      </c>
      <c r="W930">
        <v>1.2190129749857375</v>
      </c>
      <c r="X930">
        <v>1.2125806021970766</v>
      </c>
      <c r="Y930">
        <v>1.2048419928407454</v>
      </c>
      <c r="Z930">
        <v>1.2012114778331928</v>
      </c>
      <c r="AA930">
        <v>1.1942879560922204</v>
      </c>
      <c r="AB930">
        <v>1.1887483339289633</v>
      </c>
      <c r="AC930">
        <v>1.1874943792817414</v>
      </c>
      <c r="AD930">
        <v>1.1860527262230205</v>
      </c>
      <c r="AE930">
        <v>1.1810168170560487</v>
      </c>
      <c r="AF930">
        <v>1.1750844269570928</v>
      </c>
      <c r="AG930">
        <v>1.1684284199596351</v>
      </c>
      <c r="AH930">
        <v>1.1623061658667286</v>
      </c>
      <c r="AI930">
        <v>1.1565998598848295</v>
      </c>
      <c r="AJ930">
        <v>1.1514532316718422</v>
      </c>
      <c r="AK930">
        <v>1.1464651050974954</v>
      </c>
      <c r="AL930">
        <v>1.1419813325137185</v>
      </c>
      <c r="AM930">
        <v>1.1376893289205874</v>
      </c>
      <c r="AN930">
        <v>1.1331396950400099</v>
      </c>
      <c r="AO930">
        <v>1.1282909919401889</v>
      </c>
      <c r="AP930">
        <v>1.1234553337136772</v>
      </c>
      <c r="AQ930">
        <v>1.1195266783038624</v>
      </c>
      <c r="AR930">
        <v>1.1157172956840982</v>
      </c>
      <c r="AS930">
        <v>1.1119946605308975</v>
      </c>
      <c r="AT930">
        <v>1.1083357909995148</v>
      </c>
      <c r="AU930">
        <v>1.1046974366710272</v>
      </c>
    </row>
    <row r="931" spans="1:47" x14ac:dyDescent="0.2">
      <c r="A931">
        <v>925</v>
      </c>
      <c r="B931">
        <v>1.0024500730292547</v>
      </c>
      <c r="C931">
        <v>1.0422543242972797</v>
      </c>
      <c r="D931">
        <v>1.0613029008881187</v>
      </c>
      <c r="E931">
        <v>1.2604759779156995</v>
      </c>
      <c r="F931">
        <v>1.6185351229662228</v>
      </c>
      <c r="G931">
        <v>1.5058423562992755</v>
      </c>
      <c r="H931">
        <v>1.3498884698034685</v>
      </c>
      <c r="I931">
        <v>1.1936460953619743</v>
      </c>
      <c r="J931">
        <v>1.0978565989176199</v>
      </c>
      <c r="K931">
        <v>1.1155226830257057</v>
      </c>
      <c r="L931">
        <v>1.1028221810561725</v>
      </c>
      <c r="M931">
        <v>1.1061547072582436</v>
      </c>
      <c r="N931">
        <v>1.1249279087800579</v>
      </c>
      <c r="O931">
        <v>1.1446027933361194</v>
      </c>
      <c r="P931">
        <v>1.1543348621348017</v>
      </c>
      <c r="Q931">
        <v>1.1364948133540087</v>
      </c>
      <c r="R931">
        <v>1.1220896838647954</v>
      </c>
      <c r="S931">
        <v>1.1064574500316335</v>
      </c>
      <c r="T931">
        <v>1.1002482643789486</v>
      </c>
      <c r="U931">
        <v>1.0914613944665259</v>
      </c>
      <c r="V931">
        <v>1.0816640879482451</v>
      </c>
      <c r="W931">
        <v>1.0745747306167335</v>
      </c>
      <c r="X931">
        <v>1.067973184975753</v>
      </c>
      <c r="Y931">
        <v>1.061457780556085</v>
      </c>
      <c r="Z931">
        <v>1.0579284683121393</v>
      </c>
      <c r="AA931">
        <v>1.0540482123246775</v>
      </c>
      <c r="AB931">
        <v>1.0495614308579526</v>
      </c>
      <c r="AC931">
        <v>1.0493025001498757</v>
      </c>
      <c r="AD931">
        <v>1.0488013369696239</v>
      </c>
      <c r="AE931">
        <v>1.0440344036825235</v>
      </c>
      <c r="AF931">
        <v>1.0388559541323439</v>
      </c>
      <c r="AG931">
        <v>1.0328689296507574</v>
      </c>
      <c r="AH931">
        <v>1.0274442583873462</v>
      </c>
      <c r="AI931">
        <v>1.0225795349160829</v>
      </c>
      <c r="AJ931">
        <v>1.0182945147244422</v>
      </c>
      <c r="AK931">
        <v>1.0142507313687108</v>
      </c>
      <c r="AL931">
        <v>1.010599449044532</v>
      </c>
      <c r="AM931">
        <v>1.0071235239207195</v>
      </c>
      <c r="AN931">
        <v>1.0033533606841687</v>
      </c>
      <c r="AO931">
        <v>0.99928641555199804</v>
      </c>
      <c r="AP931">
        <v>0.99525872446282759</v>
      </c>
      <c r="AQ931">
        <v>0.99109436933189654</v>
      </c>
      <c r="AR931">
        <v>0.98703792059569906</v>
      </c>
      <c r="AS931">
        <v>0.98305351485107373</v>
      </c>
      <c r="AT931">
        <v>0.97910227798401417</v>
      </c>
      <c r="AU931">
        <v>0.97515093257617225</v>
      </c>
    </row>
    <row r="932" spans="1:47" x14ac:dyDescent="0.2">
      <c r="A932">
        <v>926</v>
      </c>
      <c r="B932">
        <v>1.0024500730292547</v>
      </c>
      <c r="C932">
        <v>1.0422543242972797</v>
      </c>
      <c r="D932">
        <v>1.0613029008881187</v>
      </c>
      <c r="E932">
        <v>1.2604759779156995</v>
      </c>
      <c r="F932">
        <v>1.6185351229662228</v>
      </c>
      <c r="G932">
        <v>1.5058423562992755</v>
      </c>
      <c r="H932">
        <v>1.346916063934062</v>
      </c>
      <c r="I932">
        <v>1.1902178464823281</v>
      </c>
      <c r="J932">
        <v>1.0935287716750937</v>
      </c>
      <c r="K932">
        <v>1.1104653875559067</v>
      </c>
      <c r="L932">
        <v>1.0969564997986876</v>
      </c>
      <c r="M932">
        <v>1.099769443809151</v>
      </c>
      <c r="N932">
        <v>1.1218578812175335</v>
      </c>
      <c r="O932">
        <v>1.1413554888680104</v>
      </c>
      <c r="P932">
        <v>1.1510087845125367</v>
      </c>
      <c r="Q932">
        <v>1.1330977477837259</v>
      </c>
      <c r="R932">
        <v>1.1186500552822494</v>
      </c>
      <c r="S932">
        <v>1.1029389164576542</v>
      </c>
      <c r="T932">
        <v>1.096626102578603</v>
      </c>
      <c r="U932">
        <v>1.0876219766663933</v>
      </c>
      <c r="V932">
        <v>1.0776939847782694</v>
      </c>
      <c r="W932">
        <v>1.0704124612125059</v>
      </c>
      <c r="X932">
        <v>1.0635822245561963</v>
      </c>
      <c r="Y932">
        <v>1.0568833481997149</v>
      </c>
      <c r="Z932">
        <v>1.0530666338738359</v>
      </c>
      <c r="AA932">
        <v>1.0491029565680015</v>
      </c>
      <c r="AB932">
        <v>1.0444515722886705</v>
      </c>
      <c r="AC932">
        <v>1.0440546227533223</v>
      </c>
      <c r="AD932">
        <v>1.0433955214045449</v>
      </c>
      <c r="AE932">
        <v>1.0384275914975243</v>
      </c>
      <c r="AF932">
        <v>1.033090930984554</v>
      </c>
      <c r="AG932">
        <v>1.0269377035027101</v>
      </c>
      <c r="AH932">
        <v>1.0213640516832785</v>
      </c>
      <c r="AI932">
        <v>1.0163434145850199</v>
      </c>
      <c r="AJ932">
        <v>1.0118834539577308</v>
      </c>
      <c r="AK932">
        <v>1.0077195358597459</v>
      </c>
      <c r="AL932">
        <v>1.0039091402643272</v>
      </c>
      <c r="AM932">
        <v>1.0002746623389889</v>
      </c>
      <c r="AN932">
        <v>0.99635593283059543</v>
      </c>
      <c r="AO932">
        <v>0.99213595250423836</v>
      </c>
      <c r="AP932">
        <v>0.98797782175250881</v>
      </c>
      <c r="AQ932">
        <v>0.98374345625247983</v>
      </c>
      <c r="AR932">
        <v>0.97962406218352238</v>
      </c>
      <c r="AS932">
        <v>0.9755834442235215</v>
      </c>
      <c r="AT932">
        <v>0.97158464710046133</v>
      </c>
      <c r="AU932">
        <v>0.96758876116428216</v>
      </c>
    </row>
    <row r="933" spans="1:47" x14ac:dyDescent="0.2">
      <c r="A933">
        <v>927</v>
      </c>
      <c r="B933">
        <v>1.0024500730292547</v>
      </c>
      <c r="C933">
        <v>1.0422543242972797</v>
      </c>
      <c r="D933">
        <v>1.0613029008881187</v>
      </c>
      <c r="E933">
        <v>1.2604759779156995</v>
      </c>
      <c r="F933">
        <v>1.6185351229662228</v>
      </c>
      <c r="G933">
        <v>1.5058423562992755</v>
      </c>
      <c r="H933">
        <v>1.3514541755505254</v>
      </c>
      <c r="I933">
        <v>1.194517326260446</v>
      </c>
      <c r="J933">
        <v>1.097646018161893</v>
      </c>
      <c r="K933">
        <v>1.1150694174444336</v>
      </c>
      <c r="L933">
        <v>1.1017520185917666</v>
      </c>
      <c r="M933">
        <v>1.1041946341124667</v>
      </c>
      <c r="N933">
        <v>1.1226315151009758</v>
      </c>
      <c r="O933">
        <v>1.1418841008931984</v>
      </c>
      <c r="P933">
        <v>1.1513306798040752</v>
      </c>
      <c r="Q933">
        <v>1.1332819610325389</v>
      </c>
      <c r="R933">
        <v>1.1187190849424007</v>
      </c>
      <c r="S933">
        <v>1.1029611583035204</v>
      </c>
      <c r="T933">
        <v>1.0965069149371129</v>
      </c>
      <c r="U933">
        <v>1.087354959493587</v>
      </c>
      <c r="V933">
        <v>1.0771523567728538</v>
      </c>
      <c r="W933">
        <v>1.0695843096949393</v>
      </c>
      <c r="X933">
        <v>1.0624719137382994</v>
      </c>
      <c r="Y933">
        <v>1.055433618477438</v>
      </c>
      <c r="Z933">
        <v>1.0513320352158582</v>
      </c>
      <c r="AA933">
        <v>1.0469790944291764</v>
      </c>
      <c r="AB933">
        <v>1.0420740911485857</v>
      </c>
      <c r="AC933">
        <v>1.0414738613740198</v>
      </c>
      <c r="AD933">
        <v>1.0406034224473573</v>
      </c>
      <c r="AE933">
        <v>1.0354545729905698</v>
      </c>
      <c r="AF933">
        <v>1.0299731788033371</v>
      </c>
      <c r="AG933">
        <v>1.0236533030241299</v>
      </c>
      <c r="AH933">
        <v>1.0179097499781982</v>
      </c>
      <c r="AI933">
        <v>1.012751169045838</v>
      </c>
      <c r="AJ933">
        <v>1.0081298759186708</v>
      </c>
      <c r="AK933">
        <v>1.0037905797854456</v>
      </c>
      <c r="AL933">
        <v>0.99981666015403592</v>
      </c>
      <c r="AM933">
        <v>0.99604439156907343</v>
      </c>
      <c r="AN933">
        <v>0.9919723668935766</v>
      </c>
      <c r="AO933">
        <v>0.98759548897162186</v>
      </c>
      <c r="AP933">
        <v>0.98330475770713477</v>
      </c>
      <c r="AQ933">
        <v>0.97905736403849153</v>
      </c>
      <c r="AR933">
        <v>0.9749315801880114</v>
      </c>
      <c r="AS933">
        <v>0.97089130166540405</v>
      </c>
      <c r="AT933">
        <v>0.96689752299816645</v>
      </c>
      <c r="AU933">
        <v>0.96291578236734843</v>
      </c>
    </row>
    <row r="934" spans="1:47" x14ac:dyDescent="0.2">
      <c r="A934">
        <v>928</v>
      </c>
      <c r="B934">
        <v>1.0024500730292547</v>
      </c>
      <c r="C934">
        <v>1.0422543242972797</v>
      </c>
      <c r="D934">
        <v>1.0613029008881187</v>
      </c>
      <c r="E934">
        <v>1.2604759779156995</v>
      </c>
      <c r="F934">
        <v>1.6185351229662228</v>
      </c>
      <c r="G934">
        <v>1.5058423562992755</v>
      </c>
      <c r="H934">
        <v>1.3514437002209245</v>
      </c>
      <c r="I934">
        <v>1.1944027989621906</v>
      </c>
      <c r="J934">
        <v>1.0972938812399964</v>
      </c>
      <c r="K934">
        <v>1.1146357275124452</v>
      </c>
      <c r="L934">
        <v>1.1011760888771951</v>
      </c>
      <c r="M934">
        <v>1.1034536794832379</v>
      </c>
      <c r="N934">
        <v>1.1220536499539642</v>
      </c>
      <c r="O934">
        <v>1.1412206494154964</v>
      </c>
      <c r="P934">
        <v>1.1505995682265069</v>
      </c>
      <c r="Q934">
        <v>1.1324949417474586</v>
      </c>
      <c r="R934">
        <v>1.1178934221569161</v>
      </c>
      <c r="S934">
        <v>1.1020858320467217</v>
      </c>
      <c r="T934">
        <v>1.0955716391448158</v>
      </c>
      <c r="U934">
        <v>1.086310196862019</v>
      </c>
      <c r="V934">
        <v>1.0760053534073224</v>
      </c>
      <c r="W934">
        <v>1.0683178619941107</v>
      </c>
      <c r="X934">
        <v>1.0610534292574494</v>
      </c>
      <c r="Y934">
        <v>1.0538733050603213</v>
      </c>
      <c r="Z934">
        <v>1.0495926488180776</v>
      </c>
      <c r="AA934">
        <v>1.045123365122159</v>
      </c>
      <c r="AB934">
        <v>1.0401158563749406</v>
      </c>
      <c r="AC934">
        <v>1.0394171793344178</v>
      </c>
      <c r="AD934">
        <v>1.0384484964985212</v>
      </c>
      <c r="AE934">
        <v>1.0331823349281923</v>
      </c>
      <c r="AF934">
        <v>1.0275985127186107</v>
      </c>
      <c r="AG934">
        <v>1.0211766990523941</v>
      </c>
      <c r="AH934">
        <v>1.015330736770929</v>
      </c>
      <c r="AI934">
        <v>1.0100740610002319</v>
      </c>
      <c r="AJ934">
        <v>1.0053538830912749</v>
      </c>
      <c r="AK934">
        <v>1.000920439062035</v>
      </c>
      <c r="AL934">
        <v>0.99684784157392881</v>
      </c>
      <c r="AM934">
        <v>0.99297514405595455</v>
      </c>
      <c r="AN934">
        <v>0.98880165981671675</v>
      </c>
      <c r="AO934">
        <v>0.98432459293171948</v>
      </c>
      <c r="AP934">
        <v>0.97993539504190441</v>
      </c>
      <c r="AQ934">
        <v>0.975644527897369</v>
      </c>
      <c r="AR934">
        <v>0.97148041089692605</v>
      </c>
      <c r="AS934">
        <v>0.96740681918513816</v>
      </c>
      <c r="AT934">
        <v>0.96338580337738344</v>
      </c>
      <c r="AU934">
        <v>0.95937983054312803</v>
      </c>
    </row>
    <row r="935" spans="1:47" x14ac:dyDescent="0.2">
      <c r="A935">
        <v>929</v>
      </c>
      <c r="B935">
        <v>1.0024500730292547</v>
      </c>
      <c r="C935">
        <v>1.0422543242972797</v>
      </c>
      <c r="D935">
        <v>1.0613029008881187</v>
      </c>
      <c r="E935">
        <v>1.2604759779156995</v>
      </c>
      <c r="F935">
        <v>1.6185351229662228</v>
      </c>
      <c r="G935">
        <v>1.5058423562992755</v>
      </c>
      <c r="H935">
        <v>1.3454597106115422</v>
      </c>
      <c r="I935">
        <v>1.1882453948091658</v>
      </c>
      <c r="J935">
        <v>1.0904369311030244</v>
      </c>
      <c r="K935">
        <v>1.1067996723960036</v>
      </c>
      <c r="L935">
        <v>1.0924855070792554</v>
      </c>
      <c r="M935">
        <v>1.0946416668884889</v>
      </c>
      <c r="N935">
        <v>1.1189246154627508</v>
      </c>
      <c r="O935">
        <v>1.1381697727486926</v>
      </c>
      <c r="P935">
        <v>1.147674597431892</v>
      </c>
      <c r="Q935">
        <v>1.1296503529726556</v>
      </c>
      <c r="R935">
        <v>1.1151426164988332</v>
      </c>
      <c r="S935">
        <v>1.0993603568910899</v>
      </c>
      <c r="T935">
        <v>1.0929000975460261</v>
      </c>
      <c r="U935">
        <v>1.0836487344764061</v>
      </c>
      <c r="V935">
        <v>1.0734843659075759</v>
      </c>
      <c r="W935">
        <v>1.0659427378893811</v>
      </c>
      <c r="X935">
        <v>1.0587816893190416</v>
      </c>
      <c r="Y935">
        <v>1.0517921481126511</v>
      </c>
      <c r="Z935">
        <v>1.0476216575953647</v>
      </c>
      <c r="AA935">
        <v>1.0434258429273617</v>
      </c>
      <c r="AB935">
        <v>1.0385363117764588</v>
      </c>
      <c r="AC935">
        <v>1.0379216271852565</v>
      </c>
      <c r="AD935">
        <v>1.0370395210390009</v>
      </c>
      <c r="AE935">
        <v>1.0318247137659493</v>
      </c>
      <c r="AF935">
        <v>1.0262814073255626</v>
      </c>
      <c r="AG935">
        <v>1.0199102961636963</v>
      </c>
      <c r="AH935">
        <v>1.0141233279641904</v>
      </c>
      <c r="AI935">
        <v>1.0088938029994379</v>
      </c>
      <c r="AJ935">
        <v>1.0042389326405603</v>
      </c>
      <c r="AK935">
        <v>0.99987843844585966</v>
      </c>
      <c r="AL935">
        <v>0.9958620629695325</v>
      </c>
      <c r="AM935">
        <v>0.99202348804833629</v>
      </c>
      <c r="AN935">
        <v>0.98791241875684999</v>
      </c>
      <c r="AO935">
        <v>0.9834889338893904</v>
      </c>
      <c r="AP935">
        <v>0.97913435355337608</v>
      </c>
      <c r="AQ935">
        <v>0.97483352854627359</v>
      </c>
      <c r="AR935">
        <v>0.97065638553127354</v>
      </c>
      <c r="AS935">
        <v>0.96656653160686512</v>
      </c>
      <c r="AT935">
        <v>0.96252779326765003</v>
      </c>
      <c r="AU935">
        <v>0.95849843783479738</v>
      </c>
    </row>
    <row r="936" spans="1:47" x14ac:dyDescent="0.2">
      <c r="A936">
        <v>930</v>
      </c>
      <c r="B936">
        <v>1.0024500730292547</v>
      </c>
      <c r="C936">
        <v>1.0422543242972797</v>
      </c>
      <c r="D936">
        <v>1.0613029008881187</v>
      </c>
      <c r="E936">
        <v>1.2604759779156995</v>
      </c>
      <c r="F936">
        <v>1.6185351229662228</v>
      </c>
      <c r="G936">
        <v>1.5058423562992755</v>
      </c>
      <c r="H936">
        <v>1.345404608647359</v>
      </c>
      <c r="I936">
        <v>1.1880446740711508</v>
      </c>
      <c r="J936">
        <v>1.089709245169751</v>
      </c>
      <c r="K936">
        <v>1.1059133990044174</v>
      </c>
      <c r="L936">
        <v>1.091328579973581</v>
      </c>
      <c r="M936">
        <v>1.0932149382089371</v>
      </c>
      <c r="N936">
        <v>1.1179338057454642</v>
      </c>
      <c r="O936">
        <v>1.137056687375517</v>
      </c>
      <c r="P936">
        <v>1.1464732336797434</v>
      </c>
      <c r="Q936">
        <v>1.1283857670937514</v>
      </c>
      <c r="R936">
        <v>1.1138447138417573</v>
      </c>
      <c r="S936">
        <v>1.0980168702135287</v>
      </c>
      <c r="T936">
        <v>1.0914882972055744</v>
      </c>
      <c r="U936">
        <v>1.0820992465090071</v>
      </c>
      <c r="V936">
        <v>1.0718105948334296</v>
      </c>
      <c r="W936">
        <v>1.0641251823744884</v>
      </c>
      <c r="X936">
        <v>1.0567818836605083</v>
      </c>
      <c r="Y936">
        <v>1.0496277863782064</v>
      </c>
      <c r="Z936">
        <v>1.0452512593562047</v>
      </c>
      <c r="AA936">
        <v>1.0409325515762919</v>
      </c>
      <c r="AB936">
        <v>1.0359144458376219</v>
      </c>
      <c r="AC936">
        <v>1.0351764406798212</v>
      </c>
      <c r="AD936">
        <v>1.0341722300126115</v>
      </c>
      <c r="AE936">
        <v>1.0288131618462413</v>
      </c>
      <c r="AF936">
        <v>1.0231440185411524</v>
      </c>
      <c r="AG936">
        <v>1.0166481529079312</v>
      </c>
      <c r="AH936">
        <v>1.0107361586428116</v>
      </c>
      <c r="AI936">
        <v>1.0053861745719255</v>
      </c>
      <c r="AJ936">
        <v>1.000610503133327</v>
      </c>
      <c r="AK936">
        <v>0.99613486080447822</v>
      </c>
      <c r="AL936">
        <v>0.99199774626884518</v>
      </c>
      <c r="AM936">
        <v>0.98803605554979701</v>
      </c>
      <c r="AN936">
        <v>0.98380113062469976</v>
      </c>
      <c r="AO936">
        <v>0.97925494992791351</v>
      </c>
      <c r="AP936">
        <v>0.97477929235642791</v>
      </c>
      <c r="AQ936">
        <v>0.97042563845979724</v>
      </c>
      <c r="AR936">
        <v>0.9662016563999366</v>
      </c>
      <c r="AS936">
        <v>0.96207087961547888</v>
      </c>
      <c r="AT936">
        <v>0.95799836830190299</v>
      </c>
      <c r="AU936">
        <v>0.95393905618503139</v>
      </c>
    </row>
    <row r="937" spans="1:47" x14ac:dyDescent="0.2">
      <c r="A937">
        <v>931</v>
      </c>
      <c r="B937">
        <v>0.79501371509242724</v>
      </c>
      <c r="C937">
        <v>0.81411521712989032</v>
      </c>
      <c r="D937">
        <v>0.82576905648848298</v>
      </c>
      <c r="E937">
        <v>0.99114150344053131</v>
      </c>
      <c r="F937">
        <v>1.4116327452330968</v>
      </c>
      <c r="G937">
        <v>1.2695869695126483</v>
      </c>
      <c r="H937">
        <v>1.1089580166003721</v>
      </c>
      <c r="I937">
        <v>0.95867821621068938</v>
      </c>
      <c r="J937">
        <v>0.85816990725741149</v>
      </c>
      <c r="K937">
        <v>0.87595424157678137</v>
      </c>
      <c r="L937">
        <v>0.8647840493180694</v>
      </c>
      <c r="M937">
        <v>0.86916331112716583</v>
      </c>
      <c r="N937">
        <v>0.88299444600214305</v>
      </c>
      <c r="O937">
        <v>0.90264294927716959</v>
      </c>
      <c r="P937">
        <v>0.91163649887092058</v>
      </c>
      <c r="Q937">
        <v>0.89395358331172048</v>
      </c>
      <c r="R937">
        <v>0.8801001608727832</v>
      </c>
      <c r="S937">
        <v>0.86248066368559229</v>
      </c>
      <c r="T937">
        <v>0.85747573944000222</v>
      </c>
      <c r="U937">
        <v>0.84720603443493081</v>
      </c>
      <c r="V937">
        <v>0.8382238172206381</v>
      </c>
      <c r="W937">
        <v>0.83149881786021351</v>
      </c>
      <c r="X937">
        <v>0.82385918639587508</v>
      </c>
      <c r="Y937">
        <v>0.81842055044719919</v>
      </c>
      <c r="Z937">
        <v>0.81404809265367883</v>
      </c>
      <c r="AA937">
        <v>0.81410275566549928</v>
      </c>
      <c r="AB937">
        <v>0.81065798052910498</v>
      </c>
      <c r="AC937">
        <v>0.81143806184734768</v>
      </c>
      <c r="AD937">
        <v>0.81179409996927432</v>
      </c>
      <c r="AE937">
        <v>0.80681528192560215</v>
      </c>
      <c r="AF937">
        <v>0.80226643895980931</v>
      </c>
      <c r="AG937">
        <v>0.79668297707606706</v>
      </c>
      <c r="AH937">
        <v>0.79177735239230695</v>
      </c>
      <c r="AI937">
        <v>0.78761868973375182</v>
      </c>
      <c r="AJ937">
        <v>0.7840452072697619</v>
      </c>
      <c r="AK937">
        <v>0.78090170854697971</v>
      </c>
      <c r="AL937">
        <v>0.77789549024018845</v>
      </c>
      <c r="AM937">
        <v>0.77503748804982731</v>
      </c>
      <c r="AN937">
        <v>0.77188053447609983</v>
      </c>
      <c r="AO937">
        <v>0.76833960675645008</v>
      </c>
      <c r="AP937">
        <v>0.76495480533407567</v>
      </c>
      <c r="AQ937">
        <v>0.76016092658426981</v>
      </c>
      <c r="AR937">
        <v>0.75548709341562248</v>
      </c>
      <c r="AS937">
        <v>0.75089207805339797</v>
      </c>
      <c r="AT937">
        <v>0.74631910236083188</v>
      </c>
      <c r="AU937">
        <v>0.74173483442034382</v>
      </c>
    </row>
    <row r="938" spans="1:47" x14ac:dyDescent="0.2">
      <c r="A938">
        <v>932</v>
      </c>
      <c r="B938">
        <v>0.79501371509242724</v>
      </c>
      <c r="C938">
        <v>0.81411521712989032</v>
      </c>
      <c r="D938">
        <v>0.82576905648848298</v>
      </c>
      <c r="E938">
        <v>0.99114150344053131</v>
      </c>
      <c r="F938">
        <v>1.4116327452330968</v>
      </c>
      <c r="G938">
        <v>1.2695869695126483</v>
      </c>
      <c r="H938">
        <v>1.1059080380643098</v>
      </c>
      <c r="I938">
        <v>0.95507522646951126</v>
      </c>
      <c r="J938">
        <v>0.85306998840098036</v>
      </c>
      <c r="K938">
        <v>0.86993007639893571</v>
      </c>
      <c r="L938">
        <v>0.85763151394776282</v>
      </c>
      <c r="M938">
        <v>0.86128725685604535</v>
      </c>
      <c r="N938">
        <v>0.87884845739978368</v>
      </c>
      <c r="O938">
        <v>0.89820978536005669</v>
      </c>
      <c r="P938">
        <v>0.90706226968471182</v>
      </c>
      <c r="Q938">
        <v>0.88924517466709241</v>
      </c>
      <c r="R938">
        <v>0.87538284494778518</v>
      </c>
      <c r="S938">
        <v>0.85760638453773674</v>
      </c>
      <c r="T938">
        <v>0.85248362671373246</v>
      </c>
      <c r="U938">
        <v>0.84192534264836238</v>
      </c>
      <c r="V938">
        <v>0.83275556602284462</v>
      </c>
      <c r="W938">
        <v>0.82582120929658565</v>
      </c>
      <c r="X938">
        <v>0.81782781499530044</v>
      </c>
      <c r="Y938">
        <v>0.8121975101494362</v>
      </c>
      <c r="Z938">
        <v>0.80746384448459629</v>
      </c>
      <c r="AA938">
        <v>0.8075216887331359</v>
      </c>
      <c r="AB938">
        <v>0.80389459836988064</v>
      </c>
      <c r="AC938">
        <v>0.8044889080865868</v>
      </c>
      <c r="AD938">
        <v>0.80469756257945479</v>
      </c>
      <c r="AE938">
        <v>0.79945345953593405</v>
      </c>
      <c r="AF938">
        <v>0.79470987711197583</v>
      </c>
      <c r="AG938">
        <v>0.78895613277673982</v>
      </c>
      <c r="AH938">
        <v>0.78386625475959193</v>
      </c>
      <c r="AI938">
        <v>0.77951820624037382</v>
      </c>
      <c r="AJ938">
        <v>0.77577892491915557</v>
      </c>
      <c r="AK938">
        <v>0.77250332102794117</v>
      </c>
      <c r="AL938">
        <v>0.76934033017132508</v>
      </c>
      <c r="AM938">
        <v>0.7663076397329559</v>
      </c>
      <c r="AN938">
        <v>0.76298434708599638</v>
      </c>
      <c r="AO938">
        <v>0.75930664644852763</v>
      </c>
      <c r="AP938">
        <v>0.75577653503561415</v>
      </c>
      <c r="AQ938">
        <v>0.75088873428297254</v>
      </c>
      <c r="AR938">
        <v>0.74612909594081922</v>
      </c>
      <c r="AS938">
        <v>0.74145591960815793</v>
      </c>
      <c r="AT938">
        <v>0.73681451612057047</v>
      </c>
      <c r="AU938">
        <v>0.73216438900632319</v>
      </c>
    </row>
    <row r="939" spans="1:47" x14ac:dyDescent="0.2">
      <c r="A939">
        <v>933</v>
      </c>
      <c r="B939">
        <v>0.79501371509242724</v>
      </c>
      <c r="C939">
        <v>0.81411521712989032</v>
      </c>
      <c r="D939">
        <v>0.82576905648848298</v>
      </c>
      <c r="E939">
        <v>0.99114150344053131</v>
      </c>
      <c r="F939">
        <v>1.4116327452330968</v>
      </c>
      <c r="G939">
        <v>1.2695869695126483</v>
      </c>
      <c r="H939">
        <v>1.1141441985464005</v>
      </c>
      <c r="I939">
        <v>0.96293712330838421</v>
      </c>
      <c r="J939">
        <v>0.86159893734668358</v>
      </c>
      <c r="K939">
        <v>0.87971470204113289</v>
      </c>
      <c r="L939">
        <v>0.86832994870902858</v>
      </c>
      <c r="M939">
        <v>0.87171770840991891</v>
      </c>
      <c r="N939">
        <v>0.88204268346636638</v>
      </c>
      <c r="O939">
        <v>0.90118278316951594</v>
      </c>
      <c r="P939">
        <v>0.90981041931481321</v>
      </c>
      <c r="Q939">
        <v>0.89178130008188683</v>
      </c>
      <c r="R939">
        <v>0.87778122946627213</v>
      </c>
      <c r="S939">
        <v>0.86001844159482499</v>
      </c>
      <c r="T939">
        <v>0.85474626531348152</v>
      </c>
      <c r="U939">
        <v>0.84411326062349157</v>
      </c>
      <c r="V939">
        <v>0.83460441819440623</v>
      </c>
      <c r="W939">
        <v>0.82732283658424255</v>
      </c>
      <c r="X939">
        <v>0.81913011659558377</v>
      </c>
      <c r="Y939">
        <v>0.81304216993665335</v>
      </c>
      <c r="Z939">
        <v>0.80805228886185287</v>
      </c>
      <c r="AA939">
        <v>0.80747926633134515</v>
      </c>
      <c r="AB939">
        <v>0.80355684566421481</v>
      </c>
      <c r="AC939">
        <v>0.80395425694110723</v>
      </c>
      <c r="AD939">
        <v>0.80397082270179299</v>
      </c>
      <c r="AE939">
        <v>0.79861722880569441</v>
      </c>
      <c r="AF939">
        <v>0.79374964768315803</v>
      </c>
      <c r="AG939">
        <v>0.78787167660527957</v>
      </c>
      <c r="AH939">
        <v>0.78269734999613039</v>
      </c>
      <c r="AI939">
        <v>0.77820048621521321</v>
      </c>
      <c r="AJ939">
        <v>0.77436072779859422</v>
      </c>
      <c r="AK939">
        <v>0.77092278005641057</v>
      </c>
      <c r="AL939">
        <v>0.76766920136172789</v>
      </c>
      <c r="AM939">
        <v>0.76455336775474636</v>
      </c>
      <c r="AN939">
        <v>0.76110108060471615</v>
      </c>
      <c r="AO939">
        <v>0.75733898132776778</v>
      </c>
      <c r="AP939">
        <v>0.7536783902075691</v>
      </c>
      <c r="AQ939">
        <v>0.74882980910299557</v>
      </c>
      <c r="AR939">
        <v>0.74411478295199551</v>
      </c>
      <c r="AS939">
        <v>0.73949201866212533</v>
      </c>
      <c r="AT939">
        <v>0.73490318815481481</v>
      </c>
      <c r="AU939">
        <v>0.73031700432795055</v>
      </c>
    </row>
    <row r="940" spans="1:47" x14ac:dyDescent="0.2">
      <c r="A940">
        <v>934</v>
      </c>
      <c r="B940">
        <v>0.79501371509242724</v>
      </c>
      <c r="C940">
        <v>0.81411521712989032</v>
      </c>
      <c r="D940">
        <v>0.82576905648848298</v>
      </c>
      <c r="E940">
        <v>0.99114150344053131</v>
      </c>
      <c r="F940">
        <v>1.4116327452330968</v>
      </c>
      <c r="G940">
        <v>1.2695869695126483</v>
      </c>
      <c r="H940">
        <v>1.1121561524485386</v>
      </c>
      <c r="I940">
        <v>0.96061272438617318</v>
      </c>
      <c r="J940">
        <v>0.85838900933321072</v>
      </c>
      <c r="K940">
        <v>0.87597068407433865</v>
      </c>
      <c r="L940">
        <v>0.8639415298660158</v>
      </c>
      <c r="M940">
        <v>0.86693779274389671</v>
      </c>
      <c r="N940">
        <v>0.8794426468412655</v>
      </c>
      <c r="O940">
        <v>0.89840918846212314</v>
      </c>
      <c r="P940">
        <v>0.90693348550092578</v>
      </c>
      <c r="Q940">
        <v>0.88887666389950004</v>
      </c>
      <c r="R940">
        <v>0.8748122714615798</v>
      </c>
      <c r="S940">
        <v>0.85700661160777669</v>
      </c>
      <c r="T940">
        <v>0.85165355086633976</v>
      </c>
      <c r="U940">
        <v>0.84078992378138717</v>
      </c>
      <c r="V940">
        <v>0.83117805345986751</v>
      </c>
      <c r="W940">
        <v>0.82375884994175819</v>
      </c>
      <c r="X940">
        <v>0.81531777642552172</v>
      </c>
      <c r="Y940">
        <v>0.80909130126049977</v>
      </c>
      <c r="Z940">
        <v>0.80385959777529625</v>
      </c>
      <c r="AA940">
        <v>0.80325117848660976</v>
      </c>
      <c r="AB940">
        <v>0.79924101774250556</v>
      </c>
      <c r="AC940">
        <v>0.79946888002727057</v>
      </c>
      <c r="AD940">
        <v>0.79937394074768697</v>
      </c>
      <c r="AE940">
        <v>0.79387855580172395</v>
      </c>
      <c r="AF940">
        <v>0.78888978393591702</v>
      </c>
      <c r="AG940">
        <v>0.7828818254578418</v>
      </c>
      <c r="AH940">
        <v>0.77755793878981361</v>
      </c>
      <c r="AI940">
        <v>0.77300634293138848</v>
      </c>
      <c r="AJ940">
        <v>0.76900106564538295</v>
      </c>
      <c r="AK940">
        <v>0.76550810973286854</v>
      </c>
      <c r="AL940">
        <v>0.76213913709919079</v>
      </c>
      <c r="AM940">
        <v>0.75887612941183591</v>
      </c>
      <c r="AN940">
        <v>0.75534331448972492</v>
      </c>
      <c r="AO940">
        <v>0.75148557755171397</v>
      </c>
      <c r="AP940">
        <v>0.74776990698584622</v>
      </c>
      <c r="AQ940">
        <v>0.74285755835906098</v>
      </c>
      <c r="AR940">
        <v>0.73808499326391097</v>
      </c>
      <c r="AS940">
        <v>0.73341066296536239</v>
      </c>
      <c r="AT940">
        <v>0.72877835283594294</v>
      </c>
      <c r="AU940">
        <v>0.724150611427683</v>
      </c>
    </row>
    <row r="941" spans="1:47" x14ac:dyDescent="0.2">
      <c r="A941">
        <v>935</v>
      </c>
      <c r="B941">
        <v>0.79501371509242724</v>
      </c>
      <c r="C941">
        <v>0.81411521712989032</v>
      </c>
      <c r="D941">
        <v>0.82576905648848298</v>
      </c>
      <c r="E941">
        <v>0.99114150344053131</v>
      </c>
      <c r="F941">
        <v>1.4116327452330968</v>
      </c>
      <c r="G941">
        <v>1.2695869695126483</v>
      </c>
      <c r="H941">
        <v>1.1040417057000669</v>
      </c>
      <c r="I941">
        <v>0.95249218624262932</v>
      </c>
      <c r="J941">
        <v>0.84899938358616811</v>
      </c>
      <c r="K941">
        <v>0.86512973746784261</v>
      </c>
      <c r="L941">
        <v>0.85183045955012737</v>
      </c>
      <c r="M941">
        <v>0.85465690181577936</v>
      </c>
      <c r="N941">
        <v>0.8749161700165573</v>
      </c>
      <c r="O941">
        <v>0.8939388742144726</v>
      </c>
      <c r="P941">
        <v>0.90259160090305157</v>
      </c>
      <c r="Q941">
        <v>0.88462967700638018</v>
      </c>
      <c r="R941">
        <v>0.8707019544942689</v>
      </c>
      <c r="S941">
        <v>0.85282053670739832</v>
      </c>
      <c r="T941">
        <v>0.84754258943011107</v>
      </c>
      <c r="U941">
        <v>0.83665976337752879</v>
      </c>
      <c r="V941">
        <v>0.82720934914695887</v>
      </c>
      <c r="W941">
        <v>0.81996766183994041</v>
      </c>
      <c r="X941">
        <v>0.8115781224993841</v>
      </c>
      <c r="Y941">
        <v>0.80560991827934869</v>
      </c>
      <c r="Z941">
        <v>0.80046336438046528</v>
      </c>
      <c r="AA941">
        <v>0.80033780336330029</v>
      </c>
      <c r="AB941">
        <v>0.79644922805609908</v>
      </c>
      <c r="AC941">
        <v>0.79681328726148581</v>
      </c>
      <c r="AD941">
        <v>0.79678868604938624</v>
      </c>
      <c r="AE941">
        <v>0.79127753904084053</v>
      </c>
      <c r="AF941">
        <v>0.78630801137752959</v>
      </c>
      <c r="AG941">
        <v>0.78034618893097796</v>
      </c>
      <c r="AH941">
        <v>0.77503911101349943</v>
      </c>
      <c r="AI941">
        <v>0.77050330869752193</v>
      </c>
      <c r="AJ941">
        <v>0.76655907962135572</v>
      </c>
      <c r="AK941">
        <v>0.76311485934814216</v>
      </c>
      <c r="AL941">
        <v>0.75975969765966922</v>
      </c>
      <c r="AM941">
        <v>0.75655128229377666</v>
      </c>
      <c r="AN941">
        <v>0.7530394022579191</v>
      </c>
      <c r="AO941">
        <v>0.74918765321425229</v>
      </c>
      <c r="AP941">
        <v>0.74548102434726993</v>
      </c>
      <c r="AQ941">
        <v>0.74052031332276413</v>
      </c>
      <c r="AR941">
        <v>0.73569686434178261</v>
      </c>
      <c r="AS941">
        <v>0.73096866920245407</v>
      </c>
      <c r="AT941">
        <v>0.72628158115755548</v>
      </c>
      <c r="AU941">
        <v>0.72159177387496221</v>
      </c>
    </row>
    <row r="942" spans="1:47" x14ac:dyDescent="0.2">
      <c r="A942">
        <v>936</v>
      </c>
      <c r="B942">
        <v>0.79501371509242724</v>
      </c>
      <c r="C942">
        <v>0.81411521712989032</v>
      </c>
      <c r="D942">
        <v>0.82576905648848298</v>
      </c>
      <c r="E942">
        <v>0.99114150344053131</v>
      </c>
      <c r="F942">
        <v>1.4116327452330968</v>
      </c>
      <c r="G942">
        <v>1.2695869695126483</v>
      </c>
      <c r="H942">
        <v>1.1039312203929632</v>
      </c>
      <c r="I942">
        <v>0.95216252996858575</v>
      </c>
      <c r="J942">
        <v>0.84795146351598316</v>
      </c>
      <c r="K942">
        <v>0.86386987961757256</v>
      </c>
      <c r="L942">
        <v>0.85021230156973138</v>
      </c>
      <c r="M942">
        <v>0.85267906286253836</v>
      </c>
      <c r="N942">
        <v>0.87354017155217356</v>
      </c>
      <c r="O942">
        <v>0.89240331898195635</v>
      </c>
      <c r="P942">
        <v>0.9009448626427029</v>
      </c>
      <c r="Q942">
        <v>0.88291028555769779</v>
      </c>
      <c r="R942">
        <v>0.86895014868413845</v>
      </c>
      <c r="S942">
        <v>0.85101471767821313</v>
      </c>
      <c r="T942">
        <v>0.84566038449401859</v>
      </c>
      <c r="U942">
        <v>0.83460697475100498</v>
      </c>
      <c r="V942">
        <v>0.82501359122712159</v>
      </c>
      <c r="W942">
        <v>0.8176065452290141</v>
      </c>
      <c r="X942">
        <v>0.80900322797925828</v>
      </c>
      <c r="Y942">
        <v>0.80285406605912957</v>
      </c>
      <c r="Z942">
        <v>0.79747506719724726</v>
      </c>
      <c r="AA942">
        <v>0.79723864508843623</v>
      </c>
      <c r="AB942">
        <v>0.79321105027333161</v>
      </c>
      <c r="AC942">
        <v>0.79344451403579075</v>
      </c>
      <c r="AD942">
        <v>0.793292733597736</v>
      </c>
      <c r="AE942">
        <v>0.78762626041720785</v>
      </c>
      <c r="AF942">
        <v>0.78252755520488293</v>
      </c>
      <c r="AG942">
        <v>0.77643929647592924</v>
      </c>
      <c r="AH942">
        <v>0.7710072610465567</v>
      </c>
      <c r="AI942">
        <v>0.76635407226431052</v>
      </c>
      <c r="AJ942">
        <v>0.7622936981452253</v>
      </c>
      <c r="AK942">
        <v>0.75874188561749512</v>
      </c>
      <c r="AL942">
        <v>0.7552734504578944</v>
      </c>
      <c r="AM942">
        <v>0.7519503450675703</v>
      </c>
      <c r="AN942">
        <v>0.74832427858526451</v>
      </c>
      <c r="AO942">
        <v>0.74436095012208736</v>
      </c>
      <c r="AP942">
        <v>0.74054591509235224</v>
      </c>
      <c r="AQ942">
        <v>0.73553073683269654</v>
      </c>
      <c r="AR942">
        <v>0.73065893467134424</v>
      </c>
      <c r="AS942">
        <v>0.72588839535052407</v>
      </c>
      <c r="AT942">
        <v>0.72116629279858213</v>
      </c>
      <c r="AU942">
        <v>0.71644488749139135</v>
      </c>
    </row>
    <row r="943" spans="1:47" x14ac:dyDescent="0.2">
      <c r="A943">
        <v>937</v>
      </c>
      <c r="B943">
        <v>1.1276037191304007</v>
      </c>
      <c r="C943">
        <v>1.1801018229497966</v>
      </c>
      <c r="D943">
        <v>1.2031791440090884</v>
      </c>
      <c r="E943">
        <v>1.4246209761696011</v>
      </c>
      <c r="F943">
        <v>1.7424733059541981</v>
      </c>
      <c r="G943">
        <v>1.6490589244858134</v>
      </c>
      <c r="H943">
        <v>1.4935199134641779</v>
      </c>
      <c r="I943">
        <v>1.3326627580214851</v>
      </c>
      <c r="J943">
        <v>1.2383194816751824</v>
      </c>
      <c r="K943">
        <v>1.2555615872621595</v>
      </c>
      <c r="L943">
        <v>1.2408082208680979</v>
      </c>
      <c r="M943">
        <v>1.2424702375183645</v>
      </c>
      <c r="N943">
        <v>1.2691541876437138</v>
      </c>
      <c r="O943">
        <v>1.288784686698337</v>
      </c>
      <c r="P943">
        <v>1.29923565896198</v>
      </c>
      <c r="Q943">
        <v>1.2817403462759396</v>
      </c>
      <c r="R943">
        <v>1.2675048767200454</v>
      </c>
      <c r="S943">
        <v>1.2537903267137389</v>
      </c>
      <c r="T943">
        <v>1.2472406221561192</v>
      </c>
      <c r="U943">
        <v>1.2397326551133299</v>
      </c>
      <c r="V943">
        <v>1.2297413600130787</v>
      </c>
      <c r="W943">
        <v>1.2225930794557986</v>
      </c>
      <c r="X943">
        <v>1.2167932427943267</v>
      </c>
      <c r="Y943">
        <v>1.209599936925901</v>
      </c>
      <c r="Z943">
        <v>1.2065308044759115</v>
      </c>
      <c r="AA943">
        <v>1.1999976602527997</v>
      </c>
      <c r="AB943">
        <v>1.1948020940711053</v>
      </c>
      <c r="AC943">
        <v>1.1938655554317237</v>
      </c>
      <c r="AD943">
        <v>1.1927240238792132</v>
      </c>
      <c r="AE943">
        <v>1.1880160584220629</v>
      </c>
      <c r="AF943">
        <v>1.1823747009349566</v>
      </c>
      <c r="AG943">
        <v>1.176001375792491</v>
      </c>
      <c r="AH943">
        <v>1.1701583116745302</v>
      </c>
      <c r="AI943">
        <v>1.1647198613497121</v>
      </c>
      <c r="AJ943">
        <v>1.1598381949071399</v>
      </c>
      <c r="AK943">
        <v>1.1551023507986857</v>
      </c>
      <c r="AL943">
        <v>1.1508775639841839</v>
      </c>
      <c r="AM943">
        <v>1.146847612618962</v>
      </c>
      <c r="AN943">
        <v>1.1425615435017193</v>
      </c>
      <c r="AO943">
        <v>1.1379772091090012</v>
      </c>
      <c r="AP943">
        <v>1.1334104512326744</v>
      </c>
      <c r="AQ943">
        <v>1.1296062684208801</v>
      </c>
      <c r="AR943">
        <v>1.1259255176688505</v>
      </c>
      <c r="AS943">
        <v>1.1223397879259323</v>
      </c>
      <c r="AT943">
        <v>1.1188264862917985</v>
      </c>
      <c r="AU943">
        <v>1.1153493256032443</v>
      </c>
    </row>
    <row r="944" spans="1:47" x14ac:dyDescent="0.2">
      <c r="A944">
        <v>938</v>
      </c>
      <c r="B944">
        <v>1.1276037191304007</v>
      </c>
      <c r="C944">
        <v>1.1801018229497966</v>
      </c>
      <c r="D944">
        <v>1.2031791440090884</v>
      </c>
      <c r="E944">
        <v>1.4246209761696011</v>
      </c>
      <c r="F944">
        <v>1.7424733059541981</v>
      </c>
      <c r="G944">
        <v>1.6490589244858134</v>
      </c>
      <c r="H944">
        <v>1.4927009007073035</v>
      </c>
      <c r="I944">
        <v>1.3317432496621446</v>
      </c>
      <c r="J944">
        <v>1.2372408122914142</v>
      </c>
      <c r="K944">
        <v>1.2543366143566297</v>
      </c>
      <c r="L944">
        <v>1.2394360626294112</v>
      </c>
      <c r="M944">
        <v>1.2410184352745803</v>
      </c>
      <c r="N944">
        <v>1.2685038291429038</v>
      </c>
      <c r="O944">
        <v>1.2881035264196274</v>
      </c>
      <c r="P944">
        <v>1.2985296842615379</v>
      </c>
      <c r="Q944">
        <v>1.2810034730186053</v>
      </c>
      <c r="R944">
        <v>1.2667403311020407</v>
      </c>
      <c r="S944">
        <v>1.2529948057780977</v>
      </c>
      <c r="T944">
        <v>1.2464001381278194</v>
      </c>
      <c r="U944">
        <v>1.2388224952389935</v>
      </c>
      <c r="V944">
        <v>1.2287741331216806</v>
      </c>
      <c r="W944">
        <v>1.2215567827999843</v>
      </c>
      <c r="X944">
        <v>1.2156793694141956</v>
      </c>
      <c r="Y944">
        <v>1.2084108540696881</v>
      </c>
      <c r="Z944">
        <v>1.20524780735988</v>
      </c>
      <c r="AA944">
        <v>1.1986604745686786</v>
      </c>
      <c r="AB944">
        <v>1.1934120630709215</v>
      </c>
      <c r="AC944">
        <v>1.1924298936113216</v>
      </c>
      <c r="AD944">
        <v>1.1912371395911572</v>
      </c>
      <c r="AE944">
        <v>1.1864733534131475</v>
      </c>
      <c r="AF944">
        <v>1.1807835279262557</v>
      </c>
      <c r="AG944">
        <v>1.1743557057990575</v>
      </c>
      <c r="AH944">
        <v>1.1684637031794911</v>
      </c>
      <c r="AI944">
        <v>1.1629720704999826</v>
      </c>
      <c r="AJ944">
        <v>1.1580430810580591</v>
      </c>
      <c r="AK944">
        <v>1.1532634669525419</v>
      </c>
      <c r="AL944">
        <v>1.1489837513260066</v>
      </c>
      <c r="AM944">
        <v>1.1449065467753514</v>
      </c>
      <c r="AN944">
        <v>1.1405637840392024</v>
      </c>
      <c r="AO944">
        <v>1.1359323853071168</v>
      </c>
      <c r="AP944">
        <v>1.131318185910354</v>
      </c>
      <c r="AQ944">
        <v>1.1274917428734534</v>
      </c>
      <c r="AR944">
        <v>1.1237915374290663</v>
      </c>
      <c r="AS944">
        <v>1.120189168361958</v>
      </c>
      <c r="AT944">
        <v>1.1166626481330022</v>
      </c>
      <c r="AU944">
        <v>1.1131741561479067</v>
      </c>
    </row>
    <row r="945" spans="1:47" x14ac:dyDescent="0.2">
      <c r="A945">
        <v>939</v>
      </c>
      <c r="B945">
        <v>1.1276037191304007</v>
      </c>
      <c r="C945">
        <v>1.1801018229497966</v>
      </c>
      <c r="D945">
        <v>1.2031791440090884</v>
      </c>
      <c r="E945">
        <v>1.4246209761696011</v>
      </c>
      <c r="F945">
        <v>1.7424733059541981</v>
      </c>
      <c r="G945">
        <v>1.6490589244858134</v>
      </c>
      <c r="H945">
        <v>1.4944622438504243</v>
      </c>
      <c r="I945">
        <v>1.3334879398314674</v>
      </c>
      <c r="J945">
        <v>1.2388611403740459</v>
      </c>
      <c r="K945">
        <v>1.2561081868819575</v>
      </c>
      <c r="L945">
        <v>1.2412400713958762</v>
      </c>
      <c r="M945">
        <v>1.2425827384825796</v>
      </c>
      <c r="N945">
        <v>1.2685990171781161</v>
      </c>
      <c r="O945">
        <v>1.2879517636270914</v>
      </c>
      <c r="P945">
        <v>1.298110956470703</v>
      </c>
      <c r="Q945">
        <v>1.2803096015621382</v>
      </c>
      <c r="R945">
        <v>1.2657793682739973</v>
      </c>
      <c r="S945">
        <v>1.2517784007917736</v>
      </c>
      <c r="T945">
        <v>1.244881836373442</v>
      </c>
      <c r="U945">
        <v>1.2369431146562297</v>
      </c>
      <c r="V945">
        <v>1.2265087003005239</v>
      </c>
      <c r="W945">
        <v>1.2189037224685748</v>
      </c>
      <c r="X945">
        <v>1.2126247936620453</v>
      </c>
      <c r="Y945">
        <v>1.204962527142508</v>
      </c>
      <c r="Z945">
        <v>1.2014220767093247</v>
      </c>
      <c r="AA945">
        <v>1.1944579893628506</v>
      </c>
      <c r="AB945">
        <v>1.1889261025543052</v>
      </c>
      <c r="AC945">
        <v>1.1876717227089839</v>
      </c>
      <c r="AD945">
        <v>1.1862273439310329</v>
      </c>
      <c r="AE945">
        <v>1.1812139629948519</v>
      </c>
      <c r="AF945">
        <v>1.1752957534261244</v>
      </c>
      <c r="AG945">
        <v>1.1686418158488652</v>
      </c>
      <c r="AH945">
        <v>1.1625194438572501</v>
      </c>
      <c r="AI945">
        <v>1.1568044049626955</v>
      </c>
      <c r="AJ945">
        <v>1.1516454632977811</v>
      </c>
      <c r="AK945">
        <v>1.1466356766271895</v>
      </c>
      <c r="AL945">
        <v>1.1421331687436078</v>
      </c>
      <c r="AM945">
        <v>1.1378244948949967</v>
      </c>
      <c r="AN945">
        <v>1.1332597509938205</v>
      </c>
      <c r="AO945">
        <v>1.1283978880470151</v>
      </c>
      <c r="AP945">
        <v>1.1235563106079616</v>
      </c>
      <c r="AQ945">
        <v>1.1196772494715419</v>
      </c>
      <c r="AR945">
        <v>1.1159347323164059</v>
      </c>
      <c r="AS945">
        <v>1.1123004344126175</v>
      </c>
      <c r="AT945">
        <v>1.108752152451747</v>
      </c>
      <c r="AU945">
        <v>1.1052522372686375</v>
      </c>
    </row>
    <row r="946" spans="1:47" x14ac:dyDescent="0.2">
      <c r="A946">
        <v>940</v>
      </c>
      <c r="B946">
        <v>1.1276037191304007</v>
      </c>
      <c r="C946">
        <v>1.1801018229497966</v>
      </c>
      <c r="D946">
        <v>1.2031791440090884</v>
      </c>
      <c r="E946">
        <v>1.4246209761696011</v>
      </c>
      <c r="F946">
        <v>1.7424733059541981</v>
      </c>
      <c r="G946">
        <v>1.6490589244858134</v>
      </c>
      <c r="H946">
        <v>1.4944405904832343</v>
      </c>
      <c r="I946">
        <v>1.3334518351785898</v>
      </c>
      <c r="J946">
        <v>1.2387957318314471</v>
      </c>
      <c r="K946">
        <v>1.2560251014866366</v>
      </c>
      <c r="L946">
        <v>1.2411285782058179</v>
      </c>
      <c r="M946">
        <v>1.2424395869119174</v>
      </c>
      <c r="N946">
        <v>1.2684993520656231</v>
      </c>
      <c r="O946">
        <v>1.2878285287979199</v>
      </c>
      <c r="P946">
        <v>1.2979630259926065</v>
      </c>
      <c r="Q946">
        <v>1.2801347359377901</v>
      </c>
      <c r="R946">
        <v>1.2655778198677681</v>
      </c>
      <c r="S946">
        <v>1.2515466567734868</v>
      </c>
      <c r="T946">
        <v>1.2446165921946877</v>
      </c>
      <c r="U946">
        <v>1.2366313503772646</v>
      </c>
      <c r="V946">
        <v>1.2261514764055708</v>
      </c>
      <c r="W946">
        <v>1.2184968134994976</v>
      </c>
      <c r="X946">
        <v>1.2121594979462695</v>
      </c>
      <c r="Y946">
        <v>1.2044415307996714</v>
      </c>
      <c r="Z946">
        <v>1.2008340925315042</v>
      </c>
      <c r="AA946">
        <v>1.1938201730587299</v>
      </c>
      <c r="AB946">
        <v>1.1882505030676309</v>
      </c>
      <c r="AC946">
        <v>1.1869594800379943</v>
      </c>
      <c r="AD946">
        <v>1.1854783603150694</v>
      </c>
      <c r="AE946">
        <v>1.1804222604034023</v>
      </c>
      <c r="AF946">
        <v>1.1744654152856315</v>
      </c>
      <c r="AG946">
        <v>1.1677726489942868</v>
      </c>
      <c r="AH946">
        <v>1.1616108940092724</v>
      </c>
      <c r="AI946">
        <v>1.1558572012798674</v>
      </c>
      <c r="AJ946">
        <v>1.1506590563027199</v>
      </c>
      <c r="AK946">
        <v>1.1456111112470102</v>
      </c>
      <c r="AL946">
        <v>1.1410685371214766</v>
      </c>
      <c r="AM946">
        <v>1.1367186615062375</v>
      </c>
      <c r="AN946">
        <v>1.1321120541294274</v>
      </c>
      <c r="AO946">
        <v>1.1272082460677588</v>
      </c>
      <c r="AP946">
        <v>1.1223247448791573</v>
      </c>
      <c r="AQ946">
        <v>1.1184295301429059</v>
      </c>
      <c r="AR946">
        <v>1.1146729546013898</v>
      </c>
      <c r="AS946">
        <v>1.1110267062200283</v>
      </c>
      <c r="AT946">
        <v>1.1074689875222834</v>
      </c>
      <c r="AU946">
        <v>1.1039611377348144</v>
      </c>
    </row>
    <row r="947" spans="1:47" x14ac:dyDescent="0.2">
      <c r="A947">
        <v>941</v>
      </c>
      <c r="B947">
        <v>1.1276037191304007</v>
      </c>
      <c r="C947">
        <v>1.1801018229497966</v>
      </c>
      <c r="D947">
        <v>1.2031791440090884</v>
      </c>
      <c r="E947">
        <v>1.4246209761696011</v>
      </c>
      <c r="F947">
        <v>1.7424733059541981</v>
      </c>
      <c r="G947">
        <v>1.6490589244858134</v>
      </c>
      <c r="H947">
        <v>1.4922167746755768</v>
      </c>
      <c r="I947">
        <v>1.3310849883645792</v>
      </c>
      <c r="J947">
        <v>1.2362128425453096</v>
      </c>
      <c r="K947">
        <v>1.2531002785788359</v>
      </c>
      <c r="L947">
        <v>1.2378781684622848</v>
      </c>
      <c r="M947">
        <v>1.2391582261921399</v>
      </c>
      <c r="N947">
        <v>1.2673867375957761</v>
      </c>
      <c r="O947">
        <v>1.2868068756327351</v>
      </c>
      <c r="P947">
        <v>1.2970596185499224</v>
      </c>
      <c r="Q947">
        <v>1.2793549221005018</v>
      </c>
      <c r="R947">
        <v>1.264925990542582</v>
      </c>
      <c r="S947">
        <v>1.2510046374530392</v>
      </c>
      <c r="T947">
        <v>1.2441939820252408</v>
      </c>
      <c r="U947">
        <v>1.2363427489968699</v>
      </c>
      <c r="V947">
        <v>1.2260203101143066</v>
      </c>
      <c r="W947">
        <v>1.2185241022816176</v>
      </c>
      <c r="X947">
        <v>1.2123373901910734</v>
      </c>
      <c r="Y947">
        <v>1.2047837824075245</v>
      </c>
      <c r="Z947">
        <v>1.2013090314758885</v>
      </c>
      <c r="AA947">
        <v>1.194471589354142</v>
      </c>
      <c r="AB947">
        <v>1.1890113480112374</v>
      </c>
      <c r="AC947">
        <v>1.1878220542625215</v>
      </c>
      <c r="AD947">
        <v>1.1864338968194637</v>
      </c>
      <c r="AE947">
        <v>1.1814563949508088</v>
      </c>
      <c r="AF947">
        <v>1.1755695068437175</v>
      </c>
      <c r="AG947">
        <v>1.1689514112162325</v>
      </c>
      <c r="AH947">
        <v>1.1628628126844149</v>
      </c>
      <c r="AI947">
        <v>1.1571832574812966</v>
      </c>
      <c r="AJ947">
        <v>1.1520588883177585</v>
      </c>
      <c r="AK947">
        <v>1.1470861724944685</v>
      </c>
      <c r="AL947">
        <v>1.1426169981360588</v>
      </c>
      <c r="AM947">
        <v>1.1383391382172974</v>
      </c>
      <c r="AN947">
        <v>1.133803721400473</v>
      </c>
      <c r="AO947">
        <v>1.1289708921775152</v>
      </c>
      <c r="AP947">
        <v>1.1241575023894088</v>
      </c>
      <c r="AQ947">
        <v>1.1202714627982173</v>
      </c>
      <c r="AR947">
        <v>1.1165202123288644</v>
      </c>
      <c r="AS947">
        <v>1.1128754157188001</v>
      </c>
      <c r="AT947">
        <v>1.1093159492503182</v>
      </c>
      <c r="AU947">
        <v>1.105801825839835</v>
      </c>
    </row>
    <row r="948" spans="1:47" x14ac:dyDescent="0.2">
      <c r="A948">
        <v>942</v>
      </c>
      <c r="B948">
        <v>1.1276037191304007</v>
      </c>
      <c r="C948">
        <v>1.1801018229497966</v>
      </c>
      <c r="D948">
        <v>1.2031791440090884</v>
      </c>
      <c r="E948">
        <v>1.4246209761696011</v>
      </c>
      <c r="F948">
        <v>1.7424733059541981</v>
      </c>
      <c r="G948">
        <v>1.6490589244858134</v>
      </c>
      <c r="H948">
        <v>1.4921855826364923</v>
      </c>
      <c r="I948">
        <v>1.3310111403081797</v>
      </c>
      <c r="J948">
        <v>1.2359917643559946</v>
      </c>
      <c r="K948">
        <v>1.2528234990379146</v>
      </c>
      <c r="L948">
        <v>1.2375025476589396</v>
      </c>
      <c r="M948">
        <v>1.2386642967611929</v>
      </c>
      <c r="N948">
        <v>1.2670229003326956</v>
      </c>
      <c r="O948">
        <v>1.2863594191039796</v>
      </c>
      <c r="P948">
        <v>1.2965270487128397</v>
      </c>
      <c r="Q948">
        <v>1.2787336508330123</v>
      </c>
      <c r="R948">
        <v>1.2642207014901381</v>
      </c>
      <c r="S948">
        <v>1.25020708994748</v>
      </c>
      <c r="T948">
        <v>1.2432915865697196</v>
      </c>
      <c r="U948">
        <v>1.2352950379830796</v>
      </c>
      <c r="V948">
        <v>1.2248346387611639</v>
      </c>
      <c r="W948">
        <v>1.2171918781806657</v>
      </c>
      <c r="X948">
        <v>1.2108374646048299</v>
      </c>
      <c r="Y948">
        <v>1.2031304782492949</v>
      </c>
      <c r="Z948">
        <v>1.1994761613672291</v>
      </c>
      <c r="AA948">
        <v>1.1925160302730293</v>
      </c>
      <c r="AB948">
        <v>1.1869434966743282</v>
      </c>
      <c r="AC948">
        <v>1.1856462583220857</v>
      </c>
      <c r="AD948">
        <v>1.1841509475247514</v>
      </c>
      <c r="AE948">
        <v>1.1790504115923413</v>
      </c>
      <c r="AF948">
        <v>1.1730526893415743</v>
      </c>
      <c r="AG948">
        <v>1.1663237947095884</v>
      </c>
      <c r="AH948">
        <v>1.1601232502896992</v>
      </c>
      <c r="AI948">
        <v>1.1543340524321386</v>
      </c>
      <c r="AJ948">
        <v>1.1490987560212638</v>
      </c>
      <c r="AK948">
        <v>1.1440182345001046</v>
      </c>
      <c r="AL948">
        <v>1.1394361970530762</v>
      </c>
      <c r="AM948">
        <v>1.1350426257694859</v>
      </c>
      <c r="AN948">
        <v>1.1303899039662002</v>
      </c>
      <c r="AO948">
        <v>1.1254397186387872</v>
      </c>
      <c r="AP948">
        <v>1.1205092839288062</v>
      </c>
      <c r="AQ948">
        <v>1.1165764347157228</v>
      </c>
      <c r="AR948">
        <v>1.1127839593670894</v>
      </c>
      <c r="AS948">
        <v>1.1091035743498554</v>
      </c>
      <c r="AT948">
        <v>1.1055152333334581</v>
      </c>
      <c r="AU948">
        <v>1.1019763421770639</v>
      </c>
    </row>
    <row r="949" spans="1:47" x14ac:dyDescent="0.2">
      <c r="A949">
        <v>943</v>
      </c>
      <c r="B949">
        <v>0.99862369575602838</v>
      </c>
      <c r="C949">
        <v>1.0376541322078345</v>
      </c>
      <c r="D949">
        <v>1.0551573234573537</v>
      </c>
      <c r="E949">
        <v>1.2552230195428014</v>
      </c>
      <c r="F949">
        <v>1.6133055425312923</v>
      </c>
      <c r="G949">
        <v>1.5015982328389479</v>
      </c>
      <c r="H949">
        <v>1.3415744321682821</v>
      </c>
      <c r="I949">
        <v>1.1834691294941913</v>
      </c>
      <c r="J949">
        <v>1.0848622365095437</v>
      </c>
      <c r="K949">
        <v>1.1017438237512671</v>
      </c>
      <c r="L949">
        <v>1.0873470048914371</v>
      </c>
      <c r="M949">
        <v>1.0895941033850782</v>
      </c>
      <c r="N949">
        <v>1.115131976096982</v>
      </c>
      <c r="O949">
        <v>1.1348192719638166</v>
      </c>
      <c r="P949">
        <v>1.1449849287283547</v>
      </c>
      <c r="Q949">
        <v>1.1277508623418648</v>
      </c>
      <c r="R949">
        <v>1.1141812777384643</v>
      </c>
      <c r="S949">
        <v>1.0993367758801589</v>
      </c>
      <c r="T949">
        <v>1.093781909082578</v>
      </c>
      <c r="U949">
        <v>1.0854738404864153</v>
      </c>
      <c r="V949">
        <v>1.0761384008072148</v>
      </c>
      <c r="W949">
        <v>1.0693738314399783</v>
      </c>
      <c r="X949">
        <v>1.0629438107773483</v>
      </c>
      <c r="Y949">
        <v>1.0565644658789313</v>
      </c>
      <c r="Z949">
        <v>1.0530207224011385</v>
      </c>
      <c r="AA949">
        <v>1.0492200343722047</v>
      </c>
      <c r="AB949">
        <v>1.0446870946916844</v>
      </c>
      <c r="AC949">
        <v>1.0443796773611547</v>
      </c>
      <c r="AD949">
        <v>1.0437936865178632</v>
      </c>
      <c r="AE949">
        <v>1.0389051906592015</v>
      </c>
      <c r="AF949">
        <v>1.0336314549635413</v>
      </c>
      <c r="AG949">
        <v>1.0275281193234733</v>
      </c>
      <c r="AH949">
        <v>1.0219892991740316</v>
      </c>
      <c r="AI949">
        <v>1.0170041168280441</v>
      </c>
      <c r="AJ949">
        <v>1.0125894568678127</v>
      </c>
      <c r="AK949">
        <v>1.0084349640206998</v>
      </c>
      <c r="AL949">
        <v>1.0046476055170159</v>
      </c>
      <c r="AM949">
        <v>1.0010372370418392</v>
      </c>
      <c r="AN949">
        <v>0.997140172651233</v>
      </c>
      <c r="AO949">
        <v>0.99294410084732099</v>
      </c>
      <c r="AP949">
        <v>0.98880582390168648</v>
      </c>
      <c r="AQ949">
        <v>0.98462921485182975</v>
      </c>
      <c r="AR949">
        <v>0.98058328450082599</v>
      </c>
      <c r="AS949">
        <v>0.97663584534342807</v>
      </c>
      <c r="AT949">
        <v>0.97275115983265903</v>
      </c>
      <c r="AU949">
        <v>0.96889495546194038</v>
      </c>
    </row>
    <row r="950" spans="1:47" x14ac:dyDescent="0.2">
      <c r="A950">
        <v>944</v>
      </c>
      <c r="B950">
        <v>0.99862369575602838</v>
      </c>
      <c r="C950">
        <v>1.0376541322078345</v>
      </c>
      <c r="D950">
        <v>1.0551573234573537</v>
      </c>
      <c r="E950">
        <v>1.2552230195428014</v>
      </c>
      <c r="F950">
        <v>1.6133055425312923</v>
      </c>
      <c r="G950">
        <v>1.5015982328389479</v>
      </c>
      <c r="H950">
        <v>1.3408000853725157</v>
      </c>
      <c r="I950">
        <v>1.1825319712043791</v>
      </c>
      <c r="J950">
        <v>1.0836011329955939</v>
      </c>
      <c r="K950">
        <v>1.1002241164289326</v>
      </c>
      <c r="L950">
        <v>1.0855142687831982</v>
      </c>
      <c r="M950">
        <v>1.0874924394260059</v>
      </c>
      <c r="N950">
        <v>1.1140513737852391</v>
      </c>
      <c r="O950">
        <v>1.1336012722945341</v>
      </c>
      <c r="P950">
        <v>1.1436572742076476</v>
      </c>
      <c r="Q950">
        <v>1.1263038619262575</v>
      </c>
      <c r="R950">
        <v>1.1126163523622141</v>
      </c>
      <c r="S950">
        <v>1.0976376011724156</v>
      </c>
      <c r="T950">
        <v>1.0919325263209085</v>
      </c>
      <c r="U950">
        <v>1.0833999111356287</v>
      </c>
      <c r="V950">
        <v>1.0738810481665992</v>
      </c>
      <c r="W950">
        <v>1.066904008441703</v>
      </c>
      <c r="X950">
        <v>1.0602332666687617</v>
      </c>
      <c r="Y950">
        <v>1.0536486040293003</v>
      </c>
      <c r="Z950">
        <v>1.0498326126160666</v>
      </c>
      <c r="AA950">
        <v>1.0458954556956188</v>
      </c>
      <c r="AB950">
        <v>1.0412057714853515</v>
      </c>
      <c r="AC950">
        <v>1.0407622839855759</v>
      </c>
      <c r="AD950">
        <v>1.0400277594617242</v>
      </c>
      <c r="AE950">
        <v>1.034959668443316</v>
      </c>
      <c r="AF950">
        <v>1.0295416612973942</v>
      </c>
      <c r="AG950">
        <v>1.0232838546217062</v>
      </c>
      <c r="AH950">
        <v>1.0176026255388839</v>
      </c>
      <c r="AI950">
        <v>1.0124699603901774</v>
      </c>
      <c r="AJ950">
        <v>1.0079034970442391</v>
      </c>
      <c r="AK950">
        <v>1.003624715450909</v>
      </c>
      <c r="AL950">
        <v>0.99968894164982758</v>
      </c>
      <c r="AM950">
        <v>0.99592918760740956</v>
      </c>
      <c r="AN950">
        <v>0.99189434519892727</v>
      </c>
      <c r="AO950">
        <v>0.98755128916433077</v>
      </c>
      <c r="AP950">
        <v>0.98328337920097386</v>
      </c>
      <c r="AQ950">
        <v>0.97904286665754592</v>
      </c>
      <c r="AR950">
        <v>0.97494070790615039</v>
      </c>
      <c r="AS950">
        <v>0.97094463006201537</v>
      </c>
      <c r="AT950">
        <v>0.96702057682320586</v>
      </c>
      <c r="AU950">
        <v>0.9631296156334983</v>
      </c>
    </row>
    <row r="951" spans="1:47" x14ac:dyDescent="0.2">
      <c r="A951">
        <v>945</v>
      </c>
      <c r="B951">
        <v>0.99862369575602838</v>
      </c>
      <c r="C951">
        <v>1.0376541322078345</v>
      </c>
      <c r="D951">
        <v>1.0551573234573537</v>
      </c>
      <c r="E951">
        <v>1.2552230195428014</v>
      </c>
      <c r="F951">
        <v>1.6133055425312923</v>
      </c>
      <c r="G951">
        <v>1.5015982328389479</v>
      </c>
      <c r="H951">
        <v>1.3429605779334657</v>
      </c>
      <c r="I951">
        <v>1.1846898960087728</v>
      </c>
      <c r="J951">
        <v>1.0858361395468996</v>
      </c>
      <c r="K951">
        <v>1.1027911766459386</v>
      </c>
      <c r="L951">
        <v>1.0882859452860321</v>
      </c>
      <c r="M951">
        <v>1.0900933112029003</v>
      </c>
      <c r="N951">
        <v>1.1145223723512041</v>
      </c>
      <c r="O951">
        <v>1.1338348295691167</v>
      </c>
      <c r="P951">
        <v>1.1436183097208645</v>
      </c>
      <c r="Q951">
        <v>1.1260023401023209</v>
      </c>
      <c r="R951">
        <v>1.1120452612330087</v>
      </c>
      <c r="S951">
        <v>1.0968271079890037</v>
      </c>
      <c r="T951">
        <v>1.0908230929189022</v>
      </c>
      <c r="U951">
        <v>1.0819830136771733</v>
      </c>
      <c r="V951">
        <v>1.0720907558936053</v>
      </c>
      <c r="W951">
        <v>1.064745078118245</v>
      </c>
      <c r="X951">
        <v>1.0577292170746173</v>
      </c>
      <c r="Y951">
        <v>1.0507824865792554</v>
      </c>
      <c r="Z951">
        <v>1.0466559362566135</v>
      </c>
      <c r="AA951">
        <v>1.0423746515223153</v>
      </c>
      <c r="AB951">
        <v>1.0374302362409642</v>
      </c>
      <c r="AC951">
        <v>1.0367756722938382</v>
      </c>
      <c r="AD951">
        <v>1.035834829437126</v>
      </c>
      <c r="AE951">
        <v>1.0305773589454885</v>
      </c>
      <c r="AF951">
        <v>1.0250025579446078</v>
      </c>
      <c r="AG951">
        <v>1.0185789152778248</v>
      </c>
      <c r="AH951">
        <v>1.0127268214086627</v>
      </c>
      <c r="AI951">
        <v>1.0074576231272494</v>
      </c>
      <c r="AJ951">
        <v>1.0027235990408769</v>
      </c>
      <c r="AK951">
        <v>0.99827461477297885</v>
      </c>
      <c r="AL951">
        <v>0.99418154490525645</v>
      </c>
      <c r="AM951">
        <v>0.99028485908376684</v>
      </c>
      <c r="AN951">
        <v>0.98609124661393388</v>
      </c>
      <c r="AO951">
        <v>0.98159832746880227</v>
      </c>
      <c r="AP951">
        <v>0.97720111411907862</v>
      </c>
      <c r="AQ951">
        <v>0.97294205057184624</v>
      </c>
      <c r="AR951">
        <v>0.96882872451153823</v>
      </c>
      <c r="AS951">
        <v>0.96482894781719797</v>
      </c>
      <c r="AT951">
        <v>0.96090729831673616</v>
      </c>
      <c r="AU951">
        <v>0.95702755864867406</v>
      </c>
    </row>
    <row r="952" spans="1:47" x14ac:dyDescent="0.2">
      <c r="A952">
        <v>946</v>
      </c>
      <c r="B952">
        <v>0.99862369575602838</v>
      </c>
      <c r="C952">
        <v>1.0376541322078345</v>
      </c>
      <c r="D952">
        <v>1.0551573234573537</v>
      </c>
      <c r="E952">
        <v>1.2552230195428014</v>
      </c>
      <c r="F952">
        <v>1.6133055425312923</v>
      </c>
      <c r="G952">
        <v>1.5015982328389479</v>
      </c>
      <c r="H952">
        <v>1.3429561722397445</v>
      </c>
      <c r="I952">
        <v>1.1846476975623179</v>
      </c>
      <c r="J952">
        <v>1.0856983645809306</v>
      </c>
      <c r="K952">
        <v>1.1026194651703851</v>
      </c>
      <c r="L952">
        <v>1.0880485114100895</v>
      </c>
      <c r="M952">
        <v>1.0897612158891148</v>
      </c>
      <c r="N952">
        <v>1.1142387403935412</v>
      </c>
      <c r="O952">
        <v>1.1334769318376541</v>
      </c>
      <c r="P952">
        <v>1.1431826332076238</v>
      </c>
      <c r="Q952">
        <v>1.1254843899045581</v>
      </c>
      <c r="R952">
        <v>1.1114481662089797</v>
      </c>
      <c r="S952">
        <v>1.0961393863534394</v>
      </c>
      <c r="T952">
        <v>1.0900368980039119</v>
      </c>
      <c r="U952">
        <v>1.0810572303694133</v>
      </c>
      <c r="V952">
        <v>1.0710341927469944</v>
      </c>
      <c r="W952">
        <v>1.063547521708138</v>
      </c>
      <c r="X952">
        <v>1.0563658060899535</v>
      </c>
      <c r="Y952">
        <v>1.0492692615663675</v>
      </c>
      <c r="Z952">
        <v>1.044960947086309</v>
      </c>
      <c r="AA952">
        <v>1.0405636027387497</v>
      </c>
      <c r="AB952">
        <v>1.0355153149272713</v>
      </c>
      <c r="AC952">
        <v>1.0347620906861279</v>
      </c>
      <c r="AD952">
        <v>1.0337233666655983</v>
      </c>
      <c r="AE952">
        <v>1.0283493062942868</v>
      </c>
      <c r="AF952">
        <v>1.0226728201749151</v>
      </c>
      <c r="AG952">
        <v>1.0161477659691653</v>
      </c>
      <c r="AH952">
        <v>1.0101938271765798</v>
      </c>
      <c r="AI952">
        <v>1.0048270632789598</v>
      </c>
      <c r="AJ952">
        <v>0.99999472619391394</v>
      </c>
      <c r="AK952">
        <v>0.99545219454125777</v>
      </c>
      <c r="AL952">
        <v>0.99126107641960393</v>
      </c>
      <c r="AM952">
        <v>0.98726462012264249</v>
      </c>
      <c r="AN952">
        <v>0.98297040003945879</v>
      </c>
      <c r="AO952">
        <v>0.97837842897970151</v>
      </c>
      <c r="AP952">
        <v>0.97388426890584223</v>
      </c>
      <c r="AQ952">
        <v>0.96958110977097856</v>
      </c>
      <c r="AR952">
        <v>0.96542945527014379</v>
      </c>
      <c r="AS952">
        <v>0.96139710537797973</v>
      </c>
      <c r="AT952">
        <v>0.95744977965908262</v>
      </c>
      <c r="AU952">
        <v>0.95354814288082967</v>
      </c>
    </row>
    <row r="953" spans="1:47" x14ac:dyDescent="0.2">
      <c r="A953">
        <v>947</v>
      </c>
      <c r="B953">
        <v>0.99862369575602838</v>
      </c>
      <c r="C953">
        <v>1.0376541322078345</v>
      </c>
      <c r="D953">
        <v>1.0551573234573537</v>
      </c>
      <c r="E953">
        <v>1.2552230195428014</v>
      </c>
      <c r="F953">
        <v>1.6133055425312923</v>
      </c>
      <c r="G953">
        <v>1.5015982328389479</v>
      </c>
      <c r="H953">
        <v>1.340663948419355</v>
      </c>
      <c r="I953">
        <v>1.1822443292479183</v>
      </c>
      <c r="J953">
        <v>1.0829494256666083</v>
      </c>
      <c r="K953">
        <v>1.0994322655459561</v>
      </c>
      <c r="L953">
        <v>1.0844685001805734</v>
      </c>
      <c r="M953">
        <v>1.086135168273934</v>
      </c>
      <c r="N953">
        <v>1.1130483097366008</v>
      </c>
      <c r="O953">
        <v>1.1323871627853661</v>
      </c>
      <c r="P953">
        <v>1.1422370437551503</v>
      </c>
      <c r="Q953">
        <v>1.1246705517279465</v>
      </c>
      <c r="R953">
        <v>1.1107838862370543</v>
      </c>
      <c r="S953">
        <v>1.0955998481181823</v>
      </c>
      <c r="T953">
        <v>1.0896479839250779</v>
      </c>
      <c r="U953">
        <v>1.0807966535203273</v>
      </c>
      <c r="V953">
        <v>1.0709706173071101</v>
      </c>
      <c r="W953">
        <v>1.0636787625062212</v>
      </c>
      <c r="X953">
        <v>1.0566651767507484</v>
      </c>
      <c r="Y953">
        <v>1.0497696569462813</v>
      </c>
      <c r="Z953">
        <v>1.0456129187282865</v>
      </c>
      <c r="AA953">
        <v>1.0414291536456057</v>
      </c>
      <c r="AB953">
        <v>1.0365125644074697</v>
      </c>
      <c r="AC953">
        <v>1.03585803052259</v>
      </c>
      <c r="AD953">
        <v>1.0349201483594885</v>
      </c>
      <c r="AE953">
        <v>1.0296338758663952</v>
      </c>
      <c r="AF953">
        <v>1.0240228454003939</v>
      </c>
      <c r="AG953">
        <v>1.0175729296346048</v>
      </c>
      <c r="AH953">
        <v>1.0117016943986377</v>
      </c>
      <c r="AI953">
        <v>1.0063841365396171</v>
      </c>
      <c r="AJ953">
        <v>1.0016355018654772</v>
      </c>
      <c r="AK953">
        <v>0.99717905642320992</v>
      </c>
      <c r="AL953">
        <v>0.99306077269126281</v>
      </c>
      <c r="AM953">
        <v>0.98911808722224837</v>
      </c>
      <c r="AN953">
        <v>0.98490305980243986</v>
      </c>
      <c r="AO953">
        <v>0.98037982731599893</v>
      </c>
      <c r="AP953">
        <v>0.97593566908752194</v>
      </c>
      <c r="AQ953">
        <v>0.97163494646664228</v>
      </c>
      <c r="AR953">
        <v>0.96748163298051515</v>
      </c>
      <c r="AS953">
        <v>0.96344346671515746</v>
      </c>
      <c r="AT953">
        <v>0.9594871701756903</v>
      </c>
      <c r="AU953">
        <v>0.9555713273393398</v>
      </c>
    </row>
    <row r="954" spans="1:47" x14ac:dyDescent="0.2">
      <c r="A954">
        <v>948</v>
      </c>
      <c r="B954">
        <v>0.99862369575602838</v>
      </c>
      <c r="C954">
        <v>1.0376541322078345</v>
      </c>
      <c r="D954">
        <v>1.0551573234573537</v>
      </c>
      <c r="E954">
        <v>1.2552230195428014</v>
      </c>
      <c r="F954">
        <v>1.6133055425312923</v>
      </c>
      <c r="G954">
        <v>1.5015982328389479</v>
      </c>
      <c r="H954">
        <v>1.3406444971313032</v>
      </c>
      <c r="I954">
        <v>1.1821730876377177</v>
      </c>
      <c r="J954">
        <v>1.0826730414875192</v>
      </c>
      <c r="K954">
        <v>1.0990932347911786</v>
      </c>
      <c r="L954">
        <v>1.0840106265769456</v>
      </c>
      <c r="M954">
        <v>1.0855281393299163</v>
      </c>
      <c r="N954">
        <v>1.1125794979150736</v>
      </c>
      <c r="O954">
        <v>1.1318121927559193</v>
      </c>
      <c r="P954">
        <v>1.1415551891371605</v>
      </c>
      <c r="Q954">
        <v>1.1238801919924166</v>
      </c>
      <c r="R954">
        <v>1.1098934042013144</v>
      </c>
      <c r="S954">
        <v>1.0945976569842946</v>
      </c>
      <c r="T954">
        <v>1.0885213472307043</v>
      </c>
      <c r="U954">
        <v>1.0794941087577683</v>
      </c>
      <c r="V954">
        <v>1.069507618279796</v>
      </c>
      <c r="W954">
        <v>1.0620473337381671</v>
      </c>
      <c r="X954">
        <v>1.0548405963233451</v>
      </c>
      <c r="Y954">
        <v>1.0477774128723794</v>
      </c>
      <c r="Z954">
        <v>1.0434223335100432</v>
      </c>
      <c r="AA954">
        <v>1.0391230441511181</v>
      </c>
      <c r="AB954">
        <v>1.0340812449240848</v>
      </c>
      <c r="AC954">
        <v>1.0333084049437493</v>
      </c>
      <c r="AD954">
        <v>1.0322544914628347</v>
      </c>
      <c r="AE954">
        <v>1.0268322846821296</v>
      </c>
      <c r="AF954">
        <v>1.0211027593336508</v>
      </c>
      <c r="AG954">
        <v>1.014535177886829</v>
      </c>
      <c r="AH954">
        <v>1.0085461972465759</v>
      </c>
      <c r="AI954">
        <v>1.0031152214807435</v>
      </c>
      <c r="AJ954">
        <v>0.99825284743811737</v>
      </c>
      <c r="AK954">
        <v>0.99368790244508842</v>
      </c>
      <c r="AL954">
        <v>0.98945587175553773</v>
      </c>
      <c r="AM954">
        <v>0.98539721230225996</v>
      </c>
      <c r="AN954">
        <v>0.98106554624548903</v>
      </c>
      <c r="AO954">
        <v>0.97642688568992075</v>
      </c>
      <c r="AP954">
        <v>0.97186906318008659</v>
      </c>
      <c r="AQ954">
        <v>0.96751642952808503</v>
      </c>
      <c r="AR954">
        <v>0.96331739144539674</v>
      </c>
      <c r="AS954">
        <v>0.95923970452630314</v>
      </c>
      <c r="AT954">
        <v>0.95525129267538034</v>
      </c>
      <c r="AU954">
        <v>0.95130755529278899</v>
      </c>
    </row>
    <row r="955" spans="1:47" x14ac:dyDescent="0.2">
      <c r="A955">
        <v>949</v>
      </c>
      <c r="B955">
        <v>0.78944388442325053</v>
      </c>
      <c r="C955">
        <v>0.80719242702801242</v>
      </c>
      <c r="D955">
        <v>0.81644786553676929</v>
      </c>
      <c r="E955">
        <v>0.98286852590008289</v>
      </c>
      <c r="F955">
        <v>1.4043526826838133</v>
      </c>
      <c r="G955">
        <v>1.2635399606635074</v>
      </c>
      <c r="H955">
        <v>1.0968156678727328</v>
      </c>
      <c r="I955">
        <v>0.94367543651000674</v>
      </c>
      <c r="J955">
        <v>0.83887593613182909</v>
      </c>
      <c r="K955">
        <v>0.85537795460599275</v>
      </c>
      <c r="L955">
        <v>0.84169922522852914</v>
      </c>
      <c r="M955">
        <v>0.84467997264307615</v>
      </c>
      <c r="N955">
        <v>0.86841350240541959</v>
      </c>
      <c r="O955">
        <v>0.8881548859292846</v>
      </c>
      <c r="P955">
        <v>0.89784326445571694</v>
      </c>
      <c r="Q955">
        <v>0.88105936337420343</v>
      </c>
      <c r="R955">
        <v>0.86849286596817588</v>
      </c>
      <c r="S955">
        <v>0.85193795629408331</v>
      </c>
      <c r="T955">
        <v>0.8479298764652351</v>
      </c>
      <c r="U955">
        <v>0.83834838835173597</v>
      </c>
      <c r="V955">
        <v>0.83004270848479733</v>
      </c>
      <c r="W955">
        <v>0.82382461770798121</v>
      </c>
      <c r="X955">
        <v>0.81638715359071012</v>
      </c>
      <c r="Y955">
        <v>0.81119458287435775</v>
      </c>
      <c r="Z955">
        <v>0.80679451292813043</v>
      </c>
      <c r="AA955">
        <v>0.8071172661813556</v>
      </c>
      <c r="AB955">
        <v>0.80364438471351329</v>
      </c>
      <c r="AC955">
        <v>0.80437389006833959</v>
      </c>
      <c r="AD955">
        <v>0.80466204305588773</v>
      </c>
      <c r="AE955">
        <v>0.79950329475510606</v>
      </c>
      <c r="AF955">
        <v>0.79483097829946003</v>
      </c>
      <c r="AG955">
        <v>0.78913308866802923</v>
      </c>
      <c r="AH955">
        <v>0.78408442476899476</v>
      </c>
      <c r="AI955">
        <v>0.77978573625102565</v>
      </c>
      <c r="AJ955">
        <v>0.77606808574502195</v>
      </c>
      <c r="AK955">
        <v>0.77282168297045939</v>
      </c>
      <c r="AL955">
        <v>0.76967560988947681</v>
      </c>
      <c r="AM955">
        <v>0.76667700073501577</v>
      </c>
      <c r="AN955">
        <v>0.76337542589709118</v>
      </c>
      <c r="AO955">
        <v>0.75972613788073695</v>
      </c>
      <c r="AP955">
        <v>0.75623370305211879</v>
      </c>
      <c r="AQ955">
        <v>0.75141517515228429</v>
      </c>
      <c r="AR955">
        <v>0.74674356206762271</v>
      </c>
      <c r="AS955">
        <v>0.74218067975649815</v>
      </c>
      <c r="AT955">
        <v>0.73767206614752323</v>
      </c>
      <c r="AU955">
        <v>0.73318267262344716</v>
      </c>
    </row>
    <row r="956" spans="1:47" x14ac:dyDescent="0.2">
      <c r="A956">
        <v>950</v>
      </c>
      <c r="B956">
        <v>0.78944388442325053</v>
      </c>
      <c r="C956">
        <v>0.80719242702801242</v>
      </c>
      <c r="D956">
        <v>0.81644786553676929</v>
      </c>
      <c r="E956">
        <v>0.98286852590008289</v>
      </c>
      <c r="F956">
        <v>1.4043526826838133</v>
      </c>
      <c r="G956">
        <v>1.2635399606635074</v>
      </c>
      <c r="H956">
        <v>1.0964701150036269</v>
      </c>
      <c r="I956">
        <v>0.94316719845829422</v>
      </c>
      <c r="J956">
        <v>0.83793501348676436</v>
      </c>
      <c r="K956">
        <v>0.8542338652738688</v>
      </c>
      <c r="L956">
        <v>0.84023872334363348</v>
      </c>
      <c r="M956">
        <v>0.8428932827422827</v>
      </c>
      <c r="N956">
        <v>0.86723920307860713</v>
      </c>
      <c r="O956">
        <v>0.88676556580377286</v>
      </c>
      <c r="P956">
        <v>0.89625458789711188</v>
      </c>
      <c r="Q956">
        <v>0.87926510623480159</v>
      </c>
      <c r="R956">
        <v>0.86652300947228822</v>
      </c>
      <c r="S956">
        <v>0.84974665727176546</v>
      </c>
      <c r="T956">
        <v>0.84552219779438753</v>
      </c>
      <c r="U956">
        <v>0.83562101757448359</v>
      </c>
      <c r="V956">
        <v>0.82704877320059322</v>
      </c>
      <c r="W956">
        <v>0.82055940739998368</v>
      </c>
      <c r="X956">
        <v>0.81279394370499602</v>
      </c>
      <c r="Y956">
        <v>0.80735563204101835</v>
      </c>
      <c r="Z956">
        <v>0.80263875855668165</v>
      </c>
      <c r="AA956">
        <v>0.80285336958190856</v>
      </c>
      <c r="AB956">
        <v>0.79919807808946275</v>
      </c>
      <c r="AC956">
        <v>0.7997583779778058</v>
      </c>
      <c r="AD956">
        <v>0.7998885951642658</v>
      </c>
      <c r="AE956">
        <v>0.79452121421672095</v>
      </c>
      <c r="AF956">
        <v>0.78968052639315345</v>
      </c>
      <c r="AG956">
        <v>0.78382369709388278</v>
      </c>
      <c r="AH956">
        <v>0.77861333321872828</v>
      </c>
      <c r="AI956">
        <v>0.77416292127881836</v>
      </c>
      <c r="AJ956">
        <v>0.77029743788468807</v>
      </c>
      <c r="AK956">
        <v>0.76692234283456118</v>
      </c>
      <c r="AL956">
        <v>0.76363430644101848</v>
      </c>
      <c r="AM956">
        <v>0.76049094560721742</v>
      </c>
      <c r="AN956">
        <v>0.75704606129458252</v>
      </c>
      <c r="AO956">
        <v>0.75326510892677012</v>
      </c>
      <c r="AP956">
        <v>0.74964102356730888</v>
      </c>
      <c r="AQ956">
        <v>0.74474835510438842</v>
      </c>
      <c r="AR956">
        <v>0.74001122564048771</v>
      </c>
      <c r="AS956">
        <v>0.73539130303328959</v>
      </c>
      <c r="AT956">
        <v>0.7308360505256225</v>
      </c>
      <c r="AU956">
        <v>0.72630445904996144</v>
      </c>
    </row>
    <row r="957" spans="1:47" x14ac:dyDescent="0.2">
      <c r="A957">
        <v>951</v>
      </c>
      <c r="B957">
        <v>0.78944388442325053</v>
      </c>
      <c r="C957">
        <v>0.80719242702801242</v>
      </c>
      <c r="D957">
        <v>0.81644786553676929</v>
      </c>
      <c r="E957">
        <v>0.98286852590008289</v>
      </c>
      <c r="F957">
        <v>1.4043526826838133</v>
      </c>
      <c r="G957">
        <v>1.2635399606635074</v>
      </c>
      <c r="H957">
        <v>1.0986835999208506</v>
      </c>
      <c r="I957">
        <v>0.94525625708090988</v>
      </c>
      <c r="J957">
        <v>0.84015056340241101</v>
      </c>
      <c r="K957">
        <v>0.85683171912009004</v>
      </c>
      <c r="L957">
        <v>0.84308313877790275</v>
      </c>
      <c r="M957">
        <v>0.8454540645003169</v>
      </c>
      <c r="N957">
        <v>0.86755576370249976</v>
      </c>
      <c r="O957">
        <v>0.88679350879812946</v>
      </c>
      <c r="P957">
        <v>0.89595731655508459</v>
      </c>
      <c r="Q957">
        <v>0.87861421203474999</v>
      </c>
      <c r="R957">
        <v>0.86555335463952043</v>
      </c>
      <c r="S957">
        <v>0.84849173902859032</v>
      </c>
      <c r="T957">
        <v>0.84389902223142788</v>
      </c>
      <c r="U957">
        <v>0.83361493653545549</v>
      </c>
      <c r="V957">
        <v>0.82459139335046949</v>
      </c>
      <c r="W957">
        <v>0.81765270604428164</v>
      </c>
      <c r="X957">
        <v>0.80950494228405523</v>
      </c>
      <c r="Y957">
        <v>0.80362534986109757</v>
      </c>
      <c r="Z957">
        <v>0.79854457090833253</v>
      </c>
      <c r="AA957">
        <v>0.79832643571255291</v>
      </c>
      <c r="AB957">
        <v>0.79438587740065025</v>
      </c>
      <c r="AC957">
        <v>0.79472218984988408</v>
      </c>
      <c r="AD957">
        <v>0.79464686665609352</v>
      </c>
      <c r="AE957">
        <v>0.78909993235534237</v>
      </c>
      <c r="AF957">
        <v>0.78410049240755386</v>
      </c>
      <c r="AG957">
        <v>0.77808167269341033</v>
      </c>
      <c r="AH957">
        <v>0.77274209531816151</v>
      </c>
      <c r="AI957">
        <v>0.7681271518606656</v>
      </c>
      <c r="AJ957">
        <v>0.76413704517451531</v>
      </c>
      <c r="AK957">
        <v>0.7605999171292116</v>
      </c>
      <c r="AL957">
        <v>0.75719580030525879</v>
      </c>
      <c r="AM957">
        <v>0.75393389894524077</v>
      </c>
      <c r="AN957">
        <v>0.75035600831010096</v>
      </c>
      <c r="AO957">
        <v>0.74646447334490884</v>
      </c>
      <c r="AP957">
        <v>0.7427146176028675</v>
      </c>
      <c r="AQ957">
        <v>0.73782413491965915</v>
      </c>
      <c r="AR957">
        <v>0.73309660813588018</v>
      </c>
      <c r="AS957">
        <v>0.72849379679166082</v>
      </c>
      <c r="AT957">
        <v>0.72396120173578915</v>
      </c>
      <c r="AU957">
        <v>0.71946167416084439</v>
      </c>
    </row>
    <row r="958" spans="1:47" x14ac:dyDescent="0.2">
      <c r="A958">
        <v>952</v>
      </c>
      <c r="B958">
        <v>0.78944388442325053</v>
      </c>
      <c r="C958">
        <v>0.80719242702801242</v>
      </c>
      <c r="D958">
        <v>0.81644786553676929</v>
      </c>
      <c r="E958">
        <v>0.98286852590008289</v>
      </c>
      <c r="F958">
        <v>1.4043526826838133</v>
      </c>
      <c r="G958">
        <v>1.2635399606635074</v>
      </c>
      <c r="H958">
        <v>1.0978499720543857</v>
      </c>
      <c r="I958">
        <v>0.94426545533285478</v>
      </c>
      <c r="J958">
        <v>0.83874925999814687</v>
      </c>
      <c r="K958">
        <v>0.85516319459016144</v>
      </c>
      <c r="L958">
        <v>0.84106441491443995</v>
      </c>
      <c r="M958">
        <v>0.84318972506379242</v>
      </c>
      <c r="N958">
        <v>0.86632037510388993</v>
      </c>
      <c r="O958">
        <v>0.8854047778841948</v>
      </c>
      <c r="P958">
        <v>0.89443081494900867</v>
      </c>
      <c r="Q958">
        <v>0.87697042171756556</v>
      </c>
      <c r="R958">
        <v>0.86377095414950578</v>
      </c>
      <c r="S958">
        <v>0.84657065861428682</v>
      </c>
      <c r="T958">
        <v>0.84182413075918172</v>
      </c>
      <c r="U958">
        <v>0.83128551710135046</v>
      </c>
      <c r="V958">
        <v>0.82208286351544368</v>
      </c>
      <c r="W958">
        <v>0.8149549643048607</v>
      </c>
      <c r="X958">
        <v>0.80654757345767214</v>
      </c>
      <c r="Y958">
        <v>0.80049665847051321</v>
      </c>
      <c r="Z958">
        <v>0.79517177809579409</v>
      </c>
      <c r="AA958">
        <v>0.79488480375383086</v>
      </c>
      <c r="AB958">
        <v>0.79082655299738147</v>
      </c>
      <c r="AC958">
        <v>0.79101123185933886</v>
      </c>
      <c r="AD958">
        <v>0.79081290209926292</v>
      </c>
      <c r="AE958">
        <v>0.78511410256365377</v>
      </c>
      <c r="AF958">
        <v>0.77998635178569353</v>
      </c>
      <c r="AG958">
        <v>0.77383888734422435</v>
      </c>
      <c r="AH958">
        <v>0.76835682001653438</v>
      </c>
      <c r="AI958">
        <v>0.76365428475295993</v>
      </c>
      <c r="AJ958">
        <v>0.75952080282329759</v>
      </c>
      <c r="AK958">
        <v>0.75590172791363164</v>
      </c>
      <c r="AL958">
        <v>0.75237747242470654</v>
      </c>
      <c r="AM958">
        <v>0.7489833732989698</v>
      </c>
      <c r="AN958">
        <v>0.74530575766291507</v>
      </c>
      <c r="AO958">
        <v>0.74130719184803495</v>
      </c>
      <c r="AP958">
        <v>0.73747477686395768</v>
      </c>
      <c r="AQ958">
        <v>0.7325238113537863</v>
      </c>
      <c r="AR958">
        <v>0.72774282632530707</v>
      </c>
      <c r="AS958">
        <v>0.72309347545080083</v>
      </c>
      <c r="AT958">
        <v>0.7185229314433027</v>
      </c>
      <c r="AU958">
        <v>0.71398895905700366</v>
      </c>
    </row>
    <row r="959" spans="1:47" x14ac:dyDescent="0.2">
      <c r="A959">
        <v>953</v>
      </c>
      <c r="B959">
        <v>0.78944388442325053</v>
      </c>
      <c r="C959">
        <v>0.80719242702801242</v>
      </c>
      <c r="D959">
        <v>0.81644786553676929</v>
      </c>
      <c r="E959">
        <v>0.98286852590008289</v>
      </c>
      <c r="F959">
        <v>1.4043526826838133</v>
      </c>
      <c r="G959">
        <v>1.2635399606635074</v>
      </c>
      <c r="H959">
        <v>1.0963331308714037</v>
      </c>
      <c r="I959">
        <v>0.94279904644535828</v>
      </c>
      <c r="J959">
        <v>0.83709181847229008</v>
      </c>
      <c r="K959">
        <v>0.85321808978988334</v>
      </c>
      <c r="L959">
        <v>0.83889694678012461</v>
      </c>
      <c r="M959">
        <v>0.84112821214654476</v>
      </c>
      <c r="N959">
        <v>0.8658757148809888</v>
      </c>
      <c r="O959">
        <v>0.8851112325531193</v>
      </c>
      <c r="P959">
        <v>0.89431618395405665</v>
      </c>
      <c r="Q959">
        <v>0.87703918521195101</v>
      </c>
      <c r="R959">
        <v>0.86403304209028908</v>
      </c>
      <c r="S959">
        <v>0.84697624613850586</v>
      </c>
      <c r="T959">
        <v>0.84243407403307369</v>
      </c>
      <c r="U959">
        <v>0.83211161821177093</v>
      </c>
      <c r="V959">
        <v>0.82315230194948874</v>
      </c>
      <c r="W959">
        <v>0.81627081895359954</v>
      </c>
      <c r="X959">
        <v>0.80807947270564484</v>
      </c>
      <c r="Y959">
        <v>0.80227363807783381</v>
      </c>
      <c r="Z959">
        <v>0.79715129944901197</v>
      </c>
      <c r="AA959">
        <v>0.79711765312233174</v>
      </c>
      <c r="AB959">
        <v>0.79320643853130801</v>
      </c>
      <c r="AC959">
        <v>0.79353326087261966</v>
      </c>
      <c r="AD959">
        <v>0.79344400229429835</v>
      </c>
      <c r="AE959">
        <v>0.7878355927468309</v>
      </c>
      <c r="AF959">
        <v>0.78278991939679843</v>
      </c>
      <c r="AG959">
        <v>0.77673487290372556</v>
      </c>
      <c r="AH959">
        <v>0.77133040042767675</v>
      </c>
      <c r="AI959">
        <v>0.76669742435395749</v>
      </c>
      <c r="AJ959">
        <v>0.76265110193440333</v>
      </c>
      <c r="AK959">
        <v>0.75910775597247182</v>
      </c>
      <c r="AL959">
        <v>0.75564591150432481</v>
      </c>
      <c r="AM959">
        <v>0.75233121759376498</v>
      </c>
      <c r="AN959">
        <v>0.74871670620005759</v>
      </c>
      <c r="AO959">
        <v>0.74477161399592906</v>
      </c>
      <c r="AP959">
        <v>0.74098932073782697</v>
      </c>
      <c r="AQ959">
        <v>0.73603637515141684</v>
      </c>
      <c r="AR959">
        <v>0.73124879602551485</v>
      </c>
      <c r="AS959">
        <v>0.72658817907899664</v>
      </c>
      <c r="AT959">
        <v>0.72200264298359829</v>
      </c>
      <c r="AU959">
        <v>0.71744811640815653</v>
      </c>
    </row>
    <row r="960" spans="1:47" x14ac:dyDescent="0.2">
      <c r="A960">
        <v>954</v>
      </c>
      <c r="B960">
        <v>0.78944388442325053</v>
      </c>
      <c r="C960">
        <v>0.80719242702801242</v>
      </c>
      <c r="D960">
        <v>0.81644786553676929</v>
      </c>
      <c r="E960">
        <v>0.98286852590008289</v>
      </c>
      <c r="F960">
        <v>1.4043526826838133</v>
      </c>
      <c r="G960">
        <v>1.2635399606635074</v>
      </c>
      <c r="H960">
        <v>1.0962937224772524</v>
      </c>
      <c r="I960">
        <v>0.94267953687664929</v>
      </c>
      <c r="J960">
        <v>0.83668659126041389</v>
      </c>
      <c r="K960">
        <v>0.85272747560846773</v>
      </c>
      <c r="L960">
        <v>0.83824377178366238</v>
      </c>
      <c r="M960">
        <v>0.84026989365429572</v>
      </c>
      <c r="N960">
        <v>0.86521823113068907</v>
      </c>
      <c r="O960">
        <v>0.88431094208099748</v>
      </c>
      <c r="P960">
        <v>0.8933745211365508</v>
      </c>
      <c r="Q960">
        <v>0.87595764713649427</v>
      </c>
      <c r="R960">
        <v>0.86282472024984558</v>
      </c>
      <c r="S960">
        <v>0.84562219397678684</v>
      </c>
      <c r="T960">
        <v>0.84092475556822632</v>
      </c>
      <c r="U960">
        <v>0.83037780653408477</v>
      </c>
      <c r="V960">
        <v>0.8212238156669297</v>
      </c>
      <c r="W960">
        <v>0.81414072638415658</v>
      </c>
      <c r="X960">
        <v>0.80571706157077183</v>
      </c>
      <c r="Y960">
        <v>0.79972196795730943</v>
      </c>
      <c r="Z960">
        <v>0.79437190691054727</v>
      </c>
      <c r="AA960">
        <v>0.79423221499703678</v>
      </c>
      <c r="AB960">
        <v>0.79018368496773084</v>
      </c>
      <c r="AC960">
        <v>0.79038363506372422</v>
      </c>
      <c r="AD960">
        <v>0.79017202134517084</v>
      </c>
      <c r="AE960">
        <v>0.78441558915552834</v>
      </c>
      <c r="AF960">
        <v>0.77924707306114338</v>
      </c>
      <c r="AG960">
        <v>0.77307149514533591</v>
      </c>
      <c r="AH960">
        <v>0.76754814652462111</v>
      </c>
      <c r="AI960">
        <v>0.76280356030900265</v>
      </c>
      <c r="AJ960">
        <v>0.7586468084087874</v>
      </c>
      <c r="AK960">
        <v>0.7550011122727972</v>
      </c>
      <c r="AL960">
        <v>0.75143151512988227</v>
      </c>
      <c r="AM960">
        <v>0.74800781690661411</v>
      </c>
      <c r="AN960">
        <v>0.74428491064147184</v>
      </c>
      <c r="AO960">
        <v>0.74023416890928639</v>
      </c>
      <c r="AP960">
        <v>0.73634975935582492</v>
      </c>
      <c r="AQ960">
        <v>0.73134393040422541</v>
      </c>
      <c r="AR960">
        <v>0.72650997006110118</v>
      </c>
      <c r="AS960">
        <v>0.7218094380406993</v>
      </c>
      <c r="AT960">
        <v>0.71719168331139393</v>
      </c>
      <c r="AU960">
        <v>0.71260886953786406</v>
      </c>
    </row>
    <row r="961" spans="1:47" x14ac:dyDescent="0.2">
      <c r="A961">
        <v>955</v>
      </c>
      <c r="B961">
        <v>1.126257710287885</v>
      </c>
      <c r="C961">
        <v>1.1784940162077471</v>
      </c>
      <c r="D961">
        <v>1.2009065409335311</v>
      </c>
      <c r="E961">
        <v>1.4224499212271844</v>
      </c>
      <c r="F961">
        <v>1.7399312457279859</v>
      </c>
      <c r="G961">
        <v>1.6468714605647545</v>
      </c>
      <c r="H961">
        <v>1.4899817081518498</v>
      </c>
      <c r="I961">
        <v>1.3285306197889166</v>
      </c>
      <c r="J961">
        <v>1.2334335576571183</v>
      </c>
      <c r="K961">
        <v>1.2507438576326251</v>
      </c>
      <c r="L961">
        <v>1.2356896096414147</v>
      </c>
      <c r="M961">
        <v>1.237018258064716</v>
      </c>
      <c r="N961">
        <v>1.2657190844349473</v>
      </c>
      <c r="O961">
        <v>1.2852261512297225</v>
      </c>
      <c r="P961">
        <v>1.2956527369652964</v>
      </c>
      <c r="Q961">
        <v>1.2782264037364233</v>
      </c>
      <c r="R961">
        <v>1.2642128550988956</v>
      </c>
      <c r="S961">
        <v>1.2507943320007548</v>
      </c>
      <c r="T961">
        <v>1.2445367920946313</v>
      </c>
      <c r="U961">
        <v>1.2372949502468689</v>
      </c>
      <c r="V961">
        <v>1.2275678855271774</v>
      </c>
      <c r="W961">
        <v>1.2206293519836116</v>
      </c>
      <c r="X961">
        <v>1.2149576727538101</v>
      </c>
      <c r="Y961">
        <v>1.2078371868358786</v>
      </c>
      <c r="Z961">
        <v>1.2047722023539316</v>
      </c>
      <c r="AA961">
        <v>1.1982315487925108</v>
      </c>
      <c r="AB961">
        <v>1.1930113488270899</v>
      </c>
      <c r="AC961">
        <v>1.1920367813543447</v>
      </c>
      <c r="AD961">
        <v>1.1908466331435648</v>
      </c>
      <c r="AE961">
        <v>1.1860763711169253</v>
      </c>
      <c r="AF961">
        <v>1.1803723911633452</v>
      </c>
      <c r="AG961">
        <v>1.1739293437248604</v>
      </c>
      <c r="AH961">
        <v>1.1680109619471191</v>
      </c>
      <c r="AI961">
        <v>1.1624926021106969</v>
      </c>
      <c r="AJ961">
        <v>1.1575246130716406</v>
      </c>
      <c r="AK961">
        <v>1.1526977370424414</v>
      </c>
      <c r="AL961">
        <v>1.1483737165266279</v>
      </c>
      <c r="AM961">
        <v>1.1442378626774432</v>
      </c>
      <c r="AN961">
        <v>1.1398399267747628</v>
      </c>
      <c r="AO961">
        <v>1.1351392131529494</v>
      </c>
      <c r="AP961">
        <v>1.130454237247128</v>
      </c>
      <c r="AQ961">
        <v>1.1266015211569727</v>
      </c>
      <c r="AR961">
        <v>1.122884416725842</v>
      </c>
      <c r="AS961">
        <v>1.1192790705913171</v>
      </c>
      <c r="AT961">
        <v>1.1157674302224412</v>
      </c>
      <c r="AU961">
        <v>1.1123160597197606</v>
      </c>
    </row>
    <row r="962" spans="1:47" x14ac:dyDescent="0.2">
      <c r="A962">
        <v>956</v>
      </c>
      <c r="B962">
        <v>1.126257710287885</v>
      </c>
      <c r="C962">
        <v>1.1784940162077471</v>
      </c>
      <c r="D962">
        <v>1.2009065409335311</v>
      </c>
      <c r="E962">
        <v>1.4224499212271844</v>
      </c>
      <c r="F962">
        <v>1.7399312457279859</v>
      </c>
      <c r="G962">
        <v>1.6468714605647545</v>
      </c>
      <c r="H962">
        <v>1.489844378279549</v>
      </c>
      <c r="I962">
        <v>1.3283666279920108</v>
      </c>
      <c r="J962">
        <v>1.2332278559342853</v>
      </c>
      <c r="K962">
        <v>1.2505012151164558</v>
      </c>
      <c r="L962">
        <v>1.2354056615750757</v>
      </c>
      <c r="M962">
        <v>1.236702022962674</v>
      </c>
      <c r="N962">
        <v>1.2655576918318336</v>
      </c>
      <c r="O962">
        <v>1.2850407146286225</v>
      </c>
      <c r="P962">
        <v>1.2954389253845084</v>
      </c>
      <c r="Q962">
        <v>1.2779769017133988</v>
      </c>
      <c r="R962">
        <v>1.2639233387950055</v>
      </c>
      <c r="S962">
        <v>1.2504572614165355</v>
      </c>
      <c r="T962">
        <v>1.2441440260714021</v>
      </c>
      <c r="U962">
        <v>1.236828254747425</v>
      </c>
      <c r="V962">
        <v>1.227029968279199</v>
      </c>
      <c r="W962">
        <v>1.2200154926402043</v>
      </c>
      <c r="X962">
        <v>1.2142589354970388</v>
      </c>
      <c r="Y962">
        <v>1.2070598487442297</v>
      </c>
      <c r="Z962">
        <v>1.2039023559499098</v>
      </c>
      <c r="AA962">
        <v>1.1972972500608767</v>
      </c>
      <c r="AB962">
        <v>1.1920258156160699</v>
      </c>
      <c r="AC962">
        <v>1.1910031862040664</v>
      </c>
      <c r="AD962">
        <v>1.1897643642993438</v>
      </c>
      <c r="AE962">
        <v>1.1849380942838352</v>
      </c>
      <c r="AF962">
        <v>1.1791842272122082</v>
      </c>
      <c r="AG962">
        <v>1.1726901814199397</v>
      </c>
      <c r="AH962">
        <v>1.1667214152720151</v>
      </c>
      <c r="AI962">
        <v>1.1611529864201071</v>
      </c>
      <c r="AJ962">
        <v>1.1561356410825785</v>
      </c>
      <c r="AK962">
        <v>1.1512613409351991</v>
      </c>
      <c r="AL962">
        <v>1.1468863073964033</v>
      </c>
      <c r="AM962">
        <v>1.1426996009204584</v>
      </c>
      <c r="AN962">
        <v>1.1382489234157664</v>
      </c>
      <c r="AO962">
        <v>1.1334972476878271</v>
      </c>
      <c r="AP962">
        <v>1.1287618426528674</v>
      </c>
      <c r="AQ962">
        <v>1.124887025659874</v>
      </c>
      <c r="AR962">
        <v>1.1211507113449661</v>
      </c>
      <c r="AS962">
        <v>1.1175291144081236</v>
      </c>
      <c r="AT962">
        <v>1.1140048003977052</v>
      </c>
      <c r="AU962">
        <v>1.1105429637857616</v>
      </c>
    </row>
    <row r="963" spans="1:47" x14ac:dyDescent="0.2">
      <c r="A963">
        <v>957</v>
      </c>
      <c r="B963">
        <v>1.126257710287885</v>
      </c>
      <c r="C963">
        <v>1.1784940162077471</v>
      </c>
      <c r="D963">
        <v>1.2009065409335311</v>
      </c>
      <c r="E963">
        <v>1.4224499212271844</v>
      </c>
      <c r="F963">
        <v>1.7399312457279859</v>
      </c>
      <c r="G963">
        <v>1.6468714605647545</v>
      </c>
      <c r="H963">
        <v>1.4908441535455292</v>
      </c>
      <c r="I963">
        <v>1.3294095526802703</v>
      </c>
      <c r="J963">
        <v>1.2342868565412115</v>
      </c>
      <c r="K963">
        <v>1.2516892289570363</v>
      </c>
      <c r="L963">
        <v>1.2366813138788466</v>
      </c>
      <c r="M963">
        <v>1.2378838487670145</v>
      </c>
      <c r="N963">
        <v>1.2657585091955792</v>
      </c>
      <c r="O963">
        <v>1.2850615990124501</v>
      </c>
      <c r="P963">
        <v>1.2952286331094465</v>
      </c>
      <c r="Q963">
        <v>1.277486557723392</v>
      </c>
      <c r="R963">
        <v>1.2631167042461788</v>
      </c>
      <c r="S963">
        <v>1.2493178721134603</v>
      </c>
      <c r="T963">
        <v>1.2426146208101172</v>
      </c>
      <c r="U963">
        <v>1.2348469188429634</v>
      </c>
      <c r="V963">
        <v>1.2245836298721371</v>
      </c>
      <c r="W963">
        <v>1.217112487770998</v>
      </c>
      <c r="X963">
        <v>1.2109091080701284</v>
      </c>
      <c r="Y963">
        <v>1.2032880448255172</v>
      </c>
      <c r="Z963">
        <v>1.1997424696577403</v>
      </c>
      <c r="AA963">
        <v>1.1927672467884518</v>
      </c>
      <c r="AB963">
        <v>1.1872072392709063</v>
      </c>
      <c r="AC963">
        <v>1.1859150661513476</v>
      </c>
      <c r="AD963">
        <v>1.1844240634062553</v>
      </c>
      <c r="AE963">
        <v>1.1793513839571208</v>
      </c>
      <c r="AF963">
        <v>1.1733768514451461</v>
      </c>
      <c r="AG963">
        <v>1.1666563006733426</v>
      </c>
      <c r="AH963">
        <v>1.1604618041195707</v>
      </c>
      <c r="AI963">
        <v>1.15467007219892</v>
      </c>
      <c r="AJ963">
        <v>1.149428034123408</v>
      </c>
      <c r="AK963">
        <v>1.1443303508352318</v>
      </c>
      <c r="AL963">
        <v>1.1397317744223006</v>
      </c>
      <c r="AM963">
        <v>1.135320278910378</v>
      </c>
      <c r="AN963">
        <v>1.1306466522552632</v>
      </c>
      <c r="AO963">
        <v>1.1256714416226028</v>
      </c>
      <c r="AP963">
        <v>1.1207148152299948</v>
      </c>
      <c r="AQ963">
        <v>1.1167873982632588</v>
      </c>
      <c r="AR963">
        <v>1.1130095006289737</v>
      </c>
      <c r="AS963">
        <v>1.109357626436001</v>
      </c>
      <c r="AT963">
        <v>1.105814421354022</v>
      </c>
      <c r="AU963">
        <v>1.1023451274103404</v>
      </c>
    </row>
    <row r="964" spans="1:47" x14ac:dyDescent="0.2">
      <c r="A964">
        <v>958</v>
      </c>
      <c r="B964">
        <v>1.126257710287885</v>
      </c>
      <c r="C964">
        <v>1.1784940162077471</v>
      </c>
      <c r="D964">
        <v>1.2009065409335311</v>
      </c>
      <c r="E964">
        <v>1.4224499212271844</v>
      </c>
      <c r="F964">
        <v>1.7399312457279859</v>
      </c>
      <c r="G964">
        <v>1.6468714605647545</v>
      </c>
      <c r="H964">
        <v>1.4908334232367544</v>
      </c>
      <c r="I964">
        <v>1.3293929403120963</v>
      </c>
      <c r="J964">
        <v>1.2342578590418583</v>
      </c>
      <c r="K964">
        <v>1.2516522085444057</v>
      </c>
      <c r="L964">
        <v>1.2366310941483842</v>
      </c>
      <c r="M964">
        <v>1.2378173730606856</v>
      </c>
      <c r="N964">
        <v>1.2657094746881654</v>
      </c>
      <c r="O964">
        <v>1.2849962860241595</v>
      </c>
      <c r="P964">
        <v>1.2951432288710909</v>
      </c>
      <c r="Q964">
        <v>1.2773762402694435</v>
      </c>
      <c r="R964">
        <v>1.2629780574245841</v>
      </c>
      <c r="S964">
        <v>1.2491456398086844</v>
      </c>
      <c r="T964">
        <v>1.2424041353720565</v>
      </c>
      <c r="U964">
        <v>1.2345859515010682</v>
      </c>
      <c r="V964">
        <v>1.2242725001500472</v>
      </c>
      <c r="W964">
        <v>1.2167481392008668</v>
      </c>
      <c r="X964">
        <v>1.2104847505789702</v>
      </c>
      <c r="Y964">
        <v>1.2028076405387957</v>
      </c>
      <c r="Z964">
        <v>1.1991964231667001</v>
      </c>
      <c r="AA964">
        <v>1.1921730100959822</v>
      </c>
      <c r="AB964">
        <v>1.1865761774407855</v>
      </c>
      <c r="AC964">
        <v>1.1852486729813763</v>
      </c>
      <c r="AD964">
        <v>1.1837224511835316</v>
      </c>
      <c r="AE964">
        <v>1.1786088536143584</v>
      </c>
      <c r="AF964">
        <v>1.1725974334077529</v>
      </c>
      <c r="AG964">
        <v>1.1658397754586303</v>
      </c>
      <c r="AH964">
        <v>1.1596076843082233</v>
      </c>
      <c r="AI964">
        <v>1.1537791195129723</v>
      </c>
      <c r="AJ964">
        <v>1.1484997604616183</v>
      </c>
      <c r="AK964">
        <v>1.1433658322153937</v>
      </c>
      <c r="AL964">
        <v>1.1387292095956321</v>
      </c>
      <c r="AM964">
        <v>1.1342786249052399</v>
      </c>
      <c r="AN964">
        <v>1.1295653443175828</v>
      </c>
      <c r="AO964">
        <v>1.1245505116196137</v>
      </c>
      <c r="AP964">
        <v>1.1195544187633153</v>
      </c>
      <c r="AQ964">
        <v>1.1156106324921458</v>
      </c>
      <c r="AR964">
        <v>1.1118185519489727</v>
      </c>
      <c r="AS964">
        <v>1.1081547406049168</v>
      </c>
      <c r="AT964">
        <v>1.1046022932676376</v>
      </c>
      <c r="AU964">
        <v>1.1011254789325085</v>
      </c>
    </row>
    <row r="965" spans="1:47" x14ac:dyDescent="0.2">
      <c r="A965">
        <v>959</v>
      </c>
      <c r="B965">
        <v>1.126257710287885</v>
      </c>
      <c r="C965">
        <v>1.1784940162077471</v>
      </c>
      <c r="D965">
        <v>1.2009065409335311</v>
      </c>
      <c r="E965">
        <v>1.4224499212271844</v>
      </c>
      <c r="F965">
        <v>1.7399312457279859</v>
      </c>
      <c r="G965">
        <v>1.6468714605647545</v>
      </c>
      <c r="H965">
        <v>1.4898041735910612</v>
      </c>
      <c r="I965">
        <v>1.3282822187653482</v>
      </c>
      <c r="J965">
        <v>1.2330280016762853</v>
      </c>
      <c r="K965">
        <v>1.2502533673309331</v>
      </c>
      <c r="L965">
        <v>1.2350653395426237</v>
      </c>
      <c r="M965">
        <v>1.2362321323781631</v>
      </c>
      <c r="N965">
        <v>1.2651755054450518</v>
      </c>
      <c r="O965">
        <v>1.2845330881957784</v>
      </c>
      <c r="P965">
        <v>1.2947801963614567</v>
      </c>
      <c r="Q965">
        <v>1.2771352307557047</v>
      </c>
      <c r="R965">
        <v>1.2628784034846785</v>
      </c>
      <c r="S965">
        <v>1.2491888470468357</v>
      </c>
      <c r="T965">
        <v>1.2426120241688805</v>
      </c>
      <c r="U965">
        <v>1.2349781972163212</v>
      </c>
      <c r="V965">
        <v>1.2248632961166115</v>
      </c>
      <c r="W965">
        <v>1.2175334674955467</v>
      </c>
      <c r="X965">
        <v>1.2114536874299735</v>
      </c>
      <c r="Y965">
        <v>1.2039588747891816</v>
      </c>
      <c r="Z965">
        <v>1.2004936365715404</v>
      </c>
      <c r="AA965">
        <v>1.1936447556612721</v>
      </c>
      <c r="AB965">
        <v>1.1881678957261681</v>
      </c>
      <c r="AC965">
        <v>1.186951452403445</v>
      </c>
      <c r="AD965">
        <v>1.1855276342046908</v>
      </c>
      <c r="AE965">
        <v>1.1805062274893323</v>
      </c>
      <c r="AF965">
        <v>1.174572668973684</v>
      </c>
      <c r="AG965">
        <v>1.1679015811261457</v>
      </c>
      <c r="AH965">
        <v>1.1617547754895046</v>
      </c>
      <c r="AI965">
        <v>1.1560118939882424</v>
      </c>
      <c r="AJ965">
        <v>1.150817997408708</v>
      </c>
      <c r="AK965">
        <v>1.1457702491428876</v>
      </c>
      <c r="AL965">
        <v>1.141218823727391</v>
      </c>
      <c r="AM965">
        <v>1.1368524493328138</v>
      </c>
      <c r="AN965">
        <v>1.1322227133639187</v>
      </c>
      <c r="AO965">
        <v>1.1272911045509122</v>
      </c>
      <c r="AP965">
        <v>1.1223771724539471</v>
      </c>
      <c r="AQ965">
        <v>1.1184458447430417</v>
      </c>
      <c r="AR965">
        <v>1.1146617968204837</v>
      </c>
      <c r="AS965">
        <v>1.1110014851332262</v>
      </c>
      <c r="AT965">
        <v>1.1074484143307206</v>
      </c>
      <c r="AU965">
        <v>1.1039658842566338</v>
      </c>
    </row>
    <row r="966" spans="1:47" x14ac:dyDescent="0.2">
      <c r="A966">
        <v>960</v>
      </c>
      <c r="B966">
        <v>1.126257710287885</v>
      </c>
      <c r="C966">
        <v>1.1784940162077471</v>
      </c>
      <c r="D966">
        <v>1.2009065409335311</v>
      </c>
      <c r="E966">
        <v>1.4224499212271844</v>
      </c>
      <c r="F966">
        <v>1.7399312457279859</v>
      </c>
      <c r="G966">
        <v>1.6468714605647545</v>
      </c>
      <c r="H966">
        <v>1.4897899467688493</v>
      </c>
      <c r="I966">
        <v>1.3282519884842572</v>
      </c>
      <c r="J966">
        <v>1.2329396111374042</v>
      </c>
      <c r="K966">
        <v>1.2501418670439248</v>
      </c>
      <c r="L966">
        <v>1.234910647223848</v>
      </c>
      <c r="M966">
        <v>1.2360172861397833</v>
      </c>
      <c r="N966">
        <v>1.2650009898659398</v>
      </c>
      <c r="O966">
        <v>1.2842991848946523</v>
      </c>
      <c r="P966">
        <v>1.294473945147832</v>
      </c>
      <c r="Q966">
        <v>1.2767413938112213</v>
      </c>
      <c r="R966">
        <v>1.2623872452791689</v>
      </c>
      <c r="S966">
        <v>1.2485855094949596</v>
      </c>
      <c r="T966">
        <v>1.2418814079487814</v>
      </c>
      <c r="U966">
        <v>1.234083790520337</v>
      </c>
      <c r="V966">
        <v>1.2238111193304642</v>
      </c>
      <c r="W966">
        <v>1.2163202163362052</v>
      </c>
      <c r="X966">
        <v>1.2100659755030123</v>
      </c>
      <c r="Y966">
        <v>1.2024164610190091</v>
      </c>
      <c r="Z966">
        <v>1.1987769647173558</v>
      </c>
      <c r="AA966">
        <v>1.1918121635719612</v>
      </c>
      <c r="AB966">
        <v>1.186226413075762</v>
      </c>
      <c r="AC966">
        <v>1.1849066263736847</v>
      </c>
      <c r="AD966">
        <v>1.183381008330163</v>
      </c>
      <c r="AE966">
        <v>1.178243053937162</v>
      </c>
      <c r="AF966">
        <v>1.1722048797096327</v>
      </c>
      <c r="AG966">
        <v>1.1654292021949566</v>
      </c>
      <c r="AH966">
        <v>1.1591768969698533</v>
      </c>
      <c r="AI966">
        <v>1.1533308871683563</v>
      </c>
      <c r="AJ966">
        <v>1.1480327639993033</v>
      </c>
      <c r="AK966">
        <v>1.1428839170189709</v>
      </c>
      <c r="AL966">
        <v>1.1382266809511707</v>
      </c>
      <c r="AM966">
        <v>1.1337518927166577</v>
      </c>
      <c r="AN966">
        <v>1.1290123716441054</v>
      </c>
      <c r="AO966">
        <v>1.1239711448762559</v>
      </c>
      <c r="AP966">
        <v>1.1189481463450321</v>
      </c>
      <c r="AQ966">
        <v>1.1149711047128505</v>
      </c>
      <c r="AR966">
        <v>1.1111470919796582</v>
      </c>
      <c r="AS966">
        <v>1.1074527214109675</v>
      </c>
      <c r="AT966">
        <v>1.1038726500522489</v>
      </c>
      <c r="AU966">
        <v>1.100367692206492</v>
      </c>
    </row>
    <row r="967" spans="1:47" x14ac:dyDescent="0.2">
      <c r="A967">
        <v>961</v>
      </c>
      <c r="B967">
        <v>0.99690449872459097</v>
      </c>
      <c r="C967">
        <v>1.0355571225064366</v>
      </c>
      <c r="D967">
        <v>1.0521630326393474</v>
      </c>
      <c r="E967">
        <v>1.2522932900708608</v>
      </c>
      <c r="F967">
        <v>1.6101563193382611</v>
      </c>
      <c r="G967">
        <v>1.4988550730662693</v>
      </c>
      <c r="H967">
        <v>1.3377148073365646</v>
      </c>
      <c r="I967">
        <v>1.1788444721877216</v>
      </c>
      <c r="J967">
        <v>1.0792608662913137</v>
      </c>
      <c r="K967">
        <v>1.0962421197648895</v>
      </c>
      <c r="L967">
        <v>1.0814733066885678</v>
      </c>
      <c r="M967">
        <v>1.0832649101766911</v>
      </c>
      <c r="N967">
        <v>1.1109415869073092</v>
      </c>
      <c r="O967">
        <v>1.130468121299439</v>
      </c>
      <c r="P967">
        <v>1.1406262169074852</v>
      </c>
      <c r="Q967">
        <v>1.12350596114885</v>
      </c>
      <c r="R967">
        <v>1.1102505104991278</v>
      </c>
      <c r="S967">
        <v>1.0958141772913985</v>
      </c>
      <c r="T967">
        <v>1.0906801503622998</v>
      </c>
      <c r="U967">
        <v>1.0827520289204187</v>
      </c>
      <c r="V967">
        <v>1.0738096088793903</v>
      </c>
      <c r="W967">
        <v>1.0673526646250513</v>
      </c>
      <c r="X967">
        <v>1.0611318059473955</v>
      </c>
      <c r="Y967">
        <v>1.0548959395505535</v>
      </c>
      <c r="Z967">
        <v>1.0513942794203501</v>
      </c>
      <c r="AA967">
        <v>1.0476412972597715</v>
      </c>
      <c r="AB967">
        <v>1.0430889117731388</v>
      </c>
      <c r="AC967">
        <v>1.0427587535508602</v>
      </c>
      <c r="AD967">
        <v>1.0421231301499398</v>
      </c>
      <c r="AE967">
        <v>1.0371692150674854</v>
      </c>
      <c r="AF967">
        <v>1.0318419853586498</v>
      </c>
      <c r="AG967">
        <v>1.0256659799448709</v>
      </c>
      <c r="AH967">
        <v>1.02005878305009</v>
      </c>
      <c r="AI967">
        <v>1.0149912934930372</v>
      </c>
      <c r="AJ967">
        <v>1.0104857623259802</v>
      </c>
      <c r="AK967">
        <v>1.0062509367166745</v>
      </c>
      <c r="AL967">
        <v>1.0023601923657068</v>
      </c>
      <c r="AM967">
        <v>0.99864207584478215</v>
      </c>
      <c r="AN967">
        <v>0.99464273066860565</v>
      </c>
      <c r="AO967">
        <v>0.99033026094866283</v>
      </c>
      <c r="AP967">
        <v>0.9860866958158202</v>
      </c>
      <c r="AQ967">
        <v>0.98185553681556081</v>
      </c>
      <c r="AR967">
        <v>0.97776841777242951</v>
      </c>
      <c r="AS967">
        <v>0.97379779342543182</v>
      </c>
      <c r="AT967">
        <v>0.96991262627354358</v>
      </c>
      <c r="AU967">
        <v>0.96608142297439303</v>
      </c>
    </row>
    <row r="968" spans="1:47" x14ac:dyDescent="0.2">
      <c r="A968">
        <v>962</v>
      </c>
      <c r="B968">
        <v>0.99690449872459097</v>
      </c>
      <c r="C968">
        <v>1.0355571225064366</v>
      </c>
      <c r="D968">
        <v>1.0521630326393474</v>
      </c>
      <c r="E968">
        <v>1.2522932900708608</v>
      </c>
      <c r="F968">
        <v>1.6101563193382611</v>
      </c>
      <c r="G968">
        <v>1.4988550730662693</v>
      </c>
      <c r="H968">
        <v>1.3376839694164826</v>
      </c>
      <c r="I968">
        <v>1.1787866291629645</v>
      </c>
      <c r="J968">
        <v>1.0791364914322561</v>
      </c>
      <c r="K968">
        <v>1.0960844457878065</v>
      </c>
      <c r="L968">
        <v>1.0812595975940915</v>
      </c>
      <c r="M968">
        <v>1.0829668233571272</v>
      </c>
      <c r="N968">
        <v>1.110700890069668</v>
      </c>
      <c r="O968">
        <v>1.1301436624621091</v>
      </c>
      <c r="P968">
        <v>1.1402015301032757</v>
      </c>
      <c r="Q968">
        <v>1.1229584424770271</v>
      </c>
      <c r="R968">
        <v>1.1095643186647535</v>
      </c>
      <c r="S968">
        <v>1.0949647858912979</v>
      </c>
      <c r="T968">
        <v>1.0896503267251494</v>
      </c>
      <c r="U968">
        <v>1.0814844268612733</v>
      </c>
      <c r="V968">
        <v>1.0723193904542265</v>
      </c>
      <c r="W968">
        <v>1.0656313736679002</v>
      </c>
      <c r="X968">
        <v>1.0591557865778793</v>
      </c>
      <c r="Y968">
        <v>1.0526983713225877</v>
      </c>
      <c r="Z968">
        <v>1.0489352168729353</v>
      </c>
      <c r="AA968">
        <v>1.0450232914624062</v>
      </c>
      <c r="AB968">
        <v>1.0403252194072086</v>
      </c>
      <c r="AC968">
        <v>1.0398603699746727</v>
      </c>
      <c r="AD968">
        <v>1.0390901076743471</v>
      </c>
      <c r="AE968">
        <v>1.0339757645238401</v>
      </c>
      <c r="AF968">
        <v>1.0285116210652545</v>
      </c>
      <c r="AG968">
        <v>1.0221971950837532</v>
      </c>
      <c r="AH968">
        <v>1.0164540863596501</v>
      </c>
      <c r="AI968">
        <v>1.0112540648105046</v>
      </c>
      <c r="AJ968">
        <v>1.0066158733283637</v>
      </c>
      <c r="AK968">
        <v>1.0022583803490119</v>
      </c>
      <c r="AL968">
        <v>0.9982359650584316</v>
      </c>
      <c r="AM968">
        <v>0.99438379812413524</v>
      </c>
      <c r="AN968">
        <v>0.99025323829563483</v>
      </c>
      <c r="AO968">
        <v>0.98580875115722977</v>
      </c>
      <c r="AP968">
        <v>0.98143948133838443</v>
      </c>
      <c r="AQ968">
        <v>0.97714839118830943</v>
      </c>
      <c r="AR968">
        <v>0.97300935223456853</v>
      </c>
      <c r="AS968">
        <v>0.96899495636524535</v>
      </c>
      <c r="AT968">
        <v>0.96507590983817226</v>
      </c>
      <c r="AU968">
        <v>0.96121651883272596</v>
      </c>
    </row>
    <row r="969" spans="1:47" x14ac:dyDescent="0.2">
      <c r="A969">
        <v>963</v>
      </c>
      <c r="B969">
        <v>0.99690449872459097</v>
      </c>
      <c r="C969">
        <v>1.0355571225064366</v>
      </c>
      <c r="D969">
        <v>1.0521630326393474</v>
      </c>
      <c r="E969">
        <v>1.2522932900708608</v>
      </c>
      <c r="F969">
        <v>1.6101563193382611</v>
      </c>
      <c r="G969">
        <v>1.4988550730662693</v>
      </c>
      <c r="H969">
        <v>1.3380910671657151</v>
      </c>
      <c r="I969">
        <v>1.1791685912408194</v>
      </c>
      <c r="J969">
        <v>1.0794829781546906</v>
      </c>
      <c r="K969">
        <v>1.0964973823298378</v>
      </c>
      <c r="L969">
        <v>1.0816770994191036</v>
      </c>
      <c r="M969">
        <v>1.0832491347084785</v>
      </c>
      <c r="N969">
        <v>1.1104961249869738</v>
      </c>
      <c r="O969">
        <v>1.1297509309511846</v>
      </c>
      <c r="P969">
        <v>1.1395681591076428</v>
      </c>
      <c r="Q969">
        <v>1.122046513234918</v>
      </c>
      <c r="R969">
        <v>1.1083333533233917</v>
      </c>
      <c r="S969">
        <v>1.0933970348804058</v>
      </c>
      <c r="T969">
        <v>1.087680865902044</v>
      </c>
      <c r="U969">
        <v>1.07907742234939</v>
      </c>
      <c r="V969">
        <v>1.0694509291050605</v>
      </c>
      <c r="W969">
        <v>1.0623189297398858</v>
      </c>
      <c r="X969">
        <v>1.0554281372699195</v>
      </c>
      <c r="Y969">
        <v>1.0485819713085234</v>
      </c>
      <c r="Z969">
        <v>1.0444708459415897</v>
      </c>
      <c r="AA969">
        <v>1.0402400836178853</v>
      </c>
      <c r="AB969">
        <v>1.035278954751738</v>
      </c>
      <c r="AC969">
        <v>1.0345882858049205</v>
      </c>
      <c r="AD969">
        <v>1.0336033869811965</v>
      </c>
      <c r="AE969">
        <v>1.0282837644241611</v>
      </c>
      <c r="AF969">
        <v>1.022644634919684</v>
      </c>
      <c r="AG969">
        <v>1.0161515407101684</v>
      </c>
      <c r="AH969">
        <v>1.0102279092027902</v>
      </c>
      <c r="AI969">
        <v>1.0048731242669562</v>
      </c>
      <c r="AJ969">
        <v>1.0000583461787398</v>
      </c>
      <c r="AK969">
        <v>0.99552594288272955</v>
      </c>
      <c r="AL969">
        <v>0.99133689208404863</v>
      </c>
      <c r="AM969">
        <v>0.98733333185198124</v>
      </c>
      <c r="AN969">
        <v>0.98303519738100531</v>
      </c>
      <c r="AO969">
        <v>0.97843198475977355</v>
      </c>
      <c r="AP969">
        <v>0.97392118320184395</v>
      </c>
      <c r="AQ969">
        <v>0.96960449431299078</v>
      </c>
      <c r="AR969">
        <v>0.96544824055285006</v>
      </c>
      <c r="AS969">
        <v>0.96142523532651036</v>
      </c>
      <c r="AT969">
        <v>0.95750533990380793</v>
      </c>
      <c r="AU969">
        <v>0.9536546855718071</v>
      </c>
    </row>
    <row r="970" spans="1:47" x14ac:dyDescent="0.2">
      <c r="A970">
        <v>964</v>
      </c>
      <c r="B970">
        <v>0.99690449872459097</v>
      </c>
      <c r="C970">
        <v>1.0355571225064366</v>
      </c>
      <c r="D970">
        <v>1.0521630326393474</v>
      </c>
      <c r="E970">
        <v>1.2522932900708608</v>
      </c>
      <c r="F970">
        <v>1.6101563193382611</v>
      </c>
      <c r="G970">
        <v>1.4988550730662693</v>
      </c>
      <c r="H970">
        <v>1.3380891737866627</v>
      </c>
      <c r="I970">
        <v>1.1791530976492475</v>
      </c>
      <c r="J970">
        <v>1.079429581500907</v>
      </c>
      <c r="K970">
        <v>1.0964302556008341</v>
      </c>
      <c r="L970">
        <v>1.0815811212405722</v>
      </c>
      <c r="M970">
        <v>1.0831038223205089</v>
      </c>
      <c r="N970">
        <v>1.110357741789112</v>
      </c>
      <c r="O970">
        <v>1.1295586265703261</v>
      </c>
      <c r="P970">
        <v>1.1393085757330241</v>
      </c>
      <c r="Q970">
        <v>1.121704383769766</v>
      </c>
      <c r="R970">
        <v>1.1078983366990991</v>
      </c>
      <c r="S970">
        <v>1.0928512844170133</v>
      </c>
      <c r="T970">
        <v>1.0870118657493486</v>
      </c>
      <c r="U970">
        <v>1.0782457562336145</v>
      </c>
      <c r="V970">
        <v>1.068463529784637</v>
      </c>
      <c r="W970">
        <v>1.0611698580953688</v>
      </c>
      <c r="X970">
        <v>1.0540985885261001</v>
      </c>
      <c r="Y970">
        <v>1.0470931568224979</v>
      </c>
      <c r="Z970">
        <v>1.0427954407909663</v>
      </c>
      <c r="AA970">
        <v>1.0384468413193115</v>
      </c>
      <c r="AB970">
        <v>1.0333801618444032</v>
      </c>
      <c r="AC970">
        <v>1.0325901179231787</v>
      </c>
      <c r="AD970">
        <v>1.03150713509223</v>
      </c>
      <c r="AE970">
        <v>1.0260709358375197</v>
      </c>
      <c r="AF970">
        <v>1.0203301251511099</v>
      </c>
      <c r="AG970">
        <v>1.0137355236483041</v>
      </c>
      <c r="AH970">
        <v>1.0077099607770916</v>
      </c>
      <c r="AI970">
        <v>1.0022573349395394</v>
      </c>
      <c r="AJ970">
        <v>0.99734403691364359</v>
      </c>
      <c r="AK970">
        <v>0.99271782669487585</v>
      </c>
      <c r="AL970">
        <v>0.98843031585144892</v>
      </c>
      <c r="AM970">
        <v>0.98432641613025729</v>
      </c>
      <c r="AN970">
        <v>0.97992716004450087</v>
      </c>
      <c r="AO970">
        <v>0.9752243448622171</v>
      </c>
      <c r="AP970">
        <v>0.97061607805176264</v>
      </c>
      <c r="AQ970">
        <v>0.96625426327211539</v>
      </c>
      <c r="AR970">
        <v>0.96205909550885171</v>
      </c>
      <c r="AS970">
        <v>0.95800352608803441</v>
      </c>
      <c r="AT970">
        <v>0.95405871295364697</v>
      </c>
      <c r="AU970">
        <v>0.95018772492665948</v>
      </c>
    </row>
    <row r="971" spans="1:47" x14ac:dyDescent="0.2">
      <c r="A971">
        <v>965</v>
      </c>
      <c r="B971">
        <v>0.99690449872459097</v>
      </c>
      <c r="C971">
        <v>1.0355571225064366</v>
      </c>
      <c r="D971">
        <v>1.0521630326393474</v>
      </c>
      <c r="E971">
        <v>1.2522932900708608</v>
      </c>
      <c r="F971">
        <v>1.6101563193382611</v>
      </c>
      <c r="G971">
        <v>1.4988550730662693</v>
      </c>
      <c r="H971">
        <v>1.337672006206182</v>
      </c>
      <c r="I971">
        <v>1.1787250927970558</v>
      </c>
      <c r="J971">
        <v>1.0789420864620325</v>
      </c>
      <c r="K971">
        <v>1.095845670507116</v>
      </c>
      <c r="L971">
        <v>1.0809252337652118</v>
      </c>
      <c r="M971">
        <v>1.0824802106536038</v>
      </c>
      <c r="N971">
        <v>1.1102616668199965</v>
      </c>
      <c r="O971">
        <v>1.1295503098399091</v>
      </c>
      <c r="P971">
        <v>1.1394220210634596</v>
      </c>
      <c r="Q971">
        <v>1.1219540937911983</v>
      </c>
      <c r="R971">
        <v>1.1083112765445065</v>
      </c>
      <c r="S971">
        <v>1.0934364094954079</v>
      </c>
      <c r="T971">
        <v>1.0878032609563157</v>
      </c>
      <c r="U971">
        <v>1.0792514702710803</v>
      </c>
      <c r="V971">
        <v>1.0697121246661707</v>
      </c>
      <c r="W971">
        <v>1.0626545623669612</v>
      </c>
      <c r="X971">
        <v>1.0558021112144891</v>
      </c>
      <c r="Y971">
        <v>1.0490113673296722</v>
      </c>
      <c r="Z971">
        <v>1.0449001591275608</v>
      </c>
      <c r="AA971">
        <v>1.0407379076741088</v>
      </c>
      <c r="AB971">
        <v>1.0358130620985979</v>
      </c>
      <c r="AC971">
        <v>1.0351383449449654</v>
      </c>
      <c r="AD971">
        <v>1.0341691828127224</v>
      </c>
      <c r="AE971">
        <v>1.0288429988885883</v>
      </c>
      <c r="AF971">
        <v>1.0231897590864754</v>
      </c>
      <c r="AG971">
        <v>1.0166892678992645</v>
      </c>
      <c r="AH971">
        <v>1.0107619988396179</v>
      </c>
      <c r="AI971">
        <v>1.0053830784832489</v>
      </c>
      <c r="AJ971">
        <v>1.0005665564878137</v>
      </c>
      <c r="AK971">
        <v>0.99603669272349826</v>
      </c>
      <c r="AL971">
        <v>0.99183774459823137</v>
      </c>
      <c r="AM971">
        <v>0.98780836921583692</v>
      </c>
      <c r="AN971">
        <v>0.98350134481804485</v>
      </c>
      <c r="AO971">
        <v>0.9788827162344087</v>
      </c>
      <c r="AP971">
        <v>0.97434301956725688</v>
      </c>
      <c r="AQ971">
        <v>0.96999355699051026</v>
      </c>
      <c r="AR971">
        <v>0.96580575612442099</v>
      </c>
      <c r="AS971">
        <v>0.9617524345951568</v>
      </c>
      <c r="AT971">
        <v>0.95780523365153569</v>
      </c>
      <c r="AU971">
        <v>0.95392618153339748</v>
      </c>
    </row>
    <row r="972" spans="1:47" x14ac:dyDescent="0.2">
      <c r="A972">
        <v>966</v>
      </c>
      <c r="B972">
        <v>0.99690449872459097</v>
      </c>
      <c r="C972">
        <v>1.0355571225064366</v>
      </c>
      <c r="D972">
        <v>1.0521630326393474</v>
      </c>
      <c r="E972">
        <v>1.2522932900708608</v>
      </c>
      <c r="F972">
        <v>1.6101563193382611</v>
      </c>
      <c r="G972">
        <v>1.4988550730662693</v>
      </c>
      <c r="H972">
        <v>1.3376650774888257</v>
      </c>
      <c r="I972">
        <v>1.1786997887473982</v>
      </c>
      <c r="J972">
        <v>1.0788371810728392</v>
      </c>
      <c r="K972">
        <v>1.0957163071896132</v>
      </c>
      <c r="L972">
        <v>1.0807454051597609</v>
      </c>
      <c r="M972">
        <v>1.0822243511265657</v>
      </c>
      <c r="N972">
        <v>1.1100388529095957</v>
      </c>
      <c r="O972">
        <v>1.1292501446194261</v>
      </c>
      <c r="P972">
        <v>1.139027595178028</v>
      </c>
      <c r="Q972">
        <v>1.1214465802290112</v>
      </c>
      <c r="R972">
        <v>1.1076791212398036</v>
      </c>
      <c r="S972">
        <v>1.0926593545671592</v>
      </c>
      <c r="T972">
        <v>1.0868649848171943</v>
      </c>
      <c r="U972">
        <v>1.0781052913361431</v>
      </c>
      <c r="V972">
        <v>1.0683715926677024</v>
      </c>
      <c r="W972">
        <v>1.0611187372190698</v>
      </c>
      <c r="X972">
        <v>1.0540560219468054</v>
      </c>
      <c r="Y972">
        <v>1.0470876180424018</v>
      </c>
      <c r="Z972">
        <v>1.042775760062161</v>
      </c>
      <c r="AA972">
        <v>1.0384980447289138</v>
      </c>
      <c r="AB972">
        <v>1.0334480412447027</v>
      </c>
      <c r="AC972">
        <v>1.0326564518801049</v>
      </c>
      <c r="AD972">
        <v>1.0315734403009003</v>
      </c>
      <c r="AE972">
        <v>1.0261144783207525</v>
      </c>
      <c r="AF972">
        <v>1.0203456614026658</v>
      </c>
      <c r="AG972">
        <v>1.013730359010899</v>
      </c>
      <c r="AH972">
        <v>1.0076883072916374</v>
      </c>
      <c r="AI972">
        <v>1.0021988801330202</v>
      </c>
      <c r="AJ972">
        <v>0.99727156060159439</v>
      </c>
      <c r="AK972">
        <v>0.99263601489287046</v>
      </c>
      <c r="AL972">
        <v>0.98832627860621636</v>
      </c>
      <c r="AM972">
        <v>0.98418396506596373</v>
      </c>
      <c r="AN972">
        <v>0.97976339718727579</v>
      </c>
      <c r="AO972">
        <v>0.97503251424667048</v>
      </c>
      <c r="AP972">
        <v>0.97038248756609269</v>
      </c>
      <c r="AQ972">
        <v>0.9659824567294566</v>
      </c>
      <c r="AR972">
        <v>0.96175061838799181</v>
      </c>
      <c r="AS972">
        <v>0.95765994272083121</v>
      </c>
      <c r="AT972">
        <v>0.95368336544255805</v>
      </c>
      <c r="AU972">
        <v>0.94977986556227112</v>
      </c>
    </row>
    <row r="973" spans="1:47" x14ac:dyDescent="0.2">
      <c r="A973">
        <v>967</v>
      </c>
      <c r="B973">
        <v>0.78688520975483556</v>
      </c>
      <c r="C973">
        <v>0.80396383622129475</v>
      </c>
      <c r="D973">
        <v>0.81177044073371185</v>
      </c>
      <c r="E973">
        <v>0.97816434422691434</v>
      </c>
      <c r="F973">
        <v>1.3999073059097162</v>
      </c>
      <c r="G973">
        <v>1.2595921187886778</v>
      </c>
      <c r="H973">
        <v>1.0920735051578403</v>
      </c>
      <c r="I973">
        <v>0.93780502653028519</v>
      </c>
      <c r="J973">
        <v>0.83171177073407521</v>
      </c>
      <c r="K973">
        <v>0.84853021883661173</v>
      </c>
      <c r="L973">
        <v>0.83449492271519432</v>
      </c>
      <c r="M973">
        <v>0.8370041356606378</v>
      </c>
      <c r="N973">
        <v>0.86289069426550724</v>
      </c>
      <c r="O973">
        <v>0.88247412905905842</v>
      </c>
      <c r="P973">
        <v>0.89219592918552404</v>
      </c>
      <c r="Q973">
        <v>0.87561059451959267</v>
      </c>
      <c r="R973">
        <v>0.863549796019905</v>
      </c>
      <c r="S973">
        <v>0.84758956916476735</v>
      </c>
      <c r="T973">
        <v>0.84422669839387166</v>
      </c>
      <c r="U973">
        <v>0.83523218502086061</v>
      </c>
      <c r="V973">
        <v>0.82749739529583632</v>
      </c>
      <c r="W973">
        <v>0.82174209236911444</v>
      </c>
      <c r="X973">
        <v>0.81460544273331736</v>
      </c>
      <c r="Y973">
        <v>0.80962545045960399</v>
      </c>
      <c r="Z973">
        <v>0.80530832131122509</v>
      </c>
      <c r="AA973">
        <v>0.80570748607626042</v>
      </c>
      <c r="AB973">
        <v>0.80222998530682132</v>
      </c>
      <c r="AC973">
        <v>0.80293462444954422</v>
      </c>
      <c r="AD973">
        <v>0.80318321659254299</v>
      </c>
      <c r="AE973">
        <v>0.79795883235820375</v>
      </c>
      <c r="AF973">
        <v>0.79322574491659914</v>
      </c>
      <c r="AG973">
        <v>0.78746308183159308</v>
      </c>
      <c r="AH973">
        <v>0.78233714798437959</v>
      </c>
      <c r="AI973">
        <v>0.77795615589738687</v>
      </c>
      <c r="AJ973">
        <v>0.77414926349605562</v>
      </c>
      <c r="AK973">
        <v>0.77081743325530494</v>
      </c>
      <c r="AL973">
        <v>0.76757088926217087</v>
      </c>
      <c r="AM973">
        <v>0.7644660888425433</v>
      </c>
      <c r="AN973">
        <v>0.76105282568881327</v>
      </c>
      <c r="AO973">
        <v>0.75729797063754378</v>
      </c>
      <c r="AP973">
        <v>0.75369629549740635</v>
      </c>
      <c r="AQ973">
        <v>0.74881868385045525</v>
      </c>
      <c r="AR973">
        <v>0.74410380804877196</v>
      </c>
      <c r="AS973">
        <v>0.73951821873298151</v>
      </c>
      <c r="AT973">
        <v>0.73501212465170529</v>
      </c>
      <c r="AU973">
        <v>0.73055334641360514</v>
      </c>
    </row>
    <row r="974" spans="1:47" x14ac:dyDescent="0.2">
      <c r="A974">
        <v>968</v>
      </c>
      <c r="B974">
        <v>0.78688520975483556</v>
      </c>
      <c r="C974">
        <v>0.80396383622129475</v>
      </c>
      <c r="D974">
        <v>0.81177044073371185</v>
      </c>
      <c r="E974">
        <v>0.97816434422691434</v>
      </c>
      <c r="F974">
        <v>1.3999073059097162</v>
      </c>
      <c r="G974">
        <v>1.2595921187886778</v>
      </c>
      <c r="H974">
        <v>1.0920649430324023</v>
      </c>
      <c r="I974">
        <v>0.93775044880191072</v>
      </c>
      <c r="J974">
        <v>0.83152244604469805</v>
      </c>
      <c r="K974">
        <v>0.84829724204771817</v>
      </c>
      <c r="L974">
        <v>0.83416991408484176</v>
      </c>
      <c r="M974">
        <v>0.83653141515081175</v>
      </c>
      <c r="N974">
        <v>0.86246018527348434</v>
      </c>
      <c r="O974">
        <v>0.88189173142533772</v>
      </c>
      <c r="P974">
        <v>0.89143029610429603</v>
      </c>
      <c r="Q974">
        <v>0.87462870863079623</v>
      </c>
      <c r="R974">
        <v>0.86233361225455041</v>
      </c>
      <c r="S974">
        <v>0.84609573373658364</v>
      </c>
      <c r="T974">
        <v>0.84244207814021033</v>
      </c>
      <c r="U974">
        <v>0.83306900826188168</v>
      </c>
      <c r="V974">
        <v>0.82500249762612732</v>
      </c>
      <c r="W974">
        <v>0.81892170031309386</v>
      </c>
      <c r="X974">
        <v>0.81143299728456419</v>
      </c>
      <c r="Y974">
        <v>0.80618082377875233</v>
      </c>
      <c r="Z974">
        <v>0.8015469761983296</v>
      </c>
      <c r="AA974">
        <v>0.80181641195260112</v>
      </c>
      <c r="AB974">
        <v>0.79815759591387114</v>
      </c>
      <c r="AC974">
        <v>0.79869754346431943</v>
      </c>
      <c r="AD974">
        <v>0.79878780415959194</v>
      </c>
      <c r="AE974">
        <v>0.79336733179433516</v>
      </c>
      <c r="AF974">
        <v>0.78847440487478426</v>
      </c>
      <c r="AG974">
        <v>0.78255545126731163</v>
      </c>
      <c r="AH974">
        <v>0.77727597740124443</v>
      </c>
      <c r="AI974">
        <v>0.77275263072541045</v>
      </c>
      <c r="AJ974">
        <v>0.76880568581320419</v>
      </c>
      <c r="AK974">
        <v>0.76534612684288927</v>
      </c>
      <c r="AL974">
        <v>0.76196459936807881</v>
      </c>
      <c r="AM974">
        <v>0.75872343510290474</v>
      </c>
      <c r="AN974">
        <v>0.75517529366725944</v>
      </c>
      <c r="AO974">
        <v>0.75129049853224306</v>
      </c>
      <c r="AP974">
        <v>0.74756461781640227</v>
      </c>
      <c r="AQ974">
        <v>0.74261752424239169</v>
      </c>
      <c r="AR974">
        <v>0.73784249510028899</v>
      </c>
      <c r="AS974">
        <v>0.73320618029834927</v>
      </c>
      <c r="AT974">
        <v>0.72866087557015302</v>
      </c>
      <c r="AU974">
        <v>0.72416873903135315</v>
      </c>
    </row>
    <row r="975" spans="1:47" x14ac:dyDescent="0.2">
      <c r="A975">
        <v>969</v>
      </c>
      <c r="B975">
        <v>0.78688520975483556</v>
      </c>
      <c r="C975">
        <v>0.80396383622129475</v>
      </c>
      <c r="D975">
        <v>0.81177044073371185</v>
      </c>
      <c r="E975">
        <v>0.97816434422691434</v>
      </c>
      <c r="F975">
        <v>1.3999073059097162</v>
      </c>
      <c r="G975">
        <v>1.2595921187886778</v>
      </c>
      <c r="H975">
        <v>1.0921267553442555</v>
      </c>
      <c r="I975">
        <v>0.93770472115793957</v>
      </c>
      <c r="J975">
        <v>0.83132797746211418</v>
      </c>
      <c r="K975">
        <v>0.84806483041111957</v>
      </c>
      <c r="L975">
        <v>0.83381986047819812</v>
      </c>
      <c r="M975">
        <v>0.83593559813259166</v>
      </c>
      <c r="N975">
        <v>0.86180629302357059</v>
      </c>
      <c r="O975">
        <v>0.88098611705791552</v>
      </c>
      <c r="P975">
        <v>0.89022098303317587</v>
      </c>
      <c r="Q975">
        <v>0.87305267247628748</v>
      </c>
      <c r="R975">
        <v>0.86035643066902567</v>
      </c>
      <c r="S975">
        <v>0.84368943816720321</v>
      </c>
      <c r="T975">
        <v>0.83953377803773466</v>
      </c>
      <c r="U975">
        <v>0.82958948918270492</v>
      </c>
      <c r="V975">
        <v>0.82095963447099496</v>
      </c>
      <c r="W975">
        <v>0.81433913859785167</v>
      </c>
      <c r="X975">
        <v>0.80633900052984009</v>
      </c>
      <c r="Y975">
        <v>0.80062491197428576</v>
      </c>
      <c r="Z975">
        <v>0.79555537875826676</v>
      </c>
      <c r="AA975">
        <v>0.7954634469486922</v>
      </c>
      <c r="AB975">
        <v>0.79151501379044609</v>
      </c>
      <c r="AC975">
        <v>0.79179921165354894</v>
      </c>
      <c r="AD975">
        <v>0.79165915016773547</v>
      </c>
      <c r="AE975">
        <v>0.786019714565383</v>
      </c>
      <c r="AF975">
        <v>0.78093424669584222</v>
      </c>
      <c r="AG975">
        <v>0.77482883682316284</v>
      </c>
      <c r="AH975">
        <v>0.76937394262967207</v>
      </c>
      <c r="AI975">
        <v>0.76467644042431915</v>
      </c>
      <c r="AJ975">
        <v>0.76056426458018311</v>
      </c>
      <c r="AK975">
        <v>0.75693948992504179</v>
      </c>
      <c r="AL975">
        <v>0.75340081072188148</v>
      </c>
      <c r="AM975">
        <v>0.7500063741168842</v>
      </c>
      <c r="AN975">
        <v>0.74630736792575225</v>
      </c>
      <c r="AO975">
        <v>0.74227811313386893</v>
      </c>
      <c r="AP975">
        <v>0.7384122973746029</v>
      </c>
      <c r="AQ975">
        <v>0.73344675136500925</v>
      </c>
      <c r="AR975">
        <v>0.72866232405091746</v>
      </c>
      <c r="AS975">
        <v>0.72402586609069008</v>
      </c>
      <c r="AT975">
        <v>0.71948839022640942</v>
      </c>
      <c r="AU975">
        <v>0.71501425556012754</v>
      </c>
    </row>
    <row r="976" spans="1:47" x14ac:dyDescent="0.2">
      <c r="A976">
        <v>970</v>
      </c>
      <c r="B976">
        <v>0.78688520975483556</v>
      </c>
      <c r="C976">
        <v>0.80396383622129475</v>
      </c>
      <c r="D976">
        <v>0.81177044073371185</v>
      </c>
      <c r="E976">
        <v>0.97816434422691434</v>
      </c>
      <c r="F976">
        <v>1.3999073059097162</v>
      </c>
      <c r="G976">
        <v>1.2595921187886778</v>
      </c>
      <c r="H976">
        <v>1.0920737320864078</v>
      </c>
      <c r="I976">
        <v>0.937614972363637</v>
      </c>
      <c r="J976">
        <v>0.83113484161988815</v>
      </c>
      <c r="K976">
        <v>0.84782661090256628</v>
      </c>
      <c r="L976">
        <v>0.83350076933059292</v>
      </c>
      <c r="M976">
        <v>0.83551278444777777</v>
      </c>
      <c r="N976">
        <v>0.86147484680545072</v>
      </c>
      <c r="O976">
        <v>0.88055085171965375</v>
      </c>
      <c r="P976">
        <v>0.88966182686757433</v>
      </c>
      <c r="Q976">
        <v>0.87234802170266557</v>
      </c>
      <c r="R976">
        <v>0.85948970124960389</v>
      </c>
      <c r="S976">
        <v>0.84263212825018374</v>
      </c>
      <c r="T976">
        <v>0.8382735405918128</v>
      </c>
      <c r="U976">
        <v>0.82805922716944291</v>
      </c>
      <c r="V976">
        <v>0.819191903865366</v>
      </c>
      <c r="W976">
        <v>0.81233625317606573</v>
      </c>
      <c r="X976">
        <v>0.80407498267432009</v>
      </c>
      <c r="Y976">
        <v>0.79815948066996201</v>
      </c>
      <c r="Z976">
        <v>0.79285131841499301</v>
      </c>
      <c r="AA976">
        <v>0.7926595993551887</v>
      </c>
      <c r="AB976">
        <v>0.78857428389019524</v>
      </c>
      <c r="AC976">
        <v>0.78872911287484648</v>
      </c>
      <c r="AD976">
        <v>0.78846577914390958</v>
      </c>
      <c r="AE976">
        <v>0.78267578287946316</v>
      </c>
      <c r="AF976">
        <v>0.7774649932823785</v>
      </c>
      <c r="AG976">
        <v>0.77123742269243722</v>
      </c>
      <c r="AH976">
        <v>0.76565886451930842</v>
      </c>
      <c r="AI976">
        <v>0.76085136351687122</v>
      </c>
      <c r="AJ976">
        <v>0.75662392063171269</v>
      </c>
      <c r="AK976">
        <v>0.75289874141395086</v>
      </c>
      <c r="AL976">
        <v>0.74924907113445127</v>
      </c>
      <c r="AM976">
        <v>0.74574192319964328</v>
      </c>
      <c r="AN976">
        <v>0.74193467591054041</v>
      </c>
      <c r="AO976">
        <v>0.73779815874438204</v>
      </c>
      <c r="AP976">
        <v>0.73383255342984965</v>
      </c>
      <c r="AQ976">
        <v>0.72881225996049037</v>
      </c>
      <c r="AR976">
        <v>0.72398063162950599</v>
      </c>
      <c r="AS976">
        <v>0.71930463299522296</v>
      </c>
      <c r="AT976">
        <v>0.71473687736341784</v>
      </c>
      <c r="AU976">
        <v>0.71023739783251205</v>
      </c>
    </row>
    <row r="977" spans="1:47" x14ac:dyDescent="0.2">
      <c r="A977">
        <v>971</v>
      </c>
      <c r="B977">
        <v>0.78688520975483556</v>
      </c>
      <c r="C977">
        <v>0.80396383622129475</v>
      </c>
      <c r="D977">
        <v>0.81177044073371185</v>
      </c>
      <c r="E977">
        <v>0.97816434422691434</v>
      </c>
      <c r="F977">
        <v>1.3999073059097162</v>
      </c>
      <c r="G977">
        <v>1.2595921187886778</v>
      </c>
      <c r="H977">
        <v>1.092042889898067</v>
      </c>
      <c r="I977">
        <v>0.93764773457347872</v>
      </c>
      <c r="J977">
        <v>0.83124054293206251</v>
      </c>
      <c r="K977">
        <v>0.84795509839599159</v>
      </c>
      <c r="L977">
        <v>0.8336956389100374</v>
      </c>
      <c r="M977">
        <v>0.83584125397999587</v>
      </c>
      <c r="N977">
        <v>0.86183377379531545</v>
      </c>
      <c r="O977">
        <v>0.88104788609742879</v>
      </c>
      <c r="P977">
        <v>0.890325522619828</v>
      </c>
      <c r="Q977">
        <v>0.87321286291010858</v>
      </c>
      <c r="R977">
        <v>0.86057723000048369</v>
      </c>
      <c r="S977">
        <v>0.84395787814776135</v>
      </c>
      <c r="T977">
        <v>0.83987791066765116</v>
      </c>
      <c r="U977">
        <v>0.8299860478797052</v>
      </c>
      <c r="V977">
        <v>0.82143507519516812</v>
      </c>
      <c r="W977">
        <v>0.8148841145121527</v>
      </c>
      <c r="X977">
        <v>0.80691768840144329</v>
      </c>
      <c r="Y977">
        <v>0.80126528434347943</v>
      </c>
      <c r="Z977">
        <v>0.79621096061194097</v>
      </c>
      <c r="AA977">
        <v>0.79622131009708441</v>
      </c>
      <c r="AB977">
        <v>0.79230304968576482</v>
      </c>
      <c r="AC977">
        <v>0.79260826776958748</v>
      </c>
      <c r="AD977">
        <v>0.79248030167469019</v>
      </c>
      <c r="AE977">
        <v>0.78682158084992715</v>
      </c>
      <c r="AF977">
        <v>0.78172639139843203</v>
      </c>
      <c r="AG977">
        <v>0.77561076088330738</v>
      </c>
      <c r="AH977">
        <v>0.77013980530003379</v>
      </c>
      <c r="AI977">
        <v>0.76543503169663096</v>
      </c>
      <c r="AJ977">
        <v>0.76130978786592096</v>
      </c>
      <c r="AK977">
        <v>0.75768247615610396</v>
      </c>
      <c r="AL977">
        <v>0.75412894951635523</v>
      </c>
      <c r="AM977">
        <v>0.75071705112752418</v>
      </c>
      <c r="AN977">
        <v>0.74700106924438525</v>
      </c>
      <c r="AO977">
        <v>0.74295325429959336</v>
      </c>
      <c r="AP977">
        <v>0.73907140264891058</v>
      </c>
      <c r="AQ977">
        <v>0.73406586692349818</v>
      </c>
      <c r="AR977">
        <v>0.72924317525957549</v>
      </c>
      <c r="AS977">
        <v>0.72457016733385105</v>
      </c>
      <c r="AT977">
        <v>0.71999998912243945</v>
      </c>
      <c r="AU977">
        <v>0.71549193468519312</v>
      </c>
    </row>
    <row r="978" spans="1:47" x14ac:dyDescent="0.2">
      <c r="A978">
        <v>972</v>
      </c>
      <c r="B978">
        <v>0.78688520975483556</v>
      </c>
      <c r="C978">
        <v>0.80396383622129475</v>
      </c>
      <c r="D978">
        <v>0.81177044073371185</v>
      </c>
      <c r="E978">
        <v>0.97816434422691434</v>
      </c>
      <c r="F978">
        <v>1.3999073059097162</v>
      </c>
      <c r="G978">
        <v>1.2595921187886778</v>
      </c>
      <c r="H978">
        <v>1.0920288846355235</v>
      </c>
      <c r="I978">
        <v>0.93760498144632354</v>
      </c>
      <c r="J978">
        <v>0.83108634060896847</v>
      </c>
      <c r="K978">
        <v>0.84776777033226369</v>
      </c>
      <c r="L978">
        <v>0.83343909186169873</v>
      </c>
      <c r="M978">
        <v>0.835479674114319</v>
      </c>
      <c r="N978">
        <v>0.86152171165099345</v>
      </c>
      <c r="O978">
        <v>0.88063044982069283</v>
      </c>
      <c r="P978">
        <v>0.88978094502481964</v>
      </c>
      <c r="Q978">
        <v>0.8725179110070107</v>
      </c>
      <c r="R978">
        <v>0.85971824087531412</v>
      </c>
      <c r="S978">
        <v>0.84290574301633125</v>
      </c>
      <c r="T978">
        <v>0.83861782345064106</v>
      </c>
      <c r="U978">
        <v>0.82845643175486883</v>
      </c>
      <c r="V978">
        <v>0.81966336073619284</v>
      </c>
      <c r="W978">
        <v>0.81287343323664907</v>
      </c>
      <c r="X978">
        <v>0.80465045744026176</v>
      </c>
      <c r="Y978">
        <v>0.79879390147195639</v>
      </c>
      <c r="Z978">
        <v>0.79350662633228808</v>
      </c>
      <c r="AA978">
        <v>0.79340866164991863</v>
      </c>
      <c r="AB978">
        <v>0.78935214114568275</v>
      </c>
      <c r="AC978">
        <v>0.78953123588890628</v>
      </c>
      <c r="AD978">
        <v>0.78928246714971761</v>
      </c>
      <c r="AE978">
        <v>0.78347836740504617</v>
      </c>
      <c r="AF978">
        <v>0.77826273046991878</v>
      </c>
      <c r="AG978">
        <v>0.77202883314794657</v>
      </c>
      <c r="AH978">
        <v>0.76644134639267703</v>
      </c>
      <c r="AI978">
        <v>0.76162720612512369</v>
      </c>
      <c r="AJ978">
        <v>0.7573937512714739</v>
      </c>
      <c r="AK978">
        <v>0.75366613613126232</v>
      </c>
      <c r="AL978">
        <v>0.75000700478642734</v>
      </c>
      <c r="AM978">
        <v>0.74648831997679566</v>
      </c>
      <c r="AN978">
        <v>0.74266623298873047</v>
      </c>
      <c r="AO978">
        <v>0.7385152014994032</v>
      </c>
      <c r="AP978">
        <v>0.73453397686251221</v>
      </c>
      <c r="AQ978">
        <v>0.72947748200054019</v>
      </c>
      <c r="AR978">
        <v>0.72461090004459361</v>
      </c>
      <c r="AS978">
        <v>0.71990119109401129</v>
      </c>
      <c r="AT978">
        <v>0.7153028262218516</v>
      </c>
      <c r="AU978">
        <v>0.71077147663415552</v>
      </c>
    </row>
    <row r="979" spans="1:47" x14ac:dyDescent="0.2">
      <c r="A979">
        <v>973</v>
      </c>
      <c r="B979">
        <v>1.1233977271557978</v>
      </c>
      <c r="C979">
        <v>1.1743991692562346</v>
      </c>
      <c r="D979">
        <v>1.1973399596263095</v>
      </c>
      <c r="E979">
        <v>1.4195149095284338</v>
      </c>
      <c r="F979">
        <v>1.7392995040917143</v>
      </c>
      <c r="G979">
        <v>1.6442561311872994</v>
      </c>
      <c r="H979">
        <v>1.4921288566732063</v>
      </c>
      <c r="I979">
        <v>1.3349447680473263</v>
      </c>
      <c r="J979">
        <v>1.2433423272454662</v>
      </c>
      <c r="K979">
        <v>1.2614795785307578</v>
      </c>
      <c r="L979">
        <v>1.2486127786205736</v>
      </c>
      <c r="M979">
        <v>1.2514120412014023</v>
      </c>
      <c r="N979">
        <v>1.2728693918449818</v>
      </c>
      <c r="O979">
        <v>1.2927827528349942</v>
      </c>
      <c r="P979">
        <v>1.3033689364426682</v>
      </c>
      <c r="Q979">
        <v>1.2857045139519245</v>
      </c>
      <c r="R979">
        <v>1.2710908362641604</v>
      </c>
      <c r="S979">
        <v>1.2568380159972685</v>
      </c>
      <c r="T979">
        <v>1.2516553025610113</v>
      </c>
      <c r="U979">
        <v>1.2440721510290242</v>
      </c>
      <c r="V979">
        <v>1.2339984391662782</v>
      </c>
      <c r="W979">
        <v>1.2269662081068065</v>
      </c>
      <c r="X979">
        <v>1.221397074783062</v>
      </c>
      <c r="Y979">
        <v>1.2144530882749947</v>
      </c>
      <c r="Z979">
        <v>1.2117740604296552</v>
      </c>
      <c r="AA979">
        <v>1.2055892133062556</v>
      </c>
      <c r="AB979">
        <v>1.2007335280590707</v>
      </c>
      <c r="AC979">
        <v>1.2001519280835189</v>
      </c>
      <c r="AD979">
        <v>1.1994111608009088</v>
      </c>
      <c r="AE979">
        <v>1.1950836297777068</v>
      </c>
      <c r="AF979">
        <v>1.1897776624850598</v>
      </c>
      <c r="AG979">
        <v>1.1837968108305281</v>
      </c>
      <c r="AH979">
        <v>1.1783342944590329</v>
      </c>
      <c r="AI979">
        <v>1.1732757569080552</v>
      </c>
      <c r="AJ979">
        <v>1.168784556572724</v>
      </c>
      <c r="AK979">
        <v>1.1644277356869743</v>
      </c>
      <c r="AL979">
        <v>1.1605920429172718</v>
      </c>
      <c r="AM979">
        <v>1.1569449406280072</v>
      </c>
      <c r="AN979">
        <v>1.1530477786209374</v>
      </c>
      <c r="AO979">
        <v>1.1488395539518761</v>
      </c>
      <c r="AP979">
        <v>1.1446411784400794</v>
      </c>
      <c r="AQ979">
        <v>1.1408561671074828</v>
      </c>
      <c r="AR979">
        <v>1.1371734097608825</v>
      </c>
      <c r="AS979">
        <v>1.133557066608734</v>
      </c>
      <c r="AT979">
        <v>1.1299849508530824</v>
      </c>
      <c r="AU979">
        <v>1.1264106777339487</v>
      </c>
    </row>
    <row r="980" spans="1:47" x14ac:dyDescent="0.2">
      <c r="A980">
        <v>974</v>
      </c>
      <c r="B980">
        <v>1.1233977271557978</v>
      </c>
      <c r="C980">
        <v>1.1743991692562346</v>
      </c>
      <c r="D980">
        <v>1.1973399596263095</v>
      </c>
      <c r="E980">
        <v>1.4195149095284338</v>
      </c>
      <c r="F980">
        <v>1.7392995040917143</v>
      </c>
      <c r="G980">
        <v>1.6442561311872994</v>
      </c>
      <c r="H980">
        <v>1.4904393627302106</v>
      </c>
      <c r="I980">
        <v>1.33313842836507</v>
      </c>
      <c r="J980">
        <v>1.2412566279050541</v>
      </c>
      <c r="K980">
        <v>1.2591983135512412</v>
      </c>
      <c r="L980">
        <v>1.2461103141623087</v>
      </c>
      <c r="M980">
        <v>1.2488031888144222</v>
      </c>
      <c r="N980">
        <v>1.2716742553553244</v>
      </c>
      <c r="O980">
        <v>1.2915615536425589</v>
      </c>
      <c r="P980">
        <v>1.3021362498017761</v>
      </c>
      <c r="Q980">
        <v>1.2844597604517465</v>
      </c>
      <c r="R980">
        <v>1.2698465116607074</v>
      </c>
      <c r="S980">
        <v>1.2555940973552815</v>
      </c>
      <c r="T980">
        <v>1.2504049180397363</v>
      </c>
      <c r="U980">
        <v>1.2427704666194876</v>
      </c>
      <c r="V980">
        <v>1.2326656756275849</v>
      </c>
      <c r="W980">
        <v>1.2255843243201543</v>
      </c>
      <c r="X980">
        <v>1.219963518814406</v>
      </c>
      <c r="Y980">
        <v>1.2129650470555648</v>
      </c>
      <c r="Z980">
        <v>1.21020865196883</v>
      </c>
      <c r="AA980">
        <v>1.2039997540980532</v>
      </c>
      <c r="AB980">
        <v>1.1991029159305289</v>
      </c>
      <c r="AC980">
        <v>1.1984953015455813</v>
      </c>
      <c r="AD980">
        <v>1.1977274605482784</v>
      </c>
      <c r="AE980">
        <v>1.1933501101756028</v>
      </c>
      <c r="AF980">
        <v>1.188019570808335</v>
      </c>
      <c r="AG980">
        <v>1.1820000499492909</v>
      </c>
      <c r="AH980">
        <v>1.176508909392723</v>
      </c>
      <c r="AI980">
        <v>1.171427956407483</v>
      </c>
      <c r="AJ980">
        <v>1.1668975799641004</v>
      </c>
      <c r="AK980">
        <v>1.1625218872350673</v>
      </c>
      <c r="AL980">
        <v>1.1586477753583808</v>
      </c>
      <c r="AM980">
        <v>1.1549799242493739</v>
      </c>
      <c r="AN980">
        <v>1.1510443976424034</v>
      </c>
      <c r="AO980">
        <v>1.1468156877627913</v>
      </c>
      <c r="AP980">
        <v>1.142595189414024</v>
      </c>
      <c r="AQ980">
        <v>1.138799821065112</v>
      </c>
      <c r="AR980">
        <v>1.135107839996506</v>
      </c>
      <c r="AS980">
        <v>1.1314849748206788</v>
      </c>
      <c r="AT980">
        <v>1.1279070875273276</v>
      </c>
      <c r="AU980">
        <v>1.1243294395646803</v>
      </c>
    </row>
    <row r="981" spans="1:47" x14ac:dyDescent="0.2">
      <c r="A981">
        <v>975</v>
      </c>
      <c r="B981">
        <v>1.1233977271557978</v>
      </c>
      <c r="C981">
        <v>1.1743991692562346</v>
      </c>
      <c r="D981">
        <v>1.1973399596263095</v>
      </c>
      <c r="E981">
        <v>1.4195149095284338</v>
      </c>
      <c r="F981">
        <v>1.7392995040917143</v>
      </c>
      <c r="G981">
        <v>1.6442561311872994</v>
      </c>
      <c r="H981">
        <v>1.4924721300672403</v>
      </c>
      <c r="I981">
        <v>1.3347071879884831</v>
      </c>
      <c r="J981">
        <v>1.2419547956814918</v>
      </c>
      <c r="K981">
        <v>1.2597586094799025</v>
      </c>
      <c r="L981">
        <v>1.2462395986480137</v>
      </c>
      <c r="M981">
        <v>1.2482966871125112</v>
      </c>
      <c r="N981">
        <v>1.2703157587983189</v>
      </c>
      <c r="O981">
        <v>1.289889272237424</v>
      </c>
      <c r="P981">
        <v>1.3002333903832279</v>
      </c>
      <c r="Q981">
        <v>1.2823819906288731</v>
      </c>
      <c r="R981">
        <v>1.2676496143661482</v>
      </c>
      <c r="S981">
        <v>1.2532874656299744</v>
      </c>
      <c r="T981">
        <v>1.2479181811298894</v>
      </c>
      <c r="U981">
        <v>1.240013058192488</v>
      </c>
      <c r="V981">
        <v>1.2295797502379757</v>
      </c>
      <c r="W981">
        <v>1.2221451713168765</v>
      </c>
      <c r="X981">
        <v>1.2161126750004432</v>
      </c>
      <c r="Y981">
        <v>1.2087033592184322</v>
      </c>
      <c r="Z981">
        <v>1.2055092826765397</v>
      </c>
      <c r="AA981">
        <v>1.1988877472597907</v>
      </c>
      <c r="AB981">
        <v>1.1936887505948399</v>
      </c>
      <c r="AC981">
        <v>1.192779512158739</v>
      </c>
      <c r="AD981">
        <v>1.191728158812623</v>
      </c>
      <c r="AE981">
        <v>1.1870788042717297</v>
      </c>
      <c r="AF981">
        <v>1.1814840354924272</v>
      </c>
      <c r="AG981">
        <v>1.1752166772154198</v>
      </c>
      <c r="AH981">
        <v>1.1694708772084881</v>
      </c>
      <c r="AI981">
        <v>1.1641347112250617</v>
      </c>
      <c r="AJ981">
        <v>1.1593663939238419</v>
      </c>
      <c r="AK981">
        <v>1.1547393774093997</v>
      </c>
      <c r="AL981">
        <v>1.1506291502883041</v>
      </c>
      <c r="AM981">
        <v>1.1467142404572883</v>
      </c>
      <c r="AN981">
        <v>1.1425447780102913</v>
      </c>
      <c r="AO981">
        <v>1.138066261868399</v>
      </c>
      <c r="AP981">
        <v>1.1336029365152813</v>
      </c>
      <c r="AQ981">
        <v>1.1297459733925659</v>
      </c>
      <c r="AR981">
        <v>1.1260030704664941</v>
      </c>
      <c r="AS981">
        <v>1.1223395732670118</v>
      </c>
      <c r="AT981">
        <v>1.1187313045446332</v>
      </c>
      <c r="AU981">
        <v>1.1151331989042761</v>
      </c>
    </row>
    <row r="982" spans="1:47" x14ac:dyDescent="0.2">
      <c r="A982">
        <v>976</v>
      </c>
      <c r="B982">
        <v>1.1233977271557978</v>
      </c>
      <c r="C982">
        <v>1.1743991692562346</v>
      </c>
      <c r="D982">
        <v>1.1973399596263095</v>
      </c>
      <c r="E982">
        <v>1.4195149095284338</v>
      </c>
      <c r="F982">
        <v>1.7392995040917143</v>
      </c>
      <c r="G982">
        <v>1.6442561311872994</v>
      </c>
      <c r="H982">
        <v>1.4924328609822817</v>
      </c>
      <c r="I982">
        <v>1.3346304564412808</v>
      </c>
      <c r="J982">
        <v>1.2418040075351624</v>
      </c>
      <c r="K982">
        <v>1.2595686292857478</v>
      </c>
      <c r="L982">
        <v>1.2459896259025003</v>
      </c>
      <c r="M982">
        <v>1.2479904970010502</v>
      </c>
      <c r="N982">
        <v>1.270109203351131</v>
      </c>
      <c r="O982">
        <v>1.2896536425914777</v>
      </c>
      <c r="P982">
        <v>1.2999734787106898</v>
      </c>
      <c r="Q982">
        <v>1.2821011989411151</v>
      </c>
      <c r="R982">
        <v>1.2673533663426797</v>
      </c>
      <c r="S982">
        <v>1.2529721698892962</v>
      </c>
      <c r="T982">
        <v>1.2475873698233038</v>
      </c>
      <c r="U982">
        <v>1.2396462957255938</v>
      </c>
      <c r="V982">
        <v>1.2291779554934774</v>
      </c>
      <c r="W982">
        <v>1.2217038439527033</v>
      </c>
      <c r="X982">
        <v>1.2156216545905136</v>
      </c>
      <c r="Y982">
        <v>1.2081664506580314</v>
      </c>
      <c r="Z982">
        <v>1.2049138365467544</v>
      </c>
      <c r="AA982">
        <v>1.1982532050901749</v>
      </c>
      <c r="AB982">
        <v>1.1930238138316387</v>
      </c>
      <c r="AC982">
        <v>1.1920841902161705</v>
      </c>
      <c r="AD982">
        <v>1.1910037315578559</v>
      </c>
      <c r="AE982">
        <v>1.186317933950372</v>
      </c>
      <c r="AF982">
        <v>1.1806954317319618</v>
      </c>
      <c r="AG982">
        <v>1.1743978564764186</v>
      </c>
      <c r="AH982">
        <v>1.1686219738500283</v>
      </c>
      <c r="AI982">
        <v>1.1632569290260948</v>
      </c>
      <c r="AJ982">
        <v>1.1584592793224497</v>
      </c>
      <c r="AK982">
        <v>1.1538047288097359</v>
      </c>
      <c r="AL982">
        <v>1.1496650304205958</v>
      </c>
      <c r="AM982">
        <v>1.1457207649745351</v>
      </c>
      <c r="AN982">
        <v>1.1415212368667886</v>
      </c>
      <c r="AO982">
        <v>1.1370127738438112</v>
      </c>
      <c r="AP982">
        <v>1.1325203111821975</v>
      </c>
      <c r="AQ982">
        <v>1.1286547007889425</v>
      </c>
      <c r="AR982">
        <v>1.1249041475241448</v>
      </c>
      <c r="AS982">
        <v>1.1212349454955162</v>
      </c>
      <c r="AT982">
        <v>1.1176217288725656</v>
      </c>
      <c r="AU982">
        <v>1.1140204298084666</v>
      </c>
    </row>
    <row r="983" spans="1:47" x14ac:dyDescent="0.2">
      <c r="A983">
        <v>977</v>
      </c>
      <c r="B983">
        <v>1.1233977271557978</v>
      </c>
      <c r="C983">
        <v>1.1743991692562346</v>
      </c>
      <c r="D983">
        <v>1.1973399596263095</v>
      </c>
      <c r="E983">
        <v>1.4195149095284338</v>
      </c>
      <c r="F983">
        <v>1.7392995040917143</v>
      </c>
      <c r="G983">
        <v>1.6442561311872994</v>
      </c>
      <c r="H983">
        <v>1.4879641746978511</v>
      </c>
      <c r="I983">
        <v>1.3300752380712382</v>
      </c>
      <c r="J983">
        <v>1.2370556527720082</v>
      </c>
      <c r="K983">
        <v>1.2542545139960295</v>
      </c>
      <c r="L983">
        <v>1.2402066213681813</v>
      </c>
      <c r="M983">
        <v>1.2422356014767795</v>
      </c>
      <c r="N983">
        <v>1.2682291945643989</v>
      </c>
      <c r="O983">
        <v>1.2878782714713091</v>
      </c>
      <c r="P983">
        <v>1.2983100386560287</v>
      </c>
      <c r="Q983">
        <v>1.2805276312025273</v>
      </c>
      <c r="R983">
        <v>1.2658685960379912</v>
      </c>
      <c r="S983">
        <v>1.2515451789515251</v>
      </c>
      <c r="T983">
        <v>1.2462518377793037</v>
      </c>
      <c r="U983">
        <v>1.2383883553105299</v>
      </c>
      <c r="V983">
        <v>1.228049914942871</v>
      </c>
      <c r="W983">
        <v>1.2207200310615602</v>
      </c>
      <c r="X983">
        <v>1.2147791174997546</v>
      </c>
      <c r="Y983">
        <v>1.2075002373270145</v>
      </c>
      <c r="Z983">
        <v>1.2044061834406903</v>
      </c>
      <c r="AA983">
        <v>1.1979531415868188</v>
      </c>
      <c r="AB983">
        <v>1.1928423548700817</v>
      </c>
      <c r="AC983">
        <v>1.1920106007025022</v>
      </c>
      <c r="AD983">
        <v>1.1910315508551903</v>
      </c>
      <c r="AE983">
        <v>1.186423883005542</v>
      </c>
      <c r="AF983">
        <v>1.180892286176408</v>
      </c>
      <c r="AG983">
        <v>1.1746733044938351</v>
      </c>
      <c r="AH983">
        <v>1.1689749379855952</v>
      </c>
      <c r="AI983">
        <v>1.1636891489184649</v>
      </c>
      <c r="AJ983">
        <v>1.1589695337173918</v>
      </c>
      <c r="AK983">
        <v>1.1543961905008453</v>
      </c>
      <c r="AL983">
        <v>1.1503342565662127</v>
      </c>
      <c r="AM983">
        <v>1.1464627091581585</v>
      </c>
      <c r="AN983">
        <v>1.1423394360094472</v>
      </c>
      <c r="AO983">
        <v>1.1379071960933076</v>
      </c>
      <c r="AP983">
        <v>1.133491419138134</v>
      </c>
      <c r="AQ983">
        <v>1.129647109968869</v>
      </c>
      <c r="AR983">
        <v>1.1259129419734122</v>
      </c>
      <c r="AS983">
        <v>1.1222573956175155</v>
      </c>
      <c r="AT983">
        <v>1.1186527133729998</v>
      </c>
      <c r="AU983">
        <v>1.1150572035128521</v>
      </c>
    </row>
    <row r="984" spans="1:47" x14ac:dyDescent="0.2">
      <c r="A984">
        <v>978</v>
      </c>
      <c r="B984">
        <v>1.1233977271557978</v>
      </c>
      <c r="C984">
        <v>1.1743991692562346</v>
      </c>
      <c r="D984">
        <v>1.1973399596263095</v>
      </c>
      <c r="E984">
        <v>1.4195149095284338</v>
      </c>
      <c r="F984">
        <v>1.7392995040917143</v>
      </c>
      <c r="G984">
        <v>1.6442561311872994</v>
      </c>
      <c r="H984">
        <v>1.4878871371452584</v>
      </c>
      <c r="I984">
        <v>1.3298679829850422</v>
      </c>
      <c r="J984">
        <v>1.2364472532519883</v>
      </c>
      <c r="K984">
        <v>1.2535000225009716</v>
      </c>
      <c r="L984">
        <v>1.2392140400575471</v>
      </c>
      <c r="M984">
        <v>1.2410154871616237</v>
      </c>
      <c r="N984">
        <v>1.2674020223751667</v>
      </c>
      <c r="O984">
        <v>1.2869448409498117</v>
      </c>
      <c r="P984">
        <v>1.2972943506869383</v>
      </c>
      <c r="Q984">
        <v>1.2794498778925769</v>
      </c>
      <c r="R984">
        <v>1.2647535616606642</v>
      </c>
      <c r="S984">
        <v>1.2503818117572645</v>
      </c>
      <c r="T984">
        <v>1.2450455681794965</v>
      </c>
      <c r="U984">
        <v>1.2370627416177582</v>
      </c>
      <c r="V984">
        <v>1.2266097521961392</v>
      </c>
      <c r="W984">
        <v>1.2191506893635737</v>
      </c>
      <c r="X984">
        <v>1.2130466946624383</v>
      </c>
      <c r="Y984">
        <v>1.2056199258075861</v>
      </c>
      <c r="Z984">
        <v>1.2023376247106106</v>
      </c>
      <c r="AA984">
        <v>1.1957649786175932</v>
      </c>
      <c r="AB984">
        <v>1.1905510582943293</v>
      </c>
      <c r="AC984">
        <v>1.1896165872081672</v>
      </c>
      <c r="AD984">
        <v>1.1885393171918404</v>
      </c>
      <c r="AE984">
        <v>1.1838093520958362</v>
      </c>
      <c r="AF984">
        <v>1.1781843377333892</v>
      </c>
      <c r="AG984">
        <v>1.1718642011335616</v>
      </c>
      <c r="AH984">
        <v>1.1660651658686156</v>
      </c>
      <c r="AI984">
        <v>1.1606827349576325</v>
      </c>
      <c r="AJ984">
        <v>1.1558650382200581</v>
      </c>
      <c r="AK984">
        <v>1.151199580992273</v>
      </c>
      <c r="AL984">
        <v>1.1470391789052705</v>
      </c>
      <c r="AM984">
        <v>1.1430694813471298</v>
      </c>
      <c r="AN984">
        <v>1.1388459003274087</v>
      </c>
      <c r="AO984">
        <v>1.1343137646351171</v>
      </c>
      <c r="AP984">
        <v>1.1298008377706035</v>
      </c>
      <c r="AQ984">
        <v>1.1259262935211733</v>
      </c>
      <c r="AR984">
        <v>1.1221651511221808</v>
      </c>
      <c r="AS984">
        <v>1.1184889584138642</v>
      </c>
      <c r="AT984">
        <v>1.1148662023427185</v>
      </c>
      <c r="AU984">
        <v>1.1112584368551517</v>
      </c>
    </row>
    <row r="985" spans="1:47" x14ac:dyDescent="0.2">
      <c r="A985">
        <v>979</v>
      </c>
      <c r="B985">
        <v>0.98916916972359958</v>
      </c>
      <c r="C985">
        <v>1.0254319007765447</v>
      </c>
      <c r="D985">
        <v>1.0424427559577658</v>
      </c>
      <c r="E985">
        <v>1.2442649857502828</v>
      </c>
      <c r="F985">
        <v>1.6052978932149233</v>
      </c>
      <c r="G985">
        <v>1.4912177245407057</v>
      </c>
      <c r="H985">
        <v>1.3362099375081107</v>
      </c>
      <c r="I985">
        <v>1.1845498987261724</v>
      </c>
      <c r="J985">
        <v>1.0906584044618666</v>
      </c>
      <c r="K985">
        <v>1.1092713937338974</v>
      </c>
      <c r="L985">
        <v>1.0980430532064007</v>
      </c>
      <c r="M985">
        <v>1.1021669571139787</v>
      </c>
      <c r="N985">
        <v>1.120263086529649</v>
      </c>
      <c r="O985">
        <v>1.1405529113552486</v>
      </c>
      <c r="P985">
        <v>1.1511398356989095</v>
      </c>
      <c r="Q985">
        <v>1.1338123873532062</v>
      </c>
      <c r="R985">
        <v>1.1198170575933324</v>
      </c>
      <c r="S985">
        <v>1.1043516583198993</v>
      </c>
      <c r="T985">
        <v>1.101401939316347</v>
      </c>
      <c r="U985">
        <v>1.0931549584266884</v>
      </c>
      <c r="V985">
        <v>1.0837833878090604</v>
      </c>
      <c r="W985">
        <v>1.0773141213145987</v>
      </c>
      <c r="X985">
        <v>1.0713720699811553</v>
      </c>
      <c r="Y985">
        <v>1.0654211227529495</v>
      </c>
      <c r="Z985">
        <v>1.0625394826887149</v>
      </c>
      <c r="AA985">
        <v>1.0591548994567219</v>
      </c>
      <c r="AB985">
        <v>1.0551987820461679</v>
      </c>
      <c r="AC985">
        <v>1.0554891229511494</v>
      </c>
      <c r="AD985">
        <v>1.0555443438220027</v>
      </c>
      <c r="AE985">
        <v>1.0513079677830501</v>
      </c>
      <c r="AF985">
        <v>1.0465572579546176</v>
      </c>
      <c r="AG985">
        <v>1.0410925441825281</v>
      </c>
      <c r="AH985">
        <v>1.0361687747924277</v>
      </c>
      <c r="AI985">
        <v>1.0317552713322793</v>
      </c>
      <c r="AJ985">
        <v>1.0279377994682375</v>
      </c>
      <c r="AK985">
        <v>1.0243483665264319</v>
      </c>
      <c r="AL985">
        <v>1.0211428637033995</v>
      </c>
      <c r="AM985">
        <v>1.0181062070796854</v>
      </c>
      <c r="AN985">
        <v>1.0147737777369898</v>
      </c>
      <c r="AO985">
        <v>1.0111307479757869</v>
      </c>
      <c r="AP985">
        <v>1.0075440614919902</v>
      </c>
      <c r="AQ985">
        <v>1.003421167018991</v>
      </c>
      <c r="AR985">
        <v>0.99940289882566247</v>
      </c>
      <c r="AS985">
        <v>0.99544807751773423</v>
      </c>
      <c r="AT985">
        <v>0.99152301315998903</v>
      </c>
      <c r="AU985">
        <v>0.98757847505115004</v>
      </c>
    </row>
    <row r="986" spans="1:47" x14ac:dyDescent="0.2">
      <c r="A986">
        <v>980</v>
      </c>
      <c r="B986">
        <v>0.98916916972359958</v>
      </c>
      <c r="C986">
        <v>1.0254319007765447</v>
      </c>
      <c r="D986">
        <v>1.0424427559577658</v>
      </c>
      <c r="E986">
        <v>1.2442649857502828</v>
      </c>
      <c r="F986">
        <v>1.6052978932149233</v>
      </c>
      <c r="G986">
        <v>1.4912177245407057</v>
      </c>
      <c r="H986">
        <v>1.3329701046554632</v>
      </c>
      <c r="I986">
        <v>1.1809132607169384</v>
      </c>
      <c r="J986">
        <v>1.086069879640674</v>
      </c>
      <c r="K986">
        <v>1.1039752217591243</v>
      </c>
      <c r="L986">
        <v>1.0919039150949601</v>
      </c>
      <c r="M986">
        <v>1.0955153986708042</v>
      </c>
      <c r="N986">
        <v>1.1169951871249739</v>
      </c>
      <c r="O986">
        <v>1.1371061285557633</v>
      </c>
      <c r="P986">
        <v>1.1476154372039982</v>
      </c>
      <c r="Q986">
        <v>1.1302382652541172</v>
      </c>
      <c r="R986">
        <v>1.1162161763144807</v>
      </c>
      <c r="S986">
        <v>1.1006939126620974</v>
      </c>
      <c r="T986">
        <v>1.0977147523107598</v>
      </c>
      <c r="U986">
        <v>1.0893130760416561</v>
      </c>
      <c r="V986">
        <v>1.0798253473883221</v>
      </c>
      <c r="W986">
        <v>1.0732071201613795</v>
      </c>
      <c r="X986">
        <v>1.0670585557343442</v>
      </c>
      <c r="Y986">
        <v>1.0609454348784988</v>
      </c>
      <c r="Z986">
        <v>1.0578447379931015</v>
      </c>
      <c r="AA986">
        <v>1.0544183841302801</v>
      </c>
      <c r="AB986">
        <v>1.0503444167696232</v>
      </c>
      <c r="AC986">
        <v>1.0505193396736288</v>
      </c>
      <c r="AD986">
        <v>1.050486373517205</v>
      </c>
      <c r="AE986">
        <v>1.0460723675138097</v>
      </c>
      <c r="AF986">
        <v>1.0412440234997304</v>
      </c>
      <c r="AG986">
        <v>1.0356586424139518</v>
      </c>
      <c r="AH986">
        <v>1.0306209473605292</v>
      </c>
      <c r="AI986">
        <v>1.0261151473176524</v>
      </c>
      <c r="AJ986">
        <v>1.0221954215463365</v>
      </c>
      <c r="AK986">
        <v>1.0185384988839248</v>
      </c>
      <c r="AL986">
        <v>1.0152357497387217</v>
      </c>
      <c r="AM986">
        <v>1.0120896565961606</v>
      </c>
      <c r="AN986">
        <v>1.0086878873627607</v>
      </c>
      <c r="AO986">
        <v>1.0049476594587119</v>
      </c>
      <c r="AP986">
        <v>1.0012743779672837</v>
      </c>
      <c r="AQ986">
        <v>0.99711533507489869</v>
      </c>
      <c r="AR986">
        <v>0.99306385784428353</v>
      </c>
      <c r="AS986">
        <v>0.98908409341124293</v>
      </c>
      <c r="AT986">
        <v>0.98513539325803634</v>
      </c>
      <c r="AU986">
        <v>0.98117426340628233</v>
      </c>
    </row>
    <row r="987" spans="1:47" x14ac:dyDescent="0.2">
      <c r="A987">
        <v>981</v>
      </c>
      <c r="B987">
        <v>0.98916916972359958</v>
      </c>
      <c r="C987">
        <v>1.0254319007765447</v>
      </c>
      <c r="D987">
        <v>1.0424427559577658</v>
      </c>
      <c r="E987">
        <v>1.2442649857502828</v>
      </c>
      <c r="F987">
        <v>1.6052978932149233</v>
      </c>
      <c r="G987">
        <v>1.4912177245407057</v>
      </c>
      <c r="H987">
        <v>1.3377175595987558</v>
      </c>
      <c r="I987">
        <v>1.1851507852161753</v>
      </c>
      <c r="J987">
        <v>1.0897707933695286</v>
      </c>
      <c r="K987">
        <v>1.108023984426401</v>
      </c>
      <c r="L987">
        <v>1.0959446141007436</v>
      </c>
      <c r="M987">
        <v>1.098955877002787</v>
      </c>
      <c r="N987">
        <v>1.117077864847994</v>
      </c>
      <c r="O987">
        <v>1.136865140642304</v>
      </c>
      <c r="P987">
        <v>1.1471491000952807</v>
      </c>
      <c r="Q987">
        <v>1.1295569634226097</v>
      </c>
      <c r="R987">
        <v>1.1153934676275448</v>
      </c>
      <c r="S987">
        <v>1.0997690444517438</v>
      </c>
      <c r="T987">
        <v>1.0965867292608766</v>
      </c>
      <c r="U987">
        <v>1.0879077834090443</v>
      </c>
      <c r="V987">
        <v>1.0780813170598313</v>
      </c>
      <c r="W987">
        <v>1.0710822080230211</v>
      </c>
      <c r="X987">
        <v>1.0645578905264941</v>
      </c>
      <c r="Y987">
        <v>1.0580371800909587</v>
      </c>
      <c r="Z987">
        <v>1.0545173194837032</v>
      </c>
      <c r="AA987">
        <v>1.0506469329985477</v>
      </c>
      <c r="AB987">
        <v>1.0462680639586515</v>
      </c>
      <c r="AC987">
        <v>1.046181122783078</v>
      </c>
      <c r="AD987">
        <v>1.0458869784631466</v>
      </c>
      <c r="AE987">
        <v>1.0412507445174282</v>
      </c>
      <c r="AF987">
        <v>1.0362029035729949</v>
      </c>
      <c r="AG987">
        <v>1.0304043330873356</v>
      </c>
      <c r="AH987">
        <v>1.025152860021378</v>
      </c>
      <c r="AI987">
        <v>1.0204635095737751</v>
      </c>
      <c r="AJ987">
        <v>1.0163427854158515</v>
      </c>
      <c r="AK987">
        <v>1.0124731458109186</v>
      </c>
      <c r="AL987">
        <v>1.008988684322466</v>
      </c>
      <c r="AM987">
        <v>1.0056564507025394</v>
      </c>
      <c r="AN987">
        <v>1.0020536375488396</v>
      </c>
      <c r="AO987">
        <v>0.99813945585105013</v>
      </c>
      <c r="AP987">
        <v>0.99427622853983511</v>
      </c>
      <c r="AQ987">
        <v>0.99006902836442912</v>
      </c>
      <c r="AR987">
        <v>0.98597993941483408</v>
      </c>
      <c r="AS987">
        <v>0.98196905112427102</v>
      </c>
      <c r="AT987">
        <v>0.97799994342554986</v>
      </c>
      <c r="AU987">
        <v>0.97402485087822233</v>
      </c>
    </row>
    <row r="988" spans="1:47" x14ac:dyDescent="0.2">
      <c r="A988">
        <v>982</v>
      </c>
      <c r="B988">
        <v>0.98916916972359958</v>
      </c>
      <c r="C988">
        <v>1.0254319007765447</v>
      </c>
      <c r="D988">
        <v>1.0424427559577658</v>
      </c>
      <c r="E988">
        <v>1.2442649857502828</v>
      </c>
      <c r="F988">
        <v>1.6052978932149233</v>
      </c>
      <c r="G988">
        <v>1.4912177245407057</v>
      </c>
      <c r="H988">
        <v>1.3377069112213853</v>
      </c>
      <c r="I988">
        <v>1.1850155948509231</v>
      </c>
      <c r="J988">
        <v>1.0893541195181815</v>
      </c>
      <c r="K988">
        <v>1.1075141103390804</v>
      </c>
      <c r="L988">
        <v>1.0952740594169506</v>
      </c>
      <c r="M988">
        <v>1.0981016802317267</v>
      </c>
      <c r="N988">
        <v>1.1164028740504914</v>
      </c>
      <c r="O988">
        <v>1.1360960410240648</v>
      </c>
      <c r="P988">
        <v>1.1463062580889192</v>
      </c>
      <c r="Q988">
        <v>1.1286587770851477</v>
      </c>
      <c r="R988">
        <v>1.1144636112737378</v>
      </c>
      <c r="S988">
        <v>1.0987932117472023</v>
      </c>
      <c r="T988">
        <v>1.0955829723968189</v>
      </c>
      <c r="U988">
        <v>1.0868012809986989</v>
      </c>
      <c r="V988">
        <v>1.0768806352919564</v>
      </c>
      <c r="W988">
        <v>1.0697737122234929</v>
      </c>
      <c r="X988">
        <v>1.0631074276067276</v>
      </c>
      <c r="Y988">
        <v>1.0564649156451047</v>
      </c>
      <c r="Z988">
        <v>1.0527812736318194</v>
      </c>
      <c r="AA988">
        <v>1.0488255030886267</v>
      </c>
      <c r="AB988">
        <v>1.0443648456752033</v>
      </c>
      <c r="AC988">
        <v>1.0441976378035469</v>
      </c>
      <c r="AD988">
        <v>1.0438286983414919</v>
      </c>
      <c r="AE988">
        <v>1.0390924441613092</v>
      </c>
      <c r="AF988">
        <v>1.0339764575435113</v>
      </c>
      <c r="AG988">
        <v>1.0281018938870132</v>
      </c>
      <c r="AH988">
        <v>1.0227762588136695</v>
      </c>
      <c r="AI988">
        <v>1.0180186779543203</v>
      </c>
      <c r="AJ988">
        <v>1.0138294038466278</v>
      </c>
      <c r="AK988">
        <v>1.0098985989311409</v>
      </c>
      <c r="AL988">
        <v>1.0063479354970417</v>
      </c>
      <c r="AM988">
        <v>1.0029509560609009</v>
      </c>
      <c r="AN988">
        <v>0.99928244060055849</v>
      </c>
      <c r="AO988">
        <v>0.99530466845855092</v>
      </c>
      <c r="AP988">
        <v>0.9913817227726256</v>
      </c>
      <c r="AQ988">
        <v>0.98714929370054549</v>
      </c>
      <c r="AR988">
        <v>0.98303766477329213</v>
      </c>
      <c r="AS988">
        <v>0.97900992261615105</v>
      </c>
      <c r="AT988">
        <v>0.97502577062700435</v>
      </c>
      <c r="AU988">
        <v>0.97104059726952818</v>
      </c>
    </row>
    <row r="989" spans="1:47" x14ac:dyDescent="0.2">
      <c r="A989">
        <v>983</v>
      </c>
      <c r="B989">
        <v>0.98916916972359958</v>
      </c>
      <c r="C989">
        <v>1.0254319007765447</v>
      </c>
      <c r="D989">
        <v>1.0424427559577658</v>
      </c>
      <c r="E989">
        <v>1.2442649857502828</v>
      </c>
      <c r="F989">
        <v>1.6052978932149233</v>
      </c>
      <c r="G989">
        <v>1.4912177245407057</v>
      </c>
      <c r="H989">
        <v>1.3313687957266764</v>
      </c>
      <c r="I989">
        <v>1.178707724151286</v>
      </c>
      <c r="J989">
        <v>1.0825375811719864</v>
      </c>
      <c r="K989">
        <v>1.0998069966329866</v>
      </c>
      <c r="L989">
        <v>1.0868402344266113</v>
      </c>
      <c r="M989">
        <v>1.0897056171059378</v>
      </c>
      <c r="N989">
        <v>1.1135711237799026</v>
      </c>
      <c r="O989">
        <v>1.1333905426881783</v>
      </c>
      <c r="P989">
        <v>1.1437276485970054</v>
      </c>
      <c r="Q989">
        <v>1.1262193328698915</v>
      </c>
      <c r="R989">
        <v>1.1121525478820171</v>
      </c>
      <c r="S989">
        <v>1.0965477052359121</v>
      </c>
      <c r="T989">
        <v>1.0934810192514086</v>
      </c>
      <c r="U989">
        <v>1.0848052194521698</v>
      </c>
      <c r="V989">
        <v>1.0750740855169765</v>
      </c>
      <c r="W989">
        <v>1.0681717501497403</v>
      </c>
      <c r="X989">
        <v>1.0616771489509398</v>
      </c>
      <c r="Y989">
        <v>1.0552626293360574</v>
      </c>
      <c r="Z989">
        <v>1.0517788739975678</v>
      </c>
      <c r="AA989">
        <v>1.04813918588613</v>
      </c>
      <c r="AB989">
        <v>1.0438321179502184</v>
      </c>
      <c r="AC989">
        <v>1.0437869225990253</v>
      </c>
      <c r="AD989">
        <v>1.0435456481920156</v>
      </c>
      <c r="AE989">
        <v>1.0388988335645131</v>
      </c>
      <c r="AF989">
        <v>1.0338807175825202</v>
      </c>
      <c r="AG989">
        <v>1.0280967075648342</v>
      </c>
      <c r="AH989">
        <v>1.0228680399184922</v>
      </c>
      <c r="AI989">
        <v>1.0181886825887292</v>
      </c>
      <c r="AJ989">
        <v>1.0140903892407773</v>
      </c>
      <c r="AK989">
        <v>1.0102649211515204</v>
      </c>
      <c r="AL989">
        <v>1.0067890381004494</v>
      </c>
      <c r="AM989">
        <v>1.0034827181222701</v>
      </c>
      <c r="AN989">
        <v>0.99990912736710291</v>
      </c>
      <c r="AO989">
        <v>0.99600318698695567</v>
      </c>
      <c r="AP989">
        <v>0.99216941196848818</v>
      </c>
      <c r="AQ989">
        <v>0.98795614609564097</v>
      </c>
      <c r="AR989">
        <v>0.98385760030411917</v>
      </c>
      <c r="AS989">
        <v>0.97984081910456244</v>
      </c>
      <c r="AT989">
        <v>0.97586095318073829</v>
      </c>
      <c r="AU989">
        <v>0.97187769908922217</v>
      </c>
    </row>
    <row r="990" spans="1:47" x14ac:dyDescent="0.2">
      <c r="A990">
        <v>984</v>
      </c>
      <c r="B990">
        <v>0.98916916972359958</v>
      </c>
      <c r="C990">
        <v>1.0254319007765447</v>
      </c>
      <c r="D990">
        <v>1.0424427559577658</v>
      </c>
      <c r="E990">
        <v>1.2442649857502828</v>
      </c>
      <c r="F990">
        <v>1.6052978932149233</v>
      </c>
      <c r="G990">
        <v>1.4912177245407057</v>
      </c>
      <c r="H990">
        <v>1.3313086336779052</v>
      </c>
      <c r="I990">
        <v>1.1784644337389723</v>
      </c>
      <c r="J990">
        <v>1.0816721845002439</v>
      </c>
      <c r="K990">
        <v>1.0987580230492684</v>
      </c>
      <c r="L990">
        <v>1.0854812940333831</v>
      </c>
      <c r="M990">
        <v>1.0880387065765915</v>
      </c>
      <c r="N990">
        <v>1.1123910105381105</v>
      </c>
      <c r="O990">
        <v>1.1320701807378835</v>
      </c>
      <c r="P990">
        <v>1.1423061960949217</v>
      </c>
      <c r="Q990">
        <v>1.1247325661903922</v>
      </c>
      <c r="R990">
        <v>1.1106403088312806</v>
      </c>
      <c r="S990">
        <v>1.094991203814782</v>
      </c>
      <c r="T990">
        <v>1.0918966822905471</v>
      </c>
      <c r="U990">
        <v>1.0830819119718758</v>
      </c>
      <c r="V990">
        <v>1.073226926547457</v>
      </c>
      <c r="W990">
        <v>1.0661835489161078</v>
      </c>
      <c r="X990">
        <v>1.0595026255805049</v>
      </c>
      <c r="Y990">
        <v>1.0529323037873224</v>
      </c>
      <c r="Z990">
        <v>1.0492393277551928</v>
      </c>
      <c r="AA990">
        <v>1.0454998219538363</v>
      </c>
      <c r="AB990">
        <v>1.0410808931683011</v>
      </c>
      <c r="AC990">
        <v>1.0409260051657425</v>
      </c>
      <c r="AD990">
        <v>1.0405827246159161</v>
      </c>
      <c r="AE990">
        <v>1.0358009459879232</v>
      </c>
      <c r="AF990">
        <v>1.030689782627078</v>
      </c>
      <c r="AG990">
        <v>1.0248030607419902</v>
      </c>
      <c r="AH990">
        <v>1.0194741086900609</v>
      </c>
      <c r="AI990">
        <v>1.0147017960126072</v>
      </c>
      <c r="AJ990">
        <v>1.0105102893748512</v>
      </c>
      <c r="AK990">
        <v>1.0066012896229186</v>
      </c>
      <c r="AL990">
        <v>1.0030347026546282</v>
      </c>
      <c r="AM990">
        <v>0.99963962183321275</v>
      </c>
      <c r="AN990">
        <v>0.9959760128929841</v>
      </c>
      <c r="AO990">
        <v>0.99198211938268965</v>
      </c>
      <c r="AP990">
        <v>0.98806551722110003</v>
      </c>
      <c r="AQ990">
        <v>0.98381692712148139</v>
      </c>
      <c r="AR990">
        <v>0.97968658307587086</v>
      </c>
      <c r="AS990">
        <v>0.97564540704367164</v>
      </c>
      <c r="AT990">
        <v>0.97164366723088402</v>
      </c>
      <c r="AU990">
        <v>0.96764516241750131</v>
      </c>
    </row>
    <row r="991" spans="1:47" x14ac:dyDescent="0.2">
      <c r="A991">
        <v>985</v>
      </c>
      <c r="B991">
        <v>0.77248128732348031</v>
      </c>
      <c r="C991">
        <v>0.7863425463398398</v>
      </c>
      <c r="D991">
        <v>0.79591467067649502</v>
      </c>
      <c r="E991">
        <v>0.96555721911322201</v>
      </c>
      <c r="F991">
        <v>1.3905757239221592</v>
      </c>
      <c r="G991">
        <v>1.2464647243275189</v>
      </c>
      <c r="H991">
        <v>1.0880808555504375</v>
      </c>
      <c r="I991">
        <v>0.94654764895554877</v>
      </c>
      <c r="J991">
        <v>0.8507267404364186</v>
      </c>
      <c r="K991">
        <v>0.870562068766076</v>
      </c>
      <c r="L991">
        <v>0.86229471090825793</v>
      </c>
      <c r="M991">
        <v>0.86851767809351832</v>
      </c>
      <c r="N991">
        <v>0.88104202165570622</v>
      </c>
      <c r="O991">
        <v>0.90205721237137559</v>
      </c>
      <c r="P991">
        <v>0.91275091848399825</v>
      </c>
      <c r="Q991">
        <v>0.89605687550337199</v>
      </c>
      <c r="R991">
        <v>0.88298077187039015</v>
      </c>
      <c r="S991">
        <v>0.86592070648219532</v>
      </c>
      <c r="T991">
        <v>0.86620616182995003</v>
      </c>
      <c r="U991">
        <v>0.85718850031381444</v>
      </c>
      <c r="V991">
        <v>0.8490039893644804</v>
      </c>
      <c r="W991">
        <v>0.84347916849807902</v>
      </c>
      <c r="X991">
        <v>0.83716099682452128</v>
      </c>
      <c r="Y991">
        <v>0.8327205446459468</v>
      </c>
      <c r="Z991">
        <v>0.82964575732100565</v>
      </c>
      <c r="AA991">
        <v>0.83037307050156406</v>
      </c>
      <c r="AB991">
        <v>0.82778544866614312</v>
      </c>
      <c r="AC991">
        <v>0.8294293703399328</v>
      </c>
      <c r="AD991">
        <v>0.8307515636555225</v>
      </c>
      <c r="AE991">
        <v>0.82668803598152796</v>
      </c>
      <c r="AF991">
        <v>0.82283164620003668</v>
      </c>
      <c r="AG991">
        <v>0.81812537818382158</v>
      </c>
      <c r="AH991">
        <v>0.81400539533099259</v>
      </c>
      <c r="AI991">
        <v>0.81054889484999992</v>
      </c>
      <c r="AJ991">
        <v>0.80772266880948185</v>
      </c>
      <c r="AK991">
        <v>0.80528342620622928</v>
      </c>
      <c r="AL991">
        <v>0.80297772352726371</v>
      </c>
      <c r="AM991">
        <v>0.80077122325508665</v>
      </c>
      <c r="AN991">
        <v>0.79829206299347544</v>
      </c>
      <c r="AO991">
        <v>0.79542511380189507</v>
      </c>
      <c r="AP991">
        <v>0.79266939883880083</v>
      </c>
      <c r="AQ991">
        <v>0.78799445634686471</v>
      </c>
      <c r="AR991">
        <v>0.78342871617327636</v>
      </c>
      <c r="AS991">
        <v>0.77892698268047666</v>
      </c>
      <c r="AT991">
        <v>0.77443486097643033</v>
      </c>
      <c r="AU991">
        <v>0.76990318385077572</v>
      </c>
    </row>
    <row r="992" spans="1:47" x14ac:dyDescent="0.2">
      <c r="A992">
        <v>986</v>
      </c>
      <c r="B992">
        <v>0.77248128732348031</v>
      </c>
      <c r="C992">
        <v>0.7863425463398398</v>
      </c>
      <c r="D992">
        <v>0.79591467067649502</v>
      </c>
      <c r="E992">
        <v>0.96555721911322201</v>
      </c>
      <c r="F992">
        <v>1.3905757239221592</v>
      </c>
      <c r="G992">
        <v>1.2464647243275189</v>
      </c>
      <c r="H992">
        <v>1.0846097729108888</v>
      </c>
      <c r="I992">
        <v>0.94250003730022958</v>
      </c>
      <c r="J992">
        <v>0.84493198163756678</v>
      </c>
      <c r="K992">
        <v>0.86377051126804005</v>
      </c>
      <c r="L992">
        <v>0.85431765157630979</v>
      </c>
      <c r="M992">
        <v>0.85981659350594641</v>
      </c>
      <c r="N992">
        <v>0.87619870926683885</v>
      </c>
      <c r="O992">
        <v>0.8969170347469696</v>
      </c>
      <c r="P992">
        <v>0.90742887110507542</v>
      </c>
      <c r="Q992">
        <v>0.89066268579598629</v>
      </c>
      <c r="R992">
        <v>0.87760319168448953</v>
      </c>
      <c r="S992">
        <v>0.86040938287974911</v>
      </c>
      <c r="T992">
        <v>0.86076624321724637</v>
      </c>
      <c r="U992">
        <v>0.8514553164860541</v>
      </c>
      <c r="V992">
        <v>0.84311958736557135</v>
      </c>
      <c r="W992">
        <v>0.83739946031572543</v>
      </c>
      <c r="X992">
        <v>0.83077029423932425</v>
      </c>
      <c r="Y992">
        <v>0.8261424783995176</v>
      </c>
      <c r="Z992">
        <v>0.82276976745074415</v>
      </c>
      <c r="AA992">
        <v>0.82352561256266588</v>
      </c>
      <c r="AB992">
        <v>0.82082223827391809</v>
      </c>
      <c r="AC992">
        <v>0.82233089054985753</v>
      </c>
      <c r="AD992">
        <v>0.82352696070588594</v>
      </c>
      <c r="AE992">
        <v>0.81925495548434857</v>
      </c>
      <c r="AF992">
        <v>0.81530152160589986</v>
      </c>
      <c r="AG992">
        <v>0.81046870921520142</v>
      </c>
      <c r="AH992">
        <v>0.80621006514287197</v>
      </c>
      <c r="AI992">
        <v>0.80268423225528629</v>
      </c>
      <c r="AJ992">
        <v>0.79974004234212859</v>
      </c>
      <c r="AK992">
        <v>0.79723156443470933</v>
      </c>
      <c r="AL992">
        <v>0.79482635589354289</v>
      </c>
      <c r="AM992">
        <v>0.79255938580105145</v>
      </c>
      <c r="AN992">
        <v>0.78998216911439789</v>
      </c>
      <c r="AO992">
        <v>0.78703147627962911</v>
      </c>
      <c r="AP992">
        <v>0.78421159032480758</v>
      </c>
      <c r="AQ992">
        <v>0.77948244644597253</v>
      </c>
      <c r="AR992">
        <v>0.7748657909724036</v>
      </c>
      <c r="AS992">
        <v>0.77032387373012223</v>
      </c>
      <c r="AT992">
        <v>0.76579222635667776</v>
      </c>
      <c r="AU992">
        <v>0.76122971509875348</v>
      </c>
    </row>
    <row r="993" spans="1:47" x14ac:dyDescent="0.2">
      <c r="A993">
        <v>987</v>
      </c>
      <c r="B993">
        <v>0.77248128732348031</v>
      </c>
      <c r="C993">
        <v>0.7863425463398398</v>
      </c>
      <c r="D993">
        <v>0.79591467067649502</v>
      </c>
      <c r="E993">
        <v>0.96555721911322201</v>
      </c>
      <c r="F993">
        <v>1.3905757239221592</v>
      </c>
      <c r="G993">
        <v>1.2464647243275189</v>
      </c>
      <c r="H993">
        <v>1.0936068754034565</v>
      </c>
      <c r="I993">
        <v>0.95031065390803748</v>
      </c>
      <c r="J993">
        <v>0.85270470200334836</v>
      </c>
      <c r="K993">
        <v>0.87251161416592082</v>
      </c>
      <c r="L993">
        <v>0.86339367486078245</v>
      </c>
      <c r="M993">
        <v>0.86823956577354189</v>
      </c>
      <c r="N993">
        <v>0.87797343413572992</v>
      </c>
      <c r="O993">
        <v>0.89830104058399451</v>
      </c>
      <c r="P993">
        <v>0.90853602199759187</v>
      </c>
      <c r="Q993">
        <v>0.89146357331237969</v>
      </c>
      <c r="R993">
        <v>0.87820688198785835</v>
      </c>
      <c r="S993">
        <v>0.8609312066314011</v>
      </c>
      <c r="T993">
        <v>0.86087416247627091</v>
      </c>
      <c r="U993">
        <v>0.85129471027695369</v>
      </c>
      <c r="V993">
        <v>0.84250899682243385</v>
      </c>
      <c r="W993">
        <v>0.8362811078793625</v>
      </c>
      <c r="X993">
        <v>0.82926475445980663</v>
      </c>
      <c r="Y993">
        <v>0.8240560492444059</v>
      </c>
      <c r="Z993">
        <v>0.82021320036705925</v>
      </c>
      <c r="AA993">
        <v>0.8203212374537695</v>
      </c>
      <c r="AB993">
        <v>0.81725310428978215</v>
      </c>
      <c r="AC993">
        <v>0.81847728495110206</v>
      </c>
      <c r="AD993">
        <v>0.81939040384724371</v>
      </c>
      <c r="AE993">
        <v>0.81494683883517072</v>
      </c>
      <c r="AF993">
        <v>0.81078278953577665</v>
      </c>
      <c r="AG993">
        <v>0.80573152261601888</v>
      </c>
      <c r="AH993">
        <v>0.80132423151348531</v>
      </c>
      <c r="AI993">
        <v>0.79758199720146328</v>
      </c>
      <c r="AJ993">
        <v>0.79448812705807925</v>
      </c>
      <c r="AK993">
        <v>0.79176241932326585</v>
      </c>
      <c r="AL993">
        <v>0.78922125582580249</v>
      </c>
      <c r="AM993">
        <v>0.78680745691376386</v>
      </c>
      <c r="AN993">
        <v>0.78405276521526279</v>
      </c>
      <c r="AO993">
        <v>0.78096782759288641</v>
      </c>
      <c r="AP993">
        <v>0.77796447946498593</v>
      </c>
      <c r="AQ993">
        <v>0.77320810531798767</v>
      </c>
      <c r="AR993">
        <v>0.76857587198129396</v>
      </c>
      <c r="AS993">
        <v>0.76402155076674172</v>
      </c>
      <c r="AT993">
        <v>0.75949041382577576</v>
      </c>
      <c r="AU993">
        <v>0.75493220661453186</v>
      </c>
    </row>
    <row r="994" spans="1:47" x14ac:dyDescent="0.2">
      <c r="A994">
        <v>988</v>
      </c>
      <c r="B994">
        <v>0.77248128732348031</v>
      </c>
      <c r="C994">
        <v>0.7863425463398398</v>
      </c>
      <c r="D994">
        <v>0.79591467067649502</v>
      </c>
      <c r="E994">
        <v>0.96555721911322201</v>
      </c>
      <c r="F994">
        <v>1.3905757239221592</v>
      </c>
      <c r="G994">
        <v>1.2464647243275189</v>
      </c>
      <c r="H994">
        <v>1.0914641791708004</v>
      </c>
      <c r="I994">
        <v>0.94792552084292447</v>
      </c>
      <c r="J994">
        <v>0.84925470248764523</v>
      </c>
      <c r="K994">
        <v>0.86856952382300845</v>
      </c>
      <c r="L994">
        <v>0.85889195084490799</v>
      </c>
      <c r="M994">
        <v>0.86321786599131778</v>
      </c>
      <c r="N994">
        <v>0.87507158194761536</v>
      </c>
      <c r="O994">
        <v>0.89520298768801909</v>
      </c>
      <c r="P994">
        <v>0.90531099179878927</v>
      </c>
      <c r="Q994">
        <v>0.8881934429728624</v>
      </c>
      <c r="R994">
        <v>0.87490174855079217</v>
      </c>
      <c r="S994">
        <v>0.85760085857643575</v>
      </c>
      <c r="T994">
        <v>0.85757498048383141</v>
      </c>
      <c r="U994">
        <v>0.84780920808649496</v>
      </c>
      <c r="V994">
        <v>0.83890349226677541</v>
      </c>
      <c r="W994">
        <v>0.83257127841744916</v>
      </c>
      <c r="X994">
        <v>0.8252946156328167</v>
      </c>
      <c r="Y994">
        <v>0.82000016259416608</v>
      </c>
      <c r="Z994">
        <v>0.81591161382154809</v>
      </c>
      <c r="AA994">
        <v>0.81602117055263579</v>
      </c>
      <c r="AB994">
        <v>0.81285447765863306</v>
      </c>
      <c r="AC994">
        <v>0.81397737991964203</v>
      </c>
      <c r="AD994">
        <v>0.8148392967964242</v>
      </c>
      <c r="AE994">
        <v>0.81021220102759106</v>
      </c>
      <c r="AF994">
        <v>0.80597399982200302</v>
      </c>
      <c r="AG994">
        <v>0.80087973171386051</v>
      </c>
      <c r="AH994">
        <v>0.7963389901429746</v>
      </c>
      <c r="AI994">
        <v>0.79257354294835469</v>
      </c>
      <c r="AJ994">
        <v>0.78940769952376222</v>
      </c>
      <c r="AK994">
        <v>0.78666504232848056</v>
      </c>
      <c r="AL994">
        <v>0.78402388563163417</v>
      </c>
      <c r="AM994">
        <v>0.78154926519121204</v>
      </c>
      <c r="AN994">
        <v>0.77877027636331853</v>
      </c>
      <c r="AO994">
        <v>0.77559316356599917</v>
      </c>
      <c r="AP994">
        <v>0.77258917838052688</v>
      </c>
      <c r="AQ994">
        <v>0.76779868417107167</v>
      </c>
      <c r="AR994">
        <v>0.76313490030254705</v>
      </c>
      <c r="AS994">
        <v>0.75855767144654551</v>
      </c>
      <c r="AT994">
        <v>0.75400450978404054</v>
      </c>
      <c r="AU994">
        <v>0.7494315597287351</v>
      </c>
    </row>
    <row r="995" spans="1:47" x14ac:dyDescent="0.2">
      <c r="A995">
        <v>989</v>
      </c>
      <c r="B995">
        <v>0.77248128732348031</v>
      </c>
      <c r="C995">
        <v>0.7863425463398398</v>
      </c>
      <c r="D995">
        <v>0.79591467067649502</v>
      </c>
      <c r="E995">
        <v>0.96555721911322201</v>
      </c>
      <c r="F995">
        <v>1.3905757239221592</v>
      </c>
      <c r="G995">
        <v>1.2464647243275189</v>
      </c>
      <c r="H995">
        <v>1.0824444809771496</v>
      </c>
      <c r="I995">
        <v>0.93941448813700756</v>
      </c>
      <c r="J995">
        <v>0.83988114925605928</v>
      </c>
      <c r="K995">
        <v>0.857880050142666</v>
      </c>
      <c r="L995">
        <v>0.84725456356120943</v>
      </c>
      <c r="M995">
        <v>0.85171336017319932</v>
      </c>
      <c r="N995">
        <v>0.8711492118636992</v>
      </c>
      <c r="O995">
        <v>0.89146542555359354</v>
      </c>
      <c r="P995">
        <v>0.90174541335855729</v>
      </c>
      <c r="Q995">
        <v>0.88481461458841038</v>
      </c>
      <c r="R995">
        <v>0.87172012331547832</v>
      </c>
      <c r="S995">
        <v>0.85441899418040668</v>
      </c>
      <c r="T995">
        <v>0.85469809975776212</v>
      </c>
      <c r="U995">
        <v>0.84502541303342205</v>
      </c>
      <c r="V995">
        <v>0.83639375442773367</v>
      </c>
      <c r="W995">
        <v>0.83032405623909822</v>
      </c>
      <c r="X995">
        <v>0.82325371441083184</v>
      </c>
      <c r="Y995">
        <v>0.81828151564361551</v>
      </c>
      <c r="Z995">
        <v>0.81443650546586754</v>
      </c>
      <c r="AA995">
        <v>0.81502330313398741</v>
      </c>
      <c r="AB995">
        <v>0.81208460072104449</v>
      </c>
      <c r="AC995">
        <v>0.81336215895540753</v>
      </c>
      <c r="AD995">
        <v>0.81436268775660126</v>
      </c>
      <c r="AE995">
        <v>0.80982540866160424</v>
      </c>
      <c r="AF995">
        <v>0.80569439247982921</v>
      </c>
      <c r="AG995">
        <v>0.80067039676661778</v>
      </c>
      <c r="AH995">
        <v>0.79624394099832518</v>
      </c>
      <c r="AI995">
        <v>0.79255606193428729</v>
      </c>
      <c r="AJ995">
        <v>0.78946317070398409</v>
      </c>
      <c r="AK995">
        <v>0.78681844379856758</v>
      </c>
      <c r="AL995">
        <v>0.78428066881451608</v>
      </c>
      <c r="AM995">
        <v>0.78187363277124911</v>
      </c>
      <c r="AN995">
        <v>0.77916758046279633</v>
      </c>
      <c r="AO995">
        <v>0.77608536344716783</v>
      </c>
      <c r="AP995">
        <v>0.77314578253984434</v>
      </c>
      <c r="AQ995">
        <v>0.76835648704064041</v>
      </c>
      <c r="AR995">
        <v>0.76368703914213654</v>
      </c>
      <c r="AS995">
        <v>0.75910305353334462</v>
      </c>
      <c r="AT995">
        <v>0.75453474242296148</v>
      </c>
      <c r="AU995">
        <v>0.74994466606616617</v>
      </c>
    </row>
    <row r="996" spans="1:47" x14ac:dyDescent="0.2">
      <c r="A996">
        <v>990</v>
      </c>
      <c r="B996">
        <v>0.77248128732348031</v>
      </c>
      <c r="C996">
        <v>0.7863425463398398</v>
      </c>
      <c r="D996">
        <v>0.79591467067649502</v>
      </c>
      <c r="E996">
        <v>0.96555721911322201</v>
      </c>
      <c r="F996">
        <v>1.3905757239221592</v>
      </c>
      <c r="G996">
        <v>1.2464647243275189</v>
      </c>
      <c r="H996">
        <v>1.0823029717723132</v>
      </c>
      <c r="I996">
        <v>0.93895419844088612</v>
      </c>
      <c r="J996">
        <v>0.83843778135510971</v>
      </c>
      <c r="K996">
        <v>0.85616189318780922</v>
      </c>
      <c r="L996">
        <v>0.84508146862331635</v>
      </c>
      <c r="M996">
        <v>0.84908671240463229</v>
      </c>
      <c r="N996">
        <v>0.86927500018982751</v>
      </c>
      <c r="O996">
        <v>0.88938927686476077</v>
      </c>
      <c r="P996">
        <v>0.89953296181396214</v>
      </c>
      <c r="Q996">
        <v>0.88252466591993373</v>
      </c>
      <c r="R996">
        <v>0.86941277191938537</v>
      </c>
      <c r="S996">
        <v>0.85205810977783669</v>
      </c>
      <c r="T996">
        <v>0.85232357461833719</v>
      </c>
      <c r="U996">
        <v>0.8424659138085917</v>
      </c>
      <c r="V996">
        <v>0.83368486495111827</v>
      </c>
      <c r="W996">
        <v>0.82744504663557639</v>
      </c>
      <c r="X996">
        <v>0.82014162270637958</v>
      </c>
      <c r="Y996">
        <v>0.81499267410988085</v>
      </c>
      <c r="Z996">
        <v>0.81089730348748867</v>
      </c>
      <c r="AA996">
        <v>0.81140595929214576</v>
      </c>
      <c r="AB996">
        <v>0.80834727311034071</v>
      </c>
      <c r="AC996">
        <v>0.80950926879582152</v>
      </c>
      <c r="AD996">
        <v>0.81040640681854281</v>
      </c>
      <c r="AE996">
        <v>0.80572017393357009</v>
      </c>
      <c r="AF996">
        <v>0.8015002065071597</v>
      </c>
      <c r="AG996">
        <v>0.79637571660474338</v>
      </c>
      <c r="AH996">
        <v>0.79185386271152869</v>
      </c>
      <c r="AI996">
        <v>0.78808227194046943</v>
      </c>
      <c r="AJ996">
        <v>0.78490692419323427</v>
      </c>
      <c r="AK996">
        <v>0.78219389691230046</v>
      </c>
      <c r="AL996">
        <v>0.77957935030495573</v>
      </c>
      <c r="AM996">
        <v>0.77709910836846208</v>
      </c>
      <c r="AN996">
        <v>0.77431934191709562</v>
      </c>
      <c r="AO996">
        <v>0.7711669571393216</v>
      </c>
      <c r="AP996">
        <v>0.76816449404723308</v>
      </c>
      <c r="AQ996">
        <v>0.76333769297781473</v>
      </c>
      <c r="AR996">
        <v>0.75863414084908409</v>
      </c>
      <c r="AS996">
        <v>0.75402419989453751</v>
      </c>
      <c r="AT996">
        <v>0.74943200749469951</v>
      </c>
      <c r="AU996">
        <v>0.74482512431622427</v>
      </c>
    </row>
    <row r="997" spans="1:47" x14ac:dyDescent="0.2">
      <c r="A997">
        <v>991</v>
      </c>
      <c r="B997">
        <v>1.1200169288985906</v>
      </c>
      <c r="C997">
        <v>1.1703332309634424</v>
      </c>
      <c r="D997">
        <v>1.1918815215084879</v>
      </c>
      <c r="E997">
        <v>1.4150288886621751</v>
      </c>
      <c r="F997">
        <v>1.7345111794228845</v>
      </c>
      <c r="G997">
        <v>1.6403611248834558</v>
      </c>
      <c r="H997">
        <v>1.4850982236091379</v>
      </c>
      <c r="I997">
        <v>1.3265224317562678</v>
      </c>
      <c r="J997">
        <v>1.2327359984015085</v>
      </c>
      <c r="K997">
        <v>1.2504557806492695</v>
      </c>
      <c r="L997">
        <v>1.2363451365729621</v>
      </c>
      <c r="M997">
        <v>1.2382952528767308</v>
      </c>
      <c r="N997">
        <v>1.2649705609868518</v>
      </c>
      <c r="O997">
        <v>1.2848823662832767</v>
      </c>
      <c r="P997">
        <v>1.2957973297880589</v>
      </c>
      <c r="Q997">
        <v>1.278614864830987</v>
      </c>
      <c r="R997">
        <v>1.2646720818979662</v>
      </c>
      <c r="S997">
        <v>1.2510691875497917</v>
      </c>
      <c r="T997">
        <v>1.2464565941606656</v>
      </c>
      <c r="U997">
        <v>1.2392552808191881</v>
      </c>
      <c r="V997">
        <v>1.2295082805222415</v>
      </c>
      <c r="W997">
        <v>1.2227023949843769</v>
      </c>
      <c r="X997">
        <v>1.2172317552503176</v>
      </c>
      <c r="Y997">
        <v>1.2103283542203893</v>
      </c>
      <c r="Z997">
        <v>1.2075878784999876</v>
      </c>
      <c r="AA997">
        <v>1.2013589334708987</v>
      </c>
      <c r="AB997">
        <v>1.1964514942267712</v>
      </c>
      <c r="AC997">
        <v>1.1958009630922362</v>
      </c>
      <c r="AD997">
        <v>1.1949793477022095</v>
      </c>
      <c r="AE997">
        <v>1.1905425481354399</v>
      </c>
      <c r="AF997">
        <v>1.1851395202584081</v>
      </c>
      <c r="AG997">
        <v>1.1790501739301731</v>
      </c>
      <c r="AH997">
        <v>1.1734734852274487</v>
      </c>
      <c r="AI997">
        <v>1.1682984854716423</v>
      </c>
      <c r="AJ997">
        <v>1.1636850636585301</v>
      </c>
      <c r="AK997">
        <v>1.1592055575129547</v>
      </c>
      <c r="AL997">
        <v>1.155238981066514</v>
      </c>
      <c r="AM997">
        <v>1.1514584183269303</v>
      </c>
      <c r="AN997">
        <v>1.1474261426326504</v>
      </c>
      <c r="AO997">
        <v>1.1430845675974912</v>
      </c>
      <c r="AP997">
        <v>1.1387608532547608</v>
      </c>
      <c r="AQ997">
        <v>1.1349758138012369</v>
      </c>
      <c r="AR997">
        <v>1.1313132611319028</v>
      </c>
      <c r="AS997">
        <v>1.1277421524533993</v>
      </c>
      <c r="AT997">
        <v>1.1242417430499558</v>
      </c>
      <c r="AU997">
        <v>1.120767248393437</v>
      </c>
    </row>
    <row r="998" spans="1:47" x14ac:dyDescent="0.2">
      <c r="A998">
        <v>992</v>
      </c>
      <c r="B998">
        <v>1.1200169288985906</v>
      </c>
      <c r="C998">
        <v>1.1703332309634424</v>
      </c>
      <c r="D998">
        <v>1.1918815215084879</v>
      </c>
      <c r="E998">
        <v>1.4150288886621751</v>
      </c>
      <c r="F998">
        <v>1.7345111794228845</v>
      </c>
      <c r="G998">
        <v>1.6403611248834558</v>
      </c>
      <c r="H998">
        <v>1.4842468301007545</v>
      </c>
      <c r="I998">
        <v>1.3256023773795098</v>
      </c>
      <c r="J998">
        <v>1.2316634091907044</v>
      </c>
      <c r="K998">
        <v>1.2492680274113497</v>
      </c>
      <c r="L998">
        <v>1.2350224652075825</v>
      </c>
      <c r="M998">
        <v>1.236897712863305</v>
      </c>
      <c r="N998">
        <v>1.264337997834666</v>
      </c>
      <c r="O998">
        <v>1.2842211294534476</v>
      </c>
      <c r="P998">
        <v>1.2951115949217735</v>
      </c>
      <c r="Q998">
        <v>1.2779006573945657</v>
      </c>
      <c r="R998">
        <v>1.2639345794093946</v>
      </c>
      <c r="S998">
        <v>1.2503059500125431</v>
      </c>
      <c r="T998">
        <v>1.245666023451842</v>
      </c>
      <c r="U998">
        <v>1.2384057967631321</v>
      </c>
      <c r="V998">
        <v>1.2286119866728087</v>
      </c>
      <c r="W998">
        <v>1.2217500245858446</v>
      </c>
      <c r="X998">
        <v>1.216217588427384</v>
      </c>
      <c r="Y998">
        <v>1.2092566487487288</v>
      </c>
      <c r="Z998">
        <v>1.2064407209157699</v>
      </c>
      <c r="AA998">
        <v>1.2001780506792838</v>
      </c>
      <c r="AB998">
        <v>1.1952309844143378</v>
      </c>
      <c r="AC998">
        <v>1.1945486256855913</v>
      </c>
      <c r="AD998">
        <v>1.1936964356804807</v>
      </c>
      <c r="AE998">
        <v>1.1892120507924915</v>
      </c>
      <c r="AF998">
        <v>1.1837809191502551</v>
      </c>
      <c r="AG998">
        <v>1.1776537702601979</v>
      </c>
      <c r="AH998">
        <v>1.1720455537361802</v>
      </c>
      <c r="AI998">
        <v>1.1668426664261748</v>
      </c>
      <c r="AJ998">
        <v>1.1621927859117873</v>
      </c>
      <c r="AK998">
        <v>1.1576884925172133</v>
      </c>
      <c r="AL998">
        <v>1.1536860817507304</v>
      </c>
      <c r="AM998">
        <v>1.1498790407479706</v>
      </c>
      <c r="AN998">
        <v>1.1458109902480207</v>
      </c>
      <c r="AO998">
        <v>1.1414433302258971</v>
      </c>
      <c r="AP998">
        <v>1.1370942152984738</v>
      </c>
      <c r="AQ998">
        <v>1.1332976663503103</v>
      </c>
      <c r="AR998">
        <v>1.1296250207131218</v>
      </c>
      <c r="AS998">
        <v>1.1260466789455357</v>
      </c>
      <c r="AT998">
        <v>1.1225401590755995</v>
      </c>
      <c r="AU998">
        <v>1.1190621514016734</v>
      </c>
    </row>
    <row r="999" spans="1:47" x14ac:dyDescent="0.2">
      <c r="A999">
        <v>993</v>
      </c>
      <c r="B999">
        <v>1.1200169288985906</v>
      </c>
      <c r="C999">
        <v>1.1703332309634424</v>
      </c>
      <c r="D999">
        <v>1.1918815215084879</v>
      </c>
      <c r="E999">
        <v>1.4150288886621751</v>
      </c>
      <c r="F999">
        <v>1.7345111794228845</v>
      </c>
      <c r="G999">
        <v>1.6403611248834558</v>
      </c>
      <c r="H999">
        <v>1.4860300034400244</v>
      </c>
      <c r="I999">
        <v>1.3273153256658048</v>
      </c>
      <c r="J999">
        <v>1.2331893812795174</v>
      </c>
      <c r="K999">
        <v>1.2509011922435418</v>
      </c>
      <c r="L999">
        <v>1.2366302187764604</v>
      </c>
      <c r="M999">
        <v>1.2382072212134676</v>
      </c>
      <c r="N999">
        <v>1.2642421199090272</v>
      </c>
      <c r="O999">
        <v>1.2838406097332897</v>
      </c>
      <c r="P999">
        <v>1.2944314136206023</v>
      </c>
      <c r="Q999">
        <v>1.2769178039047564</v>
      </c>
      <c r="R999">
        <v>1.262650734375945</v>
      </c>
      <c r="S999">
        <v>1.2487293429449671</v>
      </c>
      <c r="T999">
        <v>1.2437522137661494</v>
      </c>
      <c r="U999">
        <v>1.2360971049740845</v>
      </c>
      <c r="V999">
        <v>1.225872763244817</v>
      </c>
      <c r="W999">
        <v>1.21857826279707</v>
      </c>
      <c r="X999">
        <v>1.2125933281967507</v>
      </c>
      <c r="Y999">
        <v>1.2051962574439492</v>
      </c>
      <c r="Z999">
        <v>1.2019365516258556</v>
      </c>
      <c r="AA999">
        <v>1.1952704500024991</v>
      </c>
      <c r="AB999">
        <v>1.1900195501115141</v>
      </c>
      <c r="AC999">
        <v>1.1890456936358154</v>
      </c>
      <c r="AD999">
        <v>1.1879202091301877</v>
      </c>
      <c r="AE999">
        <v>1.183171674354127</v>
      </c>
      <c r="AF999">
        <v>1.1774888551446649</v>
      </c>
      <c r="AG999">
        <v>1.1711217712853694</v>
      </c>
      <c r="AH999">
        <v>1.1652706559237598</v>
      </c>
      <c r="AI999">
        <v>1.1598264743956836</v>
      </c>
      <c r="AJ999">
        <v>1.1549441978842907</v>
      </c>
      <c r="AK999">
        <v>1.1502021519375778</v>
      </c>
      <c r="AL999">
        <v>1.1459689613754069</v>
      </c>
      <c r="AM999">
        <v>1.1419305281611956</v>
      </c>
      <c r="AN999">
        <v>1.1376337049084873</v>
      </c>
      <c r="AO999">
        <v>1.1330297168291563</v>
      </c>
      <c r="AP999">
        <v>1.1284489520029113</v>
      </c>
      <c r="AQ999">
        <v>1.1245921293142542</v>
      </c>
      <c r="AR999">
        <v>1.120870523785072</v>
      </c>
      <c r="AS999">
        <v>1.1172545383346115</v>
      </c>
      <c r="AT999">
        <v>1.1137215258616617</v>
      </c>
      <c r="AU999">
        <v>1.1102279955416137</v>
      </c>
    </row>
    <row r="1000" spans="1:47" x14ac:dyDescent="0.2">
      <c r="A1000">
        <v>994</v>
      </c>
      <c r="B1000">
        <v>1.1200169288985906</v>
      </c>
      <c r="C1000">
        <v>1.1703332309634424</v>
      </c>
      <c r="D1000">
        <v>1.1918815215084879</v>
      </c>
      <c r="E1000">
        <v>1.4150288886621751</v>
      </c>
      <c r="F1000">
        <v>1.7345111794228845</v>
      </c>
      <c r="G1000">
        <v>1.6403611248834558</v>
      </c>
      <c r="H1000">
        <v>1.4860104253101054</v>
      </c>
      <c r="I1000">
        <v>1.3272809177236335</v>
      </c>
      <c r="J1000">
        <v>1.2331237865316151</v>
      </c>
      <c r="K1000">
        <v>1.250817804505546</v>
      </c>
      <c r="L1000">
        <v>1.2365181493370545</v>
      </c>
      <c r="M1000">
        <v>1.2380637114383097</v>
      </c>
      <c r="N1000">
        <v>1.2641398791242697</v>
      </c>
      <c r="O1000">
        <v>1.2837148664374705</v>
      </c>
      <c r="P1000">
        <v>1.2942809212766182</v>
      </c>
      <c r="Q1000">
        <v>1.2767414648383544</v>
      </c>
      <c r="R1000">
        <v>1.2624499235991795</v>
      </c>
      <c r="S1000">
        <v>1.2485008502837918</v>
      </c>
      <c r="T1000">
        <v>1.2434990537629438</v>
      </c>
      <c r="U1000">
        <v>1.2358032460163408</v>
      </c>
      <c r="V1000">
        <v>1.2255396536653145</v>
      </c>
      <c r="W1000">
        <v>1.2182034314691048</v>
      </c>
      <c r="X1000">
        <v>1.2121691283917697</v>
      </c>
      <c r="Y1000">
        <v>1.2047277702276955</v>
      </c>
      <c r="Z1000">
        <v>1.2014130531354608</v>
      </c>
      <c r="AA1000">
        <v>1.1947113009788375</v>
      </c>
      <c r="AB1000">
        <v>1.1894317185980359</v>
      </c>
      <c r="AC1000">
        <v>1.1884295469235195</v>
      </c>
      <c r="AD1000">
        <v>1.1872771942587035</v>
      </c>
      <c r="AE1000">
        <v>1.1824948404826201</v>
      </c>
      <c r="AF1000">
        <v>1.1767866689009157</v>
      </c>
      <c r="AG1000">
        <v>1.1703917346468828</v>
      </c>
      <c r="AH1000">
        <v>1.164512962439918</v>
      </c>
      <c r="AI1000">
        <v>1.159042344344261</v>
      </c>
      <c r="AJ1000">
        <v>1.1541332421203809</v>
      </c>
      <c r="AK1000">
        <v>1.1493661833724103</v>
      </c>
      <c r="AL1000">
        <v>1.1451061793409265</v>
      </c>
      <c r="AM1000">
        <v>1.1410411563053087</v>
      </c>
      <c r="AN1000">
        <v>1.1367171527918636</v>
      </c>
      <c r="AO1000">
        <v>1.1320862487655718</v>
      </c>
      <c r="AP1000">
        <v>1.1274795404079276</v>
      </c>
      <c r="AQ1000">
        <v>1.1236139113245636</v>
      </c>
      <c r="AR1000">
        <v>1.119884625963836</v>
      </c>
      <c r="AS1000">
        <v>1.1162630480158267</v>
      </c>
      <c r="AT1000">
        <v>1.1127253752836599</v>
      </c>
      <c r="AU1000">
        <v>1.1092290968757912</v>
      </c>
    </row>
    <row r="1001" spans="1:47" x14ac:dyDescent="0.2">
      <c r="A1001">
        <v>995</v>
      </c>
      <c r="B1001">
        <v>1.1200169288985906</v>
      </c>
      <c r="C1001">
        <v>1.1703332309634424</v>
      </c>
      <c r="D1001">
        <v>1.1918815215084879</v>
      </c>
      <c r="E1001">
        <v>1.4150288886621751</v>
      </c>
      <c r="F1001">
        <v>1.7345111794228845</v>
      </c>
      <c r="G1001">
        <v>1.6403611248834558</v>
      </c>
      <c r="H1001">
        <v>1.4837184454740433</v>
      </c>
      <c r="I1001">
        <v>1.324882444164736</v>
      </c>
      <c r="J1001">
        <v>1.2305435151192863</v>
      </c>
      <c r="K1001">
        <v>1.2479127651843047</v>
      </c>
      <c r="L1001">
        <v>1.2333173329474387</v>
      </c>
      <c r="M1001">
        <v>1.2348636952237686</v>
      </c>
      <c r="N1001">
        <v>1.2631030234698899</v>
      </c>
      <c r="O1001">
        <v>1.2827872397575264</v>
      </c>
      <c r="P1001">
        <v>1.2934870887533401</v>
      </c>
      <c r="Q1001">
        <v>1.27608287023916</v>
      </c>
      <c r="R1001">
        <v>1.2619408879957232</v>
      </c>
      <c r="S1001">
        <v>1.2481246264037733</v>
      </c>
      <c r="T1001">
        <v>1.243281413943202</v>
      </c>
      <c r="U1001">
        <v>1.2357355383828525</v>
      </c>
      <c r="V1001">
        <v>1.2256567170692296</v>
      </c>
      <c r="W1001">
        <v>1.2185081141952425</v>
      </c>
      <c r="X1001">
        <v>1.212655253933266</v>
      </c>
      <c r="Y1001">
        <v>1.2054072321810569</v>
      </c>
      <c r="Z1001">
        <v>1.202272642001839</v>
      </c>
      <c r="AA1001">
        <v>1.1957679294766617</v>
      </c>
      <c r="AB1001">
        <v>1.1906173969492795</v>
      </c>
      <c r="AC1001">
        <v>1.1897333493954771</v>
      </c>
      <c r="AD1001">
        <v>1.1886915731509038</v>
      </c>
      <c r="AE1001">
        <v>1.1840048824023524</v>
      </c>
      <c r="AF1001">
        <v>1.1783966564917949</v>
      </c>
      <c r="AG1001">
        <v>1.1720933808782812</v>
      </c>
      <c r="AH1001">
        <v>1.1663050365124776</v>
      </c>
      <c r="AI1001">
        <v>1.1609253224009366</v>
      </c>
      <c r="AJ1001">
        <v>1.156106209920547</v>
      </c>
      <c r="AK1001">
        <v>1.1514304797524937</v>
      </c>
      <c r="AL1001">
        <v>1.1472598070901143</v>
      </c>
      <c r="AM1001">
        <v>1.1432766222384703</v>
      </c>
      <c r="AN1001">
        <v>1.1390403842101626</v>
      </c>
      <c r="AO1001">
        <v>1.1344968248059264</v>
      </c>
      <c r="AP1001">
        <v>1.1299769780668896</v>
      </c>
      <c r="AQ1001">
        <v>1.1261322793739095</v>
      </c>
      <c r="AR1001">
        <v>1.1224186915479684</v>
      </c>
      <c r="AS1001">
        <v>1.1188089820755107</v>
      </c>
      <c r="AT1001">
        <v>1.115277806902836</v>
      </c>
      <c r="AU1001">
        <v>1.111784242269519</v>
      </c>
    </row>
    <row r="1002" spans="1:47" x14ac:dyDescent="0.2">
      <c r="A1002">
        <v>996</v>
      </c>
      <c r="B1002">
        <v>1.1200169288985906</v>
      </c>
      <c r="C1002">
        <v>1.1703332309634424</v>
      </c>
      <c r="D1002">
        <v>1.1918815215084879</v>
      </c>
      <c r="E1002">
        <v>1.4150288886621751</v>
      </c>
      <c r="F1002">
        <v>1.7345111794228845</v>
      </c>
      <c r="G1002">
        <v>1.6403611248834558</v>
      </c>
      <c r="H1002">
        <v>1.4836836728982974</v>
      </c>
      <c r="I1002">
        <v>1.3247993756697636</v>
      </c>
      <c r="J1002">
        <v>1.2303014529088312</v>
      </c>
      <c r="K1002">
        <v>1.2476097578348269</v>
      </c>
      <c r="L1002">
        <v>1.2329069920633013</v>
      </c>
      <c r="M1002">
        <v>1.2343277703580298</v>
      </c>
      <c r="N1002">
        <v>1.2627062756704399</v>
      </c>
      <c r="O1002">
        <v>1.2823015599563758</v>
      </c>
      <c r="P1002">
        <v>1.2929104253347377</v>
      </c>
      <c r="Q1002">
        <v>1.2754147248923773</v>
      </c>
      <c r="R1002">
        <v>1.261189376450975</v>
      </c>
      <c r="S1002">
        <v>1.2472807555263363</v>
      </c>
      <c r="T1002">
        <v>1.242353649096974</v>
      </c>
      <c r="U1002">
        <v>1.2346680364363007</v>
      </c>
      <c r="V1002">
        <v>1.2244573770308422</v>
      </c>
      <c r="W1002">
        <v>1.2171715432446026</v>
      </c>
      <c r="X1002">
        <v>1.2111592041889083</v>
      </c>
      <c r="Y1002">
        <v>1.2037726763909726</v>
      </c>
      <c r="Z1002">
        <v>1.2004689621893645</v>
      </c>
      <c r="AA1002">
        <v>1.1938625100846452</v>
      </c>
      <c r="AB1002">
        <v>1.1886165643588351</v>
      </c>
      <c r="AC1002">
        <v>1.187639111086507</v>
      </c>
      <c r="AD1002">
        <v>1.1865091416799589</v>
      </c>
      <c r="AE1002">
        <v>1.1817127279540083</v>
      </c>
      <c r="AF1002">
        <v>1.1760218432863123</v>
      </c>
      <c r="AG1002">
        <v>1.169628482341218</v>
      </c>
      <c r="AH1002">
        <v>1.1637507916877743</v>
      </c>
      <c r="AI1002">
        <v>1.1582856594303217</v>
      </c>
      <c r="AJ1002">
        <v>1.1533799546780696</v>
      </c>
      <c r="AK1002">
        <v>1.1486233260590586</v>
      </c>
      <c r="AL1002">
        <v>1.1443660642933984</v>
      </c>
      <c r="AM1002">
        <v>1.1402968181708428</v>
      </c>
      <c r="AN1002">
        <v>1.1359727246704103</v>
      </c>
      <c r="AO1002">
        <v>1.1313419984770681</v>
      </c>
      <c r="AP1002">
        <v>1.1267378971329574</v>
      </c>
      <c r="AQ1002">
        <v>1.1228629684982219</v>
      </c>
      <c r="AR1002">
        <v>1.1191225612587934</v>
      </c>
      <c r="AS1002">
        <v>1.1154923970973638</v>
      </c>
      <c r="AT1002">
        <v>1.1119436216808656</v>
      </c>
      <c r="AU1002">
        <v>1.1084383421038226</v>
      </c>
    </row>
    <row r="1003" spans="1:47" x14ac:dyDescent="0.2">
      <c r="A1003">
        <v>997</v>
      </c>
      <c r="B1003">
        <v>0.98450004787875911</v>
      </c>
      <c r="C1003">
        <v>1.0195957210586217</v>
      </c>
      <c r="D1003">
        <v>1.0344879780347276</v>
      </c>
      <c r="E1003">
        <v>1.2375573468486096</v>
      </c>
      <c r="F1003">
        <v>1.598803274405296</v>
      </c>
      <c r="G1003">
        <v>1.4857823837133632</v>
      </c>
      <c r="H1003">
        <v>1.3263724003581889</v>
      </c>
      <c r="I1003">
        <v>1.172682543568756</v>
      </c>
      <c r="J1003">
        <v>1.0754788215369175</v>
      </c>
      <c r="K1003">
        <v>1.0934071967202803</v>
      </c>
      <c r="L1003">
        <v>1.0803752703111706</v>
      </c>
      <c r="M1003">
        <v>1.0833184562844673</v>
      </c>
      <c r="N1003">
        <v>1.1088342695196809</v>
      </c>
      <c r="O1003">
        <v>1.1291706745895693</v>
      </c>
      <c r="P1003">
        <v>1.1403179743937184</v>
      </c>
      <c r="Q1003">
        <v>1.1237664050028706</v>
      </c>
      <c r="R1003">
        <v>1.1108204956295127</v>
      </c>
      <c r="S1003">
        <v>1.0963261880125621</v>
      </c>
      <c r="T1003">
        <v>1.0943163731121039</v>
      </c>
      <c r="U1003">
        <v>1.0866949996957782</v>
      </c>
      <c r="V1003">
        <v>1.0778938424397726</v>
      </c>
      <c r="W1003">
        <v>1.0718391926793704</v>
      </c>
      <c r="X1003">
        <v>1.0661285635063786</v>
      </c>
      <c r="Y1003">
        <v>1.0603483957138673</v>
      </c>
      <c r="Z1003">
        <v>1.0574913864699744</v>
      </c>
      <c r="AA1003">
        <v>1.0542083373226097</v>
      </c>
      <c r="AB1003">
        <v>1.0502285443744128</v>
      </c>
      <c r="AC1003">
        <v>1.0504770456579335</v>
      </c>
      <c r="AD1003">
        <v>1.0504795074780857</v>
      </c>
      <c r="AE1003">
        <v>1.0461329117994027</v>
      </c>
      <c r="AF1003">
        <v>1.0413144181915186</v>
      </c>
      <c r="AG1003">
        <v>1.0357505821124235</v>
      </c>
      <c r="AH1003">
        <v>1.0307270956028189</v>
      </c>
      <c r="AI1003">
        <v>1.026221263610863</v>
      </c>
      <c r="AJ1003">
        <v>1.0223015074624131</v>
      </c>
      <c r="AK1003">
        <v>1.0186198788685223</v>
      </c>
      <c r="AL1003">
        <v>1.0153074268007036</v>
      </c>
      <c r="AM1003">
        <v>1.0121604723200046</v>
      </c>
      <c r="AN1003">
        <v>1.0087310591984833</v>
      </c>
      <c r="AO1003">
        <v>1.0049840512034232</v>
      </c>
      <c r="AP1003">
        <v>1.0013070262140416</v>
      </c>
      <c r="AQ1003">
        <v>0.99718909436560821</v>
      </c>
      <c r="AR1003">
        <v>0.9931975370800189</v>
      </c>
      <c r="AS1003">
        <v>0.98929634189808802</v>
      </c>
      <c r="AT1003">
        <v>0.98545199483766233</v>
      </c>
      <c r="AU1003">
        <v>0.98161734132461809</v>
      </c>
    </row>
    <row r="1004" spans="1:47" x14ac:dyDescent="0.2">
      <c r="A1004">
        <v>998</v>
      </c>
      <c r="B1004">
        <v>0.98450004787875911</v>
      </c>
      <c r="C1004">
        <v>1.0195957210586217</v>
      </c>
      <c r="D1004">
        <v>1.0344879780347276</v>
      </c>
      <c r="E1004">
        <v>1.2375573468486096</v>
      </c>
      <c r="F1004">
        <v>1.598803274405296</v>
      </c>
      <c r="G1004">
        <v>1.4857823837133632</v>
      </c>
      <c r="H1004">
        <v>1.3254972160558924</v>
      </c>
      <c r="I1004">
        <v>1.1716485098975487</v>
      </c>
      <c r="J1004">
        <v>1.0740814600408004</v>
      </c>
      <c r="K1004">
        <v>1.0917529320549726</v>
      </c>
      <c r="L1004">
        <v>1.0783683179417045</v>
      </c>
      <c r="M1004">
        <v>1.0810256285904374</v>
      </c>
      <c r="N1004">
        <v>1.1076317421320157</v>
      </c>
      <c r="O1004">
        <v>1.1278180856513309</v>
      </c>
      <c r="P1004">
        <v>1.1388442390753912</v>
      </c>
      <c r="Q1004">
        <v>1.1221693500391599</v>
      </c>
      <c r="R1004">
        <v>1.1091066984153868</v>
      </c>
      <c r="S1004">
        <v>1.0944776312784463</v>
      </c>
      <c r="T1004">
        <v>1.0923565792228076</v>
      </c>
      <c r="U1004">
        <v>1.0845361852417261</v>
      </c>
      <c r="V1004">
        <v>1.075563887833598</v>
      </c>
      <c r="W1004">
        <v>1.0693200865017074</v>
      </c>
      <c r="X1004">
        <v>1.0633878181153045</v>
      </c>
      <c r="Y1004">
        <v>1.0574246573802997</v>
      </c>
      <c r="Z1004">
        <v>1.054338389969554</v>
      </c>
      <c r="AA1004">
        <v>1.0509657691982501</v>
      </c>
      <c r="AB1004">
        <v>1.0468640864040248</v>
      </c>
      <c r="AC1004">
        <v>1.0469950846720144</v>
      </c>
      <c r="AD1004">
        <v>1.0468995417223943</v>
      </c>
      <c r="AE1004">
        <v>1.0423988624995602</v>
      </c>
      <c r="AF1004">
        <v>1.0374930910042572</v>
      </c>
      <c r="AG1004">
        <v>1.0318141233303173</v>
      </c>
      <c r="AH1004">
        <v>1.0266802181321024</v>
      </c>
      <c r="AI1004">
        <v>1.0220830394533815</v>
      </c>
      <c r="AJ1004">
        <v>1.0180620135533105</v>
      </c>
      <c r="AK1004">
        <v>1.01430300989324</v>
      </c>
      <c r="AL1004">
        <v>1.0108930264441613</v>
      </c>
      <c r="AM1004">
        <v>1.0076471797513289</v>
      </c>
      <c r="AN1004">
        <v>1.0041364424815196</v>
      </c>
      <c r="AO1004">
        <v>1.0002944689946642</v>
      </c>
      <c r="AP1004">
        <v>0.99652953727530647</v>
      </c>
      <c r="AQ1004">
        <v>0.99237597117679521</v>
      </c>
      <c r="AR1004">
        <v>0.98835269593547614</v>
      </c>
      <c r="AS1004">
        <v>0.98442828912827485</v>
      </c>
      <c r="AT1004">
        <v>0.98056344937038842</v>
      </c>
      <c r="AU1004">
        <v>0.97671577750851979</v>
      </c>
    </row>
    <row r="1005" spans="1:47" x14ac:dyDescent="0.2">
      <c r="A1005">
        <v>999</v>
      </c>
      <c r="B1005">
        <v>0.98450004787875911</v>
      </c>
      <c r="C1005">
        <v>1.0195957210586217</v>
      </c>
      <c r="D1005">
        <v>1.0344879780347276</v>
      </c>
      <c r="E1005">
        <v>1.2375573468486096</v>
      </c>
      <c r="F1005">
        <v>1.598803274405296</v>
      </c>
      <c r="G1005">
        <v>1.4857823837133632</v>
      </c>
      <c r="H1005">
        <v>1.3278465543509634</v>
      </c>
      <c r="I1005">
        <v>1.1739041038661224</v>
      </c>
      <c r="J1005">
        <v>1.0762915983568246</v>
      </c>
      <c r="K1005">
        <v>1.0942524223638765</v>
      </c>
      <c r="L1005">
        <v>1.0810069221725034</v>
      </c>
      <c r="M1005">
        <v>1.0833496883837741</v>
      </c>
      <c r="N1005">
        <v>1.1078244426887314</v>
      </c>
      <c r="O1005">
        <v>1.1276960865801453</v>
      </c>
      <c r="P1005">
        <v>1.1384016989069465</v>
      </c>
      <c r="Q1005">
        <v>1.1213650922020477</v>
      </c>
      <c r="R1005">
        <v>1.1079611178369326</v>
      </c>
      <c r="S1005">
        <v>1.0930122658528763</v>
      </c>
      <c r="T1005">
        <v>1.0905159280965051</v>
      </c>
      <c r="U1005">
        <v>1.0822572367631147</v>
      </c>
      <c r="V1005">
        <v>1.0728201897439991</v>
      </c>
      <c r="W1005">
        <v>1.0661109366926407</v>
      </c>
      <c r="X1005">
        <v>1.0597313170807889</v>
      </c>
      <c r="Y1005">
        <v>1.0533367422407913</v>
      </c>
      <c r="Z1005">
        <v>1.0498183474098743</v>
      </c>
      <c r="AA1005">
        <v>1.046037050633557</v>
      </c>
      <c r="AB1005">
        <v>1.0416388497488831</v>
      </c>
      <c r="AC1005">
        <v>1.0415140398078133</v>
      </c>
      <c r="AD1005">
        <v>1.0411710259971492</v>
      </c>
      <c r="AE1005">
        <v>1.0364393698856302</v>
      </c>
      <c r="AF1005">
        <v>1.0313261982922923</v>
      </c>
      <c r="AG1005">
        <v>1.0254442124241689</v>
      </c>
      <c r="AH1005">
        <v>1.020104380121543</v>
      </c>
      <c r="AI1005">
        <v>1.0153273991955618</v>
      </c>
      <c r="AJ1005">
        <v>1.0111159263000906</v>
      </c>
      <c r="AK1005">
        <v>1.0071590812829128</v>
      </c>
      <c r="AL1005">
        <v>1.0035775328397978</v>
      </c>
      <c r="AM1005">
        <v>1.0001501866239322</v>
      </c>
      <c r="AN1005">
        <v>0.99645193466035076</v>
      </c>
      <c r="AO1005">
        <v>0.99244802618654515</v>
      </c>
      <c r="AP1005">
        <v>0.98851033887387574</v>
      </c>
      <c r="AQ1005">
        <v>0.98431118696690023</v>
      </c>
      <c r="AR1005">
        <v>0.98025318275120032</v>
      </c>
      <c r="AS1005">
        <v>0.97630227596878638</v>
      </c>
      <c r="AT1005">
        <v>0.97242189934034751</v>
      </c>
      <c r="AU1005">
        <v>0.96856667943532204</v>
      </c>
    </row>
    <row r="1006" spans="1:47" x14ac:dyDescent="0.2">
      <c r="A1006">
        <v>1000</v>
      </c>
      <c r="B1006">
        <v>0.98450004787875911</v>
      </c>
      <c r="C1006">
        <v>1.0195957210586217</v>
      </c>
      <c r="D1006">
        <v>1.0344879780347276</v>
      </c>
      <c r="E1006">
        <v>1.2375573468486096</v>
      </c>
      <c r="F1006">
        <v>1.598803274405296</v>
      </c>
      <c r="G1006">
        <v>1.4857823837133632</v>
      </c>
      <c r="H1006">
        <v>1.3278419774114252</v>
      </c>
      <c r="I1006">
        <v>1.1738537472286141</v>
      </c>
      <c r="J1006">
        <v>1.076126359634747</v>
      </c>
      <c r="K1006">
        <v>1.0940479673322125</v>
      </c>
      <c r="L1006">
        <v>1.0807267528300704</v>
      </c>
      <c r="M1006">
        <v>1.0829612176444674</v>
      </c>
      <c r="N1006">
        <v>1.1074892229725668</v>
      </c>
      <c r="O1006">
        <v>1.127276234262204</v>
      </c>
      <c r="P1006">
        <v>1.137893664572543</v>
      </c>
      <c r="Q1006">
        <v>1.120767701990133</v>
      </c>
      <c r="R1006">
        <v>1.1072823240559739</v>
      </c>
      <c r="S1006">
        <v>1.0922391670350786</v>
      </c>
      <c r="T1006">
        <v>1.0896664885338654</v>
      </c>
      <c r="U1006">
        <v>1.0812710098484992</v>
      </c>
      <c r="V1006">
        <v>1.0717086409691536</v>
      </c>
      <c r="W1006">
        <v>1.0648683989420735</v>
      </c>
      <c r="X1006">
        <v>1.0583321166879891</v>
      </c>
      <c r="Y1006">
        <v>1.0518073318958889</v>
      </c>
      <c r="Z1006">
        <v>1.0481222425028085</v>
      </c>
      <c r="AA1006">
        <v>1.0442559654309791</v>
      </c>
      <c r="AB1006">
        <v>1.039774445901436</v>
      </c>
      <c r="AC1006">
        <v>1.0395689836823738</v>
      </c>
      <c r="AD1006">
        <v>1.0391513618173867</v>
      </c>
      <c r="AE1006">
        <v>1.0343200595166722</v>
      </c>
      <c r="AF1006">
        <v>1.0291393031353753</v>
      </c>
      <c r="AG1006">
        <v>1.0231816210345384</v>
      </c>
      <c r="AH1006">
        <v>1.017767941150127</v>
      </c>
      <c r="AI1006">
        <v>1.0129230501528985</v>
      </c>
      <c r="AJ1006">
        <v>1.0086433534652024</v>
      </c>
      <c r="AK1006">
        <v>1.0046257022071376</v>
      </c>
      <c r="AL1006">
        <v>1.0009782808117456</v>
      </c>
      <c r="AM1006">
        <v>0.9974866208408234</v>
      </c>
      <c r="AN1006">
        <v>0.99372317971207069</v>
      </c>
      <c r="AO1006">
        <v>0.98965638987374516</v>
      </c>
      <c r="AP1006">
        <v>0.98566006769585712</v>
      </c>
      <c r="AQ1006">
        <v>0.98143541616571872</v>
      </c>
      <c r="AR1006">
        <v>0.97735509728093617</v>
      </c>
      <c r="AS1006">
        <v>0.97338816798936356</v>
      </c>
      <c r="AT1006">
        <v>0.96949418600184456</v>
      </c>
      <c r="AU1006">
        <v>0.96563094599394472</v>
      </c>
    </row>
    <row r="1007" spans="1:47" x14ac:dyDescent="0.2">
      <c r="A1007">
        <v>1001</v>
      </c>
      <c r="B1007">
        <v>0.98450004787875911</v>
      </c>
      <c r="C1007">
        <v>1.0195957210586217</v>
      </c>
      <c r="D1007">
        <v>1.0344879780347276</v>
      </c>
      <c r="E1007">
        <v>1.2375573468486096</v>
      </c>
      <c r="F1007">
        <v>1.598803274405296</v>
      </c>
      <c r="G1007">
        <v>1.4857823837133632</v>
      </c>
      <c r="H1007">
        <v>1.3253440251467847</v>
      </c>
      <c r="I1007">
        <v>1.1713043850293781</v>
      </c>
      <c r="J1007">
        <v>1.0732863252207916</v>
      </c>
      <c r="K1007">
        <v>1.0907920492648164</v>
      </c>
      <c r="L1007">
        <v>1.0771046752611155</v>
      </c>
      <c r="M1007">
        <v>1.0793848162398969</v>
      </c>
      <c r="N1007">
        <v>1.1063971205093179</v>
      </c>
      <c r="O1007">
        <v>1.1263262361286202</v>
      </c>
      <c r="P1007">
        <v>1.1371035209543194</v>
      </c>
      <c r="Q1007">
        <v>1.1201740635624433</v>
      </c>
      <c r="R1007">
        <v>1.1068825015124009</v>
      </c>
      <c r="S1007">
        <v>1.0920109774565885</v>
      </c>
      <c r="T1007">
        <v>1.0896436303841719</v>
      </c>
      <c r="U1007">
        <v>1.0814609103101962</v>
      </c>
      <c r="V1007">
        <v>1.0721473014411318</v>
      </c>
      <c r="W1007">
        <v>1.0655558956717186</v>
      </c>
      <c r="X1007">
        <v>1.0592453724461681</v>
      </c>
      <c r="Y1007">
        <v>1.0529510094285053</v>
      </c>
      <c r="Z1007">
        <v>1.0494922001089608</v>
      </c>
      <c r="AA1007">
        <v>1.0458783348359404</v>
      </c>
      <c r="AB1007">
        <v>1.0415504054790961</v>
      </c>
      <c r="AC1007">
        <v>1.0414701079911481</v>
      </c>
      <c r="AD1007">
        <v>1.0411792416797325</v>
      </c>
      <c r="AE1007">
        <v>1.0364607937876484</v>
      </c>
      <c r="AF1007">
        <v>1.0313791007272586</v>
      </c>
      <c r="AG1007">
        <v>1.0255204012536425</v>
      </c>
      <c r="AH1007">
        <v>1.020211785630373</v>
      </c>
      <c r="AI1007">
        <v>1.0154500767821102</v>
      </c>
      <c r="AJ1007">
        <v>1.0112647170419957</v>
      </c>
      <c r="AK1007">
        <v>1.0073513654937962</v>
      </c>
      <c r="AL1007">
        <v>1.0037820000726783</v>
      </c>
      <c r="AM1007">
        <v>1.0003815287405402</v>
      </c>
      <c r="AN1007">
        <v>0.99671499987641743</v>
      </c>
      <c r="AO1007">
        <v>0.99272098644893636</v>
      </c>
      <c r="AP1007">
        <v>0.98881075482764103</v>
      </c>
      <c r="AQ1007">
        <v>0.98460650051232745</v>
      </c>
      <c r="AR1007">
        <v>0.98054040387162833</v>
      </c>
      <c r="AS1007">
        <v>0.97658368125626838</v>
      </c>
      <c r="AT1007">
        <v>0.97269352879952209</v>
      </c>
      <c r="AU1007">
        <v>0.96883016909762798</v>
      </c>
    </row>
    <row r="1008" spans="1:47" x14ac:dyDescent="0.2">
      <c r="A1008">
        <v>1002</v>
      </c>
      <c r="B1008">
        <v>0.98450004787875911</v>
      </c>
      <c r="C1008">
        <v>1.0195957210586217</v>
      </c>
      <c r="D1008">
        <v>1.0344879780347276</v>
      </c>
      <c r="E1008">
        <v>1.2375573468486096</v>
      </c>
      <c r="F1008">
        <v>1.598803274405296</v>
      </c>
      <c r="G1008">
        <v>1.4857823837133632</v>
      </c>
      <c r="H1008">
        <v>1.3253225036054721</v>
      </c>
      <c r="I1008">
        <v>1.1712169296588788</v>
      </c>
      <c r="J1008">
        <v>1.072953107230646</v>
      </c>
      <c r="K1008">
        <v>1.0903854734684626</v>
      </c>
      <c r="L1008">
        <v>1.0765590684818258</v>
      </c>
      <c r="M1008">
        <v>1.0786638112513769</v>
      </c>
      <c r="N1008">
        <v>1.1058313562544055</v>
      </c>
      <c r="O1008">
        <v>1.1256347665840107</v>
      </c>
      <c r="P1008">
        <v>1.1362857724272695</v>
      </c>
      <c r="Q1008">
        <v>1.1192328200284996</v>
      </c>
      <c r="R1008">
        <v>1.1058326846542335</v>
      </c>
      <c r="S1008">
        <v>1.0908374640166969</v>
      </c>
      <c r="T1008">
        <v>1.0883674934261967</v>
      </c>
      <c r="U1008">
        <v>1.079999903720201</v>
      </c>
      <c r="V1008">
        <v>1.0705203953019682</v>
      </c>
      <c r="W1008">
        <v>1.0637589986945792</v>
      </c>
      <c r="X1008">
        <v>1.0572487706487079</v>
      </c>
      <c r="Y1008">
        <v>1.050793377658723</v>
      </c>
      <c r="Z1008">
        <v>1.0471320984149235</v>
      </c>
      <c r="AA1008">
        <v>1.0434242912902962</v>
      </c>
      <c r="AB1008">
        <v>1.0389861270876106</v>
      </c>
      <c r="AC1008">
        <v>1.0387998343412526</v>
      </c>
      <c r="AD1008">
        <v>1.0384114105600539</v>
      </c>
      <c r="AE1008">
        <v>1.0335651164136685</v>
      </c>
      <c r="AF1008">
        <v>1.0283952939452172</v>
      </c>
      <c r="AG1008">
        <v>1.0224391900872827</v>
      </c>
      <c r="AH1008">
        <v>1.0170356481044001</v>
      </c>
      <c r="AI1008">
        <v>1.0121860191407894</v>
      </c>
      <c r="AJ1008">
        <v>1.00791253472002</v>
      </c>
      <c r="AK1008">
        <v>1.0039201939121236</v>
      </c>
      <c r="AL1008">
        <v>1.0002650924700274</v>
      </c>
      <c r="AM1008">
        <v>0.99678077392756337</v>
      </c>
      <c r="AN1008">
        <v>0.99302928804361312</v>
      </c>
      <c r="AO1008">
        <v>0.98895242524253346</v>
      </c>
      <c r="AP1008">
        <v>0.984964469991085</v>
      </c>
      <c r="AQ1008">
        <v>0.98072495868842324</v>
      </c>
      <c r="AR1008">
        <v>0.97662744349348007</v>
      </c>
      <c r="AS1008">
        <v>0.97264687401962457</v>
      </c>
      <c r="AT1008">
        <v>0.9687358483048969</v>
      </c>
      <c r="AU1008">
        <v>0.96485841350648349</v>
      </c>
    </row>
    <row r="1009" spans="1:47" x14ac:dyDescent="0.2">
      <c r="A1009">
        <v>1003</v>
      </c>
      <c r="B1009">
        <v>0.76464866829879563</v>
      </c>
      <c r="C1009">
        <v>0.77598735909410388</v>
      </c>
      <c r="D1009">
        <v>0.78163447522342211</v>
      </c>
      <c r="E1009">
        <v>0.95298995810037335</v>
      </c>
      <c r="F1009">
        <v>1.3801071655646278</v>
      </c>
      <c r="G1009">
        <v>1.2373049575663575</v>
      </c>
      <c r="H1009">
        <v>1.0720627604746502</v>
      </c>
      <c r="I1009">
        <v>0.92722772969538692</v>
      </c>
      <c r="J1009">
        <v>0.82602607887369806</v>
      </c>
      <c r="K1009">
        <v>0.84481888534642247</v>
      </c>
      <c r="L1009">
        <v>0.8338902595629063</v>
      </c>
      <c r="M1009">
        <v>0.83857536572201707</v>
      </c>
      <c r="N1009">
        <v>0.86247550256198857</v>
      </c>
      <c r="O1009">
        <v>0.8837525335728561</v>
      </c>
      <c r="P1009">
        <v>0.89549132525000796</v>
      </c>
      <c r="Q1009">
        <v>0.88017261971743821</v>
      </c>
      <c r="R1009">
        <v>0.86890586590460672</v>
      </c>
      <c r="S1009">
        <v>0.85336416143426319</v>
      </c>
      <c r="T1009">
        <v>0.85532743709733194</v>
      </c>
      <c r="U1009">
        <v>0.84730674974416842</v>
      </c>
      <c r="V1009">
        <v>0.84008573634534234</v>
      </c>
      <c r="W1009">
        <v>0.83525622476764882</v>
      </c>
      <c r="X1009">
        <v>0.82931012518963576</v>
      </c>
      <c r="Y1009">
        <v>0.82520462316817722</v>
      </c>
      <c r="Z1009">
        <v>0.82219850734919042</v>
      </c>
      <c r="AA1009">
        <v>0.82321270377949995</v>
      </c>
      <c r="AB1009">
        <v>0.82066589744731777</v>
      </c>
      <c r="AC1009">
        <v>0.82229310229831121</v>
      </c>
      <c r="AD1009">
        <v>0.82357541770641407</v>
      </c>
      <c r="AE1009">
        <v>0.81937712813889318</v>
      </c>
      <c r="AF1009">
        <v>0.81545989592058654</v>
      </c>
      <c r="AG1009">
        <v>0.81065730447538331</v>
      </c>
      <c r="AH1009">
        <v>0.806432185949156</v>
      </c>
      <c r="AI1009">
        <v>0.80290870366466316</v>
      </c>
      <c r="AJ1009">
        <v>0.79997853831441912</v>
      </c>
      <c r="AK1009">
        <v>0.79746258982746221</v>
      </c>
      <c r="AL1009">
        <v>0.79506472010466234</v>
      </c>
      <c r="AM1009">
        <v>0.79278427236592297</v>
      </c>
      <c r="AN1009">
        <v>0.7902134391707506</v>
      </c>
      <c r="AO1009">
        <v>0.78726472452390972</v>
      </c>
      <c r="AP1009">
        <v>0.7844552232521772</v>
      </c>
      <c r="AQ1009">
        <v>0.7797878137960238</v>
      </c>
      <c r="AR1009">
        <v>0.77525409112839994</v>
      </c>
      <c r="AS1009">
        <v>0.77081359730632981</v>
      </c>
      <c r="AT1009">
        <v>0.76641034791793194</v>
      </c>
      <c r="AU1009">
        <v>0.76199721362772355</v>
      </c>
    </row>
    <row r="1010" spans="1:47" x14ac:dyDescent="0.2">
      <c r="A1010">
        <v>1004</v>
      </c>
      <c r="B1010">
        <v>0.76464866829879563</v>
      </c>
      <c r="C1010">
        <v>0.77598735909410388</v>
      </c>
      <c r="D1010">
        <v>0.78163447522342211</v>
      </c>
      <c r="E1010">
        <v>0.95298995810037335</v>
      </c>
      <c r="F1010">
        <v>1.3801071655646278</v>
      </c>
      <c r="G1010">
        <v>1.2373049575663575</v>
      </c>
      <c r="H1010">
        <v>1.0716534490887888</v>
      </c>
      <c r="I1010">
        <v>0.92660440797969368</v>
      </c>
      <c r="J1010">
        <v>0.82482896644717851</v>
      </c>
      <c r="K1010">
        <v>0.84338002468043927</v>
      </c>
      <c r="L1010">
        <v>0.8320693592487689</v>
      </c>
      <c r="M1010">
        <v>0.83634935561535706</v>
      </c>
      <c r="N1010">
        <v>0.86093735057850873</v>
      </c>
      <c r="O1010">
        <v>0.88194381073555028</v>
      </c>
      <c r="P1010">
        <v>0.89342245526009589</v>
      </c>
      <c r="Q1010">
        <v>0.87786328068215425</v>
      </c>
      <c r="R1010">
        <v>0.86639720422298372</v>
      </c>
      <c r="S1010">
        <v>0.85060006953941081</v>
      </c>
      <c r="T1010">
        <v>0.85240985942953784</v>
      </c>
      <c r="U1010">
        <v>0.84403917985282595</v>
      </c>
      <c r="V1010">
        <v>0.83654537911642379</v>
      </c>
      <c r="W1010">
        <v>0.83143892437953737</v>
      </c>
      <c r="X1010">
        <v>0.82515810332681894</v>
      </c>
      <c r="Y1010">
        <v>0.82082092737063228</v>
      </c>
      <c r="Z1010">
        <v>0.81750086131422561</v>
      </c>
      <c r="AA1010">
        <v>0.81845375027777634</v>
      </c>
      <c r="AB1010">
        <v>0.81576483997445548</v>
      </c>
      <c r="AC1010">
        <v>0.81725248771838277</v>
      </c>
      <c r="AD1010">
        <v>0.81841213840806981</v>
      </c>
      <c r="AE1010">
        <v>0.81402727856028989</v>
      </c>
      <c r="AF1010">
        <v>0.81001028854274137</v>
      </c>
      <c r="AG1010">
        <v>0.80508689441179304</v>
      </c>
      <c r="AH1010">
        <v>0.80074623731546246</v>
      </c>
      <c r="AI1010">
        <v>0.79713191123327642</v>
      </c>
      <c r="AJ1010">
        <v>0.79410399146691235</v>
      </c>
      <c r="AK1010">
        <v>0.79151277858310054</v>
      </c>
      <c r="AL1010">
        <v>0.78902686880591721</v>
      </c>
      <c r="AM1010">
        <v>0.78666990533593595</v>
      </c>
      <c r="AN1010">
        <v>0.78401513750896845</v>
      </c>
      <c r="AO1010">
        <v>0.7809884936169087</v>
      </c>
      <c r="AP1010">
        <v>0.77811279377823117</v>
      </c>
      <c r="AQ1010">
        <v>0.77340084983625113</v>
      </c>
      <c r="AR1010">
        <v>0.76882706196103168</v>
      </c>
      <c r="AS1010">
        <v>0.76435746322345877</v>
      </c>
      <c r="AT1010">
        <v>0.75992768509311837</v>
      </c>
      <c r="AU1010">
        <v>0.75549727291124258</v>
      </c>
    </row>
    <row r="1011" spans="1:47" x14ac:dyDescent="0.2">
      <c r="A1011">
        <v>1005</v>
      </c>
      <c r="B1011">
        <v>0.76464866829879563</v>
      </c>
      <c r="C1011">
        <v>0.77598735909410388</v>
      </c>
      <c r="D1011">
        <v>0.78163447522342211</v>
      </c>
      <c r="E1011">
        <v>0.95298995810037335</v>
      </c>
      <c r="F1011">
        <v>1.3801071655646278</v>
      </c>
      <c r="G1011">
        <v>1.2373049575663575</v>
      </c>
      <c r="H1011">
        <v>1.0742194758966062</v>
      </c>
      <c r="I1011">
        <v>0.9287805232849865</v>
      </c>
      <c r="J1011">
        <v>0.82690379713670625</v>
      </c>
      <c r="K1011">
        <v>0.84575821584808852</v>
      </c>
      <c r="L1011">
        <v>0.83446864095486806</v>
      </c>
      <c r="M1011">
        <v>0.83826107406826933</v>
      </c>
      <c r="N1011">
        <v>0.86062843805870615</v>
      </c>
      <c r="O1011">
        <v>0.88118355035638352</v>
      </c>
      <c r="P1011">
        <v>0.89221888754942846</v>
      </c>
      <c r="Q1011">
        <v>0.87616497042948516</v>
      </c>
      <c r="R1011">
        <v>0.86425343606632965</v>
      </c>
      <c r="S1011">
        <v>0.848037654568225</v>
      </c>
      <c r="T1011">
        <v>0.84930773597369102</v>
      </c>
      <c r="U1011">
        <v>0.84037471629124938</v>
      </c>
      <c r="V1011">
        <v>0.83228615018018492</v>
      </c>
      <c r="W1011">
        <v>0.82658656493033289</v>
      </c>
      <c r="X1011">
        <v>0.81977170533464117</v>
      </c>
      <c r="Y1011">
        <v>0.81487476634319267</v>
      </c>
      <c r="Z1011">
        <v>0.81104897953104427</v>
      </c>
      <c r="AA1011">
        <v>0.81152607095409868</v>
      </c>
      <c r="AB1011">
        <v>0.80849687950770677</v>
      </c>
      <c r="AC1011">
        <v>0.80971350305563849</v>
      </c>
      <c r="AD1011">
        <v>0.81061202709524705</v>
      </c>
      <c r="AE1011">
        <v>0.80601723254612756</v>
      </c>
      <c r="AF1011">
        <v>0.80179886818637547</v>
      </c>
      <c r="AG1011">
        <v>0.79667235784570933</v>
      </c>
      <c r="AH1011">
        <v>0.79216961717643064</v>
      </c>
      <c r="AI1011">
        <v>0.78836709124294213</v>
      </c>
      <c r="AJ1011">
        <v>0.78519089222409355</v>
      </c>
      <c r="AK1011">
        <v>0.7824221814684108</v>
      </c>
      <c r="AL1011">
        <v>0.77979981493537043</v>
      </c>
      <c r="AM1011">
        <v>0.77731029671844742</v>
      </c>
      <c r="AN1011">
        <v>0.77450094965971894</v>
      </c>
      <c r="AO1011">
        <v>0.77135581795232255</v>
      </c>
      <c r="AP1011">
        <v>0.76833546526085772</v>
      </c>
      <c r="AQ1011">
        <v>0.76359098747411591</v>
      </c>
      <c r="AR1011">
        <v>0.75899639501715621</v>
      </c>
      <c r="AS1011">
        <v>0.75451324317065793</v>
      </c>
      <c r="AT1011">
        <v>0.7500817995336716</v>
      </c>
      <c r="AU1011">
        <v>0.74565661118012505</v>
      </c>
    </row>
    <row r="1012" spans="1:47" x14ac:dyDescent="0.2">
      <c r="A1012">
        <v>1006</v>
      </c>
      <c r="B1012">
        <v>0.76464866829879563</v>
      </c>
      <c r="C1012">
        <v>0.77598735909410388</v>
      </c>
      <c r="D1012">
        <v>0.78163447522342211</v>
      </c>
      <c r="E1012">
        <v>0.95298995810037335</v>
      </c>
      <c r="F1012">
        <v>1.3801071655646278</v>
      </c>
      <c r="G1012">
        <v>1.2373049575663575</v>
      </c>
      <c r="H1012">
        <v>1.0732551893429412</v>
      </c>
      <c r="I1012">
        <v>0.9276920179473408</v>
      </c>
      <c r="J1012">
        <v>0.82529620123182623</v>
      </c>
      <c r="K1012">
        <v>0.84388763945952672</v>
      </c>
      <c r="L1012">
        <v>0.83227046840420948</v>
      </c>
      <c r="M1012">
        <v>0.83572410281802922</v>
      </c>
      <c r="N1012">
        <v>0.85916414880407377</v>
      </c>
      <c r="O1012">
        <v>0.87952994450488331</v>
      </c>
      <c r="P1012">
        <v>0.89038472007017144</v>
      </c>
      <c r="Q1012">
        <v>0.87417750691350049</v>
      </c>
      <c r="R1012">
        <v>0.86211346650141296</v>
      </c>
      <c r="S1012">
        <v>0.84573737028882345</v>
      </c>
      <c r="T1012">
        <v>0.84690844130169174</v>
      </c>
      <c r="U1012">
        <v>0.83771449899775607</v>
      </c>
      <c r="V1012">
        <v>0.82942615708499201</v>
      </c>
      <c r="W1012">
        <v>0.8235414960682873</v>
      </c>
      <c r="X1012">
        <v>0.81644872250909217</v>
      </c>
      <c r="Y1012">
        <v>0.81140556597755642</v>
      </c>
      <c r="Z1012">
        <v>0.80732736514942371</v>
      </c>
      <c r="AA1012">
        <v>0.80777055268565767</v>
      </c>
      <c r="AB1012">
        <v>0.80463125814082437</v>
      </c>
      <c r="AC1012">
        <v>0.80573495218439117</v>
      </c>
      <c r="AD1012">
        <v>0.80655468664277397</v>
      </c>
      <c r="AE1012">
        <v>0.80179311635462491</v>
      </c>
      <c r="AF1012">
        <v>0.79748883366155976</v>
      </c>
      <c r="AG1012">
        <v>0.79229136320140747</v>
      </c>
      <c r="AH1012">
        <v>0.78767081942871708</v>
      </c>
      <c r="AI1012">
        <v>0.78381650691199756</v>
      </c>
      <c r="AJ1012">
        <v>0.78055930682671915</v>
      </c>
      <c r="AK1012">
        <v>0.77774998458531497</v>
      </c>
      <c r="AL1012">
        <v>0.77503643431142022</v>
      </c>
      <c r="AM1012">
        <v>0.77247621667289368</v>
      </c>
      <c r="AN1012">
        <v>0.76962063415064763</v>
      </c>
      <c r="AO1012">
        <v>0.76639188089500521</v>
      </c>
      <c r="AP1012">
        <v>0.76334512982256031</v>
      </c>
      <c r="AQ1012">
        <v>0.75856483478139702</v>
      </c>
      <c r="AR1012">
        <v>0.75393817361525228</v>
      </c>
      <c r="AS1012">
        <v>0.7494320789360519</v>
      </c>
      <c r="AT1012">
        <v>0.74497991472647274</v>
      </c>
      <c r="AU1012">
        <v>0.74054173907985743</v>
      </c>
    </row>
    <row r="1013" spans="1:47" x14ac:dyDescent="0.2">
      <c r="A1013">
        <v>1007</v>
      </c>
      <c r="B1013">
        <v>0.76464866829879563</v>
      </c>
      <c r="C1013">
        <v>0.77598735909410388</v>
      </c>
      <c r="D1013">
        <v>0.78163447522342211</v>
      </c>
      <c r="E1013">
        <v>0.95298995810037335</v>
      </c>
      <c r="F1013">
        <v>1.3801071655646278</v>
      </c>
      <c r="G1013">
        <v>1.2373049575663575</v>
      </c>
      <c r="H1013">
        <v>1.0714819016291091</v>
      </c>
      <c r="I1013">
        <v>0.92609097433242382</v>
      </c>
      <c r="J1013">
        <v>0.82362257796567528</v>
      </c>
      <c r="K1013">
        <v>0.84194507513576999</v>
      </c>
      <c r="L1013">
        <v>0.83019509840535566</v>
      </c>
      <c r="M1013">
        <v>0.83389234449128147</v>
      </c>
      <c r="N1013">
        <v>0.8590028019515028</v>
      </c>
      <c r="O1013">
        <v>0.87961290401294956</v>
      </c>
      <c r="P1013">
        <v>0.89071492742943181</v>
      </c>
      <c r="Q1013">
        <v>0.87478037365399985</v>
      </c>
      <c r="R1013">
        <v>0.86298409582870117</v>
      </c>
      <c r="S1013">
        <v>0.84682920150648366</v>
      </c>
      <c r="T1013">
        <v>0.84830779690593527</v>
      </c>
      <c r="U1013">
        <v>0.83942401485135143</v>
      </c>
      <c r="V1013">
        <v>0.83147227443300487</v>
      </c>
      <c r="W1013">
        <v>0.82590986017062307</v>
      </c>
      <c r="X1013">
        <v>0.81913051854484054</v>
      </c>
      <c r="Y1013">
        <v>0.8143878276824762</v>
      </c>
      <c r="Z1013">
        <v>0.81060400088587325</v>
      </c>
      <c r="AA1013">
        <v>0.81131824853554402</v>
      </c>
      <c r="AB1013">
        <v>0.8083760947424885</v>
      </c>
      <c r="AC1013">
        <v>0.80963297814332968</v>
      </c>
      <c r="AD1013">
        <v>0.81058808483712985</v>
      </c>
      <c r="AE1013">
        <v>0.80596033375315101</v>
      </c>
      <c r="AF1013">
        <v>0.80176765444453202</v>
      </c>
      <c r="AG1013">
        <v>0.79666579760019984</v>
      </c>
      <c r="AH1013">
        <v>0.79215730459039524</v>
      </c>
      <c r="AI1013">
        <v>0.78838992734898361</v>
      </c>
      <c r="AJ1013">
        <v>0.78521454944472557</v>
      </c>
      <c r="AK1013">
        <v>0.78249221080958364</v>
      </c>
      <c r="AL1013">
        <v>0.77987016594072478</v>
      </c>
      <c r="AM1013">
        <v>0.77738182033151715</v>
      </c>
      <c r="AN1013">
        <v>0.77459974773597196</v>
      </c>
      <c r="AO1013">
        <v>0.77145131879896223</v>
      </c>
      <c r="AP1013">
        <v>0.7684648819579728</v>
      </c>
      <c r="AQ1013">
        <v>0.7637016781831848</v>
      </c>
      <c r="AR1013">
        <v>0.75908519281739306</v>
      </c>
      <c r="AS1013">
        <v>0.75458457744646956</v>
      </c>
      <c r="AT1013">
        <v>0.75013091135550469</v>
      </c>
      <c r="AU1013">
        <v>0.74568679712597818</v>
      </c>
    </row>
    <row r="1014" spans="1:47" x14ac:dyDescent="0.2">
      <c r="A1014">
        <v>1008</v>
      </c>
      <c r="B1014">
        <v>0.76464866829879563</v>
      </c>
      <c r="C1014">
        <v>0.77598735909410388</v>
      </c>
      <c r="D1014">
        <v>0.78163447522342211</v>
      </c>
      <c r="E1014">
        <v>0.95298995810037335</v>
      </c>
      <c r="F1014">
        <v>1.3801071655646278</v>
      </c>
      <c r="G1014">
        <v>1.2373049575663575</v>
      </c>
      <c r="H1014">
        <v>1.0714300681856046</v>
      </c>
      <c r="I1014">
        <v>0.92591896557678599</v>
      </c>
      <c r="J1014">
        <v>0.82304599563876513</v>
      </c>
      <c r="K1014">
        <v>0.84125533881557857</v>
      </c>
      <c r="L1014">
        <v>0.82928940181134037</v>
      </c>
      <c r="M1014">
        <v>0.83271188267902152</v>
      </c>
      <c r="N1014">
        <v>0.85808270578560064</v>
      </c>
      <c r="O1014">
        <v>0.87850085285332502</v>
      </c>
      <c r="P1014">
        <v>0.8894163322297125</v>
      </c>
      <c r="Q1014">
        <v>0.87330459153014273</v>
      </c>
      <c r="R1014">
        <v>0.8613576356344288</v>
      </c>
      <c r="S1014">
        <v>0.84502432237485181</v>
      </c>
      <c r="T1014">
        <v>0.84637236403751326</v>
      </c>
      <c r="U1014">
        <v>0.83723023663322205</v>
      </c>
      <c r="V1014">
        <v>0.82906155695208061</v>
      </c>
      <c r="W1014">
        <v>0.82328130264481503</v>
      </c>
      <c r="X1014">
        <v>0.81624314000274434</v>
      </c>
      <c r="Y1014">
        <v>0.81131015327476808</v>
      </c>
      <c r="Z1014">
        <v>0.80727789735221456</v>
      </c>
      <c r="AA1014">
        <v>0.80791614314430371</v>
      </c>
      <c r="AB1014">
        <v>0.80485263892053616</v>
      </c>
      <c r="AC1014">
        <v>0.8059956297895573</v>
      </c>
      <c r="AD1014">
        <v>0.80684990102350351</v>
      </c>
      <c r="AE1014">
        <v>0.80207868627837142</v>
      </c>
      <c r="AF1014">
        <v>0.79780006032688355</v>
      </c>
      <c r="AG1014">
        <v>0.7926011585556263</v>
      </c>
      <c r="AH1014">
        <v>0.78800075686265647</v>
      </c>
      <c r="AI1014">
        <v>0.78415283423808502</v>
      </c>
      <c r="AJ1014">
        <v>0.78089822216168669</v>
      </c>
      <c r="AK1014">
        <v>0.77811023118178191</v>
      </c>
      <c r="AL1014">
        <v>0.77541448948333769</v>
      </c>
      <c r="AM1014">
        <v>0.77285599850611175</v>
      </c>
      <c r="AN1014">
        <v>0.77000353948287981</v>
      </c>
      <c r="AO1014">
        <v>0.76678843939795782</v>
      </c>
      <c r="AP1014">
        <v>0.7637428584599969</v>
      </c>
      <c r="AQ1014">
        <v>0.75894281845373179</v>
      </c>
      <c r="AR1014">
        <v>0.75429344409976495</v>
      </c>
      <c r="AS1014">
        <v>0.74976840860263472</v>
      </c>
      <c r="AT1014">
        <v>0.74529301447710028</v>
      </c>
      <c r="AU1014">
        <v>0.74083447276711878</v>
      </c>
    </row>
    <row r="1015" spans="1:47" x14ac:dyDescent="0.2">
      <c r="A1015">
        <v>1009</v>
      </c>
      <c r="B1015">
        <v>1.1185320055763273</v>
      </c>
      <c r="C1015">
        <v>1.1685123577396168</v>
      </c>
      <c r="D1015">
        <v>1.1892642106863169</v>
      </c>
      <c r="E1015">
        <v>1.4125707410546706</v>
      </c>
      <c r="F1015">
        <v>1.7316445928888853</v>
      </c>
      <c r="G1015">
        <v>1.6378512578329198</v>
      </c>
      <c r="H1015">
        <v>1.4811477158138562</v>
      </c>
      <c r="I1015">
        <v>1.3219644726787967</v>
      </c>
      <c r="J1015">
        <v>1.2273563851360356</v>
      </c>
      <c r="K1015">
        <v>1.2452161036533254</v>
      </c>
      <c r="L1015">
        <v>1.2308212442694528</v>
      </c>
      <c r="M1015">
        <v>1.2324209241607931</v>
      </c>
      <c r="N1015">
        <v>1.2612270170009305</v>
      </c>
      <c r="O1015">
        <v>1.2810020823149686</v>
      </c>
      <c r="P1015">
        <v>1.2918934898647052</v>
      </c>
      <c r="Q1015">
        <v>1.274795686652878</v>
      </c>
      <c r="R1015">
        <v>1.2611101116142451</v>
      </c>
      <c r="S1015">
        <v>1.2478435510778099</v>
      </c>
      <c r="T1015">
        <v>1.2435944254067004</v>
      </c>
      <c r="U1015">
        <v>1.2366973179772269</v>
      </c>
      <c r="V1015">
        <v>1.2272486972355408</v>
      </c>
      <c r="W1015">
        <v>1.2206809374243774</v>
      </c>
      <c r="X1015">
        <v>1.2153577628260144</v>
      </c>
      <c r="Y1015">
        <v>1.2085405598076668</v>
      </c>
      <c r="Z1015">
        <v>1.205811659146093</v>
      </c>
      <c r="AA1015">
        <v>1.1995803861307297</v>
      </c>
      <c r="AB1015">
        <v>1.1946529703568898</v>
      </c>
      <c r="AC1015">
        <v>1.1939678149709523</v>
      </c>
      <c r="AD1015">
        <v>1.1931019818223187</v>
      </c>
      <c r="AE1015">
        <v>1.1886056045564342</v>
      </c>
      <c r="AF1015">
        <v>1.1831451778102318</v>
      </c>
      <c r="AG1015">
        <v>1.1769903001818156</v>
      </c>
      <c r="AH1015">
        <v>1.1713427463045729</v>
      </c>
      <c r="AI1015">
        <v>1.1660926686092841</v>
      </c>
      <c r="AJ1015">
        <v>1.1613980176572345</v>
      </c>
      <c r="AK1015">
        <v>1.1568330686504449</v>
      </c>
      <c r="AL1015">
        <v>1.1527730035063315</v>
      </c>
      <c r="AM1015">
        <v>1.1488931547791232</v>
      </c>
      <c r="AN1015">
        <v>1.1447558945017617</v>
      </c>
      <c r="AO1015">
        <v>1.1403050794941156</v>
      </c>
      <c r="AP1015">
        <v>1.1358711757314837</v>
      </c>
      <c r="AQ1015">
        <v>1.1320405490653438</v>
      </c>
      <c r="AR1015">
        <v>1.1283444404510989</v>
      </c>
      <c r="AS1015">
        <v>1.1247567519146509</v>
      </c>
      <c r="AT1015">
        <v>1.1212605262802295</v>
      </c>
      <c r="AU1015">
        <v>1.1178145423420933</v>
      </c>
    </row>
    <row r="1016" spans="1:47" x14ac:dyDescent="0.2">
      <c r="A1016">
        <v>1010</v>
      </c>
      <c r="B1016">
        <v>1.1185320055763273</v>
      </c>
      <c r="C1016">
        <v>1.1685123577396168</v>
      </c>
      <c r="D1016">
        <v>1.1892642106863169</v>
      </c>
      <c r="E1016">
        <v>1.4125707410546706</v>
      </c>
      <c r="F1016">
        <v>1.7316445928888853</v>
      </c>
      <c r="G1016">
        <v>1.6378512578329198</v>
      </c>
      <c r="H1016">
        <v>1.4809962313071106</v>
      </c>
      <c r="I1016">
        <v>1.3217934327248519</v>
      </c>
      <c r="J1016">
        <v>1.2271453341489487</v>
      </c>
      <c r="K1016">
        <v>1.2449744113806411</v>
      </c>
      <c r="L1016">
        <v>1.2305396017786914</v>
      </c>
      <c r="M1016">
        <v>1.232107532176677</v>
      </c>
      <c r="N1016">
        <v>1.2610647344509762</v>
      </c>
      <c r="O1016">
        <v>1.2808155875541685</v>
      </c>
      <c r="P1016">
        <v>1.2916782211147231</v>
      </c>
      <c r="Q1016">
        <v>1.274545379251697</v>
      </c>
      <c r="R1016">
        <v>1.2608218510266913</v>
      </c>
      <c r="S1016">
        <v>1.2475105634818149</v>
      </c>
      <c r="T1016">
        <v>1.2432174765695327</v>
      </c>
      <c r="U1016">
        <v>1.2362546507184538</v>
      </c>
      <c r="V1016">
        <v>1.2267439158212916</v>
      </c>
      <c r="W1016">
        <v>1.220111903832489</v>
      </c>
      <c r="X1016">
        <v>1.2147171160906809</v>
      </c>
      <c r="Y1016">
        <v>1.2078377543385597</v>
      </c>
      <c r="Z1016">
        <v>1.2050334450993732</v>
      </c>
      <c r="AA1016">
        <v>1.1987576800390058</v>
      </c>
      <c r="AB1016">
        <v>1.1937917898294488</v>
      </c>
      <c r="AC1016">
        <v>1.1930701680946818</v>
      </c>
      <c r="AD1016">
        <v>1.1921702474291396</v>
      </c>
      <c r="AE1016">
        <v>1.1876290314930893</v>
      </c>
      <c r="AF1016">
        <v>1.182137068904674</v>
      </c>
      <c r="AG1016">
        <v>1.1759460470540146</v>
      </c>
      <c r="AH1016">
        <v>1.1702639244163124</v>
      </c>
      <c r="AI1016">
        <v>1.1649813210696349</v>
      </c>
      <c r="AJ1016">
        <v>1.1602525279467208</v>
      </c>
      <c r="AK1016">
        <v>1.1556575201638486</v>
      </c>
      <c r="AL1016">
        <v>1.1515637216263959</v>
      </c>
      <c r="AM1016">
        <v>1.1476520385668418</v>
      </c>
      <c r="AN1016">
        <v>1.1434809419054899</v>
      </c>
      <c r="AO1016">
        <v>1.1389983931614036</v>
      </c>
      <c r="AP1016">
        <v>1.1345343698587724</v>
      </c>
      <c r="AQ1016">
        <v>1.1306918118883456</v>
      </c>
      <c r="AR1016">
        <v>1.1269853083860371</v>
      </c>
      <c r="AS1016">
        <v>1.1233901399956612</v>
      </c>
      <c r="AT1016">
        <v>1.1198877775120151</v>
      </c>
      <c r="AU1016">
        <v>1.1164383933254147</v>
      </c>
    </row>
    <row r="1017" spans="1:47" x14ac:dyDescent="0.2">
      <c r="A1017">
        <v>1011</v>
      </c>
      <c r="B1017">
        <v>1.1185320055763273</v>
      </c>
      <c r="C1017">
        <v>1.1685123577396168</v>
      </c>
      <c r="D1017">
        <v>1.1892642106863169</v>
      </c>
      <c r="E1017">
        <v>1.4125707410546706</v>
      </c>
      <c r="F1017">
        <v>1.7316445928888853</v>
      </c>
      <c r="G1017">
        <v>1.6378512578329198</v>
      </c>
      <c r="H1017">
        <v>1.4820385003246359</v>
      </c>
      <c r="I1017">
        <v>1.3228585191577997</v>
      </c>
      <c r="J1017">
        <v>1.2282026645564974</v>
      </c>
      <c r="K1017">
        <v>1.2461481066789728</v>
      </c>
      <c r="L1017">
        <v>1.2317783685067523</v>
      </c>
      <c r="M1017">
        <v>1.2332218339295986</v>
      </c>
      <c r="N1017">
        <v>1.2611830369466093</v>
      </c>
      <c r="O1017">
        <v>1.2807262576061231</v>
      </c>
      <c r="P1017">
        <v>1.2913264683612393</v>
      </c>
      <c r="Q1017">
        <v>1.273887103131226</v>
      </c>
      <c r="R1017">
        <v>1.2598050769471465</v>
      </c>
      <c r="S1017">
        <v>1.2461137908695616</v>
      </c>
      <c r="T1017">
        <v>1.241385385211359</v>
      </c>
      <c r="U1017">
        <v>1.2339333790188647</v>
      </c>
      <c r="V1017">
        <v>1.2239039315279938</v>
      </c>
      <c r="W1017">
        <v>1.2167637209168041</v>
      </c>
      <c r="X1017">
        <v>1.2108685240962438</v>
      </c>
      <c r="Y1017">
        <v>1.2035229093045698</v>
      </c>
      <c r="Z1017">
        <v>1.2002588711788591</v>
      </c>
      <c r="AA1017">
        <v>1.1935857422912546</v>
      </c>
      <c r="AB1017">
        <v>1.188310897691305</v>
      </c>
      <c r="AC1017">
        <v>1.1873022227454617</v>
      </c>
      <c r="AD1017">
        <v>1.186134335121519</v>
      </c>
      <c r="AE1017">
        <v>1.1813289468554085</v>
      </c>
      <c r="AF1017">
        <v>1.1755920996122859</v>
      </c>
      <c r="AG1017">
        <v>1.1691623477904165</v>
      </c>
      <c r="AH1017">
        <v>1.1632433086875111</v>
      </c>
      <c r="AI1017">
        <v>1.1577269552243614</v>
      </c>
      <c r="AJ1017">
        <v>1.152766226797697</v>
      </c>
      <c r="AK1017">
        <v>1.1479414248003399</v>
      </c>
      <c r="AL1017">
        <v>1.1436173440307027</v>
      </c>
      <c r="AM1017">
        <v>1.1394858736389577</v>
      </c>
      <c r="AN1017">
        <v>1.1350865006381454</v>
      </c>
      <c r="AO1017">
        <v>1.1303757421141487</v>
      </c>
      <c r="AP1017">
        <v>1.1256873555770388</v>
      </c>
      <c r="AQ1017">
        <v>1.1217853560020519</v>
      </c>
      <c r="AR1017">
        <v>1.1180313900993788</v>
      </c>
      <c r="AS1017">
        <v>1.1144011752034839</v>
      </c>
      <c r="AT1017">
        <v>1.1108760191278375</v>
      </c>
      <c r="AU1017">
        <v>1.1074162303436299</v>
      </c>
    </row>
    <row r="1018" spans="1:47" x14ac:dyDescent="0.2">
      <c r="A1018">
        <v>1012</v>
      </c>
      <c r="B1018">
        <v>1.1185320055763273</v>
      </c>
      <c r="C1018">
        <v>1.1685123577396168</v>
      </c>
      <c r="D1018">
        <v>1.1892642106863169</v>
      </c>
      <c r="E1018">
        <v>1.4125707410546706</v>
      </c>
      <c r="F1018">
        <v>1.7316445928888853</v>
      </c>
      <c r="G1018">
        <v>1.6378512578329198</v>
      </c>
      <c r="H1018">
        <v>1.4820287249333068</v>
      </c>
      <c r="I1018">
        <v>1.3228427375716298</v>
      </c>
      <c r="J1018">
        <v>1.2281737023876373</v>
      </c>
      <c r="K1018">
        <v>1.2461110731370406</v>
      </c>
      <c r="L1018">
        <v>1.2317279762356335</v>
      </c>
      <c r="M1018">
        <v>1.2331551407823511</v>
      </c>
      <c r="N1018">
        <v>1.2611325604031289</v>
      </c>
      <c r="O1018">
        <v>1.2806592682271094</v>
      </c>
      <c r="P1018">
        <v>1.2912390155899907</v>
      </c>
      <c r="Q1018">
        <v>1.2737750360743183</v>
      </c>
      <c r="R1018">
        <v>1.2596658691149722</v>
      </c>
      <c r="S1018">
        <v>1.2459426357649774</v>
      </c>
      <c r="T1018">
        <v>1.2411831526803905</v>
      </c>
      <c r="U1018">
        <v>1.2336859290134337</v>
      </c>
      <c r="V1018">
        <v>1.2236122663354116</v>
      </c>
      <c r="W1018">
        <v>1.216426582772375</v>
      </c>
      <c r="X1018">
        <v>1.2104801614550071</v>
      </c>
      <c r="Y1018">
        <v>1.2030896435925129</v>
      </c>
      <c r="Z1018">
        <v>1.1997715518859247</v>
      </c>
      <c r="AA1018">
        <v>1.1930640640383701</v>
      </c>
      <c r="AB1018">
        <v>1.1877612043591352</v>
      </c>
      <c r="AC1018">
        <v>1.1867251954381741</v>
      </c>
      <c r="AD1018">
        <v>1.1855315687724959</v>
      </c>
      <c r="AE1018">
        <v>1.1806937153864974</v>
      </c>
      <c r="AF1018">
        <v>1.1749327558475762</v>
      </c>
      <c r="AG1018">
        <v>1.16847638742078</v>
      </c>
      <c r="AH1018">
        <v>1.1625309503614381</v>
      </c>
      <c r="AI1018">
        <v>1.1569894182623854</v>
      </c>
      <c r="AJ1018">
        <v>1.1520031415016558</v>
      </c>
      <c r="AK1018">
        <v>1.1471545942719676</v>
      </c>
      <c r="AL1018">
        <v>1.1428050149165812</v>
      </c>
      <c r="AM1018">
        <v>1.1386483089429063</v>
      </c>
      <c r="AN1018">
        <v>1.1342231296115026</v>
      </c>
      <c r="AO1018">
        <v>1.1294868685580306</v>
      </c>
      <c r="AP1018">
        <v>1.1247740002464643</v>
      </c>
      <c r="AQ1018">
        <v>1.1208629814147169</v>
      </c>
      <c r="AR1018">
        <v>1.1171011953162377</v>
      </c>
      <c r="AS1018">
        <v>1.1134653479520664</v>
      </c>
      <c r="AT1018">
        <v>1.109935629967495</v>
      </c>
      <c r="AU1018">
        <v>1.106473344930315</v>
      </c>
    </row>
    <row r="1019" spans="1:47" x14ac:dyDescent="0.2">
      <c r="A1019">
        <v>1013</v>
      </c>
      <c r="B1019">
        <v>1.1185320055763273</v>
      </c>
      <c r="C1019">
        <v>1.1685123577396168</v>
      </c>
      <c r="D1019">
        <v>1.1892642106863169</v>
      </c>
      <c r="E1019">
        <v>1.4125707410546706</v>
      </c>
      <c r="F1019">
        <v>1.7316445928888853</v>
      </c>
      <c r="G1019">
        <v>1.6378512578329198</v>
      </c>
      <c r="H1019">
        <v>1.4809526755906484</v>
      </c>
      <c r="I1019">
        <v>1.3216994038767866</v>
      </c>
      <c r="J1019">
        <v>1.2269223849353184</v>
      </c>
      <c r="K1019">
        <v>1.2446965568118122</v>
      </c>
      <c r="L1019">
        <v>1.2301579363974868</v>
      </c>
      <c r="M1019">
        <v>1.2315818510837213</v>
      </c>
      <c r="N1019">
        <v>1.2606346566721089</v>
      </c>
      <c r="O1019">
        <v>1.2802454589037289</v>
      </c>
      <c r="P1019">
        <v>1.2909398746736716</v>
      </c>
      <c r="Q1019">
        <v>1.2736053149252182</v>
      </c>
      <c r="R1019">
        <v>1.2596603878765829</v>
      </c>
      <c r="S1019">
        <v>1.246105414572958</v>
      </c>
      <c r="T1019">
        <v>1.2415448917701277</v>
      </c>
      <c r="U1019">
        <v>1.2342444498392822</v>
      </c>
      <c r="V1019">
        <v>1.2243998317478428</v>
      </c>
      <c r="W1019">
        <v>1.2174392425482461</v>
      </c>
      <c r="X1019">
        <v>1.2117072502971968</v>
      </c>
      <c r="Y1019">
        <v>1.2045268926354586</v>
      </c>
      <c r="Z1019">
        <v>1.2014055697981321</v>
      </c>
      <c r="AA1019">
        <v>1.1948918067364978</v>
      </c>
      <c r="AB1019">
        <v>1.1897256198661832</v>
      </c>
      <c r="AC1019">
        <v>1.1888146459617166</v>
      </c>
      <c r="AD1019">
        <v>1.1877376998869618</v>
      </c>
      <c r="AE1019">
        <v>1.1830061850935114</v>
      </c>
      <c r="AF1019">
        <v>1.1773512289533745</v>
      </c>
      <c r="AG1019">
        <v>1.1709948088911912</v>
      </c>
      <c r="AH1019">
        <v>1.1651480952338797</v>
      </c>
      <c r="AI1019">
        <v>1.1597051454346918</v>
      </c>
      <c r="AJ1019">
        <v>1.1548167906649625</v>
      </c>
      <c r="AK1019">
        <v>1.1500665835033226</v>
      </c>
      <c r="AL1019">
        <v>1.1458142623870946</v>
      </c>
      <c r="AM1019">
        <v>1.1417435331246764</v>
      </c>
      <c r="AN1019">
        <v>1.1374142066369965</v>
      </c>
      <c r="AO1019">
        <v>1.1327732638276151</v>
      </c>
      <c r="AP1019">
        <v>1.1281547507941605</v>
      </c>
      <c r="AQ1019">
        <v>1.1242657322212626</v>
      </c>
      <c r="AR1019">
        <v>1.1205203277155942</v>
      </c>
      <c r="AS1019">
        <v>1.1168961495722032</v>
      </c>
      <c r="AT1019">
        <v>1.1133722027517188</v>
      </c>
      <c r="AU1019">
        <v>1.1099108961663458</v>
      </c>
    </row>
    <row r="1020" spans="1:47" x14ac:dyDescent="0.2">
      <c r="A1020">
        <v>1014</v>
      </c>
      <c r="B1020">
        <v>1.1185320055763273</v>
      </c>
      <c r="C1020">
        <v>1.1685123577396168</v>
      </c>
      <c r="D1020">
        <v>1.1892642106863169</v>
      </c>
      <c r="E1020">
        <v>1.4125707410546706</v>
      </c>
      <c r="F1020">
        <v>1.7316445928888853</v>
      </c>
      <c r="G1020">
        <v>1.6378512578329198</v>
      </c>
      <c r="H1020">
        <v>1.4809365541092592</v>
      </c>
      <c r="I1020">
        <v>1.3216650606681599</v>
      </c>
      <c r="J1020">
        <v>1.2268247813231246</v>
      </c>
      <c r="K1020">
        <v>1.2445734266710839</v>
      </c>
      <c r="L1020">
        <v>1.2299874777718507</v>
      </c>
      <c r="M1020">
        <v>1.2313470116147733</v>
      </c>
      <c r="N1020">
        <v>1.2604435112494206</v>
      </c>
      <c r="O1020">
        <v>1.2799906098108835</v>
      </c>
      <c r="P1020">
        <v>1.2906072342118105</v>
      </c>
      <c r="Q1020">
        <v>1.2731807640247712</v>
      </c>
      <c r="R1020">
        <v>1.2591362401415629</v>
      </c>
      <c r="S1020">
        <v>1.2454665031435754</v>
      </c>
      <c r="T1020">
        <v>1.2407939057392143</v>
      </c>
      <c r="U1020">
        <v>1.2333338380857415</v>
      </c>
      <c r="V1020">
        <v>1.2233368489530503</v>
      </c>
      <c r="W1020">
        <v>1.2162240766133783</v>
      </c>
      <c r="X1020">
        <v>1.2103257843777393</v>
      </c>
      <c r="Y1020">
        <v>1.2030054440785163</v>
      </c>
      <c r="Z1020">
        <v>1.1997202749936489</v>
      </c>
      <c r="AA1020">
        <v>1.193111252095221</v>
      </c>
      <c r="AB1020">
        <v>1.18785249643179</v>
      </c>
      <c r="AC1020">
        <v>1.1868521732324133</v>
      </c>
      <c r="AD1020">
        <v>1.1856916733980039</v>
      </c>
      <c r="AE1020">
        <v>1.1808562724373406</v>
      </c>
      <c r="AF1020">
        <v>1.1751238510319675</v>
      </c>
      <c r="AG1020">
        <v>1.1686826831083077</v>
      </c>
      <c r="AH1020">
        <v>1.1627521149530362</v>
      </c>
      <c r="AI1020">
        <v>1.1572292402005619</v>
      </c>
      <c r="AJ1020">
        <v>1.1522599335531358</v>
      </c>
      <c r="AK1020">
        <v>1.1474343923039367</v>
      </c>
      <c r="AL1020">
        <v>1.1431013587964365</v>
      </c>
      <c r="AM1020">
        <v>1.1389505711007573</v>
      </c>
      <c r="AN1020">
        <v>1.1345395772349218</v>
      </c>
      <c r="AO1020">
        <v>1.1298178153136802</v>
      </c>
      <c r="AP1020">
        <v>1.125121523239254</v>
      </c>
      <c r="AQ1020">
        <v>1.1212029088190689</v>
      </c>
      <c r="AR1020">
        <v>1.1174314839374488</v>
      </c>
      <c r="AS1020">
        <v>1.1137878294867685</v>
      </c>
      <c r="AT1020">
        <v>1.1102476039221574</v>
      </c>
      <c r="AU1020">
        <v>1.1067762136144432</v>
      </c>
    </row>
    <row r="1021" spans="1:47" x14ac:dyDescent="0.2">
      <c r="A1021">
        <v>1015</v>
      </c>
      <c r="B1021">
        <v>0.9824422029424642</v>
      </c>
      <c r="C1021">
        <v>1.0169628616875896</v>
      </c>
      <c r="D1021">
        <v>1.0306176890826486</v>
      </c>
      <c r="E1021">
        <v>1.2338654310602046</v>
      </c>
      <c r="F1021">
        <v>1.5948807696495642</v>
      </c>
      <c r="G1021">
        <v>1.4822543597336855</v>
      </c>
      <c r="H1021">
        <v>1.3215522369433115</v>
      </c>
      <c r="I1021">
        <v>1.1670235042669153</v>
      </c>
      <c r="J1021">
        <v>1.0686420323900132</v>
      </c>
      <c r="K1021">
        <v>1.0868267393883826</v>
      </c>
      <c r="L1021">
        <v>1.0734280442053736</v>
      </c>
      <c r="M1021">
        <v>1.0758582250981927</v>
      </c>
      <c r="N1021">
        <v>1.103834687617715</v>
      </c>
      <c r="O1021">
        <v>1.1239763234104134</v>
      </c>
      <c r="P1021">
        <v>1.1351237856250163</v>
      </c>
      <c r="Q1021">
        <v>1.1187289300330474</v>
      </c>
      <c r="R1021">
        <v>1.1061880800360682</v>
      </c>
      <c r="S1021">
        <v>1.0922005340668908</v>
      </c>
      <c r="T1021">
        <v>1.0907689465055621</v>
      </c>
      <c r="U1021">
        <v>1.083632154634308</v>
      </c>
      <c r="V1021">
        <v>1.0753100778262215</v>
      </c>
      <c r="W1021">
        <v>1.0696333071405035</v>
      </c>
      <c r="X1021">
        <v>1.0641785154157819</v>
      </c>
      <c r="Y1021">
        <v>1.058563289560789</v>
      </c>
      <c r="Z1021">
        <v>1.0557766191657401</v>
      </c>
      <c r="AA1021">
        <v>1.0525531802651154</v>
      </c>
      <c r="AB1021">
        <v>1.0485620729191294</v>
      </c>
      <c r="AC1021">
        <v>1.0487823995262042</v>
      </c>
      <c r="AD1021">
        <v>1.0487521040501904</v>
      </c>
      <c r="AE1021">
        <v>1.0443415751264629</v>
      </c>
      <c r="AF1021">
        <v>1.0394775537960739</v>
      </c>
      <c r="AG1021">
        <v>1.0338449648859265</v>
      </c>
      <c r="AH1021">
        <v>1.0287492918796739</v>
      </c>
      <c r="AI1021">
        <v>1.0241765403344789</v>
      </c>
      <c r="AJ1021">
        <v>1.0201750423853604</v>
      </c>
      <c r="AK1021">
        <v>1.0164173862377206</v>
      </c>
      <c r="AL1021">
        <v>1.0130116055345508</v>
      </c>
      <c r="AM1021">
        <v>1.0097641244308839</v>
      </c>
      <c r="AN1021">
        <v>1.0062424902806617</v>
      </c>
      <c r="AO1021">
        <v>1.0023870797914358</v>
      </c>
      <c r="AP1021">
        <v>0.99860281863923128</v>
      </c>
      <c r="AQ1021">
        <v>0.99443529363100058</v>
      </c>
      <c r="AR1021">
        <v>0.99040720467392562</v>
      </c>
      <c r="AS1021">
        <v>0.98648765855526166</v>
      </c>
      <c r="AT1021">
        <v>0.98264667071549539</v>
      </c>
      <c r="AU1021">
        <v>0.97884078245445449</v>
      </c>
    </row>
    <row r="1022" spans="1:47" x14ac:dyDescent="0.2">
      <c r="A1022">
        <v>1016</v>
      </c>
      <c r="B1022">
        <v>0.9824422029424642</v>
      </c>
      <c r="C1022">
        <v>1.0169628616875896</v>
      </c>
      <c r="D1022">
        <v>1.0306176890826486</v>
      </c>
      <c r="E1022">
        <v>1.2338654310602046</v>
      </c>
      <c r="F1022">
        <v>1.5948807696495642</v>
      </c>
      <c r="G1022">
        <v>1.4822543597336855</v>
      </c>
      <c r="H1022">
        <v>1.3215156532972645</v>
      </c>
      <c r="I1022">
        <v>1.166955225646118</v>
      </c>
      <c r="J1022">
        <v>1.0684938406643878</v>
      </c>
      <c r="K1022">
        <v>1.0866432156804093</v>
      </c>
      <c r="L1022">
        <v>1.073177335880269</v>
      </c>
      <c r="M1022">
        <v>1.075510551481667</v>
      </c>
      <c r="N1022">
        <v>1.1035504406414622</v>
      </c>
      <c r="O1022">
        <v>1.123595589549981</v>
      </c>
      <c r="P1022">
        <v>1.1346280439187886</v>
      </c>
      <c r="Q1022">
        <v>1.1180967867633054</v>
      </c>
      <c r="R1022">
        <v>1.1054075739234639</v>
      </c>
      <c r="S1022">
        <v>1.0912459197312296</v>
      </c>
      <c r="T1022">
        <v>1.0896555182776995</v>
      </c>
      <c r="U1022">
        <v>1.0822848668756571</v>
      </c>
      <c r="V1022">
        <v>1.0737475382170176</v>
      </c>
      <c r="W1022">
        <v>1.0678550618176512</v>
      </c>
      <c r="X1022">
        <v>1.0621612420785933</v>
      </c>
      <c r="Y1022">
        <v>1.0563529140988337</v>
      </c>
      <c r="Z1022">
        <v>1.0533318711418342</v>
      </c>
      <c r="AA1022">
        <v>1.0499956701542272</v>
      </c>
      <c r="AB1022">
        <v>1.0458893841090711</v>
      </c>
      <c r="AC1022">
        <v>1.0459995347632771</v>
      </c>
      <c r="AD1022">
        <v>1.0458705598153735</v>
      </c>
      <c r="AE1022">
        <v>1.0413244827136352</v>
      </c>
      <c r="AF1022">
        <v>1.0363722495874048</v>
      </c>
      <c r="AG1022">
        <v>1.0306377551491137</v>
      </c>
      <c r="AH1022">
        <v>1.0254431441516787</v>
      </c>
      <c r="AI1022">
        <v>1.0207820784243755</v>
      </c>
      <c r="AJ1022">
        <v>1.0166897161516322</v>
      </c>
      <c r="AK1022">
        <v>1.0128544316670345</v>
      </c>
      <c r="AL1022">
        <v>1.0093610893500065</v>
      </c>
      <c r="AM1022">
        <v>1.0060284233246444</v>
      </c>
      <c r="AN1022">
        <v>1.0024238254027149</v>
      </c>
      <c r="AO1022">
        <v>0.99848519514126854</v>
      </c>
      <c r="AP1022">
        <v>0.9946238686771316</v>
      </c>
      <c r="AQ1022">
        <v>0.99042240799791936</v>
      </c>
      <c r="AR1022">
        <v>0.9863647380685644</v>
      </c>
      <c r="AS1022">
        <v>0.98242437135868366</v>
      </c>
      <c r="AT1022">
        <v>0.97856611111550029</v>
      </c>
      <c r="AU1022">
        <v>0.97475094808824259</v>
      </c>
    </row>
    <row r="1023" spans="1:47" x14ac:dyDescent="0.2">
      <c r="A1023">
        <v>1017</v>
      </c>
      <c r="B1023">
        <v>0.9824422029424642</v>
      </c>
      <c r="C1023">
        <v>1.0169628616875896</v>
      </c>
      <c r="D1023">
        <v>1.0306176890826486</v>
      </c>
      <c r="E1023">
        <v>1.2338654310602046</v>
      </c>
      <c r="F1023">
        <v>1.5948807696495642</v>
      </c>
      <c r="G1023">
        <v>1.4822543597336855</v>
      </c>
      <c r="H1023">
        <v>1.3219886488322825</v>
      </c>
      <c r="I1023">
        <v>1.1673843889714708</v>
      </c>
      <c r="J1023">
        <v>1.0688500456533077</v>
      </c>
      <c r="K1023">
        <v>1.0870588931718541</v>
      </c>
      <c r="L1023">
        <v>1.0735846640622733</v>
      </c>
      <c r="M1023">
        <v>1.075712318677434</v>
      </c>
      <c r="N1023">
        <v>1.1032208662407172</v>
      </c>
      <c r="O1023">
        <v>1.1230213051456732</v>
      </c>
      <c r="P1023">
        <v>1.1337610180764175</v>
      </c>
      <c r="Q1023">
        <v>1.11685951907238</v>
      </c>
      <c r="R1023">
        <v>1.1037662622283739</v>
      </c>
      <c r="S1023">
        <v>1.0891719865170852</v>
      </c>
      <c r="T1023">
        <v>1.0870959612502751</v>
      </c>
      <c r="U1023">
        <v>1.0791548192743663</v>
      </c>
      <c r="V1023">
        <v>1.070045962073592</v>
      </c>
      <c r="W1023">
        <v>1.0636037797504061</v>
      </c>
      <c r="X1023">
        <v>1.0573879100314025</v>
      </c>
      <c r="Y1023">
        <v>1.0511136710327151</v>
      </c>
      <c r="Z1023">
        <v>1.0476352848532988</v>
      </c>
      <c r="AA1023">
        <v>1.0439177484130844</v>
      </c>
      <c r="AB1023">
        <v>1.0395098989452765</v>
      </c>
      <c r="AC1023">
        <v>1.0393568670982309</v>
      </c>
      <c r="AD1023">
        <v>1.0389798804700501</v>
      </c>
      <c r="AE1023">
        <v>1.0341912425394897</v>
      </c>
      <c r="AF1023">
        <v>1.0290269737832809</v>
      </c>
      <c r="AG1023">
        <v>1.0230847630044362</v>
      </c>
      <c r="AH1023">
        <v>1.0176817293843099</v>
      </c>
      <c r="AI1023">
        <v>1.0128330543840165</v>
      </c>
      <c r="AJ1023">
        <v>1.0085475821465253</v>
      </c>
      <c r="AK1023">
        <v>1.0045165255203583</v>
      </c>
      <c r="AL1023">
        <v>1.0008458759590637</v>
      </c>
      <c r="AM1023">
        <v>0.99732835417186516</v>
      </c>
      <c r="AN1023">
        <v>0.99353650295357399</v>
      </c>
      <c r="AO1023">
        <v>0.98943145746396444</v>
      </c>
      <c r="AP1023">
        <v>0.98539825100770728</v>
      </c>
      <c r="AQ1023">
        <v>0.98114934641589424</v>
      </c>
      <c r="AR1023">
        <v>0.97705578402072657</v>
      </c>
      <c r="AS1023">
        <v>0.97308951139237687</v>
      </c>
      <c r="AT1023">
        <v>0.96921725468650077</v>
      </c>
      <c r="AU1023">
        <v>0.96539802699411825</v>
      </c>
    </row>
    <row r="1024" spans="1:47" x14ac:dyDescent="0.2">
      <c r="A1024">
        <v>1018</v>
      </c>
      <c r="B1024">
        <v>0.9824422029424642</v>
      </c>
      <c r="C1024">
        <v>1.0169628616875896</v>
      </c>
      <c r="D1024">
        <v>1.0306176890826486</v>
      </c>
      <c r="E1024">
        <v>1.2338654310602046</v>
      </c>
      <c r="F1024">
        <v>1.5948807696495642</v>
      </c>
      <c r="G1024">
        <v>1.4822543597336855</v>
      </c>
      <c r="H1024">
        <v>1.3219866425772313</v>
      </c>
      <c r="I1024">
        <v>1.1673657754819822</v>
      </c>
      <c r="J1024">
        <v>1.0687854134506332</v>
      </c>
      <c r="K1024">
        <v>1.0869782983086631</v>
      </c>
      <c r="L1024">
        <v>1.0734704566505953</v>
      </c>
      <c r="M1024">
        <v>1.0755408362720722</v>
      </c>
      <c r="N1024">
        <v>1.1030562002206266</v>
      </c>
      <c r="O1024">
        <v>1.122794193641796</v>
      </c>
      <c r="P1024">
        <v>1.1334563873175478</v>
      </c>
      <c r="Q1024">
        <v>1.1164626390586974</v>
      </c>
      <c r="R1024">
        <v>1.1032692500100842</v>
      </c>
      <c r="S1024">
        <v>1.0885558537785198</v>
      </c>
      <c r="T1024">
        <v>1.0863707758831636</v>
      </c>
      <c r="U1024">
        <v>1.0782665233981761</v>
      </c>
      <c r="V1024">
        <v>1.0690050282140797</v>
      </c>
      <c r="W1024">
        <v>1.0624096709781945</v>
      </c>
      <c r="X1024">
        <v>1.0560217960013076</v>
      </c>
      <c r="Y1024">
        <v>1.04960752548154</v>
      </c>
      <c r="Z1024">
        <v>1.0459576123502414</v>
      </c>
      <c r="AA1024">
        <v>1.042153451864662</v>
      </c>
      <c r="AB1024">
        <v>1.0376605825516829</v>
      </c>
      <c r="AC1024">
        <v>1.0374261682332662</v>
      </c>
      <c r="AD1024">
        <v>1.0369743637060704</v>
      </c>
      <c r="AE1024">
        <v>1.0320859861859497</v>
      </c>
      <c r="AF1024">
        <v>1.0268541564443807</v>
      </c>
      <c r="AG1024">
        <v>1.0208361285974743</v>
      </c>
      <c r="AH1024">
        <v>1.0153591237651964</v>
      </c>
      <c r="AI1024">
        <v>1.0104423138484986</v>
      </c>
      <c r="AJ1024">
        <v>1.0060883665105596</v>
      </c>
      <c r="AK1024">
        <v>1.0019962449962887</v>
      </c>
      <c r="AL1024">
        <v>0.99825927693252003</v>
      </c>
      <c r="AM1024">
        <v>0.99467699402599519</v>
      </c>
      <c r="AN1024">
        <v>0.99081946661372478</v>
      </c>
      <c r="AO1024">
        <v>0.98665098301774745</v>
      </c>
      <c r="AP1024">
        <v>0.98255873671171279</v>
      </c>
      <c r="AQ1024">
        <v>0.97828360216420185</v>
      </c>
      <c r="AR1024">
        <v>0.97416734145001671</v>
      </c>
      <c r="AS1024">
        <v>0.97018515420460394</v>
      </c>
      <c r="AT1024">
        <v>0.96629995473458119</v>
      </c>
      <c r="AU1024">
        <v>0.96247401781632158</v>
      </c>
    </row>
    <row r="1025" spans="1:47" x14ac:dyDescent="0.2">
      <c r="A1025">
        <v>1019</v>
      </c>
      <c r="B1025">
        <v>0.9824422029424642</v>
      </c>
      <c r="C1025">
        <v>1.0169628616875896</v>
      </c>
      <c r="D1025">
        <v>1.0306176890826486</v>
      </c>
      <c r="E1025">
        <v>1.2338654310602046</v>
      </c>
      <c r="F1025">
        <v>1.5948807696495642</v>
      </c>
      <c r="G1025">
        <v>1.4822543597336855</v>
      </c>
      <c r="H1025">
        <v>1.3215020226462348</v>
      </c>
      <c r="I1025">
        <v>1.1668776253471833</v>
      </c>
      <c r="J1025">
        <v>1.0682488457255213</v>
      </c>
      <c r="K1025">
        <v>1.0863442318730618</v>
      </c>
      <c r="L1025">
        <v>1.0727612213263316</v>
      </c>
      <c r="M1025">
        <v>1.0749059230757512</v>
      </c>
      <c r="N1025">
        <v>1.1029999745428178</v>
      </c>
      <c r="O1025">
        <v>1.1228540309827906</v>
      </c>
      <c r="P1025">
        <v>1.1336580085585355</v>
      </c>
      <c r="Q1025">
        <v>1.1168537737280426</v>
      </c>
      <c r="R1025">
        <v>1.1038679309543695</v>
      </c>
      <c r="S1025">
        <v>1.0893767440455862</v>
      </c>
      <c r="T1025">
        <v>1.0874409732327286</v>
      </c>
      <c r="U1025">
        <v>1.0796261340842146</v>
      </c>
      <c r="V1025">
        <v>1.0706645246361133</v>
      </c>
      <c r="W1025">
        <v>1.0643600994585594</v>
      </c>
      <c r="X1025">
        <v>1.0582450882072358</v>
      </c>
      <c r="Y1025">
        <v>1.052078110606145</v>
      </c>
      <c r="Z1025">
        <v>1.0486755218392918</v>
      </c>
      <c r="AA1025">
        <v>1.0450908494504145</v>
      </c>
      <c r="AB1025">
        <v>1.0407570974467935</v>
      </c>
      <c r="AC1025">
        <v>1.0406574231785746</v>
      </c>
      <c r="AD1025">
        <v>1.0403362787789352</v>
      </c>
      <c r="AE1025">
        <v>1.0355759785242453</v>
      </c>
      <c r="AF1025">
        <v>1.0304517510250668</v>
      </c>
      <c r="AG1025">
        <v>1.0245421819535412</v>
      </c>
      <c r="AH1025">
        <v>1.0191771997412116</v>
      </c>
      <c r="AI1025">
        <v>1.0143543161317756</v>
      </c>
      <c r="AJ1025">
        <v>1.0101016518200474</v>
      </c>
      <c r="AK1025">
        <v>1.0061159995208038</v>
      </c>
      <c r="AL1025">
        <v>1.0024671742900486</v>
      </c>
      <c r="AM1025">
        <v>0.99898189379788793</v>
      </c>
      <c r="AN1025">
        <v>0.99522574601667868</v>
      </c>
      <c r="AO1025">
        <v>0.99113901538750149</v>
      </c>
      <c r="AP1025">
        <v>0.98713672201096669</v>
      </c>
      <c r="AQ1025">
        <v>0.98288554749362589</v>
      </c>
      <c r="AR1025">
        <v>0.97878667642783934</v>
      </c>
      <c r="AS1025">
        <v>0.97481636753550727</v>
      </c>
      <c r="AT1025">
        <v>0.97093624305202508</v>
      </c>
      <c r="AU1025">
        <v>0.96710989464125219</v>
      </c>
    </row>
    <row r="1026" spans="1:47" x14ac:dyDescent="0.2">
      <c r="A1026">
        <v>1020</v>
      </c>
      <c r="B1026">
        <v>0.9824422029424642</v>
      </c>
      <c r="C1026">
        <v>1.0169628616875896</v>
      </c>
      <c r="D1026">
        <v>1.0306176890826486</v>
      </c>
      <c r="E1026">
        <v>1.2338654310602046</v>
      </c>
      <c r="F1026">
        <v>1.5948807696495642</v>
      </c>
      <c r="G1026">
        <v>1.4822543597336855</v>
      </c>
      <c r="H1026">
        <v>1.3214942696089564</v>
      </c>
      <c r="I1026">
        <v>1.1668462958383237</v>
      </c>
      <c r="J1026">
        <v>1.0681212714326007</v>
      </c>
      <c r="K1026">
        <v>1.0861878907899429</v>
      </c>
      <c r="L1026">
        <v>1.0725452314831796</v>
      </c>
      <c r="M1026">
        <v>1.0745992407088201</v>
      </c>
      <c r="N1026">
        <v>1.1027290964361667</v>
      </c>
      <c r="O1026">
        <v>1.1224902734275739</v>
      </c>
      <c r="P1026">
        <v>1.1331814279215764</v>
      </c>
      <c r="Q1026">
        <v>1.1162451459099474</v>
      </c>
      <c r="R1026">
        <v>1.1031180449299327</v>
      </c>
      <c r="S1026">
        <v>1.088461987359679</v>
      </c>
      <c r="T1026">
        <v>1.08637354152056</v>
      </c>
      <c r="U1026">
        <v>1.0783357623733143</v>
      </c>
      <c r="V1026">
        <v>1.0691692962285653</v>
      </c>
      <c r="W1026">
        <v>1.0626643261850353</v>
      </c>
      <c r="X1026">
        <v>1.0563303898978267</v>
      </c>
      <c r="Y1026">
        <v>1.0499909269182126</v>
      </c>
      <c r="Z1026">
        <v>1.0463829890401926</v>
      </c>
      <c r="AA1026">
        <v>1.042703836184294</v>
      </c>
      <c r="AB1026">
        <v>1.038259248012555</v>
      </c>
      <c r="AC1026">
        <v>1.038054533045176</v>
      </c>
      <c r="AD1026">
        <v>1.0376374434388729</v>
      </c>
      <c r="AE1026">
        <v>1.0327520200844607</v>
      </c>
      <c r="AF1026">
        <v>1.0275417351762395</v>
      </c>
      <c r="AG1026">
        <v>1.0215369722072649</v>
      </c>
      <c r="AH1026">
        <v>1.0160793215110135</v>
      </c>
      <c r="AI1026">
        <v>1.0111706828012375</v>
      </c>
      <c r="AJ1026">
        <v>1.0068320880428401</v>
      </c>
      <c r="AK1026">
        <v>1.0027694586357609</v>
      </c>
      <c r="AL1026">
        <v>0.99903706538291481</v>
      </c>
      <c r="AM1026">
        <v>0.99547010212049425</v>
      </c>
      <c r="AN1026">
        <v>0.99163123331253</v>
      </c>
      <c r="AO1026">
        <v>0.98746394923481295</v>
      </c>
      <c r="AP1026">
        <v>0.98338632163416828</v>
      </c>
      <c r="AQ1026">
        <v>0.9791007289981204</v>
      </c>
      <c r="AR1026">
        <v>0.97497162568355222</v>
      </c>
      <c r="AS1026">
        <v>0.97097904213021269</v>
      </c>
      <c r="AT1026">
        <v>0.96708019335303097</v>
      </c>
      <c r="AU1026">
        <v>0.96324245995939761</v>
      </c>
    </row>
    <row r="1027" spans="1:47" x14ac:dyDescent="0.2">
      <c r="A1027">
        <v>1021</v>
      </c>
      <c r="B1027">
        <v>0.76116135440881139</v>
      </c>
      <c r="C1027">
        <v>0.77122009600720631</v>
      </c>
      <c r="D1027">
        <v>0.77442665866794869</v>
      </c>
      <c r="E1027">
        <v>0.94591996490231645</v>
      </c>
      <c r="F1027">
        <v>1.3736442680715641</v>
      </c>
      <c r="G1027">
        <v>1.2312405096103773</v>
      </c>
      <c r="H1027">
        <v>1.0649787789784981</v>
      </c>
      <c r="I1027">
        <v>0.91881803539634277</v>
      </c>
      <c r="J1027">
        <v>0.81589056501070434</v>
      </c>
      <c r="K1027">
        <v>0.835404553363158</v>
      </c>
      <c r="L1027">
        <v>0.82419400188413205</v>
      </c>
      <c r="M1027">
        <v>0.82825626718338297</v>
      </c>
      <c r="N1027">
        <v>0.85499802675478431</v>
      </c>
      <c r="O1027">
        <v>0.87605223150283418</v>
      </c>
      <c r="P1027">
        <v>0.88786477585889101</v>
      </c>
      <c r="Q1027">
        <v>0.87287794627419535</v>
      </c>
      <c r="R1027">
        <v>0.86235228604612146</v>
      </c>
      <c r="S1027">
        <v>0.84765816717618947</v>
      </c>
      <c r="T1027">
        <v>0.85063799357561309</v>
      </c>
      <c r="U1027">
        <v>0.84342584665165843</v>
      </c>
      <c r="V1027">
        <v>0.83698688920688269</v>
      </c>
      <c r="W1027">
        <v>0.83277439539268261</v>
      </c>
      <c r="X1027">
        <v>0.82723930390021971</v>
      </c>
      <c r="Y1027">
        <v>0.82341003274317426</v>
      </c>
      <c r="Z1027">
        <v>0.82052933483679702</v>
      </c>
      <c r="AA1027">
        <v>0.8216380868256089</v>
      </c>
      <c r="AB1027">
        <v>0.81910499835061112</v>
      </c>
      <c r="AC1027">
        <v>0.82071462949189489</v>
      </c>
      <c r="AD1027">
        <v>0.82196082863221265</v>
      </c>
      <c r="AE1027">
        <v>0.81770099084195824</v>
      </c>
      <c r="AF1027">
        <v>0.81373481075303666</v>
      </c>
      <c r="AG1027">
        <v>0.80886750306050614</v>
      </c>
      <c r="AH1027">
        <v>0.80457087352183254</v>
      </c>
      <c r="AI1027">
        <v>0.80097991415579406</v>
      </c>
      <c r="AJ1027">
        <v>0.79796812492705604</v>
      </c>
      <c r="AK1027">
        <v>0.79537011966260429</v>
      </c>
      <c r="AL1027">
        <v>0.7928816616916734</v>
      </c>
      <c r="AM1027">
        <v>0.79051170103219481</v>
      </c>
      <c r="AN1027">
        <v>0.78784148550916566</v>
      </c>
      <c r="AO1027">
        <v>0.78479220534768257</v>
      </c>
      <c r="AP1027">
        <v>0.78188720129790334</v>
      </c>
      <c r="AQ1027">
        <v>0.77716761783522503</v>
      </c>
      <c r="AR1027">
        <v>0.77259670410220915</v>
      </c>
      <c r="AS1027">
        <v>0.7681388302920179</v>
      </c>
      <c r="AT1027">
        <v>0.76374138409405801</v>
      </c>
      <c r="AU1027">
        <v>0.75936053041904228</v>
      </c>
    </row>
    <row r="1028" spans="1:47" x14ac:dyDescent="0.2">
      <c r="A1028">
        <v>1022</v>
      </c>
      <c r="B1028">
        <v>0.76116135440881139</v>
      </c>
      <c r="C1028">
        <v>0.77122009600720631</v>
      </c>
      <c r="D1028">
        <v>0.77442665866794869</v>
      </c>
      <c r="E1028">
        <v>0.94591996490231645</v>
      </c>
      <c r="F1028">
        <v>1.3736442680715641</v>
      </c>
      <c r="G1028">
        <v>1.2312405096103773</v>
      </c>
      <c r="H1028">
        <v>1.0649681263348214</v>
      </c>
      <c r="I1028">
        <v>0.91873783925871721</v>
      </c>
      <c r="J1028">
        <v>0.81561924413238429</v>
      </c>
      <c r="K1028">
        <v>0.83507636574787392</v>
      </c>
      <c r="L1028">
        <v>0.82374356610731758</v>
      </c>
      <c r="M1028">
        <v>0.82760557552991665</v>
      </c>
      <c r="N1028">
        <v>0.85439535407378919</v>
      </c>
      <c r="O1028">
        <v>0.87524328374832827</v>
      </c>
      <c r="P1028">
        <v>0.88681065882640076</v>
      </c>
      <c r="Q1028">
        <v>0.87154434581531648</v>
      </c>
      <c r="R1028">
        <v>0.86072946214495727</v>
      </c>
      <c r="S1028">
        <v>0.845693147668925</v>
      </c>
      <c r="T1028">
        <v>0.8483955359434211</v>
      </c>
      <c r="U1028">
        <v>0.84075613535193239</v>
      </c>
      <c r="V1028">
        <v>0.83395561000119633</v>
      </c>
      <c r="W1028">
        <v>0.82940263093716549</v>
      </c>
      <c r="X1028">
        <v>0.82349354353889725</v>
      </c>
      <c r="Y1028">
        <v>0.81940549850204791</v>
      </c>
      <c r="Z1028">
        <v>0.81619884591115377</v>
      </c>
      <c r="AA1028">
        <v>0.81722854704049641</v>
      </c>
      <c r="AB1028">
        <v>0.81454621009036088</v>
      </c>
      <c r="AC1028">
        <v>0.81601768566305066</v>
      </c>
      <c r="AD1028">
        <v>0.8171437658852323</v>
      </c>
      <c r="AE1028">
        <v>0.81270452904899926</v>
      </c>
      <c r="AF1028">
        <v>0.80863880483627315</v>
      </c>
      <c r="AG1028">
        <v>0.80365521581999944</v>
      </c>
      <c r="AH1028">
        <v>0.79924949781305255</v>
      </c>
      <c r="AI1028">
        <v>0.79556522708808575</v>
      </c>
      <c r="AJ1028">
        <v>0.79246189082885943</v>
      </c>
      <c r="AK1028">
        <v>0.78979105046594433</v>
      </c>
      <c r="AL1028">
        <v>0.78721896431834204</v>
      </c>
      <c r="AM1028">
        <v>0.78477062399127229</v>
      </c>
      <c r="AN1028">
        <v>0.78202170104433766</v>
      </c>
      <c r="AO1028">
        <v>0.77889919218274395</v>
      </c>
      <c r="AP1028">
        <v>0.77593156054439161</v>
      </c>
      <c r="AQ1028">
        <v>0.77116996583798392</v>
      </c>
      <c r="AR1028">
        <v>0.76656224067748358</v>
      </c>
      <c r="AS1028">
        <v>0.76207926322937347</v>
      </c>
      <c r="AT1028">
        <v>0.75766045603047216</v>
      </c>
      <c r="AU1028">
        <v>0.75326852270823164</v>
      </c>
    </row>
    <row r="1029" spans="1:47" x14ac:dyDescent="0.2">
      <c r="A1029">
        <v>1023</v>
      </c>
      <c r="B1029">
        <v>0.76116135440881139</v>
      </c>
      <c r="C1029">
        <v>0.77122009600720631</v>
      </c>
      <c r="D1029">
        <v>0.77442665866794869</v>
      </c>
      <c r="E1029">
        <v>0.94591996490231645</v>
      </c>
      <c r="F1029">
        <v>1.3736442680715641</v>
      </c>
      <c r="G1029">
        <v>1.2312405096103773</v>
      </c>
      <c r="H1029">
        <v>1.0650448199479197</v>
      </c>
      <c r="I1029">
        <v>0.91864132810591637</v>
      </c>
      <c r="J1029">
        <v>0.81527418206400426</v>
      </c>
      <c r="K1029">
        <v>0.83466851914153639</v>
      </c>
      <c r="L1029">
        <v>0.82314722403206853</v>
      </c>
      <c r="M1029">
        <v>0.82664640176268167</v>
      </c>
      <c r="N1029">
        <v>0.85339091952629165</v>
      </c>
      <c r="O1029">
        <v>0.87387009004673277</v>
      </c>
      <c r="P1029">
        <v>0.88500903470820769</v>
      </c>
      <c r="Q1029">
        <v>0.86922507580873143</v>
      </c>
      <c r="R1029">
        <v>0.85785222551444829</v>
      </c>
      <c r="S1029">
        <v>0.84221645439242099</v>
      </c>
      <c r="T1029">
        <v>0.84425569824519509</v>
      </c>
      <c r="U1029">
        <v>0.83584269797130872</v>
      </c>
      <c r="V1029">
        <v>0.82830366549805567</v>
      </c>
      <c r="W1029">
        <v>0.82305195724712388</v>
      </c>
      <c r="X1029">
        <v>0.81648084442164048</v>
      </c>
      <c r="Y1029">
        <v>0.81181216247018406</v>
      </c>
      <c r="Z1029">
        <v>0.80805399577095383</v>
      </c>
      <c r="AA1029">
        <v>0.80866569405530664</v>
      </c>
      <c r="AB1029">
        <v>0.80564772675560548</v>
      </c>
      <c r="AC1029">
        <v>0.80683034713698787</v>
      </c>
      <c r="AD1029">
        <v>0.8076964996847098</v>
      </c>
      <c r="AE1029">
        <v>0.803011697494879</v>
      </c>
      <c r="AF1029">
        <v>0.79872535406251122</v>
      </c>
      <c r="AG1029">
        <v>0.79353742137031968</v>
      </c>
      <c r="AH1029">
        <v>0.78894235798579782</v>
      </c>
      <c r="AI1029">
        <v>0.78507412283292832</v>
      </c>
      <c r="AJ1029">
        <v>0.78179979355336049</v>
      </c>
      <c r="AK1029">
        <v>0.77896073004202038</v>
      </c>
      <c r="AL1029">
        <v>0.77622929674521646</v>
      </c>
      <c r="AM1029">
        <v>0.77362692510272024</v>
      </c>
      <c r="AN1029">
        <v>0.77072683496388372</v>
      </c>
      <c r="AO1029">
        <v>0.76746447911481042</v>
      </c>
      <c r="AP1029">
        <v>0.76436016140493657</v>
      </c>
      <c r="AQ1029">
        <v>0.75955740511942482</v>
      </c>
      <c r="AR1029">
        <v>0.75492127550866039</v>
      </c>
      <c r="AS1029">
        <v>0.75041985033240211</v>
      </c>
      <c r="AT1029">
        <v>0.74599549928063047</v>
      </c>
      <c r="AU1029">
        <v>0.74160757395564247</v>
      </c>
    </row>
    <row r="1030" spans="1:47" x14ac:dyDescent="0.2">
      <c r="A1030">
        <v>1024</v>
      </c>
      <c r="B1030">
        <v>0.76116135440881139</v>
      </c>
      <c r="C1030">
        <v>0.77122009600720631</v>
      </c>
      <c r="D1030">
        <v>0.77442665866794869</v>
      </c>
      <c r="E1030">
        <v>0.94591996490231645</v>
      </c>
      <c r="F1030">
        <v>1.3736442680715641</v>
      </c>
      <c r="G1030">
        <v>1.2312405096103773</v>
      </c>
      <c r="H1030">
        <v>1.0649760312309389</v>
      </c>
      <c r="I1030">
        <v>0.91852348751970891</v>
      </c>
      <c r="J1030">
        <v>0.815009768123372</v>
      </c>
      <c r="K1030">
        <v>0.83434900078794727</v>
      </c>
      <c r="L1030">
        <v>0.8227302253170854</v>
      </c>
      <c r="M1030">
        <v>0.82608526144431271</v>
      </c>
      <c r="N1030">
        <v>0.85293626477423024</v>
      </c>
      <c r="O1030">
        <v>0.87327515190436233</v>
      </c>
      <c r="P1030">
        <v>0.88424603696330817</v>
      </c>
      <c r="Q1030">
        <v>0.86827151009465009</v>
      </c>
      <c r="R1030">
        <v>0.85669621154600994</v>
      </c>
      <c r="S1030">
        <v>0.84082139680449342</v>
      </c>
      <c r="T1030">
        <v>0.84266307493978754</v>
      </c>
      <c r="U1030">
        <v>0.83393893111992101</v>
      </c>
      <c r="V1030">
        <v>0.82613281597113974</v>
      </c>
      <c r="W1030">
        <v>0.82062715052074553</v>
      </c>
      <c r="X1030">
        <v>0.81376947985546555</v>
      </c>
      <c r="Y1030">
        <v>0.80890226569960821</v>
      </c>
      <c r="Z1030">
        <v>0.80489028379784977</v>
      </c>
      <c r="AA1030">
        <v>0.80543458348272512</v>
      </c>
      <c r="AB1030">
        <v>0.80229832478700769</v>
      </c>
      <c r="AC1030">
        <v>0.80336840776728013</v>
      </c>
      <c r="AD1030">
        <v>0.80413853053899631</v>
      </c>
      <c r="AE1030">
        <v>0.79930893972798522</v>
      </c>
      <c r="AF1030">
        <v>0.79493875123653868</v>
      </c>
      <c r="AG1030">
        <v>0.78965843281339376</v>
      </c>
      <c r="AH1030">
        <v>0.78497028718965545</v>
      </c>
      <c r="AI1030">
        <v>0.78102696511295155</v>
      </c>
      <c r="AJ1030">
        <v>0.77767428988432563</v>
      </c>
      <c r="AK1030">
        <v>0.77477529271075041</v>
      </c>
      <c r="AL1030">
        <v>0.77196981067146631</v>
      </c>
      <c r="AM1030">
        <v>0.76929849933555394</v>
      </c>
      <c r="AN1030">
        <v>0.76633363415761779</v>
      </c>
      <c r="AO1030">
        <v>0.76300485952540953</v>
      </c>
      <c r="AP1030">
        <v>0.75984912911718705</v>
      </c>
      <c r="AQ1030">
        <v>0.75501186497970563</v>
      </c>
      <c r="AR1030">
        <v>0.75034574685011834</v>
      </c>
      <c r="AS1030">
        <v>0.74582389278763606</v>
      </c>
      <c r="AT1030">
        <v>0.74138251931237475</v>
      </c>
      <c r="AU1030">
        <v>0.73698601106827377</v>
      </c>
    </row>
    <row r="1031" spans="1:47" x14ac:dyDescent="0.2">
      <c r="A1031">
        <v>1025</v>
      </c>
      <c r="B1031">
        <v>0.76116135440881139</v>
      </c>
      <c r="C1031">
        <v>0.77122009600720631</v>
      </c>
      <c r="D1031">
        <v>0.77442665866794869</v>
      </c>
      <c r="E1031">
        <v>0.94591996490231645</v>
      </c>
      <c r="F1031">
        <v>1.3736442680715641</v>
      </c>
      <c r="G1031">
        <v>1.2312405096103773</v>
      </c>
      <c r="H1031">
        <v>1.0649381691197892</v>
      </c>
      <c r="I1031">
        <v>0.91858397730057673</v>
      </c>
      <c r="J1031">
        <v>0.8151955811563899</v>
      </c>
      <c r="K1031">
        <v>0.83457022052683238</v>
      </c>
      <c r="L1031">
        <v>0.82305242951571489</v>
      </c>
      <c r="M1031">
        <v>0.8266074116952572</v>
      </c>
      <c r="N1031">
        <v>0.85348369417515069</v>
      </c>
      <c r="O1031">
        <v>0.8740243874022634</v>
      </c>
      <c r="P1031">
        <v>0.88523153442009039</v>
      </c>
      <c r="Q1031">
        <v>0.86954196631872249</v>
      </c>
      <c r="R1031">
        <v>0.85827636853633371</v>
      </c>
      <c r="S1031">
        <v>0.84273529645089329</v>
      </c>
      <c r="T1031">
        <v>0.84494355052764758</v>
      </c>
      <c r="U1031">
        <v>0.83665552177058666</v>
      </c>
      <c r="V1031">
        <v>0.82926591079521106</v>
      </c>
      <c r="W1031">
        <v>0.82415571909089025</v>
      </c>
      <c r="X1031">
        <v>0.8176803293646997</v>
      </c>
      <c r="Y1031">
        <v>0.81314311033251052</v>
      </c>
      <c r="Z1031">
        <v>0.80945328161840613</v>
      </c>
      <c r="AA1031">
        <v>0.81023048306947254</v>
      </c>
      <c r="AB1031">
        <v>0.80728773640219242</v>
      </c>
      <c r="AC1031">
        <v>0.80852631865145252</v>
      </c>
      <c r="AD1031">
        <v>0.80944633029601198</v>
      </c>
      <c r="AE1031">
        <v>0.80476576045747172</v>
      </c>
      <c r="AF1031">
        <v>0.80052446002575173</v>
      </c>
      <c r="AG1031">
        <v>0.7953632761478846</v>
      </c>
      <c r="AH1031">
        <v>0.790789497634102</v>
      </c>
      <c r="AI1031">
        <v>0.78695264422657418</v>
      </c>
      <c r="AJ1031">
        <v>0.78370155113771367</v>
      </c>
      <c r="AK1031">
        <v>0.780899478205349</v>
      </c>
      <c r="AL1031">
        <v>0.77819022849348585</v>
      </c>
      <c r="AM1031">
        <v>0.77561044135246882</v>
      </c>
      <c r="AN1031">
        <v>0.77273355173839609</v>
      </c>
      <c r="AO1031">
        <v>0.76948942703590273</v>
      </c>
      <c r="AP1031">
        <v>0.76641159590802876</v>
      </c>
      <c r="AQ1031">
        <v>0.76159967592875677</v>
      </c>
      <c r="AR1031">
        <v>0.75695126616053832</v>
      </c>
      <c r="AS1031">
        <v>0.75244053301845748</v>
      </c>
      <c r="AT1031">
        <v>0.74800267452665536</v>
      </c>
      <c r="AU1031">
        <v>0.74360344311742543</v>
      </c>
    </row>
    <row r="1032" spans="1:47" x14ac:dyDescent="0.2">
      <c r="A1032">
        <v>1026</v>
      </c>
      <c r="B1032">
        <v>0.76116135440881139</v>
      </c>
      <c r="C1032">
        <v>0.77122009600720631</v>
      </c>
      <c r="D1032">
        <v>0.77442665866794869</v>
      </c>
      <c r="E1032">
        <v>0.94591996490231645</v>
      </c>
      <c r="F1032">
        <v>1.3736442680715641</v>
      </c>
      <c r="G1032">
        <v>1.2312405096103773</v>
      </c>
      <c r="H1032">
        <v>1.0649194016431027</v>
      </c>
      <c r="I1032">
        <v>0.91852123314027068</v>
      </c>
      <c r="J1032">
        <v>0.81497171205965857</v>
      </c>
      <c r="K1032">
        <v>0.83430233147779842</v>
      </c>
      <c r="L1032">
        <v>0.82269078301003784</v>
      </c>
      <c r="M1032">
        <v>0.82610098326086712</v>
      </c>
      <c r="N1032">
        <v>0.8530406127732908</v>
      </c>
      <c r="O1032">
        <v>0.87343552343502251</v>
      </c>
      <c r="P1032">
        <v>0.88446938328764479</v>
      </c>
      <c r="Q1032">
        <v>0.86858043559008635</v>
      </c>
      <c r="R1032">
        <v>0.85710574568252351</v>
      </c>
      <c r="S1032">
        <v>0.84131776003659453</v>
      </c>
      <c r="T1032">
        <v>0.84331369925619104</v>
      </c>
      <c r="U1032">
        <v>0.83470604808506299</v>
      </c>
      <c r="V1032">
        <v>0.82703801640638497</v>
      </c>
      <c r="W1032">
        <v>0.82166237841072898</v>
      </c>
      <c r="X1032">
        <v>0.81489761379632975</v>
      </c>
      <c r="Y1032">
        <v>0.81015104326762011</v>
      </c>
      <c r="Z1032">
        <v>0.8062054742550302</v>
      </c>
      <c r="AA1032">
        <v>0.80690287022924612</v>
      </c>
      <c r="AB1032">
        <v>0.80383648745734182</v>
      </c>
      <c r="AC1032">
        <v>0.8049610428309234</v>
      </c>
      <c r="AD1032">
        <v>0.80578086967032525</v>
      </c>
      <c r="AE1032">
        <v>0.80095872116305611</v>
      </c>
      <c r="AF1032">
        <v>0.79663262047937344</v>
      </c>
      <c r="AG1032">
        <v>0.79137568677609504</v>
      </c>
      <c r="AH1032">
        <v>0.78671130951578971</v>
      </c>
      <c r="AI1032">
        <v>0.78279510043533618</v>
      </c>
      <c r="AJ1032">
        <v>0.77946596316227823</v>
      </c>
      <c r="AK1032">
        <v>0.77659921311720914</v>
      </c>
      <c r="AL1032">
        <v>0.7738173735807774</v>
      </c>
      <c r="AM1032">
        <v>0.77116855151743302</v>
      </c>
      <c r="AN1032">
        <v>0.76822250405203951</v>
      </c>
      <c r="AO1032">
        <v>0.76491307654405349</v>
      </c>
      <c r="AP1032">
        <v>0.76177773366721191</v>
      </c>
      <c r="AQ1032">
        <v>0.75693028022524433</v>
      </c>
      <c r="AR1032">
        <v>0.7522508660493511</v>
      </c>
      <c r="AS1032">
        <v>0.74771821944416306</v>
      </c>
      <c r="AT1032">
        <v>0.74326197641427305</v>
      </c>
      <c r="AU1032">
        <v>0.73885242868202106</v>
      </c>
    </row>
    <row r="1033" spans="1:47" x14ac:dyDescent="0.2">
      <c r="A1033">
        <v>1027</v>
      </c>
      <c r="B1033">
        <v>1.1267819257151659</v>
      </c>
      <c r="C1033">
        <v>1.1780353969859114</v>
      </c>
      <c r="D1033">
        <v>1.2010484626108293</v>
      </c>
      <c r="E1033">
        <v>1.4237640345618356</v>
      </c>
      <c r="F1033">
        <v>1.7423965400440442</v>
      </c>
      <c r="G1033">
        <v>1.6477261031176329</v>
      </c>
      <c r="H1033">
        <v>1.4954167484231082</v>
      </c>
      <c r="I1033">
        <v>1.3378920951058049</v>
      </c>
      <c r="J1033">
        <v>1.245975112183739</v>
      </c>
      <c r="K1033">
        <v>1.2639026391996524</v>
      </c>
      <c r="L1033">
        <v>1.2507577613578011</v>
      </c>
      <c r="M1033">
        <v>1.2534008563159551</v>
      </c>
      <c r="N1033">
        <v>1.27503592299706</v>
      </c>
      <c r="O1033">
        <v>1.2948722325867417</v>
      </c>
      <c r="P1033">
        <v>1.3053191312587642</v>
      </c>
      <c r="Q1033">
        <v>1.2875693661889769</v>
      </c>
      <c r="R1033">
        <v>1.2728825131424155</v>
      </c>
      <c r="S1033">
        <v>1.2585763722834482</v>
      </c>
      <c r="T1033">
        <v>1.2532962185411693</v>
      </c>
      <c r="U1033">
        <v>1.2456092603183662</v>
      </c>
      <c r="V1033">
        <v>1.2354194389929687</v>
      </c>
      <c r="W1033">
        <v>1.2282684368694754</v>
      </c>
      <c r="X1033">
        <v>1.2225788617345552</v>
      </c>
      <c r="Y1033">
        <v>1.2155067132892587</v>
      </c>
      <c r="Z1033">
        <v>1.2126991207514912</v>
      </c>
      <c r="AA1033">
        <v>1.2063844594305431</v>
      </c>
      <c r="AB1033">
        <v>1.2014084255445927</v>
      </c>
      <c r="AC1033">
        <v>1.2007091621997665</v>
      </c>
      <c r="AD1033">
        <v>1.1998538357041562</v>
      </c>
      <c r="AE1033">
        <v>1.1954111495039312</v>
      </c>
      <c r="AF1033">
        <v>1.1899937762849901</v>
      </c>
      <c r="AG1033">
        <v>1.1839009150968234</v>
      </c>
      <c r="AH1033">
        <v>1.1783266936738275</v>
      </c>
      <c r="AI1033">
        <v>1.1731573574849377</v>
      </c>
      <c r="AJ1033">
        <v>1.1685556072864767</v>
      </c>
      <c r="AK1033">
        <v>1.1640900106204093</v>
      </c>
      <c r="AL1033">
        <v>1.1601449075744235</v>
      </c>
      <c r="AM1033">
        <v>1.1563889594488179</v>
      </c>
      <c r="AN1033">
        <v>1.1523833591045356</v>
      </c>
      <c r="AO1033">
        <v>1.1480670851752424</v>
      </c>
      <c r="AP1033">
        <v>1.1437617458372287</v>
      </c>
      <c r="AQ1033">
        <v>1.1399578447650525</v>
      </c>
      <c r="AR1033">
        <v>1.1362579175334675</v>
      </c>
      <c r="AS1033">
        <v>1.1326263309303251</v>
      </c>
      <c r="AT1033">
        <v>1.1290405957114507</v>
      </c>
      <c r="AU1033">
        <v>1.1254545895533781</v>
      </c>
    </row>
    <row r="1034" spans="1:47" x14ac:dyDescent="0.2">
      <c r="A1034">
        <v>1028</v>
      </c>
      <c r="B1034">
        <v>1.1267819257151659</v>
      </c>
      <c r="C1034">
        <v>1.1780353969859114</v>
      </c>
      <c r="D1034">
        <v>1.2010484626108293</v>
      </c>
      <c r="E1034">
        <v>1.4237640345618356</v>
      </c>
      <c r="F1034">
        <v>1.7423965400440442</v>
      </c>
      <c r="G1034">
        <v>1.6477261031176329</v>
      </c>
      <c r="H1034">
        <v>1.4937410648594689</v>
      </c>
      <c r="I1034">
        <v>1.3360764233350446</v>
      </c>
      <c r="J1034">
        <v>1.2438990926617119</v>
      </c>
      <c r="K1034">
        <v>1.2616297953584112</v>
      </c>
      <c r="L1034">
        <v>1.2482373139748166</v>
      </c>
      <c r="M1034">
        <v>1.2508002148112578</v>
      </c>
      <c r="N1034">
        <v>1.2738434689676603</v>
      </c>
      <c r="O1034">
        <v>1.2936496387326677</v>
      </c>
      <c r="P1034">
        <v>1.304084424741744</v>
      </c>
      <c r="Q1034">
        <v>1.2863221765637047</v>
      </c>
      <c r="R1034">
        <v>1.2716465267329735</v>
      </c>
      <c r="S1034">
        <v>1.2573286027762931</v>
      </c>
      <c r="T1034">
        <v>1.2520406510237607</v>
      </c>
      <c r="U1034">
        <v>1.2443134569018506</v>
      </c>
      <c r="V1034">
        <v>1.2340793848284553</v>
      </c>
      <c r="W1034">
        <v>1.2268898430410253</v>
      </c>
      <c r="X1034">
        <v>1.2211315890183163</v>
      </c>
      <c r="Y1034">
        <v>1.2140062012798556</v>
      </c>
      <c r="Z1034">
        <v>1.2111309586800603</v>
      </c>
      <c r="AA1034">
        <v>1.2047766152202015</v>
      </c>
      <c r="AB1034">
        <v>1.1997697537719121</v>
      </c>
      <c r="AC1034">
        <v>1.199030221721926</v>
      </c>
      <c r="AD1034">
        <v>1.1981456157849664</v>
      </c>
      <c r="AE1034">
        <v>1.193650884107228</v>
      </c>
      <c r="AF1034">
        <v>1.1882064905856242</v>
      </c>
      <c r="AG1034">
        <v>1.182085109692703</v>
      </c>
      <c r="AH1034">
        <v>1.1764668864812369</v>
      </c>
      <c r="AI1034">
        <v>1.17127222452147</v>
      </c>
      <c r="AJ1034">
        <v>1.1666284462699608</v>
      </c>
      <c r="AK1034">
        <v>1.1621408238796991</v>
      </c>
      <c r="AL1034">
        <v>1.1581675571414785</v>
      </c>
      <c r="AM1034">
        <v>1.1543740942963798</v>
      </c>
      <c r="AN1034">
        <v>1.1503402889600078</v>
      </c>
      <c r="AO1034">
        <v>1.1459862971787367</v>
      </c>
      <c r="AP1034">
        <v>1.1416551046663479</v>
      </c>
      <c r="AQ1034">
        <v>1.1378403176962408</v>
      </c>
      <c r="AR1034">
        <v>1.1341307202764126</v>
      </c>
      <c r="AS1034">
        <v>1.1304922703404017</v>
      </c>
      <c r="AT1034">
        <v>1.1269005044464524</v>
      </c>
      <c r="AU1034">
        <v>1.1233109710479667</v>
      </c>
    </row>
    <row r="1035" spans="1:47" x14ac:dyDescent="0.2">
      <c r="A1035">
        <v>1029</v>
      </c>
      <c r="B1035">
        <v>1.1267819257151659</v>
      </c>
      <c r="C1035">
        <v>1.1780353969859114</v>
      </c>
      <c r="D1035">
        <v>1.2010484626108293</v>
      </c>
      <c r="E1035">
        <v>1.4237640345618356</v>
      </c>
      <c r="F1035">
        <v>1.7423965400440442</v>
      </c>
      <c r="G1035">
        <v>1.6477261031176329</v>
      </c>
      <c r="H1035">
        <v>1.4957537245272405</v>
      </c>
      <c r="I1035">
        <v>1.3376765772341557</v>
      </c>
      <c r="J1035">
        <v>1.2446691714213154</v>
      </c>
      <c r="K1035">
        <v>1.2622807421939573</v>
      </c>
      <c r="L1035">
        <v>1.248514464085059</v>
      </c>
      <c r="M1035">
        <v>1.2504470675526733</v>
      </c>
      <c r="N1035">
        <v>1.2726109775335739</v>
      </c>
      <c r="O1035">
        <v>1.29212164818664</v>
      </c>
      <c r="P1035">
        <v>1.3023346541231056</v>
      </c>
      <c r="Q1035">
        <v>1.2843973475729946</v>
      </c>
      <c r="R1035">
        <v>1.269594565412981</v>
      </c>
      <c r="S1035">
        <v>1.2551832724340657</v>
      </c>
      <c r="T1035">
        <v>1.249720089567977</v>
      </c>
      <c r="U1035">
        <v>1.2417085340979936</v>
      </c>
      <c r="V1035">
        <v>1.231175742320314</v>
      </c>
      <c r="W1035">
        <v>1.2236486619371418</v>
      </c>
      <c r="X1035">
        <v>1.2175105032649025</v>
      </c>
      <c r="Y1035">
        <v>1.2099850404220918</v>
      </c>
      <c r="Z1035">
        <v>1.2066771189881145</v>
      </c>
      <c r="AA1035">
        <v>1.1999319398179433</v>
      </c>
      <c r="AB1035">
        <v>1.1946181502981064</v>
      </c>
      <c r="AC1035">
        <v>1.193595791783753</v>
      </c>
      <c r="AD1035">
        <v>1.1924334426837035</v>
      </c>
      <c r="AE1035">
        <v>1.1876737140146969</v>
      </c>
      <c r="AF1035">
        <v>1.1819697453174753</v>
      </c>
      <c r="AG1035">
        <v>1.1755924028235842</v>
      </c>
      <c r="AH1035">
        <v>1.1697362323614797</v>
      </c>
      <c r="AI1035">
        <v>1.1642897400512491</v>
      </c>
      <c r="AJ1035">
        <v>1.1594108342724221</v>
      </c>
      <c r="AK1035">
        <v>1.154674137036819</v>
      </c>
      <c r="AL1035">
        <v>1.1504535416590167</v>
      </c>
      <c r="AM1035">
        <v>1.1464230716554917</v>
      </c>
      <c r="AN1035">
        <v>1.1421433324367274</v>
      </c>
      <c r="AO1035">
        <v>1.1375545355923664</v>
      </c>
      <c r="AP1035">
        <v>1.1329816014306442</v>
      </c>
      <c r="AQ1035">
        <v>1.1291071329812838</v>
      </c>
      <c r="AR1035">
        <v>1.125348260975696</v>
      </c>
      <c r="AS1035">
        <v>1.1216705130234923</v>
      </c>
      <c r="AT1035">
        <v>1.1180494974694677</v>
      </c>
      <c r="AU1035">
        <v>1.1144403775828911</v>
      </c>
    </row>
    <row r="1036" spans="1:47" x14ac:dyDescent="0.2">
      <c r="A1036">
        <v>1030</v>
      </c>
      <c r="B1036">
        <v>1.1267819257151659</v>
      </c>
      <c r="C1036">
        <v>1.1780353969859114</v>
      </c>
      <c r="D1036">
        <v>1.2010484626108293</v>
      </c>
      <c r="E1036">
        <v>1.4237640345618356</v>
      </c>
      <c r="F1036">
        <v>1.7423965400440442</v>
      </c>
      <c r="G1036">
        <v>1.6477261031176329</v>
      </c>
      <c r="H1036">
        <v>1.4957130963566689</v>
      </c>
      <c r="I1036">
        <v>1.3375999130022878</v>
      </c>
      <c r="J1036">
        <v>1.2445221576274283</v>
      </c>
      <c r="K1036">
        <v>1.2620955631897397</v>
      </c>
      <c r="L1036">
        <v>1.2482710231700958</v>
      </c>
      <c r="M1036">
        <v>1.2501486508116524</v>
      </c>
      <c r="N1036">
        <v>1.2724115409918104</v>
      </c>
      <c r="O1036">
        <v>1.2918935886748266</v>
      </c>
      <c r="P1036">
        <v>1.3020824080132964</v>
      </c>
      <c r="Q1036">
        <v>1.2841240316674329</v>
      </c>
      <c r="R1036">
        <v>1.269305295351373</v>
      </c>
      <c r="S1036">
        <v>1.2548746653244427</v>
      </c>
      <c r="T1036">
        <v>1.2493952134120994</v>
      </c>
      <c r="U1036">
        <v>1.2413475086311128</v>
      </c>
      <c r="V1036">
        <v>1.2307791959339456</v>
      </c>
      <c r="W1036">
        <v>1.2232120072703241</v>
      </c>
      <c r="X1036">
        <v>1.2170235551370525</v>
      </c>
      <c r="Y1036">
        <v>1.2094510437476138</v>
      </c>
      <c r="Z1036">
        <v>1.2060833519896355</v>
      </c>
      <c r="AA1036">
        <v>1.1992968810116444</v>
      </c>
      <c r="AB1036">
        <v>1.1939518100557207</v>
      </c>
      <c r="AC1036">
        <v>1.1928980605537931</v>
      </c>
      <c r="AD1036">
        <v>1.1917054810475229</v>
      </c>
      <c r="AE1036">
        <v>1.186908206589496</v>
      </c>
      <c r="AF1036">
        <v>1.1811751646142883</v>
      </c>
      <c r="AG1036">
        <v>1.1747662105617822</v>
      </c>
      <c r="AH1036">
        <v>1.1688784399586252</v>
      </c>
      <c r="AI1036">
        <v>1.1634014266642163</v>
      </c>
      <c r="AJ1036">
        <v>1.1584914262362194</v>
      </c>
      <c r="AK1036">
        <v>1.1537253111586507</v>
      </c>
      <c r="AL1036">
        <v>1.1494732501027141</v>
      </c>
      <c r="AM1036">
        <v>1.1454112877391949</v>
      </c>
      <c r="AN1036">
        <v>1.1410992396025674</v>
      </c>
      <c r="AO1036">
        <v>1.1364781164367737</v>
      </c>
      <c r="AP1036">
        <v>1.1318735351097491</v>
      </c>
      <c r="AQ1036">
        <v>1.1279900697481375</v>
      </c>
      <c r="AR1036">
        <v>1.1242232568556081</v>
      </c>
      <c r="AS1036">
        <v>1.1205395780171667</v>
      </c>
      <c r="AT1036">
        <v>1.1169134502113505</v>
      </c>
      <c r="AU1036">
        <v>1.1133010398521197</v>
      </c>
    </row>
    <row r="1037" spans="1:47" x14ac:dyDescent="0.2">
      <c r="A1037">
        <v>1031</v>
      </c>
      <c r="B1037">
        <v>1.1267819257151659</v>
      </c>
      <c r="C1037">
        <v>1.1780353969859114</v>
      </c>
      <c r="D1037">
        <v>1.2010484626108293</v>
      </c>
      <c r="E1037">
        <v>1.4237640345618356</v>
      </c>
      <c r="F1037">
        <v>1.7423965400440442</v>
      </c>
      <c r="G1037">
        <v>1.6477261031176329</v>
      </c>
      <c r="H1037">
        <v>1.4913394116901644</v>
      </c>
      <c r="I1037">
        <v>1.3331153291577826</v>
      </c>
      <c r="J1037">
        <v>1.2398283382256641</v>
      </c>
      <c r="K1037">
        <v>1.2568369968187476</v>
      </c>
      <c r="L1037">
        <v>1.2425373433942715</v>
      </c>
      <c r="M1037">
        <v>1.2444294432975029</v>
      </c>
      <c r="N1037">
        <v>1.2705254917987863</v>
      </c>
      <c r="O1037">
        <v>1.2901058252104467</v>
      </c>
      <c r="P1037">
        <v>1.3004010778300357</v>
      </c>
      <c r="Q1037">
        <v>1.2825350991899063</v>
      </c>
      <c r="R1037">
        <v>1.2678018124792723</v>
      </c>
      <c r="S1037">
        <v>1.2534261471525585</v>
      </c>
      <c r="T1037">
        <v>1.2480341041097758</v>
      </c>
      <c r="U1037">
        <v>1.2400726621916633</v>
      </c>
      <c r="V1037">
        <v>1.2296220058086993</v>
      </c>
      <c r="W1037">
        <v>1.2221777299610279</v>
      </c>
      <c r="X1037">
        <v>1.2161228362736316</v>
      </c>
      <c r="Y1037">
        <v>1.2087189633322681</v>
      </c>
      <c r="Z1037">
        <v>1.2055015785383001</v>
      </c>
      <c r="AA1037">
        <v>1.198916067820083</v>
      </c>
      <c r="AB1037">
        <v>1.1936845289222557</v>
      </c>
      <c r="AC1037">
        <v>1.1927339749654302</v>
      </c>
      <c r="AD1037">
        <v>1.191638438096881</v>
      </c>
      <c r="AE1037">
        <v>1.1869147577036312</v>
      </c>
      <c r="AF1037">
        <v>1.1812686312753093</v>
      </c>
      <c r="AG1037">
        <v>1.1749343413614795</v>
      </c>
      <c r="AH1037">
        <v>1.1691203320360553</v>
      </c>
      <c r="AI1037">
        <v>1.1637189921836899</v>
      </c>
      <c r="AJ1037">
        <v>1.1588835417168997</v>
      </c>
      <c r="AK1037">
        <v>1.1541953336893538</v>
      </c>
      <c r="AL1037">
        <v>1.1500176990821627</v>
      </c>
      <c r="AM1037">
        <v>1.1460304885044734</v>
      </c>
      <c r="AN1037">
        <v>1.1417914952798787</v>
      </c>
      <c r="AO1037">
        <v>1.1372434682383661</v>
      </c>
      <c r="AP1037">
        <v>1.1327126031173991</v>
      </c>
      <c r="AQ1037">
        <v>1.1288492249792976</v>
      </c>
      <c r="AR1037">
        <v>1.1250977578915777</v>
      </c>
      <c r="AS1037">
        <v>1.1214268509556975</v>
      </c>
      <c r="AT1037">
        <v>1.1178085280540533</v>
      </c>
      <c r="AU1037">
        <v>1.1142013171777658</v>
      </c>
    </row>
    <row r="1038" spans="1:47" x14ac:dyDescent="0.2">
      <c r="A1038">
        <v>1032</v>
      </c>
      <c r="B1038">
        <v>1.1267819257151659</v>
      </c>
      <c r="C1038">
        <v>1.1780353969859114</v>
      </c>
      <c r="D1038">
        <v>1.2010484626108293</v>
      </c>
      <c r="E1038">
        <v>1.4237640345618356</v>
      </c>
      <c r="F1038">
        <v>1.7423965400440442</v>
      </c>
      <c r="G1038">
        <v>1.6477261031176329</v>
      </c>
      <c r="H1038">
        <v>1.4912655482872723</v>
      </c>
      <c r="I1038">
        <v>1.3329201615458268</v>
      </c>
      <c r="J1038">
        <v>1.2392534220600924</v>
      </c>
      <c r="K1038">
        <v>1.256124264149171</v>
      </c>
      <c r="L1038">
        <v>1.2415996418172368</v>
      </c>
      <c r="M1038">
        <v>1.2432745400187371</v>
      </c>
      <c r="N1038">
        <v>1.269744115128385</v>
      </c>
      <c r="O1038">
        <v>1.2892225632593739</v>
      </c>
      <c r="P1038">
        <v>1.2994380624247919</v>
      </c>
      <c r="Q1038">
        <v>1.2815115500229639</v>
      </c>
      <c r="R1038">
        <v>1.2667411846540626</v>
      </c>
      <c r="S1038">
        <v>1.2523186452877508</v>
      </c>
      <c r="T1038">
        <v>1.2468834173130345</v>
      </c>
      <c r="U1038">
        <v>1.238806398395156</v>
      </c>
      <c r="V1038">
        <v>1.2282439344458267</v>
      </c>
      <c r="W1038">
        <v>1.2206735238226618</v>
      </c>
      <c r="X1038">
        <v>1.2144599667092926</v>
      </c>
      <c r="Y1038">
        <v>1.2069107858199448</v>
      </c>
      <c r="Z1038">
        <v>1.2035093813758224</v>
      </c>
      <c r="AA1038">
        <v>1.1968037947971726</v>
      </c>
      <c r="AB1038">
        <v>1.1914697408048507</v>
      </c>
      <c r="AC1038">
        <v>1.1904168257743928</v>
      </c>
      <c r="AD1038">
        <v>1.1892230044928771</v>
      </c>
      <c r="AE1038">
        <v>1.1843779915180745</v>
      </c>
      <c r="AF1038">
        <v>1.1786377628102602</v>
      </c>
      <c r="AG1038">
        <v>1.1722018128202438</v>
      </c>
      <c r="AH1038">
        <v>1.1662863494711713</v>
      </c>
      <c r="AI1038">
        <v>1.1607871470664173</v>
      </c>
      <c r="AJ1038">
        <v>1.1558522082260156</v>
      </c>
      <c r="AK1038">
        <v>1.1510700077765648</v>
      </c>
      <c r="AL1038">
        <v>1.1467920771313695</v>
      </c>
      <c r="AM1038">
        <v>1.142704662797557</v>
      </c>
      <c r="AN1038">
        <v>1.1383631756760064</v>
      </c>
      <c r="AO1038">
        <v>1.1337128414154143</v>
      </c>
      <c r="AP1038">
        <v>1.1290821206893247</v>
      </c>
      <c r="AQ1038">
        <v>1.125188460370838</v>
      </c>
      <c r="AR1038">
        <v>1.1214100302842636</v>
      </c>
      <c r="AS1038">
        <v>1.1177184462418144</v>
      </c>
      <c r="AT1038">
        <v>1.1140821106491388</v>
      </c>
      <c r="AU1038">
        <v>1.1104626909805193</v>
      </c>
    </row>
    <row r="1039" spans="1:47" x14ac:dyDescent="0.2">
      <c r="A1039">
        <v>1033</v>
      </c>
      <c r="B1039">
        <v>0.99533873671504702</v>
      </c>
      <c r="C1039">
        <v>1.0319875171187589</v>
      </c>
      <c r="D1039">
        <v>1.0489954891715811</v>
      </c>
      <c r="E1039">
        <v>1.2517834191134622</v>
      </c>
      <c r="F1039">
        <v>1.6107918394456153</v>
      </c>
      <c r="G1039">
        <v>1.497366383263635</v>
      </c>
      <c r="H1039">
        <v>1.3419075298517706</v>
      </c>
      <c r="I1039">
        <v>1.1894953666221995</v>
      </c>
      <c r="J1039">
        <v>1.0948040174821891</v>
      </c>
      <c r="K1039">
        <v>1.1130088944296002</v>
      </c>
      <c r="L1039">
        <v>1.1012019338352621</v>
      </c>
      <c r="M1039">
        <v>1.1049197606849512</v>
      </c>
      <c r="N1039">
        <v>1.1234152941256423</v>
      </c>
      <c r="O1039">
        <v>1.1435153582768423</v>
      </c>
      <c r="P1039">
        <v>1.1538110830092321</v>
      </c>
      <c r="Q1039">
        <v>1.1363251286097038</v>
      </c>
      <c r="R1039">
        <v>1.1221644734864176</v>
      </c>
      <c r="S1039">
        <v>1.1065581106463152</v>
      </c>
      <c r="T1039">
        <v>1.1034432567497428</v>
      </c>
      <c r="U1039">
        <v>1.0949755540289015</v>
      </c>
      <c r="V1039">
        <v>1.0853986790799359</v>
      </c>
      <c r="W1039">
        <v>1.0786729300903191</v>
      </c>
      <c r="X1039">
        <v>1.072476174465874</v>
      </c>
      <c r="Y1039">
        <v>1.0662836754610279</v>
      </c>
      <c r="Z1039">
        <v>1.0631387644161987</v>
      </c>
      <c r="AA1039">
        <v>1.0595720155817043</v>
      </c>
      <c r="AB1039">
        <v>1.055373428948263</v>
      </c>
      <c r="AC1039">
        <v>1.0554495662365488</v>
      </c>
      <c r="AD1039">
        <v>1.055297580056638</v>
      </c>
      <c r="AE1039">
        <v>1.0508342592878281</v>
      </c>
      <c r="AF1039">
        <v>1.0459098334349699</v>
      </c>
      <c r="AG1039">
        <v>1.0402137259970292</v>
      </c>
      <c r="AH1039">
        <v>1.0350941080305234</v>
      </c>
      <c r="AI1039">
        <v>1.0305008939360361</v>
      </c>
      <c r="AJ1039">
        <v>1.0264713242975012</v>
      </c>
      <c r="AK1039">
        <v>1.022709984191325</v>
      </c>
      <c r="AL1039">
        <v>1.0192953852414752</v>
      </c>
      <c r="AM1039">
        <v>1.0160625569581816</v>
      </c>
      <c r="AN1039">
        <v>1.0125696081112452</v>
      </c>
      <c r="AO1039">
        <v>1.0087155030650909</v>
      </c>
      <c r="AP1039">
        <v>1.004939269167896</v>
      </c>
      <c r="AQ1039">
        <v>1.0007771789563729</v>
      </c>
      <c r="AR1039">
        <v>0.99672327173010955</v>
      </c>
      <c r="AS1039">
        <v>0.99273690598473974</v>
      </c>
      <c r="AT1039">
        <v>0.98878333431068777</v>
      </c>
      <c r="AU1039">
        <v>0.98481400115625028</v>
      </c>
    </row>
    <row r="1040" spans="1:47" x14ac:dyDescent="0.2">
      <c r="A1040">
        <v>1034</v>
      </c>
      <c r="B1040">
        <v>0.99533873671504702</v>
      </c>
      <c r="C1040">
        <v>1.0319875171187589</v>
      </c>
      <c r="D1040">
        <v>1.0489954891715811</v>
      </c>
      <c r="E1040">
        <v>1.2517834191134622</v>
      </c>
      <c r="F1040">
        <v>1.6107918394456153</v>
      </c>
      <c r="G1040">
        <v>1.497366383263635</v>
      </c>
      <c r="H1040">
        <v>1.3388225523745911</v>
      </c>
      <c r="I1040">
        <v>1.1860152685747452</v>
      </c>
      <c r="J1040">
        <v>1.0904326540594167</v>
      </c>
      <c r="K1040">
        <v>1.1079145025832753</v>
      </c>
      <c r="L1040">
        <v>1.0952856155345891</v>
      </c>
      <c r="M1040">
        <v>1.0985321805947805</v>
      </c>
      <c r="N1040">
        <v>1.1203114753611116</v>
      </c>
      <c r="O1040">
        <v>1.1402308029049739</v>
      </c>
      <c r="P1040">
        <v>1.1504458582941695</v>
      </c>
      <c r="Q1040">
        <v>1.1328878446602262</v>
      </c>
      <c r="R1040">
        <v>1.1187195706389008</v>
      </c>
      <c r="S1040">
        <v>1.103063381372213</v>
      </c>
      <c r="T1040">
        <v>1.0999141848752929</v>
      </c>
      <c r="U1040">
        <v>1.0912916986984813</v>
      </c>
      <c r="V1040">
        <v>1.0815766980276731</v>
      </c>
      <c r="W1040">
        <v>1.0747241520542388</v>
      </c>
      <c r="X1040">
        <v>1.0683235849474464</v>
      </c>
      <c r="Y1040">
        <v>1.0619759482159474</v>
      </c>
      <c r="Z1040">
        <v>1.0586035457377854</v>
      </c>
      <c r="AA1040">
        <v>1.0549729897807176</v>
      </c>
      <c r="AB1040">
        <v>1.0506634576244551</v>
      </c>
      <c r="AC1040">
        <v>1.0506232196635823</v>
      </c>
      <c r="AD1040">
        <v>1.0503759630449203</v>
      </c>
      <c r="AE1040">
        <v>1.0457412283171315</v>
      </c>
      <c r="AF1040">
        <v>1.0407061535825879</v>
      </c>
      <c r="AG1040">
        <v>1.0349095745473649</v>
      </c>
      <c r="AH1040">
        <v>1.0296677533235998</v>
      </c>
      <c r="AI1040">
        <v>1.0249565750574632</v>
      </c>
      <c r="AJ1040">
        <v>1.0208379897808073</v>
      </c>
      <c r="AK1040">
        <v>1.0169823426458711</v>
      </c>
      <c r="AL1040">
        <v>1.0134805456526848</v>
      </c>
      <c r="AM1040">
        <v>1.01013944328156</v>
      </c>
      <c r="AN1040">
        <v>1.006538178829244</v>
      </c>
      <c r="AO1040">
        <v>1.0026049237611709</v>
      </c>
      <c r="AP1040">
        <v>0.99873662595974178</v>
      </c>
      <c r="AQ1040">
        <v>0.99453750153418985</v>
      </c>
      <c r="AR1040">
        <v>0.99044969314427089</v>
      </c>
      <c r="AS1040">
        <v>0.98643777649985909</v>
      </c>
      <c r="AT1040">
        <v>0.98246019516716498</v>
      </c>
      <c r="AU1040">
        <v>0.97847401578799609</v>
      </c>
    </row>
    <row r="1041" spans="1:47" x14ac:dyDescent="0.2">
      <c r="A1041">
        <v>1035</v>
      </c>
      <c r="B1041">
        <v>0.99533873671504702</v>
      </c>
      <c r="C1041">
        <v>1.0319875171187589</v>
      </c>
      <c r="D1041">
        <v>1.0489954891715811</v>
      </c>
      <c r="E1041">
        <v>1.2517834191134622</v>
      </c>
      <c r="F1041">
        <v>1.6107918394456153</v>
      </c>
      <c r="G1041">
        <v>1.497366383263635</v>
      </c>
      <c r="H1041">
        <v>1.3434139395997131</v>
      </c>
      <c r="I1041">
        <v>1.1901675188612797</v>
      </c>
      <c r="J1041">
        <v>1.0940946683339907</v>
      </c>
      <c r="K1041">
        <v>1.1119376981408498</v>
      </c>
      <c r="L1041">
        <v>1.099343276830967</v>
      </c>
      <c r="M1041">
        <v>1.1021202199847626</v>
      </c>
      <c r="N1041">
        <v>1.1205643632486217</v>
      </c>
      <c r="O1041">
        <v>1.1401851070804609</v>
      </c>
      <c r="P1041">
        <v>1.1501726411534752</v>
      </c>
      <c r="Q1041">
        <v>1.1324228902876039</v>
      </c>
      <c r="R1041">
        <v>1.1181327753719799</v>
      </c>
      <c r="S1041">
        <v>1.1023824424702044</v>
      </c>
      <c r="T1041">
        <v>1.0990261576508895</v>
      </c>
      <c r="U1041">
        <v>1.0901367395599855</v>
      </c>
      <c r="V1041">
        <v>1.0801267108738846</v>
      </c>
      <c r="W1041">
        <v>1.0729251100998869</v>
      </c>
      <c r="X1041">
        <v>1.0661678657976925</v>
      </c>
      <c r="Y1041">
        <v>1.0594058432130797</v>
      </c>
      <c r="Z1041">
        <v>1.0556592603961998</v>
      </c>
      <c r="AA1041">
        <v>1.0516152151400586</v>
      </c>
      <c r="AB1041">
        <v>1.0470174531642154</v>
      </c>
      <c r="AC1041">
        <v>1.0467092937386784</v>
      </c>
      <c r="AD1041">
        <v>1.0462274753192986</v>
      </c>
      <c r="AE1041">
        <v>1.0413787982412384</v>
      </c>
      <c r="AF1041">
        <v>1.0361174480169402</v>
      </c>
      <c r="AG1041">
        <v>1.0301322786419975</v>
      </c>
      <c r="AH1041">
        <v>1.0246803238010569</v>
      </c>
      <c r="AI1041">
        <v>1.0197784478822907</v>
      </c>
      <c r="AJ1041">
        <v>1.0154756283318687</v>
      </c>
      <c r="AK1041">
        <v>1.0114134120070604</v>
      </c>
      <c r="AL1041">
        <v>1.0077179684999709</v>
      </c>
      <c r="AM1041">
        <v>1.0042061008040086</v>
      </c>
      <c r="AN1041">
        <v>1.0004087800726993</v>
      </c>
      <c r="AO1041">
        <v>0.99628510445500851</v>
      </c>
      <c r="AP1041">
        <v>0.99222357190906996</v>
      </c>
      <c r="AQ1041">
        <v>0.98797952853321613</v>
      </c>
      <c r="AR1041">
        <v>0.98385685750508867</v>
      </c>
      <c r="AS1041">
        <v>0.979816110058777</v>
      </c>
      <c r="AT1041">
        <v>0.97582001893287806</v>
      </c>
      <c r="AU1041">
        <v>0.97182139797997813</v>
      </c>
    </row>
    <row r="1042" spans="1:47" x14ac:dyDescent="0.2">
      <c r="A1042">
        <v>1036</v>
      </c>
      <c r="B1042">
        <v>0.99533873671504702</v>
      </c>
      <c r="C1042">
        <v>1.0319875171187589</v>
      </c>
      <c r="D1042">
        <v>1.0489954891715811</v>
      </c>
      <c r="E1042">
        <v>1.2517834191134622</v>
      </c>
      <c r="F1042">
        <v>1.6107918394456153</v>
      </c>
      <c r="G1042">
        <v>1.497366383263635</v>
      </c>
      <c r="H1042">
        <v>1.3434036096294248</v>
      </c>
      <c r="I1042">
        <v>1.1900441344837804</v>
      </c>
      <c r="J1042">
        <v>1.0937155464341461</v>
      </c>
      <c r="K1042">
        <v>1.1114730159269119</v>
      </c>
      <c r="L1042">
        <v>1.0987305419817239</v>
      </c>
      <c r="M1042">
        <v>1.1013369631837349</v>
      </c>
      <c r="N1042">
        <v>1.1199471755622115</v>
      </c>
      <c r="O1042">
        <v>1.1394797829591075</v>
      </c>
      <c r="P1042">
        <v>1.1493968566178754</v>
      </c>
      <c r="Q1042">
        <v>1.131593781057008</v>
      </c>
      <c r="R1042">
        <v>1.1172720663126672</v>
      </c>
      <c r="S1042">
        <v>1.1014776359020122</v>
      </c>
      <c r="T1042">
        <v>1.0980920527958693</v>
      </c>
      <c r="U1042">
        <v>1.0891042637014476</v>
      </c>
      <c r="V1042">
        <v>1.0790028233580671</v>
      </c>
      <c r="W1042">
        <v>1.0716963737952359</v>
      </c>
      <c r="X1042">
        <v>1.064801815304383</v>
      </c>
      <c r="Y1042">
        <v>1.0579195202783409</v>
      </c>
      <c r="Z1042">
        <v>1.0540129238259173</v>
      </c>
      <c r="AA1042">
        <v>1.0498803960414835</v>
      </c>
      <c r="AB1042">
        <v>1.0452008062732707</v>
      </c>
      <c r="AC1042">
        <v>1.0448118711990262</v>
      </c>
      <c r="AD1042">
        <v>1.0442545174326501</v>
      </c>
      <c r="AE1042">
        <v>1.0393062771239148</v>
      </c>
      <c r="AF1042">
        <v>1.0339749389442017</v>
      </c>
      <c r="AG1042">
        <v>1.0279124710444607</v>
      </c>
      <c r="AH1042">
        <v>1.0223845035633348</v>
      </c>
      <c r="AI1042">
        <v>1.0174117758382522</v>
      </c>
      <c r="AJ1042">
        <v>1.0130379267670442</v>
      </c>
      <c r="AK1042">
        <v>1.0089113110185468</v>
      </c>
      <c r="AL1042">
        <v>1.0051462822262303</v>
      </c>
      <c r="AM1042">
        <v>1.0015664417285253</v>
      </c>
      <c r="AN1042">
        <v>0.99769982930851842</v>
      </c>
      <c r="AO1042">
        <v>0.99350849696401555</v>
      </c>
      <c r="AP1042">
        <v>0.98938296743527354</v>
      </c>
      <c r="AQ1042">
        <v>0.98511356340582368</v>
      </c>
      <c r="AR1042">
        <v>0.98096831358024605</v>
      </c>
      <c r="AS1042">
        <v>0.97691067687480715</v>
      </c>
      <c r="AT1042">
        <v>0.97289963777364785</v>
      </c>
      <c r="AU1042">
        <v>0.9688910677267446</v>
      </c>
    </row>
    <row r="1043" spans="1:47" x14ac:dyDescent="0.2">
      <c r="A1043">
        <v>1037</v>
      </c>
      <c r="B1043">
        <v>0.99533873671504702</v>
      </c>
      <c r="C1043">
        <v>1.0319875171187589</v>
      </c>
      <c r="D1043">
        <v>1.0489954891715811</v>
      </c>
      <c r="E1043">
        <v>1.2517834191134622</v>
      </c>
      <c r="F1043">
        <v>1.6107918394456153</v>
      </c>
      <c r="G1043">
        <v>1.497366383263635</v>
      </c>
      <c r="H1043">
        <v>1.3372847195882032</v>
      </c>
      <c r="I1043">
        <v>1.1839149886813816</v>
      </c>
      <c r="J1043">
        <v>1.0870983795586029</v>
      </c>
      <c r="K1043">
        <v>1.1039741703750838</v>
      </c>
      <c r="L1043">
        <v>1.0904937079857595</v>
      </c>
      <c r="M1043">
        <v>1.093054279682117</v>
      </c>
      <c r="N1043">
        <v>1.1171039551766315</v>
      </c>
      <c r="O1043">
        <v>1.1367579737891165</v>
      </c>
      <c r="P1043">
        <v>1.1468117568566352</v>
      </c>
      <c r="Q1043">
        <v>1.1291278544241368</v>
      </c>
      <c r="R1043">
        <v>1.1149145248857955</v>
      </c>
      <c r="S1043">
        <v>1.0991795077334245</v>
      </c>
      <c r="T1043">
        <v>1.095942472359414</v>
      </c>
      <c r="U1043">
        <v>1.0870567205862949</v>
      </c>
      <c r="V1043">
        <v>1.0771085954077961</v>
      </c>
      <c r="W1043">
        <v>1.0699837895255788</v>
      </c>
      <c r="X1043">
        <v>1.0632533248493428</v>
      </c>
      <c r="Y1043">
        <v>1.0566061837866481</v>
      </c>
      <c r="Z1043">
        <v>1.0528753551581962</v>
      </c>
      <c r="AA1043">
        <v>1.0490241745264508</v>
      </c>
      <c r="AB1043">
        <v>1.0444967140422923</v>
      </c>
      <c r="AC1043">
        <v>1.0442363158861285</v>
      </c>
      <c r="AD1043">
        <v>1.0437849009379523</v>
      </c>
      <c r="AE1043">
        <v>1.0389183566155591</v>
      </c>
      <c r="AF1043">
        <v>1.0336933920936251</v>
      </c>
      <c r="AG1043">
        <v>1.0277007936499079</v>
      </c>
      <c r="AH1043">
        <v>1.0222643070489805</v>
      </c>
      <c r="AI1043">
        <v>1.0173801610640143</v>
      </c>
      <c r="AJ1043">
        <v>1.0130775430765733</v>
      </c>
      <c r="AK1043">
        <v>1.0090522303647349</v>
      </c>
      <c r="AL1043">
        <v>1.0053735510832682</v>
      </c>
      <c r="AM1043">
        <v>1.0018651716845413</v>
      </c>
      <c r="AN1043">
        <v>0.99809013894725951</v>
      </c>
      <c r="AO1043">
        <v>0.99398335844756236</v>
      </c>
      <c r="AP1043">
        <v>0.9899518255646832</v>
      </c>
      <c r="AQ1043">
        <v>0.98569954807496252</v>
      </c>
      <c r="AR1043">
        <v>0.98156563860889123</v>
      </c>
      <c r="AS1043">
        <v>0.97751744824862552</v>
      </c>
      <c r="AT1043">
        <v>0.97350942928401385</v>
      </c>
      <c r="AU1043">
        <v>0.96950170283295489</v>
      </c>
    </row>
    <row r="1044" spans="1:47" x14ac:dyDescent="0.2">
      <c r="A1044">
        <v>1038</v>
      </c>
      <c r="B1044">
        <v>0.99533873671504702</v>
      </c>
      <c r="C1044">
        <v>1.0319875171187589</v>
      </c>
      <c r="D1044">
        <v>1.0489954891715811</v>
      </c>
      <c r="E1044">
        <v>1.2517834191134622</v>
      </c>
      <c r="F1044">
        <v>1.6107918394456153</v>
      </c>
      <c r="G1044">
        <v>1.497366383263635</v>
      </c>
      <c r="H1044">
        <v>1.3372278573773633</v>
      </c>
      <c r="I1044">
        <v>1.1836946560065296</v>
      </c>
      <c r="J1044">
        <v>1.0863097938885951</v>
      </c>
      <c r="K1044">
        <v>1.1030173535651016</v>
      </c>
      <c r="L1044">
        <v>1.0892518406957448</v>
      </c>
      <c r="M1044">
        <v>1.0915279240658269</v>
      </c>
      <c r="N1044">
        <v>1.1160278808828588</v>
      </c>
      <c r="O1044">
        <v>1.1355519608305951</v>
      </c>
      <c r="P1044">
        <v>1.145510261629832</v>
      </c>
      <c r="Q1044">
        <v>1.1277642187886383</v>
      </c>
      <c r="R1044">
        <v>1.1135252999451386</v>
      </c>
      <c r="S1044">
        <v>1.0977489339606459</v>
      </c>
      <c r="T1044">
        <v>1.0944827333616076</v>
      </c>
      <c r="U1044">
        <v>1.0854666051874668</v>
      </c>
      <c r="V1044">
        <v>1.0754006456008449</v>
      </c>
      <c r="W1044">
        <v>1.0681417132220798</v>
      </c>
      <c r="X1044">
        <v>1.0612353856259868</v>
      </c>
      <c r="Y1044">
        <v>1.0544387262622252</v>
      </c>
      <c r="Z1044">
        <v>1.0505092019812974</v>
      </c>
      <c r="AA1044">
        <v>1.0465576731982922</v>
      </c>
      <c r="AB1044">
        <v>1.0419207559954127</v>
      </c>
      <c r="AC1044">
        <v>1.0415526422346792</v>
      </c>
      <c r="AD1044">
        <v>1.0410004144233893</v>
      </c>
      <c r="AE1044">
        <v>1.0360027653470487</v>
      </c>
      <c r="AF1044">
        <v>1.0306849261076518</v>
      </c>
      <c r="AG1044">
        <v>1.0245902832115299</v>
      </c>
      <c r="AH1044">
        <v>1.0190536904033611</v>
      </c>
      <c r="AI1044">
        <v>1.0140759029534758</v>
      </c>
      <c r="AJ1044">
        <v>1.0096791247190051</v>
      </c>
      <c r="AK1044">
        <v>1.0055684090053285</v>
      </c>
      <c r="AL1044">
        <v>1.0017974686901612</v>
      </c>
      <c r="AM1044">
        <v>0.99819843788182805</v>
      </c>
      <c r="AN1044">
        <v>0.99433137696772156</v>
      </c>
      <c r="AO1044">
        <v>0.99013431876952951</v>
      </c>
      <c r="AP1044">
        <v>0.98601713992315065</v>
      </c>
      <c r="AQ1044">
        <v>0.9817303105778652</v>
      </c>
      <c r="AR1044">
        <v>0.97756538881804056</v>
      </c>
      <c r="AS1044">
        <v>0.97349338428234566</v>
      </c>
      <c r="AT1044">
        <v>0.96946416164254057</v>
      </c>
      <c r="AU1044">
        <v>0.96544171038371207</v>
      </c>
    </row>
    <row r="1045" spans="1:47" x14ac:dyDescent="0.2">
      <c r="A1045">
        <v>1039</v>
      </c>
      <c r="B1045">
        <v>0.7828156152622856</v>
      </c>
      <c r="C1045">
        <v>0.79697362160624696</v>
      </c>
      <c r="D1045">
        <v>0.80596729651552579</v>
      </c>
      <c r="E1045">
        <v>0.97703372255415299</v>
      </c>
      <c r="F1045">
        <v>1.3991916126886466</v>
      </c>
      <c r="G1045">
        <v>1.2560184044462073</v>
      </c>
      <c r="H1045">
        <v>1.0966420740655158</v>
      </c>
      <c r="I1045">
        <v>0.95342753130866487</v>
      </c>
      <c r="J1045">
        <v>0.85562366961337155</v>
      </c>
      <c r="K1045">
        <v>0.87455566051244293</v>
      </c>
      <c r="L1045">
        <v>0.86511604434610723</v>
      </c>
      <c r="M1045">
        <v>0.87055000499042146</v>
      </c>
      <c r="N1045">
        <v>0.88376422256435339</v>
      </c>
      <c r="O1045">
        <v>0.90432243667167966</v>
      </c>
      <c r="P1045">
        <v>0.91443515564050915</v>
      </c>
      <c r="Q1045">
        <v>0.89737672448185979</v>
      </c>
      <c r="R1045">
        <v>0.88407418101514734</v>
      </c>
      <c r="S1045">
        <v>0.86665040930515203</v>
      </c>
      <c r="T1045">
        <v>0.86674099073471222</v>
      </c>
      <c r="U1045">
        <v>0.85722029448601345</v>
      </c>
      <c r="V1045">
        <v>0.84863289664354824</v>
      </c>
      <c r="W1045">
        <v>0.84268809946754064</v>
      </c>
      <c r="X1045">
        <v>0.83586225293288297</v>
      </c>
      <c r="Y1045">
        <v>0.83102353770320769</v>
      </c>
      <c r="Z1045">
        <v>0.82744846470028666</v>
      </c>
      <c r="AA1045">
        <v>0.82795044390500594</v>
      </c>
      <c r="AB1045">
        <v>0.82503298623251964</v>
      </c>
      <c r="AC1045">
        <v>0.82635537676618587</v>
      </c>
      <c r="AD1045">
        <v>0.82736931106320299</v>
      </c>
      <c r="AE1045">
        <v>0.82295030427925819</v>
      </c>
      <c r="AF1045">
        <v>0.81877922570706207</v>
      </c>
      <c r="AG1045">
        <v>0.81378422063834122</v>
      </c>
      <c r="AH1045">
        <v>0.80936092301375628</v>
      </c>
      <c r="AI1045">
        <v>0.80565916146204919</v>
      </c>
      <c r="AJ1045">
        <v>0.80251469059072078</v>
      </c>
      <c r="AK1045">
        <v>0.79981786235082264</v>
      </c>
      <c r="AL1045">
        <v>0.79725965963774081</v>
      </c>
      <c r="AM1045">
        <v>0.79481014207595335</v>
      </c>
      <c r="AN1045">
        <v>0.79204170143637909</v>
      </c>
      <c r="AO1045">
        <v>0.7889107223033891</v>
      </c>
      <c r="AP1045">
        <v>0.78591605769565709</v>
      </c>
      <c r="AQ1045">
        <v>0.7811697689679854</v>
      </c>
      <c r="AR1045">
        <v>0.77653915667525653</v>
      </c>
      <c r="AS1045">
        <v>0.77198000654213439</v>
      </c>
      <c r="AT1045">
        <v>0.7674353033274367</v>
      </c>
      <c r="AU1045">
        <v>0.76285713910766617</v>
      </c>
    </row>
    <row r="1046" spans="1:47" x14ac:dyDescent="0.2">
      <c r="A1046">
        <v>1040</v>
      </c>
      <c r="B1046">
        <v>0.7828156152622856</v>
      </c>
      <c r="C1046">
        <v>0.79697362160624696</v>
      </c>
      <c r="D1046">
        <v>0.80596729651552579</v>
      </c>
      <c r="E1046">
        <v>0.97703372255415299</v>
      </c>
      <c r="F1046">
        <v>1.3991916126886466</v>
      </c>
      <c r="G1046">
        <v>1.2560184044462073</v>
      </c>
      <c r="H1046">
        <v>1.0933711624200657</v>
      </c>
      <c r="I1046">
        <v>0.94962694067072195</v>
      </c>
      <c r="J1046">
        <v>0.85023244968975409</v>
      </c>
      <c r="K1046">
        <v>0.86821000608908294</v>
      </c>
      <c r="L1046">
        <v>0.85768393829618272</v>
      </c>
      <c r="M1046">
        <v>0.86239523224878079</v>
      </c>
      <c r="N1046">
        <v>0.87930350468983498</v>
      </c>
      <c r="O1046">
        <v>0.89959559512811638</v>
      </c>
      <c r="P1046">
        <v>0.90952971633480495</v>
      </c>
      <c r="Q1046">
        <v>0.89238406988678864</v>
      </c>
      <c r="R1046">
        <v>0.87906630813882525</v>
      </c>
      <c r="S1046">
        <v>0.8615388529510738</v>
      </c>
      <c r="T1046">
        <v>0.8616456046582176</v>
      </c>
      <c r="U1046">
        <v>0.85187071261892799</v>
      </c>
      <c r="V1046">
        <v>0.84314817827418242</v>
      </c>
      <c r="W1046">
        <v>0.83699825899822888</v>
      </c>
      <c r="X1046">
        <v>0.82987979376968357</v>
      </c>
      <c r="Y1046">
        <v>0.82486779206427518</v>
      </c>
      <c r="Z1046">
        <v>0.8209925516668366</v>
      </c>
      <c r="AA1046">
        <v>0.82150965564452794</v>
      </c>
      <c r="AB1046">
        <v>0.81847840025191121</v>
      </c>
      <c r="AC1046">
        <v>0.81965290098418608</v>
      </c>
      <c r="AD1046">
        <v>0.82054793449555841</v>
      </c>
      <c r="AE1046">
        <v>0.8158990596533261</v>
      </c>
      <c r="AF1046">
        <v>0.81164682024056489</v>
      </c>
      <c r="AG1046">
        <v>0.80649556480981466</v>
      </c>
      <c r="AH1046">
        <v>0.80194654921239017</v>
      </c>
      <c r="AI1046">
        <v>0.79811865413485994</v>
      </c>
      <c r="AJ1046">
        <v>0.79489823471585819</v>
      </c>
      <c r="AK1046">
        <v>0.79210809881474498</v>
      </c>
      <c r="AL1046">
        <v>0.78944380368908673</v>
      </c>
      <c r="AM1046">
        <v>0.78688934368455266</v>
      </c>
      <c r="AN1046">
        <v>0.78404957552292653</v>
      </c>
      <c r="AO1046">
        <v>0.78081740663091437</v>
      </c>
      <c r="AP1046">
        <v>0.77774445152307525</v>
      </c>
      <c r="AQ1046">
        <v>0.7729435272207078</v>
      </c>
      <c r="AR1046">
        <v>0.76826176733188534</v>
      </c>
      <c r="AS1046">
        <v>0.76366201613093632</v>
      </c>
      <c r="AT1046">
        <v>0.75907767498156054</v>
      </c>
      <c r="AU1046">
        <v>0.75446846629086539</v>
      </c>
    </row>
    <row r="1047" spans="1:47" x14ac:dyDescent="0.2">
      <c r="A1047">
        <v>1041</v>
      </c>
      <c r="B1047">
        <v>0.7828156152622856</v>
      </c>
      <c r="C1047">
        <v>0.79697362160624696</v>
      </c>
      <c r="D1047">
        <v>0.80596729651552579</v>
      </c>
      <c r="E1047">
        <v>0.97703372255415299</v>
      </c>
      <c r="F1047">
        <v>1.3991916126886466</v>
      </c>
      <c r="G1047">
        <v>1.2560184044462073</v>
      </c>
      <c r="H1047">
        <v>1.10186553972484</v>
      </c>
      <c r="I1047">
        <v>0.95717318478678515</v>
      </c>
      <c r="J1047">
        <v>0.85794184223486181</v>
      </c>
      <c r="K1047">
        <v>0.87692558842715451</v>
      </c>
      <c r="L1047">
        <v>0.86689199447964338</v>
      </c>
      <c r="M1047">
        <v>0.8710290076114674</v>
      </c>
      <c r="N1047">
        <v>0.88137309956444199</v>
      </c>
      <c r="O1047">
        <v>0.90133274084904003</v>
      </c>
      <c r="P1047">
        <v>0.9109983287735185</v>
      </c>
      <c r="Q1047">
        <v>0.89362391449896217</v>
      </c>
      <c r="R1047">
        <v>0.88005171959033968</v>
      </c>
      <c r="S1047">
        <v>0.86247017787523095</v>
      </c>
      <c r="T1047">
        <v>0.86222031591282311</v>
      </c>
      <c r="U1047">
        <v>0.85218721867247016</v>
      </c>
      <c r="V1047">
        <v>0.8430209738439941</v>
      </c>
      <c r="W1047">
        <v>0.83646684961522733</v>
      </c>
      <c r="X1047">
        <v>0.82894768928509932</v>
      </c>
      <c r="Y1047">
        <v>0.82339008596740959</v>
      </c>
      <c r="Z1047">
        <v>0.8191275006135792</v>
      </c>
      <c r="AA1047">
        <v>0.81897861262841209</v>
      </c>
      <c r="AB1047">
        <v>0.81563575847968806</v>
      </c>
      <c r="AC1047">
        <v>0.81650887521617344</v>
      </c>
      <c r="AD1047">
        <v>0.81714350390967128</v>
      </c>
      <c r="AE1047">
        <v>0.81232222395752618</v>
      </c>
      <c r="AF1047">
        <v>0.80784699863406395</v>
      </c>
      <c r="AG1047">
        <v>0.80250359847407582</v>
      </c>
      <c r="AH1047">
        <v>0.79778520193806279</v>
      </c>
      <c r="AI1047">
        <v>0.79380729190396604</v>
      </c>
      <c r="AJ1047">
        <v>0.7903807068282096</v>
      </c>
      <c r="AK1047">
        <v>0.787436445355994</v>
      </c>
      <c r="AL1047">
        <v>0.78456855569361128</v>
      </c>
      <c r="AM1047">
        <v>0.78188010144876208</v>
      </c>
      <c r="AN1047">
        <v>0.7788640557828036</v>
      </c>
      <c r="AO1047">
        <v>0.77549761654806537</v>
      </c>
      <c r="AP1047">
        <v>0.77228161921685212</v>
      </c>
      <c r="AQ1047">
        <v>0.76745728641065403</v>
      </c>
      <c r="AR1047">
        <v>0.76276326126573346</v>
      </c>
      <c r="AS1047">
        <v>0.75815400901623609</v>
      </c>
      <c r="AT1047">
        <v>0.75357271065294962</v>
      </c>
      <c r="AU1047">
        <v>0.74897003740554191</v>
      </c>
    </row>
    <row r="1048" spans="1:47" x14ac:dyDescent="0.2">
      <c r="A1048">
        <v>1042</v>
      </c>
      <c r="B1048">
        <v>0.7828156152622856</v>
      </c>
      <c r="C1048">
        <v>0.79697362160624696</v>
      </c>
      <c r="D1048">
        <v>0.80596729651552579</v>
      </c>
      <c r="E1048">
        <v>0.97703372255415299</v>
      </c>
      <c r="F1048">
        <v>1.3991916126886466</v>
      </c>
      <c r="G1048">
        <v>1.2560184044462073</v>
      </c>
      <c r="H1048">
        <v>1.0998822813750246</v>
      </c>
      <c r="I1048">
        <v>0.95488167831354398</v>
      </c>
      <c r="J1048">
        <v>0.85472855471858444</v>
      </c>
      <c r="K1048">
        <v>0.87320995616949038</v>
      </c>
      <c r="L1048">
        <v>0.86256488445645996</v>
      </c>
      <c r="M1048">
        <v>0.86629753357475925</v>
      </c>
      <c r="N1048">
        <v>0.87869770342476294</v>
      </c>
      <c r="O1048">
        <v>0.89845466870409207</v>
      </c>
      <c r="P1048">
        <v>0.90802181986504082</v>
      </c>
      <c r="Q1048">
        <v>0.89056430299631151</v>
      </c>
      <c r="R1048">
        <v>0.87704478891427007</v>
      </c>
      <c r="S1048">
        <v>0.85938958401844034</v>
      </c>
      <c r="T1048">
        <v>0.85917433896134476</v>
      </c>
      <c r="U1048">
        <v>0.84895594614363667</v>
      </c>
      <c r="V1048">
        <v>0.839689344601115</v>
      </c>
      <c r="W1048">
        <v>0.83298430270080381</v>
      </c>
      <c r="X1048">
        <v>0.82527059194220764</v>
      </c>
      <c r="Y1048">
        <v>0.81960571774293778</v>
      </c>
      <c r="Z1048">
        <v>0.8150956659443449</v>
      </c>
      <c r="AA1048">
        <v>0.81496952765487174</v>
      </c>
      <c r="AB1048">
        <v>0.81149021159095902</v>
      </c>
      <c r="AC1048">
        <v>0.81229955841734103</v>
      </c>
      <c r="AD1048">
        <v>0.81284451680038616</v>
      </c>
      <c r="AE1048">
        <v>0.80787898404444547</v>
      </c>
      <c r="AF1048">
        <v>0.80333848492754023</v>
      </c>
      <c r="AG1048">
        <v>0.797926058810978</v>
      </c>
      <c r="AH1048">
        <v>0.79312958531058586</v>
      </c>
      <c r="AI1048">
        <v>0.78903934126369379</v>
      </c>
      <c r="AJ1048">
        <v>0.78558607064449859</v>
      </c>
      <c r="AK1048">
        <v>0.78256957181267384</v>
      </c>
      <c r="AL1048">
        <v>0.77964555125187163</v>
      </c>
      <c r="AM1048">
        <v>0.77689029118228203</v>
      </c>
      <c r="AN1048">
        <v>0.77383319943212092</v>
      </c>
      <c r="AO1048">
        <v>0.77037904284241487</v>
      </c>
      <c r="AP1048">
        <v>0.76710719551824436</v>
      </c>
      <c r="AQ1048">
        <v>0.76224933402657025</v>
      </c>
      <c r="AR1048">
        <v>0.75752438876498418</v>
      </c>
      <c r="AS1048">
        <v>0.75289266169459557</v>
      </c>
      <c r="AT1048">
        <v>0.7482898975024771</v>
      </c>
      <c r="AU1048">
        <v>0.74367291668506508</v>
      </c>
    </row>
    <row r="1049" spans="1:47" x14ac:dyDescent="0.2">
      <c r="A1049">
        <v>1043</v>
      </c>
      <c r="B1049">
        <v>0.7828156152622856</v>
      </c>
      <c r="C1049">
        <v>0.79697362160624696</v>
      </c>
      <c r="D1049">
        <v>0.80596729651552579</v>
      </c>
      <c r="E1049">
        <v>0.97703372255415299</v>
      </c>
      <c r="F1049">
        <v>1.3991916126886466</v>
      </c>
      <c r="G1049">
        <v>1.2560184044462073</v>
      </c>
      <c r="H1049">
        <v>1.0913292488167583</v>
      </c>
      <c r="I1049">
        <v>0.94676757276634116</v>
      </c>
      <c r="J1049">
        <v>0.84562779669914134</v>
      </c>
      <c r="K1049">
        <v>0.86282085360011096</v>
      </c>
      <c r="L1049">
        <v>0.85117195158466163</v>
      </c>
      <c r="M1049">
        <v>0.85494690876913004</v>
      </c>
      <c r="N1049">
        <v>0.87473197516909384</v>
      </c>
      <c r="O1049">
        <v>0.89463979122634651</v>
      </c>
      <c r="P1049">
        <v>0.90435193900728816</v>
      </c>
      <c r="Q1049">
        <v>0.88706049247150243</v>
      </c>
      <c r="R1049">
        <v>0.8736895743393418</v>
      </c>
      <c r="S1049">
        <v>0.8560570097646697</v>
      </c>
      <c r="T1049">
        <v>0.85609499177722592</v>
      </c>
      <c r="U1049">
        <v>0.84597911939224368</v>
      </c>
      <c r="V1049">
        <v>0.83696065296607991</v>
      </c>
      <c r="W1049">
        <v>0.83049063945024193</v>
      </c>
      <c r="X1049">
        <v>0.8229536931225363</v>
      </c>
      <c r="Y1049">
        <v>0.81759693141296996</v>
      </c>
      <c r="Z1049">
        <v>0.81328872701769472</v>
      </c>
      <c r="AA1049">
        <v>0.81363437554890117</v>
      </c>
      <c r="AB1049">
        <v>0.81035634591053407</v>
      </c>
      <c r="AC1049">
        <v>0.81130754463789267</v>
      </c>
      <c r="AD1049">
        <v>0.81199204708609463</v>
      </c>
      <c r="AE1049">
        <v>0.80709212740229874</v>
      </c>
      <c r="AF1049">
        <v>0.80264953430646635</v>
      </c>
      <c r="AG1049">
        <v>0.79731042982951172</v>
      </c>
      <c r="AH1049">
        <v>0.79257433938933664</v>
      </c>
      <c r="AI1049">
        <v>0.78858995081139316</v>
      </c>
      <c r="AJ1049">
        <v>0.78520410468063306</v>
      </c>
      <c r="AK1049">
        <v>0.78228088994197409</v>
      </c>
      <c r="AL1049">
        <v>0.77945573523644884</v>
      </c>
      <c r="AM1049">
        <v>0.77676400665720313</v>
      </c>
      <c r="AN1049">
        <v>0.77377590321591116</v>
      </c>
      <c r="AO1049">
        <v>0.77041406533728396</v>
      </c>
      <c r="AP1049">
        <v>0.76720389630754504</v>
      </c>
      <c r="AQ1049">
        <v>0.76234366608353465</v>
      </c>
      <c r="AR1049">
        <v>0.75760990034631071</v>
      </c>
      <c r="AS1049">
        <v>0.75296860861507386</v>
      </c>
      <c r="AT1049">
        <v>0.7483481847485921</v>
      </c>
      <c r="AU1049">
        <v>0.74371182519744194</v>
      </c>
    </row>
    <row r="1050" spans="1:47" x14ac:dyDescent="0.2">
      <c r="A1050">
        <v>1044</v>
      </c>
      <c r="B1050">
        <v>0.7828156152622856</v>
      </c>
      <c r="C1050">
        <v>0.79697362160624696</v>
      </c>
      <c r="D1050">
        <v>0.80596729651552579</v>
      </c>
      <c r="E1050">
        <v>0.97703372255415299</v>
      </c>
      <c r="F1050">
        <v>1.3991916126886466</v>
      </c>
      <c r="G1050">
        <v>1.2560184044462073</v>
      </c>
      <c r="H1050">
        <v>1.0912025823107652</v>
      </c>
      <c r="I1050">
        <v>0.94637029868459444</v>
      </c>
      <c r="J1050">
        <v>0.84437444263821504</v>
      </c>
      <c r="K1050">
        <v>0.861324147855413</v>
      </c>
      <c r="L1050">
        <v>0.8492695497808318</v>
      </c>
      <c r="M1050">
        <v>0.85263731029961087</v>
      </c>
      <c r="N1050">
        <v>0.87309408305514125</v>
      </c>
      <c r="O1050">
        <v>0.89281981808738842</v>
      </c>
      <c r="P1050">
        <v>0.90240483459475807</v>
      </c>
      <c r="Q1050">
        <v>0.88503970234555318</v>
      </c>
      <c r="R1050">
        <v>0.87164857767497494</v>
      </c>
      <c r="S1050">
        <v>0.85396589777120957</v>
      </c>
      <c r="T1050">
        <v>0.85398481587601804</v>
      </c>
      <c r="U1050">
        <v>0.8436987015286932</v>
      </c>
      <c r="V1050">
        <v>0.8345396534173436</v>
      </c>
      <c r="W1050">
        <v>0.82790981283902021</v>
      </c>
      <c r="X1050">
        <v>0.82015641043921916</v>
      </c>
      <c r="Y1050">
        <v>0.81463133509027441</v>
      </c>
      <c r="Z1050">
        <v>0.81008872013234057</v>
      </c>
      <c r="AA1050">
        <v>0.81035194354491658</v>
      </c>
      <c r="AB1050">
        <v>0.80695608918128436</v>
      </c>
      <c r="AC1050">
        <v>0.80779324488488224</v>
      </c>
      <c r="AD1050">
        <v>0.80837451436602081</v>
      </c>
      <c r="AE1050">
        <v>0.80333058481352204</v>
      </c>
      <c r="AF1050">
        <v>0.79879750933296823</v>
      </c>
      <c r="AG1050">
        <v>0.79335723908460953</v>
      </c>
      <c r="AH1050">
        <v>0.78852425248018287</v>
      </c>
      <c r="AI1050">
        <v>0.78445323326886807</v>
      </c>
      <c r="AJ1050">
        <v>0.78098162116082692</v>
      </c>
      <c r="AK1050">
        <v>0.77798532638701701</v>
      </c>
      <c r="AL1050">
        <v>0.77507920678212039</v>
      </c>
      <c r="AM1050">
        <v>0.77230961072939885</v>
      </c>
      <c r="AN1050">
        <v>0.76924304374922159</v>
      </c>
      <c r="AO1050">
        <v>0.76580588156730456</v>
      </c>
      <c r="AP1050">
        <v>0.76252700762387315</v>
      </c>
      <c r="AQ1050">
        <v>0.75763052641306616</v>
      </c>
      <c r="AR1050">
        <v>0.75286394775833043</v>
      </c>
      <c r="AS1050">
        <v>0.74819766345055705</v>
      </c>
      <c r="AT1050">
        <v>0.74355447541510944</v>
      </c>
      <c r="AU1050">
        <v>0.73890218971197341</v>
      </c>
    </row>
    <row r="1051" spans="1:47" x14ac:dyDescent="0.2">
      <c r="A1051">
        <v>1045</v>
      </c>
      <c r="B1051">
        <v>1.1235377190056113</v>
      </c>
      <c r="C1051">
        <v>1.174155655626993</v>
      </c>
      <c r="D1051">
        <v>1.1958545600374737</v>
      </c>
      <c r="E1051">
        <v>1.4195143125311926</v>
      </c>
      <c r="F1051">
        <v>1.7378067888337365</v>
      </c>
      <c r="G1051">
        <v>1.6440146656290395</v>
      </c>
      <c r="H1051">
        <v>1.4886288599235971</v>
      </c>
      <c r="I1051">
        <v>1.3297542085347889</v>
      </c>
      <c r="J1051">
        <v>1.2357452634082609</v>
      </c>
      <c r="K1051">
        <v>1.2532519313288397</v>
      </c>
      <c r="L1051">
        <v>1.2388938771442013</v>
      </c>
      <c r="M1051">
        <v>1.2407125322212031</v>
      </c>
      <c r="N1051">
        <v>1.2674235109505521</v>
      </c>
      <c r="O1051">
        <v>1.2872562146959341</v>
      </c>
      <c r="P1051">
        <v>1.2980121567704979</v>
      </c>
      <c r="Q1051">
        <v>1.2807193454000596</v>
      </c>
      <c r="R1051">
        <v>1.2666709691610425</v>
      </c>
      <c r="S1051">
        <v>1.2529852336982348</v>
      </c>
      <c r="T1051">
        <v>1.2482459983947851</v>
      </c>
      <c r="U1051">
        <v>1.240921046515298</v>
      </c>
      <c r="V1051">
        <v>1.2310401540325473</v>
      </c>
      <c r="W1051">
        <v>1.2241024275228694</v>
      </c>
      <c r="X1051">
        <v>1.2185034714814593</v>
      </c>
      <c r="Y1051">
        <v>1.2114664009236398</v>
      </c>
      <c r="Z1051">
        <v>1.2085954017595881</v>
      </c>
      <c r="AA1051">
        <v>1.2022342484528803</v>
      </c>
      <c r="AB1051">
        <v>1.1972040498151564</v>
      </c>
      <c r="AC1051">
        <v>1.1964338987937611</v>
      </c>
      <c r="AD1051">
        <v>1.1954959800638096</v>
      </c>
      <c r="AE1051">
        <v>1.1909427670890929</v>
      </c>
      <c r="AF1051">
        <v>1.1854266813020435</v>
      </c>
      <c r="AG1051">
        <v>1.1792236503450342</v>
      </c>
      <c r="AH1051">
        <v>1.1735334081236275</v>
      </c>
      <c r="AI1051">
        <v>1.1682455064853619</v>
      </c>
      <c r="AJ1051">
        <v>1.1635191890741743</v>
      </c>
      <c r="AK1051">
        <v>1.1589282500032871</v>
      </c>
      <c r="AL1051">
        <v>1.1548493921286103</v>
      </c>
      <c r="AM1051">
        <v>1.1509568102711953</v>
      </c>
      <c r="AN1051">
        <v>1.1468125885951137</v>
      </c>
      <c r="AO1051">
        <v>1.1423591390307202</v>
      </c>
      <c r="AP1051">
        <v>1.1379243658293641</v>
      </c>
      <c r="AQ1051">
        <v>1.1341187826414996</v>
      </c>
      <c r="AR1051">
        <v>1.1304372706344794</v>
      </c>
      <c r="AS1051">
        <v>1.1268490286043786</v>
      </c>
      <c r="AT1051">
        <v>1.1233330318529506</v>
      </c>
      <c r="AU1051">
        <v>1.1198447983660489</v>
      </c>
    </row>
    <row r="1052" spans="1:47" x14ac:dyDescent="0.2">
      <c r="A1052">
        <v>1046</v>
      </c>
      <c r="B1052">
        <v>1.1235377190056113</v>
      </c>
      <c r="C1052">
        <v>1.174155655626993</v>
      </c>
      <c r="D1052">
        <v>1.1958545600374737</v>
      </c>
      <c r="E1052">
        <v>1.4195143125311926</v>
      </c>
      <c r="F1052">
        <v>1.7378067888337365</v>
      </c>
      <c r="G1052">
        <v>1.6440146656290395</v>
      </c>
      <c r="H1052">
        <v>1.4877920956324617</v>
      </c>
      <c r="I1052">
        <v>1.328835929129033</v>
      </c>
      <c r="J1052">
        <v>1.2346838300825471</v>
      </c>
      <c r="K1052">
        <v>1.2520752682441798</v>
      </c>
      <c r="L1052">
        <v>1.2375704364817885</v>
      </c>
      <c r="M1052">
        <v>1.239327493260701</v>
      </c>
      <c r="N1052">
        <v>1.2667952138013354</v>
      </c>
      <c r="O1052">
        <v>1.2865985893451217</v>
      </c>
      <c r="P1052">
        <v>1.2973304146392559</v>
      </c>
      <c r="Q1052">
        <v>1.2800096625098065</v>
      </c>
      <c r="R1052">
        <v>1.2659439036019648</v>
      </c>
      <c r="S1052">
        <v>1.2522271044939148</v>
      </c>
      <c r="T1052">
        <v>1.2474602040326506</v>
      </c>
      <c r="U1052">
        <v>1.240082425108429</v>
      </c>
      <c r="V1052">
        <v>1.2301484249314962</v>
      </c>
      <c r="W1052">
        <v>1.2231599608269748</v>
      </c>
      <c r="X1052">
        <v>1.2174912502722299</v>
      </c>
      <c r="Y1052">
        <v>1.2103961611752507</v>
      </c>
      <c r="Z1052">
        <v>1.2074541011147271</v>
      </c>
      <c r="AA1052">
        <v>1.2010499284116114</v>
      </c>
      <c r="AB1052">
        <v>1.1959849875124375</v>
      </c>
      <c r="AC1052">
        <v>1.1951751993504489</v>
      </c>
      <c r="AD1052">
        <v>1.1942049995068151</v>
      </c>
      <c r="AE1052">
        <v>1.1896026219206173</v>
      </c>
      <c r="AF1052">
        <v>1.1840565029801007</v>
      </c>
      <c r="AG1052">
        <v>1.1778204841841919</v>
      </c>
      <c r="AH1052">
        <v>1.1720898719567541</v>
      </c>
      <c r="AI1052">
        <v>1.1667717882693256</v>
      </c>
      <c r="AJ1052">
        <v>1.1620068045242378</v>
      </c>
      <c r="AK1052">
        <v>1.1573885695275832</v>
      </c>
      <c r="AL1052">
        <v>1.1532788350660452</v>
      </c>
      <c r="AM1052">
        <v>1.1493497301401425</v>
      </c>
      <c r="AN1052">
        <v>1.1451747110412702</v>
      </c>
      <c r="AO1052">
        <v>1.1406847159547755</v>
      </c>
      <c r="AP1052">
        <v>1.1362216311823266</v>
      </c>
      <c r="AQ1052">
        <v>1.1324040107182611</v>
      </c>
      <c r="AR1052">
        <v>1.1287119618035513</v>
      </c>
      <c r="AS1052">
        <v>1.1251161376380026</v>
      </c>
      <c r="AT1052">
        <v>1.1215937697794629</v>
      </c>
      <c r="AU1052">
        <v>1.1181018618053793</v>
      </c>
    </row>
    <row r="1053" spans="1:47" x14ac:dyDescent="0.2">
      <c r="A1053">
        <v>1047</v>
      </c>
      <c r="B1053">
        <v>1.1235377190056113</v>
      </c>
      <c r="C1053">
        <v>1.174155655626993</v>
      </c>
      <c r="D1053">
        <v>1.1958545600374737</v>
      </c>
      <c r="E1053">
        <v>1.4195143125311926</v>
      </c>
      <c r="F1053">
        <v>1.7378067888337365</v>
      </c>
      <c r="G1053">
        <v>1.6440146656290395</v>
      </c>
      <c r="H1053">
        <v>1.4895367451000867</v>
      </c>
      <c r="I1053">
        <v>1.3305394331124358</v>
      </c>
      <c r="J1053">
        <v>1.2362146569612311</v>
      </c>
      <c r="K1053">
        <v>1.2537198509559171</v>
      </c>
      <c r="L1053">
        <v>1.2392159551849156</v>
      </c>
      <c r="M1053">
        <v>1.2406817657496543</v>
      </c>
      <c r="N1053">
        <v>1.2667529705306493</v>
      </c>
      <c r="O1053">
        <v>1.2862871373117066</v>
      </c>
      <c r="P1053">
        <v>1.2967328281109918</v>
      </c>
      <c r="Q1053">
        <v>1.2791143464478893</v>
      </c>
      <c r="R1053">
        <v>1.2647545731324388</v>
      </c>
      <c r="S1053">
        <v>1.2507640165558442</v>
      </c>
      <c r="T1053">
        <v>1.24567260570669</v>
      </c>
      <c r="U1053">
        <v>1.2378958668942965</v>
      </c>
      <c r="V1053">
        <v>1.2275616796170725</v>
      </c>
      <c r="W1053">
        <v>1.220167712835643</v>
      </c>
      <c r="X1053">
        <v>1.2140720543790329</v>
      </c>
      <c r="Y1053">
        <v>1.2065551592751063</v>
      </c>
      <c r="Z1053">
        <v>1.2031807098776461</v>
      </c>
      <c r="AA1053">
        <v>1.1963891975073295</v>
      </c>
      <c r="AB1053">
        <v>1.191021916830836</v>
      </c>
      <c r="AC1053">
        <v>1.1899336679911494</v>
      </c>
      <c r="AD1053">
        <v>1.1886960652450791</v>
      </c>
      <c r="AE1053">
        <v>1.1838365291587181</v>
      </c>
      <c r="AF1053">
        <v>1.1780434634641452</v>
      </c>
      <c r="AG1053">
        <v>1.1715654027771436</v>
      </c>
      <c r="AH1053">
        <v>1.1656027631560644</v>
      </c>
      <c r="AI1053">
        <v>1.1600468632176315</v>
      </c>
      <c r="AJ1053">
        <v>1.1550523982712118</v>
      </c>
      <c r="AK1053">
        <v>1.1501987751940268</v>
      </c>
      <c r="AL1053">
        <v>1.1458531394299427</v>
      </c>
      <c r="AM1053">
        <v>1.1416947004374991</v>
      </c>
      <c r="AN1053">
        <v>1.137284913186545</v>
      </c>
      <c r="AO1053">
        <v>1.1325676147491361</v>
      </c>
      <c r="AP1053">
        <v>1.1278738122039325</v>
      </c>
      <c r="AQ1053">
        <v>1.1239979020344193</v>
      </c>
      <c r="AR1053">
        <v>1.1202585569282655</v>
      </c>
      <c r="AS1053">
        <v>1.1166263897548219</v>
      </c>
      <c r="AT1053">
        <v>1.1130785651944004</v>
      </c>
      <c r="AU1053">
        <v>1.109571860350385</v>
      </c>
    </row>
    <row r="1054" spans="1:47" x14ac:dyDescent="0.2">
      <c r="A1054">
        <v>1048</v>
      </c>
      <c r="B1054">
        <v>1.1235377190056113</v>
      </c>
      <c r="C1054">
        <v>1.174155655626993</v>
      </c>
      <c r="D1054">
        <v>1.1958545600374737</v>
      </c>
      <c r="E1054">
        <v>1.4195143125311926</v>
      </c>
      <c r="F1054">
        <v>1.7378067888337365</v>
      </c>
      <c r="G1054">
        <v>1.6440146656290395</v>
      </c>
      <c r="H1054">
        <v>1.4895165510428512</v>
      </c>
      <c r="I1054">
        <v>1.330504947381848</v>
      </c>
      <c r="J1054">
        <v>1.2361505435087916</v>
      </c>
      <c r="K1054">
        <v>1.2536383970582268</v>
      </c>
      <c r="L1054">
        <v>1.2391066951630296</v>
      </c>
      <c r="M1054">
        <v>1.2405419936550386</v>
      </c>
      <c r="N1054">
        <v>1.2666544648551599</v>
      </c>
      <c r="O1054">
        <v>1.28616584062733</v>
      </c>
      <c r="P1054">
        <v>1.2965874119185821</v>
      </c>
      <c r="Q1054">
        <v>1.2789436079462875</v>
      </c>
      <c r="R1054">
        <v>1.2645596873509242</v>
      </c>
      <c r="S1054">
        <v>1.2505418967135817</v>
      </c>
      <c r="T1054">
        <v>1.2454258004422667</v>
      </c>
      <c r="U1054">
        <v>1.2376087654599446</v>
      </c>
      <c r="V1054">
        <v>1.2272353746358022</v>
      </c>
      <c r="W1054">
        <v>1.2197995592825239</v>
      </c>
      <c r="X1054">
        <v>1.2136543352806053</v>
      </c>
      <c r="Y1054">
        <v>1.2060923323910329</v>
      </c>
      <c r="Z1054">
        <v>1.2026619889742132</v>
      </c>
      <c r="AA1054">
        <v>1.1958328968599079</v>
      </c>
      <c r="AB1054">
        <v>1.1904362670418609</v>
      </c>
      <c r="AC1054">
        <v>1.1893189309325292</v>
      </c>
      <c r="AD1054">
        <v>1.1880535786766013</v>
      </c>
      <c r="AE1054">
        <v>1.1831594115096273</v>
      </c>
      <c r="AF1054">
        <v>1.1773399334227395</v>
      </c>
      <c r="AG1054">
        <v>1.1708329293988189</v>
      </c>
      <c r="AH1054">
        <v>1.1648414440238175</v>
      </c>
      <c r="AI1054">
        <v>1.1592578126128044</v>
      </c>
      <c r="AJ1054">
        <v>1.1542351401882303</v>
      </c>
      <c r="AK1054">
        <v>1.1493550222697622</v>
      </c>
      <c r="AL1054">
        <v>1.144981025634376</v>
      </c>
      <c r="AM1054">
        <v>1.1407943353020413</v>
      </c>
      <c r="AN1054">
        <v>1.1363556513179869</v>
      </c>
      <c r="AO1054">
        <v>1.1316096312246544</v>
      </c>
      <c r="AP1054">
        <v>1.1268879917372752</v>
      </c>
      <c r="AQ1054">
        <v>1.1230029395717578</v>
      </c>
      <c r="AR1054">
        <v>1.1192556368469961</v>
      </c>
      <c r="AS1054">
        <v>1.1156176601182173</v>
      </c>
      <c r="AT1054">
        <v>1.1120650207832981</v>
      </c>
      <c r="AU1054">
        <v>1.1085554779977325</v>
      </c>
    </row>
    <row r="1055" spans="1:47" x14ac:dyDescent="0.2">
      <c r="A1055">
        <v>1049</v>
      </c>
      <c r="B1055">
        <v>1.1235377190056113</v>
      </c>
      <c r="C1055">
        <v>1.174155655626993</v>
      </c>
      <c r="D1055">
        <v>1.1958545600374737</v>
      </c>
      <c r="E1055">
        <v>1.4195143125311926</v>
      </c>
      <c r="F1055">
        <v>1.7378067888337365</v>
      </c>
      <c r="G1055">
        <v>1.6440146656290395</v>
      </c>
      <c r="H1055">
        <v>1.4872844061412021</v>
      </c>
      <c r="I1055">
        <v>1.328147713720937</v>
      </c>
      <c r="J1055">
        <v>1.2336070780293218</v>
      </c>
      <c r="K1055">
        <v>1.2507718040702553</v>
      </c>
      <c r="L1055">
        <v>1.23594278896452</v>
      </c>
      <c r="M1055">
        <v>1.2373715777314986</v>
      </c>
      <c r="N1055">
        <v>1.2656172533908845</v>
      </c>
      <c r="O1055">
        <v>1.28523192240552</v>
      </c>
      <c r="P1055">
        <v>1.2957808658108982</v>
      </c>
      <c r="Q1055">
        <v>1.2782745825704236</v>
      </c>
      <c r="R1055">
        <v>1.2640337894395066</v>
      </c>
      <c r="S1055">
        <v>1.2501426940540306</v>
      </c>
      <c r="T1055">
        <v>1.245178522009863</v>
      </c>
      <c r="U1055">
        <v>1.2375198635958544</v>
      </c>
      <c r="V1055">
        <v>1.2273157432949731</v>
      </c>
      <c r="W1055">
        <v>1.2200434099643123</v>
      </c>
      <c r="X1055">
        <v>1.21407144546709</v>
      </c>
      <c r="Y1055">
        <v>1.206695278886093</v>
      </c>
      <c r="Z1055">
        <v>1.2034372079517883</v>
      </c>
      <c r="AA1055">
        <v>1.196799467930618</v>
      </c>
      <c r="AB1055">
        <v>1.1915276363295275</v>
      </c>
      <c r="AC1055">
        <v>1.1905246471987725</v>
      </c>
      <c r="AD1055">
        <v>1.1893664461833293</v>
      </c>
      <c r="AE1055">
        <v>1.1845643400210681</v>
      </c>
      <c r="AF1055">
        <v>1.1788418295678298</v>
      </c>
      <c r="AG1055">
        <v>1.1724235569640755</v>
      </c>
      <c r="AH1055">
        <v>1.1665198056035946</v>
      </c>
      <c r="AI1055">
        <v>1.1610246031936573</v>
      </c>
      <c r="AJ1055">
        <v>1.1560895820375756</v>
      </c>
      <c r="AK1055">
        <v>1.1512986728587238</v>
      </c>
      <c r="AL1055">
        <v>1.1470118874543027</v>
      </c>
      <c r="AM1055">
        <v>1.1429124263459058</v>
      </c>
      <c r="AN1055">
        <v>1.1385596229011536</v>
      </c>
      <c r="AO1055">
        <v>1.133899174926279</v>
      </c>
      <c r="AP1055">
        <v>1.1292628236277207</v>
      </c>
      <c r="AQ1055">
        <v>1.1253976350340285</v>
      </c>
      <c r="AR1055">
        <v>1.1216651450620367</v>
      </c>
      <c r="AS1055">
        <v>1.1180383107362821</v>
      </c>
      <c r="AT1055">
        <v>1.1144916083896854</v>
      </c>
      <c r="AU1055">
        <v>1.1109843609161063</v>
      </c>
    </row>
    <row r="1056" spans="1:47" x14ac:dyDescent="0.2">
      <c r="A1056">
        <v>1050</v>
      </c>
      <c r="B1056">
        <v>1.1235377190056113</v>
      </c>
      <c r="C1056">
        <v>1.174155655626993</v>
      </c>
      <c r="D1056">
        <v>1.1958545600374737</v>
      </c>
      <c r="E1056">
        <v>1.4195143125311926</v>
      </c>
      <c r="F1056">
        <v>1.7378067888337365</v>
      </c>
      <c r="G1056">
        <v>1.6440146656290395</v>
      </c>
      <c r="H1056">
        <v>1.487251238374756</v>
      </c>
      <c r="I1056">
        <v>1.3280696386590645</v>
      </c>
      <c r="J1056">
        <v>1.2333789376020128</v>
      </c>
      <c r="K1056">
        <v>1.2504863384056424</v>
      </c>
      <c r="L1056">
        <v>1.2355563043382696</v>
      </c>
      <c r="M1056">
        <v>1.2368659283716876</v>
      </c>
      <c r="N1056">
        <v>1.2652434186733212</v>
      </c>
      <c r="O1056">
        <v>1.2847735532393467</v>
      </c>
      <c r="P1056">
        <v>1.2952355294117026</v>
      </c>
      <c r="Q1056">
        <v>1.2776416325774638</v>
      </c>
      <c r="R1056">
        <v>1.2633206369151679</v>
      </c>
      <c r="S1056">
        <v>1.2493411572604096</v>
      </c>
      <c r="T1056">
        <v>1.244295403649317</v>
      </c>
      <c r="U1056">
        <v>1.236502260126765</v>
      </c>
      <c r="V1056">
        <v>1.2261703493307556</v>
      </c>
      <c r="W1056">
        <v>1.2187646765129385</v>
      </c>
      <c r="X1056">
        <v>1.2126380180445167</v>
      </c>
      <c r="Y1056">
        <v>1.2051260999618991</v>
      </c>
      <c r="Z1056">
        <v>1.2017030069076917</v>
      </c>
      <c r="AA1056">
        <v>1.194963011859862</v>
      </c>
      <c r="AB1056">
        <v>1.1895966514417537</v>
      </c>
      <c r="AC1056">
        <v>1.188500857445359</v>
      </c>
      <c r="AD1056">
        <v>1.1872546515693692</v>
      </c>
      <c r="AE1056">
        <v>1.1823440139660344</v>
      </c>
      <c r="AF1056">
        <v>1.1765384612978813</v>
      </c>
      <c r="AG1056">
        <v>1.1700299191080155</v>
      </c>
      <c r="AH1056">
        <v>1.1640363914673517</v>
      </c>
      <c r="AI1056">
        <v>1.1584549425546085</v>
      </c>
      <c r="AJ1056">
        <v>1.1534323492600889</v>
      </c>
      <c r="AK1056">
        <v>1.1485591278589098</v>
      </c>
      <c r="AL1056">
        <v>1.1441844188405288</v>
      </c>
      <c r="AM1056">
        <v>1.1399973688651834</v>
      </c>
      <c r="AN1056">
        <v>1.1355550825726288</v>
      </c>
      <c r="AO1056">
        <v>1.1308056486214133</v>
      </c>
      <c r="AP1056">
        <v>1.1260829584943224</v>
      </c>
      <c r="AQ1056">
        <v>1.1221875610291008</v>
      </c>
      <c r="AR1056">
        <v>1.1184283159893313</v>
      </c>
      <c r="AS1056">
        <v>1.1147810356077741</v>
      </c>
      <c r="AT1056">
        <v>1.1112168181189754</v>
      </c>
      <c r="AU1056">
        <v>1.1076979135158123</v>
      </c>
    </row>
    <row r="1057" spans="1:47" x14ac:dyDescent="0.2">
      <c r="A1057">
        <v>1051</v>
      </c>
      <c r="B1057">
        <v>0.99101009941942109</v>
      </c>
      <c r="C1057">
        <v>1.0266296651130049</v>
      </c>
      <c r="D1057">
        <v>1.0417219454894977</v>
      </c>
      <c r="E1057">
        <v>1.2457080771868116</v>
      </c>
      <c r="F1057">
        <v>1.6047769183257168</v>
      </c>
      <c r="G1057">
        <v>1.4923868177186659</v>
      </c>
      <c r="H1057">
        <v>1.3326995527112595</v>
      </c>
      <c r="I1057">
        <v>1.1783593191999391</v>
      </c>
      <c r="J1057">
        <v>1.080587077491642</v>
      </c>
      <c r="K1057">
        <v>1.0980752506670002</v>
      </c>
      <c r="L1057">
        <v>1.0845238452609438</v>
      </c>
      <c r="M1057">
        <v>1.0871315450665653</v>
      </c>
      <c r="N1057">
        <v>1.1127027343587206</v>
      </c>
      <c r="O1057">
        <v>1.1328384285220525</v>
      </c>
      <c r="P1057">
        <v>1.1436392501949486</v>
      </c>
      <c r="Q1057">
        <v>1.1268525712623654</v>
      </c>
      <c r="R1057">
        <v>1.1136682675627427</v>
      </c>
      <c r="S1057">
        <v>1.0989633335252018</v>
      </c>
      <c r="T1057">
        <v>1.0967133184763314</v>
      </c>
      <c r="U1057">
        <v>1.0888156394914061</v>
      </c>
      <c r="V1057">
        <v>1.0797530982787238</v>
      </c>
      <c r="W1057">
        <v>1.0734174562948302</v>
      </c>
      <c r="X1057">
        <v>1.0674301020920018</v>
      </c>
      <c r="Y1057">
        <v>1.0613917627854947</v>
      </c>
      <c r="Z1057">
        <v>1.0582631616548397</v>
      </c>
      <c r="AA1057">
        <v>1.0547792962151226</v>
      </c>
      <c r="AB1057">
        <v>1.0505606814914195</v>
      </c>
      <c r="AC1057">
        <v>1.0505901914559337</v>
      </c>
      <c r="AD1057">
        <v>1.0503814240577198</v>
      </c>
      <c r="AE1057">
        <v>1.0458087998564256</v>
      </c>
      <c r="AF1057">
        <v>1.0408000013648493</v>
      </c>
      <c r="AG1057">
        <v>1.0350142829213107</v>
      </c>
      <c r="AH1057">
        <v>1.0297875570287076</v>
      </c>
      <c r="AI1057">
        <v>1.0250924563080375</v>
      </c>
      <c r="AJ1057">
        <v>1.020961790651246</v>
      </c>
      <c r="AK1057">
        <v>1.0170980480884262</v>
      </c>
      <c r="AL1057">
        <v>1.0135768949700055</v>
      </c>
      <c r="AM1057">
        <v>1.0102318278991433</v>
      </c>
      <c r="AN1057">
        <v>1.0066235940805632</v>
      </c>
      <c r="AO1057">
        <v>1.0026679927205575</v>
      </c>
      <c r="AP1057">
        <v>0.99879807981158863</v>
      </c>
      <c r="AQ1057">
        <v>0.99463734479275145</v>
      </c>
      <c r="AR1057">
        <v>0.99060638699052528</v>
      </c>
      <c r="AS1057">
        <v>0.98666980644130675</v>
      </c>
      <c r="AT1057">
        <v>0.98279311184991391</v>
      </c>
      <c r="AU1057">
        <v>0.97892988158115157</v>
      </c>
    </row>
    <row r="1058" spans="1:47" x14ac:dyDescent="0.2">
      <c r="A1058">
        <v>1052</v>
      </c>
      <c r="B1058">
        <v>0.99101009941942109</v>
      </c>
      <c r="C1058">
        <v>1.0266296651130049</v>
      </c>
      <c r="D1058">
        <v>1.0417219454894977</v>
      </c>
      <c r="E1058">
        <v>1.2457080771868116</v>
      </c>
      <c r="F1058">
        <v>1.6047769183257168</v>
      </c>
      <c r="G1058">
        <v>1.4923868177186659</v>
      </c>
      <c r="H1058">
        <v>1.3318770521494183</v>
      </c>
      <c r="I1058">
        <v>1.1773831624444047</v>
      </c>
      <c r="J1058">
        <v>1.0792763055107808</v>
      </c>
      <c r="K1058">
        <v>1.0964998710269311</v>
      </c>
      <c r="L1058">
        <v>1.0826101437519891</v>
      </c>
      <c r="M1058">
        <v>1.0849688358713425</v>
      </c>
      <c r="N1058">
        <v>1.1115786161385854</v>
      </c>
      <c r="O1058">
        <v>1.1315723695134414</v>
      </c>
      <c r="P1058">
        <v>1.1422585023679428</v>
      </c>
      <c r="Q1058">
        <v>1.1253435934637075</v>
      </c>
      <c r="R1058">
        <v>1.112059391009474</v>
      </c>
      <c r="S1058">
        <v>1.0972290727781751</v>
      </c>
      <c r="T1058">
        <v>1.0948701107555054</v>
      </c>
      <c r="U1058">
        <v>1.086780340917366</v>
      </c>
      <c r="V1058">
        <v>1.0775398337957629</v>
      </c>
      <c r="W1058">
        <v>1.0710315010578606</v>
      </c>
      <c r="X1058">
        <v>1.0648285451629311</v>
      </c>
      <c r="Y1058">
        <v>1.0586098389377945</v>
      </c>
      <c r="Z1058">
        <v>1.0552537316537702</v>
      </c>
      <c r="AA1058">
        <v>1.0516627957527223</v>
      </c>
      <c r="AB1058">
        <v>1.0473313368780943</v>
      </c>
      <c r="AC1058">
        <v>1.0472420359257777</v>
      </c>
      <c r="AD1058">
        <v>1.0469324291000979</v>
      </c>
      <c r="AE1058">
        <v>1.0422077532903102</v>
      </c>
      <c r="AF1058">
        <v>1.0370935313434002</v>
      </c>
      <c r="AG1058">
        <v>1.0312041372352292</v>
      </c>
      <c r="AH1058">
        <v>1.0258619056357636</v>
      </c>
      <c r="AI1058">
        <v>1.0210595385188987</v>
      </c>
      <c r="AJ1058">
        <v>1.0168347553137309</v>
      </c>
      <c r="AK1058">
        <v>1.0128764161461843</v>
      </c>
      <c r="AL1058">
        <v>1.0092641899685002</v>
      </c>
      <c r="AM1058">
        <v>1.005817332986958</v>
      </c>
      <c r="AN1058">
        <v>1.0021054138952545</v>
      </c>
      <c r="AO1058">
        <v>0.99806357591159434</v>
      </c>
      <c r="AP1058">
        <v>0.99410117466816406</v>
      </c>
      <c r="AQ1058">
        <v>0.98990423632180791</v>
      </c>
      <c r="AR1058">
        <v>0.98584114515743915</v>
      </c>
      <c r="AS1058">
        <v>0.98188097518259965</v>
      </c>
      <c r="AT1058">
        <v>0.97798361738783168</v>
      </c>
      <c r="AU1058">
        <v>0.97410728059909912</v>
      </c>
    </row>
    <row r="1059" spans="1:47" x14ac:dyDescent="0.2">
      <c r="A1059">
        <v>1053</v>
      </c>
      <c r="B1059">
        <v>0.99101009941942109</v>
      </c>
      <c r="C1059">
        <v>1.0266296651130049</v>
      </c>
      <c r="D1059">
        <v>1.0417219454894977</v>
      </c>
      <c r="E1059">
        <v>1.2457080771868116</v>
      </c>
      <c r="F1059">
        <v>1.6047769183257168</v>
      </c>
      <c r="G1059">
        <v>1.4923868177186659</v>
      </c>
      <c r="H1059">
        <v>1.3341322853700974</v>
      </c>
      <c r="I1059">
        <v>1.1795689174475121</v>
      </c>
      <c r="J1059">
        <v>1.0814022839888116</v>
      </c>
      <c r="K1059">
        <v>1.0989118141725664</v>
      </c>
      <c r="L1059">
        <v>1.0851728739827691</v>
      </c>
      <c r="M1059">
        <v>1.0873019209753148</v>
      </c>
      <c r="N1059">
        <v>1.1118465724758753</v>
      </c>
      <c r="O1059">
        <v>1.1315444838465651</v>
      </c>
      <c r="P1059">
        <v>1.1419165619191962</v>
      </c>
      <c r="Q1059">
        <v>1.12467633110765</v>
      </c>
      <c r="R1059">
        <v>1.1110849465807211</v>
      </c>
      <c r="S1059">
        <v>1.0959591686478432</v>
      </c>
      <c r="T1059">
        <v>1.0932372946351787</v>
      </c>
      <c r="U1059">
        <v>1.0847323245604563</v>
      </c>
      <c r="V1059">
        <v>1.0750769556062336</v>
      </c>
      <c r="W1059">
        <v>1.0681407648401273</v>
      </c>
      <c r="X1059">
        <v>1.0615125933020428</v>
      </c>
      <c r="Y1059">
        <v>1.0548664778347083</v>
      </c>
      <c r="Z1059">
        <v>1.0511159313302991</v>
      </c>
      <c r="AA1059">
        <v>1.0471516867725275</v>
      </c>
      <c r="AB1059">
        <v>1.0425296014765242</v>
      </c>
      <c r="AC1059">
        <v>1.0421817891722351</v>
      </c>
      <c r="AD1059">
        <v>1.0416457960550649</v>
      </c>
      <c r="AE1059">
        <v>1.0366997399277613</v>
      </c>
      <c r="AF1059">
        <v>1.0313720568673679</v>
      </c>
      <c r="AG1059">
        <v>1.0252988425602005</v>
      </c>
      <c r="AH1059">
        <v>1.0197556611890133</v>
      </c>
      <c r="AI1059">
        <v>1.0147645066984108</v>
      </c>
      <c r="AJ1059">
        <v>1.0103656712139284</v>
      </c>
      <c r="AK1059">
        <v>1.0062122852454318</v>
      </c>
      <c r="AL1059">
        <v>1.0024168918507632</v>
      </c>
      <c r="AM1059">
        <v>0.99880375523958531</v>
      </c>
      <c r="AN1059">
        <v>0.99490589005559193</v>
      </c>
      <c r="AO1059">
        <v>0.99068799249419803</v>
      </c>
      <c r="AP1059">
        <v>0.98654465021808369</v>
      </c>
      <c r="AQ1059">
        <v>0.98230505348577846</v>
      </c>
      <c r="AR1059">
        <v>0.97820959729457235</v>
      </c>
      <c r="AS1059">
        <v>0.97422477528931695</v>
      </c>
      <c r="AT1059">
        <v>0.97031324651252426</v>
      </c>
      <c r="AU1059">
        <v>0.96643029385983348</v>
      </c>
    </row>
    <row r="1060" spans="1:47" x14ac:dyDescent="0.2">
      <c r="A1060">
        <v>1054</v>
      </c>
      <c r="B1060">
        <v>0.99101009941942109</v>
      </c>
      <c r="C1060">
        <v>1.0266296651130049</v>
      </c>
      <c r="D1060">
        <v>1.0417219454894977</v>
      </c>
      <c r="E1060">
        <v>1.2457080771868116</v>
      </c>
      <c r="F1060">
        <v>1.6047769183257168</v>
      </c>
      <c r="G1060">
        <v>1.4923868177186659</v>
      </c>
      <c r="H1060">
        <v>1.3341278737630644</v>
      </c>
      <c r="I1060">
        <v>1.1795231634355616</v>
      </c>
      <c r="J1060">
        <v>1.0812528009885707</v>
      </c>
      <c r="K1060">
        <v>1.0987265155534609</v>
      </c>
      <c r="L1060">
        <v>1.084918383848682</v>
      </c>
      <c r="M1060">
        <v>1.0869479867054821</v>
      </c>
      <c r="N1060">
        <v>1.1115415195619121</v>
      </c>
      <c r="O1060">
        <v>1.1311612997564564</v>
      </c>
      <c r="P1060">
        <v>1.1414511058602446</v>
      </c>
      <c r="Q1060">
        <v>1.1241272648183906</v>
      </c>
      <c r="R1060">
        <v>1.1104590832322996</v>
      </c>
      <c r="S1060">
        <v>1.0952448911294927</v>
      </c>
      <c r="T1060">
        <v>1.0924493438900511</v>
      </c>
      <c r="U1060">
        <v>1.0838148183019272</v>
      </c>
      <c r="V1060">
        <v>1.0740393197793476</v>
      </c>
      <c r="W1060">
        <v>1.0669768748133237</v>
      </c>
      <c r="X1060">
        <v>1.060197906313554</v>
      </c>
      <c r="Y1060">
        <v>1.053423852687656</v>
      </c>
      <c r="Z1060">
        <v>1.0495108713920369</v>
      </c>
      <c r="AA1060">
        <v>1.0454586251024613</v>
      </c>
      <c r="AB1060">
        <v>1.0407534279963524</v>
      </c>
      <c r="AC1060">
        <v>1.0403246814519911</v>
      </c>
      <c r="AD1060">
        <v>1.0397135001619264</v>
      </c>
      <c r="AE1060">
        <v>1.0346685100262865</v>
      </c>
      <c r="AF1060">
        <v>1.0292716144736027</v>
      </c>
      <c r="AG1060">
        <v>1.0231215945616066</v>
      </c>
      <c r="AH1060">
        <v>1.017502946031654</v>
      </c>
      <c r="AI1060">
        <v>1.0124415137324483</v>
      </c>
      <c r="AJ1060">
        <v>1.0079721903664147</v>
      </c>
      <c r="AK1060">
        <v>1.0037549999551605</v>
      </c>
      <c r="AL1060">
        <v>0.99989063906582887</v>
      </c>
      <c r="AM1060">
        <v>0.99621021033956925</v>
      </c>
      <c r="AN1060">
        <v>0.99224385687691274</v>
      </c>
      <c r="AO1060">
        <v>0.98795933604936925</v>
      </c>
      <c r="AP1060">
        <v>0.98375337277125874</v>
      </c>
      <c r="AQ1060">
        <v>0.97948813571522386</v>
      </c>
      <c r="AR1060">
        <v>0.97537030423731863</v>
      </c>
      <c r="AS1060">
        <v>0.9713693865616515</v>
      </c>
      <c r="AT1060">
        <v>0.9674443035662299</v>
      </c>
      <c r="AU1060">
        <v>0.96355340650378385</v>
      </c>
    </row>
    <row r="1061" spans="1:47" x14ac:dyDescent="0.2">
      <c r="A1061">
        <v>1055</v>
      </c>
      <c r="B1061">
        <v>0.99101009941942109</v>
      </c>
      <c r="C1061">
        <v>1.0266296651130049</v>
      </c>
      <c r="D1061">
        <v>1.0417219454894977</v>
      </c>
      <c r="E1061">
        <v>1.2457080771868116</v>
      </c>
      <c r="F1061">
        <v>1.6047769183257168</v>
      </c>
      <c r="G1061">
        <v>1.4923868177186659</v>
      </c>
      <c r="H1061">
        <v>1.3317313101263131</v>
      </c>
      <c r="I1061">
        <v>1.1770632514944577</v>
      </c>
      <c r="J1061">
        <v>1.078544309616279</v>
      </c>
      <c r="K1061">
        <v>1.0956137623025506</v>
      </c>
      <c r="L1061">
        <v>1.0814434086692148</v>
      </c>
      <c r="M1061">
        <v>1.0834568139649638</v>
      </c>
      <c r="N1061">
        <v>1.1104441767627593</v>
      </c>
      <c r="O1061">
        <v>1.130201978013738</v>
      </c>
      <c r="P1061">
        <v>1.140657087281552</v>
      </c>
      <c r="Q1061">
        <v>1.1235052142930986</v>
      </c>
      <c r="R1061">
        <v>1.1100068007870345</v>
      </c>
      <c r="S1061">
        <v>1.0949509530941324</v>
      </c>
      <c r="T1061">
        <v>1.092358324206514</v>
      </c>
      <c r="U1061">
        <v>1.0839285786543729</v>
      </c>
      <c r="V1061">
        <v>1.0743653055425639</v>
      </c>
      <c r="W1061">
        <v>1.0675273625280965</v>
      </c>
      <c r="X1061">
        <v>1.0609665273844255</v>
      </c>
      <c r="Y1061">
        <v>1.0544292161179407</v>
      </c>
      <c r="Z1061">
        <v>1.0507196876472225</v>
      </c>
      <c r="AA1061">
        <v>1.046889555764086</v>
      </c>
      <c r="AB1061">
        <v>1.0423390355813058</v>
      </c>
      <c r="AC1061">
        <v>1.0420422000217979</v>
      </c>
      <c r="AD1061">
        <v>1.0415404342849801</v>
      </c>
      <c r="AE1061">
        <v>1.0366027462141187</v>
      </c>
      <c r="AF1061">
        <v>1.0313138329214973</v>
      </c>
      <c r="AG1061">
        <v>1.0252462835562308</v>
      </c>
      <c r="AH1061">
        <v>1.0197294405973101</v>
      </c>
      <c r="AI1061">
        <v>1.014762170612338</v>
      </c>
      <c r="AJ1061">
        <v>1.0103714451364985</v>
      </c>
      <c r="AK1061">
        <v>1.0062567225502796</v>
      </c>
      <c r="AL1061">
        <v>1.0024828428706209</v>
      </c>
      <c r="AM1061">
        <v>0.9988781940677296</v>
      </c>
      <c r="AN1061">
        <v>0.99500766470550173</v>
      </c>
      <c r="AO1061">
        <v>0.9908097792054491</v>
      </c>
      <c r="AP1061">
        <v>0.9866981994473103</v>
      </c>
      <c r="AQ1061">
        <v>0.98245185050984363</v>
      </c>
      <c r="AR1061">
        <v>0.978347034075293</v>
      </c>
      <c r="AS1061">
        <v>0.97435534330252149</v>
      </c>
      <c r="AT1061">
        <v>0.97043337627647874</v>
      </c>
      <c r="AU1061">
        <v>0.96654183587023002</v>
      </c>
    </row>
    <row r="1062" spans="1:47" x14ac:dyDescent="0.2">
      <c r="A1062">
        <v>1056</v>
      </c>
      <c r="B1062">
        <v>0.99101009941942109</v>
      </c>
      <c r="C1062">
        <v>1.0266296651130049</v>
      </c>
      <c r="D1062">
        <v>1.0417219454894977</v>
      </c>
      <c r="E1062">
        <v>1.2457080771868116</v>
      </c>
      <c r="F1062">
        <v>1.6047769183257168</v>
      </c>
      <c r="G1062">
        <v>1.4923868177186659</v>
      </c>
      <c r="H1062">
        <v>1.3317110683907443</v>
      </c>
      <c r="I1062">
        <v>1.1769844327709225</v>
      </c>
      <c r="J1062">
        <v>1.0782422591600862</v>
      </c>
      <c r="K1062">
        <v>1.095244766440794</v>
      </c>
      <c r="L1062">
        <v>1.0809475218039779</v>
      </c>
      <c r="M1062">
        <v>1.0828006699618609</v>
      </c>
      <c r="N1062">
        <v>1.1099307829698568</v>
      </c>
      <c r="O1062">
        <v>1.1295735589566478</v>
      </c>
      <c r="P1062">
        <v>1.1399120108577949</v>
      </c>
      <c r="Q1062">
        <v>1.1226459154763653</v>
      </c>
      <c r="R1062">
        <v>1.1090464381273559</v>
      </c>
      <c r="S1062">
        <v>1.0938764544667614</v>
      </c>
      <c r="T1062">
        <v>1.0911864985131416</v>
      </c>
      <c r="U1062">
        <v>1.0825846087115811</v>
      </c>
      <c r="V1062">
        <v>1.0728651341743971</v>
      </c>
      <c r="W1062">
        <v>1.0658666600161619</v>
      </c>
      <c r="X1062">
        <v>1.0591179576910144</v>
      </c>
      <c r="Y1062">
        <v>1.0524266944297604</v>
      </c>
      <c r="Z1062">
        <v>1.0485252764812727</v>
      </c>
      <c r="AA1062">
        <v>1.0446007546586078</v>
      </c>
      <c r="AB1062">
        <v>1.039942735285166</v>
      </c>
      <c r="AC1062">
        <v>1.0395420998801483</v>
      </c>
      <c r="AD1062">
        <v>1.0389441550304934</v>
      </c>
      <c r="AE1062">
        <v>1.033882506203351</v>
      </c>
      <c r="AF1062">
        <v>1.0285057999771061</v>
      </c>
      <c r="AG1062">
        <v>1.0223416906709535</v>
      </c>
      <c r="AH1062">
        <v>1.016730288930874</v>
      </c>
      <c r="AI1062">
        <v>1.0116746267696619</v>
      </c>
      <c r="AJ1062">
        <v>1.0071950519286716</v>
      </c>
      <c r="AK1062">
        <v>1.002999713212406</v>
      </c>
      <c r="AL1062">
        <v>0.9991387758239938</v>
      </c>
      <c r="AM1062">
        <v>0.9954486277650636</v>
      </c>
      <c r="AN1062">
        <v>0.99149136397889237</v>
      </c>
      <c r="AO1062">
        <v>0.987208532700528</v>
      </c>
      <c r="AP1062">
        <v>0.98301662993062455</v>
      </c>
      <c r="AQ1062">
        <v>0.97873581109043151</v>
      </c>
      <c r="AR1062">
        <v>0.9746003460592727</v>
      </c>
      <c r="AS1062">
        <v>0.97058534863542811</v>
      </c>
      <c r="AT1062">
        <v>0.96664310750070337</v>
      </c>
      <c r="AU1062">
        <v>0.96273792624872456</v>
      </c>
    </row>
    <row r="1063" spans="1:47" x14ac:dyDescent="0.2">
      <c r="A1063">
        <v>1057</v>
      </c>
      <c r="B1063">
        <v>0.77593798447240525</v>
      </c>
      <c r="C1063">
        <v>0.78801127144319671</v>
      </c>
      <c r="D1063">
        <v>0.79363805489959227</v>
      </c>
      <c r="E1063">
        <v>0.96638586539925764</v>
      </c>
      <c r="F1063">
        <v>1.3899782570704005</v>
      </c>
      <c r="G1063">
        <v>1.2481005598664447</v>
      </c>
      <c r="H1063">
        <v>1.0822016852843011</v>
      </c>
      <c r="I1063">
        <v>0.9359362849114975</v>
      </c>
      <c r="J1063">
        <v>0.83323741030317866</v>
      </c>
      <c r="K1063">
        <v>0.85104566858433817</v>
      </c>
      <c r="L1063">
        <v>0.83904197222214871</v>
      </c>
      <c r="M1063">
        <v>0.84299235031467024</v>
      </c>
      <c r="N1063">
        <v>0.86686934377822178</v>
      </c>
      <c r="O1063">
        <v>0.88763094625561656</v>
      </c>
      <c r="P1063">
        <v>0.89862963111367866</v>
      </c>
      <c r="Q1063">
        <v>0.88277071531712847</v>
      </c>
      <c r="R1063">
        <v>0.87104222563403511</v>
      </c>
      <c r="S1063">
        <v>0.85497973777004022</v>
      </c>
      <c r="T1063">
        <v>0.85654758667917263</v>
      </c>
      <c r="U1063">
        <v>0.84791951182577718</v>
      </c>
      <c r="V1063">
        <v>0.84018686655271513</v>
      </c>
      <c r="W1063">
        <v>0.83485571173539264</v>
      </c>
      <c r="X1063">
        <v>0.82835309520225775</v>
      </c>
      <c r="Y1063">
        <v>0.82380838958438229</v>
      </c>
      <c r="Z1063">
        <v>0.82028363190023712</v>
      </c>
      <c r="AA1063">
        <v>0.82105207725529794</v>
      </c>
      <c r="AB1063">
        <v>0.81815403921944396</v>
      </c>
      <c r="AC1063">
        <v>0.81944662519981282</v>
      </c>
      <c r="AD1063">
        <v>0.82041001321689833</v>
      </c>
      <c r="AE1063">
        <v>0.81584011693865877</v>
      </c>
      <c r="AF1063">
        <v>0.81161167048240479</v>
      </c>
      <c r="AG1063">
        <v>0.80649733592387518</v>
      </c>
      <c r="AH1063">
        <v>0.80196493955538306</v>
      </c>
      <c r="AI1063">
        <v>0.79815832720607616</v>
      </c>
      <c r="AJ1063">
        <v>0.79493398681911942</v>
      </c>
      <c r="AK1063">
        <v>0.79214927398742574</v>
      </c>
      <c r="AL1063">
        <v>0.78947436756783795</v>
      </c>
      <c r="AM1063">
        <v>0.78692341191240678</v>
      </c>
      <c r="AN1063">
        <v>0.78407273029881541</v>
      </c>
      <c r="AO1063">
        <v>0.78085245909361634</v>
      </c>
      <c r="AP1063">
        <v>0.7777835510076373</v>
      </c>
      <c r="AQ1063">
        <v>0.77303670952161363</v>
      </c>
      <c r="AR1063">
        <v>0.76843008715105776</v>
      </c>
      <c r="AS1063">
        <v>0.76392441991637738</v>
      </c>
      <c r="AT1063">
        <v>0.75946119228145925</v>
      </c>
      <c r="AU1063">
        <v>0.75499465551147837</v>
      </c>
    </row>
    <row r="1064" spans="1:47" x14ac:dyDescent="0.2">
      <c r="A1064">
        <v>1058</v>
      </c>
      <c r="B1064">
        <v>0.77593798447240525</v>
      </c>
      <c r="C1064">
        <v>0.78801127144319671</v>
      </c>
      <c r="D1064">
        <v>0.79363805489959227</v>
      </c>
      <c r="E1064">
        <v>0.96638586539925764</v>
      </c>
      <c r="F1064">
        <v>1.3899782570704005</v>
      </c>
      <c r="G1064">
        <v>1.2481005598664447</v>
      </c>
      <c r="H1064">
        <v>1.0818204172994312</v>
      </c>
      <c r="I1064">
        <v>0.93536964190303939</v>
      </c>
      <c r="J1064">
        <v>0.83217278981857568</v>
      </c>
      <c r="K1064">
        <v>0.84975986870457976</v>
      </c>
      <c r="L1064">
        <v>0.83741517008012867</v>
      </c>
      <c r="M1064">
        <v>0.84100101161241148</v>
      </c>
      <c r="N1064">
        <v>0.86551247453829294</v>
      </c>
      <c r="O1064">
        <v>0.88603443538885307</v>
      </c>
      <c r="P1064">
        <v>0.89679786693631225</v>
      </c>
      <c r="Q1064">
        <v>0.88072026398785397</v>
      </c>
      <c r="R1064">
        <v>0.86880344218495331</v>
      </c>
      <c r="S1064">
        <v>0.85251420105891895</v>
      </c>
      <c r="T1064">
        <v>0.85392925686506793</v>
      </c>
      <c r="U1064">
        <v>0.84498428298966988</v>
      </c>
      <c r="V1064">
        <v>0.83699688799871208</v>
      </c>
      <c r="W1064">
        <v>0.83140339096127225</v>
      </c>
      <c r="X1064">
        <v>0.82458766278674611</v>
      </c>
      <c r="Y1064">
        <v>0.81982013405448895</v>
      </c>
      <c r="Z1064">
        <v>0.81599684278785389</v>
      </c>
      <c r="AA1064">
        <v>0.81669408831771573</v>
      </c>
      <c r="AB1064">
        <v>0.81365435565244004</v>
      </c>
      <c r="AC1064">
        <v>0.81480639491609608</v>
      </c>
      <c r="AD1064">
        <v>0.81564604162894305</v>
      </c>
      <c r="AE1064">
        <v>0.81089105883535229</v>
      </c>
      <c r="AF1064">
        <v>0.80656137189516275</v>
      </c>
      <c r="AG1064">
        <v>0.80132075789318069</v>
      </c>
      <c r="AH1064">
        <v>0.79667101008619856</v>
      </c>
      <c r="AI1064">
        <v>0.79275992857021205</v>
      </c>
      <c r="AJ1064">
        <v>0.7894408182364685</v>
      </c>
      <c r="AK1064">
        <v>0.78657218743632729</v>
      </c>
      <c r="AL1064">
        <v>0.78380172049816843</v>
      </c>
      <c r="AM1064">
        <v>0.78116041281551374</v>
      </c>
      <c r="AN1064">
        <v>0.77822544918224701</v>
      </c>
      <c r="AO1064">
        <v>0.77491922157983928</v>
      </c>
      <c r="AP1064">
        <v>0.77177468965099771</v>
      </c>
      <c r="AQ1064">
        <v>0.76698373561860012</v>
      </c>
      <c r="AR1064">
        <v>0.76233755515234092</v>
      </c>
      <c r="AS1064">
        <v>0.75780295891220806</v>
      </c>
      <c r="AT1064">
        <v>0.75331361223583315</v>
      </c>
      <c r="AU1064">
        <v>0.74882999966957287</v>
      </c>
    </row>
    <row r="1065" spans="1:47" x14ac:dyDescent="0.2">
      <c r="A1065">
        <v>1059</v>
      </c>
      <c r="B1065">
        <v>0.77593798447240525</v>
      </c>
      <c r="C1065">
        <v>0.78801127144319671</v>
      </c>
      <c r="D1065">
        <v>0.79363805489959227</v>
      </c>
      <c r="E1065">
        <v>0.96638586539925764</v>
      </c>
      <c r="F1065">
        <v>1.3899782570704005</v>
      </c>
      <c r="G1065">
        <v>1.2481005598664447</v>
      </c>
      <c r="H1065">
        <v>1.0841989134157115</v>
      </c>
      <c r="I1065">
        <v>0.93744198292224679</v>
      </c>
      <c r="J1065">
        <v>0.83421158160939213</v>
      </c>
      <c r="K1065">
        <v>0.85211082675023464</v>
      </c>
      <c r="L1065">
        <v>0.83987284832946352</v>
      </c>
      <c r="M1065">
        <v>0.84300968174313329</v>
      </c>
      <c r="N1065">
        <v>0.86537682525984549</v>
      </c>
      <c r="O1065">
        <v>0.88550937441817046</v>
      </c>
      <c r="P1065">
        <v>0.89586518693887063</v>
      </c>
      <c r="Q1065">
        <v>0.87936205268439704</v>
      </c>
      <c r="R1065">
        <v>0.86700752050983776</v>
      </c>
      <c r="S1065">
        <v>0.85034816185894024</v>
      </c>
      <c r="T1065">
        <v>0.85127543020600449</v>
      </c>
      <c r="U1065">
        <v>0.84180533068553975</v>
      </c>
      <c r="V1065">
        <v>0.83325681542685837</v>
      </c>
      <c r="W1065">
        <v>0.82714215723377793</v>
      </c>
      <c r="X1065">
        <v>0.8198012578884204</v>
      </c>
      <c r="Y1065">
        <v>0.81451407084915461</v>
      </c>
      <c r="Z1065">
        <v>0.81023066430329993</v>
      </c>
      <c r="AA1065">
        <v>0.81044819351947395</v>
      </c>
      <c r="AB1065">
        <v>0.80710716802542337</v>
      </c>
      <c r="AC1065">
        <v>0.80797555735664128</v>
      </c>
      <c r="AD1065">
        <v>0.80857097123593169</v>
      </c>
      <c r="AE1065">
        <v>0.80359933549542972</v>
      </c>
      <c r="AF1065">
        <v>0.79906174257943574</v>
      </c>
      <c r="AG1065">
        <v>0.79362785301226224</v>
      </c>
      <c r="AH1065">
        <v>0.78880555349551063</v>
      </c>
      <c r="AI1065">
        <v>0.78473605320299855</v>
      </c>
      <c r="AJ1065">
        <v>0.78123374733486028</v>
      </c>
      <c r="AK1065">
        <v>0.77821510253440429</v>
      </c>
      <c r="AL1065">
        <v>0.77527103765149485</v>
      </c>
      <c r="AM1065">
        <v>0.77249223825024804</v>
      </c>
      <c r="AN1065">
        <v>0.76940394715704008</v>
      </c>
      <c r="AO1065">
        <v>0.76596436587121564</v>
      </c>
      <c r="AP1065">
        <v>0.76269849844640258</v>
      </c>
      <c r="AQ1065">
        <v>0.75787704999229877</v>
      </c>
      <c r="AR1065">
        <v>0.75321152705117511</v>
      </c>
      <c r="AS1065">
        <v>0.74866450452439037</v>
      </c>
      <c r="AT1065">
        <v>0.74417413877402716</v>
      </c>
      <c r="AU1065">
        <v>0.73969615606465555</v>
      </c>
    </row>
    <row r="1066" spans="1:47" x14ac:dyDescent="0.2">
      <c r="A1066">
        <v>1060</v>
      </c>
      <c r="B1066">
        <v>0.77593798447240525</v>
      </c>
      <c r="C1066">
        <v>0.78801127144319671</v>
      </c>
      <c r="D1066">
        <v>0.79363805489959227</v>
      </c>
      <c r="E1066">
        <v>0.96638586539925764</v>
      </c>
      <c r="F1066">
        <v>1.3899782570704005</v>
      </c>
      <c r="G1066">
        <v>1.2481005598664447</v>
      </c>
      <c r="H1066">
        <v>1.0833218049467588</v>
      </c>
      <c r="I1066">
        <v>0.93641775268346372</v>
      </c>
      <c r="J1066">
        <v>0.83274099650428635</v>
      </c>
      <c r="K1066">
        <v>0.85037710038187697</v>
      </c>
      <c r="L1066">
        <v>0.83778983402333962</v>
      </c>
      <c r="M1066">
        <v>0.84066238285788286</v>
      </c>
      <c r="N1066">
        <v>0.86404838462452882</v>
      </c>
      <c r="O1066">
        <v>0.88400211713363175</v>
      </c>
      <c r="P1066">
        <v>0.89420519970144718</v>
      </c>
      <c r="Q1066">
        <v>0.87754353234125948</v>
      </c>
      <c r="R1066">
        <v>0.86509427457021748</v>
      </c>
      <c r="S1066">
        <v>0.84826740237498888</v>
      </c>
      <c r="T1066">
        <v>0.84910420245923579</v>
      </c>
      <c r="U1066">
        <v>0.8393925506937352</v>
      </c>
      <c r="V1066">
        <v>0.83066751854466225</v>
      </c>
      <c r="W1066">
        <v>0.8243512375513985</v>
      </c>
      <c r="X1066">
        <v>0.81678054542067491</v>
      </c>
      <c r="Y1066">
        <v>0.81133980787146964</v>
      </c>
      <c r="Z1066">
        <v>0.80681233757683812</v>
      </c>
      <c r="AA1066">
        <v>0.80700523036831384</v>
      </c>
      <c r="AB1066">
        <v>0.80353276030179899</v>
      </c>
      <c r="AC1066">
        <v>0.80431001288501591</v>
      </c>
      <c r="AD1066">
        <v>0.80480712576828362</v>
      </c>
      <c r="AE1066">
        <v>0.79969160316059595</v>
      </c>
      <c r="AF1066">
        <v>0.79507394623831962</v>
      </c>
      <c r="AG1066">
        <v>0.78955302405034145</v>
      </c>
      <c r="AH1066">
        <v>0.78464129338852173</v>
      </c>
      <c r="AI1066">
        <v>0.7804698110070234</v>
      </c>
      <c r="AJ1066">
        <v>0.77691303110988108</v>
      </c>
      <c r="AK1066">
        <v>0.77381752354740752</v>
      </c>
      <c r="AL1066">
        <v>0.77080826621620924</v>
      </c>
      <c r="AM1066">
        <v>0.76795329112801325</v>
      </c>
      <c r="AN1066">
        <v>0.76480505222845097</v>
      </c>
      <c r="AO1066">
        <v>0.76128405457006032</v>
      </c>
      <c r="AP1066">
        <v>0.7579534006494798</v>
      </c>
      <c r="AQ1066">
        <v>0.75309664956461975</v>
      </c>
      <c r="AR1066">
        <v>0.74839956961712983</v>
      </c>
      <c r="AS1066">
        <v>0.74382980098322127</v>
      </c>
      <c r="AT1066">
        <v>0.73931902609724387</v>
      </c>
      <c r="AU1066">
        <v>0.73482815412430602</v>
      </c>
    </row>
    <row r="1067" spans="1:47" x14ac:dyDescent="0.2">
      <c r="A1067">
        <v>1061</v>
      </c>
      <c r="B1067">
        <v>0.77593798447240525</v>
      </c>
      <c r="C1067">
        <v>0.78801127144319671</v>
      </c>
      <c r="D1067">
        <v>0.79363805489959227</v>
      </c>
      <c r="E1067">
        <v>0.96638586539925764</v>
      </c>
      <c r="F1067">
        <v>1.3899782570704005</v>
      </c>
      <c r="G1067">
        <v>1.2481005598664447</v>
      </c>
      <c r="H1067">
        <v>1.0816638663830391</v>
      </c>
      <c r="I1067">
        <v>0.93491911163886432</v>
      </c>
      <c r="J1067">
        <v>0.83112450186203646</v>
      </c>
      <c r="K1067">
        <v>0.84850715585875713</v>
      </c>
      <c r="L1067">
        <v>0.83576927304928539</v>
      </c>
      <c r="M1067">
        <v>0.83883931996872552</v>
      </c>
      <c r="N1067">
        <v>0.86381689227814729</v>
      </c>
      <c r="O1067">
        <v>0.88398464838572266</v>
      </c>
      <c r="P1067">
        <v>0.89440707240704842</v>
      </c>
      <c r="Q1067">
        <v>0.87798999727227711</v>
      </c>
      <c r="R1067">
        <v>0.86576993830088012</v>
      </c>
      <c r="S1067">
        <v>0.84915474141585678</v>
      </c>
      <c r="T1067">
        <v>0.85026100045988018</v>
      </c>
      <c r="U1067">
        <v>0.8408440433977824</v>
      </c>
      <c r="V1067">
        <v>0.83242880050766865</v>
      </c>
      <c r="W1067">
        <v>0.82640917740243458</v>
      </c>
      <c r="X1067">
        <v>0.81912723462361714</v>
      </c>
      <c r="Y1067">
        <v>0.81397304323246022</v>
      </c>
      <c r="Z1067">
        <v>0.80971277901438832</v>
      </c>
      <c r="AA1067">
        <v>0.81017186785583728</v>
      </c>
      <c r="AB1067">
        <v>0.80688283333434763</v>
      </c>
      <c r="AC1067">
        <v>0.80780744329184861</v>
      </c>
      <c r="AD1067">
        <v>0.80844215381456475</v>
      </c>
      <c r="AE1067">
        <v>0.80344955938152374</v>
      </c>
      <c r="AF1067">
        <v>0.79894140692186499</v>
      </c>
      <c r="AG1067">
        <v>0.79352072457926925</v>
      </c>
      <c r="AH1067">
        <v>0.78869859358059891</v>
      </c>
      <c r="AI1067">
        <v>0.78463007114538863</v>
      </c>
      <c r="AJ1067">
        <v>0.78115659015983252</v>
      </c>
      <c r="AK1067">
        <v>0.77814982549675815</v>
      </c>
      <c r="AL1067">
        <v>0.77523397831142193</v>
      </c>
      <c r="AM1067">
        <v>0.77245379384372759</v>
      </c>
      <c r="AN1067">
        <v>0.76938178156549475</v>
      </c>
      <c r="AO1067">
        <v>0.76594509260567101</v>
      </c>
      <c r="AP1067">
        <v>0.7626786944468108</v>
      </c>
      <c r="AQ1067">
        <v>0.75783764410454835</v>
      </c>
      <c r="AR1067">
        <v>0.75314972686719084</v>
      </c>
      <c r="AS1067">
        <v>0.74858467999256584</v>
      </c>
      <c r="AT1067">
        <v>0.7440719567448405</v>
      </c>
      <c r="AU1067">
        <v>0.73957488903386004</v>
      </c>
    </row>
    <row r="1068" spans="1:47" x14ac:dyDescent="0.2">
      <c r="A1068">
        <v>1062</v>
      </c>
      <c r="B1068">
        <v>0.77593798447240525</v>
      </c>
      <c r="C1068">
        <v>0.78801127144319671</v>
      </c>
      <c r="D1068">
        <v>0.79363805489959227</v>
      </c>
      <c r="E1068">
        <v>0.96638586539925764</v>
      </c>
      <c r="F1068">
        <v>1.3899782570704005</v>
      </c>
      <c r="G1068">
        <v>1.2481005598664447</v>
      </c>
      <c r="H1068">
        <v>1.0816179558429106</v>
      </c>
      <c r="I1068">
        <v>0.93477244538840154</v>
      </c>
      <c r="J1068">
        <v>0.83063019925439108</v>
      </c>
      <c r="K1068">
        <v>0.84791343586087842</v>
      </c>
      <c r="L1068">
        <v>0.83498618222032772</v>
      </c>
      <c r="M1068">
        <v>0.83781514348694486</v>
      </c>
      <c r="N1068">
        <v>0.86302097427741642</v>
      </c>
      <c r="O1068">
        <v>0.88301973841682557</v>
      </c>
      <c r="P1068">
        <v>0.89327519122823451</v>
      </c>
      <c r="Q1068">
        <v>0.87669920050682104</v>
      </c>
      <c r="R1068">
        <v>0.86434252133311706</v>
      </c>
      <c r="S1068">
        <v>0.84756713555816632</v>
      </c>
      <c r="T1068">
        <v>0.84855128243400524</v>
      </c>
      <c r="U1068">
        <v>0.83889981870761932</v>
      </c>
      <c r="V1068">
        <v>0.8302843843646176</v>
      </c>
      <c r="W1068">
        <v>0.82406278712404213</v>
      </c>
      <c r="X1068">
        <v>0.81654204758804627</v>
      </c>
      <c r="Y1068">
        <v>0.81120800967410178</v>
      </c>
      <c r="Z1068">
        <v>0.80671610316053011</v>
      </c>
      <c r="AA1068">
        <v>0.80709530843939581</v>
      </c>
      <c r="AB1068">
        <v>0.80368787975425771</v>
      </c>
      <c r="AC1068">
        <v>0.80450065769949608</v>
      </c>
      <c r="AD1068">
        <v>0.80503516710789169</v>
      </c>
      <c r="AE1068">
        <v>0.79990424385013881</v>
      </c>
      <c r="AF1068">
        <v>0.79530897772951725</v>
      </c>
      <c r="AG1068">
        <v>0.78979098781350698</v>
      </c>
      <c r="AH1068">
        <v>0.78487585104007518</v>
      </c>
      <c r="AI1068">
        <v>0.78072425731916439</v>
      </c>
      <c r="AJ1068">
        <v>0.7771686097506314</v>
      </c>
      <c r="AK1068">
        <v>0.77409177900339599</v>
      </c>
      <c r="AL1068">
        <v>0.77109838315150192</v>
      </c>
      <c r="AM1068">
        <v>0.76824370444253309</v>
      </c>
      <c r="AN1068">
        <v>0.76509682353812936</v>
      </c>
      <c r="AO1068">
        <v>0.76158853122399539</v>
      </c>
      <c r="AP1068">
        <v>0.75825733589320066</v>
      </c>
      <c r="AQ1068">
        <v>0.7533806105597739</v>
      </c>
      <c r="AR1068">
        <v>0.74866094341142386</v>
      </c>
      <c r="AS1068">
        <v>0.74407224264383054</v>
      </c>
      <c r="AT1068">
        <v>0.7395386646141725</v>
      </c>
      <c r="AU1068">
        <v>0.73502777771798877</v>
      </c>
    </row>
    <row r="1069" spans="1:47" x14ac:dyDescent="0.2">
      <c r="A1069">
        <v>1063</v>
      </c>
      <c r="B1069">
        <v>1.1221091918104977</v>
      </c>
      <c r="C1069">
        <v>1.172415461920316</v>
      </c>
      <c r="D1069">
        <v>1.1933630365683232</v>
      </c>
      <c r="E1069">
        <v>1.4171839624075184</v>
      </c>
      <c r="F1069">
        <v>1.7350601657291691</v>
      </c>
      <c r="G1069">
        <v>1.6416244938143476</v>
      </c>
      <c r="H1069">
        <v>1.484838159466167</v>
      </c>
      <c r="I1069">
        <v>1.3253680782700512</v>
      </c>
      <c r="J1069">
        <v>1.2305733006766466</v>
      </c>
      <c r="K1069">
        <v>1.248201159253576</v>
      </c>
      <c r="L1069">
        <v>1.2335600314409352</v>
      </c>
      <c r="M1069">
        <v>1.2350396145670424</v>
      </c>
      <c r="N1069">
        <v>1.2638180540223818</v>
      </c>
      <c r="O1069">
        <v>1.2835206449594807</v>
      </c>
      <c r="P1069">
        <v>1.2942522723168817</v>
      </c>
      <c r="Q1069">
        <v>1.2770387262992218</v>
      </c>
      <c r="R1069">
        <v>1.2632342693535867</v>
      </c>
      <c r="S1069">
        <v>1.2498690986385708</v>
      </c>
      <c r="T1069">
        <v>1.2454745132585838</v>
      </c>
      <c r="U1069">
        <v>1.2384386831671752</v>
      </c>
      <c r="V1069">
        <v>1.2288413095861945</v>
      </c>
      <c r="W1069">
        <v>1.2221300015880328</v>
      </c>
      <c r="X1069">
        <v>1.2166708092414471</v>
      </c>
      <c r="Y1069">
        <v>1.2097148633304236</v>
      </c>
      <c r="Z1069">
        <v>1.2068531911337936</v>
      </c>
      <c r="AA1069">
        <v>1.2004881647821919</v>
      </c>
      <c r="AB1069">
        <v>1.1954368724711582</v>
      </c>
      <c r="AC1069">
        <v>1.1946314212706886</v>
      </c>
      <c r="AD1069">
        <v>1.1936488197460993</v>
      </c>
      <c r="AE1069">
        <v>1.1890358194670569</v>
      </c>
      <c r="AF1069">
        <v>1.1834620041787851</v>
      </c>
      <c r="AG1069">
        <v>1.177193132373179</v>
      </c>
      <c r="AH1069">
        <v>1.1714316713547095</v>
      </c>
      <c r="AI1069">
        <v>1.1660682625592782</v>
      </c>
      <c r="AJ1069">
        <v>1.1612602129773686</v>
      </c>
      <c r="AK1069">
        <v>1.1565832242122416</v>
      </c>
      <c r="AL1069">
        <v>1.1524102093890485</v>
      </c>
      <c r="AM1069">
        <v>1.1484175675582322</v>
      </c>
      <c r="AN1069">
        <v>1.1441674628571552</v>
      </c>
      <c r="AO1069">
        <v>1.1396037456679442</v>
      </c>
      <c r="AP1069">
        <v>1.1350576359396238</v>
      </c>
      <c r="AQ1069">
        <v>1.1312063789477587</v>
      </c>
      <c r="AR1069">
        <v>1.1274911231895142</v>
      </c>
      <c r="AS1069">
        <v>1.1238860142885247</v>
      </c>
      <c r="AT1069">
        <v>1.120373814888999</v>
      </c>
      <c r="AU1069">
        <v>1.1169136184046591</v>
      </c>
    </row>
    <row r="1070" spans="1:47" x14ac:dyDescent="0.2">
      <c r="A1070">
        <v>1064</v>
      </c>
      <c r="B1070">
        <v>1.1221091918104977</v>
      </c>
      <c r="C1070">
        <v>1.172415461920316</v>
      </c>
      <c r="D1070">
        <v>1.1933630365683232</v>
      </c>
      <c r="E1070">
        <v>1.4171839624075184</v>
      </c>
      <c r="F1070">
        <v>1.7350601657291691</v>
      </c>
      <c r="G1070">
        <v>1.6416244938143476</v>
      </c>
      <c r="H1070">
        <v>1.4846917266357262</v>
      </c>
      <c r="I1070">
        <v>1.3251987972173003</v>
      </c>
      <c r="J1070">
        <v>1.2303659005251697</v>
      </c>
      <c r="K1070">
        <v>1.2479634757975586</v>
      </c>
      <c r="L1070">
        <v>1.2332815888373083</v>
      </c>
      <c r="M1070">
        <v>1.2347317017448431</v>
      </c>
      <c r="N1070">
        <v>1.2636591561025023</v>
      </c>
      <c r="O1070">
        <v>1.2833383564905332</v>
      </c>
      <c r="P1070">
        <v>1.2940421290551694</v>
      </c>
      <c r="Q1070">
        <v>1.2767946006338995</v>
      </c>
      <c r="R1070">
        <v>1.262953897844455</v>
      </c>
      <c r="S1070">
        <v>1.2495444099233441</v>
      </c>
      <c r="T1070">
        <v>1.245106435194296</v>
      </c>
      <c r="U1070">
        <v>1.2380067387986595</v>
      </c>
      <c r="V1070">
        <v>1.2283468673181077</v>
      </c>
      <c r="W1070">
        <v>1.2215721614884973</v>
      </c>
      <c r="X1070">
        <v>1.2160403149712338</v>
      </c>
      <c r="Y1070">
        <v>1.2090211382348008</v>
      </c>
      <c r="Z1070">
        <v>1.206083681669432</v>
      </c>
      <c r="AA1070">
        <v>1.1996705100209271</v>
      </c>
      <c r="AB1070">
        <v>1.1945807094215819</v>
      </c>
      <c r="AC1070">
        <v>1.193736763115135</v>
      </c>
      <c r="AD1070">
        <v>1.1927188196389247</v>
      </c>
      <c r="AE1070">
        <v>1.1880598859963671</v>
      </c>
      <c r="AF1070">
        <v>1.1824530723249538</v>
      </c>
      <c r="AG1070">
        <v>1.1761476951740286</v>
      </c>
      <c r="AH1070">
        <v>1.1703489776657474</v>
      </c>
      <c r="AI1070">
        <v>1.1649513117864168</v>
      </c>
      <c r="AJ1070">
        <v>1.1601073635761785</v>
      </c>
      <c r="AK1070">
        <v>1.1553983861347703</v>
      </c>
      <c r="AL1070">
        <v>1.1511910240342387</v>
      </c>
      <c r="AM1070">
        <v>1.1471631798175066</v>
      </c>
      <c r="AN1070">
        <v>1.1428785565396717</v>
      </c>
      <c r="AO1070">
        <v>1.1382794954593034</v>
      </c>
      <c r="AP1070">
        <v>1.1337009743363633</v>
      </c>
      <c r="AQ1070">
        <v>1.1298373116985336</v>
      </c>
      <c r="AR1070">
        <v>1.1261112682915935</v>
      </c>
      <c r="AS1070">
        <v>1.122498373268338</v>
      </c>
      <c r="AT1070">
        <v>1.1189798202741155</v>
      </c>
      <c r="AU1070">
        <v>1.1155160999652247</v>
      </c>
    </row>
    <row r="1071" spans="1:47" x14ac:dyDescent="0.2">
      <c r="A1071">
        <v>1065</v>
      </c>
      <c r="B1071">
        <v>1.1221091918104977</v>
      </c>
      <c r="C1071">
        <v>1.172415461920316</v>
      </c>
      <c r="D1071">
        <v>1.1933630365683232</v>
      </c>
      <c r="E1071">
        <v>1.4171839624075184</v>
      </c>
      <c r="F1071">
        <v>1.7350601657291691</v>
      </c>
      <c r="G1071">
        <v>1.6416244938143476</v>
      </c>
      <c r="H1071">
        <v>1.4856943941400156</v>
      </c>
      <c r="I1071">
        <v>1.3262477219156381</v>
      </c>
      <c r="J1071">
        <v>1.2314136652577854</v>
      </c>
      <c r="K1071">
        <v>1.2491291638529769</v>
      </c>
      <c r="L1071">
        <v>1.2345190202258185</v>
      </c>
      <c r="M1071">
        <v>1.2358532194068945</v>
      </c>
      <c r="N1071">
        <v>1.2637981006794858</v>
      </c>
      <c r="O1071">
        <v>1.2832803649872775</v>
      </c>
      <c r="P1071">
        <v>1.2937342808858059</v>
      </c>
      <c r="Q1071">
        <v>1.2761828257567847</v>
      </c>
      <c r="R1071">
        <v>1.2619992337781638</v>
      </c>
      <c r="S1071">
        <v>1.2482283952257838</v>
      </c>
      <c r="T1071">
        <v>1.2433730060771426</v>
      </c>
      <c r="U1071">
        <v>1.2357845371051353</v>
      </c>
      <c r="V1071">
        <v>1.2256383444183814</v>
      </c>
      <c r="W1071">
        <v>1.2183955038376428</v>
      </c>
      <c r="X1071">
        <v>1.2123844282669154</v>
      </c>
      <c r="Y1071">
        <v>1.2049155091031469</v>
      </c>
      <c r="Z1071">
        <v>1.2015353454354996</v>
      </c>
      <c r="AA1071">
        <v>1.194735662322409</v>
      </c>
      <c r="AB1071">
        <v>1.1893437048273572</v>
      </c>
      <c r="AC1071">
        <v>1.1882202230342109</v>
      </c>
      <c r="AD1071">
        <v>1.1869399613499871</v>
      </c>
      <c r="AE1071">
        <v>1.1820235731003395</v>
      </c>
      <c r="AF1071">
        <v>1.1761763275044252</v>
      </c>
      <c r="AG1071">
        <v>1.1696355410274277</v>
      </c>
      <c r="AH1071">
        <v>1.1636048693608263</v>
      </c>
      <c r="AI1071">
        <v>1.1579766255261947</v>
      </c>
      <c r="AJ1071">
        <v>1.152903486934002</v>
      </c>
      <c r="AK1071">
        <v>1.147966798798995</v>
      </c>
      <c r="AL1071">
        <v>1.143529926715811</v>
      </c>
      <c r="AM1071">
        <v>1.1392743211103902</v>
      </c>
      <c r="AN1071">
        <v>1.1347614277189353</v>
      </c>
      <c r="AO1071">
        <v>1.129936674271437</v>
      </c>
      <c r="AP1071">
        <v>1.1251343925484631</v>
      </c>
      <c r="AQ1071">
        <v>1.1212133005078448</v>
      </c>
      <c r="AR1071">
        <v>1.1174414549032656</v>
      </c>
      <c r="AS1071">
        <v>1.1137947775236374</v>
      </c>
      <c r="AT1071">
        <v>1.1102543811558032</v>
      </c>
      <c r="AU1071">
        <v>1.1067808505912937</v>
      </c>
    </row>
    <row r="1072" spans="1:47" x14ac:dyDescent="0.2">
      <c r="A1072">
        <v>1066</v>
      </c>
      <c r="B1072">
        <v>1.1221091918104977</v>
      </c>
      <c r="C1072">
        <v>1.172415461920316</v>
      </c>
      <c r="D1072">
        <v>1.1933630365683232</v>
      </c>
      <c r="E1072">
        <v>1.4171839624075184</v>
      </c>
      <c r="F1072">
        <v>1.7350601657291691</v>
      </c>
      <c r="G1072">
        <v>1.6416244938143476</v>
      </c>
      <c r="H1072">
        <v>1.4856843385372096</v>
      </c>
      <c r="I1072">
        <v>1.3262318617134008</v>
      </c>
      <c r="J1072">
        <v>1.2313852684589288</v>
      </c>
      <c r="K1072">
        <v>1.2490928876801912</v>
      </c>
      <c r="L1072">
        <v>1.2344697929480692</v>
      </c>
      <c r="M1072">
        <v>1.2357882343167086</v>
      </c>
      <c r="N1072">
        <v>1.2637495304281192</v>
      </c>
      <c r="O1072">
        <v>1.2832158969303464</v>
      </c>
      <c r="P1072">
        <v>1.2936500469196428</v>
      </c>
      <c r="Q1072">
        <v>1.2760747295153139</v>
      </c>
      <c r="R1072">
        <v>1.2618647080672896</v>
      </c>
      <c r="S1072">
        <v>1.2480627774354918</v>
      </c>
      <c r="T1072">
        <v>1.2431767821342885</v>
      </c>
      <c r="U1072">
        <v>1.2355439005075854</v>
      </c>
      <c r="V1072">
        <v>1.2253539259384816</v>
      </c>
      <c r="W1072">
        <v>1.2180658064943382</v>
      </c>
      <c r="X1072">
        <v>1.2120035677983834</v>
      </c>
      <c r="Y1072">
        <v>1.2044891299896068</v>
      </c>
      <c r="Z1072">
        <v>1.2010542187640123</v>
      </c>
      <c r="AA1072">
        <v>1.1942183897159779</v>
      </c>
      <c r="AB1072">
        <v>1.1887978627597147</v>
      </c>
      <c r="AC1072">
        <v>1.187646392375395</v>
      </c>
      <c r="AD1072">
        <v>1.1863396325759183</v>
      </c>
      <c r="AE1072">
        <v>1.1813901121388821</v>
      </c>
      <c r="AF1072">
        <v>1.1755178350860307</v>
      </c>
      <c r="AG1072">
        <v>1.1689494911105427</v>
      </c>
      <c r="AH1072">
        <v>1.1628913985782148</v>
      </c>
      <c r="AI1072">
        <v>1.1572368572255658</v>
      </c>
      <c r="AJ1072">
        <v>1.1521369815654252</v>
      </c>
      <c r="AK1072">
        <v>1.1471752705126628</v>
      </c>
      <c r="AL1072">
        <v>1.1427115796237535</v>
      </c>
      <c r="AM1072">
        <v>1.1384293083420318</v>
      </c>
      <c r="AN1072">
        <v>1.1338891596157663</v>
      </c>
      <c r="AO1072">
        <v>1.1290373889776266</v>
      </c>
      <c r="AP1072">
        <v>1.1242090446891393</v>
      </c>
      <c r="AQ1072">
        <v>1.1202786132708518</v>
      </c>
      <c r="AR1072">
        <v>1.1164986842595739</v>
      </c>
      <c r="AS1072">
        <v>1.1128461701069583</v>
      </c>
      <c r="AT1072">
        <v>1.1093010709698683</v>
      </c>
      <c r="AU1072">
        <v>1.1058249675971406</v>
      </c>
    </row>
    <row r="1073" spans="1:47" x14ac:dyDescent="0.2">
      <c r="A1073">
        <v>1067</v>
      </c>
      <c r="B1073">
        <v>1.1221091918104977</v>
      </c>
      <c r="C1073">
        <v>1.172415461920316</v>
      </c>
      <c r="D1073">
        <v>1.1933630365683232</v>
      </c>
      <c r="E1073">
        <v>1.4171839624075184</v>
      </c>
      <c r="F1073">
        <v>1.7350601657291691</v>
      </c>
      <c r="G1073">
        <v>1.6416244938143476</v>
      </c>
      <c r="H1073">
        <v>1.4846499257281047</v>
      </c>
      <c r="I1073">
        <v>1.3251094557562682</v>
      </c>
      <c r="J1073">
        <v>1.2301538232948308</v>
      </c>
      <c r="K1073">
        <v>1.2476992819645358</v>
      </c>
      <c r="L1073">
        <v>1.2329203625419192</v>
      </c>
      <c r="M1073">
        <v>1.2342318829140704</v>
      </c>
      <c r="N1073">
        <v>1.2632516208309503</v>
      </c>
      <c r="O1073">
        <v>1.2827976764887781</v>
      </c>
      <c r="P1073">
        <v>1.2933410041230435</v>
      </c>
      <c r="Q1073">
        <v>1.2759009044855514</v>
      </c>
      <c r="R1073">
        <v>1.261847625548028</v>
      </c>
      <c r="S1073">
        <v>1.248206127010945</v>
      </c>
      <c r="T1073">
        <v>1.2435106595629284</v>
      </c>
      <c r="U1073">
        <v>1.2360861863264387</v>
      </c>
      <c r="V1073">
        <v>1.2261051806955177</v>
      </c>
      <c r="W1073">
        <v>1.2190121642656364</v>
      </c>
      <c r="X1073">
        <v>1.2131555029214325</v>
      </c>
      <c r="Y1073">
        <v>1.2058435559564433</v>
      </c>
      <c r="Z1073">
        <v>1.2025976091650787</v>
      </c>
      <c r="AA1073">
        <v>1.1959502512679161</v>
      </c>
      <c r="AB1073">
        <v>1.1906625519679854</v>
      </c>
      <c r="AC1073">
        <v>1.1896328061320152</v>
      </c>
      <c r="AD1073">
        <v>1.1884397990642781</v>
      </c>
      <c r="AE1073">
        <v>1.1835935061801841</v>
      </c>
      <c r="AF1073">
        <v>1.177824807103679</v>
      </c>
      <c r="AG1073">
        <v>1.1713539977096388</v>
      </c>
      <c r="AH1073">
        <v>1.1653924949157826</v>
      </c>
      <c r="AI1073">
        <v>1.1598346447914922</v>
      </c>
      <c r="AJ1073">
        <v>1.1548309559558527</v>
      </c>
      <c r="AK1073">
        <v>1.1499660856199618</v>
      </c>
      <c r="AL1073">
        <v>1.1455981708713563</v>
      </c>
      <c r="AM1073">
        <v>1.1414116404433075</v>
      </c>
      <c r="AN1073">
        <v>1.1369661591183913</v>
      </c>
      <c r="AO1073">
        <v>1.1322086523807326</v>
      </c>
      <c r="AP1073">
        <v>1.127473827972161</v>
      </c>
      <c r="AQ1073">
        <v>1.1235644036834733</v>
      </c>
      <c r="AR1073">
        <v>1.1198000534922665</v>
      </c>
      <c r="AS1073">
        <v>1.1161585714506084</v>
      </c>
      <c r="AT1073">
        <v>1.1126187875350626</v>
      </c>
      <c r="AU1073">
        <v>1.109143360796266</v>
      </c>
    </row>
    <row r="1074" spans="1:47" x14ac:dyDescent="0.2">
      <c r="A1074">
        <v>1068</v>
      </c>
      <c r="B1074">
        <v>1.1221091918104977</v>
      </c>
      <c r="C1074">
        <v>1.172415461920316</v>
      </c>
      <c r="D1074">
        <v>1.1933630365683232</v>
      </c>
      <c r="E1074">
        <v>1.4171839624075184</v>
      </c>
      <c r="F1074">
        <v>1.7350601657291691</v>
      </c>
      <c r="G1074">
        <v>1.6416244938143476</v>
      </c>
      <c r="H1074">
        <v>1.4846346186868955</v>
      </c>
      <c r="I1074">
        <v>1.3250772262312915</v>
      </c>
      <c r="J1074">
        <v>1.2300620143718441</v>
      </c>
      <c r="K1074">
        <v>1.2475835114745177</v>
      </c>
      <c r="L1074">
        <v>1.2327601530676231</v>
      </c>
      <c r="M1074">
        <v>1.2340107645547831</v>
      </c>
      <c r="N1074">
        <v>1.2630717898176864</v>
      </c>
      <c r="O1074">
        <v>1.2825575208665707</v>
      </c>
      <c r="P1074">
        <v>1.2930268839966383</v>
      </c>
      <c r="Q1074">
        <v>1.2754992507317238</v>
      </c>
      <c r="R1074">
        <v>1.2613508303687231</v>
      </c>
      <c r="S1074">
        <v>1.2475999436768885</v>
      </c>
      <c r="T1074">
        <v>1.2427965408775752</v>
      </c>
      <c r="U1074">
        <v>1.2352189589659195</v>
      </c>
      <c r="V1074">
        <v>1.2250908777339502</v>
      </c>
      <c r="W1074">
        <v>1.2178504875565701</v>
      </c>
      <c r="X1074">
        <v>1.2118328384233263</v>
      </c>
      <c r="Y1074">
        <v>1.2043839704541328</v>
      </c>
      <c r="Z1074">
        <v>1.2009783346966594</v>
      </c>
      <c r="AA1074">
        <v>1.1942352279074839</v>
      </c>
      <c r="AB1074">
        <v>1.1888559802991983</v>
      </c>
      <c r="AC1074">
        <v>1.1877375957001202</v>
      </c>
      <c r="AD1074">
        <v>1.1864613289309875</v>
      </c>
      <c r="AE1074">
        <v>1.1815124339616656</v>
      </c>
      <c r="AF1074">
        <v>1.1756660110745367</v>
      </c>
      <c r="AG1074">
        <v>1.1691104050129815</v>
      </c>
      <c r="AH1074">
        <v>1.1630647701847192</v>
      </c>
      <c r="AI1074">
        <v>1.1574263379695064</v>
      </c>
      <c r="AJ1074">
        <v>1.1523409067523951</v>
      </c>
      <c r="AK1074">
        <v>1.1473994974623574</v>
      </c>
      <c r="AL1074">
        <v>1.1429497610431307</v>
      </c>
      <c r="AM1074">
        <v>1.1386818879108489</v>
      </c>
      <c r="AN1074">
        <v>1.1341533736305642</v>
      </c>
      <c r="AO1074">
        <v>1.1293135091805306</v>
      </c>
      <c r="AP1074">
        <v>1.1244991186247506</v>
      </c>
      <c r="AQ1074">
        <v>1.1205601676105508</v>
      </c>
      <c r="AR1074">
        <v>1.1167699018246926</v>
      </c>
      <c r="AS1074">
        <v>1.1131089844674009</v>
      </c>
      <c r="AT1074">
        <v>1.1095530296653271</v>
      </c>
      <c r="AU1074">
        <v>1.1060675901934844</v>
      </c>
    </row>
    <row r="1075" spans="1:47" x14ac:dyDescent="0.2">
      <c r="A1075">
        <v>1069</v>
      </c>
      <c r="B1075">
        <v>0.989094129432321</v>
      </c>
      <c r="C1075">
        <v>1.0242071765179783</v>
      </c>
      <c r="D1075">
        <v>1.0381835899069149</v>
      </c>
      <c r="E1075">
        <v>1.2423646199263374</v>
      </c>
      <c r="F1075">
        <v>1.6011493091508564</v>
      </c>
      <c r="G1075">
        <v>1.4891605880950087</v>
      </c>
      <c r="H1075">
        <v>1.328261774952981</v>
      </c>
      <c r="I1075">
        <v>1.1731240138809689</v>
      </c>
      <c r="J1075">
        <v>1.0742674917998576</v>
      </c>
      <c r="K1075">
        <v>1.091946325752911</v>
      </c>
      <c r="L1075">
        <v>1.0780280557854562</v>
      </c>
      <c r="M1075">
        <v>1.080174954313343</v>
      </c>
      <c r="N1075">
        <v>1.1080503968451898</v>
      </c>
      <c r="O1075">
        <v>1.1280071332242214</v>
      </c>
      <c r="P1075">
        <v>1.1388033262523811</v>
      </c>
      <c r="Q1075">
        <v>1.1221469737580434</v>
      </c>
      <c r="R1075">
        <v>1.1093420455384184</v>
      </c>
      <c r="S1075">
        <v>1.0951054081438629</v>
      </c>
      <c r="T1075">
        <v>1.09338502601086</v>
      </c>
      <c r="U1075">
        <v>1.0859313797472243</v>
      </c>
      <c r="V1075">
        <v>1.0773004735350917</v>
      </c>
      <c r="W1075">
        <v>1.0713236700198889</v>
      </c>
      <c r="X1075">
        <v>1.0655728167654823</v>
      </c>
      <c r="Y1075">
        <v>1.0596864597227906</v>
      </c>
      <c r="Z1075">
        <v>1.0566217454356457</v>
      </c>
      <c r="AA1075">
        <v>1.0531825581316654</v>
      </c>
      <c r="AB1075">
        <v>1.0489604947144189</v>
      </c>
      <c r="AC1075">
        <v>1.0489606807559118</v>
      </c>
      <c r="AD1075">
        <v>1.0487184925849879</v>
      </c>
      <c r="AE1075">
        <v>1.0440840139376713</v>
      </c>
      <c r="AF1075">
        <v>1.0390170622123502</v>
      </c>
      <c r="AG1075">
        <v>1.0331748623090746</v>
      </c>
      <c r="AH1075">
        <v>1.0278738710400397</v>
      </c>
      <c r="AI1075">
        <v>1.0231027653671931</v>
      </c>
      <c r="AJ1075">
        <v>1.0188987854238696</v>
      </c>
      <c r="AK1075">
        <v>1.0149495606903991</v>
      </c>
      <c r="AL1075">
        <v>1.0113434009899616</v>
      </c>
      <c r="AM1075">
        <v>1.0078990956168585</v>
      </c>
      <c r="AN1075">
        <v>1.0041845062725518</v>
      </c>
      <c r="AO1075">
        <v>1.0001306041842273</v>
      </c>
      <c r="AP1075">
        <v>0.99615413500167171</v>
      </c>
      <c r="AQ1075">
        <v>0.9919435118410288</v>
      </c>
      <c r="AR1075">
        <v>0.98787558503963313</v>
      </c>
      <c r="AS1075">
        <v>0.98392009355833809</v>
      </c>
      <c r="AT1075">
        <v>0.98004611808920772</v>
      </c>
      <c r="AU1075">
        <v>0.97621095901947852</v>
      </c>
    </row>
    <row r="1076" spans="1:47" x14ac:dyDescent="0.2">
      <c r="A1076">
        <v>1070</v>
      </c>
      <c r="B1076">
        <v>0.989094129432321</v>
      </c>
      <c r="C1076">
        <v>1.0242071765179783</v>
      </c>
      <c r="D1076">
        <v>1.0381835899069149</v>
      </c>
      <c r="E1076">
        <v>1.2423646199263374</v>
      </c>
      <c r="F1076">
        <v>1.6011493091508564</v>
      </c>
      <c r="G1076">
        <v>1.4891605880950087</v>
      </c>
      <c r="H1076">
        <v>1.328228245540328</v>
      </c>
      <c r="I1076">
        <v>1.1730616300350145</v>
      </c>
      <c r="J1076">
        <v>1.0741330397721758</v>
      </c>
      <c r="K1076">
        <v>1.0917768263672087</v>
      </c>
      <c r="L1076">
        <v>1.0777963284159371</v>
      </c>
      <c r="M1076">
        <v>1.0798576525771646</v>
      </c>
      <c r="N1076">
        <v>1.107791621228134</v>
      </c>
      <c r="O1076">
        <v>1.1276596904224765</v>
      </c>
      <c r="P1076">
        <v>1.1383493910787845</v>
      </c>
      <c r="Q1076">
        <v>1.1215645861611154</v>
      </c>
      <c r="R1076">
        <v>1.1086225831363896</v>
      </c>
      <c r="S1076">
        <v>1.094223412308611</v>
      </c>
      <c r="T1076">
        <v>1.0923518566129033</v>
      </c>
      <c r="U1076">
        <v>1.0846769709988786</v>
      </c>
      <c r="V1076">
        <v>1.0758380634051545</v>
      </c>
      <c r="W1076">
        <v>1.0696550517541348</v>
      </c>
      <c r="X1076">
        <v>1.0636734611030285</v>
      </c>
      <c r="Y1076">
        <v>1.05759692859169</v>
      </c>
      <c r="Z1076">
        <v>1.0543025046762116</v>
      </c>
      <c r="AA1076">
        <v>1.0507430596076763</v>
      </c>
      <c r="AB1076">
        <v>1.0464074957924587</v>
      </c>
      <c r="AC1076">
        <v>1.0462966686836188</v>
      </c>
      <c r="AD1076">
        <v>1.0459541465169953</v>
      </c>
      <c r="AE1076">
        <v>1.041184507901435</v>
      </c>
      <c r="AF1076">
        <v>1.0360243657832422</v>
      </c>
      <c r="AG1076">
        <v>1.030080443353613</v>
      </c>
      <c r="AH1076">
        <v>1.0246777989800471</v>
      </c>
      <c r="AI1076">
        <v>1.0198124253686844</v>
      </c>
      <c r="AJ1076">
        <v>1.0155164397941019</v>
      </c>
      <c r="AK1076">
        <v>1.0114825171395914</v>
      </c>
      <c r="AL1076">
        <v>1.0077872396497509</v>
      </c>
      <c r="AM1076">
        <v>1.0042533686123556</v>
      </c>
      <c r="AN1076">
        <v>1.0004479867918035</v>
      </c>
      <c r="AO1076">
        <v>0.99630899880726975</v>
      </c>
      <c r="AP1076">
        <v>0.99225026660728832</v>
      </c>
      <c r="AQ1076">
        <v>0.98800533852102157</v>
      </c>
      <c r="AR1076">
        <v>0.98390759555970897</v>
      </c>
      <c r="AS1076">
        <v>0.97993106632773064</v>
      </c>
      <c r="AT1076">
        <v>0.97603979190654644</v>
      </c>
      <c r="AU1076">
        <v>0.97219539650857234</v>
      </c>
    </row>
    <row r="1077" spans="1:47" x14ac:dyDescent="0.2">
      <c r="A1077">
        <v>1071</v>
      </c>
      <c r="B1077">
        <v>0.989094129432321</v>
      </c>
      <c r="C1077">
        <v>1.0242071765179783</v>
      </c>
      <c r="D1077">
        <v>1.0381835899069149</v>
      </c>
      <c r="E1077">
        <v>1.2423646199263374</v>
      </c>
      <c r="F1077">
        <v>1.6011493091508564</v>
      </c>
      <c r="G1077">
        <v>1.4891605880950087</v>
      </c>
      <c r="H1077">
        <v>1.3286763268007593</v>
      </c>
      <c r="I1077">
        <v>1.1734733853427957</v>
      </c>
      <c r="J1077">
        <v>1.0744582070604602</v>
      </c>
      <c r="K1077">
        <v>1.0921574056050321</v>
      </c>
      <c r="L1077">
        <v>1.0781705039070972</v>
      </c>
      <c r="M1077">
        <v>1.0800720372752721</v>
      </c>
      <c r="N1077">
        <v>1.1075076347163453</v>
      </c>
      <c r="O1077">
        <v>1.127145815468082</v>
      </c>
      <c r="P1077">
        <v>1.1375545702870533</v>
      </c>
      <c r="Q1077">
        <v>1.1204339848332119</v>
      </c>
      <c r="R1077">
        <v>1.107124200217716</v>
      </c>
      <c r="S1077">
        <v>1.0923253183191928</v>
      </c>
      <c r="T1077">
        <v>1.0899934792857073</v>
      </c>
      <c r="U1077">
        <v>1.0817825298777055</v>
      </c>
      <c r="V1077">
        <v>1.0724214935321896</v>
      </c>
      <c r="W1077">
        <v>1.0657283175806849</v>
      </c>
      <c r="X1077">
        <v>1.0592525402053343</v>
      </c>
      <c r="Y1077">
        <v>1.0527237191947161</v>
      </c>
      <c r="Z1077">
        <v>1.0490054525365355</v>
      </c>
      <c r="AA1077">
        <v>1.0450935656658427</v>
      </c>
      <c r="AB1077">
        <v>1.0404620596583543</v>
      </c>
      <c r="AC1077">
        <v>1.0400887522337399</v>
      </c>
      <c r="AD1077">
        <v>1.0395134581387546</v>
      </c>
      <c r="AE1077">
        <v>1.0345102165082045</v>
      </c>
      <c r="AF1077">
        <v>1.0291347814242047</v>
      </c>
      <c r="AG1077">
        <v>1.0229967087097616</v>
      </c>
      <c r="AH1077">
        <v>1.0173898378510118</v>
      </c>
      <c r="AI1077">
        <v>1.0123301376651579</v>
      </c>
      <c r="AJ1077">
        <v>1.0078526732246127</v>
      </c>
      <c r="AK1077">
        <v>1.0036243097968873</v>
      </c>
      <c r="AL1077">
        <v>0.99974247464684818</v>
      </c>
      <c r="AM1077">
        <v>0.99603444791889739</v>
      </c>
      <c r="AN1077">
        <v>0.99204187924659482</v>
      </c>
      <c r="AO1077">
        <v>0.98772471145800322</v>
      </c>
      <c r="AP1077">
        <v>0.98348571295332876</v>
      </c>
      <c r="AQ1077">
        <v>0.9791960519620897</v>
      </c>
      <c r="AR1077">
        <v>0.97506451723703425</v>
      </c>
      <c r="AS1077">
        <v>0.97106361119643214</v>
      </c>
      <c r="AT1077">
        <v>0.96715931229376584</v>
      </c>
      <c r="AU1077">
        <v>0.9633113162892295</v>
      </c>
    </row>
    <row r="1078" spans="1:47" x14ac:dyDescent="0.2">
      <c r="A1078">
        <v>1072</v>
      </c>
      <c r="B1078">
        <v>0.989094129432321</v>
      </c>
      <c r="C1078">
        <v>1.0242071765179783</v>
      </c>
      <c r="D1078">
        <v>1.0381835899069149</v>
      </c>
      <c r="E1078">
        <v>1.2423646199263374</v>
      </c>
      <c r="F1078">
        <v>1.6011493091508564</v>
      </c>
      <c r="G1078">
        <v>1.4891605880950087</v>
      </c>
      <c r="H1078">
        <v>1.328674403669335</v>
      </c>
      <c r="I1078">
        <v>1.173456514188381</v>
      </c>
      <c r="J1078">
        <v>1.0743999553971313</v>
      </c>
      <c r="K1078">
        <v>1.0920846124060317</v>
      </c>
      <c r="L1078">
        <v>1.0780671279955798</v>
      </c>
      <c r="M1078">
        <v>1.0799163668850442</v>
      </c>
      <c r="N1078">
        <v>1.107358183557587</v>
      </c>
      <c r="O1078">
        <v>1.1269390923011118</v>
      </c>
      <c r="P1078">
        <v>1.1372761936995677</v>
      </c>
      <c r="Q1078">
        <v>1.1200700854015999</v>
      </c>
      <c r="R1078">
        <v>1.1066669223540884</v>
      </c>
      <c r="S1078">
        <v>1.0917571506752095</v>
      </c>
      <c r="T1078">
        <v>1.0893219209684455</v>
      </c>
      <c r="U1078">
        <v>1.0809573765442297</v>
      </c>
      <c r="V1078">
        <v>1.0714510117078815</v>
      </c>
      <c r="W1078">
        <v>1.0646110166378211</v>
      </c>
      <c r="X1078">
        <v>1.0579702244893767</v>
      </c>
      <c r="Y1078">
        <v>1.0513043883798021</v>
      </c>
      <c r="Z1078">
        <v>1.0474192470123138</v>
      </c>
      <c r="AA1078">
        <v>1.0434177894229153</v>
      </c>
      <c r="AB1078">
        <v>1.0387016484726328</v>
      </c>
      <c r="AC1078">
        <v>1.0382468380094698</v>
      </c>
      <c r="AD1078">
        <v>1.0375961973943235</v>
      </c>
      <c r="AE1078">
        <v>1.0324940575058437</v>
      </c>
      <c r="AF1078">
        <v>1.0270495802897048</v>
      </c>
      <c r="AG1078">
        <v>1.0208346490182358</v>
      </c>
      <c r="AH1078">
        <v>1.0151523095222916</v>
      </c>
      <c r="AI1078">
        <v>1.0100222805536225</v>
      </c>
      <c r="AJ1078">
        <v>1.0054741608267528</v>
      </c>
      <c r="AK1078">
        <v>1.0011818674051305</v>
      </c>
      <c r="AL1078">
        <v>0.99723081882847864</v>
      </c>
      <c r="AM1078">
        <v>0.99345516056838568</v>
      </c>
      <c r="AN1078">
        <v>0.98939378453867843</v>
      </c>
      <c r="AO1078">
        <v>0.98500965919852357</v>
      </c>
      <c r="AP1078">
        <v>0.98070783396629935</v>
      </c>
      <c r="AQ1078">
        <v>0.97639183731367962</v>
      </c>
      <c r="AR1078">
        <v>0.97223757054065463</v>
      </c>
      <c r="AS1078">
        <v>0.96822069240912689</v>
      </c>
      <c r="AT1078">
        <v>0.96430351053698027</v>
      </c>
      <c r="AU1078">
        <v>0.96044887975886106</v>
      </c>
    </row>
    <row r="1079" spans="1:47" x14ac:dyDescent="0.2">
      <c r="A1079">
        <v>1073</v>
      </c>
      <c r="B1079">
        <v>0.989094129432321</v>
      </c>
      <c r="C1079">
        <v>1.0242071765179783</v>
      </c>
      <c r="D1079">
        <v>1.0381835899069149</v>
      </c>
      <c r="E1079">
        <v>1.2423646199263374</v>
      </c>
      <c r="F1079">
        <v>1.6011493091508564</v>
      </c>
      <c r="G1079">
        <v>1.4891605880950087</v>
      </c>
      <c r="H1079">
        <v>1.3282155067937875</v>
      </c>
      <c r="I1079">
        <v>1.1729910610143321</v>
      </c>
      <c r="J1079">
        <v>1.0739106537478895</v>
      </c>
      <c r="K1079">
        <v>1.0915048588818941</v>
      </c>
      <c r="L1079">
        <v>1.0774169624859447</v>
      </c>
      <c r="M1079">
        <v>1.0793055971786218</v>
      </c>
      <c r="N1079">
        <v>1.1072893659948149</v>
      </c>
      <c r="O1079">
        <v>1.126982219101262</v>
      </c>
      <c r="P1079">
        <v>1.1374611662913772</v>
      </c>
      <c r="Q1079">
        <v>1.1204242142811172</v>
      </c>
      <c r="R1079">
        <v>1.1072070649068462</v>
      </c>
      <c r="S1079">
        <v>1.0925028573698641</v>
      </c>
      <c r="T1079">
        <v>1.0903072514035936</v>
      </c>
      <c r="U1079">
        <v>1.0822177188064976</v>
      </c>
      <c r="V1079">
        <v>1.0729795335900492</v>
      </c>
      <c r="W1079">
        <v>1.0664074132286316</v>
      </c>
      <c r="X1079">
        <v>1.0600281952837409</v>
      </c>
      <c r="Y1079">
        <v>1.0536091376395709</v>
      </c>
      <c r="Z1079">
        <v>1.0499518013824525</v>
      </c>
      <c r="AA1079">
        <v>1.0461480805495353</v>
      </c>
      <c r="AB1079">
        <v>1.0415908944906309</v>
      </c>
      <c r="AC1079">
        <v>1.0412746543402098</v>
      </c>
      <c r="AD1079">
        <v>1.0407430410402607</v>
      </c>
      <c r="AE1079">
        <v>1.0357645261208051</v>
      </c>
      <c r="AF1079">
        <v>1.0304338627658958</v>
      </c>
      <c r="AG1079">
        <v>1.0243163379907094</v>
      </c>
      <c r="AH1079">
        <v>1.0187440366648601</v>
      </c>
      <c r="AI1079">
        <v>1.0137164234569938</v>
      </c>
      <c r="AJ1079">
        <v>1.009259185426572</v>
      </c>
      <c r="AK1079">
        <v>1.0050728178482717</v>
      </c>
      <c r="AL1079">
        <v>1.0012201210773437</v>
      </c>
      <c r="AM1079">
        <v>0.99753119504444154</v>
      </c>
      <c r="AN1079">
        <v>0.99357143227242584</v>
      </c>
      <c r="AO1079">
        <v>0.98928102965908993</v>
      </c>
      <c r="AP1079">
        <v>0.98507732573846651</v>
      </c>
      <c r="AQ1079">
        <v>0.98078405248917666</v>
      </c>
      <c r="AR1079">
        <v>0.97664625302233254</v>
      </c>
      <c r="AS1079">
        <v>0.97264057668275405</v>
      </c>
      <c r="AT1079">
        <v>0.96872808519542308</v>
      </c>
      <c r="AU1079">
        <v>0.9648728748004729</v>
      </c>
    </row>
    <row r="1080" spans="1:47" x14ac:dyDescent="0.2">
      <c r="A1080">
        <v>1074</v>
      </c>
      <c r="B1080">
        <v>0.989094129432321</v>
      </c>
      <c r="C1080">
        <v>1.0242071765179783</v>
      </c>
      <c r="D1080">
        <v>1.0381835899069149</v>
      </c>
      <c r="E1080">
        <v>1.2423646199263374</v>
      </c>
      <c r="F1080">
        <v>1.6011493091508564</v>
      </c>
      <c r="G1080">
        <v>1.4891605880950087</v>
      </c>
      <c r="H1080">
        <v>1.3282082444621977</v>
      </c>
      <c r="I1080">
        <v>1.1729629159316579</v>
      </c>
      <c r="J1080">
        <v>1.0737953898222461</v>
      </c>
      <c r="K1080">
        <v>1.0913633798951188</v>
      </c>
      <c r="L1080">
        <v>1.0772212312063099</v>
      </c>
      <c r="M1080">
        <v>1.0790274303838068</v>
      </c>
      <c r="N1080">
        <v>1.107044214159983</v>
      </c>
      <c r="O1080">
        <v>1.1266525418060787</v>
      </c>
      <c r="P1080">
        <v>1.1370281058001974</v>
      </c>
      <c r="Q1080">
        <v>1.1198699724120802</v>
      </c>
      <c r="R1080">
        <v>1.1065226109216564</v>
      </c>
      <c r="S1080">
        <v>1.0916669029581081</v>
      </c>
      <c r="T1080">
        <v>1.0893286667878017</v>
      </c>
      <c r="U1080">
        <v>1.0810323545278246</v>
      </c>
      <c r="V1080">
        <v>1.071602351824043</v>
      </c>
      <c r="W1080">
        <v>1.0648416459534222</v>
      </c>
      <c r="X1080">
        <v>1.058256889059346</v>
      </c>
      <c r="Y1080">
        <v>1.0516733778117739</v>
      </c>
      <c r="Z1080">
        <v>1.0478216278520722</v>
      </c>
      <c r="AA1080">
        <v>1.0439231699170211</v>
      </c>
      <c r="AB1080">
        <v>1.0392580811301291</v>
      </c>
      <c r="AC1080">
        <v>1.0388391038489901</v>
      </c>
      <c r="AD1080">
        <v>1.0382129994338964</v>
      </c>
      <c r="AE1080">
        <v>1.0331132635505407</v>
      </c>
      <c r="AF1080">
        <v>1.0276969401481935</v>
      </c>
      <c r="AG1080">
        <v>1.0214851341409767</v>
      </c>
      <c r="AH1080">
        <v>1.0158206076768672</v>
      </c>
      <c r="AI1080">
        <v>1.010706855767868</v>
      </c>
      <c r="AJ1080">
        <v>1.00616305852235</v>
      </c>
      <c r="AK1080">
        <v>1.0018981951567285</v>
      </c>
      <c r="AL1080">
        <v>0.99796071869000391</v>
      </c>
      <c r="AM1080">
        <v>0.9941885733149467</v>
      </c>
      <c r="AN1080">
        <v>0.99014442941182912</v>
      </c>
      <c r="AO1080">
        <v>0.9857714950706884</v>
      </c>
      <c r="AP1080">
        <v>0.98148997201349975</v>
      </c>
      <c r="AQ1080">
        <v>0.97716309800958856</v>
      </c>
      <c r="AR1080">
        <v>0.97299584632957603</v>
      </c>
      <c r="AS1080">
        <v>0.9689684238522025</v>
      </c>
      <c r="AT1080">
        <v>0.96503776871452163</v>
      </c>
      <c r="AU1080">
        <v>0.96117154320025278</v>
      </c>
    </row>
    <row r="1081" spans="1:47" x14ac:dyDescent="0.2">
      <c r="A1081">
        <v>1075</v>
      </c>
      <c r="B1081">
        <v>0.7728581548717266</v>
      </c>
      <c r="C1081">
        <v>0.78388115146383008</v>
      </c>
      <c r="D1081">
        <v>0.78744168274600757</v>
      </c>
      <c r="E1081">
        <v>0.96043297970043029</v>
      </c>
      <c r="F1081">
        <v>1.3843196102945421</v>
      </c>
      <c r="G1081">
        <v>1.2428907853416051</v>
      </c>
      <c r="H1081">
        <v>1.0760610864440234</v>
      </c>
      <c r="I1081">
        <v>0.92856580643512621</v>
      </c>
      <c r="J1081">
        <v>0.82432600586336513</v>
      </c>
      <c r="K1081">
        <v>0.84269316133589345</v>
      </c>
      <c r="L1081">
        <v>0.83038601255420907</v>
      </c>
      <c r="M1081">
        <v>0.83377706939860718</v>
      </c>
      <c r="N1081">
        <v>0.86019437564250256</v>
      </c>
      <c r="O1081">
        <v>0.88076060240027931</v>
      </c>
      <c r="P1081">
        <v>0.89180815151775883</v>
      </c>
      <c r="Q1081">
        <v>0.87622848962982181</v>
      </c>
      <c r="R1081">
        <v>0.86513882079167792</v>
      </c>
      <c r="S1081">
        <v>0.84982584270215911</v>
      </c>
      <c r="T1081">
        <v>0.85228611950170874</v>
      </c>
      <c r="U1081">
        <v>0.84437902884913396</v>
      </c>
      <c r="V1081">
        <v>0.83734266154983084</v>
      </c>
      <c r="W1081">
        <v>0.83256353237400493</v>
      </c>
      <c r="X1081">
        <v>0.82643034801789161</v>
      </c>
      <c r="Y1081">
        <v>0.82213408818069744</v>
      </c>
      <c r="Z1081">
        <v>0.81872162809457127</v>
      </c>
      <c r="AA1081">
        <v>0.81957513281244887</v>
      </c>
      <c r="AB1081">
        <v>0.81668541834476893</v>
      </c>
      <c r="AC1081">
        <v>0.81795808916339452</v>
      </c>
      <c r="AD1081">
        <v>0.81888417736286012</v>
      </c>
      <c r="AE1081">
        <v>0.8142515834168228</v>
      </c>
      <c r="AF1081">
        <v>0.8099756690979083</v>
      </c>
      <c r="AG1081">
        <v>0.80479416204693699</v>
      </c>
      <c r="AH1081">
        <v>0.80019076745167694</v>
      </c>
      <c r="AI1081">
        <v>0.79630895127260071</v>
      </c>
      <c r="AJ1081">
        <v>0.79301036725620988</v>
      </c>
      <c r="AK1081">
        <v>0.79014248903743167</v>
      </c>
      <c r="AL1081">
        <v>0.78737370403054618</v>
      </c>
      <c r="AM1081">
        <v>0.7847264708739331</v>
      </c>
      <c r="AN1081">
        <v>0.78178105883006677</v>
      </c>
      <c r="AO1081">
        <v>0.77845916049314168</v>
      </c>
      <c r="AP1081">
        <v>0.77529123758202168</v>
      </c>
      <c r="AQ1081">
        <v>0.77049122481930399</v>
      </c>
      <c r="AR1081">
        <v>0.76584632710982958</v>
      </c>
      <c r="AS1081">
        <v>0.76132222075075096</v>
      </c>
      <c r="AT1081">
        <v>0.75686387713994485</v>
      </c>
      <c r="AU1081">
        <v>0.75242892225920999</v>
      </c>
    </row>
    <row r="1082" spans="1:47" x14ac:dyDescent="0.2">
      <c r="A1082">
        <v>1076</v>
      </c>
      <c r="B1082">
        <v>0.7728581548717266</v>
      </c>
      <c r="C1082">
        <v>0.78388115146383008</v>
      </c>
      <c r="D1082">
        <v>0.78744168274600757</v>
      </c>
      <c r="E1082">
        <v>0.96043297970043029</v>
      </c>
      <c r="F1082">
        <v>1.3843196102945421</v>
      </c>
      <c r="G1082">
        <v>1.2428907853416051</v>
      </c>
      <c r="H1082">
        <v>1.0760516340649851</v>
      </c>
      <c r="I1082">
        <v>0.92849827257903617</v>
      </c>
      <c r="J1082">
        <v>0.82409574217880299</v>
      </c>
      <c r="K1082">
        <v>0.84241300104759742</v>
      </c>
      <c r="L1082">
        <v>0.82999942524784309</v>
      </c>
      <c r="M1082">
        <v>0.83321667566185453</v>
      </c>
      <c r="N1082">
        <v>0.85967621250526949</v>
      </c>
      <c r="O1082">
        <v>0.88006267439539754</v>
      </c>
      <c r="P1082">
        <v>0.89089381160981318</v>
      </c>
      <c r="Q1082">
        <v>0.87506646012329981</v>
      </c>
      <c r="R1082">
        <v>0.86371807744055951</v>
      </c>
      <c r="S1082">
        <v>0.84809927854305533</v>
      </c>
      <c r="T1082">
        <v>0.85030461119981504</v>
      </c>
      <c r="U1082">
        <v>0.84200901082943203</v>
      </c>
      <c r="V1082">
        <v>0.83463828892655345</v>
      </c>
      <c r="W1082">
        <v>0.8295416163411965</v>
      </c>
      <c r="X1082">
        <v>0.82306001768147841</v>
      </c>
      <c r="Y1082">
        <v>0.81851611593723528</v>
      </c>
      <c r="Z1082">
        <v>0.81479568668529101</v>
      </c>
      <c r="AA1082">
        <v>0.81556154013769555</v>
      </c>
      <c r="AB1082">
        <v>0.81252407542949956</v>
      </c>
      <c r="AC1082">
        <v>0.81365901800231744</v>
      </c>
      <c r="AD1082">
        <v>0.81446373502919123</v>
      </c>
      <c r="AE1082">
        <v>0.80965604686855708</v>
      </c>
      <c r="AF1082">
        <v>0.80527719244968865</v>
      </c>
      <c r="AG1082">
        <v>0.7999773171941833</v>
      </c>
      <c r="AH1082">
        <v>0.7952617887885628</v>
      </c>
      <c r="AI1082">
        <v>0.79128187941818706</v>
      </c>
      <c r="AJ1082">
        <v>0.7878866732209262</v>
      </c>
      <c r="AK1082">
        <v>0.78493911047722065</v>
      </c>
      <c r="AL1082">
        <v>0.78208057179106416</v>
      </c>
      <c r="AM1082">
        <v>0.77934822855372687</v>
      </c>
      <c r="AN1082">
        <v>0.77631742990961128</v>
      </c>
      <c r="AO1082">
        <v>0.77291507515279179</v>
      </c>
      <c r="AP1082">
        <v>0.76967650862965831</v>
      </c>
      <c r="AQ1082">
        <v>0.76483518723903676</v>
      </c>
      <c r="AR1082">
        <v>0.7601542162315954</v>
      </c>
      <c r="AS1082">
        <v>0.75560535283954666</v>
      </c>
      <c r="AT1082">
        <v>0.75112617890407851</v>
      </c>
      <c r="AU1082">
        <v>0.74668040765893906</v>
      </c>
    </row>
    <row r="1083" spans="1:47" x14ac:dyDescent="0.2">
      <c r="A1083">
        <v>1077</v>
      </c>
      <c r="B1083">
        <v>0.7728581548717266</v>
      </c>
      <c r="C1083">
        <v>0.78388115146383008</v>
      </c>
      <c r="D1083">
        <v>0.78744168274600757</v>
      </c>
      <c r="E1083">
        <v>0.96043297970043029</v>
      </c>
      <c r="F1083">
        <v>1.3843196102945421</v>
      </c>
      <c r="G1083">
        <v>1.2428907853416051</v>
      </c>
      <c r="H1083">
        <v>1.0761204091116776</v>
      </c>
      <c r="I1083">
        <v>0.9284192779048116</v>
      </c>
      <c r="J1083">
        <v>0.82380571965816374</v>
      </c>
      <c r="K1083">
        <v>0.84206790487223815</v>
      </c>
      <c r="L1083">
        <v>0.82949315922326217</v>
      </c>
      <c r="M1083">
        <v>0.83238716408467883</v>
      </c>
      <c r="N1083">
        <v>0.85879985353468413</v>
      </c>
      <c r="O1083">
        <v>0.87886046518373362</v>
      </c>
      <c r="P1083">
        <v>0.8893071097333084</v>
      </c>
      <c r="Q1083">
        <v>0.87301737484640141</v>
      </c>
      <c r="R1083">
        <v>0.86116106546274462</v>
      </c>
      <c r="S1083">
        <v>0.84500043049623186</v>
      </c>
      <c r="T1083">
        <v>0.84659850776259293</v>
      </c>
      <c r="U1083">
        <v>0.83759193458112802</v>
      </c>
      <c r="V1083">
        <v>0.82953604056584329</v>
      </c>
      <c r="W1083">
        <v>0.82379216910732189</v>
      </c>
      <c r="X1083">
        <v>0.81668758340271141</v>
      </c>
      <c r="Y1083">
        <v>0.81159666309954626</v>
      </c>
      <c r="Z1083">
        <v>0.80735596127183351</v>
      </c>
      <c r="AA1083">
        <v>0.80771612944417515</v>
      </c>
      <c r="AB1083">
        <v>0.80435563248258912</v>
      </c>
      <c r="AC1083">
        <v>0.80520458481460266</v>
      </c>
      <c r="AD1083">
        <v>0.80575373497351332</v>
      </c>
      <c r="AE1083">
        <v>0.80070164007016442</v>
      </c>
      <c r="AF1083">
        <v>0.79610099371760934</v>
      </c>
      <c r="AG1083">
        <v>0.79059661359516609</v>
      </c>
      <c r="AH1083">
        <v>0.78568702777269028</v>
      </c>
      <c r="AI1083">
        <v>0.78152349751302408</v>
      </c>
      <c r="AJ1083">
        <v>0.77794679295688907</v>
      </c>
      <c r="AK1083">
        <v>0.77482908365641301</v>
      </c>
      <c r="AL1083">
        <v>0.77179922880901608</v>
      </c>
      <c r="AM1083">
        <v>0.76890440842629959</v>
      </c>
      <c r="AN1083">
        <v>0.76571511381142343</v>
      </c>
      <c r="AO1083">
        <v>0.7621612480322284</v>
      </c>
      <c r="AP1083">
        <v>0.75878082710639083</v>
      </c>
      <c r="AQ1083">
        <v>0.75389954436150164</v>
      </c>
      <c r="AR1083">
        <v>0.74919073338712228</v>
      </c>
      <c r="AS1083">
        <v>0.74462362360603496</v>
      </c>
      <c r="AT1083">
        <v>0.74013852857581386</v>
      </c>
      <c r="AU1083">
        <v>0.73569609541967318</v>
      </c>
    </row>
    <row r="1084" spans="1:47" x14ac:dyDescent="0.2">
      <c r="A1084">
        <v>1078</v>
      </c>
      <c r="B1084">
        <v>0.7728581548717266</v>
      </c>
      <c r="C1084">
        <v>0.78388115146383008</v>
      </c>
      <c r="D1084">
        <v>0.78744168274600757</v>
      </c>
      <c r="E1084">
        <v>0.96043297970043029</v>
      </c>
      <c r="F1084">
        <v>1.3843196102945421</v>
      </c>
      <c r="G1084">
        <v>1.2428907853416051</v>
      </c>
      <c r="H1084">
        <v>1.0760601145654405</v>
      </c>
      <c r="I1084">
        <v>0.92831562853951055</v>
      </c>
      <c r="J1084">
        <v>0.82357779158910949</v>
      </c>
      <c r="K1084">
        <v>0.84178991885446397</v>
      </c>
      <c r="L1084">
        <v>0.82912444446083655</v>
      </c>
      <c r="M1084">
        <v>0.83189760212470676</v>
      </c>
      <c r="N1084">
        <v>0.85840633645400577</v>
      </c>
      <c r="O1084">
        <v>0.87834397158958544</v>
      </c>
      <c r="P1084">
        <v>0.8886437765332581</v>
      </c>
      <c r="Q1084">
        <v>0.87218366823429649</v>
      </c>
      <c r="R1084">
        <v>0.86015141023555941</v>
      </c>
      <c r="S1084">
        <v>0.84377696790738133</v>
      </c>
      <c r="T1084">
        <v>0.84519482679846647</v>
      </c>
      <c r="U1084">
        <v>0.83590834280127235</v>
      </c>
      <c r="V1084">
        <v>0.82760956401942753</v>
      </c>
      <c r="W1084">
        <v>0.82162846598773276</v>
      </c>
      <c r="X1084">
        <v>0.8142638187166793</v>
      </c>
      <c r="Y1084">
        <v>0.80898423266928077</v>
      </c>
      <c r="Z1084">
        <v>0.80450632550378165</v>
      </c>
      <c r="AA1084">
        <v>0.80479665338060447</v>
      </c>
      <c r="AB1084">
        <v>0.80131744417222661</v>
      </c>
      <c r="AC1084">
        <v>0.8020587400154543</v>
      </c>
      <c r="AD1084">
        <v>0.80251030924506916</v>
      </c>
      <c r="AE1084">
        <v>0.79732074647416817</v>
      </c>
      <c r="AF1084">
        <v>0.79263612592459931</v>
      </c>
      <c r="AG1084">
        <v>0.78703730923098569</v>
      </c>
      <c r="AH1084">
        <v>0.78203639060334085</v>
      </c>
      <c r="AI1084">
        <v>0.77778966599438304</v>
      </c>
      <c r="AJ1084">
        <v>0.77413605878326464</v>
      </c>
      <c r="AK1084">
        <v>0.77094915452484714</v>
      </c>
      <c r="AL1084">
        <v>0.76784632508443651</v>
      </c>
      <c r="AM1084">
        <v>0.76487807635495642</v>
      </c>
      <c r="AN1084">
        <v>0.76161806712807067</v>
      </c>
      <c r="AO1084">
        <v>0.75799417569915528</v>
      </c>
      <c r="AP1084">
        <v>0.75455124277580199</v>
      </c>
      <c r="AQ1084">
        <v>0.7496363733966217</v>
      </c>
      <c r="AR1084">
        <v>0.74489844269372829</v>
      </c>
      <c r="AS1084">
        <v>0.74031136213364623</v>
      </c>
      <c r="AT1084">
        <v>0.73580977549063153</v>
      </c>
      <c r="AU1084">
        <v>0.73135898775635133</v>
      </c>
    </row>
    <row r="1085" spans="1:47" x14ac:dyDescent="0.2">
      <c r="A1085">
        <v>1079</v>
      </c>
      <c r="B1085">
        <v>0.7728581548717266</v>
      </c>
      <c r="C1085">
        <v>0.78388115146383008</v>
      </c>
      <c r="D1085">
        <v>0.78744168274600757</v>
      </c>
      <c r="E1085">
        <v>0.96043297970043029</v>
      </c>
      <c r="F1085">
        <v>1.3843196102945421</v>
      </c>
      <c r="G1085">
        <v>1.2428907853416051</v>
      </c>
      <c r="H1085">
        <v>1.0760253454284228</v>
      </c>
      <c r="I1085">
        <v>0.92836664798697377</v>
      </c>
      <c r="J1085">
        <v>0.8237337584040626</v>
      </c>
      <c r="K1085">
        <v>0.8419778936685689</v>
      </c>
      <c r="L1085">
        <v>0.82940174129000321</v>
      </c>
      <c r="M1085">
        <v>0.83234988247314201</v>
      </c>
      <c r="N1085">
        <v>0.8588840313799202</v>
      </c>
      <c r="O1085">
        <v>0.87900009125472167</v>
      </c>
      <c r="P1085">
        <v>0.8895105838968661</v>
      </c>
      <c r="Q1085">
        <v>0.87330546126026287</v>
      </c>
      <c r="R1085">
        <v>0.86155173962545262</v>
      </c>
      <c r="S1085">
        <v>0.84547867148353728</v>
      </c>
      <c r="T1085">
        <v>0.84723087195207925</v>
      </c>
      <c r="U1085">
        <v>0.83834334973831992</v>
      </c>
      <c r="V1085">
        <v>0.8304282949167322</v>
      </c>
      <c r="W1085">
        <v>0.82481320423648985</v>
      </c>
      <c r="X1085">
        <v>0.81780408220366763</v>
      </c>
      <c r="Y1085">
        <v>0.81283477386398439</v>
      </c>
      <c r="Z1085">
        <v>0.8086587296235801</v>
      </c>
      <c r="AA1085">
        <v>0.80917369854912036</v>
      </c>
      <c r="AB1085">
        <v>0.80588163333226825</v>
      </c>
      <c r="AC1085">
        <v>0.80678705299254483</v>
      </c>
      <c r="AD1085">
        <v>0.80738678558062937</v>
      </c>
      <c r="AE1085">
        <v>0.80234262515436361</v>
      </c>
      <c r="AF1085">
        <v>0.79778648107620764</v>
      </c>
      <c r="AG1085">
        <v>0.79230726804139451</v>
      </c>
      <c r="AH1085">
        <v>0.78742061913880257</v>
      </c>
      <c r="AI1085">
        <v>0.78328318229325422</v>
      </c>
      <c r="AJ1085">
        <v>0.77973440687304096</v>
      </c>
      <c r="AK1085">
        <v>0.77664802154946766</v>
      </c>
      <c r="AL1085">
        <v>0.77364497123897524</v>
      </c>
      <c r="AM1085">
        <v>0.77077307693059038</v>
      </c>
      <c r="AN1085">
        <v>0.7676056603706195</v>
      </c>
      <c r="AO1085">
        <v>0.7640723225566135</v>
      </c>
      <c r="AP1085">
        <v>0.76071313364095083</v>
      </c>
      <c r="AQ1085">
        <v>0.75582275106466723</v>
      </c>
      <c r="AR1085">
        <v>0.75110207521643491</v>
      </c>
      <c r="AS1085">
        <v>0.74652595309810355</v>
      </c>
      <c r="AT1085">
        <v>0.74202807697854667</v>
      </c>
      <c r="AU1085">
        <v>0.73757499875028842</v>
      </c>
    </row>
    <row r="1086" spans="1:47" x14ac:dyDescent="0.2">
      <c r="A1086">
        <v>1080</v>
      </c>
      <c r="B1086">
        <v>0.7728581548717266</v>
      </c>
      <c r="C1086">
        <v>0.78388115146383008</v>
      </c>
      <c r="D1086">
        <v>0.78744168274600757</v>
      </c>
      <c r="E1086">
        <v>0.96043297970043029</v>
      </c>
      <c r="F1086">
        <v>1.3843196102945421</v>
      </c>
      <c r="G1086">
        <v>1.2428907853416051</v>
      </c>
      <c r="H1086">
        <v>1.0760088461283572</v>
      </c>
      <c r="I1086">
        <v>0.92831356603505621</v>
      </c>
      <c r="J1086">
        <v>0.82354334522223638</v>
      </c>
      <c r="K1086">
        <v>0.84174881513753563</v>
      </c>
      <c r="L1086">
        <v>0.82909101326637047</v>
      </c>
      <c r="M1086">
        <v>0.83191349486861366</v>
      </c>
      <c r="N1086">
        <v>0.85850280209774721</v>
      </c>
      <c r="O1086">
        <v>0.87849197682895641</v>
      </c>
      <c r="P1086">
        <v>0.88884985798855254</v>
      </c>
      <c r="Q1086">
        <v>0.87246871090945155</v>
      </c>
      <c r="R1086">
        <v>0.86052898111662279</v>
      </c>
      <c r="S1086">
        <v>0.844236578978795</v>
      </c>
      <c r="T1086">
        <v>0.84579566145483043</v>
      </c>
      <c r="U1086">
        <v>0.83662018202092625</v>
      </c>
      <c r="V1086">
        <v>0.82845071520659286</v>
      </c>
      <c r="W1086">
        <v>0.82259136715226278</v>
      </c>
      <c r="X1086">
        <v>0.81531626630038767</v>
      </c>
      <c r="Y1086">
        <v>0.81015013629917554</v>
      </c>
      <c r="Z1086">
        <v>0.80573614569221763</v>
      </c>
      <c r="AA1086">
        <v>0.80616797498950998</v>
      </c>
      <c r="AB1086">
        <v>0.80275569058707186</v>
      </c>
      <c r="AC1086">
        <v>0.80354942668482809</v>
      </c>
      <c r="AD1086">
        <v>0.80404983592776214</v>
      </c>
      <c r="AE1086">
        <v>0.79886936599293767</v>
      </c>
      <c r="AF1086">
        <v>0.7942274355860548</v>
      </c>
      <c r="AG1086">
        <v>0.78865240920904744</v>
      </c>
      <c r="AH1086">
        <v>0.78367426812509933</v>
      </c>
      <c r="AI1086">
        <v>0.77945515747269356</v>
      </c>
      <c r="AJ1086">
        <v>0.77582561563029162</v>
      </c>
      <c r="AK1086">
        <v>0.77267035094957703</v>
      </c>
      <c r="AL1086">
        <v>0.76959106979272485</v>
      </c>
      <c r="AM1086">
        <v>0.7666459961703983</v>
      </c>
      <c r="AN1086">
        <v>0.76340512968705554</v>
      </c>
      <c r="AO1086">
        <v>0.75980172845112914</v>
      </c>
      <c r="AP1086">
        <v>0.75637951507227286</v>
      </c>
      <c r="AQ1086">
        <v>0.75145477582306952</v>
      </c>
      <c r="AR1086">
        <v>0.74670420628046397</v>
      </c>
      <c r="AS1086">
        <v>0.74210686322127495</v>
      </c>
      <c r="AT1086">
        <v>0.73759135213441962</v>
      </c>
      <c r="AU1086">
        <v>0.73312839480382053</v>
      </c>
    </row>
    <row r="1087" spans="1:47" x14ac:dyDescent="0.2">
      <c r="A1087">
        <v>1081</v>
      </c>
      <c r="B1087">
        <v>1.1320821557076541</v>
      </c>
      <c r="C1087">
        <v>1.1837401092547557</v>
      </c>
      <c r="D1087">
        <v>1.2068843619316554</v>
      </c>
      <c r="E1087">
        <v>1.4304503284381902</v>
      </c>
      <c r="F1087">
        <v>1.7472710922813988</v>
      </c>
      <c r="G1087">
        <v>1.6531914244349</v>
      </c>
      <c r="H1087">
        <v>1.5006073568934744</v>
      </c>
      <c r="I1087">
        <v>1.3425421205677142</v>
      </c>
      <c r="J1087">
        <v>1.2501955071381892</v>
      </c>
      <c r="K1087">
        <v>1.2678088543648152</v>
      </c>
      <c r="L1087">
        <v>1.2542455670931993</v>
      </c>
      <c r="M1087">
        <v>1.2566563911555935</v>
      </c>
      <c r="N1087">
        <v>1.2785659803238318</v>
      </c>
      <c r="O1087">
        <v>1.2982894138220891</v>
      </c>
      <c r="P1087">
        <v>1.3085286951366057</v>
      </c>
      <c r="Q1087">
        <v>1.2906513702784643</v>
      </c>
      <c r="R1087">
        <v>1.2758537297438675</v>
      </c>
      <c r="S1087">
        <v>1.2614724334425174</v>
      </c>
      <c r="T1087">
        <v>1.2560397630857247</v>
      </c>
      <c r="U1087">
        <v>1.2481985816180841</v>
      </c>
      <c r="V1087">
        <v>1.2378312498701112</v>
      </c>
      <c r="W1087">
        <v>1.2304989125343151</v>
      </c>
      <c r="X1087">
        <v>1.2246282402396711</v>
      </c>
      <c r="Y1087">
        <v>1.2173583110732775</v>
      </c>
      <c r="Z1087">
        <v>1.2143558064752158</v>
      </c>
      <c r="AA1087">
        <v>1.2078337088457869</v>
      </c>
      <c r="AB1087">
        <v>1.2026670357069813</v>
      </c>
      <c r="AC1087">
        <v>1.2017811284388902</v>
      </c>
      <c r="AD1087">
        <v>1.2007439054825864</v>
      </c>
      <c r="AE1087">
        <v>1.1961205260923438</v>
      </c>
      <c r="AF1087">
        <v>1.1905264292052107</v>
      </c>
      <c r="AG1087">
        <v>1.1842560320563733</v>
      </c>
      <c r="AH1087">
        <v>1.1785044930460316</v>
      </c>
      <c r="AI1087">
        <v>1.1731587675765178</v>
      </c>
      <c r="AJ1087">
        <v>1.1683808314969721</v>
      </c>
      <c r="AK1087">
        <v>1.163741359523812</v>
      </c>
      <c r="AL1087">
        <v>1.1596217106659579</v>
      </c>
      <c r="AM1087">
        <v>1.15569202062039</v>
      </c>
      <c r="AN1087">
        <v>1.1515130756459502</v>
      </c>
      <c r="AO1087">
        <v>1.1470238272456912</v>
      </c>
      <c r="AP1087">
        <v>1.1425477069221524</v>
      </c>
      <c r="AQ1087">
        <v>1.1387152093704715</v>
      </c>
      <c r="AR1087">
        <v>1.1349892977325684</v>
      </c>
      <c r="AS1087">
        <v>1.1313346632682857</v>
      </c>
      <c r="AT1087">
        <v>1.1277283882571867</v>
      </c>
      <c r="AU1087">
        <v>1.1241247577841416</v>
      </c>
    </row>
    <row r="1088" spans="1:47" x14ac:dyDescent="0.2">
      <c r="A1088">
        <v>1082</v>
      </c>
      <c r="B1088">
        <v>1.1320821557076541</v>
      </c>
      <c r="C1088">
        <v>1.1837401092547557</v>
      </c>
      <c r="D1088">
        <v>1.2068843619316554</v>
      </c>
      <c r="E1088">
        <v>1.4304503284381902</v>
      </c>
      <c r="F1088">
        <v>1.7472710922813988</v>
      </c>
      <c r="G1088">
        <v>1.6531914244349</v>
      </c>
      <c r="H1088">
        <v>1.4989628146823866</v>
      </c>
      <c r="I1088">
        <v>1.340757675227924</v>
      </c>
      <c r="J1088">
        <v>1.2481244565304213</v>
      </c>
      <c r="K1088">
        <v>1.2655370985850212</v>
      </c>
      <c r="L1088">
        <v>1.2517227643356721</v>
      </c>
      <c r="M1088">
        <v>1.2540524158760635</v>
      </c>
      <c r="N1088">
        <v>1.2773777371326975</v>
      </c>
      <c r="O1088">
        <v>1.2970717806274141</v>
      </c>
      <c r="P1088">
        <v>1.3072981861676527</v>
      </c>
      <c r="Q1088">
        <v>1.2894078403539522</v>
      </c>
      <c r="R1088">
        <v>1.2746201205933159</v>
      </c>
      <c r="S1088">
        <v>1.2602265652770128</v>
      </c>
      <c r="T1088">
        <v>1.254787566626512</v>
      </c>
      <c r="U1088">
        <v>1.2469050044976331</v>
      </c>
      <c r="V1088">
        <v>1.2364918457492826</v>
      </c>
      <c r="W1088">
        <v>1.2291072409318824</v>
      </c>
      <c r="X1088">
        <v>1.2231776477400018</v>
      </c>
      <c r="Y1088">
        <v>1.2158481529228835</v>
      </c>
      <c r="Z1088">
        <v>1.2127745767543792</v>
      </c>
      <c r="AA1088">
        <v>1.2062077656777619</v>
      </c>
      <c r="AB1088">
        <v>1.2010105680705023</v>
      </c>
      <c r="AC1088">
        <v>1.2000783730148612</v>
      </c>
      <c r="AD1088">
        <v>1.1990117948390357</v>
      </c>
      <c r="AE1088">
        <v>1.1943299649909918</v>
      </c>
      <c r="AF1088">
        <v>1.1887052791535355</v>
      </c>
      <c r="AG1088">
        <v>1.1823899105492701</v>
      </c>
      <c r="AH1088">
        <v>1.1766029649276402</v>
      </c>
      <c r="AI1088">
        <v>1.1712275314621499</v>
      </c>
      <c r="AJ1088">
        <v>1.1664031826315784</v>
      </c>
      <c r="AK1088">
        <v>1.1617367835858594</v>
      </c>
      <c r="AL1088">
        <v>1.1575708006321694</v>
      </c>
      <c r="AM1088">
        <v>1.1536116341624996</v>
      </c>
      <c r="AN1088">
        <v>1.1493990343516276</v>
      </c>
      <c r="AO1088">
        <v>1.1448662642164258</v>
      </c>
      <c r="AP1088">
        <v>1.1403583649380471</v>
      </c>
      <c r="AQ1088">
        <v>1.1365142119802525</v>
      </c>
      <c r="AR1088">
        <v>1.1327779833072966</v>
      </c>
      <c r="AS1088">
        <v>1.1291159928027723</v>
      </c>
      <c r="AT1088">
        <v>1.1255033195497697</v>
      </c>
      <c r="AU1088">
        <v>1.1218959527670962</v>
      </c>
    </row>
    <row r="1089" spans="1:47" x14ac:dyDescent="0.2">
      <c r="A1089">
        <v>1083</v>
      </c>
      <c r="B1089">
        <v>1.1320821557076541</v>
      </c>
      <c r="C1089">
        <v>1.1837401092547557</v>
      </c>
      <c r="D1089">
        <v>1.2068843619316554</v>
      </c>
      <c r="E1089">
        <v>1.4304503284381902</v>
      </c>
      <c r="F1089">
        <v>1.7472710922813988</v>
      </c>
      <c r="G1089">
        <v>1.6531914244349</v>
      </c>
      <c r="H1089">
        <v>1.5009588026239586</v>
      </c>
      <c r="I1089">
        <v>1.3423742618601389</v>
      </c>
      <c r="J1089">
        <v>1.2489947983555343</v>
      </c>
      <c r="K1089">
        <v>1.2663167013711036</v>
      </c>
      <c r="L1089">
        <v>1.2521939732988443</v>
      </c>
      <c r="M1089">
        <v>1.2539420574448497</v>
      </c>
      <c r="N1089">
        <v>1.2763317330256483</v>
      </c>
      <c r="O1089">
        <v>1.2957510353752411</v>
      </c>
      <c r="P1089">
        <v>1.3057691737208583</v>
      </c>
      <c r="Q1089">
        <v>1.2877141037060236</v>
      </c>
      <c r="R1089">
        <v>1.2728047090813299</v>
      </c>
      <c r="S1089">
        <v>1.2583245056350496</v>
      </c>
      <c r="T1089">
        <v>1.2527143510442538</v>
      </c>
      <c r="U1089">
        <v>1.2445669664206958</v>
      </c>
      <c r="V1089">
        <v>1.2338676610032941</v>
      </c>
      <c r="W1089">
        <v>1.2261636788674655</v>
      </c>
      <c r="X1089">
        <v>1.219867527350929</v>
      </c>
      <c r="Y1089">
        <v>1.2121777531508433</v>
      </c>
      <c r="Z1089">
        <v>1.2086983392474742</v>
      </c>
      <c r="AA1089">
        <v>1.2017563686894785</v>
      </c>
      <c r="AB1089">
        <v>1.1962610670010756</v>
      </c>
      <c r="AC1089">
        <v>1.1950596325354508</v>
      </c>
      <c r="AD1089">
        <v>1.1937267267858294</v>
      </c>
      <c r="AE1089">
        <v>1.1887942383519001</v>
      </c>
      <c r="AF1089">
        <v>1.1829176178302276</v>
      </c>
      <c r="AG1089">
        <v>1.1763662973300046</v>
      </c>
      <c r="AH1089">
        <v>1.1703354588525778</v>
      </c>
      <c r="AI1089">
        <v>1.1647139327432781</v>
      </c>
      <c r="AJ1089">
        <v>1.1596593678066633</v>
      </c>
      <c r="AK1089">
        <v>1.1547479654833668</v>
      </c>
      <c r="AL1089">
        <v>1.150351898743716</v>
      </c>
      <c r="AM1089">
        <v>1.1461460277989899</v>
      </c>
      <c r="AN1089">
        <v>1.141690761235898</v>
      </c>
      <c r="AO1089">
        <v>1.1369263338181606</v>
      </c>
      <c r="AP1089">
        <v>1.1321785333612018</v>
      </c>
      <c r="AQ1089">
        <v>1.1282776958419216</v>
      </c>
      <c r="AR1089">
        <v>1.1244947687530722</v>
      </c>
      <c r="AS1089">
        <v>1.1207955521436894</v>
      </c>
      <c r="AT1089">
        <v>1.1171553766019919</v>
      </c>
      <c r="AU1089">
        <v>1.1135297467575973</v>
      </c>
    </row>
    <row r="1090" spans="1:47" x14ac:dyDescent="0.2">
      <c r="A1090">
        <v>1084</v>
      </c>
      <c r="B1090">
        <v>1.1320821557076541</v>
      </c>
      <c r="C1090">
        <v>1.1837401092547557</v>
      </c>
      <c r="D1090">
        <v>1.2068843619316554</v>
      </c>
      <c r="E1090">
        <v>1.4304503284381902</v>
      </c>
      <c r="F1090">
        <v>1.7472710922813988</v>
      </c>
      <c r="G1090">
        <v>1.6531914244349</v>
      </c>
      <c r="H1090">
        <v>1.5009163531553562</v>
      </c>
      <c r="I1090">
        <v>1.342298003748555</v>
      </c>
      <c r="J1090">
        <v>1.2488537050161779</v>
      </c>
      <c r="K1090">
        <v>1.2661391047063475</v>
      </c>
      <c r="L1090">
        <v>1.2519608191675997</v>
      </c>
      <c r="M1090">
        <v>1.2536558969246401</v>
      </c>
      <c r="N1090">
        <v>1.2761432080462689</v>
      </c>
      <c r="O1090">
        <v>1.2955346517928867</v>
      </c>
      <c r="P1090">
        <v>1.3055288626947066</v>
      </c>
      <c r="Q1090">
        <v>1.2874525696674428</v>
      </c>
      <c r="R1090">
        <v>1.2725265866346396</v>
      </c>
      <c r="S1090">
        <v>1.2580267217923824</v>
      </c>
      <c r="T1090">
        <v>1.2523992697422892</v>
      </c>
      <c r="U1090">
        <v>1.244215637879404</v>
      </c>
      <c r="V1090">
        <v>1.2334802137906016</v>
      </c>
      <c r="W1090">
        <v>1.2257353529742407</v>
      </c>
      <c r="X1090">
        <v>1.219388224441847</v>
      </c>
      <c r="Y1090">
        <v>1.2116498973461787</v>
      </c>
      <c r="Z1090">
        <v>1.2081091376101365</v>
      </c>
      <c r="AA1090">
        <v>1.2011227360557235</v>
      </c>
      <c r="AB1090">
        <v>1.1955949286068108</v>
      </c>
      <c r="AC1090">
        <v>1.194360697601591</v>
      </c>
      <c r="AD1090">
        <v>1.1929959756567978</v>
      </c>
      <c r="AE1090">
        <v>1.1880244006369491</v>
      </c>
      <c r="AF1090">
        <v>1.1821167584022585</v>
      </c>
      <c r="AG1090">
        <v>1.1755317770435563</v>
      </c>
      <c r="AH1090">
        <v>1.1694670926814845</v>
      </c>
      <c r="AI1090">
        <v>1.1638125680422307</v>
      </c>
      <c r="AJ1090">
        <v>1.1587242360905035</v>
      </c>
      <c r="AK1090">
        <v>1.153780515506551</v>
      </c>
      <c r="AL1090">
        <v>1.1493499030927021</v>
      </c>
      <c r="AM1090">
        <v>1.145109239101314</v>
      </c>
      <c r="AN1090">
        <v>1.1406181365496164</v>
      </c>
      <c r="AO1090">
        <v>1.1358176145794685</v>
      </c>
      <c r="AP1090">
        <v>1.1310341401089836</v>
      </c>
      <c r="AQ1090">
        <v>1.1271238014134815</v>
      </c>
      <c r="AR1090">
        <v>1.1233325155565104</v>
      </c>
      <c r="AS1090">
        <v>1.1196270437426181</v>
      </c>
      <c r="AT1090">
        <v>1.1159815234835024</v>
      </c>
      <c r="AU1090">
        <v>1.1123524698646985</v>
      </c>
    </row>
    <row r="1091" spans="1:47" x14ac:dyDescent="0.2">
      <c r="A1091">
        <v>1085</v>
      </c>
      <c r="B1091">
        <v>1.1320821557076541</v>
      </c>
      <c r="C1091">
        <v>1.1837401092547557</v>
      </c>
      <c r="D1091">
        <v>1.2068843619316554</v>
      </c>
      <c r="E1091">
        <v>1.4304503284381902</v>
      </c>
      <c r="F1091">
        <v>1.7472710922813988</v>
      </c>
      <c r="G1091">
        <v>1.6531914244349</v>
      </c>
      <c r="H1091">
        <v>1.4966698871151367</v>
      </c>
      <c r="I1091">
        <v>1.3379363558619477</v>
      </c>
      <c r="J1091">
        <v>1.244262290306875</v>
      </c>
      <c r="K1091">
        <v>1.2609869676952703</v>
      </c>
      <c r="L1091">
        <v>1.246309333180232</v>
      </c>
      <c r="M1091">
        <v>1.2479990803913483</v>
      </c>
      <c r="N1091">
        <v>1.2742519863788719</v>
      </c>
      <c r="O1091">
        <v>1.2937323190968062</v>
      </c>
      <c r="P1091">
        <v>1.3038247189650285</v>
      </c>
      <c r="Q1091">
        <v>1.28583436634482</v>
      </c>
      <c r="R1091">
        <v>1.2709891704083283</v>
      </c>
      <c r="S1091">
        <v>1.2565404519019798</v>
      </c>
      <c r="T1091">
        <v>1.2509945950405208</v>
      </c>
      <c r="U1091">
        <v>1.2428885176437039</v>
      </c>
      <c r="V1091">
        <v>1.2322670405391214</v>
      </c>
      <c r="W1091">
        <v>1.2246489609218993</v>
      </c>
      <c r="X1091">
        <v>1.218423842297683</v>
      </c>
      <c r="Y1091">
        <v>1.2108281278013551</v>
      </c>
      <c r="Z1091">
        <v>1.2074251646630143</v>
      </c>
      <c r="AA1091">
        <v>1.2006293127372323</v>
      </c>
      <c r="AB1091">
        <v>1.1952071949243777</v>
      </c>
      <c r="AC1091">
        <v>1.194068923043013</v>
      </c>
      <c r="AD1091">
        <v>1.192789182974934</v>
      </c>
      <c r="AE1091">
        <v>1.1878842239369012</v>
      </c>
      <c r="AF1091">
        <v>1.1820572069606288</v>
      </c>
      <c r="AG1091">
        <v>1.1755409217408057</v>
      </c>
      <c r="AH1091">
        <v>1.1695441322851259</v>
      </c>
      <c r="AI1091">
        <v>1.1639596110747248</v>
      </c>
      <c r="AJ1091">
        <v>1.1589403416662525</v>
      </c>
      <c r="AK1091">
        <v>1.154069305365433</v>
      </c>
      <c r="AL1091">
        <v>1.1497078332500614</v>
      </c>
      <c r="AM1091">
        <v>1.1455367273527055</v>
      </c>
      <c r="AN1091">
        <v>1.1411136103403927</v>
      </c>
      <c r="AO1091">
        <v>1.1363812238881865</v>
      </c>
      <c r="AP1091">
        <v>1.1316667574923003</v>
      </c>
      <c r="AQ1091">
        <v>1.1277747055459764</v>
      </c>
      <c r="AR1091">
        <v>1.1239972266630163</v>
      </c>
      <c r="AS1091">
        <v>1.1203032333797118</v>
      </c>
      <c r="AT1091">
        <v>1.1166644565080288</v>
      </c>
      <c r="AU1091">
        <v>1.1130397624795649</v>
      </c>
    </row>
    <row r="1092" spans="1:47" x14ac:dyDescent="0.2">
      <c r="A1092">
        <v>1086</v>
      </c>
      <c r="B1092">
        <v>1.1320821557076541</v>
      </c>
      <c r="C1092">
        <v>1.1837401092547557</v>
      </c>
      <c r="D1092">
        <v>1.2068843619316554</v>
      </c>
      <c r="E1092">
        <v>1.4304503284381902</v>
      </c>
      <c r="F1092">
        <v>1.7472710922813988</v>
      </c>
      <c r="G1092">
        <v>1.6531914244349</v>
      </c>
      <c r="H1092">
        <v>1.4966009021499713</v>
      </c>
      <c r="I1092">
        <v>1.337758909932905</v>
      </c>
      <c r="J1092">
        <v>1.243736531054038</v>
      </c>
      <c r="K1092">
        <v>1.2603355718396503</v>
      </c>
      <c r="L1092">
        <v>1.2454522957584906</v>
      </c>
      <c r="M1092">
        <v>1.246940380393426</v>
      </c>
      <c r="N1092">
        <v>1.2735379107974139</v>
      </c>
      <c r="O1092">
        <v>1.29292303038453</v>
      </c>
      <c r="P1092">
        <v>1.302939687859237</v>
      </c>
      <c r="Q1092">
        <v>1.2848913800374584</v>
      </c>
      <c r="R1092">
        <v>1.2700097206410612</v>
      </c>
      <c r="S1092">
        <v>1.2555165815012581</v>
      </c>
      <c r="T1092">
        <v>1.2499275181190435</v>
      </c>
      <c r="U1092">
        <v>1.2417119393061704</v>
      </c>
      <c r="V1092">
        <v>1.2309832877526969</v>
      </c>
      <c r="W1092">
        <v>1.2232442453465051</v>
      </c>
      <c r="X1092">
        <v>1.2168678155014792</v>
      </c>
      <c r="Y1092">
        <v>1.209131500408138</v>
      </c>
      <c r="Z1092">
        <v>1.2055518725604046</v>
      </c>
      <c r="AA1092">
        <v>1.1986362020814154</v>
      </c>
      <c r="AB1092">
        <v>1.1931130183128262</v>
      </c>
      <c r="AC1092">
        <v>1.1918734496039205</v>
      </c>
      <c r="AD1092">
        <v>1.1904958597807784</v>
      </c>
      <c r="AE1092">
        <v>1.1854716073123157</v>
      </c>
      <c r="AF1092">
        <v>1.1795499933277274</v>
      </c>
      <c r="AG1092">
        <v>1.1729318273928642</v>
      </c>
      <c r="AH1092">
        <v>1.1668329438614553</v>
      </c>
      <c r="AI1092">
        <v>1.1611492414424653</v>
      </c>
      <c r="AJ1092">
        <v>1.1560288880810656</v>
      </c>
      <c r="AK1092">
        <v>1.1510615262293777</v>
      </c>
      <c r="AL1092">
        <v>1.146597512880724</v>
      </c>
      <c r="AM1092">
        <v>1.1423236067648888</v>
      </c>
      <c r="AN1092">
        <v>1.1377951962973221</v>
      </c>
      <c r="AO1092">
        <v>1.1329573565840199</v>
      </c>
      <c r="AP1092">
        <v>1.1281394163087723</v>
      </c>
      <c r="AQ1092">
        <v>1.1242171910983643</v>
      </c>
      <c r="AR1092">
        <v>1.1204129221838053</v>
      </c>
      <c r="AS1092">
        <v>1.1166983325436757</v>
      </c>
      <c r="AT1092">
        <v>1.113041740996991</v>
      </c>
      <c r="AU1092">
        <v>1.1094049882662071</v>
      </c>
    </row>
    <row r="1093" spans="1:47" x14ac:dyDescent="0.2">
      <c r="A1093">
        <v>1087</v>
      </c>
      <c r="B1093">
        <v>1.0050553708168251</v>
      </c>
      <c r="C1093">
        <v>1.0423603154956231</v>
      </c>
      <c r="D1093">
        <v>1.0594476832554025</v>
      </c>
      <c r="E1093">
        <v>1.2637843483599536</v>
      </c>
      <c r="F1093">
        <v>1.6195483458108957</v>
      </c>
      <c r="G1093">
        <v>1.5071885604548492</v>
      </c>
      <c r="H1093">
        <v>1.3511058866738088</v>
      </c>
      <c r="I1093">
        <v>1.1975456640279758</v>
      </c>
      <c r="J1093">
        <v>1.1017717649428473</v>
      </c>
      <c r="K1093">
        <v>1.1193075064342968</v>
      </c>
      <c r="L1093">
        <v>1.1066392255454025</v>
      </c>
      <c r="M1093">
        <v>1.1098384053055343</v>
      </c>
      <c r="N1093">
        <v>1.1289415945616863</v>
      </c>
      <c r="O1093">
        <v>1.148772490546067</v>
      </c>
      <c r="P1093">
        <v>1.1586452063386949</v>
      </c>
      <c r="Q1093">
        <v>1.1408948384298425</v>
      </c>
      <c r="R1093">
        <v>1.126520176540216</v>
      </c>
      <c r="S1093">
        <v>1.1107321475219945</v>
      </c>
      <c r="T1093">
        <v>1.107357997579214</v>
      </c>
      <c r="U1093">
        <v>1.0985549115571265</v>
      </c>
      <c r="V1093">
        <v>1.088609939650568</v>
      </c>
      <c r="W1093">
        <v>1.0815494107135086</v>
      </c>
      <c r="X1093">
        <v>1.0749757606279688</v>
      </c>
      <c r="Y1093">
        <v>1.0684085944275452</v>
      </c>
      <c r="Z1093">
        <v>1.0648685781190128</v>
      </c>
      <c r="AA1093">
        <v>1.0609384572563756</v>
      </c>
      <c r="AB1093">
        <v>1.0564027240621536</v>
      </c>
      <c r="AC1093">
        <v>1.0561301385777195</v>
      </c>
      <c r="AD1093">
        <v>1.0556400750685351</v>
      </c>
      <c r="AE1093">
        <v>1.0508250522902594</v>
      </c>
      <c r="AF1093">
        <v>1.0455723279955107</v>
      </c>
      <c r="AG1093">
        <v>1.0395455721904319</v>
      </c>
      <c r="AH1093">
        <v>1.0340974018353157</v>
      </c>
      <c r="AI1093">
        <v>1.0291591748631919</v>
      </c>
      <c r="AJ1093">
        <v>1.0248309236899233</v>
      </c>
      <c r="AK1093">
        <v>1.0207567294533884</v>
      </c>
      <c r="AL1093">
        <v>1.0170255137384643</v>
      </c>
      <c r="AM1093">
        <v>1.0134783983273505</v>
      </c>
      <c r="AN1093">
        <v>1.0096492977586939</v>
      </c>
      <c r="AO1093">
        <v>1.0055017644367363</v>
      </c>
      <c r="AP1093">
        <v>1.0014260322697879</v>
      </c>
      <c r="AQ1093">
        <v>0.99720529237984268</v>
      </c>
      <c r="AR1093">
        <v>0.99309808564137303</v>
      </c>
      <c r="AS1093">
        <v>0.9890646121759078</v>
      </c>
      <c r="AT1093">
        <v>0.98506863435070713</v>
      </c>
      <c r="AU1093">
        <v>0.9810626375249476</v>
      </c>
    </row>
    <row r="1094" spans="1:47" x14ac:dyDescent="0.2">
      <c r="A1094">
        <v>1088</v>
      </c>
      <c r="B1094">
        <v>1.0050553708168251</v>
      </c>
      <c r="C1094">
        <v>1.0423603154956231</v>
      </c>
      <c r="D1094">
        <v>1.0594476832554025</v>
      </c>
      <c r="E1094">
        <v>1.2637843483599536</v>
      </c>
      <c r="F1094">
        <v>1.6195483458108957</v>
      </c>
      <c r="G1094">
        <v>1.5071885604548492</v>
      </c>
      <c r="H1094">
        <v>1.3482196167555989</v>
      </c>
      <c r="I1094">
        <v>1.1942969399964574</v>
      </c>
      <c r="J1094">
        <v>1.0976861997170348</v>
      </c>
      <c r="K1094">
        <v>1.1145491952965749</v>
      </c>
      <c r="L1094">
        <v>1.1010891415373254</v>
      </c>
      <c r="M1094">
        <v>1.1038379132343672</v>
      </c>
      <c r="N1094">
        <v>1.1260594175918517</v>
      </c>
      <c r="O1094">
        <v>1.1457283559083813</v>
      </c>
      <c r="P1094">
        <v>1.1555223488793844</v>
      </c>
      <c r="Q1094">
        <v>1.1377008033952027</v>
      </c>
      <c r="R1094">
        <v>1.1233145462112561</v>
      </c>
      <c r="S1094">
        <v>1.1074783458370328</v>
      </c>
      <c r="T1094">
        <v>1.1040577730710819</v>
      </c>
      <c r="U1094">
        <v>1.0951010217943102</v>
      </c>
      <c r="V1094">
        <v>1.085049829703312</v>
      </c>
      <c r="W1094">
        <v>1.0778343411417863</v>
      </c>
      <c r="X1094">
        <v>1.0710715867120311</v>
      </c>
      <c r="Y1094">
        <v>1.064339696344712</v>
      </c>
      <c r="Z1094">
        <v>1.0605847293972235</v>
      </c>
      <c r="AA1094">
        <v>1.0565913343147577</v>
      </c>
      <c r="AB1094">
        <v>1.0519308260700184</v>
      </c>
      <c r="AC1094">
        <v>1.0515347820108596</v>
      </c>
      <c r="AD1094">
        <v>1.050935051059614</v>
      </c>
      <c r="AE1094">
        <v>1.0459549435437054</v>
      </c>
      <c r="AF1094">
        <v>1.0405848362787669</v>
      </c>
      <c r="AG1094">
        <v>1.0344444258757435</v>
      </c>
      <c r="AH1094">
        <v>1.0288639675959161</v>
      </c>
      <c r="AI1094">
        <v>1.0238310021896926</v>
      </c>
      <c r="AJ1094">
        <v>1.0193821810992523</v>
      </c>
      <c r="AK1094">
        <v>1.0151938061010595</v>
      </c>
      <c r="AL1094">
        <v>1.0113651532198089</v>
      </c>
      <c r="AM1094">
        <v>1.0077085861444186</v>
      </c>
      <c r="AN1094">
        <v>1.0037832212001732</v>
      </c>
      <c r="AO1094">
        <v>0.99951698955979684</v>
      </c>
      <c r="AP1094">
        <v>0.99533106612243794</v>
      </c>
      <c r="AQ1094">
        <v>0.99107228786865564</v>
      </c>
      <c r="AR1094">
        <v>0.98693042058789049</v>
      </c>
      <c r="AS1094">
        <v>0.98287071395624814</v>
      </c>
      <c r="AT1094">
        <v>0.9788503599352546</v>
      </c>
      <c r="AU1094">
        <v>0.97482729013248415</v>
      </c>
    </row>
    <row r="1095" spans="1:47" x14ac:dyDescent="0.2">
      <c r="A1095">
        <v>1089</v>
      </c>
      <c r="B1095">
        <v>1.0050553708168251</v>
      </c>
      <c r="C1095">
        <v>1.0423603154956231</v>
      </c>
      <c r="D1095">
        <v>1.0594476832554025</v>
      </c>
      <c r="E1095">
        <v>1.2637843483599536</v>
      </c>
      <c r="F1095">
        <v>1.6195483458108957</v>
      </c>
      <c r="G1095">
        <v>1.5071885604548492</v>
      </c>
      <c r="H1095">
        <v>1.3525311674021139</v>
      </c>
      <c r="I1095">
        <v>1.1982951752962538</v>
      </c>
      <c r="J1095">
        <v>1.1013555642926538</v>
      </c>
      <c r="K1095">
        <v>1.1185873781181985</v>
      </c>
      <c r="L1095">
        <v>1.1052402802914614</v>
      </c>
      <c r="M1095">
        <v>1.1075611306488824</v>
      </c>
      <c r="N1095">
        <v>1.1265266646527297</v>
      </c>
      <c r="O1095">
        <v>1.1459281876433787</v>
      </c>
      <c r="P1095">
        <v>1.1555515926569855</v>
      </c>
      <c r="Q1095">
        <v>1.13754936065948</v>
      </c>
      <c r="R1095">
        <v>1.1230309927726554</v>
      </c>
      <c r="S1095">
        <v>1.1071214055603567</v>
      </c>
      <c r="T1095">
        <v>1.1035227670317131</v>
      </c>
      <c r="U1095">
        <v>1.0943441345434226</v>
      </c>
      <c r="V1095">
        <v>1.0840079169315513</v>
      </c>
      <c r="W1095">
        <v>1.0764801633197303</v>
      </c>
      <c r="X1095">
        <v>1.0693940098062198</v>
      </c>
      <c r="Y1095">
        <v>1.0623247989124458</v>
      </c>
      <c r="Z1095">
        <v>1.0582223941355267</v>
      </c>
      <c r="AA1095">
        <v>1.0538303490295871</v>
      </c>
      <c r="AB1095">
        <v>1.0488911367142226</v>
      </c>
      <c r="AC1095">
        <v>1.0482692928404531</v>
      </c>
      <c r="AD1095">
        <v>1.0474378075874087</v>
      </c>
      <c r="AE1095">
        <v>1.0422595591638268</v>
      </c>
      <c r="AF1095">
        <v>1.0366908619245545</v>
      </c>
      <c r="AG1095">
        <v>1.030358210664934</v>
      </c>
      <c r="AH1095">
        <v>1.0245885491884734</v>
      </c>
      <c r="AI1095">
        <v>1.0193794460934937</v>
      </c>
      <c r="AJ1095">
        <v>1.0147319094167966</v>
      </c>
      <c r="AK1095">
        <v>1.010360261932238</v>
      </c>
      <c r="AL1095">
        <v>1.0063596186522596</v>
      </c>
      <c r="AM1095">
        <v>1.0025126141388405</v>
      </c>
      <c r="AN1095">
        <v>0.99839599809192636</v>
      </c>
      <c r="AO1095">
        <v>0.99396934603456422</v>
      </c>
      <c r="AP1095">
        <v>0.98959999647256447</v>
      </c>
      <c r="AQ1095">
        <v>0.98530140275570888</v>
      </c>
      <c r="AR1095">
        <v>0.98112901604881997</v>
      </c>
      <c r="AS1095">
        <v>0.97704406507301422</v>
      </c>
      <c r="AT1095">
        <v>0.97300817307630205</v>
      </c>
      <c r="AU1095">
        <v>0.96897499813636112</v>
      </c>
    </row>
    <row r="1096" spans="1:47" x14ac:dyDescent="0.2">
      <c r="A1096">
        <v>1090</v>
      </c>
      <c r="B1096">
        <v>1.0050553708168251</v>
      </c>
      <c r="C1096">
        <v>1.0423603154956231</v>
      </c>
      <c r="D1096">
        <v>1.0594476832554025</v>
      </c>
      <c r="E1096">
        <v>1.2637843483599536</v>
      </c>
      <c r="F1096">
        <v>1.6195483458108957</v>
      </c>
      <c r="G1096">
        <v>1.5071885604548492</v>
      </c>
      <c r="H1096">
        <v>1.3525213350592711</v>
      </c>
      <c r="I1096">
        <v>1.1981884251728026</v>
      </c>
      <c r="J1096">
        <v>1.1010293368850885</v>
      </c>
      <c r="K1096">
        <v>1.1181866249294683</v>
      </c>
      <c r="L1096">
        <v>1.1047098729215161</v>
      </c>
      <c r="M1096">
        <v>1.1068792431143328</v>
      </c>
      <c r="N1096">
        <v>1.1259919182696401</v>
      </c>
      <c r="O1096">
        <v>1.1453144512104521</v>
      </c>
      <c r="P1096">
        <v>1.1548731265096002</v>
      </c>
      <c r="Q1096">
        <v>1.1368210601777426</v>
      </c>
      <c r="R1096">
        <v>1.1222716092033367</v>
      </c>
      <c r="S1096">
        <v>1.1063212598392582</v>
      </c>
      <c r="T1096">
        <v>1.1026921864681227</v>
      </c>
      <c r="U1096">
        <v>1.0934225448066881</v>
      </c>
      <c r="V1096">
        <v>1.0829996976061027</v>
      </c>
      <c r="W1096">
        <v>1.0753724632726795</v>
      </c>
      <c r="X1096">
        <v>1.0681572666138361</v>
      </c>
      <c r="Y1096">
        <v>1.0609719874290306</v>
      </c>
      <c r="Z1096">
        <v>1.0567168636095912</v>
      </c>
      <c r="AA1096">
        <v>1.0522326857110902</v>
      </c>
      <c r="AB1096">
        <v>1.0472124972750103</v>
      </c>
      <c r="AC1096">
        <v>1.0465103604607948</v>
      </c>
      <c r="AD1096">
        <v>1.0456025676200851</v>
      </c>
      <c r="AE1096">
        <v>1.0403264339571847</v>
      </c>
      <c r="AF1096">
        <v>1.0346861760335209</v>
      </c>
      <c r="AG1096">
        <v>1.0282745351765057</v>
      </c>
      <c r="AH1096">
        <v>1.0224269010836922</v>
      </c>
      <c r="AI1096">
        <v>1.0171441583181455</v>
      </c>
      <c r="AJ1096">
        <v>1.0124219507394532</v>
      </c>
      <c r="AK1096">
        <v>1.0079816769632115</v>
      </c>
      <c r="AL1096">
        <v>1.0039074190789752</v>
      </c>
      <c r="AM1096">
        <v>0.99998756402143463</v>
      </c>
      <c r="AN1096">
        <v>0.99579669346297217</v>
      </c>
      <c r="AO1096">
        <v>0.99129719128632821</v>
      </c>
      <c r="AP1096">
        <v>0.98685795825039313</v>
      </c>
      <c r="AQ1096">
        <v>0.98253407718393293</v>
      </c>
      <c r="AR1096">
        <v>0.9783392891780649</v>
      </c>
      <c r="AS1096">
        <v>0.97423758336358612</v>
      </c>
      <c r="AT1096">
        <v>0.97018704863482441</v>
      </c>
      <c r="AU1096">
        <v>0.96614424204303928</v>
      </c>
    </row>
    <row r="1097" spans="1:47" x14ac:dyDescent="0.2">
      <c r="A1097">
        <v>1091</v>
      </c>
      <c r="B1097">
        <v>1.0050553708168251</v>
      </c>
      <c r="C1097">
        <v>1.0423603154956231</v>
      </c>
      <c r="D1097">
        <v>1.0594476832554025</v>
      </c>
      <c r="E1097">
        <v>1.2637843483599536</v>
      </c>
      <c r="F1097">
        <v>1.6195483458108957</v>
      </c>
      <c r="G1097">
        <v>1.5071885604548492</v>
      </c>
      <c r="H1097">
        <v>1.3467882468017782</v>
      </c>
      <c r="I1097">
        <v>1.1923632859193289</v>
      </c>
      <c r="J1097">
        <v>1.0946544685599058</v>
      </c>
      <c r="K1097">
        <v>1.1109589805392623</v>
      </c>
      <c r="L1097">
        <v>1.096724345815417</v>
      </c>
      <c r="M1097">
        <v>1.0988485471453884</v>
      </c>
      <c r="N1097">
        <v>1.1231846067045494</v>
      </c>
      <c r="O1097">
        <v>1.1426068634150699</v>
      </c>
      <c r="P1097">
        <v>1.1522522300783111</v>
      </c>
      <c r="Q1097">
        <v>1.1343138235725174</v>
      </c>
      <c r="R1097">
        <v>1.1198833033442661</v>
      </c>
      <c r="S1097">
        <v>1.1039749354832933</v>
      </c>
      <c r="T1097">
        <v>1.1004675302705795</v>
      </c>
      <c r="U1097">
        <v>1.0912810105297419</v>
      </c>
      <c r="V1097">
        <v>1.0810050002744556</v>
      </c>
      <c r="W1097">
        <v>1.0735453170705356</v>
      </c>
      <c r="X1097">
        <v>1.0664703137223563</v>
      </c>
      <c r="Y1097">
        <v>1.0594662708382594</v>
      </c>
      <c r="Z1097">
        <v>1.055370076033566</v>
      </c>
      <c r="AA1097">
        <v>1.0511691718784471</v>
      </c>
      <c r="AB1097">
        <v>1.0462862209960364</v>
      </c>
      <c r="AC1097">
        <v>1.0456778525835613</v>
      </c>
      <c r="AD1097">
        <v>1.0448861230778019</v>
      </c>
      <c r="AE1097">
        <v>1.0396725925206165</v>
      </c>
      <c r="AF1097">
        <v>1.0341135968712221</v>
      </c>
      <c r="AG1097">
        <v>1.0277846797206582</v>
      </c>
      <c r="AH1097">
        <v>1.0220121357265683</v>
      </c>
      <c r="AI1097">
        <v>1.0167946786685067</v>
      </c>
      <c r="AJ1097">
        <v>1.0121588420308054</v>
      </c>
      <c r="AK1097">
        <v>1.0078055062572717</v>
      </c>
      <c r="AL1097">
        <v>1.00379530758487</v>
      </c>
      <c r="AM1097">
        <v>0.99995621227353226</v>
      </c>
      <c r="AN1097">
        <v>0.99585103518765616</v>
      </c>
      <c r="AO1097">
        <v>0.99141470042505397</v>
      </c>
      <c r="AP1097">
        <v>0.9870573900172589</v>
      </c>
      <c r="AQ1097">
        <v>0.9827475178111631</v>
      </c>
      <c r="AR1097">
        <v>0.97856139497908146</v>
      </c>
      <c r="AS1097">
        <v>0.97446685455053328</v>
      </c>
      <c r="AT1097">
        <v>0.9704174297760666</v>
      </c>
      <c r="AU1097">
        <v>0.96637389226742187</v>
      </c>
    </row>
    <row r="1098" spans="1:47" x14ac:dyDescent="0.2">
      <c r="A1098">
        <v>1092</v>
      </c>
      <c r="B1098">
        <v>1.0050553708168251</v>
      </c>
      <c r="C1098">
        <v>1.0423603154956231</v>
      </c>
      <c r="D1098">
        <v>1.0594476832554025</v>
      </c>
      <c r="E1098">
        <v>1.2637843483599536</v>
      </c>
      <c r="F1098">
        <v>1.6195483458108957</v>
      </c>
      <c r="G1098">
        <v>1.5071885604548492</v>
      </c>
      <c r="H1098">
        <v>1.3467363760513644</v>
      </c>
      <c r="I1098">
        <v>1.1921749176795375</v>
      </c>
      <c r="J1098">
        <v>1.0939742621841855</v>
      </c>
      <c r="K1098">
        <v>1.1101326608164812</v>
      </c>
      <c r="L1098">
        <v>1.0956491208108778</v>
      </c>
      <c r="M1098">
        <v>1.0975232695985147</v>
      </c>
      <c r="N1098">
        <v>1.122256506843111</v>
      </c>
      <c r="O1098">
        <v>1.1415641605908946</v>
      </c>
      <c r="P1098">
        <v>1.1511230352031654</v>
      </c>
      <c r="Q1098">
        <v>1.1331277858384339</v>
      </c>
      <c r="R1098">
        <v>1.1186721722993691</v>
      </c>
      <c r="S1098">
        <v>1.1027272244458515</v>
      </c>
      <c r="T1098">
        <v>1.099189570691296</v>
      </c>
      <c r="U1098">
        <v>1.0898861328364711</v>
      </c>
      <c r="V1098">
        <v>1.0795021956689466</v>
      </c>
      <c r="W1098">
        <v>1.0719197527685385</v>
      </c>
      <c r="X1098">
        <v>1.0646856353513696</v>
      </c>
      <c r="Y1098">
        <v>1.0575429159307563</v>
      </c>
      <c r="Z1098">
        <v>1.0532653975328929</v>
      </c>
      <c r="AA1098">
        <v>1.0489650426205843</v>
      </c>
      <c r="AB1098">
        <v>1.0439772355870023</v>
      </c>
      <c r="AC1098">
        <v>1.0432651607264019</v>
      </c>
      <c r="AD1098">
        <v>1.0423754885601677</v>
      </c>
      <c r="AE1098">
        <v>1.0370376187323052</v>
      </c>
      <c r="AF1098">
        <v>1.0313870129794092</v>
      </c>
      <c r="AG1098">
        <v>1.0249580858468743</v>
      </c>
      <c r="AH1098">
        <v>1.0190867325573327</v>
      </c>
      <c r="AI1098">
        <v>1.0137756148574639</v>
      </c>
      <c r="AJ1098">
        <v>1.009045191104277</v>
      </c>
      <c r="AK1098">
        <v>1.0046045848419192</v>
      </c>
      <c r="AL1098">
        <v>1.0005007317754504</v>
      </c>
      <c r="AM1098">
        <v>0.99656905919608185</v>
      </c>
      <c r="AN1098">
        <v>0.99236971442422306</v>
      </c>
      <c r="AO1098">
        <v>0.98784044957397144</v>
      </c>
      <c r="AP1098">
        <v>0.98339402892561179</v>
      </c>
      <c r="AQ1098">
        <v>0.97905111337113249</v>
      </c>
      <c r="AR1098">
        <v>0.97483545698786178</v>
      </c>
      <c r="AS1098">
        <v>0.97071821680591708</v>
      </c>
      <c r="AT1098">
        <v>0.96664879226924816</v>
      </c>
      <c r="AU1098">
        <v>0.96259146572807675</v>
      </c>
    </row>
    <row r="1099" spans="1:47" x14ac:dyDescent="0.2">
      <c r="A1099">
        <v>1093</v>
      </c>
      <c r="B1099">
        <v>0.79936099673774352</v>
      </c>
      <c r="C1099">
        <v>0.81425156259067022</v>
      </c>
      <c r="D1099">
        <v>0.82271961358314671</v>
      </c>
      <c r="E1099">
        <v>0.99628431268672624</v>
      </c>
      <c r="F1099">
        <v>1.4134390015362415</v>
      </c>
      <c r="G1099">
        <v>1.2719597302972698</v>
      </c>
      <c r="H1099">
        <v>1.1111757252291508</v>
      </c>
      <c r="I1099">
        <v>0.96552088425885285</v>
      </c>
      <c r="J1099">
        <v>0.86511166824923813</v>
      </c>
      <c r="K1099">
        <v>0.8827445119061863</v>
      </c>
      <c r="L1099">
        <v>0.87159809201664418</v>
      </c>
      <c r="M1099">
        <v>0.87592384146697488</v>
      </c>
      <c r="N1099">
        <v>0.89023952080538504</v>
      </c>
      <c r="O1099">
        <v>0.91015943555392009</v>
      </c>
      <c r="P1099">
        <v>0.91944193394921048</v>
      </c>
      <c r="Q1099">
        <v>0.90185399716463777</v>
      </c>
      <c r="R1099">
        <v>0.88811957085290127</v>
      </c>
      <c r="S1099">
        <v>0.87027887223094746</v>
      </c>
      <c r="T1099">
        <v>0.86995229990165279</v>
      </c>
      <c r="U1099">
        <v>0.8597761445141503</v>
      </c>
      <c r="V1099">
        <v>0.85056182134555647</v>
      </c>
      <c r="W1099">
        <v>0.84396631046226178</v>
      </c>
      <c r="X1099">
        <v>0.83639667960965092</v>
      </c>
      <c r="Y1099">
        <v>0.83089010209371927</v>
      </c>
      <c r="Z1099">
        <v>0.82659687072478572</v>
      </c>
      <c r="AA1099">
        <v>0.82662776432225449</v>
      </c>
      <c r="AB1099">
        <v>0.82314809693342794</v>
      </c>
      <c r="AC1099">
        <v>0.82390461889310995</v>
      </c>
      <c r="AD1099">
        <v>0.82438189505338078</v>
      </c>
      <c r="AE1099">
        <v>0.81932181212329558</v>
      </c>
      <c r="AF1099">
        <v>0.81465355055766531</v>
      </c>
      <c r="AG1099">
        <v>0.80912006980587226</v>
      </c>
      <c r="AH1099">
        <v>0.80415560897157856</v>
      </c>
      <c r="AI1099">
        <v>0.79995399529998279</v>
      </c>
      <c r="AJ1099">
        <v>0.79634421068076455</v>
      </c>
      <c r="AK1099">
        <v>0.79317764537904123</v>
      </c>
      <c r="AL1099">
        <v>0.79010180411829278</v>
      </c>
      <c r="AM1099">
        <v>0.78718477091164274</v>
      </c>
      <c r="AN1099">
        <v>0.7839741073036629</v>
      </c>
      <c r="AO1099">
        <v>0.78037846506129194</v>
      </c>
      <c r="AP1099">
        <v>0.77689699839005499</v>
      </c>
      <c r="AQ1099">
        <v>0.77204384646471136</v>
      </c>
      <c r="AR1099">
        <v>0.76731618406625268</v>
      </c>
      <c r="AS1099">
        <v>0.76267140098510022</v>
      </c>
      <c r="AT1099">
        <v>0.75804872275736568</v>
      </c>
      <c r="AU1099">
        <v>0.75340224735955497</v>
      </c>
    </row>
    <row r="1100" spans="1:47" x14ac:dyDescent="0.2">
      <c r="A1100">
        <v>1094</v>
      </c>
      <c r="B1100">
        <v>0.79936099673774352</v>
      </c>
      <c r="C1100">
        <v>0.81425156259067022</v>
      </c>
      <c r="D1100">
        <v>0.82271961358314671</v>
      </c>
      <c r="E1100">
        <v>0.99628431268672624</v>
      </c>
      <c r="F1100">
        <v>1.4134390015362415</v>
      </c>
      <c r="G1100">
        <v>1.2719597302972698</v>
      </c>
      <c r="H1100">
        <v>1.1082305200748863</v>
      </c>
      <c r="I1100">
        <v>0.96211313191294179</v>
      </c>
      <c r="J1100">
        <v>0.86031522611217337</v>
      </c>
      <c r="K1100">
        <v>0.87708856614716013</v>
      </c>
      <c r="L1100">
        <v>0.86493057997076228</v>
      </c>
      <c r="M1100">
        <v>0.86856844674593947</v>
      </c>
      <c r="N1100">
        <v>0.88634161572068115</v>
      </c>
      <c r="O1100">
        <v>0.90601228393507538</v>
      </c>
      <c r="P1100">
        <v>0.91512717638660834</v>
      </c>
      <c r="Q1100">
        <v>0.89745474417428284</v>
      </c>
      <c r="R1100">
        <v>0.88373291389735731</v>
      </c>
      <c r="S1100">
        <v>0.86576723702880021</v>
      </c>
      <c r="T1100">
        <v>0.86546718334873252</v>
      </c>
      <c r="U1100">
        <v>0.85504400734694497</v>
      </c>
      <c r="V1100">
        <v>0.84568852007161255</v>
      </c>
      <c r="W1100">
        <v>0.83889866614198338</v>
      </c>
      <c r="X1100">
        <v>0.83105870417555194</v>
      </c>
      <c r="Y1100">
        <v>0.82541250433065116</v>
      </c>
      <c r="Z1100">
        <v>0.82081090360954367</v>
      </c>
      <c r="AA1100">
        <v>0.82086585935689993</v>
      </c>
      <c r="AB1100">
        <v>0.81724138224552956</v>
      </c>
      <c r="AC1100">
        <v>0.8178453130131117</v>
      </c>
      <c r="AD1100">
        <v>0.81818964111576031</v>
      </c>
      <c r="AE1100">
        <v>0.81293569277468791</v>
      </c>
      <c r="AF1100">
        <v>0.80814835926922135</v>
      </c>
      <c r="AG1100">
        <v>0.80245287680740418</v>
      </c>
      <c r="AH1100">
        <v>0.79737849014637863</v>
      </c>
      <c r="AI1100">
        <v>0.79303808231457995</v>
      </c>
      <c r="AJ1100">
        <v>0.78931107753057184</v>
      </c>
      <c r="AK1100">
        <v>0.78603509697176366</v>
      </c>
      <c r="AL1100">
        <v>0.78286958875423962</v>
      </c>
      <c r="AM1100">
        <v>0.77982898728477668</v>
      </c>
      <c r="AN1100">
        <v>0.77650273482951471</v>
      </c>
      <c r="AO1100">
        <v>0.77278846295282255</v>
      </c>
      <c r="AP1100">
        <v>0.76924259068432244</v>
      </c>
      <c r="AQ1100">
        <v>0.76433514945648084</v>
      </c>
      <c r="AR1100">
        <v>0.75955688161959334</v>
      </c>
      <c r="AS1100">
        <v>0.75487160433596479</v>
      </c>
      <c r="AT1100">
        <v>0.7502097895039791</v>
      </c>
      <c r="AU1100">
        <v>0.74553250276702121</v>
      </c>
    </row>
    <row r="1101" spans="1:47" x14ac:dyDescent="0.2">
      <c r="A1101">
        <v>1095</v>
      </c>
      <c r="B1101">
        <v>0.79936099673774352</v>
      </c>
      <c r="C1101">
        <v>0.81425156259067022</v>
      </c>
      <c r="D1101">
        <v>0.82271961358314671</v>
      </c>
      <c r="E1101">
        <v>0.99628431268672624</v>
      </c>
      <c r="F1101">
        <v>1.4134390015362415</v>
      </c>
      <c r="G1101">
        <v>1.2719597302972698</v>
      </c>
      <c r="H1101">
        <v>1.1160467040376945</v>
      </c>
      <c r="I1101">
        <v>0.96922107007012703</v>
      </c>
      <c r="J1101">
        <v>0.86787148869422004</v>
      </c>
      <c r="K1101">
        <v>0.88560664520116061</v>
      </c>
      <c r="L1101">
        <v>0.87410442180241432</v>
      </c>
      <c r="M1101">
        <v>0.87736071974877838</v>
      </c>
      <c r="N1101">
        <v>0.88879486300702593</v>
      </c>
      <c r="O1101">
        <v>0.90818393423048993</v>
      </c>
      <c r="P1101">
        <v>0.91708082240276834</v>
      </c>
      <c r="Q1101">
        <v>0.89921807738529003</v>
      </c>
      <c r="R1101">
        <v>0.88528126322894796</v>
      </c>
      <c r="S1101">
        <v>0.86726677388034112</v>
      </c>
      <c r="T1101">
        <v>0.86665756184895038</v>
      </c>
      <c r="U1101">
        <v>0.85600648773255505</v>
      </c>
      <c r="V1101">
        <v>0.8462791378322797</v>
      </c>
      <c r="W1101">
        <v>0.83914470192399782</v>
      </c>
      <c r="X1101">
        <v>0.83097123706950771</v>
      </c>
      <c r="Y1101">
        <v>0.82484060476793719</v>
      </c>
      <c r="Z1101">
        <v>0.81991483781515684</v>
      </c>
      <c r="AA1101">
        <v>0.81935727879928055</v>
      </c>
      <c r="AB1101">
        <v>0.81543867315842755</v>
      </c>
      <c r="AC1101">
        <v>0.81576529177091739</v>
      </c>
      <c r="AD1101">
        <v>0.8158695283323798</v>
      </c>
      <c r="AE1101">
        <v>0.8104636838023046</v>
      </c>
      <c r="AF1101">
        <v>0.80546938717107852</v>
      </c>
      <c r="AG1101">
        <v>0.79959941640701637</v>
      </c>
      <c r="AH1101">
        <v>0.79436089221559747</v>
      </c>
      <c r="AI1101">
        <v>0.78987839901780155</v>
      </c>
      <c r="AJ1101">
        <v>0.78595071738759081</v>
      </c>
      <c r="AK1101">
        <v>0.78252447553774107</v>
      </c>
      <c r="AL1101">
        <v>0.7791742719669279</v>
      </c>
      <c r="AM1101">
        <v>0.77598493832160809</v>
      </c>
      <c r="AN1101">
        <v>0.77248194850657781</v>
      </c>
      <c r="AO1101">
        <v>0.7686328778793281</v>
      </c>
      <c r="AP1101">
        <v>0.76490727546213011</v>
      </c>
      <c r="AQ1101">
        <v>0.75998272482480311</v>
      </c>
      <c r="AR1101">
        <v>0.75519754792765281</v>
      </c>
      <c r="AS1101">
        <v>0.7505074963174051</v>
      </c>
      <c r="AT1101">
        <v>0.74585269187031134</v>
      </c>
      <c r="AU1101">
        <v>0.74118543372751455</v>
      </c>
    </row>
    <row r="1102" spans="1:47" x14ac:dyDescent="0.2">
      <c r="A1102">
        <v>1096</v>
      </c>
      <c r="B1102">
        <v>0.79936099673774352</v>
      </c>
      <c r="C1102">
        <v>0.81425156259067022</v>
      </c>
      <c r="D1102">
        <v>0.82271961358314671</v>
      </c>
      <c r="E1102">
        <v>0.99628431268672624</v>
      </c>
      <c r="F1102">
        <v>1.4134390015362415</v>
      </c>
      <c r="G1102">
        <v>1.2719597302972698</v>
      </c>
      <c r="H1102">
        <v>1.114162993205857</v>
      </c>
      <c r="I1102">
        <v>0.9671224362271974</v>
      </c>
      <c r="J1102">
        <v>0.86492056108810889</v>
      </c>
      <c r="K1102">
        <v>0.88225022633203753</v>
      </c>
      <c r="L1102">
        <v>0.87018827104446927</v>
      </c>
      <c r="M1102">
        <v>0.87308936135054027</v>
      </c>
      <c r="N1102">
        <v>0.88643763288080746</v>
      </c>
      <c r="O1102">
        <v>0.90567185263758232</v>
      </c>
      <c r="P1102">
        <v>0.91449563903492137</v>
      </c>
      <c r="Q1102">
        <v>0.89654133336563291</v>
      </c>
      <c r="R1102">
        <v>0.88260351361221234</v>
      </c>
      <c r="S1102">
        <v>0.86457038699959254</v>
      </c>
      <c r="T1102">
        <v>0.86393968321222381</v>
      </c>
      <c r="U1102">
        <v>0.8531831014613751</v>
      </c>
      <c r="V1102">
        <v>0.84335301210922264</v>
      </c>
      <c r="W1102">
        <v>0.83609384142087373</v>
      </c>
      <c r="X1102">
        <v>0.82773550605734902</v>
      </c>
      <c r="Y1102">
        <v>0.82152036389989214</v>
      </c>
      <c r="Z1102">
        <v>0.81635731229936348</v>
      </c>
      <c r="AA1102">
        <v>0.81578059736285902</v>
      </c>
      <c r="AB1102">
        <v>0.81176228457679334</v>
      </c>
      <c r="AC1102">
        <v>0.81202571419987579</v>
      </c>
      <c r="AD1102">
        <v>0.812016882755763</v>
      </c>
      <c r="AE1102">
        <v>0.80649476643757267</v>
      </c>
      <c r="AF1102">
        <v>0.80143137649249852</v>
      </c>
      <c r="AG1102">
        <v>0.79550191551532645</v>
      </c>
      <c r="AH1102">
        <v>0.79013515744920426</v>
      </c>
      <c r="AI1102">
        <v>0.78556963976326744</v>
      </c>
      <c r="AJ1102">
        <v>0.78160930872919865</v>
      </c>
      <c r="AK1102">
        <v>0.77806733119262883</v>
      </c>
      <c r="AL1102">
        <v>0.77467733817664186</v>
      </c>
      <c r="AM1102">
        <v>0.77142449445604144</v>
      </c>
      <c r="AN1102">
        <v>0.76783694725677509</v>
      </c>
      <c r="AO1102">
        <v>0.76392618027917436</v>
      </c>
      <c r="AP1102">
        <v>0.76017349812128721</v>
      </c>
      <c r="AQ1102">
        <v>0.75521714057923039</v>
      </c>
      <c r="AR1102">
        <v>0.75040278062378996</v>
      </c>
      <c r="AS1102">
        <v>0.74569148373262173</v>
      </c>
      <c r="AT1102">
        <v>0.74101664298222258</v>
      </c>
      <c r="AU1102">
        <v>0.73633615009260556</v>
      </c>
    </row>
    <row r="1103" spans="1:47" x14ac:dyDescent="0.2">
      <c r="A1103">
        <v>1097</v>
      </c>
      <c r="B1103">
        <v>0.79936099673774352</v>
      </c>
      <c r="C1103">
        <v>0.81425156259067022</v>
      </c>
      <c r="D1103">
        <v>0.82271961358314671</v>
      </c>
      <c r="E1103">
        <v>0.99628431268672624</v>
      </c>
      <c r="F1103">
        <v>1.4134390015362415</v>
      </c>
      <c r="G1103">
        <v>1.2719597302972698</v>
      </c>
      <c r="H1103">
        <v>1.1064015727406928</v>
      </c>
      <c r="I1103">
        <v>0.9596082521072179</v>
      </c>
      <c r="J1103">
        <v>0.85635146877882284</v>
      </c>
      <c r="K1103">
        <v>0.87240283171611321</v>
      </c>
      <c r="L1103">
        <v>0.8592720006218959</v>
      </c>
      <c r="M1103">
        <v>0.86209212223070286</v>
      </c>
      <c r="N1103">
        <v>0.8824533888592041</v>
      </c>
      <c r="O1103">
        <v>0.90180423019122247</v>
      </c>
      <c r="P1103">
        <v>0.91071851876156262</v>
      </c>
      <c r="Q1103">
        <v>0.89291278175283995</v>
      </c>
      <c r="R1103">
        <v>0.87913511630294683</v>
      </c>
      <c r="S1103">
        <v>0.86107305071837603</v>
      </c>
      <c r="T1103">
        <v>0.86070023577387256</v>
      </c>
      <c r="U1103">
        <v>0.84996061892082109</v>
      </c>
      <c r="V1103">
        <v>0.84034922549867341</v>
      </c>
      <c r="W1103">
        <v>0.83326934929971752</v>
      </c>
      <c r="X1103">
        <v>0.82505329233587865</v>
      </c>
      <c r="Y1103">
        <v>0.8190891193144062</v>
      </c>
      <c r="Z1103">
        <v>0.81409392330491714</v>
      </c>
      <c r="AA1103">
        <v>0.81397739589734297</v>
      </c>
      <c r="AB1103">
        <v>0.81011161998026737</v>
      </c>
      <c r="AC1103">
        <v>0.81049475606734978</v>
      </c>
      <c r="AD1103">
        <v>0.81062759401916762</v>
      </c>
      <c r="AE1103">
        <v>0.80512820892508274</v>
      </c>
      <c r="AF1103">
        <v>0.80014567029867112</v>
      </c>
      <c r="AG1103">
        <v>0.79426249894936451</v>
      </c>
      <c r="AH1103">
        <v>0.78898845168596565</v>
      </c>
      <c r="AI1103">
        <v>0.78448137339451707</v>
      </c>
      <c r="AJ1103">
        <v>0.78057699963279736</v>
      </c>
      <c r="AK1103">
        <v>0.77715349073483331</v>
      </c>
      <c r="AL1103">
        <v>0.77381771229673246</v>
      </c>
      <c r="AM1103">
        <v>0.77061921485684015</v>
      </c>
      <c r="AN1103">
        <v>0.76712804898460585</v>
      </c>
      <c r="AO1103">
        <v>0.76326671519506428</v>
      </c>
      <c r="AP1103">
        <v>0.75956926067260755</v>
      </c>
      <c r="AQ1103">
        <v>0.75460479668198965</v>
      </c>
      <c r="AR1103">
        <v>0.74977657297007172</v>
      </c>
      <c r="AS1103">
        <v>0.74505125332894295</v>
      </c>
      <c r="AT1103">
        <v>0.7403548250213331</v>
      </c>
      <c r="AU1103">
        <v>0.73565147744317061</v>
      </c>
    </row>
    <row r="1104" spans="1:47" x14ac:dyDescent="0.2">
      <c r="A1104">
        <v>1098</v>
      </c>
      <c r="B1104">
        <v>0.79936099673774352</v>
      </c>
      <c r="C1104">
        <v>0.81425156259067022</v>
      </c>
      <c r="D1104">
        <v>0.82271961358314671</v>
      </c>
      <c r="E1104">
        <v>0.99628431268672624</v>
      </c>
      <c r="F1104">
        <v>1.4134390015362415</v>
      </c>
      <c r="G1104">
        <v>1.2719597302972698</v>
      </c>
      <c r="H1104">
        <v>1.1062962834860599</v>
      </c>
      <c r="I1104">
        <v>0.95929579461304992</v>
      </c>
      <c r="J1104">
        <v>0.85535801929578903</v>
      </c>
      <c r="K1104">
        <v>0.87121168150017447</v>
      </c>
      <c r="L1104">
        <v>0.85774764387238411</v>
      </c>
      <c r="M1104">
        <v>0.86023042736489386</v>
      </c>
      <c r="N1104">
        <v>0.88114632274512794</v>
      </c>
      <c r="O1104">
        <v>0.9003458473467062</v>
      </c>
      <c r="P1104">
        <v>0.90914976831557615</v>
      </c>
      <c r="Q1104">
        <v>0.89127850456330138</v>
      </c>
      <c r="R1104">
        <v>0.87747885980397666</v>
      </c>
      <c r="S1104">
        <v>0.85937395696066587</v>
      </c>
      <c r="T1104">
        <v>0.85897653723587719</v>
      </c>
      <c r="U1104">
        <v>0.84809151290978546</v>
      </c>
      <c r="V1104">
        <v>0.83835569096361573</v>
      </c>
      <c r="W1104">
        <v>0.83113466429183835</v>
      </c>
      <c r="X1104">
        <v>0.82273097097160708</v>
      </c>
      <c r="Y1104">
        <v>0.81661496514690268</v>
      </c>
      <c r="Z1104">
        <v>0.81141395005568495</v>
      </c>
      <c r="AA1104">
        <v>0.81121155978204806</v>
      </c>
      <c r="AB1104">
        <v>0.80723337382054461</v>
      </c>
      <c r="AC1104">
        <v>0.8075069775306879</v>
      </c>
      <c r="AD1104">
        <v>0.80753907269099812</v>
      </c>
      <c r="AE1104">
        <v>0.80190518934948585</v>
      </c>
      <c r="AF1104">
        <v>0.79683169172902102</v>
      </c>
      <c r="AG1104">
        <v>0.79084825919772306</v>
      </c>
      <c r="AH1104">
        <v>0.78547688245742198</v>
      </c>
      <c r="AI1104">
        <v>0.78088041192030699</v>
      </c>
      <c r="AJ1104">
        <v>0.77688681811901072</v>
      </c>
      <c r="AK1104">
        <v>0.77338432757106867</v>
      </c>
      <c r="AL1104">
        <v>0.76996257934724976</v>
      </c>
      <c r="AM1104">
        <v>0.76668038083335455</v>
      </c>
      <c r="AN1104">
        <v>0.76310464740867856</v>
      </c>
      <c r="AO1104">
        <v>0.75916112738624109</v>
      </c>
      <c r="AP1104">
        <v>0.75538688885130412</v>
      </c>
      <c r="AQ1104">
        <v>0.75038875373007496</v>
      </c>
      <c r="AR1104">
        <v>0.74553024961702985</v>
      </c>
      <c r="AS1104">
        <v>0.7407818581903457</v>
      </c>
      <c r="AT1104">
        <v>0.73606473368765413</v>
      </c>
      <c r="AU1104">
        <v>0.73134707157616563</v>
      </c>
    </row>
    <row r="1105" spans="1:47" x14ac:dyDescent="0.2">
      <c r="A1105">
        <v>1099</v>
      </c>
      <c r="B1105">
        <v>1.1290394754102604</v>
      </c>
      <c r="C1105">
        <v>1.1801335264990158</v>
      </c>
      <c r="D1105">
        <v>1.202077879978644</v>
      </c>
      <c r="E1105">
        <v>1.4265440449627174</v>
      </c>
      <c r="F1105">
        <v>1.7429749979981881</v>
      </c>
      <c r="G1105">
        <v>1.649749318490789</v>
      </c>
      <c r="H1105">
        <v>1.4941809911663921</v>
      </c>
      <c r="I1105">
        <v>1.3348347531883424</v>
      </c>
      <c r="J1105">
        <v>1.2405253993869174</v>
      </c>
      <c r="K1105">
        <v>1.2577145783518642</v>
      </c>
      <c r="L1105">
        <v>1.2429855870663735</v>
      </c>
      <c r="M1105">
        <v>1.2446102975356204</v>
      </c>
      <c r="N1105">
        <v>1.2713805364623825</v>
      </c>
      <c r="O1105">
        <v>1.2910978157352815</v>
      </c>
      <c r="P1105">
        <v>1.3016175562516961</v>
      </c>
      <c r="Q1105">
        <v>1.2841603758822138</v>
      </c>
      <c r="R1105">
        <v>1.2699530579234359</v>
      </c>
      <c r="S1105">
        <v>1.2561481229276485</v>
      </c>
      <c r="T1105">
        <v>1.2512127816089178</v>
      </c>
      <c r="U1105">
        <v>1.2437039595885055</v>
      </c>
      <c r="V1105">
        <v>1.233618873012345</v>
      </c>
      <c r="W1105">
        <v>1.2264801357364261</v>
      </c>
      <c r="X1105">
        <v>1.2206882151338807</v>
      </c>
      <c r="Y1105">
        <v>1.2134450013547617</v>
      </c>
      <c r="Z1105">
        <v>1.2103761405188389</v>
      </c>
      <c r="AA1105">
        <v>1.2038038252893406</v>
      </c>
      <c r="AB1105">
        <v>1.1985794685707096</v>
      </c>
      <c r="AC1105">
        <v>1.1976198341709434</v>
      </c>
      <c r="AD1105">
        <v>1.1964974958832</v>
      </c>
      <c r="AE1105">
        <v>1.1917618295875669</v>
      </c>
      <c r="AF1105">
        <v>1.1860666150868309</v>
      </c>
      <c r="AG1105">
        <v>1.1796836129472241</v>
      </c>
      <c r="AH1105">
        <v>1.1738133497104628</v>
      </c>
      <c r="AI1105">
        <v>1.1683459331937378</v>
      </c>
      <c r="AJ1105">
        <v>1.1634399365645534</v>
      </c>
      <c r="AK1105">
        <v>1.1586711268610381</v>
      </c>
      <c r="AL1105">
        <v>1.1544133904750604</v>
      </c>
      <c r="AM1105">
        <v>1.1503422524317175</v>
      </c>
      <c r="AN1105">
        <v>1.1460194203501606</v>
      </c>
      <c r="AO1105">
        <v>1.1413873074298033</v>
      </c>
      <c r="AP1105">
        <v>1.1367752292384476</v>
      </c>
      <c r="AQ1105">
        <v>1.1329385819992197</v>
      </c>
      <c r="AR1105">
        <v>1.1292283936059213</v>
      </c>
      <c r="AS1105">
        <v>1.125614237234873</v>
      </c>
      <c r="AT1105">
        <v>1.1220746920963531</v>
      </c>
      <c r="AU1105">
        <v>1.1185657439509158</v>
      </c>
    </row>
    <row r="1106" spans="1:47" x14ac:dyDescent="0.2">
      <c r="A1106">
        <v>1100</v>
      </c>
      <c r="B1106">
        <v>1.1290394754102604</v>
      </c>
      <c r="C1106">
        <v>1.1801335264990158</v>
      </c>
      <c r="D1106">
        <v>1.202077879978644</v>
      </c>
      <c r="E1106">
        <v>1.4265440449627174</v>
      </c>
      <c r="F1106">
        <v>1.7429749979981881</v>
      </c>
      <c r="G1106">
        <v>1.649749318490789</v>
      </c>
      <c r="H1106">
        <v>1.493372963412998</v>
      </c>
      <c r="I1106">
        <v>1.3339465997618969</v>
      </c>
      <c r="J1106">
        <v>1.2394757721241823</v>
      </c>
      <c r="K1106">
        <v>1.2565485182336762</v>
      </c>
      <c r="L1106">
        <v>1.2416722316480755</v>
      </c>
      <c r="M1106">
        <v>1.2432356272325578</v>
      </c>
      <c r="N1106">
        <v>1.2707601815390555</v>
      </c>
      <c r="O1106">
        <v>1.2904494375218332</v>
      </c>
      <c r="P1106">
        <v>1.3009457504271666</v>
      </c>
      <c r="Q1106">
        <v>1.2834615082691561</v>
      </c>
      <c r="R1106">
        <v>1.2692370865795539</v>
      </c>
      <c r="S1106">
        <v>1.2554019435149166</v>
      </c>
      <c r="T1106">
        <v>1.2504395889675315</v>
      </c>
      <c r="U1106">
        <v>1.242878353003376</v>
      </c>
      <c r="V1106">
        <v>1.2327398929901565</v>
      </c>
      <c r="W1106">
        <v>1.2255437976687404</v>
      </c>
      <c r="X1106">
        <v>1.2196871030242373</v>
      </c>
      <c r="Y1106">
        <v>1.2123826875562611</v>
      </c>
      <c r="Z1106">
        <v>1.209240378262751</v>
      </c>
      <c r="AA1106">
        <v>1.2026206151671992</v>
      </c>
      <c r="AB1106">
        <v>1.1973604865405738</v>
      </c>
      <c r="AC1106">
        <v>1.1963581381633777</v>
      </c>
      <c r="AD1106">
        <v>1.1952021010208447</v>
      </c>
      <c r="AE1106">
        <v>1.1904140569976098</v>
      </c>
      <c r="AF1106">
        <v>1.1846860575424347</v>
      </c>
      <c r="AG1106">
        <v>1.178260537053458</v>
      </c>
      <c r="AH1106">
        <v>1.172353562817491</v>
      </c>
      <c r="AI1106">
        <v>1.1668525941989265</v>
      </c>
      <c r="AJ1106">
        <v>1.1619046113624925</v>
      </c>
      <c r="AK1106">
        <v>1.1571047399936876</v>
      </c>
      <c r="AL1106">
        <v>1.1528051120396468</v>
      </c>
      <c r="AM1106">
        <v>1.1487007476958291</v>
      </c>
      <c r="AN1106">
        <v>1.1443429773204332</v>
      </c>
      <c r="AO1106">
        <v>1.1396700114132918</v>
      </c>
      <c r="AP1106">
        <v>1.1350251324246068</v>
      </c>
      <c r="AQ1106">
        <v>1.1311756913689153</v>
      </c>
      <c r="AR1106">
        <v>1.1274543316218675</v>
      </c>
      <c r="AS1106">
        <v>1.1238320947398641</v>
      </c>
      <c r="AT1106">
        <v>1.1202858113496152</v>
      </c>
      <c r="AU1106">
        <v>1.1167729659178567</v>
      </c>
    </row>
    <row r="1107" spans="1:47" x14ac:dyDescent="0.2">
      <c r="A1107">
        <v>1101</v>
      </c>
      <c r="B1107">
        <v>1.1290394754102604</v>
      </c>
      <c r="C1107">
        <v>1.1801335264990158</v>
      </c>
      <c r="D1107">
        <v>1.202077879978644</v>
      </c>
      <c r="E1107">
        <v>1.4265440449627174</v>
      </c>
      <c r="F1107">
        <v>1.7429749979981881</v>
      </c>
      <c r="G1107">
        <v>1.649749318490789</v>
      </c>
      <c r="H1107">
        <v>1.4950789999144745</v>
      </c>
      <c r="I1107">
        <v>1.335612176886408</v>
      </c>
      <c r="J1107">
        <v>1.2409985555062342</v>
      </c>
      <c r="K1107">
        <v>1.2581937392995481</v>
      </c>
      <c r="L1107">
        <v>1.2433600432092398</v>
      </c>
      <c r="M1107">
        <v>1.2446619596860993</v>
      </c>
      <c r="N1107">
        <v>1.2707946460925497</v>
      </c>
      <c r="O1107">
        <v>1.2902354321064102</v>
      </c>
      <c r="P1107">
        <v>1.300465899319533</v>
      </c>
      <c r="Q1107">
        <v>1.2827045228419125</v>
      </c>
      <c r="R1107">
        <v>1.2682048954895686</v>
      </c>
      <c r="S1107">
        <v>1.2541154778399453</v>
      </c>
      <c r="T1107">
        <v>1.2488465910308206</v>
      </c>
      <c r="U1107">
        <v>1.2409141080692627</v>
      </c>
      <c r="V1107">
        <v>1.2303934725556851</v>
      </c>
      <c r="W1107">
        <v>1.2228073375923905</v>
      </c>
      <c r="X1107">
        <v>1.2165459621007093</v>
      </c>
      <c r="Y1107">
        <v>1.2088610771836801</v>
      </c>
      <c r="Z1107">
        <v>1.2053137219167946</v>
      </c>
      <c r="AA1107">
        <v>1.1983226808889984</v>
      </c>
      <c r="AB1107">
        <v>1.1927715903529215</v>
      </c>
      <c r="AC1107">
        <v>1.1915024395597182</v>
      </c>
      <c r="AD1107">
        <v>1.1900944454277387</v>
      </c>
      <c r="AE1107">
        <v>1.1850613263253369</v>
      </c>
      <c r="AF1107">
        <v>1.1790941468441469</v>
      </c>
      <c r="AG1107">
        <v>1.1724406713458337</v>
      </c>
      <c r="AH1107">
        <v>1.1663017232024269</v>
      </c>
      <c r="AI1107">
        <v>1.160568790396757</v>
      </c>
      <c r="AJ1107">
        <v>1.1553963332285582</v>
      </c>
      <c r="AK1107">
        <v>1.1503652068442183</v>
      </c>
      <c r="AL1107">
        <v>1.1458410228044604</v>
      </c>
      <c r="AM1107">
        <v>1.1415036695125769</v>
      </c>
      <c r="AN1107">
        <v>1.1369143424415544</v>
      </c>
      <c r="AO1107">
        <v>1.1320168627754168</v>
      </c>
      <c r="AP1107">
        <v>1.1271430026736213</v>
      </c>
      <c r="AQ1107">
        <v>1.1232383919602658</v>
      </c>
      <c r="AR1107">
        <v>1.1194723522261771</v>
      </c>
      <c r="AS1107">
        <v>1.1158158085639296</v>
      </c>
      <c r="AT1107">
        <v>1.1122456834278938</v>
      </c>
      <c r="AU1107">
        <v>1.1087191559584997</v>
      </c>
    </row>
    <row r="1108" spans="1:47" x14ac:dyDescent="0.2">
      <c r="A1108">
        <v>1102</v>
      </c>
      <c r="B1108">
        <v>1.1290394754102604</v>
      </c>
      <c r="C1108">
        <v>1.1801335264990158</v>
      </c>
      <c r="D1108">
        <v>1.202077879978644</v>
      </c>
      <c r="E1108">
        <v>1.4265440449627174</v>
      </c>
      <c r="F1108">
        <v>1.7429749979981881</v>
      </c>
      <c r="G1108">
        <v>1.649749318490789</v>
      </c>
      <c r="H1108">
        <v>1.4950579993721049</v>
      </c>
      <c r="I1108">
        <v>1.3355777362181609</v>
      </c>
      <c r="J1108">
        <v>1.240936812970407</v>
      </c>
      <c r="K1108">
        <v>1.2581153972997101</v>
      </c>
      <c r="L1108">
        <v>1.2432552579466589</v>
      </c>
      <c r="M1108">
        <v>1.2445280862334647</v>
      </c>
      <c r="N1108">
        <v>1.2707018385057331</v>
      </c>
      <c r="O1108">
        <v>1.2901209337262181</v>
      </c>
      <c r="P1108">
        <v>1.3003282836621097</v>
      </c>
      <c r="Q1108">
        <v>1.2825424531976766</v>
      </c>
      <c r="R1108">
        <v>1.2680192468190865</v>
      </c>
      <c r="S1108">
        <v>1.2539033534726145</v>
      </c>
      <c r="T1108">
        <v>1.2486098497428051</v>
      </c>
      <c r="U1108">
        <v>1.2406378516042531</v>
      </c>
      <c r="V1108">
        <v>1.2300782099471732</v>
      </c>
      <c r="W1108">
        <v>1.2224501272471655</v>
      </c>
      <c r="X1108">
        <v>1.2161390956308804</v>
      </c>
      <c r="Y1108">
        <v>1.2084081014104431</v>
      </c>
      <c r="Z1108">
        <v>1.2048037918637202</v>
      </c>
      <c r="AA1108">
        <v>1.1977724367051925</v>
      </c>
      <c r="AB1108">
        <v>1.1921911033570132</v>
      </c>
      <c r="AC1108">
        <v>1.1908918106055439</v>
      </c>
      <c r="AD1108">
        <v>1.1894548596441679</v>
      </c>
      <c r="AE1108">
        <v>1.18438601133086</v>
      </c>
      <c r="AF1108">
        <v>1.1783909063425608</v>
      </c>
      <c r="AG1108">
        <v>1.171706916604343</v>
      </c>
      <c r="AH1108">
        <v>1.1655373983604123</v>
      </c>
      <c r="AI1108">
        <v>1.1597748223560567</v>
      </c>
      <c r="AJ1108">
        <v>1.1545721052611315</v>
      </c>
      <c r="AK1108">
        <v>1.1495122511453344</v>
      </c>
      <c r="AL1108">
        <v>1.1449573685532937</v>
      </c>
      <c r="AM1108">
        <v>1.1405892791192516</v>
      </c>
      <c r="AN1108">
        <v>1.1359684247487871</v>
      </c>
      <c r="AO1108">
        <v>1.1310394352492541</v>
      </c>
      <c r="AP1108">
        <v>1.1261347803617714</v>
      </c>
      <c r="AQ1108">
        <v>1.1222205503077891</v>
      </c>
      <c r="AR1108">
        <v>1.1184461585724503</v>
      </c>
      <c r="AS1108">
        <v>1.1147834968513095</v>
      </c>
      <c r="AT1108">
        <v>1.1112083398527632</v>
      </c>
      <c r="AU1108">
        <v>1.107678850437817</v>
      </c>
    </row>
    <row r="1109" spans="1:47" x14ac:dyDescent="0.2">
      <c r="A1109">
        <v>1103</v>
      </c>
      <c r="B1109">
        <v>1.1290394754102604</v>
      </c>
      <c r="C1109">
        <v>1.1801335264990158</v>
      </c>
      <c r="D1109">
        <v>1.202077879978644</v>
      </c>
      <c r="E1109">
        <v>1.4265440449627174</v>
      </c>
      <c r="F1109">
        <v>1.7429749979981881</v>
      </c>
      <c r="G1109">
        <v>1.649749318490789</v>
      </c>
      <c r="H1109">
        <v>1.4928941650823508</v>
      </c>
      <c r="I1109">
        <v>1.3332999488057018</v>
      </c>
      <c r="J1109">
        <v>1.2384694330258947</v>
      </c>
      <c r="K1109">
        <v>1.2553298150077246</v>
      </c>
      <c r="L1109">
        <v>1.2401507347203296</v>
      </c>
      <c r="M1109">
        <v>1.241406548585444</v>
      </c>
      <c r="N1109">
        <v>1.2696661371028539</v>
      </c>
      <c r="O1109">
        <v>1.2891797407358279</v>
      </c>
      <c r="P1109">
        <v>1.299504868151929</v>
      </c>
      <c r="Q1109">
        <v>1.28184687353767</v>
      </c>
      <c r="R1109">
        <v>1.2674576249076979</v>
      </c>
      <c r="S1109">
        <v>1.253459664828579</v>
      </c>
      <c r="T1109">
        <v>1.2483084339302002</v>
      </c>
      <c r="U1109">
        <v>1.2404828282700373</v>
      </c>
      <c r="V1109">
        <v>1.2300881795023457</v>
      </c>
      <c r="W1109">
        <v>1.2226278992535122</v>
      </c>
      <c r="X1109">
        <v>1.2164778474940758</v>
      </c>
      <c r="Y1109">
        <v>1.20890496582601</v>
      </c>
      <c r="Z1109">
        <v>1.2054609463090182</v>
      </c>
      <c r="AA1109">
        <v>1.1986119587809392</v>
      </c>
      <c r="AB1109">
        <v>1.1931488435722024</v>
      </c>
      <c r="AC1109">
        <v>1.1919580441039996</v>
      </c>
      <c r="AD1109">
        <v>1.1906158625471319</v>
      </c>
      <c r="AE1109">
        <v>1.1856335035943468</v>
      </c>
      <c r="AF1109">
        <v>1.1797306015029885</v>
      </c>
      <c r="AG1109">
        <v>1.1731309542044599</v>
      </c>
      <c r="AH1109">
        <v>1.1670449390706306</v>
      </c>
      <c r="AI1109">
        <v>1.1613668130922987</v>
      </c>
      <c r="AJ1109">
        <v>1.1562480369912826</v>
      </c>
      <c r="AK1109">
        <v>1.1512740046113659</v>
      </c>
      <c r="AL1109">
        <v>1.1468029438121314</v>
      </c>
      <c r="AM1109">
        <v>1.1425188446112022</v>
      </c>
      <c r="AN1109">
        <v>1.1379808267064282</v>
      </c>
      <c r="AO1109">
        <v>1.1331345410418334</v>
      </c>
      <c r="AP1109">
        <v>1.1283126219555482</v>
      </c>
      <c r="AQ1109">
        <v>1.124416653884897</v>
      </c>
      <c r="AR1109">
        <v>1.1206557484625819</v>
      </c>
      <c r="AS1109">
        <v>1.117003153421205</v>
      </c>
      <c r="AT1109">
        <v>1.1134331087105132</v>
      </c>
      <c r="AU1109">
        <v>1.1099053156360321</v>
      </c>
    </row>
    <row r="1110" spans="1:47" x14ac:dyDescent="0.2">
      <c r="A1110">
        <v>1104</v>
      </c>
      <c r="B1110">
        <v>1.1290394754102604</v>
      </c>
      <c r="C1110">
        <v>1.1801335264990158</v>
      </c>
      <c r="D1110">
        <v>1.202077879978644</v>
      </c>
      <c r="E1110">
        <v>1.4265440449627174</v>
      </c>
      <c r="F1110">
        <v>1.7429749979981881</v>
      </c>
      <c r="G1110">
        <v>1.649749318490789</v>
      </c>
      <c r="H1110">
        <v>1.4928634364726485</v>
      </c>
      <c r="I1110">
        <v>1.3332291802478065</v>
      </c>
      <c r="J1110">
        <v>1.2382616416568213</v>
      </c>
      <c r="K1110">
        <v>1.2550700003732</v>
      </c>
      <c r="L1110">
        <v>1.2397991333095391</v>
      </c>
      <c r="M1110">
        <v>1.2409453025582295</v>
      </c>
      <c r="N1110">
        <v>1.2693258189934635</v>
      </c>
      <c r="O1110">
        <v>1.288761434666609</v>
      </c>
      <c r="P1110">
        <v>1.2990056622275326</v>
      </c>
      <c r="Q1110">
        <v>1.2812659406537827</v>
      </c>
      <c r="R1110">
        <v>1.2668013787475338</v>
      </c>
      <c r="S1110">
        <v>1.2527211314401916</v>
      </c>
      <c r="T1110">
        <v>1.2474920698475147</v>
      </c>
      <c r="U1110">
        <v>1.2395401668684316</v>
      </c>
      <c r="V1110">
        <v>1.229024229856118</v>
      </c>
      <c r="W1110">
        <v>1.2214369722347564</v>
      </c>
      <c r="X1110">
        <v>1.2151400364811575</v>
      </c>
      <c r="Y1110">
        <v>1.2074362851502927</v>
      </c>
      <c r="Z1110">
        <v>1.2038342961461264</v>
      </c>
      <c r="AA1110">
        <v>1.1968831637021868</v>
      </c>
      <c r="AB1110">
        <v>1.1913273158720112</v>
      </c>
      <c r="AC1110">
        <v>1.1900450885396268</v>
      </c>
      <c r="AD1110">
        <v>1.1886156624666122</v>
      </c>
      <c r="AE1110">
        <v>1.1835270855688553</v>
      </c>
      <c r="AF1110">
        <v>1.1775410464579017</v>
      </c>
      <c r="AG1110">
        <v>1.1708513407785128</v>
      </c>
      <c r="AH1110">
        <v>1.1646753925781133</v>
      </c>
      <c r="AI1110">
        <v>1.1589102490269272</v>
      </c>
      <c r="AJ1110">
        <v>1.153702902757511</v>
      </c>
      <c r="AK1110">
        <v>1.1486448842976742</v>
      </c>
      <c r="AL1110">
        <v>1.1440843557493008</v>
      </c>
      <c r="AM1110">
        <v>1.1397108259494089</v>
      </c>
      <c r="AN1110">
        <v>1.1350813277561809</v>
      </c>
      <c r="AO1110">
        <v>1.1301437602355391</v>
      </c>
      <c r="AP1110">
        <v>1.1252327812179597</v>
      </c>
      <c r="AQ1110">
        <v>1.121306812488615</v>
      </c>
      <c r="AR1110">
        <v>1.1175193999861155</v>
      </c>
      <c r="AS1110">
        <v>1.1138464926956868</v>
      </c>
      <c r="AT1110">
        <v>1.110259158249312</v>
      </c>
      <c r="AU1110">
        <v>1.1067198639221423</v>
      </c>
    </row>
    <row r="1111" spans="1:47" x14ac:dyDescent="0.2">
      <c r="A1111">
        <v>1105</v>
      </c>
      <c r="B1111">
        <v>1.0012066638620687</v>
      </c>
      <c r="C1111">
        <v>1.0376704987206082</v>
      </c>
      <c r="D1111">
        <v>1.0531245409521348</v>
      </c>
      <c r="E1111">
        <v>1.2585788429088436</v>
      </c>
      <c r="F1111">
        <v>1.6142140806287399</v>
      </c>
      <c r="G1111">
        <v>1.5028467610073393</v>
      </c>
      <c r="H1111">
        <v>1.3427874310953392</v>
      </c>
      <c r="I1111">
        <v>1.187472729290125</v>
      </c>
      <c r="J1111">
        <v>1.0889338866969349</v>
      </c>
      <c r="K1111">
        <v>1.1057546488048462</v>
      </c>
      <c r="L1111">
        <v>1.0914414679508455</v>
      </c>
      <c r="M1111">
        <v>1.0936097261045186</v>
      </c>
      <c r="N1111">
        <v>1.1192744954832532</v>
      </c>
      <c r="O1111">
        <v>1.1391284843786591</v>
      </c>
      <c r="P1111">
        <v>1.1494306899194107</v>
      </c>
      <c r="Q1111">
        <v>1.1322857838736449</v>
      </c>
      <c r="R1111">
        <v>1.1187674280233171</v>
      </c>
      <c r="S1111">
        <v>1.1037739526184471</v>
      </c>
      <c r="T1111">
        <v>1.1011513604097951</v>
      </c>
      <c r="U1111">
        <v>1.0928479791233354</v>
      </c>
      <c r="V1111">
        <v>1.0833599696427292</v>
      </c>
      <c r="W1111">
        <v>1.07662898376398</v>
      </c>
      <c r="X1111">
        <v>1.0702326332476939</v>
      </c>
      <c r="Y1111">
        <v>1.0637952159963191</v>
      </c>
      <c r="Z1111">
        <v>1.0602597996150005</v>
      </c>
      <c r="AA1111">
        <v>1.0564083574590941</v>
      </c>
      <c r="AB1111">
        <v>1.051834361661163</v>
      </c>
      <c r="AC1111">
        <v>1.0515082637370736</v>
      </c>
      <c r="AD1111">
        <v>1.0509556786928282</v>
      </c>
      <c r="AE1111">
        <v>1.0460275314299277</v>
      </c>
      <c r="AF1111">
        <v>1.0406852974940042</v>
      </c>
      <c r="AG1111">
        <v>1.0345640090090722</v>
      </c>
      <c r="AH1111">
        <v>1.0290033799758689</v>
      </c>
      <c r="AI1111">
        <v>1.0239666309166264</v>
      </c>
      <c r="AJ1111">
        <v>1.0195216386157693</v>
      </c>
      <c r="AK1111">
        <v>1.0153378983049102</v>
      </c>
      <c r="AL1111">
        <v>1.0114926565328919</v>
      </c>
      <c r="AM1111">
        <v>1.0078250555715622</v>
      </c>
      <c r="AN1111">
        <v>1.0038808827881776</v>
      </c>
      <c r="AO1111">
        <v>0.99961686431688013</v>
      </c>
      <c r="AP1111">
        <v>0.99543328844701906</v>
      </c>
      <c r="AQ1111">
        <v>0.99120862017856137</v>
      </c>
      <c r="AR1111">
        <v>0.98711877875743748</v>
      </c>
      <c r="AS1111">
        <v>0.98312931505278456</v>
      </c>
      <c r="AT1111">
        <v>0.97920436081938889</v>
      </c>
      <c r="AU1111">
        <v>0.97529862810141776</v>
      </c>
    </row>
    <row r="1112" spans="1:47" x14ac:dyDescent="0.2">
      <c r="A1112">
        <v>1106</v>
      </c>
      <c r="B1112">
        <v>1.0012066638620687</v>
      </c>
      <c r="C1112">
        <v>1.0376704987206082</v>
      </c>
      <c r="D1112">
        <v>1.0531245409521348</v>
      </c>
      <c r="E1112">
        <v>1.2585788429088436</v>
      </c>
      <c r="F1112">
        <v>1.6142140806287399</v>
      </c>
      <c r="G1112">
        <v>1.5028467610073393</v>
      </c>
      <c r="H1112">
        <v>1.3420311435468517</v>
      </c>
      <c r="I1112">
        <v>1.1865787627727211</v>
      </c>
      <c r="J1112">
        <v>1.0877352547039327</v>
      </c>
      <c r="K1112">
        <v>1.1043146922830143</v>
      </c>
      <c r="L1112">
        <v>1.0896875880111427</v>
      </c>
      <c r="M1112">
        <v>1.0916274549545713</v>
      </c>
      <c r="N1112">
        <v>1.1182571599117452</v>
      </c>
      <c r="O1112">
        <v>1.1379844380342452</v>
      </c>
      <c r="P1112">
        <v>1.1481827642142794</v>
      </c>
      <c r="Q1112">
        <v>1.130920744462895</v>
      </c>
      <c r="R1112">
        <v>1.1173103268177713</v>
      </c>
      <c r="S1112">
        <v>1.1022028186985715</v>
      </c>
      <c r="T1112">
        <v>1.0994739396416748</v>
      </c>
      <c r="U1112">
        <v>1.0909930212432311</v>
      </c>
      <c r="V1112">
        <v>1.0813493792112534</v>
      </c>
      <c r="W1112">
        <v>1.0744411447275515</v>
      </c>
      <c r="X1112">
        <v>1.0678417094416734</v>
      </c>
      <c r="Y1112">
        <v>1.0612263612759465</v>
      </c>
      <c r="Z1112">
        <v>1.0574725675266863</v>
      </c>
      <c r="AA1112">
        <v>1.0535160713274421</v>
      </c>
      <c r="AB1112">
        <v>1.0488185999524722</v>
      </c>
      <c r="AC1112">
        <v>1.0483719530844358</v>
      </c>
      <c r="AD1112">
        <v>1.0477143649954506</v>
      </c>
      <c r="AE1112">
        <v>1.0426362543524954</v>
      </c>
      <c r="AF1112">
        <v>1.037184731674708</v>
      </c>
      <c r="AG1112">
        <v>1.0309547153162442</v>
      </c>
      <c r="AH1112">
        <v>1.0252739912865367</v>
      </c>
      <c r="AI1112">
        <v>1.0201391885385802</v>
      </c>
      <c r="AJ1112">
        <v>1.0155808192324998</v>
      </c>
      <c r="AK1112">
        <v>1.011293439575939</v>
      </c>
      <c r="AL1112">
        <v>1.0073499088555382</v>
      </c>
      <c r="AM1112">
        <v>1.0035745815189916</v>
      </c>
      <c r="AN1112">
        <v>0.99953286197971991</v>
      </c>
      <c r="AO1112">
        <v>0.99515984847022287</v>
      </c>
      <c r="AP1112">
        <v>0.99087246054998224</v>
      </c>
      <c r="AQ1112">
        <v>0.98661106974484081</v>
      </c>
      <c r="AR1112">
        <v>0.98248875475168351</v>
      </c>
      <c r="AS1112">
        <v>0.97847535293702903</v>
      </c>
      <c r="AT1112">
        <v>0.97452965581371609</v>
      </c>
      <c r="AU1112">
        <v>0.97061080526224974</v>
      </c>
    </row>
    <row r="1113" spans="1:47" x14ac:dyDescent="0.2">
      <c r="A1113">
        <v>1107</v>
      </c>
      <c r="B1113">
        <v>1.0012066638620687</v>
      </c>
      <c r="C1113">
        <v>1.0376704987206082</v>
      </c>
      <c r="D1113">
        <v>1.0531245409521348</v>
      </c>
      <c r="E1113">
        <v>1.2585788429088436</v>
      </c>
      <c r="F1113">
        <v>1.6142140806287399</v>
      </c>
      <c r="G1113">
        <v>1.5028467610073393</v>
      </c>
      <c r="H1113">
        <v>1.3441039451232601</v>
      </c>
      <c r="I1113">
        <v>1.1886357485571113</v>
      </c>
      <c r="J1113">
        <v>1.0897968140277037</v>
      </c>
      <c r="K1113">
        <v>1.1066461035296686</v>
      </c>
      <c r="L1113">
        <v>1.0921947542898052</v>
      </c>
      <c r="M1113">
        <v>1.0939153141888891</v>
      </c>
      <c r="N1113">
        <v>1.1185968055314384</v>
      </c>
      <c r="O1113">
        <v>1.1380668129233209</v>
      </c>
      <c r="P1113">
        <v>1.1480172447110508</v>
      </c>
      <c r="Q1113">
        <v>1.1304600851645112</v>
      </c>
      <c r="R1113">
        <v>1.1165592067130623</v>
      </c>
      <c r="S1113">
        <v>1.1012005689774456</v>
      </c>
      <c r="T1113">
        <v>1.0981557574492447</v>
      </c>
      <c r="U1113">
        <v>1.089310264767912</v>
      </c>
      <c r="V1113">
        <v>1.0792836348938792</v>
      </c>
      <c r="W1113">
        <v>1.071985475078669</v>
      </c>
      <c r="X1113">
        <v>1.0650063560184144</v>
      </c>
      <c r="Y1113">
        <v>1.0580330168348806</v>
      </c>
      <c r="Z1113">
        <v>1.0539186522464801</v>
      </c>
      <c r="AA1113">
        <v>1.0495969993999883</v>
      </c>
      <c r="AB1113">
        <v>1.0446267476507825</v>
      </c>
      <c r="AC1113">
        <v>1.0439577764728867</v>
      </c>
      <c r="AD1113">
        <v>1.0430691357356363</v>
      </c>
      <c r="AE1113">
        <v>1.0377911239827677</v>
      </c>
      <c r="AF1113">
        <v>1.0321500711157618</v>
      </c>
      <c r="AG1113">
        <v>1.0257268392589733</v>
      </c>
      <c r="AH1113">
        <v>1.019862237609215</v>
      </c>
      <c r="AI1113">
        <v>1.0145573376320947</v>
      </c>
      <c r="AJ1113">
        <v>1.0098095273614782</v>
      </c>
      <c r="AK1113">
        <v>1.0053413670077544</v>
      </c>
      <c r="AL1113">
        <v>1.0012329268870903</v>
      </c>
      <c r="AM1113">
        <v>0.99727896389582027</v>
      </c>
      <c r="AN1113">
        <v>0.99305416616966169</v>
      </c>
      <c r="AO1113">
        <v>0.98852349354276936</v>
      </c>
      <c r="AP1113">
        <v>0.98406385001115149</v>
      </c>
      <c r="AQ1113">
        <v>0.97976455114044436</v>
      </c>
      <c r="AR1113">
        <v>0.97561374293253889</v>
      </c>
      <c r="AS1113">
        <v>0.97157872008726132</v>
      </c>
      <c r="AT1113">
        <v>0.96762112724638505</v>
      </c>
      <c r="AU1113">
        <v>0.96369721891571558</v>
      </c>
    </row>
    <row r="1114" spans="1:47" x14ac:dyDescent="0.2">
      <c r="A1114">
        <v>1108</v>
      </c>
      <c r="B1114">
        <v>1.0012066638620687</v>
      </c>
      <c r="C1114">
        <v>1.0376704987206082</v>
      </c>
      <c r="D1114">
        <v>1.0531245409521348</v>
      </c>
      <c r="E1114">
        <v>1.2585788429088436</v>
      </c>
      <c r="F1114">
        <v>1.6142140806287399</v>
      </c>
      <c r="G1114">
        <v>1.5028467610073393</v>
      </c>
      <c r="H1114">
        <v>1.3440997830327284</v>
      </c>
      <c r="I1114">
        <v>1.1885964086098935</v>
      </c>
      <c r="J1114">
        <v>1.089669252824734</v>
      </c>
      <c r="K1114">
        <v>1.1064875904723228</v>
      </c>
      <c r="L1114">
        <v>1.091976382905316</v>
      </c>
      <c r="M1114">
        <v>1.0936101265008593</v>
      </c>
      <c r="N1114">
        <v>1.1183343810583866</v>
      </c>
      <c r="O1114">
        <v>1.1377357930146421</v>
      </c>
      <c r="P1114">
        <v>1.1476129978169616</v>
      </c>
      <c r="Q1114">
        <v>1.1299809190960173</v>
      </c>
      <c r="R1114">
        <v>1.1160103123429828</v>
      </c>
      <c r="S1114">
        <v>1.1005723668645726</v>
      </c>
      <c r="T1114">
        <v>1.0974585978905547</v>
      </c>
      <c r="U1114">
        <v>1.0884950670136857</v>
      </c>
      <c r="V1114">
        <v>1.0783567412994466</v>
      </c>
      <c r="W1114">
        <v>1.0709403524075181</v>
      </c>
      <c r="X1114">
        <v>1.0638205257401698</v>
      </c>
      <c r="Y1114">
        <v>1.0567245407637116</v>
      </c>
      <c r="Z1114">
        <v>1.0524557793556382</v>
      </c>
      <c r="AA1114">
        <v>1.0480426919550561</v>
      </c>
      <c r="AB1114">
        <v>1.0429905717765404</v>
      </c>
      <c r="AC1114">
        <v>1.0422414466932743</v>
      </c>
      <c r="AD1114">
        <v>1.0412771626366573</v>
      </c>
      <c r="AE1114">
        <v>1.0359022911294782</v>
      </c>
      <c r="AF1114">
        <v>1.0301907366342</v>
      </c>
      <c r="AG1114">
        <v>1.023689392934704</v>
      </c>
      <c r="AH1114">
        <v>1.0177477518279234</v>
      </c>
      <c r="AI1114">
        <v>1.0123701494643047</v>
      </c>
      <c r="AJ1114">
        <v>1.007548643929177</v>
      </c>
      <c r="AK1114">
        <v>1.003012873713899</v>
      </c>
      <c r="AL1114">
        <v>0.99883187700826714</v>
      </c>
      <c r="AM1114">
        <v>0.99480625778091514</v>
      </c>
      <c r="AN1114">
        <v>0.99050853214195034</v>
      </c>
      <c r="AO1114">
        <v>0.9859065627051069</v>
      </c>
      <c r="AP1114">
        <v>0.98137898253687406</v>
      </c>
      <c r="AQ1114">
        <v>0.97705411656691266</v>
      </c>
      <c r="AR1114">
        <v>0.97288108423534592</v>
      </c>
      <c r="AS1114">
        <v>0.96883004131318318</v>
      </c>
      <c r="AT1114">
        <v>0.96485912096086857</v>
      </c>
      <c r="AU1114">
        <v>0.96092748189862132</v>
      </c>
    </row>
    <row r="1115" spans="1:47" x14ac:dyDescent="0.2">
      <c r="A1115">
        <v>1109</v>
      </c>
      <c r="B1115">
        <v>1.0012066638620687</v>
      </c>
      <c r="C1115">
        <v>1.0376704987206082</v>
      </c>
      <c r="D1115">
        <v>1.0531245409521348</v>
      </c>
      <c r="E1115">
        <v>1.2585788429088436</v>
      </c>
      <c r="F1115">
        <v>1.6142140806287399</v>
      </c>
      <c r="G1115">
        <v>1.5028467610073393</v>
      </c>
      <c r="H1115">
        <v>1.3418979660590955</v>
      </c>
      <c r="I1115">
        <v>1.1862948806747677</v>
      </c>
      <c r="J1115">
        <v>1.0870945054908363</v>
      </c>
      <c r="K1115">
        <v>1.1035372259838694</v>
      </c>
      <c r="L1115">
        <v>1.08866307810299</v>
      </c>
      <c r="M1115">
        <v>1.090299356197449</v>
      </c>
      <c r="N1115">
        <v>1.1172684872585268</v>
      </c>
      <c r="O1115">
        <v>1.1367875521984376</v>
      </c>
      <c r="P1115">
        <v>1.1467809075823965</v>
      </c>
      <c r="Q1115">
        <v>1.1293082920009057</v>
      </c>
      <c r="R1115">
        <v>1.1155060500979164</v>
      </c>
      <c r="S1115">
        <v>1.1001986374509412</v>
      </c>
      <c r="T1115">
        <v>1.0972560071130246</v>
      </c>
      <c r="U1115">
        <v>1.0884717478503685</v>
      </c>
      <c r="V1115">
        <v>1.0785330824872386</v>
      </c>
      <c r="W1115">
        <v>1.0713251767723071</v>
      </c>
      <c r="X1115">
        <v>1.0643988384841543</v>
      </c>
      <c r="Y1115">
        <v>1.0574896448565352</v>
      </c>
      <c r="Z1115">
        <v>1.0534097474094053</v>
      </c>
      <c r="AA1115">
        <v>1.0492230798978457</v>
      </c>
      <c r="AB1115">
        <v>1.0443142159571202</v>
      </c>
      <c r="AC1115">
        <v>1.0436678592471249</v>
      </c>
      <c r="AD1115">
        <v>1.0428251389588317</v>
      </c>
      <c r="AE1115">
        <v>1.0375416221868849</v>
      </c>
      <c r="AF1115">
        <v>1.0319185299357809</v>
      </c>
      <c r="AG1115">
        <v>1.0255147386152439</v>
      </c>
      <c r="AH1115">
        <v>1.0196617030073409</v>
      </c>
      <c r="AI1115">
        <v>1.0143604416583998</v>
      </c>
      <c r="AJ1115">
        <v>1.0096354238825249</v>
      </c>
      <c r="AK1115">
        <v>1.0051908658835647</v>
      </c>
      <c r="AL1115">
        <v>1.0010833805808694</v>
      </c>
      <c r="AM1115">
        <v>0.99714531851546206</v>
      </c>
      <c r="AN1115">
        <v>0.99294126859966569</v>
      </c>
      <c r="AO1115">
        <v>0.98840970813962459</v>
      </c>
      <c r="AP1115">
        <v>0.98396732534248288</v>
      </c>
      <c r="AQ1115">
        <v>0.97965887964812748</v>
      </c>
      <c r="AR1115">
        <v>0.97549686028426175</v>
      </c>
      <c r="AS1115">
        <v>0.97145343526843031</v>
      </c>
      <c r="AT1115">
        <v>0.96748443015514274</v>
      </c>
      <c r="AU1115">
        <v>0.96355128140823521</v>
      </c>
    </row>
    <row r="1116" spans="1:47" x14ac:dyDescent="0.2">
      <c r="A1116">
        <v>1110</v>
      </c>
      <c r="B1116">
        <v>1.0012066638620687</v>
      </c>
      <c r="C1116">
        <v>1.0376704987206082</v>
      </c>
      <c r="D1116">
        <v>1.0531245409521348</v>
      </c>
      <c r="E1116">
        <v>1.2585788429088436</v>
      </c>
      <c r="F1116">
        <v>1.6142140806287399</v>
      </c>
      <c r="G1116">
        <v>1.5028467610073393</v>
      </c>
      <c r="H1116">
        <v>1.3418796267024706</v>
      </c>
      <c r="I1116">
        <v>1.1862279589942886</v>
      </c>
      <c r="J1116">
        <v>1.0868359260490961</v>
      </c>
      <c r="K1116">
        <v>1.1032208649436135</v>
      </c>
      <c r="L1116">
        <v>1.0882371392895467</v>
      </c>
      <c r="M1116">
        <v>1.089734803778595</v>
      </c>
      <c r="N1116">
        <v>1.1168288547014926</v>
      </c>
      <c r="O1116">
        <v>1.1362482751833709</v>
      </c>
      <c r="P1116">
        <v>1.146139194793486</v>
      </c>
      <c r="Q1116">
        <v>1.1285661023067191</v>
      </c>
      <c r="R1116">
        <v>1.1146741264257867</v>
      </c>
      <c r="S1116">
        <v>1.0992668703641775</v>
      </c>
      <c r="T1116">
        <v>1.0962353906938291</v>
      </c>
      <c r="U1116">
        <v>1.0872983506163156</v>
      </c>
      <c r="V1116">
        <v>1.0772187297535525</v>
      </c>
      <c r="W1116">
        <v>1.0698653680145074</v>
      </c>
      <c r="X1116">
        <v>1.0627698882076735</v>
      </c>
      <c r="Y1116">
        <v>1.0557187266356118</v>
      </c>
      <c r="Z1116">
        <v>1.0514643106207218</v>
      </c>
      <c r="AA1116">
        <v>1.0471842633884352</v>
      </c>
      <c r="AB1116">
        <v>1.0421729679042877</v>
      </c>
      <c r="AC1116">
        <v>1.0414270835581148</v>
      </c>
      <c r="AD1116">
        <v>1.0404912439912894</v>
      </c>
      <c r="AE1116">
        <v>1.0350905870713896</v>
      </c>
      <c r="AF1116">
        <v>1.0293812061413048</v>
      </c>
      <c r="AG1116">
        <v>1.022883127139995</v>
      </c>
      <c r="AH1116">
        <v>1.0169370936077304</v>
      </c>
      <c r="AI1116">
        <v>1.0115477285874688</v>
      </c>
      <c r="AJ1116">
        <v>1.0067337604813451</v>
      </c>
      <c r="AK1116">
        <v>1.0022070889690882</v>
      </c>
      <c r="AL1116">
        <v>0.99801151157954804</v>
      </c>
      <c r="AM1116">
        <v>0.99398639439750924</v>
      </c>
      <c r="AN1116">
        <v>0.98969383586078452</v>
      </c>
      <c r="AO1116">
        <v>0.98507503988258227</v>
      </c>
      <c r="AP1116">
        <v>0.98054922408119227</v>
      </c>
      <c r="AQ1116">
        <v>0.97620784099498681</v>
      </c>
      <c r="AR1116">
        <v>0.9720166265884097</v>
      </c>
      <c r="AS1116">
        <v>0.96795094368341728</v>
      </c>
      <c r="AT1116">
        <v>0.96396275096809114</v>
      </c>
      <c r="AU1116">
        <v>0.96001674380212676</v>
      </c>
    </row>
    <row r="1117" spans="1:47" x14ac:dyDescent="0.2">
      <c r="A1117">
        <v>1111</v>
      </c>
      <c r="B1117">
        <v>0.79373956810549084</v>
      </c>
      <c r="C1117">
        <v>0.80710189989888459</v>
      </c>
      <c r="D1117">
        <v>0.81294602977417108</v>
      </c>
      <c r="E1117">
        <v>0.98809612943897807</v>
      </c>
      <c r="F1117">
        <v>1.4059106836813278</v>
      </c>
      <c r="G1117">
        <v>1.265674434237483</v>
      </c>
      <c r="H1117">
        <v>1.0989435805063663</v>
      </c>
      <c r="I1117">
        <v>0.95062489579399811</v>
      </c>
      <c r="J1117">
        <v>0.84600712168461401</v>
      </c>
      <c r="K1117">
        <v>0.86245297563648204</v>
      </c>
      <c r="L1117">
        <v>0.84892613669026851</v>
      </c>
      <c r="M1117">
        <v>0.85187310877992395</v>
      </c>
      <c r="N1117">
        <v>0.87577319442596191</v>
      </c>
      <c r="O1117">
        <v>0.89583166364702793</v>
      </c>
      <c r="P1117">
        <v>0.90579261724342552</v>
      </c>
      <c r="Q1117">
        <v>0.88916209424496828</v>
      </c>
      <c r="R1117">
        <v>0.87673911823160489</v>
      </c>
      <c r="S1117">
        <v>0.85998175259919007</v>
      </c>
      <c r="T1117">
        <v>0.86089158147772304</v>
      </c>
      <c r="U1117">
        <v>0.85140346616392049</v>
      </c>
      <c r="V1117">
        <v>0.84288321174832503</v>
      </c>
      <c r="W1117">
        <v>0.83678027836114166</v>
      </c>
      <c r="X1117">
        <v>0.82945320761176822</v>
      </c>
      <c r="Y1117">
        <v>0.82420144709665666</v>
      </c>
      <c r="Z1117">
        <v>0.81990012599255802</v>
      </c>
      <c r="AA1117">
        <v>0.82018541245614418</v>
      </c>
      <c r="AB1117">
        <v>0.81668025886422524</v>
      </c>
      <c r="AC1117">
        <v>0.81738753403246756</v>
      </c>
      <c r="AD1117">
        <v>0.81779177231499212</v>
      </c>
      <c r="AE1117">
        <v>0.81259508479215914</v>
      </c>
      <c r="AF1117">
        <v>0.80783225275658643</v>
      </c>
      <c r="AG1117">
        <v>0.80217113448298782</v>
      </c>
      <c r="AH1117">
        <v>0.79709740907223747</v>
      </c>
      <c r="AI1117">
        <v>0.79277461386022741</v>
      </c>
      <c r="AJ1117">
        <v>0.78904605792071325</v>
      </c>
      <c r="AK1117">
        <v>0.78577381658600387</v>
      </c>
      <c r="AL1117">
        <v>0.7825914009122541</v>
      </c>
      <c r="AM1117">
        <v>0.77954631669934515</v>
      </c>
      <c r="AN1117">
        <v>0.77621074537732626</v>
      </c>
      <c r="AO1117">
        <v>0.7725036567060517</v>
      </c>
      <c r="AP1117">
        <v>0.76895416628532243</v>
      </c>
      <c r="AQ1117">
        <v>0.76408846830659705</v>
      </c>
      <c r="AR1117">
        <v>0.75937271731515732</v>
      </c>
      <c r="AS1117">
        <v>0.75476954869070434</v>
      </c>
      <c r="AT1117">
        <v>0.75021687070795806</v>
      </c>
      <c r="AU1117">
        <v>0.74567111177581569</v>
      </c>
    </row>
    <row r="1118" spans="1:47" x14ac:dyDescent="0.2">
      <c r="A1118">
        <v>1112</v>
      </c>
      <c r="B1118">
        <v>0.79373956810549084</v>
      </c>
      <c r="C1118">
        <v>0.80710189989888459</v>
      </c>
      <c r="D1118">
        <v>0.81294602977417108</v>
      </c>
      <c r="E1118">
        <v>0.98809612943897807</v>
      </c>
      <c r="F1118">
        <v>1.4059106836813278</v>
      </c>
      <c r="G1118">
        <v>1.265674434237483</v>
      </c>
      <c r="H1118">
        <v>1.0986084363987405</v>
      </c>
      <c r="I1118">
        <v>0.95014258217745884</v>
      </c>
      <c r="J1118">
        <v>0.84512163564939036</v>
      </c>
      <c r="K1118">
        <v>0.8613782642779737</v>
      </c>
      <c r="L1118">
        <v>0.8475628622892617</v>
      </c>
      <c r="M1118">
        <v>0.8502046572142391</v>
      </c>
      <c r="N1118">
        <v>0.8746661605393804</v>
      </c>
      <c r="O1118">
        <v>0.89452797561464614</v>
      </c>
      <c r="P1118">
        <v>0.90429233586805313</v>
      </c>
      <c r="Q1118">
        <v>0.88747877919396001</v>
      </c>
      <c r="R1118">
        <v>0.87490158630679415</v>
      </c>
      <c r="S1118">
        <v>0.85794882021819008</v>
      </c>
      <c r="T1118">
        <v>0.858725850022661</v>
      </c>
      <c r="U1118">
        <v>0.8489616477548545</v>
      </c>
      <c r="V1118">
        <v>0.84021595784294167</v>
      </c>
      <c r="W1118">
        <v>0.8338793698577317</v>
      </c>
      <c r="X1118">
        <v>0.82627628378500595</v>
      </c>
      <c r="Y1118">
        <v>0.82082488664500797</v>
      </c>
      <c r="Z1118">
        <v>0.81625002663301549</v>
      </c>
      <c r="AA1118">
        <v>0.81645860873968223</v>
      </c>
      <c r="AB1118">
        <v>0.81280976327831511</v>
      </c>
      <c r="AC1118">
        <v>0.81337854413094524</v>
      </c>
      <c r="AD1118">
        <v>0.81365751450173995</v>
      </c>
      <c r="AE1118">
        <v>0.80829083037640725</v>
      </c>
      <c r="AF1118">
        <v>0.80341691058131026</v>
      </c>
      <c r="AG1118">
        <v>0.79762813493843221</v>
      </c>
      <c r="AH1118">
        <v>0.79243884770484219</v>
      </c>
      <c r="AI1118">
        <v>0.78800520644173422</v>
      </c>
      <c r="AJ1118">
        <v>0.78416838454622817</v>
      </c>
      <c r="AK1118">
        <v>0.78080197938366191</v>
      </c>
      <c r="AL1118">
        <v>0.77752194703626376</v>
      </c>
      <c r="AM1118">
        <v>0.77437583409163169</v>
      </c>
      <c r="AN1118">
        <v>0.770939119670074</v>
      </c>
      <c r="AO1118">
        <v>0.76713462974804769</v>
      </c>
      <c r="AP1118">
        <v>0.76350415713236408</v>
      </c>
      <c r="AQ1118">
        <v>0.75859590983423908</v>
      </c>
      <c r="AR1118">
        <v>0.75384215769788543</v>
      </c>
      <c r="AS1118">
        <v>0.74921094585743397</v>
      </c>
      <c r="AT1118">
        <v>0.7446332781894075</v>
      </c>
      <c r="AU1118">
        <v>0.740071115046119</v>
      </c>
    </row>
    <row r="1119" spans="1:47" x14ac:dyDescent="0.2">
      <c r="A1119">
        <v>1113</v>
      </c>
      <c r="B1119">
        <v>0.79373956810549084</v>
      </c>
      <c r="C1119">
        <v>0.80710189989888459</v>
      </c>
      <c r="D1119">
        <v>0.81294602977417108</v>
      </c>
      <c r="E1119">
        <v>0.98809612943897807</v>
      </c>
      <c r="F1119">
        <v>1.4059106836813278</v>
      </c>
      <c r="G1119">
        <v>1.265674434237483</v>
      </c>
      <c r="H1119">
        <v>1.1007489168406037</v>
      </c>
      <c r="I1119">
        <v>0.95205158858569117</v>
      </c>
      <c r="J1119">
        <v>0.84710180712908756</v>
      </c>
      <c r="K1119">
        <v>0.86364661144191057</v>
      </c>
      <c r="L1119">
        <v>0.84999450274433852</v>
      </c>
      <c r="M1119">
        <v>0.85230352978893065</v>
      </c>
      <c r="N1119">
        <v>0.87477392311574809</v>
      </c>
      <c r="O1119">
        <v>0.8943056157149164</v>
      </c>
      <c r="P1119">
        <v>0.90373319538110264</v>
      </c>
      <c r="Q1119">
        <v>0.8865658706164814</v>
      </c>
      <c r="R1119">
        <v>0.87362448254195924</v>
      </c>
      <c r="S1119">
        <v>0.85635430836714932</v>
      </c>
      <c r="T1119">
        <v>0.85671529929543488</v>
      </c>
      <c r="U1119">
        <v>0.84649748520115797</v>
      </c>
      <c r="V1119">
        <v>0.83726478999493092</v>
      </c>
      <c r="W1119">
        <v>0.83047422236036594</v>
      </c>
      <c r="X1119">
        <v>0.8224143877060095</v>
      </c>
      <c r="Y1119">
        <v>0.81649922416671028</v>
      </c>
      <c r="Z1119">
        <v>0.8115195484616109</v>
      </c>
      <c r="AA1119">
        <v>0.81128785066180675</v>
      </c>
      <c r="AB1119">
        <v>0.80735032359474435</v>
      </c>
      <c r="AC1119">
        <v>0.80764996208825812</v>
      </c>
      <c r="AD1119">
        <v>0.80769565771561336</v>
      </c>
      <c r="AE1119">
        <v>0.80212281585039225</v>
      </c>
      <c r="AF1119">
        <v>0.79704757139266036</v>
      </c>
      <c r="AG1119">
        <v>0.79106884869338545</v>
      </c>
      <c r="AH1119">
        <v>0.78570763685261957</v>
      </c>
      <c r="AI1119">
        <v>0.78111376262645749</v>
      </c>
      <c r="AJ1119">
        <v>0.77709043538048839</v>
      </c>
      <c r="AK1119">
        <v>0.77356853260936631</v>
      </c>
      <c r="AL1119">
        <v>0.77011686895261633</v>
      </c>
      <c r="AM1119">
        <v>0.76681717902475255</v>
      </c>
      <c r="AN1119">
        <v>0.76321768698436043</v>
      </c>
      <c r="AO1119">
        <v>0.75926973852284818</v>
      </c>
      <c r="AP1119">
        <v>0.75548238701420789</v>
      </c>
      <c r="AQ1119">
        <v>0.75054729589908609</v>
      </c>
      <c r="AR1119">
        <v>0.74577683606374434</v>
      </c>
      <c r="AS1119">
        <v>0.74113524713092083</v>
      </c>
      <c r="AT1119">
        <v>0.73655773152141724</v>
      </c>
      <c r="AU1119">
        <v>0.73200193179107065</v>
      </c>
    </row>
    <row r="1120" spans="1:47" x14ac:dyDescent="0.2">
      <c r="A1120">
        <v>1114</v>
      </c>
      <c r="B1120">
        <v>0.79373956810549084</v>
      </c>
      <c r="C1120">
        <v>0.80710189989888459</v>
      </c>
      <c r="D1120">
        <v>0.81294602977417108</v>
      </c>
      <c r="E1120">
        <v>0.98809612943897807</v>
      </c>
      <c r="F1120">
        <v>1.4059106836813278</v>
      </c>
      <c r="G1120">
        <v>1.265674434237483</v>
      </c>
      <c r="H1120">
        <v>1.0999377779264077</v>
      </c>
      <c r="I1120">
        <v>0.95113734510115011</v>
      </c>
      <c r="J1120">
        <v>0.84578545372201541</v>
      </c>
      <c r="K1120">
        <v>0.86212135782631871</v>
      </c>
      <c r="L1120">
        <v>0.84815839234022228</v>
      </c>
      <c r="M1120">
        <v>0.85024325855062022</v>
      </c>
      <c r="N1120">
        <v>0.87363087492856195</v>
      </c>
      <c r="O1120">
        <v>0.89302661688408869</v>
      </c>
      <c r="P1120">
        <v>0.9023339420783717</v>
      </c>
      <c r="Q1120">
        <v>0.88502678790900258</v>
      </c>
      <c r="R1120">
        <v>0.87198609951128958</v>
      </c>
      <c r="S1120">
        <v>0.85459784460438815</v>
      </c>
      <c r="T1120">
        <v>0.85485707344832906</v>
      </c>
      <c r="U1120">
        <v>0.84446060624910646</v>
      </c>
      <c r="V1120">
        <v>0.83506923639265318</v>
      </c>
      <c r="W1120">
        <v>0.8281070294779499</v>
      </c>
      <c r="X1120">
        <v>0.81984183545368783</v>
      </c>
      <c r="Y1120">
        <v>0.81379489925429394</v>
      </c>
      <c r="Z1120">
        <v>0.80859224262804696</v>
      </c>
      <c r="AA1120">
        <v>0.80831297926943602</v>
      </c>
      <c r="AB1120">
        <v>0.80426538314348006</v>
      </c>
      <c r="AC1120">
        <v>0.80447667934437794</v>
      </c>
      <c r="AD1120">
        <v>0.80441613858385885</v>
      </c>
      <c r="AE1120">
        <v>0.79871661254091098</v>
      </c>
      <c r="AF1120">
        <v>0.79355913756144725</v>
      </c>
      <c r="AG1120">
        <v>0.78749911904999936</v>
      </c>
      <c r="AH1120">
        <v>0.78202499833597605</v>
      </c>
      <c r="AI1120">
        <v>0.77734102732744259</v>
      </c>
      <c r="AJ1120">
        <v>0.77325818161510562</v>
      </c>
      <c r="AK1120">
        <v>0.76963651021573043</v>
      </c>
      <c r="AL1120">
        <v>0.76612137751809284</v>
      </c>
      <c r="AM1120">
        <v>0.7627464454685623</v>
      </c>
      <c r="AN1120">
        <v>0.75906312252791353</v>
      </c>
      <c r="AO1120">
        <v>0.75504205094419952</v>
      </c>
      <c r="AP1120">
        <v>0.75120420999039139</v>
      </c>
      <c r="AQ1120">
        <v>0.74623560124501676</v>
      </c>
      <c r="AR1120">
        <v>0.7414352648490542</v>
      </c>
      <c r="AS1120">
        <v>0.73677194902008181</v>
      </c>
      <c r="AT1120">
        <v>0.73217515105492714</v>
      </c>
      <c r="AU1120">
        <v>0.72760711149742008</v>
      </c>
    </row>
    <row r="1121" spans="1:47" x14ac:dyDescent="0.2">
      <c r="A1121">
        <v>1115</v>
      </c>
      <c r="B1121">
        <v>0.79373956810549084</v>
      </c>
      <c r="C1121">
        <v>0.80710189989888459</v>
      </c>
      <c r="D1121">
        <v>0.81294602977417108</v>
      </c>
      <c r="E1121">
        <v>0.98809612943897807</v>
      </c>
      <c r="F1121">
        <v>1.4059106836813278</v>
      </c>
      <c r="G1121">
        <v>1.265674434237483</v>
      </c>
      <c r="H1121">
        <v>1.0984751912817488</v>
      </c>
      <c r="I1121">
        <v>0.94977854975166209</v>
      </c>
      <c r="J1121">
        <v>0.84428657252994654</v>
      </c>
      <c r="K1121">
        <v>0.86037264944860414</v>
      </c>
      <c r="L1121">
        <v>0.84623575279951702</v>
      </c>
      <c r="M1121">
        <v>0.84845579227472501</v>
      </c>
      <c r="N1121">
        <v>0.87330349260175422</v>
      </c>
      <c r="O1121">
        <v>0.8928758146593444</v>
      </c>
      <c r="P1121">
        <v>0.90235465904559631</v>
      </c>
      <c r="Q1121">
        <v>0.88525601075869775</v>
      </c>
      <c r="R1121">
        <v>0.87242040387850506</v>
      </c>
      <c r="S1121">
        <v>0.85519317301265441</v>
      </c>
      <c r="T1121">
        <v>0.85569783680848632</v>
      </c>
      <c r="U1121">
        <v>0.84552835268986337</v>
      </c>
      <c r="V1121">
        <v>0.83640870484964769</v>
      </c>
      <c r="W1121">
        <v>0.82969627528838197</v>
      </c>
      <c r="X1121">
        <v>0.82168378805166298</v>
      </c>
      <c r="Y1121">
        <v>0.81588294208697099</v>
      </c>
      <c r="Z1121">
        <v>0.81091807049487219</v>
      </c>
      <c r="AA1121">
        <v>0.81089378406426749</v>
      </c>
      <c r="AB1121">
        <v>0.80700665381708991</v>
      </c>
      <c r="AC1121">
        <v>0.80735536932741436</v>
      </c>
      <c r="AD1121">
        <v>0.80743310274180313</v>
      </c>
      <c r="AE1121">
        <v>0.80183911012636744</v>
      </c>
      <c r="AF1121">
        <v>0.79678608789728966</v>
      </c>
      <c r="AG1121">
        <v>0.7908168612980857</v>
      </c>
      <c r="AH1121">
        <v>0.78545181374809758</v>
      </c>
      <c r="AI1121">
        <v>0.78085453958461426</v>
      </c>
      <c r="AJ1121">
        <v>0.77685564602998758</v>
      </c>
      <c r="AK1121">
        <v>0.77334034270006236</v>
      </c>
      <c r="AL1121">
        <v>0.76990493619167744</v>
      </c>
      <c r="AM1121">
        <v>0.76660784508283808</v>
      </c>
      <c r="AN1121">
        <v>0.76302137073746767</v>
      </c>
      <c r="AO1121">
        <v>0.7590724704971874</v>
      </c>
      <c r="AP1121">
        <v>0.7553046730230889</v>
      </c>
      <c r="AQ1121">
        <v>0.75034915234420507</v>
      </c>
      <c r="AR1121">
        <v>0.74555601496037338</v>
      </c>
      <c r="AS1121">
        <v>0.74089592251575664</v>
      </c>
      <c r="AT1121">
        <v>0.73629622230280589</v>
      </c>
      <c r="AU1121">
        <v>0.7317213902343167</v>
      </c>
    </row>
    <row r="1122" spans="1:47" x14ac:dyDescent="0.2">
      <c r="A1122">
        <v>1116</v>
      </c>
      <c r="B1122">
        <v>0.79373956810549084</v>
      </c>
      <c r="C1122">
        <v>0.80710189989888459</v>
      </c>
      <c r="D1122">
        <v>0.81294602977417108</v>
      </c>
      <c r="E1122">
        <v>0.98809612943897807</v>
      </c>
      <c r="F1122">
        <v>1.4059106836813278</v>
      </c>
      <c r="G1122">
        <v>1.265674434237483</v>
      </c>
      <c r="H1122">
        <v>1.0984375621256499</v>
      </c>
      <c r="I1122">
        <v>0.94966509334165994</v>
      </c>
      <c r="J1122">
        <v>0.84390170119988783</v>
      </c>
      <c r="K1122">
        <v>0.85990802088350793</v>
      </c>
      <c r="L1122">
        <v>0.84561934739088951</v>
      </c>
      <c r="M1122">
        <v>0.84764610801908191</v>
      </c>
      <c r="N1122">
        <v>0.87267767587709089</v>
      </c>
      <c r="O1122">
        <v>0.89211410640859101</v>
      </c>
      <c r="P1122">
        <v>0.90145564340883955</v>
      </c>
      <c r="Q1122">
        <v>0.88422586127331271</v>
      </c>
      <c r="R1122">
        <v>0.87127571744546639</v>
      </c>
      <c r="S1122">
        <v>0.85391669494412292</v>
      </c>
      <c r="T1122">
        <v>0.85431397685497534</v>
      </c>
      <c r="U1122">
        <v>0.84394783225042658</v>
      </c>
      <c r="V1122">
        <v>0.83465581760631802</v>
      </c>
      <c r="W1122">
        <v>0.8277683470274112</v>
      </c>
      <c r="X1122">
        <v>0.81955080935679536</v>
      </c>
      <c r="Y1122">
        <v>0.81358958558809535</v>
      </c>
      <c r="Z1122">
        <v>0.80842269088693874</v>
      </c>
      <c r="AA1122">
        <v>0.80831576056027965</v>
      </c>
      <c r="AB1122">
        <v>0.80431685404454401</v>
      </c>
      <c r="AC1122">
        <v>0.80455893887294805</v>
      </c>
      <c r="AD1122">
        <v>0.80453946900623663</v>
      </c>
      <c r="AE1122">
        <v>0.79881712760787316</v>
      </c>
      <c r="AF1122">
        <v>0.79367715837675124</v>
      </c>
      <c r="AG1122">
        <v>0.78761215913422244</v>
      </c>
      <c r="AH1122">
        <v>0.78215431018887804</v>
      </c>
      <c r="AI1122">
        <v>0.77747185916822081</v>
      </c>
      <c r="AJ1122">
        <v>0.77338799651799328</v>
      </c>
      <c r="AK1122">
        <v>0.76979739178206608</v>
      </c>
      <c r="AL1122">
        <v>0.76628006273242399</v>
      </c>
      <c r="AM1122">
        <v>0.76290324571616785</v>
      </c>
      <c r="AN1122">
        <v>0.7592363479046772</v>
      </c>
      <c r="AO1122">
        <v>0.75520947700281593</v>
      </c>
      <c r="AP1122">
        <v>0.75136922095806702</v>
      </c>
      <c r="AQ1122">
        <v>0.74638048766456133</v>
      </c>
      <c r="AR1122">
        <v>0.74155791579030061</v>
      </c>
      <c r="AS1122">
        <v>0.7368757946465635</v>
      </c>
      <c r="AT1122">
        <v>0.73225692408549448</v>
      </c>
      <c r="AU1122">
        <v>0.72766944476828122</v>
      </c>
    </row>
    <row r="1123" spans="1:47" x14ac:dyDescent="0.2">
      <c r="A1123">
        <v>1117</v>
      </c>
      <c r="B1123">
        <v>1.1276941933612024</v>
      </c>
      <c r="C1123">
        <v>1.1785115804466588</v>
      </c>
      <c r="D1123">
        <v>1.1997700964867555</v>
      </c>
      <c r="E1123">
        <v>1.4243990045925328</v>
      </c>
      <c r="F1123">
        <v>1.7404053137713329</v>
      </c>
      <c r="G1123">
        <v>1.64753431202904</v>
      </c>
      <c r="H1123">
        <v>1.4906282146556986</v>
      </c>
      <c r="I1123">
        <v>1.3307157512040975</v>
      </c>
      <c r="J1123">
        <v>1.2356603066469047</v>
      </c>
      <c r="K1123">
        <v>1.2529440317474498</v>
      </c>
      <c r="L1123">
        <v>1.2379345302241656</v>
      </c>
      <c r="M1123">
        <v>1.2392375557208599</v>
      </c>
      <c r="N1123">
        <v>1.2679801568244722</v>
      </c>
      <c r="O1123">
        <v>1.2875773183008259</v>
      </c>
      <c r="P1123">
        <v>1.2980720481748058</v>
      </c>
      <c r="Q1123">
        <v>1.2806864427107998</v>
      </c>
      <c r="R1123">
        <v>1.2667035300986653</v>
      </c>
      <c r="S1123">
        <v>1.2531958091313444</v>
      </c>
      <c r="T1123">
        <v>1.2485772005142519</v>
      </c>
      <c r="U1123">
        <v>1.2413350336535369</v>
      </c>
      <c r="V1123">
        <v>1.2315112253834646</v>
      </c>
      <c r="W1123">
        <v>1.2245813047389698</v>
      </c>
      <c r="X1123">
        <v>1.218917522999748</v>
      </c>
      <c r="Y1123">
        <v>1.2117477235226306</v>
      </c>
      <c r="Z1123">
        <v>1.2086847583741056</v>
      </c>
      <c r="AA1123">
        <v>1.2021061543304228</v>
      </c>
      <c r="AB1123">
        <v>1.1968590596220792</v>
      </c>
      <c r="AC1123">
        <v>1.1958631496955721</v>
      </c>
      <c r="AD1123">
        <v>1.1946954732985664</v>
      </c>
      <c r="AE1123">
        <v>1.1898997644431717</v>
      </c>
      <c r="AF1123">
        <v>1.1841463659509166</v>
      </c>
      <c r="AG1123">
        <v>1.1776971037186532</v>
      </c>
      <c r="AH1123">
        <v>1.1717551388171421</v>
      </c>
      <c r="AI1123">
        <v>1.1662116019417037</v>
      </c>
      <c r="AJ1123">
        <v>1.1612231535846784</v>
      </c>
      <c r="AK1123">
        <v>1.1563674088784768</v>
      </c>
      <c r="AL1123">
        <v>1.1520145330497851</v>
      </c>
      <c r="AM1123">
        <v>1.147842188562358</v>
      </c>
      <c r="AN1123">
        <v>1.1434121683606795</v>
      </c>
      <c r="AO1123">
        <v>1.1386683234406854</v>
      </c>
      <c r="AP1123">
        <v>1.1339430589160751</v>
      </c>
      <c r="AQ1123">
        <v>1.1300606609779384</v>
      </c>
      <c r="AR1123">
        <v>1.1263164882112828</v>
      </c>
      <c r="AS1123">
        <v>1.1226850598211318</v>
      </c>
      <c r="AT1123">
        <v>1.119148738568795</v>
      </c>
      <c r="AU1123">
        <v>1.1156671014987571</v>
      </c>
    </row>
    <row r="1124" spans="1:47" x14ac:dyDescent="0.2">
      <c r="A1124">
        <v>1118</v>
      </c>
      <c r="B1124">
        <v>1.1276941933612024</v>
      </c>
      <c r="C1124">
        <v>1.1785115804466588</v>
      </c>
      <c r="D1124">
        <v>1.1997700964867555</v>
      </c>
      <c r="E1124">
        <v>1.4243990045925328</v>
      </c>
      <c r="F1124">
        <v>1.7404053137713329</v>
      </c>
      <c r="G1124">
        <v>1.64753431202904</v>
      </c>
      <c r="H1124">
        <v>1.4904908586521015</v>
      </c>
      <c r="I1124">
        <v>1.3305568546715112</v>
      </c>
      <c r="J1124">
        <v>1.2354578384121264</v>
      </c>
      <c r="K1124">
        <v>1.2527116686103448</v>
      </c>
      <c r="L1124">
        <v>1.2376622539315416</v>
      </c>
      <c r="M1124">
        <v>1.2389368330856581</v>
      </c>
      <c r="N1124">
        <v>1.2678268270131832</v>
      </c>
      <c r="O1124">
        <v>1.2874019315494425</v>
      </c>
      <c r="P1124">
        <v>1.2978702435230463</v>
      </c>
      <c r="Q1124">
        <v>1.2804523017712683</v>
      </c>
      <c r="R1124">
        <v>1.2664346370617945</v>
      </c>
      <c r="S1124">
        <v>1.2528844827514647</v>
      </c>
      <c r="T1124">
        <v>1.2482235021110331</v>
      </c>
      <c r="U1124">
        <v>1.2409192235758388</v>
      </c>
      <c r="V1124">
        <v>1.2310337963688842</v>
      </c>
      <c r="W1124">
        <v>1.2240399593348958</v>
      </c>
      <c r="X1124">
        <v>1.2183043945284606</v>
      </c>
      <c r="Y1124">
        <v>1.2110699415734567</v>
      </c>
      <c r="Z1124">
        <v>1.2079296440500245</v>
      </c>
      <c r="AA1124">
        <v>1.201298988374762</v>
      </c>
      <c r="AB1124">
        <v>1.1960120912048648</v>
      </c>
      <c r="AC1124">
        <v>1.1949761803280221</v>
      </c>
      <c r="AD1124">
        <v>1.193771455022256</v>
      </c>
      <c r="AE1124">
        <v>1.188928300535947</v>
      </c>
      <c r="AF1124">
        <v>1.1831398335356518</v>
      </c>
      <c r="AG1124">
        <v>1.1766509061305679</v>
      </c>
      <c r="AH1124">
        <v>1.1706704732965607</v>
      </c>
      <c r="AI1124">
        <v>1.1650901612123943</v>
      </c>
      <c r="AJ1124">
        <v>1.1600632153079715</v>
      </c>
      <c r="AK1124">
        <v>1.1551726232000183</v>
      </c>
      <c r="AL1124">
        <v>1.1507812179484638</v>
      </c>
      <c r="AM1124">
        <v>1.146571893670731</v>
      </c>
      <c r="AN1124">
        <v>1.1421041504181808</v>
      </c>
      <c r="AO1124">
        <v>1.1373216709536782</v>
      </c>
      <c r="AP1124">
        <v>1.1325605066527429</v>
      </c>
      <c r="AQ1124">
        <v>1.1286650285375877</v>
      </c>
      <c r="AR1124">
        <v>1.1249095112306686</v>
      </c>
      <c r="AS1124">
        <v>1.1212698624852184</v>
      </c>
      <c r="AT1124">
        <v>1.1177268845417974</v>
      </c>
      <c r="AU1124">
        <v>1.1142415546909714</v>
      </c>
    </row>
    <row r="1125" spans="1:47" x14ac:dyDescent="0.2">
      <c r="A1125">
        <v>1119</v>
      </c>
      <c r="B1125">
        <v>1.1276941933612024</v>
      </c>
      <c r="C1125">
        <v>1.1785115804466588</v>
      </c>
      <c r="D1125">
        <v>1.1997700964867555</v>
      </c>
      <c r="E1125">
        <v>1.4243990045925328</v>
      </c>
      <c r="F1125">
        <v>1.7404053137713329</v>
      </c>
      <c r="G1125">
        <v>1.64753431202904</v>
      </c>
      <c r="H1125">
        <v>1.4914633942873905</v>
      </c>
      <c r="I1125">
        <v>1.3315592885183871</v>
      </c>
      <c r="J1125">
        <v>1.2364663125378956</v>
      </c>
      <c r="K1125">
        <v>1.2538376380007383</v>
      </c>
      <c r="L1125">
        <v>1.2388941697138132</v>
      </c>
      <c r="M1125">
        <v>1.240067702822685</v>
      </c>
      <c r="N1125">
        <v>1.2679947342449163</v>
      </c>
      <c r="O1125">
        <v>1.2873886429732864</v>
      </c>
      <c r="P1125">
        <v>1.2976258044484892</v>
      </c>
      <c r="Q1125">
        <v>1.2799260947971924</v>
      </c>
      <c r="R1125">
        <v>1.2655894006553856</v>
      </c>
      <c r="S1125">
        <v>1.2517041562843101</v>
      </c>
      <c r="T1125">
        <v>1.2466522635996866</v>
      </c>
      <c r="U1125">
        <v>1.2388931352330605</v>
      </c>
      <c r="V1125">
        <v>1.2285423044860284</v>
      </c>
      <c r="W1125">
        <v>1.2210905165360229</v>
      </c>
      <c r="X1125">
        <v>1.2149058624099549</v>
      </c>
      <c r="Y1125">
        <v>1.207268488889464</v>
      </c>
      <c r="Z1125">
        <v>1.2037132842617395</v>
      </c>
      <c r="AA1125">
        <v>1.1967123247399176</v>
      </c>
      <c r="AB1125">
        <v>1.1911354700123118</v>
      </c>
      <c r="AC1125">
        <v>1.1898304769900887</v>
      </c>
      <c r="AD1125">
        <v>1.1883825139653452</v>
      </c>
      <c r="AE1125">
        <v>1.1832925942273711</v>
      </c>
      <c r="AF1125">
        <v>1.1772710815877985</v>
      </c>
      <c r="AG1125">
        <v>1.1705547747615532</v>
      </c>
      <c r="AH1125">
        <v>1.1643476785376972</v>
      </c>
      <c r="AI1125">
        <v>1.1585422112343065</v>
      </c>
      <c r="AJ1125">
        <v>1.1532907914454167</v>
      </c>
      <c r="AK1125">
        <v>1.1481761751802826</v>
      </c>
      <c r="AL1125">
        <v>1.143560276045319</v>
      </c>
      <c r="AM1125">
        <v>1.1391251508275397</v>
      </c>
      <c r="AN1125">
        <v>1.1344319466267618</v>
      </c>
      <c r="AO1125">
        <v>1.1294260415412773</v>
      </c>
      <c r="AP1125">
        <v>1.1244424551848535</v>
      </c>
      <c r="AQ1125">
        <v>1.1204927321177776</v>
      </c>
      <c r="AR1125">
        <v>1.1166940440490072</v>
      </c>
      <c r="AS1125">
        <v>1.1130226104144791</v>
      </c>
      <c r="AT1125">
        <v>1.1094592881776362</v>
      </c>
      <c r="AU1125">
        <v>1.1059650725675365</v>
      </c>
    </row>
    <row r="1126" spans="1:47" x14ac:dyDescent="0.2">
      <c r="A1126">
        <v>1120</v>
      </c>
      <c r="B1126">
        <v>1.1276941933612024</v>
      </c>
      <c r="C1126">
        <v>1.1785115804466588</v>
      </c>
      <c r="D1126">
        <v>1.1997700964867555</v>
      </c>
      <c r="E1126">
        <v>1.4243990045925328</v>
      </c>
      <c r="F1126">
        <v>1.7404053137713329</v>
      </c>
      <c r="G1126">
        <v>1.64753431202904</v>
      </c>
      <c r="H1126">
        <v>1.4914529811009973</v>
      </c>
      <c r="I1126">
        <v>1.3315433961587464</v>
      </c>
      <c r="J1126">
        <v>1.2364388503016257</v>
      </c>
      <c r="K1126">
        <v>1.2538026168965919</v>
      </c>
      <c r="L1126">
        <v>1.2388468347789776</v>
      </c>
      <c r="M1126">
        <v>1.2400054327426009</v>
      </c>
      <c r="N1126">
        <v>1.2679490669888365</v>
      </c>
      <c r="O1126">
        <v>1.2873280099195734</v>
      </c>
      <c r="P1126">
        <v>1.2975464775011241</v>
      </c>
      <c r="Q1126">
        <v>1.2798240827876441</v>
      </c>
      <c r="R1126">
        <v>1.2654620829797607</v>
      </c>
      <c r="S1126">
        <v>1.251547097712189</v>
      </c>
      <c r="T1126">
        <v>1.2464653936029471</v>
      </c>
      <c r="U1126">
        <v>1.2386632292565498</v>
      </c>
      <c r="V1126">
        <v>1.2282693863665939</v>
      </c>
      <c r="W1126">
        <v>1.2207726892394204</v>
      </c>
      <c r="X1126">
        <v>1.2145371633028583</v>
      </c>
      <c r="Y1126">
        <v>1.2068535812119103</v>
      </c>
      <c r="Z1126">
        <v>1.2032428467217868</v>
      </c>
      <c r="AA1126">
        <v>1.1962032218385319</v>
      </c>
      <c r="AB1126">
        <v>1.190597071516502</v>
      </c>
      <c r="AC1126">
        <v>1.189263210330779</v>
      </c>
      <c r="AD1126">
        <v>1.187787735845627</v>
      </c>
      <c r="AE1126">
        <v>1.1826638050553038</v>
      </c>
      <c r="AF1126">
        <v>1.1766159654911892</v>
      </c>
      <c r="AG1126">
        <v>1.1698707695467663</v>
      </c>
      <c r="AH1126">
        <v>1.1636347898340518</v>
      </c>
      <c r="AI1126">
        <v>1.1578013981806325</v>
      </c>
      <c r="AJ1126">
        <v>1.152521501437328</v>
      </c>
      <c r="AK1126">
        <v>1.1473799667880111</v>
      </c>
      <c r="AL1126">
        <v>1.142735286749806</v>
      </c>
      <c r="AM1126">
        <v>1.138271424083054</v>
      </c>
      <c r="AN1126">
        <v>1.1335487881329496</v>
      </c>
      <c r="AO1126">
        <v>1.1285135744864345</v>
      </c>
      <c r="AP1126">
        <v>1.123501509348519</v>
      </c>
      <c r="AQ1126">
        <v>1.1195419979326751</v>
      </c>
      <c r="AR1126">
        <v>1.1157348582622408</v>
      </c>
      <c r="AS1126">
        <v>1.1120573015486177</v>
      </c>
      <c r="AT1126">
        <v>1.1084890818280544</v>
      </c>
      <c r="AU1126">
        <v>1.1049921897047468</v>
      </c>
    </row>
    <row r="1127" spans="1:47" x14ac:dyDescent="0.2">
      <c r="A1127">
        <v>1121</v>
      </c>
      <c r="B1127">
        <v>1.1276941933612024</v>
      </c>
      <c r="C1127">
        <v>1.1785115804466588</v>
      </c>
      <c r="D1127">
        <v>1.1997700964867555</v>
      </c>
      <c r="E1127">
        <v>1.4243990045925328</v>
      </c>
      <c r="F1127">
        <v>1.7404053137713329</v>
      </c>
      <c r="G1127">
        <v>1.64753431202904</v>
      </c>
      <c r="H1127">
        <v>1.4904513671622435</v>
      </c>
      <c r="I1127">
        <v>1.3304739356330497</v>
      </c>
      <c r="J1127">
        <v>1.2352625070247791</v>
      </c>
      <c r="K1127">
        <v>1.252468566061012</v>
      </c>
      <c r="L1127">
        <v>1.2373301338389493</v>
      </c>
      <c r="M1127">
        <v>1.2384765617905724</v>
      </c>
      <c r="N1127">
        <v>1.2674521362508995</v>
      </c>
      <c r="O1127">
        <v>1.286904250795645</v>
      </c>
      <c r="P1127">
        <v>1.297223712484652</v>
      </c>
      <c r="Q1127">
        <v>1.279626885452162</v>
      </c>
      <c r="R1127">
        <v>1.2654110736801025</v>
      </c>
      <c r="S1127">
        <v>1.2516453155434077</v>
      </c>
      <c r="T1127">
        <v>1.2467420099436328</v>
      </c>
      <c r="U1127">
        <v>1.2391337534294586</v>
      </c>
      <c r="V1127">
        <v>1.2289455851659845</v>
      </c>
      <c r="W1127">
        <v>1.2216515085898456</v>
      </c>
      <c r="X1127">
        <v>1.2156082970861177</v>
      </c>
      <c r="Y1127">
        <v>1.2080943579327137</v>
      </c>
      <c r="Z1127">
        <v>1.2046606332952616</v>
      </c>
      <c r="AA1127">
        <v>1.1978011075495882</v>
      </c>
      <c r="AB1127">
        <v>1.1923218405976748</v>
      </c>
      <c r="AC1127">
        <v>1.1911045819061414</v>
      </c>
      <c r="AD1127">
        <v>1.1897281907604587</v>
      </c>
      <c r="AE1127">
        <v>1.1847026536796548</v>
      </c>
      <c r="AF1127">
        <v>1.1787544340528422</v>
      </c>
      <c r="AG1127">
        <v>1.1721032344292552</v>
      </c>
      <c r="AH1127">
        <v>1.1659604755526527</v>
      </c>
      <c r="AI1127">
        <v>1.1602206704594002</v>
      </c>
      <c r="AJ1127">
        <v>1.155034185056862</v>
      </c>
      <c r="AK1127">
        <v>1.1499870687911329</v>
      </c>
      <c r="AL1127">
        <v>1.1454357687690193</v>
      </c>
      <c r="AM1127">
        <v>1.1410654298086034</v>
      </c>
      <c r="AN1127">
        <v>1.136435474425932</v>
      </c>
      <c r="AO1127">
        <v>1.1314927474326402</v>
      </c>
      <c r="AP1127">
        <v>1.1265727752417156</v>
      </c>
      <c r="AQ1127">
        <v>1.1226327575536879</v>
      </c>
      <c r="AR1127">
        <v>1.1188399726028275</v>
      </c>
      <c r="AS1127">
        <v>1.1151724884803624</v>
      </c>
      <c r="AT1127">
        <v>1.1116089015162494</v>
      </c>
      <c r="AU1127">
        <v>1.1081122512359487</v>
      </c>
    </row>
    <row r="1128" spans="1:47" x14ac:dyDescent="0.2">
      <c r="A1128">
        <v>1122</v>
      </c>
      <c r="B1128">
        <v>1.1276941933612024</v>
      </c>
      <c r="C1128">
        <v>1.1785115804466588</v>
      </c>
      <c r="D1128">
        <v>1.1997700964867555</v>
      </c>
      <c r="E1128">
        <v>1.4243990045925328</v>
      </c>
      <c r="F1128">
        <v>1.7404053137713329</v>
      </c>
      <c r="G1128">
        <v>1.64753431202904</v>
      </c>
      <c r="H1128">
        <v>1.4904372872833802</v>
      </c>
      <c r="I1128">
        <v>1.3304447965126873</v>
      </c>
      <c r="J1128">
        <v>1.2351791462412938</v>
      </c>
      <c r="K1128">
        <v>1.2523635297680913</v>
      </c>
      <c r="L1128">
        <v>1.2371848670024037</v>
      </c>
      <c r="M1128">
        <v>1.2382755046432872</v>
      </c>
      <c r="N1128">
        <v>1.2672888134650089</v>
      </c>
      <c r="O1128">
        <v>1.2866855883718171</v>
      </c>
      <c r="P1128">
        <v>1.2969367816685988</v>
      </c>
      <c r="Q1128">
        <v>1.2792589658349196</v>
      </c>
      <c r="R1128">
        <v>1.2649547268838215</v>
      </c>
      <c r="S1128">
        <v>1.2510876832606104</v>
      </c>
      <c r="T1128">
        <v>1.2460828381662497</v>
      </c>
      <c r="U1128">
        <v>1.2383314810829278</v>
      </c>
      <c r="V1128">
        <v>1.2280045544620481</v>
      </c>
      <c r="W1128">
        <v>1.2205708015272041</v>
      </c>
      <c r="X1128">
        <v>1.2143751629925914</v>
      </c>
      <c r="Y1128">
        <v>1.2067296093773385</v>
      </c>
      <c r="Z1128">
        <v>1.2031432833416562</v>
      </c>
      <c r="AA1128">
        <v>1.1961881213547902</v>
      </c>
      <c r="AB1128">
        <v>1.1906192823460879</v>
      </c>
      <c r="AC1128">
        <v>1.1893148998605012</v>
      </c>
      <c r="AD1128">
        <v>1.187856141549273</v>
      </c>
      <c r="AE1128">
        <v>1.1827304223957353</v>
      </c>
      <c r="AF1128">
        <v>1.1767045447773039</v>
      </c>
      <c r="AG1128">
        <v>1.1699689374896498</v>
      </c>
      <c r="AH1128">
        <v>1.163742092962577</v>
      </c>
      <c r="AI1128">
        <v>1.1579211696495368</v>
      </c>
      <c r="AJ1128">
        <v>1.1526522051058943</v>
      </c>
      <c r="AK1128">
        <v>1.1475271692120301</v>
      </c>
      <c r="AL1128">
        <v>1.1428928207158855</v>
      </c>
      <c r="AM1128">
        <v>1.1384396441649174</v>
      </c>
      <c r="AN1128">
        <v>1.1337250326936079</v>
      </c>
      <c r="AO1128">
        <v>1.1286980540227498</v>
      </c>
      <c r="AP1128">
        <v>1.1236962230499379</v>
      </c>
      <c r="AQ1128">
        <v>1.1197269576557867</v>
      </c>
      <c r="AR1128">
        <v>1.1159085634909234</v>
      </c>
      <c r="AS1128">
        <v>1.1122218226599574</v>
      </c>
      <c r="AT1128">
        <v>1.1086423183395266</v>
      </c>
      <c r="AU1128">
        <v>1.1051358224703347</v>
      </c>
    </row>
    <row r="1129" spans="1:47" x14ac:dyDescent="0.2">
      <c r="A1129">
        <v>1123</v>
      </c>
      <c r="B1129">
        <v>0.9994906645065964</v>
      </c>
      <c r="C1129">
        <v>1.0355408532426031</v>
      </c>
      <c r="D1129">
        <v>1.050045994396672</v>
      </c>
      <c r="E1129">
        <v>1.2557113475911872</v>
      </c>
      <c r="F1129">
        <v>1.6110022253200489</v>
      </c>
      <c r="G1129">
        <v>1.5000401414685876</v>
      </c>
      <c r="H1129">
        <v>1.3388778679334921</v>
      </c>
      <c r="I1129">
        <v>1.1828366414843583</v>
      </c>
      <c r="J1129">
        <v>1.0833381074103685</v>
      </c>
      <c r="K1129">
        <v>1.1002913235271392</v>
      </c>
      <c r="L1129">
        <v>1.085619433459849</v>
      </c>
      <c r="M1129">
        <v>1.0873723026316917</v>
      </c>
      <c r="N1129">
        <v>1.1151197529595778</v>
      </c>
      <c r="O1129">
        <v>1.134818712107639</v>
      </c>
      <c r="P1129">
        <v>1.1451120532607335</v>
      </c>
      <c r="Q1129">
        <v>1.1280761755202913</v>
      </c>
      <c r="R1129">
        <v>1.114886796911374</v>
      </c>
      <c r="S1129">
        <v>1.1003038023790439</v>
      </c>
      <c r="T1129">
        <v>1.0981391927745903</v>
      </c>
      <c r="U1129">
        <v>1.0902262224155834</v>
      </c>
      <c r="V1129">
        <v>1.0811252522207013</v>
      </c>
      <c r="W1129">
        <v>1.0747004045687181</v>
      </c>
      <c r="X1129">
        <v>1.0685120165980904</v>
      </c>
      <c r="Y1129">
        <v>1.0622073490309314</v>
      </c>
      <c r="Z1129">
        <v>1.0587263480129117</v>
      </c>
      <c r="AA1129">
        <v>1.0549221523689338</v>
      </c>
      <c r="AB1129">
        <v>1.0503316944809098</v>
      </c>
      <c r="AC1129">
        <v>1.0499746684884557</v>
      </c>
      <c r="AD1129">
        <v>1.0493878478112217</v>
      </c>
      <c r="AE1129">
        <v>1.0443981287839246</v>
      </c>
      <c r="AF1129">
        <v>1.0389976643356544</v>
      </c>
      <c r="AG1129">
        <v>1.0328197257578742</v>
      </c>
      <c r="AH1129">
        <v>1.0271848539539878</v>
      </c>
      <c r="AI1129">
        <v>1.0220824567624085</v>
      </c>
      <c r="AJ1129">
        <v>1.0175531253606622</v>
      </c>
      <c r="AK1129">
        <v>1.0132832253477653</v>
      </c>
      <c r="AL1129">
        <v>1.0093522799010959</v>
      </c>
      <c r="AM1129">
        <v>1.0055844365588698</v>
      </c>
      <c r="AN1129">
        <v>1.0015439814929084</v>
      </c>
      <c r="AO1129">
        <v>0.99717090355864157</v>
      </c>
      <c r="AP1129">
        <v>0.99287681271273998</v>
      </c>
      <c r="AQ1129">
        <v>0.98860198272787092</v>
      </c>
      <c r="AR1129">
        <v>0.98447464674763019</v>
      </c>
      <c r="AS1129">
        <v>0.9804655161299104</v>
      </c>
      <c r="AT1129">
        <v>0.97654234485357161</v>
      </c>
      <c r="AU1129">
        <v>0.97266360378149663</v>
      </c>
    </row>
    <row r="1130" spans="1:47" x14ac:dyDescent="0.2">
      <c r="A1130">
        <v>1124</v>
      </c>
      <c r="B1130">
        <v>0.9994906645065964</v>
      </c>
      <c r="C1130">
        <v>1.0355408532426031</v>
      </c>
      <c r="D1130">
        <v>1.050045994396672</v>
      </c>
      <c r="E1130">
        <v>1.2557113475911872</v>
      </c>
      <c r="F1130">
        <v>1.6110022253200489</v>
      </c>
      <c r="G1130">
        <v>1.5000401414685876</v>
      </c>
      <c r="H1130">
        <v>1.338847833863914</v>
      </c>
      <c r="I1130">
        <v>1.1827818146400215</v>
      </c>
      <c r="J1130">
        <v>1.0832215974113031</v>
      </c>
      <c r="K1130">
        <v>1.1001440553702899</v>
      </c>
      <c r="L1130">
        <v>1.085417717038333</v>
      </c>
      <c r="M1130">
        <v>1.08709603559686</v>
      </c>
      <c r="N1130">
        <v>1.1148961900496026</v>
      </c>
      <c r="O1130">
        <v>1.134517746755958</v>
      </c>
      <c r="P1130">
        <v>1.1447171867323012</v>
      </c>
      <c r="Q1130">
        <v>1.1275673537994821</v>
      </c>
      <c r="R1130">
        <v>1.1142552511401458</v>
      </c>
      <c r="S1130">
        <v>1.0995271956814454</v>
      </c>
      <c r="T1130">
        <v>1.0972235432205975</v>
      </c>
      <c r="U1130">
        <v>1.0891093594148207</v>
      </c>
      <c r="V1130">
        <v>1.0798172825174737</v>
      </c>
      <c r="W1130">
        <v>1.0731975678645236</v>
      </c>
      <c r="X1130">
        <v>1.066792908432014</v>
      </c>
      <c r="Y1130">
        <v>1.0603046522962265</v>
      </c>
      <c r="Z1130">
        <v>1.0566036540323409</v>
      </c>
      <c r="AA1130">
        <v>1.0526750218692977</v>
      </c>
      <c r="AB1130">
        <v>1.0479698283159333</v>
      </c>
      <c r="AC1130">
        <v>1.0475016162816568</v>
      </c>
      <c r="AD1130">
        <v>1.046813044831759</v>
      </c>
      <c r="AE1130">
        <v>1.0416898781441346</v>
      </c>
      <c r="AF1130">
        <v>1.0361934370513093</v>
      </c>
      <c r="AG1130">
        <v>1.0299113490529825</v>
      </c>
      <c r="AH1130">
        <v>1.0241717936912136</v>
      </c>
      <c r="AI1130">
        <v>1.0189733788239939</v>
      </c>
      <c r="AJ1130">
        <v>1.0143448196378686</v>
      </c>
      <c r="AK1130">
        <v>1.0099843518871059</v>
      </c>
      <c r="AL1130">
        <v>1.0059585582763553</v>
      </c>
      <c r="AM1130">
        <v>1.0020950265345556</v>
      </c>
      <c r="AN1130">
        <v>0.99796025071042527</v>
      </c>
      <c r="AO1130">
        <v>0.99349217128446954</v>
      </c>
      <c r="AP1130">
        <v>0.98910818001618361</v>
      </c>
      <c r="AQ1130">
        <v>0.98479884909778703</v>
      </c>
      <c r="AR1130">
        <v>0.98064164680937549</v>
      </c>
      <c r="AS1130">
        <v>0.97661138030221095</v>
      </c>
      <c r="AT1130">
        <v>0.9726710496340627</v>
      </c>
      <c r="AU1130">
        <v>0.96878324180778441</v>
      </c>
    </row>
    <row r="1131" spans="1:47" x14ac:dyDescent="0.2">
      <c r="A1131">
        <v>1125</v>
      </c>
      <c r="B1131">
        <v>0.9994906645065964</v>
      </c>
      <c r="C1131">
        <v>1.0355408532426031</v>
      </c>
      <c r="D1131">
        <v>1.050045994396672</v>
      </c>
      <c r="E1131">
        <v>1.2557113475911872</v>
      </c>
      <c r="F1131">
        <v>1.6110022253200489</v>
      </c>
      <c r="G1131">
        <v>1.5000401414685876</v>
      </c>
      <c r="H1131">
        <v>1.3392388145946623</v>
      </c>
      <c r="I1131">
        <v>1.183156372109113</v>
      </c>
      <c r="J1131">
        <v>1.0835372732157575</v>
      </c>
      <c r="K1131">
        <v>1.1005057016227575</v>
      </c>
      <c r="L1131">
        <v>1.0857820052095395</v>
      </c>
      <c r="M1131">
        <v>1.0873028681005266</v>
      </c>
      <c r="N1131">
        <v>1.1146578713921371</v>
      </c>
      <c r="O1131">
        <v>1.1340798082684826</v>
      </c>
      <c r="P1131">
        <v>1.1440490658170361</v>
      </c>
      <c r="Q1131">
        <v>1.1265995525860351</v>
      </c>
      <c r="R1131">
        <v>1.112952671041785</v>
      </c>
      <c r="S1131">
        <v>1.0978781923768051</v>
      </c>
      <c r="T1131">
        <v>1.0951696579666907</v>
      </c>
      <c r="U1131">
        <v>1.086580050371186</v>
      </c>
      <c r="V1131">
        <v>1.0768134033780319</v>
      </c>
      <c r="W1131">
        <v>1.0697303520847625</v>
      </c>
      <c r="X1131">
        <v>1.0628831554602431</v>
      </c>
      <c r="Y1131">
        <v>1.0560020006913935</v>
      </c>
      <c r="Z1131">
        <v>1.051915344225876</v>
      </c>
      <c r="AA1131">
        <v>1.0476460263730378</v>
      </c>
      <c r="AB1131">
        <v>1.0426631313551082</v>
      </c>
      <c r="AC1131">
        <v>1.041959648348743</v>
      </c>
      <c r="AD1131">
        <v>1.0410369130699351</v>
      </c>
      <c r="AE1131">
        <v>1.0356987651723661</v>
      </c>
      <c r="AF1131">
        <v>1.0300049743470281</v>
      </c>
      <c r="AG1131">
        <v>1.0235226611234594</v>
      </c>
      <c r="AH1131">
        <v>1.0175912736103305</v>
      </c>
      <c r="AI1131">
        <v>1.0122130109002199</v>
      </c>
      <c r="AJ1131">
        <v>1.0073916383683621</v>
      </c>
      <c r="AK1131">
        <v>1.0028450803579581</v>
      </c>
      <c r="AL1131">
        <v>0.99864522361101771</v>
      </c>
      <c r="AM1131">
        <v>0.99459834630517585</v>
      </c>
      <c r="AN1131">
        <v>0.99027733375126969</v>
      </c>
      <c r="AO1131">
        <v>0.98564187380699142</v>
      </c>
      <c r="AP1131">
        <v>0.98108227116287328</v>
      </c>
      <c r="AQ1131">
        <v>0.97673268600535335</v>
      </c>
      <c r="AR1131">
        <v>0.97254521644126291</v>
      </c>
      <c r="AS1131">
        <v>0.96849317888952557</v>
      </c>
      <c r="AT1131">
        <v>0.96454155123074536</v>
      </c>
      <c r="AU1131">
        <v>0.96065104402263168</v>
      </c>
    </row>
    <row r="1132" spans="1:47" x14ac:dyDescent="0.2">
      <c r="A1132">
        <v>1126</v>
      </c>
      <c r="B1132">
        <v>0.9994906645065964</v>
      </c>
      <c r="C1132">
        <v>1.0355408532426031</v>
      </c>
      <c r="D1132">
        <v>1.050045994396672</v>
      </c>
      <c r="E1132">
        <v>1.2557113475911872</v>
      </c>
      <c r="F1132">
        <v>1.6110022253200489</v>
      </c>
      <c r="G1132">
        <v>1.5000401414685876</v>
      </c>
      <c r="H1132">
        <v>1.339237013912679</v>
      </c>
      <c r="I1132">
        <v>1.1831419126145846</v>
      </c>
      <c r="J1132">
        <v>1.0834878230550384</v>
      </c>
      <c r="K1132">
        <v>1.1004437344207976</v>
      </c>
      <c r="L1132">
        <v>1.0856937484083584</v>
      </c>
      <c r="M1132">
        <v>1.0871693782543623</v>
      </c>
      <c r="N1132">
        <v>1.1145298238272905</v>
      </c>
      <c r="O1132">
        <v>1.1339019499279239</v>
      </c>
      <c r="P1132">
        <v>1.1438082179700568</v>
      </c>
      <c r="Q1132">
        <v>1.1262831154704989</v>
      </c>
      <c r="R1132">
        <v>1.1125529381029602</v>
      </c>
      <c r="S1132">
        <v>1.0973799515906131</v>
      </c>
      <c r="T1132">
        <v>1.0945769836213897</v>
      </c>
      <c r="U1132">
        <v>1.0858485631602559</v>
      </c>
      <c r="V1132">
        <v>1.075948228411951</v>
      </c>
      <c r="W1132">
        <v>1.0687288464053208</v>
      </c>
      <c r="X1132">
        <v>1.0617283965570838</v>
      </c>
      <c r="Y1132">
        <v>1.0547165024375826</v>
      </c>
      <c r="Z1132">
        <v>1.0504716535423135</v>
      </c>
      <c r="AA1132">
        <v>1.0461096271297987</v>
      </c>
      <c r="AB1132">
        <v>1.0410435906866364</v>
      </c>
      <c r="AC1132">
        <v>1.0402595044995266</v>
      </c>
      <c r="AD1132">
        <v>1.039261188326148</v>
      </c>
      <c r="AE1132">
        <v>1.0338263921259725</v>
      </c>
      <c r="AF1132">
        <v>1.0280623841217897</v>
      </c>
      <c r="AG1132">
        <v>1.0215021670021227</v>
      </c>
      <c r="AH1132">
        <v>1.0154939153871272</v>
      </c>
      <c r="AI1132">
        <v>1.0100430629300929</v>
      </c>
      <c r="AJ1132">
        <v>1.0051481289913911</v>
      </c>
      <c r="AK1132">
        <v>1.000534040958839</v>
      </c>
      <c r="AL1132">
        <v>0.99626159828832894</v>
      </c>
      <c r="AM1132">
        <v>0.99214305198306141</v>
      </c>
      <c r="AN1132">
        <v>0.98774909506113795</v>
      </c>
      <c r="AO1132">
        <v>0.98304227313156733</v>
      </c>
      <c r="AP1132">
        <v>0.97841482445155281</v>
      </c>
      <c r="AQ1132">
        <v>0.97403904305619182</v>
      </c>
      <c r="AR1132">
        <v>0.96982904229605116</v>
      </c>
      <c r="AS1132">
        <v>0.96576113518566076</v>
      </c>
      <c r="AT1132">
        <v>0.96179686053854396</v>
      </c>
      <c r="AU1132">
        <v>0.95789991864953494</v>
      </c>
    </row>
    <row r="1133" spans="1:47" x14ac:dyDescent="0.2">
      <c r="A1133">
        <v>1127</v>
      </c>
      <c r="B1133">
        <v>0.9994906645065964</v>
      </c>
      <c r="C1133">
        <v>1.0355408532426031</v>
      </c>
      <c r="D1133">
        <v>1.050045994396672</v>
      </c>
      <c r="E1133">
        <v>1.2557113475911872</v>
      </c>
      <c r="F1133">
        <v>1.6110022253200489</v>
      </c>
      <c r="G1133">
        <v>1.5000401414685876</v>
      </c>
      <c r="H1133">
        <v>1.3388364406132474</v>
      </c>
      <c r="I1133">
        <v>1.1827210358698648</v>
      </c>
      <c r="J1133">
        <v>1.0830307392646008</v>
      </c>
      <c r="K1133">
        <v>1.099909985555356</v>
      </c>
      <c r="L1133">
        <v>1.0850902047209161</v>
      </c>
      <c r="M1133">
        <v>1.0866184629175095</v>
      </c>
      <c r="N1133">
        <v>1.1144623186849905</v>
      </c>
      <c r="O1133">
        <v>1.1339314842256853</v>
      </c>
      <c r="P1133">
        <v>1.1439460652150575</v>
      </c>
      <c r="Q1133">
        <v>1.1265746126537408</v>
      </c>
      <c r="R1133">
        <v>1.1130191709931418</v>
      </c>
      <c r="S1133">
        <v>1.0980224440986419</v>
      </c>
      <c r="T1133">
        <v>1.095427152904159</v>
      </c>
      <c r="U1133">
        <v>1.0869431112134595</v>
      </c>
      <c r="V1133">
        <v>1.077290367884606</v>
      </c>
      <c r="W1133">
        <v>1.0703172869593507</v>
      </c>
      <c r="X1133">
        <v>1.0635521199514504</v>
      </c>
      <c r="Y1133">
        <v>1.0567476865438827</v>
      </c>
      <c r="Z1133">
        <v>1.0527140488330784</v>
      </c>
      <c r="AA1133">
        <v>1.0485497040922831</v>
      </c>
      <c r="AB1133">
        <v>1.0436330644415677</v>
      </c>
      <c r="AC1133">
        <v>1.0429674227489447</v>
      </c>
      <c r="AD1133">
        <v>1.0420956880173713</v>
      </c>
      <c r="AE1133">
        <v>1.0367730608400081</v>
      </c>
      <c r="AF1133">
        <v>1.0311095800766923</v>
      </c>
      <c r="AG1133">
        <v>1.0246573750569075</v>
      </c>
      <c r="AH1133">
        <v>1.0187504814876351</v>
      </c>
      <c r="AI1133">
        <v>1.0133903793994459</v>
      </c>
      <c r="AJ1133">
        <v>1.0086003137596484</v>
      </c>
      <c r="AK1133">
        <v>1.0040853867102237</v>
      </c>
      <c r="AL1133">
        <v>0.99990036594105325</v>
      </c>
      <c r="AM1133">
        <v>0.99587915862231202</v>
      </c>
      <c r="AN1133">
        <v>0.99158680196341276</v>
      </c>
      <c r="AO1133">
        <v>0.98696337941231338</v>
      </c>
      <c r="AP1133">
        <v>0.98242912161585738</v>
      </c>
      <c r="AQ1133">
        <v>0.97807393117845498</v>
      </c>
      <c r="AR1133">
        <v>0.97387875690292158</v>
      </c>
      <c r="AS1133">
        <v>0.96982082791320645</v>
      </c>
      <c r="AT1133">
        <v>0.96586047729759639</v>
      </c>
      <c r="AU1133">
        <v>0.96196256238986355</v>
      </c>
    </row>
    <row r="1134" spans="1:47" x14ac:dyDescent="0.2">
      <c r="A1134">
        <v>1128</v>
      </c>
      <c r="B1134">
        <v>0.9994906645065964</v>
      </c>
      <c r="C1134">
        <v>1.0355408532426031</v>
      </c>
      <c r="D1134">
        <v>1.050045994396672</v>
      </c>
      <c r="E1134">
        <v>1.2557113475911872</v>
      </c>
      <c r="F1134">
        <v>1.6110022253200489</v>
      </c>
      <c r="G1134">
        <v>1.5000401414685876</v>
      </c>
      <c r="H1134">
        <v>1.3388298975797839</v>
      </c>
      <c r="I1134">
        <v>1.1826972462691345</v>
      </c>
      <c r="J1134">
        <v>1.0829325243878274</v>
      </c>
      <c r="K1134">
        <v>1.0997891950740495</v>
      </c>
      <c r="L1134">
        <v>1.0849228030382225</v>
      </c>
      <c r="M1134">
        <v>1.0863802987334139</v>
      </c>
      <c r="N1134">
        <v>1.1142532181135603</v>
      </c>
      <c r="O1134">
        <v>1.13364973494599</v>
      </c>
      <c r="P1134">
        <v>1.1435745805488158</v>
      </c>
      <c r="Q1134">
        <v>1.1260977090459301</v>
      </c>
      <c r="R1134">
        <v>1.1124282472597979</v>
      </c>
      <c r="S1134">
        <v>1.0972996478223731</v>
      </c>
      <c r="T1134">
        <v>1.0945769477291751</v>
      </c>
      <c r="U1134">
        <v>1.085910376731192</v>
      </c>
      <c r="V1134">
        <v>1.0760858928604773</v>
      </c>
      <c r="W1134">
        <v>1.0689429551723091</v>
      </c>
      <c r="X1134">
        <v>1.061993247531418</v>
      </c>
      <c r="Y1134">
        <v>1.0550377570534168</v>
      </c>
      <c r="Z1134">
        <v>1.0508275861819392</v>
      </c>
      <c r="AA1134">
        <v>1.0465698019608363</v>
      </c>
      <c r="AB1134">
        <v>1.0415506125098524</v>
      </c>
      <c r="AC1134">
        <v>1.0407866459318991</v>
      </c>
      <c r="AD1134">
        <v>1.039823564419817</v>
      </c>
      <c r="AE1134">
        <v>1.0343865560174972</v>
      </c>
      <c r="AF1134">
        <v>1.0286390011422899</v>
      </c>
      <c r="AG1134">
        <v>1.0220948746918057</v>
      </c>
      <c r="AH1134">
        <v>1.0160974184080902</v>
      </c>
      <c r="AI1134">
        <v>1.0106515893535584</v>
      </c>
      <c r="AJ1134">
        <v>1.0057750005838013</v>
      </c>
      <c r="AK1134">
        <v>1.0011802404835346</v>
      </c>
      <c r="AL1134">
        <v>0.99690957036133732</v>
      </c>
      <c r="AM1134">
        <v>0.99280376420257443</v>
      </c>
      <c r="AN1134">
        <v>0.98842543431934982</v>
      </c>
      <c r="AO1134">
        <v>0.9837173765553231</v>
      </c>
      <c r="AP1134">
        <v>0.9791023733498071</v>
      </c>
      <c r="AQ1134">
        <v>0.9747151584772199</v>
      </c>
      <c r="AR1134">
        <v>0.97049199621136339</v>
      </c>
      <c r="AS1134">
        <v>0.96641334378086063</v>
      </c>
      <c r="AT1134">
        <v>0.96243584388154058</v>
      </c>
      <c r="AU1134">
        <v>0.9585275789698755</v>
      </c>
    </row>
    <row r="1135" spans="1:47" x14ac:dyDescent="0.2">
      <c r="A1135">
        <v>1129</v>
      </c>
      <c r="B1135">
        <v>0.79119364662604674</v>
      </c>
      <c r="C1135">
        <v>0.80379093509773314</v>
      </c>
      <c r="D1135">
        <v>0.8080461510015422</v>
      </c>
      <c r="E1135">
        <v>0.98354088971639664</v>
      </c>
      <c r="F1135">
        <v>1.4013134619312777</v>
      </c>
      <c r="G1135">
        <v>1.2615687194880658</v>
      </c>
      <c r="H1135">
        <v>1.094043052815264</v>
      </c>
      <c r="I1135">
        <v>0.94464832588689795</v>
      </c>
      <c r="J1135">
        <v>0.83875145854642519</v>
      </c>
      <c r="K1135">
        <v>0.85556010469549193</v>
      </c>
      <c r="L1135">
        <v>0.84171920567847192</v>
      </c>
      <c r="M1135">
        <v>0.84420689486579403</v>
      </c>
      <c r="N1135">
        <v>0.87022899882353899</v>
      </c>
      <c r="O1135">
        <v>0.89013868727755507</v>
      </c>
      <c r="P1135">
        <v>0.90012624549366438</v>
      </c>
      <c r="Q1135">
        <v>0.88370980505000163</v>
      </c>
      <c r="R1135">
        <v>0.87180253566933663</v>
      </c>
      <c r="S1135">
        <v>0.85564577276902087</v>
      </c>
      <c r="T1135">
        <v>0.85728360307846641</v>
      </c>
      <c r="U1135">
        <v>0.8483775918403631</v>
      </c>
      <c r="V1135">
        <v>0.84042781732636518</v>
      </c>
      <c r="W1135">
        <v>0.8347803533921313</v>
      </c>
      <c r="X1135">
        <v>0.8277591511554605</v>
      </c>
      <c r="Y1135">
        <v>0.82271933362776506</v>
      </c>
      <c r="Z1135">
        <v>0.81850369713675275</v>
      </c>
      <c r="AA1135">
        <v>0.81886483920856856</v>
      </c>
      <c r="AB1135">
        <v>0.81535615007257567</v>
      </c>
      <c r="AC1135">
        <v>0.81604034838124806</v>
      </c>
      <c r="AD1135">
        <v>0.81640506208854169</v>
      </c>
      <c r="AE1135">
        <v>0.81115283023213192</v>
      </c>
      <c r="AF1135">
        <v>0.80633632948551481</v>
      </c>
      <c r="AG1135">
        <v>0.800608977993291</v>
      </c>
      <c r="AH1135">
        <v>0.79546911033811429</v>
      </c>
      <c r="AI1135">
        <v>0.79107074615838813</v>
      </c>
      <c r="AJ1135">
        <v>0.78726110164490026</v>
      </c>
      <c r="AK1135">
        <v>0.78390450794967925</v>
      </c>
      <c r="AL1135">
        <v>0.78063427008264208</v>
      </c>
      <c r="AM1135">
        <v>0.77749022588947059</v>
      </c>
      <c r="AN1135">
        <v>0.77405134458270741</v>
      </c>
      <c r="AO1135">
        <v>0.7702397960587033</v>
      </c>
      <c r="AP1135">
        <v>0.76659561803164411</v>
      </c>
      <c r="AQ1135">
        <v>0.76167571254522215</v>
      </c>
      <c r="AR1135">
        <v>0.7569204088964695</v>
      </c>
      <c r="AS1135">
        <v>0.75229742457250326</v>
      </c>
      <c r="AT1135">
        <v>0.74774832402563873</v>
      </c>
      <c r="AU1135">
        <v>0.74323301974766376</v>
      </c>
    </row>
    <row r="1136" spans="1:47" x14ac:dyDescent="0.2">
      <c r="A1136">
        <v>1130</v>
      </c>
      <c r="B1136">
        <v>0.79119364662604674</v>
      </c>
      <c r="C1136">
        <v>0.80379093509773314</v>
      </c>
      <c r="D1136">
        <v>0.8080461510015422</v>
      </c>
      <c r="E1136">
        <v>0.98354088971639664</v>
      </c>
      <c r="F1136">
        <v>1.4013134619312777</v>
      </c>
      <c r="G1136">
        <v>1.2615687194880658</v>
      </c>
      <c r="H1136">
        <v>1.0940351720335182</v>
      </c>
      <c r="I1136">
        <v>0.94459699605259229</v>
      </c>
      <c r="J1136">
        <v>0.83857459579467408</v>
      </c>
      <c r="K1136">
        <v>0.85534331677327313</v>
      </c>
      <c r="L1136">
        <v>0.84141797661468276</v>
      </c>
      <c r="M1136">
        <v>0.84376843630656462</v>
      </c>
      <c r="N1136">
        <v>0.86982516694205758</v>
      </c>
      <c r="O1136">
        <v>0.88959231565896368</v>
      </c>
      <c r="P1136">
        <v>0.89940523157591856</v>
      </c>
      <c r="Q1136">
        <v>0.88278769253421396</v>
      </c>
      <c r="R1136">
        <v>0.87066756466308348</v>
      </c>
      <c r="S1136">
        <v>0.8542600662095462</v>
      </c>
      <c r="T1136">
        <v>0.8556793924555478</v>
      </c>
      <c r="U1136">
        <v>0.8464463187043012</v>
      </c>
      <c r="V1136">
        <v>0.8382076484884563</v>
      </c>
      <c r="W1136">
        <v>0.83228248056598908</v>
      </c>
      <c r="X1136">
        <v>0.82495759168000649</v>
      </c>
      <c r="Y1136">
        <v>0.8196929095131894</v>
      </c>
      <c r="Z1136">
        <v>0.81520324533593236</v>
      </c>
      <c r="AA1136">
        <v>0.81546798978276247</v>
      </c>
      <c r="AB1136">
        <v>0.8118167729082697</v>
      </c>
      <c r="AC1136">
        <v>0.81236665995304469</v>
      </c>
      <c r="AD1136">
        <v>0.81261067379652441</v>
      </c>
      <c r="AE1136">
        <v>0.80719310349619666</v>
      </c>
      <c r="AF1136">
        <v>0.80227088120436663</v>
      </c>
      <c r="AG1136">
        <v>0.79642441522671192</v>
      </c>
      <c r="AH1136">
        <v>0.79117010284563205</v>
      </c>
      <c r="AI1136">
        <v>0.78666847160271569</v>
      </c>
      <c r="AJ1136">
        <v>0.78275618724726592</v>
      </c>
      <c r="AK1136">
        <v>0.77931103121568734</v>
      </c>
      <c r="AL1136">
        <v>0.77594335678766369</v>
      </c>
      <c r="AM1136">
        <v>0.77270546584571076</v>
      </c>
      <c r="AN1136">
        <v>0.76917209484225879</v>
      </c>
      <c r="AO1136">
        <v>0.76527013088090068</v>
      </c>
      <c r="AP1136">
        <v>0.76154395916249784</v>
      </c>
      <c r="AQ1136">
        <v>0.75658469903673031</v>
      </c>
      <c r="AR1136">
        <v>0.75179518089299424</v>
      </c>
      <c r="AS1136">
        <v>0.74714852046508062</v>
      </c>
      <c r="AT1136">
        <v>0.74257981376760351</v>
      </c>
      <c r="AU1136">
        <v>0.73805434614750376</v>
      </c>
    </row>
    <row r="1137" spans="1:47" x14ac:dyDescent="0.2">
      <c r="A1137">
        <v>1131</v>
      </c>
      <c r="B1137">
        <v>0.79119364662604674</v>
      </c>
      <c r="C1137">
        <v>0.80379093509773314</v>
      </c>
      <c r="D1137">
        <v>0.8080461510015422</v>
      </c>
      <c r="E1137">
        <v>0.98354088971639664</v>
      </c>
      <c r="F1137">
        <v>1.4013134619312777</v>
      </c>
      <c r="G1137">
        <v>1.2615687194880658</v>
      </c>
      <c r="H1137">
        <v>1.0940960380331699</v>
      </c>
      <c r="I1137">
        <v>0.94454123793219857</v>
      </c>
      <c r="J1137">
        <v>0.83835880536147911</v>
      </c>
      <c r="K1137">
        <v>0.85508113691871768</v>
      </c>
      <c r="L1137">
        <v>0.84102759092259993</v>
      </c>
      <c r="M1137">
        <v>0.84311726462842762</v>
      </c>
      <c r="N1137">
        <v>0.86912936346698366</v>
      </c>
      <c r="O1137">
        <v>0.88862957402664577</v>
      </c>
      <c r="P1137">
        <v>0.89812483062125559</v>
      </c>
      <c r="Q1137">
        <v>0.8811241118498383</v>
      </c>
      <c r="R1137">
        <v>0.86857947210950348</v>
      </c>
      <c r="S1137">
        <v>0.85171673663442615</v>
      </c>
      <c r="T1137">
        <v>0.85261598576180908</v>
      </c>
      <c r="U1137">
        <v>0.84277425600014189</v>
      </c>
      <c r="V1137">
        <v>0.83394031503478205</v>
      </c>
      <c r="W1137">
        <v>0.8274475234963089</v>
      </c>
      <c r="X1137">
        <v>0.81957450822283118</v>
      </c>
      <c r="Y1137">
        <v>0.81381947537242627</v>
      </c>
      <c r="Z1137">
        <v>0.80886383795128847</v>
      </c>
      <c r="AA1137">
        <v>0.80875037128079053</v>
      </c>
      <c r="AB1137">
        <v>0.80479218682644449</v>
      </c>
      <c r="AC1137">
        <v>0.80506686850382236</v>
      </c>
      <c r="AD1137">
        <v>0.80506238094194105</v>
      </c>
      <c r="AE1137">
        <v>0.79940732946192472</v>
      </c>
      <c r="AF1137">
        <v>0.79426587614655664</v>
      </c>
      <c r="AG1137">
        <v>0.78821405679457568</v>
      </c>
      <c r="AH1137">
        <v>0.78276268201920518</v>
      </c>
      <c r="AI1137">
        <v>0.77807171645188822</v>
      </c>
      <c r="AJ1137">
        <v>0.77397054027757717</v>
      </c>
      <c r="AK1137">
        <v>0.77034575318168075</v>
      </c>
      <c r="AL1137">
        <v>0.7667974680284817</v>
      </c>
      <c r="AM1137">
        <v>0.76338399405385149</v>
      </c>
      <c r="AN1137">
        <v>0.75967860063328152</v>
      </c>
      <c r="AO1137">
        <v>0.75561041077448476</v>
      </c>
      <c r="AP1137">
        <v>0.75172189908003262</v>
      </c>
      <c r="AQ1137">
        <v>0.74672536638530496</v>
      </c>
      <c r="AR1137">
        <v>0.74190959151865721</v>
      </c>
      <c r="AS1137">
        <v>0.73724557417239589</v>
      </c>
      <c r="AT1137">
        <v>0.7326708200972486</v>
      </c>
      <c r="AU1137">
        <v>0.72814799093976568</v>
      </c>
    </row>
    <row r="1138" spans="1:47" x14ac:dyDescent="0.2">
      <c r="A1138">
        <v>1132</v>
      </c>
      <c r="B1138">
        <v>0.79119364662604674</v>
      </c>
      <c r="C1138">
        <v>0.80379093509773314</v>
      </c>
      <c r="D1138">
        <v>0.8080461510015422</v>
      </c>
      <c r="E1138">
        <v>0.98354088971639664</v>
      </c>
      <c r="F1138">
        <v>1.4013134619312777</v>
      </c>
      <c r="G1138">
        <v>1.2615687194880658</v>
      </c>
      <c r="H1138">
        <v>1.0940431472169085</v>
      </c>
      <c r="I1138">
        <v>0.94445667178675452</v>
      </c>
      <c r="J1138">
        <v>0.8381754825706268</v>
      </c>
      <c r="K1138">
        <v>0.85485918997839949</v>
      </c>
      <c r="L1138">
        <v>0.84073204399227119</v>
      </c>
      <c r="M1138">
        <v>0.84272530862901884</v>
      </c>
      <c r="N1138">
        <v>0.86881751100320659</v>
      </c>
      <c r="O1138">
        <v>0.88822177707917327</v>
      </c>
      <c r="P1138">
        <v>0.89759947512826954</v>
      </c>
      <c r="Q1138">
        <v>0.88046077872411943</v>
      </c>
      <c r="R1138">
        <v>0.86777112303915471</v>
      </c>
      <c r="S1138">
        <v>0.85073653901940516</v>
      </c>
      <c r="T1138">
        <v>0.85148174753606043</v>
      </c>
      <c r="U1138">
        <v>0.84140969262325638</v>
      </c>
      <c r="V1138">
        <v>0.83236934178623023</v>
      </c>
      <c r="W1138">
        <v>0.82567318993352579</v>
      </c>
      <c r="X1138">
        <v>0.81757756277764915</v>
      </c>
      <c r="Y1138">
        <v>0.81165564117285471</v>
      </c>
      <c r="Z1138">
        <v>0.80649295618168027</v>
      </c>
      <c r="AA1138">
        <v>0.80630454377915395</v>
      </c>
      <c r="AB1138">
        <v>0.80223618795714735</v>
      </c>
      <c r="AC1138">
        <v>0.80240823577451426</v>
      </c>
      <c r="AD1138">
        <v>0.80230857254203869</v>
      </c>
      <c r="AE1138">
        <v>0.79652672547409853</v>
      </c>
      <c r="AF1138">
        <v>0.79130123240829997</v>
      </c>
      <c r="AG1138">
        <v>0.78515700439130121</v>
      </c>
      <c r="AH1138">
        <v>0.77961299992215538</v>
      </c>
      <c r="AI1138">
        <v>0.77483783929329775</v>
      </c>
      <c r="AJ1138">
        <v>0.77065673810578694</v>
      </c>
      <c r="AK1138">
        <v>0.7669566688664945</v>
      </c>
      <c r="AL1138">
        <v>0.76333058627953498</v>
      </c>
      <c r="AM1138">
        <v>0.75983971196271793</v>
      </c>
      <c r="AN1138">
        <v>0.75605683242349497</v>
      </c>
      <c r="AO1138">
        <v>0.75191333007231376</v>
      </c>
      <c r="AP1138">
        <v>0.74795832017440123</v>
      </c>
      <c r="AQ1138">
        <v>0.74293037853430965</v>
      </c>
      <c r="AR1138">
        <v>0.73808745932446096</v>
      </c>
      <c r="AS1138">
        <v>0.73340467134718923</v>
      </c>
      <c r="AT1138">
        <v>0.72881462095512017</v>
      </c>
      <c r="AU1138">
        <v>0.72428403406367359</v>
      </c>
    </row>
    <row r="1139" spans="1:47" x14ac:dyDescent="0.2">
      <c r="A1139">
        <v>1133</v>
      </c>
      <c r="B1139">
        <v>0.79119364662604674</v>
      </c>
      <c r="C1139">
        <v>0.80379093509773314</v>
      </c>
      <c r="D1139">
        <v>0.8080461510015422</v>
      </c>
      <c r="E1139">
        <v>0.98354088971639664</v>
      </c>
      <c r="F1139">
        <v>1.4013134619312777</v>
      </c>
      <c r="G1139">
        <v>1.2615687194880658</v>
      </c>
      <c r="H1139">
        <v>1.0940140264091298</v>
      </c>
      <c r="I1139">
        <v>0.94449450026166215</v>
      </c>
      <c r="J1139">
        <v>0.83829383781152267</v>
      </c>
      <c r="K1139">
        <v>0.85500318214898186</v>
      </c>
      <c r="L1139">
        <v>0.84094700274775702</v>
      </c>
      <c r="M1139">
        <v>0.84308171060031267</v>
      </c>
      <c r="N1139">
        <v>0.86919754096055968</v>
      </c>
      <c r="O1139">
        <v>0.88874690051865224</v>
      </c>
      <c r="P1139">
        <v>0.89829753881023267</v>
      </c>
      <c r="Q1139">
        <v>0.88136963179477323</v>
      </c>
      <c r="R1139">
        <v>0.86891266792015265</v>
      </c>
      <c r="S1139">
        <v>0.85212844621214201</v>
      </c>
      <c r="T1139">
        <v>0.85315956637643631</v>
      </c>
      <c r="U1139">
        <v>0.84342488072423705</v>
      </c>
      <c r="V1139">
        <v>0.83471535987669288</v>
      </c>
      <c r="W1139">
        <v>0.82833733414601973</v>
      </c>
      <c r="X1139">
        <v>0.82055173724243335</v>
      </c>
      <c r="Y1139">
        <v>0.81490505651773304</v>
      </c>
      <c r="Z1139">
        <v>0.81001013022189428</v>
      </c>
      <c r="AA1139">
        <v>0.81003114668616394</v>
      </c>
      <c r="AB1139">
        <v>0.8061377726118879</v>
      </c>
      <c r="AC1139">
        <v>0.80646647674137595</v>
      </c>
      <c r="AD1139">
        <v>0.80651004096170187</v>
      </c>
      <c r="AE1139">
        <v>0.80086705720262297</v>
      </c>
      <c r="AF1139">
        <v>0.79576760125852908</v>
      </c>
      <c r="AG1139">
        <v>0.78974175462058582</v>
      </c>
      <c r="AH1139">
        <v>0.78431408885784426</v>
      </c>
      <c r="AI1139">
        <v>0.77964949468041889</v>
      </c>
      <c r="AJ1139">
        <v>0.77557672316765847</v>
      </c>
      <c r="AK1139">
        <v>0.77198274891774121</v>
      </c>
      <c r="AL1139">
        <v>0.76846097857824813</v>
      </c>
      <c r="AM1139">
        <v>0.76507261473275145</v>
      </c>
      <c r="AN1139">
        <v>0.7613906816850099</v>
      </c>
      <c r="AO1139">
        <v>0.757344487274205</v>
      </c>
      <c r="AP1139">
        <v>0.75348248007789198</v>
      </c>
      <c r="AQ1139">
        <v>0.74847715199287979</v>
      </c>
      <c r="AR1139">
        <v>0.74365031337392795</v>
      </c>
      <c r="AS1139">
        <v>0.73897784433571478</v>
      </c>
      <c r="AT1139">
        <v>0.73439149270537352</v>
      </c>
      <c r="AU1139">
        <v>0.72985904874626883</v>
      </c>
    </row>
    <row r="1140" spans="1:47" x14ac:dyDescent="0.2">
      <c r="A1140">
        <v>1134</v>
      </c>
      <c r="B1140">
        <v>0.79119364662604674</v>
      </c>
      <c r="C1140">
        <v>0.80379093509773314</v>
      </c>
      <c r="D1140">
        <v>0.8080461510015422</v>
      </c>
      <c r="E1140">
        <v>0.98354088971639664</v>
      </c>
      <c r="F1140">
        <v>1.4013134619312777</v>
      </c>
      <c r="G1140">
        <v>1.2615687194880658</v>
      </c>
      <c r="H1140">
        <v>1.0940006337666461</v>
      </c>
      <c r="I1140">
        <v>0.94445386222510519</v>
      </c>
      <c r="J1140">
        <v>0.83814716613514284</v>
      </c>
      <c r="K1140">
        <v>0.85482554899539442</v>
      </c>
      <c r="L1140">
        <v>0.84070458239293777</v>
      </c>
      <c r="M1140">
        <v>0.84274007498303571</v>
      </c>
      <c r="N1140">
        <v>0.86890010518895555</v>
      </c>
      <c r="O1140">
        <v>0.88834901850351866</v>
      </c>
      <c r="P1140">
        <v>0.89777688369535913</v>
      </c>
      <c r="Q1140">
        <v>0.88070681945627349</v>
      </c>
      <c r="R1140">
        <v>0.86809794105652416</v>
      </c>
      <c r="S1140">
        <v>0.85113551855144898</v>
      </c>
      <c r="T1140">
        <v>0.85200344779427961</v>
      </c>
      <c r="U1140">
        <v>0.84202967687652119</v>
      </c>
      <c r="V1140">
        <v>0.83310413232863445</v>
      </c>
      <c r="W1140">
        <v>0.82651665719844891</v>
      </c>
      <c r="X1140">
        <v>0.81850383415535055</v>
      </c>
      <c r="Y1140">
        <v>0.8126829509424921</v>
      </c>
      <c r="Z1140">
        <v>0.8075811598215612</v>
      </c>
      <c r="AA1140">
        <v>0.80751714515833661</v>
      </c>
      <c r="AB1140">
        <v>0.80351085904167285</v>
      </c>
      <c r="AC1140">
        <v>0.8037334616790105</v>
      </c>
      <c r="AD1140">
        <v>0.80368097237075631</v>
      </c>
      <c r="AE1140">
        <v>0.79791187900626237</v>
      </c>
      <c r="AF1140">
        <v>0.79272708182592466</v>
      </c>
      <c r="AG1140">
        <v>0.78660724363478374</v>
      </c>
      <c r="AH1140">
        <v>0.78108859194526981</v>
      </c>
      <c r="AI1140">
        <v>0.77634053970526495</v>
      </c>
      <c r="AJ1140">
        <v>0.772184533860655</v>
      </c>
      <c r="AK1140">
        <v>0.76851679685251095</v>
      </c>
      <c r="AL1140">
        <v>0.76491477671662356</v>
      </c>
      <c r="AM1140">
        <v>0.76144835664041566</v>
      </c>
      <c r="AN1140">
        <v>0.7576877623226973</v>
      </c>
      <c r="AO1140">
        <v>0.75356546062372476</v>
      </c>
      <c r="AP1140">
        <v>0.74963304914141549</v>
      </c>
      <c r="AQ1140">
        <v>0.74459584660422851</v>
      </c>
      <c r="AR1140">
        <v>0.73974137366606907</v>
      </c>
      <c r="AS1140">
        <v>0.73504917179249862</v>
      </c>
      <c r="AT1140">
        <v>0.73044664003870585</v>
      </c>
      <c r="AU1140">
        <v>0.72590517046427117</v>
      </c>
    </row>
    <row r="1141" spans="1:47" x14ac:dyDescent="0.2">
      <c r="A1141">
        <v>1135</v>
      </c>
      <c r="B1141">
        <v>1.1016109775340215</v>
      </c>
      <c r="C1141">
        <v>1.1556771621119208</v>
      </c>
      <c r="D1141">
        <v>1.1803688865027788</v>
      </c>
      <c r="E1141">
        <v>1.4019970205076833</v>
      </c>
      <c r="F1141">
        <v>1.7287172769171362</v>
      </c>
      <c r="G1141">
        <v>1.6321653815733448</v>
      </c>
      <c r="H1141">
        <v>1.4806025586920768</v>
      </c>
      <c r="I1141">
        <v>1.3223033521356446</v>
      </c>
      <c r="J1141">
        <v>1.2317571638663467</v>
      </c>
      <c r="K1141">
        <v>1.2507493975452955</v>
      </c>
      <c r="L1141">
        <v>1.2387210325164257</v>
      </c>
      <c r="M1141">
        <v>1.2420931314400883</v>
      </c>
      <c r="N1141">
        <v>1.2628395566065864</v>
      </c>
      <c r="O1141">
        <v>1.2829981240755233</v>
      </c>
      <c r="P1141">
        <v>1.2937358089562925</v>
      </c>
      <c r="Q1141">
        <v>1.2765400746839799</v>
      </c>
      <c r="R1141">
        <v>1.2615928171774944</v>
      </c>
      <c r="S1141">
        <v>1.247395556717237</v>
      </c>
      <c r="T1141">
        <v>1.2408177037658947</v>
      </c>
      <c r="U1141">
        <v>1.233479385666445</v>
      </c>
      <c r="V1141">
        <v>1.2237849833039824</v>
      </c>
      <c r="W1141">
        <v>1.2171432131575344</v>
      </c>
      <c r="X1141">
        <v>1.2119244536580709</v>
      </c>
      <c r="Y1141">
        <v>1.2056138525924962</v>
      </c>
      <c r="Z1141">
        <v>1.2035056089667511</v>
      </c>
      <c r="AA1141">
        <v>1.1976372678317413</v>
      </c>
      <c r="AB1141">
        <v>1.1936396642106515</v>
      </c>
      <c r="AC1141">
        <v>1.1933336631002716</v>
      </c>
      <c r="AD1141">
        <v>1.192814326279835</v>
      </c>
      <c r="AE1141">
        <v>1.1886632505662695</v>
      </c>
      <c r="AF1141">
        <v>1.1833932250586767</v>
      </c>
      <c r="AG1141">
        <v>1.1777405067782045</v>
      </c>
      <c r="AH1141">
        <v>1.1726114890350303</v>
      </c>
      <c r="AI1141">
        <v>1.1678845375092601</v>
      </c>
      <c r="AJ1141">
        <v>1.1637025857904972</v>
      </c>
      <c r="AK1141">
        <v>1.159643183819957</v>
      </c>
      <c r="AL1141">
        <v>1.1561047682916421</v>
      </c>
      <c r="AM1141">
        <v>1.1527135716344841</v>
      </c>
      <c r="AN1141">
        <v>1.1490640589409282</v>
      </c>
      <c r="AO1141">
        <v>1.1451136395005266</v>
      </c>
      <c r="AP1141">
        <v>1.1411692401488798</v>
      </c>
      <c r="AQ1141">
        <v>1.1374233071669002</v>
      </c>
      <c r="AR1141">
        <v>1.13377000624533</v>
      </c>
      <c r="AS1141">
        <v>1.1301689182595767</v>
      </c>
      <c r="AT1141">
        <v>1.1266028350301662</v>
      </c>
      <c r="AU1141">
        <v>1.123029019343954</v>
      </c>
    </row>
    <row r="1142" spans="1:47" x14ac:dyDescent="0.2">
      <c r="A1142">
        <v>1136</v>
      </c>
      <c r="B1142">
        <v>1.1016109775340215</v>
      </c>
      <c r="C1142">
        <v>1.1556771621119208</v>
      </c>
      <c r="D1142">
        <v>1.1803688865027788</v>
      </c>
      <c r="E1142">
        <v>1.4019970205076833</v>
      </c>
      <c r="F1142">
        <v>1.7287172769171362</v>
      </c>
      <c r="G1142">
        <v>1.6321653815733448</v>
      </c>
      <c r="H1142">
        <v>1.4788158902669588</v>
      </c>
      <c r="I1142">
        <v>1.3203833090427581</v>
      </c>
      <c r="J1142">
        <v>1.2295493097380319</v>
      </c>
      <c r="K1142">
        <v>1.2483468156555155</v>
      </c>
      <c r="L1142">
        <v>1.2360947133170312</v>
      </c>
      <c r="M1142">
        <v>1.2393900606465051</v>
      </c>
      <c r="N1142">
        <v>1.2615637072995856</v>
      </c>
      <c r="O1142">
        <v>1.2817020783575388</v>
      </c>
      <c r="P1142">
        <v>1.2924183265121878</v>
      </c>
      <c r="Q1142">
        <v>1.2752116405442719</v>
      </c>
      <c r="R1142">
        <v>1.2602746198954504</v>
      </c>
      <c r="S1142">
        <v>1.2460635098898003</v>
      </c>
      <c r="T1142">
        <v>1.2394787671819012</v>
      </c>
      <c r="U1142">
        <v>1.2320917456282401</v>
      </c>
      <c r="V1142">
        <v>1.222353708681891</v>
      </c>
      <c r="W1142">
        <v>1.2156759531352126</v>
      </c>
      <c r="X1142">
        <v>1.2103883679966763</v>
      </c>
      <c r="Y1142">
        <v>1.2040264008028549</v>
      </c>
      <c r="Z1142">
        <v>1.2018587721574585</v>
      </c>
      <c r="AA1142">
        <v>1.1959590362984138</v>
      </c>
      <c r="AB1142">
        <v>1.1919432606476641</v>
      </c>
      <c r="AC1142">
        <v>1.1915976721869757</v>
      </c>
      <c r="AD1142">
        <v>1.1910562202921726</v>
      </c>
      <c r="AE1142">
        <v>1.1868658182716851</v>
      </c>
      <c r="AF1142">
        <v>1.1815578215822544</v>
      </c>
      <c r="AG1142">
        <v>1.1758800987694116</v>
      </c>
      <c r="AH1142">
        <v>1.1707174705832173</v>
      </c>
      <c r="AI1142">
        <v>1.1659692215300357</v>
      </c>
      <c r="AJ1142">
        <v>1.1617703658149519</v>
      </c>
      <c r="AK1142">
        <v>1.1576832524451857</v>
      </c>
      <c r="AL1142">
        <v>1.1541255727289823</v>
      </c>
      <c r="AM1142">
        <v>1.150703500613627</v>
      </c>
      <c r="AN1142">
        <v>1.1470346231602508</v>
      </c>
      <c r="AO1142">
        <v>1.1430692093403101</v>
      </c>
      <c r="AP1142">
        <v>1.1390936608639122</v>
      </c>
      <c r="AQ1142">
        <v>1.1353375562427994</v>
      </c>
      <c r="AR1142">
        <v>1.1316750637426631</v>
      </c>
      <c r="AS1142">
        <v>1.1280672698999672</v>
      </c>
      <c r="AT1142">
        <v>1.1244959379491228</v>
      </c>
      <c r="AU1142">
        <v>1.1209183222994215</v>
      </c>
    </row>
    <row r="1143" spans="1:47" x14ac:dyDescent="0.2">
      <c r="A1143">
        <v>1137</v>
      </c>
      <c r="B1143">
        <v>1.1016109775340215</v>
      </c>
      <c r="C1143">
        <v>1.1556771621119208</v>
      </c>
      <c r="D1143">
        <v>1.1803688865027788</v>
      </c>
      <c r="E1143">
        <v>1.4019970205076833</v>
      </c>
      <c r="F1143">
        <v>1.7287172769171362</v>
      </c>
      <c r="G1143">
        <v>1.6321653815733448</v>
      </c>
      <c r="H1143">
        <v>1.4810027436520461</v>
      </c>
      <c r="I1143">
        <v>1.3220203602020111</v>
      </c>
      <c r="J1143">
        <v>1.2301442191174987</v>
      </c>
      <c r="K1143">
        <v>1.2487530586757363</v>
      </c>
      <c r="L1143">
        <v>1.235977768078409</v>
      </c>
      <c r="M1143">
        <v>1.2385092083525522</v>
      </c>
      <c r="N1143">
        <v>1.2598880922790199</v>
      </c>
      <c r="O1143">
        <v>1.279660688292191</v>
      </c>
      <c r="P1143">
        <v>1.2901274216624077</v>
      </c>
      <c r="Q1143">
        <v>1.2727359048581182</v>
      </c>
      <c r="R1143">
        <v>1.2576528389490549</v>
      </c>
      <c r="S1143">
        <v>1.2433317698575792</v>
      </c>
      <c r="T1143">
        <v>1.2365266946344535</v>
      </c>
      <c r="U1143">
        <v>1.2288109564718188</v>
      </c>
      <c r="V1143">
        <v>1.2187197523418654</v>
      </c>
      <c r="W1143">
        <v>1.2116350525045505</v>
      </c>
      <c r="X1143">
        <v>1.2059031472636734</v>
      </c>
      <c r="Y1143">
        <v>1.1990907275385034</v>
      </c>
      <c r="Z1143">
        <v>1.19642493174103</v>
      </c>
      <c r="AA1143">
        <v>1.1900931224855433</v>
      </c>
      <c r="AB1143">
        <v>1.1857440724454777</v>
      </c>
      <c r="AC1143">
        <v>1.1850916487682799</v>
      </c>
      <c r="AD1143">
        <v>1.1842493380933372</v>
      </c>
      <c r="AE1143">
        <v>1.1797548287730235</v>
      </c>
      <c r="AF1143">
        <v>1.1741731666564663</v>
      </c>
      <c r="AG1143">
        <v>1.1682245989200193</v>
      </c>
      <c r="AH1143">
        <v>1.1628049873974133</v>
      </c>
      <c r="AI1143">
        <v>1.157794889639425</v>
      </c>
      <c r="AJ1143">
        <v>1.1533315911138913</v>
      </c>
      <c r="AK1143">
        <v>1.1489991172545706</v>
      </c>
      <c r="AL1143">
        <v>1.1451842394253884</v>
      </c>
      <c r="AM1143">
        <v>1.1415162501005076</v>
      </c>
      <c r="AN1143">
        <v>1.1375931336186571</v>
      </c>
      <c r="AO1143">
        <v>1.1333719845094634</v>
      </c>
      <c r="AP1143">
        <v>1.1291637004311281</v>
      </c>
      <c r="AQ1143">
        <v>1.1253408691425233</v>
      </c>
      <c r="AR1143">
        <v>1.1216229392617572</v>
      </c>
      <c r="AS1143">
        <v>1.1179705983572739</v>
      </c>
      <c r="AT1143">
        <v>1.1143654272567836</v>
      </c>
      <c r="AU1143">
        <v>1.1107646053451372</v>
      </c>
    </row>
    <row r="1144" spans="1:47" x14ac:dyDescent="0.2">
      <c r="A1144">
        <v>1138</v>
      </c>
      <c r="B1144">
        <v>1.1016109775340215</v>
      </c>
      <c r="C1144">
        <v>1.1556771621119208</v>
      </c>
      <c r="D1144">
        <v>1.1803688865027788</v>
      </c>
      <c r="E1144">
        <v>1.4019970205076833</v>
      </c>
      <c r="F1144">
        <v>1.7287172769171362</v>
      </c>
      <c r="G1144">
        <v>1.6321653815733448</v>
      </c>
      <c r="H1144">
        <v>1.4809651028417272</v>
      </c>
      <c r="I1144">
        <v>1.3219371909477171</v>
      </c>
      <c r="J1144">
        <v>1.2299701536800738</v>
      </c>
      <c r="K1144">
        <v>1.2485350894177722</v>
      </c>
      <c r="L1144">
        <v>1.2356912795195338</v>
      </c>
      <c r="M1144">
        <v>1.2381575058934329</v>
      </c>
      <c r="N1144">
        <v>1.2596442015052227</v>
      </c>
      <c r="O1144">
        <v>1.2793844354874073</v>
      </c>
      <c r="P1144">
        <v>1.2898257176371812</v>
      </c>
      <c r="Q1144">
        <v>1.2724126650466951</v>
      </c>
      <c r="R1144">
        <v>1.2573126013966816</v>
      </c>
      <c r="S1144">
        <v>1.2429709157511153</v>
      </c>
      <c r="T1144">
        <v>1.2361444979569067</v>
      </c>
      <c r="U1144">
        <v>1.2283902501461739</v>
      </c>
      <c r="V1144">
        <v>1.2182621492968915</v>
      </c>
      <c r="W1144">
        <v>1.2111361634174318</v>
      </c>
      <c r="X1144">
        <v>1.205351839865674</v>
      </c>
      <c r="Y1144">
        <v>1.1984934702607783</v>
      </c>
      <c r="Z1144">
        <v>1.1957697696870433</v>
      </c>
      <c r="AA1144">
        <v>1.1894006809489326</v>
      </c>
      <c r="AB1144">
        <v>1.1850236161220575</v>
      </c>
      <c r="AC1144">
        <v>1.1843410063107123</v>
      </c>
      <c r="AD1144">
        <v>1.1834691220488749</v>
      </c>
      <c r="AE1144">
        <v>1.1789375783911717</v>
      </c>
      <c r="AF1144">
        <v>1.1733250022748132</v>
      </c>
      <c r="AG1144">
        <v>1.1673475992261244</v>
      </c>
      <c r="AH1144">
        <v>1.1618996838555427</v>
      </c>
      <c r="AI1144">
        <v>1.1568624647697241</v>
      </c>
      <c r="AJ1144">
        <v>1.1523720692953723</v>
      </c>
      <c r="AK1144">
        <v>1.1480141612600829</v>
      </c>
      <c r="AL1144">
        <v>1.1441724999897929</v>
      </c>
      <c r="AM1144">
        <v>1.1404766582244998</v>
      </c>
      <c r="AN1144">
        <v>1.1365261164362355</v>
      </c>
      <c r="AO1144">
        <v>1.1322775622123327</v>
      </c>
      <c r="AP1144">
        <v>1.1280429788211721</v>
      </c>
      <c r="AQ1144">
        <v>1.1242114838090349</v>
      </c>
      <c r="AR1144">
        <v>1.1204858020188069</v>
      </c>
      <c r="AS1144">
        <v>1.1168275469103344</v>
      </c>
      <c r="AT1144">
        <v>1.1132176604015813</v>
      </c>
      <c r="AU1144">
        <v>1.1096133137874571</v>
      </c>
    </row>
    <row r="1145" spans="1:47" x14ac:dyDescent="0.2">
      <c r="A1145">
        <v>1139</v>
      </c>
      <c r="B1145">
        <v>1.1016109775340215</v>
      </c>
      <c r="C1145">
        <v>1.1556771621119208</v>
      </c>
      <c r="D1145">
        <v>1.1803688865027788</v>
      </c>
      <c r="E1145">
        <v>1.4019970205076833</v>
      </c>
      <c r="F1145">
        <v>1.7287172769171362</v>
      </c>
      <c r="G1145">
        <v>1.6321653815733448</v>
      </c>
      <c r="H1145">
        <v>1.4760652308517785</v>
      </c>
      <c r="I1145">
        <v>1.3169086331827697</v>
      </c>
      <c r="J1145">
        <v>1.2247017475243887</v>
      </c>
      <c r="K1145">
        <v>1.2426580187725274</v>
      </c>
      <c r="L1145">
        <v>1.2293029339294046</v>
      </c>
      <c r="M1145">
        <v>1.231776635090251</v>
      </c>
      <c r="N1145">
        <v>1.257503507642145</v>
      </c>
      <c r="O1145">
        <v>1.2773520625507313</v>
      </c>
      <c r="P1145">
        <v>1.2879173456756647</v>
      </c>
      <c r="Q1145">
        <v>1.2705918247160675</v>
      </c>
      <c r="R1145">
        <v>1.2555792013623881</v>
      </c>
      <c r="S1145">
        <v>1.2412942024566667</v>
      </c>
      <c r="T1145">
        <v>1.2345382175090753</v>
      </c>
      <c r="U1145">
        <v>1.2268780239748041</v>
      </c>
      <c r="V1145">
        <v>1.2168826170787703</v>
      </c>
      <c r="W1145">
        <v>1.2099040403150647</v>
      </c>
      <c r="X1145">
        <v>1.2042612617702133</v>
      </c>
      <c r="Y1145">
        <v>1.1975833108828213</v>
      </c>
      <c r="Z1145">
        <v>1.1950234935882635</v>
      </c>
      <c r="AA1145">
        <v>1.1888641131573854</v>
      </c>
      <c r="AB1145">
        <v>1.1846084529997656</v>
      </c>
      <c r="AC1145">
        <v>1.1840320301023215</v>
      </c>
      <c r="AD1145">
        <v>1.183251149404648</v>
      </c>
      <c r="AE1145">
        <v>1.1787931310595936</v>
      </c>
      <c r="AF1145">
        <v>1.1732596092107217</v>
      </c>
      <c r="AG1145">
        <v>1.1673581809798095</v>
      </c>
      <c r="AH1145">
        <v>1.1619851798587719</v>
      </c>
      <c r="AI1145">
        <v>1.1570235359406411</v>
      </c>
      <c r="AJ1145">
        <v>1.1526080167273947</v>
      </c>
      <c r="AK1145">
        <v>1.1483270223114603</v>
      </c>
      <c r="AL1145">
        <v>1.1445596229449722</v>
      </c>
      <c r="AM1145">
        <v>1.1409351108633863</v>
      </c>
      <c r="AN1145">
        <v>1.1370560909654015</v>
      </c>
      <c r="AO1145">
        <v>1.1328780026130454</v>
      </c>
      <c r="AP1145">
        <v>1.128714266573593</v>
      </c>
      <c r="AQ1145">
        <v>1.1249031828670444</v>
      </c>
      <c r="AR1145">
        <v>1.1211930428012924</v>
      </c>
      <c r="AS1145">
        <v>1.1175477390125268</v>
      </c>
      <c r="AT1145">
        <v>1.1139469580933807</v>
      </c>
      <c r="AU1145">
        <v>1.1103480341582523</v>
      </c>
    </row>
    <row r="1146" spans="1:47" x14ac:dyDescent="0.2">
      <c r="A1146">
        <v>1140</v>
      </c>
      <c r="B1146">
        <v>1.1016109775340215</v>
      </c>
      <c r="C1146">
        <v>1.1556771621119208</v>
      </c>
      <c r="D1146">
        <v>1.1803688865027788</v>
      </c>
      <c r="E1146">
        <v>1.4019970205076833</v>
      </c>
      <c r="F1146">
        <v>1.7287172769171362</v>
      </c>
      <c r="G1146">
        <v>1.6321653815733448</v>
      </c>
      <c r="H1146">
        <v>1.4759775098484855</v>
      </c>
      <c r="I1146">
        <v>1.3166540302259258</v>
      </c>
      <c r="J1146">
        <v>1.2239578314353474</v>
      </c>
      <c r="K1146">
        <v>1.2417406508300504</v>
      </c>
      <c r="L1146">
        <v>1.2281005233404767</v>
      </c>
      <c r="M1146">
        <v>1.2303011889458992</v>
      </c>
      <c r="N1146">
        <v>1.2564977371797243</v>
      </c>
      <c r="O1146">
        <v>1.2762238987750925</v>
      </c>
      <c r="P1146">
        <v>1.2867001534902553</v>
      </c>
      <c r="Q1146">
        <v>1.2693076203741342</v>
      </c>
      <c r="R1146">
        <v>1.2542494743090595</v>
      </c>
      <c r="S1146">
        <v>1.2399075197081499</v>
      </c>
      <c r="T1146">
        <v>1.2330831669175866</v>
      </c>
      <c r="U1146">
        <v>1.2252879213033463</v>
      </c>
      <c r="V1146">
        <v>1.2151643528980636</v>
      </c>
      <c r="W1146">
        <v>1.2080423232406474</v>
      </c>
      <c r="X1146">
        <v>1.2022166598107715</v>
      </c>
      <c r="Y1146">
        <v>1.1953800200597819</v>
      </c>
      <c r="Z1146">
        <v>1.1926204104085385</v>
      </c>
      <c r="AA1146">
        <v>1.1863356311076032</v>
      </c>
      <c r="AB1146">
        <v>1.1819791391039076</v>
      </c>
      <c r="AC1146">
        <v>1.1812941924260427</v>
      </c>
      <c r="AD1146">
        <v>1.1804068785680402</v>
      </c>
      <c r="AE1146">
        <v>1.1758164799377331</v>
      </c>
      <c r="AF1146">
        <v>1.1701718682852973</v>
      </c>
      <c r="AG1146">
        <v>1.164166768811487</v>
      </c>
      <c r="AH1146">
        <v>1.1586917102416834</v>
      </c>
      <c r="AI1146">
        <v>1.1536319373777666</v>
      </c>
      <c r="AJ1146">
        <v>1.1491181299161153</v>
      </c>
      <c r="AK1146">
        <v>1.1447443931655361</v>
      </c>
      <c r="AL1146">
        <v>1.1408792389391753</v>
      </c>
      <c r="AM1146">
        <v>1.1371530245723609</v>
      </c>
      <c r="AN1146">
        <v>1.1331734386616277</v>
      </c>
      <c r="AO1146">
        <v>1.1288945181486907</v>
      </c>
      <c r="AP1146">
        <v>1.1246334392188928</v>
      </c>
      <c r="AQ1146">
        <v>1.1207901226055315</v>
      </c>
      <c r="AR1146">
        <v>1.1170509570358249</v>
      </c>
      <c r="AS1146">
        <v>1.1133829971600722</v>
      </c>
      <c r="AT1146">
        <v>1.1097638307179918</v>
      </c>
      <c r="AU1146">
        <v>1.106150838883533</v>
      </c>
    </row>
    <row r="1147" spans="1:47" x14ac:dyDescent="0.2">
      <c r="A1147">
        <v>1141</v>
      </c>
      <c r="B1147">
        <v>0.94960352997492015</v>
      </c>
      <c r="C1147">
        <v>0.99163383418049444</v>
      </c>
      <c r="D1147">
        <v>1.0123607663559722</v>
      </c>
      <c r="E1147">
        <v>1.2132013762525555</v>
      </c>
      <c r="F1147">
        <v>1.5866253916361031</v>
      </c>
      <c r="G1147">
        <v>1.4699285503494304</v>
      </c>
      <c r="H1147">
        <v>1.3162968158691657</v>
      </c>
      <c r="I1147">
        <v>1.1629189671680384</v>
      </c>
      <c r="J1147">
        <v>1.071621174828566</v>
      </c>
      <c r="K1147">
        <v>1.0919989269489032</v>
      </c>
      <c r="L1147">
        <v>1.082506847387056</v>
      </c>
      <c r="M1147">
        <v>1.0878546771089612</v>
      </c>
      <c r="N1147">
        <v>1.1045277770543633</v>
      </c>
      <c r="O1147">
        <v>1.1253859137035092</v>
      </c>
      <c r="P1147">
        <v>1.1363744489481447</v>
      </c>
      <c r="Q1147">
        <v>1.1199657083195493</v>
      </c>
      <c r="R1147">
        <v>1.1054209471362291</v>
      </c>
      <c r="S1147">
        <v>1.0901966134421033</v>
      </c>
      <c r="T1147">
        <v>1.0848046705547547</v>
      </c>
      <c r="U1147">
        <v>1.077107976968942</v>
      </c>
      <c r="V1147">
        <v>1.0684620921383186</v>
      </c>
      <c r="W1147">
        <v>1.06269625638437</v>
      </c>
      <c r="X1147">
        <v>1.0574882959673502</v>
      </c>
      <c r="Y1147">
        <v>1.0526223190055297</v>
      </c>
      <c r="Z1147">
        <v>1.0508014363378233</v>
      </c>
      <c r="AA1147">
        <v>1.0478646542985879</v>
      </c>
      <c r="AB1147">
        <v>1.0453900142783448</v>
      </c>
      <c r="AC1147">
        <v>1.0461268219288464</v>
      </c>
      <c r="AD1147">
        <v>1.0465786876186234</v>
      </c>
      <c r="AE1147">
        <v>1.0426526737071784</v>
      </c>
      <c r="AF1147">
        <v>1.0379788964865067</v>
      </c>
      <c r="AG1147">
        <v>1.0330735085305691</v>
      </c>
      <c r="AH1147">
        <v>1.0286878670456481</v>
      </c>
      <c r="AI1147">
        <v>1.0248463735652682</v>
      </c>
      <c r="AJ1147">
        <v>1.021511080820428</v>
      </c>
      <c r="AK1147">
        <v>1.0184211608072353</v>
      </c>
      <c r="AL1147">
        <v>1.0157039531210581</v>
      </c>
      <c r="AM1147">
        <v>1.0130455486201191</v>
      </c>
      <c r="AN1147">
        <v>1.0101341252732496</v>
      </c>
      <c r="AO1147">
        <v>1.0068681025474042</v>
      </c>
      <c r="AP1147">
        <v>1.0036767219300085</v>
      </c>
      <c r="AQ1147">
        <v>0.99963272057679198</v>
      </c>
      <c r="AR1147">
        <v>0.99567588780428085</v>
      </c>
      <c r="AS1147">
        <v>0.99175665172143768</v>
      </c>
      <c r="AT1147">
        <v>0.98785152732726345</v>
      </c>
      <c r="AU1147">
        <v>0.98391714247171591</v>
      </c>
    </row>
    <row r="1148" spans="1:47" x14ac:dyDescent="0.2">
      <c r="A1148">
        <v>1142</v>
      </c>
      <c r="B1148">
        <v>0.94960352997492015</v>
      </c>
      <c r="C1148">
        <v>0.99163383418049444</v>
      </c>
      <c r="D1148">
        <v>1.0123607663559722</v>
      </c>
      <c r="E1148">
        <v>1.2132013762525555</v>
      </c>
      <c r="F1148">
        <v>1.5866253916361031</v>
      </c>
      <c r="G1148">
        <v>1.4699285503494304</v>
      </c>
      <c r="H1148">
        <v>1.3125129626640624</v>
      </c>
      <c r="I1148">
        <v>1.1585921125556928</v>
      </c>
      <c r="J1148">
        <v>1.0661822628719773</v>
      </c>
      <c r="K1148">
        <v>1.0857245810051683</v>
      </c>
      <c r="L1148">
        <v>1.075283267509566</v>
      </c>
      <c r="M1148">
        <v>1.0800729457292819</v>
      </c>
      <c r="N1148">
        <v>1.1005790856014304</v>
      </c>
      <c r="O1148">
        <v>1.1212528586669563</v>
      </c>
      <c r="P1148">
        <v>1.132174671654576</v>
      </c>
      <c r="Q1148">
        <v>1.1156880985580253</v>
      </c>
      <c r="R1148">
        <v>1.1011358605051778</v>
      </c>
      <c r="S1148">
        <v>1.0858131992615014</v>
      </c>
      <c r="T1148">
        <v>1.0803607647175983</v>
      </c>
      <c r="U1148">
        <v>1.0724759056934003</v>
      </c>
      <c r="V1148">
        <v>1.0636935229792701</v>
      </c>
      <c r="W1148">
        <v>1.057787069195288</v>
      </c>
      <c r="X1148">
        <v>1.0523398134487003</v>
      </c>
      <c r="Y1148">
        <v>1.0473467397679654</v>
      </c>
      <c r="Z1148">
        <v>1.0453144254088436</v>
      </c>
      <c r="AA1148">
        <v>1.0423319093542147</v>
      </c>
      <c r="AB1148">
        <v>1.039761261597117</v>
      </c>
      <c r="AC1148">
        <v>1.0404129600653929</v>
      </c>
      <c r="AD1148">
        <v>1.0407389566513654</v>
      </c>
      <c r="AE1148">
        <v>1.0366632018926514</v>
      </c>
      <c r="AF1148">
        <v>1.0318663673567783</v>
      </c>
      <c r="AG1148">
        <v>1.0268455430298398</v>
      </c>
      <c r="AH1148">
        <v>1.022373957873203</v>
      </c>
      <c r="AI1148">
        <v>1.0184341905633059</v>
      </c>
      <c r="AJ1148">
        <v>1.0150366813290126</v>
      </c>
      <c r="AK1148">
        <v>1.0118649341044981</v>
      </c>
      <c r="AL1148">
        <v>1.0090611044529998</v>
      </c>
      <c r="AM1148">
        <v>1.0063284129181889</v>
      </c>
      <c r="AN1148">
        <v>1.003330396993805</v>
      </c>
      <c r="AO1148">
        <v>1.0000076895177483</v>
      </c>
      <c r="AP1148">
        <v>0.99674091754004102</v>
      </c>
      <c r="AQ1148">
        <v>0.99265987426650992</v>
      </c>
      <c r="AR1148">
        <v>0.98866839074999469</v>
      </c>
      <c r="AS1148">
        <v>0.98472235016845222</v>
      </c>
      <c r="AT1148">
        <v>0.98079433223271584</v>
      </c>
      <c r="AU1148">
        <v>0.97684094290944579</v>
      </c>
    </row>
    <row r="1149" spans="1:47" x14ac:dyDescent="0.2">
      <c r="A1149">
        <v>1143</v>
      </c>
      <c r="B1149">
        <v>0.94960352997492015</v>
      </c>
      <c r="C1149">
        <v>0.99163383418049444</v>
      </c>
      <c r="D1149">
        <v>1.0123607663559722</v>
      </c>
      <c r="E1149">
        <v>1.2132013762525555</v>
      </c>
      <c r="F1149">
        <v>1.5866253916361031</v>
      </c>
      <c r="G1149">
        <v>1.4699285503494304</v>
      </c>
      <c r="H1149">
        <v>1.3180958705845047</v>
      </c>
      <c r="I1149">
        <v>1.1635373067785106</v>
      </c>
      <c r="J1149">
        <v>1.070249124703277</v>
      </c>
      <c r="K1149">
        <v>1.0900805348272591</v>
      </c>
      <c r="L1149">
        <v>1.0795740744639633</v>
      </c>
      <c r="M1149">
        <v>1.0836549308494996</v>
      </c>
      <c r="N1149">
        <v>1.1004207318319836</v>
      </c>
      <c r="O1149">
        <v>1.120689324097379</v>
      </c>
      <c r="P1149">
        <v>1.131307725609715</v>
      </c>
      <c r="Q1149">
        <v>1.1146039227403297</v>
      </c>
      <c r="R1149">
        <v>1.0998766549183396</v>
      </c>
      <c r="S1149">
        <v>1.0844616489829504</v>
      </c>
      <c r="T1149">
        <v>1.0787675996801043</v>
      </c>
      <c r="U1149">
        <v>1.070571162480884</v>
      </c>
      <c r="V1149">
        <v>1.0613809976012099</v>
      </c>
      <c r="W1149">
        <v>1.0550474487890802</v>
      </c>
      <c r="X1149">
        <v>1.049136440642684</v>
      </c>
      <c r="Y1149">
        <v>1.043643651080469</v>
      </c>
      <c r="Z1149">
        <v>1.0411485370975022</v>
      </c>
      <c r="AA1149">
        <v>1.037668782973612</v>
      </c>
      <c r="AB1149">
        <v>1.0347555581533303</v>
      </c>
      <c r="AC1149">
        <v>1.035122814934506</v>
      </c>
      <c r="AD1149">
        <v>1.0351704043323691</v>
      </c>
      <c r="AE1149">
        <v>1.0308355952696138</v>
      </c>
      <c r="AF1149">
        <v>1.0258228550991639</v>
      </c>
      <c r="AG1149">
        <v>1.0205668694055043</v>
      </c>
      <c r="AH1149">
        <v>1.0158734227154758</v>
      </c>
      <c r="AI1149">
        <v>1.0117184005743685</v>
      </c>
      <c r="AJ1149">
        <v>1.008122723963651</v>
      </c>
      <c r="AK1149">
        <v>1.0047342021625409</v>
      </c>
      <c r="AL1149">
        <v>1.0017231485466926</v>
      </c>
      <c r="AM1149">
        <v>0.99882007091403657</v>
      </c>
      <c r="AN1149">
        <v>0.99561640831505038</v>
      </c>
      <c r="AO1149">
        <v>0.99210361006804892</v>
      </c>
      <c r="AP1149">
        <v>0.98866372207756115</v>
      </c>
      <c r="AQ1149">
        <v>0.984528383782445</v>
      </c>
      <c r="AR1149">
        <v>0.98049421408329562</v>
      </c>
      <c r="AS1149">
        <v>0.97651278534148667</v>
      </c>
      <c r="AT1149">
        <v>0.97255883264212806</v>
      </c>
      <c r="AU1149">
        <v>0.96858876473008637</v>
      </c>
    </row>
    <row r="1150" spans="1:47" x14ac:dyDescent="0.2">
      <c r="A1150">
        <v>1144</v>
      </c>
      <c r="B1150">
        <v>0.94960352997492015</v>
      </c>
      <c r="C1150">
        <v>0.99163383418049444</v>
      </c>
      <c r="D1150">
        <v>1.0123607663559722</v>
      </c>
      <c r="E1150">
        <v>1.2132013762525555</v>
      </c>
      <c r="F1150">
        <v>1.5866253916361031</v>
      </c>
      <c r="G1150">
        <v>1.4699285503494304</v>
      </c>
      <c r="H1150">
        <v>1.3180832189382639</v>
      </c>
      <c r="I1150">
        <v>1.1633491571232164</v>
      </c>
      <c r="J1150">
        <v>1.0696731108112558</v>
      </c>
      <c r="K1150">
        <v>1.0893840241053447</v>
      </c>
      <c r="L1150">
        <v>1.0786689248767189</v>
      </c>
      <c r="M1150">
        <v>1.0825104042370726</v>
      </c>
      <c r="N1150">
        <v>1.0995097570249759</v>
      </c>
      <c r="O1150">
        <v>1.1196615004640809</v>
      </c>
      <c r="P1150">
        <v>1.1301960472147496</v>
      </c>
      <c r="Q1150">
        <v>1.1134303151259495</v>
      </c>
      <c r="R1150">
        <v>1.0986621333116902</v>
      </c>
      <c r="S1150">
        <v>1.0831895952498447</v>
      </c>
      <c r="T1150">
        <v>1.0774408094527219</v>
      </c>
      <c r="U1150">
        <v>1.0691221126881616</v>
      </c>
      <c r="V1150">
        <v>1.0598229732722606</v>
      </c>
      <c r="W1150">
        <v>1.053366195792689</v>
      </c>
      <c r="X1150">
        <v>1.0472899671555516</v>
      </c>
      <c r="Y1150">
        <v>1.0416658301630606</v>
      </c>
      <c r="Z1150">
        <v>1.0389955681799554</v>
      </c>
      <c r="AA1150">
        <v>1.0354315410798303</v>
      </c>
      <c r="AB1150">
        <v>1.03244134247422</v>
      </c>
      <c r="AC1150">
        <v>1.0327242359630755</v>
      </c>
      <c r="AD1150">
        <v>1.032690410146301</v>
      </c>
      <c r="AE1150">
        <v>1.0282457944459211</v>
      </c>
      <c r="AF1150">
        <v>1.0231486802933516</v>
      </c>
      <c r="AG1150">
        <v>1.0178168078495466</v>
      </c>
      <c r="AH1150">
        <v>1.0130508706781813</v>
      </c>
      <c r="AI1150">
        <v>1.0088294083700853</v>
      </c>
      <c r="AJ1150">
        <v>1.0051689134793973</v>
      </c>
      <c r="AK1150">
        <v>1.0017225744259859</v>
      </c>
      <c r="AL1150">
        <v>0.99864977548451428</v>
      </c>
      <c r="AM1150">
        <v>0.99568252066526175</v>
      </c>
      <c r="AN1150">
        <v>0.99241694021801918</v>
      </c>
      <c r="AO1150">
        <v>0.98884350516581132</v>
      </c>
      <c r="AP1150">
        <v>0.98534827369260858</v>
      </c>
      <c r="AQ1150">
        <v>0.9811858035682024</v>
      </c>
      <c r="AR1150">
        <v>0.97712703084811736</v>
      </c>
      <c r="AS1150">
        <v>0.9731266754427772</v>
      </c>
      <c r="AT1150">
        <v>0.96915720624113544</v>
      </c>
      <c r="AU1150">
        <v>0.96517496822171456</v>
      </c>
    </row>
    <row r="1151" spans="1:47" x14ac:dyDescent="0.2">
      <c r="A1151">
        <v>1145</v>
      </c>
      <c r="B1151">
        <v>0.94960352997492015</v>
      </c>
      <c r="C1151">
        <v>0.99163383418049444</v>
      </c>
      <c r="D1151">
        <v>1.0123607663559722</v>
      </c>
      <c r="E1151">
        <v>1.2132013762525555</v>
      </c>
      <c r="F1151">
        <v>1.5866253916361031</v>
      </c>
      <c r="G1151">
        <v>1.4699285503494304</v>
      </c>
      <c r="H1151">
        <v>1.3106320594138456</v>
      </c>
      <c r="I1151">
        <v>1.1558732633219697</v>
      </c>
      <c r="J1151">
        <v>1.0616970006896116</v>
      </c>
      <c r="K1151">
        <v>1.0804686349534016</v>
      </c>
      <c r="L1151">
        <v>1.0689240061003793</v>
      </c>
      <c r="M1151">
        <v>1.0727736656219675</v>
      </c>
      <c r="N1151">
        <v>1.0961590534063184</v>
      </c>
      <c r="O1151">
        <v>1.1164711898640163</v>
      </c>
      <c r="P1151">
        <v>1.1271809805965229</v>
      </c>
      <c r="Q1151">
        <v>1.1105545735320725</v>
      </c>
      <c r="R1151">
        <v>1.095926226644848</v>
      </c>
      <c r="S1151">
        <v>1.0805089466213227</v>
      </c>
      <c r="T1151">
        <v>1.0748852154216741</v>
      </c>
      <c r="U1151">
        <v>1.0666719232220634</v>
      </c>
      <c r="V1151">
        <v>1.0575848362279745</v>
      </c>
      <c r="W1151">
        <v>1.0513468518162183</v>
      </c>
      <c r="X1151">
        <v>1.045467270496945</v>
      </c>
      <c r="Y1151">
        <v>1.0401226223226367</v>
      </c>
      <c r="Z1151">
        <v>1.0376463574200072</v>
      </c>
      <c r="AA1151">
        <v>1.034422626172034</v>
      </c>
      <c r="AB1151">
        <v>1.031613959100532</v>
      </c>
      <c r="AC1151">
        <v>1.0320148977667114</v>
      </c>
      <c r="AD1151">
        <v>1.0321167961021491</v>
      </c>
      <c r="AE1151">
        <v>1.0277597736946629</v>
      </c>
      <c r="AF1151">
        <v>1.022733238029202</v>
      </c>
      <c r="AG1151">
        <v>1.0175025183795361</v>
      </c>
      <c r="AH1151">
        <v>1.0128361406334963</v>
      </c>
      <c r="AI1151">
        <v>1.0087075444631861</v>
      </c>
      <c r="AJ1151">
        <v>1.0051219362567052</v>
      </c>
      <c r="AK1151">
        <v>1.0017795570772026</v>
      </c>
      <c r="AL1151">
        <v>0.99879597739885773</v>
      </c>
      <c r="AM1151">
        <v>0.99589545157081005</v>
      </c>
      <c r="AN1151">
        <v>0.99272143641158739</v>
      </c>
      <c r="AO1151">
        <v>0.98922953780592127</v>
      </c>
      <c r="AP1151">
        <v>0.98580062160474913</v>
      </c>
      <c r="AQ1151">
        <v>0.98165722001201727</v>
      </c>
      <c r="AR1151">
        <v>0.9776111656851707</v>
      </c>
      <c r="AS1151">
        <v>0.97362138606916981</v>
      </c>
      <c r="AT1151">
        <v>0.96965786546076049</v>
      </c>
      <c r="AU1151">
        <v>0.96567717477737602</v>
      </c>
    </row>
    <row r="1152" spans="1:47" x14ac:dyDescent="0.2">
      <c r="A1152">
        <v>1146</v>
      </c>
      <c r="B1152">
        <v>0.94960352997492015</v>
      </c>
      <c r="C1152">
        <v>0.99163383418049444</v>
      </c>
      <c r="D1152">
        <v>1.0123607663559722</v>
      </c>
      <c r="E1152">
        <v>1.2132013762525555</v>
      </c>
      <c r="F1152">
        <v>1.5866253916361031</v>
      </c>
      <c r="G1152">
        <v>1.4699285503494304</v>
      </c>
      <c r="H1152">
        <v>1.3105570837979916</v>
      </c>
      <c r="I1152">
        <v>1.1555365313892501</v>
      </c>
      <c r="J1152">
        <v>1.060533244999901</v>
      </c>
      <c r="K1152">
        <v>1.0790716119401329</v>
      </c>
      <c r="L1152">
        <v>1.0671305816143266</v>
      </c>
      <c r="M1152">
        <v>1.0705809790702623</v>
      </c>
      <c r="N1152">
        <v>1.0945962168602759</v>
      </c>
      <c r="O1152">
        <v>1.1147346829720022</v>
      </c>
      <c r="P1152">
        <v>1.1253305010921877</v>
      </c>
      <c r="Q1152">
        <v>1.1086316646560896</v>
      </c>
      <c r="R1152">
        <v>1.0939670769130039</v>
      </c>
      <c r="S1152">
        <v>1.0784918726258361</v>
      </c>
      <c r="T1152">
        <v>1.0728018731548259</v>
      </c>
      <c r="U1152">
        <v>1.0644202994392615</v>
      </c>
      <c r="V1152">
        <v>1.0551868673830511</v>
      </c>
      <c r="W1152">
        <v>1.0487836122810754</v>
      </c>
      <c r="X1152">
        <v>1.0426814014556995</v>
      </c>
      <c r="Y1152">
        <v>1.0371632955021939</v>
      </c>
      <c r="Z1152">
        <v>1.0344544461337382</v>
      </c>
      <c r="AA1152">
        <v>1.0311260387911512</v>
      </c>
      <c r="AB1152">
        <v>1.0282089910257886</v>
      </c>
      <c r="AC1152">
        <v>1.0284907157349648</v>
      </c>
      <c r="AD1152">
        <v>1.0284780579405377</v>
      </c>
      <c r="AE1152">
        <v>1.0239680090791041</v>
      </c>
      <c r="AF1152">
        <v>1.0188225157959738</v>
      </c>
      <c r="AG1152">
        <v>1.0134850789495085</v>
      </c>
      <c r="AH1152">
        <v>1.0087163562387864</v>
      </c>
      <c r="AI1152">
        <v>1.0044933009711319</v>
      </c>
      <c r="AJ1152">
        <v>1.0008147878408282</v>
      </c>
      <c r="AK1152">
        <v>0.99738925537187462</v>
      </c>
      <c r="AL1152">
        <v>0.99431670138919381</v>
      </c>
      <c r="AM1152">
        <v>0.99132329784125406</v>
      </c>
      <c r="AN1152">
        <v>0.98805959144217725</v>
      </c>
      <c r="AO1152">
        <v>0.98447920011950618</v>
      </c>
      <c r="AP1152">
        <v>0.98096817980923812</v>
      </c>
      <c r="AQ1152">
        <v>0.97678523816278717</v>
      </c>
      <c r="AR1152">
        <v>0.97270313826883203</v>
      </c>
      <c r="AS1152">
        <v>0.96868500716713468</v>
      </c>
      <c r="AT1152">
        <v>0.9646979233895745</v>
      </c>
      <c r="AU1152">
        <v>0.96069847438486922</v>
      </c>
    </row>
    <row r="1153" spans="1:47" x14ac:dyDescent="0.2">
      <c r="A1153">
        <v>1147</v>
      </c>
      <c r="B1153">
        <v>0.70651923957624407</v>
      </c>
      <c r="C1153">
        <v>0.73114434503674641</v>
      </c>
      <c r="D1153">
        <v>0.74923187845333694</v>
      </c>
      <c r="E1153">
        <v>0.91792088118162862</v>
      </c>
      <c r="F1153">
        <v>1.3617525789118181</v>
      </c>
      <c r="G1153">
        <v>1.2140218847927591</v>
      </c>
      <c r="H1153">
        <v>1.0589084367308148</v>
      </c>
      <c r="I1153">
        <v>0.91545195809222613</v>
      </c>
      <c r="J1153">
        <v>0.82585532824264407</v>
      </c>
      <c r="K1153">
        <v>0.84887437565897605</v>
      </c>
      <c r="L1153">
        <v>0.84390755633138448</v>
      </c>
      <c r="M1153">
        <v>0.85278028236712633</v>
      </c>
      <c r="N1153">
        <v>0.86284300819513748</v>
      </c>
      <c r="O1153">
        <v>0.88525792527334202</v>
      </c>
      <c r="P1153">
        <v>0.89687050863213502</v>
      </c>
      <c r="Q1153">
        <v>0.8817725530918894</v>
      </c>
      <c r="R1153">
        <v>0.86798735052118436</v>
      </c>
      <c r="S1153">
        <v>0.8516101887838764</v>
      </c>
      <c r="T1153">
        <v>0.84806645494178168</v>
      </c>
      <c r="U1153">
        <v>0.84016034807962892</v>
      </c>
      <c r="V1153">
        <v>0.83309662097155701</v>
      </c>
      <c r="W1153">
        <v>0.82871840153110166</v>
      </c>
      <c r="X1153">
        <v>0.82370460216814578</v>
      </c>
      <c r="Y1153">
        <v>0.82089514395288876</v>
      </c>
      <c r="Z1153">
        <v>0.81959091407077045</v>
      </c>
      <c r="AA1153">
        <v>0.82055942978978236</v>
      </c>
      <c r="AB1153">
        <v>0.82019650360801966</v>
      </c>
      <c r="AC1153">
        <v>0.82243887386074344</v>
      </c>
      <c r="AD1153">
        <v>0.82422008357421994</v>
      </c>
      <c r="AE1153">
        <v>0.82060236899092887</v>
      </c>
      <c r="AF1153">
        <v>0.81672618492887583</v>
      </c>
      <c r="AG1153">
        <v>0.81276304854667103</v>
      </c>
      <c r="AH1153">
        <v>0.80937374567471598</v>
      </c>
      <c r="AI1153">
        <v>0.80661804184623542</v>
      </c>
      <c r="AJ1153">
        <v>0.80440742103583629</v>
      </c>
      <c r="AK1153">
        <v>0.80253150708715693</v>
      </c>
      <c r="AL1153">
        <v>0.80080554271601079</v>
      </c>
      <c r="AM1153">
        <v>0.79905699335902935</v>
      </c>
      <c r="AN1153">
        <v>0.79701079585203216</v>
      </c>
      <c r="AO1153">
        <v>0.79459838163842456</v>
      </c>
      <c r="AP1153">
        <v>0.79226848368537472</v>
      </c>
      <c r="AQ1153">
        <v>0.78772860364462616</v>
      </c>
      <c r="AR1153">
        <v>0.783270065427213</v>
      </c>
      <c r="AS1153">
        <v>0.778834054843763</v>
      </c>
      <c r="AT1153">
        <v>0.77438670940563836</v>
      </c>
      <c r="AU1153">
        <v>0.76988446263337584</v>
      </c>
    </row>
    <row r="1154" spans="1:47" x14ac:dyDescent="0.2">
      <c r="A1154">
        <v>1148</v>
      </c>
      <c r="B1154">
        <v>0.70651923957624407</v>
      </c>
      <c r="C1154">
        <v>0.73114434503674641</v>
      </c>
      <c r="D1154">
        <v>0.74923187845333694</v>
      </c>
      <c r="E1154">
        <v>0.91792088118162862</v>
      </c>
      <c r="F1154">
        <v>1.3617525789118181</v>
      </c>
      <c r="G1154">
        <v>1.2140218847927591</v>
      </c>
      <c r="H1154">
        <v>1.0545990905156006</v>
      </c>
      <c r="I1154">
        <v>0.91015273242635664</v>
      </c>
      <c r="J1154">
        <v>0.81830807635256841</v>
      </c>
      <c r="K1154">
        <v>0.84020978362211407</v>
      </c>
      <c r="L1154">
        <v>0.83386456311505985</v>
      </c>
      <c r="M1154">
        <v>0.84181248753105586</v>
      </c>
      <c r="N1154">
        <v>0.85650608099159409</v>
      </c>
      <c r="O1154">
        <v>0.87854441964622765</v>
      </c>
      <c r="P1154">
        <v>0.89003314179492599</v>
      </c>
      <c r="Q1154">
        <v>0.8748405362593985</v>
      </c>
      <c r="R1154">
        <v>0.86105907218913313</v>
      </c>
      <c r="S1154">
        <v>0.84452682380728927</v>
      </c>
      <c r="T1154">
        <v>0.84093805452887793</v>
      </c>
      <c r="U1154">
        <v>0.83270407801737556</v>
      </c>
      <c r="V1154">
        <v>0.82548828445540801</v>
      </c>
      <c r="W1154">
        <v>0.82094299104285506</v>
      </c>
      <c r="X1154">
        <v>0.81556439435580041</v>
      </c>
      <c r="Y1154">
        <v>0.81262129767425895</v>
      </c>
      <c r="Z1154">
        <v>0.81100446878567101</v>
      </c>
      <c r="AA1154">
        <v>0.81206906700114201</v>
      </c>
      <c r="AB1154">
        <v>0.81161468455277364</v>
      </c>
      <c r="AC1154">
        <v>0.81372298459487247</v>
      </c>
      <c r="AD1154">
        <v>0.81538153139028147</v>
      </c>
      <c r="AE1154">
        <v>0.81155707532744803</v>
      </c>
      <c r="AF1154">
        <v>0.80753271301315799</v>
      </c>
      <c r="AG1154">
        <v>0.80344635998830038</v>
      </c>
      <c r="AH1154">
        <v>0.79995929436280633</v>
      </c>
      <c r="AI1154">
        <v>0.79713421107003413</v>
      </c>
      <c r="AJ1154">
        <v>0.79484857596967307</v>
      </c>
      <c r="AK1154">
        <v>0.79290315443233317</v>
      </c>
      <c r="AL1154">
        <v>0.79111527630949374</v>
      </c>
      <c r="AM1154">
        <v>0.78930399071040813</v>
      </c>
      <c r="AN1154">
        <v>0.78719188834986131</v>
      </c>
      <c r="AO1154">
        <v>0.7846980856204897</v>
      </c>
      <c r="AP1154">
        <v>0.78232237795623905</v>
      </c>
      <c r="AQ1154">
        <v>0.77772511428243052</v>
      </c>
      <c r="AR1154">
        <v>0.77321153156199041</v>
      </c>
      <c r="AS1154">
        <v>0.7687308985860507</v>
      </c>
      <c r="AT1154">
        <v>0.76424331721666461</v>
      </c>
      <c r="AU1154">
        <v>0.75970519152468952</v>
      </c>
    </row>
    <row r="1155" spans="1:47" x14ac:dyDescent="0.2">
      <c r="A1155">
        <v>1149</v>
      </c>
      <c r="B1155">
        <v>0.70651923957624407</v>
      </c>
      <c r="C1155">
        <v>0.73114434503674641</v>
      </c>
      <c r="D1155">
        <v>0.74923187845333694</v>
      </c>
      <c r="E1155">
        <v>0.91792088118162862</v>
      </c>
      <c r="F1155">
        <v>1.3617525789118181</v>
      </c>
      <c r="G1155">
        <v>1.2140218847927591</v>
      </c>
      <c r="H1155">
        <v>1.0657601054610069</v>
      </c>
      <c r="I1155">
        <v>0.91971887627738458</v>
      </c>
      <c r="J1155">
        <v>0.82737179953660001</v>
      </c>
      <c r="K1155">
        <v>0.8501824844216499</v>
      </c>
      <c r="L1155">
        <v>0.84404136569141497</v>
      </c>
      <c r="M1155">
        <v>0.85102853507105947</v>
      </c>
      <c r="N1155">
        <v>0.85809528908677124</v>
      </c>
      <c r="O1155">
        <v>0.87966456271591154</v>
      </c>
      <c r="P1155">
        <v>0.89071434646975434</v>
      </c>
      <c r="Q1155">
        <v>0.8751789212953669</v>
      </c>
      <c r="R1155">
        <v>0.86118807255055962</v>
      </c>
      <c r="S1155">
        <v>0.84459787842959544</v>
      </c>
      <c r="T1155">
        <v>0.84068843899351731</v>
      </c>
      <c r="U1155">
        <v>0.83208159012926775</v>
      </c>
      <c r="V1155">
        <v>0.82430953166629861</v>
      </c>
      <c r="W1155">
        <v>0.81920302087132024</v>
      </c>
      <c r="X1155">
        <v>0.81331545798479565</v>
      </c>
      <c r="Y1155">
        <v>0.80968648865964676</v>
      </c>
      <c r="Z1155">
        <v>0.80754400816402305</v>
      </c>
      <c r="AA1155">
        <v>0.80783581501988311</v>
      </c>
      <c r="AB1155">
        <v>0.80698834888261262</v>
      </c>
      <c r="AC1155">
        <v>0.80874080337119281</v>
      </c>
      <c r="AD1155">
        <v>0.81012842451901057</v>
      </c>
      <c r="AE1155">
        <v>0.80609674551889776</v>
      </c>
      <c r="AF1155">
        <v>0.80187622707682782</v>
      </c>
      <c r="AG1155">
        <v>0.79762357323293753</v>
      </c>
      <c r="AH1155">
        <v>0.79391002418463652</v>
      </c>
      <c r="AI1155">
        <v>0.79092804916667925</v>
      </c>
      <c r="AJ1155">
        <v>0.78842043600346168</v>
      </c>
      <c r="AK1155">
        <v>0.78632191050011924</v>
      </c>
      <c r="AL1155">
        <v>0.78433105070498255</v>
      </c>
      <c r="AM1155">
        <v>0.78240026191977285</v>
      </c>
      <c r="AN1155">
        <v>0.78015226484488742</v>
      </c>
      <c r="AO1155">
        <v>0.77749713096955841</v>
      </c>
      <c r="AP1155">
        <v>0.77499835564682507</v>
      </c>
      <c r="AQ1155">
        <v>0.77037048866775393</v>
      </c>
      <c r="AR1155">
        <v>0.76583927841973576</v>
      </c>
      <c r="AS1155">
        <v>0.76134475550799452</v>
      </c>
      <c r="AT1155">
        <v>0.75685247853467341</v>
      </c>
      <c r="AU1155">
        <v>0.75231850839544889</v>
      </c>
    </row>
    <row r="1156" spans="1:47" x14ac:dyDescent="0.2">
      <c r="A1156">
        <v>1150</v>
      </c>
      <c r="B1156">
        <v>0.70651923957624407</v>
      </c>
      <c r="C1156">
        <v>0.73114434503674641</v>
      </c>
      <c r="D1156">
        <v>0.74923187845333694</v>
      </c>
      <c r="E1156">
        <v>0.91792088118162862</v>
      </c>
      <c r="F1156">
        <v>1.3617525789118181</v>
      </c>
      <c r="G1156">
        <v>1.2140218847927591</v>
      </c>
      <c r="H1156">
        <v>1.0631702154539391</v>
      </c>
      <c r="I1156">
        <v>0.91668305433762531</v>
      </c>
      <c r="J1156">
        <v>0.82288739935986144</v>
      </c>
      <c r="K1156">
        <v>0.84512928264214526</v>
      </c>
      <c r="L1156">
        <v>0.8382234662409207</v>
      </c>
      <c r="M1156">
        <v>0.84468642152265161</v>
      </c>
      <c r="N1156">
        <v>0.85423974877981035</v>
      </c>
      <c r="O1156">
        <v>0.87554299370881938</v>
      </c>
      <c r="P1156">
        <v>0.8864942355852109</v>
      </c>
      <c r="Q1156">
        <v>0.87092480192664601</v>
      </c>
      <c r="R1156">
        <v>0.85690219166111237</v>
      </c>
      <c r="S1156">
        <v>0.84027408494591682</v>
      </c>
      <c r="T1156">
        <v>0.83628143131652799</v>
      </c>
      <c r="U1156">
        <v>0.82746117419721799</v>
      </c>
      <c r="V1156">
        <v>0.81959689984049933</v>
      </c>
      <c r="W1156">
        <v>0.81430517196326246</v>
      </c>
      <c r="X1156">
        <v>0.80818591988255606</v>
      </c>
      <c r="Y1156">
        <v>0.80443666935525171</v>
      </c>
      <c r="Z1156">
        <v>0.80204921651910865</v>
      </c>
      <c r="AA1156">
        <v>0.80234968029145237</v>
      </c>
      <c r="AB1156">
        <v>0.80142148067351737</v>
      </c>
      <c r="AC1156">
        <v>0.80311296823430733</v>
      </c>
      <c r="AD1156">
        <v>0.80436698822665464</v>
      </c>
      <c r="AE1156">
        <v>0.80022472756818963</v>
      </c>
      <c r="AF1156">
        <v>0.79589912989275646</v>
      </c>
      <c r="AG1156">
        <v>0.79150955036824899</v>
      </c>
      <c r="AH1156">
        <v>0.78777318707591826</v>
      </c>
      <c r="AI1156">
        <v>0.78472796731712835</v>
      </c>
      <c r="AJ1156">
        <v>0.7822015647101106</v>
      </c>
      <c r="AK1156">
        <v>0.78002251353422214</v>
      </c>
      <c r="AL1156">
        <v>0.77803322766897853</v>
      </c>
      <c r="AM1156">
        <v>0.7760331522949514</v>
      </c>
      <c r="AN1156">
        <v>0.77369745100273446</v>
      </c>
      <c r="AO1156">
        <v>0.7710460025424799</v>
      </c>
      <c r="AP1156">
        <v>0.76850876747370866</v>
      </c>
      <c r="AQ1156">
        <v>0.76384274957034515</v>
      </c>
      <c r="AR1156">
        <v>0.75927552744079418</v>
      </c>
      <c r="AS1156">
        <v>0.7547538429352364</v>
      </c>
      <c r="AT1156">
        <v>0.75023856571159142</v>
      </c>
      <c r="AU1156">
        <v>0.74568569890691627</v>
      </c>
    </row>
    <row r="1157" spans="1:47" x14ac:dyDescent="0.2">
      <c r="A1157">
        <v>1151</v>
      </c>
      <c r="B1157">
        <v>0.70651923957624407</v>
      </c>
      <c r="C1157">
        <v>0.73114434503674641</v>
      </c>
      <c r="D1157">
        <v>0.74923187845333694</v>
      </c>
      <c r="E1157">
        <v>0.91792088118162862</v>
      </c>
      <c r="F1157">
        <v>1.3617525789118181</v>
      </c>
      <c r="G1157">
        <v>1.2140218847927591</v>
      </c>
      <c r="H1157">
        <v>1.0518834802381192</v>
      </c>
      <c r="I1157">
        <v>0.90598701372018675</v>
      </c>
      <c r="J1157">
        <v>0.81140369285032843</v>
      </c>
      <c r="K1157">
        <v>0.83223742445994286</v>
      </c>
      <c r="L1157">
        <v>0.82439183451625686</v>
      </c>
      <c r="M1157">
        <v>0.83101064814164449</v>
      </c>
      <c r="N1157">
        <v>0.84953052023471964</v>
      </c>
      <c r="O1157">
        <v>0.87105964409271974</v>
      </c>
      <c r="P1157">
        <v>0.88227296260124033</v>
      </c>
      <c r="Q1157">
        <v>0.86692804316228944</v>
      </c>
      <c r="R1157">
        <v>0.8530989503721067</v>
      </c>
      <c r="S1157">
        <v>0.83644843391959467</v>
      </c>
      <c r="T1157">
        <v>0.83268053533308406</v>
      </c>
      <c r="U1157">
        <v>0.82400746145830306</v>
      </c>
      <c r="V1157">
        <v>0.81644356987380873</v>
      </c>
      <c r="W1157">
        <v>0.8114891000172354</v>
      </c>
      <c r="X1157">
        <v>0.80558497595308021</v>
      </c>
      <c r="Y1157">
        <v>0.80226006458713595</v>
      </c>
      <c r="Z1157">
        <v>0.80012133758874637</v>
      </c>
      <c r="AA1157">
        <v>0.80100103651240839</v>
      </c>
      <c r="AB1157">
        <v>0.80030509612749201</v>
      </c>
      <c r="AC1157">
        <v>0.80217723478520087</v>
      </c>
      <c r="AD1157">
        <v>0.80360770525636704</v>
      </c>
      <c r="AE1157">
        <v>0.79950226315314243</v>
      </c>
      <c r="AF1157">
        <v>0.79525209483097226</v>
      </c>
      <c r="AG1157">
        <v>0.79099035452969346</v>
      </c>
      <c r="AH1157">
        <v>0.78732819728126258</v>
      </c>
      <c r="AI1157">
        <v>0.78436374751843463</v>
      </c>
      <c r="AJ1157">
        <v>0.78192701514737672</v>
      </c>
      <c r="AK1157">
        <v>0.7798721278379922</v>
      </c>
      <c r="AL1157">
        <v>0.77795316695190064</v>
      </c>
      <c r="AM1157">
        <v>0.7760240785337581</v>
      </c>
      <c r="AN1157">
        <v>0.77378317920294737</v>
      </c>
      <c r="AO1157">
        <v>0.77118540798815061</v>
      </c>
      <c r="AP1157">
        <v>0.76870601888208012</v>
      </c>
      <c r="AQ1157">
        <v>0.76404126171063858</v>
      </c>
      <c r="AR1157">
        <v>0.75946774248745486</v>
      </c>
      <c r="AS1157">
        <v>0.75493831015598489</v>
      </c>
      <c r="AT1157">
        <v>0.75040973302575587</v>
      </c>
      <c r="AU1157">
        <v>0.74583830945658192</v>
      </c>
    </row>
    <row r="1158" spans="1:47" x14ac:dyDescent="0.2">
      <c r="A1158">
        <v>1152</v>
      </c>
      <c r="B1158">
        <v>0.70651923957624407</v>
      </c>
      <c r="C1158">
        <v>0.73114434503674641</v>
      </c>
      <c r="D1158">
        <v>0.74923187845333694</v>
      </c>
      <c r="E1158">
        <v>0.91792088118162862</v>
      </c>
      <c r="F1158">
        <v>1.3617525789118181</v>
      </c>
      <c r="G1158">
        <v>1.2140218847927591</v>
      </c>
      <c r="H1158">
        <v>1.0516857024106889</v>
      </c>
      <c r="I1158">
        <v>0.9052796693721411</v>
      </c>
      <c r="J1158">
        <v>0.80926328191487407</v>
      </c>
      <c r="K1158">
        <v>0.82973035432087161</v>
      </c>
      <c r="L1158">
        <v>0.82127601509583892</v>
      </c>
      <c r="M1158">
        <v>0.82728432773142491</v>
      </c>
      <c r="N1158">
        <v>0.84684286629331651</v>
      </c>
      <c r="O1158">
        <v>0.86811621019538709</v>
      </c>
      <c r="P1158">
        <v>0.87918189267123414</v>
      </c>
      <c r="Q1158">
        <v>0.86375892476081906</v>
      </c>
      <c r="R1158">
        <v>0.84990696384218811</v>
      </c>
      <c r="S1158">
        <v>0.83319100128277201</v>
      </c>
      <c r="T1158">
        <v>0.82936011343907523</v>
      </c>
      <c r="U1158">
        <v>0.82046237877514439</v>
      </c>
      <c r="V1158">
        <v>0.81272442259572319</v>
      </c>
      <c r="W1158">
        <v>0.80757314400181712</v>
      </c>
      <c r="X1158">
        <v>0.80139065274264087</v>
      </c>
      <c r="Y1158">
        <v>0.79787497643690564</v>
      </c>
      <c r="Z1158">
        <v>0.79546243837426056</v>
      </c>
      <c r="AA1158">
        <v>0.79626948246902984</v>
      </c>
      <c r="AB1158">
        <v>0.79546639238501138</v>
      </c>
      <c r="AC1158">
        <v>0.79721693762134949</v>
      </c>
      <c r="AD1158">
        <v>0.79853426491627078</v>
      </c>
      <c r="AE1158">
        <v>0.79426158834867799</v>
      </c>
      <c r="AF1158">
        <v>0.78989504277648015</v>
      </c>
      <c r="AG1158">
        <v>0.78553518483921714</v>
      </c>
      <c r="AH1158">
        <v>0.78178285284000315</v>
      </c>
      <c r="AI1158">
        <v>0.77874094497049828</v>
      </c>
      <c r="AJ1158">
        <v>0.77623033157855414</v>
      </c>
      <c r="AK1158">
        <v>0.77411587907298551</v>
      </c>
      <c r="AL1158">
        <v>0.77213050605539202</v>
      </c>
      <c r="AM1158">
        <v>0.7701309450938475</v>
      </c>
      <c r="AN1158">
        <v>0.76782462360337556</v>
      </c>
      <c r="AO1158">
        <v>0.76516366874235708</v>
      </c>
      <c r="AP1158">
        <v>0.76262983146437746</v>
      </c>
      <c r="AQ1158">
        <v>0.7579225792896257</v>
      </c>
      <c r="AR1158">
        <v>0.75330968321132585</v>
      </c>
      <c r="AS1158">
        <v>0.74874932336311917</v>
      </c>
      <c r="AT1158">
        <v>0.74419453807535174</v>
      </c>
      <c r="AU1158">
        <v>0.73960163303396742</v>
      </c>
    </row>
    <row r="1159" spans="1:47" x14ac:dyDescent="0.2">
      <c r="A1159">
        <v>1153</v>
      </c>
      <c r="B1159">
        <v>1.0977545463888354</v>
      </c>
      <c r="C1159">
        <v>1.1510815158049688</v>
      </c>
      <c r="D1159">
        <v>1.1741689614704687</v>
      </c>
      <c r="E1159">
        <v>1.396916588622436</v>
      </c>
      <c r="F1159">
        <v>1.7234135859719983</v>
      </c>
      <c r="G1159">
        <v>1.6277889277908364</v>
      </c>
      <c r="H1159">
        <v>1.4728171907548908</v>
      </c>
      <c r="I1159">
        <v>1.3129519858677852</v>
      </c>
      <c r="J1159">
        <v>1.219893797786425</v>
      </c>
      <c r="K1159">
        <v>1.2384548385194709</v>
      </c>
      <c r="L1159">
        <v>1.2250558852974431</v>
      </c>
      <c r="M1159">
        <v>1.2274719170838502</v>
      </c>
      <c r="N1159">
        <v>1.2539877728535971</v>
      </c>
      <c r="O1159">
        <v>1.2741493385021636</v>
      </c>
      <c r="P1159">
        <v>1.2852757655533975</v>
      </c>
      <c r="Q1159">
        <v>1.2686491179314736</v>
      </c>
      <c r="R1159">
        <v>1.2544550880759731</v>
      </c>
      <c r="S1159">
        <v>1.2409984479414744</v>
      </c>
      <c r="T1159">
        <v>1.2350293496190585</v>
      </c>
      <c r="U1159">
        <v>1.2281408839834811</v>
      </c>
      <c r="V1159">
        <v>1.2188341400032248</v>
      </c>
      <c r="W1159">
        <v>1.2124632195404796</v>
      </c>
      <c r="X1159">
        <v>1.2073684833558045</v>
      </c>
      <c r="Y1159">
        <v>1.2011203138770568</v>
      </c>
      <c r="Z1159">
        <v>1.198962130745479</v>
      </c>
      <c r="AA1159">
        <v>1.1930579007260615</v>
      </c>
      <c r="AB1159">
        <v>1.1890282700361441</v>
      </c>
      <c r="AC1159">
        <v>1.1886571245493514</v>
      </c>
      <c r="AD1159">
        <v>1.1880571693512552</v>
      </c>
      <c r="AE1159">
        <v>1.1837954140977338</v>
      </c>
      <c r="AF1159">
        <v>1.1784207108193725</v>
      </c>
      <c r="AG1159">
        <v>1.1726636194152888</v>
      </c>
      <c r="AH1159">
        <v>1.1674253664086263</v>
      </c>
      <c r="AI1159">
        <v>1.1625871998420658</v>
      </c>
      <c r="AJ1159">
        <v>1.1582889436742971</v>
      </c>
      <c r="AK1159">
        <v>1.1541130673932609</v>
      </c>
      <c r="AL1159">
        <v>1.1504505487351406</v>
      </c>
      <c r="AM1159">
        <v>1.1469307731099492</v>
      </c>
      <c r="AN1159">
        <v>1.1431527653398397</v>
      </c>
      <c r="AO1159">
        <v>1.1390763627862748</v>
      </c>
      <c r="AP1159">
        <v>1.1350147985374877</v>
      </c>
      <c r="AQ1159">
        <v>1.1312736267007029</v>
      </c>
      <c r="AR1159">
        <v>1.1276452324907571</v>
      </c>
      <c r="AS1159">
        <v>1.124093771942668</v>
      </c>
      <c r="AT1159">
        <v>1.1206039452984442</v>
      </c>
      <c r="AU1159">
        <v>1.117133558608957</v>
      </c>
    </row>
    <row r="1160" spans="1:47" x14ac:dyDescent="0.2">
      <c r="A1160">
        <v>1154</v>
      </c>
      <c r="B1160">
        <v>1.0977545463888354</v>
      </c>
      <c r="C1160">
        <v>1.1510815158049688</v>
      </c>
      <c r="D1160">
        <v>1.1741689614704687</v>
      </c>
      <c r="E1160">
        <v>1.396916588622436</v>
      </c>
      <c r="F1160">
        <v>1.7234135859719983</v>
      </c>
      <c r="G1160">
        <v>1.6277889277908364</v>
      </c>
      <c r="H1160">
        <v>1.4719082610245604</v>
      </c>
      <c r="I1160">
        <v>1.3119643832532708</v>
      </c>
      <c r="J1160">
        <v>1.2187450433458531</v>
      </c>
      <c r="K1160">
        <v>1.2371893917472883</v>
      </c>
      <c r="L1160">
        <v>1.2236509975246621</v>
      </c>
      <c r="M1160">
        <v>1.2260022771630754</v>
      </c>
      <c r="N1160">
        <v>1.2533044791283507</v>
      </c>
      <c r="O1160">
        <v>1.2734377294833878</v>
      </c>
      <c r="P1160">
        <v>1.2845308730024805</v>
      </c>
      <c r="Q1160">
        <v>1.2678724174677214</v>
      </c>
      <c r="R1160">
        <v>1.2536553787271478</v>
      </c>
      <c r="S1160">
        <v>1.2401612439022018</v>
      </c>
      <c r="T1160">
        <v>1.2341576441204767</v>
      </c>
      <c r="U1160">
        <v>1.2272056883306488</v>
      </c>
      <c r="V1160">
        <v>1.2178417974822771</v>
      </c>
      <c r="W1160">
        <v>1.2114181509539712</v>
      </c>
      <c r="X1160">
        <v>1.2062501275811199</v>
      </c>
      <c r="Y1160">
        <v>1.1999450041700075</v>
      </c>
      <c r="Z1160">
        <v>1.1977201983119854</v>
      </c>
      <c r="AA1160">
        <v>1.1917794388046283</v>
      </c>
      <c r="AB1160">
        <v>1.1877227253010085</v>
      </c>
      <c r="AC1160">
        <v>1.1873129880762892</v>
      </c>
      <c r="AD1160">
        <v>1.1866836955512918</v>
      </c>
      <c r="AE1160">
        <v>1.1823796091114933</v>
      </c>
      <c r="AF1160">
        <v>1.1769664900061751</v>
      </c>
      <c r="AG1160">
        <v>1.171179902399847</v>
      </c>
      <c r="AH1160">
        <v>1.1659072311966567</v>
      </c>
      <c r="AI1160">
        <v>1.1610429031198255</v>
      </c>
      <c r="AJ1160">
        <v>1.1567203862897391</v>
      </c>
      <c r="AK1160">
        <v>1.1525153388844771</v>
      </c>
      <c r="AL1160">
        <v>1.1488283965356521</v>
      </c>
      <c r="AM1160">
        <v>1.1452764293835389</v>
      </c>
      <c r="AN1160">
        <v>1.1414739037537944</v>
      </c>
      <c r="AO1160">
        <v>1.1373750413932053</v>
      </c>
      <c r="AP1160">
        <v>1.1332832611246864</v>
      </c>
      <c r="AQ1160">
        <v>1.1295307257909157</v>
      </c>
      <c r="AR1160">
        <v>1.1258922571453667</v>
      </c>
      <c r="AS1160">
        <v>1.1223334163800966</v>
      </c>
      <c r="AT1160">
        <v>1.118837983323768</v>
      </c>
      <c r="AU1160">
        <v>1.1153637502936815</v>
      </c>
    </row>
    <row r="1161" spans="1:47" x14ac:dyDescent="0.2">
      <c r="A1161">
        <v>1155</v>
      </c>
      <c r="B1161">
        <v>1.0977545463888354</v>
      </c>
      <c r="C1161">
        <v>1.1510815158049688</v>
      </c>
      <c r="D1161">
        <v>1.1741689614704687</v>
      </c>
      <c r="E1161">
        <v>1.396916588622436</v>
      </c>
      <c r="F1161">
        <v>1.7234135859719983</v>
      </c>
      <c r="G1161">
        <v>1.6277889277908364</v>
      </c>
      <c r="H1161">
        <v>1.4738475475963635</v>
      </c>
      <c r="I1161">
        <v>1.3138147736158785</v>
      </c>
      <c r="J1161">
        <v>1.2203615245002326</v>
      </c>
      <c r="K1161">
        <v>1.2389003466364599</v>
      </c>
      <c r="L1161">
        <v>1.2253013433028188</v>
      </c>
      <c r="M1161">
        <v>1.2272826354861528</v>
      </c>
      <c r="N1161">
        <v>1.2531046062324134</v>
      </c>
      <c r="O1161">
        <v>1.272904117454561</v>
      </c>
      <c r="P1161">
        <v>1.2836593204387108</v>
      </c>
      <c r="Q1161">
        <v>1.2666651319419109</v>
      </c>
      <c r="R1161">
        <v>1.2521004902106978</v>
      </c>
      <c r="S1161">
        <v>1.2382801532692775</v>
      </c>
      <c r="T1161">
        <v>1.2318849599164619</v>
      </c>
      <c r="U1161">
        <v>1.2244631217813604</v>
      </c>
      <c r="V1161">
        <v>1.2146222683522097</v>
      </c>
      <c r="W1161">
        <v>1.2077077129310245</v>
      </c>
      <c r="X1161">
        <v>1.2020395521744296</v>
      </c>
      <c r="Y1161">
        <v>1.1952544690162459</v>
      </c>
      <c r="Z1161">
        <v>1.1925309517860345</v>
      </c>
      <c r="AA1161">
        <v>1.1861611378689976</v>
      </c>
      <c r="AB1161">
        <v>1.1817762835840513</v>
      </c>
      <c r="AC1161">
        <v>1.1810613877332412</v>
      </c>
      <c r="AD1161">
        <v>1.1801458081505367</v>
      </c>
      <c r="AE1161">
        <v>1.1755496325275963</v>
      </c>
      <c r="AF1161">
        <v>1.1698713203925637</v>
      </c>
      <c r="AG1161">
        <v>1.1638256098641144</v>
      </c>
      <c r="AH1161">
        <v>1.158304047989638</v>
      </c>
      <c r="AI1161">
        <v>1.1531895336861246</v>
      </c>
      <c r="AJ1161">
        <v>1.1486165859958986</v>
      </c>
      <c r="AK1161">
        <v>1.1441736571756373</v>
      </c>
      <c r="AL1161">
        <v>1.1402409057963521</v>
      </c>
      <c r="AM1161">
        <v>1.1364504827041495</v>
      </c>
      <c r="AN1161">
        <v>1.1324049612062297</v>
      </c>
      <c r="AO1161">
        <v>1.1280640079555453</v>
      </c>
      <c r="AP1161">
        <v>1.1237448985441225</v>
      </c>
      <c r="AQ1161">
        <v>1.1199268899404349</v>
      </c>
      <c r="AR1161">
        <v>1.116235012402494</v>
      </c>
      <c r="AS1161">
        <v>1.1126348183072354</v>
      </c>
      <c r="AT1161">
        <v>1.1091098840842062</v>
      </c>
      <c r="AU1161">
        <v>1.1056178418238893</v>
      </c>
    </row>
    <row r="1162" spans="1:47" x14ac:dyDescent="0.2">
      <c r="A1162">
        <v>1156</v>
      </c>
      <c r="B1162">
        <v>1.0977545463888354</v>
      </c>
      <c r="C1162">
        <v>1.1510815158049688</v>
      </c>
      <c r="D1162">
        <v>1.1741689614704687</v>
      </c>
      <c r="E1162">
        <v>1.396916588622436</v>
      </c>
      <c r="F1162">
        <v>1.7234135859719983</v>
      </c>
      <c r="G1162">
        <v>1.6277889277908364</v>
      </c>
      <c r="H1162">
        <v>1.4738286400135538</v>
      </c>
      <c r="I1162">
        <v>1.3137779627719923</v>
      </c>
      <c r="J1162">
        <v>1.2202864621484131</v>
      </c>
      <c r="K1162">
        <v>1.2388053884673689</v>
      </c>
      <c r="L1162">
        <v>1.225173425235826</v>
      </c>
      <c r="M1162">
        <v>1.2271175276114983</v>
      </c>
      <c r="N1162">
        <v>1.2529831924709911</v>
      </c>
      <c r="O1162">
        <v>1.2727553141101429</v>
      </c>
      <c r="P1162">
        <v>1.283482469166136</v>
      </c>
      <c r="Q1162">
        <v>1.2664590754641134</v>
      </c>
      <c r="R1162">
        <v>1.2518657419310169</v>
      </c>
      <c r="S1162">
        <v>1.2380133549758952</v>
      </c>
      <c r="T1162">
        <v>1.2315857269824919</v>
      </c>
      <c r="U1162">
        <v>1.224118041315696</v>
      </c>
      <c r="V1162">
        <v>1.2142338077331358</v>
      </c>
      <c r="W1162">
        <v>1.2072739758655697</v>
      </c>
      <c r="X1162">
        <v>1.2015523309960918</v>
      </c>
      <c r="Y1162">
        <v>1.1947218098536541</v>
      </c>
      <c r="Z1162">
        <v>1.1919429524347396</v>
      </c>
      <c r="AA1162">
        <v>1.1855387264977257</v>
      </c>
      <c r="AB1162">
        <v>1.1811269458194051</v>
      </c>
      <c r="AC1162">
        <v>1.1803834102760558</v>
      </c>
      <c r="AD1162">
        <v>1.1794399874568116</v>
      </c>
      <c r="AE1162">
        <v>1.1748087997489516</v>
      </c>
      <c r="AF1162">
        <v>1.1691014484906876</v>
      </c>
      <c r="AG1162">
        <v>1.1630286326949388</v>
      </c>
      <c r="AH1162">
        <v>1.1574805133801302</v>
      </c>
      <c r="AI1162">
        <v>1.152340611766314</v>
      </c>
      <c r="AJ1162">
        <v>1.1477423177078285</v>
      </c>
      <c r="AK1162">
        <v>1.1432756907289241</v>
      </c>
      <c r="AL1162">
        <v>1.1393179471975083</v>
      </c>
      <c r="AM1162">
        <v>1.1355015175920711</v>
      </c>
      <c r="AN1162">
        <v>1.131430469142662</v>
      </c>
      <c r="AO1162">
        <v>1.1270640886514429</v>
      </c>
      <c r="AP1162">
        <v>1.1227207587966672</v>
      </c>
      <c r="AQ1162">
        <v>1.1188938923902616</v>
      </c>
      <c r="AR1162">
        <v>1.1151942157991561</v>
      </c>
      <c r="AS1162">
        <v>1.1115882279991394</v>
      </c>
      <c r="AT1162">
        <v>1.1080588859885725</v>
      </c>
      <c r="AU1162">
        <v>1.104563809723343</v>
      </c>
    </row>
    <row r="1163" spans="1:47" x14ac:dyDescent="0.2">
      <c r="A1163">
        <v>1157</v>
      </c>
      <c r="B1163">
        <v>1.0977545463888354</v>
      </c>
      <c r="C1163">
        <v>1.1510815158049688</v>
      </c>
      <c r="D1163">
        <v>1.1741689614704687</v>
      </c>
      <c r="E1163">
        <v>1.396916588622436</v>
      </c>
      <c r="F1163">
        <v>1.7234135859719983</v>
      </c>
      <c r="G1163">
        <v>1.6277889277908364</v>
      </c>
      <c r="H1163">
        <v>1.471311643012291</v>
      </c>
      <c r="I1163">
        <v>1.3111282921363843</v>
      </c>
      <c r="J1163">
        <v>1.2174133337706166</v>
      </c>
      <c r="K1163">
        <v>1.235582539311709</v>
      </c>
      <c r="L1163">
        <v>1.2216274186577962</v>
      </c>
      <c r="M1163">
        <v>1.2235593382623999</v>
      </c>
      <c r="N1163">
        <v>1.2518021665213779</v>
      </c>
      <c r="O1163">
        <v>1.2716864521613664</v>
      </c>
      <c r="P1163">
        <v>1.2825546545057001</v>
      </c>
      <c r="Q1163">
        <v>1.2656621786092583</v>
      </c>
      <c r="R1163">
        <v>1.2512186974433401</v>
      </c>
      <c r="S1163">
        <v>1.2374992490683754</v>
      </c>
      <c r="T1163">
        <v>1.2312200483242381</v>
      </c>
      <c r="U1163">
        <v>1.2239198774439755</v>
      </c>
      <c r="V1163">
        <v>1.2142213791701404</v>
      </c>
      <c r="W1163">
        <v>1.207449952827891</v>
      </c>
      <c r="X1163">
        <v>1.2019087255185013</v>
      </c>
      <c r="Y1163">
        <v>1.1952716693604715</v>
      </c>
      <c r="Z1163">
        <v>1.1926738893029079</v>
      </c>
      <c r="AA1163">
        <v>1.1864653689983926</v>
      </c>
      <c r="AB1163">
        <v>1.1821802736698432</v>
      </c>
      <c r="AC1163">
        <v>1.1815509385815388</v>
      </c>
      <c r="AD1163">
        <v>1.1807045916589887</v>
      </c>
      <c r="AE1163">
        <v>1.1761635019456356</v>
      </c>
      <c r="AF1163">
        <v>1.1705462806119613</v>
      </c>
      <c r="AG1163">
        <v>1.1645601251361457</v>
      </c>
      <c r="AH1163">
        <v>1.1590972802996216</v>
      </c>
      <c r="AI1163">
        <v>1.1540422693569334</v>
      </c>
      <c r="AJ1163">
        <v>1.1495281624650955</v>
      </c>
      <c r="AK1163">
        <v>1.1451462110108539</v>
      </c>
      <c r="AL1163">
        <v>1.1412715160147009</v>
      </c>
      <c r="AM1163">
        <v>1.1375359366721045</v>
      </c>
      <c r="AN1163">
        <v>1.1335453876865094</v>
      </c>
      <c r="AO1163">
        <v>1.1292582497759751</v>
      </c>
      <c r="AP1163">
        <v>1.1249934773083041</v>
      </c>
      <c r="AQ1163">
        <v>1.1211862865454754</v>
      </c>
      <c r="AR1163">
        <v>1.1175011710811464</v>
      </c>
      <c r="AS1163">
        <v>1.1139061525288805</v>
      </c>
      <c r="AT1163">
        <v>1.1103833601971371</v>
      </c>
      <c r="AU1163">
        <v>1.1068905542714633</v>
      </c>
    </row>
    <row r="1164" spans="1:47" x14ac:dyDescent="0.2">
      <c r="A1164">
        <v>1158</v>
      </c>
      <c r="B1164">
        <v>1.0977545463888354</v>
      </c>
      <c r="C1164">
        <v>1.1510815158049688</v>
      </c>
      <c r="D1164">
        <v>1.1741689614704687</v>
      </c>
      <c r="E1164">
        <v>1.396916588622436</v>
      </c>
      <c r="F1164">
        <v>1.7234135859719983</v>
      </c>
      <c r="G1164">
        <v>1.6277889277908364</v>
      </c>
      <c r="H1164">
        <v>1.4712717677557461</v>
      </c>
      <c r="I1164">
        <v>1.3110263478988926</v>
      </c>
      <c r="J1164">
        <v>1.2171161818494545</v>
      </c>
      <c r="K1164">
        <v>1.2352126039483133</v>
      </c>
      <c r="L1164">
        <v>1.2211277245513232</v>
      </c>
      <c r="M1164">
        <v>1.2229070875492791</v>
      </c>
      <c r="N1164">
        <v>1.2513170245855965</v>
      </c>
      <c r="O1164">
        <v>1.2710957303387702</v>
      </c>
      <c r="P1164">
        <v>1.2818589816760861</v>
      </c>
      <c r="Q1164">
        <v>1.2648606165288736</v>
      </c>
      <c r="R1164">
        <v>1.2503161562153609</v>
      </c>
      <c r="S1164">
        <v>1.2364860534128097</v>
      </c>
      <c r="T1164">
        <v>1.2300918979312514</v>
      </c>
      <c r="U1164">
        <v>1.2226290213822135</v>
      </c>
      <c r="V1164">
        <v>1.2127789218405436</v>
      </c>
      <c r="W1164">
        <v>1.2058518004594991</v>
      </c>
      <c r="X1164">
        <v>1.2001293278734637</v>
      </c>
      <c r="Y1164">
        <v>1.1933417697791153</v>
      </c>
      <c r="Z1164">
        <v>1.1905632225419032</v>
      </c>
      <c r="AA1164">
        <v>1.1842477535180744</v>
      </c>
      <c r="AB1164">
        <v>1.1798681896188847</v>
      </c>
      <c r="AC1164">
        <v>1.1791392105047538</v>
      </c>
      <c r="AD1164">
        <v>1.1781962947335634</v>
      </c>
      <c r="AE1164">
        <v>1.1735353379325379</v>
      </c>
      <c r="AF1164">
        <v>1.1678182809191151</v>
      </c>
      <c r="AG1164">
        <v>1.1617389587224771</v>
      </c>
      <c r="AH1164">
        <v>1.1561847274978623</v>
      </c>
      <c r="AI1164">
        <v>1.1510421481600146</v>
      </c>
      <c r="AJ1164">
        <v>1.1464404776679356</v>
      </c>
      <c r="AK1164">
        <v>1.1419762467912815</v>
      </c>
      <c r="AL1164">
        <v>1.1380147738047333</v>
      </c>
      <c r="AM1164">
        <v>1.1341888888246006</v>
      </c>
      <c r="AN1164">
        <v>1.1301093111363492</v>
      </c>
      <c r="AO1164">
        <v>1.1257331539182869</v>
      </c>
      <c r="AP1164">
        <v>1.1213829630688503</v>
      </c>
      <c r="AQ1164">
        <v>1.1175434079862367</v>
      </c>
      <c r="AR1164">
        <v>1.1138293452150527</v>
      </c>
      <c r="AS1164">
        <v>1.110211852246934</v>
      </c>
      <c r="AT1164">
        <v>1.1066711018950361</v>
      </c>
      <c r="AU1164">
        <v>1.1031648586600129</v>
      </c>
    </row>
    <row r="1165" spans="1:47" x14ac:dyDescent="0.2">
      <c r="A1165">
        <v>1159</v>
      </c>
      <c r="B1165">
        <v>0.94366414974346258</v>
      </c>
      <c r="C1165">
        <v>0.98433274483618571</v>
      </c>
      <c r="D1165">
        <v>1.0023660169283155</v>
      </c>
      <c r="E1165">
        <v>1.204752068694269</v>
      </c>
      <c r="F1165">
        <v>1.5788213724628128</v>
      </c>
      <c r="G1165">
        <v>1.463227513856032</v>
      </c>
      <c r="H1165">
        <v>1.3045145592668295</v>
      </c>
      <c r="I1165">
        <v>1.1486816415385361</v>
      </c>
      <c r="J1165">
        <v>1.0533227367491442</v>
      </c>
      <c r="K1165">
        <v>1.0730110067555778</v>
      </c>
      <c r="L1165">
        <v>1.0614871562429895</v>
      </c>
      <c r="M1165">
        <v>1.0654768482281294</v>
      </c>
      <c r="N1165">
        <v>1.0908087365901737</v>
      </c>
      <c r="O1165">
        <v>1.1117626464781798</v>
      </c>
      <c r="P1165">
        <v>1.1234831787188839</v>
      </c>
      <c r="Q1165">
        <v>1.1080693906005827</v>
      </c>
      <c r="R1165">
        <v>1.0947949538169646</v>
      </c>
      <c r="S1165">
        <v>1.0807575595266052</v>
      </c>
      <c r="T1165">
        <v>1.0764219452670267</v>
      </c>
      <c r="U1165">
        <v>1.0695189512958925</v>
      </c>
      <c r="V1165">
        <v>1.0615882070520728</v>
      </c>
      <c r="W1165">
        <v>1.0563638865781457</v>
      </c>
      <c r="X1165">
        <v>1.0514496924113585</v>
      </c>
      <c r="Y1165">
        <v>1.0468305180554038</v>
      </c>
      <c r="Z1165">
        <v>1.0450766032064056</v>
      </c>
      <c r="AA1165">
        <v>1.042267539251055</v>
      </c>
      <c r="AB1165">
        <v>1.0398154903294765</v>
      </c>
      <c r="AC1165">
        <v>1.0405326862578566</v>
      </c>
      <c r="AD1165">
        <v>1.0409263806975868</v>
      </c>
      <c r="AE1165">
        <v>1.0369003599462165</v>
      </c>
      <c r="AF1165">
        <v>1.0321378962570957</v>
      </c>
      <c r="AG1165">
        <v>1.0271445765219662</v>
      </c>
      <c r="AH1165">
        <v>1.0226816990350647</v>
      </c>
      <c r="AI1165">
        <v>1.0187515145377908</v>
      </c>
      <c r="AJ1165">
        <v>1.0153374435498859</v>
      </c>
      <c r="AK1165">
        <v>1.0121603180545156</v>
      </c>
      <c r="AL1165">
        <v>1.0093471175407702</v>
      </c>
      <c r="AM1165">
        <v>1.0066020449819222</v>
      </c>
      <c r="AN1165">
        <v>1.0035947111541479</v>
      </c>
      <c r="AO1165">
        <v>1.0002519182767717</v>
      </c>
      <c r="AP1165">
        <v>0.99698551899485344</v>
      </c>
      <c r="AQ1165">
        <v>0.99295626759775857</v>
      </c>
      <c r="AR1165">
        <v>0.98903542668381639</v>
      </c>
      <c r="AS1165">
        <v>0.98517818401287494</v>
      </c>
      <c r="AT1165">
        <v>0.98136197618823839</v>
      </c>
      <c r="AU1165">
        <v>0.97754364518240844</v>
      </c>
    </row>
    <row r="1166" spans="1:47" x14ac:dyDescent="0.2">
      <c r="A1166">
        <v>1160</v>
      </c>
      <c r="B1166">
        <v>0.94366414974346258</v>
      </c>
      <c r="C1166">
        <v>0.98433274483618571</v>
      </c>
      <c r="D1166">
        <v>1.0023660169283155</v>
      </c>
      <c r="E1166">
        <v>1.204752068694269</v>
      </c>
      <c r="F1166">
        <v>1.5788213724628128</v>
      </c>
      <c r="G1166">
        <v>1.463227513856032</v>
      </c>
      <c r="H1166">
        <v>1.3034705984994024</v>
      </c>
      <c r="I1166">
        <v>1.1474177927600577</v>
      </c>
      <c r="J1166">
        <v>1.0516043769647212</v>
      </c>
      <c r="K1166">
        <v>1.0709685921142371</v>
      </c>
      <c r="L1166">
        <v>1.0590222280468011</v>
      </c>
      <c r="M1166">
        <v>1.062681984849386</v>
      </c>
      <c r="N1166">
        <v>1.0892908644094415</v>
      </c>
      <c r="O1166">
        <v>1.1100705834796787</v>
      </c>
      <c r="P1166">
        <v>1.1216463747886705</v>
      </c>
      <c r="Q1166">
        <v>1.1060694351635367</v>
      </c>
      <c r="R1166">
        <v>1.0926583402823862</v>
      </c>
      <c r="S1166">
        <v>1.0784374344812335</v>
      </c>
      <c r="T1166">
        <v>1.073941859604389</v>
      </c>
      <c r="U1166">
        <v>1.06679574833155</v>
      </c>
      <c r="V1166">
        <v>1.0586540524002022</v>
      </c>
      <c r="W1166">
        <v>1.0532275179783124</v>
      </c>
      <c r="X1166">
        <v>1.0480480018757872</v>
      </c>
      <c r="Y1166">
        <v>1.0432526578553092</v>
      </c>
      <c r="Z1166">
        <v>1.0412623301205559</v>
      </c>
      <c r="AA1166">
        <v>1.0383608257837742</v>
      </c>
      <c r="AB1166">
        <v>1.0357997977197868</v>
      </c>
      <c r="AC1166">
        <v>1.0364111981852282</v>
      </c>
      <c r="AD1166">
        <v>1.0366853731498529</v>
      </c>
      <c r="AE1166">
        <v>1.0325094930557552</v>
      </c>
      <c r="AF1166">
        <v>1.0276241334771121</v>
      </c>
      <c r="AG1166">
        <v>1.0225180572771551</v>
      </c>
      <c r="AH1166">
        <v>1.0179630697347217</v>
      </c>
      <c r="AI1166">
        <v>1.0139345489952407</v>
      </c>
      <c r="AJ1166">
        <v>1.0104417984100036</v>
      </c>
      <c r="AK1166">
        <v>1.0071798966178263</v>
      </c>
      <c r="AL1166">
        <v>1.0042757877414612</v>
      </c>
      <c r="AM1166">
        <v>1.0014509870676105</v>
      </c>
      <c r="AN1166">
        <v>0.99835282428008765</v>
      </c>
      <c r="AO1166">
        <v>0.99493878517080758</v>
      </c>
      <c r="AP1166">
        <v>0.9915916104708884</v>
      </c>
      <c r="AQ1166">
        <v>0.98752529435728664</v>
      </c>
      <c r="AR1166">
        <v>0.9835709738925168</v>
      </c>
      <c r="AS1166">
        <v>0.97968858997286923</v>
      </c>
      <c r="AT1166">
        <v>0.97585226537116943</v>
      </c>
      <c r="AU1166">
        <v>0.97201875334472687</v>
      </c>
    </row>
    <row r="1167" spans="1:47" x14ac:dyDescent="0.2">
      <c r="A1167">
        <v>1161</v>
      </c>
      <c r="B1167">
        <v>0.94366414974346258</v>
      </c>
      <c r="C1167">
        <v>0.98433274483618571</v>
      </c>
      <c r="D1167">
        <v>1.0023660169283155</v>
      </c>
      <c r="E1167">
        <v>1.204752068694269</v>
      </c>
      <c r="F1167">
        <v>1.5788213724628128</v>
      </c>
      <c r="G1167">
        <v>1.463227513856032</v>
      </c>
      <c r="H1167">
        <v>1.3063016833369256</v>
      </c>
      <c r="I1167">
        <v>1.1501356396538687</v>
      </c>
      <c r="J1167">
        <v>1.0541577462584253</v>
      </c>
      <c r="K1167">
        <v>1.0737930014037507</v>
      </c>
      <c r="L1167">
        <v>1.0620025284949062</v>
      </c>
      <c r="M1167">
        <v>1.065287699873585</v>
      </c>
      <c r="N1167">
        <v>1.0894173297187453</v>
      </c>
      <c r="O1167">
        <v>1.1097937170902297</v>
      </c>
      <c r="P1167">
        <v>1.1209600948248895</v>
      </c>
      <c r="Q1167">
        <v>1.1049709065740199</v>
      </c>
      <c r="R1167">
        <v>1.0911423573346963</v>
      </c>
      <c r="S1167">
        <v>1.076553651301257</v>
      </c>
      <c r="T1167">
        <v>1.0715992648092845</v>
      </c>
      <c r="U1167">
        <v>1.0639425921160923</v>
      </c>
      <c r="V1167">
        <v>1.0552540403057504</v>
      </c>
      <c r="W1167">
        <v>1.0492960829738553</v>
      </c>
      <c r="X1167">
        <v>1.0435819017091144</v>
      </c>
      <c r="Y1167">
        <v>1.0382691773928054</v>
      </c>
      <c r="Z1167">
        <v>1.0358096858066002</v>
      </c>
      <c r="AA1167">
        <v>1.0324523608877869</v>
      </c>
      <c r="AB1167">
        <v>1.0295616075191643</v>
      </c>
      <c r="AC1167">
        <v>1.0299022878117565</v>
      </c>
      <c r="AD1167">
        <v>1.0299028775995001</v>
      </c>
      <c r="AE1167">
        <v>1.0254720771031995</v>
      </c>
      <c r="AF1167">
        <v>1.020381031544092</v>
      </c>
      <c r="AG1167">
        <v>1.0150512338975266</v>
      </c>
      <c r="AH1167">
        <v>1.0102811136417578</v>
      </c>
      <c r="AI1167">
        <v>1.0060523033793469</v>
      </c>
      <c r="AJ1167">
        <v>1.0023773249945311</v>
      </c>
      <c r="AK1167">
        <v>0.99891472158092598</v>
      </c>
      <c r="AL1167">
        <v>0.9958222713692142</v>
      </c>
      <c r="AM1167">
        <v>0.99283220061387867</v>
      </c>
      <c r="AN1167">
        <v>0.98954599355358352</v>
      </c>
      <c r="AO1167">
        <v>0.98595882523519318</v>
      </c>
      <c r="AP1167">
        <v>0.98245848794223234</v>
      </c>
      <c r="AQ1167">
        <v>0.97834135283847823</v>
      </c>
      <c r="AR1167">
        <v>0.97434818526793809</v>
      </c>
      <c r="AS1167">
        <v>0.97043603412494184</v>
      </c>
      <c r="AT1167">
        <v>0.96658040768366416</v>
      </c>
      <c r="AU1167">
        <v>0.9627377622585771</v>
      </c>
    </row>
    <row r="1168" spans="1:47" x14ac:dyDescent="0.2">
      <c r="A1168">
        <v>1162</v>
      </c>
      <c r="B1168">
        <v>0.94366414974346258</v>
      </c>
      <c r="C1168">
        <v>0.98433274483618571</v>
      </c>
      <c r="D1168">
        <v>1.0023660169283155</v>
      </c>
      <c r="E1168">
        <v>1.204752068694269</v>
      </c>
      <c r="F1168">
        <v>1.5788213724628128</v>
      </c>
      <c r="G1168">
        <v>1.463227513856032</v>
      </c>
      <c r="H1168">
        <v>1.3062961846525927</v>
      </c>
      <c r="I1168">
        <v>1.1500645567577796</v>
      </c>
      <c r="J1168">
        <v>1.0539253226897227</v>
      </c>
      <c r="K1168">
        <v>1.0735089727703573</v>
      </c>
      <c r="L1168">
        <v>1.0616174282625959</v>
      </c>
      <c r="M1168">
        <v>1.0647568714006945</v>
      </c>
      <c r="N1168">
        <v>1.0889587461173065</v>
      </c>
      <c r="O1168">
        <v>1.1092249304570627</v>
      </c>
      <c r="P1168">
        <v>1.1202812885249351</v>
      </c>
      <c r="Q1168">
        <v>1.1041809320531395</v>
      </c>
      <c r="R1168">
        <v>1.0902458818628038</v>
      </c>
      <c r="S1168">
        <v>1.0755355903185964</v>
      </c>
      <c r="T1168">
        <v>1.0704653227698722</v>
      </c>
      <c r="U1168">
        <v>1.0626392065720451</v>
      </c>
      <c r="V1168">
        <v>1.0537995196372392</v>
      </c>
      <c r="W1168">
        <v>1.0476871033592849</v>
      </c>
      <c r="X1168">
        <v>1.0417875157372141</v>
      </c>
      <c r="Y1168">
        <v>1.0363318771981327</v>
      </c>
      <c r="Z1168">
        <v>1.0336923321842117</v>
      </c>
      <c r="AA1168">
        <v>1.0302509330660963</v>
      </c>
      <c r="AB1168">
        <v>1.0272809879204186</v>
      </c>
      <c r="AC1168">
        <v>1.0275362553014735</v>
      </c>
      <c r="AD1168">
        <v>1.0274549879086921</v>
      </c>
      <c r="AE1168">
        <v>1.0229139299806262</v>
      </c>
      <c r="AF1168">
        <v>1.017738306045908</v>
      </c>
      <c r="AG1168">
        <v>1.0123323316708055</v>
      </c>
      <c r="AH1168">
        <v>1.0074894766088374</v>
      </c>
      <c r="AI1168">
        <v>1.0031940482425494</v>
      </c>
      <c r="AJ1168">
        <v>0.999454025119065</v>
      </c>
      <c r="AK1168">
        <v>0.9959334720770523</v>
      </c>
      <c r="AL1168">
        <v>0.99277909042793078</v>
      </c>
      <c r="AM1168">
        <v>0.98972460881844715</v>
      </c>
      <c r="AN1168">
        <v>0.98637639890983275</v>
      </c>
      <c r="AO1168">
        <v>0.98272874292907386</v>
      </c>
      <c r="AP1168">
        <v>0.97917358243513541</v>
      </c>
      <c r="AQ1168">
        <v>0.97502908022217383</v>
      </c>
      <c r="AR1168">
        <v>0.97101163625809739</v>
      </c>
      <c r="AS1168">
        <v>0.96708157206654488</v>
      </c>
      <c r="AT1168">
        <v>0.9632121323639935</v>
      </c>
      <c r="AU1168">
        <v>0.95935968194735977</v>
      </c>
    </row>
    <row r="1169" spans="1:47" x14ac:dyDescent="0.2">
      <c r="A1169">
        <v>1163</v>
      </c>
      <c r="B1169">
        <v>0.94366414974346258</v>
      </c>
      <c r="C1169">
        <v>0.98433274483618571</v>
      </c>
      <c r="D1169">
        <v>1.0023660169283155</v>
      </c>
      <c r="E1169">
        <v>1.204752068694269</v>
      </c>
      <c r="F1169">
        <v>1.5788213724628128</v>
      </c>
      <c r="G1169">
        <v>1.463227513856032</v>
      </c>
      <c r="H1169">
        <v>1.3032837943143132</v>
      </c>
      <c r="I1169">
        <v>1.1469597409668706</v>
      </c>
      <c r="J1169">
        <v>1.0505201094342811</v>
      </c>
      <c r="K1169">
        <v>1.0696692238761798</v>
      </c>
      <c r="L1169">
        <v>1.0573224785998063</v>
      </c>
      <c r="M1169">
        <v>1.0604761358778219</v>
      </c>
      <c r="N1169">
        <v>1.0876134283853129</v>
      </c>
      <c r="O1169">
        <v>1.1080518300162974</v>
      </c>
      <c r="P1169">
        <v>1.1193029006561201</v>
      </c>
      <c r="Q1169">
        <v>1.1033993909062358</v>
      </c>
      <c r="R1169">
        <v>1.089681510360005</v>
      </c>
      <c r="S1169">
        <v>1.0751430276528362</v>
      </c>
      <c r="T1169">
        <v>1.0702947275934509</v>
      </c>
      <c r="U1169">
        <v>1.0626842797167182</v>
      </c>
      <c r="V1169">
        <v>1.0541112369453218</v>
      </c>
      <c r="W1169">
        <v>1.0482540753285723</v>
      </c>
      <c r="X1169">
        <v>1.0426009174290645</v>
      </c>
      <c r="Y1169">
        <v>1.037410875902915</v>
      </c>
      <c r="Z1169">
        <v>1.0349780588908111</v>
      </c>
      <c r="AA1169">
        <v>1.031800221630474</v>
      </c>
      <c r="AB1169">
        <v>1.0289957184447036</v>
      </c>
      <c r="AC1169">
        <v>1.0293642749169287</v>
      </c>
      <c r="AD1169">
        <v>1.0294146509060758</v>
      </c>
      <c r="AE1169">
        <v>1.0249817900244131</v>
      </c>
      <c r="AF1169">
        <v>1.0198817958611486</v>
      </c>
      <c r="AG1169">
        <v>1.0145791950375216</v>
      </c>
      <c r="AH1169">
        <v>1.0098368628458707</v>
      </c>
      <c r="AI1169">
        <v>1.0056307937152125</v>
      </c>
      <c r="AJ1169">
        <v>1.001963730637256</v>
      </c>
      <c r="AK1169">
        <v>0.99854013757968452</v>
      </c>
      <c r="AL1169">
        <v>0.99546958684272013</v>
      </c>
      <c r="AM1169">
        <v>0.99247992922487649</v>
      </c>
      <c r="AN1169">
        <v>0.98921957476267053</v>
      </c>
      <c r="AO1169">
        <v>0.98564775515410763</v>
      </c>
      <c r="AP1169">
        <v>0.98215178024003724</v>
      </c>
      <c r="AQ1169">
        <v>0.97802662128474516</v>
      </c>
      <c r="AR1169">
        <v>0.97402228184155382</v>
      </c>
      <c r="AS1169">
        <v>0.97010151800318944</v>
      </c>
      <c r="AT1169">
        <v>0.96623625583204065</v>
      </c>
      <c r="AU1169">
        <v>0.96238306940777396</v>
      </c>
    </row>
    <row r="1170" spans="1:47" x14ac:dyDescent="0.2">
      <c r="A1170">
        <v>1164</v>
      </c>
      <c r="B1170">
        <v>0.94366414974346258</v>
      </c>
      <c r="C1170">
        <v>0.98433274483618571</v>
      </c>
      <c r="D1170">
        <v>1.0023660169283155</v>
      </c>
      <c r="E1170">
        <v>1.204752068694269</v>
      </c>
      <c r="F1170">
        <v>1.5788213724628128</v>
      </c>
      <c r="G1170">
        <v>1.463227513856032</v>
      </c>
      <c r="H1170">
        <v>1.303256639528118</v>
      </c>
      <c r="I1170">
        <v>1.1468371058022557</v>
      </c>
      <c r="J1170">
        <v>1.0500658198620385</v>
      </c>
      <c r="K1170">
        <v>1.0691207438167145</v>
      </c>
      <c r="L1170">
        <v>1.0565924148469714</v>
      </c>
      <c r="M1170">
        <v>1.0595129537588566</v>
      </c>
      <c r="N1170">
        <v>1.0868553895003372</v>
      </c>
      <c r="O1170">
        <v>1.1071314480196315</v>
      </c>
      <c r="P1170">
        <v>1.1182259073614342</v>
      </c>
      <c r="Q1170">
        <v>1.1021688603333173</v>
      </c>
      <c r="R1170">
        <v>1.0883080250695418</v>
      </c>
      <c r="S1170">
        <v>1.0736089427527971</v>
      </c>
      <c r="T1170">
        <v>1.0686030319786983</v>
      </c>
      <c r="U1170">
        <v>1.0607614830093186</v>
      </c>
      <c r="V1170">
        <v>1.0519855603792561</v>
      </c>
      <c r="W1170">
        <v>1.0459240428699452</v>
      </c>
      <c r="X1170">
        <v>1.0400293604293356</v>
      </c>
      <c r="Y1170">
        <v>1.0346573375537962</v>
      </c>
      <c r="Z1170">
        <v>1.0319978405172621</v>
      </c>
      <c r="AA1170">
        <v>1.0287216489770321</v>
      </c>
      <c r="AB1170">
        <v>1.0258088651688146</v>
      </c>
      <c r="AC1170">
        <v>1.0260614325577584</v>
      </c>
      <c r="AD1170">
        <v>1.026001643637952</v>
      </c>
      <c r="AE1170">
        <v>1.0214230918972877</v>
      </c>
      <c r="AF1170">
        <v>1.0162099241519291</v>
      </c>
      <c r="AG1170">
        <v>1.0108057098200554</v>
      </c>
      <c r="AH1170">
        <v>1.0059661324514757</v>
      </c>
      <c r="AI1170">
        <v>1.001670402082713</v>
      </c>
      <c r="AJ1170">
        <v>0.99791522704583235</v>
      </c>
      <c r="AK1170">
        <v>0.9944128100866988</v>
      </c>
      <c r="AL1170">
        <v>0.99125793759206848</v>
      </c>
      <c r="AM1170">
        <v>0.9881803187335455</v>
      </c>
      <c r="AN1170">
        <v>0.98483515872069782</v>
      </c>
      <c r="AO1170">
        <v>0.98117990516465481</v>
      </c>
      <c r="AP1170">
        <v>0.97760692806324845</v>
      </c>
      <c r="AQ1170">
        <v>0.97344235813105962</v>
      </c>
      <c r="AR1170">
        <v>0.96940250893132451</v>
      </c>
      <c r="AS1170">
        <v>0.96545418334180222</v>
      </c>
      <c r="AT1170">
        <v>0.96156656184921685</v>
      </c>
      <c r="AU1170">
        <v>0.9576961595768585</v>
      </c>
    </row>
    <row r="1171" spans="1:47" x14ac:dyDescent="0.2">
      <c r="A1171">
        <v>1165</v>
      </c>
      <c r="B1171">
        <v>0.69475934988138754</v>
      </c>
      <c r="C1171">
        <v>0.71606244268335095</v>
      </c>
      <c r="D1171">
        <v>0.7286537296761546</v>
      </c>
      <c r="E1171">
        <v>0.89948158246950394</v>
      </c>
      <c r="F1171">
        <v>1.3476565012730553</v>
      </c>
      <c r="G1171">
        <v>1.2011924546602626</v>
      </c>
      <c r="H1171">
        <v>1.0378292345145208</v>
      </c>
      <c r="I1171">
        <v>0.89008211322148034</v>
      </c>
      <c r="J1171">
        <v>0.79375611874663143</v>
      </c>
      <c r="K1171">
        <v>0.8160157478179384</v>
      </c>
      <c r="L1171">
        <v>0.80813629725500924</v>
      </c>
      <c r="M1171">
        <v>0.81528857885512684</v>
      </c>
      <c r="N1171">
        <v>0.83923649220991625</v>
      </c>
      <c r="O1171">
        <v>0.86210389064959692</v>
      </c>
      <c r="P1171">
        <v>0.87527400621157347</v>
      </c>
      <c r="Q1171">
        <v>0.86211202649957541</v>
      </c>
      <c r="R1171">
        <v>0.85063579342027018</v>
      </c>
      <c r="S1171">
        <v>0.83628946084256606</v>
      </c>
      <c r="T1171">
        <v>0.83464776727905432</v>
      </c>
      <c r="U1171">
        <v>0.82812696389964779</v>
      </c>
      <c r="V1171">
        <v>0.82236741660214607</v>
      </c>
      <c r="W1171">
        <v>0.81896083663019292</v>
      </c>
      <c r="X1171">
        <v>0.81446847557243429</v>
      </c>
      <c r="Y1171">
        <v>0.81216771916288055</v>
      </c>
      <c r="Z1171">
        <v>0.81102232896855164</v>
      </c>
      <c r="AA1171">
        <v>0.81238282411874485</v>
      </c>
      <c r="AB1171">
        <v>0.81213362227966579</v>
      </c>
      <c r="AC1171">
        <v>0.81439567350687747</v>
      </c>
      <c r="AD1171">
        <v>0.8161441447433373</v>
      </c>
      <c r="AE1171">
        <v>0.81242358631399225</v>
      </c>
      <c r="AF1171">
        <v>0.80844711601604824</v>
      </c>
      <c r="AG1171">
        <v>0.80441723038843249</v>
      </c>
      <c r="AH1171">
        <v>0.80096039047604151</v>
      </c>
      <c r="AI1171">
        <v>0.79816326003921567</v>
      </c>
      <c r="AJ1171">
        <v>0.79588571249798146</v>
      </c>
      <c r="AK1171">
        <v>0.79395726578215486</v>
      </c>
      <c r="AL1171">
        <v>0.79217009084340329</v>
      </c>
      <c r="AM1171">
        <v>0.79037122082823819</v>
      </c>
      <c r="AN1171">
        <v>0.78825936650219786</v>
      </c>
      <c r="AO1171">
        <v>0.78579252575843705</v>
      </c>
      <c r="AP1171">
        <v>0.78343707136567009</v>
      </c>
      <c r="AQ1171">
        <v>0.77892288234282347</v>
      </c>
      <c r="AR1171">
        <v>0.77451267727471451</v>
      </c>
      <c r="AS1171">
        <v>0.77015154001636421</v>
      </c>
      <c r="AT1171">
        <v>0.76580510640223298</v>
      </c>
      <c r="AU1171">
        <v>0.76142953178306882</v>
      </c>
    </row>
    <row r="1172" spans="1:47" x14ac:dyDescent="0.2">
      <c r="A1172">
        <v>1166</v>
      </c>
      <c r="B1172">
        <v>0.69475934988138754</v>
      </c>
      <c r="C1172">
        <v>0.71606244268335095</v>
      </c>
      <c r="D1172">
        <v>0.7286537296761546</v>
      </c>
      <c r="E1172">
        <v>0.89948158246950394</v>
      </c>
      <c r="F1172">
        <v>1.3476565012730553</v>
      </c>
      <c r="G1172">
        <v>1.2011924546602626</v>
      </c>
      <c r="H1172">
        <v>1.0372996046640315</v>
      </c>
      <c r="I1172">
        <v>0.88918401287527959</v>
      </c>
      <c r="J1172">
        <v>0.79201583789904062</v>
      </c>
      <c r="K1172">
        <v>0.81396858264937721</v>
      </c>
      <c r="L1172">
        <v>0.80557538522772676</v>
      </c>
      <c r="M1172">
        <v>0.81214493630281981</v>
      </c>
      <c r="N1172">
        <v>0.83701088090667342</v>
      </c>
      <c r="O1172">
        <v>0.85950082426600571</v>
      </c>
      <c r="P1172">
        <v>0.87234572524016352</v>
      </c>
      <c r="Q1172">
        <v>0.85886812525275391</v>
      </c>
      <c r="R1172">
        <v>0.84711503550049816</v>
      </c>
      <c r="S1172">
        <v>0.83242886090309753</v>
      </c>
      <c r="T1172">
        <v>0.83051256043279686</v>
      </c>
      <c r="U1172">
        <v>0.82355172927263065</v>
      </c>
      <c r="V1172">
        <v>0.81746330383407118</v>
      </c>
      <c r="W1172">
        <v>0.81373940541156686</v>
      </c>
      <c r="X1172">
        <v>0.80884486134476385</v>
      </c>
      <c r="Y1172">
        <v>0.80630949866497958</v>
      </c>
      <c r="Z1172">
        <v>0.80482773314809553</v>
      </c>
      <c r="AA1172">
        <v>0.80615716479672683</v>
      </c>
      <c r="AB1172">
        <v>0.80578505269906486</v>
      </c>
      <c r="AC1172">
        <v>0.80790534526515534</v>
      </c>
      <c r="AD1172">
        <v>0.80952258791999521</v>
      </c>
      <c r="AE1172">
        <v>0.80560103120126991</v>
      </c>
      <c r="AF1172">
        <v>0.80148558182621743</v>
      </c>
      <c r="AG1172">
        <v>0.79734203806733595</v>
      </c>
      <c r="AH1172">
        <v>0.79378335678906298</v>
      </c>
      <c r="AI1172">
        <v>0.79090593117584262</v>
      </c>
      <c r="AJ1172">
        <v>0.78854787812585458</v>
      </c>
      <c r="AK1172">
        <v>0.78655696211624282</v>
      </c>
      <c r="AL1172">
        <v>0.78470004420139161</v>
      </c>
      <c r="AM1172">
        <v>0.78283020224992661</v>
      </c>
      <c r="AN1172">
        <v>0.78064928164460345</v>
      </c>
      <c r="AO1172">
        <v>0.77811534392792403</v>
      </c>
      <c r="AP1172">
        <v>0.77570768652647104</v>
      </c>
      <c r="AQ1172">
        <v>0.77114525755374597</v>
      </c>
      <c r="AR1172">
        <v>0.76669078221421094</v>
      </c>
      <c r="AS1172">
        <v>0.76229657016871621</v>
      </c>
      <c r="AT1172">
        <v>0.75792306841499968</v>
      </c>
      <c r="AU1172">
        <v>0.75352622075345832</v>
      </c>
    </row>
    <row r="1173" spans="1:47" x14ac:dyDescent="0.2">
      <c r="A1173">
        <v>1167</v>
      </c>
      <c r="B1173">
        <v>0.69475934988138754</v>
      </c>
      <c r="C1173">
        <v>0.71606244268335095</v>
      </c>
      <c r="D1173">
        <v>0.7286537296761546</v>
      </c>
      <c r="E1173">
        <v>0.89948158246950394</v>
      </c>
      <c r="F1173">
        <v>1.3476565012730553</v>
      </c>
      <c r="G1173">
        <v>1.2011924546602626</v>
      </c>
      <c r="H1173">
        <v>1.0406138503399549</v>
      </c>
      <c r="I1173">
        <v>0.89194594962915386</v>
      </c>
      <c r="J1173">
        <v>0.79451100216627235</v>
      </c>
      <c r="K1173">
        <v>0.81676523399598988</v>
      </c>
      <c r="L1173">
        <v>0.80835471636215761</v>
      </c>
      <c r="M1173">
        <v>0.81422348356701846</v>
      </c>
      <c r="N1173">
        <v>0.83639852636382783</v>
      </c>
      <c r="O1173">
        <v>0.85832830381849312</v>
      </c>
      <c r="P1173">
        <v>0.87058227337579097</v>
      </c>
      <c r="Q1173">
        <v>0.85650756801316663</v>
      </c>
      <c r="R1173">
        <v>0.84421069125440851</v>
      </c>
      <c r="S1173">
        <v>0.82904293303702314</v>
      </c>
      <c r="T1173">
        <v>0.82652775280124569</v>
      </c>
      <c r="U1173">
        <v>0.81888490051160323</v>
      </c>
      <c r="V1173">
        <v>0.81209303853013071</v>
      </c>
      <c r="W1173">
        <v>0.80771072087756235</v>
      </c>
      <c r="X1173">
        <v>0.80218703245095613</v>
      </c>
      <c r="Y1173">
        <v>0.79902261858956936</v>
      </c>
      <c r="Z1173">
        <v>0.79699837775284355</v>
      </c>
      <c r="AA1173">
        <v>0.79777519362424021</v>
      </c>
      <c r="AB1173">
        <v>0.79707236060034536</v>
      </c>
      <c r="AC1173">
        <v>0.79887619343210836</v>
      </c>
      <c r="AD1173">
        <v>0.80024870681901494</v>
      </c>
      <c r="AE1173">
        <v>0.79609482990483171</v>
      </c>
      <c r="AF1173">
        <v>0.79179292453229078</v>
      </c>
      <c r="AG1173">
        <v>0.78748307524297689</v>
      </c>
      <c r="AH1173">
        <v>0.78373454145884935</v>
      </c>
      <c r="AI1173">
        <v>0.78071190330667606</v>
      </c>
      <c r="AJ1173">
        <v>0.77818164957971958</v>
      </c>
      <c r="AK1173">
        <v>0.77605977282688021</v>
      </c>
      <c r="AL1173">
        <v>0.77404606807885834</v>
      </c>
      <c r="AM1173">
        <v>0.77206671235842006</v>
      </c>
      <c r="AN1173">
        <v>0.76978070180908353</v>
      </c>
      <c r="AO1173">
        <v>0.76711742525995996</v>
      </c>
      <c r="AP1173">
        <v>0.76462022560156162</v>
      </c>
      <c r="AQ1173">
        <v>0.7600253466339254</v>
      </c>
      <c r="AR1173">
        <v>0.75555104895690317</v>
      </c>
      <c r="AS1173">
        <v>0.75114429520574533</v>
      </c>
      <c r="AT1173">
        <v>0.74676825482461895</v>
      </c>
      <c r="AU1173">
        <v>0.7423784117704515</v>
      </c>
    </row>
    <row r="1174" spans="1:47" x14ac:dyDescent="0.2">
      <c r="A1174">
        <v>1168</v>
      </c>
      <c r="B1174">
        <v>0.69475934988138754</v>
      </c>
      <c r="C1174">
        <v>0.71606244268335095</v>
      </c>
      <c r="D1174">
        <v>0.7286537296761546</v>
      </c>
      <c r="E1174">
        <v>0.89948158246950394</v>
      </c>
      <c r="F1174">
        <v>1.3476565012730553</v>
      </c>
      <c r="G1174">
        <v>1.2011924546602626</v>
      </c>
      <c r="H1174">
        <v>1.0393955016932683</v>
      </c>
      <c r="I1174">
        <v>0.89050932135784178</v>
      </c>
      <c r="J1174">
        <v>0.79233211545736248</v>
      </c>
      <c r="K1174">
        <v>0.81427307730865484</v>
      </c>
      <c r="L1174">
        <v>0.80539165851257799</v>
      </c>
      <c r="M1174">
        <v>0.81086339745670799</v>
      </c>
      <c r="N1174">
        <v>0.83438353311506752</v>
      </c>
      <c r="O1174">
        <v>0.85603555984063473</v>
      </c>
      <c r="P1174">
        <v>0.86807764799237808</v>
      </c>
      <c r="Q1174">
        <v>0.85379888161512985</v>
      </c>
      <c r="R1174">
        <v>0.84129914617093937</v>
      </c>
      <c r="S1174">
        <v>0.82590626807293155</v>
      </c>
      <c r="T1174">
        <v>0.82317138293964243</v>
      </c>
      <c r="U1174">
        <v>0.81519872647706859</v>
      </c>
      <c r="V1174">
        <v>0.80817912098536937</v>
      </c>
      <c r="W1174">
        <v>0.80353837434149089</v>
      </c>
      <c r="X1174">
        <v>0.79771115893712574</v>
      </c>
      <c r="Y1174">
        <v>0.7943736079005802</v>
      </c>
      <c r="Z1174">
        <v>0.7920753701902925</v>
      </c>
      <c r="AA1174">
        <v>0.79283324156482571</v>
      </c>
      <c r="AB1174">
        <v>0.79202877297971019</v>
      </c>
      <c r="AC1174">
        <v>0.79373966580353061</v>
      </c>
      <c r="AD1174">
        <v>0.79498485337114833</v>
      </c>
      <c r="AE1174">
        <v>0.79069014022815687</v>
      </c>
      <c r="AF1174">
        <v>0.7862711684298278</v>
      </c>
      <c r="AG1174">
        <v>0.78183859138794132</v>
      </c>
      <c r="AH1174">
        <v>0.77803526512054744</v>
      </c>
      <c r="AI1174">
        <v>0.77493784157339585</v>
      </c>
      <c r="AJ1174">
        <v>0.77236339948839317</v>
      </c>
      <c r="AK1174">
        <v>0.77016895468323854</v>
      </c>
      <c r="AL1174">
        <v>0.76812687732317864</v>
      </c>
      <c r="AM1174">
        <v>0.7660726915683721</v>
      </c>
      <c r="AN1174">
        <v>0.76370712214125847</v>
      </c>
      <c r="AO1174">
        <v>0.7610201376844381</v>
      </c>
      <c r="AP1174">
        <v>0.75847534262766658</v>
      </c>
      <c r="AQ1174">
        <v>0.75384068587755315</v>
      </c>
      <c r="AR1174">
        <v>0.74933012359564521</v>
      </c>
      <c r="AS1174">
        <v>0.74489667011013039</v>
      </c>
      <c r="AT1174">
        <v>0.74049917562523182</v>
      </c>
      <c r="AU1174">
        <v>0.73609294219085264</v>
      </c>
    </row>
    <row r="1175" spans="1:47" x14ac:dyDescent="0.2">
      <c r="A1175">
        <v>1169</v>
      </c>
      <c r="B1175">
        <v>0.69475934988138754</v>
      </c>
      <c r="C1175">
        <v>0.71606244268335095</v>
      </c>
      <c r="D1175">
        <v>0.7286537296761546</v>
      </c>
      <c r="E1175">
        <v>0.89948158246950394</v>
      </c>
      <c r="F1175">
        <v>1.3476565012730553</v>
      </c>
      <c r="G1175">
        <v>1.2011924546602626</v>
      </c>
      <c r="H1175">
        <v>1.0370623258714218</v>
      </c>
      <c r="I1175">
        <v>0.88839192673970324</v>
      </c>
      <c r="J1175">
        <v>0.79015377720893409</v>
      </c>
      <c r="K1175">
        <v>0.81179044886345331</v>
      </c>
      <c r="L1175">
        <v>0.80277178392856019</v>
      </c>
      <c r="M1175">
        <v>0.80850650571770577</v>
      </c>
      <c r="N1175">
        <v>0.83412958780682622</v>
      </c>
      <c r="O1175">
        <v>0.8560640496683144</v>
      </c>
      <c r="P1175">
        <v>0.86840343617342397</v>
      </c>
      <c r="Q1175">
        <v>0.85443010198788305</v>
      </c>
      <c r="R1175">
        <v>0.84222509473704088</v>
      </c>
      <c r="S1175">
        <v>0.82706226934900118</v>
      </c>
      <c r="T1175">
        <v>0.8246539718175393</v>
      </c>
      <c r="U1175">
        <v>0.81702620075889443</v>
      </c>
      <c r="V1175">
        <v>0.8103599148735553</v>
      </c>
      <c r="W1175">
        <v>0.80607109980899649</v>
      </c>
      <c r="X1175">
        <v>0.80055966964499725</v>
      </c>
      <c r="Y1175">
        <v>0.79755220135655736</v>
      </c>
      <c r="Z1175">
        <v>0.79553303467815684</v>
      </c>
      <c r="AA1175">
        <v>0.79659811708312411</v>
      </c>
      <c r="AB1175">
        <v>0.79596724642891226</v>
      </c>
      <c r="AC1175">
        <v>0.797832154895178</v>
      </c>
      <c r="AD1175">
        <v>0.79921946686140144</v>
      </c>
      <c r="AE1175">
        <v>0.79502294980968602</v>
      </c>
      <c r="AF1175">
        <v>0.79069590924266442</v>
      </c>
      <c r="AG1175">
        <v>0.78637120403129335</v>
      </c>
      <c r="AH1175">
        <v>0.78264431385305488</v>
      </c>
      <c r="AI1175">
        <v>0.77961895510857104</v>
      </c>
      <c r="AJ1175">
        <v>0.77711925811832483</v>
      </c>
      <c r="AK1175">
        <v>0.77500755470729554</v>
      </c>
      <c r="AL1175">
        <v>0.77302432651652908</v>
      </c>
      <c r="AM1175">
        <v>0.77103013077613725</v>
      </c>
      <c r="AN1175">
        <v>0.76873183448478921</v>
      </c>
      <c r="AO1175">
        <v>0.7660888918036628</v>
      </c>
      <c r="AP1175">
        <v>0.76358489756332537</v>
      </c>
      <c r="AQ1175">
        <v>0.7589646564733773</v>
      </c>
      <c r="AR1175">
        <v>0.75446160771782511</v>
      </c>
      <c r="AS1175">
        <v>0.75003142719667448</v>
      </c>
      <c r="AT1175">
        <v>0.7456315994820043</v>
      </c>
      <c r="AU1175">
        <v>0.74121771198238195</v>
      </c>
    </row>
    <row r="1176" spans="1:47" x14ac:dyDescent="0.2">
      <c r="A1176">
        <v>1170</v>
      </c>
      <c r="B1176">
        <v>0.69475934988138754</v>
      </c>
      <c r="C1176">
        <v>0.71606244268335095</v>
      </c>
      <c r="D1176">
        <v>0.7286537296761546</v>
      </c>
      <c r="E1176">
        <v>0.89948158246950394</v>
      </c>
      <c r="F1176">
        <v>1.3476565012730553</v>
      </c>
      <c r="G1176">
        <v>1.2011924546602626</v>
      </c>
      <c r="H1176">
        <v>1.0369876434691632</v>
      </c>
      <c r="I1176">
        <v>0.88811820952060827</v>
      </c>
      <c r="J1176">
        <v>0.78926828231951263</v>
      </c>
      <c r="K1176">
        <v>0.81075160387586354</v>
      </c>
      <c r="L1176">
        <v>0.80143030226237655</v>
      </c>
      <c r="M1176">
        <v>0.80677318771568529</v>
      </c>
      <c r="N1176">
        <v>0.83277642657361306</v>
      </c>
      <c r="O1176">
        <v>0.85444757361257884</v>
      </c>
      <c r="P1176">
        <v>0.86654647922413386</v>
      </c>
      <c r="Q1176">
        <v>0.85234469946257652</v>
      </c>
      <c r="R1176">
        <v>0.83993287707524411</v>
      </c>
      <c r="S1176">
        <v>0.82453160325494446</v>
      </c>
      <c r="T1176">
        <v>0.82190734045610514</v>
      </c>
      <c r="U1176">
        <v>0.81394823128731919</v>
      </c>
      <c r="V1176">
        <v>0.80701272688262404</v>
      </c>
      <c r="W1176">
        <v>0.80245994590761394</v>
      </c>
      <c r="X1176">
        <v>0.79663253915631049</v>
      </c>
      <c r="Y1176">
        <v>0.79341405500929552</v>
      </c>
      <c r="Z1176">
        <v>0.79111977134102007</v>
      </c>
      <c r="AA1176">
        <v>0.79211483770874358</v>
      </c>
      <c r="AB1176">
        <v>0.79137355172828183</v>
      </c>
      <c r="AC1176">
        <v>0.79311717207159005</v>
      </c>
      <c r="AD1176">
        <v>0.79439296518430158</v>
      </c>
      <c r="AE1176">
        <v>0.79003387341285747</v>
      </c>
      <c r="AF1176">
        <v>0.78559359432650955</v>
      </c>
      <c r="AG1176">
        <v>0.7811737597129107</v>
      </c>
      <c r="AH1176">
        <v>0.77735970389639075</v>
      </c>
      <c r="AI1176">
        <v>0.7742596522331997</v>
      </c>
      <c r="AJ1176">
        <v>0.77168889952447106</v>
      </c>
      <c r="AK1176">
        <v>0.76952012903474076</v>
      </c>
      <c r="AL1176">
        <v>0.76747326432729723</v>
      </c>
      <c r="AM1176">
        <v>0.76541172541710278</v>
      </c>
      <c r="AN1176">
        <v>0.76305128966466851</v>
      </c>
      <c r="AO1176">
        <v>0.76034890885852047</v>
      </c>
      <c r="AP1176">
        <v>0.75779462768948636</v>
      </c>
      <c r="AQ1176">
        <v>0.75313306837615446</v>
      </c>
      <c r="AR1176">
        <v>0.74859250041790493</v>
      </c>
      <c r="AS1176">
        <v>0.74413366899774103</v>
      </c>
      <c r="AT1176">
        <v>0.73971045284251191</v>
      </c>
      <c r="AU1176">
        <v>0.73527829436624081</v>
      </c>
    </row>
    <row r="1177" spans="1:47" x14ac:dyDescent="0.2">
      <c r="A1177">
        <v>1171</v>
      </c>
      <c r="B1177">
        <v>1.0960664340735047</v>
      </c>
      <c r="C1177">
        <v>1.1490377678902426</v>
      </c>
      <c r="D1177">
        <v>1.1711997865666779</v>
      </c>
      <c r="E1177">
        <v>1.3941479244509025</v>
      </c>
      <c r="F1177">
        <v>1.7202317585710236</v>
      </c>
      <c r="G1177">
        <v>1.6249623830334248</v>
      </c>
      <c r="H1177">
        <v>1.4684105386629309</v>
      </c>
      <c r="I1177">
        <v>1.3078758816844225</v>
      </c>
      <c r="J1177">
        <v>1.2138648500563403</v>
      </c>
      <c r="K1177">
        <v>1.2326062984830495</v>
      </c>
      <c r="L1177">
        <v>1.2188955754796968</v>
      </c>
      <c r="M1177">
        <v>1.2209022459206373</v>
      </c>
      <c r="N1177">
        <v>1.2497902252600019</v>
      </c>
      <c r="O1177">
        <v>1.2697892898276746</v>
      </c>
      <c r="P1177">
        <v>1.2808911212615448</v>
      </c>
      <c r="Q1177">
        <v>1.2643694190988479</v>
      </c>
      <c r="R1177">
        <v>1.2504629031756103</v>
      </c>
      <c r="S1177">
        <v>1.237391256513279</v>
      </c>
      <c r="T1177">
        <v>1.2318169607218479</v>
      </c>
      <c r="U1177">
        <v>1.2252856085543489</v>
      </c>
      <c r="V1177">
        <v>1.2163290853104503</v>
      </c>
      <c r="W1177">
        <v>1.2102369600393037</v>
      </c>
      <c r="X1177">
        <v>1.2053158726799542</v>
      </c>
      <c r="Y1177">
        <v>1.1991728314744661</v>
      </c>
      <c r="Z1177">
        <v>1.197036110702272</v>
      </c>
      <c r="AA1177">
        <v>1.1911351213934318</v>
      </c>
      <c r="AB1177">
        <v>1.1870946706044729</v>
      </c>
      <c r="AC1177">
        <v>1.1866901951675932</v>
      </c>
      <c r="AD1177">
        <v>1.1860453481116724</v>
      </c>
      <c r="AE1177">
        <v>1.1817224698593261</v>
      </c>
      <c r="AF1177">
        <v>1.1762858543159229</v>
      </c>
      <c r="AG1177">
        <v>1.1704639177181302</v>
      </c>
      <c r="AH1177">
        <v>1.1651558065943903</v>
      </c>
      <c r="AI1177">
        <v>1.1602436674364582</v>
      </c>
      <c r="AJ1177">
        <v>1.1558655383808498</v>
      </c>
      <c r="AK1177">
        <v>1.1516056845298823</v>
      </c>
      <c r="AL1177">
        <v>1.1478512907539276</v>
      </c>
      <c r="AM1177">
        <v>1.1442328490532656</v>
      </c>
      <c r="AN1177">
        <v>1.1403512040149257</v>
      </c>
      <c r="AO1177">
        <v>1.1361672803270992</v>
      </c>
      <c r="AP1177">
        <v>1.1319976304784964</v>
      </c>
      <c r="AQ1177">
        <v>1.1282115770692092</v>
      </c>
      <c r="AR1177">
        <v>1.1245503320871157</v>
      </c>
      <c r="AS1177">
        <v>1.1209828755301361</v>
      </c>
      <c r="AT1177">
        <v>1.1174978607916959</v>
      </c>
      <c r="AU1177">
        <v>1.1140561454852811</v>
      </c>
    </row>
    <row r="1178" spans="1:47" x14ac:dyDescent="0.2">
      <c r="A1178">
        <v>1172</v>
      </c>
      <c r="B1178">
        <v>1.0960664340735047</v>
      </c>
      <c r="C1178">
        <v>1.1490377678902426</v>
      </c>
      <c r="D1178">
        <v>1.1711997865666779</v>
      </c>
      <c r="E1178">
        <v>1.3941479244509025</v>
      </c>
      <c r="F1178">
        <v>1.7202317585710236</v>
      </c>
      <c r="G1178">
        <v>1.6249623830334248</v>
      </c>
      <c r="H1178">
        <v>1.4682475128248791</v>
      </c>
      <c r="I1178">
        <v>1.3076900479018032</v>
      </c>
      <c r="J1178">
        <v>1.2136338379891669</v>
      </c>
      <c r="K1178">
        <v>1.2323429044486862</v>
      </c>
      <c r="L1178">
        <v>1.2185888211232458</v>
      </c>
      <c r="M1178">
        <v>1.2205607362020521</v>
      </c>
      <c r="N1178">
        <v>1.2496073889632451</v>
      </c>
      <c r="O1178">
        <v>1.2695785246846734</v>
      </c>
      <c r="P1178">
        <v>1.2806460495744874</v>
      </c>
      <c r="Q1178">
        <v>1.2640836235460344</v>
      </c>
      <c r="R1178">
        <v>1.2501323942632689</v>
      </c>
      <c r="S1178">
        <v>1.237006867113464</v>
      </c>
      <c r="T1178">
        <v>1.231376154658482</v>
      </c>
      <c r="U1178">
        <v>1.2247695403732002</v>
      </c>
      <c r="V1178">
        <v>1.2157422619634541</v>
      </c>
      <c r="W1178">
        <v>1.2095805144721137</v>
      </c>
      <c r="X1178">
        <v>1.2045804083631488</v>
      </c>
      <c r="Y1178">
        <v>1.1983735077118352</v>
      </c>
      <c r="Z1178">
        <v>1.1961622846838922</v>
      </c>
      <c r="AA1178">
        <v>1.1902180516651444</v>
      </c>
      <c r="AB1178">
        <v>1.186143030034607</v>
      </c>
      <c r="AC1178">
        <v>1.185700857755656</v>
      </c>
      <c r="AD1178">
        <v>1.1850208341147117</v>
      </c>
      <c r="AE1178">
        <v>1.1806527504842328</v>
      </c>
      <c r="AF1178">
        <v>1.1751784301918979</v>
      </c>
      <c r="AG1178">
        <v>1.1693227119678606</v>
      </c>
      <c r="AH1178">
        <v>1.1639805487923243</v>
      </c>
      <c r="AI1178">
        <v>1.15903742456466</v>
      </c>
      <c r="AJ1178">
        <v>1.1546286533318972</v>
      </c>
      <c r="AK1178">
        <v>1.1503391942645353</v>
      </c>
      <c r="AL1178">
        <v>1.1465549458333641</v>
      </c>
      <c r="AM1178">
        <v>1.1429039465370421</v>
      </c>
      <c r="AN1178">
        <v>1.1389920717376292</v>
      </c>
      <c r="AO1178">
        <v>1.1347783673394107</v>
      </c>
      <c r="AP1178">
        <v>1.1305790166505467</v>
      </c>
      <c r="AQ1178">
        <v>1.1267810504466231</v>
      </c>
      <c r="AR1178">
        <v>1.123109325458111</v>
      </c>
      <c r="AS1178">
        <v>1.1195341783980406</v>
      </c>
      <c r="AT1178">
        <v>1.1160434405377633</v>
      </c>
      <c r="AU1178">
        <v>1.112597980239981</v>
      </c>
    </row>
    <row r="1179" spans="1:47" x14ac:dyDescent="0.2">
      <c r="A1179">
        <v>1173</v>
      </c>
      <c r="B1179">
        <v>1.0960664340735047</v>
      </c>
      <c r="C1179">
        <v>1.1490377678902426</v>
      </c>
      <c r="D1179">
        <v>1.1711997865666779</v>
      </c>
      <c r="E1179">
        <v>1.3941479244509025</v>
      </c>
      <c r="F1179">
        <v>1.7202317585710236</v>
      </c>
      <c r="G1179">
        <v>1.6249623830334248</v>
      </c>
      <c r="H1179">
        <v>1.469391226583326</v>
      </c>
      <c r="I1179">
        <v>1.3088570100212291</v>
      </c>
      <c r="J1179">
        <v>1.214801557431737</v>
      </c>
      <c r="K1179">
        <v>1.2336294652112849</v>
      </c>
      <c r="L1179">
        <v>1.2199332740422717</v>
      </c>
      <c r="M1179">
        <v>1.2217525816324617</v>
      </c>
      <c r="N1179">
        <v>1.2497045339778432</v>
      </c>
      <c r="O1179">
        <v>1.2694333425898223</v>
      </c>
      <c r="P1179">
        <v>1.2801986456028469</v>
      </c>
      <c r="Q1179">
        <v>1.2632939678313719</v>
      </c>
      <c r="R1179">
        <v>1.2489322894211385</v>
      </c>
      <c r="S1179">
        <v>1.2353731819450056</v>
      </c>
      <c r="T1179">
        <v>1.2292418449023361</v>
      </c>
      <c r="U1179">
        <v>1.2220535265976913</v>
      </c>
      <c r="V1179">
        <v>1.2124426861980473</v>
      </c>
      <c r="W1179">
        <v>1.2057102073567196</v>
      </c>
      <c r="X1179">
        <v>1.200149326429248</v>
      </c>
      <c r="Y1179">
        <v>1.1934291962459169</v>
      </c>
      <c r="Z1179">
        <v>1.1907086275800005</v>
      </c>
      <c r="AA1179">
        <v>1.1843363253364534</v>
      </c>
      <c r="AB1179">
        <v>1.1799353513692694</v>
      </c>
      <c r="AC1179">
        <v>1.1791863206448938</v>
      </c>
      <c r="AD1179">
        <v>1.1782308282967895</v>
      </c>
      <c r="AE1179">
        <v>1.1735758878030733</v>
      </c>
      <c r="AF1179">
        <v>1.1678383711864195</v>
      </c>
      <c r="AG1179">
        <v>1.1617302430127485</v>
      </c>
      <c r="AH1179">
        <v>1.1561413148473909</v>
      </c>
      <c r="AI1179">
        <v>1.1509552049327763</v>
      </c>
      <c r="AJ1179">
        <v>1.1463046530167404</v>
      </c>
      <c r="AK1179">
        <v>1.1417798543894155</v>
      </c>
      <c r="AL1179">
        <v>1.1377572288854485</v>
      </c>
      <c r="AM1179">
        <v>1.1338699428861505</v>
      </c>
      <c r="AN1179">
        <v>1.1297225198174166</v>
      </c>
      <c r="AO1179">
        <v>1.1252757596915521</v>
      </c>
      <c r="AP1179">
        <v>1.1208504330165476</v>
      </c>
      <c r="AQ1179">
        <v>1.1169878065658074</v>
      </c>
      <c r="AR1179">
        <v>1.1132642286927052</v>
      </c>
      <c r="AS1179">
        <v>1.1096504734009158</v>
      </c>
      <c r="AT1179">
        <v>1.1061342932396621</v>
      </c>
      <c r="AU1179">
        <v>1.1026765260922573</v>
      </c>
    </row>
    <row r="1180" spans="1:47" x14ac:dyDescent="0.2">
      <c r="A1180">
        <v>1174</v>
      </c>
      <c r="B1180">
        <v>1.0960664340735047</v>
      </c>
      <c r="C1180">
        <v>1.1490377678902426</v>
      </c>
      <c r="D1180">
        <v>1.1711997865666779</v>
      </c>
      <c r="E1180">
        <v>1.3941479244509025</v>
      </c>
      <c r="F1180">
        <v>1.7202317585710236</v>
      </c>
      <c r="G1180">
        <v>1.6249623830334248</v>
      </c>
      <c r="H1180">
        <v>1.469381726234738</v>
      </c>
      <c r="I1180">
        <v>1.3088403349869209</v>
      </c>
      <c r="J1180">
        <v>1.2147687949291797</v>
      </c>
      <c r="K1180">
        <v>1.2335877297325364</v>
      </c>
      <c r="L1180">
        <v>1.2198761932422932</v>
      </c>
      <c r="M1180">
        <v>1.2216760378130613</v>
      </c>
      <c r="N1180">
        <v>1.2496444112418823</v>
      </c>
      <c r="O1180">
        <v>1.2693535616763265</v>
      </c>
      <c r="P1180">
        <v>1.2800949614931265</v>
      </c>
      <c r="Q1180">
        <v>1.2631616008292204</v>
      </c>
      <c r="R1180">
        <v>1.2487675297278078</v>
      </c>
      <c r="S1180">
        <v>1.235170622569761</v>
      </c>
      <c r="T1180">
        <v>1.2289992520323634</v>
      </c>
      <c r="U1180">
        <v>1.2217586657999255</v>
      </c>
      <c r="V1180">
        <v>1.212097663793819</v>
      </c>
      <c r="W1180">
        <v>1.2053146793619649</v>
      </c>
      <c r="X1180">
        <v>1.1996973684580885</v>
      </c>
      <c r="Y1180">
        <v>1.1929303798392255</v>
      </c>
      <c r="Z1180">
        <v>1.190154814878845</v>
      </c>
      <c r="AA1180">
        <v>1.1837490333782654</v>
      </c>
      <c r="AB1180">
        <v>1.1793214552911322</v>
      </c>
      <c r="AC1180">
        <v>1.1785444930651614</v>
      </c>
      <c r="AD1180">
        <v>1.1775620371412725</v>
      </c>
      <c r="AE1180">
        <v>1.172873138299263</v>
      </c>
      <c r="AF1180">
        <v>1.1671075683914662</v>
      </c>
      <c r="AG1180">
        <v>1.1609732450455681</v>
      </c>
      <c r="AH1180">
        <v>1.1553586710429575</v>
      </c>
      <c r="AI1180">
        <v>1.1501480671534998</v>
      </c>
      <c r="AJ1180">
        <v>1.145473054748448</v>
      </c>
      <c r="AK1180">
        <v>1.1409254162816436</v>
      </c>
      <c r="AL1180">
        <v>1.1368786604419354</v>
      </c>
      <c r="AM1180">
        <v>1.1329662275202976</v>
      </c>
      <c r="AN1180">
        <v>1.1287941295302761</v>
      </c>
      <c r="AO1180">
        <v>1.1243227967936713</v>
      </c>
      <c r="AP1180">
        <v>1.1198741182587215</v>
      </c>
      <c r="AQ1180">
        <v>1.1160023648898689</v>
      </c>
      <c r="AR1180">
        <v>1.1122708021631973</v>
      </c>
      <c r="AS1180">
        <v>1.1086511838938169</v>
      </c>
      <c r="AT1180">
        <v>1.1051306762215996</v>
      </c>
      <c r="AU1180">
        <v>1.1016701255345547</v>
      </c>
    </row>
    <row r="1181" spans="1:47" x14ac:dyDescent="0.2">
      <c r="A1181">
        <v>1175</v>
      </c>
      <c r="B1181">
        <v>1.0960664340735047</v>
      </c>
      <c r="C1181">
        <v>1.1490377678902426</v>
      </c>
      <c r="D1181">
        <v>1.1711997865666779</v>
      </c>
      <c r="E1181">
        <v>1.3941479244509025</v>
      </c>
      <c r="F1181">
        <v>1.7202317585710236</v>
      </c>
      <c r="G1181">
        <v>1.6249623830334248</v>
      </c>
      <c r="H1181">
        <v>1.4681976366400742</v>
      </c>
      <c r="I1181">
        <v>1.307575372475323</v>
      </c>
      <c r="J1181">
        <v>1.2133557165805786</v>
      </c>
      <c r="K1181">
        <v>1.2319973159833579</v>
      </c>
      <c r="L1181">
        <v>1.2181139678980695</v>
      </c>
      <c r="M1181">
        <v>1.2199034606368211</v>
      </c>
      <c r="N1181">
        <v>1.249067023707235</v>
      </c>
      <c r="O1181">
        <v>1.2688623911349581</v>
      </c>
      <c r="P1181">
        <v>1.2797226292415869</v>
      </c>
      <c r="Q1181">
        <v>1.2629113010749109</v>
      </c>
      <c r="R1181">
        <v>1.2486824419118498</v>
      </c>
      <c r="S1181">
        <v>1.2352543941341489</v>
      </c>
      <c r="T1181">
        <v>1.2292777913677355</v>
      </c>
      <c r="U1181">
        <v>1.2222558625434892</v>
      </c>
      <c r="V1181">
        <v>1.2128236846361971</v>
      </c>
      <c r="W1181">
        <v>1.2062650489193434</v>
      </c>
      <c r="X1181">
        <v>1.2008602271303017</v>
      </c>
      <c r="Y1181">
        <v>1.1943010866639039</v>
      </c>
      <c r="Z1181">
        <v>1.1917206929763977</v>
      </c>
      <c r="AA1181">
        <v>1.1855052319668706</v>
      </c>
      <c r="AB1181">
        <v>1.1812089751271402</v>
      </c>
      <c r="AC1181">
        <v>1.1805519072462038</v>
      </c>
      <c r="AD1181">
        <v>1.1796683430550503</v>
      </c>
      <c r="AE1181">
        <v>1.1750797223848142</v>
      </c>
      <c r="AF1181">
        <v>1.1694114716352451</v>
      </c>
      <c r="AG1181">
        <v>1.1633708158829954</v>
      </c>
      <c r="AH1181">
        <v>1.1578484392200943</v>
      </c>
      <c r="AI1181">
        <v>1.1527291439413454</v>
      </c>
      <c r="AJ1181">
        <v>1.1481448395260867</v>
      </c>
      <c r="AK1181">
        <v>1.1436876265210567</v>
      </c>
      <c r="AL1181">
        <v>1.139730372311837</v>
      </c>
      <c r="AM1181">
        <v>1.1359057531767855</v>
      </c>
      <c r="AN1181">
        <v>1.1318209346632204</v>
      </c>
      <c r="AO1181">
        <v>1.127435598981571</v>
      </c>
      <c r="AP1181">
        <v>1.1230716839598867</v>
      </c>
      <c r="AQ1181">
        <v>1.1192205736486673</v>
      </c>
      <c r="AR1181">
        <v>1.1155041940604042</v>
      </c>
      <c r="AS1181">
        <v>1.1118953417434227</v>
      </c>
      <c r="AT1181">
        <v>1.1083804913137958</v>
      </c>
      <c r="AU1181">
        <v>1.1049205499499348</v>
      </c>
    </row>
    <row r="1182" spans="1:47" x14ac:dyDescent="0.2">
      <c r="A1182">
        <v>1176</v>
      </c>
      <c r="B1182">
        <v>1.0960664340735047</v>
      </c>
      <c r="C1182">
        <v>1.1490377678902426</v>
      </c>
      <c r="D1182">
        <v>1.1711997865666779</v>
      </c>
      <c r="E1182">
        <v>1.3941479244509025</v>
      </c>
      <c r="F1182">
        <v>1.7202317585710236</v>
      </c>
      <c r="G1182">
        <v>1.6249623830334248</v>
      </c>
      <c r="H1182">
        <v>1.4681790315369949</v>
      </c>
      <c r="I1182">
        <v>1.3075333352903662</v>
      </c>
      <c r="J1182">
        <v>1.2132356986681303</v>
      </c>
      <c r="K1182">
        <v>1.2318467222733611</v>
      </c>
      <c r="L1182">
        <v>1.2179058763672237</v>
      </c>
      <c r="M1182">
        <v>1.2196167296373006</v>
      </c>
      <c r="N1182">
        <v>1.2488325468302315</v>
      </c>
      <c r="O1182">
        <v>1.2685512900877716</v>
      </c>
      <c r="P1182">
        <v>1.2793197861733734</v>
      </c>
      <c r="Q1182">
        <v>1.2623999554349474</v>
      </c>
      <c r="R1182">
        <v>1.248050386461818</v>
      </c>
      <c r="S1182">
        <v>1.2344840963625978</v>
      </c>
      <c r="T1182">
        <v>1.2283604605018152</v>
      </c>
      <c r="U1182">
        <v>1.2211498849744602</v>
      </c>
      <c r="V1182">
        <v>1.211539802215686</v>
      </c>
      <c r="W1182">
        <v>1.2048061336568741</v>
      </c>
      <c r="X1182">
        <v>1.1992106266546079</v>
      </c>
      <c r="Y1182">
        <v>1.1924978471293641</v>
      </c>
      <c r="Z1182">
        <v>1.1897413396891552</v>
      </c>
      <c r="AA1182">
        <v>1.1834253883640602</v>
      </c>
      <c r="AB1182">
        <v>1.1790368024374942</v>
      </c>
      <c r="AC1182">
        <v>1.1782839270125993</v>
      </c>
      <c r="AD1182">
        <v>1.1773083564660796</v>
      </c>
      <c r="AE1182">
        <v>1.172605691740233</v>
      </c>
      <c r="AF1182">
        <v>1.1668430028441541</v>
      </c>
      <c r="AG1182">
        <v>1.1607142901927423</v>
      </c>
      <c r="AH1182">
        <v>1.1551057510497562</v>
      </c>
      <c r="AI1182">
        <v>1.1499040992572283</v>
      </c>
      <c r="AJ1182">
        <v>1.1452375436742916</v>
      </c>
      <c r="AK1182">
        <v>1.1407032829682116</v>
      </c>
      <c r="AL1182">
        <v>1.1366647253097817</v>
      </c>
      <c r="AM1182">
        <v>1.1327554735992134</v>
      </c>
      <c r="AN1182">
        <v>1.1285873869931109</v>
      </c>
      <c r="AO1182">
        <v>1.1241189414461374</v>
      </c>
      <c r="AP1182">
        <v>1.119675616900621</v>
      </c>
      <c r="AQ1182">
        <v>1.1157927164701373</v>
      </c>
      <c r="AR1182">
        <v>1.112048167026455</v>
      </c>
      <c r="AS1182">
        <v>1.1084178449830266</v>
      </c>
      <c r="AT1182">
        <v>1.1048863958971005</v>
      </c>
      <c r="AU1182">
        <v>1.1014147723759911</v>
      </c>
    </row>
    <row r="1183" spans="1:47" x14ac:dyDescent="0.2">
      <c r="A1183">
        <v>1177</v>
      </c>
      <c r="B1183">
        <v>0.94105752108263196</v>
      </c>
      <c r="C1183">
        <v>0.98107115625013552</v>
      </c>
      <c r="D1183">
        <v>0.99749572639405992</v>
      </c>
      <c r="E1183">
        <v>1.2001196350274033</v>
      </c>
      <c r="F1183">
        <v>1.5740786269555571</v>
      </c>
      <c r="G1183">
        <v>1.4588486580893354</v>
      </c>
      <c r="H1183">
        <v>1.2985882594456337</v>
      </c>
      <c r="I1183">
        <v>1.1417790212543451</v>
      </c>
      <c r="J1183">
        <v>1.0449373805666986</v>
      </c>
      <c r="K1183">
        <v>1.0649936459408611</v>
      </c>
      <c r="L1183">
        <v>1.0530596807542245</v>
      </c>
      <c r="M1183">
        <v>1.0564227965472153</v>
      </c>
      <c r="N1183">
        <v>1.0847279295862351</v>
      </c>
      <c r="O1183">
        <v>1.105443651837692</v>
      </c>
      <c r="P1183">
        <v>1.1171765688217596</v>
      </c>
      <c r="Q1183">
        <v>1.1019714905932012</v>
      </c>
      <c r="R1183">
        <v>1.0892007506746963</v>
      </c>
      <c r="S1183">
        <v>1.0757865471185515</v>
      </c>
      <c r="T1183">
        <v>1.0721318080941218</v>
      </c>
      <c r="U1183">
        <v>1.0658430303838153</v>
      </c>
      <c r="V1183">
        <v>1.0585065190860932</v>
      </c>
      <c r="W1183">
        <v>1.0537686223858462</v>
      </c>
      <c r="X1183">
        <v>1.0491631462353934</v>
      </c>
      <c r="Y1183">
        <v>1.0447662929815722</v>
      </c>
      <c r="Z1183">
        <v>1.0431094087873349</v>
      </c>
      <c r="AA1183">
        <v>1.0403675327732744</v>
      </c>
      <c r="AB1183">
        <v>1.0379214740173444</v>
      </c>
      <c r="AC1183">
        <v>1.0386245066434789</v>
      </c>
      <c r="AD1183">
        <v>1.0389738174663405</v>
      </c>
      <c r="AE1183">
        <v>1.0348919555892546</v>
      </c>
      <c r="AF1183">
        <v>1.0300658532822675</v>
      </c>
      <c r="AG1183">
        <v>1.0250044584689755</v>
      </c>
      <c r="AH1183">
        <v>1.0204826229191917</v>
      </c>
      <c r="AI1183">
        <v>1.0164762807224528</v>
      </c>
      <c r="AJ1183">
        <v>1.012994379101289</v>
      </c>
      <c r="AK1183">
        <v>1.009732536412796</v>
      </c>
      <c r="AL1183">
        <v>1.0068260979668076</v>
      </c>
      <c r="AM1183">
        <v>1.0039952798704304</v>
      </c>
      <c r="AN1183">
        <v>1.0008841985953376</v>
      </c>
      <c r="AO1183">
        <v>0.99744964428375904</v>
      </c>
      <c r="AP1183">
        <v>0.99407894491371418</v>
      </c>
      <c r="AQ1183">
        <v>0.99000190553642342</v>
      </c>
      <c r="AR1183">
        <v>0.98604617196954036</v>
      </c>
      <c r="AS1183">
        <v>0.98217179771810104</v>
      </c>
      <c r="AT1183">
        <v>0.97835986444502254</v>
      </c>
      <c r="AU1183">
        <v>0.9745701017104329</v>
      </c>
    </row>
    <row r="1184" spans="1:47" x14ac:dyDescent="0.2">
      <c r="A1184">
        <v>1178</v>
      </c>
      <c r="B1184">
        <v>0.94105752108263196</v>
      </c>
      <c r="C1184">
        <v>0.98107115625013552</v>
      </c>
      <c r="D1184">
        <v>0.99749572639405992</v>
      </c>
      <c r="E1184">
        <v>1.2001196350274033</v>
      </c>
      <c r="F1184">
        <v>1.5740786269555571</v>
      </c>
      <c r="G1184">
        <v>1.4588486580893354</v>
      </c>
      <c r="H1184">
        <v>1.2985431408612229</v>
      </c>
      <c r="I1184">
        <v>1.1416888198269022</v>
      </c>
      <c r="J1184">
        <v>1.0447362407839842</v>
      </c>
      <c r="K1184">
        <v>1.0647440084785817</v>
      </c>
      <c r="L1184">
        <v>1.052721198779373</v>
      </c>
      <c r="M1184">
        <v>1.0559581693599813</v>
      </c>
      <c r="N1184">
        <v>1.0843409036998373</v>
      </c>
      <c r="O1184">
        <v>1.1049313517102521</v>
      </c>
      <c r="P1184">
        <v>1.1165168654357263</v>
      </c>
      <c r="Q1184">
        <v>1.1011358144213026</v>
      </c>
      <c r="R1184">
        <v>1.0881730257931825</v>
      </c>
      <c r="S1184">
        <v>1.0745316015982844</v>
      </c>
      <c r="T1184">
        <v>1.0706522558845326</v>
      </c>
      <c r="U1184">
        <v>1.064072005474723</v>
      </c>
      <c r="V1184">
        <v>1.0564726242775939</v>
      </c>
      <c r="W1184">
        <v>1.0514829203870479</v>
      </c>
      <c r="X1184">
        <v>1.0465951279528285</v>
      </c>
      <c r="Y1184">
        <v>1.0419915265022792</v>
      </c>
      <c r="Z1184">
        <v>1.0400857072142626</v>
      </c>
      <c r="AA1184">
        <v>1.037233823152393</v>
      </c>
      <c r="AB1184">
        <v>1.0346809143771638</v>
      </c>
      <c r="AC1184">
        <v>1.0352719089248394</v>
      </c>
      <c r="AD1184">
        <v>1.0355125900689299</v>
      </c>
      <c r="AE1184">
        <v>1.0312858244973886</v>
      </c>
      <c r="AF1184">
        <v>1.0263472986088591</v>
      </c>
      <c r="AG1184">
        <v>1.0211853432323099</v>
      </c>
      <c r="AH1184">
        <v>1.0165708383674978</v>
      </c>
      <c r="AI1184">
        <v>1.0124771103431427</v>
      </c>
      <c r="AJ1184">
        <v>1.0089129243280581</v>
      </c>
      <c r="AK1184">
        <v>1.0055758270765103</v>
      </c>
      <c r="AL1184">
        <v>1.0025884843384858</v>
      </c>
      <c r="AM1184">
        <v>0.99967651755557307</v>
      </c>
      <c r="AN1184">
        <v>0.99648465410419695</v>
      </c>
      <c r="AO1184">
        <v>0.99297487456142908</v>
      </c>
      <c r="AP1184">
        <v>0.98953267071225537</v>
      </c>
      <c r="AQ1184">
        <v>0.98541992082285756</v>
      </c>
      <c r="AR1184">
        <v>0.98143261819986172</v>
      </c>
      <c r="AS1184">
        <v>0.97753541137359057</v>
      </c>
      <c r="AT1184">
        <v>0.9737064272079341</v>
      </c>
      <c r="AU1184">
        <v>0.96990535866101135</v>
      </c>
    </row>
    <row r="1185" spans="1:47" x14ac:dyDescent="0.2">
      <c r="A1185">
        <v>1179</v>
      </c>
      <c r="B1185">
        <v>0.94105752108263196</v>
      </c>
      <c r="C1185">
        <v>0.98107115625013552</v>
      </c>
      <c r="D1185">
        <v>0.99749572639405992</v>
      </c>
      <c r="E1185">
        <v>1.2001196350274033</v>
      </c>
      <c r="F1185">
        <v>1.5740786269555571</v>
      </c>
      <c r="G1185">
        <v>1.4588486580893354</v>
      </c>
      <c r="H1185">
        <v>1.2991537302935585</v>
      </c>
      <c r="I1185">
        <v>1.1422483911016434</v>
      </c>
      <c r="J1185">
        <v>1.045174445272864</v>
      </c>
      <c r="K1185">
        <v>1.0652294086262597</v>
      </c>
      <c r="L1185">
        <v>1.0532150352939886</v>
      </c>
      <c r="M1185">
        <v>1.0562144993278535</v>
      </c>
      <c r="N1185">
        <v>1.0839320175987546</v>
      </c>
      <c r="O1185">
        <v>1.1042106606649378</v>
      </c>
      <c r="P1185">
        <v>1.1154294771839728</v>
      </c>
      <c r="Q1185">
        <v>1.0996132235362492</v>
      </c>
      <c r="R1185">
        <v>1.0861533636176153</v>
      </c>
      <c r="S1185">
        <v>1.0719985957893299</v>
      </c>
      <c r="T1185">
        <v>1.0675177033620287</v>
      </c>
      <c r="U1185">
        <v>1.0602658139814947</v>
      </c>
      <c r="V1185">
        <v>1.0519972038763932</v>
      </c>
      <c r="W1185">
        <v>1.0463766140179898</v>
      </c>
      <c r="X1185">
        <v>1.0408768015617902</v>
      </c>
      <c r="Y1185">
        <v>1.035730939963551</v>
      </c>
      <c r="Z1185">
        <v>1.0333264385322933</v>
      </c>
      <c r="AA1185">
        <v>1.0300526119550786</v>
      </c>
      <c r="AB1185">
        <v>1.0271750210944741</v>
      </c>
      <c r="AC1185">
        <v>1.0274895124119701</v>
      </c>
      <c r="AD1185">
        <v>1.027458157707797</v>
      </c>
      <c r="AE1185">
        <v>1.0229685293957775</v>
      </c>
      <c r="AF1185">
        <v>1.0178155613953443</v>
      </c>
      <c r="AG1185">
        <v>1.0124306117629878</v>
      </c>
      <c r="AH1185">
        <v>1.0076008583127132</v>
      </c>
      <c r="AI1185">
        <v>1.0033081812911393</v>
      </c>
      <c r="AJ1185">
        <v>0.99955923364094834</v>
      </c>
      <c r="AK1185">
        <v>0.99602640458981473</v>
      </c>
      <c r="AL1185">
        <v>0.99285319200697253</v>
      </c>
      <c r="AM1185">
        <v>0.98977094276471544</v>
      </c>
      <c r="AN1185">
        <v>0.98639452789852045</v>
      </c>
      <c r="AO1185">
        <v>0.98271392976415739</v>
      </c>
      <c r="AP1185">
        <v>0.97911923333912954</v>
      </c>
      <c r="AQ1185">
        <v>0.9749542525909185</v>
      </c>
      <c r="AR1185">
        <v>0.97092740700166036</v>
      </c>
      <c r="AS1185">
        <v>0.96700151778604249</v>
      </c>
      <c r="AT1185">
        <v>0.96315578635817933</v>
      </c>
      <c r="AU1185">
        <v>0.95934974794864303</v>
      </c>
    </row>
    <row r="1186" spans="1:47" x14ac:dyDescent="0.2">
      <c r="A1186">
        <v>1180</v>
      </c>
      <c r="B1186">
        <v>0.94105752108263196</v>
      </c>
      <c r="C1186">
        <v>0.98107115625013552</v>
      </c>
      <c r="D1186">
        <v>0.99749572639405992</v>
      </c>
      <c r="E1186">
        <v>1.2001196350274033</v>
      </c>
      <c r="F1186">
        <v>1.5740786269555571</v>
      </c>
      <c r="G1186">
        <v>1.4588486580893354</v>
      </c>
      <c r="H1186">
        <v>1.2991513007395601</v>
      </c>
      <c r="I1186">
        <v>1.1422219261074638</v>
      </c>
      <c r="J1186">
        <v>1.0450826008931355</v>
      </c>
      <c r="K1186">
        <v>1.0651164098238586</v>
      </c>
      <c r="L1186">
        <v>1.0530565397602043</v>
      </c>
      <c r="M1186">
        <v>1.0559777033157558</v>
      </c>
      <c r="N1186">
        <v>1.0837051248332281</v>
      </c>
      <c r="O1186">
        <v>1.1039007100576965</v>
      </c>
      <c r="P1186">
        <v>1.1150195299292229</v>
      </c>
      <c r="Q1186">
        <v>1.0990848262193216</v>
      </c>
      <c r="R1186">
        <v>1.0854928045622203</v>
      </c>
      <c r="S1186">
        <v>1.0711825426227062</v>
      </c>
      <c r="T1186">
        <v>1.0665443613222187</v>
      </c>
      <c r="U1186">
        <v>1.0590861391097104</v>
      </c>
      <c r="V1186">
        <v>1.0506292909235948</v>
      </c>
      <c r="W1186">
        <v>1.0448245207642324</v>
      </c>
      <c r="X1186">
        <v>1.0391188639716613</v>
      </c>
      <c r="Y1186">
        <v>1.033817201675777</v>
      </c>
      <c r="Z1186">
        <v>1.0312259201548009</v>
      </c>
      <c r="AA1186">
        <v>1.0278658492428439</v>
      </c>
      <c r="AB1186">
        <v>1.0249068704721147</v>
      </c>
      <c r="AC1186">
        <v>1.0251347627799072</v>
      </c>
      <c r="AD1186">
        <v>1.0250210001393438</v>
      </c>
      <c r="AE1186">
        <v>1.0204205733432941</v>
      </c>
      <c r="AF1186">
        <v>1.015182552216092</v>
      </c>
      <c r="AG1186">
        <v>1.0097209986751994</v>
      </c>
      <c r="AH1186">
        <v>1.0048180614080078</v>
      </c>
      <c r="AI1186">
        <v>1.0004582697129243</v>
      </c>
      <c r="AJ1186">
        <v>0.99664362794096151</v>
      </c>
      <c r="AK1186">
        <v>0.99305226287767956</v>
      </c>
      <c r="AL1186">
        <v>0.98981636232444048</v>
      </c>
      <c r="AM1186">
        <v>0.98666874409914673</v>
      </c>
      <c r="AN1186">
        <v>0.98322941415302867</v>
      </c>
      <c r="AO1186">
        <v>0.9794873914976252</v>
      </c>
      <c r="AP1186">
        <v>0.97583699295290383</v>
      </c>
      <c r="AQ1186">
        <v>0.97164378947297014</v>
      </c>
      <c r="AR1186">
        <v>0.96759220433120485</v>
      </c>
      <c r="AS1186">
        <v>0.96364849209733949</v>
      </c>
      <c r="AT1186">
        <v>0.95978966964172174</v>
      </c>
      <c r="AU1186">
        <v>0.95597524293047131</v>
      </c>
    </row>
    <row r="1187" spans="1:47" x14ac:dyDescent="0.2">
      <c r="A1187">
        <v>1181</v>
      </c>
      <c r="B1187">
        <v>0.94105752108263196</v>
      </c>
      <c r="C1187">
        <v>0.98107115625013552</v>
      </c>
      <c r="D1187">
        <v>0.99749572639405992</v>
      </c>
      <c r="E1187">
        <v>1.2001196350274033</v>
      </c>
      <c r="F1187">
        <v>1.5740786269555571</v>
      </c>
      <c r="G1187">
        <v>1.4588486580893354</v>
      </c>
      <c r="H1187">
        <v>1.2985249422660252</v>
      </c>
      <c r="I1187">
        <v>1.1415784349722635</v>
      </c>
      <c r="J1187">
        <v>1.0443900514460445</v>
      </c>
      <c r="K1187">
        <v>1.0643257189348174</v>
      </c>
      <c r="L1187">
        <v>1.0521437769687982</v>
      </c>
      <c r="M1187">
        <v>1.0551222536959393</v>
      </c>
      <c r="N1187">
        <v>1.0835801348595768</v>
      </c>
      <c r="O1187">
        <v>1.1039113415671611</v>
      </c>
      <c r="P1187">
        <v>1.1151922323615751</v>
      </c>
      <c r="Q1187">
        <v>1.0994497942959351</v>
      </c>
      <c r="R1187">
        <v>1.0860887766219951</v>
      </c>
      <c r="S1187">
        <v>1.0720085527292629</v>
      </c>
      <c r="T1187">
        <v>1.0676493667851925</v>
      </c>
      <c r="U1187">
        <v>1.060489591048152</v>
      </c>
      <c r="V1187">
        <v>1.0523479708603016</v>
      </c>
      <c r="W1187">
        <v>1.046839207597436</v>
      </c>
      <c r="X1187">
        <v>1.0414218772805224</v>
      </c>
      <c r="Y1187">
        <v>1.0363869121568612</v>
      </c>
      <c r="Z1187">
        <v>1.0340248322333088</v>
      </c>
      <c r="AA1187">
        <v>1.0308869095883733</v>
      </c>
      <c r="AB1187">
        <v>1.0280866470829204</v>
      </c>
      <c r="AC1187">
        <v>1.0284357646301583</v>
      </c>
      <c r="AD1187">
        <v>1.0284532459146851</v>
      </c>
      <c r="AE1187">
        <v>1.0239748887512281</v>
      </c>
      <c r="AF1187">
        <v>1.0188258344665095</v>
      </c>
      <c r="AG1187">
        <v>1.0134711636672871</v>
      </c>
      <c r="AH1187">
        <v>1.0086716975789671</v>
      </c>
      <c r="AI1187">
        <v>1.0044039634313056</v>
      </c>
      <c r="AJ1187">
        <v>1.0006693790678276</v>
      </c>
      <c r="AK1187">
        <v>0.99717368356207392</v>
      </c>
      <c r="AL1187">
        <v>0.99402361421406926</v>
      </c>
      <c r="AM1187">
        <v>0.99094815919227175</v>
      </c>
      <c r="AN1187">
        <v>0.98759783920007882</v>
      </c>
      <c r="AO1187">
        <v>0.98393371812204</v>
      </c>
      <c r="AP1187">
        <v>0.98034671839426957</v>
      </c>
      <c r="AQ1187">
        <v>0.97617606361991449</v>
      </c>
      <c r="AR1187">
        <v>0.97214050743802416</v>
      </c>
      <c r="AS1187">
        <v>0.96820765322280611</v>
      </c>
      <c r="AT1187">
        <v>0.96435371457369001</v>
      </c>
      <c r="AU1187">
        <v>0.96053830382331773</v>
      </c>
    </row>
    <row r="1188" spans="1:47" x14ac:dyDescent="0.2">
      <c r="A1188">
        <v>1182</v>
      </c>
      <c r="B1188">
        <v>0.94105752108263196</v>
      </c>
      <c r="C1188">
        <v>0.98107115625013552</v>
      </c>
      <c r="D1188">
        <v>0.99749572639405992</v>
      </c>
      <c r="E1188">
        <v>1.2001196350274033</v>
      </c>
      <c r="F1188">
        <v>1.5740786269555571</v>
      </c>
      <c r="G1188">
        <v>1.4588486580893354</v>
      </c>
      <c r="H1188">
        <v>1.2985150635189739</v>
      </c>
      <c r="I1188">
        <v>1.1415341329760873</v>
      </c>
      <c r="J1188">
        <v>1.0442146892053068</v>
      </c>
      <c r="K1188">
        <v>1.0641133281570803</v>
      </c>
      <c r="L1188">
        <v>1.051852754620483</v>
      </c>
      <c r="M1188">
        <v>1.0547093520969704</v>
      </c>
      <c r="N1188">
        <v>1.0832149860392615</v>
      </c>
      <c r="O1188">
        <v>1.1034240618556332</v>
      </c>
      <c r="P1188">
        <v>1.1145606140754736</v>
      </c>
      <c r="Q1188">
        <v>1.0986494228179009</v>
      </c>
      <c r="R1188">
        <v>1.0851024692693183</v>
      </c>
      <c r="S1188">
        <v>1.0708072142042033</v>
      </c>
      <c r="T1188">
        <v>1.0662285611949947</v>
      </c>
      <c r="U1188">
        <v>1.0587855369870174</v>
      </c>
      <c r="V1188">
        <v>1.0503888791105438</v>
      </c>
      <c r="W1188">
        <v>1.0446352687931286</v>
      </c>
      <c r="X1188">
        <v>1.0389510281907128</v>
      </c>
      <c r="Y1188">
        <v>1.033718785785334</v>
      </c>
      <c r="Z1188">
        <v>1.0311254994895755</v>
      </c>
      <c r="AA1188">
        <v>1.0278882099802111</v>
      </c>
      <c r="AB1188">
        <v>1.0249782261092812</v>
      </c>
      <c r="AC1188">
        <v>1.0252120322967833</v>
      </c>
      <c r="AD1188">
        <v>1.0251209017354757</v>
      </c>
      <c r="AE1188">
        <v>1.0204996577838905</v>
      </c>
      <c r="AF1188">
        <v>1.0152397862459293</v>
      </c>
      <c r="AG1188">
        <v>1.0097856380092163</v>
      </c>
      <c r="AH1188">
        <v>1.0048910925567871</v>
      </c>
      <c r="AI1188">
        <v>1.0005357738655805</v>
      </c>
      <c r="AJ1188">
        <v>0.99671515889535034</v>
      </c>
      <c r="AK1188">
        <v>0.99314256100732423</v>
      </c>
      <c r="AL1188">
        <v>0.98991020144950759</v>
      </c>
      <c r="AM1188">
        <v>0.98674890807255933</v>
      </c>
      <c r="AN1188">
        <v>0.98331591449823974</v>
      </c>
      <c r="AO1188">
        <v>0.97957060252616057</v>
      </c>
      <c r="AP1188">
        <v>0.97590896670322469</v>
      </c>
      <c r="AQ1188">
        <v>0.97169979573213483</v>
      </c>
      <c r="AR1188">
        <v>0.96763004476624692</v>
      </c>
      <c r="AS1188">
        <v>0.96367141198858997</v>
      </c>
      <c r="AT1188">
        <v>0.95979752110848804</v>
      </c>
      <c r="AU1188">
        <v>0.95596797059180338</v>
      </c>
    </row>
    <row r="1189" spans="1:47" x14ac:dyDescent="0.2">
      <c r="A1189">
        <v>1183</v>
      </c>
      <c r="B1189">
        <v>0.68951410505219957</v>
      </c>
      <c r="C1189">
        <v>0.70913966524758509</v>
      </c>
      <c r="D1189">
        <v>0.71806154578486825</v>
      </c>
      <c r="E1189">
        <v>0.88892151965015764</v>
      </c>
      <c r="F1189">
        <v>1.338779118436356</v>
      </c>
      <c r="G1189">
        <v>1.1925116401768892</v>
      </c>
      <c r="H1189">
        <v>1.0278479416498523</v>
      </c>
      <c r="I1189">
        <v>0.8785358988393116</v>
      </c>
      <c r="J1189">
        <v>0.77994733663624782</v>
      </c>
      <c r="K1189">
        <v>0.80345858529559844</v>
      </c>
      <c r="L1189">
        <v>0.79534543837382965</v>
      </c>
      <c r="M1189">
        <v>0.8016297136325482</v>
      </c>
      <c r="N1189">
        <v>0.82939717217557396</v>
      </c>
      <c r="O1189">
        <v>0.8519595156433909</v>
      </c>
      <c r="P1189">
        <v>0.86529925907801408</v>
      </c>
      <c r="Q1189">
        <v>0.85266137067645631</v>
      </c>
      <c r="R1189">
        <v>0.84217594275569363</v>
      </c>
      <c r="S1189">
        <v>0.82899291541794662</v>
      </c>
      <c r="T1189">
        <v>0.8286082288150004</v>
      </c>
      <c r="U1189">
        <v>0.82319405277038094</v>
      </c>
      <c r="V1189">
        <v>0.81848333384271188</v>
      </c>
      <c r="W1189">
        <v>0.81589778222821641</v>
      </c>
      <c r="X1189">
        <v>0.81193990318502562</v>
      </c>
      <c r="Y1189">
        <v>0.81000851206935487</v>
      </c>
      <c r="Z1189">
        <v>0.8090337205800846</v>
      </c>
      <c r="AA1189">
        <v>0.81052851716010854</v>
      </c>
      <c r="AB1189">
        <v>0.81031668577887728</v>
      </c>
      <c r="AC1189">
        <v>0.81256810898262588</v>
      </c>
      <c r="AD1189">
        <v>0.81427877912445701</v>
      </c>
      <c r="AE1189">
        <v>0.81050088198725001</v>
      </c>
      <c r="AF1189">
        <v>0.80645940068931643</v>
      </c>
      <c r="AG1189">
        <v>0.80236847995994931</v>
      </c>
      <c r="AH1189">
        <v>0.79884574302128908</v>
      </c>
      <c r="AI1189">
        <v>0.7959853073021308</v>
      </c>
      <c r="AJ1189">
        <v>0.79363238905193811</v>
      </c>
      <c r="AK1189">
        <v>0.79162649883037728</v>
      </c>
      <c r="AL1189">
        <v>0.78975429171507461</v>
      </c>
      <c r="AM1189">
        <v>0.78786938927320616</v>
      </c>
      <c r="AN1189">
        <v>0.78566241435827189</v>
      </c>
      <c r="AO1189">
        <v>0.78310026176888425</v>
      </c>
      <c r="AP1189">
        <v>0.78065519264305594</v>
      </c>
      <c r="AQ1189">
        <v>0.7760929908803661</v>
      </c>
      <c r="AR1189">
        <v>0.77164901415909692</v>
      </c>
      <c r="AS1189">
        <v>0.76727264008511586</v>
      </c>
      <c r="AT1189">
        <v>0.76293269678405207</v>
      </c>
      <c r="AU1189">
        <v>0.75858779867496717</v>
      </c>
    </row>
    <row r="1190" spans="1:47" x14ac:dyDescent="0.2">
      <c r="A1190">
        <v>1184</v>
      </c>
      <c r="B1190">
        <v>0.68951410505219957</v>
      </c>
      <c r="C1190">
        <v>0.70913966524758509</v>
      </c>
      <c r="D1190">
        <v>0.71806154578486825</v>
      </c>
      <c r="E1190">
        <v>0.88892151965015764</v>
      </c>
      <c r="F1190">
        <v>1.338779118436356</v>
      </c>
      <c r="G1190">
        <v>1.1925116401768892</v>
      </c>
      <c r="H1190">
        <v>1.0278317082713953</v>
      </c>
      <c r="I1190">
        <v>0.87839945589008617</v>
      </c>
      <c r="J1190">
        <v>0.77950555731302529</v>
      </c>
      <c r="K1190">
        <v>0.80293782100150191</v>
      </c>
      <c r="L1190">
        <v>0.79464507207890267</v>
      </c>
      <c r="M1190">
        <v>0.80062730000797144</v>
      </c>
      <c r="N1190">
        <v>0.82847137913653057</v>
      </c>
      <c r="O1190">
        <v>0.85073362497051386</v>
      </c>
      <c r="P1190">
        <v>0.86373327813715373</v>
      </c>
      <c r="Q1190">
        <v>0.85071050173786977</v>
      </c>
      <c r="R1190">
        <v>0.83981569930463706</v>
      </c>
      <c r="S1190">
        <v>0.82615993214769146</v>
      </c>
      <c r="T1190">
        <v>0.82534221147449671</v>
      </c>
      <c r="U1190">
        <v>0.819367919591798</v>
      </c>
      <c r="V1190">
        <v>0.81420128259050639</v>
      </c>
      <c r="W1190">
        <v>0.81120123045330861</v>
      </c>
      <c r="X1190">
        <v>0.80678966562023136</v>
      </c>
      <c r="Y1190">
        <v>0.80457768676914332</v>
      </c>
      <c r="Z1190">
        <v>0.80325186003190452</v>
      </c>
      <c r="AA1190">
        <v>0.80468775010376137</v>
      </c>
      <c r="AB1190">
        <v>0.80434774736345904</v>
      </c>
      <c r="AC1190">
        <v>0.80645687425141366</v>
      </c>
      <c r="AD1190">
        <v>0.80803772057396994</v>
      </c>
      <c r="AE1190">
        <v>0.80405967254470101</v>
      </c>
      <c r="AF1190">
        <v>0.79988469304394716</v>
      </c>
      <c r="AG1190">
        <v>0.79568415321715369</v>
      </c>
      <c r="AH1190">
        <v>0.79206245297747635</v>
      </c>
      <c r="AI1190">
        <v>0.78911965295400366</v>
      </c>
      <c r="AJ1190">
        <v>0.78668916747476247</v>
      </c>
      <c r="AK1190">
        <v>0.78462439117469895</v>
      </c>
      <c r="AL1190">
        <v>0.78268448452612915</v>
      </c>
      <c r="AM1190">
        <v>0.78072666102058086</v>
      </c>
      <c r="AN1190">
        <v>0.77845391496919591</v>
      </c>
      <c r="AO1190">
        <v>0.77582978044252071</v>
      </c>
      <c r="AP1190">
        <v>0.77333528025528808</v>
      </c>
      <c r="AQ1190">
        <v>0.76872719038864046</v>
      </c>
      <c r="AR1190">
        <v>0.76424219027554618</v>
      </c>
      <c r="AS1190">
        <v>0.75983693282105469</v>
      </c>
      <c r="AT1190">
        <v>0.7554753406021445</v>
      </c>
      <c r="AU1190">
        <v>0.75111586678098319</v>
      </c>
    </row>
    <row r="1191" spans="1:47" x14ac:dyDescent="0.2">
      <c r="A1191">
        <v>1185</v>
      </c>
      <c r="B1191">
        <v>0.68951410505219957</v>
      </c>
      <c r="C1191">
        <v>0.70913966524758509</v>
      </c>
      <c r="D1191">
        <v>0.71806154578486825</v>
      </c>
      <c r="E1191">
        <v>0.88892151965015764</v>
      </c>
      <c r="F1191">
        <v>1.338779118436356</v>
      </c>
      <c r="G1191">
        <v>1.1925116401768892</v>
      </c>
      <c r="H1191">
        <v>1.0279390578814067</v>
      </c>
      <c r="I1191">
        <v>0.87825404599893842</v>
      </c>
      <c r="J1191">
        <v>0.77900719831198473</v>
      </c>
      <c r="K1191">
        <v>0.80236025624838359</v>
      </c>
      <c r="L1191">
        <v>0.7938244418632161</v>
      </c>
      <c r="M1191">
        <v>0.79932667612421493</v>
      </c>
      <c r="N1191">
        <v>0.82711927100034544</v>
      </c>
      <c r="O1191">
        <v>0.848906580448899</v>
      </c>
      <c r="P1191">
        <v>0.8613593873398514</v>
      </c>
      <c r="Q1191">
        <v>0.84769293737349205</v>
      </c>
      <c r="R1191">
        <v>0.83610288289496748</v>
      </c>
      <c r="S1191">
        <v>0.82172327136143808</v>
      </c>
      <c r="T1191">
        <v>0.82009171494216526</v>
      </c>
      <c r="U1191">
        <v>0.81320038093013047</v>
      </c>
      <c r="V1191">
        <v>0.80717690957432231</v>
      </c>
      <c r="W1191">
        <v>0.80338386859959254</v>
      </c>
      <c r="X1191">
        <v>0.79822913773169146</v>
      </c>
      <c r="Y1191">
        <v>0.79538143562862895</v>
      </c>
      <c r="Z1191">
        <v>0.79346037120106105</v>
      </c>
      <c r="AA1191">
        <v>0.79443651076125021</v>
      </c>
      <c r="AB1191">
        <v>0.79376425413727181</v>
      </c>
      <c r="AC1191">
        <v>0.79557105681139595</v>
      </c>
      <c r="AD1191">
        <v>0.79689263790574194</v>
      </c>
      <c r="AE1191">
        <v>0.79266682698834334</v>
      </c>
      <c r="AF1191">
        <v>0.78827978073252725</v>
      </c>
      <c r="AG1191">
        <v>0.78388977125622872</v>
      </c>
      <c r="AH1191">
        <v>0.78008599462629735</v>
      </c>
      <c r="AI1191">
        <v>0.77698003205552713</v>
      </c>
      <c r="AJ1191">
        <v>0.77438939830580078</v>
      </c>
      <c r="AK1191">
        <v>0.772180270448244</v>
      </c>
      <c r="AL1191">
        <v>0.77009509006699095</v>
      </c>
      <c r="AM1191">
        <v>0.76800744353950556</v>
      </c>
      <c r="AN1191">
        <v>0.76561176970923672</v>
      </c>
      <c r="AO1191">
        <v>0.76286755622763947</v>
      </c>
      <c r="AP1191">
        <v>0.76026914825815839</v>
      </c>
      <c r="AQ1191">
        <v>0.75562104418758869</v>
      </c>
      <c r="AR1191">
        <v>0.75110953124118651</v>
      </c>
      <c r="AS1191">
        <v>0.74668757069888325</v>
      </c>
      <c r="AT1191">
        <v>0.74232098358339227</v>
      </c>
      <c r="AU1191">
        <v>0.73796790251189748</v>
      </c>
    </row>
    <row r="1192" spans="1:47" x14ac:dyDescent="0.2">
      <c r="A1192">
        <v>1186</v>
      </c>
      <c r="B1192">
        <v>0.68951410505219957</v>
      </c>
      <c r="C1192">
        <v>0.70913966524758509</v>
      </c>
      <c r="D1192">
        <v>0.71806154578486825</v>
      </c>
      <c r="E1192">
        <v>0.88892151965015764</v>
      </c>
      <c r="F1192">
        <v>1.338779118436356</v>
      </c>
      <c r="G1192">
        <v>1.1925116401768892</v>
      </c>
      <c r="H1192">
        <v>1.0278424742293144</v>
      </c>
      <c r="I1192">
        <v>0.87807409225788258</v>
      </c>
      <c r="J1192">
        <v>0.77859539077456608</v>
      </c>
      <c r="K1192">
        <v>0.80187504753970607</v>
      </c>
      <c r="L1192">
        <v>0.79319338063815903</v>
      </c>
      <c r="M1192">
        <v>0.7984839017932871</v>
      </c>
      <c r="N1192">
        <v>0.82643024168586199</v>
      </c>
      <c r="O1192">
        <v>0.84800926716824987</v>
      </c>
      <c r="P1192">
        <v>0.86022958485111312</v>
      </c>
      <c r="Q1192">
        <v>0.8462953146987624</v>
      </c>
      <c r="R1192">
        <v>0.83441509665890323</v>
      </c>
      <c r="S1192">
        <v>0.81969669094916242</v>
      </c>
      <c r="T1192">
        <v>0.81774546233186995</v>
      </c>
      <c r="U1192">
        <v>0.81043478643965727</v>
      </c>
      <c r="V1192">
        <v>0.80406427361058175</v>
      </c>
      <c r="W1192">
        <v>0.79994621556999557</v>
      </c>
      <c r="X1192">
        <v>0.79443353878249634</v>
      </c>
      <c r="Y1192">
        <v>0.79135896327155686</v>
      </c>
      <c r="Z1192">
        <v>0.78915030587557466</v>
      </c>
      <c r="AA1192">
        <v>0.79006994573554545</v>
      </c>
      <c r="AB1192">
        <v>0.78928694860126725</v>
      </c>
      <c r="AC1192">
        <v>0.7909764331015593</v>
      </c>
      <c r="AD1192">
        <v>0.79218528189607129</v>
      </c>
      <c r="AE1192">
        <v>0.78779715885815882</v>
      </c>
      <c r="AF1192">
        <v>0.78329545282748936</v>
      </c>
      <c r="AG1192">
        <v>0.77880740436425322</v>
      </c>
      <c r="AH1192">
        <v>0.77492159991847964</v>
      </c>
      <c r="AI1192">
        <v>0.77174108839499866</v>
      </c>
      <c r="AJ1192">
        <v>0.76908473770332919</v>
      </c>
      <c r="AK1192">
        <v>0.76681839515418615</v>
      </c>
      <c r="AL1192">
        <v>0.76467625144313023</v>
      </c>
      <c r="AM1192">
        <v>0.76252050955421524</v>
      </c>
      <c r="AN1192">
        <v>0.76006174048696196</v>
      </c>
      <c r="AO1192">
        <v>0.75726562536305808</v>
      </c>
      <c r="AP1192">
        <v>0.75461916223086278</v>
      </c>
      <c r="AQ1192">
        <v>0.74993217940759893</v>
      </c>
      <c r="AR1192">
        <v>0.74538627550812631</v>
      </c>
      <c r="AS1192">
        <v>0.74094015686686909</v>
      </c>
      <c r="AT1192">
        <v>0.73655577182942145</v>
      </c>
      <c r="AU1192">
        <v>0.7321911135120549</v>
      </c>
    </row>
    <row r="1193" spans="1:47" x14ac:dyDescent="0.2">
      <c r="A1193">
        <v>1187</v>
      </c>
      <c r="B1193">
        <v>0.68951410505219957</v>
      </c>
      <c r="C1193">
        <v>0.70913966524758509</v>
      </c>
      <c r="D1193">
        <v>0.71806154578486825</v>
      </c>
      <c r="E1193">
        <v>0.88892151965015764</v>
      </c>
      <c r="F1193">
        <v>1.338779118436356</v>
      </c>
      <c r="G1193">
        <v>1.1925116401768892</v>
      </c>
      <c r="H1193">
        <v>1.0277852496461131</v>
      </c>
      <c r="I1193">
        <v>0.87814711376662158</v>
      </c>
      <c r="J1193">
        <v>0.77882210639659022</v>
      </c>
      <c r="K1193">
        <v>0.80213945809353815</v>
      </c>
      <c r="L1193">
        <v>0.79357521219550198</v>
      </c>
      <c r="M1193">
        <v>0.79910059624299479</v>
      </c>
      <c r="N1193">
        <v>0.82708452880939998</v>
      </c>
      <c r="O1193">
        <v>0.84889941201880503</v>
      </c>
      <c r="P1193">
        <v>0.86139080390792044</v>
      </c>
      <c r="Q1193">
        <v>0.84777803093807358</v>
      </c>
      <c r="R1193">
        <v>0.83624796030820114</v>
      </c>
      <c r="S1193">
        <v>0.82189632472865226</v>
      </c>
      <c r="T1193">
        <v>0.82035922785084303</v>
      </c>
      <c r="U1193">
        <v>0.81351980419764924</v>
      </c>
      <c r="V1193">
        <v>0.80759022863538099</v>
      </c>
      <c r="W1193">
        <v>0.80388491084669023</v>
      </c>
      <c r="X1193">
        <v>0.79876341973070542</v>
      </c>
      <c r="Y1193">
        <v>0.79602026892794353</v>
      </c>
      <c r="Z1193">
        <v>0.79412893569450671</v>
      </c>
      <c r="AA1193">
        <v>0.79528323384051769</v>
      </c>
      <c r="AB1193">
        <v>0.79467585743722036</v>
      </c>
      <c r="AC1193">
        <v>0.79652461151272236</v>
      </c>
      <c r="AD1193">
        <v>0.79787357615888577</v>
      </c>
      <c r="AE1193">
        <v>0.79361986705250021</v>
      </c>
      <c r="AF1193">
        <v>0.78923344705971465</v>
      </c>
      <c r="AG1193">
        <v>0.78485042278304329</v>
      </c>
      <c r="AH1193">
        <v>0.78106029439177249</v>
      </c>
      <c r="AI1193">
        <v>0.77796806116049066</v>
      </c>
      <c r="AJ1193">
        <v>0.77539584968154784</v>
      </c>
      <c r="AK1193">
        <v>0.77320834623943246</v>
      </c>
      <c r="AL1193">
        <v>0.77114130390443725</v>
      </c>
      <c r="AM1193">
        <v>0.76905719474029188</v>
      </c>
      <c r="AN1193">
        <v>0.76666677508783299</v>
      </c>
      <c r="AO1193">
        <v>0.76393216785585105</v>
      </c>
      <c r="AP1193">
        <v>0.76134157654962353</v>
      </c>
      <c r="AQ1193">
        <v>0.7566767530200057</v>
      </c>
      <c r="AR1193">
        <v>0.7521456026214427</v>
      </c>
      <c r="AS1193">
        <v>0.74770833432474471</v>
      </c>
      <c r="AT1193">
        <v>0.74332619174742731</v>
      </c>
      <c r="AU1193">
        <v>0.73895735463203005</v>
      </c>
    </row>
    <row r="1194" spans="1:47" x14ac:dyDescent="0.2">
      <c r="A1194">
        <v>1188</v>
      </c>
      <c r="B1194">
        <v>0.68951410505219957</v>
      </c>
      <c r="C1194">
        <v>0.70913966524758509</v>
      </c>
      <c r="D1194">
        <v>0.71806154578486825</v>
      </c>
      <c r="E1194">
        <v>0.88892151965015764</v>
      </c>
      <c r="F1194">
        <v>1.338779118436356</v>
      </c>
      <c r="G1194">
        <v>1.1925116401768892</v>
      </c>
      <c r="H1194">
        <v>1.0277576058090228</v>
      </c>
      <c r="I1194">
        <v>0.87804496528767506</v>
      </c>
      <c r="J1194">
        <v>0.77847093865944761</v>
      </c>
      <c r="K1194">
        <v>0.80172912150094766</v>
      </c>
      <c r="L1194">
        <v>0.79303113106182566</v>
      </c>
      <c r="M1194">
        <v>0.79834438171630329</v>
      </c>
      <c r="N1194">
        <v>0.82642450612056639</v>
      </c>
      <c r="O1194">
        <v>0.84803200093679065</v>
      </c>
      <c r="P1194">
        <v>0.86028683058109701</v>
      </c>
      <c r="Q1194">
        <v>0.8464030341755957</v>
      </c>
      <c r="R1194">
        <v>0.8345805137136828</v>
      </c>
      <c r="S1194">
        <v>0.81989072781406447</v>
      </c>
      <c r="T1194">
        <v>0.81802808863649623</v>
      </c>
      <c r="U1194">
        <v>0.81076713156353231</v>
      </c>
      <c r="V1194">
        <v>0.80448126569236622</v>
      </c>
      <c r="W1194">
        <v>0.80044571999623992</v>
      </c>
      <c r="X1194">
        <v>0.794965975027627</v>
      </c>
      <c r="Y1194">
        <v>0.79198565536130328</v>
      </c>
      <c r="Z1194">
        <v>0.78980832796538514</v>
      </c>
      <c r="AA1194">
        <v>0.79088764507351661</v>
      </c>
      <c r="AB1194">
        <v>0.79016632064321923</v>
      </c>
      <c r="AC1194">
        <v>0.7918928868419105</v>
      </c>
      <c r="AD1194">
        <v>0.79313046198370896</v>
      </c>
      <c r="AE1194">
        <v>0.78871564924669191</v>
      </c>
      <c r="AF1194">
        <v>0.78421697811457669</v>
      </c>
      <c r="AG1194">
        <v>0.77973979756884959</v>
      </c>
      <c r="AH1194">
        <v>0.7758634958299665</v>
      </c>
      <c r="AI1194">
        <v>0.77269747401659306</v>
      </c>
      <c r="AJ1194">
        <v>0.77005511213043909</v>
      </c>
      <c r="AK1194">
        <v>0.76781131670661085</v>
      </c>
      <c r="AL1194">
        <v>0.76568147995332447</v>
      </c>
      <c r="AM1194">
        <v>0.76353097281637539</v>
      </c>
      <c r="AN1194">
        <v>0.76107945610629713</v>
      </c>
      <c r="AO1194">
        <v>0.75828672968172106</v>
      </c>
      <c r="AP1194">
        <v>0.75564754483037044</v>
      </c>
      <c r="AQ1194">
        <v>0.75094293090144559</v>
      </c>
      <c r="AR1194">
        <v>0.74637649003432294</v>
      </c>
      <c r="AS1194">
        <v>0.74191354226115525</v>
      </c>
      <c r="AT1194">
        <v>0.73751188582123584</v>
      </c>
      <c r="AU1194">
        <v>0.73312957736980922</v>
      </c>
    </row>
    <row r="1195" spans="1:47" x14ac:dyDescent="0.2">
      <c r="A1195">
        <v>1189</v>
      </c>
      <c r="B1195">
        <v>1.112731387303286</v>
      </c>
      <c r="C1195">
        <v>1.1673002075346688</v>
      </c>
      <c r="D1195">
        <v>1.1920444366074237</v>
      </c>
      <c r="E1195">
        <v>1.4152812375935022</v>
      </c>
      <c r="F1195">
        <v>1.738258894706338</v>
      </c>
      <c r="G1195">
        <v>1.6428559558342473</v>
      </c>
      <c r="H1195">
        <v>1.4907279976106789</v>
      </c>
      <c r="I1195">
        <v>1.3313823038544921</v>
      </c>
      <c r="J1195">
        <v>1.2397423336365079</v>
      </c>
      <c r="K1195">
        <v>1.2580345169229947</v>
      </c>
      <c r="L1195">
        <v>1.2450918760311775</v>
      </c>
      <c r="M1195">
        <v>1.2479378881055583</v>
      </c>
      <c r="N1195">
        <v>1.2692635797556695</v>
      </c>
      <c r="O1195">
        <v>1.2891612597312934</v>
      </c>
      <c r="P1195">
        <v>1.2994470493332106</v>
      </c>
      <c r="Q1195">
        <v>1.2819674307570508</v>
      </c>
      <c r="R1195">
        <v>1.2667916522352698</v>
      </c>
      <c r="S1195">
        <v>1.2524090746571364</v>
      </c>
      <c r="T1195">
        <v>1.2455447057768394</v>
      </c>
      <c r="U1195">
        <v>1.2378586043251936</v>
      </c>
      <c r="V1195">
        <v>1.2277867870744088</v>
      </c>
      <c r="W1195">
        <v>1.2207585609205913</v>
      </c>
      <c r="X1195">
        <v>1.2151410568228462</v>
      </c>
      <c r="Y1195">
        <v>1.2084193696047532</v>
      </c>
      <c r="Z1195">
        <v>1.205892830941468</v>
      </c>
      <c r="AA1195">
        <v>1.1996270853237321</v>
      </c>
      <c r="AB1195">
        <v>1.1952578037283588</v>
      </c>
      <c r="AC1195">
        <v>1.194586764232046</v>
      </c>
      <c r="AD1195">
        <v>1.1937112370263632</v>
      </c>
      <c r="AE1195">
        <v>1.1891970470495732</v>
      </c>
      <c r="AF1195">
        <v>1.1835754652405883</v>
      </c>
      <c r="AG1195">
        <v>1.1775756699761049</v>
      </c>
      <c r="AH1195">
        <v>1.1721015507950672</v>
      </c>
      <c r="AI1195">
        <v>1.1670335603629911</v>
      </c>
      <c r="AJ1195">
        <v>1.1625117976015187</v>
      </c>
      <c r="AK1195">
        <v>1.1581188797653277</v>
      </c>
      <c r="AL1195">
        <v>1.1542448155652842</v>
      </c>
      <c r="AM1195">
        <v>1.1505180290510637</v>
      </c>
      <c r="AN1195">
        <v>1.1465349905913631</v>
      </c>
      <c r="AO1195">
        <v>1.142252670483731</v>
      </c>
      <c r="AP1195">
        <v>1.1379807130428989</v>
      </c>
      <c r="AQ1195">
        <v>1.1341734507829924</v>
      </c>
      <c r="AR1195">
        <v>1.1304642437141705</v>
      </c>
      <c r="AS1195">
        <v>1.1268131616060699</v>
      </c>
      <c r="AT1195">
        <v>1.123202497170348</v>
      </c>
      <c r="AU1195">
        <v>1.1195897120150531</v>
      </c>
    </row>
    <row r="1196" spans="1:47" x14ac:dyDescent="0.2">
      <c r="A1196">
        <v>1190</v>
      </c>
      <c r="B1196">
        <v>1.112731387303286</v>
      </c>
      <c r="C1196">
        <v>1.1673002075346688</v>
      </c>
      <c r="D1196">
        <v>1.1920444366074237</v>
      </c>
      <c r="E1196">
        <v>1.4152812375935022</v>
      </c>
      <c r="F1196">
        <v>1.738258894706338</v>
      </c>
      <c r="G1196">
        <v>1.6428559558342473</v>
      </c>
      <c r="H1196">
        <v>1.4889493369259745</v>
      </c>
      <c r="I1196">
        <v>1.3294575968590436</v>
      </c>
      <c r="J1196">
        <v>1.2375453225952753</v>
      </c>
      <c r="K1196">
        <v>1.2556343814480639</v>
      </c>
      <c r="L1196">
        <v>1.2424334793556469</v>
      </c>
      <c r="M1196">
        <v>1.2451996977886006</v>
      </c>
      <c r="N1196">
        <v>1.2679964573537532</v>
      </c>
      <c r="O1196">
        <v>1.287874534940199</v>
      </c>
      <c r="P1196">
        <v>1.2981372960061848</v>
      </c>
      <c r="Q1196">
        <v>1.2806449294264135</v>
      </c>
      <c r="R1196">
        <v>1.26547634478014</v>
      </c>
      <c r="S1196">
        <v>1.2510783289409488</v>
      </c>
      <c r="T1196">
        <v>1.244190644662784</v>
      </c>
      <c r="U1196">
        <v>1.2364614948799382</v>
      </c>
      <c r="V1196">
        <v>1.2263419752522504</v>
      </c>
      <c r="W1196">
        <v>1.219272459654406</v>
      </c>
      <c r="X1196">
        <v>1.2135846370489889</v>
      </c>
      <c r="Y1196">
        <v>1.2068038956001561</v>
      </c>
      <c r="Z1196">
        <v>1.204209012529049</v>
      </c>
      <c r="AA1196">
        <v>1.1979000879789841</v>
      </c>
      <c r="AB1196">
        <v>1.1935024267560164</v>
      </c>
      <c r="AC1196">
        <v>1.1927887302829276</v>
      </c>
      <c r="AD1196">
        <v>1.1918801732281243</v>
      </c>
      <c r="AE1196">
        <v>1.1873096847066755</v>
      </c>
      <c r="AF1196">
        <v>1.1816517390849388</v>
      </c>
      <c r="AG1196">
        <v>1.175622126338548</v>
      </c>
      <c r="AH1196">
        <v>1.1701021719808893</v>
      </c>
      <c r="AI1196">
        <v>1.1650073018518623</v>
      </c>
      <c r="AJ1196">
        <v>1.1604416549987027</v>
      </c>
      <c r="AK1196">
        <v>1.1560249829553935</v>
      </c>
      <c r="AL1196">
        <v>1.1521215711418784</v>
      </c>
      <c r="AM1196">
        <v>1.1483532756206634</v>
      </c>
      <c r="AN1196">
        <v>1.1443400732834081</v>
      </c>
      <c r="AO1196">
        <v>1.1400170339493485</v>
      </c>
      <c r="AP1196">
        <v>1.1357168210252151</v>
      </c>
      <c r="AQ1196">
        <v>1.1318976190688912</v>
      </c>
      <c r="AR1196">
        <v>1.1281777276210798</v>
      </c>
      <c r="AS1196">
        <v>1.1245187878707028</v>
      </c>
      <c r="AT1196">
        <v>1.1209020314042908</v>
      </c>
      <c r="AU1196">
        <v>1.1172849191921272</v>
      </c>
    </row>
    <row r="1197" spans="1:47" x14ac:dyDescent="0.2">
      <c r="A1197">
        <v>1191</v>
      </c>
      <c r="B1197">
        <v>1.112731387303286</v>
      </c>
      <c r="C1197">
        <v>1.1673002075346688</v>
      </c>
      <c r="D1197">
        <v>1.1920444366074237</v>
      </c>
      <c r="E1197">
        <v>1.4152812375935022</v>
      </c>
      <c r="F1197">
        <v>1.738258894706338</v>
      </c>
      <c r="G1197">
        <v>1.6428559558342473</v>
      </c>
      <c r="H1197">
        <v>1.4910891797227583</v>
      </c>
      <c r="I1197">
        <v>1.3311768964443624</v>
      </c>
      <c r="J1197">
        <v>1.2383947398728565</v>
      </c>
      <c r="K1197">
        <v>1.2563601536751687</v>
      </c>
      <c r="L1197">
        <v>1.2427720348424649</v>
      </c>
      <c r="M1197">
        <v>1.2448831820212476</v>
      </c>
      <c r="N1197">
        <v>1.2667419247944354</v>
      </c>
      <c r="O1197">
        <v>1.2863006811244027</v>
      </c>
      <c r="P1197">
        <v>1.2963417151042962</v>
      </c>
      <c r="Q1197">
        <v>1.2786696959390798</v>
      </c>
      <c r="R1197">
        <v>1.263368105939588</v>
      </c>
      <c r="S1197">
        <v>1.2488748582672966</v>
      </c>
      <c r="T1197">
        <v>1.2418009565594663</v>
      </c>
      <c r="U1197">
        <v>1.2337757641062488</v>
      </c>
      <c r="V1197">
        <v>1.223347443860979</v>
      </c>
      <c r="W1197">
        <v>1.215929109129958</v>
      </c>
      <c r="X1197">
        <v>1.2098453084221368</v>
      </c>
      <c r="Y1197">
        <v>1.2026576775916649</v>
      </c>
      <c r="Z1197">
        <v>1.199617684638477</v>
      </c>
      <c r="AA1197">
        <v>1.1929064061780621</v>
      </c>
      <c r="AB1197">
        <v>1.1881989469180541</v>
      </c>
      <c r="AC1197">
        <v>1.1871948465006821</v>
      </c>
      <c r="AD1197">
        <v>1.18600117762848</v>
      </c>
      <c r="AE1197">
        <v>1.1811581623974905</v>
      </c>
      <c r="AF1197">
        <v>1.1752330580734878</v>
      </c>
      <c r="AG1197">
        <v>1.1689419636808287</v>
      </c>
      <c r="AH1197">
        <v>1.1631796475553717</v>
      </c>
      <c r="AI1197">
        <v>1.1578281948933624</v>
      </c>
      <c r="AJ1197">
        <v>1.1530232029263088</v>
      </c>
      <c r="AK1197">
        <v>1.1483527373596196</v>
      </c>
      <c r="AL1197">
        <v>1.1441974271809168</v>
      </c>
      <c r="AM1197">
        <v>1.1401880870600771</v>
      </c>
      <c r="AN1197">
        <v>1.1359241662981134</v>
      </c>
      <c r="AO1197">
        <v>1.1313624420968165</v>
      </c>
      <c r="AP1197">
        <v>1.1268163195340128</v>
      </c>
      <c r="AQ1197">
        <v>1.1229361486467928</v>
      </c>
      <c r="AR1197">
        <v>1.119165804027257</v>
      </c>
      <c r="AS1197">
        <v>1.1154663972088339</v>
      </c>
      <c r="AT1197">
        <v>1.1118191850775883</v>
      </c>
      <c r="AU1197">
        <v>1.1081815771165333</v>
      </c>
    </row>
    <row r="1198" spans="1:47" x14ac:dyDescent="0.2">
      <c r="A1198">
        <v>1192</v>
      </c>
      <c r="B1198">
        <v>1.112731387303286</v>
      </c>
      <c r="C1198">
        <v>1.1673002075346688</v>
      </c>
      <c r="D1198">
        <v>1.1920444366074237</v>
      </c>
      <c r="E1198">
        <v>1.4152812375935022</v>
      </c>
      <c r="F1198">
        <v>1.738258894706338</v>
      </c>
      <c r="G1198">
        <v>1.6428559558342473</v>
      </c>
      <c r="H1198">
        <v>1.4910467488763364</v>
      </c>
      <c r="I1198">
        <v>1.3310941155617595</v>
      </c>
      <c r="J1198">
        <v>1.2382346241086206</v>
      </c>
      <c r="K1198">
        <v>1.2561594777160032</v>
      </c>
      <c r="L1198">
        <v>1.2425087997025355</v>
      </c>
      <c r="M1198">
        <v>1.2445593447342862</v>
      </c>
      <c r="N1198">
        <v>1.2665237634799569</v>
      </c>
      <c r="O1198">
        <v>1.2860516314789121</v>
      </c>
      <c r="P1198">
        <v>1.296067234409642</v>
      </c>
      <c r="Q1198">
        <v>1.2783728304509423</v>
      </c>
      <c r="R1198">
        <v>1.2630526697855771</v>
      </c>
      <c r="S1198">
        <v>1.2485378234214319</v>
      </c>
      <c r="T1198">
        <v>1.2414407761426547</v>
      </c>
      <c r="U1198">
        <v>1.2333763125972648</v>
      </c>
      <c r="V1198">
        <v>1.2229092215928097</v>
      </c>
      <c r="W1198">
        <v>1.2154473444186764</v>
      </c>
      <c r="X1198">
        <v>1.2093088387060473</v>
      </c>
      <c r="Y1198">
        <v>1.2020709337394271</v>
      </c>
      <c r="Z1198">
        <v>1.1989683227957051</v>
      </c>
      <c r="AA1198">
        <v>1.1922120494235797</v>
      </c>
      <c r="AB1198">
        <v>1.1874732612787648</v>
      </c>
      <c r="AC1198">
        <v>1.1864354665018026</v>
      </c>
      <c r="AD1198">
        <v>1.1852083552100316</v>
      </c>
      <c r="AE1198">
        <v>1.1803244989881401</v>
      </c>
      <c r="AF1198">
        <v>1.1743640631173651</v>
      </c>
      <c r="AG1198">
        <v>1.1680393506693802</v>
      </c>
      <c r="AH1198">
        <v>1.1622435812492224</v>
      </c>
      <c r="AI1198">
        <v>1.1568594847727554</v>
      </c>
      <c r="AJ1198">
        <v>1.1520215349416532</v>
      </c>
      <c r="AK1198">
        <v>1.1473194220587886</v>
      </c>
      <c r="AL1198">
        <v>1.1431308001475768</v>
      </c>
      <c r="AM1198">
        <v>1.139086748758992</v>
      </c>
      <c r="AN1198">
        <v>1.1347881813893084</v>
      </c>
      <c r="AO1198">
        <v>1.1301914561123056</v>
      </c>
      <c r="AP1198">
        <v>1.1256110735507383</v>
      </c>
      <c r="AQ1198">
        <v>1.1217210370380708</v>
      </c>
      <c r="AR1198">
        <v>1.1179419398890189</v>
      </c>
      <c r="AS1198">
        <v>1.1142358361596343</v>
      </c>
      <c r="AT1198">
        <v>1.1105833414982726</v>
      </c>
      <c r="AU1198">
        <v>1.1069418623432667</v>
      </c>
    </row>
    <row r="1199" spans="1:47" x14ac:dyDescent="0.2">
      <c r="A1199">
        <v>1193</v>
      </c>
      <c r="B1199">
        <v>1.112731387303286</v>
      </c>
      <c r="C1199">
        <v>1.1673002075346688</v>
      </c>
      <c r="D1199">
        <v>1.1920444366074237</v>
      </c>
      <c r="E1199">
        <v>1.4152812375935022</v>
      </c>
      <c r="F1199">
        <v>1.738258894706338</v>
      </c>
      <c r="G1199">
        <v>1.6428559558342473</v>
      </c>
      <c r="H1199">
        <v>1.4864311407059219</v>
      </c>
      <c r="I1199">
        <v>1.3263029026444848</v>
      </c>
      <c r="J1199">
        <v>1.2331717413569148</v>
      </c>
      <c r="K1199">
        <v>1.2504927623180928</v>
      </c>
      <c r="L1199">
        <v>1.2363137101666881</v>
      </c>
      <c r="M1199">
        <v>1.2383297128828727</v>
      </c>
      <c r="N1199">
        <v>1.264385996062581</v>
      </c>
      <c r="O1199">
        <v>1.2840025715438914</v>
      </c>
      <c r="P1199">
        <v>1.2941245285785059</v>
      </c>
      <c r="Q1199">
        <v>1.2765197974935967</v>
      </c>
      <c r="R1199">
        <v>1.2612768536249617</v>
      </c>
      <c r="S1199">
        <v>1.2468103620352629</v>
      </c>
      <c r="T1199">
        <v>1.2397715043181772</v>
      </c>
      <c r="U1199">
        <v>1.2317830700392987</v>
      </c>
      <c r="V1199">
        <v>1.2214228342215356</v>
      </c>
      <c r="W1199">
        <v>1.214071780647076</v>
      </c>
      <c r="X1199">
        <v>1.208051372963175</v>
      </c>
      <c r="Y1199">
        <v>1.2009706442455965</v>
      </c>
      <c r="Z1199">
        <v>1.1980070218910923</v>
      </c>
      <c r="AA1199">
        <v>1.1914399017878103</v>
      </c>
      <c r="AB1199">
        <v>1.1868077194675959</v>
      </c>
      <c r="AC1199">
        <v>1.1858616931892467</v>
      </c>
      <c r="AD1199">
        <v>1.1847179151909546</v>
      </c>
      <c r="AE1199">
        <v>1.1798935102665415</v>
      </c>
      <c r="AF1199">
        <v>1.1739992783662974</v>
      </c>
      <c r="AG1199">
        <v>1.1677384728845768</v>
      </c>
      <c r="AH1199">
        <v>1.1620059541390957</v>
      </c>
      <c r="AI1199">
        <v>1.1566862948776993</v>
      </c>
      <c r="AJ1199">
        <v>1.1519122913844164</v>
      </c>
      <c r="AK1199">
        <v>1.14727669217906</v>
      </c>
      <c r="AL1199">
        <v>1.1431517990255409</v>
      </c>
      <c r="AM1199">
        <v>1.1391686653305877</v>
      </c>
      <c r="AN1199">
        <v>1.1349314013065257</v>
      </c>
      <c r="AO1199">
        <v>1.1303951598589659</v>
      </c>
      <c r="AP1199">
        <v>1.1258760965698096</v>
      </c>
      <c r="AQ1199">
        <v>1.1220028598360128</v>
      </c>
      <c r="AR1199">
        <v>1.1182362027923127</v>
      </c>
      <c r="AS1199">
        <v>1.1145404031597799</v>
      </c>
      <c r="AT1199">
        <v>1.1108948087401616</v>
      </c>
      <c r="AU1199">
        <v>1.1072569860011041</v>
      </c>
    </row>
    <row r="1200" spans="1:47" x14ac:dyDescent="0.2">
      <c r="A1200">
        <v>1194</v>
      </c>
      <c r="B1200">
        <v>1.112731387303286</v>
      </c>
      <c r="C1200">
        <v>1.1673002075346688</v>
      </c>
      <c r="D1200">
        <v>1.1920444366074237</v>
      </c>
      <c r="E1200">
        <v>1.4152812375935022</v>
      </c>
      <c r="F1200">
        <v>1.738258894706338</v>
      </c>
      <c r="G1200">
        <v>1.6428559558342473</v>
      </c>
      <c r="H1200">
        <v>1.4863536439800742</v>
      </c>
      <c r="I1200">
        <v>1.3260915200974603</v>
      </c>
      <c r="J1200">
        <v>1.2325479691550802</v>
      </c>
      <c r="K1200">
        <v>1.2497237018783744</v>
      </c>
      <c r="L1200">
        <v>1.2353049649825936</v>
      </c>
      <c r="M1200">
        <v>1.2370845823033094</v>
      </c>
      <c r="N1200">
        <v>1.2635428272473039</v>
      </c>
      <c r="O1200">
        <v>1.2830516067760458</v>
      </c>
      <c r="P1200">
        <v>1.2930918074149571</v>
      </c>
      <c r="Q1200">
        <v>1.2754243294935934</v>
      </c>
      <c r="R1200">
        <v>1.2601372415354433</v>
      </c>
      <c r="S1200">
        <v>1.2456187729281967</v>
      </c>
      <c r="T1200">
        <v>1.238514655574884</v>
      </c>
      <c r="U1200">
        <v>1.2304031708822909</v>
      </c>
      <c r="V1200">
        <v>1.219923196038573</v>
      </c>
      <c r="W1200">
        <v>1.2124378536487384</v>
      </c>
      <c r="X1200">
        <v>1.2062482939044445</v>
      </c>
      <c r="Y1200">
        <v>1.1990154647725435</v>
      </c>
      <c r="Z1200">
        <v>1.1958631682620875</v>
      </c>
      <c r="AA1200">
        <v>1.1891673380977164</v>
      </c>
      <c r="AB1200">
        <v>1.1844340219751071</v>
      </c>
      <c r="AC1200">
        <v>1.1833797510141912</v>
      </c>
      <c r="AD1200">
        <v>1.1821289330105591</v>
      </c>
      <c r="AE1200">
        <v>1.1771746523840063</v>
      </c>
      <c r="AF1200">
        <v>1.1711681026108842</v>
      </c>
      <c r="AG1200">
        <v>1.1648007588617935</v>
      </c>
      <c r="AH1200">
        <v>1.1589623339208772</v>
      </c>
      <c r="AI1200">
        <v>1.1535394335150186</v>
      </c>
      <c r="AJ1200">
        <v>1.1486613200522704</v>
      </c>
      <c r="AK1200">
        <v>1.1439258417055489</v>
      </c>
      <c r="AL1200">
        <v>1.1396960129119924</v>
      </c>
      <c r="AM1200">
        <v>1.1356037992179793</v>
      </c>
      <c r="AN1200">
        <v>1.1312578201489594</v>
      </c>
      <c r="AO1200">
        <v>1.1266119926214744</v>
      </c>
      <c r="AP1200">
        <v>1.1219858860170482</v>
      </c>
      <c r="AQ1200">
        <v>1.1180800359061214</v>
      </c>
      <c r="AR1200">
        <v>1.1142842140179652</v>
      </c>
      <c r="AS1200">
        <v>1.110565558934772</v>
      </c>
      <c r="AT1200">
        <v>1.1069015445630523</v>
      </c>
      <c r="AU1200">
        <v>1.1032497961642289</v>
      </c>
    </row>
    <row r="1201" spans="1:47" x14ac:dyDescent="0.2">
      <c r="A1201">
        <v>1195</v>
      </c>
      <c r="B1201">
        <v>0.96967985452368222</v>
      </c>
      <c r="C1201">
        <v>1.0123443490717432</v>
      </c>
      <c r="D1201">
        <v>1.0326118877146029</v>
      </c>
      <c r="E1201">
        <v>1.2362903922188</v>
      </c>
      <c r="F1201">
        <v>1.6032945608612381</v>
      </c>
      <c r="G1201">
        <v>1.4885438760022822</v>
      </c>
      <c r="H1201">
        <v>1.3333916850511112</v>
      </c>
      <c r="I1201">
        <v>1.1776338911449797</v>
      </c>
      <c r="J1201">
        <v>1.0834900569168271</v>
      </c>
      <c r="K1201">
        <v>1.1023567045941378</v>
      </c>
      <c r="L1201">
        <v>1.0909233615628822</v>
      </c>
      <c r="M1201">
        <v>1.0950222428699261</v>
      </c>
      <c r="N1201">
        <v>1.1129532764586592</v>
      </c>
      <c r="O1201">
        <v>1.1331804681309132</v>
      </c>
      <c r="P1201">
        <v>1.1431974812249028</v>
      </c>
      <c r="Q1201">
        <v>1.1261928185803614</v>
      </c>
      <c r="R1201">
        <v>1.1111696426233484</v>
      </c>
      <c r="S1201">
        <v>1.0954360871344038</v>
      </c>
      <c r="T1201">
        <v>1.0895162364242734</v>
      </c>
      <c r="U1201">
        <v>1.0810400517417147</v>
      </c>
      <c r="V1201">
        <v>1.0716608329342026</v>
      </c>
      <c r="W1201">
        <v>1.065138908566027</v>
      </c>
      <c r="X1201">
        <v>1.0590599087855086</v>
      </c>
      <c r="Y1201">
        <v>1.053469734749098</v>
      </c>
      <c r="Z1201">
        <v>1.0508067253226323</v>
      </c>
      <c r="AA1201">
        <v>1.0472822131774606</v>
      </c>
      <c r="AB1201">
        <v>1.044154112922681</v>
      </c>
      <c r="AC1201">
        <v>1.0442711420015192</v>
      </c>
      <c r="AD1201">
        <v>1.0440720328769297</v>
      </c>
      <c r="AE1201">
        <v>1.0394753254234783</v>
      </c>
      <c r="AF1201">
        <v>1.0341764310347108</v>
      </c>
      <c r="AG1201">
        <v>1.0286338578731882</v>
      </c>
      <c r="AH1201">
        <v>1.0236814706798805</v>
      </c>
      <c r="AI1201">
        <v>1.0192552343765193</v>
      </c>
      <c r="AJ1201">
        <v>1.0153525056133395</v>
      </c>
      <c r="AK1201">
        <v>1.0117104562632031</v>
      </c>
      <c r="AL1201">
        <v>1.0083996532430353</v>
      </c>
      <c r="AM1201">
        <v>1.0052080363931004</v>
      </c>
      <c r="AN1201">
        <v>1.0017327464922423</v>
      </c>
      <c r="AO1201">
        <v>0.99791977230734052</v>
      </c>
      <c r="AP1201">
        <v>0.99418390286289615</v>
      </c>
      <c r="AQ1201">
        <v>0.99001245659508874</v>
      </c>
      <c r="AR1201">
        <v>0.98593918005599701</v>
      </c>
      <c r="AS1201">
        <v>0.98191565921101576</v>
      </c>
      <c r="AT1201">
        <v>0.97791651114513578</v>
      </c>
      <c r="AU1201">
        <v>0.97389853940155779</v>
      </c>
    </row>
    <row r="1202" spans="1:47" x14ac:dyDescent="0.2">
      <c r="A1202">
        <v>1196</v>
      </c>
      <c r="B1202">
        <v>0.96967985452368222</v>
      </c>
      <c r="C1202">
        <v>1.0123443490717432</v>
      </c>
      <c r="D1202">
        <v>1.0326118877146029</v>
      </c>
      <c r="E1202">
        <v>1.2362903922188</v>
      </c>
      <c r="F1202">
        <v>1.6032945608612381</v>
      </c>
      <c r="G1202">
        <v>1.4885438760022822</v>
      </c>
      <c r="H1202">
        <v>1.3300706531243711</v>
      </c>
      <c r="I1202">
        <v>1.1738286489131686</v>
      </c>
      <c r="J1202">
        <v>1.0787193069156875</v>
      </c>
      <c r="K1202">
        <v>1.0968184886606169</v>
      </c>
      <c r="L1202">
        <v>1.0845056171505361</v>
      </c>
      <c r="M1202">
        <v>1.088082532365044</v>
      </c>
      <c r="N1202">
        <v>1.1095602117046084</v>
      </c>
      <c r="O1202">
        <v>1.1295936810070204</v>
      </c>
      <c r="P1202">
        <v>1.1395397590047605</v>
      </c>
      <c r="Q1202">
        <v>1.1224532076581313</v>
      </c>
      <c r="R1202">
        <v>1.1074030719298078</v>
      </c>
      <c r="S1202">
        <v>1.0916059510017488</v>
      </c>
      <c r="T1202">
        <v>1.0855800712670916</v>
      </c>
      <c r="U1202">
        <v>1.0769396899213655</v>
      </c>
      <c r="V1202">
        <v>1.0674107275597713</v>
      </c>
      <c r="W1202">
        <v>1.060753497287257</v>
      </c>
      <c r="X1202">
        <v>1.0544532273456966</v>
      </c>
      <c r="Y1202">
        <v>1.0487046044704944</v>
      </c>
      <c r="Z1202">
        <v>1.0458131125443511</v>
      </c>
      <c r="AA1202">
        <v>1.0422189287850503</v>
      </c>
      <c r="AB1202">
        <v>1.0389931034828901</v>
      </c>
      <c r="AC1202">
        <v>1.0389864924023675</v>
      </c>
      <c r="AD1202">
        <v>1.0386794594816389</v>
      </c>
      <c r="AE1202">
        <v>1.0338950184576632</v>
      </c>
      <c r="AF1202">
        <v>1.0284502392795412</v>
      </c>
      <c r="AG1202">
        <v>1.0228036559310369</v>
      </c>
      <c r="AH1202">
        <v>1.017724541947896</v>
      </c>
      <c r="AI1202">
        <v>1.0131739434922575</v>
      </c>
      <c r="AJ1202">
        <v>1.0091796182420913</v>
      </c>
      <c r="AK1202">
        <v>1.0054310269823317</v>
      </c>
      <c r="AL1202">
        <v>1.0020365789003494</v>
      </c>
      <c r="AM1202">
        <v>0.99871794375513789</v>
      </c>
      <c r="AN1202">
        <v>0.99513319559033753</v>
      </c>
      <c r="AO1202">
        <v>0.99123407731812274</v>
      </c>
      <c r="AP1202">
        <v>0.98739813731583992</v>
      </c>
      <c r="AQ1202">
        <v>0.98318595011663446</v>
      </c>
      <c r="AR1202">
        <v>0.97907505328987121</v>
      </c>
      <c r="AS1202">
        <v>0.97502220334170864</v>
      </c>
      <c r="AT1202">
        <v>0.97099829788603587</v>
      </c>
      <c r="AU1202">
        <v>0.96696013773892853</v>
      </c>
    </row>
    <row r="1203" spans="1:47" x14ac:dyDescent="0.2">
      <c r="A1203">
        <v>1197</v>
      </c>
      <c r="B1203">
        <v>0.96967985452368222</v>
      </c>
      <c r="C1203">
        <v>1.0123443490717432</v>
      </c>
      <c r="D1203">
        <v>1.0326118877146029</v>
      </c>
      <c r="E1203">
        <v>1.2362903922188</v>
      </c>
      <c r="F1203">
        <v>1.6032945608612381</v>
      </c>
      <c r="G1203">
        <v>1.4885438760022822</v>
      </c>
      <c r="H1203">
        <v>1.3350644924357511</v>
      </c>
      <c r="I1203">
        <v>1.178427022253167</v>
      </c>
      <c r="J1203">
        <v>1.0828325687779556</v>
      </c>
      <c r="K1203">
        <v>1.1012980039259492</v>
      </c>
      <c r="L1203">
        <v>1.0890372036554483</v>
      </c>
      <c r="M1203">
        <v>1.0921601069579332</v>
      </c>
      <c r="N1203">
        <v>1.109974481534528</v>
      </c>
      <c r="O1203">
        <v>1.129695468289845</v>
      </c>
      <c r="P1203">
        <v>1.139383407965564</v>
      </c>
      <c r="Q1203">
        <v>1.1221059889616174</v>
      </c>
      <c r="R1203">
        <v>1.1069392585484228</v>
      </c>
      <c r="S1203">
        <v>1.0910540580673489</v>
      </c>
      <c r="T1203">
        <v>1.0848424044615506</v>
      </c>
      <c r="U1203">
        <v>1.0759265904787705</v>
      </c>
      <c r="V1203">
        <v>1.0660925004900714</v>
      </c>
      <c r="W1203">
        <v>1.0590721734386612</v>
      </c>
      <c r="X1203">
        <v>1.0524054389811739</v>
      </c>
      <c r="Y1203">
        <v>1.0462260201458164</v>
      </c>
      <c r="Z1203">
        <v>1.0429429135739356</v>
      </c>
      <c r="AA1203">
        <v>1.0389196193816033</v>
      </c>
      <c r="AB1203">
        <v>1.0353952279869585</v>
      </c>
      <c r="AC1203">
        <v>1.035113587039636</v>
      </c>
      <c r="AD1203">
        <v>1.0345716423016864</v>
      </c>
      <c r="AE1203">
        <v>1.0295721025510909</v>
      </c>
      <c r="AF1203">
        <v>1.0239123408107922</v>
      </c>
      <c r="AG1203">
        <v>1.0180754009033275</v>
      </c>
      <c r="AH1203">
        <v>1.0127820997987189</v>
      </c>
      <c r="AI1203">
        <v>1.008040134193416</v>
      </c>
      <c r="AJ1203">
        <v>1.003859803485275</v>
      </c>
      <c r="AK1203">
        <v>0.99990287755909202</v>
      </c>
      <c r="AL1203">
        <v>0.99631234342611541</v>
      </c>
      <c r="AM1203">
        <v>0.99282772627704385</v>
      </c>
      <c r="AN1203">
        <v>0.98905337518773362</v>
      </c>
      <c r="AO1203">
        <v>0.98495668919033696</v>
      </c>
      <c r="AP1203">
        <v>0.98092780867152729</v>
      </c>
      <c r="AQ1203">
        <v>0.9766711689483083</v>
      </c>
      <c r="AR1203">
        <v>0.97252600958457813</v>
      </c>
      <c r="AS1203">
        <v>0.96844486232561833</v>
      </c>
      <c r="AT1203">
        <v>0.96440094884550009</v>
      </c>
      <c r="AU1203">
        <v>0.9603509124883296</v>
      </c>
    </row>
    <row r="1204" spans="1:47" x14ac:dyDescent="0.2">
      <c r="A1204">
        <v>1198</v>
      </c>
      <c r="B1204">
        <v>0.96967985452368222</v>
      </c>
      <c r="C1204">
        <v>1.0123443490717432</v>
      </c>
      <c r="D1204">
        <v>1.0326118877146029</v>
      </c>
      <c r="E1204">
        <v>1.2362903922188</v>
      </c>
      <c r="F1204">
        <v>1.6032945608612381</v>
      </c>
      <c r="G1204">
        <v>1.4885438760022822</v>
      </c>
      <c r="H1204">
        <v>1.3350529535825884</v>
      </c>
      <c r="I1204">
        <v>1.1782853845922312</v>
      </c>
      <c r="J1204">
        <v>1.0824024947180497</v>
      </c>
      <c r="K1204">
        <v>1.100774631829327</v>
      </c>
      <c r="L1204">
        <v>1.0883505092483285</v>
      </c>
      <c r="M1204">
        <v>1.0912812227681137</v>
      </c>
      <c r="N1204">
        <v>1.1092809298495911</v>
      </c>
      <c r="O1204">
        <v>1.1289053428961515</v>
      </c>
      <c r="P1204">
        <v>1.1385187105231562</v>
      </c>
      <c r="Q1204">
        <v>1.1211842178980114</v>
      </c>
      <c r="R1204">
        <v>1.1059773874237568</v>
      </c>
      <c r="S1204">
        <v>1.0900408812050031</v>
      </c>
      <c r="T1204">
        <v>1.0837758187511968</v>
      </c>
      <c r="U1204">
        <v>1.0747511841107218</v>
      </c>
      <c r="V1204">
        <v>1.0648155169656082</v>
      </c>
      <c r="W1204">
        <v>1.0576796254207401</v>
      </c>
      <c r="X1204">
        <v>1.0508612157788404</v>
      </c>
      <c r="Y1204">
        <v>1.0445524032868119</v>
      </c>
      <c r="Z1204">
        <v>1.0411011410462023</v>
      </c>
      <c r="AA1204">
        <v>1.0369796048601603</v>
      </c>
      <c r="AB1204">
        <v>1.0333745553115086</v>
      </c>
      <c r="AC1204">
        <v>1.0330053689125431</v>
      </c>
      <c r="AD1204">
        <v>1.0323782624975288</v>
      </c>
      <c r="AE1204">
        <v>1.0272689257010734</v>
      </c>
      <c r="AF1204">
        <v>1.0215196026755053</v>
      </c>
      <c r="AG1204">
        <v>1.0156001254330964</v>
      </c>
      <c r="AH1204">
        <v>1.0102261231562881</v>
      </c>
      <c r="AI1204">
        <v>1.0054079023186935</v>
      </c>
      <c r="AJ1204">
        <v>1.0011520680188692</v>
      </c>
      <c r="AK1204">
        <v>0.99712516135768403</v>
      </c>
      <c r="AL1204">
        <v>0.99346074813156204</v>
      </c>
      <c r="AM1204">
        <v>0.98989960011562628</v>
      </c>
      <c r="AN1204">
        <v>0.98605033985465829</v>
      </c>
      <c r="AO1204">
        <v>0.98187918266360308</v>
      </c>
      <c r="AP1204">
        <v>0.97777989715930924</v>
      </c>
      <c r="AQ1204">
        <v>0.97349522289504886</v>
      </c>
      <c r="AR1204">
        <v>0.96932494958367155</v>
      </c>
      <c r="AS1204">
        <v>0.96522449520522624</v>
      </c>
      <c r="AT1204">
        <v>0.96116502846191532</v>
      </c>
      <c r="AU1204">
        <v>0.95710314144160402</v>
      </c>
    </row>
    <row r="1205" spans="1:47" x14ac:dyDescent="0.2">
      <c r="A1205">
        <v>1199</v>
      </c>
      <c r="B1205">
        <v>0.96967985452368222</v>
      </c>
      <c r="C1205">
        <v>1.0123443490717432</v>
      </c>
      <c r="D1205">
        <v>1.0326118877146029</v>
      </c>
      <c r="E1205">
        <v>1.2362903922188</v>
      </c>
      <c r="F1205">
        <v>1.6032945608612381</v>
      </c>
      <c r="G1205">
        <v>1.4885438760022822</v>
      </c>
      <c r="H1205">
        <v>1.3284176437049717</v>
      </c>
      <c r="I1205">
        <v>1.1715059284807245</v>
      </c>
      <c r="J1205">
        <v>1.0750055932480727</v>
      </c>
      <c r="K1205">
        <v>1.0924425167746625</v>
      </c>
      <c r="L1205">
        <v>1.0791857234171265</v>
      </c>
      <c r="M1205">
        <v>1.0819890411884099</v>
      </c>
      <c r="N1205">
        <v>1.1059625734465641</v>
      </c>
      <c r="O1205">
        <v>1.1256989092193324</v>
      </c>
      <c r="P1205">
        <v>1.1354558827951746</v>
      </c>
      <c r="Q1205">
        <v>1.1182429079352159</v>
      </c>
      <c r="R1205">
        <v>1.1031276301675621</v>
      </c>
      <c r="S1205">
        <v>1.0872377926206525</v>
      </c>
      <c r="T1205">
        <v>1.0810594292677576</v>
      </c>
      <c r="U1205">
        <v>1.0721256832546298</v>
      </c>
      <c r="V1205">
        <v>1.0623346404111265</v>
      </c>
      <c r="W1205">
        <v>1.0553729018613676</v>
      </c>
      <c r="X1205">
        <v>1.0487022123048675</v>
      </c>
      <c r="Y1205">
        <v>1.0426262402125015</v>
      </c>
      <c r="Z1205">
        <v>1.0393459816896757</v>
      </c>
      <c r="AA1205">
        <v>1.0355027703604858</v>
      </c>
      <c r="AB1205">
        <v>1.0320530931972653</v>
      </c>
      <c r="AC1205">
        <v>1.0318020546304019</v>
      </c>
      <c r="AD1205">
        <v>1.0312641327008081</v>
      </c>
      <c r="AE1205">
        <v>1.026218997142945</v>
      </c>
      <c r="AF1205">
        <v>1.0205451971285502</v>
      </c>
      <c r="AG1205">
        <v>1.0146843953770326</v>
      </c>
      <c r="AH1205">
        <v>1.0093933579784347</v>
      </c>
      <c r="AI1205">
        <v>1.0046534541189982</v>
      </c>
      <c r="AJ1205">
        <v>1.0004585391026692</v>
      </c>
      <c r="AK1205">
        <v>0.99652336181750645</v>
      </c>
      <c r="AL1205">
        <v>0.99293629161856156</v>
      </c>
      <c r="AM1205">
        <v>0.98943021741871273</v>
      </c>
      <c r="AN1205">
        <v>0.98565407701481522</v>
      </c>
      <c r="AO1205">
        <v>0.98156303965004255</v>
      </c>
      <c r="AP1205">
        <v>0.97754650724252534</v>
      </c>
      <c r="AQ1205">
        <v>0.97327477927725892</v>
      </c>
      <c r="AR1205">
        <v>0.96911192771667132</v>
      </c>
      <c r="AS1205">
        <v>0.96501740450140427</v>
      </c>
      <c r="AT1205">
        <v>0.96095988215369021</v>
      </c>
      <c r="AU1205">
        <v>0.95689616243774012</v>
      </c>
    </row>
    <row r="1206" spans="1:47" x14ac:dyDescent="0.2">
      <c r="A1206">
        <v>1200</v>
      </c>
      <c r="B1206">
        <v>0.96967985452368222</v>
      </c>
      <c r="C1206">
        <v>1.0123443490717432</v>
      </c>
      <c r="D1206">
        <v>1.0326118877146029</v>
      </c>
      <c r="E1206">
        <v>1.2362903922188</v>
      </c>
      <c r="F1206">
        <v>1.6032945608612381</v>
      </c>
      <c r="G1206">
        <v>1.4885438760022822</v>
      </c>
      <c r="H1206">
        <v>1.328354616764829</v>
      </c>
      <c r="I1206">
        <v>1.1712584068546981</v>
      </c>
      <c r="J1206">
        <v>1.074132029937884</v>
      </c>
      <c r="K1206">
        <v>1.0913892106706764</v>
      </c>
      <c r="L1206">
        <v>1.0778241193814413</v>
      </c>
      <c r="M1206">
        <v>1.0803129511519156</v>
      </c>
      <c r="N1206">
        <v>1.104782932429514</v>
      </c>
      <c r="O1206">
        <v>1.1243804384660794</v>
      </c>
      <c r="P1206">
        <v>1.1340392937414356</v>
      </c>
      <c r="Q1206">
        <v>1.1167621323792387</v>
      </c>
      <c r="R1206">
        <v>1.1016118118655014</v>
      </c>
      <c r="S1206">
        <v>1.0856741016141536</v>
      </c>
      <c r="T1206">
        <v>1.0794347969383145</v>
      </c>
      <c r="U1206">
        <v>1.0703604341709314</v>
      </c>
      <c r="V1206">
        <v>1.0604415979511925</v>
      </c>
      <c r="W1206">
        <v>1.0533355711714143</v>
      </c>
      <c r="X1206">
        <v>1.046475190405693</v>
      </c>
      <c r="Y1206">
        <v>1.040242338866894</v>
      </c>
      <c r="Z1206">
        <v>1.0367583663727729</v>
      </c>
      <c r="AA1206">
        <v>1.0328056066479405</v>
      </c>
      <c r="AB1206">
        <v>1.0292499353066307</v>
      </c>
      <c r="AC1206">
        <v>1.0288842329800334</v>
      </c>
      <c r="AD1206">
        <v>1.0282348484456518</v>
      </c>
      <c r="AE1206">
        <v>1.0230478783424539</v>
      </c>
      <c r="AF1206">
        <v>1.017258135586923</v>
      </c>
      <c r="AG1206">
        <v>1.0112902490285598</v>
      </c>
      <c r="AH1206">
        <v>1.0058947238423199</v>
      </c>
      <c r="AI1206">
        <v>1.001055738375098</v>
      </c>
      <c r="AJ1206">
        <v>0.99676224500601018</v>
      </c>
      <c r="AK1206">
        <v>0.99273574624805805</v>
      </c>
      <c r="AL1206">
        <v>0.98905213066922126</v>
      </c>
      <c r="AM1206">
        <v>0.98544577182240956</v>
      </c>
      <c r="AN1206">
        <v>0.98157143823097204</v>
      </c>
      <c r="AO1206">
        <v>0.97738270346235834</v>
      </c>
      <c r="AP1206">
        <v>0.97327333978837116</v>
      </c>
      <c r="AQ1206">
        <v>0.96896410576104708</v>
      </c>
      <c r="AR1206">
        <v>0.96476740536555849</v>
      </c>
      <c r="AS1206">
        <v>0.96064623244230607</v>
      </c>
      <c r="AT1206">
        <v>0.95656684837190142</v>
      </c>
      <c r="AU1206">
        <v>0.95248608578241156</v>
      </c>
    </row>
    <row r="1207" spans="1:47" x14ac:dyDescent="0.2">
      <c r="A1207">
        <v>1201</v>
      </c>
      <c r="B1207">
        <v>0.73904114638096829</v>
      </c>
      <c r="C1207">
        <v>0.76330332474302842</v>
      </c>
      <c r="D1207">
        <v>0.77822521766242803</v>
      </c>
      <c r="E1207">
        <v>0.95062754742609168</v>
      </c>
      <c r="F1207">
        <v>1.3866191522846896</v>
      </c>
      <c r="G1207">
        <v>1.2412308562281265</v>
      </c>
      <c r="H1207">
        <v>1.0825121214255826</v>
      </c>
      <c r="I1207">
        <v>0.93342708872834546</v>
      </c>
      <c r="J1207">
        <v>0.83672190184486162</v>
      </c>
      <c r="K1207">
        <v>0.85675641450137707</v>
      </c>
      <c r="L1207">
        <v>0.84797725723881223</v>
      </c>
      <c r="M1207">
        <v>0.85412500386940338</v>
      </c>
      <c r="N1207">
        <v>0.86630820387069329</v>
      </c>
      <c r="O1207">
        <v>0.88714049684706764</v>
      </c>
      <c r="P1207">
        <v>0.8968619396844465</v>
      </c>
      <c r="Q1207">
        <v>0.880591204893308</v>
      </c>
      <c r="R1207">
        <v>0.86591054726716821</v>
      </c>
      <c r="S1207">
        <v>0.84831262784402106</v>
      </c>
      <c r="T1207">
        <v>0.84385115377258424</v>
      </c>
      <c r="U1207">
        <v>0.83434108318146682</v>
      </c>
      <c r="V1207">
        <v>0.82605453330427847</v>
      </c>
      <c r="W1207">
        <v>0.82043060709394278</v>
      </c>
      <c r="X1207">
        <v>0.81379393353524798</v>
      </c>
      <c r="Y1207">
        <v>0.80990010390996725</v>
      </c>
      <c r="Z1207">
        <v>0.8070916527600831</v>
      </c>
      <c r="AA1207">
        <v>0.80756649229273514</v>
      </c>
      <c r="AB1207">
        <v>0.80638376159928504</v>
      </c>
      <c r="AC1207">
        <v>0.8077470742684697</v>
      </c>
      <c r="AD1207">
        <v>0.80867309447025248</v>
      </c>
      <c r="AE1207">
        <v>0.8040180198581367</v>
      </c>
      <c r="AF1207">
        <v>0.79920143687199618</v>
      </c>
      <c r="AG1207">
        <v>0.79443959962522759</v>
      </c>
      <c r="AH1207">
        <v>0.79026410454031681</v>
      </c>
      <c r="AI1207">
        <v>0.78680672747002856</v>
      </c>
      <c r="AJ1207">
        <v>0.78383847169747023</v>
      </c>
      <c r="AK1207">
        <v>0.78129199664308058</v>
      </c>
      <c r="AL1207">
        <v>0.77888671146643462</v>
      </c>
      <c r="AM1207">
        <v>0.77645852152296724</v>
      </c>
      <c r="AN1207">
        <v>0.77369218950904661</v>
      </c>
      <c r="AO1207">
        <v>0.77059462685887437</v>
      </c>
      <c r="AP1207">
        <v>0.76763710176343503</v>
      </c>
      <c r="AQ1207">
        <v>0.76286963308342781</v>
      </c>
      <c r="AR1207">
        <v>0.7582023232379308</v>
      </c>
      <c r="AS1207">
        <v>0.7535781551248476</v>
      </c>
      <c r="AT1207">
        <v>0.74895841662472973</v>
      </c>
      <c r="AU1207">
        <v>0.74429935394483793</v>
      </c>
    </row>
    <row r="1208" spans="1:47" x14ac:dyDescent="0.2">
      <c r="A1208">
        <v>1202</v>
      </c>
      <c r="B1208">
        <v>0.73904114638096829</v>
      </c>
      <c r="C1208">
        <v>0.76330332474302842</v>
      </c>
      <c r="D1208">
        <v>0.77822521766242803</v>
      </c>
      <c r="E1208">
        <v>0.95062754742609168</v>
      </c>
      <c r="F1208">
        <v>1.3866191522846896</v>
      </c>
      <c r="G1208">
        <v>1.2412308562281265</v>
      </c>
      <c r="H1208">
        <v>1.0788902747570008</v>
      </c>
      <c r="I1208">
        <v>0.9290930832643155</v>
      </c>
      <c r="J1208">
        <v>0.83060469768314016</v>
      </c>
      <c r="K1208">
        <v>0.84960300332555927</v>
      </c>
      <c r="L1208">
        <v>0.83963425960697102</v>
      </c>
      <c r="M1208">
        <v>0.8449767006508061</v>
      </c>
      <c r="N1208">
        <v>0.86127444421585131</v>
      </c>
      <c r="O1208">
        <v>0.88182074616250705</v>
      </c>
      <c r="P1208">
        <v>0.89134757402965958</v>
      </c>
      <c r="Q1208">
        <v>0.87499763744311432</v>
      </c>
      <c r="R1208">
        <v>0.86027609640913916</v>
      </c>
      <c r="S1208">
        <v>0.84255077266110112</v>
      </c>
      <c r="T1208">
        <v>0.83798049441909084</v>
      </c>
      <c r="U1208">
        <v>0.82819255075233</v>
      </c>
      <c r="V1208">
        <v>0.81976491021555853</v>
      </c>
      <c r="W1208">
        <v>0.81392409405315813</v>
      </c>
      <c r="X1208">
        <v>0.80697079506988501</v>
      </c>
      <c r="Y1208">
        <v>0.80291303544789516</v>
      </c>
      <c r="Z1208">
        <v>0.79981225752246976</v>
      </c>
      <c r="AA1208">
        <v>0.8003073526166945</v>
      </c>
      <c r="AB1208">
        <v>0.79904342560846064</v>
      </c>
      <c r="AC1208">
        <v>0.8002534591287086</v>
      </c>
      <c r="AD1208">
        <v>0.80103620293505595</v>
      </c>
      <c r="AE1208">
        <v>0.79613435295625024</v>
      </c>
      <c r="AF1208">
        <v>0.79119033490915847</v>
      </c>
      <c r="AG1208">
        <v>0.78626713776369961</v>
      </c>
      <c r="AH1208">
        <v>0.78196556576200205</v>
      </c>
      <c r="AI1208">
        <v>0.77837750208095025</v>
      </c>
      <c r="AJ1208">
        <v>0.77533653843437755</v>
      </c>
      <c r="AK1208">
        <v>0.77269234330914338</v>
      </c>
      <c r="AL1208">
        <v>0.77017997661734316</v>
      </c>
      <c r="AM1208">
        <v>0.76763308614461956</v>
      </c>
      <c r="AN1208">
        <v>0.7647930897263896</v>
      </c>
      <c r="AO1208">
        <v>0.76158552305663441</v>
      </c>
      <c r="AP1208">
        <v>0.75853536972788771</v>
      </c>
      <c r="AQ1208">
        <v>0.75370714595638388</v>
      </c>
      <c r="AR1208">
        <v>0.74898231435284013</v>
      </c>
      <c r="AS1208">
        <v>0.7443108197440701</v>
      </c>
      <c r="AT1208">
        <v>0.73964865272977465</v>
      </c>
      <c r="AU1208">
        <v>0.73495205916463102</v>
      </c>
    </row>
    <row r="1209" spans="1:47" x14ac:dyDescent="0.2">
      <c r="A1209">
        <v>1203</v>
      </c>
      <c r="B1209">
        <v>0.73904114638096829</v>
      </c>
      <c r="C1209">
        <v>0.76330332474302842</v>
      </c>
      <c r="D1209">
        <v>0.77822521766242803</v>
      </c>
      <c r="E1209">
        <v>0.95062754742609168</v>
      </c>
      <c r="F1209">
        <v>1.3866191522846896</v>
      </c>
      <c r="G1209">
        <v>1.2412308562281265</v>
      </c>
      <c r="H1209">
        <v>1.0884272007124574</v>
      </c>
      <c r="I1209">
        <v>0.93789074077313594</v>
      </c>
      <c r="J1209">
        <v>0.83960922043011366</v>
      </c>
      <c r="K1209">
        <v>0.85971648452967742</v>
      </c>
      <c r="L1209">
        <v>0.85032381516357169</v>
      </c>
      <c r="M1209">
        <v>0.85513132242980905</v>
      </c>
      <c r="N1209">
        <v>0.86400385451136996</v>
      </c>
      <c r="O1209">
        <v>0.88415630099173603</v>
      </c>
      <c r="P1209">
        <v>0.89337826261437392</v>
      </c>
      <c r="Q1209">
        <v>0.87677671131243473</v>
      </c>
      <c r="R1209">
        <v>0.86183913829351622</v>
      </c>
      <c r="S1209">
        <v>0.84407059800625672</v>
      </c>
      <c r="T1209">
        <v>0.83925553451940826</v>
      </c>
      <c r="U1209">
        <v>0.82920284548421308</v>
      </c>
      <c r="V1209">
        <v>0.82030019957048228</v>
      </c>
      <c r="W1209">
        <v>0.81403218534871191</v>
      </c>
      <c r="X1209">
        <v>0.80666806100073885</v>
      </c>
      <c r="Y1209">
        <v>0.80201716961488578</v>
      </c>
      <c r="Z1209">
        <v>0.79849349736144903</v>
      </c>
      <c r="AA1209">
        <v>0.79828243285686684</v>
      </c>
      <c r="AB1209">
        <v>0.79664836246157722</v>
      </c>
      <c r="AC1209">
        <v>0.79755083000582039</v>
      </c>
      <c r="AD1209">
        <v>0.79807711840892903</v>
      </c>
      <c r="AE1209">
        <v>0.79301376677578117</v>
      </c>
      <c r="AF1209">
        <v>0.78788753668228306</v>
      </c>
      <c r="AG1209">
        <v>0.78280962279626354</v>
      </c>
      <c r="AH1209">
        <v>0.77829107948188547</v>
      </c>
      <c r="AI1209">
        <v>0.77455440538254972</v>
      </c>
      <c r="AJ1209">
        <v>0.77129793641058475</v>
      </c>
      <c r="AK1209">
        <v>0.76850118091166697</v>
      </c>
      <c r="AL1209">
        <v>0.76578938857065593</v>
      </c>
      <c r="AM1209">
        <v>0.76310849709583561</v>
      </c>
      <c r="AN1209">
        <v>0.76009062430333307</v>
      </c>
      <c r="AO1209">
        <v>0.7567554976821691</v>
      </c>
      <c r="AP1209">
        <v>0.75356725265995606</v>
      </c>
      <c r="AQ1209">
        <v>0.74871945992752209</v>
      </c>
      <c r="AR1209">
        <v>0.74398670356997287</v>
      </c>
      <c r="AS1209">
        <v>0.73931009870442155</v>
      </c>
      <c r="AT1209">
        <v>0.73465115085069732</v>
      </c>
      <c r="AU1209">
        <v>0.72996578802661305</v>
      </c>
    </row>
    <row r="1210" spans="1:47" x14ac:dyDescent="0.2">
      <c r="A1210">
        <v>1204</v>
      </c>
      <c r="B1210">
        <v>0.73904114638096829</v>
      </c>
      <c r="C1210">
        <v>0.76330332474302842</v>
      </c>
      <c r="D1210">
        <v>0.77822521766242803</v>
      </c>
      <c r="E1210">
        <v>0.95062754742609168</v>
      </c>
      <c r="F1210">
        <v>1.3866191522846896</v>
      </c>
      <c r="G1210">
        <v>1.2412308562281265</v>
      </c>
      <c r="H1210">
        <v>1.086174166208123</v>
      </c>
      <c r="I1210">
        <v>0.93520101831806934</v>
      </c>
      <c r="J1210">
        <v>0.83592571634145918</v>
      </c>
      <c r="K1210">
        <v>0.8554892223656787</v>
      </c>
      <c r="L1210">
        <v>0.8454287253990358</v>
      </c>
      <c r="M1210">
        <v>0.84985952981929713</v>
      </c>
      <c r="N1210">
        <v>0.8609118868562935</v>
      </c>
      <c r="O1210">
        <v>0.88088948405929546</v>
      </c>
      <c r="P1210">
        <v>0.89003687627085004</v>
      </c>
      <c r="Q1210">
        <v>0.87333375404910329</v>
      </c>
      <c r="R1210">
        <v>0.85841877847602044</v>
      </c>
      <c r="S1210">
        <v>0.84057549288867517</v>
      </c>
      <c r="T1210">
        <v>0.8357254511085862</v>
      </c>
      <c r="U1210">
        <v>0.82547057654592515</v>
      </c>
      <c r="V1210">
        <v>0.81646139458885136</v>
      </c>
      <c r="W1210">
        <v>0.81003205503010622</v>
      </c>
      <c r="X1210">
        <v>0.80245738439064729</v>
      </c>
      <c r="Y1210">
        <v>0.7977185973495432</v>
      </c>
      <c r="Z1210">
        <v>0.79393226338593359</v>
      </c>
      <c r="AA1210">
        <v>0.79374893683721115</v>
      </c>
      <c r="AB1210">
        <v>0.79198977831602657</v>
      </c>
      <c r="AC1210">
        <v>0.79282803068301122</v>
      </c>
      <c r="AD1210">
        <v>0.79326535912247298</v>
      </c>
      <c r="AE1210">
        <v>0.7880302157289224</v>
      </c>
      <c r="AF1210">
        <v>0.78280486890797452</v>
      </c>
      <c r="AG1210">
        <v>0.77762924489812613</v>
      </c>
      <c r="AH1210">
        <v>0.77306293601422527</v>
      </c>
      <c r="AI1210">
        <v>0.76920652048102989</v>
      </c>
      <c r="AJ1210">
        <v>0.76592893313115318</v>
      </c>
      <c r="AK1210">
        <v>0.76305527665853379</v>
      </c>
      <c r="AL1210">
        <v>0.76027554160769983</v>
      </c>
      <c r="AM1210">
        <v>0.75753142219576997</v>
      </c>
      <c r="AN1210">
        <v>0.75447245241275607</v>
      </c>
      <c r="AO1210">
        <v>0.75104101469765938</v>
      </c>
      <c r="AP1210">
        <v>0.74779202161056191</v>
      </c>
      <c r="AQ1210">
        <v>0.7429069121883366</v>
      </c>
      <c r="AR1210">
        <v>0.73813935412336285</v>
      </c>
      <c r="AS1210">
        <v>0.7334363741945199</v>
      </c>
      <c r="AT1210">
        <v>0.72875537491451048</v>
      </c>
      <c r="AU1210">
        <v>0.724052249235422</v>
      </c>
    </row>
    <row r="1211" spans="1:47" x14ac:dyDescent="0.2">
      <c r="A1211">
        <v>1205</v>
      </c>
      <c r="B1211">
        <v>0.73904114638096829</v>
      </c>
      <c r="C1211">
        <v>0.76330332474302842</v>
      </c>
      <c r="D1211">
        <v>0.77822521766242803</v>
      </c>
      <c r="E1211">
        <v>0.95062754742609168</v>
      </c>
      <c r="F1211">
        <v>1.3866191522846896</v>
      </c>
      <c r="G1211">
        <v>1.2412308562281265</v>
      </c>
      <c r="H1211">
        <v>1.0766138381414219</v>
      </c>
      <c r="I1211">
        <v>0.92578738594469934</v>
      </c>
      <c r="J1211">
        <v>0.82529650698036938</v>
      </c>
      <c r="K1211">
        <v>0.84342020129017303</v>
      </c>
      <c r="L1211">
        <v>0.83218339505320582</v>
      </c>
      <c r="M1211">
        <v>0.83646184612852059</v>
      </c>
      <c r="N1211">
        <v>0.85602036919297353</v>
      </c>
      <c r="O1211">
        <v>0.87613506908174565</v>
      </c>
      <c r="P1211">
        <v>0.88541364531349143</v>
      </c>
      <c r="Q1211">
        <v>0.86891182245721077</v>
      </c>
      <c r="R1211">
        <v>0.85410704431798301</v>
      </c>
      <c r="S1211">
        <v>0.83625766482811847</v>
      </c>
      <c r="T1211">
        <v>0.83152112270902345</v>
      </c>
      <c r="U1211">
        <v>0.82134620340497699</v>
      </c>
      <c r="V1211">
        <v>0.81258704022405859</v>
      </c>
      <c r="W1211">
        <v>0.80638979680830725</v>
      </c>
      <c r="X1211">
        <v>0.79896638709268553</v>
      </c>
      <c r="Y1211">
        <v>0.79453877979752352</v>
      </c>
      <c r="Z1211">
        <v>0.79097344547353399</v>
      </c>
      <c r="AA1211">
        <v>0.7912747208241685</v>
      </c>
      <c r="AB1211">
        <v>0.78976380929344381</v>
      </c>
      <c r="AC1211">
        <v>0.79073273772404329</v>
      </c>
      <c r="AD1211">
        <v>0.79127696268879122</v>
      </c>
      <c r="AE1211">
        <v>0.78609173374267549</v>
      </c>
      <c r="AF1211">
        <v>0.78091150776055485</v>
      </c>
      <c r="AG1211">
        <v>0.77578634058307316</v>
      </c>
      <c r="AH1211">
        <v>0.77128435661277794</v>
      </c>
      <c r="AI1211">
        <v>0.76752875547139832</v>
      </c>
      <c r="AJ1211">
        <v>0.7643104585305236</v>
      </c>
      <c r="AK1211">
        <v>0.76152260383455317</v>
      </c>
      <c r="AL1211">
        <v>0.75883798114107259</v>
      </c>
      <c r="AM1211">
        <v>0.7561382852036006</v>
      </c>
      <c r="AN1211">
        <v>0.75313668685160773</v>
      </c>
      <c r="AO1211">
        <v>0.74978729034771296</v>
      </c>
      <c r="AP1211">
        <v>0.74658672092521894</v>
      </c>
      <c r="AQ1211">
        <v>0.74169145663088576</v>
      </c>
      <c r="AR1211">
        <v>0.73690725629519849</v>
      </c>
      <c r="AS1211">
        <v>0.73218706974863312</v>
      </c>
      <c r="AT1211">
        <v>0.72748403636879766</v>
      </c>
      <c r="AU1211">
        <v>0.7227543266364862</v>
      </c>
    </row>
    <row r="1212" spans="1:47" x14ac:dyDescent="0.2">
      <c r="A1212">
        <v>1206</v>
      </c>
      <c r="B1212">
        <v>0.73904114638096829</v>
      </c>
      <c r="C1212">
        <v>0.76330332474302842</v>
      </c>
      <c r="D1212">
        <v>0.77822521766242803</v>
      </c>
      <c r="E1212">
        <v>0.95062754742609168</v>
      </c>
      <c r="F1212">
        <v>1.3866191522846896</v>
      </c>
      <c r="G1212">
        <v>1.2412308562281265</v>
      </c>
      <c r="H1212">
        <v>1.0764708186997802</v>
      </c>
      <c r="I1212">
        <v>0.92533111420827374</v>
      </c>
      <c r="J1212">
        <v>0.82388416776505824</v>
      </c>
      <c r="K1212">
        <v>0.84174564141514008</v>
      </c>
      <c r="L1212">
        <v>0.83006571834686604</v>
      </c>
      <c r="M1212">
        <v>0.83389025703151398</v>
      </c>
      <c r="N1212">
        <v>0.85419855631339336</v>
      </c>
      <c r="O1212">
        <v>0.87411800373760362</v>
      </c>
      <c r="P1212">
        <v>0.88326635382335927</v>
      </c>
      <c r="Q1212">
        <v>0.86668990402637891</v>
      </c>
      <c r="R1212">
        <v>0.8518523892635157</v>
      </c>
      <c r="S1212">
        <v>0.83394445029636766</v>
      </c>
      <c r="T1212">
        <v>0.8291423525740983</v>
      </c>
      <c r="U1212">
        <v>0.81878312885288729</v>
      </c>
      <c r="V1212">
        <v>0.80987157064109538</v>
      </c>
      <c r="W1212">
        <v>0.80350279199883434</v>
      </c>
      <c r="X1212">
        <v>0.79584567714341015</v>
      </c>
      <c r="Y1212">
        <v>0.79124369559575192</v>
      </c>
      <c r="Z1212">
        <v>0.78744038476666978</v>
      </c>
      <c r="AA1212">
        <v>0.78765066321643407</v>
      </c>
      <c r="AB1212">
        <v>0.7860302910533663</v>
      </c>
      <c r="AC1212">
        <v>0.78687854956212455</v>
      </c>
      <c r="AD1212">
        <v>0.78730822834838676</v>
      </c>
      <c r="AE1212">
        <v>0.78196720565294198</v>
      </c>
      <c r="AF1212">
        <v>0.77666919514386512</v>
      </c>
      <c r="AG1212">
        <v>0.77143962956578527</v>
      </c>
      <c r="AH1212">
        <v>0.76683844390672073</v>
      </c>
      <c r="AI1212">
        <v>0.76299267515833336</v>
      </c>
      <c r="AJ1212">
        <v>0.75968637674217243</v>
      </c>
      <c r="AK1212">
        <v>0.75682138736114035</v>
      </c>
      <c r="AL1212">
        <v>0.75405389309422</v>
      </c>
      <c r="AM1212">
        <v>0.75126787961368435</v>
      </c>
      <c r="AN1212">
        <v>0.74818372451455517</v>
      </c>
      <c r="AO1212">
        <v>0.7447534101215143</v>
      </c>
      <c r="AP1212">
        <v>0.74147889149877499</v>
      </c>
      <c r="AQ1212">
        <v>0.73654401919295764</v>
      </c>
      <c r="AR1212">
        <v>0.73172367678031447</v>
      </c>
      <c r="AS1212">
        <v>0.72697506978482773</v>
      </c>
      <c r="AT1212">
        <v>0.72224837626642857</v>
      </c>
      <c r="AU1212">
        <v>0.7174997795270277</v>
      </c>
    </row>
    <row r="1213" spans="1:47" x14ac:dyDescent="0.2">
      <c r="A1213">
        <v>1207</v>
      </c>
      <c r="B1213">
        <v>1.1093662316806741</v>
      </c>
      <c r="C1213">
        <v>1.1633492460186021</v>
      </c>
      <c r="D1213">
        <v>1.1867494410179462</v>
      </c>
      <c r="E1213">
        <v>1.4110021781661006</v>
      </c>
      <c r="F1213">
        <v>1.7336081056241008</v>
      </c>
      <c r="G1213">
        <v>1.6390884584475303</v>
      </c>
      <c r="H1213">
        <v>1.48373240646017</v>
      </c>
      <c r="I1213">
        <v>1.3229848619814644</v>
      </c>
      <c r="J1213">
        <v>1.2291463704618606</v>
      </c>
      <c r="K1213">
        <v>1.2469920866409145</v>
      </c>
      <c r="L1213">
        <v>1.2327790552829487</v>
      </c>
      <c r="M1213">
        <v>1.234749726526295</v>
      </c>
      <c r="N1213">
        <v>1.261374612847419</v>
      </c>
      <c r="O1213">
        <v>1.2812663194626817</v>
      </c>
      <c r="P1213">
        <v>1.2918722640279836</v>
      </c>
      <c r="Q1213">
        <v>1.2748742680212637</v>
      </c>
      <c r="R1213">
        <v>1.2603448554434049</v>
      </c>
      <c r="S1213">
        <v>1.2466030739171048</v>
      </c>
      <c r="T1213">
        <v>1.2402555412814857</v>
      </c>
      <c r="U1213">
        <v>1.2329505896444866</v>
      </c>
      <c r="V1213">
        <v>1.2232051262054731</v>
      </c>
      <c r="W1213">
        <v>1.2164027388094576</v>
      </c>
      <c r="X1213">
        <v>1.210881919562238</v>
      </c>
      <c r="Y1213">
        <v>1.2042032056677021</v>
      </c>
      <c r="Z1213">
        <v>1.2016190884544633</v>
      </c>
      <c r="AA1213">
        <v>1.1953094683612675</v>
      </c>
      <c r="AB1213">
        <v>1.1908987434958891</v>
      </c>
      <c r="AC1213">
        <v>1.1901556935251929</v>
      </c>
      <c r="AD1213">
        <v>1.1891934814454124</v>
      </c>
      <c r="AE1213">
        <v>1.1845640740165488</v>
      </c>
      <c r="AF1213">
        <v>1.1788323029812426</v>
      </c>
      <c r="AG1213">
        <v>1.1727220964722069</v>
      </c>
      <c r="AH1213">
        <v>1.1671321881262031</v>
      </c>
      <c r="AI1213">
        <v>1.161945637426667</v>
      </c>
      <c r="AJ1213">
        <v>1.1572995266501436</v>
      </c>
      <c r="AK1213">
        <v>1.1527811498774096</v>
      </c>
      <c r="AL1213">
        <v>1.1487733069102581</v>
      </c>
      <c r="AM1213">
        <v>1.1449073539478425</v>
      </c>
      <c r="AN1213">
        <v>1.1407842079576054</v>
      </c>
      <c r="AO1213">
        <v>1.1363632175062488</v>
      </c>
      <c r="AP1213">
        <v>1.1319604431708215</v>
      </c>
      <c r="AQ1213">
        <v>1.1281524410651971</v>
      </c>
      <c r="AR1213">
        <v>1.1244622555547996</v>
      </c>
      <c r="AS1213">
        <v>1.1208546533350481</v>
      </c>
      <c r="AT1213">
        <v>1.1173139229168789</v>
      </c>
      <c r="AU1213">
        <v>1.1137981639107097</v>
      </c>
    </row>
    <row r="1214" spans="1:47" x14ac:dyDescent="0.2">
      <c r="A1214">
        <v>1208</v>
      </c>
      <c r="B1214">
        <v>1.1093662316806741</v>
      </c>
      <c r="C1214">
        <v>1.1633492460186021</v>
      </c>
      <c r="D1214">
        <v>1.1867494410179462</v>
      </c>
      <c r="E1214">
        <v>1.4110021781661006</v>
      </c>
      <c r="F1214">
        <v>1.7336081056241008</v>
      </c>
      <c r="G1214">
        <v>1.6390884584475303</v>
      </c>
      <c r="H1214">
        <v>1.48284336351782</v>
      </c>
      <c r="I1214">
        <v>1.3220133055892227</v>
      </c>
      <c r="J1214">
        <v>1.2280244671640779</v>
      </c>
      <c r="K1214">
        <v>1.245750789956412</v>
      </c>
      <c r="L1214">
        <v>1.2313839558622741</v>
      </c>
      <c r="M1214">
        <v>1.2332899205470869</v>
      </c>
      <c r="N1214">
        <v>1.2607075907385239</v>
      </c>
      <c r="O1214">
        <v>1.2805734555692885</v>
      </c>
      <c r="P1214">
        <v>1.2911479664599292</v>
      </c>
      <c r="Q1214">
        <v>1.2741199077431298</v>
      </c>
      <c r="R1214">
        <v>1.2595682314358267</v>
      </c>
      <c r="S1214">
        <v>1.2457907247964812</v>
      </c>
      <c r="T1214">
        <v>1.2394022134942797</v>
      </c>
      <c r="U1214">
        <v>1.2320393140593435</v>
      </c>
      <c r="V1214">
        <v>1.2222355190342644</v>
      </c>
      <c r="W1214">
        <v>1.2153776969180086</v>
      </c>
      <c r="X1214">
        <v>1.2097820286873873</v>
      </c>
      <c r="Y1214">
        <v>1.2030404913841668</v>
      </c>
      <c r="Z1214">
        <v>1.2003828388341629</v>
      </c>
      <c r="AA1214">
        <v>1.1940259995111147</v>
      </c>
      <c r="AB1214">
        <v>1.1895818007512984</v>
      </c>
      <c r="AC1214">
        <v>1.1887963338157597</v>
      </c>
      <c r="AD1214">
        <v>1.1877978448321755</v>
      </c>
      <c r="AE1214">
        <v>1.1831149158978453</v>
      </c>
      <c r="AF1214">
        <v>1.1773443176203109</v>
      </c>
      <c r="AG1214">
        <v>1.1711991687007259</v>
      </c>
      <c r="AH1214">
        <v>1.1655667883141101</v>
      </c>
      <c r="AI1214">
        <v>1.160347932267467</v>
      </c>
      <c r="AJ1214">
        <v>1.1556610521505468</v>
      </c>
      <c r="AK1214">
        <v>1.1511131192528798</v>
      </c>
      <c r="AL1214">
        <v>1.1470726951793107</v>
      </c>
      <c r="AM1214">
        <v>1.1431661482125759</v>
      </c>
      <c r="AN1214">
        <v>1.1390098033926235</v>
      </c>
      <c r="AO1214">
        <v>1.1345490814579007</v>
      </c>
      <c r="AP1214">
        <v>1.1301152421317928</v>
      </c>
      <c r="AQ1214">
        <v>1.1262940921844007</v>
      </c>
      <c r="AR1214">
        <v>1.1225923333061942</v>
      </c>
      <c r="AS1214">
        <v>1.1189761708550945</v>
      </c>
      <c r="AT1214">
        <v>1.1154289672183721</v>
      </c>
      <c r="AU1214">
        <v>1.1119088149657568</v>
      </c>
    </row>
    <row r="1215" spans="1:47" x14ac:dyDescent="0.2">
      <c r="A1215">
        <v>1209</v>
      </c>
      <c r="B1215">
        <v>1.1093662316806741</v>
      </c>
      <c r="C1215">
        <v>1.1633492460186021</v>
      </c>
      <c r="D1215">
        <v>1.1867494410179462</v>
      </c>
      <c r="E1215">
        <v>1.4110021781661006</v>
      </c>
      <c r="F1215">
        <v>1.7336081056241008</v>
      </c>
      <c r="G1215">
        <v>1.6390884584475303</v>
      </c>
      <c r="H1215">
        <v>1.4846849515349132</v>
      </c>
      <c r="I1215">
        <v>1.3238239710954789</v>
      </c>
      <c r="J1215">
        <v>1.2296522026262215</v>
      </c>
      <c r="K1215">
        <v>1.2474961443392749</v>
      </c>
      <c r="L1215">
        <v>1.233130704250496</v>
      </c>
      <c r="M1215">
        <v>1.2347360606858073</v>
      </c>
      <c r="N1215">
        <v>1.2606811600336325</v>
      </c>
      <c r="O1215">
        <v>1.2802610004483694</v>
      </c>
      <c r="P1215">
        <v>1.2905422398652384</v>
      </c>
      <c r="Q1215">
        <v>1.2732059890275345</v>
      </c>
      <c r="R1215">
        <v>1.2583495021775435</v>
      </c>
      <c r="S1215">
        <v>1.2442891822039857</v>
      </c>
      <c r="T1215">
        <v>1.2375617501485796</v>
      </c>
      <c r="U1215">
        <v>1.2297842326118325</v>
      </c>
      <c r="V1215">
        <v>1.2195662043929727</v>
      </c>
      <c r="W1215">
        <v>1.2122893539498392</v>
      </c>
      <c r="X1215">
        <v>1.2062516272485868</v>
      </c>
      <c r="Y1215">
        <v>1.1990781594139168</v>
      </c>
      <c r="Z1215">
        <v>1.1959765474259423</v>
      </c>
      <c r="AA1215">
        <v>1.1892213966811414</v>
      </c>
      <c r="AB1215">
        <v>1.1844714599295252</v>
      </c>
      <c r="AC1215">
        <v>1.1834003304763721</v>
      </c>
      <c r="AD1215">
        <v>1.182127424428095</v>
      </c>
      <c r="AE1215">
        <v>1.1771803487079295</v>
      </c>
      <c r="AF1215">
        <v>1.1711551994011524</v>
      </c>
      <c r="AG1215">
        <v>1.1647631269828014</v>
      </c>
      <c r="AH1215">
        <v>1.1588945507371862</v>
      </c>
      <c r="AI1215">
        <v>1.1534336307911395</v>
      </c>
      <c r="AJ1215">
        <v>1.1485133175909712</v>
      </c>
      <c r="AK1215">
        <v>1.1437258126449372</v>
      </c>
      <c r="AL1215">
        <v>1.1394454592208265</v>
      </c>
      <c r="AM1215">
        <v>1.1353056725878785</v>
      </c>
      <c r="AN1215">
        <v>1.1309103439776311</v>
      </c>
      <c r="AO1215">
        <v>1.126218720553686</v>
      </c>
      <c r="AP1215">
        <v>1.1215504388971598</v>
      </c>
      <c r="AQ1215">
        <v>1.1176698321150296</v>
      </c>
      <c r="AR1215">
        <v>1.11391972392591</v>
      </c>
      <c r="AS1215">
        <v>1.1102661955820132</v>
      </c>
      <c r="AT1215">
        <v>1.1066925918979313</v>
      </c>
      <c r="AU1215">
        <v>1.1031568795034477</v>
      </c>
    </row>
    <row r="1216" spans="1:47" x14ac:dyDescent="0.2">
      <c r="A1216">
        <v>1210</v>
      </c>
      <c r="B1216">
        <v>1.1093662316806741</v>
      </c>
      <c r="C1216">
        <v>1.1633492460186021</v>
      </c>
      <c r="D1216">
        <v>1.1867494410179462</v>
      </c>
      <c r="E1216">
        <v>1.4110021781661006</v>
      </c>
      <c r="F1216">
        <v>1.7336081056241008</v>
      </c>
      <c r="G1216">
        <v>1.6390884584475303</v>
      </c>
      <c r="H1216">
        <v>1.4846638399504104</v>
      </c>
      <c r="I1216">
        <v>1.3237868873226537</v>
      </c>
      <c r="J1216">
        <v>1.2295825711719652</v>
      </c>
      <c r="K1216">
        <v>1.2474080778789327</v>
      </c>
      <c r="L1216">
        <v>1.2330127204516508</v>
      </c>
      <c r="M1216">
        <v>1.234584357482321</v>
      </c>
      <c r="N1216">
        <v>1.2605732941933174</v>
      </c>
      <c r="O1216">
        <v>1.2801282632490798</v>
      </c>
      <c r="P1216">
        <v>1.2903835467302607</v>
      </c>
      <c r="Q1216">
        <v>1.2730198615043169</v>
      </c>
      <c r="R1216">
        <v>1.2581359973627679</v>
      </c>
      <c r="S1216">
        <v>1.244045275155681</v>
      </c>
      <c r="T1216">
        <v>1.2372861524966412</v>
      </c>
      <c r="U1216">
        <v>1.2294642180525186</v>
      </c>
      <c r="V1216">
        <v>1.2192028627574576</v>
      </c>
      <c r="W1216">
        <v>1.2118800737282962</v>
      </c>
      <c r="X1216">
        <v>1.205787988174907</v>
      </c>
      <c r="Y1216">
        <v>1.1985659046065495</v>
      </c>
      <c r="Z1216">
        <v>1.1954054025820673</v>
      </c>
      <c r="AA1216">
        <v>1.1886089905227049</v>
      </c>
      <c r="AB1216">
        <v>1.1838295039704911</v>
      </c>
      <c r="AC1216">
        <v>1.1827269872504602</v>
      </c>
      <c r="AD1216">
        <v>1.1814231659132604</v>
      </c>
      <c r="AE1216">
        <v>1.1764382204627388</v>
      </c>
      <c r="AF1216">
        <v>1.1703805453047063</v>
      </c>
      <c r="AG1216">
        <v>1.1639575275815712</v>
      </c>
      <c r="AH1216">
        <v>1.158058255062077</v>
      </c>
      <c r="AI1216">
        <v>1.1525674904805476</v>
      </c>
      <c r="AJ1216">
        <v>1.1476171138802165</v>
      </c>
      <c r="AK1216">
        <v>1.1428009031605999</v>
      </c>
      <c r="AL1216">
        <v>1.1384903521892396</v>
      </c>
      <c r="AM1216">
        <v>1.1343191330927018</v>
      </c>
      <c r="AN1216">
        <v>1.1298925964000757</v>
      </c>
      <c r="AO1216">
        <v>1.1251696137815419</v>
      </c>
      <c r="AP1216">
        <v>1.1204709291502832</v>
      </c>
      <c r="AQ1216">
        <v>1.1165802986505224</v>
      </c>
      <c r="AR1216">
        <v>1.1128214257719091</v>
      </c>
      <c r="AS1216">
        <v>1.1091613484793901</v>
      </c>
      <c r="AT1216">
        <v>1.1055827981944859</v>
      </c>
      <c r="AU1216">
        <v>1.1020437338909808</v>
      </c>
    </row>
    <row r="1217" spans="1:47" x14ac:dyDescent="0.2">
      <c r="A1217">
        <v>1211</v>
      </c>
      <c r="B1217">
        <v>1.1093662316806741</v>
      </c>
      <c r="C1217">
        <v>1.1633492460186021</v>
      </c>
      <c r="D1217">
        <v>1.1867494410179462</v>
      </c>
      <c r="E1217">
        <v>1.4110021781661006</v>
      </c>
      <c r="F1217">
        <v>1.7336081056241008</v>
      </c>
      <c r="G1217">
        <v>1.6390884584475303</v>
      </c>
      <c r="H1217">
        <v>1.4823104863706045</v>
      </c>
      <c r="I1217">
        <v>1.3212759726370997</v>
      </c>
      <c r="J1217">
        <v>1.2268563752920667</v>
      </c>
      <c r="K1217">
        <v>1.2443392618965854</v>
      </c>
      <c r="L1217">
        <v>1.2296186740713162</v>
      </c>
      <c r="M1217">
        <v>1.231155767705858</v>
      </c>
      <c r="N1217">
        <v>1.2594088676490696</v>
      </c>
      <c r="O1217">
        <v>1.2790577965967789</v>
      </c>
      <c r="P1217">
        <v>1.2894342955134088</v>
      </c>
      <c r="Q1217">
        <v>1.2721995001541582</v>
      </c>
      <c r="R1217">
        <v>1.2574465890373896</v>
      </c>
      <c r="S1217">
        <v>1.2434710835785177</v>
      </c>
      <c r="T1217">
        <v>1.2368405908176274</v>
      </c>
      <c r="U1217">
        <v>1.2291623157117237</v>
      </c>
      <c r="V1217">
        <v>1.2190550009272476</v>
      </c>
      <c r="W1217">
        <v>1.2118797685627207</v>
      </c>
      <c r="X1217">
        <v>1.2059437564753963</v>
      </c>
      <c r="Y1217">
        <v>1.1988929606849914</v>
      </c>
      <c r="Z1217">
        <v>1.1958903521256588</v>
      </c>
      <c r="AA1217">
        <v>1.1892722137100296</v>
      </c>
      <c r="AB1217">
        <v>1.1846075617844389</v>
      </c>
      <c r="AC1217">
        <v>1.1836078708964524</v>
      </c>
      <c r="AD1217">
        <v>1.182398629142636</v>
      </c>
      <c r="AE1217">
        <v>1.1774929050721155</v>
      </c>
      <c r="AF1217">
        <v>1.1715158608253822</v>
      </c>
      <c r="AG1217">
        <v>1.1651708622871797</v>
      </c>
      <c r="AH1217">
        <v>1.1593487665111775</v>
      </c>
      <c r="AI1217">
        <v>1.1539354427384156</v>
      </c>
      <c r="AJ1217">
        <v>1.1490621278412712</v>
      </c>
      <c r="AK1217">
        <v>1.1443240854139383</v>
      </c>
      <c r="AL1217">
        <v>1.1400900615991119</v>
      </c>
      <c r="AM1217">
        <v>1.1359934327118579</v>
      </c>
      <c r="AN1217">
        <v>1.1316414472803296</v>
      </c>
      <c r="AO1217">
        <v>1.1269921289739282</v>
      </c>
      <c r="AP1217">
        <v>1.1223669993238587</v>
      </c>
      <c r="AQ1217">
        <v>1.1184929213023347</v>
      </c>
      <c r="AR1217">
        <v>1.1147460175028221</v>
      </c>
      <c r="AS1217">
        <v>1.1110947752948845</v>
      </c>
      <c r="AT1217">
        <v>1.1075211018684339</v>
      </c>
      <c r="AU1217">
        <v>1.103983086477194</v>
      </c>
    </row>
    <row r="1218" spans="1:47" x14ac:dyDescent="0.2">
      <c r="A1218">
        <v>1212</v>
      </c>
      <c r="B1218">
        <v>1.1093662316806741</v>
      </c>
      <c r="C1218">
        <v>1.1633492460186021</v>
      </c>
      <c r="D1218">
        <v>1.1867494410179462</v>
      </c>
      <c r="E1218">
        <v>1.4110021781661006</v>
      </c>
      <c r="F1218">
        <v>1.7336081056241008</v>
      </c>
      <c r="G1218">
        <v>1.6390884584475303</v>
      </c>
      <c r="H1218">
        <v>1.4822758022848863</v>
      </c>
      <c r="I1218">
        <v>1.3211917764751435</v>
      </c>
      <c r="J1218">
        <v>1.2266092094165069</v>
      </c>
      <c r="K1218">
        <v>1.2440316697040352</v>
      </c>
      <c r="L1218">
        <v>1.2292033367300959</v>
      </c>
      <c r="M1218">
        <v>1.2306108518226662</v>
      </c>
      <c r="N1218">
        <v>1.2590054048411439</v>
      </c>
      <c r="O1218">
        <v>1.2785640310002435</v>
      </c>
      <c r="P1218">
        <v>1.2888489982279119</v>
      </c>
      <c r="Q1218">
        <v>1.2715213140999082</v>
      </c>
      <c r="R1218">
        <v>1.2566791180851935</v>
      </c>
      <c r="S1218">
        <v>1.242606980509569</v>
      </c>
      <c r="T1218">
        <v>1.2358732437345892</v>
      </c>
      <c r="U1218">
        <v>1.2280500460724728</v>
      </c>
      <c r="V1218">
        <v>1.2178045676835509</v>
      </c>
      <c r="W1218">
        <v>1.2104861525012409</v>
      </c>
      <c r="X1218">
        <v>1.2043842767185522</v>
      </c>
      <c r="Y1218">
        <v>1.197190501865538</v>
      </c>
      <c r="Z1218">
        <v>1.1940182025912389</v>
      </c>
      <c r="AA1218">
        <v>1.187289860865667</v>
      </c>
      <c r="AB1218">
        <v>1.1825315074119649</v>
      </c>
      <c r="AC1218">
        <v>1.1814333943846513</v>
      </c>
      <c r="AD1218">
        <v>1.1801279229274164</v>
      </c>
      <c r="AE1218">
        <v>1.1751057292518976</v>
      </c>
      <c r="AF1218">
        <v>1.1690286871655176</v>
      </c>
      <c r="AG1218">
        <v>1.1625888356403484</v>
      </c>
      <c r="AH1218">
        <v>1.1566727921692099</v>
      </c>
      <c r="AI1218">
        <v>1.1511681846890056</v>
      </c>
      <c r="AJ1218">
        <v>1.1462029883981049</v>
      </c>
      <c r="AK1218">
        <v>1.1413771410652822</v>
      </c>
      <c r="AL1218">
        <v>1.1370508726612825</v>
      </c>
      <c r="AM1218">
        <v>1.1328583714291947</v>
      </c>
      <c r="AN1218">
        <v>1.1284111274391049</v>
      </c>
      <c r="AO1218">
        <v>1.1236660589606722</v>
      </c>
      <c r="AP1218">
        <v>1.1189479267845488</v>
      </c>
      <c r="AQ1218">
        <v>1.1150413338224912</v>
      </c>
      <c r="AR1218">
        <v>1.1112655238339888</v>
      </c>
      <c r="AS1218">
        <v>1.1075917447528341</v>
      </c>
      <c r="AT1218">
        <v>1.1040001705650622</v>
      </c>
      <c r="AU1218">
        <v>1.1004489081168278</v>
      </c>
    </row>
    <row r="1219" spans="1:47" x14ac:dyDescent="0.2">
      <c r="A1219">
        <v>1213</v>
      </c>
      <c r="B1219">
        <v>0.96505247833446783</v>
      </c>
      <c r="C1219">
        <v>1.0068056340908824</v>
      </c>
      <c r="D1219">
        <v>1.025082813681119</v>
      </c>
      <c r="E1219">
        <v>1.2301207833352727</v>
      </c>
      <c r="F1219">
        <v>1.5971343404425098</v>
      </c>
      <c r="G1219">
        <v>1.4834280728210698</v>
      </c>
      <c r="H1219">
        <v>1.3237430066330345</v>
      </c>
      <c r="I1219">
        <v>1.1659396501398425</v>
      </c>
      <c r="J1219">
        <v>1.0685079152121815</v>
      </c>
      <c r="K1219">
        <v>1.0866117165344549</v>
      </c>
      <c r="L1219">
        <v>1.0733260621923784</v>
      </c>
      <c r="M1219">
        <v>1.0762244517243253</v>
      </c>
      <c r="N1219">
        <v>1.1016885581186091</v>
      </c>
      <c r="O1219">
        <v>1.1219490213828784</v>
      </c>
      <c r="P1219">
        <v>1.1324943662881859</v>
      </c>
      <c r="Q1219">
        <v>1.1162428123910915</v>
      </c>
      <c r="R1219">
        <v>1.102208239094675</v>
      </c>
      <c r="S1219">
        <v>1.0874151033401045</v>
      </c>
      <c r="T1219">
        <v>1.0822967283011138</v>
      </c>
      <c r="U1219">
        <v>1.0744353703894596</v>
      </c>
      <c r="V1219">
        <v>1.065609621621129</v>
      </c>
      <c r="W1219">
        <v>1.0595081764971419</v>
      </c>
      <c r="X1219">
        <v>1.0536553594647999</v>
      </c>
      <c r="Y1219">
        <v>1.048242307822798</v>
      </c>
      <c r="Z1219">
        <v>1.0456142578580212</v>
      </c>
      <c r="AA1219">
        <v>1.0421877763035918</v>
      </c>
      <c r="AB1219">
        <v>1.0390695163920278</v>
      </c>
      <c r="AC1219">
        <v>1.0391401266201796</v>
      </c>
      <c r="AD1219">
        <v>1.0388790430566688</v>
      </c>
      <c r="AE1219">
        <v>1.034165632497603</v>
      </c>
      <c r="AF1219">
        <v>1.0287620344949391</v>
      </c>
      <c r="AG1219">
        <v>1.0231325901702408</v>
      </c>
      <c r="AH1219">
        <v>1.0180757514510361</v>
      </c>
      <c r="AI1219">
        <v>1.0135504020944894</v>
      </c>
      <c r="AJ1219">
        <v>1.0095501152756041</v>
      </c>
      <c r="AK1219">
        <v>1.0058043954276012</v>
      </c>
      <c r="AL1219">
        <v>1.0023938825301488</v>
      </c>
      <c r="AM1219">
        <v>0.99908400255067276</v>
      </c>
      <c r="AN1219">
        <v>0.99549675582518626</v>
      </c>
      <c r="AO1219">
        <v>0.99158250269168313</v>
      </c>
      <c r="AP1219">
        <v>0.98775299741750178</v>
      </c>
      <c r="AQ1219">
        <v>0.98358427563674822</v>
      </c>
      <c r="AR1219">
        <v>0.97953461939758524</v>
      </c>
      <c r="AS1219">
        <v>0.9755606465977642</v>
      </c>
      <c r="AT1219">
        <v>0.97163812730521049</v>
      </c>
      <c r="AU1219">
        <v>0.96772425696422792</v>
      </c>
    </row>
    <row r="1220" spans="1:47" x14ac:dyDescent="0.2">
      <c r="A1220">
        <v>1214</v>
      </c>
      <c r="B1220">
        <v>0.96505247833446783</v>
      </c>
      <c r="C1220">
        <v>1.0068056340908824</v>
      </c>
      <c r="D1220">
        <v>1.025082813681119</v>
      </c>
      <c r="E1220">
        <v>1.2301207833352727</v>
      </c>
      <c r="F1220">
        <v>1.5971343404425098</v>
      </c>
      <c r="G1220">
        <v>1.4834280728210698</v>
      </c>
      <c r="H1220">
        <v>1.3228586370726017</v>
      </c>
      <c r="I1220">
        <v>1.1648709936312185</v>
      </c>
      <c r="J1220">
        <v>1.0670719416003458</v>
      </c>
      <c r="K1220">
        <v>1.0848924569052028</v>
      </c>
      <c r="L1220">
        <v>1.0712404826585493</v>
      </c>
      <c r="M1220">
        <v>1.0738614400367248</v>
      </c>
      <c r="N1220">
        <v>1.1004525011437361</v>
      </c>
      <c r="O1220">
        <v>1.1205572083300148</v>
      </c>
      <c r="P1220">
        <v>1.1309800570244823</v>
      </c>
      <c r="Q1220">
        <v>1.1145882743503144</v>
      </c>
      <c r="R1220">
        <v>1.1004336529068421</v>
      </c>
      <c r="S1220">
        <v>1.0854968613931313</v>
      </c>
      <c r="T1220">
        <v>1.0802177477918526</v>
      </c>
      <c r="U1220">
        <v>1.0721448896308199</v>
      </c>
      <c r="V1220">
        <v>1.0631216245828672</v>
      </c>
      <c r="W1220">
        <v>1.0568303405372594</v>
      </c>
      <c r="X1220">
        <v>1.0507401643337733</v>
      </c>
      <c r="Y1220">
        <v>1.0451354403741604</v>
      </c>
      <c r="Z1220">
        <v>1.0422716738880726</v>
      </c>
      <c r="AA1220">
        <v>1.0387271402586373</v>
      </c>
      <c r="AB1220">
        <v>1.0355020757133322</v>
      </c>
      <c r="AC1220">
        <v>1.0354449074332679</v>
      </c>
      <c r="AD1220">
        <v>1.0350700355631686</v>
      </c>
      <c r="AE1220">
        <v>1.0301895528789911</v>
      </c>
      <c r="AF1220">
        <v>1.0246504602302184</v>
      </c>
      <c r="AG1220">
        <v>1.0189116231972601</v>
      </c>
      <c r="AH1220">
        <v>1.0137333313744856</v>
      </c>
      <c r="AI1220">
        <v>1.009093680160841</v>
      </c>
      <c r="AJ1220">
        <v>1.0049946317886187</v>
      </c>
      <c r="AK1220">
        <v>1.0011449495098232</v>
      </c>
      <c r="AL1220">
        <v>0.99764119196439727</v>
      </c>
      <c r="AM1220">
        <v>0.9942151993220999</v>
      </c>
      <c r="AN1220">
        <v>0.99051874997045142</v>
      </c>
      <c r="AO1220">
        <v>0.98651024173819191</v>
      </c>
      <c r="AP1220">
        <v>0.98257976476148368</v>
      </c>
      <c r="AQ1220">
        <v>0.97837129676974977</v>
      </c>
      <c r="AR1220">
        <v>0.97428610652625081</v>
      </c>
      <c r="AS1220">
        <v>0.97028524788579007</v>
      </c>
      <c r="AT1220">
        <v>0.96634144759806384</v>
      </c>
      <c r="AU1220">
        <v>0.96241183424184062</v>
      </c>
    </row>
    <row r="1221" spans="1:47" x14ac:dyDescent="0.2">
      <c r="A1221">
        <v>1215</v>
      </c>
      <c r="B1221">
        <v>0.96505247833446783</v>
      </c>
      <c r="C1221">
        <v>1.0068056340908824</v>
      </c>
      <c r="D1221">
        <v>1.025082813681119</v>
      </c>
      <c r="E1221">
        <v>1.2301207833352727</v>
      </c>
      <c r="F1221">
        <v>1.5971343404425098</v>
      </c>
      <c r="G1221">
        <v>1.4834280728210698</v>
      </c>
      <c r="H1221">
        <v>1.3253012159673356</v>
      </c>
      <c r="I1221">
        <v>1.1672783031149623</v>
      </c>
      <c r="J1221">
        <v>1.0694451956683015</v>
      </c>
      <c r="K1221">
        <v>1.0875512495246613</v>
      </c>
      <c r="L1221">
        <v>1.0740688584899512</v>
      </c>
      <c r="M1221">
        <v>1.0764678428048091</v>
      </c>
      <c r="N1221">
        <v>1.1008058260103981</v>
      </c>
      <c r="O1221">
        <v>1.120602126930204</v>
      </c>
      <c r="P1221">
        <v>1.130692230180546</v>
      </c>
      <c r="Q1221">
        <v>1.1139639758704853</v>
      </c>
      <c r="R1221">
        <v>1.0994961498516636</v>
      </c>
      <c r="S1221">
        <v>1.0842581275066321</v>
      </c>
      <c r="T1221">
        <v>1.0786163975306464</v>
      </c>
      <c r="U1221">
        <v>1.0701139668869559</v>
      </c>
      <c r="V1221">
        <v>1.0606634231849434</v>
      </c>
      <c r="W1221">
        <v>1.0539311354268339</v>
      </c>
      <c r="X1221">
        <v>1.0474054166421805</v>
      </c>
      <c r="Y1221">
        <v>1.041362068833007</v>
      </c>
      <c r="Z1221">
        <v>1.038093144569372</v>
      </c>
      <c r="AA1221">
        <v>1.0341655377749095</v>
      </c>
      <c r="AB1221">
        <v>1.0306448601323182</v>
      </c>
      <c r="AC1221">
        <v>1.0303245199354392</v>
      </c>
      <c r="AD1221">
        <v>1.0297229075238516</v>
      </c>
      <c r="AE1221">
        <v>1.0246196067163944</v>
      </c>
      <c r="AF1221">
        <v>1.018873043722031</v>
      </c>
      <c r="AG1221">
        <v>1.0129506865142903</v>
      </c>
      <c r="AH1221">
        <v>1.0075699803452887</v>
      </c>
      <c r="AI1221">
        <v>1.0027420508283345</v>
      </c>
      <c r="AJ1221">
        <v>0.9984695865673171</v>
      </c>
      <c r="AK1221">
        <v>0.99442477505587124</v>
      </c>
      <c r="AL1221">
        <v>0.99073774415969651</v>
      </c>
      <c r="AM1221">
        <v>0.98714999272392434</v>
      </c>
      <c r="AN1221">
        <v>0.98327677545578451</v>
      </c>
      <c r="AO1221">
        <v>0.97908544706342004</v>
      </c>
      <c r="AP1221">
        <v>0.97497555649655554</v>
      </c>
      <c r="AQ1221">
        <v>0.97072509523993755</v>
      </c>
      <c r="AR1221">
        <v>0.96660820944001857</v>
      </c>
      <c r="AS1221">
        <v>0.96258321524244816</v>
      </c>
      <c r="AT1221">
        <v>0.95862433887799814</v>
      </c>
      <c r="AU1221">
        <v>0.95468848026351716</v>
      </c>
    </row>
    <row r="1222" spans="1:47" x14ac:dyDescent="0.2">
      <c r="A1222">
        <v>1216</v>
      </c>
      <c r="B1222">
        <v>0.96505247833446783</v>
      </c>
      <c r="C1222">
        <v>1.0068056340908824</v>
      </c>
      <c r="D1222">
        <v>1.025082813681119</v>
      </c>
      <c r="E1222">
        <v>1.2301207833352727</v>
      </c>
      <c r="F1222">
        <v>1.5971343404425098</v>
      </c>
      <c r="G1222">
        <v>1.4834280728210698</v>
      </c>
      <c r="H1222">
        <v>1.3252963079840687</v>
      </c>
      <c r="I1222">
        <v>1.1672256429034473</v>
      </c>
      <c r="J1222">
        <v>1.0692750378057876</v>
      </c>
      <c r="K1222">
        <v>1.0873417996180887</v>
      </c>
      <c r="L1222">
        <v>1.0737824786259955</v>
      </c>
      <c r="M1222">
        <v>1.0760688536268372</v>
      </c>
      <c r="N1222">
        <v>1.1004622134820379</v>
      </c>
      <c r="O1222">
        <v>1.120171831205298</v>
      </c>
      <c r="P1222">
        <v>1.1301722088957495</v>
      </c>
      <c r="Q1222">
        <v>1.1133522206010458</v>
      </c>
      <c r="R1222">
        <v>1.0987951748001061</v>
      </c>
      <c r="S1222">
        <v>1.0834565701697498</v>
      </c>
      <c r="T1222">
        <v>1.0777143401151024</v>
      </c>
      <c r="U1222">
        <v>1.0690668372882728</v>
      </c>
      <c r="V1222">
        <v>1.0594816120767312</v>
      </c>
      <c r="W1222">
        <v>1.0526090129021077</v>
      </c>
      <c r="X1222">
        <v>1.0459158620304616</v>
      </c>
      <c r="Y1222">
        <v>1.0397340533079165</v>
      </c>
      <c r="Z1222">
        <v>1.0362937703316426</v>
      </c>
      <c r="AA1222">
        <v>1.032268308161234</v>
      </c>
      <c r="AB1222">
        <v>1.0286654404486257</v>
      </c>
      <c r="AC1222">
        <v>1.0282571865461816</v>
      </c>
      <c r="AD1222">
        <v>1.0275705691911368</v>
      </c>
      <c r="AE1222">
        <v>1.0223578953996875</v>
      </c>
      <c r="AF1222">
        <v>1.0165222955744557</v>
      </c>
      <c r="AG1222">
        <v>1.0105177530901459</v>
      </c>
      <c r="AH1222">
        <v>1.0050567756360349</v>
      </c>
      <c r="AI1222">
        <v>1.000153060598453</v>
      </c>
      <c r="AJ1222">
        <v>0.9958055402452386</v>
      </c>
      <c r="AK1222">
        <v>0.99169126454227485</v>
      </c>
      <c r="AL1222">
        <v>0.98793088394227824</v>
      </c>
      <c r="AM1222">
        <v>0.98426713479450723</v>
      </c>
      <c r="AN1222">
        <v>0.98031972551853208</v>
      </c>
      <c r="AO1222">
        <v>0.97605486674479214</v>
      </c>
      <c r="AP1222">
        <v>0.97187591141038832</v>
      </c>
      <c r="AQ1222">
        <v>0.96759711945303439</v>
      </c>
      <c r="AR1222">
        <v>0.96345535435502117</v>
      </c>
      <c r="AS1222">
        <v>0.95941193742799447</v>
      </c>
      <c r="AT1222">
        <v>0.95543906342633056</v>
      </c>
      <c r="AU1222">
        <v>0.95149355843335637</v>
      </c>
    </row>
    <row r="1223" spans="1:47" x14ac:dyDescent="0.2">
      <c r="A1223">
        <v>1217</v>
      </c>
      <c r="B1223">
        <v>0.96505247833446783</v>
      </c>
      <c r="C1223">
        <v>1.0068056340908824</v>
      </c>
      <c r="D1223">
        <v>1.025082813681119</v>
      </c>
      <c r="E1223">
        <v>1.2301207833352727</v>
      </c>
      <c r="F1223">
        <v>1.5971343404425098</v>
      </c>
      <c r="G1223">
        <v>1.4834280728210698</v>
      </c>
      <c r="H1223">
        <v>1.3227000572935403</v>
      </c>
      <c r="I1223">
        <v>1.1645086437616916</v>
      </c>
      <c r="J1223">
        <v>1.0662388923825201</v>
      </c>
      <c r="K1223">
        <v>1.0838874107150214</v>
      </c>
      <c r="L1223">
        <v>1.0699182774817004</v>
      </c>
      <c r="M1223">
        <v>1.0721445875646594</v>
      </c>
      <c r="N1223">
        <v>1.0991602456308562</v>
      </c>
      <c r="O1223">
        <v>1.118997250333587</v>
      </c>
      <c r="P1223">
        <v>1.1291575888328209</v>
      </c>
      <c r="Q1223">
        <v>1.1125009189315607</v>
      </c>
      <c r="R1223">
        <v>1.0980964913296221</v>
      </c>
      <c r="S1223">
        <v>1.0829011596423994</v>
      </c>
      <c r="T1223">
        <v>1.0773271810998932</v>
      </c>
      <c r="U1223">
        <v>1.0688677625779599</v>
      </c>
      <c r="V1223">
        <v>1.0594780914072801</v>
      </c>
      <c r="W1223">
        <v>1.052814456793437</v>
      </c>
      <c r="X1223">
        <v>1.0463201102234145</v>
      </c>
      <c r="Y1223">
        <v>1.0403621707573931</v>
      </c>
      <c r="Z1223">
        <v>1.0371107024497994</v>
      </c>
      <c r="AA1223">
        <v>1.0332966035363329</v>
      </c>
      <c r="AB1223">
        <v>1.0298402637280395</v>
      </c>
      <c r="AC1223">
        <v>1.0295516693143825</v>
      </c>
      <c r="AD1223">
        <v>1.0289592365192792</v>
      </c>
      <c r="AE1223">
        <v>1.0238390069589194</v>
      </c>
      <c r="AF1223">
        <v>1.0180907890497961</v>
      </c>
      <c r="AG1223">
        <v>1.0121560079445711</v>
      </c>
      <c r="AH1223">
        <v>1.006786363446085</v>
      </c>
      <c r="AI1223">
        <v>1.0019651886534542</v>
      </c>
      <c r="AJ1223">
        <v>0.9976841990712616</v>
      </c>
      <c r="AK1223">
        <v>0.99366172678972498</v>
      </c>
      <c r="AL1223">
        <v>0.98998096558087822</v>
      </c>
      <c r="AM1223">
        <v>0.98637794972564152</v>
      </c>
      <c r="AN1223">
        <v>0.98250624281194976</v>
      </c>
      <c r="AO1223">
        <v>0.97832458066142469</v>
      </c>
      <c r="AP1223">
        <v>0.97422862057751425</v>
      </c>
      <c r="AQ1223">
        <v>0.9699648388168447</v>
      </c>
      <c r="AR1223">
        <v>0.96583269051530007</v>
      </c>
      <c r="AS1223">
        <v>0.96179570798695768</v>
      </c>
      <c r="AT1223">
        <v>0.95782480328607922</v>
      </c>
      <c r="AU1223">
        <v>0.95387698050685232</v>
      </c>
    </row>
    <row r="1224" spans="1:47" x14ac:dyDescent="0.2">
      <c r="A1224">
        <v>1218</v>
      </c>
      <c r="B1224">
        <v>0.96505247833446783</v>
      </c>
      <c r="C1224">
        <v>1.0068056340908824</v>
      </c>
      <c r="D1224">
        <v>1.025082813681119</v>
      </c>
      <c r="E1224">
        <v>1.2301207833352727</v>
      </c>
      <c r="F1224">
        <v>1.5971343404425098</v>
      </c>
      <c r="G1224">
        <v>1.4834280728210698</v>
      </c>
      <c r="H1224">
        <v>1.3226776076141202</v>
      </c>
      <c r="I1224">
        <v>1.1644199998106404</v>
      </c>
      <c r="J1224">
        <v>1.0659039528573164</v>
      </c>
      <c r="K1224">
        <v>1.0834808501179178</v>
      </c>
      <c r="L1224">
        <v>1.0693740425371572</v>
      </c>
      <c r="M1224">
        <v>1.0714232549155733</v>
      </c>
      <c r="N1224">
        <v>1.0985971162558259</v>
      </c>
      <c r="O1224">
        <v>1.1183098267735776</v>
      </c>
      <c r="P1224">
        <v>1.1283461556592544</v>
      </c>
      <c r="Q1224">
        <v>1.1115673852550305</v>
      </c>
      <c r="R1224">
        <v>1.0970481197725159</v>
      </c>
      <c r="S1224">
        <v>1.0817262016894531</v>
      </c>
      <c r="T1224">
        <v>1.0760221649416584</v>
      </c>
      <c r="U1224">
        <v>1.0673749641171166</v>
      </c>
      <c r="V1224">
        <v>1.0578145634809539</v>
      </c>
      <c r="W1224">
        <v>1.0509769403893858</v>
      </c>
      <c r="X1224">
        <v>1.0442792007930481</v>
      </c>
      <c r="Y1224">
        <v>1.0381588678244338</v>
      </c>
      <c r="Z1224">
        <v>1.0347101440079238</v>
      </c>
      <c r="AA1224">
        <v>1.0307930683021382</v>
      </c>
      <c r="AB1224">
        <v>1.0272320998275217</v>
      </c>
      <c r="AC1224">
        <v>1.0268329030700347</v>
      </c>
      <c r="AD1224">
        <v>1.0261340866399538</v>
      </c>
      <c r="AE1224">
        <v>1.0208796957022748</v>
      </c>
      <c r="AF1224">
        <v>1.0150218339709209</v>
      </c>
      <c r="AG1224">
        <v>1.0089856784588649</v>
      </c>
      <c r="AH1224">
        <v>1.0035173162091093</v>
      </c>
      <c r="AI1224">
        <v>0.9986026111763362</v>
      </c>
      <c r="AJ1224">
        <v>0.99422861225891701</v>
      </c>
      <c r="AK1224">
        <v>0.99011996104632372</v>
      </c>
      <c r="AL1224">
        <v>0.98634810643468041</v>
      </c>
      <c r="AM1224">
        <v>0.98265049575277841</v>
      </c>
      <c r="AN1224">
        <v>0.97868624358580036</v>
      </c>
      <c r="AO1224">
        <v>0.97441266897713197</v>
      </c>
      <c r="AP1224">
        <v>0.97022966675325373</v>
      </c>
      <c r="AQ1224">
        <v>0.96592854420718544</v>
      </c>
      <c r="AR1224">
        <v>0.96176302041056605</v>
      </c>
      <c r="AS1224">
        <v>0.95770003826315975</v>
      </c>
      <c r="AT1224">
        <v>0.95370825434423434</v>
      </c>
      <c r="AU1224">
        <v>0.94974463980034973</v>
      </c>
    </row>
    <row r="1225" spans="1:47" x14ac:dyDescent="0.2">
      <c r="A1225">
        <v>1219</v>
      </c>
      <c r="B1225">
        <v>0.73134627096561888</v>
      </c>
      <c r="C1225">
        <v>0.75381783880863173</v>
      </c>
      <c r="D1225">
        <v>0.76518239665112597</v>
      </c>
      <c r="E1225">
        <v>0.93961950353186663</v>
      </c>
      <c r="F1225">
        <v>1.3770379219158317</v>
      </c>
      <c r="G1225">
        <v>1.2329569629444392</v>
      </c>
      <c r="H1225">
        <v>1.0670595470197455</v>
      </c>
      <c r="I1225">
        <v>0.91465399046686813</v>
      </c>
      <c r="J1225">
        <v>0.81264075478639441</v>
      </c>
      <c r="K1225">
        <v>0.83147339132598841</v>
      </c>
      <c r="L1225">
        <v>0.81992829508751219</v>
      </c>
      <c r="M1225">
        <v>0.82445463377431738</v>
      </c>
      <c r="N1225">
        <v>0.848253373016298</v>
      </c>
      <c r="O1225">
        <v>0.86929766620437687</v>
      </c>
      <c r="P1225">
        <v>0.87993908497260553</v>
      </c>
      <c r="Q1225">
        <v>0.86499489156634524</v>
      </c>
      <c r="R1225">
        <v>0.85191170955628537</v>
      </c>
      <c r="S1225">
        <v>0.83574898433658962</v>
      </c>
      <c r="T1225">
        <v>0.8326154063713419</v>
      </c>
      <c r="U1225">
        <v>0.82407301153824264</v>
      </c>
      <c r="V1225">
        <v>0.81672543410588039</v>
      </c>
      <c r="W1225">
        <v>0.81177466088828176</v>
      </c>
      <c r="X1225">
        <v>0.80549254410098925</v>
      </c>
      <c r="Y1225">
        <v>0.8019491145808223</v>
      </c>
      <c r="Z1225">
        <v>0.79923233627755885</v>
      </c>
      <c r="AA1225">
        <v>0.80001996382131402</v>
      </c>
      <c r="AB1225">
        <v>0.79892561383472871</v>
      </c>
      <c r="AC1225">
        <v>0.80026847044430183</v>
      </c>
      <c r="AD1225">
        <v>0.80112771888709133</v>
      </c>
      <c r="AE1225">
        <v>0.79631092803222392</v>
      </c>
      <c r="AF1225">
        <v>0.79140001270358473</v>
      </c>
      <c r="AG1225">
        <v>0.78652369918738363</v>
      </c>
      <c r="AH1225">
        <v>0.7822477279518848</v>
      </c>
      <c r="AI1225">
        <v>0.77869377060739131</v>
      </c>
      <c r="AJ1225">
        <v>0.7756570423530551</v>
      </c>
      <c r="AK1225">
        <v>0.77303120937035896</v>
      </c>
      <c r="AL1225">
        <v>0.7705146137264991</v>
      </c>
      <c r="AM1225">
        <v>0.7679828179645084</v>
      </c>
      <c r="AN1225">
        <v>0.76513635022652882</v>
      </c>
      <c r="AO1225">
        <v>0.76195029192147667</v>
      </c>
      <c r="AP1225">
        <v>0.75891235741970553</v>
      </c>
      <c r="AQ1225">
        <v>0.75414425156339082</v>
      </c>
      <c r="AR1225">
        <v>0.74949940476459675</v>
      </c>
      <c r="AS1225">
        <v>0.74492532767296693</v>
      </c>
      <c r="AT1225">
        <v>0.74038308464355962</v>
      </c>
      <c r="AU1225">
        <v>0.73582886654230495</v>
      </c>
    </row>
    <row r="1226" spans="1:47" x14ac:dyDescent="0.2">
      <c r="A1226">
        <v>1220</v>
      </c>
      <c r="B1226">
        <v>0.73134627096561888</v>
      </c>
      <c r="C1226">
        <v>0.75381783880863173</v>
      </c>
      <c r="D1226">
        <v>0.76518239665112597</v>
      </c>
      <c r="E1226">
        <v>0.93961950353186663</v>
      </c>
      <c r="F1226">
        <v>1.3770379219158317</v>
      </c>
      <c r="G1226">
        <v>1.2329569629444392</v>
      </c>
      <c r="H1226">
        <v>1.0666355251048421</v>
      </c>
      <c r="I1226">
        <v>0.91399991412832338</v>
      </c>
      <c r="J1226">
        <v>0.81141510375636849</v>
      </c>
      <c r="K1226">
        <v>0.83000357079075116</v>
      </c>
      <c r="L1226">
        <v>0.81807579027177946</v>
      </c>
      <c r="M1226">
        <v>0.82218551346311586</v>
      </c>
      <c r="N1226">
        <v>0.84670560166972542</v>
      </c>
      <c r="O1226">
        <v>0.86748268416259766</v>
      </c>
      <c r="P1226">
        <v>0.87786533306164294</v>
      </c>
      <c r="Q1226">
        <v>0.86268275342959</v>
      </c>
      <c r="R1226">
        <v>0.84937545157074945</v>
      </c>
      <c r="S1226">
        <v>0.83295243457160806</v>
      </c>
      <c r="T1226">
        <v>0.82958192727767444</v>
      </c>
      <c r="U1226">
        <v>0.82068545767326517</v>
      </c>
      <c r="V1226">
        <v>0.81305488228649059</v>
      </c>
      <c r="W1226">
        <v>0.80781628058963018</v>
      </c>
      <c r="X1226">
        <v>0.80118995526530834</v>
      </c>
      <c r="Y1226">
        <v>0.79741462156941256</v>
      </c>
      <c r="Z1226">
        <v>0.79439429145321871</v>
      </c>
      <c r="AA1226">
        <v>0.79510455759873333</v>
      </c>
      <c r="AB1226">
        <v>0.79388253466000025</v>
      </c>
      <c r="AC1226">
        <v>0.79507610894512804</v>
      </c>
      <c r="AD1226">
        <v>0.795794398881289</v>
      </c>
      <c r="AE1226">
        <v>0.79077506194151626</v>
      </c>
      <c r="AF1226">
        <v>0.78572378770768525</v>
      </c>
      <c r="AG1226">
        <v>0.78071643122916501</v>
      </c>
      <c r="AH1226">
        <v>0.77632021959884623</v>
      </c>
      <c r="AI1226">
        <v>0.77265720604797128</v>
      </c>
      <c r="AJ1226">
        <v>0.76952405864511664</v>
      </c>
      <c r="AK1226">
        <v>0.76680954027045278</v>
      </c>
      <c r="AL1226">
        <v>0.76419527279544708</v>
      </c>
      <c r="AM1226">
        <v>0.76156157926695689</v>
      </c>
      <c r="AN1226">
        <v>0.75862633682732483</v>
      </c>
      <c r="AO1226">
        <v>0.75534708142365625</v>
      </c>
      <c r="AP1226">
        <v>0.75222593032249752</v>
      </c>
      <c r="AQ1226">
        <v>0.74740914348040188</v>
      </c>
      <c r="AR1226">
        <v>0.74272017456333594</v>
      </c>
      <c r="AS1226">
        <v>0.73811255203536408</v>
      </c>
      <c r="AT1226">
        <v>0.73354305516926355</v>
      </c>
      <c r="AU1226">
        <v>0.72896770442011705</v>
      </c>
    </row>
    <row r="1227" spans="1:47" x14ac:dyDescent="0.2">
      <c r="A1227">
        <v>1221</v>
      </c>
      <c r="B1227">
        <v>0.73134627096561888</v>
      </c>
      <c r="C1227">
        <v>0.75381783880863173</v>
      </c>
      <c r="D1227">
        <v>0.76518239665112597</v>
      </c>
      <c r="E1227">
        <v>0.93961950353186663</v>
      </c>
      <c r="F1227">
        <v>1.3770379219158317</v>
      </c>
      <c r="G1227">
        <v>1.2329569629444392</v>
      </c>
      <c r="H1227">
        <v>1.0693008314856478</v>
      </c>
      <c r="I1227">
        <v>0.91643534686518169</v>
      </c>
      <c r="J1227">
        <v>0.81383349299998009</v>
      </c>
      <c r="K1227">
        <v>0.83277491143905791</v>
      </c>
      <c r="L1227">
        <v>0.82099166619505604</v>
      </c>
      <c r="M1227">
        <v>0.82465338730022741</v>
      </c>
      <c r="N1227">
        <v>0.84674009765418123</v>
      </c>
      <c r="O1227">
        <v>0.86708862734555081</v>
      </c>
      <c r="P1227">
        <v>0.87704016123798867</v>
      </c>
      <c r="Q1227">
        <v>0.86141265897992958</v>
      </c>
      <c r="R1227">
        <v>0.84766921965049624</v>
      </c>
      <c r="S1227">
        <v>0.83086227138740132</v>
      </c>
      <c r="T1227">
        <v>0.8270146601379863</v>
      </c>
      <c r="U1227">
        <v>0.81757703303256002</v>
      </c>
      <c r="V1227">
        <v>0.8093640423331051</v>
      </c>
      <c r="W1227">
        <v>0.8035895162938792</v>
      </c>
      <c r="X1227">
        <v>0.7964274888200753</v>
      </c>
      <c r="Y1227">
        <v>0.79211570958256983</v>
      </c>
      <c r="Z1227">
        <v>0.78862289231127503</v>
      </c>
      <c r="AA1227">
        <v>0.78883872934203814</v>
      </c>
      <c r="AB1227">
        <v>0.78730131744198451</v>
      </c>
      <c r="AC1227">
        <v>0.78820747285852255</v>
      </c>
      <c r="AD1227">
        <v>0.78868451552287855</v>
      </c>
      <c r="AE1227">
        <v>0.78345292083670104</v>
      </c>
      <c r="AF1227">
        <v>0.7782106068478325</v>
      </c>
      <c r="AG1227">
        <v>0.7730363114632548</v>
      </c>
      <c r="AH1227">
        <v>0.76844580886974911</v>
      </c>
      <c r="AI1227">
        <v>0.7646300392463008</v>
      </c>
      <c r="AJ1227">
        <v>0.76131375934804479</v>
      </c>
      <c r="AK1227">
        <v>0.75845471598768166</v>
      </c>
      <c r="AL1227">
        <v>0.75567685501943882</v>
      </c>
      <c r="AM1227">
        <v>0.75290684495825</v>
      </c>
      <c r="AN1227">
        <v>0.74982189616561279</v>
      </c>
      <c r="AO1227">
        <v>0.7464168076841895</v>
      </c>
      <c r="AP1227">
        <v>0.74318237159505951</v>
      </c>
      <c r="AQ1227">
        <v>0.73833762415379989</v>
      </c>
      <c r="AR1227">
        <v>0.7336318099773641</v>
      </c>
      <c r="AS1227">
        <v>0.72901395127670765</v>
      </c>
      <c r="AT1227">
        <v>0.72444329768159121</v>
      </c>
      <c r="AU1227">
        <v>0.71987548863464146</v>
      </c>
    </row>
    <row r="1228" spans="1:47" x14ac:dyDescent="0.2">
      <c r="A1228">
        <v>1222</v>
      </c>
      <c r="B1228">
        <v>0.73134627096561888</v>
      </c>
      <c r="C1228">
        <v>0.75381783880863173</v>
      </c>
      <c r="D1228">
        <v>0.76518239665112597</v>
      </c>
      <c r="E1228">
        <v>0.93961950353186663</v>
      </c>
      <c r="F1228">
        <v>1.3770379219158317</v>
      </c>
      <c r="G1228">
        <v>1.2329569629444392</v>
      </c>
      <c r="H1228">
        <v>1.0683109172291365</v>
      </c>
      <c r="I1228">
        <v>0.9152302572792369</v>
      </c>
      <c r="J1228">
        <v>0.81214195246210152</v>
      </c>
      <c r="K1228">
        <v>0.830793956971696</v>
      </c>
      <c r="L1228">
        <v>0.81862080325329378</v>
      </c>
      <c r="M1228">
        <v>0.82201432139078656</v>
      </c>
      <c r="N1228">
        <v>0.84520049805381725</v>
      </c>
      <c r="O1228">
        <v>0.86537315868742815</v>
      </c>
      <c r="P1228">
        <v>0.87516807904174898</v>
      </c>
      <c r="Q1228">
        <v>0.85935994914361657</v>
      </c>
      <c r="R1228">
        <v>0.84548628339351195</v>
      </c>
      <c r="S1228">
        <v>0.82849555958283483</v>
      </c>
      <c r="T1228">
        <v>0.8244899964744502</v>
      </c>
      <c r="U1228">
        <v>0.81478126751865343</v>
      </c>
      <c r="V1228">
        <v>0.8063719047121326</v>
      </c>
      <c r="W1228">
        <v>0.80037501748054407</v>
      </c>
      <c r="X1228">
        <v>0.79295917603997546</v>
      </c>
      <c r="Y1228">
        <v>0.78849621570961081</v>
      </c>
      <c r="Z1228">
        <v>0.78474596994505985</v>
      </c>
      <c r="AA1228">
        <v>0.78493385301635066</v>
      </c>
      <c r="AB1228">
        <v>0.78327658511817444</v>
      </c>
      <c r="AC1228">
        <v>0.7840860856447921</v>
      </c>
      <c r="AD1228">
        <v>0.7844578055959317</v>
      </c>
      <c r="AE1228">
        <v>0.77905995092206026</v>
      </c>
      <c r="AF1228">
        <v>0.77370478213722849</v>
      </c>
      <c r="AG1228">
        <v>0.76842311707546718</v>
      </c>
      <c r="AH1228">
        <v>0.76375870768513254</v>
      </c>
      <c r="AI1228">
        <v>0.75983431890992592</v>
      </c>
      <c r="AJ1228">
        <v>0.75646465218096659</v>
      </c>
      <c r="AK1228">
        <v>0.75352328804647761</v>
      </c>
      <c r="AL1228">
        <v>0.75067017221427856</v>
      </c>
      <c r="AM1228">
        <v>0.74782303528232219</v>
      </c>
      <c r="AN1228">
        <v>0.74467515864171474</v>
      </c>
      <c r="AO1228">
        <v>0.74118074718588289</v>
      </c>
      <c r="AP1228">
        <v>0.73787546699029727</v>
      </c>
      <c r="AQ1228">
        <v>0.73299143226825836</v>
      </c>
      <c r="AR1228">
        <v>0.72825010614120245</v>
      </c>
      <c r="AS1228">
        <v>0.7236055932486346</v>
      </c>
      <c r="AT1228">
        <v>0.7190135647834589</v>
      </c>
      <c r="AU1228">
        <v>0.71442952089874789</v>
      </c>
    </row>
    <row r="1229" spans="1:47" x14ac:dyDescent="0.2">
      <c r="A1229">
        <v>1223</v>
      </c>
      <c r="B1229">
        <v>0.73134627096561888</v>
      </c>
      <c r="C1229">
        <v>0.75381783880863173</v>
      </c>
      <c r="D1229">
        <v>0.76518239665112597</v>
      </c>
      <c r="E1229">
        <v>0.93961950353186663</v>
      </c>
      <c r="F1229">
        <v>1.3770379219158317</v>
      </c>
      <c r="G1229">
        <v>1.2329569629444392</v>
      </c>
      <c r="H1229">
        <v>1.0664567759836847</v>
      </c>
      <c r="I1229">
        <v>0.9134677098331524</v>
      </c>
      <c r="J1229">
        <v>0.81018764303157054</v>
      </c>
      <c r="K1229">
        <v>0.82854383159145417</v>
      </c>
      <c r="L1229">
        <v>0.81616335740594237</v>
      </c>
      <c r="M1229">
        <v>0.81967538739309187</v>
      </c>
      <c r="N1229">
        <v>0.84473692310288984</v>
      </c>
      <c r="O1229">
        <v>0.86510816098165788</v>
      </c>
      <c r="P1229">
        <v>0.8751019016254985</v>
      </c>
      <c r="Q1229">
        <v>0.85953572312642113</v>
      </c>
      <c r="R1229">
        <v>0.84587035143068889</v>
      </c>
      <c r="S1229">
        <v>0.82907110058003608</v>
      </c>
      <c r="T1229">
        <v>0.82529736110166663</v>
      </c>
      <c r="U1229">
        <v>0.81585999955779354</v>
      </c>
      <c r="V1229">
        <v>0.80774199777172451</v>
      </c>
      <c r="W1229">
        <v>0.80202113892460714</v>
      </c>
      <c r="X1229">
        <v>0.79486735684244558</v>
      </c>
      <c r="Y1229">
        <v>0.79066640537417687</v>
      </c>
      <c r="Z1229">
        <v>0.78716979678788435</v>
      </c>
      <c r="AA1229">
        <v>0.78761079991273231</v>
      </c>
      <c r="AB1229">
        <v>0.78613307636362761</v>
      </c>
      <c r="AC1229">
        <v>0.78707449956603204</v>
      </c>
      <c r="AD1229">
        <v>0.78756082486200363</v>
      </c>
      <c r="AE1229">
        <v>0.78227420048207696</v>
      </c>
      <c r="AF1229">
        <v>0.77700507822440179</v>
      </c>
      <c r="AG1229">
        <v>0.7718026242501661</v>
      </c>
      <c r="AH1229">
        <v>0.76722068471747595</v>
      </c>
      <c r="AI1229">
        <v>0.76338739028285341</v>
      </c>
      <c r="AJ1229">
        <v>0.76008799634819746</v>
      </c>
      <c r="AK1229">
        <v>0.75722330741225796</v>
      </c>
      <c r="AL1229">
        <v>0.75445294187243883</v>
      </c>
      <c r="AM1229">
        <v>0.75166486087621165</v>
      </c>
      <c r="AN1229">
        <v>0.7485804569943052</v>
      </c>
      <c r="AO1229">
        <v>0.745158439139602</v>
      </c>
      <c r="AP1229">
        <v>0.74190405750424981</v>
      </c>
      <c r="AQ1229">
        <v>0.73703106612598457</v>
      </c>
      <c r="AR1229">
        <v>0.73229482622524478</v>
      </c>
      <c r="AS1229">
        <v>0.72765170210632901</v>
      </c>
      <c r="AT1229">
        <v>0.72305608249697195</v>
      </c>
      <c r="AU1229">
        <v>0.71846370329842246</v>
      </c>
    </row>
    <row r="1230" spans="1:47" x14ac:dyDescent="0.2">
      <c r="A1230">
        <v>1224</v>
      </c>
      <c r="B1230">
        <v>0.73134627096561888</v>
      </c>
      <c r="C1230">
        <v>0.75381783880863173</v>
      </c>
      <c r="D1230">
        <v>0.76518239665112597</v>
      </c>
      <c r="E1230">
        <v>0.93961950353186663</v>
      </c>
      <c r="F1230">
        <v>1.3770379219158317</v>
      </c>
      <c r="G1230">
        <v>1.2329569629444392</v>
      </c>
      <c r="H1230">
        <v>1.066404774877213</v>
      </c>
      <c r="I1230">
        <v>0.91329864166703179</v>
      </c>
      <c r="J1230">
        <v>0.80962885568928245</v>
      </c>
      <c r="K1230">
        <v>0.82787765042047279</v>
      </c>
      <c r="L1230">
        <v>0.81528886981441162</v>
      </c>
      <c r="M1230">
        <v>0.8185309811637419</v>
      </c>
      <c r="N1230">
        <v>0.8438500166414058</v>
      </c>
      <c r="O1230">
        <v>0.86403679277039636</v>
      </c>
      <c r="P1230">
        <v>0.87385140519444604</v>
      </c>
      <c r="Q1230">
        <v>0.85811443078516403</v>
      </c>
      <c r="R1230">
        <v>0.84429118942594505</v>
      </c>
      <c r="S1230">
        <v>0.82731264622355261</v>
      </c>
      <c r="T1230">
        <v>0.82336645811594866</v>
      </c>
      <c r="U1230">
        <v>0.81367125985717736</v>
      </c>
      <c r="V1230">
        <v>0.80533340834131073</v>
      </c>
      <c r="W1230">
        <v>0.79939312749128277</v>
      </c>
      <c r="X1230">
        <v>0.79197996423097927</v>
      </c>
      <c r="Y1230">
        <v>0.78759109624670665</v>
      </c>
      <c r="Z1230">
        <v>0.78385834950335975</v>
      </c>
      <c r="AA1230">
        <v>0.78421173269469657</v>
      </c>
      <c r="AB1230">
        <v>0.78262350171451711</v>
      </c>
      <c r="AC1230">
        <v>0.783446350983518</v>
      </c>
      <c r="AD1230">
        <v>0.78382134283352789</v>
      </c>
      <c r="AE1230">
        <v>0.77838481890333344</v>
      </c>
      <c r="AF1230">
        <v>0.77300217691011119</v>
      </c>
      <c r="AG1230">
        <v>0.76769925680681483</v>
      </c>
      <c r="AH1230">
        <v>0.76302212396026337</v>
      </c>
      <c r="AI1230">
        <v>0.75910247560189648</v>
      </c>
      <c r="AJ1230">
        <v>0.75571888593972036</v>
      </c>
      <c r="AK1230">
        <v>0.75278043377511372</v>
      </c>
      <c r="AL1230">
        <v>0.74993079270273655</v>
      </c>
      <c r="AM1230">
        <v>0.74706022875940692</v>
      </c>
      <c r="AN1230">
        <v>0.74389711773706269</v>
      </c>
      <c r="AO1230">
        <v>0.74039832342030798</v>
      </c>
      <c r="AP1230">
        <v>0.73707436717745567</v>
      </c>
      <c r="AQ1230">
        <v>0.73216255772040706</v>
      </c>
      <c r="AR1230">
        <v>0.72739147920736935</v>
      </c>
      <c r="AS1230">
        <v>0.72272153853267096</v>
      </c>
      <c r="AT1230">
        <v>0.71810430083806642</v>
      </c>
      <c r="AU1230">
        <v>0.71349539024177977</v>
      </c>
    </row>
    <row r="1231" spans="1:47" x14ac:dyDescent="0.2">
      <c r="A1231">
        <v>1225</v>
      </c>
      <c r="B1231">
        <v>1.1078814375041171</v>
      </c>
      <c r="C1231">
        <v>1.1615844111084421</v>
      </c>
      <c r="D1231">
        <v>1.1842117353196144</v>
      </c>
      <c r="E1231">
        <v>1.4086667808447939</v>
      </c>
      <c r="F1231">
        <v>1.7308221674565065</v>
      </c>
      <c r="G1231">
        <v>1.6366603350474904</v>
      </c>
      <c r="H1231">
        <v>1.4798354088496453</v>
      </c>
      <c r="I1231">
        <v>1.3184860255420878</v>
      </c>
      <c r="J1231">
        <v>1.2238175441003429</v>
      </c>
      <c r="K1231">
        <v>1.2417787189102079</v>
      </c>
      <c r="L1231">
        <v>1.2272580913510593</v>
      </c>
      <c r="M1231">
        <v>1.2288589431284791</v>
      </c>
      <c r="N1231">
        <v>1.2576438225031512</v>
      </c>
      <c r="O1231">
        <v>1.2773952277433296</v>
      </c>
      <c r="P1231">
        <v>1.2879731185811658</v>
      </c>
      <c r="Q1231">
        <v>1.2710598413976544</v>
      </c>
      <c r="R1231">
        <v>1.2567741294499741</v>
      </c>
      <c r="S1231">
        <v>1.2433634903206554</v>
      </c>
      <c r="T1231">
        <v>1.2373509325374874</v>
      </c>
      <c r="U1231">
        <v>1.2303505900647163</v>
      </c>
      <c r="V1231">
        <v>1.2209040257165715</v>
      </c>
      <c r="W1231">
        <v>1.2143402128424317</v>
      </c>
      <c r="X1231">
        <v>1.2089666233925394</v>
      </c>
      <c r="Y1231">
        <v>1.2023755413369268</v>
      </c>
      <c r="Z1231">
        <v>1.199804920595648</v>
      </c>
      <c r="AA1231">
        <v>1.1934933923730886</v>
      </c>
      <c r="AB1231">
        <v>1.1890675303029798</v>
      </c>
      <c r="AC1231">
        <v>1.1882887241952829</v>
      </c>
      <c r="AD1231">
        <v>1.1872799248208421</v>
      </c>
      <c r="AE1231">
        <v>1.1825885080058054</v>
      </c>
      <c r="AF1231">
        <v>1.1767936681773055</v>
      </c>
      <c r="AG1231">
        <v>1.1706173281177783</v>
      </c>
      <c r="AH1231">
        <v>1.1649561474476002</v>
      </c>
      <c r="AI1231">
        <v>1.1596939650682707</v>
      </c>
      <c r="AJ1231">
        <v>1.1549661158520086</v>
      </c>
      <c r="AK1231">
        <v>1.1503615785514967</v>
      </c>
      <c r="AL1231">
        <v>1.1462594652976366</v>
      </c>
      <c r="AM1231">
        <v>1.1422921319775745</v>
      </c>
      <c r="AN1231">
        <v>1.1380622413963641</v>
      </c>
      <c r="AO1231">
        <v>1.1335301733610728</v>
      </c>
      <c r="AP1231">
        <v>1.1290153099072993</v>
      </c>
      <c r="AQ1231">
        <v>1.1251620008056826</v>
      </c>
      <c r="AR1231">
        <v>1.1214382430541974</v>
      </c>
      <c r="AS1231">
        <v>1.1178136445087437</v>
      </c>
      <c r="AT1231">
        <v>1.1142764595747348</v>
      </c>
      <c r="AU1231">
        <v>1.1107878667801923</v>
      </c>
    </row>
    <row r="1232" spans="1:47" x14ac:dyDescent="0.2">
      <c r="A1232">
        <v>1226</v>
      </c>
      <c r="B1232">
        <v>1.1078814375041171</v>
      </c>
      <c r="C1232">
        <v>1.1615844111084421</v>
      </c>
      <c r="D1232">
        <v>1.1842117353196144</v>
      </c>
      <c r="E1232">
        <v>1.4086667808447939</v>
      </c>
      <c r="F1232">
        <v>1.7308221674565065</v>
      </c>
      <c r="G1232">
        <v>1.6366603350474904</v>
      </c>
      <c r="H1232">
        <v>1.4796782482322981</v>
      </c>
      <c r="I1232">
        <v>1.3183068577656902</v>
      </c>
      <c r="J1232">
        <v>1.2235977641112272</v>
      </c>
      <c r="K1232">
        <v>1.2415273130139675</v>
      </c>
      <c r="L1232">
        <v>1.2269635814851567</v>
      </c>
      <c r="M1232">
        <v>1.2285320998864908</v>
      </c>
      <c r="N1232">
        <v>1.2574735668101515</v>
      </c>
      <c r="O1232">
        <v>1.2772000914360375</v>
      </c>
      <c r="P1232">
        <v>1.2877470291049438</v>
      </c>
      <c r="Q1232">
        <v>1.27079671821607</v>
      </c>
      <c r="R1232">
        <v>1.2564698557717917</v>
      </c>
      <c r="S1232">
        <v>1.2430096371811652</v>
      </c>
      <c r="T1232">
        <v>1.2369428429536198</v>
      </c>
      <c r="U1232">
        <v>1.2298717175811567</v>
      </c>
      <c r="V1232">
        <v>1.2203558193567619</v>
      </c>
      <c r="W1232">
        <v>1.213722159745807</v>
      </c>
      <c r="X1232">
        <v>1.2082688015906529</v>
      </c>
      <c r="Y1232">
        <v>1.2016095053199274</v>
      </c>
      <c r="Z1232">
        <v>1.1989592155570836</v>
      </c>
      <c r="AA1232">
        <v>1.1925947184292207</v>
      </c>
      <c r="AB1232">
        <v>1.1881304251856453</v>
      </c>
      <c r="AC1232">
        <v>1.1873101481800583</v>
      </c>
      <c r="AD1232">
        <v>1.1862618447919402</v>
      </c>
      <c r="AE1232">
        <v>1.1815202295669727</v>
      </c>
      <c r="AF1232">
        <v>1.1756840542487677</v>
      </c>
      <c r="AG1232">
        <v>1.1694687774576835</v>
      </c>
      <c r="AH1232">
        <v>1.1637680784191289</v>
      </c>
      <c r="AI1232">
        <v>1.1584690682727621</v>
      </c>
      <c r="AJ1232">
        <v>1.1537030703068889</v>
      </c>
      <c r="AK1232">
        <v>1.1490638581775499</v>
      </c>
      <c r="AL1232">
        <v>1.1449252571932387</v>
      </c>
      <c r="AM1232">
        <v>1.1409186421628283</v>
      </c>
      <c r="AN1232">
        <v>1.136651457307237</v>
      </c>
      <c r="AO1232">
        <v>1.1320807623386591</v>
      </c>
      <c r="AP1232">
        <v>1.1275303832767982</v>
      </c>
      <c r="AQ1232">
        <v>1.1236635208319856</v>
      </c>
      <c r="AR1232">
        <v>1.1199279244854103</v>
      </c>
      <c r="AS1232">
        <v>1.116294576254284</v>
      </c>
      <c r="AT1232">
        <v>1.1127509188019677</v>
      </c>
      <c r="AU1232">
        <v>1.1092581492215161</v>
      </c>
    </row>
    <row r="1233" spans="1:47" x14ac:dyDescent="0.2">
      <c r="A1233">
        <v>1227</v>
      </c>
      <c r="B1233">
        <v>1.1078814375041171</v>
      </c>
      <c r="C1233">
        <v>1.1615844111084421</v>
      </c>
      <c r="D1233">
        <v>1.1842117353196144</v>
      </c>
      <c r="E1233">
        <v>1.4086667808447939</v>
      </c>
      <c r="F1233">
        <v>1.7308221674565065</v>
      </c>
      <c r="G1233">
        <v>1.6366603350474904</v>
      </c>
      <c r="H1233">
        <v>1.4807350576582785</v>
      </c>
      <c r="I1233">
        <v>1.3194197248015553</v>
      </c>
      <c r="J1233">
        <v>1.224708260339187</v>
      </c>
      <c r="K1233">
        <v>1.2427601718547707</v>
      </c>
      <c r="L1233">
        <v>1.2282715752658671</v>
      </c>
      <c r="M1233">
        <v>1.2297226802894419</v>
      </c>
      <c r="N1233">
        <v>1.2576281128598497</v>
      </c>
      <c r="O1233">
        <v>1.2771489779449841</v>
      </c>
      <c r="P1233">
        <v>1.2874360773248323</v>
      </c>
      <c r="Q1233">
        <v>1.2701706599126683</v>
      </c>
      <c r="R1233">
        <v>1.25548799453881</v>
      </c>
      <c r="S1233">
        <v>1.2416533317181597</v>
      </c>
      <c r="T1233">
        <v>1.2351495912838693</v>
      </c>
      <c r="U1233">
        <v>1.2275706572998402</v>
      </c>
      <c r="V1233">
        <v>1.2175511679855413</v>
      </c>
      <c r="W1233">
        <v>1.2104340028739364</v>
      </c>
      <c r="X1233">
        <v>1.2044857711987182</v>
      </c>
      <c r="Y1233">
        <v>1.1973651402705467</v>
      </c>
      <c r="Z1233">
        <v>1.1942614490960501</v>
      </c>
      <c r="AA1233">
        <v>1.1875000164288592</v>
      </c>
      <c r="AB1233">
        <v>1.1827309145596763</v>
      </c>
      <c r="AC1233">
        <v>1.1816241126782316</v>
      </c>
      <c r="AD1233">
        <v>1.1803066258875006</v>
      </c>
      <c r="AE1233">
        <v>1.1753005983779798</v>
      </c>
      <c r="AF1233">
        <v>1.1692157803085239</v>
      </c>
      <c r="AG1233">
        <v>1.162760764114372</v>
      </c>
      <c r="AH1233">
        <v>1.1568241869232028</v>
      </c>
      <c r="AI1233">
        <v>1.1512908383309739</v>
      </c>
      <c r="AJ1233">
        <v>1.1462919422209934</v>
      </c>
      <c r="AK1233">
        <v>1.1414213200097296</v>
      </c>
      <c r="AL1233">
        <v>1.1370497132864541</v>
      </c>
      <c r="AM1233">
        <v>1.1328114301392538</v>
      </c>
      <c r="AN1233">
        <v>1.128312227635337</v>
      </c>
      <c r="AO1233">
        <v>1.123512400680426</v>
      </c>
      <c r="AP1233">
        <v>1.1187349556157786</v>
      </c>
      <c r="AQ1233">
        <v>1.1148095979976258</v>
      </c>
      <c r="AR1233">
        <v>1.1110272494449038</v>
      </c>
      <c r="AS1233">
        <v>1.1073592058144588</v>
      </c>
      <c r="AT1233">
        <v>1.1037929810365796</v>
      </c>
      <c r="AU1233">
        <v>1.1002897627866177</v>
      </c>
    </row>
    <row r="1234" spans="1:47" x14ac:dyDescent="0.2">
      <c r="A1234">
        <v>1228</v>
      </c>
      <c r="B1234">
        <v>1.1078814375041171</v>
      </c>
      <c r="C1234">
        <v>1.1615844111084421</v>
      </c>
      <c r="D1234">
        <v>1.1842117353196144</v>
      </c>
      <c r="E1234">
        <v>1.4086667808447939</v>
      </c>
      <c r="F1234">
        <v>1.7308221674565065</v>
      </c>
      <c r="G1234">
        <v>1.6366603350474904</v>
      </c>
      <c r="H1234">
        <v>1.480724538895817</v>
      </c>
      <c r="I1234">
        <v>1.3194027387741167</v>
      </c>
      <c r="J1234">
        <v>1.224677530376032</v>
      </c>
      <c r="K1234">
        <v>1.2427210749276401</v>
      </c>
      <c r="L1234">
        <v>1.2282185461050956</v>
      </c>
      <c r="M1234">
        <v>1.2296522233588001</v>
      </c>
      <c r="N1234">
        <v>1.2575749074797764</v>
      </c>
      <c r="O1234">
        <v>1.2770783293645462</v>
      </c>
      <c r="P1234">
        <v>1.2873439542028335</v>
      </c>
      <c r="Q1234">
        <v>1.2700524957451589</v>
      </c>
      <c r="R1234">
        <v>1.2553401102658623</v>
      </c>
      <c r="S1234">
        <v>1.2414707628318167</v>
      </c>
      <c r="T1234">
        <v>1.2349294023409965</v>
      </c>
      <c r="U1234">
        <v>1.2273011363101116</v>
      </c>
      <c r="V1234">
        <v>1.2172329473790622</v>
      </c>
      <c r="W1234">
        <v>1.2100657609458927</v>
      </c>
      <c r="X1234">
        <v>1.2040611431390811</v>
      </c>
      <c r="Y1234">
        <v>1.1968911806201357</v>
      </c>
      <c r="Z1234">
        <v>1.1937295807575383</v>
      </c>
      <c r="AA1234">
        <v>1.1869282879095149</v>
      </c>
      <c r="AB1234">
        <v>1.1821303154721281</v>
      </c>
      <c r="AC1234">
        <v>1.1809932201408926</v>
      </c>
      <c r="AD1234">
        <v>1.1796460925660057</v>
      </c>
      <c r="AE1234">
        <v>1.1746037253489348</v>
      </c>
      <c r="AF1234">
        <v>1.1684878384364747</v>
      </c>
      <c r="AG1234">
        <v>1.1620032664396016</v>
      </c>
      <c r="AH1234">
        <v>1.1560374196002345</v>
      </c>
      <c r="AI1234">
        <v>1.1504756641214999</v>
      </c>
      <c r="AJ1234">
        <v>1.1454481760092685</v>
      </c>
      <c r="AK1234">
        <v>1.1405503243917821</v>
      </c>
      <c r="AL1234">
        <v>1.1361500595989591</v>
      </c>
      <c r="AM1234">
        <v>1.131881937489946</v>
      </c>
      <c r="AN1234">
        <v>1.1273531672531538</v>
      </c>
      <c r="AO1234">
        <v>1.1225236859596852</v>
      </c>
      <c r="AP1234">
        <v>1.1177176136571787</v>
      </c>
      <c r="AQ1234">
        <v>1.113782007529295</v>
      </c>
      <c r="AR1234">
        <v>1.109990751469585</v>
      </c>
      <c r="AS1234">
        <v>1.1063161291842114</v>
      </c>
      <c r="AT1234">
        <v>1.102745080047733</v>
      </c>
      <c r="AU1234">
        <v>1.0992388061435141</v>
      </c>
    </row>
    <row r="1235" spans="1:47" x14ac:dyDescent="0.2">
      <c r="A1235">
        <v>1229</v>
      </c>
      <c r="B1235">
        <v>1.1078814375041171</v>
      </c>
      <c r="C1235">
        <v>1.1615844111084421</v>
      </c>
      <c r="D1235">
        <v>1.1842117353196144</v>
      </c>
      <c r="E1235">
        <v>1.4086667808447939</v>
      </c>
      <c r="F1235">
        <v>1.7308221674565065</v>
      </c>
      <c r="G1235">
        <v>1.6366603350474904</v>
      </c>
      <c r="H1235">
        <v>1.4796337098415577</v>
      </c>
      <c r="I1235">
        <v>1.3182082893988643</v>
      </c>
      <c r="J1235">
        <v>1.2233610726782511</v>
      </c>
      <c r="K1235">
        <v>1.2412333295143541</v>
      </c>
      <c r="L1235">
        <v>1.2265615432049262</v>
      </c>
      <c r="M1235">
        <v>1.227973684038496</v>
      </c>
      <c r="N1235">
        <v>1.2570156416139384</v>
      </c>
      <c r="O1235">
        <v>1.2765916260571561</v>
      </c>
      <c r="P1235">
        <v>1.2869593294499668</v>
      </c>
      <c r="Q1235">
        <v>1.2697930624290932</v>
      </c>
      <c r="R1235">
        <v>1.2552242718856126</v>
      </c>
      <c r="S1235">
        <v>1.241501350088402</v>
      </c>
      <c r="T1235">
        <v>1.2351301141760986</v>
      </c>
      <c r="U1235">
        <v>1.2276920835640643</v>
      </c>
      <c r="V1235">
        <v>1.217813763129171</v>
      </c>
      <c r="W1235">
        <v>1.2108221877949288</v>
      </c>
      <c r="X1235">
        <v>1.2050040445867651</v>
      </c>
      <c r="Y1235">
        <v>1.1980195768933526</v>
      </c>
      <c r="Z1235">
        <v>1.1950304303197545</v>
      </c>
      <c r="AA1235">
        <v>1.1884035122208618</v>
      </c>
      <c r="AB1235">
        <v>1.1837265120021865</v>
      </c>
      <c r="AC1235">
        <v>1.1826995322330052</v>
      </c>
      <c r="AD1235">
        <v>1.1814541824439329</v>
      </c>
      <c r="AE1235">
        <v>1.176502929874331</v>
      </c>
      <c r="AF1235">
        <v>1.1704766574723175</v>
      </c>
      <c r="AG1235">
        <v>1.1640789291694829</v>
      </c>
      <c r="AH1235">
        <v>1.1581990869573184</v>
      </c>
      <c r="AI1235">
        <v>1.1527231565716201</v>
      </c>
      <c r="AJ1235">
        <v>1.1477812746355602</v>
      </c>
      <c r="AK1235">
        <v>1.1429694068291785</v>
      </c>
      <c r="AL1235">
        <v>1.138654246048888</v>
      </c>
      <c r="AM1235">
        <v>1.134469871792362</v>
      </c>
      <c r="AN1235">
        <v>1.1300246845433632</v>
      </c>
      <c r="AO1235">
        <v>1.1252779415771663</v>
      </c>
      <c r="AP1235">
        <v>1.1205540129224478</v>
      </c>
      <c r="AQ1235">
        <v>1.1166361646176135</v>
      </c>
      <c r="AR1235">
        <v>1.1128577615811108</v>
      </c>
      <c r="AS1235">
        <v>1.1091920535314388</v>
      </c>
      <c r="AT1235">
        <v>1.1056253096800699</v>
      </c>
      <c r="AU1235">
        <v>1.1021187867217861</v>
      </c>
    </row>
    <row r="1236" spans="1:47" x14ac:dyDescent="0.2">
      <c r="A1236">
        <v>1230</v>
      </c>
      <c r="B1236">
        <v>1.1078814375041171</v>
      </c>
      <c r="C1236">
        <v>1.1615844111084421</v>
      </c>
      <c r="D1236">
        <v>1.1842117353196144</v>
      </c>
      <c r="E1236">
        <v>1.4086667808447939</v>
      </c>
      <c r="F1236">
        <v>1.7308221674565065</v>
      </c>
      <c r="G1236">
        <v>1.6366603350474904</v>
      </c>
      <c r="H1236">
        <v>1.4796177479586599</v>
      </c>
      <c r="I1236">
        <v>1.318173701374963</v>
      </c>
      <c r="J1236">
        <v>1.2232618132449327</v>
      </c>
      <c r="K1236">
        <v>1.2411088332661135</v>
      </c>
      <c r="L1236">
        <v>1.2263896486067207</v>
      </c>
      <c r="M1236">
        <v>1.2277356163865742</v>
      </c>
      <c r="N1236">
        <v>1.2568215683024755</v>
      </c>
      <c r="O1236">
        <v>1.2763328372644023</v>
      </c>
      <c r="P1236">
        <v>1.286621981345772</v>
      </c>
      <c r="Q1236">
        <v>1.2693623290736593</v>
      </c>
      <c r="R1236">
        <v>1.2546890087711304</v>
      </c>
      <c r="S1236">
        <v>1.2408469307047651</v>
      </c>
      <c r="T1236">
        <v>1.2343463898524907</v>
      </c>
      <c r="U1236">
        <v>1.2267423425470851</v>
      </c>
      <c r="V1236">
        <v>1.2167042394985943</v>
      </c>
      <c r="W1236">
        <v>1.2095536069121846</v>
      </c>
      <c r="X1236">
        <v>1.2035622125943635</v>
      </c>
      <c r="Y1236">
        <v>1.1964328763427594</v>
      </c>
      <c r="Z1236">
        <v>1.1932790800209876</v>
      </c>
      <c r="AA1236">
        <v>1.186548616928129</v>
      </c>
      <c r="AB1236">
        <v>1.1817806012252006</v>
      </c>
      <c r="AC1236">
        <v>1.1806594657710943</v>
      </c>
      <c r="AD1236">
        <v>1.1793228566089142</v>
      </c>
      <c r="AE1236">
        <v>1.1742613350182749</v>
      </c>
      <c r="AF1236">
        <v>1.1681409169238692</v>
      </c>
      <c r="AG1236">
        <v>1.1616539557533367</v>
      </c>
      <c r="AH1236">
        <v>1.1556859534385548</v>
      </c>
      <c r="AI1236">
        <v>1.1501245713160058</v>
      </c>
      <c r="AJ1236">
        <v>1.1450967970267829</v>
      </c>
      <c r="AK1236">
        <v>1.140203089997105</v>
      </c>
      <c r="AL1236">
        <v>1.1358019502353771</v>
      </c>
      <c r="AM1236">
        <v>1.1315282232313459</v>
      </c>
      <c r="AN1236">
        <v>1.1269944447572304</v>
      </c>
      <c r="AO1236">
        <v>1.1221588261788165</v>
      </c>
      <c r="AP1236">
        <v>1.1173489210565843</v>
      </c>
      <c r="AQ1236">
        <v>1.113399294500153</v>
      </c>
      <c r="AR1236">
        <v>1.1095929003393294</v>
      </c>
      <c r="AS1236">
        <v>1.1059057719057819</v>
      </c>
      <c r="AT1236">
        <v>1.1023225696187888</v>
      </c>
      <c r="AU1236">
        <v>1.0988046072267617</v>
      </c>
    </row>
    <row r="1237" spans="1:47" x14ac:dyDescent="0.2">
      <c r="A1237">
        <v>1231</v>
      </c>
      <c r="B1237">
        <v>0.96299582475832324</v>
      </c>
      <c r="C1237">
        <v>1.0043201787211489</v>
      </c>
      <c r="D1237">
        <v>1.0214254554950584</v>
      </c>
      <c r="E1237">
        <v>1.2267518522340739</v>
      </c>
      <c r="F1237">
        <v>1.5934113111163337</v>
      </c>
      <c r="G1237">
        <v>1.480108150209422</v>
      </c>
      <c r="H1237">
        <v>1.3191329515955621</v>
      </c>
      <c r="I1237">
        <v>1.1605218340628662</v>
      </c>
      <c r="J1237">
        <v>1.0619238121201278</v>
      </c>
      <c r="K1237">
        <v>1.0802148328163033</v>
      </c>
      <c r="L1237">
        <v>1.0665195306420794</v>
      </c>
      <c r="M1237">
        <v>1.0689002604582851</v>
      </c>
      <c r="N1237">
        <v>1.0968186802318411</v>
      </c>
      <c r="O1237">
        <v>1.1168799160297285</v>
      </c>
      <c r="P1237">
        <v>1.1274138360078561</v>
      </c>
      <c r="Q1237">
        <v>1.111305412993822</v>
      </c>
      <c r="R1237">
        <v>1.0976505208275051</v>
      </c>
      <c r="S1237">
        <v>1.0833473516631202</v>
      </c>
      <c r="T1237">
        <v>1.0787376869019281</v>
      </c>
      <c r="U1237">
        <v>1.0713547127570502</v>
      </c>
      <c r="V1237">
        <v>1.0629918452012643</v>
      </c>
      <c r="W1237">
        <v>1.0572746094663197</v>
      </c>
      <c r="X1237">
        <v>1.0516745842207369</v>
      </c>
      <c r="Y1237">
        <v>1.0464270936009301</v>
      </c>
      <c r="Z1237">
        <v>1.0438728036223868</v>
      </c>
      <c r="AA1237">
        <v>1.0404975426198844</v>
      </c>
      <c r="AB1237">
        <v>1.0373874505164411</v>
      </c>
      <c r="AC1237">
        <v>1.0374282687070442</v>
      </c>
      <c r="AD1237">
        <v>1.0371315041850695</v>
      </c>
      <c r="AE1237">
        <v>1.0323527662812033</v>
      </c>
      <c r="AF1237">
        <v>1.0268823627395984</v>
      </c>
      <c r="AG1237">
        <v>1.0211971596874676</v>
      </c>
      <c r="AH1237">
        <v>1.0160662336137654</v>
      </c>
      <c r="AI1237">
        <v>1.011465221733447</v>
      </c>
      <c r="AJ1237">
        <v>1.0073928743397045</v>
      </c>
      <c r="AK1237">
        <v>1.0035600603957502</v>
      </c>
      <c r="AL1237">
        <v>1.0000676949589153</v>
      </c>
      <c r="AM1237">
        <v>0.99665484527309534</v>
      </c>
      <c r="AN1237">
        <v>0.99296232359536074</v>
      </c>
      <c r="AO1237">
        <v>0.98894975582816058</v>
      </c>
      <c r="AP1237">
        <v>0.98501305812166251</v>
      </c>
      <c r="AQ1237">
        <v>0.98079513934779738</v>
      </c>
      <c r="AR1237">
        <v>0.97670881667397158</v>
      </c>
      <c r="AS1237">
        <v>0.9727156725391124</v>
      </c>
      <c r="AT1237">
        <v>0.96879525213017059</v>
      </c>
      <c r="AU1237">
        <v>0.96490774396756973</v>
      </c>
    </row>
    <row r="1238" spans="1:47" x14ac:dyDescent="0.2">
      <c r="A1238">
        <v>1232</v>
      </c>
      <c r="B1238">
        <v>0.96299582475832324</v>
      </c>
      <c r="C1238">
        <v>1.0043201787211489</v>
      </c>
      <c r="D1238">
        <v>1.0214254554950584</v>
      </c>
      <c r="E1238">
        <v>1.2267518522340739</v>
      </c>
      <c r="F1238">
        <v>1.5934113111163337</v>
      </c>
      <c r="G1238">
        <v>1.480108150209422</v>
      </c>
      <c r="H1238">
        <v>1.3190967845168948</v>
      </c>
      <c r="I1238">
        <v>1.1604521717339769</v>
      </c>
      <c r="J1238">
        <v>1.0617729267574803</v>
      </c>
      <c r="K1238">
        <v>1.0800257813729717</v>
      </c>
      <c r="L1238">
        <v>1.0662616827025586</v>
      </c>
      <c r="M1238">
        <v>1.068545667794615</v>
      </c>
      <c r="N1238">
        <v>1.0965284468110352</v>
      </c>
      <c r="O1238">
        <v>1.1164909579438862</v>
      </c>
      <c r="P1238">
        <v>1.1269076485966392</v>
      </c>
      <c r="Q1238">
        <v>1.110657508900927</v>
      </c>
      <c r="R1238">
        <v>1.0968457020965137</v>
      </c>
      <c r="S1238">
        <v>1.0823587210614982</v>
      </c>
      <c r="T1238">
        <v>1.0775563834790258</v>
      </c>
      <c r="U1238">
        <v>1.0699251099934388</v>
      </c>
      <c r="V1238">
        <v>1.0613289798076302</v>
      </c>
      <c r="W1238">
        <v>1.0553825983134604</v>
      </c>
      <c r="X1238">
        <v>1.0495268787726568</v>
      </c>
      <c r="Y1238">
        <v>1.0440740764441747</v>
      </c>
      <c r="Z1238">
        <v>1.0412785219851719</v>
      </c>
      <c r="AA1238">
        <v>1.0377702261844375</v>
      </c>
      <c r="AB1238">
        <v>1.0345490256288703</v>
      </c>
      <c r="AC1238">
        <v>1.0344699131132518</v>
      </c>
      <c r="AD1238">
        <v>1.0340600182420667</v>
      </c>
      <c r="AE1238">
        <v>1.0291325376756342</v>
      </c>
      <c r="AF1238">
        <v>1.0235419949899744</v>
      </c>
      <c r="AG1238">
        <v>1.0177486670341087</v>
      </c>
      <c r="AH1238">
        <v>1.0125103786759291</v>
      </c>
      <c r="AI1238">
        <v>1.0078083674379219</v>
      </c>
      <c r="AJ1238">
        <v>1.0036387774097677</v>
      </c>
      <c r="AK1238">
        <v>0.99971427966001969</v>
      </c>
      <c r="AL1238">
        <v>0.99612796200177334</v>
      </c>
      <c r="AM1238">
        <v>0.99261427930879542</v>
      </c>
      <c r="AN1238">
        <v>0.98882394448707556</v>
      </c>
      <c r="AO1238">
        <v>0.98471811338152304</v>
      </c>
      <c r="AP1238">
        <v>0.98069122103022544</v>
      </c>
      <c r="AQ1238">
        <v>0.97643564661388971</v>
      </c>
      <c r="AR1238">
        <v>0.97231638146414356</v>
      </c>
      <c r="AS1238">
        <v>0.96829928010692978</v>
      </c>
      <c r="AT1238">
        <v>0.96436122047535522</v>
      </c>
      <c r="AU1238">
        <v>0.96046237784644473</v>
      </c>
    </row>
    <row r="1239" spans="1:47" x14ac:dyDescent="0.2">
      <c r="A1239">
        <v>1233</v>
      </c>
      <c r="B1239">
        <v>0.96299582475832324</v>
      </c>
      <c r="C1239">
        <v>1.0043201787211489</v>
      </c>
      <c r="D1239">
        <v>1.0214254554950584</v>
      </c>
      <c r="E1239">
        <v>1.2267518522340739</v>
      </c>
      <c r="F1239">
        <v>1.5934113111163337</v>
      </c>
      <c r="G1239">
        <v>1.480108150209422</v>
      </c>
      <c r="H1239">
        <v>1.3195822084780848</v>
      </c>
      <c r="I1239">
        <v>1.1609076868995063</v>
      </c>
      <c r="J1239">
        <v>1.0621522131960821</v>
      </c>
      <c r="K1239">
        <v>1.080454183897813</v>
      </c>
      <c r="L1239">
        <v>1.0666875850397179</v>
      </c>
      <c r="M1239">
        <v>1.0688103134740063</v>
      </c>
      <c r="N1239">
        <v>1.0962500046343888</v>
      </c>
      <c r="O1239">
        <v>1.1159734801386763</v>
      </c>
      <c r="P1239">
        <v>1.1260969305896482</v>
      </c>
      <c r="Q1239">
        <v>1.1094993326317661</v>
      </c>
      <c r="R1239">
        <v>1.0953066393971562</v>
      </c>
      <c r="S1239">
        <v>1.0804071594681077</v>
      </c>
      <c r="T1239">
        <v>1.0751243716243635</v>
      </c>
      <c r="U1239">
        <v>1.0669384298775584</v>
      </c>
      <c r="V1239">
        <v>1.057805217286</v>
      </c>
      <c r="W1239">
        <v>1.0513350458833863</v>
      </c>
      <c r="X1239">
        <v>1.0449736051302545</v>
      </c>
      <c r="Y1239">
        <v>1.0390614164068637</v>
      </c>
      <c r="Z1239">
        <v>1.035835588721786</v>
      </c>
      <c r="AA1239">
        <v>1.0319688392244313</v>
      </c>
      <c r="AB1239">
        <v>1.028452534973388</v>
      </c>
      <c r="AC1239">
        <v>1.02810715783201</v>
      </c>
      <c r="AD1239">
        <v>1.0274631391552804</v>
      </c>
      <c r="AE1239">
        <v>1.0222994775886631</v>
      </c>
      <c r="AF1239">
        <v>1.0164946580965406</v>
      </c>
      <c r="AG1239">
        <v>1.01050806625826</v>
      </c>
      <c r="AH1239">
        <v>1.0050654212472216</v>
      </c>
      <c r="AI1239">
        <v>1.0001702893169335</v>
      </c>
      <c r="AJ1239">
        <v>0.99582064744650212</v>
      </c>
      <c r="AK1239">
        <v>0.99170254170467698</v>
      </c>
      <c r="AL1239">
        <v>0.98793062217334637</v>
      </c>
      <c r="AM1239">
        <v>0.98424646859444009</v>
      </c>
      <c r="AN1239">
        <v>0.98027680798396299</v>
      </c>
      <c r="AO1239">
        <v>0.97598824034460874</v>
      </c>
      <c r="AP1239">
        <v>0.97178308619032205</v>
      </c>
      <c r="AQ1239">
        <v>0.96748334433986882</v>
      </c>
      <c r="AR1239">
        <v>0.96333077148611301</v>
      </c>
      <c r="AS1239">
        <v>0.95928954123023269</v>
      </c>
      <c r="AT1239">
        <v>0.95533766057477376</v>
      </c>
      <c r="AU1239">
        <v>0.95143520183306429</v>
      </c>
    </row>
    <row r="1240" spans="1:47" x14ac:dyDescent="0.2">
      <c r="A1240">
        <v>1234</v>
      </c>
      <c r="B1240">
        <v>0.96299582475832324</v>
      </c>
      <c r="C1240">
        <v>1.0043201787211489</v>
      </c>
      <c r="D1240">
        <v>1.0214254554950584</v>
      </c>
      <c r="E1240">
        <v>1.2267518522340739</v>
      </c>
      <c r="F1240">
        <v>1.5934113111163337</v>
      </c>
      <c r="G1240">
        <v>1.480108150209422</v>
      </c>
      <c r="H1240">
        <v>1.3195800798955128</v>
      </c>
      <c r="I1240">
        <v>1.1608882609729962</v>
      </c>
      <c r="J1240">
        <v>1.062085814948216</v>
      </c>
      <c r="K1240">
        <v>1.0803717962023587</v>
      </c>
      <c r="L1240">
        <v>1.0665710738345748</v>
      </c>
      <c r="M1240">
        <v>1.0686344848069815</v>
      </c>
      <c r="N1240">
        <v>1.096081496925037</v>
      </c>
      <c r="O1240">
        <v>1.1157410778448857</v>
      </c>
      <c r="P1240">
        <v>1.1257855430033583</v>
      </c>
      <c r="Q1240">
        <v>1.1090933870313244</v>
      </c>
      <c r="R1240">
        <v>1.0947938016473449</v>
      </c>
      <c r="S1240">
        <v>1.0797687199206452</v>
      </c>
      <c r="T1240">
        <v>1.0743543570643999</v>
      </c>
      <c r="U1240">
        <v>1.0659953255568524</v>
      </c>
      <c r="V1240">
        <v>1.0566983934719332</v>
      </c>
      <c r="W1240">
        <v>1.0500642440300774</v>
      </c>
      <c r="X1240">
        <v>1.0435189844954338</v>
      </c>
      <c r="Y1240">
        <v>1.0374578659024027</v>
      </c>
      <c r="Z1240">
        <v>1.0340554575324004</v>
      </c>
      <c r="AA1240">
        <v>1.0300890238392002</v>
      </c>
      <c r="AB1240">
        <v>1.0264888014278866</v>
      </c>
      <c r="AC1240">
        <v>1.0260547885516964</v>
      </c>
      <c r="AD1240">
        <v>1.0253254674544312</v>
      </c>
      <c r="AE1240">
        <v>1.0200523374953872</v>
      </c>
      <c r="AF1240">
        <v>1.0141584630129514</v>
      </c>
      <c r="AG1240">
        <v>1.0080895288857481</v>
      </c>
      <c r="AH1240">
        <v>1.0025665307027449</v>
      </c>
      <c r="AI1240">
        <v>0.99759547453875719</v>
      </c>
      <c r="AJ1240">
        <v>0.99317051623315022</v>
      </c>
      <c r="AK1240">
        <v>0.98898273976632378</v>
      </c>
      <c r="AL1240">
        <v>0.9851371273085503</v>
      </c>
      <c r="AM1240">
        <v>0.98137647315348586</v>
      </c>
      <c r="AN1240">
        <v>0.97733214539333024</v>
      </c>
      <c r="AO1240">
        <v>0.97296960837707558</v>
      </c>
      <c r="AP1240">
        <v>0.96869507042696412</v>
      </c>
      <c r="AQ1240">
        <v>0.96436623680248523</v>
      </c>
      <c r="AR1240">
        <v>0.96018839652935906</v>
      </c>
      <c r="AS1240">
        <v>0.95612888283865272</v>
      </c>
      <c r="AT1240">
        <v>0.95216375944028664</v>
      </c>
      <c r="AU1240">
        <v>0.94825308907739658</v>
      </c>
    </row>
    <row r="1241" spans="1:47" x14ac:dyDescent="0.2">
      <c r="A1241">
        <v>1235</v>
      </c>
      <c r="B1241">
        <v>0.96299582475832324</v>
      </c>
      <c r="C1241">
        <v>1.0043201787211489</v>
      </c>
      <c r="D1241">
        <v>1.0214254554950584</v>
      </c>
      <c r="E1241">
        <v>1.2267518522340739</v>
      </c>
      <c r="F1241">
        <v>1.5934113111163337</v>
      </c>
      <c r="G1241">
        <v>1.480108150209422</v>
      </c>
      <c r="H1241">
        <v>1.3190820543882631</v>
      </c>
      <c r="I1241">
        <v>1.1603700518495079</v>
      </c>
      <c r="J1241">
        <v>1.0615165498516783</v>
      </c>
      <c r="K1241">
        <v>1.0797134468413447</v>
      </c>
      <c r="L1241">
        <v>1.0658269758377947</v>
      </c>
      <c r="M1241">
        <v>1.0679128704000747</v>
      </c>
      <c r="N1241">
        <v>1.0959533305846731</v>
      </c>
      <c r="O1241">
        <v>1.1157162561062819</v>
      </c>
      <c r="P1241">
        <v>1.1258936611987997</v>
      </c>
      <c r="Q1241">
        <v>1.1093580575855797</v>
      </c>
      <c r="R1241">
        <v>1.0952288411709601</v>
      </c>
      <c r="S1241">
        <v>1.0803927062908942</v>
      </c>
      <c r="T1241">
        <v>1.0751980482811057</v>
      </c>
      <c r="U1241">
        <v>1.06709303558206</v>
      </c>
      <c r="V1241">
        <v>1.0580421059894838</v>
      </c>
      <c r="W1241">
        <v>1.0516546205971742</v>
      </c>
      <c r="X1241">
        <v>1.0453488676256284</v>
      </c>
      <c r="Y1241">
        <v>1.0395148242287187</v>
      </c>
      <c r="Z1241">
        <v>1.0363199569093369</v>
      </c>
      <c r="AA1241">
        <v>1.0325363152604148</v>
      </c>
      <c r="AB1241">
        <v>1.0290801108848082</v>
      </c>
      <c r="AC1241">
        <v>1.0287716937820199</v>
      </c>
      <c r="AD1241">
        <v>1.0281475775273241</v>
      </c>
      <c r="AE1241">
        <v>1.0229848958349947</v>
      </c>
      <c r="AF1241">
        <v>1.0171902624388853</v>
      </c>
      <c r="AG1241">
        <v>1.0112057770464702</v>
      </c>
      <c r="AH1241">
        <v>1.0057813518774241</v>
      </c>
      <c r="AI1241">
        <v>1.0009005993653028</v>
      </c>
      <c r="AJ1241">
        <v>0.99655403353702166</v>
      </c>
      <c r="AK1241">
        <v>0.99246096857334554</v>
      </c>
      <c r="AL1241">
        <v>0.98870211484612369</v>
      </c>
      <c r="AM1241">
        <v>0.98501442209420398</v>
      </c>
      <c r="AN1241">
        <v>0.98105336361310713</v>
      </c>
      <c r="AO1241">
        <v>0.97677940039779254</v>
      </c>
      <c r="AP1241">
        <v>0.97259160157969604</v>
      </c>
      <c r="AQ1241">
        <v>0.96828196920225673</v>
      </c>
      <c r="AR1241">
        <v>0.96411768526564223</v>
      </c>
      <c r="AS1241">
        <v>0.96006720538834622</v>
      </c>
      <c r="AT1241">
        <v>0.95610585685745364</v>
      </c>
      <c r="AU1241">
        <v>0.95219378079834471</v>
      </c>
    </row>
    <row r="1242" spans="1:47" x14ac:dyDescent="0.2">
      <c r="A1242">
        <v>1236</v>
      </c>
      <c r="B1242">
        <v>0.96299582475832324</v>
      </c>
      <c r="C1242">
        <v>1.0043201787211489</v>
      </c>
      <c r="D1242">
        <v>1.0214254554950584</v>
      </c>
      <c r="E1242">
        <v>1.2267518522340739</v>
      </c>
      <c r="F1242">
        <v>1.5934113111163337</v>
      </c>
      <c r="G1242">
        <v>1.480108150209422</v>
      </c>
      <c r="H1242">
        <v>1.3190739997457124</v>
      </c>
      <c r="I1242">
        <v>1.1603383841248904</v>
      </c>
      <c r="J1242">
        <v>1.0613886980676783</v>
      </c>
      <c r="K1242">
        <v>1.07955754635196</v>
      </c>
      <c r="L1242">
        <v>1.065612140031811</v>
      </c>
      <c r="M1242">
        <v>1.0676070143406942</v>
      </c>
      <c r="N1242">
        <v>1.0956844144763918</v>
      </c>
      <c r="O1242">
        <v>1.1153555784134168</v>
      </c>
      <c r="P1242">
        <v>1.125421944311179</v>
      </c>
      <c r="Q1242">
        <v>1.1087558190311277</v>
      </c>
      <c r="R1242">
        <v>1.0944814732534835</v>
      </c>
      <c r="S1242">
        <v>1.0794783681335753</v>
      </c>
      <c r="T1242">
        <v>1.0741078325786151</v>
      </c>
      <c r="U1242">
        <v>1.0657759929517134</v>
      </c>
      <c r="V1242">
        <v>1.0565145658682116</v>
      </c>
      <c r="W1242">
        <v>1.049921775215481</v>
      </c>
      <c r="X1242">
        <v>1.043392907277493</v>
      </c>
      <c r="Y1242">
        <v>1.0373846395711586</v>
      </c>
      <c r="Z1242">
        <v>1.0339893714065242</v>
      </c>
      <c r="AA1242">
        <v>1.0301023950537613</v>
      </c>
      <c r="AB1242">
        <v>1.0265408582263809</v>
      </c>
      <c r="AC1242">
        <v>1.0261229283344722</v>
      </c>
      <c r="AD1242">
        <v>1.0253942722819993</v>
      </c>
      <c r="AE1242">
        <v>1.0201003762722582</v>
      </c>
      <c r="AF1242">
        <v>1.014198665394594</v>
      </c>
      <c r="AG1242">
        <v>1.0081151961374646</v>
      </c>
      <c r="AH1242">
        <v>1.0025945024145313</v>
      </c>
      <c r="AI1242">
        <v>0.99762261788049122</v>
      </c>
      <c r="AJ1242">
        <v>0.99318546727435086</v>
      </c>
      <c r="AK1242">
        <v>0.98900851439484605</v>
      </c>
      <c r="AL1242">
        <v>0.98516097866720109</v>
      </c>
      <c r="AM1242">
        <v>0.98138119895137221</v>
      </c>
      <c r="AN1242">
        <v>0.97733011799613456</v>
      </c>
      <c r="AO1242">
        <v>0.9729668681044279</v>
      </c>
      <c r="AP1242">
        <v>0.96869475723513965</v>
      </c>
      <c r="AQ1242">
        <v>0.96434877822042719</v>
      </c>
      <c r="AR1242">
        <v>0.96015246903421525</v>
      </c>
      <c r="AS1242">
        <v>0.95607774070869311</v>
      </c>
      <c r="AT1242">
        <v>0.95209781078365185</v>
      </c>
      <c r="AU1242">
        <v>0.94817283009816955</v>
      </c>
    </row>
    <row r="1243" spans="1:47" x14ac:dyDescent="0.2">
      <c r="A1243">
        <v>1237</v>
      </c>
      <c r="B1243">
        <v>0.72787069045875663</v>
      </c>
      <c r="C1243">
        <v>0.74950023970362978</v>
      </c>
      <c r="D1243">
        <v>0.75863641005041482</v>
      </c>
      <c r="E1243">
        <v>0.93352831394088054</v>
      </c>
      <c r="F1243">
        <v>1.3711268203766278</v>
      </c>
      <c r="G1243">
        <v>1.2274928120755455</v>
      </c>
      <c r="H1243">
        <v>1.0605883149334057</v>
      </c>
      <c r="I1243">
        <v>0.90698137402373724</v>
      </c>
      <c r="J1243">
        <v>0.80328823622157752</v>
      </c>
      <c r="K1243">
        <v>0.82271013627395861</v>
      </c>
      <c r="L1243">
        <v>0.81080298020971675</v>
      </c>
      <c r="M1243">
        <v>0.81466744242533162</v>
      </c>
      <c r="N1243">
        <v>0.84120950718549525</v>
      </c>
      <c r="O1243">
        <v>0.86202262118013906</v>
      </c>
      <c r="P1243">
        <v>0.87269875934836982</v>
      </c>
      <c r="Q1243">
        <v>0.85806807418683095</v>
      </c>
      <c r="R1243">
        <v>0.84563183067465553</v>
      </c>
      <c r="S1243">
        <v>0.8302670020525037</v>
      </c>
      <c r="T1243">
        <v>0.8280010092005935</v>
      </c>
      <c r="U1243">
        <v>0.82024480941544575</v>
      </c>
      <c r="V1243">
        <v>0.81365555973032244</v>
      </c>
      <c r="W1243">
        <v>0.80930275087358783</v>
      </c>
      <c r="X1243">
        <v>0.80342022646128419</v>
      </c>
      <c r="Y1243">
        <v>0.80014919533065554</v>
      </c>
      <c r="Z1243">
        <v>0.79756146189126187</v>
      </c>
      <c r="AA1243">
        <v>0.79844780402908022</v>
      </c>
      <c r="AB1243">
        <v>0.79738084814011989</v>
      </c>
      <c r="AC1243">
        <v>0.79870473978766954</v>
      </c>
      <c r="AD1243">
        <v>0.79952178259307338</v>
      </c>
      <c r="AE1243">
        <v>0.79463899855118358</v>
      </c>
      <c r="AF1243">
        <v>0.78966963675269364</v>
      </c>
      <c r="AG1243">
        <v>0.78472702372338166</v>
      </c>
      <c r="AH1243">
        <v>0.78038205648133363</v>
      </c>
      <c r="AI1243">
        <v>0.77675491750340209</v>
      </c>
      <c r="AJ1243">
        <v>0.77364712841769356</v>
      </c>
      <c r="AK1243">
        <v>0.77094067287287726</v>
      </c>
      <c r="AL1243">
        <v>0.76833181067694878</v>
      </c>
      <c r="AM1243">
        <v>0.76570281528522643</v>
      </c>
      <c r="AN1243">
        <v>0.7627620582403124</v>
      </c>
      <c r="AO1243">
        <v>0.75947461420020224</v>
      </c>
      <c r="AP1243">
        <v>0.75633662322329032</v>
      </c>
      <c r="AQ1243">
        <v>0.75151667349739915</v>
      </c>
      <c r="AR1243">
        <v>0.74683414461670561</v>
      </c>
      <c r="AS1243">
        <v>0.74224120807972327</v>
      </c>
      <c r="AT1243">
        <v>0.7377024656051071</v>
      </c>
      <c r="AU1243">
        <v>0.7331767918492369</v>
      </c>
    </row>
    <row r="1244" spans="1:47" x14ac:dyDescent="0.2">
      <c r="A1244">
        <v>1238</v>
      </c>
      <c r="B1244">
        <v>0.72787069045875663</v>
      </c>
      <c r="C1244">
        <v>0.74950023970362978</v>
      </c>
      <c r="D1244">
        <v>0.75863641005041482</v>
      </c>
      <c r="E1244">
        <v>0.93352831394088054</v>
      </c>
      <c r="F1244">
        <v>1.3711268203766278</v>
      </c>
      <c r="G1244">
        <v>1.2274928120755455</v>
      </c>
      <c r="H1244">
        <v>1.0605770368264638</v>
      </c>
      <c r="I1244">
        <v>0.90690095978805296</v>
      </c>
      <c r="J1244">
        <v>0.8030191131896115</v>
      </c>
      <c r="K1244">
        <v>0.82238555087811838</v>
      </c>
      <c r="L1244">
        <v>0.81035763525597049</v>
      </c>
      <c r="M1244">
        <v>0.81402161218244073</v>
      </c>
      <c r="N1244">
        <v>0.8406146927096263</v>
      </c>
      <c r="O1244">
        <v>0.8612248846334144</v>
      </c>
      <c r="P1244">
        <v>0.87166012230867962</v>
      </c>
      <c r="Q1244">
        <v>0.85675364333026782</v>
      </c>
      <c r="R1244">
        <v>0.84401716004599225</v>
      </c>
      <c r="S1244">
        <v>0.8283032140259966</v>
      </c>
      <c r="T1244">
        <v>0.82569996350578856</v>
      </c>
      <c r="U1244">
        <v>0.81750529754025147</v>
      </c>
      <c r="V1244">
        <v>0.81054040817040673</v>
      </c>
      <c r="W1244">
        <v>0.8058355383072725</v>
      </c>
      <c r="X1244">
        <v>0.79956790902478647</v>
      </c>
      <c r="Y1244">
        <v>0.79603489832561858</v>
      </c>
      <c r="Z1244">
        <v>0.79313095426978242</v>
      </c>
      <c r="AA1244">
        <v>0.79392150128351135</v>
      </c>
      <c r="AB1244">
        <v>0.79271793073916452</v>
      </c>
      <c r="AC1244">
        <v>0.79389476650594315</v>
      </c>
      <c r="AD1244">
        <v>0.7945747038770139</v>
      </c>
      <c r="AE1244">
        <v>0.7894997486359191</v>
      </c>
      <c r="AF1244">
        <v>0.78438962897729225</v>
      </c>
      <c r="AG1244">
        <v>0.77932436790448945</v>
      </c>
      <c r="AH1244">
        <v>0.7748645094851071</v>
      </c>
      <c r="AI1244">
        <v>0.77113508303663214</v>
      </c>
      <c r="AJ1244">
        <v>0.76792844882659517</v>
      </c>
      <c r="AK1244">
        <v>0.76513790694677752</v>
      </c>
      <c r="AL1244">
        <v>0.76243758807191164</v>
      </c>
      <c r="AM1244">
        <v>0.75971272500914966</v>
      </c>
      <c r="AN1244">
        <v>0.75668195299157193</v>
      </c>
      <c r="AO1244">
        <v>0.75330755391006998</v>
      </c>
      <c r="AP1244">
        <v>0.75009315755800354</v>
      </c>
      <c r="AQ1244">
        <v>0.745227863291264</v>
      </c>
      <c r="AR1244">
        <v>0.74050531408566556</v>
      </c>
      <c r="AS1244">
        <v>0.7358837235179273</v>
      </c>
      <c r="AT1244">
        <v>0.73132371734247148</v>
      </c>
      <c r="AU1244">
        <v>0.72678404709626476</v>
      </c>
    </row>
    <row r="1245" spans="1:47" x14ac:dyDescent="0.2">
      <c r="A1245">
        <v>1239</v>
      </c>
      <c r="B1245">
        <v>0.72787069045875663</v>
      </c>
      <c r="C1245">
        <v>0.74950023970362978</v>
      </c>
      <c r="D1245">
        <v>0.75863641005041482</v>
      </c>
      <c r="E1245">
        <v>0.93352831394088054</v>
      </c>
      <c r="F1245">
        <v>1.3711268203766278</v>
      </c>
      <c r="G1245">
        <v>1.2274928120755455</v>
      </c>
      <c r="H1245">
        <v>1.0606548009227634</v>
      </c>
      <c r="I1245">
        <v>0.90682531173931868</v>
      </c>
      <c r="J1245">
        <v>0.80272383040321749</v>
      </c>
      <c r="K1245">
        <v>0.82203476385187391</v>
      </c>
      <c r="L1245">
        <v>0.80984004713361468</v>
      </c>
      <c r="M1245">
        <v>0.81316743588550622</v>
      </c>
      <c r="N1245">
        <v>0.83970500721556407</v>
      </c>
      <c r="O1245">
        <v>0.85997280460998027</v>
      </c>
      <c r="P1245">
        <v>0.87000517304191993</v>
      </c>
      <c r="Q1245">
        <v>0.85461959928245768</v>
      </c>
      <c r="R1245">
        <v>0.84135404732875463</v>
      </c>
      <c r="S1245">
        <v>0.82507910237537374</v>
      </c>
      <c r="T1245">
        <v>0.82183212933152727</v>
      </c>
      <c r="U1245">
        <v>0.81290174620819933</v>
      </c>
      <c r="V1245">
        <v>0.80523193197229592</v>
      </c>
      <c r="W1245">
        <v>0.7998641079392913</v>
      </c>
      <c r="X1245">
        <v>0.79296101286824672</v>
      </c>
      <c r="Y1245">
        <v>0.78887596109195701</v>
      </c>
      <c r="Z1245">
        <v>0.78544607819207601</v>
      </c>
      <c r="AA1245">
        <v>0.78582190814534048</v>
      </c>
      <c r="AB1245">
        <v>0.78430321070177</v>
      </c>
      <c r="AC1245">
        <v>0.7851917139669814</v>
      </c>
      <c r="AD1245">
        <v>0.78561635159530097</v>
      </c>
      <c r="AE1245">
        <v>0.78029673896930951</v>
      </c>
      <c r="AF1245">
        <v>0.77496915830987012</v>
      </c>
      <c r="AG1245">
        <v>0.7697060761161556</v>
      </c>
      <c r="AH1245">
        <v>0.76505250032634409</v>
      </c>
      <c r="AI1245">
        <v>0.76114458381663463</v>
      </c>
      <c r="AJ1245">
        <v>0.75775976012440571</v>
      </c>
      <c r="AK1245">
        <v>0.75480392194514156</v>
      </c>
      <c r="AL1245">
        <v>0.75193755616235691</v>
      </c>
      <c r="AM1245">
        <v>0.74905560268734905</v>
      </c>
      <c r="AN1245">
        <v>0.74587046992972394</v>
      </c>
      <c r="AO1245">
        <v>0.74235045100569796</v>
      </c>
      <c r="AP1245">
        <v>0.73900025692857751</v>
      </c>
      <c r="AQ1245">
        <v>0.73409632749603004</v>
      </c>
      <c r="AR1245">
        <v>0.72934699580731122</v>
      </c>
      <c r="AS1245">
        <v>0.72470769364052667</v>
      </c>
      <c r="AT1245">
        <v>0.72014058479685639</v>
      </c>
      <c r="AU1245">
        <v>0.71560418166870798</v>
      </c>
    </row>
    <row r="1246" spans="1:47" x14ac:dyDescent="0.2">
      <c r="A1246">
        <v>1240</v>
      </c>
      <c r="B1246">
        <v>0.72787069045875663</v>
      </c>
      <c r="C1246">
        <v>0.74950023970362978</v>
      </c>
      <c r="D1246">
        <v>0.75863641005041482</v>
      </c>
      <c r="E1246">
        <v>0.93352831394088054</v>
      </c>
      <c r="F1246">
        <v>1.3711268203766278</v>
      </c>
      <c r="G1246">
        <v>1.2274928120755455</v>
      </c>
      <c r="H1246">
        <v>1.0605866939041024</v>
      </c>
      <c r="I1246">
        <v>0.90670227750073751</v>
      </c>
      <c r="J1246">
        <v>0.80245937215484442</v>
      </c>
      <c r="K1246">
        <v>0.82171472498844644</v>
      </c>
      <c r="L1246">
        <v>0.80941732687594303</v>
      </c>
      <c r="M1246">
        <v>0.81260679671408498</v>
      </c>
      <c r="N1246">
        <v>0.83925132272894043</v>
      </c>
      <c r="O1246">
        <v>0.85938260055422011</v>
      </c>
      <c r="P1246">
        <v>0.86925176173889984</v>
      </c>
      <c r="Q1246">
        <v>0.85367562486994752</v>
      </c>
      <c r="R1246">
        <v>0.84020339029606772</v>
      </c>
      <c r="S1246">
        <v>0.82368461079250854</v>
      </c>
      <c r="T1246">
        <v>0.82019718687121979</v>
      </c>
      <c r="U1246">
        <v>0.81094867612514876</v>
      </c>
      <c r="V1246">
        <v>0.80300387621391722</v>
      </c>
      <c r="W1246">
        <v>0.79737062809773673</v>
      </c>
      <c r="X1246">
        <v>0.79017740440542839</v>
      </c>
      <c r="Y1246">
        <v>0.78589109049881689</v>
      </c>
      <c r="Z1246">
        <v>0.78221404785631665</v>
      </c>
      <c r="AA1246">
        <v>0.78251178069147753</v>
      </c>
      <c r="AB1246">
        <v>0.78088190475940555</v>
      </c>
      <c r="AC1246">
        <v>0.78165425446176118</v>
      </c>
      <c r="AD1246">
        <v>0.78196833940308208</v>
      </c>
      <c r="AE1246">
        <v>0.77649588765449529</v>
      </c>
      <c r="AF1246">
        <v>0.77105404757238283</v>
      </c>
      <c r="AG1246">
        <v>0.76568908270786684</v>
      </c>
      <c r="AH1246">
        <v>0.76094343972654166</v>
      </c>
      <c r="AI1246">
        <v>0.75694748565420822</v>
      </c>
      <c r="AJ1246">
        <v>0.75348310126425</v>
      </c>
      <c r="AK1246">
        <v>0.75045321702924761</v>
      </c>
      <c r="AL1246">
        <v>0.74750995273354492</v>
      </c>
      <c r="AM1246">
        <v>0.74454639591187843</v>
      </c>
      <c r="AN1246">
        <v>0.74128585838256422</v>
      </c>
      <c r="AO1246">
        <v>0.73768934879953929</v>
      </c>
      <c r="AP1246">
        <v>0.73427083510115454</v>
      </c>
      <c r="AQ1246">
        <v>0.72932969612713305</v>
      </c>
      <c r="AR1246">
        <v>0.72454776614855521</v>
      </c>
      <c r="AS1246">
        <v>0.71988516053528906</v>
      </c>
      <c r="AT1246">
        <v>0.71530097623298661</v>
      </c>
      <c r="AU1246">
        <v>0.71075362479523929</v>
      </c>
    </row>
    <row r="1247" spans="1:47" x14ac:dyDescent="0.2">
      <c r="A1247">
        <v>1241</v>
      </c>
      <c r="B1247">
        <v>0.72787069045875663</v>
      </c>
      <c r="C1247">
        <v>0.74950023970362978</v>
      </c>
      <c r="D1247">
        <v>0.75863641005041482</v>
      </c>
      <c r="E1247">
        <v>0.93352831394088054</v>
      </c>
      <c r="F1247">
        <v>1.3711268203766278</v>
      </c>
      <c r="G1247">
        <v>1.2274928120755455</v>
      </c>
      <c r="H1247">
        <v>1.0605457534831786</v>
      </c>
      <c r="I1247">
        <v>0.90674369568765656</v>
      </c>
      <c r="J1247">
        <v>0.80259306768229022</v>
      </c>
      <c r="K1247">
        <v>0.82187613651882918</v>
      </c>
      <c r="L1247">
        <v>0.80966014547344711</v>
      </c>
      <c r="M1247">
        <v>0.8130109069294843</v>
      </c>
      <c r="N1247">
        <v>0.83969277611398963</v>
      </c>
      <c r="O1247">
        <v>0.85999110175251425</v>
      </c>
      <c r="P1247">
        <v>0.87005774768751876</v>
      </c>
      <c r="Q1247">
        <v>0.85471964922366439</v>
      </c>
      <c r="R1247">
        <v>0.84150930582553762</v>
      </c>
      <c r="S1247">
        <v>0.82527057836899187</v>
      </c>
      <c r="T1247">
        <v>0.82210465413788991</v>
      </c>
      <c r="U1247">
        <v>0.81322817162462502</v>
      </c>
      <c r="V1247">
        <v>0.80563987971052142</v>
      </c>
      <c r="W1247">
        <v>0.80034537373871018</v>
      </c>
      <c r="X1247">
        <v>0.79347919724674365</v>
      </c>
      <c r="Y1247">
        <v>0.78947540016606965</v>
      </c>
      <c r="Z1247">
        <v>0.78607320734116337</v>
      </c>
      <c r="AA1247">
        <v>0.7865803110448667</v>
      </c>
      <c r="AB1247">
        <v>0.78511501833851893</v>
      </c>
      <c r="AC1247">
        <v>0.78603672097886268</v>
      </c>
      <c r="AD1247">
        <v>0.7864845144546242</v>
      </c>
      <c r="AE1247">
        <v>0.78114345734535429</v>
      </c>
      <c r="AF1247">
        <v>0.77581696344048168</v>
      </c>
      <c r="AG1247">
        <v>0.77055727808472252</v>
      </c>
      <c r="AH1247">
        <v>0.76591301267134815</v>
      </c>
      <c r="AI1247">
        <v>0.76201317169322169</v>
      </c>
      <c r="AJ1247">
        <v>0.75864118436120975</v>
      </c>
      <c r="AK1247">
        <v>0.75569978654153613</v>
      </c>
      <c r="AL1247">
        <v>0.75284433845633236</v>
      </c>
      <c r="AM1247">
        <v>0.74996440366810757</v>
      </c>
      <c r="AN1247">
        <v>0.74678496904011282</v>
      </c>
      <c r="AO1247">
        <v>0.74326732512576643</v>
      </c>
      <c r="AP1247">
        <v>0.73992121766484253</v>
      </c>
      <c r="AQ1247">
        <v>0.73500109753035325</v>
      </c>
      <c r="AR1247">
        <v>0.73023375941073609</v>
      </c>
      <c r="AS1247">
        <v>0.72558043287563956</v>
      </c>
      <c r="AT1247">
        <v>0.72099963123144406</v>
      </c>
      <c r="AU1247">
        <v>0.71644990326598212</v>
      </c>
    </row>
    <row r="1248" spans="1:47" x14ac:dyDescent="0.2">
      <c r="A1248">
        <v>1242</v>
      </c>
      <c r="B1248">
        <v>0.72787069045875663</v>
      </c>
      <c r="C1248">
        <v>0.74950023970362978</v>
      </c>
      <c r="D1248">
        <v>0.75863641005041482</v>
      </c>
      <c r="E1248">
        <v>0.93352831394088054</v>
      </c>
      <c r="F1248">
        <v>1.3711268203766278</v>
      </c>
      <c r="G1248">
        <v>1.2274928120755455</v>
      </c>
      <c r="H1248">
        <v>1.060527030813984</v>
      </c>
      <c r="I1248">
        <v>0.90668240018243995</v>
      </c>
      <c r="J1248">
        <v>0.80237762249500066</v>
      </c>
      <c r="K1248">
        <v>0.82161898572523806</v>
      </c>
      <c r="L1248">
        <v>0.80931301051302817</v>
      </c>
      <c r="M1248">
        <v>0.81252298274883061</v>
      </c>
      <c r="N1248">
        <v>0.83926783238538083</v>
      </c>
      <c r="O1248">
        <v>0.85942666226803055</v>
      </c>
      <c r="P1248">
        <v>0.86932735015614326</v>
      </c>
      <c r="Q1248">
        <v>0.85379780475083211</v>
      </c>
      <c r="R1248">
        <v>0.84037709840419361</v>
      </c>
      <c r="S1248">
        <v>0.82389404103028518</v>
      </c>
      <c r="T1248">
        <v>0.82048246381780598</v>
      </c>
      <c r="U1248">
        <v>0.81128703820804215</v>
      </c>
      <c r="V1248">
        <v>0.80341760257790085</v>
      </c>
      <c r="W1248">
        <v>0.79785595799448672</v>
      </c>
      <c r="X1248">
        <v>0.79069978586862621</v>
      </c>
      <c r="Y1248">
        <v>0.78648890037968655</v>
      </c>
      <c r="Z1248">
        <v>0.78284318198245373</v>
      </c>
      <c r="AA1248">
        <v>0.78325928827381797</v>
      </c>
      <c r="AB1248">
        <v>0.78168135864565125</v>
      </c>
      <c r="AC1248">
        <v>0.78248455776055803</v>
      </c>
      <c r="AD1248">
        <v>0.7828219459033301</v>
      </c>
      <c r="AE1248">
        <v>0.77733311843998065</v>
      </c>
      <c r="AF1248">
        <v>0.77189472999475139</v>
      </c>
      <c r="AG1248">
        <v>0.7665361334014682</v>
      </c>
      <c r="AH1248">
        <v>0.76179827203246775</v>
      </c>
      <c r="AI1248">
        <v>0.75781360544884957</v>
      </c>
      <c r="AJ1248">
        <v>0.75435894580591856</v>
      </c>
      <c r="AK1248">
        <v>0.75134514953284615</v>
      </c>
      <c r="AL1248">
        <v>0.74841185900817342</v>
      </c>
      <c r="AM1248">
        <v>0.74545095034321152</v>
      </c>
      <c r="AN1248">
        <v>0.74219436096734526</v>
      </c>
      <c r="AO1248">
        <v>0.73860169011239507</v>
      </c>
      <c r="AP1248">
        <v>0.73518802460817334</v>
      </c>
      <c r="AQ1248">
        <v>0.73023065314682467</v>
      </c>
      <c r="AR1248">
        <v>0.72543062018194304</v>
      </c>
      <c r="AS1248">
        <v>0.72075324089885029</v>
      </c>
      <c r="AT1248">
        <v>0.71615436178307468</v>
      </c>
      <c r="AU1248">
        <v>0.71159244383993148</v>
      </c>
    </row>
    <row r="1249" spans="1:47" x14ac:dyDescent="0.2">
      <c r="A1249">
        <v>1243</v>
      </c>
      <c r="B1249">
        <v>1.1190846976902122</v>
      </c>
      <c r="C1249">
        <v>1.1739622268096319</v>
      </c>
      <c r="D1249">
        <v>1.1987778920384509</v>
      </c>
      <c r="E1249">
        <v>1.4229402431302132</v>
      </c>
      <c r="F1249">
        <v>1.7437603765173479</v>
      </c>
      <c r="G1249">
        <v>1.64902915563238</v>
      </c>
      <c r="H1249">
        <v>1.4965556618788769</v>
      </c>
      <c r="I1249">
        <v>1.3366792980191995</v>
      </c>
      <c r="J1249">
        <v>1.2445244131509388</v>
      </c>
      <c r="K1249">
        <v>1.2624481108313843</v>
      </c>
      <c r="L1249">
        <v>1.2490215960731539</v>
      </c>
      <c r="M1249">
        <v>1.2515945753084701</v>
      </c>
      <c r="N1249">
        <v>1.2732423828071682</v>
      </c>
      <c r="O1249">
        <v>1.2930082957549218</v>
      </c>
      <c r="P1249">
        <v>1.3030597513144087</v>
      </c>
      <c r="Q1249">
        <v>1.2854302255631094</v>
      </c>
      <c r="R1249">
        <v>1.2701345902145214</v>
      </c>
      <c r="S1249">
        <v>1.2556649536048459</v>
      </c>
      <c r="T1249">
        <v>1.2486451447078484</v>
      </c>
      <c r="U1249">
        <v>1.2407789556696798</v>
      </c>
      <c r="V1249">
        <v>1.2305005417265211</v>
      </c>
      <c r="W1249">
        <v>1.2232612114279688</v>
      </c>
      <c r="X1249">
        <v>1.217432115442076</v>
      </c>
      <c r="Y1249">
        <v>1.2104799639961932</v>
      </c>
      <c r="Z1249">
        <v>1.207726752539624</v>
      </c>
      <c r="AA1249">
        <v>1.2012242803820785</v>
      </c>
      <c r="AB1249">
        <v>1.196634460124596</v>
      </c>
      <c r="AC1249">
        <v>1.1957493991776982</v>
      </c>
      <c r="AD1249">
        <v>1.1946649602486867</v>
      </c>
      <c r="AE1249">
        <v>1.1899427762295613</v>
      </c>
      <c r="AF1249">
        <v>1.1841164728860336</v>
      </c>
      <c r="AG1249">
        <v>1.1779130564388023</v>
      </c>
      <c r="AH1249">
        <v>1.1722358771122519</v>
      </c>
      <c r="AI1249">
        <v>1.1669660483920452</v>
      </c>
      <c r="AJ1249">
        <v>1.1622428999341565</v>
      </c>
      <c r="AK1249">
        <v>1.1576512262789587</v>
      </c>
      <c r="AL1249">
        <v>1.1535778626707982</v>
      </c>
      <c r="AM1249">
        <v>1.1496519048483458</v>
      </c>
      <c r="AN1249">
        <v>1.1454704680143166</v>
      </c>
      <c r="AO1249">
        <v>1.1409902611974521</v>
      </c>
      <c r="AP1249">
        <v>1.1365229914084005</v>
      </c>
      <c r="AQ1249">
        <v>1.1326827834876099</v>
      </c>
      <c r="AR1249">
        <v>1.1289435797979981</v>
      </c>
      <c r="AS1249">
        <v>1.1252657509050772</v>
      </c>
      <c r="AT1249">
        <v>1.1216313644782145</v>
      </c>
      <c r="AU1249">
        <v>1.117998005613914</v>
      </c>
    </row>
    <row r="1250" spans="1:47" x14ac:dyDescent="0.2">
      <c r="A1250">
        <v>1244</v>
      </c>
      <c r="B1250">
        <v>1.1190846976902122</v>
      </c>
      <c r="C1250">
        <v>1.1739622268096319</v>
      </c>
      <c r="D1250">
        <v>1.1987778920384509</v>
      </c>
      <c r="E1250">
        <v>1.4229402431302132</v>
      </c>
      <c r="F1250">
        <v>1.7437603765173479</v>
      </c>
      <c r="G1250">
        <v>1.64902915563238</v>
      </c>
      <c r="H1250">
        <v>1.4948372862943293</v>
      </c>
      <c r="I1250">
        <v>1.3347945253872338</v>
      </c>
      <c r="J1250">
        <v>1.2423410432842883</v>
      </c>
      <c r="K1250">
        <v>1.2600486834788578</v>
      </c>
      <c r="L1250">
        <v>1.2463700303809404</v>
      </c>
      <c r="M1250">
        <v>1.2488519361744266</v>
      </c>
      <c r="N1250">
        <v>1.2719857685542315</v>
      </c>
      <c r="O1250">
        <v>1.2917207575126319</v>
      </c>
      <c r="P1250">
        <v>1.3017605236607208</v>
      </c>
      <c r="Q1250">
        <v>1.2841175257346156</v>
      </c>
      <c r="R1250">
        <v>1.2688159198024049</v>
      </c>
      <c r="S1250">
        <v>1.2543421228690035</v>
      </c>
      <c r="T1250">
        <v>1.2472974575933349</v>
      </c>
      <c r="U1250">
        <v>1.2393869753728433</v>
      </c>
      <c r="V1250">
        <v>1.2290590281738929</v>
      </c>
      <c r="W1250">
        <v>1.2217637614788877</v>
      </c>
      <c r="X1250">
        <v>1.2158709456448553</v>
      </c>
      <c r="Y1250">
        <v>1.2088595942899865</v>
      </c>
      <c r="Z1250">
        <v>1.2060214360513728</v>
      </c>
      <c r="AA1250">
        <v>1.1994822799311575</v>
      </c>
      <c r="AB1250">
        <v>1.194848250389446</v>
      </c>
      <c r="AC1250">
        <v>1.1939295543233084</v>
      </c>
      <c r="AD1250">
        <v>1.192808354996745</v>
      </c>
      <c r="AE1250">
        <v>1.1880261179731582</v>
      </c>
      <c r="AF1250">
        <v>1.1821593297052724</v>
      </c>
      <c r="AG1250">
        <v>1.1759083395740249</v>
      </c>
      <c r="AH1250">
        <v>1.1701938435683097</v>
      </c>
      <c r="AI1250">
        <v>1.1648919917601885</v>
      </c>
      <c r="AJ1250">
        <v>1.1601197833698644</v>
      </c>
      <c r="AK1250">
        <v>1.1554951755364451</v>
      </c>
      <c r="AL1250">
        <v>1.151376223399863</v>
      </c>
      <c r="AM1250">
        <v>1.1474130429315612</v>
      </c>
      <c r="AN1250">
        <v>1.1431984457849609</v>
      </c>
      <c r="AO1250">
        <v>1.1386672577011183</v>
      </c>
      <c r="AP1250">
        <v>1.1341682261964685</v>
      </c>
      <c r="AQ1250">
        <v>1.130315168902764</v>
      </c>
      <c r="AR1250">
        <v>1.1265645152380048</v>
      </c>
      <c r="AS1250">
        <v>1.1228782405043292</v>
      </c>
      <c r="AT1250">
        <v>1.1192373384025018</v>
      </c>
      <c r="AU1250">
        <v>1.1155993985339618</v>
      </c>
    </row>
    <row r="1251" spans="1:47" x14ac:dyDescent="0.2">
      <c r="A1251">
        <v>1245</v>
      </c>
      <c r="B1251">
        <v>1.1190846976902122</v>
      </c>
      <c r="C1251">
        <v>1.1739622268096319</v>
      </c>
      <c r="D1251">
        <v>1.1987778920384509</v>
      </c>
      <c r="E1251">
        <v>1.4229402431302132</v>
      </c>
      <c r="F1251">
        <v>1.7437603765173479</v>
      </c>
      <c r="G1251">
        <v>1.64902915563238</v>
      </c>
      <c r="H1251">
        <v>1.4969586840192011</v>
      </c>
      <c r="I1251">
        <v>1.3365284139512967</v>
      </c>
      <c r="J1251">
        <v>1.243303481868099</v>
      </c>
      <c r="K1251">
        <v>1.2609291012616055</v>
      </c>
      <c r="L1251">
        <v>1.2469095147099059</v>
      </c>
      <c r="M1251">
        <v>1.2488222645883551</v>
      </c>
      <c r="N1251">
        <v>1.2709459808012968</v>
      </c>
      <c r="O1251">
        <v>1.2903980711673015</v>
      </c>
      <c r="P1251">
        <v>1.3002196875105021</v>
      </c>
      <c r="Q1251">
        <v>1.2824087100433141</v>
      </c>
      <c r="R1251">
        <v>1.2669932794889265</v>
      </c>
      <c r="S1251">
        <v>1.2524205332328997</v>
      </c>
      <c r="T1251">
        <v>1.2452017733618832</v>
      </c>
      <c r="U1251">
        <v>1.2370181510428571</v>
      </c>
      <c r="V1251">
        <v>1.2263966751141728</v>
      </c>
      <c r="W1251">
        <v>1.2187738272588575</v>
      </c>
      <c r="X1251">
        <v>1.2125054554039962</v>
      </c>
      <c r="Y1251">
        <v>1.2051091079628855</v>
      </c>
      <c r="Z1251">
        <v>1.2018837952666157</v>
      </c>
      <c r="AA1251">
        <v>1.1949482746620324</v>
      </c>
      <c r="AB1251">
        <v>1.1900289881566417</v>
      </c>
      <c r="AC1251">
        <v>1.188819598871081</v>
      </c>
      <c r="AD1251">
        <v>1.1874242597104507</v>
      </c>
      <c r="AE1251">
        <v>1.1823882111806969</v>
      </c>
      <c r="AF1251">
        <v>1.1762642031017878</v>
      </c>
      <c r="AG1251">
        <v>1.1697732372040752</v>
      </c>
      <c r="AH1251">
        <v>1.1638105066786884</v>
      </c>
      <c r="AI1251">
        <v>1.1582583973024829</v>
      </c>
      <c r="AJ1251">
        <v>1.1532522589836263</v>
      </c>
      <c r="AK1251">
        <v>1.148381789331655</v>
      </c>
      <c r="AL1251">
        <v>1.1440257405402154</v>
      </c>
      <c r="AM1251">
        <v>1.139815208488467</v>
      </c>
      <c r="AN1251">
        <v>1.1353501846991074</v>
      </c>
      <c r="AO1251">
        <v>1.1305872623060973</v>
      </c>
      <c r="AP1251">
        <v>1.1258408915105673</v>
      </c>
      <c r="AQ1251">
        <v>1.1219303108691747</v>
      </c>
      <c r="AR1251">
        <v>1.1181321831757516</v>
      </c>
      <c r="AS1251">
        <v>1.11440787721538</v>
      </c>
      <c r="AT1251">
        <v>1.1107385265645826</v>
      </c>
      <c r="AU1251">
        <v>1.1070816809272366</v>
      </c>
    </row>
    <row r="1252" spans="1:47" x14ac:dyDescent="0.2">
      <c r="A1252">
        <v>1246</v>
      </c>
      <c r="B1252">
        <v>1.1190846976902122</v>
      </c>
      <c r="C1252">
        <v>1.1739622268096319</v>
      </c>
      <c r="D1252">
        <v>1.1987778920384509</v>
      </c>
      <c r="E1252">
        <v>1.4229402431302132</v>
      </c>
      <c r="F1252">
        <v>1.7437603765173479</v>
      </c>
      <c r="G1252">
        <v>1.64902915563238</v>
      </c>
      <c r="H1252">
        <v>1.4969141877246821</v>
      </c>
      <c r="I1252">
        <v>1.3364464820672839</v>
      </c>
      <c r="J1252">
        <v>1.2431511889938938</v>
      </c>
      <c r="K1252">
        <v>1.2607382857677769</v>
      </c>
      <c r="L1252">
        <v>1.2466594897569236</v>
      </c>
      <c r="M1252">
        <v>1.2485143195929895</v>
      </c>
      <c r="N1252">
        <v>1.2707418010173532</v>
      </c>
      <c r="O1252">
        <v>1.2901639869766071</v>
      </c>
      <c r="P1252">
        <v>1.299960463671346</v>
      </c>
      <c r="Q1252">
        <v>1.2821269344986739</v>
      </c>
      <c r="R1252">
        <v>1.2666923570977588</v>
      </c>
      <c r="S1252">
        <v>1.2520977413469121</v>
      </c>
      <c r="T1252">
        <v>1.2448551410507525</v>
      </c>
      <c r="U1252">
        <v>1.2366322122201594</v>
      </c>
      <c r="V1252">
        <v>1.2259713285394205</v>
      </c>
      <c r="W1252">
        <v>1.2183040915475654</v>
      </c>
      <c r="X1252">
        <v>1.2119803026843401</v>
      </c>
      <c r="Y1252">
        <v>1.2045318537578829</v>
      </c>
      <c r="Z1252">
        <v>1.2012420749856294</v>
      </c>
      <c r="AA1252">
        <v>1.1942578665275527</v>
      </c>
      <c r="AB1252">
        <v>1.1893057064233885</v>
      </c>
      <c r="AC1252">
        <v>1.1880609925082275</v>
      </c>
      <c r="AD1252">
        <v>1.1866303752795759</v>
      </c>
      <c r="AE1252">
        <v>1.1815517486031899</v>
      </c>
      <c r="AF1252">
        <v>1.1753902403814709</v>
      </c>
      <c r="AG1252">
        <v>1.1688632303187731</v>
      </c>
      <c r="AH1252">
        <v>1.1628643864636663</v>
      </c>
      <c r="AI1252">
        <v>1.1572767042252858</v>
      </c>
      <c r="AJ1252">
        <v>1.152234445617085</v>
      </c>
      <c r="AK1252">
        <v>1.1473288963250299</v>
      </c>
      <c r="AL1252">
        <v>1.1429358978555606</v>
      </c>
      <c r="AM1252">
        <v>1.1386867660399975</v>
      </c>
      <c r="AN1252">
        <v>1.1341829349043617</v>
      </c>
      <c r="AO1252">
        <v>1.1293805663318606</v>
      </c>
      <c r="AP1252">
        <v>1.1245951820226046</v>
      </c>
      <c r="AQ1252">
        <v>1.1206741461335326</v>
      </c>
      <c r="AR1252">
        <v>1.1168667779031041</v>
      </c>
      <c r="AS1252">
        <v>1.1131353961443093</v>
      </c>
      <c r="AT1252">
        <v>1.1094604950401965</v>
      </c>
      <c r="AU1252">
        <v>1.1057996246058466</v>
      </c>
    </row>
    <row r="1253" spans="1:47" x14ac:dyDescent="0.2">
      <c r="A1253">
        <v>1247</v>
      </c>
      <c r="B1253">
        <v>1.1190846976902122</v>
      </c>
      <c r="C1253">
        <v>1.1739622268096319</v>
      </c>
      <c r="D1253">
        <v>1.1987778920384509</v>
      </c>
      <c r="E1253">
        <v>1.4229402431302132</v>
      </c>
      <c r="F1253">
        <v>1.7437603765173479</v>
      </c>
      <c r="G1253">
        <v>1.64902915563238</v>
      </c>
      <c r="H1253">
        <v>1.4924486329253028</v>
      </c>
      <c r="I1253">
        <v>1.3318036446532735</v>
      </c>
      <c r="J1253">
        <v>1.2382168468390604</v>
      </c>
      <c r="K1253">
        <v>1.2552056308555968</v>
      </c>
      <c r="L1253">
        <v>1.2405924722725996</v>
      </c>
      <c r="M1253">
        <v>1.2423737460626649</v>
      </c>
      <c r="N1253">
        <v>1.2686097699106698</v>
      </c>
      <c r="O1253">
        <v>1.2881108013388101</v>
      </c>
      <c r="P1253">
        <v>1.2980044614921882</v>
      </c>
      <c r="Q1253">
        <v>1.2802535524150227</v>
      </c>
      <c r="R1253">
        <v>1.2648909966317847</v>
      </c>
      <c r="S1253">
        <v>1.250340669075285</v>
      </c>
      <c r="T1253">
        <v>1.2431498257158329</v>
      </c>
      <c r="U1253">
        <v>1.2349936089678799</v>
      </c>
      <c r="V1253">
        <v>1.2244354780780431</v>
      </c>
      <c r="W1253">
        <v>1.2168830210150663</v>
      </c>
      <c r="X1253">
        <v>1.2106650150797547</v>
      </c>
      <c r="Y1253">
        <v>1.2033610177700047</v>
      </c>
      <c r="Z1253">
        <v>1.2001818241663156</v>
      </c>
      <c r="AA1253">
        <v>1.1933751278886631</v>
      </c>
      <c r="AB1253">
        <v>1.1885212425556941</v>
      </c>
      <c r="AC1253">
        <v>1.1873602558396172</v>
      </c>
      <c r="AD1253">
        <v>1.1860054129101385</v>
      </c>
      <c r="AE1253">
        <v>1.180972937525089</v>
      </c>
      <c r="AF1253">
        <v>1.1748704796066973</v>
      </c>
      <c r="AG1253">
        <v>1.1684006835050114</v>
      </c>
      <c r="AH1253">
        <v>1.1624584831624498</v>
      </c>
      <c r="AI1253">
        <v>1.1569288109188984</v>
      </c>
      <c r="AJ1253">
        <v>1.1519442150769958</v>
      </c>
      <c r="AK1253">
        <v>1.14709914218599</v>
      </c>
      <c r="AL1253">
        <v>1.1427637542581632</v>
      </c>
      <c r="AM1253">
        <v>1.1385694788934084</v>
      </c>
      <c r="AN1253">
        <v>1.1341209768700455</v>
      </c>
      <c r="AO1253">
        <v>1.1293732280084692</v>
      </c>
      <c r="AP1253">
        <v>1.1246435338738441</v>
      </c>
      <c r="AQ1253">
        <v>1.120737364271025</v>
      </c>
      <c r="AR1253">
        <v>1.1169407791905606</v>
      </c>
      <c r="AS1253">
        <v>1.1132182956528442</v>
      </c>
      <c r="AT1253">
        <v>1.109549133192238</v>
      </c>
      <c r="AU1253">
        <v>1.105891000695183</v>
      </c>
    </row>
    <row r="1254" spans="1:47" x14ac:dyDescent="0.2">
      <c r="A1254">
        <v>1248</v>
      </c>
      <c r="B1254">
        <v>1.1190846976902122</v>
      </c>
      <c r="C1254">
        <v>1.1739622268096319</v>
      </c>
      <c r="D1254">
        <v>1.1987778920384509</v>
      </c>
      <c r="E1254">
        <v>1.4229402431302132</v>
      </c>
      <c r="F1254">
        <v>1.7437603765173479</v>
      </c>
      <c r="G1254">
        <v>1.64902915563238</v>
      </c>
      <c r="H1254">
        <v>1.4923768264056398</v>
      </c>
      <c r="I1254">
        <v>1.3316140094887721</v>
      </c>
      <c r="J1254">
        <v>1.2376536769441973</v>
      </c>
      <c r="K1254">
        <v>1.2545115167759548</v>
      </c>
      <c r="L1254">
        <v>1.2396817943331868</v>
      </c>
      <c r="M1254">
        <v>1.2412460462155885</v>
      </c>
      <c r="N1254">
        <v>1.2678488736819622</v>
      </c>
      <c r="O1254">
        <v>1.2872500737037424</v>
      </c>
      <c r="P1254">
        <v>1.2970664669181617</v>
      </c>
      <c r="Q1254">
        <v>1.2792557253208667</v>
      </c>
      <c r="R1254">
        <v>1.2638504573402505</v>
      </c>
      <c r="S1254">
        <v>1.2492513901715125</v>
      </c>
      <c r="T1254">
        <v>1.2419977986815423</v>
      </c>
      <c r="U1254">
        <v>1.2337258909076692</v>
      </c>
      <c r="V1254">
        <v>1.2230537095714298</v>
      </c>
      <c r="W1254">
        <v>1.2153732491342013</v>
      </c>
      <c r="X1254">
        <v>1.2089950588374183</v>
      </c>
      <c r="Y1254">
        <v>1.2015444192391014</v>
      </c>
      <c r="Z1254">
        <v>1.1981847855055738</v>
      </c>
      <c r="AA1254">
        <v>1.1912499412131208</v>
      </c>
      <c r="AB1254">
        <v>1.1862959023385613</v>
      </c>
      <c r="AC1254">
        <v>1.1850280258621393</v>
      </c>
      <c r="AD1254">
        <v>1.1835670352701781</v>
      </c>
      <c r="AE1254">
        <v>1.1784073719115997</v>
      </c>
      <c r="AF1254">
        <v>1.172193221564868</v>
      </c>
      <c r="AG1254">
        <v>1.165616594092663</v>
      </c>
      <c r="AH1254">
        <v>1.1595676666308079</v>
      </c>
      <c r="AI1254">
        <v>1.1539332166659313</v>
      </c>
      <c r="AJ1254">
        <v>1.1488425866063987</v>
      </c>
      <c r="AK1254">
        <v>1.1438949524472313</v>
      </c>
      <c r="AL1254">
        <v>1.1394519489523232</v>
      </c>
      <c r="AM1254">
        <v>1.1351457980316</v>
      </c>
      <c r="AN1254">
        <v>1.1305853488038897</v>
      </c>
      <c r="AO1254">
        <v>1.1257244342302952</v>
      </c>
      <c r="AP1254">
        <v>1.1208835491248088</v>
      </c>
      <c r="AQ1254">
        <v>1.1169449752418859</v>
      </c>
      <c r="AR1254">
        <v>1.1131195088183488</v>
      </c>
      <c r="AS1254">
        <v>1.1093743590733451</v>
      </c>
      <c r="AT1254">
        <v>1.1056870000810657</v>
      </c>
      <c r="AU1254">
        <v>1.102015205715509</v>
      </c>
    </row>
    <row r="1255" spans="1:47" x14ac:dyDescent="0.2">
      <c r="A1255">
        <v>1249</v>
      </c>
      <c r="B1255">
        <v>0.98130170471503475</v>
      </c>
      <c r="C1255">
        <v>1.0244444406276294</v>
      </c>
      <c r="D1255">
        <v>1.0446467762311689</v>
      </c>
      <c r="E1255">
        <v>1.2500279463104766</v>
      </c>
      <c r="F1255">
        <v>1.6131631978863132</v>
      </c>
      <c r="G1255">
        <v>1.4996224849027413</v>
      </c>
      <c r="H1255">
        <v>1.343742634065227</v>
      </c>
      <c r="I1255">
        <v>1.1867705604682248</v>
      </c>
      <c r="J1255">
        <v>1.0913351089523822</v>
      </c>
      <c r="K1255">
        <v>1.1094229218087455</v>
      </c>
      <c r="L1255">
        <v>1.0969740920560107</v>
      </c>
      <c r="M1255">
        <v>1.1004783019430284</v>
      </c>
      <c r="N1255">
        <v>1.1191247495647294</v>
      </c>
      <c r="O1255">
        <v>1.1390360060340099</v>
      </c>
      <c r="P1255">
        <v>1.1485712085286617</v>
      </c>
      <c r="Q1255">
        <v>1.1312374513229262</v>
      </c>
      <c r="R1255">
        <v>1.1159933944958522</v>
      </c>
      <c r="S1255">
        <v>1.1000464692922665</v>
      </c>
      <c r="T1255">
        <v>1.0938165572445246</v>
      </c>
      <c r="U1255">
        <v>1.0849546694925174</v>
      </c>
      <c r="V1255">
        <v>1.075149207703312</v>
      </c>
      <c r="W1255">
        <v>1.0682370080286909</v>
      </c>
      <c r="X1255">
        <v>1.0617236856797854</v>
      </c>
      <c r="Y1255">
        <v>1.0557027194080753</v>
      </c>
      <c r="Z1255">
        <v>1.0525858632021703</v>
      </c>
      <c r="AA1255">
        <v>1.0486493078537449</v>
      </c>
      <c r="AB1255">
        <v>1.0451365981757512</v>
      </c>
      <c r="AC1255">
        <v>1.0448599978546649</v>
      </c>
      <c r="AD1255">
        <v>1.0442659518180322</v>
      </c>
      <c r="AE1255">
        <v>1.0392687447544844</v>
      </c>
      <c r="AF1255">
        <v>1.0335543757431314</v>
      </c>
      <c r="AG1255">
        <v>1.0276646282118533</v>
      </c>
      <c r="AH1255">
        <v>1.0223329524966667</v>
      </c>
      <c r="AI1255">
        <v>1.01752208649063</v>
      </c>
      <c r="AJ1255">
        <v>1.0132732312940902</v>
      </c>
      <c r="AK1255">
        <v>1.0092512989606135</v>
      </c>
      <c r="AL1255">
        <v>1.0056062253728426</v>
      </c>
      <c r="AM1255">
        <v>1.0020553622346027</v>
      </c>
      <c r="AN1255">
        <v>0.99819875959983806</v>
      </c>
      <c r="AO1255">
        <v>0.99405653612869282</v>
      </c>
      <c r="AP1255">
        <v>0.98997372476043122</v>
      </c>
      <c r="AQ1255">
        <v>0.98573487944543536</v>
      </c>
      <c r="AR1255">
        <v>0.98160013413597746</v>
      </c>
      <c r="AS1255">
        <v>0.97752183048900976</v>
      </c>
      <c r="AT1255">
        <v>0.97347369561905084</v>
      </c>
      <c r="AU1255">
        <v>0.96941267631658268</v>
      </c>
    </row>
    <row r="1256" spans="1:47" x14ac:dyDescent="0.2">
      <c r="A1256">
        <v>1250</v>
      </c>
      <c r="B1256">
        <v>0.98130170471503475</v>
      </c>
      <c r="C1256">
        <v>1.0244444406276294</v>
      </c>
      <c r="D1256">
        <v>1.0446467762311689</v>
      </c>
      <c r="E1256">
        <v>1.2500279463104766</v>
      </c>
      <c r="F1256">
        <v>1.6131631978863132</v>
      </c>
      <c r="G1256">
        <v>1.4996224849027413</v>
      </c>
      <c r="H1256">
        <v>1.3406552326574819</v>
      </c>
      <c r="I1256">
        <v>1.1832432829831301</v>
      </c>
      <c r="J1256">
        <v>1.086909698900729</v>
      </c>
      <c r="K1256">
        <v>1.1042618900232701</v>
      </c>
      <c r="L1256">
        <v>1.0909923468558937</v>
      </c>
      <c r="M1256">
        <v>1.0940017625833858</v>
      </c>
      <c r="N1256">
        <v>1.1159987066764208</v>
      </c>
      <c r="O1256">
        <v>1.1357379504439593</v>
      </c>
      <c r="P1256">
        <v>1.1451945393189424</v>
      </c>
      <c r="Q1256">
        <v>1.1278113997703423</v>
      </c>
      <c r="R1256">
        <v>1.1125184460458701</v>
      </c>
      <c r="S1256">
        <v>1.0965019192173608</v>
      </c>
      <c r="T1256">
        <v>1.0901778616247291</v>
      </c>
      <c r="U1256">
        <v>1.0811500927959328</v>
      </c>
      <c r="V1256">
        <v>1.0712298582114288</v>
      </c>
      <c r="W1256">
        <v>1.0641514022446494</v>
      </c>
      <c r="X1256">
        <v>1.0574273278034412</v>
      </c>
      <c r="Y1256">
        <v>1.0512364386474364</v>
      </c>
      <c r="Z1256">
        <v>1.0479036109009063</v>
      </c>
      <c r="AA1256">
        <v>1.0438965955457811</v>
      </c>
      <c r="AB1256">
        <v>1.0402715667002669</v>
      </c>
      <c r="AC1256">
        <v>1.0398504866359704</v>
      </c>
      <c r="AD1256">
        <v>1.039147729008483</v>
      </c>
      <c r="AE1256">
        <v>1.0339635866100909</v>
      </c>
      <c r="AF1256">
        <v>1.0281263288789162</v>
      </c>
      <c r="AG1256">
        <v>1.0220845694463818</v>
      </c>
      <c r="AH1256">
        <v>1.0166225777741229</v>
      </c>
      <c r="AI1256">
        <v>1.0117050405820429</v>
      </c>
      <c r="AJ1256">
        <v>1.0073319471571032</v>
      </c>
      <c r="AK1256">
        <v>1.0032079733477535</v>
      </c>
      <c r="AL1256">
        <v>0.99944181096870111</v>
      </c>
      <c r="AM1256">
        <v>0.99576140154379611</v>
      </c>
      <c r="AN1256">
        <v>0.99180645761156916</v>
      </c>
      <c r="AO1256">
        <v>0.98752497460920385</v>
      </c>
      <c r="AP1256">
        <v>0.9833295297479121</v>
      </c>
      <c r="AQ1256">
        <v>0.97904874178925649</v>
      </c>
      <c r="AR1256">
        <v>0.97487547607037206</v>
      </c>
      <c r="AS1256">
        <v>0.97076706187616446</v>
      </c>
      <c r="AT1256">
        <v>0.96669366003503476</v>
      </c>
      <c r="AU1256">
        <v>0.96261222897277898</v>
      </c>
    </row>
    <row r="1257" spans="1:47" x14ac:dyDescent="0.2">
      <c r="A1257">
        <v>1251</v>
      </c>
      <c r="B1257">
        <v>0.98130170471503475</v>
      </c>
      <c r="C1257">
        <v>1.0244444406276294</v>
      </c>
      <c r="D1257">
        <v>1.0446467762311689</v>
      </c>
      <c r="E1257">
        <v>1.2500279463104766</v>
      </c>
      <c r="F1257">
        <v>1.6131631978863132</v>
      </c>
      <c r="G1257">
        <v>1.4996224849027413</v>
      </c>
      <c r="H1257">
        <v>1.3453153275371421</v>
      </c>
      <c r="I1257">
        <v>1.1876494751082849</v>
      </c>
      <c r="J1257">
        <v>1.0909978857114304</v>
      </c>
      <c r="K1257">
        <v>1.1087747190543833</v>
      </c>
      <c r="L1257">
        <v>1.0956437950274427</v>
      </c>
      <c r="M1257">
        <v>1.0982315742237021</v>
      </c>
      <c r="N1257">
        <v>1.1166628750363481</v>
      </c>
      <c r="O1257">
        <v>1.1361265524236424</v>
      </c>
      <c r="P1257">
        <v>1.1453889339398633</v>
      </c>
      <c r="Q1257">
        <v>1.1278287067846811</v>
      </c>
      <c r="R1257">
        <v>1.1124064262205497</v>
      </c>
      <c r="S1257">
        <v>1.0963247837599532</v>
      </c>
      <c r="T1257">
        <v>1.0898313432105633</v>
      </c>
      <c r="U1257">
        <v>1.0806005761165078</v>
      </c>
      <c r="V1257">
        <v>1.0703796102906584</v>
      </c>
      <c r="W1257">
        <v>1.0629895703669248</v>
      </c>
      <c r="X1257">
        <v>1.0559382714760452</v>
      </c>
      <c r="Y1257">
        <v>1.0493941968296308</v>
      </c>
      <c r="Z1257">
        <v>1.0457093683410044</v>
      </c>
      <c r="AA1257">
        <v>1.0412919495775039</v>
      </c>
      <c r="AB1257">
        <v>1.0373807160348585</v>
      </c>
      <c r="AC1257">
        <v>1.0367383277762261</v>
      </c>
      <c r="AD1257">
        <v>1.0357955978805731</v>
      </c>
      <c r="AE1257">
        <v>1.0304071611945873</v>
      </c>
      <c r="AF1257">
        <v>1.0243948189773742</v>
      </c>
      <c r="AG1257">
        <v>1.0181621632675535</v>
      </c>
      <c r="AH1257">
        <v>1.0125063184234948</v>
      </c>
      <c r="AI1257">
        <v>1.0074136067311028</v>
      </c>
      <c r="AJ1257">
        <v>1.0028421406279111</v>
      </c>
      <c r="AK1257">
        <v>0.99853250246767777</v>
      </c>
      <c r="AL1257">
        <v>0.99459405491870934</v>
      </c>
      <c r="AM1257">
        <v>0.99071909672639624</v>
      </c>
      <c r="AN1257">
        <v>0.98658015647663211</v>
      </c>
      <c r="AO1257">
        <v>0.98214477115810839</v>
      </c>
      <c r="AP1257">
        <v>0.97775671810255416</v>
      </c>
      <c r="AQ1257">
        <v>0.97343732756072676</v>
      </c>
      <c r="AR1257">
        <v>0.96923480535529016</v>
      </c>
      <c r="AS1257">
        <v>0.96510229573774464</v>
      </c>
      <c r="AT1257">
        <v>0.96101237401619688</v>
      </c>
      <c r="AU1257">
        <v>0.9569218593714317</v>
      </c>
    </row>
    <row r="1258" spans="1:47" x14ac:dyDescent="0.2">
      <c r="A1258">
        <v>1252</v>
      </c>
      <c r="B1258">
        <v>0.98130170471503475</v>
      </c>
      <c r="C1258">
        <v>1.0244444406276294</v>
      </c>
      <c r="D1258">
        <v>1.0446467762311689</v>
      </c>
      <c r="E1258">
        <v>1.2500279463104766</v>
      </c>
      <c r="F1258">
        <v>1.6131631978863132</v>
      </c>
      <c r="G1258">
        <v>1.4996224849027413</v>
      </c>
      <c r="H1258">
        <v>1.3453044298552599</v>
      </c>
      <c r="I1258">
        <v>1.1875295800194834</v>
      </c>
      <c r="J1258">
        <v>1.090635639472515</v>
      </c>
      <c r="K1258">
        <v>1.1083326108848688</v>
      </c>
      <c r="L1258">
        <v>1.0950611090097844</v>
      </c>
      <c r="M1258">
        <v>1.0974810481132726</v>
      </c>
      <c r="N1258">
        <v>1.1160739047431847</v>
      </c>
      <c r="O1258">
        <v>1.1354522464013495</v>
      </c>
      <c r="P1258">
        <v>1.1446466520627887</v>
      </c>
      <c r="Q1258">
        <v>1.1270334293935957</v>
      </c>
      <c r="R1258">
        <v>1.1115727781651292</v>
      </c>
      <c r="S1258">
        <v>1.0954444128666523</v>
      </c>
      <c r="T1258">
        <v>1.0888999396573025</v>
      </c>
      <c r="U1258">
        <v>1.0795696873199165</v>
      </c>
      <c r="V1258">
        <v>1.0692531548702626</v>
      </c>
      <c r="W1258">
        <v>1.0617542844507852</v>
      </c>
      <c r="X1258">
        <v>1.0545617044125672</v>
      </c>
      <c r="Y1258">
        <v>1.0478929578984166</v>
      </c>
      <c r="Z1258">
        <v>1.0440481319908235</v>
      </c>
      <c r="AA1258">
        <v>1.0395282991691077</v>
      </c>
      <c r="AB1258">
        <v>1.0355361965702194</v>
      </c>
      <c r="AC1258">
        <v>1.0348068514039497</v>
      </c>
      <c r="AD1258">
        <v>1.0337784003963011</v>
      </c>
      <c r="AE1258">
        <v>1.0282823833441241</v>
      </c>
      <c r="AF1258">
        <v>1.0221800915982115</v>
      </c>
      <c r="AG1258">
        <v>1.0158626412080214</v>
      </c>
      <c r="AH1258">
        <v>1.010123470153161</v>
      </c>
      <c r="AI1258">
        <v>1.0049509719766001</v>
      </c>
      <c r="AJ1258">
        <v>1.000299383297913</v>
      </c>
      <c r="AK1258">
        <v>0.99591456472527706</v>
      </c>
      <c r="AL1258">
        <v>0.99189715287321101</v>
      </c>
      <c r="AM1258">
        <v>0.9879398005947051</v>
      </c>
      <c r="AN1258">
        <v>0.98371986659849153</v>
      </c>
      <c r="AO1258">
        <v>0.97920383114600207</v>
      </c>
      <c r="AP1258">
        <v>0.97473810713328901</v>
      </c>
      <c r="AQ1258">
        <v>0.97039082293616208</v>
      </c>
      <c r="AR1258">
        <v>0.96616345850415752</v>
      </c>
      <c r="AS1258">
        <v>0.96201188298382667</v>
      </c>
      <c r="AT1258">
        <v>0.95790675660295843</v>
      </c>
      <c r="AU1258">
        <v>0.95380485623549327</v>
      </c>
    </row>
    <row r="1259" spans="1:47" x14ac:dyDescent="0.2">
      <c r="A1259">
        <v>1253</v>
      </c>
      <c r="B1259">
        <v>0.98130170471503475</v>
      </c>
      <c r="C1259">
        <v>1.0244444406276294</v>
      </c>
      <c r="D1259">
        <v>1.0446467762311689</v>
      </c>
      <c r="E1259">
        <v>1.2500279463104766</v>
      </c>
      <c r="F1259">
        <v>1.6131631978863132</v>
      </c>
      <c r="G1259">
        <v>1.4996224849027413</v>
      </c>
      <c r="H1259">
        <v>1.3391273250091917</v>
      </c>
      <c r="I1259">
        <v>1.1811269425244812</v>
      </c>
      <c r="J1259">
        <v>1.0835756756423705</v>
      </c>
      <c r="K1259">
        <v>1.1003478852999622</v>
      </c>
      <c r="L1259">
        <v>1.0862235171988222</v>
      </c>
      <c r="M1259">
        <v>1.0885184831220542</v>
      </c>
      <c r="N1259">
        <v>1.1128238549610423</v>
      </c>
      <c r="O1259">
        <v>1.1322906662227799</v>
      </c>
      <c r="P1259">
        <v>1.1415831307038928</v>
      </c>
      <c r="Q1259">
        <v>1.124074618425813</v>
      </c>
      <c r="R1259">
        <v>1.1087167282301404</v>
      </c>
      <c r="S1259">
        <v>1.0926254717181594</v>
      </c>
      <c r="T1259">
        <v>1.0861528229344781</v>
      </c>
      <c r="U1259">
        <v>1.076868897169178</v>
      </c>
      <c r="V1259">
        <v>1.0666984944313196</v>
      </c>
      <c r="W1259">
        <v>1.0593492445424362</v>
      </c>
      <c r="X1259">
        <v>1.052278388778018</v>
      </c>
      <c r="Y1259">
        <v>1.0457917125087457</v>
      </c>
      <c r="Z1259">
        <v>1.0420912523077643</v>
      </c>
      <c r="AA1259">
        <v>1.0378507452931669</v>
      </c>
      <c r="AB1259">
        <v>1.0339977677528505</v>
      </c>
      <c r="AC1259">
        <v>1.0333481195977789</v>
      </c>
      <c r="AD1259">
        <v>1.032419153113747</v>
      </c>
      <c r="AE1259">
        <v>1.0269740553521878</v>
      </c>
      <c r="AF1259">
        <v>1.0209111945095362</v>
      </c>
      <c r="AG1259">
        <v>1.0146657417546725</v>
      </c>
      <c r="AH1259">
        <v>1.0089909692493224</v>
      </c>
      <c r="AI1259">
        <v>1.0038707247046741</v>
      </c>
      <c r="AJ1259">
        <v>0.99929562115848136</v>
      </c>
      <c r="AK1259">
        <v>0.99498603380654016</v>
      </c>
      <c r="AL1259">
        <v>0.99102084646728561</v>
      </c>
      <c r="AM1259">
        <v>0.98713562290956092</v>
      </c>
      <c r="AN1259">
        <v>0.9829814358982305</v>
      </c>
      <c r="AO1259">
        <v>0.97851321280069725</v>
      </c>
      <c r="AP1259">
        <v>0.97412388668331329</v>
      </c>
      <c r="AQ1259">
        <v>0.96978611833179462</v>
      </c>
      <c r="AR1259">
        <v>0.96556321388868904</v>
      </c>
      <c r="AS1259">
        <v>0.96141499893339244</v>
      </c>
      <c r="AT1259">
        <v>0.95730962793882168</v>
      </c>
      <c r="AU1259">
        <v>0.95320408047076999</v>
      </c>
    </row>
    <row r="1260" spans="1:47" x14ac:dyDescent="0.2">
      <c r="A1260">
        <v>1254</v>
      </c>
      <c r="B1260">
        <v>0.98130170471503475</v>
      </c>
      <c r="C1260">
        <v>1.0244444406276294</v>
      </c>
      <c r="D1260">
        <v>1.0446467762311689</v>
      </c>
      <c r="E1260">
        <v>1.2500279463104766</v>
      </c>
      <c r="F1260">
        <v>1.6131631978863132</v>
      </c>
      <c r="G1260">
        <v>1.4996224849027413</v>
      </c>
      <c r="H1260">
        <v>1.3390706738421565</v>
      </c>
      <c r="I1260">
        <v>1.1809200910524429</v>
      </c>
      <c r="J1260">
        <v>1.0828380806455256</v>
      </c>
      <c r="K1260">
        <v>1.0994569227074511</v>
      </c>
      <c r="L1260">
        <v>1.0850681582240294</v>
      </c>
      <c r="M1260">
        <v>1.0870917084619336</v>
      </c>
      <c r="N1260">
        <v>1.1118271285510921</v>
      </c>
      <c r="O1260">
        <v>1.1311734541432008</v>
      </c>
      <c r="P1260">
        <v>1.1403779240346448</v>
      </c>
      <c r="Q1260">
        <v>1.122811081871101</v>
      </c>
      <c r="R1260">
        <v>1.1074203630560495</v>
      </c>
      <c r="S1260">
        <v>1.0912876096168909</v>
      </c>
      <c r="T1260">
        <v>1.0847586680485852</v>
      </c>
      <c r="U1260">
        <v>1.0753504905047337</v>
      </c>
      <c r="V1260">
        <v>1.0650644321586249</v>
      </c>
      <c r="W1260">
        <v>1.0575846425558801</v>
      </c>
      <c r="X1260">
        <v>1.0503444891610199</v>
      </c>
      <c r="Y1260">
        <v>1.0437133170695416</v>
      </c>
      <c r="Z1260">
        <v>1.0398285441254809</v>
      </c>
      <c r="AA1260">
        <v>1.035480013519309</v>
      </c>
      <c r="AB1260">
        <v>1.0315245476918284</v>
      </c>
      <c r="AC1260">
        <v>1.0307650392986878</v>
      </c>
      <c r="AD1260">
        <v>1.0297286626969036</v>
      </c>
      <c r="AE1260">
        <v>1.0241501986591857</v>
      </c>
      <c r="AF1260">
        <v>1.0179753853576423</v>
      </c>
      <c r="AG1260">
        <v>1.0116249686097456</v>
      </c>
      <c r="AH1260">
        <v>1.0058468806899099</v>
      </c>
      <c r="AI1260">
        <v>1.000627347361138</v>
      </c>
      <c r="AJ1260">
        <v>0.99595285571844372</v>
      </c>
      <c r="AK1260">
        <v>0.99154967536816541</v>
      </c>
      <c r="AL1260">
        <v>0.98748599152643246</v>
      </c>
      <c r="AM1260">
        <v>0.98349856493725019</v>
      </c>
      <c r="AN1260">
        <v>0.97924358627367902</v>
      </c>
      <c r="AO1260">
        <v>0.97467458998115841</v>
      </c>
      <c r="AP1260">
        <v>0.97018837731462315</v>
      </c>
      <c r="AQ1260">
        <v>0.96581500504665263</v>
      </c>
      <c r="AR1260">
        <v>0.96156012648050715</v>
      </c>
      <c r="AS1260">
        <v>0.95738674941262858</v>
      </c>
      <c r="AT1260">
        <v>0.95326089390055824</v>
      </c>
      <c r="AU1260">
        <v>0.9491395785630643</v>
      </c>
    </row>
    <row r="1261" spans="1:47" x14ac:dyDescent="0.2">
      <c r="A1261">
        <v>1255</v>
      </c>
      <c r="B1261">
        <v>0.75869240633410606</v>
      </c>
      <c r="C1261">
        <v>0.78337404563892388</v>
      </c>
      <c r="D1261">
        <v>0.79737986468507982</v>
      </c>
      <c r="E1261">
        <v>0.97257375662782208</v>
      </c>
      <c r="F1261">
        <v>1.4026102865741756</v>
      </c>
      <c r="G1261">
        <v>1.2591339031888134</v>
      </c>
      <c r="H1261">
        <v>1.0987526563100858</v>
      </c>
      <c r="I1261">
        <v>0.94700261257195661</v>
      </c>
      <c r="J1261">
        <v>0.8471917882369463</v>
      </c>
      <c r="K1261">
        <v>0.86570434158512288</v>
      </c>
      <c r="L1261">
        <v>0.85497133808557901</v>
      </c>
      <c r="M1261">
        <v>0.85978533254567491</v>
      </c>
      <c r="N1261">
        <v>0.87329542945184868</v>
      </c>
      <c r="O1261">
        <v>0.89337909765924717</v>
      </c>
      <c r="P1261">
        <v>0.90210382619731189</v>
      </c>
      <c r="Q1261">
        <v>0.88527546114910449</v>
      </c>
      <c r="R1261">
        <v>0.87008398472537718</v>
      </c>
      <c r="S1261">
        <v>0.85199316661003321</v>
      </c>
      <c r="T1261">
        <v>0.84695467486593967</v>
      </c>
      <c r="U1261">
        <v>0.83667867780948835</v>
      </c>
      <c r="V1261">
        <v>0.82767155510408086</v>
      </c>
      <c r="W1261">
        <v>0.82126827970334138</v>
      </c>
      <c r="X1261">
        <v>0.81380196006443417</v>
      </c>
      <c r="Y1261">
        <v>0.80916301758138809</v>
      </c>
      <c r="Z1261">
        <v>0.80555075587247038</v>
      </c>
      <c r="AA1261">
        <v>0.80549674523593306</v>
      </c>
      <c r="AB1261">
        <v>0.80371475266164927</v>
      </c>
      <c r="AC1261">
        <v>0.80444444898349332</v>
      </c>
      <c r="AD1261">
        <v>0.80470819650294456</v>
      </c>
      <c r="AE1261">
        <v>0.79936162823045398</v>
      </c>
      <c r="AF1261">
        <v>0.79394965307276433</v>
      </c>
      <c r="AG1261">
        <v>0.78857771755724682</v>
      </c>
      <c r="AH1261">
        <v>0.78380666173367508</v>
      </c>
      <c r="AI1261">
        <v>0.77978482735941346</v>
      </c>
      <c r="AJ1261">
        <v>0.77630637609255904</v>
      </c>
      <c r="AK1261">
        <v>0.77323577828216628</v>
      </c>
      <c r="AL1261">
        <v>0.77024587067123207</v>
      </c>
      <c r="AM1261">
        <v>0.76729761511068328</v>
      </c>
      <c r="AN1261">
        <v>0.76402624098707539</v>
      </c>
      <c r="AO1261">
        <v>0.7603818669881075</v>
      </c>
      <c r="AP1261">
        <v>0.75690313105457363</v>
      </c>
      <c r="AQ1261">
        <v>0.75201385998998516</v>
      </c>
      <c r="AR1261">
        <v>0.74723527736586981</v>
      </c>
      <c r="AS1261">
        <v>0.74251168438629611</v>
      </c>
      <c r="AT1261">
        <v>0.73780200767467197</v>
      </c>
      <c r="AU1261">
        <v>0.73306249502768583</v>
      </c>
    </row>
    <row r="1262" spans="1:47" x14ac:dyDescent="0.2">
      <c r="A1262">
        <v>1256</v>
      </c>
      <c r="B1262">
        <v>0.75869240633410606</v>
      </c>
      <c r="C1262">
        <v>0.78337404563892388</v>
      </c>
      <c r="D1262">
        <v>0.79737986468507982</v>
      </c>
      <c r="E1262">
        <v>0.97257375662782208</v>
      </c>
      <c r="F1262">
        <v>1.4026102865741756</v>
      </c>
      <c r="G1262">
        <v>1.2591339031888134</v>
      </c>
      <c r="H1262">
        <v>1.0955228513547022</v>
      </c>
      <c r="I1262">
        <v>0.94316139045543068</v>
      </c>
      <c r="J1262">
        <v>0.84181705308933175</v>
      </c>
      <c r="K1262">
        <v>0.85942273061124719</v>
      </c>
      <c r="L1262">
        <v>0.84756429245566589</v>
      </c>
      <c r="M1262">
        <v>0.851640660908764</v>
      </c>
      <c r="N1262">
        <v>0.86897120957619567</v>
      </c>
      <c r="O1262">
        <v>0.88878850159350498</v>
      </c>
      <c r="P1262">
        <v>0.89736953604092162</v>
      </c>
      <c r="Q1262">
        <v>0.8804219558475741</v>
      </c>
      <c r="R1262">
        <v>0.86521420687368855</v>
      </c>
      <c r="S1262">
        <v>0.84697401877585332</v>
      </c>
      <c r="T1262">
        <v>0.84185404456794755</v>
      </c>
      <c r="U1262">
        <v>0.8313078331830912</v>
      </c>
      <c r="V1262">
        <v>0.82215152983728845</v>
      </c>
      <c r="W1262">
        <v>0.81557423059963707</v>
      </c>
      <c r="X1262">
        <v>0.80778422815770745</v>
      </c>
      <c r="Y1262">
        <v>0.80301634065396688</v>
      </c>
      <c r="Z1262">
        <v>0.79909775538598216</v>
      </c>
      <c r="AA1262">
        <v>0.79907295527840561</v>
      </c>
      <c r="AB1262">
        <v>0.79717197383630767</v>
      </c>
      <c r="AC1262">
        <v>0.79773831569765197</v>
      </c>
      <c r="AD1262">
        <v>0.79788878725652634</v>
      </c>
      <c r="AE1262">
        <v>0.79228854885957423</v>
      </c>
      <c r="AF1262">
        <v>0.78670932340604116</v>
      </c>
      <c r="AG1262">
        <v>0.78117461624338524</v>
      </c>
      <c r="AH1262">
        <v>0.77628471262019005</v>
      </c>
      <c r="AI1262">
        <v>0.77212334821529427</v>
      </c>
      <c r="AJ1262">
        <v>0.76851518848959666</v>
      </c>
      <c r="AK1262">
        <v>0.76532650633059174</v>
      </c>
      <c r="AL1262">
        <v>0.76225308228986766</v>
      </c>
      <c r="AM1262">
        <v>0.75915569586378362</v>
      </c>
      <c r="AN1262">
        <v>0.75576654340748439</v>
      </c>
      <c r="AO1262">
        <v>0.75201529520072241</v>
      </c>
      <c r="AP1262">
        <v>0.74843248260899353</v>
      </c>
      <c r="AQ1262">
        <v>0.74348265995028606</v>
      </c>
      <c r="AR1262">
        <v>0.73864703068463788</v>
      </c>
      <c r="AS1262">
        <v>0.73387617191112564</v>
      </c>
      <c r="AT1262">
        <v>0.72912421334061761</v>
      </c>
      <c r="AU1262">
        <v>0.72434742675518948</v>
      </c>
    </row>
    <row r="1263" spans="1:47" x14ac:dyDescent="0.2">
      <c r="A1263">
        <v>1257</v>
      </c>
      <c r="B1263">
        <v>0.75869240633410606</v>
      </c>
      <c r="C1263">
        <v>0.78337404563892388</v>
      </c>
      <c r="D1263">
        <v>0.79737986468507982</v>
      </c>
      <c r="E1263">
        <v>0.97257375662782208</v>
      </c>
      <c r="F1263">
        <v>1.4026102865741756</v>
      </c>
      <c r="G1263">
        <v>1.2591339031888134</v>
      </c>
      <c r="H1263">
        <v>1.1041670916905351</v>
      </c>
      <c r="I1263">
        <v>0.95135466166290605</v>
      </c>
      <c r="J1263">
        <v>0.85059189594535567</v>
      </c>
      <c r="K1263">
        <v>0.86926303085715406</v>
      </c>
      <c r="L1263">
        <v>0.85813476946964218</v>
      </c>
      <c r="M1263">
        <v>0.86194423938504305</v>
      </c>
      <c r="N1263">
        <v>0.87201989375705669</v>
      </c>
      <c r="O1263">
        <v>0.89160748412887914</v>
      </c>
      <c r="P1263">
        <v>0.89992895650082894</v>
      </c>
      <c r="Q1263">
        <v>0.88279217888179162</v>
      </c>
      <c r="R1263">
        <v>0.86738073725227371</v>
      </c>
      <c r="S1263">
        <v>0.84913714224901182</v>
      </c>
      <c r="T1263">
        <v>0.84381503466566865</v>
      </c>
      <c r="U1263">
        <v>0.8330567687943804</v>
      </c>
      <c r="V1263">
        <v>0.8235094888092872</v>
      </c>
      <c r="W1263">
        <v>0.81657525825587085</v>
      </c>
      <c r="X1263">
        <v>0.80845271212710101</v>
      </c>
      <c r="Y1263">
        <v>0.80314694056450431</v>
      </c>
      <c r="Z1263">
        <v>0.79889315181497822</v>
      </c>
      <c r="AA1263">
        <v>0.79819716264586027</v>
      </c>
      <c r="AB1263">
        <v>0.79597724377234802</v>
      </c>
      <c r="AC1263">
        <v>0.79624566828384646</v>
      </c>
      <c r="AD1263">
        <v>0.79617721367691829</v>
      </c>
      <c r="AE1263">
        <v>0.79042696136888246</v>
      </c>
      <c r="AF1263">
        <v>0.78469845257989124</v>
      </c>
      <c r="AG1263">
        <v>0.77897319786921937</v>
      </c>
      <c r="AH1263">
        <v>0.77392977726477807</v>
      </c>
      <c r="AI1263">
        <v>0.76958585416751468</v>
      </c>
      <c r="AJ1263">
        <v>0.76581287983028434</v>
      </c>
      <c r="AK1263">
        <v>0.76247690218631881</v>
      </c>
      <c r="AL1263">
        <v>0.75919991471314296</v>
      </c>
      <c r="AM1263">
        <v>0.75597918976836176</v>
      </c>
      <c r="AN1263">
        <v>0.75239979587986372</v>
      </c>
      <c r="AO1263">
        <v>0.74853452627857187</v>
      </c>
      <c r="AP1263">
        <v>0.74476045851760808</v>
      </c>
      <c r="AQ1263">
        <v>0.73979845506419506</v>
      </c>
      <c r="AR1263">
        <v>0.73496126760275737</v>
      </c>
      <c r="AS1263">
        <v>0.73019102041467143</v>
      </c>
      <c r="AT1263">
        <v>0.72544730976591032</v>
      </c>
      <c r="AU1263">
        <v>0.72068611057154319</v>
      </c>
    </row>
    <row r="1264" spans="1:47" x14ac:dyDescent="0.2">
      <c r="A1264">
        <v>1258</v>
      </c>
      <c r="B1264">
        <v>0.75869240633410606</v>
      </c>
      <c r="C1264">
        <v>0.78337404563892388</v>
      </c>
      <c r="D1264">
        <v>0.79737986468507982</v>
      </c>
      <c r="E1264">
        <v>0.97257375662782208</v>
      </c>
      <c r="F1264">
        <v>1.4026102865741756</v>
      </c>
      <c r="G1264">
        <v>1.2591339031888134</v>
      </c>
      <c r="H1264">
        <v>1.1021005234849695</v>
      </c>
      <c r="I1264">
        <v>0.94895008783945423</v>
      </c>
      <c r="J1264">
        <v>0.84725309373846691</v>
      </c>
      <c r="K1264">
        <v>0.86549124310476833</v>
      </c>
      <c r="L1264">
        <v>0.85379908652074898</v>
      </c>
      <c r="M1264">
        <v>0.85716294337301935</v>
      </c>
      <c r="N1264">
        <v>0.86942066999402523</v>
      </c>
      <c r="O1264">
        <v>0.88880221300410323</v>
      </c>
      <c r="P1264">
        <v>0.89705996904256524</v>
      </c>
      <c r="Q1264">
        <v>0.87982724851020011</v>
      </c>
      <c r="R1264">
        <v>0.86441430262176633</v>
      </c>
      <c r="S1264">
        <v>0.84612559888905559</v>
      </c>
      <c r="T1264">
        <v>0.84072968985758367</v>
      </c>
      <c r="U1264">
        <v>0.8298319545043773</v>
      </c>
      <c r="V1264">
        <v>0.82019003134317614</v>
      </c>
      <c r="W1264">
        <v>0.81311044026575729</v>
      </c>
      <c r="X1264">
        <v>0.80480329225088076</v>
      </c>
      <c r="Y1264">
        <v>0.79938100373253496</v>
      </c>
      <c r="Z1264">
        <v>0.79492719164927328</v>
      </c>
      <c r="AA1264">
        <v>0.79421238735720656</v>
      </c>
      <c r="AB1264">
        <v>0.79190410368504804</v>
      </c>
      <c r="AC1264">
        <v>0.7921218829037272</v>
      </c>
      <c r="AD1264">
        <v>0.79189880047888739</v>
      </c>
      <c r="AE1264">
        <v>0.78604813348247971</v>
      </c>
      <c r="AF1264">
        <v>0.78020564521050484</v>
      </c>
      <c r="AG1264">
        <v>0.7743830697839531</v>
      </c>
      <c r="AH1264">
        <v>0.76924263498753154</v>
      </c>
      <c r="AI1264">
        <v>0.76485454092655814</v>
      </c>
      <c r="AJ1264">
        <v>0.76095582261662909</v>
      </c>
      <c r="AK1264">
        <v>0.75754538193954579</v>
      </c>
      <c r="AL1264">
        <v>0.75424375783778363</v>
      </c>
      <c r="AM1264">
        <v>0.75092409218957445</v>
      </c>
      <c r="AN1264">
        <v>0.74727880803560265</v>
      </c>
      <c r="AO1264">
        <v>0.7433326709986865</v>
      </c>
      <c r="AP1264">
        <v>0.73952954100736934</v>
      </c>
      <c r="AQ1264">
        <v>0.7345322737014367</v>
      </c>
      <c r="AR1264">
        <v>0.72966238429844477</v>
      </c>
      <c r="AS1264">
        <v>0.7248673432224787</v>
      </c>
      <c r="AT1264">
        <v>0.72010307462383694</v>
      </c>
      <c r="AU1264">
        <v>0.71532553453553627</v>
      </c>
    </row>
    <row r="1265" spans="1:47" x14ac:dyDescent="0.2">
      <c r="A1265">
        <v>1259</v>
      </c>
      <c r="B1265">
        <v>0.75869240633410606</v>
      </c>
      <c r="C1265">
        <v>0.78337404563892388</v>
      </c>
      <c r="D1265">
        <v>0.79737986468507982</v>
      </c>
      <c r="E1265">
        <v>0.97257375662782208</v>
      </c>
      <c r="F1265">
        <v>1.4026102865741756</v>
      </c>
      <c r="G1265">
        <v>1.2591339031888134</v>
      </c>
      <c r="H1265">
        <v>1.0935067220504258</v>
      </c>
      <c r="I1265">
        <v>0.94031228529000643</v>
      </c>
      <c r="J1265">
        <v>0.83733152448551962</v>
      </c>
      <c r="K1265">
        <v>0.85414127210582058</v>
      </c>
      <c r="L1265">
        <v>0.84119794154618099</v>
      </c>
      <c r="M1265">
        <v>0.84435920353239868</v>
      </c>
      <c r="N1265">
        <v>0.86459311115268611</v>
      </c>
      <c r="O1265">
        <v>0.88405669135699216</v>
      </c>
      <c r="P1265">
        <v>0.89241486521065638</v>
      </c>
      <c r="Q1265">
        <v>0.87532841328707223</v>
      </c>
      <c r="R1265">
        <v>0.86003803474116514</v>
      </c>
      <c r="S1265">
        <v>0.84168502772596965</v>
      </c>
      <c r="T1265">
        <v>0.8364092590493436</v>
      </c>
      <c r="U1265">
        <v>0.82550725904578393</v>
      </c>
      <c r="V1265">
        <v>0.81606707787791677</v>
      </c>
      <c r="W1265">
        <v>0.80916948917623055</v>
      </c>
      <c r="X1265">
        <v>0.80096083936488194</v>
      </c>
      <c r="Y1265">
        <v>0.79585308195508142</v>
      </c>
      <c r="Z1265">
        <v>0.79151431386766258</v>
      </c>
      <c r="AA1265">
        <v>0.79129649564381388</v>
      </c>
      <c r="AB1265">
        <v>0.78915529807398221</v>
      </c>
      <c r="AC1265">
        <v>0.78947679648274816</v>
      </c>
      <c r="AD1265">
        <v>0.78938742723033717</v>
      </c>
      <c r="AE1265">
        <v>0.78351014514869599</v>
      </c>
      <c r="AF1265">
        <v>0.77769119694219158</v>
      </c>
      <c r="AG1265">
        <v>0.77195229957362232</v>
      </c>
      <c r="AH1265">
        <v>0.76684511943109934</v>
      </c>
      <c r="AI1265">
        <v>0.76250204990189396</v>
      </c>
      <c r="AJ1265">
        <v>0.75870024623861876</v>
      </c>
      <c r="AK1265">
        <v>0.75534886619076069</v>
      </c>
      <c r="AL1265">
        <v>0.75208939390563323</v>
      </c>
      <c r="AM1265">
        <v>0.74881369901810479</v>
      </c>
      <c r="AN1265">
        <v>0.74524123762363603</v>
      </c>
      <c r="AO1265">
        <v>0.74132578985478959</v>
      </c>
      <c r="AP1265">
        <v>0.73757319555084566</v>
      </c>
      <c r="AQ1265">
        <v>0.7325589736045105</v>
      </c>
      <c r="AR1265">
        <v>0.7276663734478851</v>
      </c>
      <c r="AS1265">
        <v>0.72284864100948176</v>
      </c>
      <c r="AT1265">
        <v>0.71805738789763474</v>
      </c>
      <c r="AU1265">
        <v>0.71324883766837099</v>
      </c>
    </row>
    <row r="1266" spans="1:47" x14ac:dyDescent="0.2">
      <c r="A1266">
        <v>1260</v>
      </c>
      <c r="B1266">
        <v>0.75869240633410606</v>
      </c>
      <c r="C1266">
        <v>0.78337404563892388</v>
      </c>
      <c r="D1266">
        <v>0.79737986468507982</v>
      </c>
      <c r="E1266">
        <v>0.97257375662782208</v>
      </c>
      <c r="F1266">
        <v>1.4026102865741756</v>
      </c>
      <c r="G1266">
        <v>1.2591339031888134</v>
      </c>
      <c r="H1266">
        <v>1.0933909347643656</v>
      </c>
      <c r="I1266">
        <v>0.939965268167262</v>
      </c>
      <c r="J1266">
        <v>0.83624736278179157</v>
      </c>
      <c r="K1266">
        <v>0.85284918837346568</v>
      </c>
      <c r="L1266">
        <v>0.83955067504270509</v>
      </c>
      <c r="M1266">
        <v>0.84234495040606483</v>
      </c>
      <c r="N1266">
        <v>0.86318213974352354</v>
      </c>
      <c r="O1266">
        <v>0.88248686228969209</v>
      </c>
      <c r="P1266">
        <v>0.89073314944422488</v>
      </c>
      <c r="Q1266">
        <v>0.87358044477812369</v>
      </c>
      <c r="R1266">
        <v>0.85825817645136571</v>
      </c>
      <c r="S1266">
        <v>0.83985631557994112</v>
      </c>
      <c r="T1266">
        <v>0.83451998932167959</v>
      </c>
      <c r="U1266">
        <v>0.82346339268647717</v>
      </c>
      <c r="V1266">
        <v>0.81389011535832945</v>
      </c>
      <c r="W1266">
        <v>0.8068429674455696</v>
      </c>
      <c r="X1266">
        <v>0.79843500218513319</v>
      </c>
      <c r="Y1266">
        <v>0.7931707977976904</v>
      </c>
      <c r="Z1266">
        <v>0.78862494135547223</v>
      </c>
      <c r="AA1266">
        <v>0.78831265600388523</v>
      </c>
      <c r="AB1266">
        <v>0.7860644972859463</v>
      </c>
      <c r="AC1266">
        <v>0.78627035463597428</v>
      </c>
      <c r="AD1266">
        <v>0.78607011780760461</v>
      </c>
      <c r="AE1266">
        <v>0.78004861576093576</v>
      </c>
      <c r="AF1266">
        <v>0.7741152559193778</v>
      </c>
      <c r="AG1266">
        <v>0.76827210292155668</v>
      </c>
      <c r="AH1266">
        <v>0.76306418370562035</v>
      </c>
      <c r="AI1266">
        <v>0.75862701439843327</v>
      </c>
      <c r="AJ1266">
        <v>0.75473227114022379</v>
      </c>
      <c r="AK1266">
        <v>0.75129638758489203</v>
      </c>
      <c r="AL1266">
        <v>0.74794730210634652</v>
      </c>
      <c r="AM1266">
        <v>0.74457868877262479</v>
      </c>
      <c r="AN1266">
        <v>0.74091604012027623</v>
      </c>
      <c r="AO1266">
        <v>0.73691139527454053</v>
      </c>
      <c r="AP1266">
        <v>0.73307513175162076</v>
      </c>
      <c r="AQ1266">
        <v>0.72802447086258903</v>
      </c>
      <c r="AR1266">
        <v>0.72309886627316244</v>
      </c>
      <c r="AS1266">
        <v>0.71825521317183438</v>
      </c>
      <c r="AT1266">
        <v>0.71344261907713979</v>
      </c>
      <c r="AU1266">
        <v>0.70861732810864453</v>
      </c>
    </row>
    <row r="1267" spans="1:47" x14ac:dyDescent="0.2">
      <c r="A1267">
        <v>1261</v>
      </c>
      <c r="B1267">
        <v>1.1159680964280609</v>
      </c>
      <c r="C1267">
        <v>1.1703346025805543</v>
      </c>
      <c r="D1267">
        <v>1.1939360817963289</v>
      </c>
      <c r="E1267">
        <v>1.4190567127453924</v>
      </c>
      <c r="F1267">
        <v>1.7394436864123501</v>
      </c>
      <c r="G1267">
        <v>1.6455685690885604</v>
      </c>
      <c r="H1267">
        <v>1.4899826147596986</v>
      </c>
      <c r="I1267">
        <v>1.3287828872171383</v>
      </c>
      <c r="J1267">
        <v>1.2345838636794679</v>
      </c>
      <c r="K1267">
        <v>1.2520572890432347</v>
      </c>
      <c r="L1267">
        <v>1.2374166242701261</v>
      </c>
      <c r="M1267">
        <v>1.2391598961140158</v>
      </c>
      <c r="N1267">
        <v>1.2658543471655197</v>
      </c>
      <c r="O1267">
        <v>1.2856109626003369</v>
      </c>
      <c r="P1267">
        <v>1.2959489898559631</v>
      </c>
      <c r="Q1267">
        <v>1.2787567561289279</v>
      </c>
      <c r="R1267">
        <v>1.2640523994806403</v>
      </c>
      <c r="S1267">
        <v>1.2501716736133228</v>
      </c>
      <c r="T1267">
        <v>1.243620971829194</v>
      </c>
      <c r="U1267">
        <v>1.236100110829665</v>
      </c>
      <c r="V1267">
        <v>1.2261158208907978</v>
      </c>
      <c r="W1267">
        <v>1.2190785246604352</v>
      </c>
      <c r="X1267">
        <v>1.2133316616359842</v>
      </c>
      <c r="Y1267">
        <v>1.2064120348824465</v>
      </c>
      <c r="Z1267">
        <v>1.2035972063755205</v>
      </c>
      <c r="AA1267">
        <v>1.197046350759952</v>
      </c>
      <c r="AB1267">
        <v>1.1924102413639333</v>
      </c>
      <c r="AC1267">
        <v>1.1914497432295468</v>
      </c>
      <c r="AD1267">
        <v>1.1902756241194916</v>
      </c>
      <c r="AE1267">
        <v>1.1854361024442708</v>
      </c>
      <c r="AF1267">
        <v>1.1794968902339169</v>
      </c>
      <c r="AG1267">
        <v>1.1731800147361144</v>
      </c>
      <c r="AH1267">
        <v>1.1673836882017534</v>
      </c>
      <c r="AI1267">
        <v>1.1619914615583733</v>
      </c>
      <c r="AJ1267">
        <v>1.1571397194366329</v>
      </c>
      <c r="AK1267">
        <v>1.1524177766340182</v>
      </c>
      <c r="AL1267">
        <v>1.1482054303983931</v>
      </c>
      <c r="AM1267">
        <v>1.1441345629773032</v>
      </c>
      <c r="AN1267">
        <v>1.1398067764093929</v>
      </c>
      <c r="AO1267">
        <v>1.1351811301901322</v>
      </c>
      <c r="AP1267">
        <v>1.1305753335179207</v>
      </c>
      <c r="AQ1267">
        <v>1.1267315095465824</v>
      </c>
      <c r="AR1267">
        <v>1.1230082054898289</v>
      </c>
      <c r="AS1267">
        <v>1.1193705482946796</v>
      </c>
      <c r="AT1267">
        <v>1.115802644780004</v>
      </c>
      <c r="AU1267">
        <v>1.1122627684489785</v>
      </c>
    </row>
    <row r="1268" spans="1:47" x14ac:dyDescent="0.2">
      <c r="A1268">
        <v>1262</v>
      </c>
      <c r="B1268">
        <v>1.1159680964280609</v>
      </c>
      <c r="C1268">
        <v>1.1703346025805543</v>
      </c>
      <c r="D1268">
        <v>1.1939360817963289</v>
      </c>
      <c r="E1268">
        <v>1.4190567127453924</v>
      </c>
      <c r="F1268">
        <v>1.7394436864123501</v>
      </c>
      <c r="G1268">
        <v>1.6455685690885604</v>
      </c>
      <c r="H1268">
        <v>1.4891449403273356</v>
      </c>
      <c r="I1268">
        <v>1.3278467762588952</v>
      </c>
      <c r="J1268">
        <v>1.2334788953043294</v>
      </c>
      <c r="K1268">
        <v>1.2508291710602983</v>
      </c>
      <c r="L1268">
        <v>1.2360373033934775</v>
      </c>
      <c r="M1268">
        <v>1.2377131956410867</v>
      </c>
      <c r="N1268">
        <v>1.2651990523668313</v>
      </c>
      <c r="O1268">
        <v>1.2849255736127654</v>
      </c>
      <c r="P1268">
        <v>1.295238993822508</v>
      </c>
      <c r="Q1268">
        <v>1.2780177958351158</v>
      </c>
      <c r="R1268">
        <v>1.2632860786585174</v>
      </c>
      <c r="S1268">
        <v>1.249376534166567</v>
      </c>
      <c r="T1268">
        <v>1.2427852037983078</v>
      </c>
      <c r="U1268">
        <v>1.2352070858163464</v>
      </c>
      <c r="V1268">
        <v>1.2251642840904835</v>
      </c>
      <c r="W1268">
        <v>1.2180645800381527</v>
      </c>
      <c r="X1268">
        <v>1.2122470109786685</v>
      </c>
      <c r="Y1268">
        <v>1.2052630800712636</v>
      </c>
      <c r="Z1268">
        <v>1.2023655695451141</v>
      </c>
      <c r="AA1268">
        <v>1.1957684720962729</v>
      </c>
      <c r="AB1268">
        <v>1.1910900904391739</v>
      </c>
      <c r="AC1268">
        <v>1.1900909984551886</v>
      </c>
      <c r="AD1268">
        <v>1.1888778324351887</v>
      </c>
      <c r="AE1268">
        <v>1.1839822396402273</v>
      </c>
      <c r="AF1268">
        <v>1.1780011149096765</v>
      </c>
      <c r="AG1268">
        <v>1.1716389014125279</v>
      </c>
      <c r="AH1268">
        <v>1.1658035321886817</v>
      </c>
      <c r="AI1268">
        <v>1.1603750228066105</v>
      </c>
      <c r="AJ1268">
        <v>1.1554785593314998</v>
      </c>
      <c r="AK1268">
        <v>1.1507214977394664</v>
      </c>
      <c r="AL1268">
        <v>1.1464656353120228</v>
      </c>
      <c r="AM1268">
        <v>1.1423559603324063</v>
      </c>
      <c r="AN1268">
        <v>1.1379912116087909</v>
      </c>
      <c r="AO1268">
        <v>1.1333195822345807</v>
      </c>
      <c r="AP1268">
        <v>1.128678570797899</v>
      </c>
      <c r="AQ1268">
        <v>1.1248207094274467</v>
      </c>
      <c r="AR1268">
        <v>1.1210850862278523</v>
      </c>
      <c r="AS1268">
        <v>1.117438281619084</v>
      </c>
      <c r="AT1268">
        <v>1.1138634779752972</v>
      </c>
      <c r="AU1268">
        <v>1.1103189462402481</v>
      </c>
    </row>
    <row r="1269" spans="1:47" x14ac:dyDescent="0.2">
      <c r="A1269">
        <v>1263</v>
      </c>
      <c r="B1269">
        <v>1.1159680964280609</v>
      </c>
      <c r="C1269">
        <v>1.1703346025805543</v>
      </c>
      <c r="D1269">
        <v>1.1939360817963289</v>
      </c>
      <c r="E1269">
        <v>1.4190567127453924</v>
      </c>
      <c r="F1269">
        <v>1.7394436864123501</v>
      </c>
      <c r="G1269">
        <v>1.6455685690885604</v>
      </c>
      <c r="H1269">
        <v>1.4909410081260002</v>
      </c>
      <c r="I1269">
        <v>1.3296118316164427</v>
      </c>
      <c r="J1269">
        <v>1.2350965351174463</v>
      </c>
      <c r="K1269">
        <v>1.2525772689444041</v>
      </c>
      <c r="L1269">
        <v>1.2378071548089793</v>
      </c>
      <c r="M1269">
        <v>1.2392438992520212</v>
      </c>
      <c r="N1269">
        <v>1.2652611364559647</v>
      </c>
      <c r="O1269">
        <v>1.2847318353420076</v>
      </c>
      <c r="P1269">
        <v>1.2947698722017671</v>
      </c>
      <c r="Q1269">
        <v>1.2772643502127499</v>
      </c>
      <c r="R1269">
        <v>1.262256186383226</v>
      </c>
      <c r="S1269">
        <v>1.2480810998742364</v>
      </c>
      <c r="T1269">
        <v>1.2411759294033868</v>
      </c>
      <c r="U1269">
        <v>1.2332158801905708</v>
      </c>
      <c r="V1269">
        <v>1.2227808598845478</v>
      </c>
      <c r="W1269">
        <v>1.2152813027254714</v>
      </c>
      <c r="X1269">
        <v>1.2090495537651595</v>
      </c>
      <c r="Y1269">
        <v>1.2016602232931155</v>
      </c>
      <c r="Z1269">
        <v>1.1983731874493782</v>
      </c>
      <c r="AA1269">
        <v>1.1913904720710038</v>
      </c>
      <c r="AB1269">
        <v>1.1864253345519773</v>
      </c>
      <c r="AC1269">
        <v>1.1851467019851307</v>
      </c>
      <c r="AD1269">
        <v>1.1836702388799729</v>
      </c>
      <c r="AE1269">
        <v>1.1785309875126817</v>
      </c>
      <c r="AF1269">
        <v>1.1723053667274779</v>
      </c>
      <c r="AG1269">
        <v>1.1657115693896702</v>
      </c>
      <c r="AH1269">
        <v>1.1596404811967977</v>
      </c>
      <c r="AI1269">
        <v>1.1539763956670592</v>
      </c>
      <c r="AJ1269">
        <v>1.1488520578804038</v>
      </c>
      <c r="AK1269">
        <v>1.143861144370957</v>
      </c>
      <c r="AL1269">
        <v>1.1393763243125008</v>
      </c>
      <c r="AM1269">
        <v>1.1350311351927413</v>
      </c>
      <c r="AN1269">
        <v>1.1304299230632833</v>
      </c>
      <c r="AO1269">
        <v>1.1255316862662923</v>
      </c>
      <c r="AP1269">
        <v>1.1206570041915422</v>
      </c>
      <c r="AQ1269">
        <v>1.1167432705348062</v>
      </c>
      <c r="AR1269">
        <v>1.1129623196386713</v>
      </c>
      <c r="AS1269">
        <v>1.1092805386140194</v>
      </c>
      <c r="AT1269">
        <v>1.105681193258943</v>
      </c>
      <c r="AU1269">
        <v>1.1021224455209173</v>
      </c>
    </row>
    <row r="1270" spans="1:47" x14ac:dyDescent="0.2">
      <c r="A1270">
        <v>1264</v>
      </c>
      <c r="B1270">
        <v>1.1159680964280609</v>
      </c>
      <c r="C1270">
        <v>1.1703346025805543</v>
      </c>
      <c r="D1270">
        <v>1.1939360817963289</v>
      </c>
      <c r="E1270">
        <v>1.4190567127453924</v>
      </c>
      <c r="F1270">
        <v>1.7394436864123501</v>
      </c>
      <c r="G1270">
        <v>1.6455685690885604</v>
      </c>
      <c r="H1270">
        <v>1.4909189845408479</v>
      </c>
      <c r="I1270">
        <v>1.3295749503021379</v>
      </c>
      <c r="J1270">
        <v>1.235030051893131</v>
      </c>
      <c r="K1270">
        <v>1.2524932623935416</v>
      </c>
      <c r="L1270">
        <v>1.2376949247570719</v>
      </c>
      <c r="M1270">
        <v>1.2390998485350981</v>
      </c>
      <c r="N1270">
        <v>1.2651605669233785</v>
      </c>
      <c r="O1270">
        <v>1.284607796407939</v>
      </c>
      <c r="P1270">
        <v>1.2946211196684883</v>
      </c>
      <c r="Q1270">
        <v>1.2770892670122524</v>
      </c>
      <c r="R1270">
        <v>1.2620546008838398</v>
      </c>
      <c r="S1270">
        <v>1.2478501772255584</v>
      </c>
      <c r="T1270">
        <v>1.2409139409387535</v>
      </c>
      <c r="U1270">
        <v>1.2329105562038538</v>
      </c>
      <c r="V1270">
        <v>1.2224325728343217</v>
      </c>
      <c r="W1270">
        <v>1.2148870655715562</v>
      </c>
      <c r="X1270">
        <v>1.2086009734740586</v>
      </c>
      <c r="Y1270">
        <v>1.2011618036948739</v>
      </c>
      <c r="Z1270">
        <v>1.1978146314594467</v>
      </c>
      <c r="AA1270">
        <v>1.1907874356953616</v>
      </c>
      <c r="AB1270">
        <v>1.185791574872558</v>
      </c>
      <c r="AC1270">
        <v>1.1844803338911274</v>
      </c>
      <c r="AD1270">
        <v>1.1829715605128617</v>
      </c>
      <c r="AE1270">
        <v>1.1777932280420496</v>
      </c>
      <c r="AF1270">
        <v>1.1715334423884527</v>
      </c>
      <c r="AG1270">
        <v>1.1649068276045962</v>
      </c>
      <c r="AH1270">
        <v>1.1588029852294786</v>
      </c>
      <c r="AI1270">
        <v>1.1531067807005</v>
      </c>
      <c r="AJ1270">
        <v>1.1479499336020993</v>
      </c>
      <c r="AK1270">
        <v>1.142927657310475</v>
      </c>
      <c r="AL1270">
        <v>1.1384098600695756</v>
      </c>
      <c r="AM1270">
        <v>1.1340303000799419</v>
      </c>
      <c r="AN1270">
        <v>1.12939475769319</v>
      </c>
      <c r="AO1270">
        <v>1.1244618527898036</v>
      </c>
      <c r="AP1270">
        <v>1.1195532525132688</v>
      </c>
      <c r="AQ1270">
        <v>1.1156289371187365</v>
      </c>
      <c r="AR1270">
        <v>1.1118387612820668</v>
      </c>
      <c r="AS1270">
        <v>1.1081500717900341</v>
      </c>
      <c r="AT1270">
        <v>1.1045455275911846</v>
      </c>
      <c r="AU1270">
        <v>1.1009832859738544</v>
      </c>
    </row>
    <row r="1271" spans="1:47" x14ac:dyDescent="0.2">
      <c r="A1271">
        <v>1265</v>
      </c>
      <c r="B1271">
        <v>1.1159680964280609</v>
      </c>
      <c r="C1271">
        <v>1.1703346025805543</v>
      </c>
      <c r="D1271">
        <v>1.1939360817963289</v>
      </c>
      <c r="E1271">
        <v>1.4190567127453924</v>
      </c>
      <c r="F1271">
        <v>1.7394436864123501</v>
      </c>
      <c r="G1271">
        <v>1.6455685690885604</v>
      </c>
      <c r="H1271">
        <v>1.4886462033324612</v>
      </c>
      <c r="I1271">
        <v>1.3271581251442819</v>
      </c>
      <c r="J1271">
        <v>1.2323955202548307</v>
      </c>
      <c r="K1271">
        <v>1.2495219958607482</v>
      </c>
      <c r="L1271">
        <v>1.2343996461247146</v>
      </c>
      <c r="M1271">
        <v>1.2357362111127208</v>
      </c>
      <c r="N1271">
        <v>1.2640038507191809</v>
      </c>
      <c r="O1271">
        <v>1.2835359115012435</v>
      </c>
      <c r="P1271">
        <v>1.2936601893737731</v>
      </c>
      <c r="Q1271">
        <v>1.2762470233055914</v>
      </c>
      <c r="R1271">
        <v>1.2613335714724061</v>
      </c>
      <c r="S1271">
        <v>1.2472352372337028</v>
      </c>
      <c r="T1271">
        <v>1.2404171010861869</v>
      </c>
      <c r="U1271">
        <v>1.232544741050126</v>
      </c>
      <c r="V1271">
        <v>1.2222162823493279</v>
      </c>
      <c r="W1271">
        <v>1.2148229398695869</v>
      </c>
      <c r="X1271">
        <v>1.2086799978294962</v>
      </c>
      <c r="Y1271">
        <v>1.201399920473663</v>
      </c>
      <c r="Z1271">
        <v>1.1981809619819954</v>
      </c>
      <c r="AA1271">
        <v>1.1913221309441837</v>
      </c>
      <c r="AB1271">
        <v>1.1864344126454569</v>
      </c>
      <c r="AC1271">
        <v>1.1852196321021791</v>
      </c>
      <c r="AD1271">
        <v>1.1837996217927969</v>
      </c>
      <c r="AE1271">
        <v>1.1786870480831755</v>
      </c>
      <c r="AF1271">
        <v>1.1725025564068325</v>
      </c>
      <c r="AG1271">
        <v>1.1659491794163717</v>
      </c>
      <c r="AH1271">
        <v>1.1599178857174679</v>
      </c>
      <c r="AI1271">
        <v>1.1542947415650238</v>
      </c>
      <c r="AJ1271">
        <v>1.1492108133946626</v>
      </c>
      <c r="AK1271">
        <v>1.1442628773552777</v>
      </c>
      <c r="AL1271">
        <v>1.139817766103945</v>
      </c>
      <c r="AM1271">
        <v>1.135509091211611</v>
      </c>
      <c r="AN1271">
        <v>1.130944554739274</v>
      </c>
      <c r="AO1271">
        <v>1.1260819617247015</v>
      </c>
      <c r="AP1271">
        <v>1.1212438716568607</v>
      </c>
      <c r="AQ1271">
        <v>1.1173344201019195</v>
      </c>
      <c r="AR1271">
        <v>1.113554812264971</v>
      </c>
      <c r="AS1271">
        <v>1.1098738090747164</v>
      </c>
      <c r="AT1271">
        <v>1.1062732469625984</v>
      </c>
      <c r="AU1271">
        <v>1.1027114087229903</v>
      </c>
    </row>
    <row r="1272" spans="1:47" x14ac:dyDescent="0.2">
      <c r="A1272">
        <v>1266</v>
      </c>
      <c r="B1272">
        <v>1.1159680964280609</v>
      </c>
      <c r="C1272">
        <v>1.1703346025805543</v>
      </c>
      <c r="D1272">
        <v>1.1939360817963289</v>
      </c>
      <c r="E1272">
        <v>1.4190567127453924</v>
      </c>
      <c r="F1272">
        <v>1.7394436864123501</v>
      </c>
      <c r="G1272">
        <v>1.6455685690885604</v>
      </c>
      <c r="H1272">
        <v>1.4886143472802034</v>
      </c>
      <c r="I1272">
        <v>1.327082829889229</v>
      </c>
      <c r="J1272">
        <v>1.2321733563010906</v>
      </c>
      <c r="K1272">
        <v>1.2492456420860607</v>
      </c>
      <c r="L1272">
        <v>1.234026601801363</v>
      </c>
      <c r="M1272">
        <v>1.235245400645095</v>
      </c>
      <c r="N1272">
        <v>1.2636413389348709</v>
      </c>
      <c r="O1272">
        <v>1.2830910209321145</v>
      </c>
      <c r="P1272">
        <v>1.2931309626485059</v>
      </c>
      <c r="Q1272">
        <v>1.2756319536984906</v>
      </c>
      <c r="R1272">
        <v>1.2606356840398643</v>
      </c>
      <c r="S1272">
        <v>1.2464484057469516</v>
      </c>
      <c r="T1272">
        <v>1.2395337715146697</v>
      </c>
      <c r="U1272">
        <v>1.2315266114640819</v>
      </c>
      <c r="V1272">
        <v>1.2210681048571876</v>
      </c>
      <c r="W1272">
        <v>1.2135394411518343</v>
      </c>
      <c r="X1272">
        <v>1.2072402585166293</v>
      </c>
      <c r="Y1272">
        <v>1.1998229650358132</v>
      </c>
      <c r="Z1272">
        <v>1.1964422794124236</v>
      </c>
      <c r="AA1272">
        <v>1.1894736606799101</v>
      </c>
      <c r="AB1272">
        <v>1.1844936858049233</v>
      </c>
      <c r="AC1272">
        <v>1.1831822184448109</v>
      </c>
      <c r="AD1272">
        <v>1.1816672526649974</v>
      </c>
      <c r="AE1272">
        <v>1.176441222938172</v>
      </c>
      <c r="AF1272">
        <v>1.170157799707253</v>
      </c>
      <c r="AG1272">
        <v>1.1635097965939201</v>
      </c>
      <c r="AH1272">
        <v>1.1573843137994255</v>
      </c>
      <c r="AI1272">
        <v>1.1516689998252714</v>
      </c>
      <c r="AJ1272">
        <v>1.1464919769804411</v>
      </c>
      <c r="AK1272">
        <v>1.1414543321673671</v>
      </c>
      <c r="AL1272">
        <v>1.1369151261647588</v>
      </c>
      <c r="AM1272">
        <v>1.13250866915096</v>
      </c>
      <c r="AN1272">
        <v>1.1278465864385372</v>
      </c>
      <c r="AO1272">
        <v>1.122885662351528</v>
      </c>
      <c r="AP1272">
        <v>1.1179514749233523</v>
      </c>
      <c r="AQ1272">
        <v>1.1140098334120681</v>
      </c>
      <c r="AR1272">
        <v>1.1102016889696231</v>
      </c>
      <c r="AS1272">
        <v>1.1064983968537756</v>
      </c>
      <c r="AT1272">
        <v>1.1028801864786437</v>
      </c>
      <c r="AU1272">
        <v>1.0993053654046776</v>
      </c>
    </row>
    <row r="1273" spans="1:47" x14ac:dyDescent="0.2">
      <c r="A1273">
        <v>1267</v>
      </c>
      <c r="B1273">
        <v>0.97727940241809375</v>
      </c>
      <c r="C1273">
        <v>1.0197071173232679</v>
      </c>
      <c r="D1273">
        <v>1.0382416446979199</v>
      </c>
      <c r="E1273">
        <v>1.2448695369608007</v>
      </c>
      <c r="F1273">
        <v>1.6077810911549706</v>
      </c>
      <c r="G1273">
        <v>1.4952373645605137</v>
      </c>
      <c r="H1273">
        <v>1.3351208714538456</v>
      </c>
      <c r="I1273">
        <v>1.1763240736584695</v>
      </c>
      <c r="J1273">
        <v>1.077978323150995</v>
      </c>
      <c r="K1273">
        <v>1.0953027606513446</v>
      </c>
      <c r="L1273">
        <v>1.0811309936821683</v>
      </c>
      <c r="M1273">
        <v>1.0835164292654853</v>
      </c>
      <c r="N1273">
        <v>1.1090917928768735</v>
      </c>
      <c r="O1273">
        <v>1.1290200272839681</v>
      </c>
      <c r="P1273">
        <v>1.1389936247409986</v>
      </c>
      <c r="Q1273">
        <v>1.1223094368831423</v>
      </c>
      <c r="R1273">
        <v>1.1079056170533941</v>
      </c>
      <c r="S1273">
        <v>1.0927724392033362</v>
      </c>
      <c r="T1273">
        <v>1.0872295975722324</v>
      </c>
      <c r="U1273">
        <v>1.0788916662636223</v>
      </c>
      <c r="V1273">
        <v>1.0695685110735524</v>
      </c>
      <c r="W1273">
        <v>1.0630041223393392</v>
      </c>
      <c r="X1273">
        <v>1.0566733797199619</v>
      </c>
      <c r="Y1273">
        <v>1.0507990883121816</v>
      </c>
      <c r="Z1273">
        <v>1.0477017194839877</v>
      </c>
      <c r="AA1273">
        <v>1.0438567987136258</v>
      </c>
      <c r="AB1273">
        <v>1.0403351172240909</v>
      </c>
      <c r="AC1273">
        <v>1.0399997810535193</v>
      </c>
      <c r="AD1273">
        <v>1.0393407408288682</v>
      </c>
      <c r="AE1273">
        <v>1.0342181824483352</v>
      </c>
      <c r="AF1273">
        <v>1.0284074439950264</v>
      </c>
      <c r="AG1273">
        <v>1.0224103243050691</v>
      </c>
      <c r="AH1273">
        <v>1.0169712355097347</v>
      </c>
      <c r="AI1273">
        <v>1.0120598340694313</v>
      </c>
      <c r="AJ1273">
        <v>1.0076993570520858</v>
      </c>
      <c r="AK1273">
        <v>1.0035748954156996</v>
      </c>
      <c r="AL1273">
        <v>0.9998109162595803</v>
      </c>
      <c r="AM1273">
        <v>0.99613179985579214</v>
      </c>
      <c r="AN1273">
        <v>0.99216230629633939</v>
      </c>
      <c r="AO1273">
        <v>0.98789762244037727</v>
      </c>
      <c r="AP1273">
        <v>0.98370847683387619</v>
      </c>
      <c r="AQ1273">
        <v>0.97946617896831112</v>
      </c>
      <c r="AR1273">
        <v>0.97534856646532375</v>
      </c>
      <c r="AS1273">
        <v>0.97131314006297476</v>
      </c>
      <c r="AT1273">
        <v>0.967334903227003</v>
      </c>
      <c r="AU1273">
        <v>0.96337129229919727</v>
      </c>
    </row>
    <row r="1274" spans="1:47" x14ac:dyDescent="0.2">
      <c r="A1274">
        <v>1268</v>
      </c>
      <c r="B1274">
        <v>0.97727940241809375</v>
      </c>
      <c r="C1274">
        <v>1.0197071173232679</v>
      </c>
      <c r="D1274">
        <v>1.0382416446979199</v>
      </c>
      <c r="E1274">
        <v>1.2448695369608007</v>
      </c>
      <c r="F1274">
        <v>1.6077810911549706</v>
      </c>
      <c r="G1274">
        <v>1.4952373645605137</v>
      </c>
      <c r="H1274">
        <v>1.3343133969978096</v>
      </c>
      <c r="I1274">
        <v>1.1753534866318143</v>
      </c>
      <c r="J1274">
        <v>1.0766776707437553</v>
      </c>
      <c r="K1274">
        <v>1.0937419271215054</v>
      </c>
      <c r="L1274">
        <v>1.0792390636053355</v>
      </c>
      <c r="M1274">
        <v>1.08137023928224</v>
      </c>
      <c r="N1274">
        <v>1.1079860426324584</v>
      </c>
      <c r="O1274">
        <v>1.1277772081132396</v>
      </c>
      <c r="P1274">
        <v>1.1376399482329851</v>
      </c>
      <c r="Q1274">
        <v>1.1208424328144662</v>
      </c>
      <c r="R1274">
        <v>1.1063184347695867</v>
      </c>
      <c r="S1274">
        <v>1.0910550725514119</v>
      </c>
      <c r="T1274">
        <v>1.0853662267232187</v>
      </c>
      <c r="U1274">
        <v>1.076833202806424</v>
      </c>
      <c r="V1274">
        <v>1.0673385552829922</v>
      </c>
      <c r="W1274">
        <v>1.0605805171963034</v>
      </c>
      <c r="X1274">
        <v>1.0540257961625841</v>
      </c>
      <c r="Y1274">
        <v>1.0479622635885448</v>
      </c>
      <c r="Z1274">
        <v>1.0446387023022723</v>
      </c>
      <c r="AA1274">
        <v>1.0406770716747737</v>
      </c>
      <c r="AB1274">
        <v>1.0370365018550483</v>
      </c>
      <c r="AC1274">
        <v>1.0365680523729415</v>
      </c>
      <c r="AD1274">
        <v>1.0357942381630423</v>
      </c>
      <c r="AE1274">
        <v>1.0305052177381824</v>
      </c>
      <c r="AF1274">
        <v>1.0245715195283018</v>
      </c>
      <c r="AG1274">
        <v>1.0184428604962648</v>
      </c>
      <c r="AH1274">
        <v>1.0128786223799902</v>
      </c>
      <c r="AI1274">
        <v>1.0078597999298506</v>
      </c>
      <c r="AJ1274">
        <v>1.0033802006994303</v>
      </c>
      <c r="AK1274">
        <v>0.99915585378659999</v>
      </c>
      <c r="AL1274">
        <v>0.99527484566170332</v>
      </c>
      <c r="AM1274">
        <v>0.99147243139552488</v>
      </c>
      <c r="AN1274">
        <v>0.98739890356336069</v>
      </c>
      <c r="AO1274">
        <v>0.98301172367227596</v>
      </c>
      <c r="AP1274">
        <v>0.97871046856529798</v>
      </c>
      <c r="AQ1274">
        <v>0.97442781446636417</v>
      </c>
      <c r="AR1274">
        <v>0.97027428153727213</v>
      </c>
      <c r="AS1274">
        <v>0.96621160278609663</v>
      </c>
      <c r="AT1274">
        <v>0.96221191790834504</v>
      </c>
      <c r="AU1274">
        <v>0.95823261216365863</v>
      </c>
    </row>
    <row r="1275" spans="1:47" x14ac:dyDescent="0.2">
      <c r="A1275">
        <v>1269</v>
      </c>
      <c r="B1275">
        <v>0.97727940241809375</v>
      </c>
      <c r="C1275">
        <v>1.0197071173232679</v>
      </c>
      <c r="D1275">
        <v>1.0382416446979199</v>
      </c>
      <c r="E1275">
        <v>1.2448695369608007</v>
      </c>
      <c r="F1275">
        <v>1.6077810911549706</v>
      </c>
      <c r="G1275">
        <v>1.4952373645605137</v>
      </c>
      <c r="H1275">
        <v>1.3365430140639514</v>
      </c>
      <c r="I1275">
        <v>1.1776059040476798</v>
      </c>
      <c r="J1275">
        <v>1.0789496994051249</v>
      </c>
      <c r="K1275">
        <v>1.0963080885593208</v>
      </c>
      <c r="L1275">
        <v>1.0820044096222756</v>
      </c>
      <c r="M1275">
        <v>1.083925881995409</v>
      </c>
      <c r="N1275">
        <v>1.10842417556165</v>
      </c>
      <c r="O1275">
        <v>1.1279520865688051</v>
      </c>
      <c r="P1275">
        <v>1.1375492987087361</v>
      </c>
      <c r="Q1275">
        <v>1.1204589057620657</v>
      </c>
      <c r="R1275">
        <v>1.1056427318842437</v>
      </c>
      <c r="S1275">
        <v>1.0901214241074293</v>
      </c>
      <c r="T1275">
        <v>1.084114276109146</v>
      </c>
      <c r="U1275">
        <v>1.0752312798923127</v>
      </c>
      <c r="V1275">
        <v>1.0653386508141889</v>
      </c>
      <c r="W1275">
        <v>1.058192597434235</v>
      </c>
      <c r="X1275">
        <v>1.0512550437895851</v>
      </c>
      <c r="Y1275">
        <v>1.0448220195137568</v>
      </c>
      <c r="Z1275">
        <v>1.0411403921202822</v>
      </c>
      <c r="AA1275">
        <v>1.0368068036138529</v>
      </c>
      <c r="AB1275">
        <v>1.0328892312345201</v>
      </c>
      <c r="AC1275">
        <v>1.0321992164362013</v>
      </c>
      <c r="AD1275">
        <v>1.0311931348148953</v>
      </c>
      <c r="AE1275">
        <v>1.0256976467454555</v>
      </c>
      <c r="AF1275">
        <v>1.0195922521335885</v>
      </c>
      <c r="AG1275">
        <v>1.0132705245316631</v>
      </c>
      <c r="AH1275">
        <v>1.0075222548273077</v>
      </c>
      <c r="AI1275">
        <v>1.0023355467007748</v>
      </c>
      <c r="AJ1275">
        <v>0.99766638394048557</v>
      </c>
      <c r="AK1275">
        <v>0.99326209096473195</v>
      </c>
      <c r="AL1275">
        <v>0.9892176899269518</v>
      </c>
      <c r="AM1275">
        <v>0.98523177414215557</v>
      </c>
      <c r="AN1275">
        <v>0.98098444248917438</v>
      </c>
      <c r="AO1275">
        <v>0.9764437772216692</v>
      </c>
      <c r="AP1275">
        <v>0.97196352558061772</v>
      </c>
      <c r="AQ1275">
        <v>0.96764427095547412</v>
      </c>
      <c r="AR1275">
        <v>0.96346346021534779</v>
      </c>
      <c r="AS1275">
        <v>0.9593801660373289</v>
      </c>
      <c r="AT1275">
        <v>0.95536808386295291</v>
      </c>
      <c r="AU1275">
        <v>0.95138440259648349</v>
      </c>
    </row>
    <row r="1276" spans="1:47" x14ac:dyDescent="0.2">
      <c r="A1276">
        <v>1270</v>
      </c>
      <c r="B1276">
        <v>0.97727940241809375</v>
      </c>
      <c r="C1276">
        <v>1.0197071173232679</v>
      </c>
      <c r="D1276">
        <v>1.0382416446979199</v>
      </c>
      <c r="E1276">
        <v>1.2448695369608007</v>
      </c>
      <c r="F1276">
        <v>1.6077810911549706</v>
      </c>
      <c r="G1276">
        <v>1.4952373645605137</v>
      </c>
      <c r="H1276">
        <v>1.3365384231429072</v>
      </c>
      <c r="I1276">
        <v>1.1775616540652678</v>
      </c>
      <c r="J1276">
        <v>1.0788077663996589</v>
      </c>
      <c r="K1276">
        <v>1.0961328300845947</v>
      </c>
      <c r="L1276">
        <v>1.0817638834948593</v>
      </c>
      <c r="M1276">
        <v>1.0835889622227217</v>
      </c>
      <c r="N1276">
        <v>1.108134795392411</v>
      </c>
      <c r="O1276">
        <v>1.1275879518893128</v>
      </c>
      <c r="P1276">
        <v>1.13710649936223</v>
      </c>
      <c r="Q1276">
        <v>1.1199350929597496</v>
      </c>
      <c r="R1276">
        <v>1.1050394197154538</v>
      </c>
      <c r="S1276">
        <v>1.0894293706422509</v>
      </c>
      <c r="T1276">
        <v>1.0833311616852044</v>
      </c>
      <c r="U1276">
        <v>1.0743178815204635</v>
      </c>
      <c r="V1276">
        <v>1.0643013600961759</v>
      </c>
      <c r="W1276">
        <v>1.0570252016185642</v>
      </c>
      <c r="X1276">
        <v>1.0499330012141614</v>
      </c>
      <c r="Y1276">
        <v>1.0433676513290338</v>
      </c>
      <c r="Z1276">
        <v>1.0395237756150375</v>
      </c>
      <c r="AA1276">
        <v>1.0350884327285783</v>
      </c>
      <c r="AB1276">
        <v>1.0310888911320621</v>
      </c>
      <c r="AC1276">
        <v>1.0303119269096965</v>
      </c>
      <c r="AD1276">
        <v>1.0292206908129968</v>
      </c>
      <c r="AE1276">
        <v>1.0236185573357919</v>
      </c>
      <c r="AF1276">
        <v>1.0174241558080335</v>
      </c>
      <c r="AG1276">
        <v>1.011018450886729</v>
      </c>
      <c r="AH1276">
        <v>1.005187747482253</v>
      </c>
      <c r="AI1276">
        <v>0.99992215571550758</v>
      </c>
      <c r="AJ1276">
        <v>0.99517383187540509</v>
      </c>
      <c r="AK1276">
        <v>0.99069537553616605</v>
      </c>
      <c r="AL1276">
        <v>0.98657305956889263</v>
      </c>
      <c r="AM1276">
        <v>0.98250589635475927</v>
      </c>
      <c r="AN1276">
        <v>0.97817890649718642</v>
      </c>
      <c r="AO1276">
        <v>0.97355916599827919</v>
      </c>
      <c r="AP1276">
        <v>0.9690032465905335</v>
      </c>
      <c r="AQ1276">
        <v>0.96465579722869899</v>
      </c>
      <c r="AR1276">
        <v>0.96045034148683806</v>
      </c>
      <c r="AS1276">
        <v>0.95634878879275043</v>
      </c>
      <c r="AT1276">
        <v>0.95232295073915985</v>
      </c>
      <c r="AU1276">
        <v>0.94832995447633062</v>
      </c>
    </row>
    <row r="1277" spans="1:47" x14ac:dyDescent="0.2">
      <c r="A1277">
        <v>1271</v>
      </c>
      <c r="B1277">
        <v>0.97727940241809375</v>
      </c>
      <c r="C1277">
        <v>1.0197071173232679</v>
      </c>
      <c r="D1277">
        <v>1.0382416446979199</v>
      </c>
      <c r="E1277">
        <v>1.2448695369608007</v>
      </c>
      <c r="F1277">
        <v>1.6077810911549706</v>
      </c>
      <c r="G1277">
        <v>1.4952373645605137</v>
      </c>
      <c r="H1277">
        <v>1.3341698455486486</v>
      </c>
      <c r="I1277">
        <v>1.1750371807811237</v>
      </c>
      <c r="J1277">
        <v>1.0759618691016248</v>
      </c>
      <c r="K1277">
        <v>1.0928791903541391</v>
      </c>
      <c r="L1277">
        <v>1.0781011908534308</v>
      </c>
      <c r="M1277">
        <v>1.0798883761438856</v>
      </c>
      <c r="N1277">
        <v>1.1068808042594078</v>
      </c>
      <c r="O1277">
        <v>1.1264398035388181</v>
      </c>
      <c r="P1277">
        <v>1.1360745988609431</v>
      </c>
      <c r="Q1277">
        <v>1.1190436688076562</v>
      </c>
      <c r="R1277">
        <v>1.1042996331185435</v>
      </c>
      <c r="S1277">
        <v>1.0888122944582315</v>
      </c>
      <c r="T1277">
        <v>1.0828596925449507</v>
      </c>
      <c r="U1277">
        <v>1.0739863958227458</v>
      </c>
      <c r="V1277">
        <v>1.0641610441374003</v>
      </c>
      <c r="W1277">
        <v>1.0570683527151465</v>
      </c>
      <c r="X1277">
        <v>1.0501489493840772</v>
      </c>
      <c r="Y1277">
        <v>1.0437620277369184</v>
      </c>
      <c r="Z1277">
        <v>1.0400836342839135</v>
      </c>
      <c r="AA1277">
        <v>1.0358639390277018</v>
      </c>
      <c r="AB1277">
        <v>1.0319993307514832</v>
      </c>
      <c r="AC1277">
        <v>1.031310349863805</v>
      </c>
      <c r="AD1277">
        <v>1.0303263582592115</v>
      </c>
      <c r="AE1277">
        <v>1.0248076784314857</v>
      </c>
      <c r="AF1277">
        <v>1.0186709218446812</v>
      </c>
      <c r="AG1277">
        <v>1.0123513274946967</v>
      </c>
      <c r="AH1277">
        <v>1.0065975126201541</v>
      </c>
      <c r="AI1277">
        <v>1.0013949582443744</v>
      </c>
      <c r="AJ1277">
        <v>0.99673231698433051</v>
      </c>
      <c r="AK1277">
        <v>0.9923331626761781</v>
      </c>
      <c r="AL1277">
        <v>0.98827171290094973</v>
      </c>
      <c r="AM1277">
        <v>0.98428639933093898</v>
      </c>
      <c r="AN1277">
        <v>0.98003269132679316</v>
      </c>
      <c r="AO1277">
        <v>0.9754690186924424</v>
      </c>
      <c r="AP1277">
        <v>0.97099440640106072</v>
      </c>
      <c r="AQ1277">
        <v>0.96665937071520114</v>
      </c>
      <c r="AR1277">
        <v>0.96246141698267607</v>
      </c>
      <c r="AS1277">
        <v>0.95836456127550762</v>
      </c>
      <c r="AT1277">
        <v>0.95433934652274077</v>
      </c>
      <c r="AU1277">
        <v>0.95034306327213991</v>
      </c>
    </row>
    <row r="1278" spans="1:47" x14ac:dyDescent="0.2">
      <c r="A1278">
        <v>1272</v>
      </c>
      <c r="B1278">
        <v>0.97727940241809375</v>
      </c>
      <c r="C1278">
        <v>1.0197071173232679</v>
      </c>
      <c r="D1278">
        <v>1.0382416446979199</v>
      </c>
      <c r="E1278">
        <v>1.2448695369608007</v>
      </c>
      <c r="F1278">
        <v>1.6077810911549706</v>
      </c>
      <c r="G1278">
        <v>1.4952373645605137</v>
      </c>
      <c r="H1278">
        <v>1.3341498202112339</v>
      </c>
      <c r="I1278">
        <v>1.1749636870344833</v>
      </c>
      <c r="J1278">
        <v>1.0756815108510578</v>
      </c>
      <c r="K1278">
        <v>1.0925381521842492</v>
      </c>
      <c r="L1278">
        <v>1.0776435939608726</v>
      </c>
      <c r="M1278">
        <v>1.0792806986102381</v>
      </c>
      <c r="N1278">
        <v>1.106408872388013</v>
      </c>
      <c r="O1278">
        <v>1.1258622564904617</v>
      </c>
      <c r="P1278">
        <v>1.1353899994047394</v>
      </c>
      <c r="Q1278">
        <v>1.1182533860551254</v>
      </c>
      <c r="R1278">
        <v>1.1034095417786376</v>
      </c>
      <c r="S1278">
        <v>1.0878136127305056</v>
      </c>
      <c r="T1278">
        <v>1.0817464682080296</v>
      </c>
      <c r="U1278">
        <v>1.0727093267341803</v>
      </c>
      <c r="V1278">
        <v>1.0627321684068793</v>
      </c>
      <c r="W1278">
        <v>1.0554839712022313</v>
      </c>
      <c r="X1278">
        <v>1.0483841170410539</v>
      </c>
      <c r="Y1278">
        <v>1.0418486967667748</v>
      </c>
      <c r="Z1278">
        <v>1.0379925682366433</v>
      </c>
      <c r="AA1278">
        <v>1.0336715476406819</v>
      </c>
      <c r="AB1278">
        <v>1.0297064595140686</v>
      </c>
      <c r="AC1278">
        <v>1.0289120161722278</v>
      </c>
      <c r="AD1278">
        <v>1.0278259301635837</v>
      </c>
      <c r="AE1278">
        <v>1.0221816356112563</v>
      </c>
      <c r="AF1278">
        <v>1.0159394635007721</v>
      </c>
      <c r="AG1278">
        <v>1.0095209289670257</v>
      </c>
      <c r="AH1278">
        <v>1.003669910876793</v>
      </c>
      <c r="AI1278">
        <v>0.9983740058470687</v>
      </c>
      <c r="AJ1278">
        <v>0.99361795741419667</v>
      </c>
      <c r="AK1278">
        <v>0.98913080749665172</v>
      </c>
      <c r="AL1278">
        <v>0.98497676490863184</v>
      </c>
      <c r="AM1278">
        <v>0.9808953859698577</v>
      </c>
      <c r="AN1278">
        <v>0.97654698997362888</v>
      </c>
      <c r="AO1278">
        <v>0.97188877433431653</v>
      </c>
      <c r="AP1278">
        <v>0.96732349873811074</v>
      </c>
      <c r="AQ1278">
        <v>0.96295304752486033</v>
      </c>
      <c r="AR1278">
        <v>0.95872355560557687</v>
      </c>
      <c r="AS1278">
        <v>0.95460209950750918</v>
      </c>
      <c r="AT1278">
        <v>0.950557237800847</v>
      </c>
      <c r="AU1278">
        <v>0.94654624270384513</v>
      </c>
    </row>
    <row r="1279" spans="1:47" x14ac:dyDescent="0.2">
      <c r="A1279">
        <v>1273</v>
      </c>
      <c r="B1279">
        <v>0.75263252075648346</v>
      </c>
      <c r="C1279">
        <v>0.77610887116134164</v>
      </c>
      <c r="D1279">
        <v>0.7874046992853263</v>
      </c>
      <c r="E1279">
        <v>0.96447120189449365</v>
      </c>
      <c r="F1279">
        <v>1.3949660677363962</v>
      </c>
      <c r="G1279">
        <v>1.2527422011854461</v>
      </c>
      <c r="H1279">
        <v>1.0858756684489883</v>
      </c>
      <c r="I1279">
        <v>0.93131773718255884</v>
      </c>
      <c r="J1279">
        <v>0.82701543030204572</v>
      </c>
      <c r="K1279">
        <v>0.84426193682609352</v>
      </c>
      <c r="L1279">
        <v>0.83095180456027573</v>
      </c>
      <c r="M1279">
        <v>0.83428058625962709</v>
      </c>
      <c r="N1279">
        <v>0.858122025508395</v>
      </c>
      <c r="O1279">
        <v>0.87833245918708547</v>
      </c>
      <c r="P1279">
        <v>0.88776115777017106</v>
      </c>
      <c r="Q1279">
        <v>0.87192854318262158</v>
      </c>
      <c r="R1279">
        <v>0.8580215675860472</v>
      </c>
      <c r="S1279">
        <v>0.8410358936336787</v>
      </c>
      <c r="T1279">
        <v>0.83706399942133858</v>
      </c>
      <c r="U1279">
        <v>0.82750600722891043</v>
      </c>
      <c r="V1279">
        <v>0.81924142479412188</v>
      </c>
      <c r="W1279">
        <v>0.8133890348186249</v>
      </c>
      <c r="X1279">
        <v>0.80615172975905103</v>
      </c>
      <c r="Y1279">
        <v>0.80181224007751462</v>
      </c>
      <c r="Z1279">
        <v>0.79821893217045536</v>
      </c>
      <c r="AA1279">
        <v>0.79846121542779203</v>
      </c>
      <c r="AB1279">
        <v>0.79671859508491072</v>
      </c>
      <c r="AC1279">
        <v>0.79739622013729472</v>
      </c>
      <c r="AD1279">
        <v>0.79760441834843632</v>
      </c>
      <c r="AE1279">
        <v>0.79207186148138808</v>
      </c>
      <c r="AF1279">
        <v>0.78652266750080835</v>
      </c>
      <c r="AG1279">
        <v>0.78103113372123634</v>
      </c>
      <c r="AH1279">
        <v>0.77615019412933017</v>
      </c>
      <c r="AI1279">
        <v>0.77201800177788216</v>
      </c>
      <c r="AJ1279">
        <v>0.76841839418396352</v>
      </c>
      <c r="AK1279">
        <v>0.76524654809979553</v>
      </c>
      <c r="AL1279">
        <v>0.76216154656797186</v>
      </c>
      <c r="AM1279">
        <v>0.759071174845939</v>
      </c>
      <c r="AN1279">
        <v>0.75567675261360046</v>
      </c>
      <c r="AO1279">
        <v>0.75193570459808745</v>
      </c>
      <c r="AP1279">
        <v>0.74836321346241663</v>
      </c>
      <c r="AQ1279">
        <v>0.74345913335880376</v>
      </c>
      <c r="AR1279">
        <v>0.73868880415243099</v>
      </c>
      <c r="AS1279">
        <v>0.73400137217360684</v>
      </c>
      <c r="AT1279">
        <v>0.72935574758332755</v>
      </c>
      <c r="AU1279">
        <v>0.72470827253299319</v>
      </c>
    </row>
    <row r="1280" spans="1:47" x14ac:dyDescent="0.2">
      <c r="A1280">
        <v>1274</v>
      </c>
      <c r="B1280">
        <v>0.75263252075648346</v>
      </c>
      <c r="C1280">
        <v>0.77610887116134164</v>
      </c>
      <c r="D1280">
        <v>0.7874046992853263</v>
      </c>
      <c r="E1280">
        <v>0.96447120189449365</v>
      </c>
      <c r="F1280">
        <v>1.3949660677363962</v>
      </c>
      <c r="G1280">
        <v>1.2527422011854461</v>
      </c>
      <c r="H1280">
        <v>1.0855074909995379</v>
      </c>
      <c r="I1280">
        <v>0.93077195203462393</v>
      </c>
      <c r="J1280">
        <v>0.82601953281145846</v>
      </c>
      <c r="K1280">
        <v>0.84306275879832415</v>
      </c>
      <c r="L1280">
        <v>0.82943204263962977</v>
      </c>
      <c r="M1280">
        <v>0.83242323640505045</v>
      </c>
      <c r="N1280">
        <v>0.85689257290050769</v>
      </c>
      <c r="O1280">
        <v>0.87688892782263095</v>
      </c>
      <c r="P1280">
        <v>0.88611266151821233</v>
      </c>
      <c r="Q1280">
        <v>0.87007715981945011</v>
      </c>
      <c r="R1280">
        <v>0.85598981645586081</v>
      </c>
      <c r="S1280">
        <v>0.83878470332994437</v>
      </c>
      <c r="T1280">
        <v>0.83461534659684922</v>
      </c>
      <c r="U1280">
        <v>0.82475363144674652</v>
      </c>
      <c r="V1280">
        <v>0.81624170610744595</v>
      </c>
      <c r="W1280">
        <v>0.81014179688158949</v>
      </c>
      <c r="X1280">
        <v>0.80259820218007105</v>
      </c>
      <c r="Y1280">
        <v>0.7980513337968721</v>
      </c>
      <c r="Z1280">
        <v>0.79417979889999479</v>
      </c>
      <c r="AA1280">
        <v>0.79433744237239934</v>
      </c>
      <c r="AB1280">
        <v>0.79246012072090122</v>
      </c>
      <c r="AC1280">
        <v>0.79298924466326526</v>
      </c>
      <c r="AD1280">
        <v>0.79306360104451135</v>
      </c>
      <c r="AE1280">
        <v>0.78733750544746484</v>
      </c>
      <c r="AF1280">
        <v>0.78164113673620395</v>
      </c>
      <c r="AG1280">
        <v>0.77601617358359221</v>
      </c>
      <c r="AH1280">
        <v>0.77101398240257113</v>
      </c>
      <c r="AI1280">
        <v>0.76676481721019951</v>
      </c>
      <c r="AJ1280">
        <v>0.76305051524902079</v>
      </c>
      <c r="AK1280">
        <v>0.75977680406307069</v>
      </c>
      <c r="AL1280">
        <v>0.75659078096121535</v>
      </c>
      <c r="AM1280">
        <v>0.75338469272033859</v>
      </c>
      <c r="AN1280">
        <v>0.74988196589990441</v>
      </c>
      <c r="AO1280">
        <v>0.7460399117375458</v>
      </c>
      <c r="AP1280">
        <v>0.74237032843987649</v>
      </c>
      <c r="AQ1280">
        <v>0.73741937642885891</v>
      </c>
      <c r="AR1280">
        <v>0.73260677277923769</v>
      </c>
      <c r="AS1280">
        <v>0.7278869591975986</v>
      </c>
      <c r="AT1280">
        <v>0.72321512779225416</v>
      </c>
      <c r="AU1280">
        <v>0.71854748444222327</v>
      </c>
    </row>
    <row r="1281" spans="1:47" x14ac:dyDescent="0.2">
      <c r="A1281">
        <v>1275</v>
      </c>
      <c r="B1281">
        <v>0.75263252075648346</v>
      </c>
      <c r="C1281">
        <v>0.77610887116134164</v>
      </c>
      <c r="D1281">
        <v>0.7874046992853263</v>
      </c>
      <c r="E1281">
        <v>0.96447120189449365</v>
      </c>
      <c r="F1281">
        <v>1.3949660677363962</v>
      </c>
      <c r="G1281">
        <v>1.2527422011854461</v>
      </c>
      <c r="H1281">
        <v>1.0878562935366598</v>
      </c>
      <c r="I1281">
        <v>0.93297795021097019</v>
      </c>
      <c r="J1281">
        <v>0.82835028266858213</v>
      </c>
      <c r="K1281">
        <v>0.8457207764095791</v>
      </c>
      <c r="L1281">
        <v>0.83227688192393456</v>
      </c>
      <c r="M1281">
        <v>0.83498057558964922</v>
      </c>
      <c r="N1281">
        <v>0.85714789152579129</v>
      </c>
      <c r="O1281">
        <v>0.87683995833783979</v>
      </c>
      <c r="P1281">
        <v>0.88570597646087801</v>
      </c>
      <c r="Q1281">
        <v>0.86931811216358268</v>
      </c>
      <c r="R1281">
        <v>0.85485944601077524</v>
      </c>
      <c r="S1281">
        <v>0.83735066077176346</v>
      </c>
      <c r="T1281">
        <v>0.83278178810620307</v>
      </c>
      <c r="U1281">
        <v>0.82247056695311715</v>
      </c>
      <c r="V1281">
        <v>0.81346065976734072</v>
      </c>
      <c r="W1281">
        <v>0.80690147887081543</v>
      </c>
      <c r="X1281">
        <v>0.79889926390278609</v>
      </c>
      <c r="Y1281">
        <v>0.79386869998552212</v>
      </c>
      <c r="Z1281">
        <v>0.78959528656826117</v>
      </c>
      <c r="AA1281">
        <v>0.7892864375976435</v>
      </c>
      <c r="AB1281">
        <v>0.78712251917960585</v>
      </c>
      <c r="AC1281">
        <v>0.78737177886378207</v>
      </c>
      <c r="AD1281">
        <v>0.78722550021426674</v>
      </c>
      <c r="AE1281">
        <v>0.7812901143544374</v>
      </c>
      <c r="AF1281">
        <v>0.77541833519701142</v>
      </c>
      <c r="AG1281">
        <v>0.76959582474748411</v>
      </c>
      <c r="AH1281">
        <v>0.76443321668367126</v>
      </c>
      <c r="AI1281">
        <v>0.76000341160579055</v>
      </c>
      <c r="AJ1281">
        <v>0.75612703622641586</v>
      </c>
      <c r="AK1281">
        <v>0.75270226179346345</v>
      </c>
      <c r="AL1281">
        <v>0.74933604001006726</v>
      </c>
      <c r="AM1281">
        <v>0.7459935016642788</v>
      </c>
      <c r="AN1281">
        <v>0.74232119299444121</v>
      </c>
      <c r="AO1281">
        <v>0.73835082836299493</v>
      </c>
      <c r="AP1281">
        <v>0.73451853080640095</v>
      </c>
      <c r="AQ1281">
        <v>0.72954358746705517</v>
      </c>
      <c r="AR1281">
        <v>0.72471701565224012</v>
      </c>
      <c r="AS1281">
        <v>0.71998926964579202</v>
      </c>
      <c r="AT1281">
        <v>0.71531785462736919</v>
      </c>
      <c r="AU1281">
        <v>0.7106586472213654</v>
      </c>
    </row>
    <row r="1282" spans="1:47" x14ac:dyDescent="0.2">
      <c r="A1282">
        <v>1276</v>
      </c>
      <c r="B1282">
        <v>0.75263252075648346</v>
      </c>
      <c r="C1282">
        <v>0.77610887116134164</v>
      </c>
      <c r="D1282">
        <v>0.7874046992853263</v>
      </c>
      <c r="E1282">
        <v>0.96447120189449365</v>
      </c>
      <c r="F1282">
        <v>1.3949660677363962</v>
      </c>
      <c r="G1282">
        <v>1.2527422011854461</v>
      </c>
      <c r="H1282">
        <v>1.0869757226959664</v>
      </c>
      <c r="I1282">
        <v>0.93193396640864623</v>
      </c>
      <c r="J1282">
        <v>0.82685966029520042</v>
      </c>
      <c r="K1282">
        <v>0.84400342124128236</v>
      </c>
      <c r="L1282">
        <v>0.83024188020269341</v>
      </c>
      <c r="M1282">
        <v>0.83266638413441008</v>
      </c>
      <c r="N1282">
        <v>0.85589234433503125</v>
      </c>
      <c r="O1282">
        <v>0.87541276120548861</v>
      </c>
      <c r="P1282">
        <v>0.88415553392024104</v>
      </c>
      <c r="Q1282">
        <v>0.86761502366232612</v>
      </c>
      <c r="R1282">
        <v>0.85304640224040584</v>
      </c>
      <c r="S1282">
        <v>0.83539330274380841</v>
      </c>
      <c r="T1282">
        <v>0.83067519512473809</v>
      </c>
      <c r="U1282">
        <v>0.82015254966836992</v>
      </c>
      <c r="V1282">
        <v>0.81097533008961042</v>
      </c>
      <c r="W1282">
        <v>0.80422317260989618</v>
      </c>
      <c r="X1282">
        <v>0.79600369531455284</v>
      </c>
      <c r="Y1282">
        <v>0.79082491045512715</v>
      </c>
      <c r="Z1282">
        <v>0.78633728733194097</v>
      </c>
      <c r="AA1282">
        <v>0.78597889773443896</v>
      </c>
      <c r="AB1282">
        <v>0.78371041258447693</v>
      </c>
      <c r="AC1282">
        <v>0.78387446943649042</v>
      </c>
      <c r="AD1282">
        <v>0.7835928496320661</v>
      </c>
      <c r="AE1282">
        <v>0.77753311660800695</v>
      </c>
      <c r="AF1282">
        <v>0.77154091941694092</v>
      </c>
      <c r="AG1282">
        <v>0.76561898654641736</v>
      </c>
      <c r="AH1282">
        <v>0.76035167248857827</v>
      </c>
      <c r="AI1282">
        <v>0.75585068883129969</v>
      </c>
      <c r="AJ1282">
        <v>0.75186368151200678</v>
      </c>
      <c r="AK1282">
        <v>0.74835431610771874</v>
      </c>
      <c r="AL1282">
        <v>0.7449318578801174</v>
      </c>
      <c r="AM1282">
        <v>0.74148747099086665</v>
      </c>
      <c r="AN1282">
        <v>0.73773990073850138</v>
      </c>
      <c r="AO1282">
        <v>0.73367944862457968</v>
      </c>
      <c r="AP1282">
        <v>0.72979366314112315</v>
      </c>
      <c r="AQ1282">
        <v>0.72478155625421403</v>
      </c>
      <c r="AR1282">
        <v>0.71992150601757154</v>
      </c>
      <c r="AS1282">
        <v>0.71516844019388703</v>
      </c>
      <c r="AT1282">
        <v>0.71047676581106145</v>
      </c>
      <c r="AU1282">
        <v>0.70580225133008612</v>
      </c>
    </row>
    <row r="1283" spans="1:47" x14ac:dyDescent="0.2">
      <c r="A1283">
        <v>1277</v>
      </c>
      <c r="B1283">
        <v>0.75263252075648346</v>
      </c>
      <c r="C1283">
        <v>0.77610887116134164</v>
      </c>
      <c r="D1283">
        <v>0.7874046992853263</v>
      </c>
      <c r="E1283">
        <v>0.96447120189449365</v>
      </c>
      <c r="F1283">
        <v>1.3949660677363962</v>
      </c>
      <c r="G1283">
        <v>1.2527422011854461</v>
      </c>
      <c r="H1283">
        <v>1.0853584502866798</v>
      </c>
      <c r="I1283">
        <v>0.93035438925243052</v>
      </c>
      <c r="J1283">
        <v>0.82507138663840596</v>
      </c>
      <c r="K1283">
        <v>0.84192499348943328</v>
      </c>
      <c r="L1283">
        <v>0.82793306877463091</v>
      </c>
      <c r="M1283">
        <v>0.8304477586524589</v>
      </c>
      <c r="N1283">
        <v>0.85535486270400796</v>
      </c>
      <c r="O1283">
        <v>0.87502741345139878</v>
      </c>
      <c r="P1283">
        <v>0.88393240810561069</v>
      </c>
      <c r="Q1283">
        <v>0.86758083300049993</v>
      </c>
      <c r="R1283">
        <v>0.85319560524810734</v>
      </c>
      <c r="S1283">
        <v>0.83568021807910908</v>
      </c>
      <c r="T1283">
        <v>0.83116777795316132</v>
      </c>
      <c r="U1283">
        <v>0.82084979443232098</v>
      </c>
      <c r="V1283">
        <v>0.81191800918085721</v>
      </c>
      <c r="W1283">
        <v>0.80539825616828453</v>
      </c>
      <c r="X1283">
        <v>0.79739763974681521</v>
      </c>
      <c r="Y1283">
        <v>0.79246855943692396</v>
      </c>
      <c r="Z1283">
        <v>0.78817505040898972</v>
      </c>
      <c r="AA1283">
        <v>0.7880703957090599</v>
      </c>
      <c r="AB1283">
        <v>0.78594538923022617</v>
      </c>
      <c r="AC1283">
        <v>0.78623025972770344</v>
      </c>
      <c r="AD1283">
        <v>0.78607741463563663</v>
      </c>
      <c r="AE1283">
        <v>0.78009664402910206</v>
      </c>
      <c r="AF1283">
        <v>0.77418475252405727</v>
      </c>
      <c r="AG1283">
        <v>0.76836249008383284</v>
      </c>
      <c r="AH1283">
        <v>0.7631686592115533</v>
      </c>
      <c r="AI1283">
        <v>0.75874006224306534</v>
      </c>
      <c r="AJ1283">
        <v>0.75484847216514228</v>
      </c>
      <c r="AK1283">
        <v>0.75141016151871487</v>
      </c>
      <c r="AL1283">
        <v>0.74805418279670755</v>
      </c>
      <c r="AM1283">
        <v>0.744678262299724</v>
      </c>
      <c r="AN1283">
        <v>0.74100967158719422</v>
      </c>
      <c r="AO1283">
        <v>0.73700675794975612</v>
      </c>
      <c r="AP1283">
        <v>0.73318395648253609</v>
      </c>
      <c r="AQ1283">
        <v>0.72818017006556357</v>
      </c>
      <c r="AR1283">
        <v>0.72332313691570216</v>
      </c>
      <c r="AS1283">
        <v>0.71856981491276362</v>
      </c>
      <c r="AT1283">
        <v>0.71387337361176917</v>
      </c>
      <c r="AU1283">
        <v>0.70918978683925449</v>
      </c>
    </row>
    <row r="1284" spans="1:47" x14ac:dyDescent="0.2">
      <c r="A1284">
        <v>1278</v>
      </c>
      <c r="B1284">
        <v>0.75263252075648346</v>
      </c>
      <c r="C1284">
        <v>0.77610887116134164</v>
      </c>
      <c r="D1284">
        <v>0.7874046992853263</v>
      </c>
      <c r="E1284">
        <v>0.96447120189449365</v>
      </c>
      <c r="F1284">
        <v>1.3949660677363962</v>
      </c>
      <c r="G1284">
        <v>1.2527422011854461</v>
      </c>
      <c r="H1284">
        <v>1.0853170268005772</v>
      </c>
      <c r="I1284">
        <v>0.93022826963187788</v>
      </c>
      <c r="J1284">
        <v>0.82465125568890663</v>
      </c>
      <c r="K1284">
        <v>0.84142089865545722</v>
      </c>
      <c r="L1284">
        <v>0.82726670687320647</v>
      </c>
      <c r="M1284">
        <v>0.82957124816414607</v>
      </c>
      <c r="N1284">
        <v>0.85467955955780295</v>
      </c>
      <c r="O1284">
        <v>0.87420779593945597</v>
      </c>
      <c r="P1284">
        <v>0.88296893428309031</v>
      </c>
      <c r="Q1284">
        <v>0.86647951553899083</v>
      </c>
      <c r="R1284">
        <v>0.85196579700906705</v>
      </c>
      <c r="S1284">
        <v>0.83430669095937116</v>
      </c>
      <c r="T1284">
        <v>0.82965040539104418</v>
      </c>
      <c r="U1284">
        <v>0.81912093404643604</v>
      </c>
      <c r="V1284">
        <v>0.81000334429482213</v>
      </c>
      <c r="W1284">
        <v>0.80329660006643111</v>
      </c>
      <c r="X1284">
        <v>0.79507726512224153</v>
      </c>
      <c r="Y1284">
        <v>0.78998197194067854</v>
      </c>
      <c r="Z1284">
        <v>0.78548460216195681</v>
      </c>
      <c r="AA1284">
        <v>0.78528951208300646</v>
      </c>
      <c r="AB1284">
        <v>0.78305789064536069</v>
      </c>
      <c r="AC1284">
        <v>0.78323007954352641</v>
      </c>
      <c r="AD1284">
        <v>0.78297025189686775</v>
      </c>
      <c r="AE1284">
        <v>0.77685177901442903</v>
      </c>
      <c r="AF1284">
        <v>0.77083053443800997</v>
      </c>
      <c r="AG1284">
        <v>0.76490872693457734</v>
      </c>
      <c r="AH1284">
        <v>0.75961893863413887</v>
      </c>
      <c r="AI1284">
        <v>0.7551008314959351</v>
      </c>
      <c r="AJ1284">
        <v>0.75112088169006852</v>
      </c>
      <c r="AK1284">
        <v>0.74760221277102945</v>
      </c>
      <c r="AL1284">
        <v>0.74416097165328998</v>
      </c>
      <c r="AM1284">
        <v>0.74069667882101375</v>
      </c>
      <c r="AN1284">
        <v>0.73694241277775074</v>
      </c>
      <c r="AO1284">
        <v>0.73285502301093786</v>
      </c>
      <c r="AP1284">
        <v>0.72895341026375793</v>
      </c>
      <c r="AQ1284">
        <v>0.72391380851271736</v>
      </c>
      <c r="AR1284">
        <v>0.71902478985182328</v>
      </c>
      <c r="AS1284">
        <v>0.71424677285402105</v>
      </c>
      <c r="AT1284">
        <v>0.70953056209611576</v>
      </c>
      <c r="AU1284">
        <v>0.70483204559914014</v>
      </c>
    </row>
    <row r="1285" spans="1:47" x14ac:dyDescent="0.2">
      <c r="A1285">
        <v>1279</v>
      </c>
      <c r="B1285">
        <v>1.1145862402392688</v>
      </c>
      <c r="C1285">
        <v>1.1687093144054528</v>
      </c>
      <c r="D1285">
        <v>1.1916132316976511</v>
      </c>
      <c r="E1285">
        <v>1.4169340374837609</v>
      </c>
      <c r="F1285">
        <v>1.7368592564333731</v>
      </c>
      <c r="G1285">
        <v>1.6433402021051884</v>
      </c>
      <c r="H1285">
        <v>1.4863702834894716</v>
      </c>
      <c r="I1285">
        <v>1.3245925278583004</v>
      </c>
      <c r="J1285">
        <v>1.2296126972186192</v>
      </c>
      <c r="K1285">
        <v>1.247170897187986</v>
      </c>
      <c r="L1285">
        <v>1.2322268056813659</v>
      </c>
      <c r="M1285">
        <v>1.2336219126848973</v>
      </c>
      <c r="N1285">
        <v>1.2623645087251569</v>
      </c>
      <c r="O1285">
        <v>1.2819927258116981</v>
      </c>
      <c r="P1285">
        <v>1.2923020121704418</v>
      </c>
      <c r="Q1285">
        <v>1.2751848816421743</v>
      </c>
      <c r="R1285">
        <v>1.2607021772929199</v>
      </c>
      <c r="S1285">
        <v>1.2471250321083289</v>
      </c>
      <c r="T1285">
        <v>1.2408785766478712</v>
      </c>
      <c r="U1285">
        <v>1.2336351334243312</v>
      </c>
      <c r="V1285">
        <v>1.2239228834941729</v>
      </c>
      <c r="W1285">
        <v>1.2171029216507439</v>
      </c>
      <c r="X1285">
        <v>1.211489244708428</v>
      </c>
      <c r="Y1285">
        <v>1.2046478233863878</v>
      </c>
      <c r="Z1285">
        <v>1.201842166878095</v>
      </c>
      <c r="AA1285">
        <v>1.195286475057461</v>
      </c>
      <c r="AB1285">
        <v>1.1906329843016388</v>
      </c>
      <c r="AC1285">
        <v>1.1896355295698129</v>
      </c>
      <c r="AD1285">
        <v>1.1884140223727562</v>
      </c>
      <c r="AE1285">
        <v>1.1835121505773878</v>
      </c>
      <c r="AF1285">
        <v>1.1775093605500884</v>
      </c>
      <c r="AG1285">
        <v>1.171125759089513</v>
      </c>
      <c r="AH1285">
        <v>1.1652574924023418</v>
      </c>
      <c r="AI1285">
        <v>1.1597888166346624</v>
      </c>
      <c r="AJ1285">
        <v>1.1548544005010375</v>
      </c>
      <c r="AK1285">
        <v>1.1500451745436777</v>
      </c>
      <c r="AL1285">
        <v>1.1457373186091198</v>
      </c>
      <c r="AM1285">
        <v>1.1415636482445604</v>
      </c>
      <c r="AN1285">
        <v>1.1371275191753649</v>
      </c>
      <c r="AO1285">
        <v>1.1323889933885474</v>
      </c>
      <c r="AP1285">
        <v>1.1276688706564073</v>
      </c>
      <c r="AQ1285">
        <v>1.123779624510461</v>
      </c>
      <c r="AR1285">
        <v>1.1200224526872009</v>
      </c>
      <c r="AS1285">
        <v>1.1163673248882013</v>
      </c>
      <c r="AT1285">
        <v>1.1128023135074139</v>
      </c>
      <c r="AU1285">
        <v>1.109288780681895</v>
      </c>
    </row>
    <row r="1286" spans="1:47" x14ac:dyDescent="0.2">
      <c r="A1286">
        <v>1280</v>
      </c>
      <c r="B1286">
        <v>1.1145862402392688</v>
      </c>
      <c r="C1286">
        <v>1.1687093144054528</v>
      </c>
      <c r="D1286">
        <v>1.1916132316976511</v>
      </c>
      <c r="E1286">
        <v>1.4169340374837609</v>
      </c>
      <c r="F1286">
        <v>1.7368592564333731</v>
      </c>
      <c r="G1286">
        <v>1.6433402021051884</v>
      </c>
      <c r="H1286">
        <v>1.4862296992245341</v>
      </c>
      <c r="I1286">
        <v>1.3244249869946894</v>
      </c>
      <c r="J1286">
        <v>1.229399138793392</v>
      </c>
      <c r="K1286">
        <v>1.2469261497243023</v>
      </c>
      <c r="L1286">
        <v>1.2319401195123301</v>
      </c>
      <c r="M1286">
        <v>1.2333041849993702</v>
      </c>
      <c r="N1286">
        <v>1.2622013635077116</v>
      </c>
      <c r="O1286">
        <v>1.2818056612897637</v>
      </c>
      <c r="P1286">
        <v>1.2920865447151908</v>
      </c>
      <c r="Q1286">
        <v>1.2749344596063694</v>
      </c>
      <c r="R1286">
        <v>1.2604119562791498</v>
      </c>
      <c r="S1286">
        <v>1.2467884528033983</v>
      </c>
      <c r="T1286">
        <v>1.2404897201937866</v>
      </c>
      <c r="U1286">
        <v>1.2331778611313118</v>
      </c>
      <c r="V1286">
        <v>1.2233975461979887</v>
      </c>
      <c r="W1286">
        <v>1.2165073955033123</v>
      </c>
      <c r="X1286">
        <v>1.2108150135350084</v>
      </c>
      <c r="Y1286">
        <v>1.2039037513632906</v>
      </c>
      <c r="Z1286">
        <v>1.2010156483271754</v>
      </c>
      <c r="AA1286">
        <v>1.1944032181943611</v>
      </c>
      <c r="AB1286">
        <v>1.1897086569509479</v>
      </c>
      <c r="AC1286">
        <v>1.1886688933926908</v>
      </c>
      <c r="AD1286">
        <v>1.187405895232196</v>
      </c>
      <c r="AE1286">
        <v>1.1824521346935384</v>
      </c>
      <c r="AF1286">
        <v>1.1764057531408991</v>
      </c>
      <c r="AG1286">
        <v>1.1699795819064815</v>
      </c>
      <c r="AH1286">
        <v>1.1640701816186898</v>
      </c>
      <c r="AI1286">
        <v>1.158561670559934</v>
      </c>
      <c r="AJ1286">
        <v>1.1535859876847983</v>
      </c>
      <c r="AK1286">
        <v>1.1487386408446005</v>
      </c>
      <c r="AL1286">
        <v>1.1443895244028421</v>
      </c>
      <c r="AM1286">
        <v>1.1401742470393987</v>
      </c>
      <c r="AN1286">
        <v>1.1356970452973922</v>
      </c>
      <c r="AO1286">
        <v>1.1309159272416651</v>
      </c>
      <c r="AP1286">
        <v>1.1261561693237165</v>
      </c>
      <c r="AQ1286">
        <v>1.1222525780646746</v>
      </c>
      <c r="AR1286">
        <v>1.1184829149660847</v>
      </c>
      <c r="AS1286">
        <v>1.1148185292869186</v>
      </c>
      <c r="AT1286">
        <v>1.1112466915591064</v>
      </c>
      <c r="AU1286">
        <v>1.1077287871818986</v>
      </c>
    </row>
    <row r="1287" spans="1:47" x14ac:dyDescent="0.2">
      <c r="A1287">
        <v>1281</v>
      </c>
      <c r="B1287">
        <v>1.1145862402392688</v>
      </c>
      <c r="C1287">
        <v>1.1687093144054528</v>
      </c>
      <c r="D1287">
        <v>1.1916132316976511</v>
      </c>
      <c r="E1287">
        <v>1.4169340374837609</v>
      </c>
      <c r="F1287">
        <v>1.7368592564333731</v>
      </c>
      <c r="G1287">
        <v>1.6433402021051884</v>
      </c>
      <c r="H1287">
        <v>1.4872509188589158</v>
      </c>
      <c r="I1287">
        <v>1.325484857631515</v>
      </c>
      <c r="J1287">
        <v>1.2304657392104319</v>
      </c>
      <c r="K1287">
        <v>1.2481150719064711</v>
      </c>
      <c r="L1287">
        <v>1.2332099583226281</v>
      </c>
      <c r="M1287">
        <v>1.2345053215096031</v>
      </c>
      <c r="N1287">
        <v>1.2623897402909028</v>
      </c>
      <c r="O1287">
        <v>1.2818075855632236</v>
      </c>
      <c r="P1287">
        <v>1.2918498751009029</v>
      </c>
      <c r="Q1287">
        <v>1.2744085107164327</v>
      </c>
      <c r="R1287">
        <v>1.2595593335326571</v>
      </c>
      <c r="S1287">
        <v>1.245591588910403</v>
      </c>
      <c r="T1287">
        <v>1.2388894638616881</v>
      </c>
      <c r="U1287">
        <v>1.231109922076296</v>
      </c>
      <c r="V1287">
        <v>1.2208519157762163</v>
      </c>
      <c r="W1287">
        <v>1.2134924785372085</v>
      </c>
      <c r="X1287">
        <v>1.2073407002332837</v>
      </c>
      <c r="Y1287">
        <v>1.1999976679533377</v>
      </c>
      <c r="Z1287">
        <v>1.1967108860332527</v>
      </c>
      <c r="AA1287">
        <v>1.1897197485709805</v>
      </c>
      <c r="AB1287">
        <v>1.1847338643903427</v>
      </c>
      <c r="AC1287">
        <v>1.1834187962571481</v>
      </c>
      <c r="AD1287">
        <v>1.1818972984965457</v>
      </c>
      <c r="AE1287">
        <v>1.1767023274242179</v>
      </c>
      <c r="AF1287">
        <v>1.1704169002140288</v>
      </c>
      <c r="AG1287">
        <v>1.1637599426138674</v>
      </c>
      <c r="AH1287">
        <v>1.1576206173150847</v>
      </c>
      <c r="AI1287">
        <v>1.1518837777821853</v>
      </c>
      <c r="AJ1287">
        <v>1.1466804254847367</v>
      </c>
      <c r="AK1287">
        <v>1.1416058084310912</v>
      </c>
      <c r="AL1287">
        <v>1.1370290848449105</v>
      </c>
      <c r="AM1287">
        <v>1.1325846101316226</v>
      </c>
      <c r="AN1287">
        <v>1.1278785462208956</v>
      </c>
      <c r="AO1287">
        <v>1.1228708888872294</v>
      </c>
      <c r="AP1287">
        <v>1.1178855070156424</v>
      </c>
      <c r="AQ1287">
        <v>1.1139270779408226</v>
      </c>
      <c r="AR1287">
        <v>1.1101136997203005</v>
      </c>
      <c r="AS1287">
        <v>1.1064169602101384</v>
      </c>
      <c r="AT1287">
        <v>1.1028242820143748</v>
      </c>
      <c r="AU1287">
        <v>1.0992970501507187</v>
      </c>
    </row>
    <row r="1288" spans="1:47" x14ac:dyDescent="0.2">
      <c r="A1288">
        <v>1282</v>
      </c>
      <c r="B1288">
        <v>1.1145862402392688</v>
      </c>
      <c r="C1288">
        <v>1.1687093144054528</v>
      </c>
      <c r="D1288">
        <v>1.1916132316976511</v>
      </c>
      <c r="E1288">
        <v>1.4169340374837609</v>
      </c>
      <c r="F1288">
        <v>1.7368592564333731</v>
      </c>
      <c r="G1288">
        <v>1.6433402021051884</v>
      </c>
      <c r="H1288">
        <v>1.487239997029125</v>
      </c>
      <c r="I1288">
        <v>1.3254678939367994</v>
      </c>
      <c r="J1288">
        <v>1.2304362557821042</v>
      </c>
      <c r="K1288">
        <v>1.248077616038181</v>
      </c>
      <c r="L1288">
        <v>1.2331593612715124</v>
      </c>
      <c r="M1288">
        <v>1.2344383859319421</v>
      </c>
      <c r="N1288">
        <v>1.2623402484019861</v>
      </c>
      <c r="O1288">
        <v>1.2817418364299982</v>
      </c>
      <c r="P1288">
        <v>1.2917639925803912</v>
      </c>
      <c r="Q1288">
        <v>1.27429807591473</v>
      </c>
      <c r="R1288">
        <v>1.2594207109937052</v>
      </c>
      <c r="S1288">
        <v>1.2454200771003714</v>
      </c>
      <c r="T1288">
        <v>1.238681812344367</v>
      </c>
      <c r="U1288">
        <v>1.2308547876959528</v>
      </c>
      <c r="V1288">
        <v>1.2205491782113562</v>
      </c>
      <c r="W1288">
        <v>1.2131403038174016</v>
      </c>
      <c r="X1288">
        <v>1.2069326336985988</v>
      </c>
      <c r="Y1288">
        <v>1.1995394193673361</v>
      </c>
      <c r="Z1288">
        <v>1.1961938217843442</v>
      </c>
      <c r="AA1288">
        <v>1.189159859082501</v>
      </c>
      <c r="AB1288">
        <v>1.1841441211354597</v>
      </c>
      <c r="AC1288">
        <v>1.1827977431827887</v>
      </c>
      <c r="AD1288">
        <v>1.1812454291523236</v>
      </c>
      <c r="AE1288">
        <v>1.1760131744897229</v>
      </c>
      <c r="AF1288">
        <v>1.1696953040172775</v>
      </c>
      <c r="AG1288">
        <v>1.1630071964220703</v>
      </c>
      <c r="AH1288">
        <v>1.1568368467269099</v>
      </c>
      <c r="AI1288">
        <v>1.1510696565136953</v>
      </c>
      <c r="AJ1288">
        <v>1.1458356287478519</v>
      </c>
      <c r="AK1288">
        <v>1.140731518540367</v>
      </c>
      <c r="AL1288">
        <v>1.1361237929838697</v>
      </c>
      <c r="AM1288">
        <v>1.1316470234812139</v>
      </c>
      <c r="AN1288">
        <v>1.1269087976869827</v>
      </c>
      <c r="AO1288">
        <v>1.1218687550184299</v>
      </c>
      <c r="AP1288">
        <v>1.1168518603775639</v>
      </c>
      <c r="AQ1288">
        <v>1.1128826591702841</v>
      </c>
      <c r="AR1288">
        <v>1.109059945087886</v>
      </c>
      <c r="AS1288">
        <v>1.1053562948649531</v>
      </c>
      <c r="AT1288">
        <v>1.1017585660230891</v>
      </c>
      <c r="AU1288">
        <v>1.0982281614541776</v>
      </c>
    </row>
    <row r="1289" spans="1:47" x14ac:dyDescent="0.2">
      <c r="A1289">
        <v>1283</v>
      </c>
      <c r="B1289">
        <v>1.1145862402392688</v>
      </c>
      <c r="C1289">
        <v>1.1687093144054528</v>
      </c>
      <c r="D1289">
        <v>1.1916132316976511</v>
      </c>
      <c r="E1289">
        <v>1.4169340374837609</v>
      </c>
      <c r="F1289">
        <v>1.7368592564333731</v>
      </c>
      <c r="G1289">
        <v>1.6433402021051884</v>
      </c>
      <c r="H1289">
        <v>1.4861878775397639</v>
      </c>
      <c r="I1289">
        <v>1.3243343773907319</v>
      </c>
      <c r="J1289">
        <v>1.2291835396361885</v>
      </c>
      <c r="K1289">
        <v>1.2466586118617946</v>
      </c>
      <c r="L1289">
        <v>1.2315744311217129</v>
      </c>
      <c r="M1289">
        <v>1.2327955558584176</v>
      </c>
      <c r="N1289">
        <v>1.261785056567877</v>
      </c>
      <c r="O1289">
        <v>1.2812524726005687</v>
      </c>
      <c r="P1289">
        <v>1.2913680982475393</v>
      </c>
      <c r="Q1289">
        <v>1.2740173408819189</v>
      </c>
      <c r="R1289">
        <v>1.2592725096825184</v>
      </c>
      <c r="S1289">
        <v>1.2454067117269843</v>
      </c>
      <c r="T1289">
        <v>1.2388254612370333</v>
      </c>
      <c r="U1289">
        <v>1.2311734983091158</v>
      </c>
      <c r="V1289">
        <v>1.2210544351798067</v>
      </c>
      <c r="W1289">
        <v>1.2138293058948304</v>
      </c>
      <c r="X1289">
        <v>1.2077942596501217</v>
      </c>
      <c r="Y1289">
        <v>1.2005742026273989</v>
      </c>
      <c r="Z1289">
        <v>1.1973664253649845</v>
      </c>
      <c r="AA1289">
        <v>1.1904977070076497</v>
      </c>
      <c r="AB1289">
        <v>1.1855970896235517</v>
      </c>
      <c r="AC1289">
        <v>1.1843553504874023</v>
      </c>
      <c r="AD1289">
        <v>1.1828999335538599</v>
      </c>
      <c r="AE1289">
        <v>1.1777430073017829</v>
      </c>
      <c r="AF1289">
        <v>1.1715103752369938</v>
      </c>
      <c r="AG1289">
        <v>1.1649053598085566</v>
      </c>
      <c r="AH1289">
        <v>1.1588174329301741</v>
      </c>
      <c r="AI1289">
        <v>1.1531327519865717</v>
      </c>
      <c r="AJ1289">
        <v>1.147981317788201</v>
      </c>
      <c r="AK1289">
        <v>1.1429605291096672</v>
      </c>
      <c r="AL1289">
        <v>1.138435264753346</v>
      </c>
      <c r="AM1289">
        <v>1.1340397764613108</v>
      </c>
      <c r="AN1289">
        <v>1.1293828638465757</v>
      </c>
      <c r="AO1289">
        <v>1.1244235259119919</v>
      </c>
      <c r="AP1289">
        <v>1.1194870891583018</v>
      </c>
      <c r="AQ1289">
        <v>1.1155340726297538</v>
      </c>
      <c r="AR1289">
        <v>1.1117229391755403</v>
      </c>
      <c r="AS1289">
        <v>1.1080271951445912</v>
      </c>
      <c r="AT1289">
        <v>1.104433038938438</v>
      </c>
      <c r="AU1289">
        <v>1.1009019255442756</v>
      </c>
    </row>
    <row r="1290" spans="1:47" x14ac:dyDescent="0.2">
      <c r="A1290">
        <v>1284</v>
      </c>
      <c r="B1290">
        <v>1.1145862402392688</v>
      </c>
      <c r="C1290">
        <v>1.1687093144054528</v>
      </c>
      <c r="D1290">
        <v>1.1916132316976511</v>
      </c>
      <c r="E1290">
        <v>1.4169340374837609</v>
      </c>
      <c r="F1290">
        <v>1.7368592564333731</v>
      </c>
      <c r="G1290">
        <v>1.6433402021051884</v>
      </c>
      <c r="H1290">
        <v>1.4861733318930284</v>
      </c>
      <c r="I1290">
        <v>1.3243035232014178</v>
      </c>
      <c r="J1290">
        <v>1.2290946153344497</v>
      </c>
      <c r="K1290">
        <v>1.2465471331656481</v>
      </c>
      <c r="L1290">
        <v>1.2314205886665779</v>
      </c>
      <c r="M1290">
        <v>1.2325818753231945</v>
      </c>
      <c r="N1290">
        <v>1.2616111404809458</v>
      </c>
      <c r="O1290">
        <v>1.2810199064365411</v>
      </c>
      <c r="P1290">
        <v>1.2910638199625724</v>
      </c>
      <c r="Q1290">
        <v>1.2736275855946679</v>
      </c>
      <c r="R1290">
        <v>1.2587867884993518</v>
      </c>
      <c r="S1290">
        <v>1.2448119601293011</v>
      </c>
      <c r="T1290">
        <v>1.2381110927125114</v>
      </c>
      <c r="U1290">
        <v>1.2303055945267412</v>
      </c>
      <c r="V1290">
        <v>1.2200371926644342</v>
      </c>
      <c r="W1290">
        <v>1.212662592161466</v>
      </c>
      <c r="X1290">
        <v>1.2064649051161513</v>
      </c>
      <c r="Y1290">
        <v>1.1991063208938959</v>
      </c>
      <c r="Z1290">
        <v>1.1957419558507447</v>
      </c>
      <c r="AA1290">
        <v>1.1887701327333746</v>
      </c>
      <c r="AB1290">
        <v>1.1837801861294555</v>
      </c>
      <c r="AC1290">
        <v>1.1824461961683965</v>
      </c>
      <c r="AD1290">
        <v>1.1809009504494952</v>
      </c>
      <c r="AE1290">
        <v>1.1756368964581059</v>
      </c>
      <c r="AF1290">
        <v>1.169311362704873</v>
      </c>
      <c r="AG1290">
        <v>1.1626175566588961</v>
      </c>
      <c r="AH1290">
        <v>1.1564414731344757</v>
      </c>
      <c r="AI1290">
        <v>1.1506707347165743</v>
      </c>
      <c r="AJ1290">
        <v>1.1454325070202198</v>
      </c>
      <c r="AK1290">
        <v>1.1403283229397467</v>
      </c>
      <c r="AL1290">
        <v>1.1357156065845795</v>
      </c>
      <c r="AM1290">
        <v>1.1312292652144178</v>
      </c>
      <c r="AN1290">
        <v>1.1264819166705489</v>
      </c>
      <c r="AO1290">
        <v>1.1214315970160358</v>
      </c>
      <c r="AP1290">
        <v>1.1164065945879862</v>
      </c>
      <c r="AQ1290">
        <v>1.1124222086113664</v>
      </c>
      <c r="AR1290">
        <v>1.108583521812359</v>
      </c>
      <c r="AS1290">
        <v>1.1048666562132941</v>
      </c>
      <c r="AT1290">
        <v>1.1012563244640885</v>
      </c>
      <c r="AU1290">
        <v>1.0977140441274453</v>
      </c>
    </row>
    <row r="1291" spans="1:47" x14ac:dyDescent="0.2">
      <c r="A1291">
        <v>1285</v>
      </c>
      <c r="B1291">
        <v>0.97547606063929626</v>
      </c>
      <c r="C1291">
        <v>1.0175714703925272</v>
      </c>
      <c r="D1291">
        <v>1.035128101871633</v>
      </c>
      <c r="E1291">
        <v>1.242051569890197</v>
      </c>
      <c r="F1291">
        <v>1.6045342608579771</v>
      </c>
      <c r="G1291">
        <v>1.4923989266887487</v>
      </c>
      <c r="H1291">
        <v>1.3311177529263429</v>
      </c>
      <c r="I1291">
        <v>1.1716040385732203</v>
      </c>
      <c r="J1291">
        <v>1.0722420559105659</v>
      </c>
      <c r="K1291">
        <v>1.0896853104533446</v>
      </c>
      <c r="L1291">
        <v>1.0751217555450188</v>
      </c>
      <c r="M1291">
        <v>1.0770408331638632</v>
      </c>
      <c r="N1291">
        <v>1.1048094016396242</v>
      </c>
      <c r="O1291">
        <v>1.1245669424454114</v>
      </c>
      <c r="P1291">
        <v>1.1345241854022285</v>
      </c>
      <c r="Q1291">
        <v>1.1179662685428</v>
      </c>
      <c r="R1291">
        <v>1.1038745917352752</v>
      </c>
      <c r="S1291">
        <v>1.0891625265276383</v>
      </c>
      <c r="T1291">
        <v>1.0840536509493048</v>
      </c>
      <c r="U1291">
        <v>1.0761260542057067</v>
      </c>
      <c r="V1291">
        <v>1.0672102204633811</v>
      </c>
      <c r="W1291">
        <v>1.0609671296287209</v>
      </c>
      <c r="X1291">
        <v>1.0548525663767314</v>
      </c>
      <c r="Y1291">
        <v>1.0491202418342396</v>
      </c>
      <c r="Z1291">
        <v>1.0460847065856096</v>
      </c>
      <c r="AA1291">
        <v>1.0422928668525198</v>
      </c>
      <c r="AB1291">
        <v>1.0387658528710868</v>
      </c>
      <c r="AC1291">
        <v>1.0383968650044848</v>
      </c>
      <c r="AD1291">
        <v>1.037702942523882</v>
      </c>
      <c r="AE1291">
        <v>1.0325134184843046</v>
      </c>
      <c r="AF1291">
        <v>1.0266488828649003</v>
      </c>
      <c r="AG1291">
        <v>1.0205825333693854</v>
      </c>
      <c r="AH1291">
        <v>1.0150709906646664</v>
      </c>
      <c r="AI1291">
        <v>1.0100928709251007</v>
      </c>
      <c r="AJ1291">
        <v>1.005650069981014</v>
      </c>
      <c r="AK1291">
        <v>1.0014493275441312</v>
      </c>
      <c r="AL1291">
        <v>0.99759057510972671</v>
      </c>
      <c r="AM1291">
        <v>0.99380726404745467</v>
      </c>
      <c r="AN1291">
        <v>0.98974289570306118</v>
      </c>
      <c r="AO1291">
        <v>0.98536595148707962</v>
      </c>
      <c r="AP1291">
        <v>0.9810669716612902</v>
      </c>
      <c r="AQ1291">
        <v>0.97677509906452942</v>
      </c>
      <c r="AR1291">
        <v>0.97262017533237344</v>
      </c>
      <c r="AS1291">
        <v>0.96856469558204072</v>
      </c>
      <c r="AT1291">
        <v>0.964587490950643</v>
      </c>
      <c r="AU1291">
        <v>0.96064903571913485</v>
      </c>
    </row>
    <row r="1292" spans="1:47" x14ac:dyDescent="0.2">
      <c r="A1292">
        <v>1286</v>
      </c>
      <c r="B1292">
        <v>0.97547606063929626</v>
      </c>
      <c r="C1292">
        <v>1.0175714703925272</v>
      </c>
      <c r="D1292">
        <v>1.035128101871633</v>
      </c>
      <c r="E1292">
        <v>1.242051569890197</v>
      </c>
      <c r="F1292">
        <v>1.6045342608579771</v>
      </c>
      <c r="G1292">
        <v>1.4923989266887487</v>
      </c>
      <c r="H1292">
        <v>1.3310856036838417</v>
      </c>
      <c r="I1292">
        <v>1.1715437143762379</v>
      </c>
      <c r="J1292">
        <v>1.0721136925591892</v>
      </c>
      <c r="K1292">
        <v>1.0895238900706401</v>
      </c>
      <c r="L1292">
        <v>1.0749012721583637</v>
      </c>
      <c r="M1292">
        <v>1.0767375546479743</v>
      </c>
      <c r="N1292">
        <v>1.1045635846592892</v>
      </c>
      <c r="O1292">
        <v>1.1242365440481057</v>
      </c>
      <c r="P1292">
        <v>1.1340921768037053</v>
      </c>
      <c r="Q1292">
        <v>1.1174122199084517</v>
      </c>
      <c r="R1292">
        <v>1.1031809247218745</v>
      </c>
      <c r="S1292">
        <v>1.0883075469234693</v>
      </c>
      <c r="T1292">
        <v>1.0830259745257638</v>
      </c>
      <c r="U1292">
        <v>1.0748755872744795</v>
      </c>
      <c r="V1292">
        <v>1.065747778225425</v>
      </c>
      <c r="W1292">
        <v>1.059290131218549</v>
      </c>
      <c r="X1292">
        <v>1.0529380122254322</v>
      </c>
      <c r="Y1292">
        <v>1.0470079036686992</v>
      </c>
      <c r="Z1292">
        <v>1.0437417174684751</v>
      </c>
      <c r="AA1292">
        <v>1.0398117552055381</v>
      </c>
      <c r="AB1292">
        <v>1.0361705881671848</v>
      </c>
      <c r="AC1292">
        <v>1.0356813125750637</v>
      </c>
      <c r="AD1292">
        <v>1.0348730470351621</v>
      </c>
      <c r="AE1292">
        <v>1.0295370576229732</v>
      </c>
      <c r="AF1292">
        <v>1.0235533131400927</v>
      </c>
      <c r="AG1292">
        <v>1.0173731129560619</v>
      </c>
      <c r="AH1292">
        <v>1.0117501608063817</v>
      </c>
      <c r="AI1292">
        <v>1.0066682456584937</v>
      </c>
      <c r="AJ1292">
        <v>1.0021194822373021</v>
      </c>
      <c r="AK1292">
        <v>0.99782258058484008</v>
      </c>
      <c r="AL1292">
        <v>0.99385978677403908</v>
      </c>
      <c r="AM1292">
        <v>0.98996837035245766</v>
      </c>
      <c r="AN1292">
        <v>0.98580134536868125</v>
      </c>
      <c r="AO1292">
        <v>0.98131937912657263</v>
      </c>
      <c r="AP1292">
        <v>0.97692094122980988</v>
      </c>
      <c r="AQ1292">
        <v>0.97259121119301861</v>
      </c>
      <c r="AR1292">
        <v>0.9684033262923083</v>
      </c>
      <c r="AS1292">
        <v>0.96432384241566826</v>
      </c>
      <c r="AT1292">
        <v>0.96032910819994577</v>
      </c>
      <c r="AU1292">
        <v>0.95637959912287984</v>
      </c>
    </row>
    <row r="1293" spans="1:47" x14ac:dyDescent="0.2">
      <c r="A1293">
        <v>1287</v>
      </c>
      <c r="B1293">
        <v>0.97547606063929626</v>
      </c>
      <c r="C1293">
        <v>1.0175714703925272</v>
      </c>
      <c r="D1293">
        <v>1.035128101871633</v>
      </c>
      <c r="E1293">
        <v>1.242051569890197</v>
      </c>
      <c r="F1293">
        <v>1.6045342608579771</v>
      </c>
      <c r="G1293">
        <v>1.4923989266887487</v>
      </c>
      <c r="H1293">
        <v>1.3315061513833959</v>
      </c>
      <c r="I1293">
        <v>1.171956064423942</v>
      </c>
      <c r="J1293">
        <v>1.0724696772674813</v>
      </c>
      <c r="K1293">
        <v>1.0899315491753196</v>
      </c>
      <c r="L1293">
        <v>1.075317513570931</v>
      </c>
      <c r="M1293">
        <v>1.0769972470930864</v>
      </c>
      <c r="N1293">
        <v>1.1043401671722113</v>
      </c>
      <c r="O1293">
        <v>1.1238094179774167</v>
      </c>
      <c r="P1293">
        <v>1.1334245038304775</v>
      </c>
      <c r="Q1293">
        <v>1.1164446095535721</v>
      </c>
      <c r="R1293">
        <v>1.1018720675648621</v>
      </c>
      <c r="S1293">
        <v>1.0866427611343734</v>
      </c>
      <c r="T1293">
        <v>1.0809407116031575</v>
      </c>
      <c r="U1293">
        <v>1.072319270171721</v>
      </c>
      <c r="V1293">
        <v>1.0627048860212698</v>
      </c>
      <c r="W1293">
        <v>1.0557829671365204</v>
      </c>
      <c r="X1293">
        <v>1.0489845571040834</v>
      </c>
      <c r="Y1293">
        <v>1.0426561930447242</v>
      </c>
      <c r="Z1293">
        <v>1.0390079785819046</v>
      </c>
      <c r="AA1293">
        <v>1.0347342782792301</v>
      </c>
      <c r="AB1293">
        <v>1.0308162688864202</v>
      </c>
      <c r="AC1293">
        <v>1.0300910595742185</v>
      </c>
      <c r="AD1293">
        <v>1.0290480103324022</v>
      </c>
      <c r="AE1293">
        <v>1.0234916364185072</v>
      </c>
      <c r="AF1293">
        <v>1.0173197863294388</v>
      </c>
      <c r="AG1293">
        <v>1.0109397292720355</v>
      </c>
      <c r="AH1293">
        <v>1.0051257591112606</v>
      </c>
      <c r="AI1293">
        <v>0.9998662316789213</v>
      </c>
      <c r="AJ1293">
        <v>0.9951249981528969</v>
      </c>
      <c r="AK1293">
        <v>0.99064332771648589</v>
      </c>
      <c r="AL1293">
        <v>0.98650826888482879</v>
      </c>
      <c r="AM1293">
        <v>0.98243013828971348</v>
      </c>
      <c r="AN1293">
        <v>0.97808390882313223</v>
      </c>
      <c r="AO1293">
        <v>0.97343766906337503</v>
      </c>
      <c r="AP1293">
        <v>0.96885927140972672</v>
      </c>
      <c r="AQ1293">
        <v>0.96449038774043916</v>
      </c>
      <c r="AR1293">
        <v>0.96027315135862834</v>
      </c>
      <c r="AS1293">
        <v>0.95617251025365424</v>
      </c>
      <c r="AT1293">
        <v>0.95216596361758954</v>
      </c>
      <c r="AU1293">
        <v>0.94821390763301538</v>
      </c>
    </row>
    <row r="1294" spans="1:47" x14ac:dyDescent="0.2">
      <c r="A1294">
        <v>1288</v>
      </c>
      <c r="B1294">
        <v>0.97547606063929626</v>
      </c>
      <c r="C1294">
        <v>1.0175714703925272</v>
      </c>
      <c r="D1294">
        <v>1.035128101871633</v>
      </c>
      <c r="E1294">
        <v>1.242051569890197</v>
      </c>
      <c r="F1294">
        <v>1.6045342608579771</v>
      </c>
      <c r="G1294">
        <v>1.4923989266887487</v>
      </c>
      <c r="H1294">
        <v>1.3315041763412991</v>
      </c>
      <c r="I1294">
        <v>1.1719398025237009</v>
      </c>
      <c r="J1294">
        <v>1.0724146293843622</v>
      </c>
      <c r="K1294">
        <v>1.0898629985286894</v>
      </c>
      <c r="L1294">
        <v>1.0752202276243785</v>
      </c>
      <c r="M1294">
        <v>1.0768497217493644</v>
      </c>
      <c r="N1294">
        <v>1.1041989197778577</v>
      </c>
      <c r="O1294">
        <v>1.1236136758249493</v>
      </c>
      <c r="P1294">
        <v>1.1331605429274352</v>
      </c>
      <c r="Q1294">
        <v>1.1160984722540306</v>
      </c>
      <c r="R1294">
        <v>1.1014323715171628</v>
      </c>
      <c r="S1294">
        <v>1.0860934419759121</v>
      </c>
      <c r="T1294">
        <v>1.0802742786814852</v>
      </c>
      <c r="U1294">
        <v>1.0714988245520578</v>
      </c>
      <c r="V1294">
        <v>1.061735731577512</v>
      </c>
      <c r="W1294">
        <v>1.0546632445183319</v>
      </c>
      <c r="X1294">
        <v>1.0476959896172131</v>
      </c>
      <c r="Y1294">
        <v>1.0412261344160061</v>
      </c>
      <c r="Z1294">
        <v>1.0374112556110915</v>
      </c>
      <c r="AA1294">
        <v>1.033034342898201</v>
      </c>
      <c r="AB1294">
        <v>1.0290329238296536</v>
      </c>
      <c r="AC1294">
        <v>1.0282201979193806</v>
      </c>
      <c r="AD1294">
        <v>1.0270919773959659</v>
      </c>
      <c r="AE1294">
        <v>1.0214291219143237</v>
      </c>
      <c r="AF1294">
        <v>1.015168394187822</v>
      </c>
      <c r="AG1294">
        <v>1.0087045201999669</v>
      </c>
      <c r="AH1294">
        <v>1.0028082473439541</v>
      </c>
      <c r="AI1294">
        <v>0.99746989558219679</v>
      </c>
      <c r="AJ1294">
        <v>0.99264960194027074</v>
      </c>
      <c r="AK1294">
        <v>0.98809380894911003</v>
      </c>
      <c r="AL1294">
        <v>0.983880751987803</v>
      </c>
      <c r="AM1294">
        <v>0.97972130571563498</v>
      </c>
      <c r="AN1294">
        <v>0.97529530500526129</v>
      </c>
      <c r="AO1294">
        <v>0.97056984891319686</v>
      </c>
      <c r="AP1294">
        <v>0.96591585574246519</v>
      </c>
      <c r="AQ1294">
        <v>0.96151809939112964</v>
      </c>
      <c r="AR1294">
        <v>0.95727589231237364</v>
      </c>
      <c r="AS1294">
        <v>0.95315716620115332</v>
      </c>
      <c r="AT1294">
        <v>0.94913762718065919</v>
      </c>
      <c r="AU1294">
        <v>0.94517767332888658</v>
      </c>
    </row>
    <row r="1295" spans="1:47" x14ac:dyDescent="0.2">
      <c r="A1295">
        <v>1289</v>
      </c>
      <c r="B1295">
        <v>0.97547606063929626</v>
      </c>
      <c r="C1295">
        <v>1.0175714703925272</v>
      </c>
      <c r="D1295">
        <v>1.035128101871633</v>
      </c>
      <c r="E1295">
        <v>1.242051569890197</v>
      </c>
      <c r="F1295">
        <v>1.6045342608579771</v>
      </c>
      <c r="G1295">
        <v>1.4923989266887487</v>
      </c>
      <c r="H1295">
        <v>1.3310726401393567</v>
      </c>
      <c r="I1295">
        <v>1.1714744789475886</v>
      </c>
      <c r="J1295">
        <v>1.0718983603472267</v>
      </c>
      <c r="K1295">
        <v>1.0892606220853989</v>
      </c>
      <c r="L1295">
        <v>1.0745334941409461</v>
      </c>
      <c r="M1295">
        <v>1.0762008829225485</v>
      </c>
      <c r="N1295">
        <v>1.1040765595160102</v>
      </c>
      <c r="O1295">
        <v>1.1235791295679263</v>
      </c>
      <c r="P1295">
        <v>1.1332285487197036</v>
      </c>
      <c r="Q1295">
        <v>1.1163017620008724</v>
      </c>
      <c r="R1295">
        <v>1.1017948743461543</v>
      </c>
      <c r="S1295">
        <v>1.0866192502612393</v>
      </c>
      <c r="T1295">
        <v>1.0809926261207159</v>
      </c>
      <c r="U1295">
        <v>1.0724263006703609</v>
      </c>
      <c r="V1295">
        <v>1.0628932982829837</v>
      </c>
      <c r="W1295">
        <v>1.0560401132395014</v>
      </c>
      <c r="X1295">
        <v>1.049285152365766</v>
      </c>
      <c r="Y1295">
        <v>1.043006020774186</v>
      </c>
      <c r="Z1295">
        <v>1.0393769666329726</v>
      </c>
      <c r="AA1295">
        <v>1.0351828263910583</v>
      </c>
      <c r="AB1295">
        <v>1.0313164462274411</v>
      </c>
      <c r="AC1295">
        <v>1.0306077889638097</v>
      </c>
      <c r="AD1295">
        <v>1.0295931704697625</v>
      </c>
      <c r="AE1295">
        <v>1.0240340987503838</v>
      </c>
      <c r="AF1295">
        <v>1.0178527892315341</v>
      </c>
      <c r="AG1295">
        <v>1.0114852075645326</v>
      </c>
      <c r="AH1295">
        <v>1.0056783574654327</v>
      </c>
      <c r="AI1295">
        <v>1.0004178634124894</v>
      </c>
      <c r="AJ1295">
        <v>0.99569124902910311</v>
      </c>
      <c r="AK1295">
        <v>0.99122290154785231</v>
      </c>
      <c r="AL1295">
        <v>0.98708477214702572</v>
      </c>
      <c r="AM1295">
        <v>0.98301607916650402</v>
      </c>
      <c r="AN1295">
        <v>0.97867407096384518</v>
      </c>
      <c r="AO1295">
        <v>0.97401882815730345</v>
      </c>
      <c r="AP1295">
        <v>0.96945264496555028</v>
      </c>
      <c r="AQ1295">
        <v>0.9650719516580214</v>
      </c>
      <c r="AR1295">
        <v>0.960841664278552</v>
      </c>
      <c r="AS1295">
        <v>0.95673073143747756</v>
      </c>
      <c r="AT1295">
        <v>0.95271415374540735</v>
      </c>
      <c r="AU1295">
        <v>0.9487523955309527</v>
      </c>
    </row>
    <row r="1296" spans="1:47" x14ac:dyDescent="0.2">
      <c r="A1296">
        <v>1290</v>
      </c>
      <c r="B1296">
        <v>0.97547606063929626</v>
      </c>
      <c r="C1296">
        <v>1.0175714703925272</v>
      </c>
      <c r="D1296">
        <v>1.035128101871633</v>
      </c>
      <c r="E1296">
        <v>1.242051569890197</v>
      </c>
      <c r="F1296">
        <v>1.6045342608579771</v>
      </c>
      <c r="G1296">
        <v>1.4923989266887487</v>
      </c>
      <c r="H1296">
        <v>1.3310654995165243</v>
      </c>
      <c r="I1296">
        <v>1.1714483581085964</v>
      </c>
      <c r="J1296">
        <v>1.0717919153770459</v>
      </c>
      <c r="K1296">
        <v>1.0891304711081733</v>
      </c>
      <c r="L1296">
        <v>1.0743537401961902</v>
      </c>
      <c r="M1296">
        <v>1.0759446565370125</v>
      </c>
      <c r="N1296">
        <v>1.1038522071653816</v>
      </c>
      <c r="O1296">
        <v>1.1232775210765842</v>
      </c>
      <c r="P1296">
        <v>1.1328323899636685</v>
      </c>
      <c r="Q1296">
        <v>1.1157941293065665</v>
      </c>
      <c r="R1296">
        <v>1.1011627862517701</v>
      </c>
      <c r="S1296">
        <v>1.0858446914036022</v>
      </c>
      <c r="T1296">
        <v>1.0800653101746152</v>
      </c>
      <c r="U1296">
        <v>1.0713023625132061</v>
      </c>
      <c r="V1296">
        <v>1.0615839193658139</v>
      </c>
      <c r="W1296">
        <v>1.0545485520865081</v>
      </c>
      <c r="X1296">
        <v>1.0475963074653722</v>
      </c>
      <c r="Y1296">
        <v>1.0411586548966696</v>
      </c>
      <c r="Z1296">
        <v>1.0373494079628469</v>
      </c>
      <c r="AA1296">
        <v>1.0330539395970502</v>
      </c>
      <c r="AB1296">
        <v>1.0290867542155211</v>
      </c>
      <c r="AC1296">
        <v>1.0282739022982414</v>
      </c>
      <c r="AD1296">
        <v>1.0271591393146005</v>
      </c>
      <c r="AE1296">
        <v>1.021477428545605</v>
      </c>
      <c r="AF1296">
        <v>1.0151933535385833</v>
      </c>
      <c r="AG1296">
        <v>1.0087293386593663</v>
      </c>
      <c r="AH1296">
        <v>1.0028278667600585</v>
      </c>
      <c r="AI1296">
        <v>0.99747657583187999</v>
      </c>
      <c r="AJ1296">
        <v>0.99265915201150767</v>
      </c>
      <c r="AK1296">
        <v>0.9881052973917821</v>
      </c>
      <c r="AL1296">
        <v>0.98387719363612902</v>
      </c>
      <c r="AM1296">
        <v>0.97971515972257162</v>
      </c>
      <c r="AN1296">
        <v>0.97528121438796034</v>
      </c>
      <c r="AO1296">
        <v>0.97053428490634341</v>
      </c>
      <c r="AP1296">
        <v>0.96588039552167237</v>
      </c>
      <c r="AQ1296">
        <v>0.96146533035950243</v>
      </c>
      <c r="AR1296">
        <v>0.95720486347456424</v>
      </c>
      <c r="AS1296">
        <v>0.95307104401589016</v>
      </c>
      <c r="AT1296">
        <v>0.94903702514809118</v>
      </c>
      <c r="AU1296">
        <v>0.94506329253862909</v>
      </c>
    </row>
    <row r="1297" spans="1:47" x14ac:dyDescent="0.2">
      <c r="A1297">
        <v>1291</v>
      </c>
      <c r="B1297">
        <v>0.74985867583935994</v>
      </c>
      <c r="C1297">
        <v>0.77278937636015443</v>
      </c>
      <c r="D1297">
        <v>0.7824182716713699</v>
      </c>
      <c r="E1297">
        <v>0.96002435035190992</v>
      </c>
      <c r="F1297">
        <v>1.3902801608410624</v>
      </c>
      <c r="G1297">
        <v>1.2485554631414453</v>
      </c>
      <c r="H1297">
        <v>1.080840733170362</v>
      </c>
      <c r="I1297">
        <v>0.92528507022065554</v>
      </c>
      <c r="J1297">
        <v>0.81962167546353892</v>
      </c>
      <c r="K1297">
        <v>0.83722951000141332</v>
      </c>
      <c r="L1297">
        <v>0.82354986252693219</v>
      </c>
      <c r="M1297">
        <v>0.82634616855568466</v>
      </c>
      <c r="N1297">
        <v>0.85242656287300944</v>
      </c>
      <c r="O1297">
        <v>0.87246017604517545</v>
      </c>
      <c r="P1297">
        <v>0.88190340230839193</v>
      </c>
      <c r="Q1297">
        <v>0.86629361190053955</v>
      </c>
      <c r="R1297">
        <v>0.85288955052169735</v>
      </c>
      <c r="S1297">
        <v>0.8365230774155209</v>
      </c>
      <c r="T1297">
        <v>0.83323573960791986</v>
      </c>
      <c r="U1297">
        <v>0.82429388979956486</v>
      </c>
      <c r="V1297">
        <v>0.81663436097951336</v>
      </c>
      <c r="W1297">
        <v>0.81126913275199952</v>
      </c>
      <c r="X1297">
        <v>0.80434811016957353</v>
      </c>
      <c r="Y1297">
        <v>0.80023622386949855</v>
      </c>
      <c r="Z1297">
        <v>0.79673934609411479</v>
      </c>
      <c r="AA1297">
        <v>0.79706869832916027</v>
      </c>
      <c r="AB1297">
        <v>0.79533900631286847</v>
      </c>
      <c r="AC1297">
        <v>0.79599263026482181</v>
      </c>
      <c r="AD1297">
        <v>0.79616440120969423</v>
      </c>
      <c r="AE1297">
        <v>0.79056537761393131</v>
      </c>
      <c r="AF1297">
        <v>0.78495111130227357</v>
      </c>
      <c r="AG1297">
        <v>0.77939480988412591</v>
      </c>
      <c r="AH1297">
        <v>0.77444882586971209</v>
      </c>
      <c r="AI1297">
        <v>0.77024356409955774</v>
      </c>
      <c r="AJ1297">
        <v>0.76656368700836319</v>
      </c>
      <c r="AK1297">
        <v>0.76330946165600622</v>
      </c>
      <c r="AL1297">
        <v>0.76013966060310212</v>
      </c>
      <c r="AM1297">
        <v>0.75694772763246532</v>
      </c>
      <c r="AN1297">
        <v>0.75345013471152134</v>
      </c>
      <c r="AO1297">
        <v>0.74961059131753149</v>
      </c>
      <c r="AP1297">
        <v>0.74593632065139392</v>
      </c>
      <c r="AQ1297">
        <v>0.74097914853243829</v>
      </c>
      <c r="AR1297">
        <v>0.73616965552761948</v>
      </c>
      <c r="AS1297">
        <v>0.7314618089602275</v>
      </c>
      <c r="AT1297">
        <v>0.72681823396562295</v>
      </c>
      <c r="AU1297">
        <v>0.72219807551868387</v>
      </c>
    </row>
    <row r="1298" spans="1:47" x14ac:dyDescent="0.2">
      <c r="A1298">
        <v>1292</v>
      </c>
      <c r="B1298">
        <v>0.74985867583935994</v>
      </c>
      <c r="C1298">
        <v>0.77278937636015443</v>
      </c>
      <c r="D1298">
        <v>0.7824182716713699</v>
      </c>
      <c r="E1298">
        <v>0.96002435035190992</v>
      </c>
      <c r="F1298">
        <v>1.3902801608410624</v>
      </c>
      <c r="G1298">
        <v>1.2485554631414453</v>
      </c>
      <c r="H1298">
        <v>1.0808315688068568</v>
      </c>
      <c r="I1298">
        <v>0.92522627956271564</v>
      </c>
      <c r="J1298">
        <v>0.81942242972000934</v>
      </c>
      <c r="K1298">
        <v>0.83698700047458563</v>
      </c>
      <c r="L1298">
        <v>0.82321435463013137</v>
      </c>
      <c r="M1298">
        <v>0.82585727997396552</v>
      </c>
      <c r="N1298">
        <v>0.85197821469697543</v>
      </c>
      <c r="O1298">
        <v>0.87185563617883666</v>
      </c>
      <c r="P1298">
        <v>0.88110962737053689</v>
      </c>
      <c r="Q1298">
        <v>0.86528143626146248</v>
      </c>
      <c r="R1298">
        <v>0.85163714646856703</v>
      </c>
      <c r="S1298">
        <v>0.83499161257467847</v>
      </c>
      <c r="T1298">
        <v>0.83142596614295272</v>
      </c>
      <c r="U1298">
        <v>0.82212241147816112</v>
      </c>
      <c r="V1298">
        <v>0.81414356771730023</v>
      </c>
      <c r="W1298">
        <v>0.80847462249385138</v>
      </c>
      <c r="X1298">
        <v>0.80122248687471442</v>
      </c>
      <c r="Y1298">
        <v>0.79687333648298175</v>
      </c>
      <c r="Z1298">
        <v>0.79309624474000651</v>
      </c>
      <c r="AA1298">
        <v>0.79331895156155141</v>
      </c>
      <c r="AB1298">
        <v>0.7914532595541186</v>
      </c>
      <c r="AC1298">
        <v>0.7919630394495506</v>
      </c>
      <c r="AD1298">
        <v>0.7919991847287291</v>
      </c>
      <c r="AE1298">
        <v>0.78621962324256744</v>
      </c>
      <c r="AF1298">
        <v>0.78046605462107155</v>
      </c>
      <c r="AG1298">
        <v>0.77478464482967979</v>
      </c>
      <c r="AH1298">
        <v>0.76971930902199126</v>
      </c>
      <c r="AI1298">
        <v>0.76540435975001486</v>
      </c>
      <c r="AJ1298">
        <v>0.7616169928505454</v>
      </c>
      <c r="AK1298">
        <v>0.75826721817560438</v>
      </c>
      <c r="AL1298">
        <v>0.75499541775776069</v>
      </c>
      <c r="AM1298">
        <v>0.75169725791230901</v>
      </c>
      <c r="AN1298">
        <v>0.74809797858606275</v>
      </c>
      <c r="AO1298">
        <v>0.74415917403845167</v>
      </c>
      <c r="AP1298">
        <v>0.74039438408452363</v>
      </c>
      <c r="AQ1298">
        <v>0.735394183313688</v>
      </c>
      <c r="AR1298">
        <v>0.73054691942914196</v>
      </c>
      <c r="AS1298">
        <v>0.72581185933023862</v>
      </c>
      <c r="AT1298">
        <v>0.72114822101271725</v>
      </c>
      <c r="AU1298">
        <v>0.71651505590549558</v>
      </c>
    </row>
    <row r="1299" spans="1:47" x14ac:dyDescent="0.2">
      <c r="A1299">
        <v>1293</v>
      </c>
      <c r="B1299">
        <v>0.74985867583935994</v>
      </c>
      <c r="C1299">
        <v>0.77278937636015443</v>
      </c>
      <c r="D1299">
        <v>0.7824182716713699</v>
      </c>
      <c r="E1299">
        <v>0.96002435035190992</v>
      </c>
      <c r="F1299">
        <v>1.3902801608410624</v>
      </c>
      <c r="G1299">
        <v>1.2485554631414453</v>
      </c>
      <c r="H1299">
        <v>1.0808979453133065</v>
      </c>
      <c r="I1299">
        <v>0.92517621729262489</v>
      </c>
      <c r="J1299">
        <v>0.81921391333340565</v>
      </c>
      <c r="K1299">
        <v>0.83673300888102986</v>
      </c>
      <c r="L1299">
        <v>0.82282941530336307</v>
      </c>
      <c r="M1299">
        <v>0.825210720998791</v>
      </c>
      <c r="N1299">
        <v>0.8512728733083097</v>
      </c>
      <c r="O1299">
        <v>0.87088184899894705</v>
      </c>
      <c r="P1299">
        <v>0.87980973984563182</v>
      </c>
      <c r="Q1299">
        <v>0.86359405256551947</v>
      </c>
      <c r="R1299">
        <v>0.84951536613922363</v>
      </c>
      <c r="S1299">
        <v>0.83240988690593587</v>
      </c>
      <c r="T1299">
        <v>0.82830537742156729</v>
      </c>
      <c r="U1299">
        <v>0.81838387433143311</v>
      </c>
      <c r="V1299">
        <v>0.80980140814720214</v>
      </c>
      <c r="W1299">
        <v>0.80355891992937345</v>
      </c>
      <c r="X1299">
        <v>0.79575432030885795</v>
      </c>
      <c r="Y1299">
        <v>0.79091335589387557</v>
      </c>
      <c r="Z1299">
        <v>0.78667031742291438</v>
      </c>
      <c r="AA1299">
        <v>0.78650747141044641</v>
      </c>
      <c r="AB1299">
        <v>0.78434241542722605</v>
      </c>
      <c r="AC1299">
        <v>0.78457426537146369</v>
      </c>
      <c r="AD1299">
        <v>0.78436316642074666</v>
      </c>
      <c r="AE1299">
        <v>0.77834455803139646</v>
      </c>
      <c r="AF1299">
        <v>0.7723763157239143</v>
      </c>
      <c r="AG1299">
        <v>0.76649000794977029</v>
      </c>
      <c r="AH1299">
        <v>0.76123079959974527</v>
      </c>
      <c r="AI1299">
        <v>0.75672596685568738</v>
      </c>
      <c r="AJ1299">
        <v>0.7527544019443968</v>
      </c>
      <c r="AK1299">
        <v>0.74922748099228775</v>
      </c>
      <c r="AL1299">
        <v>0.74577512677836766</v>
      </c>
      <c r="AM1299">
        <v>0.74230673369519307</v>
      </c>
      <c r="AN1299">
        <v>0.73853554614456562</v>
      </c>
      <c r="AO1299">
        <v>0.73443491270352523</v>
      </c>
      <c r="AP1299">
        <v>0.73050878771689975</v>
      </c>
      <c r="AQ1299">
        <v>0.72547256518362457</v>
      </c>
      <c r="AR1299">
        <v>0.72059995451552272</v>
      </c>
      <c r="AS1299">
        <v>0.71584794124131446</v>
      </c>
      <c r="AT1299">
        <v>0.71117709611827495</v>
      </c>
      <c r="AU1299">
        <v>0.70654628128935726</v>
      </c>
    </row>
    <row r="1300" spans="1:47" x14ac:dyDescent="0.2">
      <c r="A1300">
        <v>1294</v>
      </c>
      <c r="B1300">
        <v>0.74985867583935994</v>
      </c>
      <c r="C1300">
        <v>0.77278937636015443</v>
      </c>
      <c r="D1300">
        <v>0.7824182716713699</v>
      </c>
      <c r="E1300">
        <v>0.96002435035190992</v>
      </c>
      <c r="F1300">
        <v>1.3902801608410624</v>
      </c>
      <c r="G1300">
        <v>1.2485554631414453</v>
      </c>
      <c r="H1300">
        <v>1.0808409186688963</v>
      </c>
      <c r="I1300">
        <v>0.92507978093648158</v>
      </c>
      <c r="J1300">
        <v>0.8190070962528887</v>
      </c>
      <c r="K1300">
        <v>0.83648417056186641</v>
      </c>
      <c r="L1300">
        <v>0.82250189292097819</v>
      </c>
      <c r="M1300">
        <v>0.82477255335039479</v>
      </c>
      <c r="N1300">
        <v>0.85092885900035697</v>
      </c>
      <c r="O1300">
        <v>0.87042975009058721</v>
      </c>
      <c r="P1300">
        <v>0.87923094242263378</v>
      </c>
      <c r="Q1300">
        <v>0.86286456520616706</v>
      </c>
      <c r="R1300">
        <v>0.84862271581514315</v>
      </c>
      <c r="S1300">
        <v>0.8313243675007268</v>
      </c>
      <c r="T1300">
        <v>0.82702357070384924</v>
      </c>
      <c r="U1300">
        <v>0.81684495095758658</v>
      </c>
      <c r="V1300">
        <v>0.80803364465673944</v>
      </c>
      <c r="W1300">
        <v>0.8015673390818846</v>
      </c>
      <c r="X1300">
        <v>0.79351914821737246</v>
      </c>
      <c r="Y1300">
        <v>0.78850100734714579</v>
      </c>
      <c r="Z1300">
        <v>0.78404464955491759</v>
      </c>
      <c r="AA1300">
        <v>0.78379921224519877</v>
      </c>
      <c r="AB1300">
        <v>0.78152708650090119</v>
      </c>
      <c r="AC1300">
        <v>0.78164965849673262</v>
      </c>
      <c r="AD1300">
        <v>0.78132957923470636</v>
      </c>
      <c r="AE1300">
        <v>0.77517332265853278</v>
      </c>
      <c r="AF1300">
        <v>0.76909365506452443</v>
      </c>
      <c r="AG1300">
        <v>0.76310929404945926</v>
      </c>
      <c r="AH1300">
        <v>0.75775276983510376</v>
      </c>
      <c r="AI1300">
        <v>0.75316119689409922</v>
      </c>
      <c r="AJ1300">
        <v>0.74910017756871516</v>
      </c>
      <c r="AK1300">
        <v>0.74549303419335955</v>
      </c>
      <c r="AL1300">
        <v>0.7419599591664654</v>
      </c>
      <c r="AM1300">
        <v>0.73840171257120446</v>
      </c>
      <c r="AN1300">
        <v>0.73454844630036475</v>
      </c>
      <c r="AO1300">
        <v>0.73036309166715774</v>
      </c>
      <c r="AP1300">
        <v>0.72636413366859609</v>
      </c>
      <c r="AQ1300">
        <v>0.72129334455217153</v>
      </c>
      <c r="AR1300">
        <v>0.71639057069691903</v>
      </c>
      <c r="AS1300">
        <v>0.71161685225731841</v>
      </c>
      <c r="AT1300">
        <v>0.70693017271216319</v>
      </c>
      <c r="AU1300">
        <v>0.70228932050013659</v>
      </c>
    </row>
    <row r="1301" spans="1:47" x14ac:dyDescent="0.2">
      <c r="A1301">
        <v>1295</v>
      </c>
      <c r="B1301">
        <v>0.74985867583935994</v>
      </c>
      <c r="C1301">
        <v>0.77278937636015443</v>
      </c>
      <c r="D1301">
        <v>0.7824182716713699</v>
      </c>
      <c r="E1301">
        <v>0.96002435035190992</v>
      </c>
      <c r="F1301">
        <v>1.3902801608410624</v>
      </c>
      <c r="G1301">
        <v>1.2485554631414453</v>
      </c>
      <c r="H1301">
        <v>1.0808071525645306</v>
      </c>
      <c r="I1301">
        <v>0.92510803687354326</v>
      </c>
      <c r="J1301">
        <v>0.81910334507850824</v>
      </c>
      <c r="K1301">
        <v>0.83660180610540258</v>
      </c>
      <c r="L1301">
        <v>0.82268195856269855</v>
      </c>
      <c r="M1301">
        <v>0.8250808607331358</v>
      </c>
      <c r="N1301">
        <v>0.85126980408342878</v>
      </c>
      <c r="O1301">
        <v>0.87090280939916986</v>
      </c>
      <c r="P1301">
        <v>0.87986287085789294</v>
      </c>
      <c r="Q1301">
        <v>0.86368827905102408</v>
      </c>
      <c r="R1301">
        <v>0.8496601911081223</v>
      </c>
      <c r="S1301">
        <v>0.83258947885820966</v>
      </c>
      <c r="T1301">
        <v>0.82855649806695897</v>
      </c>
      <c r="U1301">
        <v>0.81868661721933944</v>
      </c>
      <c r="V1301">
        <v>0.8101775546548825</v>
      </c>
      <c r="W1301">
        <v>0.80400115064447786</v>
      </c>
      <c r="X1301">
        <v>0.79623380227089147</v>
      </c>
      <c r="Y1301">
        <v>0.79146520537522058</v>
      </c>
      <c r="Z1301">
        <v>0.78724850893565979</v>
      </c>
      <c r="AA1301">
        <v>0.78719698928469761</v>
      </c>
      <c r="AB1301">
        <v>0.78507884867529465</v>
      </c>
      <c r="AC1301">
        <v>0.78534309445055428</v>
      </c>
      <c r="AD1301">
        <v>0.78515296027252579</v>
      </c>
      <c r="AE1301">
        <v>0.77912092348440709</v>
      </c>
      <c r="AF1301">
        <v>0.77315428346166049</v>
      </c>
      <c r="AG1301">
        <v>0.76727673504522298</v>
      </c>
      <c r="AH1301">
        <v>0.76202246621193692</v>
      </c>
      <c r="AI1301">
        <v>0.75752888944958685</v>
      </c>
      <c r="AJ1301">
        <v>0.75356609766041571</v>
      </c>
      <c r="AK1301">
        <v>0.75005198171263954</v>
      </c>
      <c r="AL1301">
        <v>0.74661175745231412</v>
      </c>
      <c r="AM1301">
        <v>0.74314451406066662</v>
      </c>
      <c r="AN1301">
        <v>0.73938084713179408</v>
      </c>
      <c r="AO1301">
        <v>0.73528157505077441</v>
      </c>
      <c r="AP1301">
        <v>0.73136545172415135</v>
      </c>
      <c r="AQ1301">
        <v>0.72631399626246751</v>
      </c>
      <c r="AR1301">
        <v>0.72142481838576555</v>
      </c>
      <c r="AS1301">
        <v>0.71665986391844039</v>
      </c>
      <c r="AT1301">
        <v>0.71197659135924851</v>
      </c>
      <c r="AU1301">
        <v>0.70733389695957594</v>
      </c>
    </row>
    <row r="1302" spans="1:47" x14ac:dyDescent="0.2">
      <c r="A1302">
        <v>1296</v>
      </c>
      <c r="B1302">
        <v>0.74985867583935994</v>
      </c>
      <c r="C1302">
        <v>0.77278937636015443</v>
      </c>
      <c r="D1302">
        <v>0.7824182716713699</v>
      </c>
      <c r="E1302">
        <v>0.96002435035190992</v>
      </c>
      <c r="F1302">
        <v>1.3902801608410624</v>
      </c>
      <c r="G1302">
        <v>1.2485554631414453</v>
      </c>
      <c r="H1302">
        <v>1.0807924038471799</v>
      </c>
      <c r="I1302">
        <v>0.92506286302918184</v>
      </c>
      <c r="J1302">
        <v>0.81894336942765034</v>
      </c>
      <c r="K1302">
        <v>0.83640927206063931</v>
      </c>
      <c r="L1302">
        <v>0.82242014176828637</v>
      </c>
      <c r="M1302">
        <v>0.82471134470129093</v>
      </c>
      <c r="N1302">
        <v>0.85094911718579591</v>
      </c>
      <c r="O1302">
        <v>0.8704749880811985</v>
      </c>
      <c r="P1302">
        <v>0.87930521382194671</v>
      </c>
      <c r="Q1302">
        <v>0.86298006414505957</v>
      </c>
      <c r="R1302">
        <v>0.84878519811701403</v>
      </c>
      <c r="S1302">
        <v>0.83152137763541967</v>
      </c>
      <c r="T1302">
        <v>0.82728882045583652</v>
      </c>
      <c r="U1302">
        <v>0.81716047660870506</v>
      </c>
      <c r="V1302">
        <v>0.80841768760579524</v>
      </c>
      <c r="W1302">
        <v>0.802016523774156</v>
      </c>
      <c r="X1302">
        <v>0.79400615340988701</v>
      </c>
      <c r="Y1302">
        <v>0.78905613138113873</v>
      </c>
      <c r="Z1302">
        <v>0.78463004694590599</v>
      </c>
      <c r="AA1302">
        <v>0.78448572496421021</v>
      </c>
      <c r="AB1302">
        <v>0.78225966177955431</v>
      </c>
      <c r="AC1302">
        <v>0.78241177234748538</v>
      </c>
      <c r="AD1302">
        <v>0.78211593698816051</v>
      </c>
      <c r="AE1302">
        <v>0.77594861557290795</v>
      </c>
      <c r="AF1302">
        <v>0.76987460258716833</v>
      </c>
      <c r="AG1302">
        <v>0.76389942124886745</v>
      </c>
      <c r="AH1302">
        <v>0.75855116165728786</v>
      </c>
      <c r="AI1302">
        <v>0.75396998905047274</v>
      </c>
      <c r="AJ1302">
        <v>0.74992076318345102</v>
      </c>
      <c r="AK1302">
        <v>0.74632807052537065</v>
      </c>
      <c r="AL1302">
        <v>0.74280444646585209</v>
      </c>
      <c r="AM1302">
        <v>0.7392507716234008</v>
      </c>
      <c r="AN1302">
        <v>0.73540340378264146</v>
      </c>
      <c r="AO1302">
        <v>0.73122179610047322</v>
      </c>
      <c r="AP1302">
        <v>0.72722921721778777</v>
      </c>
      <c r="AQ1302">
        <v>0.72214352356707823</v>
      </c>
      <c r="AR1302">
        <v>0.71722442312201429</v>
      </c>
      <c r="AS1302">
        <v>0.71243735938810271</v>
      </c>
      <c r="AT1302">
        <v>0.70773757270237947</v>
      </c>
      <c r="AU1302">
        <v>0.70308389649248126</v>
      </c>
    </row>
    <row r="1303" spans="1:47" x14ac:dyDescent="0.2">
      <c r="A1303">
        <v>1297</v>
      </c>
      <c r="B1303">
        <v>1.0967970840233221</v>
      </c>
      <c r="C1303">
        <v>1.1561138123840276</v>
      </c>
      <c r="D1303">
        <v>1.1803131121060486</v>
      </c>
      <c r="E1303">
        <v>1.4082868070390682</v>
      </c>
      <c r="F1303">
        <v>1.7268977848153095</v>
      </c>
      <c r="G1303">
        <v>1.6299769545221949</v>
      </c>
      <c r="H1303">
        <v>1.4779658910217037</v>
      </c>
      <c r="I1303">
        <v>1.3240039285510143</v>
      </c>
      <c r="J1303">
        <v>1.2351261687763186</v>
      </c>
      <c r="K1303">
        <v>1.2554666328105033</v>
      </c>
      <c r="L1303">
        <v>1.2427925531873312</v>
      </c>
      <c r="M1303">
        <v>1.2439042014191635</v>
      </c>
      <c r="N1303">
        <v>1.2628748884921746</v>
      </c>
      <c r="O1303">
        <v>1.2807822593632645</v>
      </c>
      <c r="P1303">
        <v>1.2892754801325201</v>
      </c>
      <c r="Q1303">
        <v>1.2685946672225705</v>
      </c>
      <c r="R1303">
        <v>1.2599560056932986</v>
      </c>
      <c r="S1303">
        <v>1.2475793952982301</v>
      </c>
      <c r="T1303">
        <v>1.241224864143843</v>
      </c>
      <c r="U1303">
        <v>1.233851286832359</v>
      </c>
      <c r="V1303">
        <v>1.2243015833062807</v>
      </c>
      <c r="W1303">
        <v>1.2176881463861955</v>
      </c>
      <c r="X1303">
        <v>1.2124090894169604</v>
      </c>
      <c r="Y1303">
        <v>1.2058941831429459</v>
      </c>
      <c r="Z1303">
        <v>1.2035470316949664</v>
      </c>
      <c r="AA1303">
        <v>1.1974203862609731</v>
      </c>
      <c r="AB1303">
        <v>1.1934754160770411</v>
      </c>
      <c r="AC1303">
        <v>1.1928273019252438</v>
      </c>
      <c r="AD1303">
        <v>1.1922716954539929</v>
      </c>
      <c r="AE1303">
        <v>1.1887647335407703</v>
      </c>
      <c r="AF1303">
        <v>1.1828062000899349</v>
      </c>
      <c r="AG1303">
        <v>1.1770634209364323</v>
      </c>
      <c r="AH1303">
        <v>1.1718300258339571</v>
      </c>
      <c r="AI1303">
        <v>1.1669994816018363</v>
      </c>
      <c r="AJ1303">
        <v>1.1627147721088034</v>
      </c>
      <c r="AK1303">
        <v>1.1585620494081705</v>
      </c>
      <c r="AL1303">
        <v>1.1549466790852623</v>
      </c>
      <c r="AM1303">
        <v>1.1514667877963727</v>
      </c>
      <c r="AN1303">
        <v>1.147743809307177</v>
      </c>
      <c r="AO1303">
        <v>1.1437192207753157</v>
      </c>
      <c r="AP1303">
        <v>1.1396376694605184</v>
      </c>
      <c r="AQ1303">
        <v>1.135893999274578</v>
      </c>
      <c r="AR1303">
        <v>1.132244124891465</v>
      </c>
      <c r="AS1303">
        <v>1.1286514264532859</v>
      </c>
      <c r="AT1303">
        <v>1.1250904538353161</v>
      </c>
      <c r="AU1303">
        <v>1.1215265615389487</v>
      </c>
    </row>
    <row r="1304" spans="1:47" x14ac:dyDescent="0.2">
      <c r="A1304">
        <v>1298</v>
      </c>
      <c r="B1304">
        <v>1.0967970840233221</v>
      </c>
      <c r="C1304">
        <v>1.1561138123840276</v>
      </c>
      <c r="D1304">
        <v>1.1803131121060486</v>
      </c>
      <c r="E1304">
        <v>1.4082868070390682</v>
      </c>
      <c r="F1304">
        <v>1.7268977848153095</v>
      </c>
      <c r="G1304">
        <v>1.6299769545221949</v>
      </c>
      <c r="H1304">
        <v>1.4762435911960115</v>
      </c>
      <c r="I1304">
        <v>1.3221863382631163</v>
      </c>
      <c r="J1304">
        <v>1.2330668477897464</v>
      </c>
      <c r="K1304">
        <v>1.2532406547299113</v>
      </c>
      <c r="L1304">
        <v>1.2403558918109892</v>
      </c>
      <c r="M1304">
        <v>1.2413158842584271</v>
      </c>
      <c r="N1304">
        <v>1.2616479059708774</v>
      </c>
      <c r="O1304">
        <v>1.2795130738379108</v>
      </c>
      <c r="P1304">
        <v>1.2879617629544049</v>
      </c>
      <c r="Q1304">
        <v>1.2672334273774077</v>
      </c>
      <c r="R1304">
        <v>1.2586546412829887</v>
      </c>
      <c r="S1304">
        <v>1.2462775687331376</v>
      </c>
      <c r="T1304">
        <v>1.2399147625897102</v>
      </c>
      <c r="U1304">
        <v>1.2324817426776622</v>
      </c>
      <c r="V1304">
        <v>1.2228873372654558</v>
      </c>
      <c r="W1304">
        <v>1.2162336327713001</v>
      </c>
      <c r="X1304">
        <v>1.2108730722469507</v>
      </c>
      <c r="Y1304">
        <v>1.2043046458688915</v>
      </c>
      <c r="Z1304">
        <v>1.2018701807615639</v>
      </c>
      <c r="AA1304">
        <v>1.195695307707711</v>
      </c>
      <c r="AB1304">
        <v>1.1917230415831994</v>
      </c>
      <c r="AC1304">
        <v>1.1910318813097711</v>
      </c>
      <c r="AD1304">
        <v>1.1904286731787499</v>
      </c>
      <c r="AE1304">
        <v>1.1868856329792519</v>
      </c>
      <c r="AF1304">
        <v>1.1808752116725691</v>
      </c>
      <c r="AG1304">
        <v>1.1750930362333092</v>
      </c>
      <c r="AH1304">
        <v>1.169824539561902</v>
      </c>
      <c r="AI1304">
        <v>1.1649438400394354</v>
      </c>
      <c r="AJ1304">
        <v>1.16062760454243</v>
      </c>
      <c r="AK1304">
        <v>1.1564281946198209</v>
      </c>
      <c r="AL1304">
        <v>1.1527823914390185</v>
      </c>
      <c r="AM1304">
        <v>1.1492525456006042</v>
      </c>
      <c r="AN1304">
        <v>1.1454991948412376</v>
      </c>
      <c r="AO1304">
        <v>1.1414435530852027</v>
      </c>
      <c r="AP1304">
        <v>1.1373135535149643</v>
      </c>
      <c r="AQ1304">
        <v>1.1335476622249638</v>
      </c>
      <c r="AR1304">
        <v>1.1298766895612771</v>
      </c>
      <c r="AS1304">
        <v>1.1262657086673213</v>
      </c>
      <c r="AT1304">
        <v>1.1226880528127978</v>
      </c>
      <c r="AU1304">
        <v>1.1191092668731208</v>
      </c>
    </row>
    <row r="1305" spans="1:47" x14ac:dyDescent="0.2">
      <c r="A1305">
        <v>1299</v>
      </c>
      <c r="B1305">
        <v>1.0967970840233221</v>
      </c>
      <c r="C1305">
        <v>1.1561138123840276</v>
      </c>
      <c r="D1305">
        <v>1.1803131121060486</v>
      </c>
      <c r="E1305">
        <v>1.4082868070390682</v>
      </c>
      <c r="F1305">
        <v>1.7268977848153095</v>
      </c>
      <c r="G1305">
        <v>1.6299769545221949</v>
      </c>
      <c r="H1305">
        <v>1.4782441316104851</v>
      </c>
      <c r="I1305">
        <v>1.3236479933716854</v>
      </c>
      <c r="J1305">
        <v>1.2335472899985414</v>
      </c>
      <c r="K1305">
        <v>1.2535361642654745</v>
      </c>
      <c r="L1305">
        <v>1.2401659008304893</v>
      </c>
      <c r="M1305">
        <v>1.2404934800482599</v>
      </c>
      <c r="N1305">
        <v>1.2600853266417427</v>
      </c>
      <c r="O1305">
        <v>1.2776024801264687</v>
      </c>
      <c r="P1305">
        <v>1.285806832965168</v>
      </c>
      <c r="Q1305">
        <v>1.2648721876635471</v>
      </c>
      <c r="R1305">
        <v>1.2561901059708276</v>
      </c>
      <c r="S1305">
        <v>1.243735031754575</v>
      </c>
      <c r="T1305">
        <v>1.2371640261802115</v>
      </c>
      <c r="U1305">
        <v>1.2294289880913694</v>
      </c>
      <c r="V1305">
        <v>1.2195011288227984</v>
      </c>
      <c r="W1305">
        <v>1.2124623462593089</v>
      </c>
      <c r="X1305">
        <v>1.2066856703709301</v>
      </c>
      <c r="Y1305">
        <v>1.1996764439703425</v>
      </c>
      <c r="Z1305">
        <v>1.1967806648885513</v>
      </c>
      <c r="AA1305">
        <v>1.1901868402779543</v>
      </c>
      <c r="AB1305">
        <v>1.1858934718890952</v>
      </c>
      <c r="AC1305">
        <v>1.1848900409194429</v>
      </c>
      <c r="AD1305">
        <v>1.1840033660199363</v>
      </c>
      <c r="AE1305">
        <v>1.1801765284958767</v>
      </c>
      <c r="AF1305">
        <v>1.1738901606233323</v>
      </c>
      <c r="AG1305">
        <v>1.1678439820631343</v>
      </c>
      <c r="AH1305">
        <v>1.1623105031265275</v>
      </c>
      <c r="AI1305">
        <v>1.1571923814155163</v>
      </c>
      <c r="AJ1305">
        <v>1.1526151485555027</v>
      </c>
      <c r="AK1305">
        <v>1.1481768925425633</v>
      </c>
      <c r="AL1305">
        <v>1.1442725269161493</v>
      </c>
      <c r="AM1305">
        <v>1.1405027015600606</v>
      </c>
      <c r="AN1305">
        <v>1.136492340205431</v>
      </c>
      <c r="AO1305">
        <v>1.1321813495498152</v>
      </c>
      <c r="AP1305">
        <v>1.1278172029791094</v>
      </c>
      <c r="AQ1305">
        <v>1.1239875012153047</v>
      </c>
      <c r="AR1305">
        <v>1.1202636998876179</v>
      </c>
      <c r="AS1305">
        <v>1.1166104321476609</v>
      </c>
      <c r="AT1305">
        <v>1.113000834475091</v>
      </c>
      <c r="AU1305">
        <v>1.109400554083718</v>
      </c>
    </row>
    <row r="1306" spans="1:47" x14ac:dyDescent="0.2">
      <c r="A1306">
        <v>1300</v>
      </c>
      <c r="B1306">
        <v>1.0967970840233221</v>
      </c>
      <c r="C1306">
        <v>1.1561138123840276</v>
      </c>
      <c r="D1306">
        <v>1.1803131121060486</v>
      </c>
      <c r="E1306">
        <v>1.4082868070390682</v>
      </c>
      <c r="F1306">
        <v>1.7268977848153095</v>
      </c>
      <c r="G1306">
        <v>1.6299769545221949</v>
      </c>
      <c r="H1306">
        <v>1.4782045318715784</v>
      </c>
      <c r="I1306">
        <v>1.3235704553270402</v>
      </c>
      <c r="J1306">
        <v>1.2333959856975927</v>
      </c>
      <c r="K1306">
        <v>1.2533484853577139</v>
      </c>
      <c r="L1306">
        <v>1.2399170920145968</v>
      </c>
      <c r="M1306">
        <v>1.2401796889812402</v>
      </c>
      <c r="N1306">
        <v>1.2598658418303947</v>
      </c>
      <c r="O1306">
        <v>1.2773455051299116</v>
      </c>
      <c r="P1306">
        <v>1.2855174319621279</v>
      </c>
      <c r="Q1306">
        <v>1.2645484124766546</v>
      </c>
      <c r="R1306">
        <v>1.2558666082493537</v>
      </c>
      <c r="S1306">
        <v>1.243396009640263</v>
      </c>
      <c r="T1306">
        <v>1.2368020719460999</v>
      </c>
      <c r="U1306">
        <v>1.2290264936003952</v>
      </c>
      <c r="V1306">
        <v>1.2190616405537567</v>
      </c>
      <c r="W1306">
        <v>1.2119802197978924</v>
      </c>
      <c r="X1306">
        <v>1.2061458673818748</v>
      </c>
      <c r="Y1306">
        <v>1.1990834887538244</v>
      </c>
      <c r="Z1306">
        <v>1.196122365478129</v>
      </c>
      <c r="AA1306">
        <v>1.1894818018648796</v>
      </c>
      <c r="AB1306">
        <v>1.1851555996653409</v>
      </c>
      <c r="AC1306">
        <v>1.1841129664511774</v>
      </c>
      <c r="AD1306">
        <v>1.1831898052488026</v>
      </c>
      <c r="AE1306">
        <v>1.1793275227929607</v>
      </c>
      <c r="AF1306">
        <v>1.1730021072039116</v>
      </c>
      <c r="AG1306">
        <v>1.1669186201347341</v>
      </c>
      <c r="AH1306">
        <v>1.1613477022339806</v>
      </c>
      <c r="AI1306">
        <v>1.1561932820738068</v>
      </c>
      <c r="AJ1306">
        <v>1.151579732388438</v>
      </c>
      <c r="AK1306">
        <v>1.1471064851488513</v>
      </c>
      <c r="AL1306">
        <v>1.1431655108873693</v>
      </c>
      <c r="AM1306">
        <v>1.1393579345335332</v>
      </c>
      <c r="AN1306">
        <v>1.135310049471828</v>
      </c>
      <c r="AO1306">
        <v>1.1309606317249055</v>
      </c>
      <c r="AP1306">
        <v>1.1265585269918204</v>
      </c>
      <c r="AQ1306">
        <v>1.1227125337024204</v>
      </c>
      <c r="AR1306">
        <v>1.1189734670030882</v>
      </c>
      <c r="AS1306">
        <v>1.1153069988282438</v>
      </c>
      <c r="AT1306">
        <v>1.1116855211088228</v>
      </c>
      <c r="AU1306">
        <v>1.108074804625462</v>
      </c>
    </row>
    <row r="1307" spans="1:47" x14ac:dyDescent="0.2">
      <c r="A1307">
        <v>1301</v>
      </c>
      <c r="B1307">
        <v>1.0967970840233221</v>
      </c>
      <c r="C1307">
        <v>1.1561138123840276</v>
      </c>
      <c r="D1307">
        <v>1.1803131121060486</v>
      </c>
      <c r="E1307">
        <v>1.4082868070390682</v>
      </c>
      <c r="F1307">
        <v>1.7268977848153095</v>
      </c>
      <c r="G1307">
        <v>1.6299769545221949</v>
      </c>
      <c r="H1307">
        <v>1.4735914926585956</v>
      </c>
      <c r="I1307">
        <v>1.3189193261524184</v>
      </c>
      <c r="J1307">
        <v>1.2285766562957872</v>
      </c>
      <c r="K1307">
        <v>1.2480111173864132</v>
      </c>
      <c r="L1307">
        <v>1.2340783491089802</v>
      </c>
      <c r="M1307">
        <v>1.2342176789162209</v>
      </c>
      <c r="N1307">
        <v>1.2578359936804175</v>
      </c>
      <c r="O1307">
        <v>1.2753715141921953</v>
      </c>
      <c r="P1307">
        <v>1.2836183344393755</v>
      </c>
      <c r="Q1307">
        <v>1.2626846248828045</v>
      </c>
      <c r="R1307">
        <v>1.2541707986068054</v>
      </c>
      <c r="S1307">
        <v>1.2417610054981947</v>
      </c>
      <c r="T1307">
        <v>1.2352239168163694</v>
      </c>
      <c r="U1307">
        <v>1.227522651502208</v>
      </c>
      <c r="V1307">
        <v>1.2176814800368227</v>
      </c>
      <c r="W1307">
        <v>1.210733331210295</v>
      </c>
      <c r="X1307">
        <v>1.2050112042284973</v>
      </c>
      <c r="Y1307">
        <v>1.1980992631870149</v>
      </c>
      <c r="Z1307">
        <v>1.195274441923861</v>
      </c>
      <c r="AA1307">
        <v>1.1888178623891661</v>
      </c>
      <c r="AB1307">
        <v>1.1845969774183609</v>
      </c>
      <c r="AC1307">
        <v>1.1836354112239806</v>
      </c>
      <c r="AD1307">
        <v>1.1827900303795038</v>
      </c>
      <c r="AE1307">
        <v>1.1790011415406643</v>
      </c>
      <c r="AF1307">
        <v>1.1727380570673882</v>
      </c>
      <c r="AG1307">
        <v>1.1667101868475271</v>
      </c>
      <c r="AH1307">
        <v>1.1611932634994384</v>
      </c>
      <c r="AI1307">
        <v>1.1560882621688731</v>
      </c>
      <c r="AJ1307">
        <v>1.1515305060581331</v>
      </c>
      <c r="AK1307">
        <v>1.1471152212232587</v>
      </c>
      <c r="AL1307">
        <v>1.1432294300651704</v>
      </c>
      <c r="AM1307">
        <v>1.1394747497943263</v>
      </c>
      <c r="AN1307">
        <v>1.135480168636791</v>
      </c>
      <c r="AO1307">
        <v>1.1311816108847279</v>
      </c>
      <c r="AP1307">
        <v>1.1268306766588614</v>
      </c>
      <c r="AQ1307">
        <v>1.1229885818930874</v>
      </c>
      <c r="AR1307">
        <v>1.1192487286165174</v>
      </c>
      <c r="AS1307">
        <v>1.1155792562447224</v>
      </c>
      <c r="AT1307">
        <v>1.111951079492826</v>
      </c>
      <c r="AU1307">
        <v>1.1083303360954357</v>
      </c>
    </row>
    <row r="1308" spans="1:47" x14ac:dyDescent="0.2">
      <c r="A1308">
        <v>1302</v>
      </c>
      <c r="B1308">
        <v>1.0967970840233221</v>
      </c>
      <c r="C1308">
        <v>1.1561138123840276</v>
      </c>
      <c r="D1308">
        <v>1.1803131121060486</v>
      </c>
      <c r="E1308">
        <v>1.4082868070390682</v>
      </c>
      <c r="F1308">
        <v>1.7268977848153095</v>
      </c>
      <c r="G1308">
        <v>1.6299769545221949</v>
      </c>
      <c r="H1308">
        <v>1.4735095044865283</v>
      </c>
      <c r="I1308">
        <v>1.3187038579942305</v>
      </c>
      <c r="J1308">
        <v>1.227964429373229</v>
      </c>
      <c r="K1308">
        <v>1.247264815722958</v>
      </c>
      <c r="L1308">
        <v>1.2330878849047349</v>
      </c>
      <c r="M1308">
        <v>1.2329587006220364</v>
      </c>
      <c r="N1308">
        <v>1.2569548728067523</v>
      </c>
      <c r="O1308">
        <v>1.2743501933772934</v>
      </c>
      <c r="P1308">
        <v>1.2824830890936603</v>
      </c>
      <c r="Q1308">
        <v>1.2614364285435329</v>
      </c>
      <c r="R1308">
        <v>1.2529457022844566</v>
      </c>
      <c r="S1308">
        <v>1.2405005518143051</v>
      </c>
      <c r="T1308">
        <v>1.2338928274867786</v>
      </c>
      <c r="U1308">
        <v>1.2260549105835274</v>
      </c>
      <c r="V1308">
        <v>1.2160911082138293</v>
      </c>
      <c r="W1308">
        <v>1.2090015237144343</v>
      </c>
      <c r="X1308">
        <v>1.2030872040288143</v>
      </c>
      <c r="Y1308">
        <v>1.1960009433069025</v>
      </c>
      <c r="Z1308">
        <v>1.1929627426538476</v>
      </c>
      <c r="AA1308">
        <v>1.186358842850082</v>
      </c>
      <c r="AB1308">
        <v>1.1820259198402889</v>
      </c>
      <c r="AC1308">
        <v>1.1809312831261518</v>
      </c>
      <c r="AD1308">
        <v>1.1799621796715793</v>
      </c>
      <c r="AE1308">
        <v>1.176052959090391</v>
      </c>
      <c r="AF1308">
        <v>1.1696574484711662</v>
      </c>
      <c r="AG1308">
        <v>1.1635038752211158</v>
      </c>
      <c r="AH1308">
        <v>1.157860799765658</v>
      </c>
      <c r="AI1308">
        <v>1.1526332840767481</v>
      </c>
      <c r="AJ1308">
        <v>1.1479529354756255</v>
      </c>
      <c r="AK1308">
        <v>1.1434193913495605</v>
      </c>
      <c r="AL1308">
        <v>1.1394098774991741</v>
      </c>
      <c r="AM1308">
        <v>1.1355276146300866</v>
      </c>
      <c r="AN1308">
        <v>1.131406028666933</v>
      </c>
      <c r="AO1308">
        <v>1.126977411580582</v>
      </c>
      <c r="AP1308">
        <v>1.1224977590884828</v>
      </c>
      <c r="AQ1308">
        <v>1.1186007376612892</v>
      </c>
      <c r="AR1308">
        <v>1.1148093951453832</v>
      </c>
      <c r="AS1308">
        <v>1.1110951954226711</v>
      </c>
      <c r="AT1308">
        <v>1.1074267443941956</v>
      </c>
      <c r="AU1308">
        <v>1.1037706606287612</v>
      </c>
    </row>
    <row r="1309" spans="1:47" x14ac:dyDescent="0.2">
      <c r="A1309">
        <v>1303</v>
      </c>
      <c r="B1309">
        <v>0.94077288450135765</v>
      </c>
      <c r="C1309">
        <v>0.99239283938770806</v>
      </c>
      <c r="D1309">
        <v>1.0119504625527278</v>
      </c>
      <c r="E1309">
        <v>1.2240076297918263</v>
      </c>
      <c r="F1309">
        <v>1.5831181921013258</v>
      </c>
      <c r="G1309">
        <v>1.4656851992432331</v>
      </c>
      <c r="H1309">
        <v>1.3111698260648181</v>
      </c>
      <c r="I1309">
        <v>1.1651153325886361</v>
      </c>
      <c r="J1309">
        <v>1.0762472537369601</v>
      </c>
      <c r="K1309">
        <v>1.0987875202676358</v>
      </c>
      <c r="L1309">
        <v>1.0879609902824685</v>
      </c>
      <c r="M1309">
        <v>1.0892838940521115</v>
      </c>
      <c r="N1309">
        <v>1.1029833549371251</v>
      </c>
      <c r="O1309">
        <v>1.1198520052968424</v>
      </c>
      <c r="P1309">
        <v>1.1268249629886915</v>
      </c>
      <c r="Q1309">
        <v>1.104256761172032</v>
      </c>
      <c r="R1309">
        <v>1.1008126778221479</v>
      </c>
      <c r="S1309">
        <v>1.0886718924988152</v>
      </c>
      <c r="T1309">
        <v>1.0836625914429687</v>
      </c>
      <c r="U1309">
        <v>1.0758681394395957</v>
      </c>
      <c r="V1309">
        <v>1.0674365957057725</v>
      </c>
      <c r="W1309">
        <v>1.0616954411060391</v>
      </c>
      <c r="X1309">
        <v>1.0563276902900987</v>
      </c>
      <c r="Y1309">
        <v>1.0511161396102975</v>
      </c>
      <c r="Z1309">
        <v>1.0488605846560051</v>
      </c>
      <c r="AA1309">
        <v>1.0455095457397747</v>
      </c>
      <c r="AB1309">
        <v>1.0431499816090313</v>
      </c>
      <c r="AC1309">
        <v>1.0432977349276409</v>
      </c>
      <c r="AD1309">
        <v>1.0436933915935915</v>
      </c>
      <c r="AE1309">
        <v>1.0408773546635752</v>
      </c>
      <c r="AF1309">
        <v>1.0349977884671278</v>
      </c>
      <c r="AG1309">
        <v>1.0299350692758382</v>
      </c>
      <c r="AH1309">
        <v>1.025381200122925</v>
      </c>
      <c r="AI1309">
        <v>1.0213716538810238</v>
      </c>
      <c r="AJ1309">
        <v>1.0178681519052413</v>
      </c>
      <c r="AK1309">
        <v>1.0146321515779515</v>
      </c>
      <c r="AL1309">
        <v>1.0117873701066982</v>
      </c>
      <c r="AM1309">
        <v>1.0089905973188702</v>
      </c>
      <c r="AN1309">
        <v>1.005956647212169</v>
      </c>
      <c r="AO1309">
        <v>1.0026046513620226</v>
      </c>
      <c r="AP1309">
        <v>0.99915407823851865</v>
      </c>
      <c r="AQ1309">
        <v>0.99510378920269049</v>
      </c>
      <c r="AR1309">
        <v>0.99114381854943545</v>
      </c>
      <c r="AS1309">
        <v>0.98723134585247607</v>
      </c>
      <c r="AT1309">
        <v>0.98332793149262698</v>
      </c>
      <c r="AU1309">
        <v>0.97940447400895891</v>
      </c>
    </row>
    <row r="1310" spans="1:47" x14ac:dyDescent="0.2">
      <c r="A1310">
        <v>1304</v>
      </c>
      <c r="B1310">
        <v>0.94077288450135765</v>
      </c>
      <c r="C1310">
        <v>0.99239283938770806</v>
      </c>
      <c r="D1310">
        <v>1.0119504625527278</v>
      </c>
      <c r="E1310">
        <v>1.2240076297918263</v>
      </c>
      <c r="F1310">
        <v>1.5831181921013258</v>
      </c>
      <c r="G1310">
        <v>1.4656851992432331</v>
      </c>
      <c r="H1310">
        <v>1.3076564004039</v>
      </c>
      <c r="I1310">
        <v>1.1612563391868733</v>
      </c>
      <c r="J1310">
        <v>1.071481136753806</v>
      </c>
      <c r="K1310">
        <v>1.0933747927423707</v>
      </c>
      <c r="L1310">
        <v>1.0816722367657035</v>
      </c>
      <c r="M1310">
        <v>1.0823212797033923</v>
      </c>
      <c r="N1310">
        <v>1.099413555776078</v>
      </c>
      <c r="O1310">
        <v>1.1160029290315499</v>
      </c>
      <c r="P1310">
        <v>1.1227821661801691</v>
      </c>
      <c r="Q1310">
        <v>1.0999902337845866</v>
      </c>
      <c r="R1310">
        <v>1.0967899729654638</v>
      </c>
      <c r="S1310">
        <v>1.0846209505246547</v>
      </c>
      <c r="T1310">
        <v>1.0795371123070163</v>
      </c>
      <c r="U1310">
        <v>1.0715195092045904</v>
      </c>
      <c r="V1310">
        <v>1.0629715159960085</v>
      </c>
      <c r="W1310">
        <v>1.0570806655312657</v>
      </c>
      <c r="X1310">
        <v>1.0514346986687231</v>
      </c>
      <c r="Y1310">
        <v>1.0460407692713769</v>
      </c>
      <c r="Z1310">
        <v>1.0435019625461281</v>
      </c>
      <c r="AA1310">
        <v>1.0400733704589376</v>
      </c>
      <c r="AB1310">
        <v>1.0375894220058386</v>
      </c>
      <c r="AC1310">
        <v>1.0375902610434702</v>
      </c>
      <c r="AD1310">
        <v>1.0378225312503726</v>
      </c>
      <c r="AE1310">
        <v>1.0348860929133243</v>
      </c>
      <c r="AF1310">
        <v>1.0288284214373713</v>
      </c>
      <c r="AG1310">
        <v>1.023608149969556</v>
      </c>
      <c r="AH1310">
        <v>1.0189076884241075</v>
      </c>
      <c r="AI1310">
        <v>1.0147520052387553</v>
      </c>
      <c r="AJ1310">
        <v>1.0111350870223772</v>
      </c>
      <c r="AK1310">
        <v>1.0077699612792272</v>
      </c>
      <c r="AL1310">
        <v>1.0047807665866224</v>
      </c>
      <c r="AM1310">
        <v>1.0018689483190788</v>
      </c>
      <c r="AN1310">
        <v>0.9987024004546341</v>
      </c>
      <c r="AO1310">
        <v>0.99521208993022081</v>
      </c>
      <c r="AP1310">
        <v>0.99164845428558324</v>
      </c>
      <c r="AQ1310">
        <v>0.98751810067371482</v>
      </c>
      <c r="AR1310">
        <v>0.98348074775311045</v>
      </c>
      <c r="AS1310">
        <v>0.97949954441062503</v>
      </c>
      <c r="AT1310">
        <v>0.97553143130255038</v>
      </c>
      <c r="AU1310">
        <v>0.9715480694536045</v>
      </c>
    </row>
    <row r="1311" spans="1:47" x14ac:dyDescent="0.2">
      <c r="A1311">
        <v>1305</v>
      </c>
      <c r="B1311">
        <v>0.94077288450135765</v>
      </c>
      <c r="C1311">
        <v>0.99239283938770806</v>
      </c>
      <c r="D1311">
        <v>1.0119504625527278</v>
      </c>
      <c r="E1311">
        <v>1.2240076297918263</v>
      </c>
      <c r="F1311">
        <v>1.5831181921013258</v>
      </c>
      <c r="G1311">
        <v>1.4656851992432331</v>
      </c>
      <c r="H1311">
        <v>1.3126028312441596</v>
      </c>
      <c r="I1311">
        <v>1.165505538920601</v>
      </c>
      <c r="J1311">
        <v>1.0749255908334703</v>
      </c>
      <c r="K1311">
        <v>1.0969990482095811</v>
      </c>
      <c r="L1311">
        <v>1.0852255828497397</v>
      </c>
      <c r="M1311">
        <v>1.0853785502808606</v>
      </c>
      <c r="N1311">
        <v>1.0992465610387518</v>
      </c>
      <c r="O1311">
        <v>1.1155541455067413</v>
      </c>
      <c r="P1311">
        <v>1.1220998478968447</v>
      </c>
      <c r="Q1311">
        <v>1.0991596191309474</v>
      </c>
      <c r="R1311">
        <v>1.0957120209750058</v>
      </c>
      <c r="S1311">
        <v>1.0834601213475379</v>
      </c>
      <c r="T1311">
        <v>1.0781718107282843</v>
      </c>
      <c r="U1311">
        <v>1.0698707500588749</v>
      </c>
      <c r="V1311">
        <v>1.0609484226729693</v>
      </c>
      <c r="W1311">
        <v>1.0546968697386296</v>
      </c>
      <c r="X1311">
        <v>1.0486614087957007</v>
      </c>
      <c r="Y1311">
        <v>1.0428405351861512</v>
      </c>
      <c r="Z1311">
        <v>1.0398797504037234</v>
      </c>
      <c r="AA1311">
        <v>1.0360028211050398</v>
      </c>
      <c r="AB1311">
        <v>1.0332357746408041</v>
      </c>
      <c r="AC1311">
        <v>1.0329772907140098</v>
      </c>
      <c r="AD1311">
        <v>1.032966007384635</v>
      </c>
      <c r="AE1311">
        <v>1.0298142075794199</v>
      </c>
      <c r="AF1311">
        <v>1.023534424592397</v>
      </c>
      <c r="AG1311">
        <v>1.0181153732030037</v>
      </c>
      <c r="AH1311">
        <v>1.0132582381519395</v>
      </c>
      <c r="AI1311">
        <v>1.0089176413697543</v>
      </c>
      <c r="AJ1311">
        <v>1.0051110088031057</v>
      </c>
      <c r="AK1311">
        <v>1.0015807748593069</v>
      </c>
      <c r="AL1311">
        <v>0.99842758718226343</v>
      </c>
      <c r="AM1311">
        <v>0.99533379208960959</v>
      </c>
      <c r="AN1311">
        <v>0.99201655155274138</v>
      </c>
      <c r="AO1311">
        <v>0.98836083006214936</v>
      </c>
      <c r="AP1311">
        <v>0.98463808996126156</v>
      </c>
      <c r="AQ1311">
        <v>0.98048482284484473</v>
      </c>
      <c r="AR1311">
        <v>0.97643572296845016</v>
      </c>
      <c r="AS1311">
        <v>0.97244921951909369</v>
      </c>
      <c r="AT1311">
        <v>0.9684848393809018</v>
      </c>
      <c r="AU1311">
        <v>0.96451386706773734</v>
      </c>
    </row>
    <row r="1312" spans="1:47" x14ac:dyDescent="0.2">
      <c r="A1312">
        <v>1306</v>
      </c>
      <c r="B1312">
        <v>0.94077288450135765</v>
      </c>
      <c r="C1312">
        <v>0.99239283938770806</v>
      </c>
      <c r="D1312">
        <v>1.0119504625527278</v>
      </c>
      <c r="E1312">
        <v>1.2240076297918263</v>
      </c>
      <c r="F1312">
        <v>1.5831181921013258</v>
      </c>
      <c r="G1312">
        <v>1.4656851992432331</v>
      </c>
      <c r="H1312">
        <v>1.3125913344214515</v>
      </c>
      <c r="I1312">
        <v>1.1653591912530021</v>
      </c>
      <c r="J1312">
        <v>1.0744882099673039</v>
      </c>
      <c r="K1312">
        <v>1.0964772039731887</v>
      </c>
      <c r="L1312">
        <v>1.0845327098414888</v>
      </c>
      <c r="M1312">
        <v>1.0844577517694884</v>
      </c>
      <c r="N1312">
        <v>1.0984864128878573</v>
      </c>
      <c r="O1312">
        <v>1.1146589515147394</v>
      </c>
      <c r="P1312">
        <v>1.1210918474353295</v>
      </c>
      <c r="Q1312">
        <v>1.0980355764605141</v>
      </c>
      <c r="R1312">
        <v>1.0946286360227471</v>
      </c>
      <c r="S1312">
        <v>1.0823445167878116</v>
      </c>
      <c r="T1312">
        <v>1.0769979776517222</v>
      </c>
      <c r="U1312">
        <v>1.0685726952001278</v>
      </c>
      <c r="V1312">
        <v>1.0595464236441372</v>
      </c>
      <c r="W1312">
        <v>1.0531726102789507</v>
      </c>
      <c r="X1312">
        <v>1.0469601577171987</v>
      </c>
      <c r="Y1312">
        <v>1.040987726357022</v>
      </c>
      <c r="Z1312">
        <v>1.0378330649719985</v>
      </c>
      <c r="AA1312">
        <v>1.0338426991841325</v>
      </c>
      <c r="AB1312">
        <v>1.0309852133579267</v>
      </c>
      <c r="AC1312">
        <v>1.0306134138973884</v>
      </c>
      <c r="AD1312">
        <v>1.0305003106334598</v>
      </c>
      <c r="AE1312">
        <v>1.027251697784866</v>
      </c>
      <c r="AF1312">
        <v>1.0208619025157883</v>
      </c>
      <c r="AG1312">
        <v>1.0153413745604256</v>
      </c>
      <c r="AH1312">
        <v>1.0103844533203343</v>
      </c>
      <c r="AI1312">
        <v>1.0059496905213416</v>
      </c>
      <c r="AJ1312">
        <v>1.0020504061556776</v>
      </c>
      <c r="AK1312">
        <v>0.9984343849377485</v>
      </c>
      <c r="AL1312">
        <v>0.99519081662360165</v>
      </c>
      <c r="AM1312">
        <v>0.99200408105146165</v>
      </c>
      <c r="AN1312">
        <v>0.98859670743022865</v>
      </c>
      <c r="AO1312">
        <v>0.98484902204244351</v>
      </c>
      <c r="AP1312">
        <v>0.98103728938899315</v>
      </c>
      <c r="AQ1312">
        <v>0.97683238763794711</v>
      </c>
      <c r="AR1312">
        <v>0.97273442727773163</v>
      </c>
      <c r="AS1312">
        <v>0.96870524938891656</v>
      </c>
      <c r="AT1312">
        <v>0.96470181093802765</v>
      </c>
      <c r="AU1312">
        <v>0.96069578202058059</v>
      </c>
    </row>
    <row r="1313" spans="1:47" x14ac:dyDescent="0.2">
      <c r="A1313">
        <v>1307</v>
      </c>
      <c r="B1313">
        <v>0.94077288450135765</v>
      </c>
      <c r="C1313">
        <v>0.99239283938770806</v>
      </c>
      <c r="D1313">
        <v>1.0119504625527278</v>
      </c>
      <c r="E1313">
        <v>1.2240076297918263</v>
      </c>
      <c r="F1313">
        <v>1.5831181921013258</v>
      </c>
      <c r="G1313">
        <v>1.4656851992432331</v>
      </c>
      <c r="H1313">
        <v>1.3058109815285757</v>
      </c>
      <c r="I1313">
        <v>1.1587358534233583</v>
      </c>
      <c r="J1313">
        <v>1.0674972142281558</v>
      </c>
      <c r="K1313">
        <v>1.0887548665073314</v>
      </c>
      <c r="L1313">
        <v>1.0760425983745565</v>
      </c>
      <c r="M1313">
        <v>1.0757217953908256</v>
      </c>
      <c r="N1313">
        <v>1.0953883511160849</v>
      </c>
      <c r="O1313">
        <v>1.1115669137711093</v>
      </c>
      <c r="P1313">
        <v>1.1180527185793983</v>
      </c>
      <c r="Q1313">
        <v>1.0949883298539171</v>
      </c>
      <c r="R1313">
        <v>1.0919392777261483</v>
      </c>
      <c r="S1313">
        <v>1.0797391786693014</v>
      </c>
      <c r="T1313">
        <v>1.074488185938647</v>
      </c>
      <c r="U1313">
        <v>1.0661509760236716</v>
      </c>
      <c r="V1313">
        <v>1.0573178967570716</v>
      </c>
      <c r="W1313">
        <v>1.0511091174636684</v>
      </c>
      <c r="X1313">
        <v>1.0450312053083226</v>
      </c>
      <c r="Y1313">
        <v>1.0392757831857178</v>
      </c>
      <c r="Z1313">
        <v>1.0362842695043371</v>
      </c>
      <c r="AA1313">
        <v>1.0325840996848723</v>
      </c>
      <c r="AB1313">
        <v>1.0298543284481441</v>
      </c>
      <c r="AC1313">
        <v>1.0295756675516485</v>
      </c>
      <c r="AD1313">
        <v>1.0295637522027816</v>
      </c>
      <c r="AE1313">
        <v>1.026384611014838</v>
      </c>
      <c r="AF1313">
        <v>1.0200568572718069</v>
      </c>
      <c r="AG1313">
        <v>1.0146010736321704</v>
      </c>
      <c r="AH1313">
        <v>1.0096805071710337</v>
      </c>
      <c r="AI1313">
        <v>1.0053036401948736</v>
      </c>
      <c r="AJ1313">
        <v>1.0014722732683694</v>
      </c>
      <c r="AK1313">
        <v>0.997902592930066</v>
      </c>
      <c r="AL1313">
        <v>0.99471674392628961</v>
      </c>
      <c r="AM1313">
        <v>0.99159270604290795</v>
      </c>
      <c r="AN1313">
        <v>0.98822176017951502</v>
      </c>
      <c r="AO1313">
        <v>0.98452441684068348</v>
      </c>
      <c r="AP1313">
        <v>0.98077391045896301</v>
      </c>
      <c r="AQ1313">
        <v>0.97655703727544285</v>
      </c>
      <c r="AR1313">
        <v>0.97244087418784042</v>
      </c>
      <c r="AS1313">
        <v>0.96839189062041919</v>
      </c>
      <c r="AT1313">
        <v>0.96436399982372889</v>
      </c>
      <c r="AU1313">
        <v>0.96032950818731533</v>
      </c>
    </row>
    <row r="1314" spans="1:47" x14ac:dyDescent="0.2">
      <c r="A1314">
        <v>1308</v>
      </c>
      <c r="B1314">
        <v>0.94077288450135765</v>
      </c>
      <c r="C1314">
        <v>0.99239283938770806</v>
      </c>
      <c r="D1314">
        <v>1.0119504625527278</v>
      </c>
      <c r="E1314">
        <v>1.2240076297918263</v>
      </c>
      <c r="F1314">
        <v>1.5831181921013258</v>
      </c>
      <c r="G1314">
        <v>1.4656851992432331</v>
      </c>
      <c r="H1314">
        <v>1.3057464183047416</v>
      </c>
      <c r="I1314">
        <v>1.1584743822365322</v>
      </c>
      <c r="J1314">
        <v>1.0665980679288629</v>
      </c>
      <c r="K1314">
        <v>1.0876906213720858</v>
      </c>
      <c r="L1314">
        <v>1.074651236669234</v>
      </c>
      <c r="M1314">
        <v>1.0739438642385861</v>
      </c>
      <c r="N1314">
        <v>1.0940766257170935</v>
      </c>
      <c r="O1314">
        <v>1.1100528529822906</v>
      </c>
      <c r="P1314">
        <v>1.1163802008950188</v>
      </c>
      <c r="Q1314">
        <v>1.0931631160019479</v>
      </c>
      <c r="R1314">
        <v>1.0902010199548529</v>
      </c>
      <c r="S1314">
        <v>1.0779795702696462</v>
      </c>
      <c r="T1314">
        <v>1.0726587227257829</v>
      </c>
      <c r="U1314">
        <v>1.06415415245117</v>
      </c>
      <c r="V1314">
        <v>1.0551851478163847</v>
      </c>
      <c r="W1314">
        <v>1.0488164446673225</v>
      </c>
      <c r="X1314">
        <v>1.0425063688273133</v>
      </c>
      <c r="Y1314">
        <v>1.0365569127109024</v>
      </c>
      <c r="Z1314">
        <v>1.0333173085432299</v>
      </c>
      <c r="AA1314">
        <v>1.0294808371955666</v>
      </c>
      <c r="AB1314">
        <v>1.0266283754942431</v>
      </c>
      <c r="AC1314">
        <v>1.0261972602001161</v>
      </c>
      <c r="AD1314">
        <v>1.0260485303637237</v>
      </c>
      <c r="AE1314">
        <v>1.0227385771290383</v>
      </c>
      <c r="AF1314">
        <v>1.0162628419069013</v>
      </c>
      <c r="AG1314">
        <v>1.0106717037905306</v>
      </c>
      <c r="AH1314">
        <v>1.0056174025236719</v>
      </c>
      <c r="AI1314">
        <v>1.0011143399448428</v>
      </c>
      <c r="AJ1314">
        <v>0.99715866808959808</v>
      </c>
      <c r="AK1314">
        <v>0.99347292166096457</v>
      </c>
      <c r="AL1314">
        <v>0.99016511995525724</v>
      </c>
      <c r="AM1314">
        <v>0.9869157534867472</v>
      </c>
      <c r="AN1314">
        <v>0.98342214782191839</v>
      </c>
      <c r="AO1314">
        <v>0.97959992163524046</v>
      </c>
      <c r="AP1314">
        <v>0.97572815084504738</v>
      </c>
      <c r="AQ1314">
        <v>0.97144244436730454</v>
      </c>
      <c r="AR1314">
        <v>0.967261149434547</v>
      </c>
      <c r="AS1314">
        <v>0.96315505285578951</v>
      </c>
      <c r="AT1314">
        <v>0.95907492205858813</v>
      </c>
      <c r="AU1314">
        <v>0.954993669035334</v>
      </c>
    </row>
    <row r="1315" spans="1:47" x14ac:dyDescent="0.2">
      <c r="A1315">
        <v>1309</v>
      </c>
      <c r="B1315">
        <v>0.69097241201273807</v>
      </c>
      <c r="C1315">
        <v>0.73181293067089237</v>
      </c>
      <c r="D1315">
        <v>0.74672321685547538</v>
      </c>
      <c r="E1315">
        <v>0.93262217209088516</v>
      </c>
      <c r="F1315">
        <v>1.3547561756400608</v>
      </c>
      <c r="G1315">
        <v>1.205339664905706</v>
      </c>
      <c r="H1315">
        <v>1.0488484731753522</v>
      </c>
      <c r="I1315">
        <v>0.91572560976253603</v>
      </c>
      <c r="J1315">
        <v>0.82852085698691635</v>
      </c>
      <c r="K1315">
        <v>0.85462696493693135</v>
      </c>
      <c r="L1315">
        <v>0.84722940348380615</v>
      </c>
      <c r="M1315">
        <v>0.84976641562959265</v>
      </c>
      <c r="N1315">
        <v>0.85502146328731965</v>
      </c>
      <c r="O1315">
        <v>0.87105986355820486</v>
      </c>
      <c r="P1315">
        <v>0.87605475905216823</v>
      </c>
      <c r="Q1315">
        <v>0.85121276090609954</v>
      </c>
      <c r="R1315">
        <v>0.85511931985305534</v>
      </c>
      <c r="S1315">
        <v>0.8433591897181475</v>
      </c>
      <c r="T1315">
        <v>0.84042685410420537</v>
      </c>
      <c r="U1315">
        <v>0.83221088301747193</v>
      </c>
      <c r="V1315">
        <v>0.82555345945454073</v>
      </c>
      <c r="W1315">
        <v>0.82122740063911615</v>
      </c>
      <c r="X1315">
        <v>0.81587418799055644</v>
      </c>
      <c r="Y1315">
        <v>0.8125941047802433</v>
      </c>
      <c r="Z1315">
        <v>0.81051236934602988</v>
      </c>
      <c r="AA1315">
        <v>0.81105418680145991</v>
      </c>
      <c r="AB1315">
        <v>0.81096907392166706</v>
      </c>
      <c r="AC1315">
        <v>0.81235723857788533</v>
      </c>
      <c r="AD1315">
        <v>0.81410550775955492</v>
      </c>
      <c r="AE1315">
        <v>0.81232453800936655</v>
      </c>
      <c r="AF1315">
        <v>0.80654155589107002</v>
      </c>
      <c r="AG1315">
        <v>0.80240720473094584</v>
      </c>
      <c r="AH1315">
        <v>0.79877334496230412</v>
      </c>
      <c r="AI1315">
        <v>0.79585353177995133</v>
      </c>
      <c r="AJ1315">
        <v>0.79345053057487869</v>
      </c>
      <c r="AK1315">
        <v>0.79141567301866911</v>
      </c>
      <c r="AL1315">
        <v>0.78954681887762579</v>
      </c>
      <c r="AM1315">
        <v>0.78767131521789946</v>
      </c>
      <c r="AN1315">
        <v>0.78551170788230629</v>
      </c>
      <c r="AO1315">
        <v>0.78297557055799838</v>
      </c>
      <c r="AP1315">
        <v>0.78036452912048382</v>
      </c>
      <c r="AQ1315">
        <v>0.77578393097309573</v>
      </c>
      <c r="AR1315">
        <v>0.77129133266539107</v>
      </c>
      <c r="AS1315">
        <v>0.76683901455817904</v>
      </c>
      <c r="AT1315">
        <v>0.76236774347150849</v>
      </c>
      <c r="AU1315">
        <v>0.75785719540411223</v>
      </c>
    </row>
    <row r="1316" spans="1:47" x14ac:dyDescent="0.2">
      <c r="A1316">
        <v>1310</v>
      </c>
      <c r="B1316">
        <v>0.69097241201273807</v>
      </c>
      <c r="C1316">
        <v>0.73181293067089237</v>
      </c>
      <c r="D1316">
        <v>0.74672321685547538</v>
      </c>
      <c r="E1316">
        <v>0.93262217209088516</v>
      </c>
      <c r="F1316">
        <v>1.3547561756400608</v>
      </c>
      <c r="G1316">
        <v>1.205339664905706</v>
      </c>
      <c r="H1316">
        <v>1.0446689054794256</v>
      </c>
      <c r="I1316">
        <v>0.9110706464821835</v>
      </c>
      <c r="J1316">
        <v>0.82215991768518226</v>
      </c>
      <c r="K1316">
        <v>0.84740691401810975</v>
      </c>
      <c r="L1316">
        <v>0.8387748776675259</v>
      </c>
      <c r="M1316">
        <v>0.84014286216951295</v>
      </c>
      <c r="N1316">
        <v>0.84942781173734638</v>
      </c>
      <c r="O1316">
        <v>0.86491681841861723</v>
      </c>
      <c r="P1316">
        <v>0.86953796188698973</v>
      </c>
      <c r="Q1316">
        <v>0.84423412157755773</v>
      </c>
      <c r="R1316">
        <v>0.84870905578867517</v>
      </c>
      <c r="S1316">
        <v>0.83694821920782048</v>
      </c>
      <c r="T1316">
        <v>0.83394116193403078</v>
      </c>
      <c r="U1316">
        <v>0.82540194381084953</v>
      </c>
      <c r="V1316">
        <v>0.81858320832237108</v>
      </c>
      <c r="W1316">
        <v>0.81404996553518594</v>
      </c>
      <c r="X1316">
        <v>0.80826942230962806</v>
      </c>
      <c r="Y1316">
        <v>0.80479157601211326</v>
      </c>
      <c r="Z1316">
        <v>0.8023079692038495</v>
      </c>
      <c r="AA1316">
        <v>0.80285938554776559</v>
      </c>
      <c r="AB1316">
        <v>0.80265671965642471</v>
      </c>
      <c r="AC1316">
        <v>0.80381010876234982</v>
      </c>
      <c r="AD1316">
        <v>0.80538611108102542</v>
      </c>
      <c r="AE1316">
        <v>0.80344416298615273</v>
      </c>
      <c r="AF1316">
        <v>0.79743857827200704</v>
      </c>
      <c r="AG1316">
        <v>0.79310129351462999</v>
      </c>
      <c r="AH1316">
        <v>0.78932651143893195</v>
      </c>
      <c r="AI1316">
        <v>0.78623999492302254</v>
      </c>
      <c r="AJ1316">
        <v>0.783687428614527</v>
      </c>
      <c r="AK1316">
        <v>0.78152043143572769</v>
      </c>
      <c r="AL1316">
        <v>0.77954435975299496</v>
      </c>
      <c r="AM1316">
        <v>0.77751402720128915</v>
      </c>
      <c r="AN1316">
        <v>0.77521775112637081</v>
      </c>
      <c r="AO1316">
        <v>0.77255021217287356</v>
      </c>
      <c r="AP1316">
        <v>0.76979400713202872</v>
      </c>
      <c r="AQ1316">
        <v>0.76509368545896372</v>
      </c>
      <c r="AR1316">
        <v>0.76048399688460255</v>
      </c>
      <c r="AS1316">
        <v>0.75592580718123104</v>
      </c>
      <c r="AT1316">
        <v>0.75135281676556287</v>
      </c>
      <c r="AU1316">
        <v>0.74674595521046294</v>
      </c>
    </row>
    <row r="1317" spans="1:47" x14ac:dyDescent="0.2">
      <c r="A1317">
        <v>1311</v>
      </c>
      <c r="B1317">
        <v>0.69097241201273807</v>
      </c>
      <c r="C1317">
        <v>0.73181293067089237</v>
      </c>
      <c r="D1317">
        <v>0.74672321685547538</v>
      </c>
      <c r="E1317">
        <v>0.93262217209088516</v>
      </c>
      <c r="F1317">
        <v>1.3547561756400608</v>
      </c>
      <c r="G1317">
        <v>1.205339664905706</v>
      </c>
      <c r="H1317">
        <v>1.0546567479495559</v>
      </c>
      <c r="I1317">
        <v>0.91922968031220587</v>
      </c>
      <c r="J1317">
        <v>0.82970548272790989</v>
      </c>
      <c r="K1317">
        <v>0.85553645107578347</v>
      </c>
      <c r="L1317">
        <v>0.84719952524225151</v>
      </c>
      <c r="M1317">
        <v>0.84827925769707935</v>
      </c>
      <c r="N1317">
        <v>0.8510204628293474</v>
      </c>
      <c r="O1317">
        <v>0.86626668432929221</v>
      </c>
      <c r="P1317">
        <v>0.87071671829931863</v>
      </c>
      <c r="Q1317">
        <v>0.84548142825624706</v>
      </c>
      <c r="R1317">
        <v>0.8492392534970834</v>
      </c>
      <c r="S1317">
        <v>0.83726737473443735</v>
      </c>
      <c r="T1317">
        <v>0.83403341320581637</v>
      </c>
      <c r="U1317">
        <v>0.82520284794178944</v>
      </c>
      <c r="V1317">
        <v>0.8179116658609723</v>
      </c>
      <c r="W1317">
        <v>0.81284278991216941</v>
      </c>
      <c r="X1317">
        <v>0.80668640889798282</v>
      </c>
      <c r="Y1317">
        <v>0.80268446605773669</v>
      </c>
      <c r="Z1317">
        <v>0.79976280054235893</v>
      </c>
      <c r="AA1317">
        <v>0.79963450586510298</v>
      </c>
      <c r="AB1317">
        <v>0.79910016455496624</v>
      </c>
      <c r="AC1317">
        <v>0.79999569732547215</v>
      </c>
      <c r="AD1317">
        <v>0.80136947070797371</v>
      </c>
      <c r="AE1317">
        <v>0.79923809618586794</v>
      </c>
      <c r="AF1317">
        <v>0.79305853595275444</v>
      </c>
      <c r="AG1317">
        <v>0.78861366479188177</v>
      </c>
      <c r="AH1317">
        <v>0.78469523272518915</v>
      </c>
      <c r="AI1317">
        <v>0.78149913897635459</v>
      </c>
      <c r="AJ1317">
        <v>0.77879924296779346</v>
      </c>
      <c r="AK1317">
        <v>0.776538545088583</v>
      </c>
      <c r="AL1317">
        <v>0.77445592462171553</v>
      </c>
      <c r="AM1317">
        <v>0.77231031328272082</v>
      </c>
      <c r="AN1317">
        <v>0.76992097834164974</v>
      </c>
      <c r="AO1317">
        <v>0.7671406645253338</v>
      </c>
      <c r="AP1317">
        <v>0.76431781461749593</v>
      </c>
      <c r="AQ1317">
        <v>0.75965390501834051</v>
      </c>
      <c r="AR1317">
        <v>0.75509380947636473</v>
      </c>
      <c r="AS1317">
        <v>0.75058815663386158</v>
      </c>
      <c r="AT1317">
        <v>0.7460774187660798</v>
      </c>
      <c r="AU1317">
        <v>0.74154133987426341</v>
      </c>
    </row>
    <row r="1318" spans="1:47" x14ac:dyDescent="0.2">
      <c r="A1318">
        <v>1312</v>
      </c>
      <c r="B1318">
        <v>0.69097241201273807</v>
      </c>
      <c r="C1318">
        <v>0.73181293067089237</v>
      </c>
      <c r="D1318">
        <v>0.74672321685547538</v>
      </c>
      <c r="E1318">
        <v>0.93262217209088516</v>
      </c>
      <c r="F1318">
        <v>1.3547561756400608</v>
      </c>
      <c r="G1318">
        <v>1.205339664905706</v>
      </c>
      <c r="H1318">
        <v>1.0524750672662606</v>
      </c>
      <c r="I1318">
        <v>0.9167245870824664</v>
      </c>
      <c r="J1318">
        <v>0.82620233114837338</v>
      </c>
      <c r="K1318">
        <v>0.85160505929541364</v>
      </c>
      <c r="L1318">
        <v>0.84258023393249504</v>
      </c>
      <c r="M1318">
        <v>0.84302180854635311</v>
      </c>
      <c r="N1318">
        <v>0.84772490232042186</v>
      </c>
      <c r="O1318">
        <v>0.86263884851866479</v>
      </c>
      <c r="P1318">
        <v>0.86684174755368659</v>
      </c>
      <c r="Q1318">
        <v>0.84131907832738628</v>
      </c>
      <c r="R1318">
        <v>0.84539937788670438</v>
      </c>
      <c r="S1318">
        <v>0.83348348784619619</v>
      </c>
      <c r="T1318">
        <v>0.83012743098408437</v>
      </c>
      <c r="U1318">
        <v>0.82107753866061461</v>
      </c>
      <c r="V1318">
        <v>0.81363743895987539</v>
      </c>
      <c r="W1318">
        <v>0.80841967659481362</v>
      </c>
      <c r="X1318">
        <v>0.80199899731178004</v>
      </c>
      <c r="Y1318">
        <v>0.79775675511930888</v>
      </c>
      <c r="Z1318">
        <v>0.7945830587235807</v>
      </c>
      <c r="AA1318">
        <v>0.79439757053739102</v>
      </c>
      <c r="AB1318">
        <v>0.79375079431181739</v>
      </c>
      <c r="AC1318">
        <v>0.79452031145016433</v>
      </c>
      <c r="AD1318">
        <v>0.79571202189320056</v>
      </c>
      <c r="AE1318">
        <v>0.79346480811760689</v>
      </c>
      <c r="AF1318">
        <v>0.78716913443477288</v>
      </c>
      <c r="AG1318">
        <v>0.78254271455166768</v>
      </c>
      <c r="AH1318">
        <v>0.77853329149430339</v>
      </c>
      <c r="AI1318">
        <v>0.77523235294242721</v>
      </c>
      <c r="AJ1318">
        <v>0.77244930405591727</v>
      </c>
      <c r="AK1318">
        <v>0.77004845946201217</v>
      </c>
      <c r="AL1318">
        <v>0.76787506919110271</v>
      </c>
      <c r="AM1318">
        <v>0.76565161769108292</v>
      </c>
      <c r="AN1318">
        <v>0.76313172785938155</v>
      </c>
      <c r="AO1318">
        <v>0.76029264966542764</v>
      </c>
      <c r="AP1318">
        <v>0.7573870746026109</v>
      </c>
      <c r="AQ1318">
        <v>0.75263558863931934</v>
      </c>
      <c r="AR1318">
        <v>0.74799014353228788</v>
      </c>
      <c r="AS1318">
        <v>0.74340852804430779</v>
      </c>
      <c r="AT1318">
        <v>0.73882583996350515</v>
      </c>
      <c r="AU1318">
        <v>0.73422263226639184</v>
      </c>
    </row>
    <row r="1319" spans="1:47" x14ac:dyDescent="0.2">
      <c r="A1319">
        <v>1313</v>
      </c>
      <c r="B1319">
        <v>0.69097241201273807</v>
      </c>
      <c r="C1319">
        <v>0.73181293067089237</v>
      </c>
      <c r="D1319">
        <v>0.74672321685547538</v>
      </c>
      <c r="E1319">
        <v>0.93262217209088516</v>
      </c>
      <c r="F1319">
        <v>1.3547561756400608</v>
      </c>
      <c r="G1319">
        <v>1.205339664905706</v>
      </c>
      <c r="H1319">
        <v>1.0419909629720008</v>
      </c>
      <c r="I1319">
        <v>0.9072735891001712</v>
      </c>
      <c r="J1319">
        <v>0.81614790505811474</v>
      </c>
      <c r="K1319">
        <v>0.84056778270239607</v>
      </c>
      <c r="L1319">
        <v>0.83053345481993346</v>
      </c>
      <c r="M1319">
        <v>0.83052007003840911</v>
      </c>
      <c r="N1319">
        <v>0.84317925753970258</v>
      </c>
      <c r="O1319">
        <v>0.85802917375588017</v>
      </c>
      <c r="P1319">
        <v>0.86221853056128783</v>
      </c>
      <c r="Q1319">
        <v>0.83649788989447771</v>
      </c>
      <c r="R1319">
        <v>0.84137688000276145</v>
      </c>
      <c r="S1319">
        <v>0.8295822802977747</v>
      </c>
      <c r="T1319">
        <v>0.82641206478538309</v>
      </c>
      <c r="U1319">
        <v>0.81743930275817078</v>
      </c>
      <c r="V1319">
        <v>0.81027988181138733</v>
      </c>
      <c r="W1319">
        <v>0.80535797982858182</v>
      </c>
      <c r="X1319">
        <v>0.79903981555688897</v>
      </c>
      <c r="Y1319">
        <v>0.79514020508104444</v>
      </c>
      <c r="Z1319">
        <v>0.79212265094902379</v>
      </c>
      <c r="AA1319">
        <v>0.79244884659027781</v>
      </c>
      <c r="AB1319">
        <v>0.7919990590355106</v>
      </c>
      <c r="AC1319">
        <v>0.79286783178668274</v>
      </c>
      <c r="AD1319">
        <v>0.79418890717655066</v>
      </c>
      <c r="AE1319">
        <v>0.79201215228886956</v>
      </c>
      <c r="AF1319">
        <v>0.7857227107052589</v>
      </c>
      <c r="AG1319">
        <v>0.78117206866497546</v>
      </c>
      <c r="AH1319">
        <v>0.77718007534013867</v>
      </c>
      <c r="AI1319">
        <v>0.77390745288417162</v>
      </c>
      <c r="AJ1319">
        <v>0.77116750708086479</v>
      </c>
      <c r="AK1319">
        <v>0.76884965125952187</v>
      </c>
      <c r="AL1319">
        <v>0.76670071053025013</v>
      </c>
      <c r="AM1319">
        <v>0.76450615069195316</v>
      </c>
      <c r="AN1319">
        <v>0.76204424438440965</v>
      </c>
      <c r="AO1319">
        <v>0.75921334308654886</v>
      </c>
      <c r="AP1319">
        <v>0.756317679657179</v>
      </c>
      <c r="AQ1319">
        <v>0.75151810176958123</v>
      </c>
      <c r="AR1319">
        <v>0.74681681288849389</v>
      </c>
      <c r="AS1319">
        <v>0.74217856498375989</v>
      </c>
      <c r="AT1319">
        <v>0.73753303101943668</v>
      </c>
      <c r="AU1319">
        <v>0.73286197117338681</v>
      </c>
    </row>
    <row r="1320" spans="1:47" x14ac:dyDescent="0.2">
      <c r="A1320">
        <v>1314</v>
      </c>
      <c r="B1320">
        <v>0.69097241201273807</v>
      </c>
      <c r="C1320">
        <v>0.73181293067089237</v>
      </c>
      <c r="D1320">
        <v>0.74672321685547538</v>
      </c>
      <c r="E1320">
        <v>0.93262217209088516</v>
      </c>
      <c r="F1320">
        <v>1.3547561756400608</v>
      </c>
      <c r="G1320">
        <v>1.205339664905706</v>
      </c>
      <c r="H1320">
        <v>1.0418287946138356</v>
      </c>
      <c r="I1320">
        <v>0.90674766327437817</v>
      </c>
      <c r="J1320">
        <v>0.81456020410407504</v>
      </c>
      <c r="K1320">
        <v>0.83872911665923411</v>
      </c>
      <c r="L1320">
        <v>0.82819256036368816</v>
      </c>
      <c r="M1320">
        <v>0.82758345607378814</v>
      </c>
      <c r="N1320">
        <v>0.8409866543082698</v>
      </c>
      <c r="O1320">
        <v>0.85552641958341658</v>
      </c>
      <c r="P1320">
        <v>0.85947797478684673</v>
      </c>
      <c r="Q1320">
        <v>0.83353237501570576</v>
      </c>
      <c r="R1320">
        <v>0.83861075738047108</v>
      </c>
      <c r="S1320">
        <v>0.82680445124962032</v>
      </c>
      <c r="T1320">
        <v>0.82356032817442937</v>
      </c>
      <c r="U1320">
        <v>0.81436108928047668</v>
      </c>
      <c r="V1320">
        <v>0.80703902262856919</v>
      </c>
      <c r="W1320">
        <v>0.80192326044674134</v>
      </c>
      <c r="X1320">
        <v>0.79530690054612663</v>
      </c>
      <c r="Y1320">
        <v>0.79118247716580148</v>
      </c>
      <c r="Z1320">
        <v>0.78786280338637038</v>
      </c>
      <c r="AA1320">
        <v>0.78806752174892269</v>
      </c>
      <c r="AB1320">
        <v>0.7874892313297257</v>
      </c>
      <c r="AC1320">
        <v>0.78818833972427671</v>
      </c>
      <c r="AD1320">
        <v>0.78936407664104458</v>
      </c>
      <c r="AE1320">
        <v>0.78705164385597148</v>
      </c>
      <c r="AF1320">
        <v>0.78060286906737253</v>
      </c>
      <c r="AG1320">
        <v>0.77591413919788232</v>
      </c>
      <c r="AH1320">
        <v>0.77178881099569441</v>
      </c>
      <c r="AI1320">
        <v>0.76839572773254705</v>
      </c>
      <c r="AJ1320">
        <v>0.7655398077486768</v>
      </c>
      <c r="AK1320">
        <v>0.76311912536459736</v>
      </c>
      <c r="AL1320">
        <v>0.76086102175417647</v>
      </c>
      <c r="AM1320">
        <v>0.75855452851210148</v>
      </c>
      <c r="AN1320">
        <v>0.75598553633240206</v>
      </c>
      <c r="AO1320">
        <v>0.75304601514611402</v>
      </c>
      <c r="AP1320">
        <v>0.75004748050651637</v>
      </c>
      <c r="AQ1320">
        <v>0.74516827882100733</v>
      </c>
      <c r="AR1320">
        <v>0.74039079200901192</v>
      </c>
      <c r="AS1320">
        <v>0.73568514905958626</v>
      </c>
      <c r="AT1320">
        <v>0.73097697549715634</v>
      </c>
      <c r="AU1320">
        <v>0.72624877781171504</v>
      </c>
    </row>
    <row r="1321" spans="1:47" x14ac:dyDescent="0.2">
      <c r="A1321">
        <v>1315</v>
      </c>
      <c r="B1321">
        <v>1.0930381334096997</v>
      </c>
      <c r="C1321">
        <v>1.151678224639719</v>
      </c>
      <c r="D1321">
        <v>1.1743912370536764</v>
      </c>
      <c r="E1321">
        <v>1.4035916352658819</v>
      </c>
      <c r="F1321">
        <v>1.7217602433936066</v>
      </c>
      <c r="G1321">
        <v>1.6257594705330585</v>
      </c>
      <c r="H1321">
        <v>1.4704462286043138</v>
      </c>
      <c r="I1321">
        <v>1.3152090805038297</v>
      </c>
      <c r="J1321">
        <v>1.2241275998978651</v>
      </c>
      <c r="K1321">
        <v>1.2441607296161468</v>
      </c>
      <c r="L1321">
        <v>1.2301898556401889</v>
      </c>
      <c r="M1321">
        <v>1.2302311090837694</v>
      </c>
      <c r="N1321">
        <v>1.2545427757094429</v>
      </c>
      <c r="O1321">
        <v>1.2723471997873299</v>
      </c>
      <c r="P1321">
        <v>1.2811377166407403</v>
      </c>
      <c r="Q1321">
        <v>1.2608797317256761</v>
      </c>
      <c r="R1321">
        <v>1.253109729934875</v>
      </c>
      <c r="S1321">
        <v>1.241497476031044</v>
      </c>
      <c r="T1321">
        <v>1.2357083366573491</v>
      </c>
      <c r="U1321">
        <v>1.2287453591366315</v>
      </c>
      <c r="V1321">
        <v>1.2195601385209374</v>
      </c>
      <c r="W1321">
        <v>1.2131987960315447</v>
      </c>
      <c r="X1321">
        <v>1.2080257983777121</v>
      </c>
      <c r="Y1321">
        <v>1.2015495048039393</v>
      </c>
      <c r="Z1321">
        <v>1.1991445878929499</v>
      </c>
      <c r="AA1321">
        <v>1.1929689384854274</v>
      </c>
      <c r="AB1321">
        <v>1.1889870028296996</v>
      </c>
      <c r="AC1321">
        <v>1.1882559695364299</v>
      </c>
      <c r="AD1321">
        <v>1.1876132006651685</v>
      </c>
      <c r="AE1321">
        <v>1.1840078147503132</v>
      </c>
      <c r="AF1321">
        <v>1.1779305973627343</v>
      </c>
      <c r="AG1321">
        <v>1.172076557891333</v>
      </c>
      <c r="AH1321">
        <v>1.1667262592719552</v>
      </c>
      <c r="AI1321">
        <v>1.1617767611779259</v>
      </c>
      <c r="AJ1321">
        <v>1.1573688500525232</v>
      </c>
      <c r="AK1321">
        <v>1.1530919433001778</v>
      </c>
      <c r="AL1321">
        <v>1.1493448040982062</v>
      </c>
      <c r="AM1321">
        <v>1.1457284450833101</v>
      </c>
      <c r="AN1321">
        <v>1.1418693156741373</v>
      </c>
      <c r="AO1321">
        <v>1.1377097911912866</v>
      </c>
      <c r="AP1321">
        <v>1.1335001090564449</v>
      </c>
      <c r="AQ1321">
        <v>1.1297530335143553</v>
      </c>
      <c r="AR1321">
        <v>1.1261185906755862</v>
      </c>
      <c r="AS1321">
        <v>1.1225647780213628</v>
      </c>
      <c r="AT1321">
        <v>1.1190678540030947</v>
      </c>
      <c r="AU1321">
        <v>1.115594005722641</v>
      </c>
    </row>
    <row r="1322" spans="1:47" x14ac:dyDescent="0.2">
      <c r="A1322">
        <v>1316</v>
      </c>
      <c r="B1322">
        <v>1.0930381334096997</v>
      </c>
      <c r="C1322">
        <v>1.151678224639719</v>
      </c>
      <c r="D1322">
        <v>1.1743912370536764</v>
      </c>
      <c r="E1322">
        <v>1.4035916352658819</v>
      </c>
      <c r="F1322">
        <v>1.7217602433936066</v>
      </c>
      <c r="G1322">
        <v>1.6257594705330585</v>
      </c>
      <c r="H1322">
        <v>1.4695621719552165</v>
      </c>
      <c r="I1322">
        <v>1.3142675173828804</v>
      </c>
      <c r="J1322">
        <v>1.2230507037102465</v>
      </c>
      <c r="K1322">
        <v>1.2429829673846318</v>
      </c>
      <c r="L1322">
        <v>1.2288800985743633</v>
      </c>
      <c r="M1322">
        <v>1.22882293756632</v>
      </c>
      <c r="N1322">
        <v>1.2538855057003166</v>
      </c>
      <c r="O1322">
        <v>1.2716517557740392</v>
      </c>
      <c r="P1322">
        <v>1.2803978555904028</v>
      </c>
      <c r="Q1322">
        <v>1.2600873099798389</v>
      </c>
      <c r="R1322">
        <v>1.2523272517455126</v>
      </c>
      <c r="S1322">
        <v>1.2406889227385161</v>
      </c>
      <c r="T1322">
        <v>1.234865539209351</v>
      </c>
      <c r="U1322">
        <v>1.2278352783946187</v>
      </c>
      <c r="V1322">
        <v>1.2185938225531792</v>
      </c>
      <c r="W1322">
        <v>1.2121779034644775</v>
      </c>
      <c r="X1322">
        <v>1.2069229712602674</v>
      </c>
      <c r="Y1322">
        <v>1.2003846493134014</v>
      </c>
      <c r="Z1322">
        <v>1.1978945722730892</v>
      </c>
      <c r="AA1322">
        <v>1.1916679462152393</v>
      </c>
      <c r="AB1322">
        <v>1.187651400904483</v>
      </c>
      <c r="AC1322">
        <v>1.186874631564389</v>
      </c>
      <c r="AD1322">
        <v>1.1861851784594521</v>
      </c>
      <c r="AE1322">
        <v>1.1825406101227762</v>
      </c>
      <c r="AF1322">
        <v>1.176412837492421</v>
      </c>
      <c r="AG1322">
        <v>1.1705168295563946</v>
      </c>
      <c r="AH1322">
        <v>1.1651262892408651</v>
      </c>
      <c r="AI1322">
        <v>1.1601299029263605</v>
      </c>
      <c r="AJ1322">
        <v>1.1556846592400134</v>
      </c>
      <c r="AK1322">
        <v>1.1513637840493269</v>
      </c>
      <c r="AL1322">
        <v>1.1475800592291494</v>
      </c>
      <c r="AM1322">
        <v>1.1439165269882789</v>
      </c>
      <c r="AN1322">
        <v>1.1400207435003422</v>
      </c>
      <c r="AO1322">
        <v>1.1358240157547494</v>
      </c>
      <c r="AP1322">
        <v>1.1315685766898911</v>
      </c>
      <c r="AQ1322">
        <v>1.1277990218649347</v>
      </c>
      <c r="AR1322">
        <v>1.1241435495787397</v>
      </c>
      <c r="AS1322">
        <v>1.1205717332443204</v>
      </c>
      <c r="AT1322">
        <v>1.1170587580627354</v>
      </c>
      <c r="AU1322">
        <v>1.1135709904627993</v>
      </c>
    </row>
    <row r="1323" spans="1:47" x14ac:dyDescent="0.2">
      <c r="A1323">
        <v>1317</v>
      </c>
      <c r="B1323">
        <v>1.0930381334096997</v>
      </c>
      <c r="C1323">
        <v>1.151678224639719</v>
      </c>
      <c r="D1323">
        <v>1.1743912370536764</v>
      </c>
      <c r="E1323">
        <v>1.4035916352658819</v>
      </c>
      <c r="F1323">
        <v>1.7217602433936066</v>
      </c>
      <c r="G1323">
        <v>1.6257594705330585</v>
      </c>
      <c r="H1323">
        <v>1.4713869846035859</v>
      </c>
      <c r="I1323">
        <v>1.3159808311210237</v>
      </c>
      <c r="J1323">
        <v>1.2245221535471531</v>
      </c>
      <c r="K1323">
        <v>1.244529811691141</v>
      </c>
      <c r="L1323">
        <v>1.2303810815363061</v>
      </c>
      <c r="M1323">
        <v>1.2300571767598285</v>
      </c>
      <c r="N1323">
        <v>1.2537251152897813</v>
      </c>
      <c r="O1323">
        <v>1.2711834353222242</v>
      </c>
      <c r="P1323">
        <v>1.2796106060459314</v>
      </c>
      <c r="Q1323">
        <v>1.2589597844010036</v>
      </c>
      <c r="R1323">
        <v>1.2508798359735349</v>
      </c>
      <c r="S1323">
        <v>1.2389550781358507</v>
      </c>
      <c r="T1323">
        <v>1.2327620948864166</v>
      </c>
      <c r="U1323">
        <v>1.2252913386682696</v>
      </c>
      <c r="V1323">
        <v>1.2155980722923396</v>
      </c>
      <c r="W1323">
        <v>1.2087163050175995</v>
      </c>
      <c r="X1323">
        <v>1.202988880234761</v>
      </c>
      <c r="Y1323">
        <v>1.1959851977926772</v>
      </c>
      <c r="Z1323">
        <v>1.1930254086162257</v>
      </c>
      <c r="AA1323">
        <v>1.1863812287019793</v>
      </c>
      <c r="AB1323">
        <v>1.1820474500058333</v>
      </c>
      <c r="AC1323">
        <v>1.1809647301610275</v>
      </c>
      <c r="AD1323">
        <v>1.1799965518913857</v>
      </c>
      <c r="AE1323">
        <v>1.1760790729943331</v>
      </c>
      <c r="AF1323">
        <v>1.1696845327555181</v>
      </c>
      <c r="AG1323">
        <v>1.1635348925130991</v>
      </c>
      <c r="AH1323">
        <v>1.1578924332855078</v>
      </c>
      <c r="AI1323">
        <v>1.1526648849378223</v>
      </c>
      <c r="AJ1323">
        <v>1.1479719280829088</v>
      </c>
      <c r="AK1323">
        <v>1.1434163086361215</v>
      </c>
      <c r="AL1323">
        <v>1.1393872181374918</v>
      </c>
      <c r="AM1323">
        <v>1.1354879834279508</v>
      </c>
      <c r="AN1323">
        <v>1.1313484961128197</v>
      </c>
      <c r="AO1323">
        <v>1.1269096628202342</v>
      </c>
      <c r="AP1323">
        <v>1.1224248279282734</v>
      </c>
      <c r="AQ1323">
        <v>1.1185914468457852</v>
      </c>
      <c r="AR1323">
        <v>1.1148837320039013</v>
      </c>
      <c r="AS1323">
        <v>1.1112712154708742</v>
      </c>
      <c r="AT1323">
        <v>1.1077288518359898</v>
      </c>
      <c r="AU1323">
        <v>1.1042230191123441</v>
      </c>
    </row>
    <row r="1324" spans="1:47" x14ac:dyDescent="0.2">
      <c r="A1324">
        <v>1318</v>
      </c>
      <c r="B1324">
        <v>1.0930381334096997</v>
      </c>
      <c r="C1324">
        <v>1.151678224639719</v>
      </c>
      <c r="D1324">
        <v>1.1743912370536764</v>
      </c>
      <c r="E1324">
        <v>1.4035916352658819</v>
      </c>
      <c r="F1324">
        <v>1.7217602433936066</v>
      </c>
      <c r="G1324">
        <v>1.6257594705330585</v>
      </c>
      <c r="H1324">
        <v>1.4713671729699225</v>
      </c>
      <c r="I1324">
        <v>1.3159460421244773</v>
      </c>
      <c r="J1324">
        <v>1.2244562493009403</v>
      </c>
      <c r="K1324">
        <v>1.2444472926210475</v>
      </c>
      <c r="L1324">
        <v>1.2302693571029353</v>
      </c>
      <c r="M1324">
        <v>1.2299098529874535</v>
      </c>
      <c r="N1324">
        <v>1.2536162316403974</v>
      </c>
      <c r="O1324">
        <v>1.2710457502825259</v>
      </c>
      <c r="P1324">
        <v>1.2794420579761261</v>
      </c>
      <c r="Q1324">
        <v>1.2587546706472832</v>
      </c>
      <c r="R1324">
        <v>1.2506588387443298</v>
      </c>
      <c r="S1324">
        <v>1.2387074622211516</v>
      </c>
      <c r="T1324">
        <v>1.2324823139601879</v>
      </c>
      <c r="U1324">
        <v>1.2249653274277323</v>
      </c>
      <c r="V1324">
        <v>1.2152296762492396</v>
      </c>
      <c r="W1324">
        <v>1.2083022399307644</v>
      </c>
      <c r="X1324">
        <v>1.2025170358340349</v>
      </c>
      <c r="Y1324">
        <v>1.1954614347036063</v>
      </c>
      <c r="Z1324">
        <v>1.1924395594070205</v>
      </c>
      <c r="AA1324">
        <v>1.1857520355174775</v>
      </c>
      <c r="AB1324">
        <v>1.1813868494643092</v>
      </c>
      <c r="AC1324">
        <v>1.1802669473787424</v>
      </c>
      <c r="AD1324">
        <v>1.1792644249516615</v>
      </c>
      <c r="AE1324">
        <v>1.1753137474242379</v>
      </c>
      <c r="AF1324">
        <v>1.1688825926004509</v>
      </c>
      <c r="AG1324">
        <v>1.1626978568661805</v>
      </c>
      <c r="AH1324">
        <v>1.157020210964115</v>
      </c>
      <c r="AI1324">
        <v>1.1517586177066235</v>
      </c>
      <c r="AJ1324">
        <v>1.1470316284159208</v>
      </c>
      <c r="AK1324">
        <v>1.1424432992338931</v>
      </c>
      <c r="AL1324">
        <v>1.1383799683934503</v>
      </c>
      <c r="AM1324">
        <v>1.1344454377878723</v>
      </c>
      <c r="AN1324">
        <v>1.1302709681918839</v>
      </c>
      <c r="AO1324">
        <v>1.1257963724784872</v>
      </c>
      <c r="AP1324">
        <v>1.1212763987046155</v>
      </c>
      <c r="AQ1324">
        <v>1.1174265818931388</v>
      </c>
      <c r="AR1324">
        <v>1.1137036118934922</v>
      </c>
      <c r="AS1324">
        <v>1.1100780831472585</v>
      </c>
      <c r="AT1324">
        <v>1.106524236501149</v>
      </c>
      <c r="AU1324">
        <v>1.1030085716762954</v>
      </c>
    </row>
    <row r="1325" spans="1:47" x14ac:dyDescent="0.2">
      <c r="A1325">
        <v>1319</v>
      </c>
      <c r="B1325">
        <v>1.0930381334096997</v>
      </c>
      <c r="C1325">
        <v>1.151678224639719</v>
      </c>
      <c r="D1325">
        <v>1.1743912370536764</v>
      </c>
      <c r="E1325">
        <v>1.4035916352658819</v>
      </c>
      <c r="F1325">
        <v>1.7217602433936066</v>
      </c>
      <c r="G1325">
        <v>1.6257594705330585</v>
      </c>
      <c r="H1325">
        <v>1.4689927773586702</v>
      </c>
      <c r="I1325">
        <v>1.3134916010436009</v>
      </c>
      <c r="J1325">
        <v>1.2218343787444339</v>
      </c>
      <c r="K1325">
        <v>1.2415270483706664</v>
      </c>
      <c r="L1325">
        <v>1.2270368123449513</v>
      </c>
      <c r="M1325">
        <v>1.2265828758003701</v>
      </c>
      <c r="N1325">
        <v>1.2524941851619</v>
      </c>
      <c r="O1325">
        <v>1.2700058567582801</v>
      </c>
      <c r="P1325">
        <v>1.2785145015844646</v>
      </c>
      <c r="Q1325">
        <v>1.2579368904024268</v>
      </c>
      <c r="R1325">
        <v>1.2500281450353992</v>
      </c>
      <c r="S1325">
        <v>1.2381980088983686</v>
      </c>
      <c r="T1325">
        <v>1.232109093999197</v>
      </c>
      <c r="U1325">
        <v>1.2247435754464513</v>
      </c>
      <c r="V1325">
        <v>1.2151837441312832</v>
      </c>
      <c r="W1325">
        <v>1.2084322320407157</v>
      </c>
      <c r="X1325">
        <v>1.2028062143664955</v>
      </c>
      <c r="Y1325">
        <v>1.1959230996210943</v>
      </c>
      <c r="Z1325">
        <v>1.1930626366346919</v>
      </c>
      <c r="AA1325">
        <v>1.1865533778091493</v>
      </c>
      <c r="AB1325">
        <v>1.1823034466291815</v>
      </c>
      <c r="AC1325">
        <v>1.1812815569285291</v>
      </c>
      <c r="AD1325">
        <v>1.1803709872017774</v>
      </c>
      <c r="AE1325">
        <v>1.1765074915094762</v>
      </c>
      <c r="AF1325">
        <v>1.1701564304619141</v>
      </c>
      <c r="AG1325">
        <v>1.1640448591041201</v>
      </c>
      <c r="AH1325">
        <v>1.1584386784016754</v>
      </c>
      <c r="AI1325">
        <v>1.1532405756193103</v>
      </c>
      <c r="AJ1325">
        <v>1.148585135711587</v>
      </c>
      <c r="AK1325">
        <v>1.1440689438632288</v>
      </c>
      <c r="AL1325">
        <v>1.1400759503935345</v>
      </c>
      <c r="AM1325">
        <v>1.1362100022415671</v>
      </c>
      <c r="AN1325">
        <v>1.1321038888805619</v>
      </c>
      <c r="AO1325">
        <v>1.1276955296649487</v>
      </c>
      <c r="AP1325">
        <v>1.1232412804692082</v>
      </c>
      <c r="AQ1325">
        <v>1.1193997243547593</v>
      </c>
      <c r="AR1325">
        <v>1.1156801384077137</v>
      </c>
      <c r="AS1325">
        <v>1.1120547534245127</v>
      </c>
      <c r="AT1325">
        <v>1.1084968697763535</v>
      </c>
      <c r="AU1325">
        <v>1.1049732439707685</v>
      </c>
    </row>
    <row r="1326" spans="1:47" x14ac:dyDescent="0.2">
      <c r="A1326">
        <v>1320</v>
      </c>
      <c r="B1326">
        <v>1.0930381334096997</v>
      </c>
      <c r="C1326">
        <v>1.151678224639719</v>
      </c>
      <c r="D1326">
        <v>1.1743912370536764</v>
      </c>
      <c r="E1326">
        <v>1.4035916352658819</v>
      </c>
      <c r="F1326">
        <v>1.7217602433936066</v>
      </c>
      <c r="G1326">
        <v>1.6257594705330585</v>
      </c>
      <c r="H1326">
        <v>1.4689554920038652</v>
      </c>
      <c r="I1326">
        <v>1.3134047038025916</v>
      </c>
      <c r="J1326">
        <v>1.221589716245346</v>
      </c>
      <c r="K1326">
        <v>1.2412259670156922</v>
      </c>
      <c r="L1326">
        <v>1.2266256568874949</v>
      </c>
      <c r="M1326">
        <v>1.2260280246052431</v>
      </c>
      <c r="N1326">
        <v>1.2520706410607978</v>
      </c>
      <c r="O1326">
        <v>1.2694730860646501</v>
      </c>
      <c r="P1326">
        <v>1.2778681411481245</v>
      </c>
      <c r="Q1326">
        <v>1.2571603156737865</v>
      </c>
      <c r="R1326">
        <v>1.2492001713235055</v>
      </c>
      <c r="S1326">
        <v>1.2372816126446928</v>
      </c>
      <c r="T1326">
        <v>1.2310821485158803</v>
      </c>
      <c r="U1326">
        <v>1.2235575884571457</v>
      </c>
      <c r="V1326">
        <v>1.213854752854453</v>
      </c>
      <c r="W1326">
        <v>1.2069520596874677</v>
      </c>
      <c r="X1326">
        <v>1.2011380087372037</v>
      </c>
      <c r="Y1326">
        <v>1.1940906869415935</v>
      </c>
      <c r="Z1326">
        <v>1.1910373062645812</v>
      </c>
      <c r="AA1326">
        <v>1.1844006701671985</v>
      </c>
      <c r="AB1326">
        <v>1.180046132429164</v>
      </c>
      <c r="AC1326">
        <v>1.1789020412920568</v>
      </c>
      <c r="AD1326">
        <v>1.1778790308351974</v>
      </c>
      <c r="AE1326">
        <v>1.1739070419887978</v>
      </c>
      <c r="AF1326">
        <v>1.1674368448905754</v>
      </c>
      <c r="AG1326">
        <v>1.1612118515678702</v>
      </c>
      <c r="AH1326">
        <v>1.1554921051380957</v>
      </c>
      <c r="AI1326">
        <v>1.1501839790840345</v>
      </c>
      <c r="AJ1326">
        <v>1.1454186267169368</v>
      </c>
      <c r="AK1326">
        <v>1.1407966466521158</v>
      </c>
      <c r="AL1326">
        <v>1.1366929639573877</v>
      </c>
      <c r="AM1326">
        <v>1.1327129164078769</v>
      </c>
      <c r="AN1326">
        <v>1.1284934722437636</v>
      </c>
      <c r="AO1326">
        <v>1.1239691858668814</v>
      </c>
      <c r="AP1326">
        <v>1.1194006416629334</v>
      </c>
      <c r="AQ1326">
        <v>1.1155052073064606</v>
      </c>
      <c r="AR1326">
        <v>1.1117353560091767</v>
      </c>
      <c r="AS1326">
        <v>1.1080665295679915</v>
      </c>
      <c r="AT1326">
        <v>1.1044698979274412</v>
      </c>
      <c r="AU1326">
        <v>1.1009126337154895</v>
      </c>
    </row>
    <row r="1327" spans="1:47" x14ac:dyDescent="0.2">
      <c r="A1327">
        <v>1321</v>
      </c>
      <c r="B1327">
        <v>0.93511124106365751</v>
      </c>
      <c r="C1327">
        <v>0.9855613556122097</v>
      </c>
      <c r="D1327">
        <v>1.0027475196959412</v>
      </c>
      <c r="E1327">
        <v>1.2166718800570941</v>
      </c>
      <c r="F1327">
        <v>1.575750656249586</v>
      </c>
      <c r="G1327">
        <v>1.4594196667023134</v>
      </c>
      <c r="H1327">
        <v>1.300023815149169</v>
      </c>
      <c r="I1327">
        <v>1.1522489367439572</v>
      </c>
      <c r="J1327">
        <v>1.0600586046587102</v>
      </c>
      <c r="K1327">
        <v>1.0821930451006756</v>
      </c>
      <c r="L1327">
        <v>1.0694634633794025</v>
      </c>
      <c r="M1327">
        <v>1.0691226895525257</v>
      </c>
      <c r="N1327">
        <v>1.0905178266718751</v>
      </c>
      <c r="O1327">
        <v>1.1072173175016142</v>
      </c>
      <c r="P1327">
        <v>1.1146755128106913</v>
      </c>
      <c r="Q1327">
        <v>1.0927562555828141</v>
      </c>
      <c r="R1327">
        <v>1.090859612716367</v>
      </c>
      <c r="S1327">
        <v>1.0799551519416692</v>
      </c>
      <c r="T1327">
        <v>1.0758950219250614</v>
      </c>
      <c r="U1327">
        <v>1.0687900725697033</v>
      </c>
      <c r="V1327">
        <v>1.0610197978543516</v>
      </c>
      <c r="W1327">
        <v>1.0557711813232675</v>
      </c>
      <c r="X1327">
        <v>1.0506527382334365</v>
      </c>
      <c r="Y1327">
        <v>1.0456304318502965</v>
      </c>
      <c r="Z1327">
        <v>1.0434100214091568</v>
      </c>
      <c r="AA1327">
        <v>1.0401662292513676</v>
      </c>
      <c r="AB1327">
        <v>1.0378181785985978</v>
      </c>
      <c r="AC1327">
        <v>1.037909899539641</v>
      </c>
      <c r="AD1327">
        <v>1.0382344171080922</v>
      </c>
      <c r="AE1327">
        <v>1.0353460312304206</v>
      </c>
      <c r="AF1327">
        <v>1.0293460617407861</v>
      </c>
      <c r="AG1327">
        <v>1.0241860269915912</v>
      </c>
      <c r="AH1327">
        <v>1.0195366010679763</v>
      </c>
      <c r="AI1327">
        <v>1.0154233573083111</v>
      </c>
      <c r="AJ1327">
        <v>1.0118289718252973</v>
      </c>
      <c r="AK1327">
        <v>1.0084911066185842</v>
      </c>
      <c r="AL1327">
        <v>1.0055398167326355</v>
      </c>
      <c r="AM1327">
        <v>1.0026386818847683</v>
      </c>
      <c r="AN1327">
        <v>0.99949852874179912</v>
      </c>
      <c r="AO1327">
        <v>0.99604037601200912</v>
      </c>
      <c r="AP1327">
        <v>0.99250894278748047</v>
      </c>
      <c r="AQ1327">
        <v>0.9884562004052847</v>
      </c>
      <c r="AR1327">
        <v>0.98451270724203233</v>
      </c>
      <c r="AS1327">
        <v>0.98064059503506296</v>
      </c>
      <c r="AT1327">
        <v>0.97680206857198737</v>
      </c>
      <c r="AU1327">
        <v>0.97296880761086224</v>
      </c>
    </row>
    <row r="1328" spans="1:47" x14ac:dyDescent="0.2">
      <c r="A1328">
        <v>1322</v>
      </c>
      <c r="B1328">
        <v>0.93511124106365751</v>
      </c>
      <c r="C1328">
        <v>0.9855613556122097</v>
      </c>
      <c r="D1328">
        <v>1.0027475196959412</v>
      </c>
      <c r="E1328">
        <v>1.2166718800570941</v>
      </c>
      <c r="F1328">
        <v>1.575750656249586</v>
      </c>
      <c r="G1328">
        <v>1.4594196667023134</v>
      </c>
      <c r="H1328">
        <v>1.2990514321061395</v>
      </c>
      <c r="I1328">
        <v>1.1511273285889077</v>
      </c>
      <c r="J1328">
        <v>1.0585784407342242</v>
      </c>
      <c r="K1328">
        <v>1.0804636513319077</v>
      </c>
      <c r="L1328">
        <v>1.0673609141353353</v>
      </c>
      <c r="M1328">
        <v>1.0666751985526046</v>
      </c>
      <c r="N1328">
        <v>1.0891751128617642</v>
      </c>
      <c r="O1328">
        <v>1.1056758051100555</v>
      </c>
      <c r="P1328">
        <v>1.1129402608523904</v>
      </c>
      <c r="Q1328">
        <v>1.0907956968870973</v>
      </c>
      <c r="R1328">
        <v>1.0889008863853449</v>
      </c>
      <c r="S1328">
        <v>1.0778660650439287</v>
      </c>
      <c r="T1328">
        <v>1.073650309583311</v>
      </c>
      <c r="U1328">
        <v>1.0662931749361981</v>
      </c>
      <c r="V1328">
        <v>1.0583344851251506</v>
      </c>
      <c r="W1328">
        <v>1.052885268401432</v>
      </c>
      <c r="X1328">
        <v>1.0474805831360865</v>
      </c>
      <c r="Y1328">
        <v>1.0422459197027991</v>
      </c>
      <c r="Z1328">
        <v>1.0397424727607114</v>
      </c>
      <c r="AA1328">
        <v>1.0363728065059741</v>
      </c>
      <c r="AB1328">
        <v>1.0338937346198034</v>
      </c>
      <c r="AC1328">
        <v>1.0338328814324742</v>
      </c>
      <c r="AD1328">
        <v>1.0340062537758159</v>
      </c>
      <c r="AE1328">
        <v>1.0309905910160539</v>
      </c>
      <c r="AF1328">
        <v>1.0248251243607951</v>
      </c>
      <c r="AG1328">
        <v>1.0195154690125181</v>
      </c>
      <c r="AH1328">
        <v>1.0147291244987078</v>
      </c>
      <c r="AI1328">
        <v>1.0104760273939148</v>
      </c>
      <c r="AJ1328">
        <v>1.0067618339599425</v>
      </c>
      <c r="AK1328">
        <v>1.0032973809143528</v>
      </c>
      <c r="AL1328">
        <v>1.0002127675356693</v>
      </c>
      <c r="AM1328">
        <v>0.99719063599667712</v>
      </c>
      <c r="AN1328">
        <v>0.99391976261736492</v>
      </c>
      <c r="AO1328">
        <v>0.99032686150434102</v>
      </c>
      <c r="AP1328">
        <v>0.98668262927251638</v>
      </c>
      <c r="AQ1328">
        <v>0.98255624988452317</v>
      </c>
      <c r="AR1328">
        <v>0.97854300992615439</v>
      </c>
      <c r="AS1328">
        <v>0.97461022170225742</v>
      </c>
      <c r="AT1328">
        <v>0.97071629056329622</v>
      </c>
      <c r="AU1328">
        <v>0.96683349527305418</v>
      </c>
    </row>
    <row r="1329" spans="1:47" x14ac:dyDescent="0.2">
      <c r="A1329">
        <v>1323</v>
      </c>
      <c r="B1329">
        <v>0.93511124106365751</v>
      </c>
      <c r="C1329">
        <v>0.9855613556122097</v>
      </c>
      <c r="D1329">
        <v>1.0027475196959412</v>
      </c>
      <c r="E1329">
        <v>1.2166718800570941</v>
      </c>
      <c r="F1329">
        <v>1.575750656249586</v>
      </c>
      <c r="G1329">
        <v>1.4594196667023134</v>
      </c>
      <c r="H1329">
        <v>1.3015954239390717</v>
      </c>
      <c r="I1329">
        <v>1.1535083615387476</v>
      </c>
      <c r="J1329">
        <v>1.060788416617936</v>
      </c>
      <c r="K1329">
        <v>1.0828734174297654</v>
      </c>
      <c r="L1329">
        <v>1.0698873167231726</v>
      </c>
      <c r="M1329">
        <v>1.0689362714585502</v>
      </c>
      <c r="N1329">
        <v>1.0892910642263214</v>
      </c>
      <c r="O1329">
        <v>1.1054776397264439</v>
      </c>
      <c r="P1329">
        <v>1.112387864790469</v>
      </c>
      <c r="Q1329">
        <v>1.0898722036413235</v>
      </c>
      <c r="R1329">
        <v>1.0875512291759148</v>
      </c>
      <c r="S1329">
        <v>1.0761896374652646</v>
      </c>
      <c r="T1329">
        <v>1.0715581773418521</v>
      </c>
      <c r="U1329">
        <v>1.0637204344012974</v>
      </c>
      <c r="V1329">
        <v>1.0552559215637911</v>
      </c>
      <c r="W1329">
        <v>1.0493403123555129</v>
      </c>
      <c r="X1329">
        <v>1.0434600627728774</v>
      </c>
      <c r="Y1329">
        <v>1.03776101968117</v>
      </c>
      <c r="Z1329">
        <v>1.0348161667988032</v>
      </c>
      <c r="AA1329">
        <v>1.0310280908126108</v>
      </c>
      <c r="AB1329">
        <v>1.0282687438414209</v>
      </c>
      <c r="AC1329">
        <v>1.0279454480260928</v>
      </c>
      <c r="AD1329">
        <v>1.0278720741140068</v>
      </c>
      <c r="AE1329">
        <v>1.0246447708272375</v>
      </c>
      <c r="AF1329">
        <v>1.0182623920051854</v>
      </c>
      <c r="AG1329">
        <v>1.0127541184435223</v>
      </c>
      <c r="AH1329">
        <v>1.0078021205492911</v>
      </c>
      <c r="AI1329">
        <v>1.003371053485828</v>
      </c>
      <c r="AJ1329">
        <v>0.99947189470310072</v>
      </c>
      <c r="AK1329">
        <v>0.99585093408167802</v>
      </c>
      <c r="AL1329">
        <v>0.99260072092754714</v>
      </c>
      <c r="AM1329">
        <v>0.98940507494218721</v>
      </c>
      <c r="AN1329">
        <v>0.98598983756776881</v>
      </c>
      <c r="AO1329">
        <v>0.98224227489196925</v>
      </c>
      <c r="AP1329">
        <v>0.97843900077707169</v>
      </c>
      <c r="AQ1329">
        <v>0.974283367192743</v>
      </c>
      <c r="AR1329">
        <v>0.97025200253028843</v>
      </c>
      <c r="AS1329">
        <v>0.96630907871346872</v>
      </c>
      <c r="AT1329">
        <v>0.96241460454349881</v>
      </c>
      <c r="AU1329">
        <v>0.95854049716538414</v>
      </c>
    </row>
    <row r="1330" spans="1:47" x14ac:dyDescent="0.2">
      <c r="A1330">
        <v>1324</v>
      </c>
      <c r="B1330">
        <v>0.93511124106365751</v>
      </c>
      <c r="C1330">
        <v>0.9855613556122097</v>
      </c>
      <c r="D1330">
        <v>1.0027475196959412</v>
      </c>
      <c r="E1330">
        <v>1.2166718800570941</v>
      </c>
      <c r="F1330">
        <v>1.575750656249586</v>
      </c>
      <c r="G1330">
        <v>1.4594196667023134</v>
      </c>
      <c r="H1330">
        <v>1.3015904172204242</v>
      </c>
      <c r="I1330">
        <v>1.1534534829559018</v>
      </c>
      <c r="J1330">
        <v>1.060614128063111</v>
      </c>
      <c r="K1330">
        <v>1.082663488237855</v>
      </c>
      <c r="L1330">
        <v>1.0695967478863215</v>
      </c>
      <c r="M1330">
        <v>1.0685148306334864</v>
      </c>
      <c r="N1330">
        <v>1.0889115538815943</v>
      </c>
      <c r="O1330">
        <v>1.1049857541291477</v>
      </c>
      <c r="P1330">
        <v>1.1117761399465373</v>
      </c>
      <c r="Q1330">
        <v>1.0891190036167473</v>
      </c>
      <c r="R1330">
        <v>1.0867560503575628</v>
      </c>
      <c r="S1330">
        <v>1.0753021428201937</v>
      </c>
      <c r="T1330">
        <v>1.0705604932923034</v>
      </c>
      <c r="U1330">
        <v>1.0625587260241398</v>
      </c>
      <c r="V1330">
        <v>1.0539532154581317</v>
      </c>
      <c r="W1330">
        <v>1.0478879645643939</v>
      </c>
      <c r="X1330">
        <v>1.0418133846613236</v>
      </c>
      <c r="Y1330">
        <v>1.0359524276085907</v>
      </c>
      <c r="Z1330">
        <v>1.0328097431829713</v>
      </c>
      <c r="AA1330">
        <v>1.0289084367834698</v>
      </c>
      <c r="AB1330">
        <v>1.0260566302790994</v>
      </c>
      <c r="AC1330">
        <v>1.0256189655063783</v>
      </c>
      <c r="AD1330">
        <v>1.0254434720479657</v>
      </c>
      <c r="AE1330">
        <v>1.0221193260517221</v>
      </c>
      <c r="AF1330">
        <v>1.0156269204951174</v>
      </c>
      <c r="AG1330">
        <v>1.0100170008262559</v>
      </c>
      <c r="AH1330">
        <v>1.0049650224209856</v>
      </c>
      <c r="AI1330">
        <v>1.0004396509894056</v>
      </c>
      <c r="AJ1330">
        <v>0.99644770148117812</v>
      </c>
      <c r="AK1330">
        <v>0.99274080062003456</v>
      </c>
      <c r="AL1330">
        <v>0.98940001690100843</v>
      </c>
      <c r="AM1330">
        <v>0.98611120719645284</v>
      </c>
      <c r="AN1330">
        <v>0.98260573385751548</v>
      </c>
      <c r="AO1330">
        <v>0.97876631140987502</v>
      </c>
      <c r="AP1330">
        <v>0.97487450683708232</v>
      </c>
      <c r="AQ1330">
        <v>0.97066655478802188</v>
      </c>
      <c r="AR1330">
        <v>0.96658618945085772</v>
      </c>
      <c r="AS1330">
        <v>0.96260114347918324</v>
      </c>
      <c r="AT1330">
        <v>0.95866887779241783</v>
      </c>
      <c r="AU1330">
        <v>0.95476168980601694</v>
      </c>
    </row>
    <row r="1331" spans="1:47" x14ac:dyDescent="0.2">
      <c r="A1331">
        <v>1325</v>
      </c>
      <c r="B1331">
        <v>0.93511124106365751</v>
      </c>
      <c r="C1331">
        <v>0.9855613556122097</v>
      </c>
      <c r="D1331">
        <v>1.0027475196959412</v>
      </c>
      <c r="E1331">
        <v>1.2166718800570941</v>
      </c>
      <c r="F1331">
        <v>1.575750656249586</v>
      </c>
      <c r="G1331">
        <v>1.4594196667023134</v>
      </c>
      <c r="H1331">
        <v>1.2988727627919812</v>
      </c>
      <c r="I1331">
        <v>1.1507202595245019</v>
      </c>
      <c r="J1331">
        <v>1.0576560574169847</v>
      </c>
      <c r="K1331">
        <v>1.0793682129768747</v>
      </c>
      <c r="L1331">
        <v>1.0659146876680243</v>
      </c>
      <c r="M1331">
        <v>1.0647530032512598</v>
      </c>
      <c r="N1331">
        <v>1.0876882864389652</v>
      </c>
      <c r="O1331">
        <v>1.1038497786678259</v>
      </c>
      <c r="P1331">
        <v>1.1107758427306971</v>
      </c>
      <c r="Q1331">
        <v>1.0882583608113605</v>
      </c>
      <c r="R1331">
        <v>1.0861881823288475</v>
      </c>
      <c r="S1331">
        <v>1.0748942613261765</v>
      </c>
      <c r="T1331">
        <v>1.0703493627889555</v>
      </c>
      <c r="U1331">
        <v>1.0625549514565509</v>
      </c>
      <c r="V1331">
        <v>1.0541956476465026</v>
      </c>
      <c r="W1331">
        <v>1.0483395842390175</v>
      </c>
      <c r="X1331">
        <v>1.0424726461630145</v>
      </c>
      <c r="Y1331">
        <v>1.0368400361113062</v>
      </c>
      <c r="Z1331">
        <v>1.033893851280173</v>
      </c>
      <c r="AA1331">
        <v>1.0302273325803697</v>
      </c>
      <c r="AB1331">
        <v>1.02750005038003</v>
      </c>
      <c r="AC1331">
        <v>1.0271728483270237</v>
      </c>
      <c r="AD1331">
        <v>1.0271092106827453</v>
      </c>
      <c r="AE1331">
        <v>1.0238666889737389</v>
      </c>
      <c r="AF1331">
        <v>1.0174586403971604</v>
      </c>
      <c r="AG1331">
        <v>1.0119323570207428</v>
      </c>
      <c r="AH1331">
        <v>1.0069362771724617</v>
      </c>
      <c r="AI1331">
        <v>1.0024815002991552</v>
      </c>
      <c r="AJ1331">
        <v>0.99856950234722364</v>
      </c>
      <c r="AK1331">
        <v>0.99491744551009342</v>
      </c>
      <c r="AL1331">
        <v>0.99164339088187248</v>
      </c>
      <c r="AM1331">
        <v>0.98842836606829976</v>
      </c>
      <c r="AN1331">
        <v>0.98496945848721351</v>
      </c>
      <c r="AO1331">
        <v>0.98118908318400155</v>
      </c>
      <c r="AP1331">
        <v>0.97736581997618466</v>
      </c>
      <c r="AQ1331">
        <v>0.97315971520193567</v>
      </c>
      <c r="AR1331">
        <v>0.96907527319787923</v>
      </c>
      <c r="AS1331">
        <v>0.9650828275095652</v>
      </c>
      <c r="AT1331">
        <v>0.96113830124264488</v>
      </c>
      <c r="AU1331">
        <v>0.95721436970920992</v>
      </c>
    </row>
    <row r="1332" spans="1:47" x14ac:dyDescent="0.2">
      <c r="A1332">
        <v>1326</v>
      </c>
      <c r="B1332">
        <v>0.93511124106365751</v>
      </c>
      <c r="C1332">
        <v>0.9855613556122097</v>
      </c>
      <c r="D1332">
        <v>1.0027475196959412</v>
      </c>
      <c r="E1332">
        <v>1.2166718800570941</v>
      </c>
      <c r="F1332">
        <v>1.575750656249586</v>
      </c>
      <c r="G1332">
        <v>1.4594196667023134</v>
      </c>
      <c r="H1332">
        <v>1.2988494742205787</v>
      </c>
      <c r="I1332">
        <v>1.1506256998889386</v>
      </c>
      <c r="J1332">
        <v>1.0573083742912404</v>
      </c>
      <c r="K1332">
        <v>1.0789544674563172</v>
      </c>
      <c r="L1332">
        <v>1.0653541482005184</v>
      </c>
      <c r="M1332">
        <v>1.0639798535173739</v>
      </c>
      <c r="N1332">
        <v>1.0870566397510715</v>
      </c>
      <c r="O1332">
        <v>1.1030526616531313</v>
      </c>
      <c r="P1332">
        <v>1.1098085659882153</v>
      </c>
      <c r="Q1332">
        <v>1.0870966715437966</v>
      </c>
      <c r="R1332">
        <v>1.08497627277032</v>
      </c>
      <c r="S1332">
        <v>1.0735633799938573</v>
      </c>
      <c r="T1332">
        <v>1.0688712932541433</v>
      </c>
      <c r="U1332">
        <v>1.0608575419268675</v>
      </c>
      <c r="V1332">
        <v>1.0523129969962923</v>
      </c>
      <c r="W1332">
        <v>1.0462635820713682</v>
      </c>
      <c r="X1332">
        <v>1.0401505433260807</v>
      </c>
      <c r="Y1332">
        <v>1.0343186093072485</v>
      </c>
      <c r="Z1332">
        <v>1.0311325802627094</v>
      </c>
      <c r="AA1332">
        <v>1.0273380272916777</v>
      </c>
      <c r="AB1332">
        <v>1.0244896006176096</v>
      </c>
      <c r="AC1332">
        <v>1.0240154277067937</v>
      </c>
      <c r="AD1332">
        <v>1.0238210663403027</v>
      </c>
      <c r="AE1332">
        <v>1.0204542652704656</v>
      </c>
      <c r="AF1332">
        <v>1.0139060953134256</v>
      </c>
      <c r="AG1332">
        <v>1.0082515307120492</v>
      </c>
      <c r="AH1332">
        <v>1.0031289184562759</v>
      </c>
      <c r="AI1332">
        <v>0.99855483295471048</v>
      </c>
      <c r="AJ1332">
        <v>0.99452540752008189</v>
      </c>
      <c r="AK1332">
        <v>0.99076367964881873</v>
      </c>
      <c r="AL1332">
        <v>0.98737439377249392</v>
      </c>
      <c r="AM1332">
        <v>0.98404097876375152</v>
      </c>
      <c r="AN1332">
        <v>0.9804663262675879</v>
      </c>
      <c r="AO1332">
        <v>0.97656829763850017</v>
      </c>
      <c r="AP1332">
        <v>0.97263112640754446</v>
      </c>
      <c r="AQ1332">
        <v>0.96835773849356144</v>
      </c>
      <c r="AR1332">
        <v>0.96421002672761091</v>
      </c>
      <c r="AS1332">
        <v>0.96016248038183682</v>
      </c>
      <c r="AT1332">
        <v>0.95616807982634588</v>
      </c>
      <c r="AU1332">
        <v>0.952200011292059</v>
      </c>
    </row>
    <row r="1333" spans="1:47" x14ac:dyDescent="0.2">
      <c r="A1333">
        <v>1327</v>
      </c>
      <c r="B1333">
        <v>0.68017077860783259</v>
      </c>
      <c r="C1333">
        <v>0.71840505321264236</v>
      </c>
      <c r="D1333">
        <v>0.72871981350821358</v>
      </c>
      <c r="E1333">
        <v>0.91785110946069381</v>
      </c>
      <c r="F1333">
        <v>1.3419393718506334</v>
      </c>
      <c r="G1333">
        <v>1.1938519806107009</v>
      </c>
      <c r="H1333">
        <v>1.0290586740080867</v>
      </c>
      <c r="I1333">
        <v>0.89350342083200707</v>
      </c>
      <c r="J1333">
        <v>0.80105166507299697</v>
      </c>
      <c r="K1333">
        <v>0.82683565736280196</v>
      </c>
      <c r="L1333">
        <v>0.81658681899137031</v>
      </c>
      <c r="M1333">
        <v>0.81653508226599014</v>
      </c>
      <c r="N1333">
        <v>0.83397431663563415</v>
      </c>
      <c r="O1333">
        <v>0.84980353703855427</v>
      </c>
      <c r="P1333">
        <v>0.85577045144068686</v>
      </c>
      <c r="Q1333">
        <v>0.83204101960480381</v>
      </c>
      <c r="R1333">
        <v>0.83892496162833741</v>
      </c>
      <c r="S1333">
        <v>0.82931412783977165</v>
      </c>
      <c r="T1333">
        <v>0.82807593985862582</v>
      </c>
      <c r="U1333">
        <v>0.82106237890692246</v>
      </c>
      <c r="V1333">
        <v>0.81556440092666682</v>
      </c>
      <c r="W1333">
        <v>0.81210044465841091</v>
      </c>
      <c r="X1333">
        <v>0.80718669785351449</v>
      </c>
      <c r="Y1333">
        <v>0.80430564730649479</v>
      </c>
      <c r="Z1333">
        <v>0.80234213626047124</v>
      </c>
      <c r="AA1333">
        <v>0.80322696431645169</v>
      </c>
      <c r="AB1333">
        <v>0.80325672218525201</v>
      </c>
      <c r="AC1333">
        <v>0.80458630069557124</v>
      </c>
      <c r="AD1333">
        <v>0.8062909308021875</v>
      </c>
      <c r="AE1333">
        <v>0.80444365788558636</v>
      </c>
      <c r="AF1333">
        <v>0.79851281410071184</v>
      </c>
      <c r="AG1333">
        <v>0.7942835186441608</v>
      </c>
      <c r="AH1333">
        <v>0.79058288079558448</v>
      </c>
      <c r="AI1333">
        <v>0.78757435986270652</v>
      </c>
      <c r="AJ1333">
        <v>0.78508425449157682</v>
      </c>
      <c r="AK1333">
        <v>0.78298051017209069</v>
      </c>
      <c r="AL1333">
        <v>0.78104467078198336</v>
      </c>
      <c r="AM1333">
        <v>0.7790709424639376</v>
      </c>
      <c r="AN1333">
        <v>0.77682250694357269</v>
      </c>
      <c r="AO1333">
        <v>0.77421125173520111</v>
      </c>
      <c r="AP1333">
        <v>0.77153377478329543</v>
      </c>
      <c r="AQ1333">
        <v>0.76694792148595503</v>
      </c>
      <c r="AR1333">
        <v>0.76246935932319559</v>
      </c>
      <c r="AS1333">
        <v>0.75805496589637744</v>
      </c>
      <c r="AT1333">
        <v>0.75364454796809188</v>
      </c>
      <c r="AU1333">
        <v>0.74921868801572788</v>
      </c>
    </row>
    <row r="1334" spans="1:47" x14ac:dyDescent="0.2">
      <c r="A1334">
        <v>1328</v>
      </c>
      <c r="B1334">
        <v>0.68017077860783259</v>
      </c>
      <c r="C1334">
        <v>0.71840505321264236</v>
      </c>
      <c r="D1334">
        <v>0.72871981350821358</v>
      </c>
      <c r="E1334">
        <v>0.91785110946069381</v>
      </c>
      <c r="F1334">
        <v>1.3419393718506334</v>
      </c>
      <c r="G1334">
        <v>1.1938519806107009</v>
      </c>
      <c r="H1334">
        <v>1.0285475302880247</v>
      </c>
      <c r="I1334">
        <v>0.89276197549815295</v>
      </c>
      <c r="J1334">
        <v>0.79970738129360741</v>
      </c>
      <c r="K1334">
        <v>0.82527576088133037</v>
      </c>
      <c r="L1334">
        <v>0.81460745209270957</v>
      </c>
      <c r="M1334">
        <v>0.81399692989360972</v>
      </c>
      <c r="N1334">
        <v>0.83214392870844334</v>
      </c>
      <c r="O1334">
        <v>0.84756949089406752</v>
      </c>
      <c r="P1334">
        <v>0.85314676674164247</v>
      </c>
      <c r="Q1334">
        <v>0.82895847006136947</v>
      </c>
      <c r="R1334">
        <v>0.83585323124918887</v>
      </c>
      <c r="S1334">
        <v>0.82601058143760786</v>
      </c>
      <c r="T1334">
        <v>0.82450996049352721</v>
      </c>
      <c r="U1334">
        <v>0.8170747689029918</v>
      </c>
      <c r="V1334">
        <v>0.81126748826210149</v>
      </c>
      <c r="W1334">
        <v>0.80748984472873919</v>
      </c>
      <c r="X1334">
        <v>0.80214143918615699</v>
      </c>
      <c r="Y1334">
        <v>0.79896958640493987</v>
      </c>
      <c r="Z1334">
        <v>0.79661944136664253</v>
      </c>
      <c r="AA1334">
        <v>0.79739837310851669</v>
      </c>
      <c r="AB1334">
        <v>0.79727421142561705</v>
      </c>
      <c r="AC1334">
        <v>0.79838821956610084</v>
      </c>
      <c r="AD1334">
        <v>0.79991491956874716</v>
      </c>
      <c r="AE1334">
        <v>0.79790633143123768</v>
      </c>
      <c r="AF1334">
        <v>0.79177618492158208</v>
      </c>
      <c r="AG1334">
        <v>0.78737388030722566</v>
      </c>
      <c r="AH1334">
        <v>0.783516416126668</v>
      </c>
      <c r="AI1334">
        <v>0.78036072576387427</v>
      </c>
      <c r="AJ1334">
        <v>0.77773104606650278</v>
      </c>
      <c r="AK1334">
        <v>0.7755062220690957</v>
      </c>
      <c r="AL1334">
        <v>0.77344764533967281</v>
      </c>
      <c r="AM1334">
        <v>0.77133954929451087</v>
      </c>
      <c r="AN1334">
        <v>0.76896496530528624</v>
      </c>
      <c r="AO1334">
        <v>0.76622729992282634</v>
      </c>
      <c r="AP1334">
        <v>0.76342986626572673</v>
      </c>
      <c r="AQ1334">
        <v>0.75874278922835103</v>
      </c>
      <c r="AR1334">
        <v>0.75416716561283004</v>
      </c>
      <c r="AS1334">
        <v>0.7496673983157508</v>
      </c>
      <c r="AT1334">
        <v>0.74517753316532909</v>
      </c>
      <c r="AU1334">
        <v>0.74067896264156086</v>
      </c>
    </row>
    <row r="1335" spans="1:47" x14ac:dyDescent="0.2">
      <c r="A1335">
        <v>1329</v>
      </c>
      <c r="B1335">
        <v>0.68017077860783259</v>
      </c>
      <c r="C1335">
        <v>0.71840505321264236</v>
      </c>
      <c r="D1335">
        <v>0.72871981350821358</v>
      </c>
      <c r="E1335">
        <v>0.91785110946069381</v>
      </c>
      <c r="F1335">
        <v>1.3419393718506334</v>
      </c>
      <c r="G1335">
        <v>1.1938519806107009</v>
      </c>
      <c r="H1335">
        <v>1.0315433524634081</v>
      </c>
      <c r="I1335">
        <v>0.89514349163380469</v>
      </c>
      <c r="J1335">
        <v>0.80177583956832266</v>
      </c>
      <c r="K1335">
        <v>0.82752545886097528</v>
      </c>
      <c r="L1335">
        <v>0.81687096265235359</v>
      </c>
      <c r="M1335">
        <v>0.81581678161593396</v>
      </c>
      <c r="N1335">
        <v>0.83166756197803426</v>
      </c>
      <c r="O1335">
        <v>0.84662525412563927</v>
      </c>
      <c r="P1335">
        <v>0.85170710337009925</v>
      </c>
      <c r="Q1335">
        <v>0.82706632676150704</v>
      </c>
      <c r="R1335">
        <v>0.83333244187485067</v>
      </c>
      <c r="S1335">
        <v>0.82299928907007958</v>
      </c>
      <c r="T1335">
        <v>0.82096862293830342</v>
      </c>
      <c r="U1335">
        <v>0.81290887656094868</v>
      </c>
      <c r="V1335">
        <v>0.8064781040012986</v>
      </c>
      <c r="W1335">
        <v>0.80206685224858731</v>
      </c>
      <c r="X1335">
        <v>0.79616130960324116</v>
      </c>
      <c r="Y1335">
        <v>0.79245497503406359</v>
      </c>
      <c r="Z1335">
        <v>0.78959819863579206</v>
      </c>
      <c r="AA1335">
        <v>0.78987531155733504</v>
      </c>
      <c r="AB1335">
        <v>0.789455088365697</v>
      </c>
      <c r="AC1335">
        <v>0.79029635406296606</v>
      </c>
      <c r="AD1335">
        <v>0.79161419886483264</v>
      </c>
      <c r="AE1335">
        <v>0.78940584687159399</v>
      </c>
      <c r="AF1335">
        <v>0.78307963376951428</v>
      </c>
      <c r="AG1335">
        <v>0.77853511902402373</v>
      </c>
      <c r="AH1335">
        <v>0.77453007265637497</v>
      </c>
      <c r="AI1335">
        <v>0.77124966947803841</v>
      </c>
      <c r="AJ1335">
        <v>0.7684837988625095</v>
      </c>
      <c r="AK1335">
        <v>0.76615525168727838</v>
      </c>
      <c r="AL1335">
        <v>0.76399069472122916</v>
      </c>
      <c r="AM1335">
        <v>0.76177004619827604</v>
      </c>
      <c r="AN1335">
        <v>0.75930356778119978</v>
      </c>
      <c r="AO1335">
        <v>0.7564670029065248</v>
      </c>
      <c r="AP1335">
        <v>0.75359382229230454</v>
      </c>
      <c r="AQ1335">
        <v>0.7489073528899074</v>
      </c>
      <c r="AR1335">
        <v>0.74434426550678501</v>
      </c>
      <c r="AS1335">
        <v>0.73986340109069049</v>
      </c>
      <c r="AT1335">
        <v>0.7354018614314447</v>
      </c>
      <c r="AU1335">
        <v>0.73094034597109792</v>
      </c>
    </row>
    <row r="1336" spans="1:47" x14ac:dyDescent="0.2">
      <c r="A1336">
        <v>1330</v>
      </c>
      <c r="B1336">
        <v>0.68017077860783259</v>
      </c>
      <c r="C1336">
        <v>0.71840505321264236</v>
      </c>
      <c r="D1336">
        <v>0.72871981350821358</v>
      </c>
      <c r="E1336">
        <v>0.91785110946069381</v>
      </c>
      <c r="F1336">
        <v>1.3419393718506334</v>
      </c>
      <c r="G1336">
        <v>1.1938519806107009</v>
      </c>
      <c r="H1336">
        <v>1.0304789551767366</v>
      </c>
      <c r="I1336">
        <v>0.89393210361511877</v>
      </c>
      <c r="J1336">
        <v>0.80006756507658905</v>
      </c>
      <c r="K1336">
        <v>0.82558476018196947</v>
      </c>
      <c r="L1336">
        <v>0.81452572085808206</v>
      </c>
      <c r="M1336">
        <v>0.81304780735322335</v>
      </c>
      <c r="N1336">
        <v>0.82995394234140552</v>
      </c>
      <c r="O1336">
        <v>0.8446218694159181</v>
      </c>
      <c r="P1336">
        <v>0.84942785135985999</v>
      </c>
      <c r="Q1336">
        <v>0.82443950785458853</v>
      </c>
      <c r="R1336">
        <v>0.83076321888288462</v>
      </c>
      <c r="S1336">
        <v>0.82030283899729939</v>
      </c>
      <c r="T1336">
        <v>0.81805094080496932</v>
      </c>
      <c r="U1336">
        <v>0.80968100436585644</v>
      </c>
      <c r="V1336">
        <v>0.80300892035201044</v>
      </c>
      <c r="W1336">
        <v>0.79837176244052566</v>
      </c>
      <c r="X1336">
        <v>0.79214610858999257</v>
      </c>
      <c r="Y1336">
        <v>0.788189315010425</v>
      </c>
      <c r="Z1336">
        <v>0.78504609100393741</v>
      </c>
      <c r="AA1336">
        <v>0.7852458809037689</v>
      </c>
      <c r="AB1336">
        <v>0.78469854521872695</v>
      </c>
      <c r="AC1336">
        <v>0.78538940148734426</v>
      </c>
      <c r="AD1336">
        <v>0.78654064872649809</v>
      </c>
      <c r="AE1336">
        <v>0.78420346582919798</v>
      </c>
      <c r="AF1336">
        <v>0.7777342622694734</v>
      </c>
      <c r="AG1336">
        <v>0.77302855713056906</v>
      </c>
      <c r="AH1336">
        <v>0.76890913233846747</v>
      </c>
      <c r="AI1336">
        <v>0.76551422096131616</v>
      </c>
      <c r="AJ1336">
        <v>0.76264709967511179</v>
      </c>
      <c r="AK1336">
        <v>0.76019443642067286</v>
      </c>
      <c r="AL1336">
        <v>0.75792832319556314</v>
      </c>
      <c r="AM1336">
        <v>0.75561129359925105</v>
      </c>
      <c r="AN1336">
        <v>0.7530260322868364</v>
      </c>
      <c r="AO1336">
        <v>0.75010653025927465</v>
      </c>
      <c r="AP1336">
        <v>0.74714112825373447</v>
      </c>
      <c r="AQ1336">
        <v>0.74237026212385138</v>
      </c>
      <c r="AR1336">
        <v>0.7377263172681473</v>
      </c>
      <c r="AS1336">
        <v>0.73317450609680834</v>
      </c>
      <c r="AT1336">
        <v>0.72864710565817503</v>
      </c>
      <c r="AU1336">
        <v>0.72412550283197907</v>
      </c>
    </row>
    <row r="1337" spans="1:47" x14ac:dyDescent="0.2">
      <c r="A1337">
        <v>1331</v>
      </c>
      <c r="B1337">
        <v>0.68017077860783259</v>
      </c>
      <c r="C1337">
        <v>0.71840505321264236</v>
      </c>
      <c r="D1337">
        <v>0.72871981350821358</v>
      </c>
      <c r="E1337">
        <v>0.91785110946069381</v>
      </c>
      <c r="F1337">
        <v>1.3419393718506334</v>
      </c>
      <c r="G1337">
        <v>1.1938519806107009</v>
      </c>
      <c r="H1337">
        <v>1.0283337872180165</v>
      </c>
      <c r="I1337">
        <v>0.89210226769692025</v>
      </c>
      <c r="J1337">
        <v>0.79821220940644844</v>
      </c>
      <c r="K1337">
        <v>0.82353950824598532</v>
      </c>
      <c r="L1337">
        <v>0.81233351016442601</v>
      </c>
      <c r="M1337">
        <v>0.81095311854869767</v>
      </c>
      <c r="N1337">
        <v>0.82967784098873576</v>
      </c>
      <c r="O1337">
        <v>0.84454784088049151</v>
      </c>
      <c r="P1337">
        <v>0.84958293972548515</v>
      </c>
      <c r="Q1337">
        <v>0.82480080665645117</v>
      </c>
      <c r="R1337">
        <v>0.83150166526246583</v>
      </c>
      <c r="S1337">
        <v>0.82127779692885239</v>
      </c>
      <c r="T1337">
        <v>0.81932017318592976</v>
      </c>
      <c r="U1337">
        <v>0.81125619993421072</v>
      </c>
      <c r="V1337">
        <v>0.80491169919183714</v>
      </c>
      <c r="W1337">
        <v>0.80059805296325426</v>
      </c>
      <c r="X1337">
        <v>0.79463930832534158</v>
      </c>
      <c r="Y1337">
        <v>0.79098091241605861</v>
      </c>
      <c r="Z1337">
        <v>0.7880819657333531</v>
      </c>
      <c r="AA1337">
        <v>0.78856162243507411</v>
      </c>
      <c r="AB1337">
        <v>0.78816987263433669</v>
      </c>
      <c r="AC1337">
        <v>0.78898948514894773</v>
      </c>
      <c r="AD1337">
        <v>0.7902645624698903</v>
      </c>
      <c r="AE1337">
        <v>0.788022084386795</v>
      </c>
      <c r="AF1337">
        <v>0.78163342118842416</v>
      </c>
      <c r="AG1337">
        <v>0.77701813845777323</v>
      </c>
      <c r="AH1337">
        <v>0.77295732768140779</v>
      </c>
      <c r="AI1337">
        <v>0.76961765746476196</v>
      </c>
      <c r="AJ1337">
        <v>0.76681109990562901</v>
      </c>
      <c r="AK1337">
        <v>0.76442856101118795</v>
      </c>
      <c r="AL1337">
        <v>0.76220703764763953</v>
      </c>
      <c r="AM1337">
        <v>0.75993756665217249</v>
      </c>
      <c r="AN1337">
        <v>0.75740889986885829</v>
      </c>
      <c r="AO1337">
        <v>0.75452051947653365</v>
      </c>
      <c r="AP1337">
        <v>0.75158295429732414</v>
      </c>
      <c r="AQ1337">
        <v>0.74680943751018314</v>
      </c>
      <c r="AR1337">
        <v>0.74215630124878007</v>
      </c>
      <c r="AS1337">
        <v>0.73759153817078904</v>
      </c>
      <c r="AT1337">
        <v>0.73304582274217045</v>
      </c>
      <c r="AU1337">
        <v>0.72850098026618837</v>
      </c>
    </row>
    <row r="1338" spans="1:47" x14ac:dyDescent="0.2">
      <c r="A1338">
        <v>1332</v>
      </c>
      <c r="B1338">
        <v>0.68017077860783259</v>
      </c>
      <c r="C1338">
        <v>0.71840505321264236</v>
      </c>
      <c r="D1338">
        <v>0.72871981350821358</v>
      </c>
      <c r="E1338">
        <v>0.91785110946069381</v>
      </c>
      <c r="F1338">
        <v>1.3419393718506334</v>
      </c>
      <c r="G1338">
        <v>1.1938519806107009</v>
      </c>
      <c r="H1338">
        <v>1.0282732300929287</v>
      </c>
      <c r="I1338">
        <v>0.89190262219308714</v>
      </c>
      <c r="J1338">
        <v>0.79757053581603798</v>
      </c>
      <c r="K1338">
        <v>0.82279539463503126</v>
      </c>
      <c r="L1338">
        <v>0.81134933426092815</v>
      </c>
      <c r="M1338">
        <v>0.80961617308972433</v>
      </c>
      <c r="N1338">
        <v>0.82859028420634062</v>
      </c>
      <c r="O1338">
        <v>0.84319097410428767</v>
      </c>
      <c r="P1338">
        <v>0.84795520639399047</v>
      </c>
      <c r="Q1338">
        <v>0.82286669658838796</v>
      </c>
      <c r="R1338">
        <v>0.82953417918857952</v>
      </c>
      <c r="S1338">
        <v>0.81914081808376216</v>
      </c>
      <c r="T1338">
        <v>0.81698183545809056</v>
      </c>
      <c r="U1338">
        <v>0.80860436298256366</v>
      </c>
      <c r="V1338">
        <v>0.80201563820867616</v>
      </c>
      <c r="W1338">
        <v>0.79745155190983097</v>
      </c>
      <c r="X1338">
        <v>0.79116633827062643</v>
      </c>
      <c r="Y1338">
        <v>0.78726776059975612</v>
      </c>
      <c r="Z1338">
        <v>0.7840702098541914</v>
      </c>
      <c r="AA1338">
        <v>0.78443353847882114</v>
      </c>
      <c r="AB1338">
        <v>0.78391228994962248</v>
      </c>
      <c r="AC1338">
        <v>0.78456525783153841</v>
      </c>
      <c r="AD1338">
        <v>0.78569927818255469</v>
      </c>
      <c r="AE1338">
        <v>0.78332578729182301</v>
      </c>
      <c r="AF1338">
        <v>0.77678354991528975</v>
      </c>
      <c r="AG1338">
        <v>0.77203583305084988</v>
      </c>
      <c r="AH1338">
        <v>0.7678474699318093</v>
      </c>
      <c r="AI1338">
        <v>0.76439281500463641</v>
      </c>
      <c r="AJ1338">
        <v>0.76147581011446008</v>
      </c>
      <c r="AK1338">
        <v>0.7589954345630413</v>
      </c>
      <c r="AL1338">
        <v>0.75666999311171113</v>
      </c>
      <c r="AM1338">
        <v>0.75429405534790728</v>
      </c>
      <c r="AN1338">
        <v>0.75166390151488771</v>
      </c>
      <c r="AO1338">
        <v>0.74867304679357516</v>
      </c>
      <c r="AP1338">
        <v>0.74563911030090158</v>
      </c>
      <c r="AQ1338">
        <v>0.74078867994146236</v>
      </c>
      <c r="AR1338">
        <v>0.73606254946250982</v>
      </c>
      <c r="AS1338">
        <v>0.73143382423334213</v>
      </c>
      <c r="AT1338">
        <v>0.7268293239664424</v>
      </c>
      <c r="AU1338">
        <v>0.72223146057552023</v>
      </c>
    </row>
    <row r="1339" spans="1:47" x14ac:dyDescent="0.2">
      <c r="A1339">
        <v>1333</v>
      </c>
      <c r="B1339">
        <v>1.0913821774031509</v>
      </c>
      <c r="C1339">
        <v>1.1496848064050307</v>
      </c>
      <c r="D1339">
        <v>1.1715447701131056</v>
      </c>
      <c r="E1339">
        <v>1.4010375890410167</v>
      </c>
      <c r="F1339">
        <v>1.7186730381648399</v>
      </c>
      <c r="G1339">
        <v>1.6230335105163995</v>
      </c>
      <c r="H1339">
        <v>1.4661934167832964</v>
      </c>
      <c r="I1339">
        <v>1.3104456319346613</v>
      </c>
      <c r="J1339">
        <v>1.2185516845805346</v>
      </c>
      <c r="K1339">
        <v>1.2388005554465078</v>
      </c>
      <c r="L1339">
        <v>1.224536701369686</v>
      </c>
      <c r="M1339">
        <v>1.2241180425783806</v>
      </c>
      <c r="N1339">
        <v>1.2506030298888813</v>
      </c>
      <c r="O1339">
        <v>1.2682030793676233</v>
      </c>
      <c r="P1339">
        <v>1.2769350772136376</v>
      </c>
      <c r="Q1339">
        <v>1.2567109619442323</v>
      </c>
      <c r="R1339">
        <v>1.2492958654982869</v>
      </c>
      <c r="S1339">
        <v>1.2380813129714539</v>
      </c>
      <c r="T1339">
        <v>1.2326581382154518</v>
      </c>
      <c r="U1339">
        <v>1.2260237194100607</v>
      </c>
      <c r="V1339">
        <v>1.2171675987726935</v>
      </c>
      <c r="W1339">
        <v>1.2110675107014477</v>
      </c>
      <c r="X1339">
        <v>1.2060537942116596</v>
      </c>
      <c r="Y1339">
        <v>1.199668180735733</v>
      </c>
      <c r="Z1339">
        <v>1.1972797601192284</v>
      </c>
      <c r="AA1339">
        <v>1.1911012369284004</v>
      </c>
      <c r="AB1339">
        <v>1.1871067389342735</v>
      </c>
      <c r="AC1339">
        <v>1.1863352630998572</v>
      </c>
      <c r="AD1339">
        <v>1.1856457085887895</v>
      </c>
      <c r="AE1339">
        <v>1.181985408509038</v>
      </c>
      <c r="AF1339">
        <v>1.1758413903928417</v>
      </c>
      <c r="AG1339">
        <v>1.1699209770930017</v>
      </c>
      <c r="AH1339">
        <v>1.1644990649591296</v>
      </c>
      <c r="AI1339">
        <v>1.159473907553253</v>
      </c>
      <c r="AJ1339">
        <v>1.1549850347621713</v>
      </c>
      <c r="AK1339">
        <v>1.15062276839454</v>
      </c>
      <c r="AL1339">
        <v>1.1467825461954029</v>
      </c>
      <c r="AM1339">
        <v>1.1430663538100907</v>
      </c>
      <c r="AN1339">
        <v>1.1391027609718734</v>
      </c>
      <c r="AO1339">
        <v>1.1348344516293045</v>
      </c>
      <c r="AP1339">
        <v>1.1305145509327463</v>
      </c>
      <c r="AQ1339">
        <v>1.1267211570296887</v>
      </c>
      <c r="AR1339">
        <v>1.1230514552485733</v>
      </c>
      <c r="AS1339">
        <v>1.1194781232513147</v>
      </c>
      <c r="AT1339">
        <v>1.1159811255604462</v>
      </c>
      <c r="AU1339">
        <v>1.1125297010118953</v>
      </c>
    </row>
    <row r="1340" spans="1:47" x14ac:dyDescent="0.2">
      <c r="A1340">
        <v>1334</v>
      </c>
      <c r="B1340">
        <v>1.0913821774031509</v>
      </c>
      <c r="C1340">
        <v>1.1496848064050307</v>
      </c>
      <c r="D1340">
        <v>1.1715447701131056</v>
      </c>
      <c r="E1340">
        <v>1.4010375890410167</v>
      </c>
      <c r="F1340">
        <v>1.7186730381648399</v>
      </c>
      <c r="G1340">
        <v>1.6230335105163995</v>
      </c>
      <c r="H1340">
        <v>1.4660347132603242</v>
      </c>
      <c r="I1340">
        <v>1.3102691117537824</v>
      </c>
      <c r="J1340">
        <v>1.2183373438229028</v>
      </c>
      <c r="K1340">
        <v>1.2385582891700631</v>
      </c>
      <c r="L1340">
        <v>1.2242540485153994</v>
      </c>
      <c r="M1340">
        <v>1.2237975329614041</v>
      </c>
      <c r="N1340">
        <v>1.2504319744155066</v>
      </c>
      <c r="O1340">
        <v>1.2680025766314367</v>
      </c>
      <c r="P1340">
        <v>1.2766976252835325</v>
      </c>
      <c r="Q1340">
        <v>1.256424750089904</v>
      </c>
      <c r="R1340">
        <v>1.2489817321157521</v>
      </c>
      <c r="S1340">
        <v>1.2377218244635304</v>
      </c>
      <c r="T1340">
        <v>1.2322441417420973</v>
      </c>
      <c r="U1340">
        <v>1.2255350918534524</v>
      </c>
      <c r="V1340">
        <v>1.2166105650073189</v>
      </c>
      <c r="W1340">
        <v>1.2104408364725634</v>
      </c>
      <c r="X1340">
        <v>1.2053421367149446</v>
      </c>
      <c r="Y1340">
        <v>1.1988842925810999</v>
      </c>
      <c r="Z1340">
        <v>1.1964106063940152</v>
      </c>
      <c r="AA1340">
        <v>1.1901760402695993</v>
      </c>
      <c r="AB1340">
        <v>1.1861405375305287</v>
      </c>
      <c r="AC1340">
        <v>1.1853202665157325</v>
      </c>
      <c r="AD1340">
        <v>1.1845853165163125</v>
      </c>
      <c r="AE1340">
        <v>1.1808825583606293</v>
      </c>
      <c r="AF1340">
        <v>1.1746903188607549</v>
      </c>
      <c r="AG1340">
        <v>1.1687250109582124</v>
      </c>
      <c r="AH1340">
        <v>1.1632584351444044</v>
      </c>
      <c r="AI1340">
        <v>1.158189070017948</v>
      </c>
      <c r="AJ1340">
        <v>1.1536577106338277</v>
      </c>
      <c r="AK1340">
        <v>1.1492536024514077</v>
      </c>
      <c r="AL1340">
        <v>1.1453711315903392</v>
      </c>
      <c r="AM1340">
        <v>1.1416099324486146</v>
      </c>
      <c r="AN1340">
        <v>1.1376036206468019</v>
      </c>
      <c r="AO1340">
        <v>1.1332918417732627</v>
      </c>
      <c r="AP1340">
        <v>1.128927894934719</v>
      </c>
      <c r="AQ1340">
        <v>1.1251121422052019</v>
      </c>
      <c r="AR1340">
        <v>1.121421680105851</v>
      </c>
      <c r="AS1340">
        <v>1.1178307037072102</v>
      </c>
      <c r="AT1340">
        <v>1.1143182314136282</v>
      </c>
      <c r="AU1340">
        <v>1.1108537007574046</v>
      </c>
    </row>
    <row r="1341" spans="1:47" x14ac:dyDescent="0.2">
      <c r="A1341">
        <v>1335</v>
      </c>
      <c r="B1341">
        <v>1.0913821774031509</v>
      </c>
      <c r="C1341">
        <v>1.1496848064050307</v>
      </c>
      <c r="D1341">
        <v>1.1715447701131056</v>
      </c>
      <c r="E1341">
        <v>1.4010375890410167</v>
      </c>
      <c r="F1341">
        <v>1.7186730381648399</v>
      </c>
      <c r="G1341">
        <v>1.6230335105163995</v>
      </c>
      <c r="H1341">
        <v>1.467113518918278</v>
      </c>
      <c r="I1341">
        <v>1.3113509771525607</v>
      </c>
      <c r="J1341">
        <v>1.2193896699211599</v>
      </c>
      <c r="K1341">
        <v>1.2397106150097112</v>
      </c>
      <c r="L1341">
        <v>1.2254667350576842</v>
      </c>
      <c r="M1341">
        <v>1.2249286419631109</v>
      </c>
      <c r="N1341">
        <v>1.2505386612966107</v>
      </c>
      <c r="O1341">
        <v>1.2678870463000611</v>
      </c>
      <c r="P1341">
        <v>1.2762977812871954</v>
      </c>
      <c r="Q1341">
        <v>1.2556745538584739</v>
      </c>
      <c r="R1341">
        <v>1.2478493255284504</v>
      </c>
      <c r="S1341">
        <v>1.2362064941284789</v>
      </c>
      <c r="T1341">
        <v>1.2302566579163821</v>
      </c>
      <c r="U1341">
        <v>1.2229983290920705</v>
      </c>
      <c r="V1341">
        <v>1.2135207171327829</v>
      </c>
      <c r="W1341">
        <v>1.2068086449669084</v>
      </c>
      <c r="X1341">
        <v>1.2011768763781814</v>
      </c>
      <c r="Y1341">
        <v>1.1942249160860345</v>
      </c>
      <c r="Z1341">
        <v>1.1912636156307665</v>
      </c>
      <c r="AA1341">
        <v>1.1846106547422519</v>
      </c>
      <c r="AB1341">
        <v>1.1802589003153756</v>
      </c>
      <c r="AC1341">
        <v>1.1791345542712088</v>
      </c>
      <c r="AD1341">
        <v>1.178120523357663</v>
      </c>
      <c r="AE1341">
        <v>1.1741504134844363</v>
      </c>
      <c r="AF1341">
        <v>1.1676922255817139</v>
      </c>
      <c r="AG1341">
        <v>1.1614783440911898</v>
      </c>
      <c r="AH1341">
        <v>1.1557664989887568</v>
      </c>
      <c r="AI1341">
        <v>1.1504693207900156</v>
      </c>
      <c r="AJ1341">
        <v>1.1456976375079122</v>
      </c>
      <c r="AK1341">
        <v>1.141058759311844</v>
      </c>
      <c r="AL1341">
        <v>1.1369386297680568</v>
      </c>
      <c r="AM1341">
        <v>1.1329415072475424</v>
      </c>
      <c r="AN1341">
        <v>1.128699500851462</v>
      </c>
      <c r="AO1341">
        <v>1.1241537903219472</v>
      </c>
      <c r="AP1341">
        <v>1.1195608889996733</v>
      </c>
      <c r="AQ1341">
        <v>1.1156810966134985</v>
      </c>
      <c r="AR1341">
        <v>1.1119388193152333</v>
      </c>
      <c r="AS1341">
        <v>1.1083086561556261</v>
      </c>
      <c r="AT1341">
        <v>1.1047694776635013</v>
      </c>
      <c r="AU1341">
        <v>1.1012908623344726</v>
      </c>
    </row>
    <row r="1342" spans="1:47" x14ac:dyDescent="0.2">
      <c r="A1342">
        <v>1336</v>
      </c>
      <c r="B1342">
        <v>1.0913821774031509</v>
      </c>
      <c r="C1342">
        <v>1.1496848064050307</v>
      </c>
      <c r="D1342">
        <v>1.1715447701131056</v>
      </c>
      <c r="E1342">
        <v>1.4010375890410167</v>
      </c>
      <c r="F1342">
        <v>1.7186730381648399</v>
      </c>
      <c r="G1342">
        <v>1.6230335105163995</v>
      </c>
      <c r="H1342">
        <v>1.4671035989797074</v>
      </c>
      <c r="I1342">
        <v>1.3113350169934741</v>
      </c>
      <c r="J1342">
        <v>1.2193605510990391</v>
      </c>
      <c r="K1342">
        <v>1.2396739202124989</v>
      </c>
      <c r="L1342">
        <v>1.2254164516093518</v>
      </c>
      <c r="M1342">
        <v>1.2248601506576349</v>
      </c>
      <c r="N1342">
        <v>1.2504848473131538</v>
      </c>
      <c r="O1342">
        <v>1.2678135088578415</v>
      </c>
      <c r="P1342">
        <v>1.2761994375599661</v>
      </c>
      <c r="Q1342">
        <v>1.2555433827256235</v>
      </c>
      <c r="R1342">
        <v>1.2476952879063541</v>
      </c>
      <c r="S1342">
        <v>1.236020030754561</v>
      </c>
      <c r="T1342">
        <v>1.2300316894024141</v>
      </c>
      <c r="U1342">
        <v>1.2227219119562276</v>
      </c>
      <c r="V1342">
        <v>1.2131959717165421</v>
      </c>
      <c r="W1342">
        <v>1.2064337338321529</v>
      </c>
      <c r="X1342">
        <v>1.2007419110325346</v>
      </c>
      <c r="Y1342">
        <v>1.1937370749483649</v>
      </c>
      <c r="Z1342">
        <v>1.1907144136593835</v>
      </c>
      <c r="AA1342">
        <v>1.1840193234667558</v>
      </c>
      <c r="AB1342">
        <v>1.1796366562582628</v>
      </c>
      <c r="AC1342">
        <v>1.178476079389621</v>
      </c>
      <c r="AD1342">
        <v>1.1774287863001784</v>
      </c>
      <c r="AE1342">
        <v>1.1734266438197669</v>
      </c>
      <c r="AF1342">
        <v>1.1669331145981321</v>
      </c>
      <c r="AG1342">
        <v>1.1606852973494597</v>
      </c>
      <c r="AH1342">
        <v>1.1549394391228125</v>
      </c>
      <c r="AI1342">
        <v>1.1496093894300652</v>
      </c>
      <c r="AJ1342">
        <v>1.1448048360338072</v>
      </c>
      <c r="AK1342">
        <v>1.1401343875337182</v>
      </c>
      <c r="AL1342">
        <v>1.1359811744850761</v>
      </c>
      <c r="AM1342">
        <v>1.1319499243255615</v>
      </c>
      <c r="AN1342">
        <v>1.1276741101347174</v>
      </c>
      <c r="AO1342">
        <v>1.1230938311502925</v>
      </c>
      <c r="AP1342">
        <v>1.1184670196904283</v>
      </c>
      <c r="AQ1342">
        <v>1.1145705359276719</v>
      </c>
      <c r="AR1342">
        <v>1.1108128317493922</v>
      </c>
      <c r="AS1342">
        <v>1.1071696056469278</v>
      </c>
      <c r="AT1342">
        <v>1.1036190565729112</v>
      </c>
      <c r="AU1342">
        <v>1.1001309107434758</v>
      </c>
    </row>
    <row r="1343" spans="1:47" x14ac:dyDescent="0.2">
      <c r="A1343">
        <v>1337</v>
      </c>
      <c r="B1343">
        <v>1.0913821774031509</v>
      </c>
      <c r="C1343">
        <v>1.1496848064050307</v>
      </c>
      <c r="D1343">
        <v>1.1715447701131056</v>
      </c>
      <c r="E1343">
        <v>1.4010375890410167</v>
      </c>
      <c r="F1343">
        <v>1.7186730381648399</v>
      </c>
      <c r="G1343">
        <v>1.6230335105163995</v>
      </c>
      <c r="H1343">
        <v>1.4659875949043422</v>
      </c>
      <c r="I1343">
        <v>1.3101646232205586</v>
      </c>
      <c r="J1343">
        <v>1.2180893449198602</v>
      </c>
      <c r="K1343">
        <v>1.2382526319103702</v>
      </c>
      <c r="L1343">
        <v>1.2238319740656949</v>
      </c>
      <c r="M1343">
        <v>1.2232046383051287</v>
      </c>
      <c r="N1343">
        <v>1.2499367972595576</v>
      </c>
      <c r="O1343">
        <v>1.2673356660288664</v>
      </c>
      <c r="P1343">
        <v>1.2758244849921057</v>
      </c>
      <c r="Q1343">
        <v>1.2552918817955538</v>
      </c>
      <c r="R1343">
        <v>1.2476220175933768</v>
      </c>
      <c r="S1343">
        <v>1.2360911453982804</v>
      </c>
      <c r="T1343">
        <v>1.2302857941790437</v>
      </c>
      <c r="U1343">
        <v>1.2231800561197907</v>
      </c>
      <c r="V1343">
        <v>1.2138718298838187</v>
      </c>
      <c r="W1343">
        <v>1.2073216878090147</v>
      </c>
      <c r="X1343">
        <v>1.2018248339195936</v>
      </c>
      <c r="Y1343">
        <v>1.1950112868909295</v>
      </c>
      <c r="Z1343">
        <v>1.1921680476800622</v>
      </c>
      <c r="AA1343">
        <v>1.185650081217031</v>
      </c>
      <c r="AB1343">
        <v>1.1813896069832395</v>
      </c>
      <c r="AC1343">
        <v>1.1803374348339033</v>
      </c>
      <c r="AD1343">
        <v>1.1793907224054196</v>
      </c>
      <c r="AE1343">
        <v>1.1754842184679304</v>
      </c>
      <c r="AF1343">
        <v>1.1690816670062261</v>
      </c>
      <c r="AG1343">
        <v>1.1629175661807922</v>
      </c>
      <c r="AH1343">
        <v>1.1572537784050754</v>
      </c>
      <c r="AI1343">
        <v>1.1519933164811909</v>
      </c>
      <c r="AJ1343">
        <v>1.1472701515760431</v>
      </c>
      <c r="AK1343">
        <v>1.1426808967339339</v>
      </c>
      <c r="AL1343">
        <v>1.1386077519392055</v>
      </c>
      <c r="AM1343">
        <v>1.1346552293222829</v>
      </c>
      <c r="AN1343">
        <v>1.1304576783856635</v>
      </c>
      <c r="AO1343">
        <v>1.1259537943866</v>
      </c>
      <c r="AP1343">
        <v>1.12140248100591</v>
      </c>
      <c r="AQ1343">
        <v>1.1175178979884799</v>
      </c>
      <c r="AR1343">
        <v>1.1137669279640181</v>
      </c>
      <c r="AS1343">
        <v>1.1101263925107376</v>
      </c>
      <c r="AT1343">
        <v>1.1065737550873145</v>
      </c>
      <c r="AU1343">
        <v>1.1030788770827875</v>
      </c>
    </row>
    <row r="1344" spans="1:47" x14ac:dyDescent="0.2">
      <c r="A1344">
        <v>1338</v>
      </c>
      <c r="B1344">
        <v>1.0913821774031509</v>
      </c>
      <c r="C1344">
        <v>1.1496848064050307</v>
      </c>
      <c r="D1344">
        <v>1.1715447701131056</v>
      </c>
      <c r="E1344">
        <v>1.4010375890410167</v>
      </c>
      <c r="F1344">
        <v>1.7186730381648399</v>
      </c>
      <c r="G1344">
        <v>1.6230335105163995</v>
      </c>
      <c r="H1344">
        <v>1.4659702011256883</v>
      </c>
      <c r="I1344">
        <v>1.3101284865832292</v>
      </c>
      <c r="J1344">
        <v>1.2179902723994296</v>
      </c>
      <c r="K1344">
        <v>1.2381297259820654</v>
      </c>
      <c r="L1344">
        <v>1.2236605255314559</v>
      </c>
      <c r="M1344">
        <v>1.2229609485676214</v>
      </c>
      <c r="N1344">
        <v>1.2497325092026872</v>
      </c>
      <c r="O1344">
        <v>1.2670557433087035</v>
      </c>
      <c r="P1344">
        <v>1.2754510766568916</v>
      </c>
      <c r="Q1344">
        <v>1.2547973843264606</v>
      </c>
      <c r="R1344">
        <v>1.2470436485323484</v>
      </c>
      <c r="S1344">
        <v>1.23539645823925</v>
      </c>
      <c r="T1344">
        <v>1.2294530650351465</v>
      </c>
      <c r="U1344">
        <v>1.2221664513695258</v>
      </c>
      <c r="V1344">
        <v>1.212691740504539</v>
      </c>
      <c r="W1344">
        <v>1.2059734250199976</v>
      </c>
      <c r="X1344">
        <v>1.2002810721860468</v>
      </c>
      <c r="Y1344">
        <v>1.1933014732911069</v>
      </c>
      <c r="Z1344">
        <v>1.1902707434510014</v>
      </c>
      <c r="AA1344">
        <v>1.1836325199381057</v>
      </c>
      <c r="AB1344">
        <v>1.1792700317666864</v>
      </c>
      <c r="AC1344">
        <v>1.1781003055312032</v>
      </c>
      <c r="AD1344">
        <v>1.1770462857309862</v>
      </c>
      <c r="AE1344">
        <v>1.1730368327973979</v>
      </c>
      <c r="AF1344">
        <v>1.166521411603092</v>
      </c>
      <c r="AG1344">
        <v>1.1602497363287443</v>
      </c>
      <c r="AH1344">
        <v>1.1544784108618911</v>
      </c>
      <c r="AI1344">
        <v>1.1491139597023439</v>
      </c>
      <c r="AJ1344">
        <v>1.1442870414079074</v>
      </c>
      <c r="AK1344">
        <v>1.1395981082779558</v>
      </c>
      <c r="AL1344">
        <v>1.1354206589123428</v>
      </c>
      <c r="AM1344">
        <v>1.1313606474654929</v>
      </c>
      <c r="AN1344">
        <v>1.1270564991126861</v>
      </c>
      <c r="AO1344">
        <v>1.1224436583500816</v>
      </c>
      <c r="AP1344">
        <v>1.1177852130652135</v>
      </c>
      <c r="AQ1344">
        <v>1.1138479118219264</v>
      </c>
      <c r="AR1344">
        <v>1.1100480364778926</v>
      </c>
      <c r="AS1344">
        <v>1.1063656441387029</v>
      </c>
      <c r="AT1344">
        <v>1.1027762178593348</v>
      </c>
      <c r="AU1344">
        <v>1.099250074166586</v>
      </c>
    </row>
    <row r="1345" spans="1:47" x14ac:dyDescent="0.2">
      <c r="A1345">
        <v>1339</v>
      </c>
      <c r="B1345">
        <v>0.93259862491740186</v>
      </c>
      <c r="C1345">
        <v>0.98245403641586015</v>
      </c>
      <c r="D1345">
        <v>0.9982395970411535</v>
      </c>
      <c r="E1345">
        <v>1.2126744611234999</v>
      </c>
      <c r="F1345">
        <v>1.5712631772418719</v>
      </c>
      <c r="G1345">
        <v>1.455323488483026</v>
      </c>
      <c r="H1345">
        <v>1.2944702219430047</v>
      </c>
      <c r="I1345">
        <v>1.1460954979473721</v>
      </c>
      <c r="J1345">
        <v>1.0527557808294705</v>
      </c>
      <c r="K1345">
        <v>1.0753161143160639</v>
      </c>
      <c r="L1345">
        <v>1.0622081820707852</v>
      </c>
      <c r="M1345">
        <v>1.0611354538636999</v>
      </c>
      <c r="N1345">
        <v>1.08506717714719</v>
      </c>
      <c r="O1345">
        <v>1.1014348099331932</v>
      </c>
      <c r="P1345">
        <v>1.1088123624302231</v>
      </c>
      <c r="Q1345">
        <v>1.0869517609887187</v>
      </c>
      <c r="R1345">
        <v>1.0856954260523308</v>
      </c>
      <c r="S1345">
        <v>1.0754299541691479</v>
      </c>
      <c r="T1345">
        <v>1.0719772839134607</v>
      </c>
      <c r="U1345">
        <v>1.0654074047697766</v>
      </c>
      <c r="V1345">
        <v>1.0581864889205672</v>
      </c>
      <c r="W1345">
        <v>1.053380912060264</v>
      </c>
      <c r="X1345">
        <v>1.0485389358259651</v>
      </c>
      <c r="Y1345">
        <v>1.0437070994962472</v>
      </c>
      <c r="Z1345">
        <v>1.0415617251480946</v>
      </c>
      <c r="AA1345">
        <v>1.038383825169013</v>
      </c>
      <c r="AB1345">
        <v>1.0360386986655226</v>
      </c>
      <c r="AC1345">
        <v>1.0361043564160417</v>
      </c>
      <c r="AD1345">
        <v>1.0363822666396127</v>
      </c>
      <c r="AE1345">
        <v>1.0334506615347978</v>
      </c>
      <c r="AF1345">
        <v>1.0273780839975561</v>
      </c>
      <c r="AG1345">
        <v>1.0221509544244274</v>
      </c>
      <c r="AH1345">
        <v>1.01743879820074</v>
      </c>
      <c r="AI1345">
        <v>1.0132476654394456</v>
      </c>
      <c r="AJ1345">
        <v>1.0095852443753577</v>
      </c>
      <c r="AK1345">
        <v>1.0061613362736026</v>
      </c>
      <c r="AL1345">
        <v>1.0031180697229225</v>
      </c>
      <c r="AM1345">
        <v>1.0001283481539365</v>
      </c>
      <c r="AN1345">
        <v>0.99688628296213133</v>
      </c>
      <c r="AO1345">
        <v>0.99332059088902191</v>
      </c>
      <c r="AP1345">
        <v>0.98969718477279212</v>
      </c>
      <c r="AQ1345">
        <v>0.98559404512199533</v>
      </c>
      <c r="AR1345">
        <v>0.98161127250060221</v>
      </c>
      <c r="AS1345">
        <v>0.97771566473054561</v>
      </c>
      <c r="AT1345">
        <v>0.97387274801411072</v>
      </c>
      <c r="AU1345">
        <v>0.97005712784366116</v>
      </c>
    </row>
    <row r="1346" spans="1:47" x14ac:dyDescent="0.2">
      <c r="A1346">
        <v>1340</v>
      </c>
      <c r="B1346">
        <v>0.93259862491740186</v>
      </c>
      <c r="C1346">
        <v>0.98245403641586015</v>
      </c>
      <c r="D1346">
        <v>0.9982395970411535</v>
      </c>
      <c r="E1346">
        <v>1.2126744611234999</v>
      </c>
      <c r="F1346">
        <v>1.5712631772418719</v>
      </c>
      <c r="G1346">
        <v>1.455323488483026</v>
      </c>
      <c r="H1346">
        <v>1.2944292840759626</v>
      </c>
      <c r="I1346">
        <v>1.1460209659809171</v>
      </c>
      <c r="J1346">
        <v>1.0525987035721192</v>
      </c>
      <c r="K1346">
        <v>1.075123876729742</v>
      </c>
      <c r="L1346">
        <v>1.0619440923844028</v>
      </c>
      <c r="M1346">
        <v>1.0607592183116843</v>
      </c>
      <c r="N1346">
        <v>1.0847444521553207</v>
      </c>
      <c r="O1346">
        <v>1.1009899624922466</v>
      </c>
      <c r="P1346">
        <v>1.108214748622053</v>
      </c>
      <c r="Q1346">
        <v>1.0861544741044862</v>
      </c>
      <c r="R1346">
        <v>1.0847827737749678</v>
      </c>
      <c r="S1346">
        <v>1.0743344023159926</v>
      </c>
      <c r="T1346">
        <v>1.0706733884228803</v>
      </c>
      <c r="U1346">
        <v>1.0638238832004256</v>
      </c>
      <c r="V1346">
        <v>1.0563605393813931</v>
      </c>
      <c r="W1346">
        <v>1.051311743102435</v>
      </c>
      <c r="X1346">
        <v>1.0461747869091933</v>
      </c>
      <c r="Y1346">
        <v>1.0411079681972903</v>
      </c>
      <c r="Z1346">
        <v>1.0386845400657339</v>
      </c>
      <c r="AA1346">
        <v>1.0353566317779319</v>
      </c>
      <c r="AB1346">
        <v>1.032884839794876</v>
      </c>
      <c r="AC1346">
        <v>1.032797381209545</v>
      </c>
      <c r="AD1346">
        <v>1.0329378028185008</v>
      </c>
      <c r="AE1346">
        <v>1.029878807481678</v>
      </c>
      <c r="AF1346">
        <v>1.0236586273576709</v>
      </c>
      <c r="AG1346">
        <v>1.0182955457640879</v>
      </c>
      <c r="AH1346">
        <v>1.0134523637553698</v>
      </c>
      <c r="AI1346">
        <v>1.0091357740518674</v>
      </c>
      <c r="AJ1346">
        <v>1.005353661251444</v>
      </c>
      <c r="AK1346">
        <v>1.0018159607956427</v>
      </c>
      <c r="AL1346">
        <v>0.99865313876767492</v>
      </c>
      <c r="AM1346">
        <v>0.99554404054642431</v>
      </c>
      <c r="AN1346">
        <v>0.9921829705849361</v>
      </c>
      <c r="AO1346">
        <v>0.98849643634395523</v>
      </c>
      <c r="AP1346">
        <v>0.98476111987929271</v>
      </c>
      <c r="AQ1346">
        <v>0.98058843187854272</v>
      </c>
      <c r="AR1346">
        <v>0.97654055633949222</v>
      </c>
      <c r="AS1346">
        <v>0.97258927991625432</v>
      </c>
      <c r="AT1346">
        <v>0.96869679431953348</v>
      </c>
      <c r="AU1346">
        <v>0.96483831082160076</v>
      </c>
    </row>
    <row r="1347" spans="1:47" x14ac:dyDescent="0.2">
      <c r="A1347">
        <v>1341</v>
      </c>
      <c r="B1347">
        <v>0.93259862491740186</v>
      </c>
      <c r="C1347">
        <v>0.98245403641586015</v>
      </c>
      <c r="D1347">
        <v>0.9982395970411535</v>
      </c>
      <c r="E1347">
        <v>1.2126744611234999</v>
      </c>
      <c r="F1347">
        <v>1.5712631772418719</v>
      </c>
      <c r="G1347">
        <v>1.455323488483026</v>
      </c>
      <c r="H1347">
        <v>1.2949571965701898</v>
      </c>
      <c r="I1347">
        <v>1.1464954440272261</v>
      </c>
      <c r="J1347">
        <v>1.0529564230721593</v>
      </c>
      <c r="K1347">
        <v>1.0755126119816709</v>
      </c>
      <c r="L1347">
        <v>1.0623131716549634</v>
      </c>
      <c r="M1347">
        <v>1.0609163856080768</v>
      </c>
      <c r="N1347">
        <v>1.0843558081572957</v>
      </c>
      <c r="O1347">
        <v>1.1003329248563967</v>
      </c>
      <c r="P1347">
        <v>1.1072173059440966</v>
      </c>
      <c r="Q1347">
        <v>1.0847317812203325</v>
      </c>
      <c r="R1347">
        <v>1.0829183924289321</v>
      </c>
      <c r="S1347">
        <v>1.0720172600624172</v>
      </c>
      <c r="T1347">
        <v>1.0678039505094352</v>
      </c>
      <c r="U1347">
        <v>1.0603232340398046</v>
      </c>
      <c r="V1347">
        <v>1.052239839534908</v>
      </c>
      <c r="W1347">
        <v>1.0466203889839383</v>
      </c>
      <c r="X1347">
        <v>1.0409230389301989</v>
      </c>
      <c r="Y1347">
        <v>1.0353563493605398</v>
      </c>
      <c r="Z1347">
        <v>1.0324597580982335</v>
      </c>
      <c r="AA1347">
        <v>1.0287377504509774</v>
      </c>
      <c r="AB1347">
        <v>1.0259787681720773</v>
      </c>
      <c r="AC1347">
        <v>1.0256181528616066</v>
      </c>
      <c r="AD1347">
        <v>1.0255071274567218</v>
      </c>
      <c r="AE1347">
        <v>1.0222265519012363</v>
      </c>
      <c r="AF1347">
        <v>1.0157783539595315</v>
      </c>
      <c r="AG1347">
        <v>1.0102099422649733</v>
      </c>
      <c r="AH1347">
        <v>1.0051861489260507</v>
      </c>
      <c r="AI1347">
        <v>1.0006857509351084</v>
      </c>
      <c r="AJ1347">
        <v>0.99671524175006498</v>
      </c>
      <c r="AK1347">
        <v>0.99301383094270224</v>
      </c>
      <c r="AL1347">
        <v>0.98967884372040738</v>
      </c>
      <c r="AM1347">
        <v>0.98639336520151799</v>
      </c>
      <c r="AN1347">
        <v>0.98287960188478196</v>
      </c>
      <c r="AO1347">
        <v>0.97903465766633135</v>
      </c>
      <c r="AP1347">
        <v>0.97513725990985822</v>
      </c>
      <c r="AQ1347">
        <v>0.97092788634720473</v>
      </c>
      <c r="AR1347">
        <v>0.96685490076569058</v>
      </c>
      <c r="AS1347">
        <v>0.96288809353328597</v>
      </c>
      <c r="AT1347">
        <v>0.95899074558897301</v>
      </c>
      <c r="AU1347">
        <v>0.95513793541225223</v>
      </c>
    </row>
    <row r="1348" spans="1:47" x14ac:dyDescent="0.2">
      <c r="A1348">
        <v>1342</v>
      </c>
      <c r="B1348">
        <v>0.93259862491740186</v>
      </c>
      <c r="C1348">
        <v>0.98245403641586015</v>
      </c>
      <c r="D1348">
        <v>0.9982395970411535</v>
      </c>
      <c r="E1348">
        <v>1.2126744611234999</v>
      </c>
      <c r="F1348">
        <v>1.5712631772418719</v>
      </c>
      <c r="G1348">
        <v>1.455323488483026</v>
      </c>
      <c r="H1348">
        <v>1.2949549779395984</v>
      </c>
      <c r="I1348">
        <v>1.1464750660712448</v>
      </c>
      <c r="J1348">
        <v>1.0528880454454541</v>
      </c>
      <c r="K1348">
        <v>1.0754297004684676</v>
      </c>
      <c r="L1348">
        <v>1.0621944975443056</v>
      </c>
      <c r="M1348">
        <v>1.0607297629543178</v>
      </c>
      <c r="N1348">
        <v>1.0841689120536662</v>
      </c>
      <c r="O1348">
        <v>1.1000659687908634</v>
      </c>
      <c r="P1348">
        <v>1.1068491859929592</v>
      </c>
      <c r="Q1348">
        <v>1.084229311675194</v>
      </c>
      <c r="R1348">
        <v>1.0823343704516979</v>
      </c>
      <c r="S1348">
        <v>1.0713082362371475</v>
      </c>
      <c r="T1348">
        <v>1.0669500976116137</v>
      </c>
      <c r="U1348">
        <v>1.0592745258229777</v>
      </c>
      <c r="V1348">
        <v>1.0510175466753071</v>
      </c>
      <c r="W1348">
        <v>1.045222228200684</v>
      </c>
      <c r="X1348">
        <v>1.0393126433015989</v>
      </c>
      <c r="Y1348">
        <v>1.0335723649334043</v>
      </c>
      <c r="Z1348">
        <v>1.0304719775224718</v>
      </c>
      <c r="AA1348">
        <v>1.0266346462451004</v>
      </c>
      <c r="AB1348">
        <v>1.0237810501528917</v>
      </c>
      <c r="AC1348">
        <v>1.0233049166031081</v>
      </c>
      <c r="AD1348">
        <v>1.0230912659821889</v>
      </c>
      <c r="AE1348">
        <v>1.0197134859107813</v>
      </c>
      <c r="AF1348">
        <v>1.0131549322144138</v>
      </c>
      <c r="AG1348">
        <v>1.0074844863418944</v>
      </c>
      <c r="AH1348">
        <v>1.0023601801887834</v>
      </c>
      <c r="AI1348">
        <v>0.99776497752070381</v>
      </c>
      <c r="AJ1348">
        <v>0.99370114570535106</v>
      </c>
      <c r="AK1348">
        <v>0.9899130965734082</v>
      </c>
      <c r="AL1348">
        <v>0.98648675805841357</v>
      </c>
      <c r="AM1348">
        <v>0.9831072301840994</v>
      </c>
      <c r="AN1348">
        <v>0.97950219929347804</v>
      </c>
      <c r="AO1348">
        <v>0.97556438921847866</v>
      </c>
      <c r="AP1348">
        <v>0.97157757706937886</v>
      </c>
      <c r="AQ1348">
        <v>0.96731476615523027</v>
      </c>
      <c r="AR1348">
        <v>0.96319203189049019</v>
      </c>
      <c r="AS1348">
        <v>0.95918290293276809</v>
      </c>
      <c r="AT1348">
        <v>0.95524820815851319</v>
      </c>
      <c r="AU1348">
        <v>0.95136349285837829</v>
      </c>
    </row>
    <row r="1349" spans="1:47" x14ac:dyDescent="0.2">
      <c r="A1349">
        <v>1343</v>
      </c>
      <c r="B1349">
        <v>0.93259862491740186</v>
      </c>
      <c r="C1349">
        <v>0.98245403641586015</v>
      </c>
      <c r="D1349">
        <v>0.9982395970411535</v>
      </c>
      <c r="E1349">
        <v>1.2126744611234999</v>
      </c>
      <c r="F1349">
        <v>1.5712631772418719</v>
      </c>
      <c r="G1349">
        <v>1.455323488483026</v>
      </c>
      <c r="H1349">
        <v>1.2944134973268457</v>
      </c>
      <c r="I1349">
        <v>1.1459267113761367</v>
      </c>
      <c r="J1349">
        <v>1.0523108554894691</v>
      </c>
      <c r="K1349">
        <v>1.0747787207011696</v>
      </c>
      <c r="L1349">
        <v>1.0614619629117823</v>
      </c>
      <c r="M1349">
        <v>1.060042141702767</v>
      </c>
      <c r="N1349">
        <v>1.084076393485442</v>
      </c>
      <c r="O1349">
        <v>1.100074738012836</v>
      </c>
      <c r="P1349">
        <v>1.107000555380083</v>
      </c>
      <c r="Q1349">
        <v>1.0845631143980434</v>
      </c>
      <c r="R1349">
        <v>1.0828941075071761</v>
      </c>
      <c r="S1349">
        <v>1.0720696809287222</v>
      </c>
      <c r="T1349">
        <v>1.0679669884254999</v>
      </c>
      <c r="U1349">
        <v>1.0605782552335559</v>
      </c>
      <c r="V1349">
        <v>1.0526138541464432</v>
      </c>
      <c r="W1349">
        <v>1.047078101143212</v>
      </c>
      <c r="X1349">
        <v>1.0414293044043741</v>
      </c>
      <c r="Y1349">
        <v>1.0359315246852532</v>
      </c>
      <c r="Z1349">
        <v>1.0330543399082184</v>
      </c>
      <c r="AA1349">
        <v>1.0294221468069737</v>
      </c>
      <c r="AB1349">
        <v>1.0266993425171143</v>
      </c>
      <c r="AC1349">
        <v>1.0263476779947436</v>
      </c>
      <c r="AD1349">
        <v>1.0262531944579432</v>
      </c>
      <c r="AE1349">
        <v>1.022971740749721</v>
      </c>
      <c r="AF1349">
        <v>1.0165153144421342</v>
      </c>
      <c r="AG1349">
        <v>1.0109408217792024</v>
      </c>
      <c r="AH1349">
        <v>1.0058913530009659</v>
      </c>
      <c r="AI1349">
        <v>1.0013785234978851</v>
      </c>
      <c r="AJ1349">
        <v>0.99740365166961709</v>
      </c>
      <c r="AK1349">
        <v>0.99368340953652201</v>
      </c>
      <c r="AL1349">
        <v>0.99033403224605832</v>
      </c>
      <c r="AM1349">
        <v>0.98703744750212685</v>
      </c>
      <c r="AN1349">
        <v>0.98349335031931173</v>
      </c>
      <c r="AO1349">
        <v>0.979625014979562</v>
      </c>
      <c r="AP1349">
        <v>0.97571400842603695</v>
      </c>
      <c r="AQ1349">
        <v>0.97146366553445318</v>
      </c>
      <c r="AR1349">
        <v>0.96734736419628975</v>
      </c>
      <c r="AS1349">
        <v>0.96334001931284841</v>
      </c>
      <c r="AT1349">
        <v>0.95940164219753898</v>
      </c>
      <c r="AU1349">
        <v>0.9555079174290364</v>
      </c>
    </row>
    <row r="1350" spans="1:47" x14ac:dyDescent="0.2">
      <c r="A1350">
        <v>1344</v>
      </c>
      <c r="B1350">
        <v>0.93259862491740186</v>
      </c>
      <c r="C1350">
        <v>0.98245403641586015</v>
      </c>
      <c r="D1350">
        <v>0.9982395970411535</v>
      </c>
      <c r="E1350">
        <v>1.2126744611234999</v>
      </c>
      <c r="F1350">
        <v>1.5712631772418719</v>
      </c>
      <c r="G1350">
        <v>1.455323488483026</v>
      </c>
      <c r="H1350">
        <v>1.2944050508467264</v>
      </c>
      <c r="I1350">
        <v>1.14589269992622</v>
      </c>
      <c r="J1350">
        <v>1.0521774340299321</v>
      </c>
      <c r="K1350">
        <v>1.0746193953547034</v>
      </c>
      <c r="L1350">
        <v>1.0612397466446855</v>
      </c>
      <c r="M1350">
        <v>1.0597124967536335</v>
      </c>
      <c r="N1350">
        <v>1.0837733580216939</v>
      </c>
      <c r="O1350">
        <v>1.0996543334655899</v>
      </c>
      <c r="P1350">
        <v>1.10643534485303</v>
      </c>
      <c r="Q1350">
        <v>1.0838098553177602</v>
      </c>
      <c r="R1350">
        <v>1.0820264593000137</v>
      </c>
      <c r="S1350">
        <v>1.0710304996017888</v>
      </c>
      <c r="T1350">
        <v>1.0667287248203177</v>
      </c>
      <c r="U1350">
        <v>1.0590771751450279</v>
      </c>
      <c r="V1350">
        <v>1.050881911707592</v>
      </c>
      <c r="W1350">
        <v>1.0451175279572995</v>
      </c>
      <c r="X1350">
        <v>1.0392012270884283</v>
      </c>
      <c r="Y1350">
        <v>1.0334912043425817</v>
      </c>
      <c r="Z1350">
        <v>1.0303710226146157</v>
      </c>
      <c r="AA1350">
        <v>1.0266106783452558</v>
      </c>
      <c r="AB1350">
        <v>1.0237659052945889</v>
      </c>
      <c r="AC1350">
        <v>1.0232687745970472</v>
      </c>
      <c r="AD1350">
        <v>1.0230457504015382</v>
      </c>
      <c r="AE1350">
        <v>1.0196425831184552</v>
      </c>
      <c r="AF1350">
        <v>1.0130491927222165</v>
      </c>
      <c r="AG1350">
        <v>1.0073493234774398</v>
      </c>
      <c r="AH1350">
        <v>1.0021763177333103</v>
      </c>
      <c r="AI1350">
        <v>0.9975470956397825</v>
      </c>
      <c r="AJ1350">
        <v>0.9934577445183066</v>
      </c>
      <c r="AK1350">
        <v>0.98963062574879479</v>
      </c>
      <c r="AL1350">
        <v>0.98616894542132738</v>
      </c>
      <c r="AM1350">
        <v>0.98275699741880262</v>
      </c>
      <c r="AN1350">
        <v>0.97910022178740441</v>
      </c>
      <c r="AO1350">
        <v>0.97511748128471254</v>
      </c>
      <c r="AP1350">
        <v>0.97109598673661712</v>
      </c>
      <c r="AQ1350">
        <v>0.96677999787199187</v>
      </c>
      <c r="AR1350">
        <v>0.96260244947329698</v>
      </c>
      <c r="AS1350">
        <v>0.95854245580632014</v>
      </c>
      <c r="AT1350">
        <v>0.95455726369902916</v>
      </c>
      <c r="AU1350">
        <v>0.95062311380862408</v>
      </c>
    </row>
    <row r="1351" spans="1:47" x14ac:dyDescent="0.2">
      <c r="A1351">
        <v>1345</v>
      </c>
      <c r="B1351">
        <v>0.67527370034326784</v>
      </c>
      <c r="C1351">
        <v>0.71209720797611109</v>
      </c>
      <c r="D1351">
        <v>0.71943989164809441</v>
      </c>
      <c r="E1351">
        <v>0.90958096976763336</v>
      </c>
      <c r="F1351">
        <v>1.3338639703676569</v>
      </c>
      <c r="G1351">
        <v>1.1861040759984738</v>
      </c>
      <c r="H1351">
        <v>1.0200630374170558</v>
      </c>
      <c r="I1351">
        <v>0.88384017554953787</v>
      </c>
      <c r="J1351">
        <v>0.78979535741809703</v>
      </c>
      <c r="K1351">
        <v>0.8167627686997958</v>
      </c>
      <c r="L1351">
        <v>0.8062316468261792</v>
      </c>
      <c r="M1351">
        <v>0.80506062756386709</v>
      </c>
      <c r="N1351">
        <v>0.82551914154781603</v>
      </c>
      <c r="O1351">
        <v>0.84083095839670674</v>
      </c>
      <c r="P1351">
        <v>0.84677291366293994</v>
      </c>
      <c r="Q1351">
        <v>0.82323136958263943</v>
      </c>
      <c r="R1351">
        <v>0.83132530737115906</v>
      </c>
      <c r="S1351">
        <v>0.82287200467843558</v>
      </c>
      <c r="T1351">
        <v>0.82272778956626602</v>
      </c>
      <c r="U1351">
        <v>0.81667577521463608</v>
      </c>
      <c r="V1351">
        <v>0.81210706411669886</v>
      </c>
      <c r="W1351">
        <v>0.80937722867040407</v>
      </c>
      <c r="X1351">
        <v>0.80494167805663674</v>
      </c>
      <c r="Y1351">
        <v>0.8023747671650282</v>
      </c>
      <c r="Z1351">
        <v>0.80056833398853366</v>
      </c>
      <c r="AA1351">
        <v>0.80156935732745394</v>
      </c>
      <c r="AB1351">
        <v>0.80163493354285098</v>
      </c>
      <c r="AC1351">
        <v>0.80293546687398198</v>
      </c>
      <c r="AD1351">
        <v>0.8046031737114745</v>
      </c>
      <c r="AE1351">
        <v>0.80270948358309491</v>
      </c>
      <c r="AF1351">
        <v>0.79670976384612335</v>
      </c>
      <c r="AG1351">
        <v>0.79241964421335598</v>
      </c>
      <c r="AH1351">
        <v>0.78866075479227626</v>
      </c>
      <c r="AI1351">
        <v>0.78558289428331474</v>
      </c>
      <c r="AJ1351">
        <v>0.78301969422217832</v>
      </c>
      <c r="AK1351">
        <v>0.78084041920511582</v>
      </c>
      <c r="AL1351">
        <v>0.7788263002528748</v>
      </c>
      <c r="AM1351">
        <v>0.77676044780234477</v>
      </c>
      <c r="AN1351">
        <v>0.77441823216164762</v>
      </c>
      <c r="AO1351">
        <v>0.77171288676610983</v>
      </c>
      <c r="AP1351">
        <v>0.76894218678538395</v>
      </c>
      <c r="AQ1351">
        <v>0.76430505595094</v>
      </c>
      <c r="AR1351">
        <v>0.75978663506776944</v>
      </c>
      <c r="AS1351">
        <v>0.75534796938431181</v>
      </c>
      <c r="AT1351">
        <v>0.75093184061140195</v>
      </c>
      <c r="AU1351">
        <v>0.74652144224428185</v>
      </c>
    </row>
    <row r="1352" spans="1:47" x14ac:dyDescent="0.2">
      <c r="A1352">
        <v>1346</v>
      </c>
      <c r="B1352">
        <v>0.67527370034326784</v>
      </c>
      <c r="C1352">
        <v>0.71209720797611109</v>
      </c>
      <c r="D1352">
        <v>0.71943989164809441</v>
      </c>
      <c r="E1352">
        <v>0.90958096976763336</v>
      </c>
      <c r="F1352">
        <v>1.3338639703676569</v>
      </c>
      <c r="G1352">
        <v>1.1861040759984738</v>
      </c>
      <c r="H1352">
        <v>1.0200503355022874</v>
      </c>
      <c r="I1352">
        <v>0.88374455983203293</v>
      </c>
      <c r="J1352">
        <v>0.78948953628659402</v>
      </c>
      <c r="K1352">
        <v>0.81640627636561547</v>
      </c>
      <c r="L1352">
        <v>0.80573826211567257</v>
      </c>
      <c r="M1352">
        <v>0.80431153430781543</v>
      </c>
      <c r="N1352">
        <v>0.82479175453691567</v>
      </c>
      <c r="O1352">
        <v>0.83981847369968599</v>
      </c>
      <c r="P1352">
        <v>0.84541489091768451</v>
      </c>
      <c r="Q1352">
        <v>0.82142796665337237</v>
      </c>
      <c r="R1352">
        <v>0.82931691190651824</v>
      </c>
      <c r="S1352">
        <v>0.82050125443800581</v>
      </c>
      <c r="T1352">
        <v>0.81996415638065356</v>
      </c>
      <c r="U1352">
        <v>0.8133886154791492</v>
      </c>
      <c r="V1352">
        <v>0.80840536285241404</v>
      </c>
      <c r="W1352">
        <v>0.80528061706892473</v>
      </c>
      <c r="X1352">
        <v>0.80036989567170358</v>
      </c>
      <c r="Y1352">
        <v>0.79747167395604246</v>
      </c>
      <c r="Z1352">
        <v>0.79527086866786889</v>
      </c>
      <c r="AA1352">
        <v>0.79614080615866711</v>
      </c>
      <c r="AB1352">
        <v>0.79604646787204669</v>
      </c>
      <c r="AC1352">
        <v>0.79713560575558928</v>
      </c>
      <c r="AD1352">
        <v>0.7986276919295463</v>
      </c>
      <c r="AE1352">
        <v>0.79657312690359749</v>
      </c>
      <c r="AF1352">
        <v>0.79038228830533641</v>
      </c>
      <c r="AG1352">
        <v>0.78592712386831232</v>
      </c>
      <c r="AH1352">
        <v>0.78201019261085125</v>
      </c>
      <c r="AI1352">
        <v>0.77879178004859195</v>
      </c>
      <c r="AJ1352">
        <v>0.77609490057030128</v>
      </c>
      <c r="AK1352">
        <v>0.77379934470429201</v>
      </c>
      <c r="AL1352">
        <v>0.77166104319949569</v>
      </c>
      <c r="AM1352">
        <v>0.76946765296393094</v>
      </c>
      <c r="AN1352">
        <v>0.76700538457229961</v>
      </c>
      <c r="AO1352">
        <v>0.76417891818005068</v>
      </c>
      <c r="AP1352">
        <v>0.76129628578136443</v>
      </c>
      <c r="AQ1352">
        <v>0.75656227946541377</v>
      </c>
      <c r="AR1352">
        <v>0.75195194962113432</v>
      </c>
      <c r="AS1352">
        <v>0.74743387406569639</v>
      </c>
      <c r="AT1352">
        <v>0.74294546722138832</v>
      </c>
      <c r="AU1352">
        <v>0.73847075081708979</v>
      </c>
    </row>
    <row r="1353" spans="1:47" x14ac:dyDescent="0.2">
      <c r="A1353">
        <v>1347</v>
      </c>
      <c r="B1353">
        <v>0.67527370034326784</v>
      </c>
      <c r="C1353">
        <v>0.71209720797611109</v>
      </c>
      <c r="D1353">
        <v>0.71943989164809441</v>
      </c>
      <c r="E1353">
        <v>0.90958096976763336</v>
      </c>
      <c r="F1353">
        <v>1.3338639703676569</v>
      </c>
      <c r="G1353">
        <v>1.1861040759984738</v>
      </c>
      <c r="H1353">
        <v>1.0201419222278825</v>
      </c>
      <c r="I1353">
        <v>0.88361407428163241</v>
      </c>
      <c r="J1353">
        <v>0.78905132200945272</v>
      </c>
      <c r="K1353">
        <v>0.81589357740103829</v>
      </c>
      <c r="L1353">
        <v>0.80500615283745636</v>
      </c>
      <c r="M1353">
        <v>0.80315187078576733</v>
      </c>
      <c r="N1353">
        <v>0.82358425529388324</v>
      </c>
      <c r="O1353">
        <v>0.83816815111270093</v>
      </c>
      <c r="P1353">
        <v>0.84324149280294092</v>
      </c>
      <c r="Q1353">
        <v>0.81862613350007485</v>
      </c>
      <c r="R1353">
        <v>0.82594206250817059</v>
      </c>
      <c r="S1353">
        <v>0.8164709018846491</v>
      </c>
      <c r="T1353">
        <v>0.81518832167750055</v>
      </c>
      <c r="U1353">
        <v>0.80776290897152991</v>
      </c>
      <c r="V1353">
        <v>0.80198468695944458</v>
      </c>
      <c r="W1353">
        <v>0.7981148500533225</v>
      </c>
      <c r="X1353">
        <v>0.7925168350572187</v>
      </c>
      <c r="Y1353">
        <v>0.78903646055606724</v>
      </c>
      <c r="Z1353">
        <v>0.78627725990685371</v>
      </c>
      <c r="AA1353">
        <v>0.78672255204892061</v>
      </c>
      <c r="AB1353">
        <v>0.78632374780638781</v>
      </c>
      <c r="AC1353">
        <v>0.7871335467234587</v>
      </c>
      <c r="AD1353">
        <v>0.78839067314762334</v>
      </c>
      <c r="AE1353">
        <v>0.78611545718858211</v>
      </c>
      <c r="AF1353">
        <v>0.77970232657023719</v>
      </c>
      <c r="AG1353">
        <v>0.7750759571290633</v>
      </c>
      <c r="AH1353">
        <v>0.77099775183023944</v>
      </c>
      <c r="AI1353">
        <v>0.76763162596803602</v>
      </c>
      <c r="AJ1353">
        <v>0.76479095679867304</v>
      </c>
      <c r="AK1353">
        <v>0.76236537044797548</v>
      </c>
      <c r="AL1353">
        <v>0.76009995940305952</v>
      </c>
      <c r="AM1353">
        <v>0.75778414631428037</v>
      </c>
      <c r="AN1353">
        <v>0.75520784984856448</v>
      </c>
      <c r="AO1353">
        <v>0.75227423359903955</v>
      </c>
      <c r="AP1353">
        <v>0.7492938055642252</v>
      </c>
      <c r="AQ1353">
        <v>0.74454033005830367</v>
      </c>
      <c r="AR1353">
        <v>0.73992276721722938</v>
      </c>
      <c r="AS1353">
        <v>0.73540603972985308</v>
      </c>
      <c r="AT1353">
        <v>0.73092933330974497</v>
      </c>
      <c r="AU1353">
        <v>0.72647639926432306</v>
      </c>
    </row>
    <row r="1354" spans="1:47" x14ac:dyDescent="0.2">
      <c r="A1354">
        <v>1348</v>
      </c>
      <c r="B1354">
        <v>0.67527370034326784</v>
      </c>
      <c r="C1354">
        <v>0.71209720797611109</v>
      </c>
      <c r="D1354">
        <v>0.71943989164809441</v>
      </c>
      <c r="E1354">
        <v>0.90958096976763336</v>
      </c>
      <c r="F1354">
        <v>1.3338639703676569</v>
      </c>
      <c r="G1354">
        <v>1.1861040759984738</v>
      </c>
      <c r="H1354">
        <v>1.0200603520950253</v>
      </c>
      <c r="I1354">
        <v>0.88347546626554141</v>
      </c>
      <c r="J1354">
        <v>0.78875517118174143</v>
      </c>
      <c r="K1354">
        <v>0.81554800684289952</v>
      </c>
      <c r="L1354">
        <v>0.80454639910502612</v>
      </c>
      <c r="M1354">
        <v>0.80250815414849541</v>
      </c>
      <c r="N1354">
        <v>0.82303514302975644</v>
      </c>
      <c r="O1354">
        <v>0.83742243601243993</v>
      </c>
      <c r="P1354">
        <v>0.84225831484117608</v>
      </c>
      <c r="Q1354">
        <v>0.81732882471221791</v>
      </c>
      <c r="R1354">
        <v>0.82450711182298408</v>
      </c>
      <c r="S1354">
        <v>0.8147815744284258</v>
      </c>
      <c r="T1354">
        <v>0.8132114615107785</v>
      </c>
      <c r="U1354">
        <v>0.80540147692346964</v>
      </c>
      <c r="V1354">
        <v>0.79930863176716327</v>
      </c>
      <c r="W1354">
        <v>0.79513832582139032</v>
      </c>
      <c r="X1354">
        <v>0.78917456951963172</v>
      </c>
      <c r="Y1354">
        <v>0.78543106456229628</v>
      </c>
      <c r="Z1354">
        <v>0.78236072580552851</v>
      </c>
      <c r="AA1354">
        <v>0.78269704397440887</v>
      </c>
      <c r="AB1354">
        <v>0.78216587661964554</v>
      </c>
      <c r="AC1354">
        <v>0.7828075145714094</v>
      </c>
      <c r="AD1354">
        <v>0.78391867436694018</v>
      </c>
      <c r="AE1354">
        <v>0.78151119150334558</v>
      </c>
      <c r="AF1354">
        <v>0.77494267789073468</v>
      </c>
      <c r="AG1354">
        <v>0.77017860883225686</v>
      </c>
      <c r="AH1354">
        <v>0.76597134728242089</v>
      </c>
      <c r="AI1354">
        <v>0.76248806658550605</v>
      </c>
      <c r="AJ1354">
        <v>0.75953627969346837</v>
      </c>
      <c r="AK1354">
        <v>0.75700855347532137</v>
      </c>
      <c r="AL1354">
        <v>0.75463780849283446</v>
      </c>
      <c r="AM1354">
        <v>0.75221500835644373</v>
      </c>
      <c r="AN1354">
        <v>0.74953463133318909</v>
      </c>
      <c r="AO1354">
        <v>0.74649980134654692</v>
      </c>
      <c r="AP1354">
        <v>0.7434232746081243</v>
      </c>
      <c r="AQ1354">
        <v>0.73859067871177453</v>
      </c>
      <c r="AR1354">
        <v>0.73389846730056052</v>
      </c>
      <c r="AS1354">
        <v>0.72931752731891775</v>
      </c>
      <c r="AT1354">
        <v>0.72478282223621016</v>
      </c>
      <c r="AU1354">
        <v>0.72027878950149793</v>
      </c>
    </row>
    <row r="1355" spans="1:47" x14ac:dyDescent="0.2">
      <c r="A1355">
        <v>1349</v>
      </c>
      <c r="B1355">
        <v>0.67527370034326784</v>
      </c>
      <c r="C1355">
        <v>0.71209720797611109</v>
      </c>
      <c r="D1355">
        <v>0.71943989164809441</v>
      </c>
      <c r="E1355">
        <v>0.90958096976763336</v>
      </c>
      <c r="F1355">
        <v>1.3338639703676569</v>
      </c>
      <c r="G1355">
        <v>1.1861040759984738</v>
      </c>
      <c r="H1355">
        <v>1.0200127673774648</v>
      </c>
      <c r="I1355">
        <v>0.88354279866897645</v>
      </c>
      <c r="J1355">
        <v>0.78895718504071233</v>
      </c>
      <c r="K1355">
        <v>0.81578647408561245</v>
      </c>
      <c r="L1355">
        <v>0.80489102772365406</v>
      </c>
      <c r="M1355">
        <v>0.8030594696754666</v>
      </c>
      <c r="N1355">
        <v>0.82361967803057867</v>
      </c>
      <c r="O1355">
        <v>0.83822465295801962</v>
      </c>
      <c r="P1355">
        <v>0.84331894477738001</v>
      </c>
      <c r="Q1355">
        <v>0.81870482492760255</v>
      </c>
      <c r="R1355">
        <v>0.82616668817336913</v>
      </c>
      <c r="S1355">
        <v>0.81676864498732982</v>
      </c>
      <c r="T1355">
        <v>0.81557596127347443</v>
      </c>
      <c r="U1355">
        <v>0.80819923534934213</v>
      </c>
      <c r="V1355">
        <v>0.80251441465862661</v>
      </c>
      <c r="W1355">
        <v>0.7987273258766413</v>
      </c>
      <c r="X1355">
        <v>0.79312396011910247</v>
      </c>
      <c r="Y1355">
        <v>0.78968685042581066</v>
      </c>
      <c r="Z1355">
        <v>0.78691262287432195</v>
      </c>
      <c r="AA1355">
        <v>0.78746798199526558</v>
      </c>
      <c r="AB1355">
        <v>0.78709850731404618</v>
      </c>
      <c r="AC1355">
        <v>0.78788978386763919</v>
      </c>
      <c r="AD1355">
        <v>0.78912990651553816</v>
      </c>
      <c r="AE1355">
        <v>0.78684145274349049</v>
      </c>
      <c r="AF1355">
        <v>0.78039399003169585</v>
      </c>
      <c r="AG1355">
        <v>0.77572641128404984</v>
      </c>
      <c r="AH1355">
        <v>0.77160784815315331</v>
      </c>
      <c r="AI1355">
        <v>0.76820616716715517</v>
      </c>
      <c r="AJ1355">
        <v>0.76533380495275316</v>
      </c>
      <c r="AK1355">
        <v>0.76288030689011121</v>
      </c>
      <c r="AL1355">
        <v>0.76058004389884393</v>
      </c>
      <c r="AM1355">
        <v>0.75822554491507577</v>
      </c>
      <c r="AN1355">
        <v>0.75561031794451028</v>
      </c>
      <c r="AO1355">
        <v>0.75263464494387877</v>
      </c>
      <c r="AP1355">
        <v>0.74961268671161807</v>
      </c>
      <c r="AQ1355">
        <v>0.74479445668115962</v>
      </c>
      <c r="AR1355">
        <v>0.74010989911312308</v>
      </c>
      <c r="AS1355">
        <v>0.73553133652730518</v>
      </c>
      <c r="AT1355">
        <v>0.73099312638368563</v>
      </c>
      <c r="AU1355">
        <v>0.72647980174258175</v>
      </c>
    </row>
    <row r="1356" spans="1:47" x14ac:dyDescent="0.2">
      <c r="A1356">
        <v>1350</v>
      </c>
      <c r="B1356">
        <v>0.67527370034326784</v>
      </c>
      <c r="C1356">
        <v>0.71209720797611109</v>
      </c>
      <c r="D1356">
        <v>0.71943989164809441</v>
      </c>
      <c r="E1356">
        <v>0.90958096976763336</v>
      </c>
      <c r="F1356">
        <v>1.3338639703676569</v>
      </c>
      <c r="G1356">
        <v>1.1861040759984738</v>
      </c>
      <c r="H1356">
        <v>1.0199905506475284</v>
      </c>
      <c r="I1356">
        <v>0.88346927036832612</v>
      </c>
      <c r="J1356">
        <v>0.78870654317965105</v>
      </c>
      <c r="K1356">
        <v>0.81549652576590503</v>
      </c>
      <c r="L1356">
        <v>0.80449686158340872</v>
      </c>
      <c r="M1356">
        <v>0.80248288947522795</v>
      </c>
      <c r="N1356">
        <v>0.82309356419949897</v>
      </c>
      <c r="O1356">
        <v>0.83750199876585529</v>
      </c>
      <c r="P1356">
        <v>0.84235791160689055</v>
      </c>
      <c r="Q1356">
        <v>0.81743676455945824</v>
      </c>
      <c r="R1356">
        <v>0.82474360599357488</v>
      </c>
      <c r="S1356">
        <v>0.81508436198022738</v>
      </c>
      <c r="T1356">
        <v>0.81360061212153234</v>
      </c>
      <c r="U1356">
        <v>0.80583689573013872</v>
      </c>
      <c r="V1356">
        <v>0.79983326810971345</v>
      </c>
      <c r="W1356">
        <v>0.79573907384002973</v>
      </c>
      <c r="X1356">
        <v>0.78977419956989436</v>
      </c>
      <c r="Y1356">
        <v>0.78607466452693886</v>
      </c>
      <c r="Z1356">
        <v>0.78299374248071119</v>
      </c>
      <c r="AA1356">
        <v>0.78342919394741972</v>
      </c>
      <c r="AB1356">
        <v>0.78292775920430691</v>
      </c>
      <c r="AC1356">
        <v>0.78355261890342909</v>
      </c>
      <c r="AD1356">
        <v>0.78465293001297121</v>
      </c>
      <c r="AE1356">
        <v>0.78223511227325571</v>
      </c>
      <c r="AF1356">
        <v>0.77563627145282554</v>
      </c>
      <c r="AG1356">
        <v>0.77083845728960565</v>
      </c>
      <c r="AH1356">
        <v>0.76659461498481118</v>
      </c>
      <c r="AI1356">
        <v>0.76308011942652665</v>
      </c>
      <c r="AJ1356">
        <v>0.76009953021347276</v>
      </c>
      <c r="AK1356">
        <v>0.75755021326521155</v>
      </c>
      <c r="AL1356">
        <v>0.75514814475438752</v>
      </c>
      <c r="AM1356">
        <v>0.75268938110795591</v>
      </c>
      <c r="AN1356">
        <v>0.74997499547176882</v>
      </c>
      <c r="AO1356">
        <v>0.7468994948448433</v>
      </c>
      <c r="AP1356">
        <v>0.74378416320765461</v>
      </c>
      <c r="AQ1356">
        <v>0.73889153510275574</v>
      </c>
      <c r="AR1356">
        <v>0.73413709663719129</v>
      </c>
      <c r="AS1356">
        <v>0.72949831660457665</v>
      </c>
      <c r="AT1356">
        <v>0.72490589415081719</v>
      </c>
      <c r="AU1356">
        <v>0.72034497805949127</v>
      </c>
    </row>
    <row r="1357" spans="1:47" x14ac:dyDescent="0.2">
      <c r="A1357">
        <v>1351</v>
      </c>
      <c r="B1357">
        <v>1.1014000748378021</v>
      </c>
      <c r="C1357">
        <v>1.1607865069428935</v>
      </c>
      <c r="D1357">
        <v>1.1850184205615804</v>
      </c>
      <c r="E1357">
        <v>1.4135030086349911</v>
      </c>
      <c r="F1357">
        <v>1.730778333090087</v>
      </c>
      <c r="G1357">
        <v>1.6343261900514703</v>
      </c>
      <c r="H1357">
        <v>1.4820861367211802</v>
      </c>
      <c r="I1357">
        <v>1.3276282675070843</v>
      </c>
      <c r="J1357">
        <v>1.2383021470519711</v>
      </c>
      <c r="K1357">
        <v>1.2583543687948606</v>
      </c>
      <c r="L1357">
        <v>1.2453343423717125</v>
      </c>
      <c r="M1357">
        <v>1.2462607459002248</v>
      </c>
      <c r="N1357">
        <v>1.265471483358509</v>
      </c>
      <c r="O1357">
        <v>1.283292779420345</v>
      </c>
      <c r="P1357">
        <v>1.2916195710798632</v>
      </c>
      <c r="Q1357">
        <v>1.2708432133183045</v>
      </c>
      <c r="R1357">
        <v>1.2620715693389855</v>
      </c>
      <c r="S1357">
        <v>1.2496120002582418</v>
      </c>
      <c r="T1357">
        <v>1.2431414285914895</v>
      </c>
      <c r="U1357">
        <v>1.2356297537985392</v>
      </c>
      <c r="V1357">
        <v>1.2259299304489595</v>
      </c>
      <c r="W1357">
        <v>1.2191632861094526</v>
      </c>
      <c r="X1357">
        <v>1.2137256964855367</v>
      </c>
      <c r="Y1357">
        <v>1.2070462235268917</v>
      </c>
      <c r="Z1357">
        <v>1.2045328251910321</v>
      </c>
      <c r="AA1357">
        <v>1.1982458442538109</v>
      </c>
      <c r="AB1357">
        <v>1.1941519779116812</v>
      </c>
      <c r="AC1357">
        <v>1.1933562570666814</v>
      </c>
      <c r="AD1357">
        <v>1.192657748025117</v>
      </c>
      <c r="AE1357">
        <v>1.1890104443462617</v>
      </c>
      <c r="AF1357">
        <v>1.1829094346508355</v>
      </c>
      <c r="AG1357">
        <v>1.1770274413603845</v>
      </c>
      <c r="AH1357">
        <v>1.1716554684364144</v>
      </c>
      <c r="AI1357">
        <v>1.1666880061404388</v>
      </c>
      <c r="AJ1357">
        <v>1.1622670395749499</v>
      </c>
      <c r="AK1357">
        <v>1.1579805580207736</v>
      </c>
      <c r="AL1357">
        <v>1.1542308910795283</v>
      </c>
      <c r="AM1357">
        <v>1.1506168188327637</v>
      </c>
      <c r="AN1357">
        <v>1.1467607447134556</v>
      </c>
      <c r="AO1357">
        <v>1.1426036681562561</v>
      </c>
      <c r="AP1357">
        <v>1.1383904453550682</v>
      </c>
      <c r="AQ1357">
        <v>1.1346213779491636</v>
      </c>
      <c r="AR1357">
        <v>1.1309482212413751</v>
      </c>
      <c r="AS1357">
        <v>1.1273346068887717</v>
      </c>
      <c r="AT1357">
        <v>1.1237547717472987</v>
      </c>
      <c r="AU1357">
        <v>1.1201742676640911</v>
      </c>
    </row>
    <row r="1358" spans="1:47" x14ac:dyDescent="0.2">
      <c r="A1358">
        <v>1352</v>
      </c>
      <c r="B1358">
        <v>1.1014000748378021</v>
      </c>
      <c r="C1358">
        <v>1.1607865069428935</v>
      </c>
      <c r="D1358">
        <v>1.1850184205615804</v>
      </c>
      <c r="E1358">
        <v>1.4135030086349911</v>
      </c>
      <c r="F1358">
        <v>1.730778333090087</v>
      </c>
      <c r="G1358">
        <v>1.6343261900514703</v>
      </c>
      <c r="H1358">
        <v>1.4803800397944957</v>
      </c>
      <c r="I1358">
        <v>1.325807779516524</v>
      </c>
      <c r="J1358">
        <v>1.2362399942019109</v>
      </c>
      <c r="K1358">
        <v>1.2561207558242116</v>
      </c>
      <c r="L1358">
        <v>1.2428744804780738</v>
      </c>
      <c r="M1358">
        <v>1.2436487702153727</v>
      </c>
      <c r="N1358">
        <v>1.2642547949419767</v>
      </c>
      <c r="O1358">
        <v>1.2820230030931081</v>
      </c>
      <c r="P1358">
        <v>1.2903096006370629</v>
      </c>
      <c r="Q1358">
        <v>1.2694985652676638</v>
      </c>
      <c r="R1358">
        <v>1.2607713641855471</v>
      </c>
      <c r="S1358">
        <v>1.2483102757264932</v>
      </c>
      <c r="T1358">
        <v>1.2418259421233944</v>
      </c>
      <c r="U1358">
        <v>1.2342539071651704</v>
      </c>
      <c r="V1358">
        <v>1.2245203621930407</v>
      </c>
      <c r="W1358">
        <v>1.2176989097840298</v>
      </c>
      <c r="X1358">
        <v>1.2121780133537829</v>
      </c>
      <c r="Y1358">
        <v>1.2054420491529436</v>
      </c>
      <c r="Z1358">
        <v>1.2028417313337769</v>
      </c>
      <c r="AA1358">
        <v>1.1965147450885336</v>
      </c>
      <c r="AB1358">
        <v>1.1923746202282637</v>
      </c>
      <c r="AC1358">
        <v>1.1915367034860751</v>
      </c>
      <c r="AD1358">
        <v>1.1907842267446949</v>
      </c>
      <c r="AE1358">
        <v>1.1871013653988651</v>
      </c>
      <c r="AF1358">
        <v>1.1809417567182754</v>
      </c>
      <c r="AG1358">
        <v>1.1750205785037982</v>
      </c>
      <c r="AH1358">
        <v>1.1696061533202271</v>
      </c>
      <c r="AI1358">
        <v>1.1645885462831853</v>
      </c>
      <c r="AJ1358">
        <v>1.1601282924682716</v>
      </c>
      <c r="AK1358">
        <v>1.1557948325261567</v>
      </c>
      <c r="AL1358">
        <v>1.1520066110994616</v>
      </c>
      <c r="AM1358">
        <v>1.1483565325044913</v>
      </c>
      <c r="AN1358">
        <v>1.1444469370001846</v>
      </c>
      <c r="AO1358">
        <v>1.1402538852737498</v>
      </c>
      <c r="AP1358">
        <v>1.1359872356462557</v>
      </c>
      <c r="AQ1358">
        <v>1.1321950301829513</v>
      </c>
      <c r="AR1358">
        <v>1.1284999671410045</v>
      </c>
      <c r="AS1358">
        <v>1.1248674032656325</v>
      </c>
      <c r="AT1358">
        <v>1.1212703436822309</v>
      </c>
      <c r="AU1358">
        <v>1.1176745387044171</v>
      </c>
    </row>
    <row r="1359" spans="1:47" x14ac:dyDescent="0.2">
      <c r="A1359">
        <v>1353</v>
      </c>
      <c r="B1359">
        <v>1.1014000748378021</v>
      </c>
      <c r="C1359">
        <v>1.1607865069428935</v>
      </c>
      <c r="D1359">
        <v>1.1850184205615804</v>
      </c>
      <c r="E1359">
        <v>1.4135030086349911</v>
      </c>
      <c r="F1359">
        <v>1.730778333090087</v>
      </c>
      <c r="G1359">
        <v>1.6343261900514703</v>
      </c>
      <c r="H1359">
        <v>1.4823555214019704</v>
      </c>
      <c r="I1359">
        <v>1.3273025689875595</v>
      </c>
      <c r="J1359">
        <v>1.2368287307002628</v>
      </c>
      <c r="K1359">
        <v>1.2565491773102884</v>
      </c>
      <c r="L1359">
        <v>1.2428715622506208</v>
      </c>
      <c r="M1359">
        <v>1.2430408326276785</v>
      </c>
      <c r="N1359">
        <v>1.2628438691202641</v>
      </c>
      <c r="O1359">
        <v>1.2802972722103854</v>
      </c>
      <c r="P1359">
        <v>1.2883495723532994</v>
      </c>
      <c r="Q1359">
        <v>1.2673337247246534</v>
      </c>
      <c r="R1359">
        <v>1.2585182521532849</v>
      </c>
      <c r="S1359">
        <v>1.2459674888275696</v>
      </c>
      <c r="T1359">
        <v>1.239287044592424</v>
      </c>
      <c r="U1359">
        <v>1.2314440500213877</v>
      </c>
      <c r="V1359">
        <v>1.2213791189812746</v>
      </c>
      <c r="W1359">
        <v>1.2142018898489539</v>
      </c>
      <c r="X1359">
        <v>1.2082857946918275</v>
      </c>
      <c r="Y1359">
        <v>1.201127156224048</v>
      </c>
      <c r="Z1359">
        <v>1.1980834989668729</v>
      </c>
      <c r="AA1359">
        <v>1.1913375453397828</v>
      </c>
      <c r="AB1359">
        <v>1.1869006248710732</v>
      </c>
      <c r="AC1359">
        <v>1.1857561304277446</v>
      </c>
      <c r="AD1359">
        <v>1.1847311753001748</v>
      </c>
      <c r="AE1359">
        <v>1.1807678702043234</v>
      </c>
      <c r="AF1359">
        <v>1.1743439331429975</v>
      </c>
      <c r="AG1359">
        <v>1.1681609134441271</v>
      </c>
      <c r="AH1359">
        <v>1.1624903801726771</v>
      </c>
      <c r="AI1359">
        <v>1.1572295669940313</v>
      </c>
      <c r="AJ1359">
        <v>1.1525157583341366</v>
      </c>
      <c r="AK1359">
        <v>1.147942375882931</v>
      </c>
      <c r="AL1359">
        <v>1.1439021539152414</v>
      </c>
      <c r="AM1359">
        <v>1.1399961882291689</v>
      </c>
      <c r="AN1359">
        <v>1.1358501099716216</v>
      </c>
      <c r="AO1359">
        <v>1.1314097443572357</v>
      </c>
      <c r="AP1359">
        <v>1.1269104224611202</v>
      </c>
      <c r="AQ1359">
        <v>1.1230572760130932</v>
      </c>
      <c r="AR1359">
        <v>1.1193119492166539</v>
      </c>
      <c r="AS1359">
        <v>1.1156392869590444</v>
      </c>
      <c r="AT1359">
        <v>1.1120122069213276</v>
      </c>
      <c r="AU1359">
        <v>1.1083965447759447</v>
      </c>
    </row>
    <row r="1360" spans="1:47" x14ac:dyDescent="0.2">
      <c r="A1360">
        <v>1354</v>
      </c>
      <c r="B1360">
        <v>1.1014000748378021</v>
      </c>
      <c r="C1360">
        <v>1.1607865069428935</v>
      </c>
      <c r="D1360">
        <v>1.1850184205615804</v>
      </c>
      <c r="E1360">
        <v>1.4135030086349911</v>
      </c>
      <c r="F1360">
        <v>1.730778333090087</v>
      </c>
      <c r="G1360">
        <v>1.6343261900514703</v>
      </c>
      <c r="H1360">
        <v>1.4823141538306566</v>
      </c>
      <c r="I1360">
        <v>1.3272249078070131</v>
      </c>
      <c r="J1360">
        <v>1.236681546509391</v>
      </c>
      <c r="K1360">
        <v>1.2563665045114984</v>
      </c>
      <c r="L1360">
        <v>1.2426297424262631</v>
      </c>
      <c r="M1360">
        <v>1.2427360109895258</v>
      </c>
      <c r="N1360">
        <v>1.2626333491827242</v>
      </c>
      <c r="O1360">
        <v>1.2800503538153558</v>
      </c>
      <c r="P1360">
        <v>1.288070800892851</v>
      </c>
      <c r="Q1360">
        <v>1.2670211628559995</v>
      </c>
      <c r="R1360">
        <v>1.2582041727793085</v>
      </c>
      <c r="S1360">
        <v>1.2456371825590571</v>
      </c>
      <c r="T1360">
        <v>1.2389332164196327</v>
      </c>
      <c r="U1360">
        <v>1.231049578243036</v>
      </c>
      <c r="V1360">
        <v>1.2209469609740031</v>
      </c>
      <c r="W1360">
        <v>1.2137262955952384</v>
      </c>
      <c r="X1360">
        <v>1.2077518877549684</v>
      </c>
      <c r="Y1360">
        <v>1.2005386646058589</v>
      </c>
      <c r="Z1360">
        <v>1.197428045103571</v>
      </c>
      <c r="AA1360">
        <v>1.1906325022328712</v>
      </c>
      <c r="AB1360">
        <v>1.1861615208017149</v>
      </c>
      <c r="AC1360">
        <v>1.184976607427533</v>
      </c>
      <c r="AD1360">
        <v>1.1839137326770441</v>
      </c>
      <c r="AE1360">
        <v>1.1799134005308869</v>
      </c>
      <c r="AF1360">
        <v>1.173448771532813</v>
      </c>
      <c r="AG1360">
        <v>1.1672266084626401</v>
      </c>
      <c r="AH1360">
        <v>1.1615166336369744</v>
      </c>
      <c r="AI1360">
        <v>1.1562173065662382</v>
      </c>
      <c r="AJ1360">
        <v>1.1514648296063696</v>
      </c>
      <c r="AK1360">
        <v>1.1468539371159983</v>
      </c>
      <c r="AL1360">
        <v>1.1427744417765586</v>
      </c>
      <c r="AM1360">
        <v>1.1388278940594609</v>
      </c>
      <c r="AN1360">
        <v>1.1346412880046504</v>
      </c>
      <c r="AO1360">
        <v>1.1301593384015813</v>
      </c>
      <c r="AP1360">
        <v>1.1256186868024356</v>
      </c>
      <c r="AQ1360">
        <v>1.1217487154802872</v>
      </c>
      <c r="AR1360">
        <v>1.1179876700847227</v>
      </c>
      <c r="AS1360">
        <v>1.1143014429756941</v>
      </c>
      <c r="AT1360">
        <v>1.1106622072555272</v>
      </c>
      <c r="AU1360">
        <v>1.1070359261619642</v>
      </c>
    </row>
    <row r="1361" spans="1:47" x14ac:dyDescent="0.2">
      <c r="A1361">
        <v>1355</v>
      </c>
      <c r="B1361">
        <v>1.1014000748378021</v>
      </c>
      <c r="C1361">
        <v>1.1607865069428935</v>
      </c>
      <c r="D1361">
        <v>1.1850184205615804</v>
      </c>
      <c r="E1361">
        <v>1.4135030086349911</v>
      </c>
      <c r="F1361">
        <v>1.730778333090087</v>
      </c>
      <c r="G1361">
        <v>1.6343261900514703</v>
      </c>
      <c r="H1361">
        <v>1.4778095843432812</v>
      </c>
      <c r="I1361">
        <v>1.3226649260088237</v>
      </c>
      <c r="J1361">
        <v>1.2319323853332655</v>
      </c>
      <c r="K1361">
        <v>1.2510994518175509</v>
      </c>
      <c r="L1361">
        <v>1.2368547384126136</v>
      </c>
      <c r="M1361">
        <v>1.2368402167579449</v>
      </c>
      <c r="N1361">
        <v>1.260607561649977</v>
      </c>
      <c r="O1361">
        <v>1.2780730784514271</v>
      </c>
      <c r="P1361">
        <v>1.286161789213506</v>
      </c>
      <c r="Q1361">
        <v>1.2651423019536676</v>
      </c>
      <c r="R1361">
        <v>1.2564824546523741</v>
      </c>
      <c r="S1361">
        <v>1.2439878553396886</v>
      </c>
      <c r="T1361">
        <v>1.2373364579193564</v>
      </c>
      <c r="U1361">
        <v>1.2295055349299444</v>
      </c>
      <c r="V1361">
        <v>1.2195190685051351</v>
      </c>
      <c r="W1361">
        <v>1.2124235048602741</v>
      </c>
      <c r="X1361">
        <v>1.2065524646487968</v>
      </c>
      <c r="Y1361">
        <v>1.1994808254527793</v>
      </c>
      <c r="Z1361">
        <v>1.1964969502064466</v>
      </c>
      <c r="AA1361">
        <v>1.1898774413360624</v>
      </c>
      <c r="AB1361">
        <v>1.1855061686443169</v>
      </c>
      <c r="AC1361">
        <v>1.1843967104425737</v>
      </c>
      <c r="AD1361">
        <v>1.1834064640854021</v>
      </c>
      <c r="AE1361">
        <v>1.179474525348418</v>
      </c>
      <c r="AF1361">
        <v>1.1730668404639402</v>
      </c>
      <c r="AG1361">
        <v>1.1668956235133723</v>
      </c>
      <c r="AH1361">
        <v>1.1612351420265203</v>
      </c>
      <c r="AI1361">
        <v>1.1559871108075523</v>
      </c>
      <c r="AJ1361">
        <v>1.1512861903030105</v>
      </c>
      <c r="AK1361">
        <v>1.1467292005308829</v>
      </c>
      <c r="AL1361">
        <v>1.1427007617251868</v>
      </c>
      <c r="AM1361">
        <v>1.1388029939993574</v>
      </c>
      <c r="AN1361">
        <v>1.1346656307873255</v>
      </c>
      <c r="AO1361">
        <v>1.1302242193906442</v>
      </c>
      <c r="AP1361">
        <v>1.1257308048344308</v>
      </c>
      <c r="AQ1361">
        <v>1.1218633685637451</v>
      </c>
      <c r="AR1361">
        <v>1.1181003698575434</v>
      </c>
      <c r="AS1361">
        <v>1.1144101552441239</v>
      </c>
      <c r="AT1361">
        <v>1.1107634063048157</v>
      </c>
      <c r="AU1361">
        <v>1.1071264603801481</v>
      </c>
    </row>
    <row r="1362" spans="1:47" x14ac:dyDescent="0.2">
      <c r="A1362">
        <v>1356</v>
      </c>
      <c r="B1362">
        <v>1.1014000748378021</v>
      </c>
      <c r="C1362">
        <v>1.1607865069428935</v>
      </c>
      <c r="D1362">
        <v>1.1850184205615804</v>
      </c>
      <c r="E1362">
        <v>1.4135030086349911</v>
      </c>
      <c r="F1362">
        <v>1.730778333090087</v>
      </c>
      <c r="G1362">
        <v>1.6343261900514703</v>
      </c>
      <c r="H1362">
        <v>1.4777315831749873</v>
      </c>
      <c r="I1362">
        <v>1.3224641290536523</v>
      </c>
      <c r="J1362">
        <v>1.2313594524602793</v>
      </c>
      <c r="K1362">
        <v>1.250400890220758</v>
      </c>
      <c r="L1362">
        <v>1.2359277423920378</v>
      </c>
      <c r="M1362">
        <v>1.2356602643201438</v>
      </c>
      <c r="N1362">
        <v>1.2597845716581246</v>
      </c>
      <c r="O1362">
        <v>1.277117983487722</v>
      </c>
      <c r="P1362">
        <v>1.2850982972856351</v>
      </c>
      <c r="Q1362">
        <v>1.2639719122604767</v>
      </c>
      <c r="R1362">
        <v>1.2553295944189304</v>
      </c>
      <c r="S1362">
        <v>1.2427999331097437</v>
      </c>
      <c r="T1362">
        <v>1.236079523637938</v>
      </c>
      <c r="U1362">
        <v>1.2281173036864093</v>
      </c>
      <c r="V1362">
        <v>1.218011506008688</v>
      </c>
      <c r="W1362">
        <v>1.210778409737596</v>
      </c>
      <c r="X1362">
        <v>1.2047218114466016</v>
      </c>
      <c r="Y1362">
        <v>1.1974799199064323</v>
      </c>
      <c r="Z1362">
        <v>1.1942884416020862</v>
      </c>
      <c r="AA1362">
        <v>1.187521806448365</v>
      </c>
      <c r="AB1362">
        <v>1.1830390766053411</v>
      </c>
      <c r="AC1362">
        <v>1.1817981956980914</v>
      </c>
      <c r="AD1362">
        <v>1.1806849713732543</v>
      </c>
      <c r="AE1362">
        <v>1.1766329825120909</v>
      </c>
      <c r="AF1362">
        <v>1.1700936054105413</v>
      </c>
      <c r="AG1362">
        <v>1.1637966512422964</v>
      </c>
      <c r="AH1362">
        <v>1.1580096259499177</v>
      </c>
      <c r="AI1362">
        <v>1.152638109112792</v>
      </c>
      <c r="AJ1362">
        <v>1.1478132604140905</v>
      </c>
      <c r="AK1362">
        <v>1.143136121831674</v>
      </c>
      <c r="AL1362">
        <v>1.1389820219109519</v>
      </c>
      <c r="AM1362">
        <v>1.1349545861523964</v>
      </c>
      <c r="AN1362">
        <v>1.1306877760490572</v>
      </c>
      <c r="AO1362">
        <v>1.1261136662238844</v>
      </c>
      <c r="AP1362">
        <v>1.1214885226568956</v>
      </c>
      <c r="AQ1362">
        <v>1.1175668936869996</v>
      </c>
      <c r="AR1362">
        <v>1.1137532290540268</v>
      </c>
      <c r="AS1362">
        <v>1.1100190730391786</v>
      </c>
      <c r="AT1362">
        <v>1.1063329027977451</v>
      </c>
      <c r="AU1362">
        <v>1.1026615270719853</v>
      </c>
    </row>
    <row r="1363" spans="1:47" x14ac:dyDescent="0.2">
      <c r="A1363">
        <v>1357</v>
      </c>
      <c r="B1363">
        <v>0.94907444531022356</v>
      </c>
      <c r="C1363">
        <v>1.0007141587791102</v>
      </c>
      <c r="D1363">
        <v>1.0201185810141211</v>
      </c>
      <c r="E1363">
        <v>1.2331340478775326</v>
      </c>
      <c r="F1363">
        <v>1.5898943775625469</v>
      </c>
      <c r="G1363">
        <v>1.4732593406192376</v>
      </c>
      <c r="H1363">
        <v>1.3181613078055017</v>
      </c>
      <c r="I1363">
        <v>1.1710424004327213</v>
      </c>
      <c r="J1363">
        <v>1.0810844814564913</v>
      </c>
      <c r="K1363">
        <v>1.1030581115710287</v>
      </c>
      <c r="L1363">
        <v>1.0914956470857073</v>
      </c>
      <c r="M1363">
        <v>1.0923168524369162</v>
      </c>
      <c r="N1363">
        <v>1.1064996838407424</v>
      </c>
      <c r="O1363">
        <v>1.1230979957034202</v>
      </c>
      <c r="P1363">
        <v>1.1296689935151436</v>
      </c>
      <c r="Q1363">
        <v>1.1068245561926293</v>
      </c>
      <c r="R1363">
        <v>1.1032352958763341</v>
      </c>
      <c r="S1363">
        <v>1.0909260259970006</v>
      </c>
      <c r="T1363">
        <v>1.0856945303819741</v>
      </c>
      <c r="U1363">
        <v>1.0776005976792118</v>
      </c>
      <c r="V1363">
        <v>1.0688753500997081</v>
      </c>
      <c r="W1363">
        <v>1.0628364131453862</v>
      </c>
      <c r="X1363">
        <v>1.0571312402736277</v>
      </c>
      <c r="Y1363">
        <v>1.0516131190083406</v>
      </c>
      <c r="Z1363">
        <v>1.0490181773031191</v>
      </c>
      <c r="AA1363">
        <v>1.0454201795274107</v>
      </c>
      <c r="AB1363">
        <v>1.0428070408393244</v>
      </c>
      <c r="AC1363">
        <v>1.0426847065265412</v>
      </c>
      <c r="AD1363">
        <v>1.042825758114013</v>
      </c>
      <c r="AE1363">
        <v>1.0397821856802802</v>
      </c>
      <c r="AF1363">
        <v>1.0336083069375706</v>
      </c>
      <c r="AG1363">
        <v>1.028298231953408</v>
      </c>
      <c r="AH1363">
        <v>1.0235000327335575</v>
      </c>
      <c r="AI1363">
        <v>1.0192472148494798</v>
      </c>
      <c r="AJ1363">
        <v>1.0155416561932409</v>
      </c>
      <c r="AK1363">
        <v>1.0120540631678709</v>
      </c>
      <c r="AL1363">
        <v>1.0089803375144588</v>
      </c>
      <c r="AM1363">
        <v>1.0059540943161154</v>
      </c>
      <c r="AN1363">
        <v>1.0026939727959947</v>
      </c>
      <c r="AO1363">
        <v>0.99911748694101221</v>
      </c>
      <c r="AP1363">
        <v>0.99544547925028792</v>
      </c>
      <c r="AQ1363">
        <v>0.99134067727410125</v>
      </c>
      <c r="AR1363">
        <v>0.98733043519292096</v>
      </c>
      <c r="AS1363">
        <v>0.98337258470166444</v>
      </c>
      <c r="AT1363">
        <v>0.97942758879851999</v>
      </c>
      <c r="AU1363">
        <v>0.97546678478366822</v>
      </c>
    </row>
    <row r="1364" spans="1:47" x14ac:dyDescent="0.2">
      <c r="A1364">
        <v>1358</v>
      </c>
      <c r="B1364">
        <v>0.94907444531022356</v>
      </c>
      <c r="C1364">
        <v>1.0007141587791102</v>
      </c>
      <c r="D1364">
        <v>1.0201185810141211</v>
      </c>
      <c r="E1364">
        <v>1.2331340478775326</v>
      </c>
      <c r="F1364">
        <v>1.5898943775625469</v>
      </c>
      <c r="G1364">
        <v>1.4732593406192376</v>
      </c>
      <c r="H1364">
        <v>1.3147968155238514</v>
      </c>
      <c r="I1364">
        <v>1.1673796782092716</v>
      </c>
      <c r="J1364">
        <v>1.0765634955314647</v>
      </c>
      <c r="K1364">
        <v>1.0978939891193269</v>
      </c>
      <c r="L1364">
        <v>1.085481845830595</v>
      </c>
      <c r="M1364">
        <v>1.085671516332452</v>
      </c>
      <c r="N1364">
        <v>1.1031322301726254</v>
      </c>
      <c r="O1364">
        <v>1.1194753837050779</v>
      </c>
      <c r="P1364">
        <v>1.1258459134915009</v>
      </c>
      <c r="Q1364">
        <v>1.1027875517409034</v>
      </c>
      <c r="R1364">
        <v>1.0994206193941678</v>
      </c>
      <c r="S1364">
        <v>1.0870797118724718</v>
      </c>
      <c r="T1364">
        <v>1.0817714283282482</v>
      </c>
      <c r="U1364">
        <v>1.0734527756203136</v>
      </c>
      <c r="V1364">
        <v>1.064616549958856</v>
      </c>
      <c r="W1364">
        <v>1.0584272744714687</v>
      </c>
      <c r="X1364">
        <v>1.0524484221670753</v>
      </c>
      <c r="Y1364">
        <v>1.0467456599705993</v>
      </c>
      <c r="Z1364">
        <v>1.0438679108136948</v>
      </c>
      <c r="AA1364">
        <v>1.0401810430414522</v>
      </c>
      <c r="AB1364">
        <v>1.0374384671996064</v>
      </c>
      <c r="AC1364">
        <v>1.037165709397917</v>
      </c>
      <c r="AD1364">
        <v>1.0371387644518457</v>
      </c>
      <c r="AE1364">
        <v>1.0339447071817665</v>
      </c>
      <c r="AF1364">
        <v>1.0276123721299188</v>
      </c>
      <c r="AG1364">
        <v>1.0221283151133977</v>
      </c>
      <c r="AH1364">
        <v>1.0171871297227026</v>
      </c>
      <c r="AI1364">
        <v>1.0127869230583786</v>
      </c>
      <c r="AJ1364">
        <v>1.0089273884681167</v>
      </c>
      <c r="AK1364">
        <v>1.0053166179875681</v>
      </c>
      <c r="AL1364">
        <v>1.0020997764264461</v>
      </c>
      <c r="AM1364">
        <v>0.99894599417666474</v>
      </c>
      <c r="AN1364">
        <v>0.99554626944203439</v>
      </c>
      <c r="AO1364">
        <v>0.99181796185789151</v>
      </c>
      <c r="AP1364">
        <v>0.98802483197423463</v>
      </c>
      <c r="AQ1364">
        <v>0.98383926281308531</v>
      </c>
      <c r="AR1364">
        <v>0.97975121806922361</v>
      </c>
      <c r="AS1364">
        <v>0.9757243810524231</v>
      </c>
      <c r="AT1364">
        <v>0.9717147026759908</v>
      </c>
      <c r="AU1364">
        <v>0.96769428475703667</v>
      </c>
    </row>
    <row r="1365" spans="1:47" x14ac:dyDescent="0.2">
      <c r="A1365">
        <v>1359</v>
      </c>
      <c r="B1365">
        <v>0.94907444531022356</v>
      </c>
      <c r="C1365">
        <v>1.0007141587791102</v>
      </c>
      <c r="D1365">
        <v>1.0201185810141211</v>
      </c>
      <c r="E1365">
        <v>1.2331340478775326</v>
      </c>
      <c r="F1365">
        <v>1.5898943775625469</v>
      </c>
      <c r="G1365">
        <v>1.4732593406192376</v>
      </c>
      <c r="H1365">
        <v>1.3195408371635866</v>
      </c>
      <c r="I1365">
        <v>1.1715042242361005</v>
      </c>
      <c r="J1365">
        <v>1.0800239828684608</v>
      </c>
      <c r="K1365">
        <v>1.1015611151160278</v>
      </c>
      <c r="L1365">
        <v>1.0891842654805379</v>
      </c>
      <c r="M1365">
        <v>1.0889607906091547</v>
      </c>
      <c r="N1365">
        <v>1.1032034868867562</v>
      </c>
      <c r="O1365">
        <v>1.1192698355120823</v>
      </c>
      <c r="P1365">
        <v>1.1254357068487391</v>
      </c>
      <c r="Q1365">
        <v>1.102286235781976</v>
      </c>
      <c r="R1365">
        <v>1.0986679435764879</v>
      </c>
      <c r="S1365">
        <v>1.0862166984653776</v>
      </c>
      <c r="T1365">
        <v>1.0807272863295563</v>
      </c>
      <c r="U1365">
        <v>1.0721763278016825</v>
      </c>
      <c r="V1365">
        <v>1.0629917873101418</v>
      </c>
      <c r="W1365">
        <v>1.0564458049059731</v>
      </c>
      <c r="X1365">
        <v>1.0501108092427178</v>
      </c>
      <c r="Y1365">
        <v>1.0440104342859589</v>
      </c>
      <c r="Z1365">
        <v>1.0407695143952258</v>
      </c>
      <c r="AA1365">
        <v>1.0366556539998752</v>
      </c>
      <c r="AB1365">
        <v>1.033618268929215</v>
      </c>
      <c r="AC1365">
        <v>1.0331244978975684</v>
      </c>
      <c r="AD1365">
        <v>1.0328655712713193</v>
      </c>
      <c r="AE1365">
        <v>1.029441738396347</v>
      </c>
      <c r="AF1365">
        <v>1.0229249009997841</v>
      </c>
      <c r="AG1365">
        <v>1.0172606651197429</v>
      </c>
      <c r="AH1365">
        <v>1.0121338502216259</v>
      </c>
      <c r="AI1365">
        <v>1.0075806612932459</v>
      </c>
      <c r="AJ1365">
        <v>1.0035366577078464</v>
      </c>
      <c r="AK1365">
        <v>0.9997488063297103</v>
      </c>
      <c r="AL1365">
        <v>0.99636090719706227</v>
      </c>
      <c r="AM1365">
        <v>0.99305863024764296</v>
      </c>
      <c r="AN1365">
        <v>0.98948074590721014</v>
      </c>
      <c r="AO1365">
        <v>0.98559207308331054</v>
      </c>
      <c r="AP1365">
        <v>0.98166632846705504</v>
      </c>
      <c r="AQ1365">
        <v>0.97746216282703291</v>
      </c>
      <c r="AR1365">
        <v>0.97336613365359936</v>
      </c>
      <c r="AS1365">
        <v>0.96933719687227082</v>
      </c>
      <c r="AT1365">
        <v>0.96533400110964418</v>
      </c>
      <c r="AU1365">
        <v>0.96132824751106516</v>
      </c>
    </row>
    <row r="1366" spans="1:47" x14ac:dyDescent="0.2">
      <c r="A1366">
        <v>1360</v>
      </c>
      <c r="B1366">
        <v>0.94907444531022356</v>
      </c>
      <c r="C1366">
        <v>1.0007141587791102</v>
      </c>
      <c r="D1366">
        <v>1.0201185810141211</v>
      </c>
      <c r="E1366">
        <v>1.2331340478775326</v>
      </c>
      <c r="F1366">
        <v>1.5898943775625469</v>
      </c>
      <c r="G1366">
        <v>1.4732593406192376</v>
      </c>
      <c r="H1366">
        <v>1.3195297540830127</v>
      </c>
      <c r="I1366">
        <v>1.1713728085440909</v>
      </c>
      <c r="J1366">
        <v>1.0796326206487419</v>
      </c>
      <c r="K1366">
        <v>1.1010927035495115</v>
      </c>
      <c r="L1366">
        <v>1.0885605763930704</v>
      </c>
      <c r="M1366">
        <v>1.0881292600495616</v>
      </c>
      <c r="N1366">
        <v>1.1025202165464276</v>
      </c>
      <c r="O1366">
        <v>1.1184631268256011</v>
      </c>
      <c r="P1366">
        <v>1.124524187884218</v>
      </c>
      <c r="Q1366">
        <v>1.1012678053149476</v>
      </c>
      <c r="R1366">
        <v>1.0976805841648172</v>
      </c>
      <c r="S1366">
        <v>1.0851968780959005</v>
      </c>
      <c r="T1366">
        <v>1.0796504665409443</v>
      </c>
      <c r="U1366">
        <v>1.0709818472341059</v>
      </c>
      <c r="V1366">
        <v>1.0616963319528927</v>
      </c>
      <c r="W1366">
        <v>1.055031491035002</v>
      </c>
      <c r="X1366">
        <v>1.0485267066212494</v>
      </c>
      <c r="Y1366">
        <v>1.0422776843404529</v>
      </c>
      <c r="Z1366">
        <v>1.038848052405025</v>
      </c>
      <c r="AA1366">
        <v>1.0346170869573617</v>
      </c>
      <c r="AB1366">
        <v>1.0314883347947545</v>
      </c>
      <c r="AC1366">
        <v>1.0308823092115373</v>
      </c>
      <c r="AD1366">
        <v>1.0305211099565807</v>
      </c>
      <c r="AE1366">
        <v>1.0269990805385216</v>
      </c>
      <c r="AF1366">
        <v>1.0203721532168266</v>
      </c>
      <c r="AG1366">
        <v>1.0146048726352199</v>
      </c>
      <c r="AH1366">
        <v>1.0093757927522291</v>
      </c>
      <c r="AI1366">
        <v>1.0047259303934741</v>
      </c>
      <c r="AJ1366">
        <v>1.000585915226196</v>
      </c>
      <c r="AK1366">
        <v>0.99670777501569918</v>
      </c>
      <c r="AL1366">
        <v>0.99322533562791748</v>
      </c>
      <c r="AM1366">
        <v>0.98982621090034761</v>
      </c>
      <c r="AN1366">
        <v>0.98615294970061385</v>
      </c>
      <c r="AO1366">
        <v>0.98216727790317626</v>
      </c>
      <c r="AP1366">
        <v>0.97814757980111244</v>
      </c>
      <c r="AQ1366">
        <v>0.9738921919980591</v>
      </c>
      <c r="AR1366">
        <v>0.96974786572562122</v>
      </c>
      <c r="AS1366">
        <v>0.96567685800008896</v>
      </c>
      <c r="AT1366">
        <v>0.96163535389272603</v>
      </c>
      <c r="AU1366">
        <v>0.95759543331936969</v>
      </c>
    </row>
    <row r="1367" spans="1:47" x14ac:dyDescent="0.2">
      <c r="A1367">
        <v>1361</v>
      </c>
      <c r="B1367">
        <v>0.94907444531022356</v>
      </c>
      <c r="C1367">
        <v>1.0007141587791102</v>
      </c>
      <c r="D1367">
        <v>1.0201185810141211</v>
      </c>
      <c r="E1367">
        <v>1.2331340478775326</v>
      </c>
      <c r="F1367">
        <v>1.5898943775625469</v>
      </c>
      <c r="G1367">
        <v>1.4732593406192376</v>
      </c>
      <c r="H1367">
        <v>1.3130499547015151</v>
      </c>
      <c r="I1367">
        <v>1.1650221007918737</v>
      </c>
      <c r="J1367">
        <v>1.0728667323531902</v>
      </c>
      <c r="K1367">
        <v>1.0935963981679133</v>
      </c>
      <c r="L1367">
        <v>1.0802358986545115</v>
      </c>
      <c r="M1367">
        <v>1.0795213865987265</v>
      </c>
      <c r="N1367">
        <v>1.0994205335074394</v>
      </c>
      <c r="O1367">
        <v>1.1153759462127677</v>
      </c>
      <c r="P1367">
        <v>1.1214852089240637</v>
      </c>
      <c r="Q1367">
        <v>1.0981745006751074</v>
      </c>
      <c r="R1367">
        <v>1.0949354915537213</v>
      </c>
      <c r="S1367">
        <v>1.0825618740374559</v>
      </c>
      <c r="T1367">
        <v>1.0770917310486787</v>
      </c>
      <c r="U1367">
        <v>1.0684723371384117</v>
      </c>
      <c r="V1367">
        <v>1.059363716257669</v>
      </c>
      <c r="W1367">
        <v>1.0528714064178453</v>
      </c>
      <c r="X1367">
        <v>1.0464834618966661</v>
      </c>
      <c r="Y1367">
        <v>1.0404340053263106</v>
      </c>
      <c r="Z1367">
        <v>1.0371242018931346</v>
      </c>
      <c r="AA1367">
        <v>1.0331691882755925</v>
      </c>
      <c r="AB1367">
        <v>1.0301833212490403</v>
      </c>
      <c r="AC1367">
        <v>1.0296362480322458</v>
      </c>
      <c r="AD1367">
        <v>1.0293676365109732</v>
      </c>
      <c r="AE1367">
        <v>1.0259324591056209</v>
      </c>
      <c r="AF1367">
        <v>1.0193332157666228</v>
      </c>
      <c r="AG1367">
        <v>1.0136237954984373</v>
      </c>
      <c r="AH1367">
        <v>1.0084510090747609</v>
      </c>
      <c r="AI1367">
        <v>1.0038268788138223</v>
      </c>
      <c r="AJ1367">
        <v>0.99974919869033885</v>
      </c>
      <c r="AK1367">
        <v>0.99593947030577001</v>
      </c>
      <c r="AL1367">
        <v>0.99251007070297481</v>
      </c>
      <c r="AM1367">
        <v>0.98914152884321505</v>
      </c>
      <c r="AN1367">
        <v>0.98552791528244021</v>
      </c>
      <c r="AO1367">
        <v>0.98158869196855747</v>
      </c>
      <c r="AP1367">
        <v>0.97759845777955945</v>
      </c>
      <c r="AQ1367">
        <v>0.9733286994759357</v>
      </c>
      <c r="AR1367">
        <v>0.96916408384559716</v>
      </c>
      <c r="AS1367">
        <v>0.96507146030257962</v>
      </c>
      <c r="AT1367">
        <v>0.96100393484198698</v>
      </c>
      <c r="AU1367">
        <v>0.95693423745477069</v>
      </c>
    </row>
    <row r="1368" spans="1:47" x14ac:dyDescent="0.2">
      <c r="A1368">
        <v>1362</v>
      </c>
      <c r="B1368">
        <v>0.94907444531022356</v>
      </c>
      <c r="C1368">
        <v>1.0007141587791102</v>
      </c>
      <c r="D1368">
        <v>1.0201185810141211</v>
      </c>
      <c r="E1368">
        <v>1.2331340478775326</v>
      </c>
      <c r="F1368">
        <v>1.5898943775625469</v>
      </c>
      <c r="G1368">
        <v>1.4732593406192376</v>
      </c>
      <c r="H1368">
        <v>1.3129896121892952</v>
      </c>
      <c r="I1368">
        <v>1.1647897056115732</v>
      </c>
      <c r="J1368">
        <v>1.0720610398345443</v>
      </c>
      <c r="K1368">
        <v>1.0926404510573333</v>
      </c>
      <c r="L1368">
        <v>1.0789833637516699</v>
      </c>
      <c r="M1368">
        <v>1.0779189989170193</v>
      </c>
      <c r="N1368">
        <v>1.0982458132613859</v>
      </c>
      <c r="O1368">
        <v>1.1140186634025078</v>
      </c>
      <c r="P1368">
        <v>1.1199827282698234</v>
      </c>
      <c r="Q1368">
        <v>1.096533703669675</v>
      </c>
      <c r="R1368">
        <v>1.0933659030523579</v>
      </c>
      <c r="S1368">
        <v>1.0809707054555358</v>
      </c>
      <c r="T1368">
        <v>1.0754336756371496</v>
      </c>
      <c r="U1368">
        <v>1.0666592146908953</v>
      </c>
      <c r="V1368">
        <v>1.0574218923036174</v>
      </c>
      <c r="W1368">
        <v>1.0507785604321218</v>
      </c>
      <c r="X1368">
        <v>1.0441741432817584</v>
      </c>
      <c r="Y1368">
        <v>1.0379404070685663</v>
      </c>
      <c r="Z1368">
        <v>1.034396997553233</v>
      </c>
      <c r="AA1368">
        <v>1.0303069539368743</v>
      </c>
      <c r="AB1368">
        <v>1.0272007610837155</v>
      </c>
      <c r="AC1368">
        <v>1.0265063908996939</v>
      </c>
      <c r="AD1368">
        <v>1.0261042491747121</v>
      </c>
      <c r="AE1368">
        <v>1.0225407800437383</v>
      </c>
      <c r="AF1368">
        <v>1.0157975869019489</v>
      </c>
      <c r="AG1368">
        <v>1.0099549729431898</v>
      </c>
      <c r="AH1368">
        <v>1.0046499770066133</v>
      </c>
      <c r="AI1368">
        <v>0.99990002753827456</v>
      </c>
      <c r="AJ1368">
        <v>0.9956978201126373</v>
      </c>
      <c r="AK1368">
        <v>0.99177073173566144</v>
      </c>
      <c r="AL1368">
        <v>0.98821823877074877</v>
      </c>
      <c r="AM1368">
        <v>0.98472314644925707</v>
      </c>
      <c r="AN1368">
        <v>0.9809851011833618</v>
      </c>
      <c r="AO1368">
        <v>0.97691905150604774</v>
      </c>
      <c r="AP1368">
        <v>0.9728050373738647</v>
      </c>
      <c r="AQ1368">
        <v>0.96846921247140971</v>
      </c>
      <c r="AR1368">
        <v>0.96424228337277063</v>
      </c>
      <c r="AS1368">
        <v>0.96009513708676231</v>
      </c>
      <c r="AT1368">
        <v>0.95597796674548752</v>
      </c>
      <c r="AU1368">
        <v>0.95186407831226072</v>
      </c>
    </row>
    <row r="1369" spans="1:47" x14ac:dyDescent="0.2">
      <c r="A1369">
        <v>1363</v>
      </c>
      <c r="B1369">
        <v>0.70437332512006767</v>
      </c>
      <c r="C1369">
        <v>0.74473043205283196</v>
      </c>
      <c r="D1369">
        <v>0.75847211235983214</v>
      </c>
      <c r="E1369">
        <v>0.94590221388871187</v>
      </c>
      <c r="F1369">
        <v>1.3648596807231583</v>
      </c>
      <c r="G1369">
        <v>1.2164294266079301</v>
      </c>
      <c r="H1369">
        <v>1.0584424100654013</v>
      </c>
      <c r="I1369">
        <v>0.92322861216693164</v>
      </c>
      <c r="J1369">
        <v>0.83342476722455816</v>
      </c>
      <c r="K1369">
        <v>0.85845643801816518</v>
      </c>
      <c r="L1369">
        <v>0.84959059538071791</v>
      </c>
      <c r="M1369">
        <v>0.85095864335111993</v>
      </c>
      <c r="N1369">
        <v>0.85689983214065202</v>
      </c>
      <c r="O1369">
        <v>0.87217188585209138</v>
      </c>
      <c r="P1369">
        <v>0.87624355167582035</v>
      </c>
      <c r="Q1369">
        <v>0.85067194971351845</v>
      </c>
      <c r="R1369">
        <v>0.85465776273731442</v>
      </c>
      <c r="S1369">
        <v>0.8425755424655913</v>
      </c>
      <c r="T1369">
        <v>0.83927913267290288</v>
      </c>
      <c r="U1369">
        <v>0.8304397858125474</v>
      </c>
      <c r="V1369">
        <v>0.82331223522088159</v>
      </c>
      <c r="W1369">
        <v>0.81847393945094715</v>
      </c>
      <c r="X1369">
        <v>0.81248183967020293</v>
      </c>
      <c r="Y1369">
        <v>0.80872659844327444</v>
      </c>
      <c r="Z1369">
        <v>0.80603904005275373</v>
      </c>
      <c r="AA1369">
        <v>0.80633053302559266</v>
      </c>
      <c r="AB1369">
        <v>0.80592596766363989</v>
      </c>
      <c r="AC1369">
        <v>0.80692691800732586</v>
      </c>
      <c r="AD1369">
        <v>0.80828984870985199</v>
      </c>
      <c r="AE1369">
        <v>0.80617283988799004</v>
      </c>
      <c r="AF1369">
        <v>0.79997022177686561</v>
      </c>
      <c r="AG1369">
        <v>0.79548479121106497</v>
      </c>
      <c r="AH1369">
        <v>0.79153455256235816</v>
      </c>
      <c r="AI1369">
        <v>0.78829490267102842</v>
      </c>
      <c r="AJ1369">
        <v>0.78558763432435463</v>
      </c>
      <c r="AK1369">
        <v>0.78327034373075077</v>
      </c>
      <c r="AL1369">
        <v>0.78110794958521312</v>
      </c>
      <c r="AM1369">
        <v>0.77893664735098744</v>
      </c>
      <c r="AN1369">
        <v>0.77648047166785228</v>
      </c>
      <c r="AO1369">
        <v>0.77366754811467398</v>
      </c>
      <c r="AP1369">
        <v>0.77073691976140479</v>
      </c>
      <c r="AQ1369">
        <v>0.76605562210452394</v>
      </c>
      <c r="AR1369">
        <v>0.76146952459814743</v>
      </c>
      <c r="AS1369">
        <v>0.75693212463563297</v>
      </c>
      <c r="AT1369">
        <v>0.75238142468081681</v>
      </c>
      <c r="AU1369">
        <v>0.74779794012154355</v>
      </c>
    </row>
    <row r="1370" spans="1:47" x14ac:dyDescent="0.2">
      <c r="A1370">
        <v>1364</v>
      </c>
      <c r="B1370">
        <v>0.70437332512006767</v>
      </c>
      <c r="C1370">
        <v>0.74473043205283196</v>
      </c>
      <c r="D1370">
        <v>0.75847211235983214</v>
      </c>
      <c r="E1370">
        <v>0.94590221388871187</v>
      </c>
      <c r="F1370">
        <v>1.3648596807231583</v>
      </c>
      <c r="G1370">
        <v>1.2164294266079301</v>
      </c>
      <c r="H1370">
        <v>1.0545909704403185</v>
      </c>
      <c r="I1370">
        <v>0.91893300779465326</v>
      </c>
      <c r="J1370">
        <v>0.82757093122241121</v>
      </c>
      <c r="K1370">
        <v>0.85180264288780938</v>
      </c>
      <c r="L1370">
        <v>0.84172594634303799</v>
      </c>
      <c r="M1370">
        <v>0.84197726684977503</v>
      </c>
      <c r="N1370">
        <v>0.85180290435274508</v>
      </c>
      <c r="O1370">
        <v>0.86654636615599701</v>
      </c>
      <c r="P1370">
        <v>0.87025944757068319</v>
      </c>
      <c r="Q1370">
        <v>0.84426444478021856</v>
      </c>
      <c r="R1370">
        <v>0.84876504319564905</v>
      </c>
      <c r="S1370">
        <v>0.83665628480119147</v>
      </c>
      <c r="T1370">
        <v>0.83327830379594336</v>
      </c>
      <c r="U1370">
        <v>0.82414387823242508</v>
      </c>
      <c r="V1370">
        <v>0.81683839967776228</v>
      </c>
      <c r="W1370">
        <v>0.81179879427400758</v>
      </c>
      <c r="X1370">
        <v>0.80540954965527134</v>
      </c>
      <c r="Y1370">
        <v>0.80144303794545524</v>
      </c>
      <c r="Z1370">
        <v>0.79836213395787792</v>
      </c>
      <c r="AA1370">
        <v>0.79866644096733708</v>
      </c>
      <c r="AB1370">
        <v>0.79812365763199611</v>
      </c>
      <c r="AC1370">
        <v>0.7988998711270977</v>
      </c>
      <c r="AD1370">
        <v>0.8001024218223356</v>
      </c>
      <c r="AE1370">
        <v>0.79780536179443728</v>
      </c>
      <c r="AF1370">
        <v>0.79135969704469122</v>
      </c>
      <c r="AG1370">
        <v>0.78668793076277455</v>
      </c>
      <c r="AH1370">
        <v>0.782563217035534</v>
      </c>
      <c r="AI1370">
        <v>0.77916571675909196</v>
      </c>
      <c r="AJ1370">
        <v>0.77628331638463099</v>
      </c>
      <c r="AK1370">
        <v>0.77383710601666655</v>
      </c>
      <c r="AL1370">
        <v>0.77154667000219135</v>
      </c>
      <c r="AM1370">
        <v>0.76921884323670875</v>
      </c>
      <c r="AN1370">
        <v>0.7666063737308545</v>
      </c>
      <c r="AO1370">
        <v>0.76364133917407662</v>
      </c>
      <c r="AP1370">
        <v>0.76059361467923126</v>
      </c>
      <c r="AQ1370">
        <v>0.75579441537430159</v>
      </c>
      <c r="AR1370">
        <v>0.75109338585679242</v>
      </c>
      <c r="AS1370">
        <v>0.74645212424664653</v>
      </c>
      <c r="AT1370">
        <v>0.7418019277328517</v>
      </c>
      <c r="AU1370">
        <v>0.73712454945881078</v>
      </c>
    </row>
    <row r="1371" spans="1:47" x14ac:dyDescent="0.2">
      <c r="A1371">
        <v>1365</v>
      </c>
      <c r="B1371">
        <v>0.70437332512006767</v>
      </c>
      <c r="C1371">
        <v>0.74473043205283196</v>
      </c>
      <c r="D1371">
        <v>0.75847211235983214</v>
      </c>
      <c r="E1371">
        <v>0.94590221388871187</v>
      </c>
      <c r="F1371">
        <v>1.3648596807231583</v>
      </c>
      <c r="G1371">
        <v>1.2164294266079301</v>
      </c>
      <c r="H1371">
        <v>1.0639630483168274</v>
      </c>
      <c r="I1371">
        <v>0.9268329063054731</v>
      </c>
      <c r="J1371">
        <v>0.83520528028317831</v>
      </c>
      <c r="K1371">
        <v>0.85999693764210861</v>
      </c>
      <c r="L1371">
        <v>0.85038323143855865</v>
      </c>
      <c r="M1371">
        <v>0.85059668166626545</v>
      </c>
      <c r="N1371">
        <v>0.85381888778677761</v>
      </c>
      <c r="O1371">
        <v>0.86839878374392587</v>
      </c>
      <c r="P1371">
        <v>0.87202993686824659</v>
      </c>
      <c r="Q1371">
        <v>0.84607432084887213</v>
      </c>
      <c r="R1371">
        <v>0.84985374760270949</v>
      </c>
      <c r="S1371">
        <v>0.8376178643504183</v>
      </c>
      <c r="T1371">
        <v>0.83397376617244434</v>
      </c>
      <c r="U1371">
        <v>0.82457303405253546</v>
      </c>
      <c r="V1371">
        <v>0.81684863241039951</v>
      </c>
      <c r="W1371">
        <v>0.81131991690483407</v>
      </c>
      <c r="X1371">
        <v>0.8045819810009569</v>
      </c>
      <c r="Y1371">
        <v>0.80014260926311909</v>
      </c>
      <c r="Z1371">
        <v>0.79666355916373988</v>
      </c>
      <c r="AA1371">
        <v>0.79633787491539432</v>
      </c>
      <c r="AB1371">
        <v>0.79544750444536594</v>
      </c>
      <c r="AC1371">
        <v>0.7960022587060408</v>
      </c>
      <c r="AD1371">
        <v>0.79698334745617561</v>
      </c>
      <c r="AE1371">
        <v>0.79449726053639191</v>
      </c>
      <c r="AF1371">
        <v>0.78790429821851737</v>
      </c>
      <c r="AG1371">
        <v>0.78311532524387206</v>
      </c>
      <c r="AH1371">
        <v>0.77885952257748159</v>
      </c>
      <c r="AI1371">
        <v>0.7753455911241367</v>
      </c>
      <c r="AJ1371">
        <v>0.772378330351984</v>
      </c>
      <c r="AK1371">
        <v>0.76977668519391396</v>
      </c>
      <c r="AL1371">
        <v>0.76738860321679292</v>
      </c>
      <c r="AM1371">
        <v>0.76493440588424344</v>
      </c>
      <c r="AN1371">
        <v>0.7622424762552632</v>
      </c>
      <c r="AO1371">
        <v>0.75916133942912034</v>
      </c>
      <c r="AP1371">
        <v>0.75604428914227195</v>
      </c>
      <c r="AQ1371">
        <v>0.75128572368021429</v>
      </c>
      <c r="AR1371">
        <v>0.7466379860828195</v>
      </c>
      <c r="AS1371">
        <v>0.74205258626262383</v>
      </c>
      <c r="AT1371">
        <v>0.73746766871679792</v>
      </c>
      <c r="AU1371">
        <v>0.73286375885722621</v>
      </c>
    </row>
    <row r="1372" spans="1:47" x14ac:dyDescent="0.2">
      <c r="A1372">
        <v>1366</v>
      </c>
      <c r="B1372">
        <v>0.70437332512006767</v>
      </c>
      <c r="C1372">
        <v>0.74473043205283196</v>
      </c>
      <c r="D1372">
        <v>0.75847211235983214</v>
      </c>
      <c r="E1372">
        <v>0.94590221388871187</v>
      </c>
      <c r="F1372">
        <v>1.3648596807231583</v>
      </c>
      <c r="G1372">
        <v>1.2164294266079301</v>
      </c>
      <c r="H1372">
        <v>1.0618582759028101</v>
      </c>
      <c r="I1372">
        <v>0.92447486958423564</v>
      </c>
      <c r="J1372">
        <v>0.83188963902563329</v>
      </c>
      <c r="K1372">
        <v>0.85636547794583895</v>
      </c>
      <c r="L1372">
        <v>0.84617676221510041</v>
      </c>
      <c r="M1372">
        <v>0.84560728337089419</v>
      </c>
      <c r="N1372">
        <v>0.85082184711274467</v>
      </c>
      <c r="O1372">
        <v>0.86511807739697766</v>
      </c>
      <c r="P1372">
        <v>0.86845573444273272</v>
      </c>
      <c r="Q1372">
        <v>0.84227789838397227</v>
      </c>
      <c r="R1372">
        <v>0.84636183781972485</v>
      </c>
      <c r="S1372">
        <v>0.83410119438020514</v>
      </c>
      <c r="T1372">
        <v>0.83040939541774594</v>
      </c>
      <c r="U1372">
        <v>0.8208287431328174</v>
      </c>
      <c r="V1372">
        <v>0.81293547883692019</v>
      </c>
      <c r="W1372">
        <v>0.8072505514105236</v>
      </c>
      <c r="X1372">
        <v>0.80026631279524807</v>
      </c>
      <c r="Y1372">
        <v>0.79559510651416099</v>
      </c>
      <c r="Z1372">
        <v>0.79187867713849225</v>
      </c>
      <c r="AA1372">
        <v>0.79144789335900756</v>
      </c>
      <c r="AB1372">
        <v>0.79048900353597396</v>
      </c>
      <c r="AC1372">
        <v>0.79089100788698874</v>
      </c>
      <c r="AD1372">
        <v>0.79172021719047958</v>
      </c>
      <c r="AE1372">
        <v>0.78911700910941163</v>
      </c>
      <c r="AF1372">
        <v>0.78240880541100366</v>
      </c>
      <c r="AG1372">
        <v>0.7774360256593309</v>
      </c>
      <c r="AH1372">
        <v>0.7730874235657238</v>
      </c>
      <c r="AI1372">
        <v>0.76946454217624027</v>
      </c>
      <c r="AJ1372">
        <v>0.7663352631479281</v>
      </c>
      <c r="AK1372">
        <v>0.76366118804172001</v>
      </c>
      <c r="AL1372">
        <v>0.76117618001123155</v>
      </c>
      <c r="AM1372">
        <v>0.75865376883135782</v>
      </c>
      <c r="AN1372">
        <v>0.75580860240163494</v>
      </c>
      <c r="AO1372">
        <v>0.75266305242607623</v>
      </c>
      <c r="AP1372">
        <v>0.74945581710324938</v>
      </c>
      <c r="AQ1372">
        <v>0.74461240297900988</v>
      </c>
      <c r="AR1372">
        <v>0.73988216562364795</v>
      </c>
      <c r="AS1372">
        <v>0.73522342531004792</v>
      </c>
      <c r="AT1372">
        <v>0.73056924118545263</v>
      </c>
      <c r="AU1372">
        <v>0.7259009239290195</v>
      </c>
    </row>
    <row r="1373" spans="1:47" x14ac:dyDescent="0.2">
      <c r="A1373">
        <v>1367</v>
      </c>
      <c r="B1373">
        <v>0.70437332512006767</v>
      </c>
      <c r="C1373">
        <v>0.74473043205283196</v>
      </c>
      <c r="D1373">
        <v>0.75847211235983214</v>
      </c>
      <c r="E1373">
        <v>0.94590221388871187</v>
      </c>
      <c r="F1373">
        <v>1.3648596807231583</v>
      </c>
      <c r="G1373">
        <v>1.2164294266079301</v>
      </c>
      <c r="H1373">
        <v>1.0520841157279504</v>
      </c>
      <c r="I1373">
        <v>0.91549164577206488</v>
      </c>
      <c r="J1373">
        <v>0.82217969055423501</v>
      </c>
      <c r="K1373">
        <v>0.84561269105634951</v>
      </c>
      <c r="L1373">
        <v>0.83426319095751</v>
      </c>
      <c r="M1373">
        <v>0.83324325217153505</v>
      </c>
      <c r="N1373">
        <v>0.84620779931935153</v>
      </c>
      <c r="O1373">
        <v>0.86038144152605789</v>
      </c>
      <c r="P1373">
        <v>0.86368595889563371</v>
      </c>
      <c r="Q1373">
        <v>0.83728210731910169</v>
      </c>
      <c r="R1373">
        <v>0.84213799193828653</v>
      </c>
      <c r="S1373">
        <v>0.83000149003189272</v>
      </c>
      <c r="T1373">
        <v>0.82646089052169269</v>
      </c>
      <c r="U1373">
        <v>0.81690088904230285</v>
      </c>
      <c r="V1373">
        <v>0.8092839337849983</v>
      </c>
      <c r="W1373">
        <v>0.80387899793490536</v>
      </c>
      <c r="X1373">
        <v>0.7969636521793011</v>
      </c>
      <c r="Y1373">
        <v>0.79260623552617637</v>
      </c>
      <c r="Z1373">
        <v>0.78901364568993393</v>
      </c>
      <c r="AA1373">
        <v>0.78907728828253221</v>
      </c>
      <c r="AB1373">
        <v>0.78830138457943355</v>
      </c>
      <c r="AC1373">
        <v>0.78877378889328298</v>
      </c>
      <c r="AD1373">
        <v>0.78973420470968825</v>
      </c>
      <c r="AE1373">
        <v>0.78718937262492628</v>
      </c>
      <c r="AF1373">
        <v>0.78047163208030601</v>
      </c>
      <c r="AG1373">
        <v>0.77556523667374067</v>
      </c>
      <c r="AH1373">
        <v>0.77122469916072822</v>
      </c>
      <c r="AI1373">
        <v>0.76762205875316303</v>
      </c>
      <c r="AJ1373">
        <v>0.76455637159249412</v>
      </c>
      <c r="AK1373">
        <v>0.76193160429105966</v>
      </c>
      <c r="AL1373">
        <v>0.75946479879362583</v>
      </c>
      <c r="AM1373">
        <v>0.75694980816961033</v>
      </c>
      <c r="AN1373">
        <v>0.7541727578984353</v>
      </c>
      <c r="AO1373">
        <v>0.75102940260511653</v>
      </c>
      <c r="AP1373">
        <v>0.74782715777219588</v>
      </c>
      <c r="AQ1373">
        <v>0.74293072790478931</v>
      </c>
      <c r="AR1373">
        <v>0.73814013400131684</v>
      </c>
      <c r="AS1373">
        <v>0.7334206162347775</v>
      </c>
      <c r="AT1373">
        <v>0.72869968413778208</v>
      </c>
      <c r="AU1373">
        <v>0.72395990599105353</v>
      </c>
    </row>
    <row r="1374" spans="1:47" x14ac:dyDescent="0.2">
      <c r="A1374">
        <v>1368</v>
      </c>
      <c r="B1374">
        <v>0.70437332512006767</v>
      </c>
      <c r="C1374">
        <v>0.74473043205283196</v>
      </c>
      <c r="D1374">
        <v>0.75847211235983214</v>
      </c>
      <c r="E1374">
        <v>0.94590221388871187</v>
      </c>
      <c r="F1374">
        <v>1.3648596807231583</v>
      </c>
      <c r="G1374">
        <v>1.2164294266079301</v>
      </c>
      <c r="H1374">
        <v>1.0519415828027674</v>
      </c>
      <c r="I1374">
        <v>0.91504870415342865</v>
      </c>
      <c r="J1374">
        <v>0.82083099969213136</v>
      </c>
      <c r="K1374">
        <v>0.84404244915733062</v>
      </c>
      <c r="L1374">
        <v>0.83225137507085933</v>
      </c>
      <c r="M1374">
        <v>0.83070765797457125</v>
      </c>
      <c r="N1374">
        <v>0.84433028991721426</v>
      </c>
      <c r="O1374">
        <v>0.85823130712476059</v>
      </c>
      <c r="P1374">
        <v>0.86132076512120126</v>
      </c>
      <c r="Q1374">
        <v>0.83471606238112805</v>
      </c>
      <c r="R1374">
        <v>0.83973357242303215</v>
      </c>
      <c r="S1374">
        <v>0.82758100711642946</v>
      </c>
      <c r="T1374">
        <v>0.82396764615674367</v>
      </c>
      <c r="U1374">
        <v>0.81420058572840159</v>
      </c>
      <c r="V1374">
        <v>0.80642995493100533</v>
      </c>
      <c r="W1374">
        <v>0.80084297896293022</v>
      </c>
      <c r="X1374">
        <v>0.79365311239861636</v>
      </c>
      <c r="Y1374">
        <v>0.78908335184428224</v>
      </c>
      <c r="Z1374">
        <v>0.78520897864936212</v>
      </c>
      <c r="AA1374">
        <v>0.78514916287215353</v>
      </c>
      <c r="AB1374">
        <v>0.7842462552151277</v>
      </c>
      <c r="AC1374">
        <v>0.78455487821893788</v>
      </c>
      <c r="AD1374">
        <v>0.78537284011275732</v>
      </c>
      <c r="AE1374">
        <v>0.78269387070281737</v>
      </c>
      <c r="AF1374">
        <v>0.77582072624367804</v>
      </c>
      <c r="AG1374">
        <v>0.77077738144590868</v>
      </c>
      <c r="AH1374">
        <v>0.76630358146223154</v>
      </c>
      <c r="AI1374">
        <v>0.76257875563011224</v>
      </c>
      <c r="AJ1374">
        <v>0.75939445896283186</v>
      </c>
      <c r="AK1374">
        <v>0.75666263065967787</v>
      </c>
      <c r="AL1374">
        <v>0.75408270502036179</v>
      </c>
      <c r="AM1374">
        <v>0.75145178160058002</v>
      </c>
      <c r="AN1374">
        <v>0.74856292272648173</v>
      </c>
      <c r="AO1374">
        <v>0.74530612387395512</v>
      </c>
      <c r="AP1374">
        <v>0.74199545652938037</v>
      </c>
      <c r="AQ1374">
        <v>0.73702366752466919</v>
      </c>
      <c r="AR1374">
        <v>0.73216125249486719</v>
      </c>
      <c r="AS1374">
        <v>0.72737837287404028</v>
      </c>
      <c r="AT1374">
        <v>0.72259885703249649</v>
      </c>
      <c r="AU1374">
        <v>0.71780597154058112</v>
      </c>
    </row>
    <row r="1375" spans="1:47" x14ac:dyDescent="0.2">
      <c r="A1375">
        <v>1369</v>
      </c>
      <c r="B1375">
        <v>1.0978466397342468</v>
      </c>
      <c r="C1375">
        <v>1.1566109099434496</v>
      </c>
      <c r="D1375">
        <v>1.179460113443427</v>
      </c>
      <c r="E1375">
        <v>1.4091136648675511</v>
      </c>
      <c r="F1375">
        <v>1.7259071622829791</v>
      </c>
      <c r="G1375">
        <v>1.6303569917564209</v>
      </c>
      <c r="H1375">
        <v>1.4748882537854564</v>
      </c>
      <c r="I1375">
        <v>1.3192032987363005</v>
      </c>
      <c r="J1375">
        <v>1.2277822304081039</v>
      </c>
      <c r="K1375">
        <v>1.2475133632690785</v>
      </c>
      <c r="L1375">
        <v>1.2332350330597903</v>
      </c>
      <c r="M1375">
        <v>1.2331327835503099</v>
      </c>
      <c r="N1375">
        <v>1.2575124122491865</v>
      </c>
      <c r="O1375">
        <v>1.2752353480298395</v>
      </c>
      <c r="P1375">
        <v>1.2838388439788906</v>
      </c>
      <c r="Q1375">
        <v>1.2634596363411894</v>
      </c>
      <c r="R1375">
        <v>1.2554988001452125</v>
      </c>
      <c r="S1375">
        <v>1.243760547184517</v>
      </c>
      <c r="T1375">
        <v>1.2378195183899385</v>
      </c>
      <c r="U1375">
        <v>1.2306919234980866</v>
      </c>
      <c r="V1375">
        <v>1.2213325039795757</v>
      </c>
      <c r="W1375">
        <v>1.2148003634481732</v>
      </c>
      <c r="X1375">
        <v>1.2094582442502537</v>
      </c>
      <c r="Y1375">
        <v>1.2028099887416204</v>
      </c>
      <c r="Z1375">
        <v>1.2002359253054391</v>
      </c>
      <c r="AA1375">
        <v>1.193896950587781</v>
      </c>
      <c r="AB1375">
        <v>1.1897623586131492</v>
      </c>
      <c r="AC1375">
        <v>1.1888812356665017</v>
      </c>
      <c r="AD1375">
        <v>1.1880931707649507</v>
      </c>
      <c r="AE1375">
        <v>1.1843452607629168</v>
      </c>
      <c r="AF1375">
        <v>1.1781237315255764</v>
      </c>
      <c r="AG1375">
        <v>1.1721280931926781</v>
      </c>
      <c r="AH1375">
        <v>1.1666366253380673</v>
      </c>
      <c r="AI1375">
        <v>1.1615472921215979</v>
      </c>
      <c r="AJ1375">
        <v>1.1569999155246287</v>
      </c>
      <c r="AK1375">
        <v>1.1525856567804555</v>
      </c>
      <c r="AL1375">
        <v>1.1487003293012872</v>
      </c>
      <c r="AM1375">
        <v>1.1449455314285113</v>
      </c>
      <c r="AN1375">
        <v>1.1409486244029658</v>
      </c>
      <c r="AO1375">
        <v>1.1366514641448393</v>
      </c>
      <c r="AP1375">
        <v>1.1323046712232019</v>
      </c>
      <c r="AQ1375">
        <v>1.1285299628478662</v>
      </c>
      <c r="AR1375">
        <v>1.1248698430364052</v>
      </c>
      <c r="AS1375">
        <v>1.1212926071823304</v>
      </c>
      <c r="AT1375">
        <v>1.1177742336181229</v>
      </c>
      <c r="AU1375">
        <v>1.1142811422363257</v>
      </c>
    </row>
    <row r="1376" spans="1:47" x14ac:dyDescent="0.2">
      <c r="A1376">
        <v>1370</v>
      </c>
      <c r="B1376">
        <v>1.0978466397342468</v>
      </c>
      <c r="C1376">
        <v>1.1566109099434496</v>
      </c>
      <c r="D1376">
        <v>1.179460113443427</v>
      </c>
      <c r="E1376">
        <v>1.4091136648675511</v>
      </c>
      <c r="F1376">
        <v>1.7259071622829791</v>
      </c>
      <c r="G1376">
        <v>1.6303569917564209</v>
      </c>
      <c r="H1376">
        <v>1.4740179893609977</v>
      </c>
      <c r="I1376">
        <v>1.3182671615079586</v>
      </c>
      <c r="J1376">
        <v>1.2267114770557384</v>
      </c>
      <c r="K1376">
        <v>1.2463396422459134</v>
      </c>
      <c r="L1376">
        <v>1.231923971923528</v>
      </c>
      <c r="M1376">
        <v>1.2317239066038652</v>
      </c>
      <c r="N1376">
        <v>1.2568650366936884</v>
      </c>
      <c r="O1376">
        <v>1.2745453885106719</v>
      </c>
      <c r="P1376">
        <v>1.2831070538680629</v>
      </c>
      <c r="Q1376">
        <v>1.2626830521074954</v>
      </c>
      <c r="R1376">
        <v>1.2547248281051588</v>
      </c>
      <c r="S1376">
        <v>1.2429607445065396</v>
      </c>
      <c r="T1376">
        <v>1.2369840244097081</v>
      </c>
      <c r="U1376">
        <v>1.2297896128076573</v>
      </c>
      <c r="V1376">
        <v>1.2203797886918903</v>
      </c>
      <c r="W1376">
        <v>1.2137858202098699</v>
      </c>
      <c r="X1376">
        <v>1.208361014653347</v>
      </c>
      <c r="Y1376">
        <v>1.2016485999173467</v>
      </c>
      <c r="Z1376">
        <v>1.1989882608629663</v>
      </c>
      <c r="AA1376">
        <v>1.1926008503766394</v>
      </c>
      <c r="AB1376">
        <v>1.1884219419315276</v>
      </c>
      <c r="AC1376">
        <v>1.1874943253617445</v>
      </c>
      <c r="AD1376">
        <v>1.1866563174185742</v>
      </c>
      <c r="AE1376">
        <v>1.1828680894924997</v>
      </c>
      <c r="AF1376">
        <v>1.1765925000181483</v>
      </c>
      <c r="AG1376">
        <v>1.1705534995305227</v>
      </c>
      <c r="AH1376">
        <v>1.1650176894548776</v>
      </c>
      <c r="AI1376">
        <v>1.1598798939515327</v>
      </c>
      <c r="AJ1376">
        <v>1.1552907112555806</v>
      </c>
      <c r="AK1376">
        <v>1.1508306277809195</v>
      </c>
      <c r="AL1376">
        <v>1.1469039403440513</v>
      </c>
      <c r="AM1376">
        <v>1.1431079577152925</v>
      </c>
      <c r="AN1376">
        <v>1.1390612114635645</v>
      </c>
      <c r="AO1376">
        <v>1.1347229388802902</v>
      </c>
      <c r="AP1376">
        <v>1.1303265404680678</v>
      </c>
      <c r="AQ1376">
        <v>1.1265285321577176</v>
      </c>
      <c r="AR1376">
        <v>1.1228466748623609</v>
      </c>
      <c r="AS1376">
        <v>1.1192508571588902</v>
      </c>
      <c r="AT1376">
        <v>1.1157159823439908</v>
      </c>
      <c r="AU1376">
        <v>1.1122086556930573</v>
      </c>
    </row>
    <row r="1377" spans="1:47" x14ac:dyDescent="0.2">
      <c r="A1377">
        <v>1371</v>
      </c>
      <c r="B1377">
        <v>1.0978466397342468</v>
      </c>
      <c r="C1377">
        <v>1.1566109099434496</v>
      </c>
      <c r="D1377">
        <v>1.179460113443427</v>
      </c>
      <c r="E1377">
        <v>1.4091136648675511</v>
      </c>
      <c r="F1377">
        <v>1.7259071622829791</v>
      </c>
      <c r="G1377">
        <v>1.6303569917564209</v>
      </c>
      <c r="H1377">
        <v>1.4758047427833072</v>
      </c>
      <c r="I1377">
        <v>1.3199659906085728</v>
      </c>
      <c r="J1377">
        <v>1.2281983192448722</v>
      </c>
      <c r="K1377">
        <v>1.2479117225021694</v>
      </c>
      <c r="L1377">
        <v>1.2334738231786926</v>
      </c>
      <c r="M1377">
        <v>1.2330110164813251</v>
      </c>
      <c r="N1377">
        <v>1.2567619669424448</v>
      </c>
      <c r="O1377">
        <v>1.274160410064668</v>
      </c>
      <c r="P1377">
        <v>1.282421298833984</v>
      </c>
      <c r="Q1377">
        <v>1.2616726283692392</v>
      </c>
      <c r="R1377">
        <v>1.2534205826483384</v>
      </c>
      <c r="S1377">
        <v>1.2413682151050118</v>
      </c>
      <c r="T1377">
        <v>1.2350410322690475</v>
      </c>
      <c r="U1377">
        <v>1.2274466352813067</v>
      </c>
      <c r="V1377">
        <v>1.2175998142225342</v>
      </c>
      <c r="W1377">
        <v>1.2105676162486776</v>
      </c>
      <c r="X1377">
        <v>1.2046939396779675</v>
      </c>
      <c r="Y1377">
        <v>1.1975359207177634</v>
      </c>
      <c r="Z1377">
        <v>1.1944268085251486</v>
      </c>
      <c r="AA1377">
        <v>1.1876283572723489</v>
      </c>
      <c r="AB1377">
        <v>1.183148350603485</v>
      </c>
      <c r="AC1377">
        <v>1.1819230177653375</v>
      </c>
      <c r="AD1377">
        <v>1.18081500437098</v>
      </c>
      <c r="AE1377">
        <v>1.1767596791629051</v>
      </c>
      <c r="AF1377">
        <v>1.1702266011573197</v>
      </c>
      <c r="AG1377">
        <v>1.1639386340115501</v>
      </c>
      <c r="AH1377">
        <v>1.158157435612017</v>
      </c>
      <c r="AI1377">
        <v>1.1527831814943805</v>
      </c>
      <c r="AJ1377">
        <v>1.1479513948197102</v>
      </c>
      <c r="AK1377">
        <v>1.1432580231685747</v>
      </c>
      <c r="AL1377">
        <v>1.1390901985746249</v>
      </c>
      <c r="AM1377">
        <v>1.1350516052896646</v>
      </c>
      <c r="AN1377">
        <v>1.130772775678708</v>
      </c>
      <c r="AO1377">
        <v>1.1262025742099468</v>
      </c>
      <c r="AP1377">
        <v>1.1215780137479023</v>
      </c>
      <c r="AQ1377">
        <v>1.117719072766548</v>
      </c>
      <c r="AR1377">
        <v>1.1139874914915562</v>
      </c>
      <c r="AS1377">
        <v>1.1103530536228166</v>
      </c>
      <c r="AT1377">
        <v>1.1067905303220071</v>
      </c>
      <c r="AU1377">
        <v>1.1032665258697665</v>
      </c>
    </row>
    <row r="1378" spans="1:47" x14ac:dyDescent="0.2">
      <c r="A1378">
        <v>1372</v>
      </c>
      <c r="B1378">
        <v>1.0978466397342468</v>
      </c>
      <c r="C1378">
        <v>1.1566109099434496</v>
      </c>
      <c r="D1378">
        <v>1.179460113443427</v>
      </c>
      <c r="E1378">
        <v>1.4091136648675511</v>
      </c>
      <c r="F1378">
        <v>1.7259071622829791</v>
      </c>
      <c r="G1378">
        <v>1.6303569917564209</v>
      </c>
      <c r="H1378">
        <v>1.4757841251673802</v>
      </c>
      <c r="I1378">
        <v>1.3199310133995474</v>
      </c>
      <c r="J1378">
        <v>1.228134013944042</v>
      </c>
      <c r="K1378">
        <v>1.2478311946723211</v>
      </c>
      <c r="L1378">
        <v>1.2333650916954793</v>
      </c>
      <c r="M1378">
        <v>1.2328680219307477</v>
      </c>
      <c r="N1378">
        <v>1.2566578095471808</v>
      </c>
      <c r="O1378">
        <v>1.274028667397356</v>
      </c>
      <c r="P1378">
        <v>1.2822598293852603</v>
      </c>
      <c r="Q1378">
        <v>1.2614759312583605</v>
      </c>
      <c r="R1378">
        <v>1.2532076389877607</v>
      </c>
      <c r="S1378">
        <v>1.2411289880684455</v>
      </c>
      <c r="T1378">
        <v>1.2347699857065084</v>
      </c>
      <c r="U1378">
        <v>1.2271300639598126</v>
      </c>
      <c r="V1378">
        <v>1.2172408928300129</v>
      </c>
      <c r="W1378">
        <v>1.2101628353158236</v>
      </c>
      <c r="X1378">
        <v>1.2042312962355699</v>
      </c>
      <c r="Y1378">
        <v>1.1970203894329332</v>
      </c>
      <c r="Z1378">
        <v>1.1938480446021309</v>
      </c>
      <c r="AA1378">
        <v>1.1870037608083686</v>
      </c>
      <c r="AB1378">
        <v>1.1824913997553339</v>
      </c>
      <c r="AC1378">
        <v>1.1812279939822217</v>
      </c>
      <c r="AD1378">
        <v>1.1800845357296728</v>
      </c>
      <c r="AE1378">
        <v>1.1759947809623168</v>
      </c>
      <c r="AF1378">
        <v>1.1694238412518685</v>
      </c>
      <c r="AG1378">
        <v>1.1630993403035952</v>
      </c>
      <c r="AH1378">
        <v>1.157281380314942</v>
      </c>
      <c r="AI1378">
        <v>1.1518713108204632</v>
      </c>
      <c r="AJ1378">
        <v>1.1470036252604991</v>
      </c>
      <c r="AK1378">
        <v>1.1422755377907234</v>
      </c>
      <c r="AL1378">
        <v>1.1380713688677375</v>
      </c>
      <c r="AM1378">
        <v>1.1339952596876188</v>
      </c>
      <c r="AN1378">
        <v>1.129679099083108</v>
      </c>
      <c r="AO1378">
        <v>1.12507070372011</v>
      </c>
      <c r="AP1378">
        <v>1.1204084013796554</v>
      </c>
      <c r="AQ1378">
        <v>1.1165325311812473</v>
      </c>
      <c r="AR1378">
        <v>1.1127852803160343</v>
      </c>
      <c r="AS1378">
        <v>1.1091375005709028</v>
      </c>
      <c r="AT1378">
        <v>1.1055632534549595</v>
      </c>
      <c r="AU1378">
        <v>1.1020292681718442</v>
      </c>
    </row>
    <row r="1379" spans="1:47" x14ac:dyDescent="0.2">
      <c r="A1379">
        <v>1373</v>
      </c>
      <c r="B1379">
        <v>1.0978466397342468</v>
      </c>
      <c r="C1379">
        <v>1.1566109099434496</v>
      </c>
      <c r="D1379">
        <v>1.179460113443427</v>
      </c>
      <c r="E1379">
        <v>1.4091136648675511</v>
      </c>
      <c r="F1379">
        <v>1.7259071622829791</v>
      </c>
      <c r="G1379">
        <v>1.6303569917564209</v>
      </c>
      <c r="H1379">
        <v>1.4734688796954321</v>
      </c>
      <c r="I1379">
        <v>1.3175298411325853</v>
      </c>
      <c r="J1379">
        <v>1.2255591426194703</v>
      </c>
      <c r="K1379">
        <v>1.2449591212870645</v>
      </c>
      <c r="L1379">
        <v>1.2301793531303302</v>
      </c>
      <c r="M1379">
        <v>1.2296031148367086</v>
      </c>
      <c r="N1379">
        <v>1.2555472098260334</v>
      </c>
      <c r="O1379">
        <v>1.272993185080187</v>
      </c>
      <c r="P1379">
        <v>1.2813289336510874</v>
      </c>
      <c r="Q1379">
        <v>1.2606468348875726</v>
      </c>
      <c r="R1379">
        <v>1.2525493889683144</v>
      </c>
      <c r="S1379">
        <v>1.2406020318510949</v>
      </c>
      <c r="T1379">
        <v>1.2343719424369022</v>
      </c>
      <c r="U1379">
        <v>1.226857383379943</v>
      </c>
      <c r="V1379">
        <v>1.2171348919657488</v>
      </c>
      <c r="W1379">
        <v>1.2102236582609756</v>
      </c>
      <c r="X1379">
        <v>1.2044420498453212</v>
      </c>
      <c r="Y1379">
        <v>1.1973951598899464</v>
      </c>
      <c r="Z1379">
        <v>1.1943753154742698</v>
      </c>
      <c r="AA1379">
        <v>1.1877025752556178</v>
      </c>
      <c r="AB1379">
        <v>1.1833010503039887</v>
      </c>
      <c r="AC1379">
        <v>1.1821312476360537</v>
      </c>
      <c r="AD1379">
        <v>1.1810758690763159</v>
      </c>
      <c r="AE1379">
        <v>1.1770696186958904</v>
      </c>
      <c r="AF1379">
        <v>1.1705747023356468</v>
      </c>
      <c r="AG1379">
        <v>1.1643200817344137</v>
      </c>
      <c r="AH1379">
        <v>1.1585705481241793</v>
      </c>
      <c r="AI1379">
        <v>1.1532293996565999</v>
      </c>
      <c r="AJ1379">
        <v>1.1484306096671051</v>
      </c>
      <c r="AK1379">
        <v>1.143772226933103</v>
      </c>
      <c r="AL1379">
        <v>1.1396359547382144</v>
      </c>
      <c r="AM1379">
        <v>1.135626058482722</v>
      </c>
      <c r="AN1379">
        <v>1.1313759975002342</v>
      </c>
      <c r="AO1379">
        <v>1.1268232931457436</v>
      </c>
      <c r="AP1379">
        <v>1.1222247068786431</v>
      </c>
      <c r="AQ1379">
        <v>1.1183559937970884</v>
      </c>
      <c r="AR1379">
        <v>1.1146112282014995</v>
      </c>
      <c r="AS1379">
        <v>1.1109628757910126</v>
      </c>
      <c r="AT1379">
        <v>1.1073840513695965</v>
      </c>
      <c r="AU1379">
        <v>1.1038417440663904</v>
      </c>
    </row>
    <row r="1380" spans="1:47" x14ac:dyDescent="0.2">
      <c r="A1380">
        <v>1374</v>
      </c>
      <c r="B1380">
        <v>1.0978466397342468</v>
      </c>
      <c r="C1380">
        <v>1.1566109099434496</v>
      </c>
      <c r="D1380">
        <v>1.179460113443427</v>
      </c>
      <c r="E1380">
        <v>1.4091136648675511</v>
      </c>
      <c r="F1380">
        <v>1.7259071622829791</v>
      </c>
      <c r="G1380">
        <v>1.6303569917564209</v>
      </c>
      <c r="H1380">
        <v>1.4734336305282212</v>
      </c>
      <c r="I1380">
        <v>1.317449058740912</v>
      </c>
      <c r="J1380">
        <v>1.2253309396021173</v>
      </c>
      <c r="K1380">
        <v>1.2446782499306024</v>
      </c>
      <c r="L1380">
        <v>1.2297959847665143</v>
      </c>
      <c r="M1380">
        <v>1.229085163400935</v>
      </c>
      <c r="N1380">
        <v>1.2551528593456729</v>
      </c>
      <c r="O1380">
        <v>1.2724966243216398</v>
      </c>
      <c r="P1380">
        <v>1.2807254636210958</v>
      </c>
      <c r="Q1380">
        <v>1.2599211016927372</v>
      </c>
      <c r="R1380">
        <v>1.2517726253023655</v>
      </c>
      <c r="S1380">
        <v>1.2397408778589118</v>
      </c>
      <c r="T1380">
        <v>1.2334049422137792</v>
      </c>
      <c r="U1380">
        <v>1.22573870929702</v>
      </c>
      <c r="V1380">
        <v>1.2158783661851338</v>
      </c>
      <c r="W1380">
        <v>1.2088210624576519</v>
      </c>
      <c r="X1380">
        <v>1.2028585764316102</v>
      </c>
      <c r="Y1380">
        <v>1.1956518240682463</v>
      </c>
      <c r="Z1380">
        <v>1.1924447415510513</v>
      </c>
      <c r="AA1380">
        <v>1.1856447751879609</v>
      </c>
      <c r="AB1380">
        <v>1.1811396145013344</v>
      </c>
      <c r="AC1380">
        <v>1.179849572263733</v>
      </c>
      <c r="AD1380">
        <v>1.1786828318129379</v>
      </c>
      <c r="AE1380">
        <v>1.1745687305391561</v>
      </c>
      <c r="AF1380">
        <v>1.1679557922494073</v>
      </c>
      <c r="AG1380">
        <v>1.1615881428113801</v>
      </c>
      <c r="AH1380">
        <v>1.1557251236601751</v>
      </c>
      <c r="AI1380">
        <v>1.1502735019219144</v>
      </c>
      <c r="AJ1380">
        <v>1.1453640327018917</v>
      </c>
      <c r="AK1380">
        <v>1.1405985880567509</v>
      </c>
      <c r="AL1380">
        <v>1.1363503470488374</v>
      </c>
      <c r="AM1380">
        <v>1.1322249690322086</v>
      </c>
      <c r="AN1380">
        <v>1.127859883099112</v>
      </c>
      <c r="AO1380">
        <v>1.1231894059567249</v>
      </c>
      <c r="AP1380">
        <v>1.1184743489209572</v>
      </c>
      <c r="AQ1380">
        <v>1.1145525703590009</v>
      </c>
      <c r="AR1380">
        <v>1.1107584207218111</v>
      </c>
      <c r="AS1380">
        <v>1.1070674518173267</v>
      </c>
      <c r="AT1380">
        <v>1.1034507514763441</v>
      </c>
      <c r="AU1380">
        <v>1.0998757158587991</v>
      </c>
    </row>
    <row r="1381" spans="1:47" x14ac:dyDescent="0.2">
      <c r="A1381">
        <v>1375</v>
      </c>
      <c r="B1381">
        <v>0.94396457096239561</v>
      </c>
      <c r="C1381">
        <v>0.99459041463932585</v>
      </c>
      <c r="D1381">
        <v>1.011901403856531</v>
      </c>
      <c r="E1381">
        <v>1.2266536294439949</v>
      </c>
      <c r="F1381">
        <v>1.5831968409580435</v>
      </c>
      <c r="G1381">
        <v>1.467639074759211</v>
      </c>
      <c r="H1381">
        <v>1.3078652708492551</v>
      </c>
      <c r="I1381">
        <v>1.1591598115571935</v>
      </c>
      <c r="J1381">
        <v>1.0661385627478939</v>
      </c>
      <c r="K1381">
        <v>1.0876466077946318</v>
      </c>
      <c r="L1381">
        <v>1.0742541505282783</v>
      </c>
      <c r="M1381">
        <v>1.0735131927337758</v>
      </c>
      <c r="N1381">
        <v>1.0949782799455883</v>
      </c>
      <c r="O1381">
        <v>1.1114111324255727</v>
      </c>
      <c r="P1381">
        <v>1.1184051781251529</v>
      </c>
      <c r="Q1381">
        <v>1.0961378253961782</v>
      </c>
      <c r="R1381">
        <v>1.0939436521966857</v>
      </c>
      <c r="S1381">
        <v>1.0827589856594459</v>
      </c>
      <c r="T1381">
        <v>1.0783836638947859</v>
      </c>
      <c r="U1381">
        <v>1.0709045159371362</v>
      </c>
      <c r="V1381">
        <v>1.0627815956711224</v>
      </c>
      <c r="W1381">
        <v>1.0571879722393565</v>
      </c>
      <c r="X1381">
        <v>1.0517018682687824</v>
      </c>
      <c r="Y1381">
        <v>1.0463510363334505</v>
      </c>
      <c r="Z1381">
        <v>1.043778906713928</v>
      </c>
      <c r="AA1381">
        <v>1.0402768001743357</v>
      </c>
      <c r="AB1381">
        <v>1.0376660819191419</v>
      </c>
      <c r="AC1381">
        <v>1.0374819981772438</v>
      </c>
      <c r="AD1381">
        <v>1.0375465840901983</v>
      </c>
      <c r="AE1381">
        <v>1.0344154962838421</v>
      </c>
      <c r="AF1381">
        <v>1.0281275874455169</v>
      </c>
      <c r="AG1381">
        <v>1.0227152233051022</v>
      </c>
      <c r="AH1381">
        <v>1.0178164537152383</v>
      </c>
      <c r="AI1381">
        <v>1.0134585178749758</v>
      </c>
      <c r="AJ1381">
        <v>1.0096416440536982</v>
      </c>
      <c r="AK1381">
        <v>1.0060563429291332</v>
      </c>
      <c r="AL1381">
        <v>1.0028693509972471</v>
      </c>
      <c r="AM1381">
        <v>0.99973172247578523</v>
      </c>
      <c r="AN1381">
        <v>0.99635768134432279</v>
      </c>
      <c r="AO1381">
        <v>0.99266661940798162</v>
      </c>
      <c r="AP1381">
        <v>0.98890520851260499</v>
      </c>
      <c r="AQ1381">
        <v>0.98479330350900007</v>
      </c>
      <c r="AR1381">
        <v>0.98079471787095529</v>
      </c>
      <c r="AS1381">
        <v>0.97687233048398125</v>
      </c>
      <c r="AT1381">
        <v>0.97298732962304291</v>
      </c>
      <c r="AU1381">
        <v>0.96911190262719327</v>
      </c>
    </row>
    <row r="1382" spans="1:47" x14ac:dyDescent="0.2">
      <c r="A1382">
        <v>1376</v>
      </c>
      <c r="B1382">
        <v>0.94396457096239561</v>
      </c>
      <c r="C1382">
        <v>0.99459041463932585</v>
      </c>
      <c r="D1382">
        <v>1.011901403856531</v>
      </c>
      <c r="E1382">
        <v>1.2266536294439949</v>
      </c>
      <c r="F1382">
        <v>1.5831968409580435</v>
      </c>
      <c r="G1382">
        <v>1.467639074759211</v>
      </c>
      <c r="H1382">
        <v>1.3069427871730139</v>
      </c>
      <c r="I1382">
        <v>1.1581147781652721</v>
      </c>
      <c r="J1382">
        <v>1.0647627046681658</v>
      </c>
      <c r="K1382">
        <v>1.0860283853207728</v>
      </c>
      <c r="L1382">
        <v>1.0722831994036655</v>
      </c>
      <c r="M1382">
        <v>1.0712263550142307</v>
      </c>
      <c r="N1382">
        <v>1.0937367289946021</v>
      </c>
      <c r="O1382">
        <v>1.1099883484265463</v>
      </c>
      <c r="P1382">
        <v>1.1168004800028162</v>
      </c>
      <c r="Q1382">
        <v>1.0943248662279981</v>
      </c>
      <c r="R1382">
        <v>1.0921269194152952</v>
      </c>
      <c r="S1382">
        <v>1.0808181958725751</v>
      </c>
      <c r="T1382">
        <v>1.0762938530352311</v>
      </c>
      <c r="U1382">
        <v>1.0685727183666363</v>
      </c>
      <c r="V1382">
        <v>1.0602694874935505</v>
      </c>
      <c r="W1382">
        <v>1.0544803378940233</v>
      </c>
      <c r="X1382">
        <v>1.0487172990870703</v>
      </c>
      <c r="Y1382">
        <v>1.043155879762875</v>
      </c>
      <c r="Z1382">
        <v>1.0403048967238688</v>
      </c>
      <c r="AA1382">
        <v>1.0366684587326349</v>
      </c>
      <c r="AB1382">
        <v>1.0339241950024269</v>
      </c>
      <c r="AC1382">
        <v>1.0335866332512351</v>
      </c>
      <c r="AD1382">
        <v>1.0334979529889208</v>
      </c>
      <c r="AE1382">
        <v>1.030222414987874</v>
      </c>
      <c r="AF1382">
        <v>1.023780937989059</v>
      </c>
      <c r="AG1382">
        <v>1.0182135080485297</v>
      </c>
      <c r="AH1382">
        <v>1.0131753571789175</v>
      </c>
      <c r="AI1382">
        <v>1.0086747018860744</v>
      </c>
      <c r="AJ1382">
        <v>1.0047144612115035</v>
      </c>
      <c r="AK1382">
        <v>1.001009150278912</v>
      </c>
      <c r="AL1382">
        <v>0.99768394861044229</v>
      </c>
      <c r="AM1382">
        <v>0.99441784175728043</v>
      </c>
      <c r="AN1382">
        <v>0.99090588898243803</v>
      </c>
      <c r="AO1382">
        <v>0.98707185455054303</v>
      </c>
      <c r="AP1382">
        <v>0.98318947593234296</v>
      </c>
      <c r="AQ1382">
        <v>0.97900379050030628</v>
      </c>
      <c r="AR1382">
        <v>0.97493555237569096</v>
      </c>
      <c r="AS1382">
        <v>0.97095268773337062</v>
      </c>
      <c r="AT1382">
        <v>0.96701271923718624</v>
      </c>
      <c r="AU1382">
        <v>0.96308843035928304</v>
      </c>
    </row>
    <row r="1383" spans="1:47" x14ac:dyDescent="0.2">
      <c r="A1383">
        <v>1377</v>
      </c>
      <c r="B1383">
        <v>0.94396457096239561</v>
      </c>
      <c r="C1383">
        <v>0.99459041463932585</v>
      </c>
      <c r="D1383">
        <v>1.011901403856531</v>
      </c>
      <c r="E1383">
        <v>1.2266536294439949</v>
      </c>
      <c r="F1383">
        <v>1.5831968409580435</v>
      </c>
      <c r="G1383">
        <v>1.467639074759211</v>
      </c>
      <c r="H1383">
        <v>1.3093499706313152</v>
      </c>
      <c r="I1383">
        <v>1.1603696858266206</v>
      </c>
      <c r="J1383">
        <v>1.0668948532433995</v>
      </c>
      <c r="K1383">
        <v>1.0883644048053862</v>
      </c>
      <c r="L1383">
        <v>1.0747970644650404</v>
      </c>
      <c r="M1383">
        <v>1.0735254009466537</v>
      </c>
      <c r="N1383">
        <v>1.0939526837612605</v>
      </c>
      <c r="O1383">
        <v>1.109905808469501</v>
      </c>
      <c r="P1383">
        <v>1.1163918701793691</v>
      </c>
      <c r="Q1383">
        <v>1.0936176730518405</v>
      </c>
      <c r="R1383">
        <v>1.091016816044416</v>
      </c>
      <c r="S1383">
        <v>1.0793780799905044</v>
      </c>
      <c r="T1383">
        <v>1.0744800449883964</v>
      </c>
      <c r="U1383">
        <v>1.0663411338179754</v>
      </c>
      <c r="V1383">
        <v>1.0575691184574747</v>
      </c>
      <c r="W1383">
        <v>1.0513268910851858</v>
      </c>
      <c r="X1383">
        <v>1.0451256779638427</v>
      </c>
      <c r="Y1383">
        <v>1.0391310223076353</v>
      </c>
      <c r="Z1383">
        <v>1.035894812087685</v>
      </c>
      <c r="AA1383">
        <v>1.0318605314684735</v>
      </c>
      <c r="AB1383">
        <v>1.0288253210536953</v>
      </c>
      <c r="AC1383">
        <v>1.0282601570135042</v>
      </c>
      <c r="AD1383">
        <v>1.0279349264586575</v>
      </c>
      <c r="AE1383">
        <v>1.0244336464742294</v>
      </c>
      <c r="AF1383">
        <v>1.0178092960092207</v>
      </c>
      <c r="AG1383">
        <v>1.0120518390904036</v>
      </c>
      <c r="AH1383">
        <v>1.0068274699544475</v>
      </c>
      <c r="AI1383">
        <v>1.002177506490513</v>
      </c>
      <c r="AJ1383">
        <v>0.99803601100449657</v>
      </c>
      <c r="AK1383">
        <v>0.99415326751043898</v>
      </c>
      <c r="AL1383">
        <v>0.99066237567226456</v>
      </c>
      <c r="AM1383">
        <v>0.98725069865458082</v>
      </c>
      <c r="AN1383">
        <v>0.98356895446585979</v>
      </c>
      <c r="AO1383">
        <v>0.9795807728145236</v>
      </c>
      <c r="AP1383">
        <v>0.97556536400789318</v>
      </c>
      <c r="AQ1383">
        <v>0.97135411046921993</v>
      </c>
      <c r="AR1383">
        <v>0.96727078265955313</v>
      </c>
      <c r="AS1383">
        <v>0.96328019686234656</v>
      </c>
      <c r="AT1383">
        <v>0.95934155834260526</v>
      </c>
      <c r="AU1383">
        <v>0.95542727991103971</v>
      </c>
    </row>
    <row r="1384" spans="1:47" x14ac:dyDescent="0.2">
      <c r="A1384">
        <v>1378</v>
      </c>
      <c r="B1384">
        <v>0.94396457096239561</v>
      </c>
      <c r="C1384">
        <v>0.99459041463932585</v>
      </c>
      <c r="D1384">
        <v>1.011901403856531</v>
      </c>
      <c r="E1384">
        <v>1.2266536294439949</v>
      </c>
      <c r="F1384">
        <v>1.5831968409580435</v>
      </c>
      <c r="G1384">
        <v>1.467639074759211</v>
      </c>
      <c r="H1384">
        <v>1.3093451863297416</v>
      </c>
      <c r="I1384">
        <v>1.1603207064805958</v>
      </c>
      <c r="J1384">
        <v>1.066740051509502</v>
      </c>
      <c r="K1384">
        <v>1.0881772783151018</v>
      </c>
      <c r="L1384">
        <v>1.0745374374152989</v>
      </c>
      <c r="M1384">
        <v>1.0731478977451749</v>
      </c>
      <c r="N1384">
        <v>1.0936136547161397</v>
      </c>
      <c r="O1384">
        <v>1.1094653521228617</v>
      </c>
      <c r="P1384">
        <v>1.1158420848244526</v>
      </c>
      <c r="Q1384">
        <v>1.0929392235861126</v>
      </c>
      <c r="R1384">
        <v>1.0902957820994503</v>
      </c>
      <c r="S1384">
        <v>1.0785704478371732</v>
      </c>
      <c r="T1384">
        <v>1.0735685688694203</v>
      </c>
      <c r="U1384">
        <v>1.0652761381542932</v>
      </c>
      <c r="V1384">
        <v>1.056369514008378</v>
      </c>
      <c r="W1384">
        <v>1.049983517357358</v>
      </c>
      <c r="X1384">
        <v>1.043596876168922</v>
      </c>
      <c r="Y1384">
        <v>1.0374442548873457</v>
      </c>
      <c r="Z1384">
        <v>1.0340160495290407</v>
      </c>
      <c r="AA1384">
        <v>1.0298650280067911</v>
      </c>
      <c r="AB1384">
        <v>1.0267367550201663</v>
      </c>
      <c r="AC1384">
        <v>1.0260585986436936</v>
      </c>
      <c r="AD1384">
        <v>1.0256310850392552</v>
      </c>
      <c r="AE1384">
        <v>1.022031898018859</v>
      </c>
      <c r="AF1384">
        <v>1.0152977727879795</v>
      </c>
      <c r="AG1384">
        <v>1.0094374186681492</v>
      </c>
      <c r="AH1384">
        <v>1.0041109457573616</v>
      </c>
      <c r="AI1384">
        <v>0.99936445827414744</v>
      </c>
      <c r="AJ1384">
        <v>0.99512713907881878</v>
      </c>
      <c r="AK1384">
        <v>0.9911542992743726</v>
      </c>
      <c r="AL1384">
        <v>0.98756902293432147</v>
      </c>
      <c r="AM1384">
        <v>0.98406061566438263</v>
      </c>
      <c r="AN1384">
        <v>0.98028379070188554</v>
      </c>
      <c r="AO1384">
        <v>0.97619910135833354</v>
      </c>
      <c r="AP1384">
        <v>0.97209056879161315</v>
      </c>
      <c r="AQ1384">
        <v>0.96782742716332115</v>
      </c>
      <c r="AR1384">
        <v>0.96369566341791568</v>
      </c>
      <c r="AS1384">
        <v>0.95966353996995202</v>
      </c>
      <c r="AT1384">
        <v>0.95568782923466378</v>
      </c>
      <c r="AU1384">
        <v>0.95174131850328414</v>
      </c>
    </row>
    <row r="1385" spans="1:47" x14ac:dyDescent="0.2">
      <c r="A1385">
        <v>1379</v>
      </c>
      <c r="B1385">
        <v>0.94396457096239561</v>
      </c>
      <c r="C1385">
        <v>0.99459041463932585</v>
      </c>
      <c r="D1385">
        <v>1.011901403856531</v>
      </c>
      <c r="E1385">
        <v>1.2266536294439949</v>
      </c>
      <c r="F1385">
        <v>1.5831968409580435</v>
      </c>
      <c r="G1385">
        <v>1.467639074759211</v>
      </c>
      <c r="H1385">
        <v>1.3067762577387489</v>
      </c>
      <c r="I1385">
        <v>1.1577448938621016</v>
      </c>
      <c r="J1385">
        <v>1.0639307995504097</v>
      </c>
      <c r="K1385">
        <v>1.0850371338490608</v>
      </c>
      <c r="L1385">
        <v>1.0709718513647577</v>
      </c>
      <c r="M1385">
        <v>1.0694833733172122</v>
      </c>
      <c r="N1385">
        <v>1.0923956921797506</v>
      </c>
      <c r="O1385">
        <v>1.1083395423613807</v>
      </c>
      <c r="P1385">
        <v>1.1148454623340576</v>
      </c>
      <c r="Q1385">
        <v>1.0920314984247894</v>
      </c>
      <c r="R1385">
        <v>1.0896642958856619</v>
      </c>
      <c r="S1385">
        <v>1.0781154397528385</v>
      </c>
      <c r="T1385">
        <v>1.0732842791153339</v>
      </c>
      <c r="U1385">
        <v>1.0651579092323828</v>
      </c>
      <c r="V1385">
        <v>1.0564786212766544</v>
      </c>
      <c r="W1385">
        <v>1.0503064959508408</v>
      </c>
      <c r="X1385">
        <v>1.0441099351216627</v>
      </c>
      <c r="Y1385">
        <v>1.0381699720713908</v>
      </c>
      <c r="Z1385">
        <v>1.0348997389419803</v>
      </c>
      <c r="AA1385">
        <v>1.0309723518035359</v>
      </c>
      <c r="AB1385">
        <v>1.0279847543085783</v>
      </c>
      <c r="AC1385">
        <v>1.0273880797438086</v>
      </c>
      <c r="AD1385">
        <v>1.027066803601326</v>
      </c>
      <c r="AE1385">
        <v>1.0235678692167356</v>
      </c>
      <c r="AF1385">
        <v>1.0168889429135504</v>
      </c>
      <c r="AG1385">
        <v>1.0111084699309312</v>
      </c>
      <c r="AH1385">
        <v>1.0058594535783973</v>
      </c>
      <c r="AI1385">
        <v>1.0011562846217028</v>
      </c>
      <c r="AJ1385">
        <v>0.99699650899031478</v>
      </c>
      <c r="AK1385">
        <v>0.99310240487340551</v>
      </c>
      <c r="AL1385">
        <v>0.98958255489936775</v>
      </c>
      <c r="AM1385">
        <v>0.98612037438007105</v>
      </c>
      <c r="AN1385">
        <v>0.98241557692541048</v>
      </c>
      <c r="AO1385">
        <v>0.97838953555405728</v>
      </c>
      <c r="AP1385">
        <v>0.97432214844613285</v>
      </c>
      <c r="AQ1385">
        <v>0.97005936715708352</v>
      </c>
      <c r="AR1385">
        <v>0.96592236430906875</v>
      </c>
      <c r="AS1385">
        <v>0.96188193496149155</v>
      </c>
      <c r="AT1385">
        <v>0.95789330826673991</v>
      </c>
      <c r="AU1385">
        <v>0.9539296509992965</v>
      </c>
    </row>
    <row r="1386" spans="1:47" x14ac:dyDescent="0.2">
      <c r="A1386">
        <v>1380</v>
      </c>
      <c r="B1386">
        <v>0.94396457096239561</v>
      </c>
      <c r="C1386">
        <v>0.99459041463932585</v>
      </c>
      <c r="D1386">
        <v>1.011901403856531</v>
      </c>
      <c r="E1386">
        <v>1.2266536294439949</v>
      </c>
      <c r="F1386">
        <v>1.5831968409580435</v>
      </c>
      <c r="G1386">
        <v>1.467639074759211</v>
      </c>
      <c r="H1386">
        <v>1.3067546396492027</v>
      </c>
      <c r="I1386">
        <v>1.1576613961150415</v>
      </c>
      <c r="J1386">
        <v>1.0636213771519907</v>
      </c>
      <c r="K1386">
        <v>1.0846678571273811</v>
      </c>
      <c r="L1386">
        <v>1.0704707077947997</v>
      </c>
      <c r="M1386">
        <v>1.0687920281150052</v>
      </c>
      <c r="N1386">
        <v>1.0918335345227272</v>
      </c>
      <c r="O1386">
        <v>1.1076296234506908</v>
      </c>
      <c r="P1386">
        <v>1.1139820836888226</v>
      </c>
      <c r="Q1386">
        <v>1.0909935871619181</v>
      </c>
      <c r="R1386">
        <v>1.0885758546915272</v>
      </c>
      <c r="S1386">
        <v>1.0769176443444455</v>
      </c>
      <c r="T1386">
        <v>1.0719503517817297</v>
      </c>
      <c r="U1386">
        <v>1.0636225377818589</v>
      </c>
      <c r="V1386">
        <v>1.0547703391850254</v>
      </c>
      <c r="W1386">
        <v>1.0484172377296068</v>
      </c>
      <c r="X1386">
        <v>1.0419920477430786</v>
      </c>
      <c r="Y1386">
        <v>1.0358635597232364</v>
      </c>
      <c r="Z1386">
        <v>1.0323680285497101</v>
      </c>
      <c r="AA1386">
        <v>1.0283138829175851</v>
      </c>
      <c r="AB1386">
        <v>1.025207956535545</v>
      </c>
      <c r="AC1386">
        <v>1.0244697116906072</v>
      </c>
      <c r="AD1386">
        <v>1.0240212023513566</v>
      </c>
      <c r="AE1386">
        <v>1.0204006962103012</v>
      </c>
      <c r="AF1386">
        <v>1.013585770212182</v>
      </c>
      <c r="AG1386">
        <v>1.0076793631313834</v>
      </c>
      <c r="AH1386">
        <v>1.0023055529269262</v>
      </c>
      <c r="AI1386">
        <v>0.99748369786481339</v>
      </c>
      <c r="AJ1386">
        <v>0.99320653460862673</v>
      </c>
      <c r="AK1386">
        <v>0.98920175292955348</v>
      </c>
      <c r="AL1386">
        <v>0.98556581692875311</v>
      </c>
      <c r="AM1386">
        <v>0.98198430925200197</v>
      </c>
      <c r="AN1386">
        <v>0.97816228102313263</v>
      </c>
      <c r="AO1386">
        <v>0.97401691384381373</v>
      </c>
      <c r="AP1386">
        <v>0.96983336076195514</v>
      </c>
      <c r="AQ1386">
        <v>0.9655060359757045</v>
      </c>
      <c r="AR1386">
        <v>0.96130851348878144</v>
      </c>
      <c r="AS1386">
        <v>0.95721547238583493</v>
      </c>
      <c r="AT1386">
        <v>0.95317942837088332</v>
      </c>
      <c r="AU1386">
        <v>0.94917403448455717</v>
      </c>
    </row>
    <row r="1387" spans="1:47" x14ac:dyDescent="0.2">
      <c r="A1387">
        <v>1381</v>
      </c>
      <c r="B1387">
        <v>0.69528663505622945</v>
      </c>
      <c r="C1387">
        <v>0.7335404696518727</v>
      </c>
      <c r="D1387">
        <v>0.74345253981457815</v>
      </c>
      <c r="E1387">
        <v>0.93388022731918063</v>
      </c>
      <c r="F1387">
        <v>1.35387395525096</v>
      </c>
      <c r="G1387">
        <v>1.2067859518872899</v>
      </c>
      <c r="H1387">
        <v>1.0409759752674104</v>
      </c>
      <c r="I1387">
        <v>0.9035693553013876</v>
      </c>
      <c r="J1387">
        <v>0.80900417113041978</v>
      </c>
      <c r="K1387">
        <v>0.83350972714914073</v>
      </c>
      <c r="L1387">
        <v>0.82186228968019992</v>
      </c>
      <c r="M1387">
        <v>0.82073899213327228</v>
      </c>
      <c r="N1387">
        <v>0.83801914327583282</v>
      </c>
      <c r="O1387">
        <v>0.85302749754484342</v>
      </c>
      <c r="P1387">
        <v>0.8578636213021279</v>
      </c>
      <c r="Q1387">
        <v>0.83318714244003256</v>
      </c>
      <c r="R1387">
        <v>0.83981111864771218</v>
      </c>
      <c r="S1387">
        <v>0.82961177187998525</v>
      </c>
      <c r="T1387">
        <v>0.8277899233244429</v>
      </c>
      <c r="U1387">
        <v>0.81998002244444579</v>
      </c>
      <c r="V1387">
        <v>0.81386667017130077</v>
      </c>
      <c r="W1387">
        <v>0.80979095330973261</v>
      </c>
      <c r="X1387">
        <v>0.80416179705567203</v>
      </c>
      <c r="Y1387">
        <v>0.80075468778312608</v>
      </c>
      <c r="Z1387">
        <v>0.79814729875268053</v>
      </c>
      <c r="AA1387">
        <v>0.79875958946049874</v>
      </c>
      <c r="AB1387">
        <v>0.7984500469340321</v>
      </c>
      <c r="AC1387">
        <v>0.79936967944097292</v>
      </c>
      <c r="AD1387">
        <v>0.80070049453789283</v>
      </c>
      <c r="AE1387">
        <v>0.79848831186824298</v>
      </c>
      <c r="AF1387">
        <v>0.79212403735704906</v>
      </c>
      <c r="AG1387">
        <v>0.78753774321080861</v>
      </c>
      <c r="AH1387">
        <v>0.78349334759324429</v>
      </c>
      <c r="AI1387">
        <v>0.78015994402811373</v>
      </c>
      <c r="AJ1387">
        <v>0.77735225504499739</v>
      </c>
      <c r="AK1387">
        <v>0.77495294072209353</v>
      </c>
      <c r="AL1387">
        <v>0.77270970079405621</v>
      </c>
      <c r="AM1387">
        <v>0.77042591984082265</v>
      </c>
      <c r="AN1387">
        <v>0.76787253899204988</v>
      </c>
      <c r="AO1387">
        <v>0.76496136862637587</v>
      </c>
      <c r="AP1387">
        <v>0.76198059227967352</v>
      </c>
      <c r="AQ1387">
        <v>0.75728386815258208</v>
      </c>
      <c r="AR1387">
        <v>0.75270167505621355</v>
      </c>
      <c r="AS1387">
        <v>0.74819231835336197</v>
      </c>
      <c r="AT1387">
        <v>0.74369291335304066</v>
      </c>
      <c r="AU1387">
        <v>0.73918500899333783</v>
      </c>
    </row>
    <row r="1388" spans="1:47" x14ac:dyDescent="0.2">
      <c r="A1388">
        <v>1382</v>
      </c>
      <c r="B1388">
        <v>0.69528663505622945</v>
      </c>
      <c r="C1388">
        <v>0.7335404696518727</v>
      </c>
      <c r="D1388">
        <v>0.74345253981457815</v>
      </c>
      <c r="E1388">
        <v>0.93388022731918063</v>
      </c>
      <c r="F1388">
        <v>1.35387395525096</v>
      </c>
      <c r="G1388">
        <v>1.2067859518872899</v>
      </c>
      <c r="H1388">
        <v>1.0405148155734742</v>
      </c>
      <c r="I1388">
        <v>0.90291519983912727</v>
      </c>
      <c r="J1388">
        <v>0.80783199430435249</v>
      </c>
      <c r="K1388">
        <v>0.83214171331891573</v>
      </c>
      <c r="L1388">
        <v>0.82011693664314866</v>
      </c>
      <c r="M1388">
        <v>0.81850053179233295</v>
      </c>
      <c r="N1388">
        <v>0.83643410366910675</v>
      </c>
      <c r="O1388">
        <v>0.85108887044194936</v>
      </c>
      <c r="P1388">
        <v>0.85557914329908547</v>
      </c>
      <c r="Q1388">
        <v>0.83049699866617965</v>
      </c>
      <c r="R1388">
        <v>0.83711898976295318</v>
      </c>
      <c r="S1388">
        <v>0.82670590461949056</v>
      </c>
      <c r="T1388">
        <v>0.82464110709806671</v>
      </c>
      <c r="U1388">
        <v>0.81644630722783362</v>
      </c>
      <c r="V1388">
        <v>0.81004085779460799</v>
      </c>
      <c r="W1388">
        <v>0.80566964229906424</v>
      </c>
      <c r="X1388">
        <v>0.79963542197514026</v>
      </c>
      <c r="Y1388">
        <v>0.79594788391167282</v>
      </c>
      <c r="Z1388">
        <v>0.79297252607783442</v>
      </c>
      <c r="AA1388">
        <v>0.79347094681159203</v>
      </c>
      <c r="AB1388">
        <v>0.79300491941243045</v>
      </c>
      <c r="AC1388">
        <v>0.79371332998137489</v>
      </c>
      <c r="AD1388">
        <v>0.79487196063512555</v>
      </c>
      <c r="AE1388">
        <v>0.79249237482424373</v>
      </c>
      <c r="AF1388">
        <v>0.78592840207304482</v>
      </c>
      <c r="AG1388">
        <v>0.7811696181196055</v>
      </c>
      <c r="AH1388">
        <v>0.77696242173963481</v>
      </c>
      <c r="AI1388">
        <v>0.77347875125553234</v>
      </c>
      <c r="AJ1388">
        <v>0.77052420439002667</v>
      </c>
      <c r="AK1388">
        <v>0.76799705671618101</v>
      </c>
      <c r="AL1388">
        <v>0.76562287528657458</v>
      </c>
      <c r="AM1388">
        <v>0.76319788978621139</v>
      </c>
      <c r="AN1388">
        <v>0.76050987524795521</v>
      </c>
      <c r="AO1388">
        <v>0.75746245306965609</v>
      </c>
      <c r="AP1388">
        <v>0.75436128335409147</v>
      </c>
      <c r="AQ1388">
        <v>0.74956666277547368</v>
      </c>
      <c r="AR1388">
        <v>0.7448909361227517</v>
      </c>
      <c r="AS1388">
        <v>0.74029941691160206</v>
      </c>
      <c r="AT1388">
        <v>0.73572389194830679</v>
      </c>
      <c r="AU1388">
        <v>0.73114668937870597</v>
      </c>
    </row>
    <row r="1389" spans="1:47" x14ac:dyDescent="0.2">
      <c r="A1389">
        <v>1383</v>
      </c>
      <c r="B1389">
        <v>0.69528663505622945</v>
      </c>
      <c r="C1389">
        <v>0.7335404696518727</v>
      </c>
      <c r="D1389">
        <v>0.74345253981457815</v>
      </c>
      <c r="E1389">
        <v>0.93388022731918063</v>
      </c>
      <c r="F1389">
        <v>1.35387395525096</v>
      </c>
      <c r="G1389">
        <v>1.2067859518872899</v>
      </c>
      <c r="H1389">
        <v>1.0432668243998291</v>
      </c>
      <c r="I1389">
        <v>0.90517583661762513</v>
      </c>
      <c r="J1389">
        <v>0.80991637690157436</v>
      </c>
      <c r="K1389">
        <v>0.8343925710725717</v>
      </c>
      <c r="L1389">
        <v>0.82244385682553989</v>
      </c>
      <c r="M1389">
        <v>0.82053772959320537</v>
      </c>
      <c r="N1389">
        <v>0.83620608100517302</v>
      </c>
      <c r="O1389">
        <v>0.85046424109772356</v>
      </c>
      <c r="P1389">
        <v>0.85454701249768517</v>
      </c>
      <c r="Q1389">
        <v>0.82904811103653975</v>
      </c>
      <c r="R1389">
        <v>0.83507961087144711</v>
      </c>
      <c r="S1389">
        <v>0.82425347622478629</v>
      </c>
      <c r="T1389">
        <v>0.82167040870447339</v>
      </c>
      <c r="U1389">
        <v>0.81290614989285759</v>
      </c>
      <c r="V1389">
        <v>0.80592658689301333</v>
      </c>
      <c r="W1389">
        <v>0.80096639349024146</v>
      </c>
      <c r="X1389">
        <v>0.79441311949182247</v>
      </c>
      <c r="Y1389">
        <v>0.79022331645719668</v>
      </c>
      <c r="Z1389">
        <v>0.78677097274477603</v>
      </c>
      <c r="AA1389">
        <v>0.78680825893045336</v>
      </c>
      <c r="AB1389">
        <v>0.78603049957021165</v>
      </c>
      <c r="AC1389">
        <v>0.78649458762357149</v>
      </c>
      <c r="AD1389">
        <v>0.78742367490317222</v>
      </c>
      <c r="AE1389">
        <v>0.7848455400590485</v>
      </c>
      <c r="AF1389">
        <v>0.77808939738364136</v>
      </c>
      <c r="AG1389">
        <v>0.7731845721834425</v>
      </c>
      <c r="AH1389">
        <v>0.76882630106450145</v>
      </c>
      <c r="AI1389">
        <v>0.76521212207036693</v>
      </c>
      <c r="AJ1389">
        <v>0.76214314354515866</v>
      </c>
      <c r="AK1389">
        <v>0.75947705761266049</v>
      </c>
      <c r="AL1389">
        <v>0.75698978230637315</v>
      </c>
      <c r="AM1389">
        <v>0.75444288028449236</v>
      </c>
      <c r="AN1389">
        <v>0.75165495186810494</v>
      </c>
      <c r="AO1389">
        <v>0.74849842010042433</v>
      </c>
      <c r="AP1389">
        <v>0.7453108138144805</v>
      </c>
      <c r="AQ1389">
        <v>0.74051699192208986</v>
      </c>
      <c r="AR1389">
        <v>0.73585338985790238</v>
      </c>
      <c r="AS1389">
        <v>0.73128010403273225</v>
      </c>
      <c r="AT1389">
        <v>0.72673188101913577</v>
      </c>
      <c r="AU1389">
        <v>0.72219037433010058</v>
      </c>
    </row>
    <row r="1390" spans="1:47" x14ac:dyDescent="0.2">
      <c r="A1390">
        <v>1384</v>
      </c>
      <c r="B1390">
        <v>0.69528663505622945</v>
      </c>
      <c r="C1390">
        <v>0.7335404696518727</v>
      </c>
      <c r="D1390">
        <v>0.74345253981457815</v>
      </c>
      <c r="E1390">
        <v>0.93388022731918063</v>
      </c>
      <c r="F1390">
        <v>1.35387395525096</v>
      </c>
      <c r="G1390">
        <v>1.2067859518872899</v>
      </c>
      <c r="H1390">
        <v>1.0422656790847846</v>
      </c>
      <c r="I1390">
        <v>0.90405871753713385</v>
      </c>
      <c r="J1390">
        <v>0.80833108291821099</v>
      </c>
      <c r="K1390">
        <v>0.83263550118999041</v>
      </c>
      <c r="L1390">
        <v>0.8203453332739068</v>
      </c>
      <c r="M1390">
        <v>0.81795990714605671</v>
      </c>
      <c r="N1390">
        <v>0.83467696673949909</v>
      </c>
      <c r="O1390">
        <v>0.84869030205773066</v>
      </c>
      <c r="P1390">
        <v>0.85249414556328362</v>
      </c>
      <c r="Q1390">
        <v>0.8267110038277643</v>
      </c>
      <c r="R1390">
        <v>0.83279893074153821</v>
      </c>
      <c r="S1390">
        <v>0.82181728709085189</v>
      </c>
      <c r="T1390">
        <v>0.81907156873564169</v>
      </c>
      <c r="U1390">
        <v>0.81003533697763785</v>
      </c>
      <c r="V1390">
        <v>0.80282220475473853</v>
      </c>
      <c r="W1390">
        <v>0.79764450280675703</v>
      </c>
      <c r="X1390">
        <v>0.79079643285135748</v>
      </c>
      <c r="Y1390">
        <v>0.78636905340856778</v>
      </c>
      <c r="Z1390">
        <v>0.78264856185391563</v>
      </c>
      <c r="AA1390">
        <v>0.78258013794099879</v>
      </c>
      <c r="AB1390">
        <v>0.7817005289922434</v>
      </c>
      <c r="AC1390">
        <v>0.78200185667273547</v>
      </c>
      <c r="AD1390">
        <v>0.78278372978472466</v>
      </c>
      <c r="AE1390">
        <v>0.7800767024402927</v>
      </c>
      <c r="AF1390">
        <v>0.7731799351767128</v>
      </c>
      <c r="AG1390">
        <v>0.76811362373457404</v>
      </c>
      <c r="AH1390">
        <v>0.76363992785491119</v>
      </c>
      <c r="AI1390">
        <v>0.75990797259368081</v>
      </c>
      <c r="AJ1390">
        <v>0.75669560849886941</v>
      </c>
      <c r="AK1390">
        <v>0.75393843039473862</v>
      </c>
      <c r="AL1390">
        <v>0.75134387350697618</v>
      </c>
      <c r="AM1390">
        <v>0.74870384822705438</v>
      </c>
      <c r="AN1390">
        <v>0.74578220219975322</v>
      </c>
      <c r="AO1390">
        <v>0.74253681585329878</v>
      </c>
      <c r="AP1390">
        <v>0.73924945639608153</v>
      </c>
      <c r="AQ1390">
        <v>0.73437438583222125</v>
      </c>
      <c r="AR1390">
        <v>0.72963314468977736</v>
      </c>
      <c r="AS1390">
        <v>0.72499177889938238</v>
      </c>
      <c r="AT1390">
        <v>0.72038056729116062</v>
      </c>
      <c r="AU1390">
        <v>0.71578182615638442</v>
      </c>
    </row>
    <row r="1391" spans="1:47" x14ac:dyDescent="0.2">
      <c r="A1391">
        <v>1385</v>
      </c>
      <c r="B1391">
        <v>0.69528663505622945</v>
      </c>
      <c r="C1391">
        <v>0.7335404696518727</v>
      </c>
      <c r="D1391">
        <v>0.74345253981457815</v>
      </c>
      <c r="E1391">
        <v>0.93388022731918063</v>
      </c>
      <c r="F1391">
        <v>1.35387395525096</v>
      </c>
      <c r="G1391">
        <v>1.2067859518872899</v>
      </c>
      <c r="H1391">
        <v>1.0403229866202883</v>
      </c>
      <c r="I1391">
        <v>0.90235312531900791</v>
      </c>
      <c r="J1391">
        <v>0.80656582894217477</v>
      </c>
      <c r="K1391">
        <v>0.83065836214616895</v>
      </c>
      <c r="L1391">
        <v>0.8181640994435877</v>
      </c>
      <c r="M1391">
        <v>0.81587670314759941</v>
      </c>
      <c r="N1391">
        <v>0.83431645652257314</v>
      </c>
      <c r="O1391">
        <v>0.84848689974675928</v>
      </c>
      <c r="P1391">
        <v>0.85249435720374167</v>
      </c>
      <c r="Q1391">
        <v>0.82688334981706824</v>
      </c>
      <c r="R1391">
        <v>0.8333157734422314</v>
      </c>
      <c r="S1391">
        <v>0.82255449130932756</v>
      </c>
      <c r="T1391">
        <v>0.82006851532322556</v>
      </c>
      <c r="U1391">
        <v>0.81129670595210146</v>
      </c>
      <c r="V1391">
        <v>0.80439191215979056</v>
      </c>
      <c r="W1391">
        <v>0.79951933583514168</v>
      </c>
      <c r="X1391">
        <v>0.79291415688363287</v>
      </c>
      <c r="Y1391">
        <v>0.78876509661946026</v>
      </c>
      <c r="Z1391">
        <v>0.78527008745029381</v>
      </c>
      <c r="AA1391">
        <v>0.78547009297221815</v>
      </c>
      <c r="AB1391">
        <v>0.78473994103253752</v>
      </c>
      <c r="AC1391">
        <v>0.78515788530537967</v>
      </c>
      <c r="AD1391">
        <v>0.78606723810667978</v>
      </c>
      <c r="AE1391">
        <v>0.78345259681905322</v>
      </c>
      <c r="AF1391">
        <v>0.77663260083759589</v>
      </c>
      <c r="AG1391">
        <v>0.77165661750576553</v>
      </c>
      <c r="AH1391">
        <v>0.7672420959275118</v>
      </c>
      <c r="AI1391">
        <v>0.76356676407938728</v>
      </c>
      <c r="AJ1391">
        <v>0.76042823119166392</v>
      </c>
      <c r="AK1391">
        <v>0.7577319525220606</v>
      </c>
      <c r="AL1391">
        <v>0.75518522283067813</v>
      </c>
      <c r="AM1391">
        <v>0.75258730098890825</v>
      </c>
      <c r="AN1391">
        <v>0.74973458134157911</v>
      </c>
      <c r="AO1391">
        <v>0.74652401082659092</v>
      </c>
      <c r="AP1391">
        <v>0.74326934176491755</v>
      </c>
      <c r="AQ1391">
        <v>0.73839089174729289</v>
      </c>
      <c r="AR1391">
        <v>0.73364010807222713</v>
      </c>
      <c r="AS1391">
        <v>0.72898565925688985</v>
      </c>
      <c r="AT1391">
        <v>0.72435624276801491</v>
      </c>
      <c r="AU1391">
        <v>0.7197346072434847</v>
      </c>
    </row>
    <row r="1392" spans="1:47" x14ac:dyDescent="0.2">
      <c r="A1392">
        <v>1386</v>
      </c>
      <c r="B1392">
        <v>0.69528663505622945</v>
      </c>
      <c r="C1392">
        <v>0.7335404696518727</v>
      </c>
      <c r="D1392">
        <v>0.74345253981457815</v>
      </c>
      <c r="E1392">
        <v>0.93388022731918063</v>
      </c>
      <c r="F1392">
        <v>1.35387395525096</v>
      </c>
      <c r="G1392">
        <v>1.2067859518872899</v>
      </c>
      <c r="H1392">
        <v>1.040270571681847</v>
      </c>
      <c r="I1392">
        <v>0.90218777408807205</v>
      </c>
      <c r="J1392">
        <v>0.80602992563319098</v>
      </c>
      <c r="K1392">
        <v>0.83003251381709053</v>
      </c>
      <c r="L1392">
        <v>0.81733149747488021</v>
      </c>
      <c r="M1392">
        <v>0.81474192208550489</v>
      </c>
      <c r="N1392">
        <v>0.8333974084003235</v>
      </c>
      <c r="O1392">
        <v>0.84733668068766199</v>
      </c>
      <c r="P1392">
        <v>0.85110714926799214</v>
      </c>
      <c r="Q1392">
        <v>0.82522923773608503</v>
      </c>
      <c r="R1392">
        <v>0.83162254118809442</v>
      </c>
      <c r="S1392">
        <v>0.82070823350183419</v>
      </c>
      <c r="T1392">
        <v>0.81803917689925487</v>
      </c>
      <c r="U1392">
        <v>0.80898548479095966</v>
      </c>
      <c r="V1392">
        <v>0.80185600749606556</v>
      </c>
      <c r="W1392">
        <v>0.79675207153561478</v>
      </c>
      <c r="X1392">
        <v>0.78984834046326458</v>
      </c>
      <c r="Y1392">
        <v>0.78547416724712693</v>
      </c>
      <c r="Z1392">
        <v>0.78170181530647587</v>
      </c>
      <c r="AA1392">
        <v>0.78178375170710435</v>
      </c>
      <c r="AB1392">
        <v>0.78092641913651972</v>
      </c>
      <c r="AC1392">
        <v>0.78118433668238285</v>
      </c>
      <c r="AD1392">
        <v>0.78195607227420649</v>
      </c>
      <c r="AE1392">
        <v>0.77921245650937576</v>
      </c>
      <c r="AF1392">
        <v>0.77224310347056413</v>
      </c>
      <c r="AG1392">
        <v>0.76713620170823593</v>
      </c>
      <c r="AH1392">
        <v>0.76259460716858396</v>
      </c>
      <c r="AI1392">
        <v>0.75880296451297879</v>
      </c>
      <c r="AJ1392">
        <v>0.75555172341336441</v>
      </c>
      <c r="AK1392">
        <v>0.75275373673498625</v>
      </c>
      <c r="AL1392">
        <v>0.75009948066989995</v>
      </c>
      <c r="AM1392">
        <v>0.74739141082898086</v>
      </c>
      <c r="AN1392">
        <v>0.74443274451243269</v>
      </c>
      <c r="AO1392">
        <v>0.7411150697572304</v>
      </c>
      <c r="AP1392">
        <v>0.73775860740907417</v>
      </c>
      <c r="AQ1392">
        <v>0.73280732040480989</v>
      </c>
      <c r="AR1392">
        <v>0.72798765848009228</v>
      </c>
      <c r="AS1392">
        <v>0.72327296540677521</v>
      </c>
      <c r="AT1392">
        <v>0.71858845260434234</v>
      </c>
      <c r="AU1392">
        <v>0.71391741891790983</v>
      </c>
    </row>
    <row r="1393" spans="1:47" x14ac:dyDescent="0.2">
      <c r="A1393">
        <v>1387</v>
      </c>
      <c r="B1393">
        <v>1.0962760411336165</v>
      </c>
      <c r="C1393">
        <v>1.1547307862065412</v>
      </c>
      <c r="D1393">
        <v>1.1767873966715294</v>
      </c>
      <c r="E1393">
        <v>1.4067245168020484</v>
      </c>
      <c r="F1393">
        <v>1.7229817375306677</v>
      </c>
      <c r="G1393">
        <v>1.6277936455900619</v>
      </c>
      <c r="H1393">
        <v>1.4708432535202363</v>
      </c>
      <c r="I1393">
        <v>1.3146638030201181</v>
      </c>
      <c r="J1393">
        <v>1.2224708166160811</v>
      </c>
      <c r="K1393">
        <v>1.2423886180485839</v>
      </c>
      <c r="L1393">
        <v>1.227818723802039</v>
      </c>
      <c r="M1393">
        <v>1.2272765654598634</v>
      </c>
      <c r="N1393">
        <v>1.2537528201993975</v>
      </c>
      <c r="O1393">
        <v>1.2712842407513474</v>
      </c>
      <c r="P1393">
        <v>1.2798315684089816</v>
      </c>
      <c r="Q1393">
        <v>1.2594839824331212</v>
      </c>
      <c r="R1393">
        <v>1.251851327927292</v>
      </c>
      <c r="S1393">
        <v>1.2404872463393806</v>
      </c>
      <c r="T1393">
        <v>1.2348889610322347</v>
      </c>
      <c r="U1393">
        <v>1.2280697239502447</v>
      </c>
      <c r="V1393">
        <v>1.2190193474672621</v>
      </c>
      <c r="W1393">
        <v>1.212732804042381</v>
      </c>
      <c r="X1393">
        <v>1.2075397327709756</v>
      </c>
      <c r="Y1393">
        <v>1.2009754274118136</v>
      </c>
      <c r="Z1393">
        <v>1.1984147746487661</v>
      </c>
      <c r="AA1393">
        <v>1.1920709579573352</v>
      </c>
      <c r="AB1393">
        <v>1.1879220779906117</v>
      </c>
      <c r="AC1393">
        <v>1.1869996429663099</v>
      </c>
      <c r="AD1393">
        <v>1.1861641184809515</v>
      </c>
      <c r="AE1393">
        <v>1.182360782578233</v>
      </c>
      <c r="AF1393">
        <v>1.1760721312330591</v>
      </c>
      <c r="AG1393">
        <v>1.1700096037366743</v>
      </c>
      <c r="AH1393">
        <v>1.1644459574306252</v>
      </c>
      <c r="AI1393">
        <v>1.159280298964404</v>
      </c>
      <c r="AJ1393">
        <v>1.1546512067912467</v>
      </c>
      <c r="AK1393">
        <v>1.1501507070161279</v>
      </c>
      <c r="AL1393">
        <v>1.14617131956042</v>
      </c>
      <c r="AM1393">
        <v>1.1423155862476906</v>
      </c>
      <c r="AN1393">
        <v>1.1382129508608403</v>
      </c>
      <c r="AO1393">
        <v>1.133805547645186</v>
      </c>
      <c r="AP1393">
        <v>1.1293469509176954</v>
      </c>
      <c r="AQ1393">
        <v>1.1255257392443125</v>
      </c>
      <c r="AR1393">
        <v>1.1218300567263602</v>
      </c>
      <c r="AS1393">
        <v>1.1182328841137907</v>
      </c>
      <c r="AT1393">
        <v>1.1147139092054839</v>
      </c>
      <c r="AU1393">
        <v>1.1112426117560059</v>
      </c>
    </row>
    <row r="1394" spans="1:47" x14ac:dyDescent="0.2">
      <c r="A1394">
        <v>1388</v>
      </c>
      <c r="B1394">
        <v>1.0962760411336165</v>
      </c>
      <c r="C1394">
        <v>1.1547307862065412</v>
      </c>
      <c r="D1394">
        <v>1.1767873966715294</v>
      </c>
      <c r="E1394">
        <v>1.4067245168020484</v>
      </c>
      <c r="F1394">
        <v>1.7229817375306677</v>
      </c>
      <c r="G1394">
        <v>1.6277936455900619</v>
      </c>
      <c r="H1394">
        <v>1.4706875523992029</v>
      </c>
      <c r="I1394">
        <v>1.3144897377524527</v>
      </c>
      <c r="J1394">
        <v>1.2222599799239497</v>
      </c>
      <c r="K1394">
        <v>1.2421498643602926</v>
      </c>
      <c r="L1394">
        <v>1.2275398603676904</v>
      </c>
      <c r="M1394">
        <v>1.2269608780560515</v>
      </c>
      <c r="N1394">
        <v>1.2535868622966155</v>
      </c>
      <c r="O1394">
        <v>1.2710894698668604</v>
      </c>
      <c r="P1394">
        <v>1.2796014787452139</v>
      </c>
      <c r="Q1394">
        <v>1.259208046812706</v>
      </c>
      <c r="R1394">
        <v>1.2515470543014278</v>
      </c>
      <c r="S1394">
        <v>1.2401389019195521</v>
      </c>
      <c r="T1394">
        <v>1.2344872421981194</v>
      </c>
      <c r="U1394">
        <v>1.2275949487147595</v>
      </c>
      <c r="V1394">
        <v>1.2184775896807492</v>
      </c>
      <c r="W1394">
        <v>1.2121205464252025</v>
      </c>
      <c r="X1394">
        <v>1.2068425449873568</v>
      </c>
      <c r="Y1394">
        <v>1.2002046376280666</v>
      </c>
      <c r="Z1394">
        <v>1.1975571163900969</v>
      </c>
      <c r="AA1394">
        <v>1.1911546680012233</v>
      </c>
      <c r="AB1394">
        <v>1.1869623846363953</v>
      </c>
      <c r="AC1394">
        <v>1.1859898916495639</v>
      </c>
      <c r="AD1394">
        <v>1.1851074125137429</v>
      </c>
      <c r="AE1394">
        <v>1.1812599358807754</v>
      </c>
      <c r="AF1394">
        <v>1.1749213441766908</v>
      </c>
      <c r="AG1394">
        <v>1.1688119960372645</v>
      </c>
      <c r="AH1394">
        <v>1.1632015049714013</v>
      </c>
      <c r="AI1394">
        <v>1.1579894338509111</v>
      </c>
      <c r="AJ1394">
        <v>1.153315341339789</v>
      </c>
      <c r="AK1394">
        <v>1.1487705044645722</v>
      </c>
      <c r="AL1394">
        <v>1.1447461058414619</v>
      </c>
      <c r="AM1394">
        <v>1.1408441425271434</v>
      </c>
      <c r="AN1394">
        <v>1.1366943065353905</v>
      </c>
      <c r="AO1394">
        <v>1.1322403570713944</v>
      </c>
      <c r="AP1394">
        <v>1.1277346027976569</v>
      </c>
      <c r="AQ1394">
        <v>1.1238903311091739</v>
      </c>
      <c r="AR1394">
        <v>1.1201732982794059</v>
      </c>
      <c r="AS1394">
        <v>1.1165580120311753</v>
      </c>
      <c r="AT1394">
        <v>1.1130232202778645</v>
      </c>
      <c r="AU1394">
        <v>1.1095386067478297</v>
      </c>
    </row>
    <row r="1395" spans="1:47" x14ac:dyDescent="0.2">
      <c r="A1395">
        <v>1389</v>
      </c>
      <c r="B1395">
        <v>1.0962760411336165</v>
      </c>
      <c r="C1395">
        <v>1.1547307862065412</v>
      </c>
      <c r="D1395">
        <v>1.1767873966715294</v>
      </c>
      <c r="E1395">
        <v>1.4067245168020484</v>
      </c>
      <c r="F1395">
        <v>1.7229817375306677</v>
      </c>
      <c r="G1395">
        <v>1.6277936455900619</v>
      </c>
      <c r="H1395">
        <v>1.4717393490795603</v>
      </c>
      <c r="I1395">
        <v>1.3155508441364532</v>
      </c>
      <c r="J1395">
        <v>1.2233018715158033</v>
      </c>
      <c r="K1395">
        <v>1.2432943359547868</v>
      </c>
      <c r="L1395">
        <v>1.2287518482713642</v>
      </c>
      <c r="M1395">
        <v>1.2280722606903556</v>
      </c>
      <c r="N1395">
        <v>1.2537070346325636</v>
      </c>
      <c r="O1395">
        <v>1.2710032683123729</v>
      </c>
      <c r="P1395">
        <v>1.2792486892855952</v>
      </c>
      <c r="Q1395">
        <v>1.2585264932172484</v>
      </c>
      <c r="R1395">
        <v>1.250514508696134</v>
      </c>
      <c r="S1395">
        <v>1.2387231490782922</v>
      </c>
      <c r="T1395">
        <v>1.2326234323947998</v>
      </c>
      <c r="U1395">
        <v>1.2252331324412127</v>
      </c>
      <c r="V1395">
        <v>1.2155883554945257</v>
      </c>
      <c r="W1395">
        <v>1.2087151616283749</v>
      </c>
      <c r="X1395">
        <v>1.2029302630858165</v>
      </c>
      <c r="Y1395">
        <v>1.1958193422658208</v>
      </c>
      <c r="Z1395">
        <v>1.1927067799226234</v>
      </c>
      <c r="AA1395">
        <v>1.185898115307463</v>
      </c>
      <c r="AB1395">
        <v>1.1813989034136561</v>
      </c>
      <c r="AC1395">
        <v>1.1801314312538294</v>
      </c>
      <c r="AD1395">
        <v>1.178977172074664</v>
      </c>
      <c r="AE1395">
        <v>1.1748689431723549</v>
      </c>
      <c r="AF1395">
        <v>1.1682721866107704</v>
      </c>
      <c r="AG1395">
        <v>1.1619197866522029</v>
      </c>
      <c r="AH1395">
        <v>1.1560689503147137</v>
      </c>
      <c r="AI1395">
        <v>1.1506209049659624</v>
      </c>
      <c r="AJ1395">
        <v>1.1457099688291592</v>
      </c>
      <c r="AK1395">
        <v>1.1409328075425582</v>
      </c>
      <c r="AL1395">
        <v>1.1366733521024699</v>
      </c>
      <c r="AM1395">
        <v>1.1325361771729399</v>
      </c>
      <c r="AN1395">
        <v>1.1281539966990981</v>
      </c>
      <c r="AO1395">
        <v>1.1234798789910441</v>
      </c>
      <c r="AP1395">
        <v>1.1187460615838773</v>
      </c>
      <c r="AQ1395">
        <v>1.114840645122491</v>
      </c>
      <c r="AR1395">
        <v>1.111074276003492</v>
      </c>
      <c r="AS1395">
        <v>1.107421800271928</v>
      </c>
      <c r="AT1395">
        <v>1.1038619011107296</v>
      </c>
      <c r="AU1395">
        <v>1.1003643859431944</v>
      </c>
    </row>
    <row r="1396" spans="1:47" x14ac:dyDescent="0.2">
      <c r="A1396">
        <v>1390</v>
      </c>
      <c r="B1396">
        <v>1.0962760411336165</v>
      </c>
      <c r="C1396">
        <v>1.1547307862065412</v>
      </c>
      <c r="D1396">
        <v>1.1767873966715294</v>
      </c>
      <c r="E1396">
        <v>1.4067245168020484</v>
      </c>
      <c r="F1396">
        <v>1.7229817375306677</v>
      </c>
      <c r="G1396">
        <v>1.6277936455900619</v>
      </c>
      <c r="H1396">
        <v>1.4717290601351998</v>
      </c>
      <c r="I1396">
        <v>1.3155347434823541</v>
      </c>
      <c r="J1396">
        <v>1.2232733491335634</v>
      </c>
      <c r="K1396">
        <v>1.2432584026767972</v>
      </c>
      <c r="L1396">
        <v>1.2287027899311782</v>
      </c>
      <c r="M1396">
        <v>1.2280057395839756</v>
      </c>
      <c r="N1396">
        <v>1.2536556360620315</v>
      </c>
      <c r="O1396">
        <v>1.2709331087970965</v>
      </c>
      <c r="P1396">
        <v>1.2791548461369537</v>
      </c>
      <c r="Q1396">
        <v>1.258401297258573</v>
      </c>
      <c r="R1396">
        <v>1.2503668629485256</v>
      </c>
      <c r="S1396">
        <v>1.238544011628957</v>
      </c>
      <c r="T1396">
        <v>1.2324067415189124</v>
      </c>
      <c r="U1396">
        <v>1.2249662497493388</v>
      </c>
      <c r="V1396">
        <v>1.2152737086382817</v>
      </c>
      <c r="W1396">
        <v>1.2083505897174307</v>
      </c>
      <c r="X1396">
        <v>1.202505907261483</v>
      </c>
      <c r="Y1396">
        <v>1.1953414216049385</v>
      </c>
      <c r="Z1396">
        <v>1.1921666081131432</v>
      </c>
      <c r="AA1396">
        <v>1.1853135193323108</v>
      </c>
      <c r="AB1396">
        <v>1.1807825920055324</v>
      </c>
      <c r="AC1396">
        <v>1.1794781624396837</v>
      </c>
      <c r="AD1396">
        <v>1.1782897077188168</v>
      </c>
      <c r="AE1396">
        <v>1.1741483922396718</v>
      </c>
      <c r="AF1396">
        <v>1.167515247224211</v>
      </c>
      <c r="AG1396">
        <v>1.1611276742305756</v>
      </c>
      <c r="AH1396">
        <v>1.1552414671303552</v>
      </c>
      <c r="AI1396">
        <v>1.1497589956281715</v>
      </c>
      <c r="AJ1396">
        <v>1.1448135702013069</v>
      </c>
      <c r="AK1396">
        <v>1.1400030945090049</v>
      </c>
      <c r="AL1396">
        <v>1.1357087381522866</v>
      </c>
      <c r="AM1396">
        <v>1.1315355279955108</v>
      </c>
      <c r="AN1396">
        <v>1.1271175261856654</v>
      </c>
      <c r="AO1396">
        <v>1.1224067940060323</v>
      </c>
      <c r="AP1396">
        <v>1.1176368564478598</v>
      </c>
      <c r="AQ1396">
        <v>1.1137142870714638</v>
      </c>
      <c r="AR1396">
        <v>1.1099321077510464</v>
      </c>
      <c r="AS1396">
        <v>1.1062662686024611</v>
      </c>
      <c r="AT1396">
        <v>1.1026947880094997</v>
      </c>
      <c r="AU1396">
        <v>1.0991876245909715</v>
      </c>
    </row>
    <row r="1397" spans="1:47" x14ac:dyDescent="0.2">
      <c r="A1397">
        <v>1391</v>
      </c>
      <c r="B1397">
        <v>1.0962760411336165</v>
      </c>
      <c r="C1397">
        <v>1.1547307862065412</v>
      </c>
      <c r="D1397">
        <v>1.1767873966715294</v>
      </c>
      <c r="E1397">
        <v>1.4067245168020484</v>
      </c>
      <c r="F1397">
        <v>1.7229817375306677</v>
      </c>
      <c r="G1397">
        <v>1.6277936455900619</v>
      </c>
      <c r="H1397">
        <v>1.4706420221092236</v>
      </c>
      <c r="I1397">
        <v>1.3143913835456926</v>
      </c>
      <c r="J1397">
        <v>1.2220274510270948</v>
      </c>
      <c r="K1397">
        <v>1.2418632162967038</v>
      </c>
      <c r="L1397">
        <v>1.2271442825630583</v>
      </c>
      <c r="M1397">
        <v>1.2264047202514328</v>
      </c>
      <c r="N1397">
        <v>1.253122281127361</v>
      </c>
      <c r="O1397">
        <v>1.2704645575985163</v>
      </c>
      <c r="P1397">
        <v>1.2787825517193894</v>
      </c>
      <c r="Q1397">
        <v>1.2581443520757076</v>
      </c>
      <c r="R1397">
        <v>1.2502672071098582</v>
      </c>
      <c r="S1397">
        <v>1.2386020223496219</v>
      </c>
      <c r="T1397">
        <v>1.2326385425245141</v>
      </c>
      <c r="U1397">
        <v>1.2253690367926564</v>
      </c>
      <c r="V1397">
        <v>1.2158835006931754</v>
      </c>
      <c r="W1397">
        <v>1.2091622497521615</v>
      </c>
      <c r="X1397">
        <v>1.2035025947695013</v>
      </c>
      <c r="Y1397">
        <v>1.1965208384960584</v>
      </c>
      <c r="Z1397">
        <v>1.1935167039733718</v>
      </c>
      <c r="AA1397">
        <v>1.1868346026249874</v>
      </c>
      <c r="AB1397">
        <v>1.1824220587964875</v>
      </c>
      <c r="AC1397">
        <v>1.1812222549810349</v>
      </c>
      <c r="AD1397">
        <v>1.1801311886949322</v>
      </c>
      <c r="AE1397">
        <v>1.1760825563260675</v>
      </c>
      <c r="AF1397">
        <v>1.1695370143177199</v>
      </c>
      <c r="AG1397">
        <v>1.1632305937702085</v>
      </c>
      <c r="AH1397">
        <v>1.1574241955158144</v>
      </c>
      <c r="AI1397">
        <v>1.152021390466117</v>
      </c>
      <c r="AJ1397">
        <v>1.147155560371341</v>
      </c>
      <c r="AK1397">
        <v>1.142424726067276</v>
      </c>
      <c r="AL1397">
        <v>1.1382089078393709</v>
      </c>
      <c r="AM1397">
        <v>1.1341129972620285</v>
      </c>
      <c r="AN1397">
        <v>1.1297719715250194</v>
      </c>
      <c r="AO1397">
        <v>1.1251241051856893</v>
      </c>
      <c r="AP1397">
        <v>1.1204286693299375</v>
      </c>
      <c r="AQ1397">
        <v>1.1165170263707695</v>
      </c>
      <c r="AR1397">
        <v>1.1127408206052261</v>
      </c>
      <c r="AS1397">
        <v>1.1090771006716116</v>
      </c>
      <c r="AT1397">
        <v>1.1055031507599253</v>
      </c>
      <c r="AU1397">
        <v>1.1019890685396139</v>
      </c>
    </row>
    <row r="1398" spans="1:47" x14ac:dyDescent="0.2">
      <c r="A1398">
        <v>1392</v>
      </c>
      <c r="B1398">
        <v>1.0962760411336165</v>
      </c>
      <c r="C1398">
        <v>1.1547307862065412</v>
      </c>
      <c r="D1398">
        <v>1.1767873966715294</v>
      </c>
      <c r="E1398">
        <v>1.4067245168020484</v>
      </c>
      <c r="F1398">
        <v>1.7229817375306677</v>
      </c>
      <c r="G1398">
        <v>1.6277936455900619</v>
      </c>
      <c r="H1398">
        <v>1.4706256689587576</v>
      </c>
      <c r="I1398">
        <v>1.3143578546848405</v>
      </c>
      <c r="J1398">
        <v>1.2219352713999223</v>
      </c>
      <c r="K1398">
        <v>1.2417488468543012</v>
      </c>
      <c r="L1398">
        <v>1.2269848394610066</v>
      </c>
      <c r="M1398">
        <v>1.226177807381605</v>
      </c>
      <c r="N1398">
        <v>1.2529324342261319</v>
      </c>
      <c r="O1398">
        <v>1.2702041600775598</v>
      </c>
      <c r="P1398">
        <v>1.2784345747860817</v>
      </c>
      <c r="Q1398">
        <v>1.2576830692747367</v>
      </c>
      <c r="R1398">
        <v>1.2497254820773605</v>
      </c>
      <c r="S1398">
        <v>1.237950176595076</v>
      </c>
      <c r="T1398">
        <v>1.2318555093529431</v>
      </c>
      <c r="U1398">
        <v>1.2244142004261243</v>
      </c>
      <c r="V1398">
        <v>1.2147690737742098</v>
      </c>
      <c r="W1398">
        <v>1.2078860329877146</v>
      </c>
      <c r="X1398">
        <v>1.2020387548486537</v>
      </c>
      <c r="Y1398">
        <v>1.1948957294071416</v>
      </c>
      <c r="Z1398">
        <v>1.1917098985085062</v>
      </c>
      <c r="AA1398">
        <v>1.1849077415407541</v>
      </c>
      <c r="AB1398">
        <v>1.1803943571884243</v>
      </c>
      <c r="AC1398">
        <v>1.1790791059164185</v>
      </c>
      <c r="AD1398">
        <v>1.1778819551528448</v>
      </c>
      <c r="AE1398">
        <v>1.1737311681677784</v>
      </c>
      <c r="AF1398">
        <v>1.167074030860406</v>
      </c>
      <c r="AG1398">
        <v>1.1606606133400443</v>
      </c>
      <c r="AH1398">
        <v>1.1547469640545081</v>
      </c>
      <c r="AI1398">
        <v>1.1492399512502129</v>
      </c>
      <c r="AJ1398">
        <v>1.14426985718172</v>
      </c>
      <c r="AK1398">
        <v>1.1394383518992848</v>
      </c>
      <c r="AL1398">
        <v>1.1351172543781229</v>
      </c>
      <c r="AM1398">
        <v>1.1309128023786892</v>
      </c>
      <c r="AN1398">
        <v>1.1264638399134539</v>
      </c>
      <c r="AO1398">
        <v>1.1217055517606347</v>
      </c>
      <c r="AP1398">
        <v>1.1169012120385513</v>
      </c>
      <c r="AQ1398">
        <v>1.1129377243453318</v>
      </c>
      <c r="AR1398">
        <v>1.1091135444968967</v>
      </c>
      <c r="AS1398">
        <v>1.1054088307897503</v>
      </c>
      <c r="AT1398">
        <v>1.1017989887309332</v>
      </c>
      <c r="AU1398">
        <v>1.0982545607789422</v>
      </c>
    </row>
    <row r="1399" spans="1:47" x14ac:dyDescent="0.2">
      <c r="A1399">
        <v>1393</v>
      </c>
      <c r="B1399">
        <v>0.94168459836870344</v>
      </c>
      <c r="C1399">
        <v>0.99179818909531725</v>
      </c>
      <c r="D1399">
        <v>1.0078799256950586</v>
      </c>
      <c r="E1399">
        <v>1.2231274132365011</v>
      </c>
      <c r="F1399">
        <v>1.5791260520608268</v>
      </c>
      <c r="G1399">
        <v>1.4639745971384899</v>
      </c>
      <c r="H1399">
        <v>1.302835061825887</v>
      </c>
      <c r="I1399">
        <v>1.153580072244877</v>
      </c>
      <c r="J1399">
        <v>1.0595091895638276</v>
      </c>
      <c r="K1399">
        <v>1.0813580201994573</v>
      </c>
      <c r="L1399">
        <v>1.0675884980208474</v>
      </c>
      <c r="M1399">
        <v>1.0661768732207437</v>
      </c>
      <c r="N1399">
        <v>1.0899895400919875</v>
      </c>
      <c r="O1399">
        <v>1.1061226281049379</v>
      </c>
      <c r="P1399">
        <v>1.1130383456131212</v>
      </c>
      <c r="Q1399">
        <v>1.0908198970543981</v>
      </c>
      <c r="R1399">
        <v>1.0891904130659751</v>
      </c>
      <c r="S1399">
        <v>1.0785818568157062</v>
      </c>
      <c r="T1399">
        <v>1.074752557490283</v>
      </c>
      <c r="U1399">
        <v>1.0677536076460279</v>
      </c>
      <c r="V1399">
        <v>1.0601309469855913</v>
      </c>
      <c r="W1399">
        <v>1.0549406087452899</v>
      </c>
      <c r="X1399">
        <v>1.0497051465788299</v>
      </c>
      <c r="Y1399">
        <v>1.0445273816049236</v>
      </c>
      <c r="Z1399">
        <v>1.042021472903315</v>
      </c>
      <c r="AA1399">
        <v>1.0385789443430382</v>
      </c>
      <c r="AB1399">
        <v>1.0359677398467755</v>
      </c>
      <c r="AC1399">
        <v>1.0357560801744461</v>
      </c>
      <c r="AD1399">
        <v>1.0357732873635837</v>
      </c>
      <c r="AE1399">
        <v>1.0325869315587419</v>
      </c>
      <c r="AF1399">
        <v>1.0262379141393687</v>
      </c>
      <c r="AG1399">
        <v>1.0207580215293048</v>
      </c>
      <c r="AH1399">
        <v>1.0157961254475838</v>
      </c>
      <c r="AI1399">
        <v>1.0113620375695895</v>
      </c>
      <c r="AJ1399">
        <v>1.0074619677920924</v>
      </c>
      <c r="AK1399">
        <v>1.0038020471866342</v>
      </c>
      <c r="AL1399">
        <v>1.0005220730263555</v>
      </c>
      <c r="AM1399">
        <v>0.99729483341229141</v>
      </c>
      <c r="AN1399">
        <v>0.9938175000044146</v>
      </c>
      <c r="AO1399">
        <v>0.99001731876530363</v>
      </c>
      <c r="AP1399">
        <v>0.98616209753479589</v>
      </c>
      <c r="AQ1399">
        <v>0.98199937699488016</v>
      </c>
      <c r="AR1399">
        <v>0.97796093612454216</v>
      </c>
      <c r="AS1399">
        <v>0.97401434639465456</v>
      </c>
      <c r="AT1399">
        <v>0.97012416076391217</v>
      </c>
      <c r="AU1399">
        <v>0.96626552465545879</v>
      </c>
    </row>
    <row r="1400" spans="1:47" x14ac:dyDescent="0.2">
      <c r="A1400">
        <v>1394</v>
      </c>
      <c r="B1400">
        <v>0.94168459836870344</v>
      </c>
      <c r="C1400">
        <v>0.99179818909531725</v>
      </c>
      <c r="D1400">
        <v>1.0078799256950586</v>
      </c>
      <c r="E1400">
        <v>1.2231274132365011</v>
      </c>
      <c r="F1400">
        <v>1.5791260520608268</v>
      </c>
      <c r="G1400">
        <v>1.4639745971384899</v>
      </c>
      <c r="H1400">
        <v>1.3027963344828457</v>
      </c>
      <c r="I1400">
        <v>1.1535130426546734</v>
      </c>
      <c r="J1400">
        <v>1.059368914299891</v>
      </c>
      <c r="K1400">
        <v>1.0811854493506574</v>
      </c>
      <c r="L1400">
        <v>1.0673509437813264</v>
      </c>
      <c r="M1400">
        <v>1.0658386472364634</v>
      </c>
      <c r="N1400">
        <v>1.0897008109364581</v>
      </c>
      <c r="O1400">
        <v>1.1057241098739778</v>
      </c>
      <c r="P1400">
        <v>1.112501240824971</v>
      </c>
      <c r="Q1400">
        <v>1.0901016788584332</v>
      </c>
      <c r="R1400">
        <v>1.0883627020712954</v>
      </c>
      <c r="S1400">
        <v>1.0775844199002909</v>
      </c>
      <c r="T1400">
        <v>1.0735601655159146</v>
      </c>
      <c r="U1400">
        <v>1.0662993824371776</v>
      </c>
      <c r="V1400">
        <v>1.0584458084221811</v>
      </c>
      <c r="W1400">
        <v>1.0530218207951316</v>
      </c>
      <c r="X1400">
        <v>1.0475036384291359</v>
      </c>
      <c r="Y1400">
        <v>1.0420953459091</v>
      </c>
      <c r="Z1400">
        <v>1.0393173896048047</v>
      </c>
      <c r="AA1400">
        <v>1.0357183186691485</v>
      </c>
      <c r="AB1400">
        <v>1.0329790271325541</v>
      </c>
      <c r="AC1400">
        <v>1.032614596472256</v>
      </c>
      <c r="AD1400">
        <v>1.0324931284062098</v>
      </c>
      <c r="AE1400">
        <v>1.0291748260870937</v>
      </c>
      <c r="AF1400">
        <v>1.0226796990584544</v>
      </c>
      <c r="AG1400">
        <v>1.0170613319946074</v>
      </c>
      <c r="AH1400">
        <v>1.0119651792576365</v>
      </c>
      <c r="AI1400">
        <v>1.0074016176225027</v>
      </c>
      <c r="AJ1400">
        <v>1.0033739512702207</v>
      </c>
      <c r="AK1400">
        <v>0.99959769074145322</v>
      </c>
      <c r="AL1400">
        <v>0.99619259652842373</v>
      </c>
      <c r="AM1400">
        <v>0.99284011070092038</v>
      </c>
      <c r="AN1400">
        <v>0.98923752885944516</v>
      </c>
      <c r="AO1400">
        <v>0.985310033827973</v>
      </c>
      <c r="AP1400">
        <v>0.98133576602312156</v>
      </c>
      <c r="AQ1400">
        <v>0.9771036799442715</v>
      </c>
      <c r="AR1400">
        <v>0.9730005336132731</v>
      </c>
      <c r="AS1400">
        <v>0.96899875078968212</v>
      </c>
      <c r="AT1400">
        <v>0.96505969095697974</v>
      </c>
      <c r="AU1400">
        <v>0.96115910054754305</v>
      </c>
    </row>
    <row r="1401" spans="1:47" x14ac:dyDescent="0.2">
      <c r="A1401">
        <v>1395</v>
      </c>
      <c r="B1401">
        <v>0.94168459836870344</v>
      </c>
      <c r="C1401">
        <v>0.99179818909531725</v>
      </c>
      <c r="D1401">
        <v>1.0078799256950586</v>
      </c>
      <c r="E1401">
        <v>1.2231274132365011</v>
      </c>
      <c r="F1401">
        <v>1.5791260520608268</v>
      </c>
      <c r="G1401">
        <v>1.4639745971384899</v>
      </c>
      <c r="H1401">
        <v>1.3032826791312804</v>
      </c>
      <c r="I1401">
        <v>1.1539418079229653</v>
      </c>
      <c r="J1401">
        <v>1.0596976501691513</v>
      </c>
      <c r="K1401">
        <v>1.0815445442534497</v>
      </c>
      <c r="L1401">
        <v>1.0677203692953676</v>
      </c>
      <c r="M1401">
        <v>1.0660228213812355</v>
      </c>
      <c r="N1401">
        <v>1.0893699951561262</v>
      </c>
      <c r="O1401">
        <v>1.1051416035610293</v>
      </c>
      <c r="P1401">
        <v>1.1116050397271151</v>
      </c>
      <c r="Q1401">
        <v>1.0888431520092887</v>
      </c>
      <c r="R1401">
        <v>1.0866962027415785</v>
      </c>
      <c r="S1401">
        <v>1.0754848816969016</v>
      </c>
      <c r="T1401">
        <v>1.0709590565690581</v>
      </c>
      <c r="U1401">
        <v>1.0631327072850185</v>
      </c>
      <c r="V1401">
        <v>1.0547050033046128</v>
      </c>
      <c r="W1401">
        <v>1.0487373897497871</v>
      </c>
      <c r="X1401">
        <v>1.0426999429447581</v>
      </c>
      <c r="Y1401">
        <v>1.0368241946441694</v>
      </c>
      <c r="Z1401">
        <v>1.0336209949067525</v>
      </c>
      <c r="AA1401">
        <v>1.0296471592400862</v>
      </c>
      <c r="AB1401">
        <v>1.0266161550879096</v>
      </c>
      <c r="AC1401">
        <v>1.0260043131860774</v>
      </c>
      <c r="AD1401">
        <v>1.0256402248298153</v>
      </c>
      <c r="AE1401">
        <v>1.022091809319936</v>
      </c>
      <c r="AF1401">
        <v>1.0153936990512602</v>
      </c>
      <c r="AG1401">
        <v>1.0095751890568665</v>
      </c>
      <c r="AH1401">
        <v>1.0042849362330994</v>
      </c>
      <c r="AI1401">
        <v>0.99955744880052699</v>
      </c>
      <c r="AJ1401">
        <v>0.99534349835211733</v>
      </c>
      <c r="AK1401">
        <v>0.99138555249612614</v>
      </c>
      <c r="AL1401">
        <v>0.9878082510689743</v>
      </c>
      <c r="AM1401">
        <v>0.98429873949934166</v>
      </c>
      <c r="AN1401">
        <v>0.98052284676530144</v>
      </c>
      <c r="AO1401">
        <v>0.97643498935313011</v>
      </c>
      <c r="AP1401">
        <v>0.97231698988143755</v>
      </c>
      <c r="AQ1401">
        <v>0.9680514548851592</v>
      </c>
      <c r="AR1401">
        <v>0.9639257257189201</v>
      </c>
      <c r="AS1401">
        <v>0.95991026679443914</v>
      </c>
      <c r="AT1401">
        <v>0.95596757496329188</v>
      </c>
      <c r="AU1401">
        <v>0.95207325336135007</v>
      </c>
    </row>
    <row r="1402" spans="1:47" x14ac:dyDescent="0.2">
      <c r="A1402">
        <v>1396</v>
      </c>
      <c r="B1402">
        <v>0.94168459836870344</v>
      </c>
      <c r="C1402">
        <v>0.99179818909531725</v>
      </c>
      <c r="D1402">
        <v>1.0078799256950586</v>
      </c>
      <c r="E1402">
        <v>1.2231274132365011</v>
      </c>
      <c r="F1402">
        <v>1.5791260520608268</v>
      </c>
      <c r="G1402">
        <v>1.4639745971384899</v>
      </c>
      <c r="H1402">
        <v>1.3032805749458303</v>
      </c>
      <c r="I1402">
        <v>1.1539236848232983</v>
      </c>
      <c r="J1402">
        <v>1.0596372072491085</v>
      </c>
      <c r="K1402">
        <v>1.0814709532868612</v>
      </c>
      <c r="L1402">
        <v>1.0676147807724532</v>
      </c>
      <c r="M1402">
        <v>1.0658564172796114</v>
      </c>
      <c r="N1402">
        <v>1.0892036056730368</v>
      </c>
      <c r="O1402">
        <v>1.1049034090865555</v>
      </c>
      <c r="P1402">
        <v>1.1112753444248402</v>
      </c>
      <c r="Q1402">
        <v>1.0883920356540007</v>
      </c>
      <c r="R1402">
        <v>1.0861681259606037</v>
      </c>
      <c r="S1402">
        <v>1.0748412835538455</v>
      </c>
      <c r="T1402">
        <v>1.07018069589969</v>
      </c>
      <c r="U1402">
        <v>1.0621731214611656</v>
      </c>
      <c r="V1402">
        <v>1.0535812687550195</v>
      </c>
      <c r="W1402">
        <v>1.0474459981015971</v>
      </c>
      <c r="X1402">
        <v>1.0412067576625679</v>
      </c>
      <c r="Y1402">
        <v>1.0351623341502767</v>
      </c>
      <c r="Z1402">
        <v>1.0317616754588306</v>
      </c>
      <c r="AA1402">
        <v>1.0276692056403136</v>
      </c>
      <c r="AB1402">
        <v>1.0245432708454654</v>
      </c>
      <c r="AC1402">
        <v>1.0238173905164512</v>
      </c>
      <c r="AD1402">
        <v>1.023350665617444</v>
      </c>
      <c r="AE1402">
        <v>1.0197042253697455</v>
      </c>
      <c r="AF1402">
        <v>1.0128961002715933</v>
      </c>
      <c r="AG1402">
        <v>1.0069744709490713</v>
      </c>
      <c r="AH1402">
        <v>1.0015818591715573</v>
      </c>
      <c r="AI1402">
        <v>0.99675742047053828</v>
      </c>
      <c r="AJ1402">
        <v>0.99244729676004373</v>
      </c>
      <c r="AK1402">
        <v>0.98839884461273064</v>
      </c>
      <c r="AL1402">
        <v>0.98472657810728736</v>
      </c>
      <c r="AM1402">
        <v>0.98111956159466229</v>
      </c>
      <c r="AN1402">
        <v>0.97724788456145861</v>
      </c>
      <c r="AO1402">
        <v>0.97306274195365017</v>
      </c>
      <c r="AP1402">
        <v>0.96885085965492734</v>
      </c>
      <c r="AQ1402">
        <v>0.96453238514300943</v>
      </c>
      <c r="AR1402">
        <v>0.96035752993506374</v>
      </c>
      <c r="AS1402">
        <v>0.9563003784568026</v>
      </c>
      <c r="AT1402">
        <v>0.95232109418962607</v>
      </c>
      <c r="AU1402">
        <v>0.94839574095862811</v>
      </c>
    </row>
    <row r="1403" spans="1:47" x14ac:dyDescent="0.2">
      <c r="A1403">
        <v>1397</v>
      </c>
      <c r="B1403">
        <v>0.94168459836870344</v>
      </c>
      <c r="C1403">
        <v>0.99179818909531725</v>
      </c>
      <c r="D1403">
        <v>1.0078799256950586</v>
      </c>
      <c r="E1403">
        <v>1.2231274132365011</v>
      </c>
      <c r="F1403">
        <v>1.5791260520608268</v>
      </c>
      <c r="G1403">
        <v>1.4639745971384899</v>
      </c>
      <c r="H1403">
        <v>1.3027818397138018</v>
      </c>
      <c r="I1403">
        <v>1.153429097955686</v>
      </c>
      <c r="J1403">
        <v>1.0591127914287986</v>
      </c>
      <c r="K1403">
        <v>1.0808770740844025</v>
      </c>
      <c r="L1403">
        <v>1.0669189220482749</v>
      </c>
      <c r="M1403">
        <v>1.0651955602376209</v>
      </c>
      <c r="N1403">
        <v>1.0891027837042033</v>
      </c>
      <c r="O1403">
        <v>1.104904347844633</v>
      </c>
      <c r="P1403">
        <v>1.1114115001638729</v>
      </c>
      <c r="Q1403">
        <v>1.0886718567951825</v>
      </c>
      <c r="R1403">
        <v>1.0866566809467724</v>
      </c>
      <c r="S1403">
        <v>1.0755335526230041</v>
      </c>
      <c r="T1403">
        <v>1.071101721960098</v>
      </c>
      <c r="U1403">
        <v>1.0633438065891028</v>
      </c>
      <c r="V1403">
        <v>1.0550230729706183</v>
      </c>
      <c r="W1403">
        <v>1.0491429943657666</v>
      </c>
      <c r="X1403">
        <v>1.0431461420872528</v>
      </c>
      <c r="Y1403">
        <v>1.0373291698520748</v>
      </c>
      <c r="Z1403">
        <v>1.0341223617029074</v>
      </c>
      <c r="AA1403">
        <v>1.0302257648086615</v>
      </c>
      <c r="AB1403">
        <v>1.0272410142159885</v>
      </c>
      <c r="AC1403">
        <v>1.0266200699265915</v>
      </c>
      <c r="AD1403">
        <v>1.0262684909194155</v>
      </c>
      <c r="AE1403">
        <v>1.0227315392058873</v>
      </c>
      <c r="AF1403">
        <v>1.0160056422869121</v>
      </c>
      <c r="AG1403">
        <v>1.010177987138005</v>
      </c>
      <c r="AH1403">
        <v>1.004876631454291</v>
      </c>
      <c r="AI1403">
        <v>1.0001163758722971</v>
      </c>
      <c r="AJ1403">
        <v>0.99589463866219086</v>
      </c>
      <c r="AK1403">
        <v>0.99193311723907263</v>
      </c>
      <c r="AL1403">
        <v>0.98833869248422701</v>
      </c>
      <c r="AM1403">
        <v>0.98479560257401333</v>
      </c>
      <c r="AN1403">
        <v>0.98100607473849943</v>
      </c>
      <c r="AO1403">
        <v>0.97689231501343632</v>
      </c>
      <c r="AP1403">
        <v>0.97273714894547247</v>
      </c>
      <c r="AQ1403">
        <v>0.96843015247893161</v>
      </c>
      <c r="AR1403">
        <v>0.96426107816646789</v>
      </c>
      <c r="AS1403">
        <v>0.96020531838069711</v>
      </c>
      <c r="AT1403">
        <v>0.95622223264433404</v>
      </c>
      <c r="AU1403">
        <v>0.95228802313003147</v>
      </c>
    </row>
    <row r="1404" spans="1:47" x14ac:dyDescent="0.2">
      <c r="A1404">
        <v>1398</v>
      </c>
      <c r="B1404">
        <v>0.94168459836870344</v>
      </c>
      <c r="C1404">
        <v>0.99179818909531725</v>
      </c>
      <c r="D1404">
        <v>1.0078799256950586</v>
      </c>
      <c r="E1404">
        <v>1.2231274132365011</v>
      </c>
      <c r="F1404">
        <v>1.5791260520608268</v>
      </c>
      <c r="G1404">
        <v>1.4639745971384899</v>
      </c>
      <c r="H1404">
        <v>1.3027740436150295</v>
      </c>
      <c r="I1404">
        <v>1.1533991955399541</v>
      </c>
      <c r="J1404">
        <v>1.0589945591827485</v>
      </c>
      <c r="K1404">
        <v>1.0807353980273275</v>
      </c>
      <c r="L1404">
        <v>1.0667209876797401</v>
      </c>
      <c r="M1404">
        <v>1.0649020368126996</v>
      </c>
      <c r="N1404">
        <v>1.0888340023099943</v>
      </c>
      <c r="O1404">
        <v>1.1045312742216518</v>
      </c>
      <c r="P1404">
        <v>1.1109087857693558</v>
      </c>
      <c r="Q1404">
        <v>1.0880011358723509</v>
      </c>
      <c r="R1404">
        <v>1.0858796840829037</v>
      </c>
      <c r="S1404">
        <v>1.0746005874977804</v>
      </c>
      <c r="T1404">
        <v>1.0699865423482224</v>
      </c>
      <c r="U1404">
        <v>1.0619884088098186</v>
      </c>
      <c r="V1404">
        <v>1.0534537967916771</v>
      </c>
      <c r="W1404">
        <v>1.0473608848433629</v>
      </c>
      <c r="X1404">
        <v>1.041116054167361</v>
      </c>
      <c r="Y1404">
        <v>1.0350989193755522</v>
      </c>
      <c r="Z1404">
        <v>1.0316641398041175</v>
      </c>
      <c r="AA1404">
        <v>1.0276408915139592</v>
      </c>
      <c r="AB1404">
        <v>1.0245372611111723</v>
      </c>
      <c r="AC1404">
        <v>1.0237763812975427</v>
      </c>
      <c r="AD1404">
        <v>1.0232998415741499</v>
      </c>
      <c r="AE1404">
        <v>1.0196439572464109</v>
      </c>
      <c r="AF1404">
        <v>1.012785260240266</v>
      </c>
      <c r="AG1404">
        <v>1.0068346516528381</v>
      </c>
      <c r="AH1404">
        <v>1.0014115860481339</v>
      </c>
      <c r="AI1404">
        <v>0.99653566592736231</v>
      </c>
      <c r="AJ1404">
        <v>0.99219960589471434</v>
      </c>
      <c r="AK1404">
        <v>0.98813033326188238</v>
      </c>
      <c r="AL1404">
        <v>0.98442288895093988</v>
      </c>
      <c r="AM1404">
        <v>0.98076364342806654</v>
      </c>
      <c r="AN1404">
        <v>0.97686010098004761</v>
      </c>
      <c r="AO1404">
        <v>0.97263041120880622</v>
      </c>
      <c r="AP1404">
        <v>0.96836264152330809</v>
      </c>
      <c r="AQ1404">
        <v>0.9639927622964487</v>
      </c>
      <c r="AR1404">
        <v>0.9597651875530353</v>
      </c>
      <c r="AS1404">
        <v>0.9556592350514147</v>
      </c>
      <c r="AT1404">
        <v>0.95163172340683388</v>
      </c>
      <c r="AU1404">
        <v>0.94765938427517793</v>
      </c>
    </row>
    <row r="1405" spans="1:47" x14ac:dyDescent="0.2">
      <c r="A1405">
        <v>1399</v>
      </c>
      <c r="B1405">
        <v>0.69114307707731215</v>
      </c>
      <c r="C1405">
        <v>0.72828043862170266</v>
      </c>
      <c r="D1405">
        <v>0.73577755475929485</v>
      </c>
      <c r="E1405">
        <v>0.92723408544096064</v>
      </c>
      <c r="F1405">
        <v>1.3470057550134855</v>
      </c>
      <c r="G1405">
        <v>1.2003423457708848</v>
      </c>
      <c r="H1405">
        <v>1.0334086931655655</v>
      </c>
      <c r="I1405">
        <v>0.8953815211973658</v>
      </c>
      <c r="J1405">
        <v>0.79940053229071817</v>
      </c>
      <c r="K1405">
        <v>0.82481905776474118</v>
      </c>
      <c r="L1405">
        <v>0.81284872902860861</v>
      </c>
      <c r="M1405">
        <v>0.81071885579978231</v>
      </c>
      <c r="N1405">
        <v>0.83064285137647165</v>
      </c>
      <c r="O1405">
        <v>0.84519062739916351</v>
      </c>
      <c r="P1405">
        <v>0.84997792766299562</v>
      </c>
      <c r="Q1405">
        <v>0.82543588409023028</v>
      </c>
      <c r="R1405">
        <v>0.83308085740745241</v>
      </c>
      <c r="S1405">
        <v>0.82387974272956777</v>
      </c>
      <c r="T1405">
        <v>0.82300148938356099</v>
      </c>
      <c r="U1405">
        <v>0.81602595744803663</v>
      </c>
      <c r="V1405">
        <v>0.81072687436931468</v>
      </c>
      <c r="W1405">
        <v>0.80730084852034512</v>
      </c>
      <c r="X1405">
        <v>0.80209391516219908</v>
      </c>
      <c r="Y1405">
        <v>0.79896577456389506</v>
      </c>
      <c r="Z1405">
        <v>0.79649601699639083</v>
      </c>
      <c r="AA1405">
        <v>0.79721293323861298</v>
      </c>
      <c r="AB1405">
        <v>0.79693260348749573</v>
      </c>
      <c r="AC1405">
        <v>0.79781952841478077</v>
      </c>
      <c r="AD1405">
        <v>0.79911835950310595</v>
      </c>
      <c r="AE1405">
        <v>0.79685363587045355</v>
      </c>
      <c r="AF1405">
        <v>0.79041997998929903</v>
      </c>
      <c r="AG1405">
        <v>0.7857731089261295</v>
      </c>
      <c r="AH1405">
        <v>0.78166726451864921</v>
      </c>
      <c r="AI1405">
        <v>0.77826473762853809</v>
      </c>
      <c r="AJ1405">
        <v>0.77538279765316309</v>
      </c>
      <c r="AK1405">
        <v>0.77290656756942722</v>
      </c>
      <c r="AL1405">
        <v>0.77058365604355261</v>
      </c>
      <c r="AM1405">
        <v>0.76820604760812927</v>
      </c>
      <c r="AN1405">
        <v>0.76555802135364071</v>
      </c>
      <c r="AO1405">
        <v>0.76254910838222711</v>
      </c>
      <c r="AP1405">
        <v>0.75948132105949362</v>
      </c>
      <c r="AQ1405">
        <v>0.75473220730411883</v>
      </c>
      <c r="AR1405">
        <v>0.75010892851125044</v>
      </c>
      <c r="AS1405">
        <v>0.7455740610545899</v>
      </c>
      <c r="AT1405">
        <v>0.74106780559864716</v>
      </c>
      <c r="AU1405">
        <v>0.7365743977221999</v>
      </c>
    </row>
    <row r="1406" spans="1:47" x14ac:dyDescent="0.2">
      <c r="A1406">
        <v>1400</v>
      </c>
      <c r="B1406">
        <v>0.69114307707731215</v>
      </c>
      <c r="C1406">
        <v>0.72828043862170266</v>
      </c>
      <c r="D1406">
        <v>0.73577755475929485</v>
      </c>
      <c r="E1406">
        <v>0.92723408544096064</v>
      </c>
      <c r="F1406">
        <v>1.3470057550134855</v>
      </c>
      <c r="G1406">
        <v>1.2003423457708848</v>
      </c>
      <c r="H1406">
        <v>1.033397723089863</v>
      </c>
      <c r="I1406">
        <v>0.89530369070678451</v>
      </c>
      <c r="J1406">
        <v>0.7991483931049953</v>
      </c>
      <c r="K1406">
        <v>0.82452228415352713</v>
      </c>
      <c r="L1406">
        <v>0.81243505356960899</v>
      </c>
      <c r="M1406">
        <v>0.81008871533114191</v>
      </c>
      <c r="N1406">
        <v>0.83003268538951969</v>
      </c>
      <c r="O1406">
        <v>0.84433826701638848</v>
      </c>
      <c r="P1406">
        <v>0.84882731101297904</v>
      </c>
      <c r="Q1406">
        <v>0.82390037618680223</v>
      </c>
      <c r="R1406">
        <v>0.83135693910766739</v>
      </c>
      <c r="S1406">
        <v>0.82183312839557343</v>
      </c>
      <c r="T1406">
        <v>0.82060070914060257</v>
      </c>
      <c r="U1406">
        <v>0.81315294799101179</v>
      </c>
      <c r="V1406">
        <v>0.80747122518058212</v>
      </c>
      <c r="W1406">
        <v>0.8036772836015621</v>
      </c>
      <c r="X1406">
        <v>0.79803018435326001</v>
      </c>
      <c r="Y1406">
        <v>0.79458654137014328</v>
      </c>
      <c r="Z1406">
        <v>0.79174402710840885</v>
      </c>
      <c r="AA1406">
        <v>0.79232215643611126</v>
      </c>
      <c r="AB1406">
        <v>0.79188165780982667</v>
      </c>
      <c r="AC1406">
        <v>0.79256237690735454</v>
      </c>
      <c r="AD1406">
        <v>0.79368699746787663</v>
      </c>
      <c r="AE1406">
        <v>0.79126094921324641</v>
      </c>
      <c r="AF1406">
        <v>0.78463821756267449</v>
      </c>
      <c r="AG1406">
        <v>0.7798255818774591</v>
      </c>
      <c r="AH1406">
        <v>0.77555978298821804</v>
      </c>
      <c r="AI1406">
        <v>0.77201270661723576</v>
      </c>
      <c r="AJ1406">
        <v>0.76899199750699943</v>
      </c>
      <c r="AK1406">
        <v>0.76639259392874248</v>
      </c>
      <c r="AL1406">
        <v>0.76393896388460547</v>
      </c>
      <c r="AM1406">
        <v>0.76142726825101514</v>
      </c>
      <c r="AN1406">
        <v>0.75865178012545609</v>
      </c>
      <c r="AO1406">
        <v>0.75551421449762413</v>
      </c>
      <c r="AP1406">
        <v>0.75232618868157008</v>
      </c>
      <c r="AQ1406">
        <v>0.74748396619770185</v>
      </c>
      <c r="AR1406">
        <v>0.74277269104951194</v>
      </c>
      <c r="AS1406">
        <v>0.73816194326832385</v>
      </c>
      <c r="AT1406">
        <v>0.73358699633129099</v>
      </c>
      <c r="AU1406">
        <v>0.72903287724222476</v>
      </c>
    </row>
    <row r="1407" spans="1:47" x14ac:dyDescent="0.2">
      <c r="A1407">
        <v>1401</v>
      </c>
      <c r="B1407">
        <v>0.69114307707731215</v>
      </c>
      <c r="C1407">
        <v>0.72828043862170266</v>
      </c>
      <c r="D1407">
        <v>0.73577755475929485</v>
      </c>
      <c r="E1407">
        <v>0.92723408544096064</v>
      </c>
      <c r="F1407">
        <v>1.3470057550134855</v>
      </c>
      <c r="G1407">
        <v>1.2003423457708848</v>
      </c>
      <c r="H1407">
        <v>1.0334793858288038</v>
      </c>
      <c r="I1407">
        <v>0.89520139897232809</v>
      </c>
      <c r="J1407">
        <v>0.798793848930058</v>
      </c>
      <c r="K1407">
        <v>0.82409875048971881</v>
      </c>
      <c r="L1407">
        <v>0.81182314153944968</v>
      </c>
      <c r="M1407">
        <v>0.80911416771266109</v>
      </c>
      <c r="N1407">
        <v>0.82900322950661542</v>
      </c>
      <c r="O1407">
        <v>0.84292442645990018</v>
      </c>
      <c r="P1407">
        <v>0.84695532602642254</v>
      </c>
      <c r="Q1407">
        <v>0.8214707554560019</v>
      </c>
      <c r="R1407">
        <v>0.8284103914980625</v>
      </c>
      <c r="S1407">
        <v>0.81829956461644027</v>
      </c>
      <c r="T1407">
        <v>0.81638503285299169</v>
      </c>
      <c r="U1407">
        <v>0.80816081847009258</v>
      </c>
      <c r="V1407">
        <v>0.80174535491097842</v>
      </c>
      <c r="W1407">
        <v>0.7972578413039707</v>
      </c>
      <c r="X1407">
        <v>0.79096566820545955</v>
      </c>
      <c r="Y1407">
        <v>0.78697054007969702</v>
      </c>
      <c r="Z1407">
        <v>0.78359625706096336</v>
      </c>
      <c r="AA1407">
        <v>0.78376758456226969</v>
      </c>
      <c r="AB1407">
        <v>0.78302455168726559</v>
      </c>
      <c r="AC1407">
        <v>0.78343138522053379</v>
      </c>
      <c r="AD1407">
        <v>0.78431753489019029</v>
      </c>
      <c r="AE1407">
        <v>0.78166937081886234</v>
      </c>
      <c r="AF1407">
        <v>0.77482338654504268</v>
      </c>
      <c r="AG1407">
        <v>0.76983334621691002</v>
      </c>
      <c r="AH1407">
        <v>0.76539887771718085</v>
      </c>
      <c r="AI1407">
        <v>0.7616955184556653</v>
      </c>
      <c r="AJ1407">
        <v>0.75852539672261954</v>
      </c>
      <c r="AK1407">
        <v>0.755781657715204</v>
      </c>
      <c r="AL1407">
        <v>0.75318948826202958</v>
      </c>
      <c r="AM1407">
        <v>0.75054347548755451</v>
      </c>
      <c r="AN1407">
        <v>0.74764095028650368</v>
      </c>
      <c r="AO1407">
        <v>0.74438263592331144</v>
      </c>
      <c r="AP1407">
        <v>0.74108210910705352</v>
      </c>
      <c r="AQ1407">
        <v>0.73621903668256772</v>
      </c>
      <c r="AR1407">
        <v>0.7314984923869069</v>
      </c>
      <c r="AS1407">
        <v>0.72688677913099931</v>
      </c>
      <c r="AT1407">
        <v>0.72232078881192818</v>
      </c>
      <c r="AU1407">
        <v>0.71778531330612694</v>
      </c>
    </row>
    <row r="1408" spans="1:47" x14ac:dyDescent="0.2">
      <c r="A1408">
        <v>1402</v>
      </c>
      <c r="B1408">
        <v>0.69114307707731215</v>
      </c>
      <c r="C1408">
        <v>0.72828043862170266</v>
      </c>
      <c r="D1408">
        <v>0.73577755475929485</v>
      </c>
      <c r="E1408">
        <v>0.92723408544096064</v>
      </c>
      <c r="F1408">
        <v>1.3470057550134855</v>
      </c>
      <c r="G1408">
        <v>1.2003423457708848</v>
      </c>
      <c r="H1408">
        <v>1.0334069189293424</v>
      </c>
      <c r="I1408">
        <v>0.89508242078858558</v>
      </c>
      <c r="J1408">
        <v>0.79854180640987693</v>
      </c>
      <c r="K1408">
        <v>0.82380622103174095</v>
      </c>
      <c r="L1408">
        <v>0.81143344824422936</v>
      </c>
      <c r="M1408">
        <v>0.80855964192076046</v>
      </c>
      <c r="N1408">
        <v>0.82853938129451343</v>
      </c>
      <c r="O1408">
        <v>0.84229465683262095</v>
      </c>
      <c r="P1408">
        <v>0.8461179341944064</v>
      </c>
      <c r="Q1408">
        <v>0.82036611317479369</v>
      </c>
      <c r="R1408">
        <v>0.82718139015214653</v>
      </c>
      <c r="S1408">
        <v>0.81684171886054557</v>
      </c>
      <c r="T1408">
        <v>0.81467541089249706</v>
      </c>
      <c r="U1408">
        <v>0.80610905380182674</v>
      </c>
      <c r="V1408">
        <v>0.79940747107056087</v>
      </c>
      <c r="W1408">
        <v>0.79464395102428875</v>
      </c>
      <c r="X1408">
        <v>0.78801834591094067</v>
      </c>
      <c r="Y1408">
        <v>0.78377734578066727</v>
      </c>
      <c r="Z1408">
        <v>0.7801138892820827</v>
      </c>
      <c r="AA1408">
        <v>0.78017035373900201</v>
      </c>
      <c r="AB1408">
        <v>0.77930060423336744</v>
      </c>
      <c r="AC1408">
        <v>0.77954327235980825</v>
      </c>
      <c r="AD1408">
        <v>0.78028978240744951</v>
      </c>
      <c r="AE1408">
        <v>0.77751096039288059</v>
      </c>
      <c r="AF1408">
        <v>0.77051386244548459</v>
      </c>
      <c r="AG1408">
        <v>0.76538737121574818</v>
      </c>
      <c r="AH1408">
        <v>0.76082418756162939</v>
      </c>
      <c r="AI1408">
        <v>0.75700202115642812</v>
      </c>
      <c r="AJ1408">
        <v>0.75371375311276534</v>
      </c>
      <c r="AK1408">
        <v>0.75086858193810213</v>
      </c>
      <c r="AL1408">
        <v>0.74816681369557503</v>
      </c>
      <c r="AM1408">
        <v>0.74541087768466541</v>
      </c>
      <c r="AN1408">
        <v>0.74239836210770271</v>
      </c>
      <c r="AO1408">
        <v>0.73903401085571496</v>
      </c>
      <c r="AP1408">
        <v>0.735631121924191</v>
      </c>
      <c r="AQ1408">
        <v>0.73069277407092337</v>
      </c>
      <c r="AR1408">
        <v>0.72590144376857191</v>
      </c>
      <c r="AS1408">
        <v>0.72122893606238392</v>
      </c>
      <c r="AT1408">
        <v>0.7166083048663926</v>
      </c>
      <c r="AU1408">
        <v>0.71202499283429677</v>
      </c>
    </row>
    <row r="1409" spans="1:47" x14ac:dyDescent="0.2">
      <c r="A1409">
        <v>1403</v>
      </c>
      <c r="B1409">
        <v>0.69114307707731215</v>
      </c>
      <c r="C1409">
        <v>0.72828043862170266</v>
      </c>
      <c r="D1409">
        <v>0.73577755475929485</v>
      </c>
      <c r="E1409">
        <v>0.92723408544096064</v>
      </c>
      <c r="F1409">
        <v>1.3470057550134855</v>
      </c>
      <c r="G1409">
        <v>1.2003423457708848</v>
      </c>
      <c r="H1409">
        <v>1.0333657166793087</v>
      </c>
      <c r="I1409">
        <v>0.89513643956856048</v>
      </c>
      <c r="J1409">
        <v>0.79870669702728792</v>
      </c>
      <c r="K1409">
        <v>0.82400288312810832</v>
      </c>
      <c r="L1409">
        <v>0.811719352659237</v>
      </c>
      <c r="M1409">
        <v>0.80902622344116881</v>
      </c>
      <c r="N1409">
        <v>0.82903774621147153</v>
      </c>
      <c r="O1409">
        <v>0.84298055976795039</v>
      </c>
      <c r="P1409">
        <v>0.84703144918836093</v>
      </c>
      <c r="Q1409">
        <v>0.82155670742340448</v>
      </c>
      <c r="R1409">
        <v>0.82862593239912741</v>
      </c>
      <c r="S1409">
        <v>0.81858045077718422</v>
      </c>
      <c r="T1409">
        <v>0.81675513071339834</v>
      </c>
      <c r="U1409">
        <v>0.80858137541283392</v>
      </c>
      <c r="V1409">
        <v>0.80225373063843464</v>
      </c>
      <c r="W1409">
        <v>0.79784502883870079</v>
      </c>
      <c r="X1409">
        <v>0.79155438329576477</v>
      </c>
      <c r="Y1409">
        <v>0.78760090162709073</v>
      </c>
      <c r="Z1409">
        <v>0.78421688354377994</v>
      </c>
      <c r="AA1409">
        <v>0.78448368053228712</v>
      </c>
      <c r="AB1409">
        <v>0.78377141351707524</v>
      </c>
      <c r="AC1409">
        <v>0.78416062627484828</v>
      </c>
      <c r="AD1409">
        <v>0.78503518849434673</v>
      </c>
      <c r="AE1409">
        <v>0.78237540581173282</v>
      </c>
      <c r="AF1409">
        <v>0.77549821299049415</v>
      </c>
      <c r="AG1409">
        <v>0.77047066788046248</v>
      </c>
      <c r="AH1409">
        <v>0.76599913658744934</v>
      </c>
      <c r="AI1409">
        <v>0.76226237749373826</v>
      </c>
      <c r="AJ1409">
        <v>0.75905846320946146</v>
      </c>
      <c r="AK1409">
        <v>0.7562914104230879</v>
      </c>
      <c r="AL1409">
        <v>0.75366603823572631</v>
      </c>
      <c r="AM1409">
        <v>0.75098297762524735</v>
      </c>
      <c r="AN1409">
        <v>0.74804321682594244</v>
      </c>
      <c r="AO1409">
        <v>0.74474448825906348</v>
      </c>
      <c r="AP1409">
        <v>0.7414041269452446</v>
      </c>
      <c r="AQ1409">
        <v>0.73648042192084529</v>
      </c>
      <c r="AR1409">
        <v>0.7316974132893822</v>
      </c>
      <c r="AS1409">
        <v>0.72702818426537419</v>
      </c>
      <c r="AT1409">
        <v>0.72240522893219328</v>
      </c>
      <c r="AU1409">
        <v>0.71781407007917664</v>
      </c>
    </row>
    <row r="1410" spans="1:47" x14ac:dyDescent="0.2">
      <c r="A1410">
        <v>1404</v>
      </c>
      <c r="B1410">
        <v>0.69114307707731215</v>
      </c>
      <c r="C1410">
        <v>0.72828043862170266</v>
      </c>
      <c r="D1410">
        <v>0.73577755475929485</v>
      </c>
      <c r="E1410">
        <v>0.92723408544096064</v>
      </c>
      <c r="F1410">
        <v>1.3470057550134855</v>
      </c>
      <c r="G1410">
        <v>1.2003423457708848</v>
      </c>
      <c r="H1410">
        <v>1.0333467008415338</v>
      </c>
      <c r="I1410">
        <v>0.8950762118204908</v>
      </c>
      <c r="J1410">
        <v>0.79849958110777985</v>
      </c>
      <c r="K1410">
        <v>0.82376109882411708</v>
      </c>
      <c r="L1410">
        <v>0.81138857297483291</v>
      </c>
      <c r="M1410">
        <v>0.80854114420781575</v>
      </c>
      <c r="N1410">
        <v>0.82859625584638308</v>
      </c>
      <c r="O1410">
        <v>0.84237245087308088</v>
      </c>
      <c r="P1410">
        <v>0.84621829092228718</v>
      </c>
      <c r="Q1410">
        <v>0.82047961717224616</v>
      </c>
      <c r="R1410">
        <v>0.82740830173786883</v>
      </c>
      <c r="S1410">
        <v>0.81713235045314636</v>
      </c>
      <c r="T1410">
        <v>0.81504767243898379</v>
      </c>
      <c r="U1410">
        <v>0.80652922346970191</v>
      </c>
      <c r="V1410">
        <v>0.79991215223426304</v>
      </c>
      <c r="W1410">
        <v>0.79522246677517294</v>
      </c>
      <c r="X1410">
        <v>0.78860254845166589</v>
      </c>
      <c r="Y1410">
        <v>0.78440441084267254</v>
      </c>
      <c r="Z1410">
        <v>0.78073621087284284</v>
      </c>
      <c r="AA1410">
        <v>0.78088197054619057</v>
      </c>
      <c r="AB1410">
        <v>0.78004059070146581</v>
      </c>
      <c r="AC1410">
        <v>0.78027038914563207</v>
      </c>
      <c r="AD1410">
        <v>0.7810088584521484</v>
      </c>
      <c r="AE1410">
        <v>0.77822199959417449</v>
      </c>
      <c r="AF1410">
        <v>0.77119784435546235</v>
      </c>
      <c r="AG1410">
        <v>0.76604179089499014</v>
      </c>
      <c r="AH1410">
        <v>0.76144568631463738</v>
      </c>
      <c r="AI1410">
        <v>0.75759501946546925</v>
      </c>
      <c r="AJ1410">
        <v>0.75428084933895834</v>
      </c>
      <c r="AK1410">
        <v>0.75141434322018641</v>
      </c>
      <c r="AL1410">
        <v>0.7486838000428182</v>
      </c>
      <c r="AM1410">
        <v>0.74589303413952612</v>
      </c>
      <c r="AN1410">
        <v>0.74284987651559986</v>
      </c>
      <c r="AO1410">
        <v>0.73944688400581926</v>
      </c>
      <c r="AP1410">
        <v>0.73600788563677544</v>
      </c>
      <c r="AQ1410">
        <v>0.73101386173759508</v>
      </c>
      <c r="AR1410">
        <v>0.72616503820164902</v>
      </c>
      <c r="AS1410">
        <v>0.7214392053339479</v>
      </c>
      <c r="AT1410">
        <v>0.71676556288409066</v>
      </c>
      <c r="AU1410">
        <v>0.71213021203100246</v>
      </c>
    </row>
    <row r="1411" spans="1:47" x14ac:dyDescent="0.2">
      <c r="A1411">
        <v>1405</v>
      </c>
      <c r="B1411">
        <v>1.1069580355146453</v>
      </c>
      <c r="C1411">
        <v>1.1664383111365919</v>
      </c>
      <c r="D1411">
        <v>1.1907298221286842</v>
      </c>
      <c r="E1411">
        <v>1.4198304368967054</v>
      </c>
      <c r="F1411">
        <v>1.7354885251227512</v>
      </c>
      <c r="G1411">
        <v>1.6396099562557416</v>
      </c>
      <c r="H1411">
        <v>1.4870834156067909</v>
      </c>
      <c r="I1411">
        <v>1.3320684149595845</v>
      </c>
      <c r="J1411">
        <v>1.2422345895807119</v>
      </c>
      <c r="K1411">
        <v>1.2619504532721726</v>
      </c>
      <c r="L1411">
        <v>1.248530259197373</v>
      </c>
      <c r="M1411">
        <v>1.2492493963769511</v>
      </c>
      <c r="N1411">
        <v>1.2687505113569162</v>
      </c>
      <c r="O1411">
        <v>1.2864805410027009</v>
      </c>
      <c r="P1411">
        <v>1.2946224526928169</v>
      </c>
      <c r="Q1411">
        <v>1.2737446740835596</v>
      </c>
      <c r="R1411">
        <v>1.2648035053647513</v>
      </c>
      <c r="S1411">
        <v>1.2522483672102691</v>
      </c>
      <c r="T1411">
        <v>1.2456409912920068</v>
      </c>
      <c r="U1411">
        <v>1.2379712194587558</v>
      </c>
      <c r="V1411">
        <v>1.2280937347370691</v>
      </c>
      <c r="W1411">
        <v>1.2211463018794988</v>
      </c>
      <c r="X1411">
        <v>1.2155248767102034</v>
      </c>
      <c r="Y1411">
        <v>1.2086491519893108</v>
      </c>
      <c r="Z1411">
        <v>1.2059411703817076</v>
      </c>
      <c r="AA1411">
        <v>1.1994566129221211</v>
      </c>
      <c r="AB1411">
        <v>1.1951788357426318</v>
      </c>
      <c r="AC1411">
        <v>1.1942030883774442</v>
      </c>
      <c r="AD1411">
        <v>1.1933294460508015</v>
      </c>
      <c r="AE1411">
        <v>1.1895105314750536</v>
      </c>
      <c r="AF1411">
        <v>1.1832371533683814</v>
      </c>
      <c r="AG1411">
        <v>1.1771846437451292</v>
      </c>
      <c r="AH1411">
        <v>1.171642715237095</v>
      </c>
      <c r="AI1411">
        <v>1.1665067654860748</v>
      </c>
      <c r="AJ1411">
        <v>1.1619179740345444</v>
      </c>
      <c r="AK1411">
        <v>1.1574662310945296</v>
      </c>
      <c r="AL1411">
        <v>1.1535509137676732</v>
      </c>
      <c r="AM1411">
        <v>1.1497714108588326</v>
      </c>
      <c r="AN1411">
        <v>1.1457510752843678</v>
      </c>
      <c r="AO1411">
        <v>1.1414299638308254</v>
      </c>
      <c r="AP1411">
        <v>1.1370541984358205</v>
      </c>
      <c r="AQ1411">
        <v>1.1332554673090947</v>
      </c>
      <c r="AR1411">
        <v>1.1295551328897429</v>
      </c>
      <c r="AS1411">
        <v>1.1259171326860837</v>
      </c>
      <c r="AT1411">
        <v>1.1223153711207137</v>
      </c>
      <c r="AU1411">
        <v>1.1187156262903222</v>
      </c>
    </row>
    <row r="1412" spans="1:47" x14ac:dyDescent="0.2">
      <c r="A1412">
        <v>1406</v>
      </c>
      <c r="B1412">
        <v>1.1069580355146453</v>
      </c>
      <c r="C1412">
        <v>1.1664383111365919</v>
      </c>
      <c r="D1412">
        <v>1.1907298221286842</v>
      </c>
      <c r="E1412">
        <v>1.4198304368967054</v>
      </c>
      <c r="F1412">
        <v>1.7354885251227512</v>
      </c>
      <c r="G1412">
        <v>1.6396099562557416</v>
      </c>
      <c r="H1412">
        <v>1.4854134485676227</v>
      </c>
      <c r="I1412">
        <v>1.3302643008498827</v>
      </c>
      <c r="J1412">
        <v>1.2401728583897584</v>
      </c>
      <c r="K1412">
        <v>1.2597123164822612</v>
      </c>
      <c r="L1412">
        <v>1.2460611803142649</v>
      </c>
      <c r="M1412">
        <v>1.2466282698007456</v>
      </c>
      <c r="N1412">
        <v>1.2675396907589798</v>
      </c>
      <c r="O1412">
        <v>1.2852179732613802</v>
      </c>
      <c r="P1412">
        <v>1.2933156380986124</v>
      </c>
      <c r="Q1412">
        <v>1.2724035183111106</v>
      </c>
      <c r="R1412">
        <v>1.2635078379304867</v>
      </c>
      <c r="S1412">
        <v>1.2509500954656827</v>
      </c>
      <c r="T1412">
        <v>1.2443272874975859</v>
      </c>
      <c r="U1412">
        <v>1.2365963474911117</v>
      </c>
      <c r="V1412">
        <v>1.2266831902148789</v>
      </c>
      <c r="W1412">
        <v>1.21967908985258</v>
      </c>
      <c r="X1412">
        <v>1.2139725691417889</v>
      </c>
      <c r="Y1412">
        <v>1.2070370871460476</v>
      </c>
      <c r="Z1412">
        <v>1.2042353094570846</v>
      </c>
      <c r="AA1412">
        <v>1.1976929373812961</v>
      </c>
      <c r="AB1412">
        <v>1.1933820793093919</v>
      </c>
      <c r="AC1412">
        <v>1.1923576462129841</v>
      </c>
      <c r="AD1412">
        <v>1.1914303010023546</v>
      </c>
      <c r="AE1412">
        <v>1.1875688324554003</v>
      </c>
      <c r="AF1412">
        <v>1.181236874871225</v>
      </c>
      <c r="AG1412">
        <v>1.1751375871743506</v>
      </c>
      <c r="AH1412">
        <v>1.1695525719982138</v>
      </c>
      <c r="AI1412">
        <v>1.1643584954331037</v>
      </c>
      <c r="AJ1412">
        <v>1.1597292519255742</v>
      </c>
      <c r="AK1412">
        <v>1.1552220444012731</v>
      </c>
      <c r="AL1412">
        <v>1.1512666098218267</v>
      </c>
      <c r="AM1412">
        <v>1.1474419250788739</v>
      </c>
      <c r="AN1412">
        <v>1.1433660988481351</v>
      </c>
      <c r="AO1412">
        <v>1.1389992487774745</v>
      </c>
      <c r="AP1412">
        <v>1.1345675099544168</v>
      </c>
      <c r="AQ1412">
        <v>1.1307446086172419</v>
      </c>
      <c r="AR1412">
        <v>1.1270214615306335</v>
      </c>
      <c r="AS1412">
        <v>1.1233637662940714</v>
      </c>
      <c r="AT1412">
        <v>1.1197441817539135</v>
      </c>
      <c r="AU1412">
        <v>1.1161286935512302</v>
      </c>
    </row>
    <row r="1413" spans="1:47" x14ac:dyDescent="0.2">
      <c r="A1413">
        <v>1407</v>
      </c>
      <c r="B1413">
        <v>1.1069580355146453</v>
      </c>
      <c r="C1413">
        <v>1.1664383111365919</v>
      </c>
      <c r="D1413">
        <v>1.1907298221286842</v>
      </c>
      <c r="E1413">
        <v>1.4198304368967054</v>
      </c>
      <c r="F1413">
        <v>1.7354885251227512</v>
      </c>
      <c r="G1413">
        <v>1.6396099562557416</v>
      </c>
      <c r="H1413">
        <v>1.4873578855157741</v>
      </c>
      <c r="I1413">
        <v>1.3317649428571758</v>
      </c>
      <c r="J1413">
        <v>1.2408802192426089</v>
      </c>
      <c r="K1413">
        <v>1.2602871310497645</v>
      </c>
      <c r="L1413">
        <v>1.2462537810902592</v>
      </c>
      <c r="M1413">
        <v>1.2462663536120895</v>
      </c>
      <c r="N1413">
        <v>1.2663156887166036</v>
      </c>
      <c r="O1413">
        <v>1.2837034871574013</v>
      </c>
      <c r="P1413">
        <v>1.2915879554656682</v>
      </c>
      <c r="Q1413">
        <v>1.2704874431780249</v>
      </c>
      <c r="R1413">
        <v>1.2614884552852399</v>
      </c>
      <c r="S1413">
        <v>1.2488450042588322</v>
      </c>
      <c r="T1413">
        <v>1.2420364565940853</v>
      </c>
      <c r="U1413">
        <v>1.2340389014422417</v>
      </c>
      <c r="V1413">
        <v>1.2238122622409684</v>
      </c>
      <c r="W1413">
        <v>1.2164722521881906</v>
      </c>
      <c r="X1413">
        <v>1.2104101567014474</v>
      </c>
      <c r="Y1413">
        <v>1.2030740316423891</v>
      </c>
      <c r="Z1413">
        <v>1.1998584206217973</v>
      </c>
      <c r="AA1413">
        <v>1.1929315416019666</v>
      </c>
      <c r="AB1413">
        <v>1.1883176879441344</v>
      </c>
      <c r="AC1413">
        <v>1.1870015409678465</v>
      </c>
      <c r="AD1413">
        <v>1.1858075599680218</v>
      </c>
      <c r="AE1413">
        <v>1.1816779355851907</v>
      </c>
      <c r="AF1413">
        <v>1.1750880717178014</v>
      </c>
      <c r="AG1413">
        <v>1.1687378509353563</v>
      </c>
      <c r="AH1413">
        <v>1.1628998583119956</v>
      </c>
      <c r="AI1413">
        <v>1.1574716613218452</v>
      </c>
      <c r="AJ1413">
        <v>1.1525903187080124</v>
      </c>
      <c r="AK1413">
        <v>1.1478506782448967</v>
      </c>
      <c r="AL1413">
        <v>1.1436435893135006</v>
      </c>
      <c r="AM1413">
        <v>1.1395704561729181</v>
      </c>
      <c r="AN1413">
        <v>1.1352575817409332</v>
      </c>
      <c r="AO1413">
        <v>1.1306440709997645</v>
      </c>
      <c r="AP1413">
        <v>1.1259783061679387</v>
      </c>
      <c r="AQ1413">
        <v>1.1220979713159061</v>
      </c>
      <c r="AR1413">
        <v>1.1183276824015647</v>
      </c>
      <c r="AS1413">
        <v>1.114632550771826</v>
      </c>
      <c r="AT1413">
        <v>1.1109852697512512</v>
      </c>
      <c r="AU1413">
        <v>1.1073518898030579</v>
      </c>
    </row>
    <row r="1414" spans="1:47" x14ac:dyDescent="0.2">
      <c r="A1414">
        <v>1408</v>
      </c>
      <c r="B1414">
        <v>1.1069580355146453</v>
      </c>
      <c r="C1414">
        <v>1.1664383111365919</v>
      </c>
      <c r="D1414">
        <v>1.1907298221286842</v>
      </c>
      <c r="E1414">
        <v>1.4198304368967054</v>
      </c>
      <c r="F1414">
        <v>1.7354885251227512</v>
      </c>
      <c r="G1414">
        <v>1.6396099562557416</v>
      </c>
      <c r="H1414">
        <v>1.4873146997365836</v>
      </c>
      <c r="I1414">
        <v>1.3316874563146825</v>
      </c>
      <c r="J1414">
        <v>1.2407380875997429</v>
      </c>
      <c r="K1414">
        <v>1.2601106748422219</v>
      </c>
      <c r="L1414">
        <v>1.2460205781836098</v>
      </c>
      <c r="M1414">
        <v>1.2459725450290287</v>
      </c>
      <c r="N1414">
        <v>1.2661157765724982</v>
      </c>
      <c r="O1414">
        <v>1.2834685127771852</v>
      </c>
      <c r="P1414">
        <v>1.2913219237325824</v>
      </c>
      <c r="Q1414">
        <v>1.2701884159428798</v>
      </c>
      <c r="R1414">
        <v>1.2611859333026509</v>
      </c>
      <c r="S1414">
        <v>1.248525578553235</v>
      </c>
      <c r="T1414">
        <v>1.2416929437033621</v>
      </c>
      <c r="U1414">
        <v>1.2336547304258034</v>
      </c>
      <c r="V1414">
        <v>1.2233897638380771</v>
      </c>
      <c r="W1414">
        <v>1.21600557680057</v>
      </c>
      <c r="X1414">
        <v>1.209884697111606</v>
      </c>
      <c r="Y1414">
        <v>1.202492563997132</v>
      </c>
      <c r="Z1414">
        <v>1.1992083969193339</v>
      </c>
      <c r="AA1414">
        <v>1.1922288511193737</v>
      </c>
      <c r="AB1414">
        <v>1.1875796153744018</v>
      </c>
      <c r="AC1414">
        <v>1.1862217640485586</v>
      </c>
      <c r="AD1414">
        <v>1.1849883068808509</v>
      </c>
      <c r="AE1414">
        <v>1.1808199101071764</v>
      </c>
      <c r="AF1414">
        <v>1.1741875521829179</v>
      </c>
      <c r="AG1414">
        <v>1.1677961233694232</v>
      </c>
      <c r="AH1414">
        <v>1.1619164121141294</v>
      </c>
      <c r="AI1414">
        <v>1.1564471874119748</v>
      </c>
      <c r="AJ1414">
        <v>1.1515244479034696</v>
      </c>
      <c r="AK1414">
        <v>1.1467443299498152</v>
      </c>
      <c r="AL1414">
        <v>1.1424947978511779</v>
      </c>
      <c r="AM1414">
        <v>1.1383776911588788</v>
      </c>
      <c r="AN1414">
        <v>1.1340206467122602</v>
      </c>
      <c r="AO1414">
        <v>1.129361620133714</v>
      </c>
      <c r="AP1414">
        <v>1.1246503570476649</v>
      </c>
      <c r="AQ1414">
        <v>1.1207526095082363</v>
      </c>
      <c r="AR1414">
        <v>1.116966104523643</v>
      </c>
      <c r="AS1414">
        <v>1.1132570103815318</v>
      </c>
      <c r="AT1414">
        <v>1.109597277551458</v>
      </c>
      <c r="AU1414">
        <v>1.1059530885956226</v>
      </c>
    </row>
    <row r="1415" spans="1:47" x14ac:dyDescent="0.2">
      <c r="A1415">
        <v>1409</v>
      </c>
      <c r="B1415">
        <v>1.1069580355146453</v>
      </c>
      <c r="C1415">
        <v>1.1664383111365919</v>
      </c>
      <c r="D1415">
        <v>1.1907298221286842</v>
      </c>
      <c r="E1415">
        <v>1.4198304368967054</v>
      </c>
      <c r="F1415">
        <v>1.7354885251227512</v>
      </c>
      <c r="G1415">
        <v>1.6396099562557416</v>
      </c>
      <c r="H1415">
        <v>1.4829497444009407</v>
      </c>
      <c r="I1415">
        <v>1.3272486320382746</v>
      </c>
      <c r="J1415">
        <v>1.2360760423224548</v>
      </c>
      <c r="K1415">
        <v>1.2549317879975823</v>
      </c>
      <c r="L1415">
        <v>1.2403272012751041</v>
      </c>
      <c r="M1415">
        <v>1.2401427653739052</v>
      </c>
      <c r="N1415">
        <v>1.2640904152143511</v>
      </c>
      <c r="O1415">
        <v>1.2814836402160981</v>
      </c>
      <c r="P1415">
        <v>1.2893977981282196</v>
      </c>
      <c r="Q1415">
        <v>1.268288806809581</v>
      </c>
      <c r="R1415">
        <v>1.2594448684509765</v>
      </c>
      <c r="S1415">
        <v>1.2468531028729499</v>
      </c>
      <c r="T1415">
        <v>1.2400675950682454</v>
      </c>
      <c r="U1415">
        <v>1.2320892431684587</v>
      </c>
      <c r="V1415">
        <v>1.2219316337717601</v>
      </c>
      <c r="W1415">
        <v>1.214663043203934</v>
      </c>
      <c r="X1415">
        <v>1.2086206098309971</v>
      </c>
      <c r="Y1415">
        <v>1.2013596757880975</v>
      </c>
      <c r="Z1415">
        <v>1.1981911794134485</v>
      </c>
      <c r="AA1415">
        <v>1.191372368412924</v>
      </c>
      <c r="AB1415">
        <v>1.1868161146643663</v>
      </c>
      <c r="AC1415">
        <v>1.1855270581102022</v>
      </c>
      <c r="AD1415">
        <v>1.1843600848860933</v>
      </c>
      <c r="AE1415">
        <v>1.1802540551356575</v>
      </c>
      <c r="AF1415">
        <v>1.1736722789218177</v>
      </c>
      <c r="AG1415">
        <v>1.1673263490273253</v>
      </c>
      <c r="AH1415">
        <v>1.1614906569753409</v>
      </c>
      <c r="AI1415">
        <v>1.156067487459318</v>
      </c>
      <c r="AJ1415">
        <v>1.1511911057714523</v>
      </c>
      <c r="AK1415">
        <v>1.146459890626556</v>
      </c>
      <c r="AL1415">
        <v>1.1422563456280552</v>
      </c>
      <c r="AM1415">
        <v>1.1381829538932524</v>
      </c>
      <c r="AN1415">
        <v>1.1338701576932793</v>
      </c>
      <c r="AO1415">
        <v>1.1292530814930473</v>
      </c>
      <c r="AP1415">
        <v>1.1245842524098855</v>
      </c>
      <c r="AQ1415">
        <v>1.1206874679133068</v>
      </c>
      <c r="AR1415">
        <v>1.1168976739284875</v>
      </c>
      <c r="AS1415">
        <v>1.1131834674059584</v>
      </c>
      <c r="AT1415">
        <v>1.109515297520947</v>
      </c>
      <c r="AU1415">
        <v>1.1058597287495071</v>
      </c>
    </row>
    <row r="1416" spans="1:47" x14ac:dyDescent="0.2">
      <c r="A1416">
        <v>1410</v>
      </c>
      <c r="B1416">
        <v>1.1069580355146453</v>
      </c>
      <c r="C1416">
        <v>1.1664383111365919</v>
      </c>
      <c r="D1416">
        <v>1.1907298221286842</v>
      </c>
      <c r="E1416">
        <v>1.4198304368967054</v>
      </c>
      <c r="F1416">
        <v>1.7354885251227512</v>
      </c>
      <c r="G1416">
        <v>1.6396099562557416</v>
      </c>
      <c r="H1416">
        <v>1.4828764992274528</v>
      </c>
      <c r="I1416">
        <v>1.3270644337474371</v>
      </c>
      <c r="J1416">
        <v>1.2355475986812321</v>
      </c>
      <c r="K1416">
        <v>1.2542873371269032</v>
      </c>
      <c r="L1416">
        <v>1.2394721789737189</v>
      </c>
      <c r="M1416">
        <v>1.2390526894935636</v>
      </c>
      <c r="N1416">
        <v>1.2633332028420809</v>
      </c>
      <c r="O1416">
        <v>1.2806036846473337</v>
      </c>
      <c r="P1416">
        <v>1.288416048328429</v>
      </c>
      <c r="Q1416">
        <v>1.2672073258711429</v>
      </c>
      <c r="R1416">
        <v>1.2583750105979679</v>
      </c>
      <c r="S1416">
        <v>1.2457488469641971</v>
      </c>
      <c r="T1416">
        <v>1.2388965908445688</v>
      </c>
      <c r="U1416">
        <v>1.2307935834807062</v>
      </c>
      <c r="V1416">
        <v>1.220521031133543</v>
      </c>
      <c r="W1416">
        <v>1.2131200786697487</v>
      </c>
      <c r="X1416">
        <v>1.2069005275164917</v>
      </c>
      <c r="Y1416">
        <v>1.199474957679475</v>
      </c>
      <c r="Z1416">
        <v>1.1961066348743254</v>
      </c>
      <c r="AA1416">
        <v>1.1891420240834323</v>
      </c>
      <c r="AB1416">
        <v>1.1844755163954661</v>
      </c>
      <c r="AC1416">
        <v>1.183057533463606</v>
      </c>
      <c r="AD1416">
        <v>1.181769025348288</v>
      </c>
      <c r="AE1416">
        <v>1.1775438651169723</v>
      </c>
      <c r="AF1416">
        <v>1.1708319023247873</v>
      </c>
      <c r="AG1416">
        <v>1.1643607989683067</v>
      </c>
      <c r="AH1416">
        <v>1.1583987142746641</v>
      </c>
      <c r="AI1416">
        <v>1.1528515258033634</v>
      </c>
      <c r="AJ1416">
        <v>1.1478502617647752</v>
      </c>
      <c r="AK1416">
        <v>1.1429972737981131</v>
      </c>
      <c r="AL1416">
        <v>1.1386663915771376</v>
      </c>
      <c r="AM1416">
        <v>1.134461486077778</v>
      </c>
      <c r="AN1416">
        <v>1.1300169695947413</v>
      </c>
      <c r="AO1416">
        <v>1.1252646948826182</v>
      </c>
      <c r="AP1416">
        <v>1.1204611802121562</v>
      </c>
      <c r="AQ1416">
        <v>1.1165112901949779</v>
      </c>
      <c r="AR1416">
        <v>1.1126719953541353</v>
      </c>
      <c r="AS1416">
        <v>1.1089149383283847</v>
      </c>
      <c r="AT1416">
        <v>1.1052084902634236</v>
      </c>
      <c r="AU1416">
        <v>1.1015196743188731</v>
      </c>
    </row>
    <row r="1417" spans="1:47" x14ac:dyDescent="0.2">
      <c r="A1417">
        <v>1411</v>
      </c>
      <c r="B1417">
        <v>0.95918025697595</v>
      </c>
      <c r="C1417">
        <v>1.0108937579989308</v>
      </c>
      <c r="D1417">
        <v>1.0302103021340627</v>
      </c>
      <c r="E1417">
        <v>1.2443982679144632</v>
      </c>
      <c r="F1417">
        <v>1.5982505356948895</v>
      </c>
      <c r="G1417">
        <v>1.4826290525921892</v>
      </c>
      <c r="H1417">
        <v>1.3268560243291727</v>
      </c>
      <c r="I1417">
        <v>1.1785873122792117</v>
      </c>
      <c r="J1417">
        <v>1.0874141859664783</v>
      </c>
      <c r="K1417">
        <v>1.1087182513284384</v>
      </c>
      <c r="L1417">
        <v>1.0963023029684957</v>
      </c>
      <c r="M1417">
        <v>1.096647389742583</v>
      </c>
      <c r="N1417">
        <v>1.1113774387501205</v>
      </c>
      <c r="O1417">
        <v>1.1276965541491109</v>
      </c>
      <c r="P1417">
        <v>1.1338445370946335</v>
      </c>
      <c r="Q1417">
        <v>1.1107162687439647</v>
      </c>
      <c r="R1417">
        <v>1.106905634329193</v>
      </c>
      <c r="S1417">
        <v>1.0944052991402917</v>
      </c>
      <c r="T1417">
        <v>1.08891053939224</v>
      </c>
      <c r="U1417">
        <v>1.0804657208434645</v>
      </c>
      <c r="V1417">
        <v>1.0713991301304158</v>
      </c>
      <c r="W1417">
        <v>1.0650078170113773</v>
      </c>
      <c r="X1417">
        <v>1.0589148861226292</v>
      </c>
      <c r="Y1417">
        <v>1.0530267157398718</v>
      </c>
      <c r="Z1417">
        <v>1.0500360377239659</v>
      </c>
      <c r="AA1417">
        <v>1.0461224302034204</v>
      </c>
      <c r="AB1417">
        <v>1.0431759747034537</v>
      </c>
      <c r="AC1417">
        <v>1.042721335232069</v>
      </c>
      <c r="AD1417">
        <v>1.0425340676923998</v>
      </c>
      <c r="AE1417">
        <v>1.0391547638518381</v>
      </c>
      <c r="AF1417">
        <v>1.0326666203886457</v>
      </c>
      <c r="AG1417">
        <v>1.027050168088594</v>
      </c>
      <c r="AH1417">
        <v>1.0219360762358711</v>
      </c>
      <c r="AI1417">
        <v>1.0173870797143711</v>
      </c>
      <c r="AJ1417">
        <v>1.0133753482146284</v>
      </c>
      <c r="AK1417">
        <v>1.0095966178960407</v>
      </c>
      <c r="AL1417">
        <v>1.0062289622337175</v>
      </c>
      <c r="AM1417">
        <v>1.0029083231415732</v>
      </c>
      <c r="AN1417">
        <v>0.99935768127994018</v>
      </c>
      <c r="AO1417">
        <v>0.99549203348277127</v>
      </c>
      <c r="AP1417">
        <v>0.99153468520524979</v>
      </c>
      <c r="AQ1417">
        <v>0.98736664826090392</v>
      </c>
      <c r="AR1417">
        <v>0.98329813580234071</v>
      </c>
      <c r="AS1417">
        <v>0.97928778655675275</v>
      </c>
      <c r="AT1417">
        <v>0.97529488371357764</v>
      </c>
      <c r="AU1417">
        <v>0.97129126174382607</v>
      </c>
    </row>
    <row r="1418" spans="1:47" x14ac:dyDescent="0.2">
      <c r="A1418">
        <v>1412</v>
      </c>
      <c r="B1418">
        <v>0.95918025697595</v>
      </c>
      <c r="C1418">
        <v>1.0108937579989308</v>
      </c>
      <c r="D1418">
        <v>1.0302103021340627</v>
      </c>
      <c r="E1418">
        <v>1.2443982679144632</v>
      </c>
      <c r="F1418">
        <v>1.5982505356948895</v>
      </c>
      <c r="G1418">
        <v>1.4826290525921892</v>
      </c>
      <c r="H1418">
        <v>1.3236988002555472</v>
      </c>
      <c r="I1418">
        <v>1.1751195218432031</v>
      </c>
      <c r="J1418">
        <v>1.0831677503049215</v>
      </c>
      <c r="K1418">
        <v>1.1038535001359679</v>
      </c>
      <c r="L1418">
        <v>1.0906392290858251</v>
      </c>
      <c r="M1418">
        <v>1.0903334138757907</v>
      </c>
      <c r="N1418">
        <v>1.1082384599725141</v>
      </c>
      <c r="O1418">
        <v>1.1243108334183327</v>
      </c>
      <c r="P1418">
        <v>1.130270251606686</v>
      </c>
      <c r="Q1418">
        <v>1.1069411880916618</v>
      </c>
      <c r="R1418">
        <v>1.1033291076101996</v>
      </c>
      <c r="S1418">
        <v>1.090797778081843</v>
      </c>
      <c r="T1418">
        <v>1.0852250342485772</v>
      </c>
      <c r="U1418">
        <v>1.0765701836490711</v>
      </c>
      <c r="V1418">
        <v>1.0673925349841831</v>
      </c>
      <c r="W1418">
        <v>1.0608520071812839</v>
      </c>
      <c r="X1418">
        <v>1.0544838126609488</v>
      </c>
      <c r="Y1418">
        <v>1.048420295579529</v>
      </c>
      <c r="Z1418">
        <v>1.0451407358404627</v>
      </c>
      <c r="AA1418">
        <v>1.041128030829801</v>
      </c>
      <c r="AB1418">
        <v>1.0380531382201514</v>
      </c>
      <c r="AC1418">
        <v>1.0374322120071946</v>
      </c>
      <c r="AD1418">
        <v>1.0370855018920486</v>
      </c>
      <c r="AE1418">
        <v>1.0335713793105805</v>
      </c>
      <c r="AF1418">
        <v>1.0268892580309248</v>
      </c>
      <c r="AG1418">
        <v>1.0210964984757549</v>
      </c>
      <c r="AH1418">
        <v>1.0158415643559118</v>
      </c>
      <c r="AI1418">
        <v>1.0111275883700683</v>
      </c>
      <c r="AJ1418">
        <v>1.0069514943986568</v>
      </c>
      <c r="AK1418">
        <v>1.0030469101542703</v>
      </c>
      <c r="AL1418">
        <v>0.99952558312488948</v>
      </c>
      <c r="AM1418">
        <v>0.99606981689541951</v>
      </c>
      <c r="AN1418">
        <v>0.99235374769574192</v>
      </c>
      <c r="AO1418">
        <v>0.98832682508882952</v>
      </c>
      <c r="AP1418">
        <v>0.98424362398902965</v>
      </c>
      <c r="AQ1418">
        <v>0.97999452928798703</v>
      </c>
      <c r="AR1418">
        <v>0.97584820945680861</v>
      </c>
      <c r="AS1418">
        <v>0.97176900091819096</v>
      </c>
      <c r="AT1418">
        <v>0.96771182275128642</v>
      </c>
      <c r="AU1418">
        <v>0.96364927270584655</v>
      </c>
    </row>
    <row r="1419" spans="1:47" x14ac:dyDescent="0.2">
      <c r="A1419">
        <v>1413</v>
      </c>
      <c r="B1419">
        <v>0.95918025697595</v>
      </c>
      <c r="C1419">
        <v>1.0108937579989308</v>
      </c>
      <c r="D1419">
        <v>1.0302103021340627</v>
      </c>
      <c r="E1419">
        <v>1.2443982679144632</v>
      </c>
      <c r="F1419">
        <v>1.5982505356948895</v>
      </c>
      <c r="G1419">
        <v>1.4826290525921892</v>
      </c>
      <c r="H1419">
        <v>1.328195558966184</v>
      </c>
      <c r="I1419">
        <v>1.1791016404096142</v>
      </c>
      <c r="J1419">
        <v>1.0866437859925857</v>
      </c>
      <c r="K1419">
        <v>1.1075877722630076</v>
      </c>
      <c r="L1419">
        <v>1.0944147392180876</v>
      </c>
      <c r="M1419">
        <v>1.0938046457943407</v>
      </c>
      <c r="N1419">
        <v>1.1085393725457831</v>
      </c>
      <c r="O1419">
        <v>1.1244183862876151</v>
      </c>
      <c r="P1419">
        <v>1.1301942741268758</v>
      </c>
      <c r="Q1419">
        <v>1.1067653708792649</v>
      </c>
      <c r="R1419">
        <v>1.1029111521047434</v>
      </c>
      <c r="S1419">
        <v>1.0902963256832903</v>
      </c>
      <c r="T1419">
        <v>1.0845513286657282</v>
      </c>
      <c r="U1419">
        <v>1.0756811268064816</v>
      </c>
      <c r="V1419">
        <v>1.0661866824628046</v>
      </c>
      <c r="W1419">
        <v>1.0593151637094247</v>
      </c>
      <c r="X1419">
        <v>1.0526726615447866</v>
      </c>
      <c r="Y1419">
        <v>1.0462376209163771</v>
      </c>
      <c r="Z1419">
        <v>1.0426125658601111</v>
      </c>
      <c r="AA1419">
        <v>1.0381934629381804</v>
      </c>
      <c r="AB1419">
        <v>1.034872846271041</v>
      </c>
      <c r="AC1419">
        <v>1.0340220502553215</v>
      </c>
      <c r="AD1419">
        <v>1.0334593023459915</v>
      </c>
      <c r="AE1419">
        <v>1.0297511387353873</v>
      </c>
      <c r="AF1419">
        <v>1.0228792122235846</v>
      </c>
      <c r="AG1419">
        <v>1.016915391291757</v>
      </c>
      <c r="AH1419">
        <v>1.0115072448753848</v>
      </c>
      <c r="AI1419">
        <v>1.0066161991400908</v>
      </c>
      <c r="AJ1419">
        <v>1.0022792999026522</v>
      </c>
      <c r="AK1419">
        <v>0.99822243851324322</v>
      </c>
      <c r="AL1419">
        <v>0.99452661878055726</v>
      </c>
      <c r="AM1419">
        <v>0.99090658969243994</v>
      </c>
      <c r="AN1419">
        <v>0.98705824886787019</v>
      </c>
      <c r="AO1419">
        <v>0.9828723519909579</v>
      </c>
      <c r="AP1419">
        <v>0.9786239383630756</v>
      </c>
      <c r="AQ1419">
        <v>0.97436125870846557</v>
      </c>
      <c r="AR1419">
        <v>0.97021126689375758</v>
      </c>
      <c r="AS1419">
        <v>0.96613359909754948</v>
      </c>
      <c r="AT1419">
        <v>0.96208597641827354</v>
      </c>
      <c r="AU1419">
        <v>0.9580405699861958</v>
      </c>
    </row>
    <row r="1420" spans="1:47" x14ac:dyDescent="0.2">
      <c r="A1420">
        <v>1414</v>
      </c>
      <c r="B1420">
        <v>0.95918025697595</v>
      </c>
      <c r="C1420">
        <v>1.0108937579989308</v>
      </c>
      <c r="D1420">
        <v>1.0302103021340627</v>
      </c>
      <c r="E1420">
        <v>1.2443982679144632</v>
      </c>
      <c r="F1420">
        <v>1.5982505356948895</v>
      </c>
      <c r="G1420">
        <v>1.4826290525921892</v>
      </c>
      <c r="H1420">
        <v>1.3281849812646325</v>
      </c>
      <c r="I1420">
        <v>1.1789864895269329</v>
      </c>
      <c r="J1420">
        <v>1.0863023382661283</v>
      </c>
      <c r="K1420">
        <v>1.1071777073670368</v>
      </c>
      <c r="L1420">
        <v>1.0938667324712761</v>
      </c>
      <c r="M1420">
        <v>1.0930716148764312</v>
      </c>
      <c r="N1420">
        <v>1.1079407145025291</v>
      </c>
      <c r="O1420">
        <v>1.1237099176943741</v>
      </c>
      <c r="P1420">
        <v>1.1293908278404508</v>
      </c>
      <c r="Q1420">
        <v>1.1058656312741686</v>
      </c>
      <c r="R1420">
        <v>1.1020325543712255</v>
      </c>
      <c r="S1420">
        <v>1.0893859850263643</v>
      </c>
      <c r="T1420">
        <v>1.0835860751208801</v>
      </c>
      <c r="U1420">
        <v>1.0746064101551727</v>
      </c>
      <c r="V1420">
        <v>1.0650154785214014</v>
      </c>
      <c r="W1420">
        <v>1.0580304318246037</v>
      </c>
      <c r="X1420">
        <v>1.0512282335067953</v>
      </c>
      <c r="Y1420">
        <v>1.0446495632058301</v>
      </c>
      <c r="Z1420">
        <v>1.0408432365857823</v>
      </c>
      <c r="AA1420">
        <v>1.0363045495878931</v>
      </c>
      <c r="AB1420">
        <v>1.0328929948118735</v>
      </c>
      <c r="AC1420">
        <v>1.0319314607207768</v>
      </c>
      <c r="AD1420">
        <v>1.0312669059367314</v>
      </c>
      <c r="AE1420">
        <v>1.0274605508727706</v>
      </c>
      <c r="AF1420">
        <v>1.020478689657722</v>
      </c>
      <c r="AG1420">
        <v>1.0144109961230694</v>
      </c>
      <c r="AH1420">
        <v>1.0088993671269559</v>
      </c>
      <c r="AI1420">
        <v>1.0039085881892693</v>
      </c>
      <c r="AJ1420">
        <v>0.999472636122816</v>
      </c>
      <c r="AK1420">
        <v>0.99532179914732533</v>
      </c>
      <c r="AL1420">
        <v>0.99152712763495177</v>
      </c>
      <c r="AM1420">
        <v>0.98780550205351292</v>
      </c>
      <c r="AN1420">
        <v>0.98385720426154333</v>
      </c>
      <c r="AO1420">
        <v>0.97956894049228738</v>
      </c>
      <c r="AP1420">
        <v>0.97522011837902201</v>
      </c>
      <c r="AQ1420">
        <v>0.97090708913524071</v>
      </c>
      <c r="AR1420">
        <v>0.96670981080541185</v>
      </c>
      <c r="AS1420">
        <v>0.96259108048894171</v>
      </c>
      <c r="AT1420">
        <v>0.95850629295357681</v>
      </c>
      <c r="AU1420">
        <v>0.95442798766078529</v>
      </c>
    </row>
    <row r="1421" spans="1:47" x14ac:dyDescent="0.2">
      <c r="A1421">
        <v>1415</v>
      </c>
      <c r="B1421">
        <v>0.95918025697595</v>
      </c>
      <c r="C1421">
        <v>1.0108937579989308</v>
      </c>
      <c r="D1421">
        <v>1.0302103021340627</v>
      </c>
      <c r="E1421">
        <v>1.2443982679144632</v>
      </c>
      <c r="F1421">
        <v>1.5982505356948895</v>
      </c>
      <c r="G1421">
        <v>1.4826290525921892</v>
      </c>
      <c r="H1421">
        <v>1.3220676729410312</v>
      </c>
      <c r="I1421">
        <v>1.1729348231174779</v>
      </c>
      <c r="J1421">
        <v>1.0797877829688975</v>
      </c>
      <c r="K1421">
        <v>1.0999135195642606</v>
      </c>
      <c r="L1421">
        <v>1.0858219617977998</v>
      </c>
      <c r="M1421">
        <v>1.0846886905088275</v>
      </c>
      <c r="N1421">
        <v>1.1048850570373692</v>
      </c>
      <c r="O1421">
        <v>1.120617291593228</v>
      </c>
      <c r="P1421">
        <v>1.1263291306451393</v>
      </c>
      <c r="Q1421">
        <v>1.1027722022351671</v>
      </c>
      <c r="R1421">
        <v>1.0992625909483618</v>
      </c>
      <c r="S1421">
        <v>1.0866947172612871</v>
      </c>
      <c r="T1421">
        <v>1.0809678330909673</v>
      </c>
      <c r="U1421">
        <v>1.0720357914023471</v>
      </c>
      <c r="V1421">
        <v>1.0626024057557151</v>
      </c>
      <c r="W1421">
        <v>1.0557782809510834</v>
      </c>
      <c r="X1421">
        <v>1.0490397254306143</v>
      </c>
      <c r="Y1421">
        <v>1.0426395887849473</v>
      </c>
      <c r="Z1421">
        <v>1.0389649406205672</v>
      </c>
      <c r="AA1421">
        <v>1.0346835905852996</v>
      </c>
      <c r="AB1421">
        <v>1.0313697140246021</v>
      </c>
      <c r="AC1421">
        <v>1.0304889453792685</v>
      </c>
      <c r="AD1421">
        <v>1.0298980082792921</v>
      </c>
      <c r="AE1421">
        <v>1.0261431043801155</v>
      </c>
      <c r="AF1421">
        <v>1.0192125606690969</v>
      </c>
      <c r="AG1421">
        <v>1.0131855456379226</v>
      </c>
      <c r="AH1421">
        <v>1.0076960032838707</v>
      </c>
      <c r="AI1421">
        <v>1.0027591164008693</v>
      </c>
      <c r="AJ1421">
        <v>0.99836932984704452</v>
      </c>
      <c r="AK1421">
        <v>0.99425330084122698</v>
      </c>
      <c r="AL1421">
        <v>0.99051434980478503</v>
      </c>
      <c r="AM1421">
        <v>0.98683524111413823</v>
      </c>
      <c r="AN1421">
        <v>0.98291277344229</v>
      </c>
      <c r="AO1421">
        <v>0.97866531137853263</v>
      </c>
      <c r="AP1421">
        <v>0.97436888835198265</v>
      </c>
      <c r="AQ1421">
        <v>0.97003888859373988</v>
      </c>
      <c r="AR1421">
        <v>0.9658191120223103</v>
      </c>
      <c r="AS1421">
        <v>0.96167687296521032</v>
      </c>
      <c r="AT1421">
        <v>0.95756447169695236</v>
      </c>
      <c r="AU1421">
        <v>0.95345510966282743</v>
      </c>
    </row>
    <row r="1422" spans="1:47" x14ac:dyDescent="0.2">
      <c r="A1422">
        <v>1416</v>
      </c>
      <c r="B1422">
        <v>0.95918025697595</v>
      </c>
      <c r="C1422">
        <v>1.0108937579989308</v>
      </c>
      <c r="D1422">
        <v>1.0302103021340627</v>
      </c>
      <c r="E1422">
        <v>1.2443982679144632</v>
      </c>
      <c r="F1422">
        <v>1.5982505356948895</v>
      </c>
      <c r="G1422">
        <v>1.4826290525921892</v>
      </c>
      <c r="H1422">
        <v>1.3220122874250202</v>
      </c>
      <c r="I1422">
        <v>1.1727335964307679</v>
      </c>
      <c r="J1422">
        <v>1.0790837657964927</v>
      </c>
      <c r="K1422">
        <v>1.0990759736410622</v>
      </c>
      <c r="L1422">
        <v>1.0847220445269408</v>
      </c>
      <c r="M1422">
        <v>1.0832801693734506</v>
      </c>
      <c r="N1422">
        <v>1.1038605814259537</v>
      </c>
      <c r="O1422">
        <v>1.1194326122909939</v>
      </c>
      <c r="P1422">
        <v>1.1250149790839035</v>
      </c>
      <c r="Q1422">
        <v>1.10133650136508</v>
      </c>
      <c r="R1422">
        <v>1.097881530267061</v>
      </c>
      <c r="S1422">
        <v>1.0852925123207724</v>
      </c>
      <c r="T1422">
        <v>1.0795029584037661</v>
      </c>
      <c r="U1422">
        <v>1.0704307968483706</v>
      </c>
      <c r="V1422">
        <v>1.0608781309748807</v>
      </c>
      <c r="W1422">
        <v>1.0539144766434219</v>
      </c>
      <c r="X1422">
        <v>1.046978911842172</v>
      </c>
      <c r="Y1422">
        <v>1.040407367670924</v>
      </c>
      <c r="Z1422">
        <v>1.0365177686462479</v>
      </c>
      <c r="AA1422">
        <v>1.0321047910562124</v>
      </c>
      <c r="AB1422">
        <v>1.0286743561307472</v>
      </c>
      <c r="AC1422">
        <v>1.0276533722736281</v>
      </c>
      <c r="AD1422">
        <v>1.0269338708447144</v>
      </c>
      <c r="AE1422">
        <v>1.0230547884952896</v>
      </c>
      <c r="AF1422">
        <v>1.0159861140603026</v>
      </c>
      <c r="AG1422">
        <v>1.0098295295089674</v>
      </c>
      <c r="AH1422">
        <v>1.0042106835397357</v>
      </c>
      <c r="AI1422">
        <v>0.99914952538655277</v>
      </c>
      <c r="AJ1422">
        <v>0.99463606074329658</v>
      </c>
      <c r="AK1422">
        <v>0.99040221786473481</v>
      </c>
      <c r="AL1422">
        <v>0.98653990313105155</v>
      </c>
      <c r="AM1422">
        <v>0.98273386726850165</v>
      </c>
      <c r="AN1422">
        <v>0.97868591444403941</v>
      </c>
      <c r="AO1422">
        <v>0.97431033425668923</v>
      </c>
      <c r="AP1422">
        <v>0.96988811107850414</v>
      </c>
      <c r="AQ1422">
        <v>0.96549572195831646</v>
      </c>
      <c r="AR1422">
        <v>0.96121731443213665</v>
      </c>
      <c r="AS1422">
        <v>0.95702390861366338</v>
      </c>
      <c r="AT1422">
        <v>0.95286517105956381</v>
      </c>
      <c r="AU1422">
        <v>0.94871484131983252</v>
      </c>
    </row>
    <row r="1423" spans="1:47" x14ac:dyDescent="0.2">
      <c r="A1423">
        <v>1417</v>
      </c>
      <c r="B1423">
        <v>0.72114129927347226</v>
      </c>
      <c r="C1423">
        <v>0.76117379951971598</v>
      </c>
      <c r="D1423">
        <v>0.77394584320467819</v>
      </c>
      <c r="E1423">
        <v>0.96342285072266853</v>
      </c>
      <c r="F1423">
        <v>1.377968731758725</v>
      </c>
      <c r="G1423">
        <v>1.2310251497741558</v>
      </c>
      <c r="H1423">
        <v>1.0714759253111037</v>
      </c>
      <c r="I1423">
        <v>0.93388920926226404</v>
      </c>
      <c r="J1423">
        <v>0.8413455908115427</v>
      </c>
      <c r="K1423">
        <v>0.86514089285910689</v>
      </c>
      <c r="L1423">
        <v>0.85458265601895711</v>
      </c>
      <c r="M1423">
        <v>0.85467250161078245</v>
      </c>
      <c r="N1423">
        <v>0.86153610896334132</v>
      </c>
      <c r="O1423">
        <v>0.87600613095551039</v>
      </c>
      <c r="P1423">
        <v>0.87910759585149434</v>
      </c>
      <c r="Q1423">
        <v>0.85277772318306289</v>
      </c>
      <c r="R1423">
        <v>0.85669307000062078</v>
      </c>
      <c r="S1423">
        <v>0.8442128081851209</v>
      </c>
      <c r="T1423">
        <v>0.84049531365059449</v>
      </c>
      <c r="U1423">
        <v>0.83094645958799584</v>
      </c>
      <c r="V1423">
        <v>0.8232315410262544</v>
      </c>
      <c r="W1423">
        <v>0.81776499483381204</v>
      </c>
      <c r="X1423">
        <v>0.8110206209090125</v>
      </c>
      <c r="Y1423">
        <v>0.80665727532762499</v>
      </c>
      <c r="Z1423">
        <v>0.80324173245434038</v>
      </c>
      <c r="AA1423">
        <v>0.8031413560855204</v>
      </c>
      <c r="AB1423">
        <v>0.80227504437336083</v>
      </c>
      <c r="AC1423">
        <v>0.80269743241074065</v>
      </c>
      <c r="AD1423">
        <v>0.80359927782466145</v>
      </c>
      <c r="AE1423">
        <v>0.80099100841419812</v>
      </c>
      <c r="AF1423">
        <v>0.79423917492855667</v>
      </c>
      <c r="AG1423">
        <v>0.78925569987438249</v>
      </c>
      <c r="AH1423">
        <v>0.78486600829569564</v>
      </c>
      <c r="AI1423">
        <v>0.78118646008353276</v>
      </c>
      <c r="AJ1423">
        <v>0.77804675427696623</v>
      </c>
      <c r="AK1423">
        <v>0.77528696692843224</v>
      </c>
      <c r="AL1423">
        <v>0.77274677001607328</v>
      </c>
      <c r="AM1423">
        <v>0.77014714682248686</v>
      </c>
      <c r="AN1423">
        <v>0.76727955055096142</v>
      </c>
      <c r="AO1423">
        <v>0.76402467914395733</v>
      </c>
      <c r="AP1423">
        <v>0.76072903477087916</v>
      </c>
      <c r="AQ1423">
        <v>0.75593030638325021</v>
      </c>
      <c r="AR1423">
        <v>0.7512353993555384</v>
      </c>
      <c r="AS1423">
        <v>0.74659933384709298</v>
      </c>
      <c r="AT1423">
        <v>0.7419571166613933</v>
      </c>
      <c r="AU1423">
        <v>0.73729020667824163</v>
      </c>
    </row>
    <row r="1424" spans="1:47" x14ac:dyDescent="0.2">
      <c r="A1424">
        <v>1418</v>
      </c>
      <c r="B1424">
        <v>0.72114129927347226</v>
      </c>
      <c r="C1424">
        <v>0.76117379951971598</v>
      </c>
      <c r="D1424">
        <v>0.77394584320467819</v>
      </c>
      <c r="E1424">
        <v>0.96342285072266853</v>
      </c>
      <c r="F1424">
        <v>1.377968731758725</v>
      </c>
      <c r="G1424">
        <v>1.2310251497741558</v>
      </c>
      <c r="H1424">
        <v>1.067956646579274</v>
      </c>
      <c r="I1424">
        <v>0.93001448243930451</v>
      </c>
      <c r="J1424">
        <v>0.83608789528421512</v>
      </c>
      <c r="K1424">
        <v>0.85910234893775872</v>
      </c>
      <c r="L1424">
        <v>0.84742719939158229</v>
      </c>
      <c r="M1424">
        <v>0.84650801972660406</v>
      </c>
      <c r="N1424">
        <v>0.85701220634983044</v>
      </c>
      <c r="O1424">
        <v>0.87100309746087634</v>
      </c>
      <c r="P1424">
        <v>0.87377865867006166</v>
      </c>
      <c r="Q1424">
        <v>0.8470426903910433</v>
      </c>
      <c r="R1424">
        <v>0.85140865651397535</v>
      </c>
      <c r="S1424">
        <v>0.83892546775665477</v>
      </c>
      <c r="T1424">
        <v>0.83510611110224231</v>
      </c>
      <c r="U1424">
        <v>0.82526722164453892</v>
      </c>
      <c r="V1424">
        <v>0.81737829942529616</v>
      </c>
      <c r="W1424">
        <v>0.81174254058225392</v>
      </c>
      <c r="X1424">
        <v>0.80461024461408615</v>
      </c>
      <c r="Y1424">
        <v>0.80004289909068926</v>
      </c>
      <c r="Z1424">
        <v>0.79625231820301567</v>
      </c>
      <c r="AA1424">
        <v>0.79615189226872929</v>
      </c>
      <c r="AB1424">
        <v>0.79513310756107791</v>
      </c>
      <c r="AC1424">
        <v>0.79537072585601998</v>
      </c>
      <c r="AD1424">
        <v>0.79607693679558267</v>
      </c>
      <c r="AE1424">
        <v>0.79328271306828368</v>
      </c>
      <c r="AF1424">
        <v>0.78628380059427116</v>
      </c>
      <c r="AG1424">
        <v>0.78113199767595165</v>
      </c>
      <c r="AH1424">
        <v>0.77653582718827818</v>
      </c>
      <c r="AI1424">
        <v>0.77268785236684057</v>
      </c>
      <c r="AJ1424">
        <v>0.76936074546289235</v>
      </c>
      <c r="AK1424">
        <v>0.76649174255449626</v>
      </c>
      <c r="AL1424">
        <v>0.7637683758546332</v>
      </c>
      <c r="AM1424">
        <v>0.76100642836275167</v>
      </c>
      <c r="AN1424">
        <v>0.75796665468190827</v>
      </c>
      <c r="AO1424">
        <v>0.75457880831425572</v>
      </c>
      <c r="AP1424">
        <v>0.7511156488711056</v>
      </c>
      <c r="AQ1424">
        <v>0.74620207475767308</v>
      </c>
      <c r="AR1424">
        <v>0.74139556714520227</v>
      </c>
      <c r="AS1424">
        <v>0.73665866744181085</v>
      </c>
      <c r="AT1424">
        <v>0.73192012882242474</v>
      </c>
      <c r="AU1424">
        <v>0.72716262532717302</v>
      </c>
    </row>
    <row r="1425" spans="1:47" x14ac:dyDescent="0.2">
      <c r="A1425">
        <v>1419</v>
      </c>
      <c r="B1425">
        <v>0.72114129927347226</v>
      </c>
      <c r="C1425">
        <v>0.76117379951971598</v>
      </c>
      <c r="D1425">
        <v>0.77394584320467819</v>
      </c>
      <c r="E1425">
        <v>0.96342285072266853</v>
      </c>
      <c r="F1425">
        <v>1.377968731758725</v>
      </c>
      <c r="G1425">
        <v>1.2310251497741558</v>
      </c>
      <c r="H1425">
        <v>1.076637034548072</v>
      </c>
      <c r="I1425">
        <v>0.93749139472624632</v>
      </c>
      <c r="J1425">
        <v>0.84360618178960489</v>
      </c>
      <c r="K1425">
        <v>0.86733675745371053</v>
      </c>
      <c r="L1425">
        <v>0.85620469079886696</v>
      </c>
      <c r="M1425">
        <v>0.85535519172986685</v>
      </c>
      <c r="N1425">
        <v>0.85947117051497668</v>
      </c>
      <c r="O1425">
        <v>0.8733549806410722</v>
      </c>
      <c r="P1425">
        <v>0.87610305892336593</v>
      </c>
      <c r="Q1425">
        <v>0.8494458944832648</v>
      </c>
      <c r="R1425">
        <v>0.85311336967485962</v>
      </c>
      <c r="S1425">
        <v>0.84050021837473421</v>
      </c>
      <c r="T1425">
        <v>0.83643006991798285</v>
      </c>
      <c r="U1425">
        <v>0.8264088563121923</v>
      </c>
      <c r="V1425">
        <v>0.8181363737022237</v>
      </c>
      <c r="W1425">
        <v>0.81206579313015104</v>
      </c>
      <c r="X1425">
        <v>0.80468815276552808</v>
      </c>
      <c r="Y1425">
        <v>0.79966780959062833</v>
      </c>
      <c r="Z1425">
        <v>0.79551952284629235</v>
      </c>
      <c r="AA1425">
        <v>0.7948225808471171</v>
      </c>
      <c r="AB1425">
        <v>0.79347652859431173</v>
      </c>
      <c r="AC1425">
        <v>0.79352717752705926</v>
      </c>
      <c r="AD1425">
        <v>0.79401248446168093</v>
      </c>
      <c r="AE1425">
        <v>0.7910586321244969</v>
      </c>
      <c r="AF1425">
        <v>0.78391496066472155</v>
      </c>
      <c r="AG1425">
        <v>0.77866996895380503</v>
      </c>
      <c r="AH1425">
        <v>0.77398184943691561</v>
      </c>
      <c r="AI1425">
        <v>0.76999056928257015</v>
      </c>
      <c r="AJ1425">
        <v>0.766568021798536</v>
      </c>
      <c r="AK1425">
        <v>0.76354414463985398</v>
      </c>
      <c r="AL1425">
        <v>0.7607250487717192</v>
      </c>
      <c r="AM1425">
        <v>0.75783667018691581</v>
      </c>
      <c r="AN1425">
        <v>0.75473346389431206</v>
      </c>
      <c r="AO1425">
        <v>0.7512118706664459</v>
      </c>
      <c r="AP1425">
        <v>0.74769363530925481</v>
      </c>
      <c r="AQ1425">
        <v>0.74282626438534038</v>
      </c>
      <c r="AR1425">
        <v>0.73807788891888626</v>
      </c>
      <c r="AS1425">
        <v>0.73340115275599749</v>
      </c>
      <c r="AT1425">
        <v>0.72873174481916336</v>
      </c>
      <c r="AU1425">
        <v>0.72405106048097245</v>
      </c>
    </row>
    <row r="1426" spans="1:47" x14ac:dyDescent="0.2">
      <c r="A1426">
        <v>1420</v>
      </c>
      <c r="B1426">
        <v>0.72114129927347226</v>
      </c>
      <c r="C1426">
        <v>0.76117379951971598</v>
      </c>
      <c r="D1426">
        <v>0.77394584320467819</v>
      </c>
      <c r="E1426">
        <v>0.96342285072266853</v>
      </c>
      <c r="F1426">
        <v>1.377968731758725</v>
      </c>
      <c r="G1426">
        <v>1.2310251497741558</v>
      </c>
      <c r="H1426">
        <v>1.0746913192001581</v>
      </c>
      <c r="I1426">
        <v>0.93531562321804074</v>
      </c>
      <c r="J1426">
        <v>0.84058866442114077</v>
      </c>
      <c r="K1426">
        <v>0.86395765379615352</v>
      </c>
      <c r="L1426">
        <v>0.85229376331805518</v>
      </c>
      <c r="M1426">
        <v>0.85083612879880521</v>
      </c>
      <c r="N1426">
        <v>0.856819755141766</v>
      </c>
      <c r="O1426">
        <v>0.87045892981065187</v>
      </c>
      <c r="P1426">
        <v>0.87293859936313678</v>
      </c>
      <c r="Q1426">
        <v>0.84610368550787607</v>
      </c>
      <c r="R1426">
        <v>0.85000140682585856</v>
      </c>
      <c r="S1426">
        <v>0.8373540230247033</v>
      </c>
      <c r="T1426">
        <v>0.83326010202594991</v>
      </c>
      <c r="U1426">
        <v>0.82303860672635243</v>
      </c>
      <c r="V1426">
        <v>0.81464732442437626</v>
      </c>
      <c r="W1426">
        <v>0.80843224626864918</v>
      </c>
      <c r="X1426">
        <v>0.80078979517871574</v>
      </c>
      <c r="Y1426">
        <v>0.79559555866398368</v>
      </c>
      <c r="Z1426">
        <v>0.7912328345612516</v>
      </c>
      <c r="AA1426">
        <v>0.79044204810133689</v>
      </c>
      <c r="AB1426">
        <v>0.78902772704299351</v>
      </c>
      <c r="AC1426">
        <v>0.78886233065714684</v>
      </c>
      <c r="AD1426">
        <v>0.78926646611616391</v>
      </c>
      <c r="AE1426">
        <v>0.78618075542450916</v>
      </c>
      <c r="AF1426">
        <v>0.77888389227039645</v>
      </c>
      <c r="AG1426">
        <v>0.77349495120228617</v>
      </c>
      <c r="AH1426">
        <v>0.7686810541354262</v>
      </c>
      <c r="AI1426">
        <v>0.7645940736449639</v>
      </c>
      <c r="AJ1426">
        <v>0.76101899532537476</v>
      </c>
      <c r="AK1426">
        <v>0.75793130167271283</v>
      </c>
      <c r="AL1426">
        <v>0.75499391378372915</v>
      </c>
      <c r="AM1426">
        <v>0.75198697046203733</v>
      </c>
      <c r="AN1426">
        <v>0.74876557214832384</v>
      </c>
      <c r="AO1426">
        <v>0.74517346558928033</v>
      </c>
      <c r="AP1426">
        <v>0.74149482929773602</v>
      </c>
      <c r="AQ1426">
        <v>0.73654613191636364</v>
      </c>
      <c r="AR1426">
        <v>0.7317187956191632</v>
      </c>
      <c r="AS1426">
        <v>0.72697191501499059</v>
      </c>
      <c r="AT1426">
        <v>0.72223641022039586</v>
      </c>
      <c r="AU1426">
        <v>0.71749443590429474</v>
      </c>
    </row>
    <row r="1427" spans="1:47" x14ac:dyDescent="0.2">
      <c r="A1427">
        <v>1421</v>
      </c>
      <c r="B1427">
        <v>0.72114129927347226</v>
      </c>
      <c r="C1427">
        <v>0.76117379951971598</v>
      </c>
      <c r="D1427">
        <v>0.77394584320467819</v>
      </c>
      <c r="E1427">
        <v>0.96342285072266853</v>
      </c>
      <c r="F1427">
        <v>1.377968731758725</v>
      </c>
      <c r="G1427">
        <v>1.2310251497741558</v>
      </c>
      <c r="H1427">
        <v>1.0656766250472343</v>
      </c>
      <c r="I1427">
        <v>0.926936866622314</v>
      </c>
      <c r="J1427">
        <v>0.8313500894758864</v>
      </c>
      <c r="K1427">
        <v>0.85365994203285389</v>
      </c>
      <c r="L1427">
        <v>0.84083810975040341</v>
      </c>
      <c r="M1427">
        <v>0.83875602817584916</v>
      </c>
      <c r="N1427">
        <v>0.85219028549469655</v>
      </c>
      <c r="O1427">
        <v>0.86568202862034094</v>
      </c>
      <c r="P1427">
        <v>0.86807207664698438</v>
      </c>
      <c r="Q1427">
        <v>0.84098401928817923</v>
      </c>
      <c r="R1427">
        <v>0.84564358939105144</v>
      </c>
      <c r="S1427">
        <v>0.8331257191603626</v>
      </c>
      <c r="T1427">
        <v>0.82913396663757644</v>
      </c>
      <c r="U1427">
        <v>0.81892202758137644</v>
      </c>
      <c r="V1427">
        <v>0.8107435357346352</v>
      </c>
      <c r="W1427">
        <v>0.80475366994176911</v>
      </c>
      <c r="X1427">
        <v>0.79715327542635483</v>
      </c>
      <c r="Y1427">
        <v>0.79222022415098736</v>
      </c>
      <c r="Z1427">
        <v>0.78795475002801374</v>
      </c>
      <c r="AA1427">
        <v>0.78761613279911258</v>
      </c>
      <c r="AB1427">
        <v>0.78636448387597913</v>
      </c>
      <c r="AC1427">
        <v>0.78630300080600379</v>
      </c>
      <c r="AD1427">
        <v>0.78676645464776196</v>
      </c>
      <c r="AE1427">
        <v>0.78372174355452817</v>
      </c>
      <c r="AF1427">
        <v>0.77645112224149804</v>
      </c>
      <c r="AG1427">
        <v>0.771058856583279</v>
      </c>
      <c r="AH1427">
        <v>0.76623923701626528</v>
      </c>
      <c r="AI1427">
        <v>0.76217522086850131</v>
      </c>
      <c r="AJ1427">
        <v>0.7586526235582407</v>
      </c>
      <c r="AK1427">
        <v>0.75558991920366469</v>
      </c>
      <c r="AL1427">
        <v>0.75267505779741195</v>
      </c>
      <c r="AM1427">
        <v>0.74970992274792903</v>
      </c>
      <c r="AN1427">
        <v>0.74648867675686581</v>
      </c>
      <c r="AO1427">
        <v>0.74290435783622044</v>
      </c>
      <c r="AP1427">
        <v>0.73926780114840207</v>
      </c>
      <c r="AQ1427">
        <v>0.73426076070062363</v>
      </c>
      <c r="AR1427">
        <v>0.72936832071479507</v>
      </c>
      <c r="AS1427">
        <v>0.72455635900479465</v>
      </c>
      <c r="AT1427">
        <v>0.71975016992333229</v>
      </c>
      <c r="AU1427">
        <v>0.71493321334349225</v>
      </c>
    </row>
    <row r="1428" spans="1:47" x14ac:dyDescent="0.2">
      <c r="A1428">
        <v>1422</v>
      </c>
      <c r="B1428">
        <v>0.72114129927347226</v>
      </c>
      <c r="C1428">
        <v>0.76117379951971598</v>
      </c>
      <c r="D1428">
        <v>0.77394584320467819</v>
      </c>
      <c r="E1428">
        <v>0.96342285072266853</v>
      </c>
      <c r="F1428">
        <v>1.377968731758725</v>
      </c>
      <c r="G1428">
        <v>1.2310251497741558</v>
      </c>
      <c r="H1428">
        <v>1.0655563059126123</v>
      </c>
      <c r="I1428">
        <v>0.92658080817104882</v>
      </c>
      <c r="J1428">
        <v>0.83025620140023493</v>
      </c>
      <c r="K1428">
        <v>0.85237882607038817</v>
      </c>
      <c r="L1428">
        <v>0.83918564235339899</v>
      </c>
      <c r="M1428">
        <v>0.83666406041067709</v>
      </c>
      <c r="N1428">
        <v>0.85065811048520601</v>
      </c>
      <c r="O1428">
        <v>0.86392230468118647</v>
      </c>
      <c r="P1428">
        <v>0.86612795379282292</v>
      </c>
      <c r="Q1428">
        <v>0.83887051853156458</v>
      </c>
      <c r="R1428">
        <v>0.84365017632730033</v>
      </c>
      <c r="S1428">
        <v>0.83111381012232866</v>
      </c>
      <c r="T1428">
        <v>0.82705337401430279</v>
      </c>
      <c r="U1428">
        <v>0.81666069015711296</v>
      </c>
      <c r="V1428">
        <v>0.80834247973744</v>
      </c>
      <c r="W1428">
        <v>0.80218821162339371</v>
      </c>
      <c r="X1428">
        <v>0.79434573129817965</v>
      </c>
      <c r="Y1428">
        <v>0.78921916646829582</v>
      </c>
      <c r="Z1428">
        <v>0.78470131395116494</v>
      </c>
      <c r="AA1428">
        <v>0.78424000888434542</v>
      </c>
      <c r="AB1428">
        <v>0.78286474495912528</v>
      </c>
      <c r="AC1428">
        <v>0.782648633970073</v>
      </c>
      <c r="AD1428">
        <v>0.78297523227528854</v>
      </c>
      <c r="AE1428">
        <v>0.77980044890832201</v>
      </c>
      <c r="AF1428">
        <v>0.7723811983396196</v>
      </c>
      <c r="AG1428">
        <v>0.76685513343586842</v>
      </c>
      <c r="AH1428">
        <v>0.76190411034348637</v>
      </c>
      <c r="AI1428">
        <v>0.75771742376197659</v>
      </c>
      <c r="AJ1428">
        <v>0.75407455399742274</v>
      </c>
      <c r="AK1428">
        <v>0.75090097519251053</v>
      </c>
      <c r="AL1428">
        <v>0.74786951778309962</v>
      </c>
      <c r="AM1428">
        <v>0.74478484849751736</v>
      </c>
      <c r="AN1428">
        <v>0.7414471802347985</v>
      </c>
      <c r="AO1428">
        <v>0.73774454757000574</v>
      </c>
      <c r="AP1428">
        <v>0.73399366232687868</v>
      </c>
      <c r="AQ1428">
        <v>0.72891726010594182</v>
      </c>
      <c r="AR1428">
        <v>0.72395902261734768</v>
      </c>
      <c r="AS1428">
        <v>0.71908919629437984</v>
      </c>
      <c r="AT1428">
        <v>0.71422985193600341</v>
      </c>
      <c r="AU1428">
        <v>0.70936508321165137</v>
      </c>
    </row>
    <row r="1429" spans="1:47" x14ac:dyDescent="0.2">
      <c r="A1429">
        <v>1423</v>
      </c>
      <c r="B1429">
        <v>1.1036359332154178</v>
      </c>
      <c r="C1429">
        <v>1.1625545610148269</v>
      </c>
      <c r="D1429">
        <v>1.1855791680600161</v>
      </c>
      <c r="E1429">
        <v>1.4157818115475027</v>
      </c>
      <c r="F1429">
        <v>1.7309194890060036</v>
      </c>
      <c r="G1429">
        <v>1.6359199901011967</v>
      </c>
      <c r="H1429">
        <v>1.480258569587964</v>
      </c>
      <c r="I1429">
        <v>1.3240655816378102</v>
      </c>
      <c r="J1429">
        <v>1.2322617038131221</v>
      </c>
      <c r="K1429">
        <v>1.2516427394860135</v>
      </c>
      <c r="L1429">
        <v>1.2370102052066896</v>
      </c>
      <c r="M1429">
        <v>1.2367501154220206</v>
      </c>
      <c r="N1429">
        <v>1.2612190395936886</v>
      </c>
      <c r="O1429">
        <v>1.2788564908990727</v>
      </c>
      <c r="P1429">
        <v>1.2872524140116219</v>
      </c>
      <c r="Q1429">
        <v>1.2667429088376101</v>
      </c>
      <c r="R1429">
        <v>1.2585466754884582</v>
      </c>
      <c r="S1429">
        <v>1.2466634556487399</v>
      </c>
      <c r="T1429">
        <v>1.240544563891457</v>
      </c>
      <c r="U1429">
        <v>1.2332284390651076</v>
      </c>
      <c r="V1429">
        <v>1.223663582912808</v>
      </c>
      <c r="W1429">
        <v>1.2169302956495962</v>
      </c>
      <c r="X1429">
        <v>1.2113920961402971</v>
      </c>
      <c r="Y1429">
        <v>1.2045389976396894</v>
      </c>
      <c r="Z1429">
        <v>1.2017669963878062</v>
      </c>
      <c r="AA1429">
        <v>1.1952268719554422</v>
      </c>
      <c r="AB1429">
        <v>1.1909040814678657</v>
      </c>
      <c r="AC1429">
        <v>1.1898401885966146</v>
      </c>
      <c r="AD1429">
        <v>1.1888743258172705</v>
      </c>
      <c r="AE1429">
        <v>1.1849523745449169</v>
      </c>
      <c r="AF1429">
        <v>1.1785564610807597</v>
      </c>
      <c r="AG1429">
        <v>1.1723876238708111</v>
      </c>
      <c r="AH1429">
        <v>1.166723249669684</v>
      </c>
      <c r="AI1429">
        <v>1.1614620756322043</v>
      </c>
      <c r="AJ1429">
        <v>1.1567431622852273</v>
      </c>
      <c r="AK1429">
        <v>1.1521594460469138</v>
      </c>
      <c r="AL1429">
        <v>1.1481039203283965</v>
      </c>
      <c r="AM1429">
        <v>1.1441786823805735</v>
      </c>
      <c r="AN1429">
        <v>1.1400119860341436</v>
      </c>
      <c r="AO1429">
        <v>1.1355449081381532</v>
      </c>
      <c r="AP1429">
        <v>1.1310289856487992</v>
      </c>
      <c r="AQ1429">
        <v>1.1272220441136245</v>
      </c>
      <c r="AR1429">
        <v>1.1235319754071218</v>
      </c>
      <c r="AS1429">
        <v>1.1199274321542583</v>
      </c>
      <c r="AT1429">
        <v>1.1163840971994614</v>
      </c>
      <c r="AU1429">
        <v>1.1128686574330553</v>
      </c>
    </row>
    <row r="1430" spans="1:47" x14ac:dyDescent="0.2">
      <c r="A1430">
        <v>1424</v>
      </c>
      <c r="B1430">
        <v>1.1036359332154178</v>
      </c>
      <c r="C1430">
        <v>1.1625545610148269</v>
      </c>
      <c r="D1430">
        <v>1.1855791680600161</v>
      </c>
      <c r="E1430">
        <v>1.4157818115475027</v>
      </c>
      <c r="F1430">
        <v>1.7309194890060036</v>
      </c>
      <c r="G1430">
        <v>1.6359199901011967</v>
      </c>
      <c r="H1430">
        <v>1.4794192037984661</v>
      </c>
      <c r="I1430">
        <v>1.3231451805748344</v>
      </c>
      <c r="J1430">
        <v>1.2312006066244305</v>
      </c>
      <c r="K1430">
        <v>1.2504767263079846</v>
      </c>
      <c r="L1430">
        <v>1.2357054715766231</v>
      </c>
      <c r="M1430">
        <v>1.235348661695594</v>
      </c>
      <c r="N1430">
        <v>1.260579716130104</v>
      </c>
      <c r="O1430">
        <v>1.2781763634424683</v>
      </c>
      <c r="P1430">
        <v>1.2865305396359732</v>
      </c>
      <c r="Q1430">
        <v>1.2659779864250937</v>
      </c>
      <c r="R1430">
        <v>1.2577846079711485</v>
      </c>
      <c r="S1430">
        <v>1.2458759497315373</v>
      </c>
      <c r="T1430">
        <v>1.2397213794493154</v>
      </c>
      <c r="U1430">
        <v>1.2323392124059505</v>
      </c>
      <c r="V1430">
        <v>1.2227234242037575</v>
      </c>
      <c r="W1430">
        <v>1.2159276255147868</v>
      </c>
      <c r="X1430">
        <v>1.2103061812398281</v>
      </c>
      <c r="Y1430">
        <v>1.203386743466933</v>
      </c>
      <c r="Z1430">
        <v>1.2005250276097275</v>
      </c>
      <c r="AA1430">
        <v>1.1939255640494908</v>
      </c>
      <c r="AB1430">
        <v>1.1895638883497226</v>
      </c>
      <c r="AC1430">
        <v>1.1884502736642424</v>
      </c>
      <c r="AD1430">
        <v>1.1874333233240322</v>
      </c>
      <c r="AE1430">
        <v>1.1834672947210576</v>
      </c>
      <c r="AF1430">
        <v>1.1770159807255614</v>
      </c>
      <c r="AG1430">
        <v>1.1707996113506671</v>
      </c>
      <c r="AH1430">
        <v>1.1650888952423002</v>
      </c>
      <c r="AI1430">
        <v>1.1597747610594649</v>
      </c>
      <c r="AJ1430">
        <v>1.1550116063914881</v>
      </c>
      <c r="AK1430">
        <v>1.150377116544123</v>
      </c>
      <c r="AL1430">
        <v>1.1462774463334582</v>
      </c>
      <c r="AM1430">
        <v>1.1423055407765954</v>
      </c>
      <c r="AN1430">
        <v>1.1380859847772538</v>
      </c>
      <c r="AO1430">
        <v>1.1335718769664329</v>
      </c>
      <c r="AP1430">
        <v>1.1290029254405787</v>
      </c>
      <c r="AQ1430">
        <v>1.1251717788957059</v>
      </c>
      <c r="AR1430">
        <v>1.1214591945163961</v>
      </c>
      <c r="AS1430">
        <v>1.1178354360288842</v>
      </c>
      <c r="AT1430">
        <v>1.1142751123584194</v>
      </c>
      <c r="AU1430">
        <v>1.1107451024629913</v>
      </c>
    </row>
    <row r="1431" spans="1:47" x14ac:dyDescent="0.2">
      <c r="A1431">
        <v>1425</v>
      </c>
      <c r="B1431">
        <v>1.1036359332154178</v>
      </c>
      <c r="C1431">
        <v>1.1625545610148269</v>
      </c>
      <c r="D1431">
        <v>1.1855791680600161</v>
      </c>
      <c r="E1431">
        <v>1.4157818115475027</v>
      </c>
      <c r="F1431">
        <v>1.7309194890060036</v>
      </c>
      <c r="G1431">
        <v>1.6359199901011967</v>
      </c>
      <c r="H1431">
        <v>1.4811516384593115</v>
      </c>
      <c r="I1431">
        <v>1.3248015004380929</v>
      </c>
      <c r="J1431">
        <v>1.2327004119103726</v>
      </c>
      <c r="K1431">
        <v>1.2520723909113105</v>
      </c>
      <c r="L1431">
        <v>1.2373008883182588</v>
      </c>
      <c r="M1431">
        <v>1.2367111618920128</v>
      </c>
      <c r="N1431">
        <v>1.2605548460391416</v>
      </c>
      <c r="O1431">
        <v>1.2778922491299416</v>
      </c>
      <c r="P1431">
        <v>1.2859695148734573</v>
      </c>
      <c r="Q1431">
        <v>1.2651173547253531</v>
      </c>
      <c r="R1431">
        <v>1.2566332437267216</v>
      </c>
      <c r="S1431">
        <v>1.244454052841355</v>
      </c>
      <c r="T1431">
        <v>1.237970510825994</v>
      </c>
      <c r="U1431">
        <v>1.2301990104308416</v>
      </c>
      <c r="V1431">
        <v>1.2201714827234587</v>
      </c>
      <c r="W1431">
        <v>1.2129626339361324</v>
      </c>
      <c r="X1431">
        <v>1.206937152837535</v>
      </c>
      <c r="Y1431">
        <v>1.199595940598537</v>
      </c>
      <c r="Z1431">
        <v>1.1963131671545384</v>
      </c>
      <c r="AA1431">
        <v>1.1893330506521007</v>
      </c>
      <c r="AB1431">
        <v>1.1846730935881242</v>
      </c>
      <c r="AC1431">
        <v>1.1832744470754186</v>
      </c>
      <c r="AD1431">
        <v>1.1819957195530966</v>
      </c>
      <c r="AE1431">
        <v>1.1777726025602675</v>
      </c>
      <c r="AF1431">
        <v>1.1710725902687142</v>
      </c>
      <c r="AG1431">
        <v>1.1646157582233614</v>
      </c>
      <c r="AH1431">
        <v>1.1586652474588413</v>
      </c>
      <c r="AI1431">
        <v>1.153121370482558</v>
      </c>
      <c r="AJ1431">
        <v>1.1481194995889441</v>
      </c>
      <c r="AK1431">
        <v>1.1432568658459128</v>
      </c>
      <c r="AL1431">
        <v>1.1389188700620845</v>
      </c>
      <c r="AM1431">
        <v>1.1347093966978046</v>
      </c>
      <c r="AN1431">
        <v>1.1302595590644677</v>
      </c>
      <c r="AO1431">
        <v>1.1255093733496868</v>
      </c>
      <c r="AP1431">
        <v>1.120713010059073</v>
      </c>
      <c r="AQ1431">
        <v>1.1168244596399006</v>
      </c>
      <c r="AR1431">
        <v>1.1130652161596863</v>
      </c>
      <c r="AS1431">
        <v>1.1094053709789289</v>
      </c>
      <c r="AT1431">
        <v>1.1058195107842013</v>
      </c>
      <c r="AU1431">
        <v>1.1022744980846686</v>
      </c>
    </row>
    <row r="1432" spans="1:47" x14ac:dyDescent="0.2">
      <c r="A1432">
        <v>1426</v>
      </c>
      <c r="B1432">
        <v>1.1036359332154178</v>
      </c>
      <c r="C1432">
        <v>1.1625545610148269</v>
      </c>
      <c r="D1432">
        <v>1.1855791680600161</v>
      </c>
      <c r="E1432">
        <v>1.4157818115475027</v>
      </c>
      <c r="F1432">
        <v>1.7309194890060036</v>
      </c>
      <c r="G1432">
        <v>1.6359199901011967</v>
      </c>
      <c r="H1432">
        <v>1.4811302105713868</v>
      </c>
      <c r="I1432">
        <v>1.3247664733209139</v>
      </c>
      <c r="J1432">
        <v>1.2326381187293529</v>
      </c>
      <c r="K1432">
        <v>1.2519943999093983</v>
      </c>
      <c r="L1432">
        <v>1.2371959013935252</v>
      </c>
      <c r="M1432">
        <v>1.236573493182481</v>
      </c>
      <c r="N1432">
        <v>1.2604562523267062</v>
      </c>
      <c r="O1432">
        <v>1.2777674984957887</v>
      </c>
      <c r="P1432">
        <v>1.2858164151005864</v>
      </c>
      <c r="Q1432">
        <v>1.2649306396047844</v>
      </c>
      <c r="R1432">
        <v>1.2564299399697927</v>
      </c>
      <c r="S1432">
        <v>1.2442249647516728</v>
      </c>
      <c r="T1432">
        <v>1.2377101091616272</v>
      </c>
      <c r="U1432">
        <v>1.2298939918944083</v>
      </c>
      <c r="V1432">
        <v>1.2198243063670104</v>
      </c>
      <c r="W1432">
        <v>1.2125695543167361</v>
      </c>
      <c r="X1432">
        <v>1.2064863666001546</v>
      </c>
      <c r="Y1432">
        <v>1.1990913765885278</v>
      </c>
      <c r="Z1432">
        <v>1.1957443151892846</v>
      </c>
      <c r="AA1432">
        <v>1.1887157180003891</v>
      </c>
      <c r="AB1432">
        <v>1.1840224126864076</v>
      </c>
      <c r="AC1432">
        <v>1.1825847872031299</v>
      </c>
      <c r="AD1432">
        <v>1.1812694498164786</v>
      </c>
      <c r="AE1432">
        <v>1.1770105783773506</v>
      </c>
      <c r="AF1432">
        <v>1.1702713782766312</v>
      </c>
      <c r="AG1432">
        <v>1.1637764317393835</v>
      </c>
      <c r="AH1432">
        <v>1.1577874102422114</v>
      </c>
      <c r="AI1432">
        <v>1.1522057708981059</v>
      </c>
      <c r="AJ1432">
        <v>1.1471658872811616</v>
      </c>
      <c r="AK1432">
        <v>1.1422662311972298</v>
      </c>
      <c r="AL1432">
        <v>1.1378894515434683</v>
      </c>
      <c r="AM1432">
        <v>1.1336398706877033</v>
      </c>
      <c r="AN1432">
        <v>1.1291499324854382</v>
      </c>
      <c r="AO1432">
        <v>1.124358565286258</v>
      </c>
      <c r="AP1432">
        <v>1.1195213294494262</v>
      </c>
      <c r="AQ1432">
        <v>1.1156153163773119</v>
      </c>
      <c r="AR1432">
        <v>1.1118399574451037</v>
      </c>
      <c r="AS1432">
        <v>1.1081664175427446</v>
      </c>
      <c r="AT1432">
        <v>1.104568580349083</v>
      </c>
      <c r="AU1432">
        <v>1.1010134368316948</v>
      </c>
    </row>
    <row r="1433" spans="1:47" x14ac:dyDescent="0.2">
      <c r="A1433">
        <v>1427</v>
      </c>
      <c r="B1433">
        <v>1.1036359332154178</v>
      </c>
      <c r="C1433">
        <v>1.1625545610148269</v>
      </c>
      <c r="D1433">
        <v>1.1855791680600161</v>
      </c>
      <c r="E1433">
        <v>1.4157818115475027</v>
      </c>
      <c r="F1433">
        <v>1.7309194890060036</v>
      </c>
      <c r="G1433">
        <v>1.6359199901011967</v>
      </c>
      <c r="H1433">
        <v>1.4788989249269273</v>
      </c>
      <c r="I1433">
        <v>1.3224439179944252</v>
      </c>
      <c r="J1433">
        <v>1.2301203076065401</v>
      </c>
      <c r="K1433">
        <v>1.2491812409014011</v>
      </c>
      <c r="L1433">
        <v>1.2340681201203425</v>
      </c>
      <c r="M1433">
        <v>1.2333586366944909</v>
      </c>
      <c r="N1433">
        <v>1.2593499566501347</v>
      </c>
      <c r="O1433">
        <v>1.2767286355082637</v>
      </c>
      <c r="P1433">
        <v>1.2848733130971306</v>
      </c>
      <c r="Q1433">
        <v>1.2640804143316249</v>
      </c>
      <c r="R1433">
        <v>1.2557505287467134</v>
      </c>
      <c r="S1433">
        <v>1.2436687519444143</v>
      </c>
      <c r="T1433">
        <v>1.2372737321628819</v>
      </c>
      <c r="U1433">
        <v>1.2295893605129213</v>
      </c>
      <c r="V1433">
        <v>1.2196756474789145</v>
      </c>
      <c r="W1433">
        <v>1.2125770807717853</v>
      </c>
      <c r="X1433">
        <v>1.2066162248834906</v>
      </c>
      <c r="Y1433">
        <v>1.1993752458942635</v>
      </c>
      <c r="Z1433">
        <v>1.1961702740386306</v>
      </c>
      <c r="AA1433">
        <v>1.1892975402766595</v>
      </c>
      <c r="AB1433">
        <v>1.1847097538198181</v>
      </c>
      <c r="AC1433">
        <v>1.1833604713864807</v>
      </c>
      <c r="AD1433">
        <v>1.1821285726958226</v>
      </c>
      <c r="AE1433">
        <v>1.1779487134497739</v>
      </c>
      <c r="AF1433">
        <v>1.1712807082568715</v>
      </c>
      <c r="AG1433">
        <v>1.1648518724311949</v>
      </c>
      <c r="AH1433">
        <v>1.1589275253786027</v>
      </c>
      <c r="AI1433">
        <v>1.1534113845538088</v>
      </c>
      <c r="AJ1433">
        <v>1.1484370874873495</v>
      </c>
      <c r="AK1433">
        <v>1.1436040892678019</v>
      </c>
      <c r="AL1433">
        <v>1.1392921578037274</v>
      </c>
      <c r="AM1433">
        <v>1.1351058226517026</v>
      </c>
      <c r="AN1433">
        <v>1.1306791550210582</v>
      </c>
      <c r="AO1433">
        <v>1.1259492347760849</v>
      </c>
      <c r="AP1433">
        <v>1.1211732447673768</v>
      </c>
      <c r="AQ1433">
        <v>1.1172731186593334</v>
      </c>
      <c r="AR1433">
        <v>1.1134992182136096</v>
      </c>
      <c r="AS1433">
        <v>1.1098242877261215</v>
      </c>
      <c r="AT1433">
        <v>1.1062212626272325</v>
      </c>
      <c r="AU1433">
        <v>1.1026573970564295</v>
      </c>
    </row>
    <row r="1434" spans="1:47" x14ac:dyDescent="0.2">
      <c r="A1434">
        <v>1428</v>
      </c>
      <c r="B1434">
        <v>1.1036359332154178</v>
      </c>
      <c r="C1434">
        <v>1.1625545610148269</v>
      </c>
      <c r="D1434">
        <v>1.1855791680600161</v>
      </c>
      <c r="E1434">
        <v>1.4157818115475027</v>
      </c>
      <c r="F1434">
        <v>1.7309194890060036</v>
      </c>
      <c r="G1434">
        <v>1.6359199901011967</v>
      </c>
      <c r="H1434">
        <v>1.4788660740378823</v>
      </c>
      <c r="I1434">
        <v>1.322370039099269</v>
      </c>
      <c r="J1434">
        <v>1.229910651028991</v>
      </c>
      <c r="K1434">
        <v>1.2489231663317601</v>
      </c>
      <c r="L1434">
        <v>1.233716086258871</v>
      </c>
      <c r="M1434">
        <v>1.2328823835960199</v>
      </c>
      <c r="N1434">
        <v>1.2589884695804294</v>
      </c>
      <c r="O1434">
        <v>1.2762729210118571</v>
      </c>
      <c r="P1434">
        <v>1.2843184026509</v>
      </c>
      <c r="Q1434">
        <v>1.2634124007353493</v>
      </c>
      <c r="R1434">
        <v>1.2550322264183147</v>
      </c>
      <c r="S1434">
        <v>1.2428709005223149</v>
      </c>
      <c r="T1434">
        <v>1.2363757247771556</v>
      </c>
      <c r="U1434">
        <v>1.2285485187157923</v>
      </c>
      <c r="V1434">
        <v>1.2185033856404974</v>
      </c>
      <c r="W1434">
        <v>1.2112652289052788</v>
      </c>
      <c r="X1434">
        <v>1.2051324359102293</v>
      </c>
      <c r="Y1434">
        <v>1.1977374399460214</v>
      </c>
      <c r="Z1434">
        <v>1.1943527737048329</v>
      </c>
      <c r="AA1434">
        <v>1.1873540037197747</v>
      </c>
      <c r="AB1434">
        <v>1.1826641882784403</v>
      </c>
      <c r="AC1434">
        <v>1.1811974641403331</v>
      </c>
      <c r="AD1434">
        <v>1.1798559748438229</v>
      </c>
      <c r="AE1434">
        <v>1.1755695439804961</v>
      </c>
      <c r="AF1434">
        <v>1.1687853959738497</v>
      </c>
      <c r="AG1434">
        <v>1.1622445365467484</v>
      </c>
      <c r="AH1434">
        <v>1.1562073503934689</v>
      </c>
      <c r="AI1434">
        <v>1.1505807617572197</v>
      </c>
      <c r="AJ1434">
        <v>1.1454954461928901</v>
      </c>
      <c r="AK1434">
        <v>1.140554438105231</v>
      </c>
      <c r="AL1434">
        <v>1.1361295874961688</v>
      </c>
      <c r="AM1434">
        <v>1.1318267017644383</v>
      </c>
      <c r="AN1434">
        <v>1.1272835688425435</v>
      </c>
      <c r="AO1434">
        <v>1.1224342567462207</v>
      </c>
      <c r="AP1434">
        <v>1.1175397727426728</v>
      </c>
      <c r="AQ1434">
        <v>1.1135877549430775</v>
      </c>
      <c r="AR1434">
        <v>1.1097656964467177</v>
      </c>
      <c r="AS1434">
        <v>1.1060492774172148</v>
      </c>
      <c r="AT1434">
        <v>1.1024095307674542</v>
      </c>
      <c r="AU1434">
        <v>1.0988141055154221</v>
      </c>
    </row>
    <row r="1435" spans="1:47" x14ac:dyDescent="0.2">
      <c r="A1435">
        <v>1429</v>
      </c>
      <c r="B1435">
        <v>0.95465981924356447</v>
      </c>
      <c r="C1435">
        <v>1.0055233378839603</v>
      </c>
      <c r="D1435">
        <v>1.0230430152516079</v>
      </c>
      <c r="E1435">
        <v>1.238817115610894</v>
      </c>
      <c r="F1435">
        <v>1.5922810067822273</v>
      </c>
      <c r="G1435">
        <v>1.4776997116481219</v>
      </c>
      <c r="H1435">
        <v>1.3175132848155457</v>
      </c>
      <c r="I1435">
        <v>1.1677697156878337</v>
      </c>
      <c r="J1435">
        <v>1.0738418733329975</v>
      </c>
      <c r="K1435">
        <v>1.0946368387771526</v>
      </c>
      <c r="L1435">
        <v>1.0804965367178081</v>
      </c>
      <c r="M1435">
        <v>1.079368206091138</v>
      </c>
      <c r="N1435">
        <v>1.1009210300207826</v>
      </c>
      <c r="O1435">
        <v>1.1170835563384869</v>
      </c>
      <c r="P1435">
        <v>1.1235861338325441</v>
      </c>
      <c r="Q1435">
        <v>1.1009587631499602</v>
      </c>
      <c r="R1435">
        <v>1.0983726128623024</v>
      </c>
      <c r="S1435">
        <v>1.0868716988380829</v>
      </c>
      <c r="T1435">
        <v>1.0821291119936991</v>
      </c>
      <c r="U1435">
        <v>1.0742250666852904</v>
      </c>
      <c r="V1435">
        <v>1.0656889422870859</v>
      </c>
      <c r="W1435">
        <v>1.0596891820671777</v>
      </c>
      <c r="X1435">
        <v>1.0537814798321963</v>
      </c>
      <c r="Y1435">
        <v>1.0480355064363012</v>
      </c>
      <c r="Z1435">
        <v>1.0450540252933531</v>
      </c>
      <c r="AA1435">
        <v>1.0412187808345137</v>
      </c>
      <c r="AB1435">
        <v>1.0382681976310106</v>
      </c>
      <c r="AC1435">
        <v>1.0377413992735163</v>
      </c>
      <c r="AD1435">
        <v>1.0374757370160999</v>
      </c>
      <c r="AE1435">
        <v>1.0340101541216509</v>
      </c>
      <c r="AF1435">
        <v>1.0273972707119552</v>
      </c>
      <c r="AG1435">
        <v>1.0216688039330692</v>
      </c>
      <c r="AH1435">
        <v>1.0164525139723524</v>
      </c>
      <c r="AI1435">
        <v>1.0117879629472817</v>
      </c>
      <c r="AJ1435">
        <v>1.0076621740422504</v>
      </c>
      <c r="AK1435">
        <v>1.0037783946893459</v>
      </c>
      <c r="AL1435">
        <v>1.0002895757110084</v>
      </c>
      <c r="AM1435">
        <v>0.99684935658458473</v>
      </c>
      <c r="AN1435">
        <v>0.99317557024913983</v>
      </c>
      <c r="AO1435">
        <v>0.98918554611892939</v>
      </c>
      <c r="AP1435">
        <v>0.98512848022687416</v>
      </c>
      <c r="AQ1435">
        <v>0.98094807583738308</v>
      </c>
      <c r="AR1435">
        <v>0.97688570686843879</v>
      </c>
      <c r="AS1435">
        <v>0.97290516085110712</v>
      </c>
      <c r="AT1435">
        <v>0.9689665414350277</v>
      </c>
      <c r="AU1435">
        <v>0.96504261180338236</v>
      </c>
    </row>
    <row r="1436" spans="1:47" x14ac:dyDescent="0.2">
      <c r="A1436">
        <v>1430</v>
      </c>
      <c r="B1436">
        <v>0.95465981924356447</v>
      </c>
      <c r="C1436">
        <v>1.0055233378839603</v>
      </c>
      <c r="D1436">
        <v>1.0230430152516079</v>
      </c>
      <c r="E1436">
        <v>1.238817115610894</v>
      </c>
      <c r="F1436">
        <v>1.5922810067822273</v>
      </c>
      <c r="G1436">
        <v>1.4776997116481219</v>
      </c>
      <c r="H1436">
        <v>1.3166629270336405</v>
      </c>
      <c r="I1436">
        <v>1.1667917180703433</v>
      </c>
      <c r="J1436">
        <v>1.0725769988256861</v>
      </c>
      <c r="K1436">
        <v>1.0931440159877972</v>
      </c>
      <c r="L1436">
        <v>1.0786805127389796</v>
      </c>
      <c r="M1436">
        <v>1.0772348351353014</v>
      </c>
      <c r="N1436">
        <v>1.0997911544759262</v>
      </c>
      <c r="O1436">
        <v>1.1157892079632159</v>
      </c>
      <c r="P1436">
        <v>1.1221255302267212</v>
      </c>
      <c r="Q1436">
        <v>1.0993101109247414</v>
      </c>
      <c r="R1436">
        <v>1.096715044882477</v>
      </c>
      <c r="S1436">
        <v>1.0850987906823919</v>
      </c>
      <c r="T1436">
        <v>1.0802160639834359</v>
      </c>
      <c r="U1436">
        <v>1.0720883990147745</v>
      </c>
      <c r="V1436">
        <v>1.0633802766540799</v>
      </c>
      <c r="W1436">
        <v>1.0571929235029369</v>
      </c>
      <c r="X1436">
        <v>1.0510200809244645</v>
      </c>
      <c r="Y1436">
        <v>1.0450696899488552</v>
      </c>
      <c r="Z1436">
        <v>1.0418157630321256</v>
      </c>
      <c r="AA1436">
        <v>1.0378381494644013</v>
      </c>
      <c r="AB1436">
        <v>1.0347541766551656</v>
      </c>
      <c r="AC1436">
        <v>1.0340708851521194</v>
      </c>
      <c r="AD1436">
        <v>1.0336540014895472</v>
      </c>
      <c r="AE1436">
        <v>1.0300536874015189</v>
      </c>
      <c r="AF1436">
        <v>1.0232723044830114</v>
      </c>
      <c r="AG1436">
        <v>1.0173853794384786</v>
      </c>
      <c r="AH1436">
        <v>1.0120282204741327</v>
      </c>
      <c r="AI1436">
        <v>1.0072132252393993</v>
      </c>
      <c r="AJ1436">
        <v>1.0029388275853743</v>
      </c>
      <c r="AK1436">
        <v>0.9989293778652043</v>
      </c>
      <c r="AL1436">
        <v>0.99529504957151405</v>
      </c>
      <c r="AM1436">
        <v>0.9917191882998091</v>
      </c>
      <c r="AN1436">
        <v>0.98789667325170671</v>
      </c>
      <c r="AO1436">
        <v>0.98375523678501109</v>
      </c>
      <c r="AP1436">
        <v>0.97956931573610373</v>
      </c>
      <c r="AQ1436">
        <v>0.97531550368025899</v>
      </c>
      <c r="AR1436">
        <v>0.97118407892896341</v>
      </c>
      <c r="AS1436">
        <v>0.96714370249203263</v>
      </c>
      <c r="AT1436">
        <v>0.96315098874041649</v>
      </c>
      <c r="AU1436">
        <v>0.95917929018262416</v>
      </c>
    </row>
    <row r="1437" spans="1:47" x14ac:dyDescent="0.2">
      <c r="A1437">
        <v>1431</v>
      </c>
      <c r="B1437">
        <v>0.95465981924356447</v>
      </c>
      <c r="C1437">
        <v>1.0055233378839603</v>
      </c>
      <c r="D1437">
        <v>1.0230430152516079</v>
      </c>
      <c r="E1437">
        <v>1.238817115610894</v>
      </c>
      <c r="F1437">
        <v>1.5922810067822273</v>
      </c>
      <c r="G1437">
        <v>1.4776997116481219</v>
      </c>
      <c r="H1437">
        <v>1.3189048045429401</v>
      </c>
      <c r="I1437">
        <v>1.1689199145943634</v>
      </c>
      <c r="J1437">
        <v>1.0746349820515693</v>
      </c>
      <c r="K1437">
        <v>1.0954325896495032</v>
      </c>
      <c r="L1437">
        <v>1.081110774047318</v>
      </c>
      <c r="M1437">
        <v>1.0795220573330573</v>
      </c>
      <c r="N1437">
        <v>1.1000857480533788</v>
      </c>
      <c r="O1437">
        <v>1.1158585150341294</v>
      </c>
      <c r="P1437">
        <v>1.121909691615901</v>
      </c>
      <c r="Q1437">
        <v>1.0988081687971909</v>
      </c>
      <c r="R1437">
        <v>1.095849438595135</v>
      </c>
      <c r="S1437">
        <v>1.0839562637918365</v>
      </c>
      <c r="T1437">
        <v>1.0787292086511031</v>
      </c>
      <c r="U1437">
        <v>1.0702189169750567</v>
      </c>
      <c r="V1437">
        <v>1.06108609700884</v>
      </c>
      <c r="W1437">
        <v>1.0544797348405925</v>
      </c>
      <c r="X1437">
        <v>1.0479451654347056</v>
      </c>
      <c r="Y1437">
        <v>1.0415976341546789</v>
      </c>
      <c r="Z1437">
        <v>1.0379694260070349</v>
      </c>
      <c r="AA1437">
        <v>1.0336188773534087</v>
      </c>
      <c r="AB1437">
        <v>1.0302897014087777</v>
      </c>
      <c r="AC1437">
        <v>1.029364318345706</v>
      </c>
      <c r="AD1437">
        <v>1.0287307022971206</v>
      </c>
      <c r="AE1437">
        <v>1.0249390105298448</v>
      </c>
      <c r="AF1437">
        <v>1.0179578119612587</v>
      </c>
      <c r="AG1437">
        <v>1.0118966386181416</v>
      </c>
      <c r="AH1437">
        <v>1.0063844560639827</v>
      </c>
      <c r="AI1437">
        <v>1.001392360739064</v>
      </c>
      <c r="AJ1437">
        <v>0.99695266525320902</v>
      </c>
      <c r="AK1437">
        <v>0.99279304932693679</v>
      </c>
      <c r="AL1437">
        <v>0.98898688126418799</v>
      </c>
      <c r="AM1437">
        <v>0.98525196302171103</v>
      </c>
      <c r="AN1437">
        <v>0.98129048105825689</v>
      </c>
      <c r="AO1437">
        <v>0.97699612049655449</v>
      </c>
      <c r="AP1437">
        <v>0.97264944342873516</v>
      </c>
      <c r="AQ1437">
        <v>0.96837437303878271</v>
      </c>
      <c r="AR1437">
        <v>0.96423136825115541</v>
      </c>
      <c r="AS1437">
        <v>0.96018604042892852</v>
      </c>
      <c r="AT1437">
        <v>0.95619675850599173</v>
      </c>
      <c r="AU1437">
        <v>0.95223649525041076</v>
      </c>
    </row>
    <row r="1438" spans="1:47" x14ac:dyDescent="0.2">
      <c r="A1438">
        <v>1432</v>
      </c>
      <c r="B1438">
        <v>0.95465981924356447</v>
      </c>
      <c r="C1438">
        <v>1.0055233378839603</v>
      </c>
      <c r="D1438">
        <v>1.0230430152516079</v>
      </c>
      <c r="E1438">
        <v>1.238817115610894</v>
      </c>
      <c r="F1438">
        <v>1.5922810067822273</v>
      </c>
      <c r="G1438">
        <v>1.4776997116481219</v>
      </c>
      <c r="H1438">
        <v>1.3189002805438723</v>
      </c>
      <c r="I1438">
        <v>1.1688772758768737</v>
      </c>
      <c r="J1438">
        <v>1.0745010305352998</v>
      </c>
      <c r="K1438">
        <v>1.0952700489282783</v>
      </c>
      <c r="L1438">
        <v>1.0808845704068955</v>
      </c>
      <c r="M1438">
        <v>1.0791923698321169</v>
      </c>
      <c r="N1438">
        <v>1.0997908016514535</v>
      </c>
      <c r="O1438">
        <v>1.1154745142706253</v>
      </c>
      <c r="P1438">
        <v>1.1214285264755071</v>
      </c>
      <c r="Q1438">
        <v>1.0982128765296455</v>
      </c>
      <c r="R1438">
        <v>1.095211649256399</v>
      </c>
      <c r="S1438">
        <v>1.083239175922099</v>
      </c>
      <c r="T1438">
        <v>1.0779161505895409</v>
      </c>
      <c r="U1438">
        <v>1.0692650414207308</v>
      </c>
      <c r="V1438">
        <v>1.0600060358443706</v>
      </c>
      <c r="W1438">
        <v>1.0532640862412384</v>
      </c>
      <c r="X1438">
        <v>1.0465561375586223</v>
      </c>
      <c r="Y1438">
        <v>1.0400569044209635</v>
      </c>
      <c r="Z1438">
        <v>1.0362450013903697</v>
      </c>
      <c r="AA1438">
        <v>1.031775475730988</v>
      </c>
      <c r="AB1438">
        <v>1.0283540135264129</v>
      </c>
      <c r="AC1438">
        <v>1.0273176060252709</v>
      </c>
      <c r="AD1438">
        <v>1.0265825338540087</v>
      </c>
      <c r="AE1438">
        <v>1.0226932732133656</v>
      </c>
      <c r="AF1438">
        <v>1.0156029290820654</v>
      </c>
      <c r="AG1438">
        <v>1.0094384433187782</v>
      </c>
      <c r="AH1438">
        <v>1.003823337725694</v>
      </c>
      <c r="AI1438">
        <v>0.99873211028941022</v>
      </c>
      <c r="AJ1438">
        <v>0.99419400051691098</v>
      </c>
      <c r="AK1438">
        <v>0.98994101520795497</v>
      </c>
      <c r="AL1438">
        <v>0.9860366318969469</v>
      </c>
      <c r="AM1438">
        <v>0.98220079459323373</v>
      </c>
      <c r="AN1438">
        <v>0.97814016121355818</v>
      </c>
      <c r="AO1438">
        <v>0.97374448612890574</v>
      </c>
      <c r="AP1438">
        <v>0.9692988400139636</v>
      </c>
      <c r="AQ1438">
        <v>0.96497279514506751</v>
      </c>
      <c r="AR1438">
        <v>0.96078237985655246</v>
      </c>
      <c r="AS1438">
        <v>0.95669650471723677</v>
      </c>
      <c r="AT1438">
        <v>0.95267125303015876</v>
      </c>
      <c r="AU1438">
        <v>0.94867996262525445</v>
      </c>
    </row>
    <row r="1439" spans="1:47" x14ac:dyDescent="0.2">
      <c r="A1439">
        <v>1433</v>
      </c>
      <c r="B1439">
        <v>0.95465981924356447</v>
      </c>
      <c r="C1439">
        <v>1.0055233378839603</v>
      </c>
      <c r="D1439">
        <v>1.0230430152516079</v>
      </c>
      <c r="E1439">
        <v>1.238817115610894</v>
      </c>
      <c r="F1439">
        <v>1.5922810067822273</v>
      </c>
      <c r="G1439">
        <v>1.4776997116481219</v>
      </c>
      <c r="H1439">
        <v>1.3165102209877788</v>
      </c>
      <c r="I1439">
        <v>1.1664610066378347</v>
      </c>
      <c r="J1439">
        <v>1.0718426136942438</v>
      </c>
      <c r="K1439">
        <v>1.0922658069411131</v>
      </c>
      <c r="L1439">
        <v>1.0775164982878795</v>
      </c>
      <c r="M1439">
        <v>1.0756886830899002</v>
      </c>
      <c r="N1439">
        <v>1.0986111551721827</v>
      </c>
      <c r="O1439">
        <v>1.1143399987159834</v>
      </c>
      <c r="P1439">
        <v>1.1204031901417513</v>
      </c>
      <c r="Q1439">
        <v>1.0972890487474243</v>
      </c>
      <c r="R1439">
        <v>1.094533103617132</v>
      </c>
      <c r="S1439">
        <v>1.0826990209929428</v>
      </c>
      <c r="T1439">
        <v>1.0775363618562641</v>
      </c>
      <c r="U1439">
        <v>1.0690417767846059</v>
      </c>
      <c r="V1439">
        <v>1.0599878069513826</v>
      </c>
      <c r="W1439">
        <v>1.0534472118361231</v>
      </c>
      <c r="X1439">
        <v>1.046878063298013</v>
      </c>
      <c r="Y1439">
        <v>1.0405725854269643</v>
      </c>
      <c r="Z1439">
        <v>1.0369312561818518</v>
      </c>
      <c r="AA1439">
        <v>1.0326708501288204</v>
      </c>
      <c r="AB1439">
        <v>1.0293506980604934</v>
      </c>
      <c r="AC1439">
        <v>1.0284195982394637</v>
      </c>
      <c r="AD1439">
        <v>1.0277754151188405</v>
      </c>
      <c r="AE1439">
        <v>1.0239568356895836</v>
      </c>
      <c r="AF1439">
        <v>1.0169477534991529</v>
      </c>
      <c r="AG1439">
        <v>1.0108494754802158</v>
      </c>
      <c r="AH1439">
        <v>1.0052833236795462</v>
      </c>
      <c r="AI1439">
        <v>1.0002665414773113</v>
      </c>
      <c r="AJ1439">
        <v>0.99579341094787321</v>
      </c>
      <c r="AK1439">
        <v>0.99159113272957156</v>
      </c>
      <c r="AL1439">
        <v>0.98775959057925933</v>
      </c>
      <c r="AM1439">
        <v>0.98398423677415137</v>
      </c>
      <c r="AN1439">
        <v>0.97996729145572636</v>
      </c>
      <c r="AO1439">
        <v>0.97562902964359277</v>
      </c>
      <c r="AP1439">
        <v>0.97125070467309105</v>
      </c>
      <c r="AQ1439">
        <v>0.96692342999364045</v>
      </c>
      <c r="AR1439">
        <v>0.96272658316536219</v>
      </c>
      <c r="AS1439">
        <v>0.95863150704784883</v>
      </c>
      <c r="AT1439">
        <v>0.95459275191798476</v>
      </c>
      <c r="AU1439">
        <v>0.95058403390953417</v>
      </c>
    </row>
    <row r="1440" spans="1:47" x14ac:dyDescent="0.2">
      <c r="A1440">
        <v>1434</v>
      </c>
      <c r="B1440">
        <v>0.95465981924356447</v>
      </c>
      <c r="C1440">
        <v>1.0055233378839603</v>
      </c>
      <c r="D1440">
        <v>1.0230430152516079</v>
      </c>
      <c r="E1440">
        <v>1.238817115610894</v>
      </c>
      <c r="F1440">
        <v>1.5922810067822273</v>
      </c>
      <c r="G1440">
        <v>1.4776997116481219</v>
      </c>
      <c r="H1440">
        <v>1.3164905225273795</v>
      </c>
      <c r="I1440">
        <v>1.1663892183287177</v>
      </c>
      <c r="J1440">
        <v>1.0715742689451442</v>
      </c>
      <c r="K1440">
        <v>1.0919445531675838</v>
      </c>
      <c r="L1440">
        <v>1.0770798032128857</v>
      </c>
      <c r="M1440">
        <v>1.0750863694409614</v>
      </c>
      <c r="N1440">
        <v>1.0981243582678988</v>
      </c>
      <c r="O1440">
        <v>1.113724971560685</v>
      </c>
      <c r="P1440">
        <v>1.119653585017701</v>
      </c>
      <c r="Q1440">
        <v>1.0963873103804014</v>
      </c>
      <c r="R1440">
        <v>1.0935813824060836</v>
      </c>
      <c r="S1440">
        <v>1.0816493177499673</v>
      </c>
      <c r="T1440">
        <v>1.0763637286715204</v>
      </c>
      <c r="U1440">
        <v>1.0676888236439079</v>
      </c>
      <c r="V1440">
        <v>1.0584771018640275</v>
      </c>
      <c r="W1440">
        <v>1.0517709449096442</v>
      </c>
      <c r="X1440">
        <v>1.044994597129409</v>
      </c>
      <c r="Y1440">
        <v>1.0385146281697557</v>
      </c>
      <c r="Z1440">
        <v>1.0346666346141551</v>
      </c>
      <c r="AA1440">
        <v>1.0302828635556571</v>
      </c>
      <c r="AB1440">
        <v>1.0268486584935075</v>
      </c>
      <c r="AC1440">
        <v>1.025783310905124</v>
      </c>
      <c r="AD1440">
        <v>1.0250170118854989</v>
      </c>
      <c r="AE1440">
        <v>1.0210811059752842</v>
      </c>
      <c r="AF1440">
        <v>1.0139419768122857</v>
      </c>
      <c r="AG1440">
        <v>1.007721588007896</v>
      </c>
      <c r="AH1440">
        <v>1.0020337713271965</v>
      </c>
      <c r="AI1440">
        <v>0.99690011954251134</v>
      </c>
      <c r="AJ1440">
        <v>0.99231074469969016</v>
      </c>
      <c r="AK1440">
        <v>0.98799767196205845</v>
      </c>
      <c r="AL1440">
        <v>0.98405011318068469</v>
      </c>
      <c r="AM1440">
        <v>0.9801553973861189</v>
      </c>
      <c r="AN1440">
        <v>0.97602051628083752</v>
      </c>
      <c r="AO1440">
        <v>0.9715619730789431</v>
      </c>
      <c r="AP1440">
        <v>0.967065791047509</v>
      </c>
      <c r="AQ1440">
        <v>0.96267761618313674</v>
      </c>
      <c r="AR1440">
        <v>0.95842384761946264</v>
      </c>
      <c r="AS1440">
        <v>0.95427938899575593</v>
      </c>
      <c r="AT1440">
        <v>0.95019635003771741</v>
      </c>
      <c r="AU1440">
        <v>0.94614890122393924</v>
      </c>
    </row>
    <row r="1441" spans="1:47" x14ac:dyDescent="0.2">
      <c r="A1441">
        <v>1435</v>
      </c>
      <c r="B1441">
        <v>0.71375458388645652</v>
      </c>
      <c r="C1441">
        <v>0.7521832052830556</v>
      </c>
      <c r="D1441">
        <v>0.7619219711713916</v>
      </c>
      <c r="E1441">
        <v>0.95409968676089107</v>
      </c>
      <c r="F1441">
        <v>1.3688725391270766</v>
      </c>
      <c r="G1441">
        <v>1.2232470396680777</v>
      </c>
      <c r="H1441">
        <v>1.05645767026247</v>
      </c>
      <c r="I1441">
        <v>0.91696884229816777</v>
      </c>
      <c r="J1441">
        <v>0.82025165468275663</v>
      </c>
      <c r="K1441">
        <v>0.8433482241379664</v>
      </c>
      <c r="L1441">
        <v>0.83016761385035931</v>
      </c>
      <c r="M1441">
        <v>0.82794040232472621</v>
      </c>
      <c r="N1441">
        <v>0.84515276220273372</v>
      </c>
      <c r="O1441">
        <v>0.85932956013482353</v>
      </c>
      <c r="P1441">
        <v>0.86298587798459103</v>
      </c>
      <c r="Q1441">
        <v>0.83733005322580922</v>
      </c>
      <c r="R1441">
        <v>0.84348093599509721</v>
      </c>
      <c r="S1441">
        <v>0.83260434679152462</v>
      </c>
      <c r="T1441">
        <v>0.83008422860955877</v>
      </c>
      <c r="U1441">
        <v>0.82136903601890476</v>
      </c>
      <c r="V1441">
        <v>0.81449762579807661</v>
      </c>
      <c r="W1441">
        <v>0.80967315309418175</v>
      </c>
      <c r="X1441">
        <v>0.80320397258914733</v>
      </c>
      <c r="Y1441">
        <v>0.79912719037763169</v>
      </c>
      <c r="Z1441">
        <v>0.79574863993252443</v>
      </c>
      <c r="AA1441">
        <v>0.7959376695050816</v>
      </c>
      <c r="AB1441">
        <v>0.79513326948327046</v>
      </c>
      <c r="AC1441">
        <v>0.79548865281516867</v>
      </c>
      <c r="AD1441">
        <v>0.79631722112512682</v>
      </c>
      <c r="AE1441">
        <v>0.79359861665573928</v>
      </c>
      <c r="AF1441">
        <v>0.7866694382612156</v>
      </c>
      <c r="AG1441">
        <v>0.78158750302607505</v>
      </c>
      <c r="AH1441">
        <v>0.77706934941306949</v>
      </c>
      <c r="AI1441">
        <v>0.77327950788837829</v>
      </c>
      <c r="AJ1441">
        <v>0.7700222179120999</v>
      </c>
      <c r="AK1441">
        <v>0.76718939126846097</v>
      </c>
      <c r="AL1441">
        <v>0.76451745791335335</v>
      </c>
      <c r="AM1441">
        <v>0.76179338418145337</v>
      </c>
      <c r="AN1441">
        <v>0.75880839160661806</v>
      </c>
      <c r="AO1441">
        <v>0.75546097987289529</v>
      </c>
      <c r="AP1441">
        <v>0.75206785318446745</v>
      </c>
      <c r="AQ1441">
        <v>0.74724160768475889</v>
      </c>
      <c r="AR1441">
        <v>0.74253843787411278</v>
      </c>
      <c r="AS1441">
        <v>0.73791843287539571</v>
      </c>
      <c r="AT1441">
        <v>0.73331579601352204</v>
      </c>
      <c r="AU1441">
        <v>0.72871317620394027</v>
      </c>
    </row>
    <row r="1442" spans="1:47" x14ac:dyDescent="0.2">
      <c r="A1442">
        <v>1436</v>
      </c>
      <c r="B1442">
        <v>0.71375458388645652</v>
      </c>
      <c r="C1442">
        <v>0.7521832052830556</v>
      </c>
      <c r="D1442">
        <v>0.7619219711713916</v>
      </c>
      <c r="E1442">
        <v>0.95409968676089107</v>
      </c>
      <c r="F1442">
        <v>1.3688725391270766</v>
      </c>
      <c r="G1442">
        <v>1.2232470396680777</v>
      </c>
      <c r="H1442">
        <v>1.0560465928287075</v>
      </c>
      <c r="I1442">
        <v>0.91640564373639688</v>
      </c>
      <c r="J1442">
        <v>0.81926039086447144</v>
      </c>
      <c r="K1442">
        <v>0.84218072418519219</v>
      </c>
      <c r="L1442">
        <v>0.82867606138911665</v>
      </c>
      <c r="M1442">
        <v>0.82603307094974487</v>
      </c>
      <c r="N1442">
        <v>0.84383470173257802</v>
      </c>
      <c r="O1442">
        <v>0.85771693875121946</v>
      </c>
      <c r="P1442">
        <v>0.86108089744969207</v>
      </c>
      <c r="Q1442">
        <v>0.8350816292710268</v>
      </c>
      <c r="R1442">
        <v>0.84121849907924351</v>
      </c>
      <c r="S1442">
        <v>0.83016062104484678</v>
      </c>
      <c r="T1442">
        <v>0.82741925878574507</v>
      </c>
      <c r="U1442">
        <v>0.81836549380810975</v>
      </c>
      <c r="V1442">
        <v>0.81122930249208258</v>
      </c>
      <c r="W1442">
        <v>0.80613810946146536</v>
      </c>
      <c r="X1442">
        <v>0.79930380953784952</v>
      </c>
      <c r="Y1442">
        <v>0.79496651628186277</v>
      </c>
      <c r="Z1442">
        <v>0.79125025304663255</v>
      </c>
      <c r="AA1442">
        <v>0.79131865562758719</v>
      </c>
      <c r="AB1442">
        <v>0.79035714498295007</v>
      </c>
      <c r="AC1442">
        <v>0.79051660105915611</v>
      </c>
      <c r="AD1442">
        <v>0.79116927141641202</v>
      </c>
      <c r="AE1442">
        <v>0.78828409847459768</v>
      </c>
      <c r="AF1442">
        <v>0.78115938468866974</v>
      </c>
      <c r="AG1442">
        <v>0.77591098034758788</v>
      </c>
      <c r="AH1442">
        <v>0.77122283123929047</v>
      </c>
      <c r="AI1442">
        <v>0.76727840707875949</v>
      </c>
      <c r="AJ1442">
        <v>0.76386851918567356</v>
      </c>
      <c r="AK1442">
        <v>0.76090700628114594</v>
      </c>
      <c r="AL1442">
        <v>0.75808785562493619</v>
      </c>
      <c r="AM1442">
        <v>0.75521569359744156</v>
      </c>
      <c r="AN1442">
        <v>0.75208669774864056</v>
      </c>
      <c r="AO1442">
        <v>0.74860133397393924</v>
      </c>
      <c r="AP1442">
        <v>0.74506920363802875</v>
      </c>
      <c r="AQ1442">
        <v>0.74015021082673338</v>
      </c>
      <c r="AR1442">
        <v>0.73535876194780203</v>
      </c>
      <c r="AS1442">
        <v>0.73066131119528543</v>
      </c>
      <c r="AT1442">
        <v>0.72598728341918395</v>
      </c>
      <c r="AU1442">
        <v>0.72132006322225872</v>
      </c>
    </row>
    <row r="1443" spans="1:47" x14ac:dyDescent="0.2">
      <c r="A1443">
        <v>1437</v>
      </c>
      <c r="B1443">
        <v>0.71375458388645652</v>
      </c>
      <c r="C1443">
        <v>0.7521832052830556</v>
      </c>
      <c r="D1443">
        <v>0.7619219711713916</v>
      </c>
      <c r="E1443">
        <v>0.95409968676089107</v>
      </c>
      <c r="F1443">
        <v>1.3688725391270766</v>
      </c>
      <c r="G1443">
        <v>1.2232470396680777</v>
      </c>
      <c r="H1443">
        <v>1.0585387432553943</v>
      </c>
      <c r="I1443">
        <v>0.91850270458138195</v>
      </c>
      <c r="J1443">
        <v>0.82129823248440392</v>
      </c>
      <c r="K1443">
        <v>0.84444466429566889</v>
      </c>
      <c r="L1443">
        <v>0.83104211903231384</v>
      </c>
      <c r="M1443">
        <v>0.82819213407694836</v>
      </c>
      <c r="N1443">
        <v>0.84386965183172169</v>
      </c>
      <c r="O1443">
        <v>0.85742491046786007</v>
      </c>
      <c r="P1443">
        <v>0.86046671572093525</v>
      </c>
      <c r="Q1443">
        <v>0.83411783725574407</v>
      </c>
      <c r="R1443">
        <v>0.83972491644819702</v>
      </c>
      <c r="S1443">
        <v>0.82829748472439302</v>
      </c>
      <c r="T1443">
        <v>0.82509902698626025</v>
      </c>
      <c r="U1443">
        <v>0.8155609807098263</v>
      </c>
      <c r="V1443">
        <v>0.8079050307430885</v>
      </c>
      <c r="W1443">
        <v>0.80229391289801211</v>
      </c>
      <c r="X1443">
        <v>0.79501264628298784</v>
      </c>
      <c r="Y1443">
        <v>0.79020216000076615</v>
      </c>
      <c r="Z1443">
        <v>0.78604383644908515</v>
      </c>
      <c r="AA1443">
        <v>0.7856764262289101</v>
      </c>
      <c r="AB1443">
        <v>0.78441445552258959</v>
      </c>
      <c r="AC1443">
        <v>0.78434847846055156</v>
      </c>
      <c r="AD1443">
        <v>0.78476735429312239</v>
      </c>
      <c r="AE1443">
        <v>0.78169751876037885</v>
      </c>
      <c r="AF1443">
        <v>0.7743765759628265</v>
      </c>
      <c r="AG1443">
        <v>0.76899030017390779</v>
      </c>
      <c r="AH1443">
        <v>0.76416427966748957</v>
      </c>
      <c r="AI1443">
        <v>0.76006719172348181</v>
      </c>
      <c r="AJ1443">
        <v>0.75652638060045563</v>
      </c>
      <c r="AK1443">
        <v>0.75341688261265605</v>
      </c>
      <c r="AL1443">
        <v>0.75047595616273988</v>
      </c>
      <c r="AM1443">
        <v>0.74747149529723556</v>
      </c>
      <c r="AN1443">
        <v>0.74424250468968955</v>
      </c>
      <c r="AO1443">
        <v>0.74062499751568067</v>
      </c>
      <c r="AP1443">
        <v>0.73700441859307853</v>
      </c>
      <c r="AQ1443">
        <v>0.73208727066596879</v>
      </c>
      <c r="AR1443">
        <v>0.72730817243806467</v>
      </c>
      <c r="AS1443">
        <v>0.72262876916912433</v>
      </c>
      <c r="AT1443">
        <v>0.71798134816623949</v>
      </c>
      <c r="AU1443">
        <v>0.71334863613725119</v>
      </c>
    </row>
    <row r="1444" spans="1:47" x14ac:dyDescent="0.2">
      <c r="A1444">
        <v>1438</v>
      </c>
      <c r="B1444">
        <v>0.71375458388645652</v>
      </c>
      <c r="C1444">
        <v>0.7521832052830556</v>
      </c>
      <c r="D1444">
        <v>0.7619219711713916</v>
      </c>
      <c r="E1444">
        <v>0.95409968676089107</v>
      </c>
      <c r="F1444">
        <v>1.3688725391270766</v>
      </c>
      <c r="G1444">
        <v>1.2232470396680777</v>
      </c>
      <c r="H1444">
        <v>1.0576343937587602</v>
      </c>
      <c r="I1444">
        <v>0.91749802318696039</v>
      </c>
      <c r="J1444">
        <v>0.81988828746753784</v>
      </c>
      <c r="K1444">
        <v>0.84283942171392257</v>
      </c>
      <c r="L1444">
        <v>0.82913584913125926</v>
      </c>
      <c r="M1444">
        <v>0.82591746943974542</v>
      </c>
      <c r="N1444">
        <v>0.84254555708683965</v>
      </c>
      <c r="O1444">
        <v>0.85589990785000369</v>
      </c>
      <c r="P1444">
        <v>0.85869868881548228</v>
      </c>
      <c r="Q1444">
        <v>0.83212210842991441</v>
      </c>
      <c r="R1444">
        <v>0.83775660649891437</v>
      </c>
      <c r="S1444">
        <v>0.82619516141486093</v>
      </c>
      <c r="T1444">
        <v>0.82286287257288049</v>
      </c>
      <c r="U1444">
        <v>0.81307075152616237</v>
      </c>
      <c r="V1444">
        <v>0.80522391900159274</v>
      </c>
      <c r="W1444">
        <v>0.79941557242296934</v>
      </c>
      <c r="X1444">
        <v>0.79185253677431167</v>
      </c>
      <c r="Y1444">
        <v>0.78684539347214055</v>
      </c>
      <c r="Z1444">
        <v>0.78244877967057547</v>
      </c>
      <c r="AA1444">
        <v>0.78198045688350171</v>
      </c>
      <c r="AB1444">
        <v>0.78061884348180421</v>
      </c>
      <c r="AC1444">
        <v>0.78036473857777067</v>
      </c>
      <c r="AD1444">
        <v>0.78067426989667954</v>
      </c>
      <c r="AE1444">
        <v>0.77746811962694029</v>
      </c>
      <c r="AF1444">
        <v>0.76999616531641091</v>
      </c>
      <c r="AG1444">
        <v>0.76446566201666988</v>
      </c>
      <c r="AH1444">
        <v>0.75950809046865675</v>
      </c>
      <c r="AI1444">
        <v>0.75529993184741406</v>
      </c>
      <c r="AJ1444">
        <v>0.75162241633103943</v>
      </c>
      <c r="AK1444">
        <v>0.74842440247714259</v>
      </c>
      <c r="AL1444">
        <v>0.74536308535237272</v>
      </c>
      <c r="AM1444">
        <v>0.74223987684798087</v>
      </c>
      <c r="AN1444">
        <v>0.73888824285944865</v>
      </c>
      <c r="AO1444">
        <v>0.73517813945316091</v>
      </c>
      <c r="AP1444">
        <v>0.73141722247362384</v>
      </c>
      <c r="AQ1444">
        <v>0.72642326170619376</v>
      </c>
      <c r="AR1444">
        <v>0.72157092118705279</v>
      </c>
      <c r="AS1444">
        <v>0.71682729992179184</v>
      </c>
      <c r="AT1444">
        <v>0.71212064613217507</v>
      </c>
      <c r="AU1444">
        <v>0.70743431785376165</v>
      </c>
    </row>
    <row r="1445" spans="1:47" x14ac:dyDescent="0.2">
      <c r="A1445">
        <v>1439</v>
      </c>
      <c r="B1445">
        <v>0.71375458388645652</v>
      </c>
      <c r="C1445">
        <v>0.7521832052830556</v>
      </c>
      <c r="D1445">
        <v>0.7619219711713916</v>
      </c>
      <c r="E1445">
        <v>0.95409968676089107</v>
      </c>
      <c r="F1445">
        <v>1.3688725391270766</v>
      </c>
      <c r="G1445">
        <v>1.2232470396680777</v>
      </c>
      <c r="H1445">
        <v>1.0558804309602627</v>
      </c>
      <c r="I1445">
        <v>0.9159428253509786</v>
      </c>
      <c r="J1445">
        <v>0.81823050519737472</v>
      </c>
      <c r="K1445">
        <v>0.84096627872594087</v>
      </c>
      <c r="L1445">
        <v>0.82706729072887897</v>
      </c>
      <c r="M1445">
        <v>0.82386343730177336</v>
      </c>
      <c r="N1445">
        <v>0.84209934369807993</v>
      </c>
      <c r="O1445">
        <v>0.85557898589692349</v>
      </c>
      <c r="P1445">
        <v>0.85853278149113066</v>
      </c>
      <c r="Q1445">
        <v>0.83208815586776375</v>
      </c>
      <c r="R1445">
        <v>0.83804368479063762</v>
      </c>
      <c r="S1445">
        <v>0.82668025798233435</v>
      </c>
      <c r="T1445">
        <v>0.8235645551685199</v>
      </c>
      <c r="U1445">
        <v>0.81400538937864741</v>
      </c>
      <c r="V1445">
        <v>0.8064208204155886</v>
      </c>
      <c r="W1445">
        <v>0.80087567398049353</v>
      </c>
      <c r="X1445">
        <v>0.79352966314780815</v>
      </c>
      <c r="Y1445">
        <v>0.7887672519781409</v>
      </c>
      <c r="Z1445">
        <v>0.78457631178249132</v>
      </c>
      <c r="AA1445">
        <v>0.78435326555911689</v>
      </c>
      <c r="AB1445">
        <v>0.78313288562168903</v>
      </c>
      <c r="AC1445">
        <v>0.7830118643518692</v>
      </c>
      <c r="AD1445">
        <v>0.783419380576726</v>
      </c>
      <c r="AE1445">
        <v>0.78030125108437243</v>
      </c>
      <c r="AF1445">
        <v>0.77292598355961739</v>
      </c>
      <c r="AG1445">
        <v>0.76745903397017567</v>
      </c>
      <c r="AH1445">
        <v>0.76256006891387929</v>
      </c>
      <c r="AI1445">
        <v>0.75841729473242148</v>
      </c>
      <c r="AJ1445">
        <v>0.75481500261219381</v>
      </c>
      <c r="AK1445">
        <v>0.75167311447760687</v>
      </c>
      <c r="AL1445">
        <v>0.74867011088350255</v>
      </c>
      <c r="AM1445">
        <v>0.74561300590696133</v>
      </c>
      <c r="AN1445">
        <v>0.74230585037141494</v>
      </c>
      <c r="AO1445">
        <v>0.73864294968313793</v>
      </c>
      <c r="AP1445">
        <v>0.73494147013333955</v>
      </c>
      <c r="AQ1445">
        <v>0.72994316397560455</v>
      </c>
      <c r="AR1445">
        <v>0.72508082834697618</v>
      </c>
      <c r="AS1445">
        <v>0.72032397360669875</v>
      </c>
      <c r="AT1445">
        <v>0.71559930677092243</v>
      </c>
      <c r="AU1445">
        <v>0.71089060860600051</v>
      </c>
    </row>
    <row r="1446" spans="1:47" x14ac:dyDescent="0.2">
      <c r="A1446">
        <v>1440</v>
      </c>
      <c r="B1446">
        <v>0.71375458388645652</v>
      </c>
      <c r="C1446">
        <v>0.7521832052830556</v>
      </c>
      <c r="D1446">
        <v>0.7619219711713916</v>
      </c>
      <c r="E1446">
        <v>0.95409968676089107</v>
      </c>
      <c r="F1446">
        <v>1.3688725391270766</v>
      </c>
      <c r="G1446">
        <v>1.2232470396680777</v>
      </c>
      <c r="H1446">
        <v>1.0558368792934651</v>
      </c>
      <c r="I1446">
        <v>0.91581223389386468</v>
      </c>
      <c r="J1446">
        <v>0.81780371544638675</v>
      </c>
      <c r="K1446">
        <v>0.84046411290714351</v>
      </c>
      <c r="L1446">
        <v>0.82639527065999019</v>
      </c>
      <c r="M1446">
        <v>0.82294510954877842</v>
      </c>
      <c r="N1446">
        <v>0.84136043965379326</v>
      </c>
      <c r="O1446">
        <v>0.85465186502219004</v>
      </c>
      <c r="P1446">
        <v>0.85740902489830473</v>
      </c>
      <c r="Q1446">
        <v>0.83074427960316188</v>
      </c>
      <c r="R1446">
        <v>0.8366562707214682</v>
      </c>
      <c r="S1446">
        <v>0.82516108618473993</v>
      </c>
      <c r="T1446">
        <v>0.82188598427102166</v>
      </c>
      <c r="U1446">
        <v>0.81208500477183643</v>
      </c>
      <c r="V1446">
        <v>0.80430206616388211</v>
      </c>
      <c r="W1446">
        <v>0.79855175982862103</v>
      </c>
      <c r="X1446">
        <v>0.79094450322454879</v>
      </c>
      <c r="Y1446">
        <v>0.78597888187700382</v>
      </c>
      <c r="Z1446">
        <v>0.78154090052516945</v>
      </c>
      <c r="AA1446">
        <v>0.78120091403390235</v>
      </c>
      <c r="AB1446">
        <v>0.7798577858842406</v>
      </c>
      <c r="AC1446">
        <v>0.77958672325825684</v>
      </c>
      <c r="AD1446">
        <v>0.77986267634270279</v>
      </c>
      <c r="AE1446">
        <v>0.77662005053127736</v>
      </c>
      <c r="AF1446">
        <v>0.76910282603675828</v>
      </c>
      <c r="AG1446">
        <v>0.76350861979687257</v>
      </c>
      <c r="AH1446">
        <v>0.75848495525766568</v>
      </c>
      <c r="AI1446">
        <v>0.75422591817078311</v>
      </c>
      <c r="AJ1446">
        <v>0.75050978148667369</v>
      </c>
      <c r="AK1446">
        <v>0.74726291594270255</v>
      </c>
      <c r="AL1446">
        <v>0.74414944797258853</v>
      </c>
      <c r="AM1446">
        <v>0.74097910633436037</v>
      </c>
      <c r="AN1446">
        <v>0.73756185406136143</v>
      </c>
      <c r="AO1446">
        <v>0.73378736816124368</v>
      </c>
      <c r="AP1446">
        <v>0.72997850603159231</v>
      </c>
      <c r="AQ1446">
        <v>0.72491314841004983</v>
      </c>
      <c r="AR1446">
        <v>0.71998765190613512</v>
      </c>
      <c r="AS1446">
        <v>0.71517567010343386</v>
      </c>
      <c r="AT1446">
        <v>0.71040088017463965</v>
      </c>
      <c r="AU1446">
        <v>0.70564756348486934</v>
      </c>
    </row>
    <row r="1447" spans="1:47" x14ac:dyDescent="0.2">
      <c r="A1447">
        <v>1441</v>
      </c>
      <c r="B1447">
        <v>1.1021614535751754</v>
      </c>
      <c r="C1447">
        <v>1.160801458236407</v>
      </c>
      <c r="D1447">
        <v>1.1831006540327222</v>
      </c>
      <c r="E1447">
        <v>1.4135758405404009</v>
      </c>
      <c r="F1447">
        <v>1.7281770112378947</v>
      </c>
      <c r="G1447">
        <v>1.633538981615539</v>
      </c>
      <c r="H1447">
        <v>1.4764607479837826</v>
      </c>
      <c r="I1447">
        <v>1.319779846634705</v>
      </c>
      <c r="J1447">
        <v>1.2272505530558206</v>
      </c>
      <c r="K1447">
        <v>1.2467864711898076</v>
      </c>
      <c r="L1447">
        <v>1.231864894728004</v>
      </c>
      <c r="M1447">
        <v>1.2311882510353049</v>
      </c>
      <c r="N1447">
        <v>1.2576650772519584</v>
      </c>
      <c r="O1447">
        <v>1.2751258270131665</v>
      </c>
      <c r="P1447">
        <v>1.283468715824708</v>
      </c>
      <c r="Q1447">
        <v>1.2629886116257683</v>
      </c>
      <c r="R1447">
        <v>1.2550905104088415</v>
      </c>
      <c r="S1447">
        <v>1.2435546990484954</v>
      </c>
      <c r="T1447">
        <v>1.2377521127920934</v>
      </c>
      <c r="U1447">
        <v>1.2307212446701918</v>
      </c>
      <c r="V1447">
        <v>1.2214423563325238</v>
      </c>
      <c r="W1447">
        <v>1.2149365622612975</v>
      </c>
      <c r="X1447">
        <v>1.2095355380184476</v>
      </c>
      <c r="Y1447">
        <v>1.2027585373119865</v>
      </c>
      <c r="Z1447">
        <v>1.1999963237462548</v>
      </c>
      <c r="AA1447">
        <v>1.1934489915949142</v>
      </c>
      <c r="AB1447">
        <v>1.1891099340584674</v>
      </c>
      <c r="AC1447">
        <v>1.188003774024041</v>
      </c>
      <c r="AD1447">
        <v>1.1869897174556818</v>
      </c>
      <c r="AE1447">
        <v>1.1830117925409969</v>
      </c>
      <c r="AF1447">
        <v>1.1765484354082891</v>
      </c>
      <c r="AG1447">
        <v>1.1703121579344751</v>
      </c>
      <c r="AH1447">
        <v>1.1645749849283444</v>
      </c>
      <c r="AI1447">
        <v>1.1592367407007271</v>
      </c>
      <c r="AJ1447">
        <v>1.1544352593041443</v>
      </c>
      <c r="AK1447">
        <v>1.149764286722708</v>
      </c>
      <c r="AL1447">
        <v>1.1456135798112133</v>
      </c>
      <c r="AM1447">
        <v>1.1415861248286825</v>
      </c>
      <c r="AN1447">
        <v>1.1373122251517815</v>
      </c>
      <c r="AO1447">
        <v>1.1327332992651089</v>
      </c>
      <c r="AP1447">
        <v>1.12810364770601</v>
      </c>
      <c r="AQ1447">
        <v>1.1242500373937729</v>
      </c>
      <c r="AR1447">
        <v>1.1205240935167466</v>
      </c>
      <c r="AS1447">
        <v>1.116899156808576</v>
      </c>
      <c r="AT1447">
        <v>1.1133546205563409</v>
      </c>
      <c r="AU1447">
        <v>1.10986023872284</v>
      </c>
    </row>
    <row r="1448" spans="1:47" x14ac:dyDescent="0.2">
      <c r="A1448">
        <v>1442</v>
      </c>
      <c r="B1448">
        <v>1.1021614535751754</v>
      </c>
      <c r="C1448">
        <v>1.160801458236407</v>
      </c>
      <c r="D1448">
        <v>1.1831006540327222</v>
      </c>
      <c r="E1448">
        <v>1.4135758405404009</v>
      </c>
      <c r="F1448">
        <v>1.7281770112378947</v>
      </c>
      <c r="G1448">
        <v>1.633538981615539</v>
      </c>
      <c r="H1448">
        <v>1.4763147725389725</v>
      </c>
      <c r="I1448">
        <v>1.3196097545514882</v>
      </c>
      <c r="J1448">
        <v>1.2270442612832602</v>
      </c>
      <c r="K1448">
        <v>1.246552412534399</v>
      </c>
      <c r="L1448">
        <v>1.2315913431946126</v>
      </c>
      <c r="M1448">
        <v>1.2308791392641096</v>
      </c>
      <c r="N1448">
        <v>1.2575045239137357</v>
      </c>
      <c r="O1448">
        <v>1.2749380883577932</v>
      </c>
      <c r="P1448">
        <v>1.2832474927633599</v>
      </c>
      <c r="Q1448">
        <v>1.2627239842577089</v>
      </c>
      <c r="R1448">
        <v>1.2547981825224692</v>
      </c>
      <c r="S1448">
        <v>1.2432198880825205</v>
      </c>
      <c r="T1448">
        <v>1.2373654459586994</v>
      </c>
      <c r="U1448">
        <v>1.2302635595155242</v>
      </c>
      <c r="V1448">
        <v>1.2209185108275502</v>
      </c>
      <c r="W1448">
        <v>1.2143425534187191</v>
      </c>
      <c r="X1448">
        <v>1.2088569791420265</v>
      </c>
      <c r="Y1448">
        <v>1.2020051264055902</v>
      </c>
      <c r="Z1448">
        <v>1.1991544857669503</v>
      </c>
      <c r="AA1448">
        <v>1.1925437343468004</v>
      </c>
      <c r="AB1448">
        <v>1.1881607811100012</v>
      </c>
      <c r="AC1448">
        <v>1.1870031848804821</v>
      </c>
      <c r="AD1448">
        <v>1.1859405920820627</v>
      </c>
      <c r="AE1448">
        <v>1.1819166238143062</v>
      </c>
      <c r="AF1448">
        <v>1.1754015805648119</v>
      </c>
      <c r="AG1448">
        <v>1.1691162767009318</v>
      </c>
      <c r="AH1448">
        <v>1.1633299388665592</v>
      </c>
      <c r="AI1448">
        <v>1.1579427119981573</v>
      </c>
      <c r="AJ1448">
        <v>1.1530934999064315</v>
      </c>
      <c r="AK1448">
        <v>1.1483752256969253</v>
      </c>
      <c r="AL1448">
        <v>1.1441764425742722</v>
      </c>
      <c r="AM1448">
        <v>1.1400994501381492</v>
      </c>
      <c r="AN1448">
        <v>1.135775032254527</v>
      </c>
      <c r="AO1448">
        <v>1.1311459154299734</v>
      </c>
      <c r="AP1448">
        <v>1.1264654576583701</v>
      </c>
      <c r="AQ1448">
        <v>1.122588028114107</v>
      </c>
      <c r="AR1448">
        <v>1.1188400985444407</v>
      </c>
      <c r="AS1448">
        <v>1.1151965456472919</v>
      </c>
      <c r="AT1448">
        <v>1.1116358327158755</v>
      </c>
      <c r="AU1448">
        <v>1.1081279233660246</v>
      </c>
    </row>
    <row r="1449" spans="1:47" x14ac:dyDescent="0.2">
      <c r="A1449">
        <v>1443</v>
      </c>
      <c r="B1449">
        <v>1.1021614535751754</v>
      </c>
      <c r="C1449">
        <v>1.160801458236407</v>
      </c>
      <c r="D1449">
        <v>1.1831006540327222</v>
      </c>
      <c r="E1449">
        <v>1.4135758405404009</v>
      </c>
      <c r="F1449">
        <v>1.7281770112378947</v>
      </c>
      <c r="G1449">
        <v>1.633538981615539</v>
      </c>
      <c r="H1449">
        <v>1.4773161275468203</v>
      </c>
      <c r="I1449">
        <v>1.3206243022042943</v>
      </c>
      <c r="J1449">
        <v>1.2280721889576256</v>
      </c>
      <c r="K1449">
        <v>1.2476855040780195</v>
      </c>
      <c r="L1449">
        <v>1.2327994899951529</v>
      </c>
      <c r="M1449">
        <v>1.2320013044801237</v>
      </c>
      <c r="N1449">
        <v>1.2576547367537396</v>
      </c>
      <c r="O1449">
        <v>1.2748986925170798</v>
      </c>
      <c r="P1449">
        <v>1.2829618392987108</v>
      </c>
      <c r="Q1449">
        <v>1.2621349864750406</v>
      </c>
      <c r="R1449">
        <v>1.2538665401871849</v>
      </c>
      <c r="S1449">
        <v>1.2419303740038345</v>
      </c>
      <c r="T1449">
        <v>1.2356566265292233</v>
      </c>
      <c r="U1449">
        <v>1.2280687733991904</v>
      </c>
      <c r="V1449">
        <v>1.2182276468566493</v>
      </c>
      <c r="W1449">
        <v>1.2111654470827895</v>
      </c>
      <c r="X1449">
        <v>1.2052258406233118</v>
      </c>
      <c r="Y1449">
        <v>1.1979263562236986</v>
      </c>
      <c r="Z1449">
        <v>1.1946378399482982</v>
      </c>
      <c r="AA1449">
        <v>1.1876490079869675</v>
      </c>
      <c r="AB1449">
        <v>1.1829684418838347</v>
      </c>
      <c r="AC1449">
        <v>1.1815271091623811</v>
      </c>
      <c r="AD1449">
        <v>1.180201721188417</v>
      </c>
      <c r="AE1449">
        <v>1.1759254560207351</v>
      </c>
      <c r="AF1449">
        <v>1.1691617772417662</v>
      </c>
      <c r="AG1449">
        <v>1.1626402731628613</v>
      </c>
      <c r="AH1449">
        <v>1.1566198976643243</v>
      </c>
      <c r="AI1449">
        <v>1.1510018739422949</v>
      </c>
      <c r="AJ1449">
        <v>1.1459204232066624</v>
      </c>
      <c r="AK1449">
        <v>1.140973434169348</v>
      </c>
      <c r="AL1449">
        <v>1.1365431738434126</v>
      </c>
      <c r="AM1449">
        <v>1.1322343666585142</v>
      </c>
      <c r="AN1449">
        <v>1.1276802567437818</v>
      </c>
      <c r="AO1449">
        <v>1.1228210594544619</v>
      </c>
      <c r="AP1449">
        <v>1.1179140341339899</v>
      </c>
      <c r="AQ1449">
        <v>1.1139789681064944</v>
      </c>
      <c r="AR1449">
        <v>1.1101847001874261</v>
      </c>
      <c r="AS1449">
        <v>1.1065063755619968</v>
      </c>
      <c r="AT1449">
        <v>1.1029224844359506</v>
      </c>
      <c r="AU1449">
        <v>1.0994030932495715</v>
      </c>
    </row>
    <row r="1450" spans="1:47" x14ac:dyDescent="0.2">
      <c r="A1450">
        <v>1444</v>
      </c>
      <c r="B1450">
        <v>1.1021614535751754</v>
      </c>
      <c r="C1450">
        <v>1.160801458236407</v>
      </c>
      <c r="D1450">
        <v>1.1831006540327222</v>
      </c>
      <c r="E1450">
        <v>1.4135758405404009</v>
      </c>
      <c r="F1450">
        <v>1.7281770112378947</v>
      </c>
      <c r="G1450">
        <v>1.633538981615539</v>
      </c>
      <c r="H1450">
        <v>1.4773054764822811</v>
      </c>
      <c r="I1450">
        <v>1.3206081279565149</v>
      </c>
      <c r="J1450">
        <v>1.2280444500631322</v>
      </c>
      <c r="K1450">
        <v>1.2476505819855661</v>
      </c>
      <c r="L1450">
        <v>1.2327520043375604</v>
      </c>
      <c r="M1450">
        <v>1.2319372321727076</v>
      </c>
      <c r="N1450">
        <v>1.2576061770481273</v>
      </c>
      <c r="O1450">
        <v>1.2748324873330956</v>
      </c>
      <c r="P1450">
        <v>1.2828732757257617</v>
      </c>
      <c r="Q1450">
        <v>1.262016807221549</v>
      </c>
      <c r="R1450">
        <v>1.2537264446168441</v>
      </c>
      <c r="S1450">
        <v>1.2417599588745936</v>
      </c>
      <c r="T1450">
        <v>1.2354498544936416</v>
      </c>
      <c r="U1450">
        <v>1.2278133369132291</v>
      </c>
      <c r="V1450">
        <v>1.2179252451255458</v>
      </c>
      <c r="W1450">
        <v>1.210813572394259</v>
      </c>
      <c r="X1450">
        <v>1.2048147487345806</v>
      </c>
      <c r="Y1450">
        <v>1.1974611332223528</v>
      </c>
      <c r="Z1450">
        <v>1.1941096029565976</v>
      </c>
      <c r="AA1450">
        <v>1.1870739328916864</v>
      </c>
      <c r="AB1450">
        <v>1.1823608255181846</v>
      </c>
      <c r="AC1450">
        <v>1.1808818192585524</v>
      </c>
      <c r="AD1450">
        <v>1.1795212664677208</v>
      </c>
      <c r="AE1450">
        <v>1.1752108000608672</v>
      </c>
      <c r="AF1450">
        <v>1.1684096447069445</v>
      </c>
      <c r="AG1450">
        <v>1.1618516302866777</v>
      </c>
      <c r="AH1450">
        <v>1.1557944012270027</v>
      </c>
      <c r="AI1450">
        <v>1.1501402913613141</v>
      </c>
      <c r="AJ1450">
        <v>1.1450225494653468</v>
      </c>
      <c r="AK1450">
        <v>1.1400402756694632</v>
      </c>
      <c r="AL1450">
        <v>1.1355730468266274</v>
      </c>
      <c r="AM1450">
        <v>1.1312260205875515</v>
      </c>
      <c r="AN1450">
        <v>1.1266337648142974</v>
      </c>
      <c r="AO1450">
        <v>1.1217354323048965</v>
      </c>
      <c r="AP1450">
        <v>1.1167896847996395</v>
      </c>
      <c r="AQ1450">
        <v>1.1128369753581588</v>
      </c>
      <c r="AR1450">
        <v>1.1090264925635773</v>
      </c>
      <c r="AS1450">
        <v>1.1053344894652057</v>
      </c>
      <c r="AT1450">
        <v>1.1017388011442815</v>
      </c>
      <c r="AU1450">
        <v>1.0982096489022468</v>
      </c>
    </row>
    <row r="1451" spans="1:47" x14ac:dyDescent="0.2">
      <c r="A1451">
        <v>1445</v>
      </c>
      <c r="B1451">
        <v>1.1021614535751754</v>
      </c>
      <c r="C1451">
        <v>1.160801458236407</v>
      </c>
      <c r="D1451">
        <v>1.1831006540327222</v>
      </c>
      <c r="E1451">
        <v>1.4135758405404009</v>
      </c>
      <c r="F1451">
        <v>1.7281770112378947</v>
      </c>
      <c r="G1451">
        <v>1.633538981615539</v>
      </c>
      <c r="H1451">
        <v>1.4762716858385838</v>
      </c>
      <c r="I1451">
        <v>1.3195174497261537</v>
      </c>
      <c r="J1451">
        <v>1.2268289636143699</v>
      </c>
      <c r="K1451">
        <v>1.2462869818063846</v>
      </c>
      <c r="L1451">
        <v>1.2312252441152622</v>
      </c>
      <c r="M1451">
        <v>1.2303640810546044</v>
      </c>
      <c r="N1451">
        <v>1.2570751877407806</v>
      </c>
      <c r="O1451">
        <v>1.2743605102664111</v>
      </c>
      <c r="P1451">
        <v>1.2824899800527545</v>
      </c>
      <c r="Q1451">
        <v>1.2617398038658587</v>
      </c>
      <c r="R1451">
        <v>1.2536093922189953</v>
      </c>
      <c r="S1451">
        <v>1.2417902885143526</v>
      </c>
      <c r="T1451">
        <v>1.2356425305342063</v>
      </c>
      <c r="U1451">
        <v>1.2281862934249748</v>
      </c>
      <c r="V1451">
        <v>1.2184926568105943</v>
      </c>
      <c r="W1451">
        <v>1.2115708803709517</v>
      </c>
      <c r="X1451">
        <v>1.2057235528132104</v>
      </c>
      <c r="Y1451">
        <v>1.1985425025079861</v>
      </c>
      <c r="Z1451">
        <v>1.1953513853706406</v>
      </c>
      <c r="AA1451">
        <v>1.1884684721400665</v>
      </c>
      <c r="AB1451">
        <v>1.1838691520051439</v>
      </c>
      <c r="AC1451">
        <v>1.1824902436563449</v>
      </c>
      <c r="AD1451">
        <v>1.1812232370850733</v>
      </c>
      <c r="AE1451">
        <v>1.1770017766237109</v>
      </c>
      <c r="AF1451">
        <v>1.1702842041169326</v>
      </c>
      <c r="AG1451">
        <v>1.1638044822194444</v>
      </c>
      <c r="AH1451">
        <v>1.1578242056138108</v>
      </c>
      <c r="AI1451">
        <v>1.1522473038766519</v>
      </c>
      <c r="AJ1451">
        <v>1.1472068488104701</v>
      </c>
      <c r="AK1451">
        <v>1.1423022033291794</v>
      </c>
      <c r="AL1451">
        <v>1.1379115311302206</v>
      </c>
      <c r="AM1451">
        <v>1.1336399433008926</v>
      </c>
      <c r="AN1451">
        <v>1.1291229757701209</v>
      </c>
      <c r="AO1451">
        <v>1.1242984381168915</v>
      </c>
      <c r="AP1451">
        <v>1.119425971363297</v>
      </c>
      <c r="AQ1451">
        <v>1.1154830859061562</v>
      </c>
      <c r="AR1451">
        <v>1.111677727116176</v>
      </c>
      <c r="AS1451">
        <v>1.1079872085946605</v>
      </c>
      <c r="AT1451">
        <v>1.1043886385074242</v>
      </c>
      <c r="AU1451">
        <v>1.1008523809805613</v>
      </c>
    </row>
    <row r="1452" spans="1:47" x14ac:dyDescent="0.2">
      <c r="A1452">
        <v>1446</v>
      </c>
      <c r="B1452">
        <v>1.1021614535751754</v>
      </c>
      <c r="C1452">
        <v>1.160801458236407</v>
      </c>
      <c r="D1452">
        <v>1.1831006540327222</v>
      </c>
      <c r="E1452">
        <v>1.4135758405404009</v>
      </c>
      <c r="F1452">
        <v>1.7281770112378947</v>
      </c>
      <c r="G1452">
        <v>1.633538981615539</v>
      </c>
      <c r="H1452">
        <v>1.4762565465360946</v>
      </c>
      <c r="I1452">
        <v>1.3194868628724048</v>
      </c>
      <c r="J1452">
        <v>1.2267445297073665</v>
      </c>
      <c r="K1452">
        <v>1.2461822153947621</v>
      </c>
      <c r="L1452">
        <v>1.2310792971435283</v>
      </c>
      <c r="M1452">
        <v>1.2301560636410311</v>
      </c>
      <c r="N1452">
        <v>1.2569015518938469</v>
      </c>
      <c r="O1452">
        <v>1.2741220675779334</v>
      </c>
      <c r="P1452">
        <v>1.2821706958992718</v>
      </c>
      <c r="Q1452">
        <v>1.2613160904169614</v>
      </c>
      <c r="R1452">
        <v>1.253109347100493</v>
      </c>
      <c r="S1452">
        <v>1.2411873560483953</v>
      </c>
      <c r="T1452">
        <v>1.2349164863174238</v>
      </c>
      <c r="U1452">
        <v>1.2272991687257302</v>
      </c>
      <c r="V1452">
        <v>1.2174543220147376</v>
      </c>
      <c r="W1452">
        <v>1.2103786603669731</v>
      </c>
      <c r="X1452">
        <v>1.2043534378166068</v>
      </c>
      <c r="Y1452">
        <v>1.1970174314593751</v>
      </c>
      <c r="Z1452">
        <v>1.1936522427012162</v>
      </c>
      <c r="AA1452">
        <v>1.1866504822083717</v>
      </c>
      <c r="AB1452">
        <v>1.1819521401458808</v>
      </c>
      <c r="AC1452">
        <v>1.1804607198898529</v>
      </c>
      <c r="AD1452">
        <v>1.1790895377643902</v>
      </c>
      <c r="AE1452">
        <v>1.1747673488007937</v>
      </c>
      <c r="AF1452">
        <v>1.1679402124330058</v>
      </c>
      <c r="AG1452">
        <v>1.1613546847546443</v>
      </c>
      <c r="AH1452">
        <v>1.155268016073995</v>
      </c>
      <c r="AI1452">
        <v>1.1495871761829022</v>
      </c>
      <c r="AJ1452">
        <v>1.1444423909843728</v>
      </c>
      <c r="AK1452">
        <v>1.1394364317745223</v>
      </c>
      <c r="AL1452">
        <v>1.1349398631071126</v>
      </c>
      <c r="AM1452">
        <v>1.1305590272229153</v>
      </c>
      <c r="AN1452">
        <v>1.1259330762192423</v>
      </c>
      <c r="AO1452">
        <v>1.1209969195206642</v>
      </c>
      <c r="AP1452">
        <v>1.1160139767993504</v>
      </c>
      <c r="AQ1452">
        <v>1.1120204886878351</v>
      </c>
      <c r="AR1452">
        <v>1.1081684365086741</v>
      </c>
      <c r="AS1452">
        <v>1.1044380915881413</v>
      </c>
      <c r="AT1452">
        <v>1.1008048050169186</v>
      </c>
      <c r="AU1452">
        <v>1.0972393717512441</v>
      </c>
    </row>
    <row r="1453" spans="1:47" x14ac:dyDescent="0.2">
      <c r="A1453">
        <v>1447</v>
      </c>
      <c r="B1453">
        <v>0.95262817674473177</v>
      </c>
      <c r="C1453">
        <v>1.0030649984909117</v>
      </c>
      <c r="D1453">
        <v>1.019534886247913</v>
      </c>
      <c r="E1453">
        <v>1.2357817404524982</v>
      </c>
      <c r="F1453">
        <v>1.5886595084280437</v>
      </c>
      <c r="G1453">
        <v>1.4744939007239186</v>
      </c>
      <c r="H1453">
        <v>1.3130586848907342</v>
      </c>
      <c r="I1453">
        <v>1.1627927270082126</v>
      </c>
      <c r="J1453">
        <v>1.0679397411058242</v>
      </c>
      <c r="K1453">
        <v>1.0889943887189888</v>
      </c>
      <c r="L1453">
        <v>1.0744893598741612</v>
      </c>
      <c r="M1453">
        <v>1.0727309280442279</v>
      </c>
      <c r="N1453">
        <v>1.0964443344384744</v>
      </c>
      <c r="O1453">
        <v>1.1123444122614077</v>
      </c>
      <c r="P1453">
        <v>1.118772136038829</v>
      </c>
      <c r="Q1453">
        <v>1.0961856207636593</v>
      </c>
      <c r="R1453">
        <v>1.0940819943356135</v>
      </c>
      <c r="S1453">
        <v>1.0830881437555553</v>
      </c>
      <c r="T1453">
        <v>1.0788237185884473</v>
      </c>
      <c r="U1453">
        <v>1.0713436035849713</v>
      </c>
      <c r="V1453">
        <v>1.0632496523803714</v>
      </c>
      <c r="W1453">
        <v>1.0576079480435641</v>
      </c>
      <c r="X1453">
        <v>1.0519215134520399</v>
      </c>
      <c r="Y1453">
        <v>1.0463285952369725</v>
      </c>
      <c r="Z1453">
        <v>1.0434032971786609</v>
      </c>
      <c r="AA1453">
        <v>1.0396183267682821</v>
      </c>
      <c r="AB1453">
        <v>1.0366652617840353</v>
      </c>
      <c r="AC1453">
        <v>1.0361073385831197</v>
      </c>
      <c r="AD1453">
        <v>1.0357954948958932</v>
      </c>
      <c r="AE1453">
        <v>1.0322835654960261</v>
      </c>
      <c r="AF1453">
        <v>1.0256004346544492</v>
      </c>
      <c r="AG1453">
        <v>1.0198020585622301</v>
      </c>
      <c r="AH1453">
        <v>1.0145243525947243</v>
      </c>
      <c r="AI1453">
        <v>1.0097810532860878</v>
      </c>
      <c r="AJ1453">
        <v>1.005573586176868</v>
      </c>
      <c r="AK1453">
        <v>1.0016143659551884</v>
      </c>
      <c r="AL1453">
        <v>0.99803154099636426</v>
      </c>
      <c r="AM1453">
        <v>0.99450068440587325</v>
      </c>
      <c r="AN1453">
        <v>0.99072209032544201</v>
      </c>
      <c r="AO1453">
        <v>0.98662131753727245</v>
      </c>
      <c r="AP1453">
        <v>0.98246835468899429</v>
      </c>
      <c r="AQ1453">
        <v>0.97823681535601148</v>
      </c>
      <c r="AR1453">
        <v>0.9741340622852529</v>
      </c>
      <c r="AS1453">
        <v>0.97012859713319577</v>
      </c>
      <c r="AT1453">
        <v>0.96618393174614303</v>
      </c>
      <c r="AU1453">
        <v>0.96227581938997897</v>
      </c>
    </row>
    <row r="1454" spans="1:47" x14ac:dyDescent="0.2">
      <c r="A1454">
        <v>1448</v>
      </c>
      <c r="B1454">
        <v>0.95262817674473177</v>
      </c>
      <c r="C1454">
        <v>1.0030649984909117</v>
      </c>
      <c r="D1454">
        <v>1.019534886247913</v>
      </c>
      <c r="E1454">
        <v>1.2357817404524982</v>
      </c>
      <c r="F1454">
        <v>1.5886595084280437</v>
      </c>
      <c r="G1454">
        <v>1.4744939007239186</v>
      </c>
      <c r="H1454">
        <v>1.3130239461700324</v>
      </c>
      <c r="I1454">
        <v>1.1627317232003367</v>
      </c>
      <c r="J1454">
        <v>1.0678169344058197</v>
      </c>
      <c r="K1454">
        <v>1.0888426060813028</v>
      </c>
      <c r="L1454">
        <v>1.0742802125093045</v>
      </c>
      <c r="M1454">
        <v>1.0724297033157204</v>
      </c>
      <c r="N1454">
        <v>1.0961923056986884</v>
      </c>
      <c r="O1454">
        <v>1.111996259259151</v>
      </c>
      <c r="P1454">
        <v>1.1183014156637963</v>
      </c>
      <c r="Q1454">
        <v>1.0955549278566497</v>
      </c>
      <c r="R1454">
        <v>1.0933492941399192</v>
      </c>
      <c r="S1454">
        <v>1.0822014333429619</v>
      </c>
      <c r="T1454">
        <v>1.0777583691352972</v>
      </c>
      <c r="U1454">
        <v>1.0700383990941109</v>
      </c>
      <c r="V1454">
        <v>1.0617284713006345</v>
      </c>
      <c r="W1454">
        <v>1.0558662450504939</v>
      </c>
      <c r="X1454">
        <v>1.0499137586719589</v>
      </c>
      <c r="Y1454">
        <v>1.0440980591725859</v>
      </c>
      <c r="Z1454">
        <v>1.0409107836258058</v>
      </c>
      <c r="AA1454">
        <v>1.0369642117354876</v>
      </c>
      <c r="AB1454">
        <v>1.0338826430298689</v>
      </c>
      <c r="AC1454">
        <v>1.0331736719078559</v>
      </c>
      <c r="AD1454">
        <v>1.0327230847796594</v>
      </c>
      <c r="AE1454">
        <v>1.0290805189383012</v>
      </c>
      <c r="AF1454">
        <v>1.0222490647307245</v>
      </c>
      <c r="AG1454">
        <v>1.0163104244714336</v>
      </c>
      <c r="AH1454">
        <v>1.0108959096966286</v>
      </c>
      <c r="AI1454">
        <v>1.0060192938300883</v>
      </c>
      <c r="AJ1454">
        <v>1.0016798039171182</v>
      </c>
      <c r="AK1454">
        <v>0.99759852085436296</v>
      </c>
      <c r="AL1454">
        <v>0.99388490538025653</v>
      </c>
      <c r="AM1454">
        <v>0.99022277221759802</v>
      </c>
      <c r="AN1454">
        <v>0.98631232827930237</v>
      </c>
      <c r="AO1454">
        <v>0.98207723509467426</v>
      </c>
      <c r="AP1454">
        <v>0.97779748236052666</v>
      </c>
      <c r="AQ1454">
        <v>0.97349734124819387</v>
      </c>
      <c r="AR1454">
        <v>0.969330839044798</v>
      </c>
      <c r="AS1454">
        <v>0.96527114942336212</v>
      </c>
      <c r="AT1454">
        <v>0.96127877353818358</v>
      </c>
      <c r="AU1454">
        <v>0.95733005556412154</v>
      </c>
    </row>
    <row r="1455" spans="1:47" x14ac:dyDescent="0.2">
      <c r="A1455">
        <v>1449</v>
      </c>
      <c r="B1455">
        <v>0.95262817674473177</v>
      </c>
      <c r="C1455">
        <v>1.0030649984909117</v>
      </c>
      <c r="D1455">
        <v>1.019534886247913</v>
      </c>
      <c r="E1455">
        <v>1.2357817404524982</v>
      </c>
      <c r="F1455">
        <v>1.5886595084280437</v>
      </c>
      <c r="G1455">
        <v>1.4744939007239186</v>
      </c>
      <c r="H1455">
        <v>1.3134608199876223</v>
      </c>
      <c r="I1455">
        <v>1.1631224426150426</v>
      </c>
      <c r="J1455">
        <v>1.0681265503403905</v>
      </c>
      <c r="K1455">
        <v>1.0891955459659992</v>
      </c>
      <c r="L1455">
        <v>1.0746169946197683</v>
      </c>
      <c r="M1455">
        <v>1.0726202860220502</v>
      </c>
      <c r="N1455">
        <v>1.0959096195144595</v>
      </c>
      <c r="O1455">
        <v>1.1115118069986569</v>
      </c>
      <c r="P1455">
        <v>1.1175418462037388</v>
      </c>
      <c r="Q1455">
        <v>1.0944606602672358</v>
      </c>
      <c r="R1455">
        <v>1.0918925232360173</v>
      </c>
      <c r="S1455">
        <v>1.0803706274198299</v>
      </c>
      <c r="T1455">
        <v>1.0754718473815084</v>
      </c>
      <c r="U1455">
        <v>1.0672381874984398</v>
      </c>
      <c r="V1455">
        <v>1.0584083561693274</v>
      </c>
      <c r="W1455">
        <v>1.0520468764226574</v>
      </c>
      <c r="X1455">
        <v>1.0456435626366047</v>
      </c>
      <c r="Y1455">
        <v>1.0393995910778071</v>
      </c>
      <c r="Z1455">
        <v>1.0358068392483313</v>
      </c>
      <c r="AA1455">
        <v>1.0315097753955875</v>
      </c>
      <c r="AB1455">
        <v>1.0281701399898844</v>
      </c>
      <c r="AC1455">
        <v>1.0272063061867405</v>
      </c>
      <c r="AD1455">
        <v>1.0265293864310057</v>
      </c>
      <c r="AE1455">
        <v>1.0226821625901901</v>
      </c>
      <c r="AF1455">
        <v>1.0156365620313446</v>
      </c>
      <c r="AG1455">
        <v>1.0095106102791911</v>
      </c>
      <c r="AH1455">
        <v>1.0039243664592341</v>
      </c>
      <c r="AI1455">
        <v>0.99886300027311004</v>
      </c>
      <c r="AJ1455">
        <v>0.9943469202298183</v>
      </c>
      <c r="AK1455">
        <v>0.99010375775856863</v>
      </c>
      <c r="AL1455">
        <v>0.98621205191955541</v>
      </c>
      <c r="AM1455">
        <v>0.98238163325369376</v>
      </c>
      <c r="AN1455">
        <v>0.97831751023959024</v>
      </c>
      <c r="AO1455">
        <v>0.97392095045777571</v>
      </c>
      <c r="AP1455">
        <v>0.96947526913096516</v>
      </c>
      <c r="AQ1455">
        <v>0.96514551258744741</v>
      </c>
      <c r="AR1455">
        <v>0.96095939759490856</v>
      </c>
      <c r="AS1455">
        <v>0.95688819655557189</v>
      </c>
      <c r="AT1455">
        <v>0.95289359010052921</v>
      </c>
      <c r="AU1455">
        <v>0.94895176694465921</v>
      </c>
    </row>
    <row r="1456" spans="1:47" x14ac:dyDescent="0.2">
      <c r="A1456">
        <v>1450</v>
      </c>
      <c r="B1456">
        <v>0.95262817674473177</v>
      </c>
      <c r="C1456">
        <v>1.0030649984909117</v>
      </c>
      <c r="D1456">
        <v>1.019534886247913</v>
      </c>
      <c r="E1456">
        <v>1.2357817404524982</v>
      </c>
      <c r="F1456">
        <v>1.5886595084280437</v>
      </c>
      <c r="G1456">
        <v>1.4744939007239186</v>
      </c>
      <c r="H1456">
        <v>1.3134588458391019</v>
      </c>
      <c r="I1456">
        <v>1.1631067211484964</v>
      </c>
      <c r="J1456">
        <v>1.0680745209038656</v>
      </c>
      <c r="K1456">
        <v>1.0891319221044156</v>
      </c>
      <c r="L1456">
        <v>1.0745254522511507</v>
      </c>
      <c r="M1456">
        <v>1.0724757326647785</v>
      </c>
      <c r="N1456">
        <v>1.0957654433664821</v>
      </c>
      <c r="O1456">
        <v>1.1113049820468275</v>
      </c>
      <c r="P1456">
        <v>1.1172544384114684</v>
      </c>
      <c r="Q1456">
        <v>1.0940663656753848</v>
      </c>
      <c r="R1456">
        <v>1.091426959939636</v>
      </c>
      <c r="S1456">
        <v>1.0798008253351064</v>
      </c>
      <c r="T1456">
        <v>1.0747793022022338</v>
      </c>
      <c r="U1456">
        <v>1.0663806902788253</v>
      </c>
      <c r="V1456">
        <v>1.057398610413556</v>
      </c>
      <c r="W1456">
        <v>1.0508803117668983</v>
      </c>
      <c r="X1456">
        <v>1.0442889688996562</v>
      </c>
      <c r="Y1456">
        <v>1.0378837326639552</v>
      </c>
      <c r="Z1456">
        <v>1.0341026156538096</v>
      </c>
      <c r="AA1456">
        <v>1.0296849495075309</v>
      </c>
      <c r="AB1456">
        <v>1.0262513038931969</v>
      </c>
      <c r="AC1456">
        <v>1.0251757462576989</v>
      </c>
      <c r="AD1456">
        <v>1.0243971758574582</v>
      </c>
      <c r="AE1456">
        <v>1.0204523634359217</v>
      </c>
      <c r="AF1456">
        <v>1.0132977305467596</v>
      </c>
      <c r="AG1456">
        <v>1.0070684265913485</v>
      </c>
      <c r="AH1456">
        <v>1.001379136708856</v>
      </c>
      <c r="AI1456">
        <v>0.99621857855840257</v>
      </c>
      <c r="AJ1456">
        <v>0.99160394589019263</v>
      </c>
      <c r="AK1456">
        <v>0.9872671542163225</v>
      </c>
      <c r="AL1456">
        <v>0.98327696831127698</v>
      </c>
      <c r="AM1456">
        <v>0.97934522778693567</v>
      </c>
      <c r="AN1456">
        <v>0.97518146165454034</v>
      </c>
      <c r="AO1456">
        <v>0.97068313867173228</v>
      </c>
      <c r="AP1456">
        <v>0.96613818314898736</v>
      </c>
      <c r="AQ1456">
        <v>0.96175650060039208</v>
      </c>
      <c r="AR1456">
        <v>0.9575223693808298</v>
      </c>
      <c r="AS1456">
        <v>0.95341052827413075</v>
      </c>
      <c r="AT1456">
        <v>0.94938047507385914</v>
      </c>
      <c r="AU1456">
        <v>0.94540884829073213</v>
      </c>
    </row>
    <row r="1457" spans="1:47" x14ac:dyDescent="0.2">
      <c r="A1457">
        <v>1451</v>
      </c>
      <c r="B1457">
        <v>0.95262817674473177</v>
      </c>
      <c r="C1457">
        <v>1.0030649984909117</v>
      </c>
      <c r="D1457">
        <v>1.019534886247913</v>
      </c>
      <c r="E1457">
        <v>1.2357817404524982</v>
      </c>
      <c r="F1457">
        <v>1.5886595084280437</v>
      </c>
      <c r="G1457">
        <v>1.4744939007239186</v>
      </c>
      <c r="H1457">
        <v>1.313010897660785</v>
      </c>
      <c r="I1457">
        <v>1.1626587998564786</v>
      </c>
      <c r="J1457">
        <v>1.067594778757238</v>
      </c>
      <c r="K1457">
        <v>1.0885739245502202</v>
      </c>
      <c r="L1457">
        <v>1.0739026289394504</v>
      </c>
      <c r="M1457">
        <v>1.0718673277446857</v>
      </c>
      <c r="N1457">
        <v>1.0956707110322814</v>
      </c>
      <c r="O1457">
        <v>1.1112810552916483</v>
      </c>
      <c r="P1457">
        <v>1.1173488175491109</v>
      </c>
      <c r="Q1457">
        <v>1.0943039780818207</v>
      </c>
      <c r="R1457">
        <v>1.0918469100432964</v>
      </c>
      <c r="S1457">
        <v>1.0803903477183463</v>
      </c>
      <c r="T1457">
        <v>1.075579651407343</v>
      </c>
      <c r="U1457">
        <v>1.0674120944245948</v>
      </c>
      <c r="V1457">
        <v>1.0586758446165581</v>
      </c>
      <c r="W1457">
        <v>1.0523953075131609</v>
      </c>
      <c r="X1457">
        <v>1.0460049009402341</v>
      </c>
      <c r="Y1457">
        <v>1.0398089227695908</v>
      </c>
      <c r="Z1457">
        <v>1.0362246338852774</v>
      </c>
      <c r="AA1457">
        <v>1.0319909781739143</v>
      </c>
      <c r="AB1457">
        <v>1.0286718987193757</v>
      </c>
      <c r="AC1457">
        <v>1.0277169303404601</v>
      </c>
      <c r="AD1457">
        <v>1.0270432617039496</v>
      </c>
      <c r="AE1457">
        <v>1.0231879253109273</v>
      </c>
      <c r="AF1457">
        <v>1.0161336932230323</v>
      </c>
      <c r="AG1457">
        <v>1.0099896220810196</v>
      </c>
      <c r="AH1457">
        <v>1.0043725649393631</v>
      </c>
      <c r="AI1457">
        <v>0.99930004923285232</v>
      </c>
      <c r="AJ1457">
        <v>0.99476626152089842</v>
      </c>
      <c r="AK1457">
        <v>0.99049772055963636</v>
      </c>
      <c r="AL1457">
        <v>0.98659276049026357</v>
      </c>
      <c r="AM1457">
        <v>0.98273756436142667</v>
      </c>
      <c r="AN1457">
        <v>0.97863674262496492</v>
      </c>
      <c r="AO1457">
        <v>0.97421136913477557</v>
      </c>
      <c r="AP1457">
        <v>0.96974554120355316</v>
      </c>
      <c r="AQ1457">
        <v>0.96537425287487522</v>
      </c>
      <c r="AR1457">
        <v>0.96114522946793546</v>
      </c>
      <c r="AS1457">
        <v>0.95703441605228989</v>
      </c>
      <c r="AT1457">
        <v>0.95300053115219785</v>
      </c>
      <c r="AU1457">
        <v>0.94902034893045251</v>
      </c>
    </row>
    <row r="1458" spans="1:47" x14ac:dyDescent="0.2">
      <c r="A1458">
        <v>1452</v>
      </c>
      <c r="B1458">
        <v>0.95262817674473177</v>
      </c>
      <c r="C1458">
        <v>1.0030649984909117</v>
      </c>
      <c r="D1458">
        <v>1.019534886247913</v>
      </c>
      <c r="E1458">
        <v>1.2357817404524982</v>
      </c>
      <c r="F1458">
        <v>1.5886595084280437</v>
      </c>
      <c r="G1458">
        <v>1.4744939007239186</v>
      </c>
      <c r="H1458">
        <v>1.3130038361558432</v>
      </c>
      <c r="I1458">
        <v>1.1626332103977108</v>
      </c>
      <c r="J1458">
        <v>1.0674927215813583</v>
      </c>
      <c r="K1458">
        <v>1.0884511764879383</v>
      </c>
      <c r="L1458">
        <v>1.0737308646831012</v>
      </c>
      <c r="M1458">
        <v>1.0716128257805448</v>
      </c>
      <c r="N1458">
        <v>1.095438864950274</v>
      </c>
      <c r="O1458">
        <v>1.1109591743596421</v>
      </c>
      <c r="P1458">
        <v>1.1169141212627931</v>
      </c>
      <c r="Q1458">
        <v>1.0937235231869855</v>
      </c>
      <c r="R1458">
        <v>1.0911697850232855</v>
      </c>
      <c r="S1458">
        <v>1.0795750658677732</v>
      </c>
      <c r="T1458">
        <v>1.0746017033652813</v>
      </c>
      <c r="U1458">
        <v>1.0662202073554146</v>
      </c>
      <c r="V1458">
        <v>1.0572904415625215</v>
      </c>
      <c r="W1458">
        <v>1.0508163553225749</v>
      </c>
      <c r="X1458">
        <v>1.0442017305851521</v>
      </c>
      <c r="Y1458">
        <v>1.0378210940924502</v>
      </c>
      <c r="Z1458">
        <v>1.0340279989099015</v>
      </c>
      <c r="AA1458">
        <v>1.0296713451016823</v>
      </c>
      <c r="AB1458">
        <v>1.0262379723482893</v>
      </c>
      <c r="AC1458">
        <v>1.0251505240483734</v>
      </c>
      <c r="AD1458">
        <v>1.0243570853330839</v>
      </c>
      <c r="AE1458">
        <v>1.0203871158041649</v>
      </c>
      <c r="AF1458">
        <v>1.0132060810921806</v>
      </c>
      <c r="AG1458">
        <v>1.0069429544676527</v>
      </c>
      <c r="AH1458">
        <v>1.0012074042236747</v>
      </c>
      <c r="AI1458">
        <v>0.99602115096769261</v>
      </c>
      <c r="AJ1458">
        <v>0.99137430990056918</v>
      </c>
      <c r="AK1458">
        <v>0.98699805043689559</v>
      </c>
      <c r="AL1458">
        <v>0.98298029988517466</v>
      </c>
      <c r="AM1458">
        <v>0.97900908289048172</v>
      </c>
      <c r="AN1458">
        <v>0.97479372032631573</v>
      </c>
      <c r="AO1458">
        <v>0.97025164110382245</v>
      </c>
      <c r="AP1458">
        <v>0.96567169695900579</v>
      </c>
      <c r="AQ1458">
        <v>0.96124119186957013</v>
      </c>
      <c r="AR1458">
        <v>0.95695725445506707</v>
      </c>
      <c r="AS1458">
        <v>0.95279942791497985</v>
      </c>
      <c r="AT1458">
        <v>0.94872415427494161</v>
      </c>
      <c r="AU1458">
        <v>0.94470870218211345</v>
      </c>
    </row>
    <row r="1459" spans="1:47" x14ac:dyDescent="0.2">
      <c r="A1459">
        <v>1453</v>
      </c>
      <c r="B1459">
        <v>0.71035167748402817</v>
      </c>
      <c r="C1459">
        <v>0.7479438025442201</v>
      </c>
      <c r="D1459">
        <v>0.7558105202142833</v>
      </c>
      <c r="E1459">
        <v>0.94899737720966226</v>
      </c>
      <c r="F1459">
        <v>1.3632235484726265</v>
      </c>
      <c r="G1459">
        <v>1.2180933225785409</v>
      </c>
      <c r="H1459">
        <v>1.0503209364097426</v>
      </c>
      <c r="I1459">
        <v>0.91028565218331503</v>
      </c>
      <c r="J1459">
        <v>0.81236686296503546</v>
      </c>
      <c r="K1459">
        <v>0.83612025707649495</v>
      </c>
      <c r="L1459">
        <v>0.82260126209309603</v>
      </c>
      <c r="M1459">
        <v>0.81951161370914594</v>
      </c>
      <c r="N1459">
        <v>0.8389655337690014</v>
      </c>
      <c r="O1459">
        <v>0.85275771186424631</v>
      </c>
      <c r="P1459">
        <v>0.85635663014713004</v>
      </c>
      <c r="Q1459">
        <v>0.83079230490835476</v>
      </c>
      <c r="R1459">
        <v>0.83775450023896747</v>
      </c>
      <c r="S1459">
        <v>0.82770727239965558</v>
      </c>
      <c r="T1459">
        <v>0.82595642322714491</v>
      </c>
      <c r="U1459">
        <v>0.81793248538545993</v>
      </c>
      <c r="V1459">
        <v>0.81174192213993523</v>
      </c>
      <c r="W1459">
        <v>0.80746729648510918</v>
      </c>
      <c r="X1459">
        <v>0.80135438045176732</v>
      </c>
      <c r="Y1459">
        <v>0.79751433552972884</v>
      </c>
      <c r="Z1459">
        <v>0.79425046151584211</v>
      </c>
      <c r="AA1459">
        <v>0.79452959610064633</v>
      </c>
      <c r="AB1459">
        <v>0.79374536954436592</v>
      </c>
      <c r="AC1459">
        <v>0.79407307662630655</v>
      </c>
      <c r="AD1459">
        <v>0.79486168478288288</v>
      </c>
      <c r="AE1459">
        <v>0.79208999236780564</v>
      </c>
      <c r="AF1459">
        <v>0.78509152956126704</v>
      </c>
      <c r="AG1459">
        <v>0.77995414778337602</v>
      </c>
      <c r="AH1459">
        <v>0.77536820536332296</v>
      </c>
      <c r="AI1459">
        <v>0.77150833990265899</v>
      </c>
      <c r="AJ1459">
        <v>0.76817575568932495</v>
      </c>
      <c r="AK1459">
        <v>0.76527200459148281</v>
      </c>
      <c r="AL1459">
        <v>0.76251061080703142</v>
      </c>
      <c r="AM1459">
        <v>0.75969211429226358</v>
      </c>
      <c r="AN1459">
        <v>0.7566102386378003</v>
      </c>
      <c r="AO1459">
        <v>0.75317030162709475</v>
      </c>
      <c r="AP1459">
        <v>0.74967943907893242</v>
      </c>
      <c r="AQ1459">
        <v>0.74479980417031577</v>
      </c>
      <c r="AR1459">
        <v>0.74005435108349971</v>
      </c>
      <c r="AS1459">
        <v>0.7354075489555697</v>
      </c>
      <c r="AT1459">
        <v>0.73079680660756774</v>
      </c>
      <c r="AU1459">
        <v>0.72620754466700022</v>
      </c>
    </row>
    <row r="1460" spans="1:47" x14ac:dyDescent="0.2">
      <c r="A1460">
        <v>1454</v>
      </c>
      <c r="B1460">
        <v>0.71035167748402817</v>
      </c>
      <c r="C1460">
        <v>0.7479438025442201</v>
      </c>
      <c r="D1460">
        <v>0.7558105202142833</v>
      </c>
      <c r="E1460">
        <v>0.94899737720966226</v>
      </c>
      <c r="F1460">
        <v>1.3632235484726265</v>
      </c>
      <c r="G1460">
        <v>1.2180933225785409</v>
      </c>
      <c r="H1460">
        <v>1.0503117752013909</v>
      </c>
      <c r="I1460">
        <v>0.9102252421016469</v>
      </c>
      <c r="J1460">
        <v>0.81216872135669049</v>
      </c>
      <c r="K1460">
        <v>0.8358846637866213</v>
      </c>
      <c r="L1460">
        <v>0.82227052030086289</v>
      </c>
      <c r="M1460">
        <v>0.81900662285191317</v>
      </c>
      <c r="N1460">
        <v>0.83847901629938892</v>
      </c>
      <c r="O1460">
        <v>0.85207607466606217</v>
      </c>
      <c r="P1460">
        <v>0.85543080268591865</v>
      </c>
      <c r="Q1460">
        <v>0.8295512848485358</v>
      </c>
      <c r="R1460">
        <v>0.83634639218171158</v>
      </c>
      <c r="S1460">
        <v>0.82602503997378951</v>
      </c>
      <c r="T1460">
        <v>0.82396857810210167</v>
      </c>
      <c r="U1460">
        <v>0.81553762828599607</v>
      </c>
      <c r="V1460">
        <v>0.80900780509474013</v>
      </c>
      <c r="W1460">
        <v>0.80440356147640857</v>
      </c>
      <c r="X1460">
        <v>0.79789939651657349</v>
      </c>
      <c r="Y1460">
        <v>0.79376923315632675</v>
      </c>
      <c r="Z1460">
        <v>0.79016636535051776</v>
      </c>
      <c r="AA1460">
        <v>0.79030210530040723</v>
      </c>
      <c r="AB1460">
        <v>0.78935977521202894</v>
      </c>
      <c r="AC1460">
        <v>0.78949057118560273</v>
      </c>
      <c r="AD1460">
        <v>0.79010913378156311</v>
      </c>
      <c r="AE1460">
        <v>0.78717828956417513</v>
      </c>
      <c r="AF1460">
        <v>0.77999652194484947</v>
      </c>
      <c r="AG1460">
        <v>0.77469497632717221</v>
      </c>
      <c r="AH1460">
        <v>0.76994897778319638</v>
      </c>
      <c r="AI1460">
        <v>0.76594169189379357</v>
      </c>
      <c r="AJ1460">
        <v>0.7624660099203302</v>
      </c>
      <c r="AK1460">
        <v>0.75943231671166067</v>
      </c>
      <c r="AL1460">
        <v>0.75653372844997802</v>
      </c>
      <c r="AM1460">
        <v>0.75357463061727692</v>
      </c>
      <c r="AN1460">
        <v>0.75035753099355251</v>
      </c>
      <c r="AO1460">
        <v>0.74678094267918804</v>
      </c>
      <c r="AP1460">
        <v>0.74316039657894228</v>
      </c>
      <c r="AQ1460">
        <v>0.73819341107585446</v>
      </c>
      <c r="AR1460">
        <v>0.73336574942603405</v>
      </c>
      <c r="AS1460">
        <v>0.72864821912837086</v>
      </c>
      <c r="AT1460">
        <v>0.72397386054608959</v>
      </c>
      <c r="AU1460">
        <v>0.71932883176343898</v>
      </c>
    </row>
    <row r="1461" spans="1:47" x14ac:dyDescent="0.2">
      <c r="A1461">
        <v>1455</v>
      </c>
      <c r="B1461">
        <v>0.71035167748402817</v>
      </c>
      <c r="C1461">
        <v>0.7479438025442201</v>
      </c>
      <c r="D1461">
        <v>0.7558105202142833</v>
      </c>
      <c r="E1461">
        <v>0.94899737720966226</v>
      </c>
      <c r="F1461">
        <v>1.3632235484726265</v>
      </c>
      <c r="G1461">
        <v>1.2180933225785409</v>
      </c>
      <c r="H1461">
        <v>1.0503841324294039</v>
      </c>
      <c r="I1461">
        <v>0.91015024255365018</v>
      </c>
      <c r="J1461">
        <v>0.81189695971893239</v>
      </c>
      <c r="K1461">
        <v>0.83555898082448077</v>
      </c>
      <c r="L1461">
        <v>0.82178721875243155</v>
      </c>
      <c r="M1461">
        <v>0.81822392715248882</v>
      </c>
      <c r="N1461">
        <v>0.83764449316017853</v>
      </c>
      <c r="O1461">
        <v>0.85092239788647228</v>
      </c>
      <c r="P1461">
        <v>0.85389437455469508</v>
      </c>
      <c r="Q1461">
        <v>0.82754497962967277</v>
      </c>
      <c r="R1461">
        <v>0.83389125597225044</v>
      </c>
      <c r="S1461">
        <v>0.82306162126489524</v>
      </c>
      <c r="T1461">
        <v>0.82040930129052281</v>
      </c>
      <c r="U1461">
        <v>0.81129913926754482</v>
      </c>
      <c r="V1461">
        <v>0.8041148561697794</v>
      </c>
      <c r="W1461">
        <v>0.79888865626616867</v>
      </c>
      <c r="X1461">
        <v>0.79180245326431797</v>
      </c>
      <c r="Y1461">
        <v>0.78716313319600884</v>
      </c>
      <c r="Z1461">
        <v>0.78306900517198041</v>
      </c>
      <c r="AA1461">
        <v>0.78281858526103065</v>
      </c>
      <c r="AB1461">
        <v>0.78158115614264023</v>
      </c>
      <c r="AC1461">
        <v>0.78144487364677617</v>
      </c>
      <c r="AD1461">
        <v>0.78182473049850421</v>
      </c>
      <c r="AE1461">
        <v>0.77867319547750091</v>
      </c>
      <c r="AF1461">
        <v>0.77126781579362724</v>
      </c>
      <c r="AG1461">
        <v>0.76578418282152505</v>
      </c>
      <c r="AH1461">
        <v>0.76086385757782071</v>
      </c>
      <c r="AI1461">
        <v>0.75668795383188403</v>
      </c>
      <c r="AJ1461">
        <v>0.75305023445315156</v>
      </c>
      <c r="AK1461">
        <v>0.74985898807835316</v>
      </c>
      <c r="AL1461">
        <v>0.74680828063280758</v>
      </c>
      <c r="AM1461">
        <v>0.7436999696249974</v>
      </c>
      <c r="AN1461">
        <v>0.74034179501418051</v>
      </c>
      <c r="AO1461">
        <v>0.73662545747005126</v>
      </c>
      <c r="AP1461">
        <v>0.73287604487910374</v>
      </c>
      <c r="AQ1461">
        <v>0.72788750228978516</v>
      </c>
      <c r="AR1461">
        <v>0.72304897503871735</v>
      </c>
      <c r="AS1461">
        <v>0.71832843670045687</v>
      </c>
      <c r="AT1461">
        <v>0.71366038432642454</v>
      </c>
      <c r="AU1461">
        <v>0.70903077442488871</v>
      </c>
    </row>
    <row r="1462" spans="1:47" x14ac:dyDescent="0.2">
      <c r="A1462">
        <v>1456</v>
      </c>
      <c r="B1462">
        <v>0.71035167748402817</v>
      </c>
      <c r="C1462">
        <v>0.7479438025442201</v>
      </c>
      <c r="D1462">
        <v>0.7558105202142833</v>
      </c>
      <c r="E1462">
        <v>0.94899737720966226</v>
      </c>
      <c r="F1462">
        <v>1.3632235484726265</v>
      </c>
      <c r="G1462">
        <v>1.2180933225785409</v>
      </c>
      <c r="H1462">
        <v>1.050321357994896</v>
      </c>
      <c r="I1462">
        <v>0.91005249791823772</v>
      </c>
      <c r="J1462">
        <v>0.81169201510321598</v>
      </c>
      <c r="K1462">
        <v>0.83531615565271</v>
      </c>
      <c r="L1462">
        <v>0.82146544144555156</v>
      </c>
      <c r="M1462">
        <v>0.81777183980959645</v>
      </c>
      <c r="N1462">
        <v>0.83727032096949316</v>
      </c>
      <c r="O1462">
        <v>0.85041552234266737</v>
      </c>
      <c r="P1462">
        <v>0.85321707874008312</v>
      </c>
      <c r="Q1462">
        <v>0.82665160497892298</v>
      </c>
      <c r="R1462">
        <v>0.83288722321740272</v>
      </c>
      <c r="S1462">
        <v>0.82186613517446216</v>
      </c>
      <c r="T1462">
        <v>0.81899982729287057</v>
      </c>
      <c r="U1462">
        <v>0.80959774676758545</v>
      </c>
      <c r="V1462">
        <v>0.80216564019871617</v>
      </c>
      <c r="W1462">
        <v>0.79669622259839723</v>
      </c>
      <c r="X1462">
        <v>0.78931740093142966</v>
      </c>
      <c r="Y1462">
        <v>0.78445866242277351</v>
      </c>
      <c r="Z1462">
        <v>0.78010790434398958</v>
      </c>
      <c r="AA1462">
        <v>0.77974327648595299</v>
      </c>
      <c r="AB1462">
        <v>0.77838373324712973</v>
      </c>
      <c r="AC1462">
        <v>0.77809090244525747</v>
      </c>
      <c r="AD1462">
        <v>0.77834010399863485</v>
      </c>
      <c r="AE1462">
        <v>0.77506089317783433</v>
      </c>
      <c r="AF1462">
        <v>0.76751165505501961</v>
      </c>
      <c r="AG1462">
        <v>0.76189554450802022</v>
      </c>
      <c r="AH1462">
        <v>0.75684691304567153</v>
      </c>
      <c r="AI1462">
        <v>0.75255338917508641</v>
      </c>
      <c r="AJ1462">
        <v>0.74879804250105164</v>
      </c>
      <c r="AK1462">
        <v>0.74550233385051368</v>
      </c>
      <c r="AL1462">
        <v>0.74233810299338532</v>
      </c>
      <c r="AM1462">
        <v>0.73911505123416499</v>
      </c>
      <c r="AN1462">
        <v>0.7356428591404226</v>
      </c>
      <c r="AO1462">
        <v>0.73181669257602189</v>
      </c>
      <c r="AP1462">
        <v>0.72795523194615941</v>
      </c>
      <c r="AQ1462">
        <v>0.72289697416651444</v>
      </c>
      <c r="AR1462">
        <v>0.71799311666579213</v>
      </c>
      <c r="AS1462">
        <v>0.71321656378184317</v>
      </c>
      <c r="AT1462">
        <v>0.70849845037267711</v>
      </c>
      <c r="AU1462">
        <v>0.70382533358377541</v>
      </c>
    </row>
    <row r="1463" spans="1:47" x14ac:dyDescent="0.2">
      <c r="A1463">
        <v>1457</v>
      </c>
      <c r="B1463">
        <v>0.71035167748402817</v>
      </c>
      <c r="C1463">
        <v>0.7479438025442201</v>
      </c>
      <c r="D1463">
        <v>0.7558105202142833</v>
      </c>
      <c r="E1463">
        <v>0.94899737720966226</v>
      </c>
      <c r="F1463">
        <v>1.3632235484726265</v>
      </c>
      <c r="G1463">
        <v>1.2180933225785409</v>
      </c>
      <c r="H1463">
        <v>1.0502856288077713</v>
      </c>
      <c r="I1463">
        <v>0.91009285957779185</v>
      </c>
      <c r="J1463">
        <v>0.81181921514865552</v>
      </c>
      <c r="K1463">
        <v>0.83546932294291887</v>
      </c>
      <c r="L1463">
        <v>0.8216934330306882</v>
      </c>
      <c r="M1463">
        <v>0.81814645133157249</v>
      </c>
      <c r="N1463">
        <v>0.8376743473959829</v>
      </c>
      <c r="O1463">
        <v>0.85097473082614628</v>
      </c>
      <c r="P1463">
        <v>0.85396595724845981</v>
      </c>
      <c r="Q1463">
        <v>0.82763196829401164</v>
      </c>
      <c r="R1463">
        <v>0.83408811617186496</v>
      </c>
      <c r="S1463">
        <v>0.82331986534836477</v>
      </c>
      <c r="T1463">
        <v>0.82074907067245573</v>
      </c>
      <c r="U1463">
        <v>0.81168819609821385</v>
      </c>
      <c r="V1463">
        <v>0.80458611916818368</v>
      </c>
      <c r="W1463">
        <v>0.79943209041062524</v>
      </c>
      <c r="X1463">
        <v>0.79235302703995658</v>
      </c>
      <c r="Y1463">
        <v>0.78775598704722116</v>
      </c>
      <c r="Z1463">
        <v>0.78366001981649402</v>
      </c>
      <c r="AA1463">
        <v>0.78349314249604884</v>
      </c>
      <c r="AB1463">
        <v>0.78228562953750891</v>
      </c>
      <c r="AC1463">
        <v>0.78213596430954502</v>
      </c>
      <c r="AD1463">
        <v>0.78250946059927218</v>
      </c>
      <c r="AE1463">
        <v>0.77934780860238428</v>
      </c>
      <c r="AF1463">
        <v>0.77191788156958197</v>
      </c>
      <c r="AG1463">
        <v>0.76640079083117851</v>
      </c>
      <c r="AH1463">
        <v>0.76144627773483109</v>
      </c>
      <c r="AI1463">
        <v>0.75724334969170171</v>
      </c>
      <c r="AJ1463">
        <v>0.75357676220769876</v>
      </c>
      <c r="AK1463">
        <v>0.7503649127985127</v>
      </c>
      <c r="AL1463">
        <v>0.74728403355724859</v>
      </c>
      <c r="AM1463">
        <v>0.74414234569442039</v>
      </c>
      <c r="AN1463">
        <v>0.74074824127754979</v>
      </c>
      <c r="AO1463">
        <v>0.73699678867450835</v>
      </c>
      <c r="AP1463">
        <v>0.73320864253430063</v>
      </c>
      <c r="AQ1463">
        <v>0.72816485335343939</v>
      </c>
      <c r="AR1463">
        <v>0.72326967032462874</v>
      </c>
      <c r="AS1463">
        <v>0.71849709224585456</v>
      </c>
      <c r="AT1463">
        <v>0.71377774036564168</v>
      </c>
      <c r="AU1463">
        <v>0.70909823809643346</v>
      </c>
    </row>
    <row r="1464" spans="1:47" x14ac:dyDescent="0.2">
      <c r="A1464">
        <v>1458</v>
      </c>
      <c r="B1464">
        <v>0.71035167748402817</v>
      </c>
      <c r="C1464">
        <v>0.7479438025442201</v>
      </c>
      <c r="D1464">
        <v>0.7558105202142833</v>
      </c>
      <c r="E1464">
        <v>0.94899737720966226</v>
      </c>
      <c r="F1464">
        <v>1.3632235484726265</v>
      </c>
      <c r="G1464">
        <v>1.2180933225785409</v>
      </c>
      <c r="H1464">
        <v>1.0502700035525978</v>
      </c>
      <c r="I1464">
        <v>0.91004582551833846</v>
      </c>
      <c r="J1464">
        <v>0.81165609435290864</v>
      </c>
      <c r="K1464">
        <v>0.83527708960076108</v>
      </c>
      <c r="L1464">
        <v>0.82142878827994825</v>
      </c>
      <c r="M1464">
        <v>0.81775772669804614</v>
      </c>
      <c r="N1464">
        <v>0.83732216791362646</v>
      </c>
      <c r="O1464">
        <v>0.85048861790408392</v>
      </c>
      <c r="P1464">
        <v>0.85331260711638357</v>
      </c>
      <c r="Q1464">
        <v>0.82676375959424675</v>
      </c>
      <c r="R1464">
        <v>0.83309708870821986</v>
      </c>
      <c r="S1464">
        <v>0.82213505281713306</v>
      </c>
      <c r="T1464">
        <v>0.81934340416718443</v>
      </c>
      <c r="U1464">
        <v>0.80998973751219694</v>
      </c>
      <c r="V1464">
        <v>0.8026358759455624</v>
      </c>
      <c r="W1464">
        <v>0.79723531341201748</v>
      </c>
      <c r="X1464">
        <v>0.78986935396091473</v>
      </c>
      <c r="Y1464">
        <v>0.78505280430435642</v>
      </c>
      <c r="Z1464">
        <v>0.78070439857712559</v>
      </c>
      <c r="AA1464">
        <v>0.78041838825724696</v>
      </c>
      <c r="AB1464">
        <v>0.77908684270352913</v>
      </c>
      <c r="AC1464">
        <v>0.77878817410782564</v>
      </c>
      <c r="AD1464">
        <v>0.77903188991347694</v>
      </c>
      <c r="AE1464">
        <v>0.77574786736701207</v>
      </c>
      <c r="AF1464">
        <v>0.76817865353393811</v>
      </c>
      <c r="AG1464">
        <v>0.7625369616913138</v>
      </c>
      <c r="AH1464">
        <v>0.75746050698542933</v>
      </c>
      <c r="AI1464">
        <v>0.75314399752551275</v>
      </c>
      <c r="AJ1464">
        <v>0.74936630526874803</v>
      </c>
      <c r="AK1464">
        <v>0.74605204170193262</v>
      </c>
      <c r="AL1464">
        <v>0.74286337585628059</v>
      </c>
      <c r="AM1464">
        <v>0.73961122236780852</v>
      </c>
      <c r="AN1464">
        <v>0.736109886769306</v>
      </c>
      <c r="AO1464">
        <v>0.73224997893657018</v>
      </c>
      <c r="AP1464">
        <v>0.72835785905352635</v>
      </c>
      <c r="AQ1464">
        <v>0.72324952337482895</v>
      </c>
      <c r="AR1464">
        <v>0.71829415930654517</v>
      </c>
      <c r="AS1464">
        <v>0.71346993578207207</v>
      </c>
      <c r="AT1464">
        <v>0.70870462594014494</v>
      </c>
      <c r="AU1464">
        <v>0.7039853795609794</v>
      </c>
    </row>
    <row r="1466" spans="1:47" x14ac:dyDescent="0.2">
      <c r="A1466" t="s">
        <v>737</v>
      </c>
      <c r="B1466">
        <v>33740.846777898973</v>
      </c>
      <c r="C1466">
        <v>0</v>
      </c>
      <c r="D1466">
        <v>0</v>
      </c>
      <c r="E1466">
        <v>0</v>
      </c>
      <c r="F1466">
        <v>0</v>
      </c>
      <c r="G1466">
        <v>0</v>
      </c>
      <c r="H1466">
        <v>0</v>
      </c>
      <c r="I1466">
        <v>0</v>
      </c>
      <c r="J1466">
        <v>0</v>
      </c>
      <c r="K1466">
        <v>0</v>
      </c>
      <c r="L1466">
        <v>0</v>
      </c>
      <c r="M1466">
        <v>0</v>
      </c>
      <c r="N1466">
        <v>0</v>
      </c>
      <c r="O1466">
        <v>0</v>
      </c>
      <c r="P1466">
        <v>0</v>
      </c>
      <c r="Q1466">
        <v>0</v>
      </c>
      <c r="R1466">
        <v>0</v>
      </c>
      <c r="S1466">
        <v>0</v>
      </c>
      <c r="T1466">
        <v>0</v>
      </c>
      <c r="U1466">
        <v>0</v>
      </c>
      <c r="V1466">
        <v>0</v>
      </c>
      <c r="W1466">
        <v>0</v>
      </c>
      <c r="X1466">
        <v>0</v>
      </c>
      <c r="Y1466">
        <v>0</v>
      </c>
      <c r="Z1466">
        <v>0</v>
      </c>
      <c r="AA1466">
        <v>0</v>
      </c>
      <c r="AB1466" s="201">
        <v>0</v>
      </c>
      <c r="AC1466">
        <v>0</v>
      </c>
      <c r="AD1466">
        <v>0</v>
      </c>
      <c r="AE1466">
        <v>0</v>
      </c>
      <c r="AF1466">
        <v>0</v>
      </c>
      <c r="AG1466">
        <v>0</v>
      </c>
      <c r="AH1466">
        <v>0</v>
      </c>
      <c r="AI1466">
        <v>0</v>
      </c>
      <c r="AJ1466">
        <v>0</v>
      </c>
      <c r="AK1466">
        <v>0</v>
      </c>
      <c r="AL1466">
        <v>0</v>
      </c>
      <c r="AM1466">
        <v>0</v>
      </c>
      <c r="AN1466">
        <v>0</v>
      </c>
      <c r="AO1466">
        <v>0</v>
      </c>
      <c r="AP1466">
        <v>0</v>
      </c>
      <c r="AQ1466">
        <v>0</v>
      </c>
      <c r="AR1466">
        <v>0</v>
      </c>
      <c r="AS1466">
        <v>0</v>
      </c>
      <c r="AT1466">
        <v>0</v>
      </c>
      <c r="AU1466">
        <v>0</v>
      </c>
    </row>
    <row r="1467" spans="1:47" x14ac:dyDescent="0.2">
      <c r="B1467">
        <v>2005</v>
      </c>
      <c r="C1467">
        <v>2006</v>
      </c>
      <c r="D1467">
        <v>2007</v>
      </c>
      <c r="E1467">
        <v>2008</v>
      </c>
      <c r="F1467">
        <v>2009</v>
      </c>
      <c r="G1467">
        <v>2010</v>
      </c>
      <c r="H1467">
        <v>2011</v>
      </c>
      <c r="I1467">
        <v>2012</v>
      </c>
      <c r="J1467">
        <v>2013</v>
      </c>
      <c r="K1467">
        <v>2014</v>
      </c>
      <c r="L1467">
        <v>2015</v>
      </c>
      <c r="M1467">
        <v>2016</v>
      </c>
      <c r="N1467">
        <v>2017</v>
      </c>
      <c r="O1467">
        <v>2018</v>
      </c>
      <c r="P1467">
        <v>2019</v>
      </c>
      <c r="Q1467">
        <v>2020</v>
      </c>
      <c r="R1467">
        <v>2021</v>
      </c>
      <c r="S1467">
        <v>2022</v>
      </c>
      <c r="T1467">
        <v>2023</v>
      </c>
      <c r="U1467">
        <v>2024</v>
      </c>
      <c r="V1467">
        <v>2025</v>
      </c>
      <c r="W1467">
        <v>2026</v>
      </c>
      <c r="X1467">
        <v>2027</v>
      </c>
      <c r="Y1467">
        <v>2028</v>
      </c>
      <c r="Z1467">
        <v>2029</v>
      </c>
      <c r="AA1467">
        <v>2030</v>
      </c>
      <c r="AB1467">
        <v>2031</v>
      </c>
      <c r="AC1467">
        <v>2032</v>
      </c>
      <c r="AD1467">
        <v>2033</v>
      </c>
      <c r="AE1467">
        <v>2034</v>
      </c>
      <c r="AF1467">
        <v>2035</v>
      </c>
      <c r="AG1467">
        <v>2036</v>
      </c>
      <c r="AH1467">
        <v>2037</v>
      </c>
      <c r="AI1467">
        <v>2038</v>
      </c>
      <c r="AJ1467">
        <v>2039</v>
      </c>
      <c r="AK1467">
        <v>2040</v>
      </c>
      <c r="AL1467">
        <v>2041</v>
      </c>
      <c r="AM1467">
        <v>2042</v>
      </c>
      <c r="AN1467">
        <v>2043</v>
      </c>
      <c r="AO1467">
        <v>2044</v>
      </c>
      <c r="AP1467">
        <v>2045</v>
      </c>
      <c r="AQ1467">
        <v>2046</v>
      </c>
      <c r="AR1467">
        <v>2047</v>
      </c>
      <c r="AS1467">
        <v>2048</v>
      </c>
      <c r="AT1467">
        <v>2049</v>
      </c>
      <c r="AU1467">
        <v>2050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7153" r:id="rId3" name="Button 1">
              <controlPr defaultSize="0" print="0" autoFill="0" autoPict="0" macro="[0]!Sheet2.btnCalibration_Click">
                <anchor moveWithCells="1" sizeWithCells="1">
                  <from>
                    <xdr:col>1</xdr:col>
                    <xdr:colOff>200025</xdr:colOff>
                    <xdr:row>1</xdr:row>
                    <xdr:rowOff>9525</xdr:rowOff>
                  </from>
                  <to>
                    <xdr:col>3</xdr:col>
                    <xdr:colOff>190500</xdr:colOff>
                    <xdr:row>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AW179"/>
  <sheetViews>
    <sheetView workbookViewId="0">
      <selection activeCell="A16" sqref="A16"/>
    </sheetView>
  </sheetViews>
  <sheetFormatPr defaultColWidth="8.85546875" defaultRowHeight="12.75" x14ac:dyDescent="0.2"/>
  <cols>
    <col min="1" max="1" width="8.85546875" style="129"/>
    <col min="2" max="2" width="23.7109375" style="129" bestFit="1" customWidth="1"/>
    <col min="3" max="3" width="15.85546875" style="129" customWidth="1"/>
    <col min="4" max="4" width="15.7109375" style="129" customWidth="1"/>
    <col min="5" max="10" width="8.85546875" style="129"/>
    <col min="11" max="11" width="16.140625" style="129" customWidth="1"/>
    <col min="12" max="16384" width="8.85546875" style="129"/>
  </cols>
  <sheetData>
    <row r="1" spans="2:48" ht="13.5" thickBot="1" x14ac:dyDescent="0.25">
      <c r="B1" s="171"/>
    </row>
    <row r="2" spans="2:48" x14ac:dyDescent="0.2">
      <c r="B2" s="228" t="s">
        <v>505</v>
      </c>
      <c r="C2" s="229">
        <v>2005</v>
      </c>
      <c r="D2" s="229">
        <v>2006</v>
      </c>
      <c r="E2" s="229">
        <v>2007</v>
      </c>
      <c r="F2" s="229">
        <v>2008</v>
      </c>
      <c r="G2" s="229">
        <v>2009</v>
      </c>
      <c r="H2" s="229">
        <v>2010</v>
      </c>
      <c r="I2" s="229">
        <v>2011</v>
      </c>
      <c r="J2" s="229">
        <v>2012</v>
      </c>
      <c r="K2" s="229">
        <v>2013</v>
      </c>
      <c r="L2" s="229">
        <v>2014</v>
      </c>
      <c r="M2" s="229">
        <v>2015</v>
      </c>
      <c r="N2" s="229">
        <v>2016</v>
      </c>
      <c r="O2" s="229">
        <v>2017</v>
      </c>
      <c r="P2" s="229">
        <v>2018</v>
      </c>
      <c r="Q2" s="229">
        <v>2019</v>
      </c>
      <c r="R2" s="229">
        <v>2020</v>
      </c>
      <c r="S2" s="229">
        <v>2021</v>
      </c>
      <c r="T2" s="229">
        <v>2022</v>
      </c>
      <c r="U2" s="229">
        <v>2023</v>
      </c>
      <c r="V2" s="229">
        <v>2024</v>
      </c>
      <c r="W2" s="229">
        <v>2025</v>
      </c>
      <c r="X2" s="229">
        <v>2026</v>
      </c>
      <c r="Y2" s="229">
        <v>2027</v>
      </c>
      <c r="Z2" s="229">
        <v>2028</v>
      </c>
      <c r="AA2" s="229">
        <v>2029</v>
      </c>
      <c r="AB2" s="229">
        <v>2030</v>
      </c>
      <c r="AC2" s="230">
        <v>2031</v>
      </c>
      <c r="AD2" s="229">
        <v>2032</v>
      </c>
      <c r="AE2" s="229">
        <v>2033</v>
      </c>
      <c r="AF2" s="229">
        <v>2034</v>
      </c>
      <c r="AG2" s="229">
        <v>2035</v>
      </c>
      <c r="AH2" s="229">
        <v>2036</v>
      </c>
      <c r="AI2" s="229">
        <v>2037</v>
      </c>
      <c r="AJ2" s="229">
        <v>2038</v>
      </c>
      <c r="AK2" s="229">
        <v>2039</v>
      </c>
      <c r="AL2" s="229">
        <v>2040</v>
      </c>
      <c r="AM2" s="229">
        <v>2041</v>
      </c>
      <c r="AN2" s="229">
        <v>2042</v>
      </c>
      <c r="AO2" s="229">
        <v>2043</v>
      </c>
      <c r="AP2" s="229">
        <v>2044</v>
      </c>
      <c r="AQ2" s="229">
        <v>2045</v>
      </c>
      <c r="AR2" s="229">
        <v>2046</v>
      </c>
      <c r="AS2" s="229">
        <v>2047</v>
      </c>
      <c r="AT2" s="229">
        <v>2048</v>
      </c>
      <c r="AU2" s="229">
        <v>2049</v>
      </c>
      <c r="AV2" s="231">
        <v>2050</v>
      </c>
    </row>
    <row r="3" spans="2:48" x14ac:dyDescent="0.2">
      <c r="B3" s="232" t="s">
        <v>88</v>
      </c>
      <c r="C3" s="233">
        <v>4.4157219186711998E-2</v>
      </c>
      <c r="D3" s="233">
        <v>4.6641887673779921E-2</v>
      </c>
      <c r="E3" s="233">
        <v>4.7350911103449585E-2</v>
      </c>
      <c r="F3" s="233">
        <v>5.1127541292227491E-2</v>
      </c>
      <c r="G3" s="233">
        <v>5.0945730748901408E-2</v>
      </c>
      <c r="H3" s="233">
        <v>5.0715777988755692E-2</v>
      </c>
      <c r="I3" s="233">
        <v>5.0607536270261211E-2</v>
      </c>
      <c r="J3" s="233">
        <v>5.0443222747345036E-2</v>
      </c>
      <c r="K3" s="233">
        <v>5.0275597606403363E-2</v>
      </c>
      <c r="L3" s="233">
        <v>5.0122240372286964E-2</v>
      </c>
      <c r="M3" s="233">
        <v>4.9935081215566876E-2</v>
      </c>
      <c r="N3" s="233">
        <v>4.9732840774631103E-2</v>
      </c>
      <c r="O3" s="233">
        <v>4.9509509030266255E-2</v>
      </c>
      <c r="P3" s="233">
        <v>4.9280863010555252E-2</v>
      </c>
      <c r="Q3" s="233">
        <v>4.903771049927181E-2</v>
      </c>
      <c r="R3" s="233">
        <v>4.8792533366699496E-2</v>
      </c>
      <c r="S3" s="233">
        <v>4.8524060694837945E-2</v>
      </c>
      <c r="T3" s="233">
        <v>4.8242865053182205E-2</v>
      </c>
      <c r="U3" s="233">
        <v>4.7956534530596839E-2</v>
      </c>
      <c r="V3" s="233">
        <v>4.7657088031513403E-2</v>
      </c>
      <c r="W3" s="233">
        <v>4.73503552534464E-2</v>
      </c>
      <c r="X3" s="233">
        <v>4.7044024844312943E-2</v>
      </c>
      <c r="Y3" s="233">
        <v>4.6737858297084711E-2</v>
      </c>
      <c r="Z3" s="233">
        <v>4.6437202204312633E-2</v>
      </c>
      <c r="AA3" s="233">
        <v>4.6140095756592336E-2</v>
      </c>
      <c r="AB3" s="233">
        <v>4.584557350577715E-2</v>
      </c>
      <c r="AC3" s="233">
        <v>4.5554856240925874E-2</v>
      </c>
      <c r="AD3" s="233">
        <v>4.5264326338391031E-2</v>
      </c>
      <c r="AE3" s="233">
        <v>4.4963970025608528E-2</v>
      </c>
      <c r="AF3" s="233">
        <v>4.4670893675796679E-2</v>
      </c>
      <c r="AG3" s="233">
        <v>4.4379404189364709E-2</v>
      </c>
      <c r="AH3" s="233">
        <v>4.4055209697236045E-2</v>
      </c>
      <c r="AI3" s="233">
        <v>4.3737018066119918E-2</v>
      </c>
      <c r="AJ3" s="233">
        <v>4.3424664099854751E-2</v>
      </c>
      <c r="AK3" s="233">
        <v>4.311798860868446E-2</v>
      </c>
      <c r="AL3" s="233">
        <v>4.2816838138732119E-2</v>
      </c>
      <c r="AM3" s="233">
        <v>4.252106471596441E-2</v>
      </c>
      <c r="AN3" s="233">
        <v>4.2230525603749222E-2</v>
      </c>
      <c r="AO3" s="233">
        <v>4.1945083073171963E-2</v>
      </c>
      <c r="AP3" s="233">
        <v>4.1664604185333909E-2</v>
      </c>
      <c r="AQ3" s="233">
        <v>4.1388960584909748E-2</v>
      </c>
      <c r="AR3" s="233">
        <v>4.1118028304290621E-2</v>
      </c>
      <c r="AS3" s="233">
        <v>4.0851687577685009E-2</v>
      </c>
      <c r="AT3" s="233">
        <v>4.0589822664591518E-2</v>
      </c>
      <c r="AU3" s="233">
        <v>4.0332321682097043E-2</v>
      </c>
      <c r="AV3" s="234">
        <v>4.0079076445489893E-2</v>
      </c>
    </row>
    <row r="4" spans="2:48" x14ac:dyDescent="0.2">
      <c r="B4" s="232" t="s">
        <v>89</v>
      </c>
      <c r="C4" s="233">
        <v>0.14143479579451282</v>
      </c>
      <c r="D4" s="233">
        <v>0.14152577160405547</v>
      </c>
      <c r="E4" s="233">
        <v>0.14082090730494529</v>
      </c>
      <c r="F4" s="233">
        <v>0.13384876545692978</v>
      </c>
      <c r="G4" s="233">
        <v>0.13275892754402799</v>
      </c>
      <c r="H4" s="233">
        <v>0.13167363679131439</v>
      </c>
      <c r="I4" s="233">
        <v>0.13115072232139971</v>
      </c>
      <c r="J4" s="233">
        <v>0.13045330145990064</v>
      </c>
      <c r="K4" s="233">
        <v>0.12972165429083737</v>
      </c>
      <c r="L4" s="233">
        <v>0.12907065533977352</v>
      </c>
      <c r="M4" s="233">
        <v>0.12828122751473417</v>
      </c>
      <c r="N4" s="233">
        <v>0.12751531302188163</v>
      </c>
      <c r="O4" s="233">
        <v>0.12672607290436974</v>
      </c>
      <c r="P4" s="233">
        <v>0.1259365626553903</v>
      </c>
      <c r="Q4" s="233">
        <v>0.12511896203176032</v>
      </c>
      <c r="R4" s="233">
        <v>0.12431884059004179</v>
      </c>
      <c r="S4" s="233">
        <v>0.12346456159643224</v>
      </c>
      <c r="T4" s="233">
        <v>0.12259118876002296</v>
      </c>
      <c r="U4" s="233">
        <v>0.12172063169685884</v>
      </c>
      <c r="V4" s="233">
        <v>0.12082359915311217</v>
      </c>
      <c r="W4" s="233">
        <v>0.11991938939788041</v>
      </c>
      <c r="X4" s="233">
        <v>0.11901746284608219</v>
      </c>
      <c r="Y4" s="233">
        <v>0.11811543803042629</v>
      </c>
      <c r="Z4" s="233">
        <v>0.11723106831367412</v>
      </c>
      <c r="AA4" s="233">
        <v>0.11635860761757677</v>
      </c>
      <c r="AB4" s="233">
        <v>0.11549466556461131</v>
      </c>
      <c r="AC4" s="233">
        <v>0.11464445429587172</v>
      </c>
      <c r="AD4" s="233">
        <v>0.11379630274562279</v>
      </c>
      <c r="AE4" s="233">
        <v>0.11291453973671005</v>
      </c>
      <c r="AF4" s="233">
        <v>0.11205961705479293</v>
      </c>
      <c r="AG4" s="233">
        <v>0.11121160119430093</v>
      </c>
      <c r="AH4" s="233">
        <v>0.11027444398427878</v>
      </c>
      <c r="AI4" s="233">
        <v>0.10935463939626365</v>
      </c>
      <c r="AJ4" s="233">
        <v>0.1084517098935371</v>
      </c>
      <c r="AK4" s="233">
        <v>0.10756519530224894</v>
      </c>
      <c r="AL4" s="233">
        <v>0.10669465202939965</v>
      </c>
      <c r="AM4" s="233">
        <v>0.10583965232271221</v>
      </c>
      <c r="AN4" s="233">
        <v>0.10499978356979758</v>
      </c>
      <c r="AO4" s="233">
        <v>0.10417464763420223</v>
      </c>
      <c r="AP4" s="233">
        <v>0.10336386022609256</v>
      </c>
      <c r="AQ4" s="233">
        <v>0.10256705030548648</v>
      </c>
      <c r="AR4" s="233">
        <v>0.10178385951608469</v>
      </c>
      <c r="AS4" s="233">
        <v>0.10101394164788746</v>
      </c>
      <c r="AT4" s="233">
        <v>0.1002569621269029</v>
      </c>
      <c r="AU4" s="233">
        <v>9.9512597530367106E-2</v>
      </c>
      <c r="AV4" s="234">
        <v>9.8780535126000518E-2</v>
      </c>
    </row>
    <row r="5" spans="2:48" x14ac:dyDescent="0.2">
      <c r="B5" s="232" t="s">
        <v>90</v>
      </c>
      <c r="C5" s="233">
        <v>0.16241385378935497</v>
      </c>
      <c r="D5" s="233">
        <v>0.15912423432433342</v>
      </c>
      <c r="E5" s="233">
        <v>0.15752704127828859</v>
      </c>
      <c r="F5" s="233">
        <v>0.16839505378247263</v>
      </c>
      <c r="G5" s="233">
        <v>0.16834315856560753</v>
      </c>
      <c r="H5" s="233">
        <v>0.16726236188349261</v>
      </c>
      <c r="I5" s="233">
        <v>0.16624914440731645</v>
      </c>
      <c r="J5" s="233">
        <v>0.16540915800337122</v>
      </c>
      <c r="K5" s="233">
        <v>0.16453581625571248</v>
      </c>
      <c r="L5" s="233">
        <v>0.16364459372141754</v>
      </c>
      <c r="M5" s="233">
        <v>0.16268614765439282</v>
      </c>
      <c r="N5" s="233">
        <v>0.16175675243856869</v>
      </c>
      <c r="O5" s="233">
        <v>0.16079225055529262</v>
      </c>
      <c r="P5" s="233">
        <v>0.15978105859504702</v>
      </c>
      <c r="Q5" s="233">
        <v>0.1587333749447703</v>
      </c>
      <c r="R5" s="233">
        <v>0.15764833090235991</v>
      </c>
      <c r="S5" s="233">
        <v>0.15658369610190276</v>
      </c>
      <c r="T5" s="233">
        <v>0.15551149117728316</v>
      </c>
      <c r="U5" s="233">
        <v>0.15442104460499265</v>
      </c>
      <c r="V5" s="233">
        <v>0.15332941152278562</v>
      </c>
      <c r="W5" s="233">
        <v>0.15222726714310786</v>
      </c>
      <c r="X5" s="233">
        <v>0.15113527681942318</v>
      </c>
      <c r="Y5" s="233">
        <v>0.15005196287531491</v>
      </c>
      <c r="Z5" s="233">
        <v>0.1489653827303048</v>
      </c>
      <c r="AA5" s="233">
        <v>0.1478768648185608</v>
      </c>
      <c r="AB5" s="233">
        <v>0.14678898362575094</v>
      </c>
      <c r="AC5" s="233">
        <v>0.14569946008508794</v>
      </c>
      <c r="AD5" s="233">
        <v>0.14461370746519869</v>
      </c>
      <c r="AE5" s="233">
        <v>0.14354808052187232</v>
      </c>
      <c r="AF5" s="233">
        <v>0.14247469330635626</v>
      </c>
      <c r="AG5" s="233">
        <v>0.14140296477330086</v>
      </c>
      <c r="AH5" s="233">
        <v>0.1402366279552193</v>
      </c>
      <c r="AI5" s="233">
        <v>0.1390918873023495</v>
      </c>
      <c r="AJ5" s="233">
        <v>0.13796814849748329</v>
      </c>
      <c r="AK5" s="233">
        <v>0.13686483883232961</v>
      </c>
      <c r="AL5" s="233">
        <v>0.13578140623425639</v>
      </c>
      <c r="AM5" s="233">
        <v>0.13471731834516582</v>
      </c>
      <c r="AN5" s="233">
        <v>0.13367206164927226</v>
      </c>
      <c r="AO5" s="233">
        <v>0.13264514064678187</v>
      </c>
      <c r="AP5" s="233">
        <v>0.13163607707067934</v>
      </c>
      <c r="AQ5" s="233">
        <v>0.13064440914402106</v>
      </c>
      <c r="AR5" s="233">
        <v>0.1296696908753113</v>
      </c>
      <c r="AS5" s="233">
        <v>0.12871149138970306</v>
      </c>
      <c r="AT5" s="233">
        <v>0.12776939429391571</v>
      </c>
      <c r="AU5" s="233">
        <v>0.12684299707290345</v>
      </c>
      <c r="AV5" s="234">
        <v>0.12593191051643784</v>
      </c>
    </row>
    <row r="6" spans="2:48" x14ac:dyDescent="0.2">
      <c r="B6" s="232" t="s">
        <v>91</v>
      </c>
      <c r="C6" s="233">
        <v>6.2458113839591885E-2</v>
      </c>
      <c r="D6" s="233">
        <v>6.3815739987667222E-2</v>
      </c>
      <c r="E6" s="233">
        <v>6.4180464115333444E-2</v>
      </c>
      <c r="F6" s="233">
        <v>5.8657891984520955E-2</v>
      </c>
      <c r="G6" s="233">
        <v>5.8554131011414573E-2</v>
      </c>
      <c r="H6" s="233">
        <v>5.8539730156105474E-2</v>
      </c>
      <c r="I6" s="233">
        <v>5.8429730494329007E-2</v>
      </c>
      <c r="J6" s="233">
        <v>5.8180566670091811E-2</v>
      </c>
      <c r="K6" s="233">
        <v>5.7954303508032615E-2</v>
      </c>
      <c r="L6" s="233">
        <v>5.7749708589569043E-2</v>
      </c>
      <c r="M6" s="233">
        <v>5.7606141675770182E-2</v>
      </c>
      <c r="N6" s="233">
        <v>5.7408103948542552E-2</v>
      </c>
      <c r="O6" s="233">
        <v>5.7178101887889972E-2</v>
      </c>
      <c r="P6" s="233">
        <v>5.6949570222813412E-2</v>
      </c>
      <c r="Q6" s="233">
        <v>5.6720535367815419E-2</v>
      </c>
      <c r="R6" s="233">
        <v>5.650831570936702E-2</v>
      </c>
      <c r="S6" s="233">
        <v>5.6263641818694816E-2</v>
      </c>
      <c r="T6" s="233">
        <v>5.6009615190886597E-2</v>
      </c>
      <c r="U6" s="233">
        <v>5.5755506697308992E-2</v>
      </c>
      <c r="V6" s="233">
        <v>5.5486887873354304E-2</v>
      </c>
      <c r="W6" s="233">
        <v>5.5210873981347774E-2</v>
      </c>
      <c r="X6" s="233">
        <v>5.4929292758768039E-2</v>
      </c>
      <c r="Y6" s="233">
        <v>5.4640628029049267E-2</v>
      </c>
      <c r="Z6" s="233">
        <v>5.435296402400485E-2</v>
      </c>
      <c r="AA6" s="233">
        <v>5.4065029012874119E-2</v>
      </c>
      <c r="AB6" s="233">
        <v>5.3773265020946322E-2</v>
      </c>
      <c r="AC6" s="233">
        <v>5.3481656705743202E-2</v>
      </c>
      <c r="AD6" s="233">
        <v>5.3189352166545689E-2</v>
      </c>
      <c r="AE6" s="233">
        <v>5.2881683681739095E-2</v>
      </c>
      <c r="AF6" s="233">
        <v>5.2584128290904156E-2</v>
      </c>
      <c r="AG6" s="233">
        <v>5.2288234411936314E-2</v>
      </c>
      <c r="AH6" s="233">
        <v>5.1967973251531296E-2</v>
      </c>
      <c r="AI6" s="233">
        <v>5.1653642121649017E-2</v>
      </c>
      <c r="AJ6" s="233">
        <v>5.1345077830391744E-2</v>
      </c>
      <c r="AK6" s="233">
        <v>5.1042123119393774E-2</v>
      </c>
      <c r="AL6" s="233">
        <v>5.0744626396577217E-2</v>
      </c>
      <c r="AM6" s="233">
        <v>5.0452441483222935E-2</v>
      </c>
      <c r="AN6" s="233">
        <v>5.016542737446951E-2</v>
      </c>
      <c r="AO6" s="233">
        <v>4.9883448012416259E-2</v>
      </c>
      <c r="AP6" s="233">
        <v>4.9606372071062894E-2</v>
      </c>
      <c r="AQ6" s="233">
        <v>4.9334072752371748E-2</v>
      </c>
      <c r="AR6" s="233">
        <v>4.9066427592787037E-2</v>
      </c>
      <c r="AS6" s="233">
        <v>4.8803318279591258E-2</v>
      </c>
      <c r="AT6" s="233">
        <v>4.8544630476519648E-2</v>
      </c>
      <c r="AU6" s="233">
        <v>4.8290253658093064E-2</v>
      </c>
      <c r="AV6" s="234">
        <v>4.8040080952164881E-2</v>
      </c>
    </row>
    <row r="7" spans="2:48" x14ac:dyDescent="0.2">
      <c r="B7" s="232" t="s">
        <v>92</v>
      </c>
      <c r="C7" s="233">
        <v>0.20408093700273194</v>
      </c>
      <c r="D7" s="233">
        <v>0.19991917778789245</v>
      </c>
      <c r="E7" s="233">
        <v>0.19899259519317419</v>
      </c>
      <c r="F7" s="233">
        <v>0.20785698769881816</v>
      </c>
      <c r="G7" s="233">
        <v>0.20838922683110106</v>
      </c>
      <c r="H7" s="233">
        <v>0.20944713353779931</v>
      </c>
      <c r="I7" s="233">
        <v>0.21062824869201605</v>
      </c>
      <c r="J7" s="233">
        <v>0.21164566572738391</v>
      </c>
      <c r="K7" s="233">
        <v>0.2127061513996831</v>
      </c>
      <c r="L7" s="233">
        <v>0.21383840920175032</v>
      </c>
      <c r="M7" s="233">
        <v>0.2150016056492218</v>
      </c>
      <c r="N7" s="233">
        <v>0.21617020924536823</v>
      </c>
      <c r="O7" s="233">
        <v>0.21740269992736733</v>
      </c>
      <c r="P7" s="233">
        <v>0.21864214281909952</v>
      </c>
      <c r="Q7" s="233">
        <v>0.21989168811738449</v>
      </c>
      <c r="R7" s="233">
        <v>0.22117272952614286</v>
      </c>
      <c r="S7" s="233">
        <v>0.22240776576941487</v>
      </c>
      <c r="T7" s="233">
        <v>0.22362824687781899</v>
      </c>
      <c r="U7" s="233">
        <v>0.2248528373996336</v>
      </c>
      <c r="V7" s="233">
        <v>0.22605610170545853</v>
      </c>
      <c r="W7" s="233">
        <v>0.22725334754486987</v>
      </c>
      <c r="X7" s="233">
        <v>0.22842853221383527</v>
      </c>
      <c r="Y7" s="233">
        <v>0.22957881254836435</v>
      </c>
      <c r="Z7" s="233">
        <v>0.23072245202463715</v>
      </c>
      <c r="AA7" s="233">
        <v>0.23185897046013804</v>
      </c>
      <c r="AB7" s="233">
        <v>0.23298396729176032</v>
      </c>
      <c r="AC7" s="233">
        <v>0.23410748782007301</v>
      </c>
      <c r="AD7" s="233">
        <v>0.23522702929264638</v>
      </c>
      <c r="AE7" s="233">
        <v>0.23630974663804349</v>
      </c>
      <c r="AF7" s="233">
        <v>0.23741263789688558</v>
      </c>
      <c r="AG7" s="233">
        <v>0.23851685753015606</v>
      </c>
      <c r="AH7" s="233">
        <v>0.23978937557194535</v>
      </c>
      <c r="AI7" s="233">
        <v>0.24103833137215969</v>
      </c>
      <c r="AJ7" s="233">
        <v>0.24226437335358578</v>
      </c>
      <c r="AK7" s="233">
        <v>0.24346812636285622</v>
      </c>
      <c r="AL7" s="233">
        <v>0.24465019273231067</v>
      </c>
      <c r="AM7" s="233">
        <v>0.24581115328497888</v>
      </c>
      <c r="AN7" s="233">
        <v>0.24695156828620765</v>
      </c>
      <c r="AO7" s="233">
        <v>0.24807197834520828</v>
      </c>
      <c r="AP7" s="233">
        <v>0.24917290526957211</v>
      </c>
      <c r="AQ7" s="233">
        <v>0.25025485287559229</v>
      </c>
      <c r="AR7" s="233">
        <v>0.25131830775703456</v>
      </c>
      <c r="AS7" s="233">
        <v>0.25236374001482376</v>
      </c>
      <c r="AT7" s="233">
        <v>0.25339160394994209</v>
      </c>
      <c r="AU7" s="233">
        <v>0.25440233872168722</v>
      </c>
      <c r="AV7" s="234">
        <v>0.25539636897329249</v>
      </c>
    </row>
    <row r="8" spans="2:48" x14ac:dyDescent="0.2">
      <c r="B8" s="232" t="s">
        <v>93</v>
      </c>
      <c r="C8" s="233">
        <v>5.2250359621081183E-2</v>
      </c>
      <c r="D8" s="233">
        <v>5.3290812366740124E-2</v>
      </c>
      <c r="E8" s="233">
        <v>5.3649327874661534E-2</v>
      </c>
      <c r="F8" s="233">
        <v>5.1610256080195024E-2</v>
      </c>
      <c r="G8" s="233">
        <v>5.1510909368901882E-2</v>
      </c>
      <c r="H8" s="233">
        <v>5.161265266559429E-2</v>
      </c>
      <c r="I8" s="233">
        <v>5.1537251512783579E-2</v>
      </c>
      <c r="J8" s="233">
        <v>5.1350890889261792E-2</v>
      </c>
      <c r="K8" s="233">
        <v>5.1191173627485577E-2</v>
      </c>
      <c r="L8" s="233">
        <v>5.1042263344164798E-2</v>
      </c>
      <c r="M8" s="233">
        <v>5.0977003840205364E-2</v>
      </c>
      <c r="N8" s="233">
        <v>5.0864344739219039E-2</v>
      </c>
      <c r="O8" s="233">
        <v>5.0743521411630993E-2</v>
      </c>
      <c r="P8" s="233">
        <v>5.0614992797047016E-2</v>
      </c>
      <c r="Q8" s="233">
        <v>5.0493559071358184E-2</v>
      </c>
      <c r="R8" s="233">
        <v>5.0381159523069638E-2</v>
      </c>
      <c r="S8" s="233">
        <v>5.0240367643740937E-2</v>
      </c>
      <c r="T8" s="233">
        <v>5.0088400040639434E-2</v>
      </c>
      <c r="U8" s="233">
        <v>4.9932028675462446E-2</v>
      </c>
      <c r="V8" s="233">
        <v>4.9762740404841251E-2</v>
      </c>
      <c r="W8" s="233">
        <v>4.9585651115173032E-2</v>
      </c>
      <c r="X8" s="233">
        <v>4.9398206255008105E-2</v>
      </c>
      <c r="Y8" s="233">
        <v>4.920173547845965E-2</v>
      </c>
      <c r="Z8" s="233">
        <v>4.900196083667948E-2</v>
      </c>
      <c r="AA8" s="233">
        <v>4.8798414965101081E-2</v>
      </c>
      <c r="AB8" s="233">
        <v>4.8590548642373541E-2</v>
      </c>
      <c r="AC8" s="233">
        <v>4.8381124206402705E-2</v>
      </c>
      <c r="AD8" s="233">
        <v>4.8170598928392712E-2</v>
      </c>
      <c r="AE8" s="233">
        <v>4.7950290593116021E-2</v>
      </c>
      <c r="AF8" s="233">
        <v>4.7735536479373973E-2</v>
      </c>
      <c r="AG8" s="233">
        <v>4.7521220785125835E-2</v>
      </c>
      <c r="AH8" s="233">
        <v>4.7293882035854953E-2</v>
      </c>
      <c r="AI8" s="233">
        <v>4.7070752744017112E-2</v>
      </c>
      <c r="AJ8" s="233">
        <v>4.6851717067148364E-2</v>
      </c>
      <c r="AK8" s="233">
        <v>4.6636663374727778E-2</v>
      </c>
      <c r="AL8" s="233">
        <v>4.6425484058472979E-2</v>
      </c>
      <c r="AM8" s="233">
        <v>4.6218075352797344E-2</v>
      </c>
      <c r="AN8" s="233">
        <v>4.6014337164799204E-2</v>
      </c>
      <c r="AO8" s="233">
        <v>4.5814172913198059E-2</v>
      </c>
      <c r="AP8" s="233">
        <v>4.5617489375673045E-2</v>
      </c>
      <c r="AQ8" s="233">
        <v>4.5424196544096872E-2</v>
      </c>
      <c r="AR8" s="233">
        <v>4.5234207487192674E-2</v>
      </c>
      <c r="AS8" s="233">
        <v>4.5047438220173833E-2</v>
      </c>
      <c r="AT8" s="233">
        <v>4.486380758095565E-2</v>
      </c>
      <c r="AU8" s="233">
        <v>4.4683237112555833E-2</v>
      </c>
      <c r="AV8" s="234">
        <v>4.4505650951325741E-2</v>
      </c>
    </row>
    <row r="9" spans="2:48" x14ac:dyDescent="0.2">
      <c r="B9" s="232" t="s">
        <v>94</v>
      </c>
      <c r="C9" s="233">
        <v>0.10886622983865667</v>
      </c>
      <c r="D9" s="233">
        <v>0.10948053887130099</v>
      </c>
      <c r="E9" s="233">
        <v>0.11005697660562591</v>
      </c>
      <c r="F9" s="233">
        <v>0.10554558838910032</v>
      </c>
      <c r="G9" s="233">
        <v>0.10568013593044472</v>
      </c>
      <c r="H9" s="233">
        <v>0.10605722437642105</v>
      </c>
      <c r="I9" s="233">
        <v>0.10599078371361216</v>
      </c>
      <c r="J9" s="233">
        <v>0.106214143296786</v>
      </c>
      <c r="K9" s="233">
        <v>0.10645333045229137</v>
      </c>
      <c r="L9" s="233">
        <v>0.10660532896842384</v>
      </c>
      <c r="M9" s="233">
        <v>0.10683654581711685</v>
      </c>
      <c r="N9" s="233">
        <v>0.10709742281163931</v>
      </c>
      <c r="O9" s="233">
        <v>0.10739466836764328</v>
      </c>
      <c r="P9" s="233">
        <v>0.10771244902085376</v>
      </c>
      <c r="Q9" s="233">
        <v>0.1080846665378308</v>
      </c>
      <c r="R9" s="233">
        <v>0.10842058171003657</v>
      </c>
      <c r="S9" s="233">
        <v>0.10883338971168043</v>
      </c>
      <c r="T9" s="233">
        <v>0.10926965220411722</v>
      </c>
      <c r="U9" s="233">
        <v>0.10969879921461748</v>
      </c>
      <c r="V9" s="233">
        <v>0.11016189200636516</v>
      </c>
      <c r="W9" s="233">
        <v>0.11063243467643386</v>
      </c>
      <c r="X9" s="233">
        <v>0.11110576782225316</v>
      </c>
      <c r="Y9" s="233">
        <v>0.11159069958569513</v>
      </c>
      <c r="Z9" s="233">
        <v>0.11206116296816242</v>
      </c>
      <c r="AA9" s="233">
        <v>0.11252301011678717</v>
      </c>
      <c r="AB9" s="233">
        <v>0.1129826027170457</v>
      </c>
      <c r="AC9" s="233">
        <v>0.11342966333932285</v>
      </c>
      <c r="AD9" s="233">
        <v>0.11387640693079409</v>
      </c>
      <c r="AE9" s="233">
        <v>0.11437475306709616</v>
      </c>
      <c r="AF9" s="233">
        <v>0.11483603067809207</v>
      </c>
      <c r="AG9" s="233">
        <v>0.1152893834713144</v>
      </c>
      <c r="AH9" s="233">
        <v>0.11577445355340026</v>
      </c>
      <c r="AI9" s="233">
        <v>0.11625054196443738</v>
      </c>
      <c r="AJ9" s="233">
        <v>0.11671789587616251</v>
      </c>
      <c r="AK9" s="233">
        <v>0.11717675347333799</v>
      </c>
      <c r="AL9" s="233">
        <v>0.11762734435852178</v>
      </c>
      <c r="AM9" s="233">
        <v>0.11806988993515607</v>
      </c>
      <c r="AN9" s="233">
        <v>0.11850460377031721</v>
      </c>
      <c r="AO9" s="233">
        <v>0.11893169193837574</v>
      </c>
      <c r="AP9" s="233">
        <v>0.11935135334672857</v>
      </c>
      <c r="AQ9" s="233">
        <v>0.11976378004468471</v>
      </c>
      <c r="AR9" s="233">
        <v>0.12016915751651251</v>
      </c>
      <c r="AS9" s="233">
        <v>0.12056766495958807</v>
      </c>
      <c r="AT9" s="233">
        <v>0.12095947554852075</v>
      </c>
      <c r="AU9" s="233">
        <v>0.12134475668607383</v>
      </c>
      <c r="AV9" s="234">
        <v>0.12172367024164447</v>
      </c>
    </row>
    <row r="10" spans="2:48" x14ac:dyDescent="0.2">
      <c r="B10" s="232" t="s">
        <v>95</v>
      </c>
      <c r="C10" s="233">
        <v>5.8824707104395163E-2</v>
      </c>
      <c r="D10" s="233">
        <v>6.1467195151321014E-2</v>
      </c>
      <c r="E10" s="233">
        <v>6.2775842669425888E-2</v>
      </c>
      <c r="F10" s="233">
        <v>6.5794025599974257E-2</v>
      </c>
      <c r="G10" s="233">
        <v>6.6235493128822071E-2</v>
      </c>
      <c r="H10" s="233">
        <v>6.6762312193131904E-2</v>
      </c>
      <c r="I10" s="233">
        <v>6.6989585247123673E-2</v>
      </c>
      <c r="J10" s="233">
        <v>6.7489349489569597E-2</v>
      </c>
      <c r="K10" s="233">
        <v>6.7990339697889687E-2</v>
      </c>
      <c r="L10" s="233">
        <v>6.8409511038888815E-2</v>
      </c>
      <c r="M10" s="233">
        <v>6.8875646919808575E-2</v>
      </c>
      <c r="N10" s="233">
        <v>6.9365555061654566E-2</v>
      </c>
      <c r="O10" s="233">
        <v>6.9859819034072429E-2</v>
      </c>
      <c r="P10" s="233">
        <v>7.0356680555907297E-2</v>
      </c>
      <c r="Q10" s="233">
        <v>7.0862588188808709E-2</v>
      </c>
      <c r="R10" s="233">
        <v>7.1325230862826244E-2</v>
      </c>
      <c r="S10" s="233">
        <v>7.1858879897021485E-2</v>
      </c>
      <c r="T10" s="233">
        <v>7.2409222943710494E-2</v>
      </c>
      <c r="U10" s="233">
        <v>7.2947475853503613E-2</v>
      </c>
      <c r="V10" s="233">
        <v>7.351360667285764E-2</v>
      </c>
      <c r="W10" s="233">
        <v>7.408431971853581E-2</v>
      </c>
      <c r="X10" s="233">
        <v>7.4659480695313529E-2</v>
      </c>
      <c r="Y10" s="233">
        <v>7.5244562959996708E-2</v>
      </c>
      <c r="Z10" s="233">
        <v>7.5814643408176757E-2</v>
      </c>
      <c r="AA10" s="233">
        <v>7.6375873519392859E-2</v>
      </c>
      <c r="AB10" s="233">
        <v>7.6935430396088675E-2</v>
      </c>
      <c r="AC10" s="233">
        <v>7.7484196516000983E-2</v>
      </c>
      <c r="AD10" s="233">
        <v>7.8035648419894008E-2</v>
      </c>
      <c r="AE10" s="233">
        <v>7.8641209983120311E-2</v>
      </c>
      <c r="AF10" s="233">
        <v>7.9213743011657733E-2</v>
      </c>
      <c r="AG10" s="233">
        <v>7.9781886643831623E-2</v>
      </c>
      <c r="AH10" s="233">
        <v>8.0447282093497927E-2</v>
      </c>
      <c r="AI10" s="233">
        <v>8.1100356925449549E-2</v>
      </c>
      <c r="AJ10" s="233">
        <v>8.1741450197804003E-2</v>
      </c>
      <c r="AK10" s="233">
        <v>8.2370888640786247E-2</v>
      </c>
      <c r="AL10" s="233">
        <v>8.2988987211972398E-2</v>
      </c>
      <c r="AM10" s="233">
        <v>8.3596049621791985E-2</v>
      </c>
      <c r="AN10" s="233">
        <v>8.4192368831130515E-2</v>
      </c>
      <c r="AO10" s="233">
        <v>8.4778227522745678E-2</v>
      </c>
      <c r="AP10" s="233">
        <v>8.535389854809064E-2</v>
      </c>
      <c r="AQ10" s="233">
        <v>8.5919645351028598E-2</v>
      </c>
      <c r="AR10" s="233">
        <v>8.6475722369820526E-2</v>
      </c>
      <c r="AS10" s="233">
        <v>8.7022375418675663E-2</v>
      </c>
      <c r="AT10" s="233">
        <v>8.7559842050065936E-2</v>
      </c>
      <c r="AU10" s="233">
        <v>8.8088351898926734E-2</v>
      </c>
      <c r="AV10" s="234">
        <v>8.8608127009791829E-2</v>
      </c>
    </row>
    <row r="11" spans="2:48" x14ac:dyDescent="0.2">
      <c r="B11" s="232" t="s">
        <v>96</v>
      </c>
      <c r="C11" s="233">
        <v>0.16551378382296336</v>
      </c>
      <c r="D11" s="233">
        <v>0.16473464223290946</v>
      </c>
      <c r="E11" s="233">
        <v>0.16464593385509552</v>
      </c>
      <c r="F11" s="233">
        <v>0.15716388971576145</v>
      </c>
      <c r="G11" s="233">
        <v>0.15758228687077877</v>
      </c>
      <c r="H11" s="233">
        <v>0.15792917040738538</v>
      </c>
      <c r="I11" s="233">
        <v>0.15841699734115813</v>
      </c>
      <c r="J11" s="233">
        <v>0.15881370171629</v>
      </c>
      <c r="K11" s="233">
        <v>0.15917163316166461</v>
      </c>
      <c r="L11" s="233">
        <v>0.1595172894237252</v>
      </c>
      <c r="M11" s="233">
        <v>0.15980059971318325</v>
      </c>
      <c r="N11" s="233">
        <v>0.1600894579584948</v>
      </c>
      <c r="O11" s="233">
        <v>0.16039335688146739</v>
      </c>
      <c r="P11" s="233">
        <v>0.16072568032328644</v>
      </c>
      <c r="Q11" s="233">
        <v>0.16105691524099999</v>
      </c>
      <c r="R11" s="233">
        <v>0.16143227780945651</v>
      </c>
      <c r="S11" s="233">
        <v>0.16182363676627445</v>
      </c>
      <c r="T11" s="233">
        <v>0.16224931775233897</v>
      </c>
      <c r="U11" s="233">
        <v>0.16271514132702564</v>
      </c>
      <c r="V11" s="233">
        <v>0.16320867262971187</v>
      </c>
      <c r="W11" s="233">
        <v>0.16373636116920484</v>
      </c>
      <c r="X11" s="233">
        <v>0.16428195574500348</v>
      </c>
      <c r="Y11" s="233">
        <v>0.16483830219560894</v>
      </c>
      <c r="Z11" s="233">
        <v>0.16541316349004803</v>
      </c>
      <c r="AA11" s="233">
        <v>0.16600313373297679</v>
      </c>
      <c r="AB11" s="233">
        <v>0.166604963235646</v>
      </c>
      <c r="AC11" s="233">
        <v>0.16721710079057178</v>
      </c>
      <c r="AD11" s="233">
        <v>0.16782662771251458</v>
      </c>
      <c r="AE11" s="233">
        <v>0.1684157257526939</v>
      </c>
      <c r="AF11" s="233">
        <v>0.16901271960614048</v>
      </c>
      <c r="AG11" s="233">
        <v>0.16960844700066927</v>
      </c>
      <c r="AH11" s="233">
        <v>0.17016075185703616</v>
      </c>
      <c r="AI11" s="233">
        <v>0.17070283010755433</v>
      </c>
      <c r="AJ11" s="233">
        <v>0.17123496318403245</v>
      </c>
      <c r="AK11" s="233">
        <v>0.17175742228563504</v>
      </c>
      <c r="AL11" s="233">
        <v>0.17227046883975669</v>
      </c>
      <c r="AM11" s="233">
        <v>0.17277435493821031</v>
      </c>
      <c r="AN11" s="233">
        <v>0.17326932375025689</v>
      </c>
      <c r="AO11" s="233">
        <v>0.17375560991389996</v>
      </c>
      <c r="AP11" s="233">
        <v>0.17423343990676687</v>
      </c>
      <c r="AQ11" s="233">
        <v>0.17470303239780866</v>
      </c>
      <c r="AR11" s="233">
        <v>0.17516459858096609</v>
      </c>
      <c r="AS11" s="233">
        <v>0.17561834249187178</v>
      </c>
      <c r="AT11" s="233">
        <v>0.17606446130858575</v>
      </c>
      <c r="AU11" s="233">
        <v>0.17650314563729574</v>
      </c>
      <c r="AV11" s="234">
        <v>0.17693457978385244</v>
      </c>
    </row>
    <row r="12" spans="2:48" ht="13.5" thickBot="1" x14ac:dyDescent="0.25">
      <c r="B12" s="235" t="s">
        <v>762</v>
      </c>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7"/>
    </row>
    <row r="13" spans="2:48" x14ac:dyDescent="0.2">
      <c r="B13" s="171"/>
      <c r="C13" s="130"/>
      <c r="D13" s="130"/>
      <c r="E13" s="130"/>
      <c r="F13" s="130"/>
      <c r="G13" s="130"/>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c r="AF13" s="130"/>
      <c r="AG13" s="130"/>
      <c r="AH13" s="130"/>
      <c r="AI13" s="130"/>
      <c r="AJ13" s="130"/>
      <c r="AK13" s="130"/>
      <c r="AL13" s="130"/>
      <c r="AM13" s="130"/>
      <c r="AN13" s="130"/>
      <c r="AO13" s="130"/>
      <c r="AP13" s="130"/>
      <c r="AQ13" s="130"/>
      <c r="AR13" s="130"/>
      <c r="AS13" s="130"/>
      <c r="AT13" s="130"/>
      <c r="AU13" s="130"/>
      <c r="AV13" s="130"/>
    </row>
    <row r="14" spans="2:48" ht="13.5" thickBot="1" x14ac:dyDescent="0.25">
      <c r="B14" s="131"/>
    </row>
    <row r="15" spans="2:48" ht="38.25" x14ac:dyDescent="0.2">
      <c r="B15" s="238" t="s">
        <v>506</v>
      </c>
      <c r="C15" s="239" t="s">
        <v>507</v>
      </c>
      <c r="D15" s="239" t="s">
        <v>508</v>
      </c>
      <c r="E15" s="239" t="s">
        <v>509</v>
      </c>
      <c r="F15" s="239" t="s">
        <v>510</v>
      </c>
      <c r="G15" s="239" t="s">
        <v>511</v>
      </c>
      <c r="H15" s="239" t="s">
        <v>512</v>
      </c>
      <c r="I15" s="239" t="s">
        <v>513</v>
      </c>
      <c r="J15" s="239" t="s">
        <v>514</v>
      </c>
      <c r="K15" s="239" t="s">
        <v>515</v>
      </c>
      <c r="L15" s="240" t="s">
        <v>516</v>
      </c>
    </row>
    <row r="16" spans="2:48" x14ac:dyDescent="0.2">
      <c r="B16" s="241" t="s">
        <v>517</v>
      </c>
      <c r="C16" s="141">
        <v>0.26883285543842395</v>
      </c>
      <c r="D16" s="141">
        <v>0.32706030604412534</v>
      </c>
      <c r="E16" s="141">
        <v>0.28778149378993978</v>
      </c>
      <c r="F16" s="141">
        <v>0.24618080118458827</v>
      </c>
      <c r="G16" s="141">
        <v>0.21581410631348857</v>
      </c>
      <c r="H16" s="141">
        <v>0.24032765448242682</v>
      </c>
      <c r="I16" s="141">
        <v>0.40477855674299607</v>
      </c>
      <c r="J16" s="141">
        <v>0.35665346616924282</v>
      </c>
      <c r="K16" s="141">
        <v>0.36600215117445201</v>
      </c>
      <c r="L16" s="242">
        <v>0.30346296851532234</v>
      </c>
    </row>
    <row r="17" spans="2:12" x14ac:dyDescent="0.2">
      <c r="B17" s="241" t="s">
        <v>518</v>
      </c>
      <c r="C17" s="141">
        <v>0.57299567312433519</v>
      </c>
      <c r="D17" s="141">
        <v>0.58741499421970655</v>
      </c>
      <c r="E17" s="141">
        <v>0.50847875509436524</v>
      </c>
      <c r="F17" s="141">
        <v>0.35420877682143415</v>
      </c>
      <c r="G17" s="141">
        <v>0.5790969179333797</v>
      </c>
      <c r="H17" s="141">
        <v>0.34523178018200285</v>
      </c>
      <c r="I17" s="141">
        <v>0.37377408383248767</v>
      </c>
      <c r="J17" s="141">
        <v>0.39105088267607369</v>
      </c>
      <c r="K17" s="141">
        <v>0.55099438126772082</v>
      </c>
      <c r="L17" s="242">
        <v>0.49953663521843961</v>
      </c>
    </row>
    <row r="18" spans="2:12" x14ac:dyDescent="0.2">
      <c r="B18" s="241" t="s">
        <v>121</v>
      </c>
      <c r="C18" s="141">
        <v>0.15817147143724083</v>
      </c>
      <c r="D18" s="141">
        <v>8.5524699736168164E-2</v>
      </c>
      <c r="E18" s="141">
        <v>0.20373975111569503</v>
      </c>
      <c r="F18" s="141">
        <v>0.39961042199397756</v>
      </c>
      <c r="G18" s="141">
        <v>0.20508897575313179</v>
      </c>
      <c r="H18" s="141">
        <v>0.41444056533557033</v>
      </c>
      <c r="I18" s="141">
        <v>0.22144735942451627</v>
      </c>
      <c r="J18" s="141">
        <v>0.25229565115468355</v>
      </c>
      <c r="K18" s="141">
        <v>8.3003467557827115E-2</v>
      </c>
      <c r="L18" s="242">
        <v>0.19700039626623805</v>
      </c>
    </row>
    <row r="19" spans="2:12" x14ac:dyDescent="0.2">
      <c r="B19" s="241" t="s">
        <v>516</v>
      </c>
      <c r="C19" s="141">
        <f t="shared" ref="C19:L19" si="0">SUM(C16:C18)</f>
        <v>1</v>
      </c>
      <c r="D19" s="141">
        <f t="shared" si="0"/>
        <v>1</v>
      </c>
      <c r="E19" s="141">
        <f t="shared" si="0"/>
        <v>1</v>
      </c>
      <c r="F19" s="141">
        <f t="shared" si="0"/>
        <v>1</v>
      </c>
      <c r="G19" s="141">
        <f t="shared" si="0"/>
        <v>1</v>
      </c>
      <c r="H19" s="141">
        <f t="shared" si="0"/>
        <v>1</v>
      </c>
      <c r="I19" s="141">
        <f t="shared" si="0"/>
        <v>1</v>
      </c>
      <c r="J19" s="141">
        <f t="shared" si="0"/>
        <v>1</v>
      </c>
      <c r="K19" s="141">
        <f t="shared" si="0"/>
        <v>1</v>
      </c>
      <c r="L19" s="242">
        <f t="shared" si="0"/>
        <v>1</v>
      </c>
    </row>
    <row r="20" spans="2:12" ht="13.5" thickBot="1" x14ac:dyDescent="0.25">
      <c r="B20" s="235" t="s">
        <v>763</v>
      </c>
      <c r="C20" s="243"/>
      <c r="D20" s="243"/>
      <c r="E20" s="243"/>
      <c r="F20" s="243"/>
      <c r="G20" s="243"/>
      <c r="H20" s="243"/>
      <c r="I20" s="243"/>
      <c r="J20" s="243"/>
      <c r="K20" s="243"/>
      <c r="L20" s="244"/>
    </row>
    <row r="21" spans="2:12" ht="13.5" thickBot="1" x14ac:dyDescent="0.25">
      <c r="B21" s="140"/>
      <c r="C21" s="141"/>
      <c r="D21" s="141"/>
      <c r="E21" s="141"/>
      <c r="F21" s="141"/>
      <c r="G21" s="141"/>
      <c r="H21" s="141"/>
      <c r="I21" s="141"/>
      <c r="J21" s="141"/>
      <c r="K21" s="141"/>
      <c r="L21" s="141"/>
    </row>
    <row r="22" spans="2:12" x14ac:dyDescent="0.2">
      <c r="B22" s="245" t="s">
        <v>519</v>
      </c>
      <c r="C22" s="246" t="s">
        <v>520</v>
      </c>
    </row>
    <row r="23" spans="2:12" x14ac:dyDescent="0.2">
      <c r="B23" s="247" t="s">
        <v>521</v>
      </c>
      <c r="C23" s="248">
        <v>0.08</v>
      </c>
    </row>
    <row r="24" spans="2:12" x14ac:dyDescent="0.2">
      <c r="B24" s="247" t="s">
        <v>100</v>
      </c>
      <c r="C24" s="249">
        <v>0.38</v>
      </c>
    </row>
    <row r="25" spans="2:12" x14ac:dyDescent="0.2">
      <c r="B25" s="247" t="s">
        <v>101</v>
      </c>
      <c r="C25" s="248">
        <v>0.54</v>
      </c>
    </row>
    <row r="26" spans="2:12" ht="13.5" thickBot="1" x14ac:dyDescent="0.25">
      <c r="B26" s="235" t="s">
        <v>764</v>
      </c>
      <c r="C26" s="250"/>
    </row>
    <row r="27" spans="2:12" ht="13.5" thickBot="1" x14ac:dyDescent="0.25"/>
    <row r="28" spans="2:12" x14ac:dyDescent="0.2">
      <c r="B28" s="245" t="s">
        <v>112</v>
      </c>
      <c r="C28" s="251"/>
      <c r="D28" s="251"/>
      <c r="E28" s="251"/>
      <c r="F28" s="246"/>
    </row>
    <row r="29" spans="2:12" x14ac:dyDescent="0.2">
      <c r="B29" s="252" t="s">
        <v>80</v>
      </c>
      <c r="C29" s="253" t="s">
        <v>522</v>
      </c>
      <c r="D29" s="253" t="s">
        <v>119</v>
      </c>
      <c r="E29" s="253" t="s">
        <v>98</v>
      </c>
      <c r="F29" s="254" t="s">
        <v>99</v>
      </c>
    </row>
    <row r="30" spans="2:12" x14ac:dyDescent="0.2">
      <c r="B30" s="252" t="s">
        <v>523</v>
      </c>
      <c r="C30" s="255" t="s">
        <v>524</v>
      </c>
      <c r="D30" s="256">
        <v>0.35597062683087438</v>
      </c>
      <c r="E30" s="256">
        <v>0.35201390971514934</v>
      </c>
      <c r="F30" s="257">
        <v>0.23549834189004995</v>
      </c>
    </row>
    <row r="31" spans="2:12" x14ac:dyDescent="0.2">
      <c r="B31" s="252"/>
      <c r="C31" s="255" t="s">
        <v>525</v>
      </c>
      <c r="D31" s="256">
        <v>0.40716033270713559</v>
      </c>
      <c r="E31" s="256">
        <v>0.39827080787377334</v>
      </c>
      <c r="F31" s="257">
        <v>0.2451549524563669</v>
      </c>
    </row>
    <row r="32" spans="2:12" x14ac:dyDescent="0.2">
      <c r="B32" s="252"/>
      <c r="C32" s="255" t="s">
        <v>526</v>
      </c>
      <c r="D32" s="256">
        <v>0.3400535192131513</v>
      </c>
      <c r="E32" s="256">
        <v>0.36829483851665101</v>
      </c>
      <c r="F32" s="257">
        <v>0.29877791092636724</v>
      </c>
    </row>
    <row r="33" spans="2:6" x14ac:dyDescent="0.2">
      <c r="B33" s="252"/>
      <c r="C33" s="253" t="s">
        <v>527</v>
      </c>
      <c r="D33" s="256">
        <v>0.36461876454795372</v>
      </c>
      <c r="E33" s="256">
        <v>0.3622840970141924</v>
      </c>
      <c r="F33" s="257">
        <v>0.29005140999596141</v>
      </c>
    </row>
    <row r="34" spans="2:6" x14ac:dyDescent="0.2">
      <c r="B34" s="252"/>
      <c r="C34" s="255" t="s">
        <v>528</v>
      </c>
      <c r="D34" s="256">
        <v>0.4197092649484902</v>
      </c>
      <c r="E34" s="256">
        <v>0.36851178214501801</v>
      </c>
      <c r="F34" s="257">
        <v>0.24149394823575621</v>
      </c>
    </row>
    <row r="35" spans="2:6" x14ac:dyDescent="0.2">
      <c r="B35" s="252"/>
      <c r="C35" s="255" t="s">
        <v>529</v>
      </c>
      <c r="D35" s="256">
        <v>0.5497886641238281</v>
      </c>
      <c r="E35" s="256">
        <v>0.40515575679355842</v>
      </c>
      <c r="F35" s="257">
        <v>0.2132835942129099</v>
      </c>
    </row>
    <row r="36" spans="2:6" x14ac:dyDescent="0.2">
      <c r="B36" s="252"/>
      <c r="C36" s="255" t="s">
        <v>530</v>
      </c>
      <c r="D36" s="256">
        <v>0.40777976534182059</v>
      </c>
      <c r="E36" s="256">
        <v>0.36204532115112931</v>
      </c>
      <c r="F36" s="257">
        <v>0.18027487741972695</v>
      </c>
    </row>
    <row r="37" spans="2:6" x14ac:dyDescent="0.2">
      <c r="B37" s="252"/>
      <c r="C37" s="253" t="s">
        <v>531</v>
      </c>
      <c r="D37" s="256">
        <v>0.34810732673062295</v>
      </c>
      <c r="E37" s="256">
        <v>0.51189961130455841</v>
      </c>
      <c r="F37" s="257">
        <v>0.18932076848896634</v>
      </c>
    </row>
    <row r="38" spans="2:6" x14ac:dyDescent="0.2">
      <c r="B38" s="252"/>
      <c r="C38" s="255" t="s">
        <v>532</v>
      </c>
      <c r="D38" s="256">
        <v>0.41124163351403692</v>
      </c>
      <c r="E38" s="256">
        <v>0.30645364492662813</v>
      </c>
      <c r="F38" s="257">
        <v>0.40482558497583732</v>
      </c>
    </row>
    <row r="39" spans="2:6" x14ac:dyDescent="0.2">
      <c r="B39" s="252" t="s">
        <v>533</v>
      </c>
      <c r="C39" s="255" t="s">
        <v>524</v>
      </c>
      <c r="D39" s="256">
        <v>0.25407543155756163</v>
      </c>
      <c r="E39" s="256">
        <v>0.3407903076451167</v>
      </c>
      <c r="F39" s="257">
        <v>0.39642461749910601</v>
      </c>
    </row>
    <row r="40" spans="2:6" x14ac:dyDescent="0.2">
      <c r="B40" s="252"/>
      <c r="C40" s="255" t="s">
        <v>525</v>
      </c>
      <c r="D40" s="256">
        <v>0.34715548746833125</v>
      </c>
      <c r="E40" s="256">
        <v>0.33481928740982897</v>
      </c>
      <c r="F40" s="257">
        <v>0.26917748939585961</v>
      </c>
    </row>
    <row r="41" spans="2:6" x14ac:dyDescent="0.2">
      <c r="B41" s="252"/>
      <c r="C41" s="253" t="s">
        <v>526</v>
      </c>
      <c r="D41" s="256">
        <v>0.39204400394429884</v>
      </c>
      <c r="E41" s="256">
        <v>0.30770770849362861</v>
      </c>
      <c r="F41" s="257">
        <v>0.35164780903970011</v>
      </c>
    </row>
    <row r="42" spans="2:6" x14ac:dyDescent="0.2">
      <c r="B42" s="252"/>
      <c r="C42" s="255" t="s">
        <v>527</v>
      </c>
      <c r="D42" s="256">
        <v>0.38729656861030526</v>
      </c>
      <c r="E42" s="256">
        <v>0.35650049121449173</v>
      </c>
      <c r="F42" s="257">
        <v>0.33059104393941546</v>
      </c>
    </row>
    <row r="43" spans="2:6" x14ac:dyDescent="0.2">
      <c r="B43" s="252"/>
      <c r="C43" s="255" t="s">
        <v>528</v>
      </c>
      <c r="D43" s="256">
        <v>0.34629657083630161</v>
      </c>
      <c r="E43" s="256">
        <v>0.3228573359484832</v>
      </c>
      <c r="F43" s="257">
        <v>0.34314327669845057</v>
      </c>
    </row>
    <row r="44" spans="2:6" x14ac:dyDescent="0.2">
      <c r="B44" s="252"/>
      <c r="C44" s="255" t="s">
        <v>529</v>
      </c>
      <c r="D44" s="256">
        <v>0.24541541497789163</v>
      </c>
      <c r="E44" s="256">
        <v>0.34685090035726118</v>
      </c>
      <c r="F44" s="257">
        <v>0.34926771240152593</v>
      </c>
    </row>
    <row r="45" spans="2:6" x14ac:dyDescent="0.2">
      <c r="B45" s="252"/>
      <c r="C45" s="253" t="s">
        <v>530</v>
      </c>
      <c r="D45" s="256">
        <v>0.29590619741069446</v>
      </c>
      <c r="E45" s="256">
        <v>0.24598522341647758</v>
      </c>
      <c r="F45" s="257">
        <v>0.26328387776052425</v>
      </c>
    </row>
    <row r="46" spans="2:6" x14ac:dyDescent="0.2">
      <c r="B46" s="252"/>
      <c r="C46" s="255" t="s">
        <v>531</v>
      </c>
      <c r="D46" s="256">
        <v>0.37050122631961929</v>
      </c>
      <c r="E46" s="256">
        <v>0.30267104977054493</v>
      </c>
      <c r="F46" s="257">
        <v>0.45206671765791845</v>
      </c>
    </row>
    <row r="47" spans="2:6" x14ac:dyDescent="0.2">
      <c r="B47" s="252"/>
      <c r="C47" s="255" t="s">
        <v>532</v>
      </c>
      <c r="D47" s="256">
        <v>0.31610181733742954</v>
      </c>
      <c r="E47" s="256">
        <v>0.29847882400476822</v>
      </c>
      <c r="F47" s="257">
        <v>0.31011319043394048</v>
      </c>
    </row>
    <row r="48" spans="2:6" x14ac:dyDescent="0.2">
      <c r="B48" s="252" t="s">
        <v>534</v>
      </c>
      <c r="C48" s="255" t="s">
        <v>524</v>
      </c>
      <c r="D48" s="256">
        <v>0.38995394161156399</v>
      </c>
      <c r="E48" s="256">
        <v>0.30719578263973435</v>
      </c>
      <c r="F48" s="257">
        <v>0.3680770406108439</v>
      </c>
    </row>
    <row r="49" spans="2:6" x14ac:dyDescent="0.2">
      <c r="B49" s="252"/>
      <c r="C49" s="253" t="s">
        <v>525</v>
      </c>
      <c r="D49" s="256">
        <v>0.24568417982453319</v>
      </c>
      <c r="E49" s="256">
        <v>0.26690990471639847</v>
      </c>
      <c r="F49" s="257">
        <v>0.48566755814777385</v>
      </c>
    </row>
    <row r="50" spans="2:6" x14ac:dyDescent="0.2">
      <c r="B50" s="252"/>
      <c r="C50" s="255" t="s">
        <v>526</v>
      </c>
      <c r="D50" s="256">
        <v>0.26790247684254992</v>
      </c>
      <c r="E50" s="256">
        <v>0.32399745298972082</v>
      </c>
      <c r="F50" s="257">
        <v>0.34957428003393304</v>
      </c>
    </row>
    <row r="51" spans="2:6" x14ac:dyDescent="0.2">
      <c r="B51" s="252"/>
      <c r="C51" s="255" t="s">
        <v>527</v>
      </c>
      <c r="D51" s="256">
        <v>0.24808466684174107</v>
      </c>
      <c r="E51" s="256">
        <v>0.28121541177131643</v>
      </c>
      <c r="F51" s="257">
        <v>0.37935754606462319</v>
      </c>
    </row>
    <row r="52" spans="2:6" x14ac:dyDescent="0.2">
      <c r="B52" s="252"/>
      <c r="C52" s="255" t="s">
        <v>528</v>
      </c>
      <c r="D52" s="256">
        <v>0.23399416421520786</v>
      </c>
      <c r="E52" s="256">
        <v>0.30863088190649862</v>
      </c>
      <c r="F52" s="257">
        <v>0.41536277506579405</v>
      </c>
    </row>
    <row r="53" spans="2:6" x14ac:dyDescent="0.2">
      <c r="B53" s="252"/>
      <c r="C53" s="253" t="s">
        <v>529</v>
      </c>
      <c r="D53" s="256">
        <v>0.2047959208982803</v>
      </c>
      <c r="E53" s="256">
        <v>0.24799334284918034</v>
      </c>
      <c r="F53" s="257">
        <v>0.43744869338556347</v>
      </c>
    </row>
    <row r="54" spans="2:6" x14ac:dyDescent="0.2">
      <c r="B54" s="252"/>
      <c r="C54" s="255" t="s">
        <v>530</v>
      </c>
      <c r="D54" s="256">
        <v>0.29631403724748545</v>
      </c>
      <c r="E54" s="256">
        <v>0.39196945543239287</v>
      </c>
      <c r="F54" s="257">
        <v>0.55644124481974844</v>
      </c>
    </row>
    <row r="55" spans="2:6" x14ac:dyDescent="0.2">
      <c r="B55" s="252"/>
      <c r="C55" s="255" t="s">
        <v>531</v>
      </c>
      <c r="D55" s="256">
        <v>0.28139144694975765</v>
      </c>
      <c r="E55" s="256">
        <v>0.18542933892489705</v>
      </c>
      <c r="F55" s="257">
        <v>0.35861251385311499</v>
      </c>
    </row>
    <row r="56" spans="2:6" x14ac:dyDescent="0.2">
      <c r="B56" s="252"/>
      <c r="C56" s="255" t="s">
        <v>532</v>
      </c>
      <c r="D56" s="256">
        <v>0.27265654914853388</v>
      </c>
      <c r="E56" s="256">
        <v>0.39506753106860404</v>
      </c>
      <c r="F56" s="257">
        <v>0.28506122459022204</v>
      </c>
    </row>
    <row r="57" spans="2:6" ht="13.5" thickBot="1" x14ac:dyDescent="0.25">
      <c r="B57" s="235" t="s">
        <v>765</v>
      </c>
      <c r="C57" s="258"/>
      <c r="D57" s="258"/>
      <c r="E57" s="258"/>
      <c r="F57" s="259"/>
    </row>
    <row r="58" spans="2:6" ht="13.5" thickBot="1" x14ac:dyDescent="0.25"/>
    <row r="59" spans="2:6" x14ac:dyDescent="0.2">
      <c r="B59" s="260" t="s">
        <v>766</v>
      </c>
      <c r="C59" s="251"/>
      <c r="D59" s="251"/>
      <c r="E59" s="251"/>
      <c r="F59" s="246"/>
    </row>
    <row r="60" spans="2:6" x14ac:dyDescent="0.2">
      <c r="B60" s="261"/>
      <c r="C60" s="132"/>
      <c r="D60" s="132"/>
      <c r="E60" s="132"/>
      <c r="F60" s="262"/>
    </row>
    <row r="61" spans="2:6" x14ac:dyDescent="0.2">
      <c r="B61" s="263" t="s">
        <v>593</v>
      </c>
      <c r="C61" s="132" t="s">
        <v>595</v>
      </c>
      <c r="D61" s="132" t="s">
        <v>596</v>
      </c>
      <c r="E61" s="132" t="s">
        <v>594</v>
      </c>
      <c r="F61" s="262" t="s">
        <v>516</v>
      </c>
    </row>
    <row r="62" spans="2:6" x14ac:dyDescent="0.2">
      <c r="B62" s="264" t="s">
        <v>119</v>
      </c>
      <c r="C62" s="133">
        <v>0.51710633060116928</v>
      </c>
      <c r="D62" s="133">
        <v>0</v>
      </c>
      <c r="E62" s="133">
        <f>15.058606316614%+33.2307606232691%</f>
        <v>0.48289366939883105</v>
      </c>
      <c r="F62" s="265">
        <f>SUM(C62:E62)</f>
        <v>1.0000000000000004</v>
      </c>
    </row>
    <row r="63" spans="2:6" x14ac:dyDescent="0.2">
      <c r="B63" s="264" t="s">
        <v>120</v>
      </c>
      <c r="C63" s="133">
        <v>0.66809269162210339</v>
      </c>
      <c r="D63" s="133">
        <v>0</v>
      </c>
      <c r="E63" s="133">
        <f>3.18139376962906%+30.0093370681606%</f>
        <v>0.33190730837789661</v>
      </c>
      <c r="F63" s="265">
        <f>SUM(C63:E63)</f>
        <v>1</v>
      </c>
    </row>
    <row r="64" spans="2:6" x14ac:dyDescent="0.2">
      <c r="B64" s="264" t="s">
        <v>121</v>
      </c>
      <c r="C64" s="133">
        <v>0.56076189187360448</v>
      </c>
      <c r="D64" s="133">
        <v>0</v>
      </c>
      <c r="E64" s="133">
        <f>4.08688003247852%+39.836930780161%</f>
        <v>0.43923810812639513</v>
      </c>
      <c r="F64" s="265">
        <f>SUM(C64:E64)</f>
        <v>0.99999999999999956</v>
      </c>
    </row>
    <row r="65" spans="2:6" ht="13.5" thickBot="1" x14ac:dyDescent="0.25">
      <c r="B65" s="235" t="s">
        <v>767</v>
      </c>
      <c r="C65" s="258"/>
      <c r="D65" s="258"/>
      <c r="E65" s="258"/>
      <c r="F65" s="259"/>
    </row>
    <row r="66" spans="2:6" ht="13.5" thickBot="1" x14ac:dyDescent="0.25"/>
    <row r="67" spans="2:6" x14ac:dyDescent="0.2">
      <c r="B67" s="260" t="s">
        <v>768</v>
      </c>
      <c r="C67" s="246"/>
    </row>
    <row r="68" spans="2:6" x14ac:dyDescent="0.2">
      <c r="B68" s="266" t="s">
        <v>597</v>
      </c>
      <c r="C68" s="248">
        <v>0.05</v>
      </c>
    </row>
    <row r="69" spans="2:6" x14ac:dyDescent="0.2">
      <c r="B69" s="266" t="s">
        <v>598</v>
      </c>
      <c r="C69" s="249">
        <v>0.95</v>
      </c>
      <c r="E69" s="142"/>
    </row>
    <row r="70" spans="2:6" ht="13.5" thickBot="1" x14ac:dyDescent="0.25">
      <c r="B70" s="235" t="s">
        <v>767</v>
      </c>
      <c r="C70" s="250"/>
    </row>
    <row r="174" spans="10:49" x14ac:dyDescent="0.2">
      <c r="J174" s="129">
        <f>IF(I174+J175&gt;1,1-J175,I174)</f>
        <v>0</v>
      </c>
      <c r="K174" s="129">
        <f t="shared" ref="K174:X174" si="1">IF(J174+K175&gt;1,1-K175,J174)</f>
        <v>0</v>
      </c>
      <c r="L174" s="129">
        <f t="shared" si="1"/>
        <v>0</v>
      </c>
      <c r="M174" s="129">
        <f t="shared" si="1"/>
        <v>0</v>
      </c>
      <c r="N174" s="129">
        <f t="shared" si="1"/>
        <v>0</v>
      </c>
      <c r="O174" s="129">
        <f t="shared" si="1"/>
        <v>0</v>
      </c>
      <c r="P174" s="129">
        <f t="shared" si="1"/>
        <v>0</v>
      </c>
      <c r="Q174" s="129">
        <f t="shared" si="1"/>
        <v>0</v>
      </c>
      <c r="R174" s="129">
        <f t="shared" si="1"/>
        <v>0</v>
      </c>
      <c r="S174" s="129">
        <f t="shared" si="1"/>
        <v>0</v>
      </c>
      <c r="T174" s="129">
        <f t="shared" si="1"/>
        <v>0</v>
      </c>
      <c r="U174" s="129">
        <f t="shared" si="1"/>
        <v>0</v>
      </c>
      <c r="V174" s="129">
        <f t="shared" si="1"/>
        <v>0</v>
      </c>
      <c r="W174" s="129">
        <f t="shared" si="1"/>
        <v>0</v>
      </c>
      <c r="X174" s="129">
        <f t="shared" si="1"/>
        <v>0</v>
      </c>
      <c r="Y174" s="151">
        <v>0</v>
      </c>
      <c r="Z174" s="151">
        <v>0</v>
      </c>
      <c r="AA174" s="151">
        <v>0</v>
      </c>
      <c r="AB174" s="151">
        <v>0</v>
      </c>
      <c r="AC174" s="151">
        <v>0</v>
      </c>
      <c r="AD174" s="151">
        <v>0</v>
      </c>
      <c r="AE174" s="151">
        <v>0</v>
      </c>
      <c r="AF174" s="151">
        <v>0</v>
      </c>
      <c r="AG174" s="151">
        <v>0</v>
      </c>
      <c r="AH174" s="151">
        <v>0</v>
      </c>
      <c r="AI174" s="151">
        <v>0</v>
      </c>
      <c r="AJ174" s="151">
        <v>0</v>
      </c>
      <c r="AK174" s="151">
        <v>0</v>
      </c>
      <c r="AL174" s="151">
        <v>0</v>
      </c>
      <c r="AM174" s="151">
        <v>0</v>
      </c>
      <c r="AN174" s="151">
        <v>0</v>
      </c>
      <c r="AO174" s="151">
        <v>0</v>
      </c>
      <c r="AP174" s="151">
        <v>0</v>
      </c>
      <c r="AQ174" s="151">
        <v>0</v>
      </c>
      <c r="AR174" s="151">
        <v>0</v>
      </c>
      <c r="AS174" s="151">
        <v>0</v>
      </c>
      <c r="AT174" s="151">
        <v>0</v>
      </c>
      <c r="AU174" s="151">
        <v>0</v>
      </c>
      <c r="AV174" s="151">
        <v>0</v>
      </c>
      <c r="AW174" s="151">
        <v>0</v>
      </c>
    </row>
    <row r="175" spans="10:49" x14ac:dyDescent="0.2">
      <c r="J175" s="129">
        <f>I175+1/15</f>
        <v>6.6666666666666666E-2</v>
      </c>
      <c r="K175" s="129">
        <f t="shared" ref="K175:W175" si="2">J175+1/15</f>
        <v>0.13333333333333333</v>
      </c>
      <c r="L175" s="129">
        <f t="shared" si="2"/>
        <v>0.2</v>
      </c>
      <c r="M175" s="129">
        <f t="shared" si="2"/>
        <v>0.26666666666666666</v>
      </c>
      <c r="N175" s="129">
        <f t="shared" si="2"/>
        <v>0.33333333333333331</v>
      </c>
      <c r="O175" s="129">
        <f t="shared" si="2"/>
        <v>0.39999999999999997</v>
      </c>
      <c r="P175" s="129">
        <f t="shared" si="2"/>
        <v>0.46666666666666662</v>
      </c>
      <c r="Q175" s="129">
        <f t="shared" si="2"/>
        <v>0.53333333333333333</v>
      </c>
      <c r="R175" s="129">
        <f t="shared" si="2"/>
        <v>0.6</v>
      </c>
      <c r="S175" s="129">
        <f t="shared" si="2"/>
        <v>0.66666666666666663</v>
      </c>
      <c r="T175" s="129">
        <f t="shared" si="2"/>
        <v>0.73333333333333328</v>
      </c>
      <c r="U175" s="129">
        <f t="shared" si="2"/>
        <v>0.79999999999999993</v>
      </c>
      <c r="V175" s="129">
        <f t="shared" si="2"/>
        <v>0.86666666666666659</v>
      </c>
      <c r="W175" s="129">
        <f t="shared" si="2"/>
        <v>0.93333333333333324</v>
      </c>
      <c r="X175" s="152">
        <v>1</v>
      </c>
      <c r="Y175" s="151">
        <v>1</v>
      </c>
      <c r="Z175" s="151">
        <v>1</v>
      </c>
      <c r="AA175" s="151">
        <v>1</v>
      </c>
      <c r="AB175" s="151">
        <v>1</v>
      </c>
      <c r="AC175" s="151">
        <v>1</v>
      </c>
      <c r="AD175" s="151">
        <v>1</v>
      </c>
      <c r="AE175" s="151">
        <v>1</v>
      </c>
      <c r="AF175" s="151">
        <v>1</v>
      </c>
      <c r="AG175" s="151">
        <v>1</v>
      </c>
      <c r="AH175" s="151">
        <v>1</v>
      </c>
      <c r="AI175" s="151">
        <v>1</v>
      </c>
      <c r="AJ175" s="151">
        <v>1</v>
      </c>
      <c r="AK175" s="151">
        <v>1</v>
      </c>
      <c r="AL175" s="151">
        <v>1</v>
      </c>
      <c r="AM175" s="151">
        <v>1</v>
      </c>
      <c r="AN175" s="151">
        <v>1</v>
      </c>
      <c r="AO175" s="151">
        <v>1</v>
      </c>
      <c r="AP175" s="151">
        <v>1</v>
      </c>
      <c r="AQ175" s="151">
        <v>1</v>
      </c>
      <c r="AR175" s="151">
        <v>1</v>
      </c>
      <c r="AS175" s="151">
        <v>1</v>
      </c>
      <c r="AT175" s="151">
        <v>1</v>
      </c>
      <c r="AU175" s="151">
        <v>1</v>
      </c>
      <c r="AV175" s="151">
        <v>1</v>
      </c>
    </row>
    <row r="176" spans="10:49" x14ac:dyDescent="0.2">
      <c r="O176" s="129">
        <v>2</v>
      </c>
      <c r="P176" s="129">
        <v>2</v>
      </c>
      <c r="Q176" s="129">
        <v>2</v>
      </c>
      <c r="R176" s="129">
        <v>2</v>
      </c>
      <c r="S176" s="129">
        <v>2</v>
      </c>
      <c r="T176" s="129">
        <v>3</v>
      </c>
      <c r="U176" s="129">
        <v>3</v>
      </c>
      <c r="V176" s="129">
        <v>3</v>
      </c>
      <c r="W176" s="129">
        <v>3</v>
      </c>
      <c r="X176" s="160">
        <v>3</v>
      </c>
      <c r="Y176" s="160">
        <v>3</v>
      </c>
      <c r="Z176" s="160">
        <v>3</v>
      </c>
      <c r="AA176" s="160">
        <v>3</v>
      </c>
      <c r="AB176" s="160">
        <v>3</v>
      </c>
      <c r="AC176" s="160">
        <v>3</v>
      </c>
      <c r="AD176" s="160">
        <v>3</v>
      </c>
      <c r="AE176" s="160">
        <v>3</v>
      </c>
      <c r="AF176" s="160">
        <v>3</v>
      </c>
      <c r="AG176" s="160">
        <v>3</v>
      </c>
      <c r="AH176" s="160">
        <v>3</v>
      </c>
      <c r="AI176" s="160">
        <v>3</v>
      </c>
      <c r="AJ176" s="160">
        <v>3</v>
      </c>
      <c r="AK176" s="160">
        <v>3</v>
      </c>
      <c r="AL176" s="160">
        <v>3</v>
      </c>
      <c r="AM176" s="160">
        <v>3</v>
      </c>
      <c r="AN176" s="160">
        <v>3</v>
      </c>
      <c r="AO176" s="160">
        <v>3</v>
      </c>
      <c r="AP176" s="160">
        <v>3</v>
      </c>
      <c r="AQ176" s="160">
        <v>3</v>
      </c>
      <c r="AR176" s="160">
        <v>3</v>
      </c>
      <c r="AS176" s="160">
        <v>3</v>
      </c>
      <c r="AT176" s="160">
        <v>3</v>
      </c>
      <c r="AU176" s="160">
        <v>3</v>
      </c>
      <c r="AV176" s="160">
        <v>3</v>
      </c>
    </row>
    <row r="177" spans="9:49" x14ac:dyDescent="0.2">
      <c r="I177" s="151">
        <v>0.05</v>
      </c>
      <c r="J177" s="129">
        <f>I177+0.95/15</f>
        <v>0.11333333333333333</v>
      </c>
      <c r="K177" s="129">
        <f t="shared" ref="K177:W177" si="3">J177+0.95/15</f>
        <v>0.17666666666666664</v>
      </c>
      <c r="L177" s="129">
        <f t="shared" si="3"/>
        <v>0.23999999999999996</v>
      </c>
      <c r="M177" s="129">
        <f t="shared" si="3"/>
        <v>0.30333333333333329</v>
      </c>
      <c r="N177" s="129">
        <f t="shared" si="3"/>
        <v>0.36666666666666659</v>
      </c>
      <c r="O177" s="129">
        <f t="shared" si="3"/>
        <v>0.42999999999999994</v>
      </c>
      <c r="P177" s="129">
        <f t="shared" si="3"/>
        <v>0.49333333333333329</v>
      </c>
      <c r="Q177" s="129">
        <f t="shared" si="3"/>
        <v>0.55666666666666664</v>
      </c>
      <c r="R177" s="129">
        <f t="shared" si="3"/>
        <v>0.62</v>
      </c>
      <c r="S177" s="129">
        <f t="shared" si="3"/>
        <v>0.68333333333333335</v>
      </c>
      <c r="T177" s="129">
        <f t="shared" si="3"/>
        <v>0.7466666666666667</v>
      </c>
      <c r="U177" s="129">
        <f t="shared" si="3"/>
        <v>0.81</v>
      </c>
      <c r="V177" s="129">
        <f t="shared" si="3"/>
        <v>0.87333333333333341</v>
      </c>
      <c r="W177" s="129">
        <f t="shared" si="3"/>
        <v>0.93666666666666676</v>
      </c>
      <c r="X177" s="152">
        <v>1</v>
      </c>
      <c r="Y177" s="151">
        <f>X177</f>
        <v>1</v>
      </c>
      <c r="Z177" s="151">
        <f t="shared" ref="Z177:AW177" si="4">Y177</f>
        <v>1</v>
      </c>
      <c r="AA177" s="151">
        <f t="shared" si="4"/>
        <v>1</v>
      </c>
      <c r="AB177" s="151">
        <f t="shared" si="4"/>
        <v>1</v>
      </c>
      <c r="AC177" s="151">
        <f t="shared" si="4"/>
        <v>1</v>
      </c>
      <c r="AD177" s="151">
        <f t="shared" si="4"/>
        <v>1</v>
      </c>
      <c r="AE177" s="151">
        <f t="shared" si="4"/>
        <v>1</v>
      </c>
      <c r="AF177" s="151">
        <f t="shared" si="4"/>
        <v>1</v>
      </c>
      <c r="AG177" s="151">
        <f t="shared" si="4"/>
        <v>1</v>
      </c>
      <c r="AH177" s="151">
        <f t="shared" si="4"/>
        <v>1</v>
      </c>
      <c r="AI177" s="151">
        <f t="shared" si="4"/>
        <v>1</v>
      </c>
      <c r="AJ177" s="151">
        <f t="shared" si="4"/>
        <v>1</v>
      </c>
      <c r="AK177" s="151">
        <f t="shared" si="4"/>
        <v>1</v>
      </c>
      <c r="AL177" s="151">
        <f t="shared" si="4"/>
        <v>1</v>
      </c>
      <c r="AM177" s="151">
        <f t="shared" si="4"/>
        <v>1</v>
      </c>
      <c r="AN177" s="151">
        <f t="shared" si="4"/>
        <v>1</v>
      </c>
      <c r="AO177" s="151">
        <f t="shared" si="4"/>
        <v>1</v>
      </c>
      <c r="AP177" s="151">
        <f t="shared" si="4"/>
        <v>1</v>
      </c>
      <c r="AQ177" s="151">
        <f t="shared" si="4"/>
        <v>1</v>
      </c>
      <c r="AR177" s="151">
        <f t="shared" si="4"/>
        <v>1</v>
      </c>
      <c r="AS177" s="151">
        <f t="shared" si="4"/>
        <v>1</v>
      </c>
      <c r="AT177" s="151">
        <f t="shared" si="4"/>
        <v>1</v>
      </c>
      <c r="AU177" s="151">
        <f t="shared" si="4"/>
        <v>1</v>
      </c>
      <c r="AV177" s="151">
        <f t="shared" si="4"/>
        <v>1</v>
      </c>
      <c r="AW177" s="151">
        <f t="shared" si="4"/>
        <v>1</v>
      </c>
    </row>
    <row r="178" spans="9:49" x14ac:dyDescent="0.2">
      <c r="O178" s="129">
        <v>2</v>
      </c>
      <c r="P178" s="129">
        <v>2</v>
      </c>
      <c r="Q178" s="129">
        <v>2</v>
      </c>
      <c r="R178" s="129">
        <v>2</v>
      </c>
      <c r="S178" s="129">
        <v>2</v>
      </c>
      <c r="T178" s="129">
        <v>3</v>
      </c>
      <c r="U178" s="129">
        <v>3</v>
      </c>
      <c r="V178" s="129">
        <v>3</v>
      </c>
      <c r="W178" s="129">
        <v>3</v>
      </c>
      <c r="X178" s="160">
        <v>3</v>
      </c>
      <c r="Y178" s="129">
        <v>3</v>
      </c>
      <c r="Z178" s="129">
        <v>3</v>
      </c>
      <c r="AA178" s="129">
        <v>3</v>
      </c>
      <c r="AB178" s="129">
        <v>3</v>
      </c>
      <c r="AC178" s="129">
        <v>3</v>
      </c>
    </row>
    <row r="179" spans="9:49" x14ac:dyDescent="0.2">
      <c r="J179" s="129">
        <f>I179+1/15</f>
        <v>6.6666666666666666E-2</v>
      </c>
      <c r="K179" s="129">
        <f t="shared" ref="K179:W179" si="5">J179+1/15</f>
        <v>0.13333333333333333</v>
      </c>
      <c r="L179" s="129">
        <f t="shared" si="5"/>
        <v>0.2</v>
      </c>
      <c r="M179" s="129">
        <f t="shared" si="5"/>
        <v>0.26666666666666666</v>
      </c>
      <c r="N179" s="129">
        <f t="shared" si="5"/>
        <v>0.33333333333333331</v>
      </c>
      <c r="O179" s="129">
        <f t="shared" si="5"/>
        <v>0.39999999999999997</v>
      </c>
      <c r="P179" s="129">
        <f t="shared" si="5"/>
        <v>0.46666666666666662</v>
      </c>
      <c r="Q179" s="129">
        <f t="shared" si="5"/>
        <v>0.53333333333333333</v>
      </c>
      <c r="R179" s="129">
        <f t="shared" si="5"/>
        <v>0.6</v>
      </c>
      <c r="S179" s="129">
        <f t="shared" si="5"/>
        <v>0.66666666666666663</v>
      </c>
      <c r="T179" s="129">
        <f t="shared" si="5"/>
        <v>0.73333333333333328</v>
      </c>
      <c r="U179" s="129">
        <f t="shared" si="5"/>
        <v>0.79999999999999993</v>
      </c>
      <c r="V179" s="129">
        <f t="shared" si="5"/>
        <v>0.86666666666666659</v>
      </c>
      <c r="W179" s="129">
        <f t="shared" si="5"/>
        <v>0.93333333333333324</v>
      </c>
      <c r="X179" s="152">
        <v>1</v>
      </c>
      <c r="Y179" s="151">
        <v>1</v>
      </c>
      <c r="Z179" s="151">
        <v>1</v>
      </c>
      <c r="AA179" s="151">
        <v>1</v>
      </c>
      <c r="AB179" s="151">
        <v>1</v>
      </c>
      <c r="AC179" s="151">
        <v>1</v>
      </c>
      <c r="AD179" s="151">
        <v>1</v>
      </c>
      <c r="AE179" s="151">
        <v>1</v>
      </c>
      <c r="AF179" s="151">
        <v>1</v>
      </c>
      <c r="AG179" s="151">
        <v>1</v>
      </c>
      <c r="AH179" s="151">
        <v>1</v>
      </c>
      <c r="AI179" s="151">
        <v>1</v>
      </c>
      <c r="AJ179" s="151">
        <v>1</v>
      </c>
      <c r="AK179" s="151">
        <v>1</v>
      </c>
      <c r="AL179" s="151">
        <v>1</v>
      </c>
      <c r="AM179" s="151">
        <v>1</v>
      </c>
      <c r="AN179" s="151">
        <v>1</v>
      </c>
      <c r="AO179" s="151">
        <v>1</v>
      </c>
      <c r="AP179" s="151">
        <v>1</v>
      </c>
      <c r="AQ179" s="151">
        <v>1</v>
      </c>
      <c r="AR179" s="151">
        <v>1</v>
      </c>
      <c r="AS179" s="151">
        <v>1</v>
      </c>
      <c r="AT179" s="151">
        <v>1</v>
      </c>
      <c r="AU179" s="151">
        <v>1</v>
      </c>
      <c r="AV179" s="151">
        <v>1</v>
      </c>
      <c r="AW179" s="151">
        <v>1</v>
      </c>
    </row>
  </sheetData>
  <phoneticPr fontId="9" type="noConversion"/>
  <dataValidations count="1">
    <dataValidation type="list" allowBlank="1" showInputMessage="1" showErrorMessage="1" sqref="D175:AW175 D177:AW177">
      <formula1>"1,2,3"</formula1>
    </dataValidation>
  </dataValidation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1:AY65"/>
  <sheetViews>
    <sheetView topLeftCell="A19" workbookViewId="0">
      <selection activeCell="A16" sqref="A16"/>
    </sheetView>
  </sheetViews>
  <sheetFormatPr defaultRowHeight="12.75" x14ac:dyDescent="0.2"/>
  <cols>
    <col min="1" max="1" width="9.140625" style="267"/>
    <col min="2" max="2" width="35.140625" style="267" customWidth="1"/>
    <col min="3" max="3" width="9.140625" style="267"/>
    <col min="4" max="4" width="9.7109375" style="267" bestFit="1" customWidth="1"/>
    <col min="5" max="8" width="9.140625" style="267"/>
    <col min="9" max="9" width="9.85546875" style="267" customWidth="1"/>
    <col min="10" max="10" width="9.5703125" style="267" customWidth="1"/>
    <col min="11" max="14" width="9.140625" style="267"/>
    <col min="15" max="15" width="10.5703125" style="267" customWidth="1"/>
    <col min="16" max="16" width="9.28515625" style="267" customWidth="1"/>
    <col min="17" max="49" width="9.140625" style="267"/>
    <col min="50" max="50" width="12.85546875" style="267" customWidth="1"/>
    <col min="51" max="257" width="9.140625" style="267"/>
    <col min="258" max="258" width="35.140625" style="267" customWidth="1"/>
    <col min="259" max="259" width="9.140625" style="267"/>
    <col min="260" max="260" width="9.7109375" style="267" bestFit="1" customWidth="1"/>
    <col min="261" max="264" width="9.140625" style="267"/>
    <col min="265" max="265" width="9.85546875" style="267" customWidth="1"/>
    <col min="266" max="266" width="9.5703125" style="267" customWidth="1"/>
    <col min="267" max="270" width="9.140625" style="267"/>
    <col min="271" max="271" width="10.5703125" style="267" customWidth="1"/>
    <col min="272" max="272" width="9.28515625" style="267" customWidth="1"/>
    <col min="273" max="305" width="9.140625" style="267"/>
    <col min="306" max="306" width="12.85546875" style="267" customWidth="1"/>
    <col min="307" max="513" width="9.140625" style="267"/>
    <col min="514" max="514" width="35.140625" style="267" customWidth="1"/>
    <col min="515" max="515" width="9.140625" style="267"/>
    <col min="516" max="516" width="9.7109375" style="267" bestFit="1" customWidth="1"/>
    <col min="517" max="520" width="9.140625" style="267"/>
    <col min="521" max="521" width="9.85546875" style="267" customWidth="1"/>
    <col min="522" max="522" width="9.5703125" style="267" customWidth="1"/>
    <col min="523" max="526" width="9.140625" style="267"/>
    <col min="527" max="527" width="10.5703125" style="267" customWidth="1"/>
    <col min="528" max="528" width="9.28515625" style="267" customWidth="1"/>
    <col min="529" max="561" width="9.140625" style="267"/>
    <col min="562" max="562" width="12.85546875" style="267" customWidth="1"/>
    <col min="563" max="769" width="9.140625" style="267"/>
    <col min="770" max="770" width="35.140625" style="267" customWidth="1"/>
    <col min="771" max="771" width="9.140625" style="267"/>
    <col min="772" max="772" width="9.7109375" style="267" bestFit="1" customWidth="1"/>
    <col min="773" max="776" width="9.140625" style="267"/>
    <col min="777" max="777" width="9.85546875" style="267" customWidth="1"/>
    <col min="778" max="778" width="9.5703125" style="267" customWidth="1"/>
    <col min="779" max="782" width="9.140625" style="267"/>
    <col min="783" max="783" width="10.5703125" style="267" customWidth="1"/>
    <col min="784" max="784" width="9.28515625" style="267" customWidth="1"/>
    <col min="785" max="817" width="9.140625" style="267"/>
    <col min="818" max="818" width="12.85546875" style="267" customWidth="1"/>
    <col min="819" max="1025" width="9.140625" style="267"/>
    <col min="1026" max="1026" width="35.140625" style="267" customWidth="1"/>
    <col min="1027" max="1027" width="9.140625" style="267"/>
    <col min="1028" max="1028" width="9.7109375" style="267" bestFit="1" customWidth="1"/>
    <col min="1029" max="1032" width="9.140625" style="267"/>
    <col min="1033" max="1033" width="9.85546875" style="267" customWidth="1"/>
    <col min="1034" max="1034" width="9.5703125" style="267" customWidth="1"/>
    <col min="1035" max="1038" width="9.140625" style="267"/>
    <col min="1039" max="1039" width="10.5703125" style="267" customWidth="1"/>
    <col min="1040" max="1040" width="9.28515625" style="267" customWidth="1"/>
    <col min="1041" max="1073" width="9.140625" style="267"/>
    <col min="1074" max="1074" width="12.85546875" style="267" customWidth="1"/>
    <col min="1075" max="1281" width="9.140625" style="267"/>
    <col min="1282" max="1282" width="35.140625" style="267" customWidth="1"/>
    <col min="1283" max="1283" width="9.140625" style="267"/>
    <col min="1284" max="1284" width="9.7109375" style="267" bestFit="1" customWidth="1"/>
    <col min="1285" max="1288" width="9.140625" style="267"/>
    <col min="1289" max="1289" width="9.85546875" style="267" customWidth="1"/>
    <col min="1290" max="1290" width="9.5703125" style="267" customWidth="1"/>
    <col min="1291" max="1294" width="9.140625" style="267"/>
    <col min="1295" max="1295" width="10.5703125" style="267" customWidth="1"/>
    <col min="1296" max="1296" width="9.28515625" style="267" customWidth="1"/>
    <col min="1297" max="1329" width="9.140625" style="267"/>
    <col min="1330" max="1330" width="12.85546875" style="267" customWidth="1"/>
    <col min="1331" max="1537" width="9.140625" style="267"/>
    <col min="1538" max="1538" width="35.140625" style="267" customWidth="1"/>
    <col min="1539" max="1539" width="9.140625" style="267"/>
    <col min="1540" max="1540" width="9.7109375" style="267" bestFit="1" customWidth="1"/>
    <col min="1541" max="1544" width="9.140625" style="267"/>
    <col min="1545" max="1545" width="9.85546875" style="267" customWidth="1"/>
    <col min="1546" max="1546" width="9.5703125" style="267" customWidth="1"/>
    <col min="1547" max="1550" width="9.140625" style="267"/>
    <col min="1551" max="1551" width="10.5703125" style="267" customWidth="1"/>
    <col min="1552" max="1552" width="9.28515625" style="267" customWidth="1"/>
    <col min="1553" max="1585" width="9.140625" style="267"/>
    <col min="1586" max="1586" width="12.85546875" style="267" customWidth="1"/>
    <col min="1587" max="1793" width="9.140625" style="267"/>
    <col min="1794" max="1794" width="35.140625" style="267" customWidth="1"/>
    <col min="1795" max="1795" width="9.140625" style="267"/>
    <col min="1796" max="1796" width="9.7109375" style="267" bestFit="1" customWidth="1"/>
    <col min="1797" max="1800" width="9.140625" style="267"/>
    <col min="1801" max="1801" width="9.85546875" style="267" customWidth="1"/>
    <col min="1802" max="1802" width="9.5703125" style="267" customWidth="1"/>
    <col min="1803" max="1806" width="9.140625" style="267"/>
    <col min="1807" max="1807" width="10.5703125" style="267" customWidth="1"/>
    <col min="1808" max="1808" width="9.28515625" style="267" customWidth="1"/>
    <col min="1809" max="1841" width="9.140625" style="267"/>
    <col min="1842" max="1842" width="12.85546875" style="267" customWidth="1"/>
    <col min="1843" max="2049" width="9.140625" style="267"/>
    <col min="2050" max="2050" width="35.140625" style="267" customWidth="1"/>
    <col min="2051" max="2051" width="9.140625" style="267"/>
    <col min="2052" max="2052" width="9.7109375" style="267" bestFit="1" customWidth="1"/>
    <col min="2053" max="2056" width="9.140625" style="267"/>
    <col min="2057" max="2057" width="9.85546875" style="267" customWidth="1"/>
    <col min="2058" max="2058" width="9.5703125" style="267" customWidth="1"/>
    <col min="2059" max="2062" width="9.140625" style="267"/>
    <col min="2063" max="2063" width="10.5703125" style="267" customWidth="1"/>
    <col min="2064" max="2064" width="9.28515625" style="267" customWidth="1"/>
    <col min="2065" max="2097" width="9.140625" style="267"/>
    <col min="2098" max="2098" width="12.85546875" style="267" customWidth="1"/>
    <col min="2099" max="2305" width="9.140625" style="267"/>
    <col min="2306" max="2306" width="35.140625" style="267" customWidth="1"/>
    <col min="2307" max="2307" width="9.140625" style="267"/>
    <col min="2308" max="2308" width="9.7109375" style="267" bestFit="1" customWidth="1"/>
    <col min="2309" max="2312" width="9.140625" style="267"/>
    <col min="2313" max="2313" width="9.85546875" style="267" customWidth="1"/>
    <col min="2314" max="2314" width="9.5703125" style="267" customWidth="1"/>
    <col min="2315" max="2318" width="9.140625" style="267"/>
    <col min="2319" max="2319" width="10.5703125" style="267" customWidth="1"/>
    <col min="2320" max="2320" width="9.28515625" style="267" customWidth="1"/>
    <col min="2321" max="2353" width="9.140625" style="267"/>
    <col min="2354" max="2354" width="12.85546875" style="267" customWidth="1"/>
    <col min="2355" max="2561" width="9.140625" style="267"/>
    <col min="2562" max="2562" width="35.140625" style="267" customWidth="1"/>
    <col min="2563" max="2563" width="9.140625" style="267"/>
    <col min="2564" max="2564" width="9.7109375" style="267" bestFit="1" customWidth="1"/>
    <col min="2565" max="2568" width="9.140625" style="267"/>
    <col min="2569" max="2569" width="9.85546875" style="267" customWidth="1"/>
    <col min="2570" max="2570" width="9.5703125" style="267" customWidth="1"/>
    <col min="2571" max="2574" width="9.140625" style="267"/>
    <col min="2575" max="2575" width="10.5703125" style="267" customWidth="1"/>
    <col min="2576" max="2576" width="9.28515625" style="267" customWidth="1"/>
    <col min="2577" max="2609" width="9.140625" style="267"/>
    <col min="2610" max="2610" width="12.85546875" style="267" customWidth="1"/>
    <col min="2611" max="2817" width="9.140625" style="267"/>
    <col min="2818" max="2818" width="35.140625" style="267" customWidth="1"/>
    <col min="2819" max="2819" width="9.140625" style="267"/>
    <col min="2820" max="2820" width="9.7109375" style="267" bestFit="1" customWidth="1"/>
    <col min="2821" max="2824" width="9.140625" style="267"/>
    <col min="2825" max="2825" width="9.85546875" style="267" customWidth="1"/>
    <col min="2826" max="2826" width="9.5703125" style="267" customWidth="1"/>
    <col min="2827" max="2830" width="9.140625" style="267"/>
    <col min="2831" max="2831" width="10.5703125" style="267" customWidth="1"/>
    <col min="2832" max="2832" width="9.28515625" style="267" customWidth="1"/>
    <col min="2833" max="2865" width="9.140625" style="267"/>
    <col min="2866" max="2866" width="12.85546875" style="267" customWidth="1"/>
    <col min="2867" max="3073" width="9.140625" style="267"/>
    <col min="3074" max="3074" width="35.140625" style="267" customWidth="1"/>
    <col min="3075" max="3075" width="9.140625" style="267"/>
    <col min="3076" max="3076" width="9.7109375" style="267" bestFit="1" customWidth="1"/>
    <col min="3077" max="3080" width="9.140625" style="267"/>
    <col min="3081" max="3081" width="9.85546875" style="267" customWidth="1"/>
    <col min="3082" max="3082" width="9.5703125" style="267" customWidth="1"/>
    <col min="3083" max="3086" width="9.140625" style="267"/>
    <col min="3087" max="3087" width="10.5703125" style="267" customWidth="1"/>
    <col min="3088" max="3088" width="9.28515625" style="267" customWidth="1"/>
    <col min="3089" max="3121" width="9.140625" style="267"/>
    <col min="3122" max="3122" width="12.85546875" style="267" customWidth="1"/>
    <col min="3123" max="3329" width="9.140625" style="267"/>
    <col min="3330" max="3330" width="35.140625" style="267" customWidth="1"/>
    <col min="3331" max="3331" width="9.140625" style="267"/>
    <col min="3332" max="3332" width="9.7109375" style="267" bestFit="1" customWidth="1"/>
    <col min="3333" max="3336" width="9.140625" style="267"/>
    <col min="3337" max="3337" width="9.85546875" style="267" customWidth="1"/>
    <col min="3338" max="3338" width="9.5703125" style="267" customWidth="1"/>
    <col min="3339" max="3342" width="9.140625" style="267"/>
    <col min="3343" max="3343" width="10.5703125" style="267" customWidth="1"/>
    <col min="3344" max="3344" width="9.28515625" style="267" customWidth="1"/>
    <col min="3345" max="3377" width="9.140625" style="267"/>
    <col min="3378" max="3378" width="12.85546875" style="267" customWidth="1"/>
    <col min="3379" max="3585" width="9.140625" style="267"/>
    <col min="3586" max="3586" width="35.140625" style="267" customWidth="1"/>
    <col min="3587" max="3587" width="9.140625" style="267"/>
    <col min="3588" max="3588" width="9.7109375" style="267" bestFit="1" customWidth="1"/>
    <col min="3589" max="3592" width="9.140625" style="267"/>
    <col min="3593" max="3593" width="9.85546875" style="267" customWidth="1"/>
    <col min="3594" max="3594" width="9.5703125" style="267" customWidth="1"/>
    <col min="3595" max="3598" width="9.140625" style="267"/>
    <col min="3599" max="3599" width="10.5703125" style="267" customWidth="1"/>
    <col min="3600" max="3600" width="9.28515625" style="267" customWidth="1"/>
    <col min="3601" max="3633" width="9.140625" style="267"/>
    <col min="3634" max="3634" width="12.85546875" style="267" customWidth="1"/>
    <col min="3635" max="3841" width="9.140625" style="267"/>
    <col min="3842" max="3842" width="35.140625" style="267" customWidth="1"/>
    <col min="3843" max="3843" width="9.140625" style="267"/>
    <col min="3844" max="3844" width="9.7109375" style="267" bestFit="1" customWidth="1"/>
    <col min="3845" max="3848" width="9.140625" style="267"/>
    <col min="3849" max="3849" width="9.85546875" style="267" customWidth="1"/>
    <col min="3850" max="3850" width="9.5703125" style="267" customWidth="1"/>
    <col min="3851" max="3854" width="9.140625" style="267"/>
    <col min="3855" max="3855" width="10.5703125" style="267" customWidth="1"/>
    <col min="3856" max="3856" width="9.28515625" style="267" customWidth="1"/>
    <col min="3857" max="3889" width="9.140625" style="267"/>
    <col min="3890" max="3890" width="12.85546875" style="267" customWidth="1"/>
    <col min="3891" max="4097" width="9.140625" style="267"/>
    <col min="4098" max="4098" width="35.140625" style="267" customWidth="1"/>
    <col min="4099" max="4099" width="9.140625" style="267"/>
    <col min="4100" max="4100" width="9.7109375" style="267" bestFit="1" customWidth="1"/>
    <col min="4101" max="4104" width="9.140625" style="267"/>
    <col min="4105" max="4105" width="9.85546875" style="267" customWidth="1"/>
    <col min="4106" max="4106" width="9.5703125" style="267" customWidth="1"/>
    <col min="4107" max="4110" width="9.140625" style="267"/>
    <col min="4111" max="4111" width="10.5703125" style="267" customWidth="1"/>
    <col min="4112" max="4112" width="9.28515625" style="267" customWidth="1"/>
    <col min="4113" max="4145" width="9.140625" style="267"/>
    <col min="4146" max="4146" width="12.85546875" style="267" customWidth="1"/>
    <col min="4147" max="4353" width="9.140625" style="267"/>
    <col min="4354" max="4354" width="35.140625" style="267" customWidth="1"/>
    <col min="4355" max="4355" width="9.140625" style="267"/>
    <col min="4356" max="4356" width="9.7109375" style="267" bestFit="1" customWidth="1"/>
    <col min="4357" max="4360" width="9.140625" style="267"/>
    <col min="4361" max="4361" width="9.85546875" style="267" customWidth="1"/>
    <col min="4362" max="4362" width="9.5703125" style="267" customWidth="1"/>
    <col min="4363" max="4366" width="9.140625" style="267"/>
    <col min="4367" max="4367" width="10.5703125" style="267" customWidth="1"/>
    <col min="4368" max="4368" width="9.28515625" style="267" customWidth="1"/>
    <col min="4369" max="4401" width="9.140625" style="267"/>
    <col min="4402" max="4402" width="12.85546875" style="267" customWidth="1"/>
    <col min="4403" max="4609" width="9.140625" style="267"/>
    <col min="4610" max="4610" width="35.140625" style="267" customWidth="1"/>
    <col min="4611" max="4611" width="9.140625" style="267"/>
    <col min="4612" max="4612" width="9.7109375" style="267" bestFit="1" customWidth="1"/>
    <col min="4613" max="4616" width="9.140625" style="267"/>
    <col min="4617" max="4617" width="9.85546875" style="267" customWidth="1"/>
    <col min="4618" max="4618" width="9.5703125" style="267" customWidth="1"/>
    <col min="4619" max="4622" width="9.140625" style="267"/>
    <col min="4623" max="4623" width="10.5703125" style="267" customWidth="1"/>
    <col min="4624" max="4624" width="9.28515625" style="267" customWidth="1"/>
    <col min="4625" max="4657" width="9.140625" style="267"/>
    <col min="4658" max="4658" width="12.85546875" style="267" customWidth="1"/>
    <col min="4659" max="4865" width="9.140625" style="267"/>
    <col min="4866" max="4866" width="35.140625" style="267" customWidth="1"/>
    <col min="4867" max="4867" width="9.140625" style="267"/>
    <col min="4868" max="4868" width="9.7109375" style="267" bestFit="1" customWidth="1"/>
    <col min="4869" max="4872" width="9.140625" style="267"/>
    <col min="4873" max="4873" width="9.85546875" style="267" customWidth="1"/>
    <col min="4874" max="4874" width="9.5703125" style="267" customWidth="1"/>
    <col min="4875" max="4878" width="9.140625" style="267"/>
    <col min="4879" max="4879" width="10.5703125" style="267" customWidth="1"/>
    <col min="4880" max="4880" width="9.28515625" style="267" customWidth="1"/>
    <col min="4881" max="4913" width="9.140625" style="267"/>
    <col min="4914" max="4914" width="12.85546875" style="267" customWidth="1"/>
    <col min="4915" max="5121" width="9.140625" style="267"/>
    <col min="5122" max="5122" width="35.140625" style="267" customWidth="1"/>
    <col min="5123" max="5123" width="9.140625" style="267"/>
    <col min="5124" max="5124" width="9.7109375" style="267" bestFit="1" customWidth="1"/>
    <col min="5125" max="5128" width="9.140625" style="267"/>
    <col min="5129" max="5129" width="9.85546875" style="267" customWidth="1"/>
    <col min="5130" max="5130" width="9.5703125" style="267" customWidth="1"/>
    <col min="5131" max="5134" width="9.140625" style="267"/>
    <col min="5135" max="5135" width="10.5703125" style="267" customWidth="1"/>
    <col min="5136" max="5136" width="9.28515625" style="267" customWidth="1"/>
    <col min="5137" max="5169" width="9.140625" style="267"/>
    <col min="5170" max="5170" width="12.85546875" style="267" customWidth="1"/>
    <col min="5171" max="5377" width="9.140625" style="267"/>
    <col min="5378" max="5378" width="35.140625" style="267" customWidth="1"/>
    <col min="5379" max="5379" width="9.140625" style="267"/>
    <col min="5380" max="5380" width="9.7109375" style="267" bestFit="1" customWidth="1"/>
    <col min="5381" max="5384" width="9.140625" style="267"/>
    <col min="5385" max="5385" width="9.85546875" style="267" customWidth="1"/>
    <col min="5386" max="5386" width="9.5703125" style="267" customWidth="1"/>
    <col min="5387" max="5390" width="9.140625" style="267"/>
    <col min="5391" max="5391" width="10.5703125" style="267" customWidth="1"/>
    <col min="5392" max="5392" width="9.28515625" style="267" customWidth="1"/>
    <col min="5393" max="5425" width="9.140625" style="267"/>
    <col min="5426" max="5426" width="12.85546875" style="267" customWidth="1"/>
    <col min="5427" max="5633" width="9.140625" style="267"/>
    <col min="5634" max="5634" width="35.140625" style="267" customWidth="1"/>
    <col min="5635" max="5635" width="9.140625" style="267"/>
    <col min="5636" max="5636" width="9.7109375" style="267" bestFit="1" customWidth="1"/>
    <col min="5637" max="5640" width="9.140625" style="267"/>
    <col min="5641" max="5641" width="9.85546875" style="267" customWidth="1"/>
    <col min="5642" max="5642" width="9.5703125" style="267" customWidth="1"/>
    <col min="5643" max="5646" width="9.140625" style="267"/>
    <col min="5647" max="5647" width="10.5703125" style="267" customWidth="1"/>
    <col min="5648" max="5648" width="9.28515625" style="267" customWidth="1"/>
    <col min="5649" max="5681" width="9.140625" style="267"/>
    <col min="5682" max="5682" width="12.85546875" style="267" customWidth="1"/>
    <col min="5683" max="5889" width="9.140625" style="267"/>
    <col min="5890" max="5890" width="35.140625" style="267" customWidth="1"/>
    <col min="5891" max="5891" width="9.140625" style="267"/>
    <col min="5892" max="5892" width="9.7109375" style="267" bestFit="1" customWidth="1"/>
    <col min="5893" max="5896" width="9.140625" style="267"/>
    <col min="5897" max="5897" width="9.85546875" style="267" customWidth="1"/>
    <col min="5898" max="5898" width="9.5703125" style="267" customWidth="1"/>
    <col min="5899" max="5902" width="9.140625" style="267"/>
    <col min="5903" max="5903" width="10.5703125" style="267" customWidth="1"/>
    <col min="5904" max="5904" width="9.28515625" style="267" customWidth="1"/>
    <col min="5905" max="5937" width="9.140625" style="267"/>
    <col min="5938" max="5938" width="12.85546875" style="267" customWidth="1"/>
    <col min="5939" max="6145" width="9.140625" style="267"/>
    <col min="6146" max="6146" width="35.140625" style="267" customWidth="1"/>
    <col min="6147" max="6147" width="9.140625" style="267"/>
    <col min="6148" max="6148" width="9.7109375" style="267" bestFit="1" customWidth="1"/>
    <col min="6149" max="6152" width="9.140625" style="267"/>
    <col min="6153" max="6153" width="9.85546875" style="267" customWidth="1"/>
    <col min="6154" max="6154" width="9.5703125" style="267" customWidth="1"/>
    <col min="6155" max="6158" width="9.140625" style="267"/>
    <col min="6159" max="6159" width="10.5703125" style="267" customWidth="1"/>
    <col min="6160" max="6160" width="9.28515625" style="267" customWidth="1"/>
    <col min="6161" max="6193" width="9.140625" style="267"/>
    <col min="6194" max="6194" width="12.85546875" style="267" customWidth="1"/>
    <col min="6195" max="6401" width="9.140625" style="267"/>
    <col min="6402" max="6402" width="35.140625" style="267" customWidth="1"/>
    <col min="6403" max="6403" width="9.140625" style="267"/>
    <col min="6404" max="6404" width="9.7109375" style="267" bestFit="1" customWidth="1"/>
    <col min="6405" max="6408" width="9.140625" style="267"/>
    <col min="6409" max="6409" width="9.85546875" style="267" customWidth="1"/>
    <col min="6410" max="6410" width="9.5703125" style="267" customWidth="1"/>
    <col min="6411" max="6414" width="9.140625" style="267"/>
    <col min="6415" max="6415" width="10.5703125" style="267" customWidth="1"/>
    <col min="6416" max="6416" width="9.28515625" style="267" customWidth="1"/>
    <col min="6417" max="6449" width="9.140625" style="267"/>
    <col min="6450" max="6450" width="12.85546875" style="267" customWidth="1"/>
    <col min="6451" max="6657" width="9.140625" style="267"/>
    <col min="6658" max="6658" width="35.140625" style="267" customWidth="1"/>
    <col min="6659" max="6659" width="9.140625" style="267"/>
    <col min="6660" max="6660" width="9.7109375" style="267" bestFit="1" customWidth="1"/>
    <col min="6661" max="6664" width="9.140625" style="267"/>
    <col min="6665" max="6665" width="9.85546875" style="267" customWidth="1"/>
    <col min="6666" max="6666" width="9.5703125" style="267" customWidth="1"/>
    <col min="6667" max="6670" width="9.140625" style="267"/>
    <col min="6671" max="6671" width="10.5703125" style="267" customWidth="1"/>
    <col min="6672" max="6672" width="9.28515625" style="267" customWidth="1"/>
    <col min="6673" max="6705" width="9.140625" style="267"/>
    <col min="6706" max="6706" width="12.85546875" style="267" customWidth="1"/>
    <col min="6707" max="6913" width="9.140625" style="267"/>
    <col min="6914" max="6914" width="35.140625" style="267" customWidth="1"/>
    <col min="6915" max="6915" width="9.140625" style="267"/>
    <col min="6916" max="6916" width="9.7109375" style="267" bestFit="1" customWidth="1"/>
    <col min="6917" max="6920" width="9.140625" style="267"/>
    <col min="6921" max="6921" width="9.85546875" style="267" customWidth="1"/>
    <col min="6922" max="6922" width="9.5703125" style="267" customWidth="1"/>
    <col min="6923" max="6926" width="9.140625" style="267"/>
    <col min="6927" max="6927" width="10.5703125" style="267" customWidth="1"/>
    <col min="6928" max="6928" width="9.28515625" style="267" customWidth="1"/>
    <col min="6929" max="6961" width="9.140625" style="267"/>
    <col min="6962" max="6962" width="12.85546875" style="267" customWidth="1"/>
    <col min="6963" max="7169" width="9.140625" style="267"/>
    <col min="7170" max="7170" width="35.140625" style="267" customWidth="1"/>
    <col min="7171" max="7171" width="9.140625" style="267"/>
    <col min="7172" max="7172" width="9.7109375" style="267" bestFit="1" customWidth="1"/>
    <col min="7173" max="7176" width="9.140625" style="267"/>
    <col min="7177" max="7177" width="9.85546875" style="267" customWidth="1"/>
    <col min="7178" max="7178" width="9.5703125" style="267" customWidth="1"/>
    <col min="7179" max="7182" width="9.140625" style="267"/>
    <col min="7183" max="7183" width="10.5703125" style="267" customWidth="1"/>
    <col min="7184" max="7184" width="9.28515625" style="267" customWidth="1"/>
    <col min="7185" max="7217" width="9.140625" style="267"/>
    <col min="7218" max="7218" width="12.85546875" style="267" customWidth="1"/>
    <col min="7219" max="7425" width="9.140625" style="267"/>
    <col min="7426" max="7426" width="35.140625" style="267" customWidth="1"/>
    <col min="7427" max="7427" width="9.140625" style="267"/>
    <col min="7428" max="7428" width="9.7109375" style="267" bestFit="1" customWidth="1"/>
    <col min="7429" max="7432" width="9.140625" style="267"/>
    <col min="7433" max="7433" width="9.85546875" style="267" customWidth="1"/>
    <col min="7434" max="7434" width="9.5703125" style="267" customWidth="1"/>
    <col min="7435" max="7438" width="9.140625" style="267"/>
    <col min="7439" max="7439" width="10.5703125" style="267" customWidth="1"/>
    <col min="7440" max="7440" width="9.28515625" style="267" customWidth="1"/>
    <col min="7441" max="7473" width="9.140625" style="267"/>
    <col min="7474" max="7474" width="12.85546875" style="267" customWidth="1"/>
    <col min="7475" max="7681" width="9.140625" style="267"/>
    <col min="7682" max="7682" width="35.140625" style="267" customWidth="1"/>
    <col min="7683" max="7683" width="9.140625" style="267"/>
    <col min="7684" max="7684" width="9.7109375" style="267" bestFit="1" customWidth="1"/>
    <col min="7685" max="7688" width="9.140625" style="267"/>
    <col min="7689" max="7689" width="9.85546875" style="267" customWidth="1"/>
    <col min="7690" max="7690" width="9.5703125" style="267" customWidth="1"/>
    <col min="7691" max="7694" width="9.140625" style="267"/>
    <col min="7695" max="7695" width="10.5703125" style="267" customWidth="1"/>
    <col min="7696" max="7696" width="9.28515625" style="267" customWidth="1"/>
    <col min="7697" max="7729" width="9.140625" style="267"/>
    <col min="7730" max="7730" width="12.85546875" style="267" customWidth="1"/>
    <col min="7731" max="7937" width="9.140625" style="267"/>
    <col min="7938" max="7938" width="35.140625" style="267" customWidth="1"/>
    <col min="7939" max="7939" width="9.140625" style="267"/>
    <col min="7940" max="7940" width="9.7109375" style="267" bestFit="1" customWidth="1"/>
    <col min="7941" max="7944" width="9.140625" style="267"/>
    <col min="7945" max="7945" width="9.85546875" style="267" customWidth="1"/>
    <col min="7946" max="7946" width="9.5703125" style="267" customWidth="1"/>
    <col min="7947" max="7950" width="9.140625" style="267"/>
    <col min="7951" max="7951" width="10.5703125" style="267" customWidth="1"/>
    <col min="7952" max="7952" width="9.28515625" style="267" customWidth="1"/>
    <col min="7953" max="7985" width="9.140625" style="267"/>
    <col min="7986" max="7986" width="12.85546875" style="267" customWidth="1"/>
    <col min="7987" max="8193" width="9.140625" style="267"/>
    <col min="8194" max="8194" width="35.140625" style="267" customWidth="1"/>
    <col min="8195" max="8195" width="9.140625" style="267"/>
    <col min="8196" max="8196" width="9.7109375" style="267" bestFit="1" customWidth="1"/>
    <col min="8197" max="8200" width="9.140625" style="267"/>
    <col min="8201" max="8201" width="9.85546875" style="267" customWidth="1"/>
    <col min="8202" max="8202" width="9.5703125" style="267" customWidth="1"/>
    <col min="8203" max="8206" width="9.140625" style="267"/>
    <col min="8207" max="8207" width="10.5703125" style="267" customWidth="1"/>
    <col min="8208" max="8208" width="9.28515625" style="267" customWidth="1"/>
    <col min="8209" max="8241" width="9.140625" style="267"/>
    <col min="8242" max="8242" width="12.85546875" style="267" customWidth="1"/>
    <col min="8243" max="8449" width="9.140625" style="267"/>
    <col min="8450" max="8450" width="35.140625" style="267" customWidth="1"/>
    <col min="8451" max="8451" width="9.140625" style="267"/>
    <col min="8452" max="8452" width="9.7109375" style="267" bestFit="1" customWidth="1"/>
    <col min="8453" max="8456" width="9.140625" style="267"/>
    <col min="8457" max="8457" width="9.85546875" style="267" customWidth="1"/>
    <col min="8458" max="8458" width="9.5703125" style="267" customWidth="1"/>
    <col min="8459" max="8462" width="9.140625" style="267"/>
    <col min="8463" max="8463" width="10.5703125" style="267" customWidth="1"/>
    <col min="8464" max="8464" width="9.28515625" style="267" customWidth="1"/>
    <col min="8465" max="8497" width="9.140625" style="267"/>
    <col min="8498" max="8498" width="12.85546875" style="267" customWidth="1"/>
    <col min="8499" max="8705" width="9.140625" style="267"/>
    <col min="8706" max="8706" width="35.140625" style="267" customWidth="1"/>
    <col min="8707" max="8707" width="9.140625" style="267"/>
    <col min="8708" max="8708" width="9.7109375" style="267" bestFit="1" customWidth="1"/>
    <col min="8709" max="8712" width="9.140625" style="267"/>
    <col min="8713" max="8713" width="9.85546875" style="267" customWidth="1"/>
    <col min="8714" max="8714" width="9.5703125" style="267" customWidth="1"/>
    <col min="8715" max="8718" width="9.140625" style="267"/>
    <col min="8719" max="8719" width="10.5703125" style="267" customWidth="1"/>
    <col min="8720" max="8720" width="9.28515625" style="267" customWidth="1"/>
    <col min="8721" max="8753" width="9.140625" style="267"/>
    <col min="8754" max="8754" width="12.85546875" style="267" customWidth="1"/>
    <col min="8755" max="8961" width="9.140625" style="267"/>
    <col min="8962" max="8962" width="35.140625" style="267" customWidth="1"/>
    <col min="8963" max="8963" width="9.140625" style="267"/>
    <col min="8964" max="8964" width="9.7109375" style="267" bestFit="1" customWidth="1"/>
    <col min="8965" max="8968" width="9.140625" style="267"/>
    <col min="8969" max="8969" width="9.85546875" style="267" customWidth="1"/>
    <col min="8970" max="8970" width="9.5703125" style="267" customWidth="1"/>
    <col min="8971" max="8974" width="9.140625" style="267"/>
    <col min="8975" max="8975" width="10.5703125" style="267" customWidth="1"/>
    <col min="8976" max="8976" width="9.28515625" style="267" customWidth="1"/>
    <col min="8977" max="9009" width="9.140625" style="267"/>
    <col min="9010" max="9010" width="12.85546875" style="267" customWidth="1"/>
    <col min="9011" max="9217" width="9.140625" style="267"/>
    <col min="9218" max="9218" width="35.140625" style="267" customWidth="1"/>
    <col min="9219" max="9219" width="9.140625" style="267"/>
    <col min="9220" max="9220" width="9.7109375" style="267" bestFit="1" customWidth="1"/>
    <col min="9221" max="9224" width="9.140625" style="267"/>
    <col min="9225" max="9225" width="9.85546875" style="267" customWidth="1"/>
    <col min="9226" max="9226" width="9.5703125" style="267" customWidth="1"/>
    <col min="9227" max="9230" width="9.140625" style="267"/>
    <col min="9231" max="9231" width="10.5703125" style="267" customWidth="1"/>
    <col min="9232" max="9232" width="9.28515625" style="267" customWidth="1"/>
    <col min="9233" max="9265" width="9.140625" style="267"/>
    <col min="9266" max="9266" width="12.85546875" style="267" customWidth="1"/>
    <col min="9267" max="9473" width="9.140625" style="267"/>
    <col min="9474" max="9474" width="35.140625" style="267" customWidth="1"/>
    <col min="9475" max="9475" width="9.140625" style="267"/>
    <col min="9476" max="9476" width="9.7109375" style="267" bestFit="1" customWidth="1"/>
    <col min="9477" max="9480" width="9.140625" style="267"/>
    <col min="9481" max="9481" width="9.85546875" style="267" customWidth="1"/>
    <col min="9482" max="9482" width="9.5703125" style="267" customWidth="1"/>
    <col min="9483" max="9486" width="9.140625" style="267"/>
    <col min="9487" max="9487" width="10.5703125" style="267" customWidth="1"/>
    <col min="9488" max="9488" width="9.28515625" style="267" customWidth="1"/>
    <col min="9489" max="9521" width="9.140625" style="267"/>
    <col min="9522" max="9522" width="12.85546875" style="267" customWidth="1"/>
    <col min="9523" max="9729" width="9.140625" style="267"/>
    <col min="9730" max="9730" width="35.140625" style="267" customWidth="1"/>
    <col min="9731" max="9731" width="9.140625" style="267"/>
    <col min="9732" max="9732" width="9.7109375" style="267" bestFit="1" customWidth="1"/>
    <col min="9733" max="9736" width="9.140625" style="267"/>
    <col min="9737" max="9737" width="9.85546875" style="267" customWidth="1"/>
    <col min="9738" max="9738" width="9.5703125" style="267" customWidth="1"/>
    <col min="9739" max="9742" width="9.140625" style="267"/>
    <col min="9743" max="9743" width="10.5703125" style="267" customWidth="1"/>
    <col min="9744" max="9744" width="9.28515625" style="267" customWidth="1"/>
    <col min="9745" max="9777" width="9.140625" style="267"/>
    <col min="9778" max="9778" width="12.85546875" style="267" customWidth="1"/>
    <col min="9779" max="9985" width="9.140625" style="267"/>
    <col min="9986" max="9986" width="35.140625" style="267" customWidth="1"/>
    <col min="9987" max="9987" width="9.140625" style="267"/>
    <col min="9988" max="9988" width="9.7109375" style="267" bestFit="1" customWidth="1"/>
    <col min="9989" max="9992" width="9.140625" style="267"/>
    <col min="9993" max="9993" width="9.85546875" style="267" customWidth="1"/>
    <col min="9994" max="9994" width="9.5703125" style="267" customWidth="1"/>
    <col min="9995" max="9998" width="9.140625" style="267"/>
    <col min="9999" max="9999" width="10.5703125" style="267" customWidth="1"/>
    <col min="10000" max="10000" width="9.28515625" style="267" customWidth="1"/>
    <col min="10001" max="10033" width="9.140625" style="267"/>
    <col min="10034" max="10034" width="12.85546875" style="267" customWidth="1"/>
    <col min="10035" max="10241" width="9.140625" style="267"/>
    <col min="10242" max="10242" width="35.140625" style="267" customWidth="1"/>
    <col min="10243" max="10243" width="9.140625" style="267"/>
    <col min="10244" max="10244" width="9.7109375" style="267" bestFit="1" customWidth="1"/>
    <col min="10245" max="10248" width="9.140625" style="267"/>
    <col min="10249" max="10249" width="9.85546875" style="267" customWidth="1"/>
    <col min="10250" max="10250" width="9.5703125" style="267" customWidth="1"/>
    <col min="10251" max="10254" width="9.140625" style="267"/>
    <col min="10255" max="10255" width="10.5703125" style="267" customWidth="1"/>
    <col min="10256" max="10256" width="9.28515625" style="267" customWidth="1"/>
    <col min="10257" max="10289" width="9.140625" style="267"/>
    <col min="10290" max="10290" width="12.85546875" style="267" customWidth="1"/>
    <col min="10291" max="10497" width="9.140625" style="267"/>
    <col min="10498" max="10498" width="35.140625" style="267" customWidth="1"/>
    <col min="10499" max="10499" width="9.140625" style="267"/>
    <col min="10500" max="10500" width="9.7109375" style="267" bestFit="1" customWidth="1"/>
    <col min="10501" max="10504" width="9.140625" style="267"/>
    <col min="10505" max="10505" width="9.85546875" style="267" customWidth="1"/>
    <col min="10506" max="10506" width="9.5703125" style="267" customWidth="1"/>
    <col min="10507" max="10510" width="9.140625" style="267"/>
    <col min="10511" max="10511" width="10.5703125" style="267" customWidth="1"/>
    <col min="10512" max="10512" width="9.28515625" style="267" customWidth="1"/>
    <col min="10513" max="10545" width="9.140625" style="267"/>
    <col min="10546" max="10546" width="12.85546875" style="267" customWidth="1"/>
    <col min="10547" max="10753" width="9.140625" style="267"/>
    <col min="10754" max="10754" width="35.140625" style="267" customWidth="1"/>
    <col min="10755" max="10755" width="9.140625" style="267"/>
    <col min="10756" max="10756" width="9.7109375" style="267" bestFit="1" customWidth="1"/>
    <col min="10757" max="10760" width="9.140625" style="267"/>
    <col min="10761" max="10761" width="9.85546875" style="267" customWidth="1"/>
    <col min="10762" max="10762" width="9.5703125" style="267" customWidth="1"/>
    <col min="10763" max="10766" width="9.140625" style="267"/>
    <col min="10767" max="10767" width="10.5703125" style="267" customWidth="1"/>
    <col min="10768" max="10768" width="9.28515625" style="267" customWidth="1"/>
    <col min="10769" max="10801" width="9.140625" style="267"/>
    <col min="10802" max="10802" width="12.85546875" style="267" customWidth="1"/>
    <col min="10803" max="11009" width="9.140625" style="267"/>
    <col min="11010" max="11010" width="35.140625" style="267" customWidth="1"/>
    <col min="11011" max="11011" width="9.140625" style="267"/>
    <col min="11012" max="11012" width="9.7109375" style="267" bestFit="1" customWidth="1"/>
    <col min="11013" max="11016" width="9.140625" style="267"/>
    <col min="11017" max="11017" width="9.85546875" style="267" customWidth="1"/>
    <col min="11018" max="11018" width="9.5703125" style="267" customWidth="1"/>
    <col min="11019" max="11022" width="9.140625" style="267"/>
    <col min="11023" max="11023" width="10.5703125" style="267" customWidth="1"/>
    <col min="11024" max="11024" width="9.28515625" style="267" customWidth="1"/>
    <col min="11025" max="11057" width="9.140625" style="267"/>
    <col min="11058" max="11058" width="12.85546875" style="267" customWidth="1"/>
    <col min="11059" max="11265" width="9.140625" style="267"/>
    <col min="11266" max="11266" width="35.140625" style="267" customWidth="1"/>
    <col min="11267" max="11267" width="9.140625" style="267"/>
    <col min="11268" max="11268" width="9.7109375" style="267" bestFit="1" customWidth="1"/>
    <col min="11269" max="11272" width="9.140625" style="267"/>
    <col min="11273" max="11273" width="9.85546875" style="267" customWidth="1"/>
    <col min="11274" max="11274" width="9.5703125" style="267" customWidth="1"/>
    <col min="11275" max="11278" width="9.140625" style="267"/>
    <col min="11279" max="11279" width="10.5703125" style="267" customWidth="1"/>
    <col min="11280" max="11280" width="9.28515625" style="267" customWidth="1"/>
    <col min="11281" max="11313" width="9.140625" style="267"/>
    <col min="11314" max="11314" width="12.85546875" style="267" customWidth="1"/>
    <col min="11315" max="11521" width="9.140625" style="267"/>
    <col min="11522" max="11522" width="35.140625" style="267" customWidth="1"/>
    <col min="11523" max="11523" width="9.140625" style="267"/>
    <col min="11524" max="11524" width="9.7109375" style="267" bestFit="1" customWidth="1"/>
    <col min="11525" max="11528" width="9.140625" style="267"/>
    <col min="11529" max="11529" width="9.85546875" style="267" customWidth="1"/>
    <col min="11530" max="11530" width="9.5703125" style="267" customWidth="1"/>
    <col min="11531" max="11534" width="9.140625" style="267"/>
    <col min="11535" max="11535" width="10.5703125" style="267" customWidth="1"/>
    <col min="11536" max="11536" width="9.28515625" style="267" customWidth="1"/>
    <col min="11537" max="11569" width="9.140625" style="267"/>
    <col min="11570" max="11570" width="12.85546875" style="267" customWidth="1"/>
    <col min="11571" max="11777" width="9.140625" style="267"/>
    <col min="11778" max="11778" width="35.140625" style="267" customWidth="1"/>
    <col min="11779" max="11779" width="9.140625" style="267"/>
    <col min="11780" max="11780" width="9.7109375" style="267" bestFit="1" customWidth="1"/>
    <col min="11781" max="11784" width="9.140625" style="267"/>
    <col min="11785" max="11785" width="9.85546875" style="267" customWidth="1"/>
    <col min="11786" max="11786" width="9.5703125" style="267" customWidth="1"/>
    <col min="11787" max="11790" width="9.140625" style="267"/>
    <col min="11791" max="11791" width="10.5703125" style="267" customWidth="1"/>
    <col min="11792" max="11792" width="9.28515625" style="267" customWidth="1"/>
    <col min="11793" max="11825" width="9.140625" style="267"/>
    <col min="11826" max="11826" width="12.85546875" style="267" customWidth="1"/>
    <col min="11827" max="12033" width="9.140625" style="267"/>
    <col min="12034" max="12034" width="35.140625" style="267" customWidth="1"/>
    <col min="12035" max="12035" width="9.140625" style="267"/>
    <col min="12036" max="12036" width="9.7109375" style="267" bestFit="1" customWidth="1"/>
    <col min="12037" max="12040" width="9.140625" style="267"/>
    <col min="12041" max="12041" width="9.85546875" style="267" customWidth="1"/>
    <col min="12042" max="12042" width="9.5703125" style="267" customWidth="1"/>
    <col min="12043" max="12046" width="9.140625" style="267"/>
    <col min="12047" max="12047" width="10.5703125" style="267" customWidth="1"/>
    <col min="12048" max="12048" width="9.28515625" style="267" customWidth="1"/>
    <col min="12049" max="12081" width="9.140625" style="267"/>
    <col min="12082" max="12082" width="12.85546875" style="267" customWidth="1"/>
    <col min="12083" max="12289" width="9.140625" style="267"/>
    <col min="12290" max="12290" width="35.140625" style="267" customWidth="1"/>
    <col min="12291" max="12291" width="9.140625" style="267"/>
    <col min="12292" max="12292" width="9.7109375" style="267" bestFit="1" customWidth="1"/>
    <col min="12293" max="12296" width="9.140625" style="267"/>
    <col min="12297" max="12297" width="9.85546875" style="267" customWidth="1"/>
    <col min="12298" max="12298" width="9.5703125" style="267" customWidth="1"/>
    <col min="12299" max="12302" width="9.140625" style="267"/>
    <col min="12303" max="12303" width="10.5703125" style="267" customWidth="1"/>
    <col min="12304" max="12304" width="9.28515625" style="267" customWidth="1"/>
    <col min="12305" max="12337" width="9.140625" style="267"/>
    <col min="12338" max="12338" width="12.85546875" style="267" customWidth="1"/>
    <col min="12339" max="12545" width="9.140625" style="267"/>
    <col min="12546" max="12546" width="35.140625" style="267" customWidth="1"/>
    <col min="12547" max="12547" width="9.140625" style="267"/>
    <col min="12548" max="12548" width="9.7109375" style="267" bestFit="1" customWidth="1"/>
    <col min="12549" max="12552" width="9.140625" style="267"/>
    <col min="12553" max="12553" width="9.85546875" style="267" customWidth="1"/>
    <col min="12554" max="12554" width="9.5703125" style="267" customWidth="1"/>
    <col min="12555" max="12558" width="9.140625" style="267"/>
    <col min="12559" max="12559" width="10.5703125" style="267" customWidth="1"/>
    <col min="12560" max="12560" width="9.28515625" style="267" customWidth="1"/>
    <col min="12561" max="12593" width="9.140625" style="267"/>
    <col min="12594" max="12594" width="12.85546875" style="267" customWidth="1"/>
    <col min="12595" max="12801" width="9.140625" style="267"/>
    <col min="12802" max="12802" width="35.140625" style="267" customWidth="1"/>
    <col min="12803" max="12803" width="9.140625" style="267"/>
    <col min="12804" max="12804" width="9.7109375" style="267" bestFit="1" customWidth="1"/>
    <col min="12805" max="12808" width="9.140625" style="267"/>
    <col min="12809" max="12809" width="9.85546875" style="267" customWidth="1"/>
    <col min="12810" max="12810" width="9.5703125" style="267" customWidth="1"/>
    <col min="12811" max="12814" width="9.140625" style="267"/>
    <col min="12815" max="12815" width="10.5703125" style="267" customWidth="1"/>
    <col min="12816" max="12816" width="9.28515625" style="267" customWidth="1"/>
    <col min="12817" max="12849" width="9.140625" style="267"/>
    <col min="12850" max="12850" width="12.85546875" style="267" customWidth="1"/>
    <col min="12851" max="13057" width="9.140625" style="267"/>
    <col min="13058" max="13058" width="35.140625" style="267" customWidth="1"/>
    <col min="13059" max="13059" width="9.140625" style="267"/>
    <col min="13060" max="13060" width="9.7109375" style="267" bestFit="1" customWidth="1"/>
    <col min="13061" max="13064" width="9.140625" style="267"/>
    <col min="13065" max="13065" width="9.85546875" style="267" customWidth="1"/>
    <col min="13066" max="13066" width="9.5703125" style="267" customWidth="1"/>
    <col min="13067" max="13070" width="9.140625" style="267"/>
    <col min="13071" max="13071" width="10.5703125" style="267" customWidth="1"/>
    <col min="13072" max="13072" width="9.28515625" style="267" customWidth="1"/>
    <col min="13073" max="13105" width="9.140625" style="267"/>
    <col min="13106" max="13106" width="12.85546875" style="267" customWidth="1"/>
    <col min="13107" max="13313" width="9.140625" style="267"/>
    <col min="13314" max="13314" width="35.140625" style="267" customWidth="1"/>
    <col min="13315" max="13315" width="9.140625" style="267"/>
    <col min="13316" max="13316" width="9.7109375" style="267" bestFit="1" customWidth="1"/>
    <col min="13317" max="13320" width="9.140625" style="267"/>
    <col min="13321" max="13321" width="9.85546875" style="267" customWidth="1"/>
    <col min="13322" max="13322" width="9.5703125" style="267" customWidth="1"/>
    <col min="13323" max="13326" width="9.140625" style="267"/>
    <col min="13327" max="13327" width="10.5703125" style="267" customWidth="1"/>
    <col min="13328" max="13328" width="9.28515625" style="267" customWidth="1"/>
    <col min="13329" max="13361" width="9.140625" style="267"/>
    <col min="13362" max="13362" width="12.85546875" style="267" customWidth="1"/>
    <col min="13363" max="13569" width="9.140625" style="267"/>
    <col min="13570" max="13570" width="35.140625" style="267" customWidth="1"/>
    <col min="13571" max="13571" width="9.140625" style="267"/>
    <col min="13572" max="13572" width="9.7109375" style="267" bestFit="1" customWidth="1"/>
    <col min="13573" max="13576" width="9.140625" style="267"/>
    <col min="13577" max="13577" width="9.85546875" style="267" customWidth="1"/>
    <col min="13578" max="13578" width="9.5703125" style="267" customWidth="1"/>
    <col min="13579" max="13582" width="9.140625" style="267"/>
    <col min="13583" max="13583" width="10.5703125" style="267" customWidth="1"/>
    <col min="13584" max="13584" width="9.28515625" style="267" customWidth="1"/>
    <col min="13585" max="13617" width="9.140625" style="267"/>
    <col min="13618" max="13618" width="12.85546875" style="267" customWidth="1"/>
    <col min="13619" max="13825" width="9.140625" style="267"/>
    <col min="13826" max="13826" width="35.140625" style="267" customWidth="1"/>
    <col min="13827" max="13827" width="9.140625" style="267"/>
    <col min="13828" max="13828" width="9.7109375" style="267" bestFit="1" customWidth="1"/>
    <col min="13829" max="13832" width="9.140625" style="267"/>
    <col min="13833" max="13833" width="9.85546875" style="267" customWidth="1"/>
    <col min="13834" max="13834" width="9.5703125" style="267" customWidth="1"/>
    <col min="13835" max="13838" width="9.140625" style="267"/>
    <col min="13839" max="13839" width="10.5703125" style="267" customWidth="1"/>
    <col min="13840" max="13840" width="9.28515625" style="267" customWidth="1"/>
    <col min="13841" max="13873" width="9.140625" style="267"/>
    <col min="13874" max="13874" width="12.85546875" style="267" customWidth="1"/>
    <col min="13875" max="14081" width="9.140625" style="267"/>
    <col min="14082" max="14082" width="35.140625" style="267" customWidth="1"/>
    <col min="14083" max="14083" width="9.140625" style="267"/>
    <col min="14084" max="14084" width="9.7109375" style="267" bestFit="1" customWidth="1"/>
    <col min="14085" max="14088" width="9.140625" style="267"/>
    <col min="14089" max="14089" width="9.85546875" style="267" customWidth="1"/>
    <col min="14090" max="14090" width="9.5703125" style="267" customWidth="1"/>
    <col min="14091" max="14094" width="9.140625" style="267"/>
    <col min="14095" max="14095" width="10.5703125" style="267" customWidth="1"/>
    <col min="14096" max="14096" width="9.28515625" style="267" customWidth="1"/>
    <col min="14097" max="14129" width="9.140625" style="267"/>
    <col min="14130" max="14130" width="12.85546875" style="267" customWidth="1"/>
    <col min="14131" max="14337" width="9.140625" style="267"/>
    <col min="14338" max="14338" width="35.140625" style="267" customWidth="1"/>
    <col min="14339" max="14339" width="9.140625" style="267"/>
    <col min="14340" max="14340" width="9.7109375" style="267" bestFit="1" customWidth="1"/>
    <col min="14341" max="14344" width="9.140625" style="267"/>
    <col min="14345" max="14345" width="9.85546875" style="267" customWidth="1"/>
    <col min="14346" max="14346" width="9.5703125" style="267" customWidth="1"/>
    <col min="14347" max="14350" width="9.140625" style="267"/>
    <col min="14351" max="14351" width="10.5703125" style="267" customWidth="1"/>
    <col min="14352" max="14352" width="9.28515625" style="267" customWidth="1"/>
    <col min="14353" max="14385" width="9.140625" style="267"/>
    <col min="14386" max="14386" width="12.85546875" style="267" customWidth="1"/>
    <col min="14387" max="14593" width="9.140625" style="267"/>
    <col min="14594" max="14594" width="35.140625" style="267" customWidth="1"/>
    <col min="14595" max="14595" width="9.140625" style="267"/>
    <col min="14596" max="14596" width="9.7109375" style="267" bestFit="1" customWidth="1"/>
    <col min="14597" max="14600" width="9.140625" style="267"/>
    <col min="14601" max="14601" width="9.85546875" style="267" customWidth="1"/>
    <col min="14602" max="14602" width="9.5703125" style="267" customWidth="1"/>
    <col min="14603" max="14606" width="9.140625" style="267"/>
    <col min="14607" max="14607" width="10.5703125" style="267" customWidth="1"/>
    <col min="14608" max="14608" width="9.28515625" style="267" customWidth="1"/>
    <col min="14609" max="14641" width="9.140625" style="267"/>
    <col min="14642" max="14642" width="12.85546875" style="267" customWidth="1"/>
    <col min="14643" max="14849" width="9.140625" style="267"/>
    <col min="14850" max="14850" width="35.140625" style="267" customWidth="1"/>
    <col min="14851" max="14851" width="9.140625" style="267"/>
    <col min="14852" max="14852" width="9.7109375" style="267" bestFit="1" customWidth="1"/>
    <col min="14853" max="14856" width="9.140625" style="267"/>
    <col min="14857" max="14857" width="9.85546875" style="267" customWidth="1"/>
    <col min="14858" max="14858" width="9.5703125" style="267" customWidth="1"/>
    <col min="14859" max="14862" width="9.140625" style="267"/>
    <col min="14863" max="14863" width="10.5703125" style="267" customWidth="1"/>
    <col min="14864" max="14864" width="9.28515625" style="267" customWidth="1"/>
    <col min="14865" max="14897" width="9.140625" style="267"/>
    <col min="14898" max="14898" width="12.85546875" style="267" customWidth="1"/>
    <col min="14899" max="15105" width="9.140625" style="267"/>
    <col min="15106" max="15106" width="35.140625" style="267" customWidth="1"/>
    <col min="15107" max="15107" width="9.140625" style="267"/>
    <col min="15108" max="15108" width="9.7109375" style="267" bestFit="1" customWidth="1"/>
    <col min="15109" max="15112" width="9.140625" style="267"/>
    <col min="15113" max="15113" width="9.85546875" style="267" customWidth="1"/>
    <col min="15114" max="15114" width="9.5703125" style="267" customWidth="1"/>
    <col min="15115" max="15118" width="9.140625" style="267"/>
    <col min="15119" max="15119" width="10.5703125" style="267" customWidth="1"/>
    <col min="15120" max="15120" width="9.28515625" style="267" customWidth="1"/>
    <col min="15121" max="15153" width="9.140625" style="267"/>
    <col min="15154" max="15154" width="12.85546875" style="267" customWidth="1"/>
    <col min="15155" max="15361" width="9.140625" style="267"/>
    <col min="15362" max="15362" width="35.140625" style="267" customWidth="1"/>
    <col min="15363" max="15363" width="9.140625" style="267"/>
    <col min="15364" max="15364" width="9.7109375" style="267" bestFit="1" customWidth="1"/>
    <col min="15365" max="15368" width="9.140625" style="267"/>
    <col min="15369" max="15369" width="9.85546875" style="267" customWidth="1"/>
    <col min="15370" max="15370" width="9.5703125" style="267" customWidth="1"/>
    <col min="15371" max="15374" width="9.140625" style="267"/>
    <col min="15375" max="15375" width="10.5703125" style="267" customWidth="1"/>
    <col min="15376" max="15376" width="9.28515625" style="267" customWidth="1"/>
    <col min="15377" max="15409" width="9.140625" style="267"/>
    <col min="15410" max="15410" width="12.85546875" style="267" customWidth="1"/>
    <col min="15411" max="15617" width="9.140625" style="267"/>
    <col min="15618" max="15618" width="35.140625" style="267" customWidth="1"/>
    <col min="15619" max="15619" width="9.140625" style="267"/>
    <col min="15620" max="15620" width="9.7109375" style="267" bestFit="1" customWidth="1"/>
    <col min="15621" max="15624" width="9.140625" style="267"/>
    <col min="15625" max="15625" width="9.85546875" style="267" customWidth="1"/>
    <col min="15626" max="15626" width="9.5703125" style="267" customWidth="1"/>
    <col min="15627" max="15630" width="9.140625" style="267"/>
    <col min="15631" max="15631" width="10.5703125" style="267" customWidth="1"/>
    <col min="15632" max="15632" width="9.28515625" style="267" customWidth="1"/>
    <col min="15633" max="15665" width="9.140625" style="267"/>
    <col min="15666" max="15666" width="12.85546875" style="267" customWidth="1"/>
    <col min="15667" max="15873" width="9.140625" style="267"/>
    <col min="15874" max="15874" width="35.140625" style="267" customWidth="1"/>
    <col min="15875" max="15875" width="9.140625" style="267"/>
    <col min="15876" max="15876" width="9.7109375" style="267" bestFit="1" customWidth="1"/>
    <col min="15877" max="15880" width="9.140625" style="267"/>
    <col min="15881" max="15881" width="9.85546875" style="267" customWidth="1"/>
    <col min="15882" max="15882" width="9.5703125" style="267" customWidth="1"/>
    <col min="15883" max="15886" width="9.140625" style="267"/>
    <col min="15887" max="15887" width="10.5703125" style="267" customWidth="1"/>
    <col min="15888" max="15888" width="9.28515625" style="267" customWidth="1"/>
    <col min="15889" max="15921" width="9.140625" style="267"/>
    <col min="15922" max="15922" width="12.85546875" style="267" customWidth="1"/>
    <col min="15923" max="16129" width="9.140625" style="267"/>
    <col min="16130" max="16130" width="35.140625" style="267" customWidth="1"/>
    <col min="16131" max="16131" width="9.140625" style="267"/>
    <col min="16132" max="16132" width="9.7109375" style="267" bestFit="1" customWidth="1"/>
    <col min="16133" max="16136" width="9.140625" style="267"/>
    <col min="16137" max="16137" width="9.85546875" style="267" customWidth="1"/>
    <col min="16138" max="16138" width="9.5703125" style="267" customWidth="1"/>
    <col min="16139" max="16142" width="9.140625" style="267"/>
    <col min="16143" max="16143" width="10.5703125" style="267" customWidth="1"/>
    <col min="16144" max="16144" width="9.28515625" style="267" customWidth="1"/>
    <col min="16145" max="16177" width="9.140625" style="267"/>
    <col min="16178" max="16178" width="12.85546875" style="267" customWidth="1"/>
    <col min="16179" max="16384" width="9.140625" style="267"/>
  </cols>
  <sheetData>
    <row r="1" spans="2:51" ht="13.5" thickBot="1" x14ac:dyDescent="0.25"/>
    <row r="2" spans="2:51" x14ac:dyDescent="0.2">
      <c r="B2" s="268" t="s">
        <v>563</v>
      </c>
      <c r="C2" s="269"/>
      <c r="D2" s="270"/>
      <c r="E2" s="270"/>
      <c r="F2" s="270"/>
      <c r="G2" s="270"/>
      <c r="H2" s="270"/>
      <c r="I2" s="270"/>
      <c r="J2" s="270"/>
      <c r="K2" s="270"/>
      <c r="L2" s="270"/>
      <c r="M2" s="270"/>
      <c r="N2" s="270"/>
      <c r="O2" s="270"/>
      <c r="P2" s="270"/>
      <c r="Q2" s="270"/>
      <c r="R2" s="270"/>
      <c r="S2" s="270"/>
      <c r="T2" s="270"/>
      <c r="U2" s="270"/>
      <c r="V2" s="270"/>
      <c r="W2" s="270"/>
      <c r="X2" s="270"/>
      <c r="Y2" s="270"/>
      <c r="Z2" s="270"/>
      <c r="AA2" s="270"/>
      <c r="AB2" s="270"/>
      <c r="AC2" s="270"/>
      <c r="AD2" s="269"/>
      <c r="AE2" s="270"/>
      <c r="AF2" s="270"/>
      <c r="AG2" s="270"/>
      <c r="AH2" s="270"/>
      <c r="AI2" s="270"/>
      <c r="AJ2" s="270"/>
      <c r="AK2" s="270"/>
      <c r="AL2" s="270"/>
      <c r="AM2" s="270"/>
      <c r="AN2" s="270"/>
      <c r="AO2" s="270"/>
      <c r="AP2" s="270"/>
      <c r="AQ2" s="270"/>
      <c r="AR2" s="270"/>
      <c r="AS2" s="270"/>
      <c r="AT2" s="270"/>
      <c r="AU2" s="270"/>
      <c r="AV2" s="270"/>
      <c r="AW2" s="271"/>
      <c r="AX2" s="272"/>
      <c r="AY2" s="273"/>
    </row>
    <row r="3" spans="2:51" x14ac:dyDescent="0.2">
      <c r="B3" s="274" t="s">
        <v>83</v>
      </c>
      <c r="C3" s="275" t="s">
        <v>344</v>
      </c>
      <c r="D3" s="275" t="s">
        <v>364</v>
      </c>
      <c r="E3" s="275" t="s">
        <v>365</v>
      </c>
      <c r="F3" s="275" t="s">
        <v>366</v>
      </c>
      <c r="G3" s="275" t="s">
        <v>367</v>
      </c>
      <c r="H3" s="275" t="s">
        <v>368</v>
      </c>
      <c r="I3" s="275" t="s">
        <v>369</v>
      </c>
      <c r="J3" s="275" t="s">
        <v>370</v>
      </c>
      <c r="K3" s="275" t="s">
        <v>371</v>
      </c>
      <c r="L3" s="275" t="s">
        <v>372</v>
      </c>
      <c r="M3" s="275" t="s">
        <v>373</v>
      </c>
      <c r="N3" s="275" t="s">
        <v>374</v>
      </c>
      <c r="O3" s="275" t="s">
        <v>375</v>
      </c>
      <c r="P3" s="275" t="s">
        <v>376</v>
      </c>
      <c r="Q3" s="275" t="s">
        <v>377</v>
      </c>
      <c r="R3" s="275" t="s">
        <v>378</v>
      </c>
      <c r="S3" s="275" t="s">
        <v>379</v>
      </c>
      <c r="T3" s="275" t="s">
        <v>380</v>
      </c>
      <c r="U3" s="275" t="s">
        <v>381</v>
      </c>
      <c r="V3" s="275" t="s">
        <v>382</v>
      </c>
      <c r="W3" s="275" t="s">
        <v>383</v>
      </c>
      <c r="X3" s="275" t="s">
        <v>384</v>
      </c>
      <c r="Y3" s="275" t="s">
        <v>385</v>
      </c>
      <c r="Z3" s="275" t="s">
        <v>386</v>
      </c>
      <c r="AA3" s="275" t="s">
        <v>387</v>
      </c>
      <c r="AB3" s="275" t="s">
        <v>388</v>
      </c>
      <c r="AC3" s="275" t="s">
        <v>389</v>
      </c>
      <c r="AD3" s="275">
        <v>2031</v>
      </c>
      <c r="AE3" s="275">
        <v>2032</v>
      </c>
      <c r="AF3" s="275">
        <v>2033</v>
      </c>
      <c r="AG3" s="275">
        <v>2034</v>
      </c>
      <c r="AH3" s="275">
        <v>2035</v>
      </c>
      <c r="AI3" s="275">
        <v>2036</v>
      </c>
      <c r="AJ3" s="275">
        <v>2037</v>
      </c>
      <c r="AK3" s="275">
        <v>2038</v>
      </c>
      <c r="AL3" s="275">
        <v>2039</v>
      </c>
      <c r="AM3" s="275">
        <v>2040</v>
      </c>
      <c r="AN3" s="275">
        <v>2041</v>
      </c>
      <c r="AO3" s="275">
        <v>2042</v>
      </c>
      <c r="AP3" s="275">
        <v>2043</v>
      </c>
      <c r="AQ3" s="275">
        <v>2044</v>
      </c>
      <c r="AR3" s="275">
        <v>2045</v>
      </c>
      <c r="AS3" s="275">
        <v>2046</v>
      </c>
      <c r="AT3" s="275">
        <v>2047</v>
      </c>
      <c r="AU3" s="275">
        <v>2048</v>
      </c>
      <c r="AV3" s="275">
        <v>2049</v>
      </c>
      <c r="AW3" s="276">
        <v>2050</v>
      </c>
      <c r="AX3" s="272"/>
    </row>
    <row r="4" spans="2:51" x14ac:dyDescent="0.2">
      <c r="B4" s="277" t="s">
        <v>88</v>
      </c>
      <c r="C4" s="278">
        <v>2.0251826516502609</v>
      </c>
      <c r="D4" s="278">
        <v>2.3780552402257906</v>
      </c>
      <c r="E4" s="278">
        <v>2.6326797814165177</v>
      </c>
      <c r="F4" s="278">
        <v>2.7574967505872525</v>
      </c>
      <c r="G4" s="278">
        <v>3.1396235418645912</v>
      </c>
      <c r="H4" s="278">
        <v>2.2272202752519372</v>
      </c>
      <c r="I4" s="278">
        <v>2.5897910515728761</v>
      </c>
      <c r="J4" s="278">
        <v>3.2305246869560156</v>
      </c>
      <c r="K4" s="278">
        <v>3.1250147064381597</v>
      </c>
      <c r="L4" s="278">
        <v>3.1754762788500392</v>
      </c>
      <c r="M4" s="278">
        <v>3.3293012047629382</v>
      </c>
      <c r="N4" s="278">
        <v>3.4161111639638206</v>
      </c>
      <c r="O4" s="278">
        <v>3.4500748573266402</v>
      </c>
      <c r="P4" s="278">
        <v>3.4937580847379088</v>
      </c>
      <c r="Q4" s="278">
        <v>3.5099395492410292</v>
      </c>
      <c r="R4" s="278">
        <v>3.5367379697343586</v>
      </c>
      <c r="S4" s="278">
        <v>3.5739279274363178</v>
      </c>
      <c r="T4" s="278">
        <v>3.6043076412534791</v>
      </c>
      <c r="U4" s="278">
        <v>3.6198299740760023</v>
      </c>
      <c r="V4" s="278">
        <v>3.6498424589843448</v>
      </c>
      <c r="W4" s="278">
        <v>3.6789819217991817</v>
      </c>
      <c r="X4" s="278">
        <v>3.7203593635504109</v>
      </c>
      <c r="Y4" s="278">
        <v>3.7463972474892064</v>
      </c>
      <c r="Z4" s="278">
        <v>3.7354136222197245</v>
      </c>
      <c r="AA4" s="278">
        <v>3.7602305064126162</v>
      </c>
      <c r="AB4" s="278">
        <v>3.7923842458941444</v>
      </c>
      <c r="AC4" s="278">
        <v>3.828851162221226</v>
      </c>
      <c r="AD4" s="278">
        <v>3.8833642287024275</v>
      </c>
      <c r="AE4" s="279">
        <v>3.9348008996372075</v>
      </c>
      <c r="AF4" s="279">
        <v>3.8497822026907436</v>
      </c>
      <c r="AG4" s="279">
        <v>3.8457350737318898</v>
      </c>
      <c r="AH4" s="279">
        <v>3.8783396507765766</v>
      </c>
      <c r="AI4" s="279">
        <v>3.9003623305985631</v>
      </c>
      <c r="AJ4" s="279">
        <v>3.9223850104205487</v>
      </c>
      <c r="AK4" s="279">
        <v>3.9444076902425347</v>
      </c>
      <c r="AL4" s="279">
        <v>3.9664303700645203</v>
      </c>
      <c r="AM4" s="279">
        <v>3.9884530498865067</v>
      </c>
      <c r="AN4" s="279">
        <v>4.0104757297084914</v>
      </c>
      <c r="AO4" s="279">
        <v>4.0324984095304783</v>
      </c>
      <c r="AP4" s="279">
        <v>4.0545210893524644</v>
      </c>
      <c r="AQ4" s="279">
        <v>4.0765437691744513</v>
      </c>
      <c r="AR4" s="279">
        <v>4.0985664489964373</v>
      </c>
      <c r="AS4" s="279">
        <v>4.1205891288184233</v>
      </c>
      <c r="AT4" s="279">
        <v>4.1426118086404093</v>
      </c>
      <c r="AU4" s="279">
        <v>4.1646344884623963</v>
      </c>
      <c r="AV4" s="279">
        <v>4.1866571682843823</v>
      </c>
      <c r="AW4" s="280">
        <v>4.2086798481063656</v>
      </c>
      <c r="AX4" s="281"/>
    </row>
    <row r="5" spans="2:51" x14ac:dyDescent="0.2">
      <c r="B5" s="277" t="s">
        <v>89</v>
      </c>
      <c r="C5" s="278">
        <v>2.0175115783333508</v>
      </c>
      <c r="D5" s="278">
        <v>2.3588775569335159</v>
      </c>
      <c r="E5" s="278">
        <v>2.6403608738695619</v>
      </c>
      <c r="F5" s="278">
        <v>2.7363740819947804</v>
      </c>
      <c r="G5" s="278">
        <v>3.0807697480012322</v>
      </c>
      <c r="H5" s="278">
        <v>2.2099551440937755</v>
      </c>
      <c r="I5" s="278">
        <v>2.5706073984012821</v>
      </c>
      <c r="J5" s="278">
        <v>3.2075041016834658</v>
      </c>
      <c r="K5" s="278">
        <v>3.100075823003996</v>
      </c>
      <c r="L5" s="278">
        <v>3.1012108636514624</v>
      </c>
      <c r="M5" s="278">
        <v>3.253809977004352</v>
      </c>
      <c r="N5" s="278">
        <v>3.3402848300324193</v>
      </c>
      <c r="O5" s="278">
        <v>3.3744824485459346</v>
      </c>
      <c r="P5" s="278">
        <v>3.4166720246959432</v>
      </c>
      <c r="Q5" s="278">
        <v>3.4451052350223161</v>
      </c>
      <c r="R5" s="278">
        <v>3.4744739220996528</v>
      </c>
      <c r="S5" s="278">
        <v>3.5011755266813305</v>
      </c>
      <c r="T5" s="278">
        <v>3.5198005576389901</v>
      </c>
      <c r="U5" s="278">
        <v>3.5450359328072167</v>
      </c>
      <c r="V5" s="278">
        <v>3.5776067082272576</v>
      </c>
      <c r="W5" s="278">
        <v>3.6086977111988068</v>
      </c>
      <c r="X5" s="278">
        <v>3.6467640487715536</v>
      </c>
      <c r="Y5" s="278">
        <v>3.662203892198832</v>
      </c>
      <c r="Z5" s="278">
        <v>3.648521061697688</v>
      </c>
      <c r="AA5" s="278">
        <v>3.6737554295327302</v>
      </c>
      <c r="AB5" s="278">
        <v>3.7088783395394516</v>
      </c>
      <c r="AC5" s="278">
        <v>3.7457748275069012</v>
      </c>
      <c r="AD5" s="278">
        <v>3.798472791514977</v>
      </c>
      <c r="AE5" s="279">
        <v>3.849475637624832</v>
      </c>
      <c r="AF5" s="279">
        <v>3.7611429264262384</v>
      </c>
      <c r="AG5" s="279">
        <v>3.7548597416489176</v>
      </c>
      <c r="AH5" s="279">
        <v>3.7920767854209569</v>
      </c>
      <c r="AI5" s="279">
        <v>3.8130815384762236</v>
      </c>
      <c r="AJ5" s="279">
        <v>3.8340862915314902</v>
      </c>
      <c r="AK5" s="279">
        <v>3.8550910445867568</v>
      </c>
      <c r="AL5" s="279">
        <v>3.8760957976420234</v>
      </c>
      <c r="AM5" s="279">
        <v>3.8971005506972904</v>
      </c>
      <c r="AN5" s="279">
        <v>3.9181053037525571</v>
      </c>
      <c r="AO5" s="279">
        <v>3.9391100568078237</v>
      </c>
      <c r="AP5" s="279">
        <v>3.9601148098630898</v>
      </c>
      <c r="AQ5" s="279">
        <v>3.9811195629183569</v>
      </c>
      <c r="AR5" s="279">
        <v>4.0021243159736235</v>
      </c>
      <c r="AS5" s="279">
        <v>4.0231290690288901</v>
      </c>
      <c r="AT5" s="279">
        <v>4.0441338220841567</v>
      </c>
      <c r="AU5" s="279">
        <v>4.0651385751394233</v>
      </c>
      <c r="AV5" s="279">
        <v>4.0861433281946899</v>
      </c>
      <c r="AW5" s="280">
        <v>4.1071480812499583</v>
      </c>
      <c r="AX5" s="281"/>
    </row>
    <row r="6" spans="2:51" x14ac:dyDescent="0.2">
      <c r="B6" s="277" t="s">
        <v>90</v>
      </c>
      <c r="C6" s="278">
        <v>1.896691025021422</v>
      </c>
      <c r="D6" s="278">
        <v>2.3243572675791819</v>
      </c>
      <c r="E6" s="278">
        <v>2.5577894656527134</v>
      </c>
      <c r="F6" s="278">
        <v>2.6749257899082668</v>
      </c>
      <c r="G6" s="278">
        <v>3.1113284486610531</v>
      </c>
      <c r="H6" s="278">
        <v>2.1696694276630657</v>
      </c>
      <c r="I6" s="278">
        <v>2.5226482654722981</v>
      </c>
      <c r="J6" s="278">
        <v>3.146116545845457</v>
      </c>
      <c r="K6" s="278">
        <v>3.042524975415124</v>
      </c>
      <c r="L6" s="278">
        <v>3.0179400017065592</v>
      </c>
      <c r="M6" s="278">
        <v>3.169342962865437</v>
      </c>
      <c r="N6" s="278">
        <v>3.2551880088011775</v>
      </c>
      <c r="O6" s="278">
        <v>3.2907145236372801</v>
      </c>
      <c r="P6" s="278">
        <v>3.3362250534458018</v>
      </c>
      <c r="Q6" s="278">
        <v>3.3660864383764211</v>
      </c>
      <c r="R6" s="278">
        <v>3.3926216091307864</v>
      </c>
      <c r="S6" s="278">
        <v>3.4292304475110167</v>
      </c>
      <c r="T6" s="278">
        <v>3.4555177023760075</v>
      </c>
      <c r="U6" s="278">
        <v>3.4770128494290211</v>
      </c>
      <c r="V6" s="278">
        <v>3.5099743581988601</v>
      </c>
      <c r="W6" s="278">
        <v>3.5395804401300843</v>
      </c>
      <c r="X6" s="278">
        <v>3.5822229804355308</v>
      </c>
      <c r="Y6" s="278">
        <v>3.6093637822857882</v>
      </c>
      <c r="Z6" s="278">
        <v>3.60005177047355</v>
      </c>
      <c r="AA6" s="278">
        <v>3.6255153625710914</v>
      </c>
      <c r="AB6" s="278">
        <v>3.6573459719521129</v>
      </c>
      <c r="AC6" s="278">
        <v>3.6941446366747273</v>
      </c>
      <c r="AD6" s="278">
        <v>3.7500781548724249</v>
      </c>
      <c r="AE6" s="279">
        <v>3.8026335252718964</v>
      </c>
      <c r="AF6" s="279">
        <v>3.7175444269284044</v>
      </c>
      <c r="AG6" s="279">
        <v>3.7117453217093401</v>
      </c>
      <c r="AH6" s="279">
        <v>3.7449733260695171</v>
      </c>
      <c r="AI6" s="279">
        <v>3.7679609647676049</v>
      </c>
      <c r="AJ6" s="279">
        <v>3.7909486034656932</v>
      </c>
      <c r="AK6" s="279">
        <v>3.813936242163781</v>
      </c>
      <c r="AL6" s="279">
        <v>3.8369238808618689</v>
      </c>
      <c r="AM6" s="279">
        <v>3.8599115195599571</v>
      </c>
      <c r="AN6" s="279">
        <v>3.882899158258045</v>
      </c>
      <c r="AO6" s="279">
        <v>3.9058867969561333</v>
      </c>
      <c r="AP6" s="279">
        <v>3.9288744356542211</v>
      </c>
      <c r="AQ6" s="279">
        <v>3.951862074352309</v>
      </c>
      <c r="AR6" s="279">
        <v>3.9748497130503972</v>
      </c>
      <c r="AS6" s="279">
        <v>3.9978373517484851</v>
      </c>
      <c r="AT6" s="279">
        <v>4.0208249904465729</v>
      </c>
      <c r="AU6" s="279">
        <v>4.0438126291446608</v>
      </c>
      <c r="AV6" s="279">
        <v>4.0668002678427495</v>
      </c>
      <c r="AW6" s="280">
        <v>4.0897879065408382</v>
      </c>
      <c r="AX6" s="281"/>
    </row>
    <row r="7" spans="2:51" x14ac:dyDescent="0.2">
      <c r="B7" s="277" t="s">
        <v>91</v>
      </c>
      <c r="C7" s="278">
        <v>2.038607144811913</v>
      </c>
      <c r="D7" s="278">
        <v>2.2936727445974228</v>
      </c>
      <c r="E7" s="278">
        <v>2.5097829734745702</v>
      </c>
      <c r="F7" s="278">
        <v>2.6480419663226065</v>
      </c>
      <c r="G7" s="278">
        <v>2.9981480758469008</v>
      </c>
      <c r="H7" s="278">
        <v>2.1255471149091272</v>
      </c>
      <c r="I7" s="278">
        <v>2.4708525362200864</v>
      </c>
      <c r="J7" s="278">
        <v>3.0828104679940158</v>
      </c>
      <c r="K7" s="278">
        <v>2.9811371957252968</v>
      </c>
      <c r="L7" s="278">
        <v>3.0156455205633721</v>
      </c>
      <c r="M7" s="278">
        <v>3.1669715886224759</v>
      </c>
      <c r="N7" s="278">
        <v>3.2524726862385567</v>
      </c>
      <c r="O7" s="278">
        <v>3.2881683211237993</v>
      </c>
      <c r="P7" s="278">
        <v>3.3341282334586566</v>
      </c>
      <c r="Q7" s="278">
        <v>3.364063937193134</v>
      </c>
      <c r="R7" s="278">
        <v>3.3907598335534317</v>
      </c>
      <c r="S7" s="278">
        <v>3.4276357271535471</v>
      </c>
      <c r="T7" s="278">
        <v>3.4537610252276028</v>
      </c>
      <c r="U7" s="278">
        <v>3.475281019832507</v>
      </c>
      <c r="V7" s="278">
        <v>3.508119633953799</v>
      </c>
      <c r="W7" s="278">
        <v>3.5378356271280778</v>
      </c>
      <c r="X7" s="278">
        <v>3.581255492874472</v>
      </c>
      <c r="Y7" s="278">
        <v>3.6076542259452493</v>
      </c>
      <c r="Z7" s="278">
        <v>3.5983366178375404</v>
      </c>
      <c r="AA7" s="278">
        <v>3.6238805727380488</v>
      </c>
      <c r="AB7" s="278">
        <v>3.6556820813826199</v>
      </c>
      <c r="AC7" s="278">
        <v>3.6925332393567531</v>
      </c>
      <c r="AD7" s="278">
        <v>3.7487041524083389</v>
      </c>
      <c r="AE7" s="279">
        <v>3.8013415644994177</v>
      </c>
      <c r="AF7" s="279">
        <v>3.7164786684188709</v>
      </c>
      <c r="AG7" s="279">
        <v>3.7105780463999607</v>
      </c>
      <c r="AH7" s="279">
        <v>3.7438982777095018</v>
      </c>
      <c r="AI7" s="279">
        <v>3.7669278509116255</v>
      </c>
      <c r="AJ7" s="279">
        <v>3.7899574241137497</v>
      </c>
      <c r="AK7" s="279">
        <v>3.8129869973158734</v>
      </c>
      <c r="AL7" s="279">
        <v>3.8360165705179972</v>
      </c>
      <c r="AM7" s="279">
        <v>3.8590461437201213</v>
      </c>
      <c r="AN7" s="279">
        <v>3.8820757169222451</v>
      </c>
      <c r="AO7" s="279">
        <v>3.9051052901243688</v>
      </c>
      <c r="AP7" s="279">
        <v>3.9281348633264925</v>
      </c>
      <c r="AQ7" s="279">
        <v>3.9511644365286167</v>
      </c>
      <c r="AR7" s="279">
        <v>3.9741940097307404</v>
      </c>
      <c r="AS7" s="279">
        <v>3.9972235829328642</v>
      </c>
      <c r="AT7" s="279">
        <v>4.0202531561349879</v>
      </c>
      <c r="AU7" s="279">
        <v>4.0432827293371112</v>
      </c>
      <c r="AV7" s="279">
        <v>4.0663123025392345</v>
      </c>
      <c r="AW7" s="280">
        <v>4.0893418757413569</v>
      </c>
      <c r="AX7" s="281"/>
    </row>
    <row r="8" spans="2:51" ht="15" customHeight="1" x14ac:dyDescent="0.2">
      <c r="B8" s="277" t="s">
        <v>92</v>
      </c>
      <c r="C8" s="278">
        <v>1.889019836847452</v>
      </c>
      <c r="D8" s="278">
        <v>2.2150434390996772</v>
      </c>
      <c r="E8" s="278">
        <v>2.4828993736578409</v>
      </c>
      <c r="F8" s="278">
        <v>2.636520327643034</v>
      </c>
      <c r="G8" s="278">
        <v>2.9958844683906181</v>
      </c>
      <c r="H8" s="278">
        <v>2.1600777130031781</v>
      </c>
      <c r="I8" s="278">
        <v>2.511138252650797</v>
      </c>
      <c r="J8" s="278">
        <v>3.1326881229364334</v>
      </c>
      <c r="K8" s="278">
        <v>3.0290963286542807</v>
      </c>
      <c r="L8" s="278">
        <v>3.0058793134106927</v>
      </c>
      <c r="M8" s="278">
        <v>3.1571362112577726</v>
      </c>
      <c r="N8" s="278">
        <v>3.2421762860529375</v>
      </c>
      <c r="O8" s="278">
        <v>3.2775218166935027</v>
      </c>
      <c r="P8" s="278">
        <v>3.3235288498362272</v>
      </c>
      <c r="Q8" s="278">
        <v>3.3526784979088213</v>
      </c>
      <c r="R8" s="278">
        <v>3.3795581766123926</v>
      </c>
      <c r="S8" s="278">
        <v>3.41652708064324</v>
      </c>
      <c r="T8" s="278">
        <v>3.4427718036626493</v>
      </c>
      <c r="U8" s="278">
        <v>3.4625661245960595</v>
      </c>
      <c r="V8" s="278">
        <v>3.4945893584671994</v>
      </c>
      <c r="W8" s="278">
        <v>3.5241673469951582</v>
      </c>
      <c r="X8" s="278">
        <v>3.5669319984677856</v>
      </c>
      <c r="Y8" s="278">
        <v>3.5945942631300478</v>
      </c>
      <c r="Z8" s="278">
        <v>3.5854683841051815</v>
      </c>
      <c r="AA8" s="278">
        <v>3.6110234196707229</v>
      </c>
      <c r="AB8" s="278">
        <v>3.6428748472708969</v>
      </c>
      <c r="AC8" s="278">
        <v>3.6798093900475513</v>
      </c>
      <c r="AD8" s="278">
        <v>3.7358368140832563</v>
      </c>
      <c r="AE8" s="279">
        <v>3.7887192319900636</v>
      </c>
      <c r="AF8" s="279">
        <v>3.7019938887767054</v>
      </c>
      <c r="AG8" s="279">
        <v>3.696200491779023</v>
      </c>
      <c r="AH8" s="279">
        <v>3.729402865105941</v>
      </c>
      <c r="AI8" s="279">
        <v>3.7521714020725847</v>
      </c>
      <c r="AJ8" s="279">
        <v>3.7749399390392289</v>
      </c>
      <c r="AK8" s="279">
        <v>3.7977084760058726</v>
      </c>
      <c r="AL8" s="279">
        <v>3.8204770129725163</v>
      </c>
      <c r="AM8" s="279">
        <v>3.8432455499391605</v>
      </c>
      <c r="AN8" s="279">
        <v>3.8660140869058042</v>
      </c>
      <c r="AO8" s="279">
        <v>3.8887826238724479</v>
      </c>
      <c r="AP8" s="279">
        <v>3.9115511608390916</v>
      </c>
      <c r="AQ8" s="279">
        <v>3.9343196978057358</v>
      </c>
      <c r="AR8" s="279">
        <v>3.9570882347723795</v>
      </c>
      <c r="AS8" s="279">
        <v>3.9798567717390227</v>
      </c>
      <c r="AT8" s="279">
        <v>4.0026253087056665</v>
      </c>
      <c r="AU8" s="279">
        <v>4.0253938456723102</v>
      </c>
      <c r="AV8" s="279">
        <v>4.0481623826389539</v>
      </c>
      <c r="AW8" s="280">
        <v>4.0709309196055958</v>
      </c>
      <c r="AX8" s="281"/>
    </row>
    <row r="9" spans="2:51" x14ac:dyDescent="0.2">
      <c r="B9" s="277" t="s">
        <v>93</v>
      </c>
      <c r="C9" s="278">
        <v>1.9446356926803479</v>
      </c>
      <c r="D9" s="278">
        <v>2.2323036986339044</v>
      </c>
      <c r="E9" s="278">
        <v>2.4752185049737272</v>
      </c>
      <c r="F9" s="278">
        <v>2.6269190739611914</v>
      </c>
      <c r="G9" s="278">
        <v>3.0649244958072508</v>
      </c>
      <c r="H9" s="278">
        <v>2.1600777130031781</v>
      </c>
      <c r="I9" s="278">
        <v>2.511138252650797</v>
      </c>
      <c r="J9" s="278">
        <v>3.1326881229364334</v>
      </c>
      <c r="K9" s="278">
        <v>3.0290963286542807</v>
      </c>
      <c r="L9" s="278">
        <v>3.0062627715763783</v>
      </c>
      <c r="M9" s="278">
        <v>3.158589009562093</v>
      </c>
      <c r="N9" s="278">
        <v>3.244425996832355</v>
      </c>
      <c r="O9" s="278">
        <v>3.280325672650477</v>
      </c>
      <c r="P9" s="278">
        <v>3.326834357719239</v>
      </c>
      <c r="Q9" s="278">
        <v>3.3571372903625352</v>
      </c>
      <c r="R9" s="278">
        <v>3.3838435958324093</v>
      </c>
      <c r="S9" s="278">
        <v>3.4210619827153619</v>
      </c>
      <c r="T9" s="278">
        <v>3.4472903645519959</v>
      </c>
      <c r="U9" s="278">
        <v>3.4688330801165139</v>
      </c>
      <c r="V9" s="278">
        <v>3.5013981473151743</v>
      </c>
      <c r="W9" s="278">
        <v>3.5314412999226983</v>
      </c>
      <c r="X9" s="278">
        <v>3.5748416905608531</v>
      </c>
      <c r="Y9" s="278">
        <v>3.6021096402442154</v>
      </c>
      <c r="Z9" s="278">
        <v>3.5928851544931466</v>
      </c>
      <c r="AA9" s="278">
        <v>3.618671205135739</v>
      </c>
      <c r="AB9" s="278">
        <v>3.6510473413992917</v>
      </c>
      <c r="AC9" s="278">
        <v>3.6879451724776549</v>
      </c>
      <c r="AD9" s="278">
        <v>3.7455165025079511</v>
      </c>
      <c r="AE9" s="279">
        <v>3.798809576576434</v>
      </c>
      <c r="AF9" s="279">
        <v>3.7123379693997394</v>
      </c>
      <c r="AG9" s="279">
        <v>3.7064526812304193</v>
      </c>
      <c r="AH9" s="279">
        <v>3.7404382001455767</v>
      </c>
      <c r="AI9" s="279">
        <v>3.7637176576148192</v>
      </c>
      <c r="AJ9" s="279">
        <v>3.7869971150840618</v>
      </c>
      <c r="AK9" s="279">
        <v>3.8102765725533039</v>
      </c>
      <c r="AL9" s="279">
        <v>3.8335560300225469</v>
      </c>
      <c r="AM9" s="279">
        <v>3.8568354874917894</v>
      </c>
      <c r="AN9" s="279">
        <v>3.8801149449610315</v>
      </c>
      <c r="AO9" s="279">
        <v>3.903394402430274</v>
      </c>
      <c r="AP9" s="279">
        <v>3.9266738598995166</v>
      </c>
      <c r="AQ9" s="279">
        <v>3.9499533173687587</v>
      </c>
      <c r="AR9" s="279">
        <v>3.9732327748380016</v>
      </c>
      <c r="AS9" s="279">
        <v>3.9965122323072446</v>
      </c>
      <c r="AT9" s="279">
        <v>4.0197916897764872</v>
      </c>
      <c r="AU9" s="279">
        <v>4.0430711472457297</v>
      </c>
      <c r="AV9" s="279">
        <v>4.0663506047149722</v>
      </c>
      <c r="AW9" s="280">
        <v>4.0896300621842157</v>
      </c>
      <c r="AX9" s="281"/>
    </row>
    <row r="10" spans="2:51" x14ac:dyDescent="0.2">
      <c r="B10" s="277" t="s">
        <v>94</v>
      </c>
      <c r="C10" s="278">
        <v>1.8487463573624958</v>
      </c>
      <c r="D10" s="278">
        <v>2.1901123359626604</v>
      </c>
      <c r="E10" s="278">
        <v>2.4540953888433821</v>
      </c>
      <c r="F10" s="278">
        <v>2.6230785277346755</v>
      </c>
      <c r="G10" s="278">
        <v>3.0060707019438913</v>
      </c>
      <c r="H10" s="278">
        <v>2.1351388295690148</v>
      </c>
      <c r="I10" s="278">
        <v>2.4842811829809297</v>
      </c>
      <c r="J10" s="278">
        <v>3.0981574129164726</v>
      </c>
      <c r="K10" s="278">
        <v>2.9964842525736635</v>
      </c>
      <c r="L10" s="278">
        <v>2.9499409823988891</v>
      </c>
      <c r="M10" s="278">
        <v>3.1008146459321022</v>
      </c>
      <c r="N10" s="278">
        <v>3.1855688619545988</v>
      </c>
      <c r="O10" s="278">
        <v>3.2204916484352695</v>
      </c>
      <c r="P10" s="278">
        <v>3.2661617845906292</v>
      </c>
      <c r="Q10" s="278">
        <v>3.294807877996726</v>
      </c>
      <c r="R10" s="278">
        <v>3.3215951058991129</v>
      </c>
      <c r="S10" s="278">
        <v>3.3583498956652327</v>
      </c>
      <c r="T10" s="278">
        <v>3.3846134222374258</v>
      </c>
      <c r="U10" s="278">
        <v>3.4034768553821579</v>
      </c>
      <c r="V10" s="278">
        <v>3.435108908199862</v>
      </c>
      <c r="W10" s="278">
        <v>3.4645015474218148</v>
      </c>
      <c r="X10" s="278">
        <v>3.5071351336545074</v>
      </c>
      <c r="Y10" s="278">
        <v>3.5340800651632729</v>
      </c>
      <c r="Z10" s="278">
        <v>3.5247095161004065</v>
      </c>
      <c r="AA10" s="278">
        <v>3.5228415845980336</v>
      </c>
      <c r="AB10" s="278">
        <v>3.5528434365449804</v>
      </c>
      <c r="AC10" s="278">
        <v>3.5906794305961336</v>
      </c>
      <c r="AD10" s="278">
        <v>3.6463089580238366</v>
      </c>
      <c r="AE10" s="279">
        <v>3.697991977885259</v>
      </c>
      <c r="AF10" s="279">
        <v>3.6139178236884213</v>
      </c>
      <c r="AG10" s="279">
        <v>3.6071619757956035</v>
      </c>
      <c r="AH10" s="279">
        <v>3.6411012693101688</v>
      </c>
      <c r="AI10" s="279">
        <v>3.6615384168670015</v>
      </c>
      <c r="AJ10" s="279">
        <v>3.6819755644238343</v>
      </c>
      <c r="AK10" s="279">
        <v>3.7024127119806676</v>
      </c>
      <c r="AL10" s="279">
        <v>3.7228498595375004</v>
      </c>
      <c r="AM10" s="279">
        <v>3.7432870070943336</v>
      </c>
      <c r="AN10" s="279">
        <v>3.7637241546511664</v>
      </c>
      <c r="AO10" s="279">
        <v>3.7841613022079992</v>
      </c>
      <c r="AP10" s="279">
        <v>3.8045984497648324</v>
      </c>
      <c r="AQ10" s="279">
        <v>3.8250355973216648</v>
      </c>
      <c r="AR10" s="279">
        <v>3.845472744878498</v>
      </c>
      <c r="AS10" s="279">
        <v>3.8659098924353308</v>
      </c>
      <c r="AT10" s="279">
        <v>3.886347039992164</v>
      </c>
      <c r="AU10" s="279">
        <v>3.9067841875489968</v>
      </c>
      <c r="AV10" s="279">
        <v>3.92722133510583</v>
      </c>
      <c r="AW10" s="280">
        <v>3.9476584826626624</v>
      </c>
      <c r="AX10" s="281"/>
    </row>
    <row r="11" spans="2:51" x14ac:dyDescent="0.2">
      <c r="B11" s="277" t="s">
        <v>95</v>
      </c>
      <c r="C11" s="278">
        <v>1.8986086784935894</v>
      </c>
      <c r="D11" s="278">
        <v>2.4049044562632145</v>
      </c>
      <c r="E11" s="278">
        <v>2.6153974352816314</v>
      </c>
      <c r="F11" s="278">
        <v>2.7613375205827113</v>
      </c>
      <c r="G11" s="278">
        <v>3.133964523223884</v>
      </c>
      <c r="H11" s="278">
        <v>2.1965264973329326</v>
      </c>
      <c r="I11" s="278">
        <v>2.5552603415529163</v>
      </c>
      <c r="J11" s="278">
        <v>3.1864022622761681</v>
      </c>
      <c r="K11" s="278">
        <v>3.0808921698324019</v>
      </c>
      <c r="L11" s="278">
        <v>3.0533666786314559</v>
      </c>
      <c r="M11" s="278">
        <v>3.2123259817873504</v>
      </c>
      <c r="N11" s="278">
        <v>3.2912217718587886</v>
      </c>
      <c r="O11" s="278">
        <v>3.3371530311608337</v>
      </c>
      <c r="P11" s="278">
        <v>3.3820888214244631</v>
      </c>
      <c r="Q11" s="278">
        <v>3.4074311977620995</v>
      </c>
      <c r="R11" s="278">
        <v>3.4365448056918591</v>
      </c>
      <c r="S11" s="278">
        <v>3.4695208648299229</v>
      </c>
      <c r="T11" s="278">
        <v>3.4974946192981111</v>
      </c>
      <c r="U11" s="278">
        <v>3.5141035288493208</v>
      </c>
      <c r="V11" s="278">
        <v>3.5450633546550261</v>
      </c>
      <c r="W11" s="278">
        <v>3.5753807257406383</v>
      </c>
      <c r="X11" s="278">
        <v>3.6184453386505213</v>
      </c>
      <c r="Y11" s="278">
        <v>3.6457803319536284</v>
      </c>
      <c r="Z11" s="278">
        <v>3.6395424771696234</v>
      </c>
      <c r="AA11" s="278">
        <v>3.6645390024471403</v>
      </c>
      <c r="AB11" s="278">
        <v>3.6982917154706954</v>
      </c>
      <c r="AC11" s="278">
        <v>3.7340767791575673</v>
      </c>
      <c r="AD11" s="278">
        <v>3.7896636628137808</v>
      </c>
      <c r="AE11" s="279">
        <v>3.8428103377927378</v>
      </c>
      <c r="AF11" s="279">
        <v>3.7585764653231526</v>
      </c>
      <c r="AG11" s="279">
        <v>3.7530019954043028</v>
      </c>
      <c r="AH11" s="279">
        <v>3.786197541250746</v>
      </c>
      <c r="AI11" s="279">
        <v>3.8092362738855625</v>
      </c>
      <c r="AJ11" s="279">
        <v>3.832275006520379</v>
      </c>
      <c r="AK11" s="279">
        <v>3.8553137391551946</v>
      </c>
      <c r="AL11" s="279">
        <v>3.8783524717900111</v>
      </c>
      <c r="AM11" s="279">
        <v>3.9013912044248267</v>
      </c>
      <c r="AN11" s="279">
        <v>3.9244299370596432</v>
      </c>
      <c r="AO11" s="279">
        <v>3.9474686696944596</v>
      </c>
      <c r="AP11" s="279">
        <v>3.9705074023292752</v>
      </c>
      <c r="AQ11" s="279">
        <v>3.9935461349640913</v>
      </c>
      <c r="AR11" s="279">
        <v>4.0165848675989073</v>
      </c>
      <c r="AS11" s="279">
        <v>4.0396236002337229</v>
      </c>
      <c r="AT11" s="279">
        <v>4.0626623328685385</v>
      </c>
      <c r="AU11" s="279">
        <v>4.0857010655033541</v>
      </c>
      <c r="AV11" s="279">
        <v>4.1087397981381697</v>
      </c>
      <c r="AW11" s="280">
        <v>4.1317785307729853</v>
      </c>
      <c r="AX11" s="281"/>
    </row>
    <row r="12" spans="2:51" x14ac:dyDescent="0.2">
      <c r="B12" s="277" t="s">
        <v>96</v>
      </c>
      <c r="C12" s="278">
        <v>2.2361390055782393</v>
      </c>
      <c r="D12" s="278">
        <v>2.5449028077244775</v>
      </c>
      <c r="E12" s="278">
        <v>2.6826066585923796</v>
      </c>
      <c r="F12" s="278">
        <v>2.8362278363465157</v>
      </c>
      <c r="G12" s="278">
        <v>3.119251074758044</v>
      </c>
      <c r="H12" s="278">
        <v>2.2809346384434912</v>
      </c>
      <c r="I12" s="278">
        <v>2.6530971294243177</v>
      </c>
      <c r="J12" s="278">
        <v>3.3091774858780947</v>
      </c>
      <c r="K12" s="278">
        <v>3.199830909037011</v>
      </c>
      <c r="L12" s="278">
        <v>3.1297828621055204</v>
      </c>
      <c r="M12" s="278">
        <v>3.2402846262577665</v>
      </c>
      <c r="N12" s="278">
        <v>3.3506734571674039</v>
      </c>
      <c r="O12" s="278">
        <v>3.373003459578809</v>
      </c>
      <c r="P12" s="278">
        <v>3.4263360434933183</v>
      </c>
      <c r="Q12" s="278">
        <v>3.4537815076690266</v>
      </c>
      <c r="R12" s="278">
        <v>3.4773787352269272</v>
      </c>
      <c r="S12" s="278">
        <v>3.5037782517790705</v>
      </c>
      <c r="T12" s="278">
        <v>3.5357311961790918</v>
      </c>
      <c r="U12" s="278">
        <v>3.5400443730246458</v>
      </c>
      <c r="V12" s="278">
        <v>3.5811662879246615</v>
      </c>
      <c r="W12" s="278">
        <v>3.6101225280257712</v>
      </c>
      <c r="X12" s="278">
        <v>3.6454306754125887</v>
      </c>
      <c r="Y12" s="278">
        <v>3.6782671629416015</v>
      </c>
      <c r="Z12" s="278">
        <v>3.6785194439414424</v>
      </c>
      <c r="AA12" s="278">
        <v>3.7031898171188975</v>
      </c>
      <c r="AB12" s="278">
        <v>3.7452564986203591</v>
      </c>
      <c r="AC12" s="278">
        <v>3.7454729633291848</v>
      </c>
      <c r="AD12" s="278">
        <v>3.7910144966146162</v>
      </c>
      <c r="AE12" s="279">
        <v>3.8628558204668937</v>
      </c>
      <c r="AF12" s="279">
        <v>3.8441962044032225</v>
      </c>
      <c r="AG12" s="279">
        <v>3.8373737605942972</v>
      </c>
      <c r="AH12" s="279">
        <v>3.8856202073327726</v>
      </c>
      <c r="AI12" s="279">
        <v>3.9138505482560046</v>
      </c>
      <c r="AJ12" s="279">
        <v>3.9420808891792367</v>
      </c>
      <c r="AK12" s="279">
        <v>3.9703112301024688</v>
      </c>
      <c r="AL12" s="279">
        <v>3.9985415710257008</v>
      </c>
      <c r="AM12" s="279">
        <v>4.0267719119489325</v>
      </c>
      <c r="AN12" s="279">
        <v>4.055002252872165</v>
      </c>
      <c r="AO12" s="279">
        <v>4.0832325937953966</v>
      </c>
      <c r="AP12" s="279">
        <v>4.1114629347186291</v>
      </c>
      <c r="AQ12" s="279">
        <v>4.1396932756418607</v>
      </c>
      <c r="AR12" s="279">
        <v>4.1679236165650932</v>
      </c>
      <c r="AS12" s="279">
        <v>4.1961539574883249</v>
      </c>
      <c r="AT12" s="279">
        <v>4.2243842984115565</v>
      </c>
      <c r="AU12" s="279">
        <v>4.2526146393347881</v>
      </c>
      <c r="AV12" s="279">
        <v>4.2808449802580206</v>
      </c>
      <c r="AW12" s="280">
        <v>4.3090753211812505</v>
      </c>
      <c r="AX12" s="281"/>
    </row>
    <row r="13" spans="2:51" ht="13.5" thickBot="1" x14ac:dyDescent="0.25">
      <c r="B13" s="282" t="s">
        <v>769</v>
      </c>
      <c r="C13" s="283"/>
      <c r="D13" s="283"/>
      <c r="E13" s="283"/>
      <c r="F13" s="283"/>
      <c r="G13" s="283"/>
      <c r="H13" s="283"/>
      <c r="I13" s="283"/>
      <c r="J13" s="283"/>
      <c r="K13" s="283"/>
      <c r="L13" s="283"/>
      <c r="M13" s="283"/>
      <c r="N13" s="283"/>
      <c r="O13" s="283"/>
      <c r="P13" s="283"/>
      <c r="Q13" s="283"/>
      <c r="R13" s="283"/>
      <c r="S13" s="283"/>
      <c r="T13" s="283"/>
      <c r="U13" s="283"/>
      <c r="V13" s="283"/>
      <c r="W13" s="283"/>
      <c r="X13" s="283"/>
      <c r="Y13" s="283"/>
      <c r="Z13" s="283"/>
      <c r="AA13" s="283"/>
      <c r="AB13" s="283"/>
      <c r="AC13" s="283"/>
      <c r="AD13" s="283"/>
      <c r="AE13" s="283"/>
      <c r="AF13" s="283"/>
      <c r="AG13" s="283"/>
      <c r="AH13" s="283"/>
      <c r="AI13" s="283"/>
      <c r="AJ13" s="283"/>
      <c r="AK13" s="283"/>
      <c r="AL13" s="283"/>
      <c r="AM13" s="283"/>
      <c r="AN13" s="283"/>
      <c r="AO13" s="283"/>
      <c r="AP13" s="283"/>
      <c r="AQ13" s="283"/>
      <c r="AR13" s="283"/>
      <c r="AS13" s="283"/>
      <c r="AT13" s="283"/>
      <c r="AU13" s="283"/>
      <c r="AV13" s="283"/>
      <c r="AW13" s="284"/>
      <c r="AX13" s="281"/>
    </row>
    <row r="14" spans="2:51" ht="13.5" thickBot="1" x14ac:dyDescent="0.25">
      <c r="B14" s="285"/>
      <c r="C14" s="279"/>
      <c r="D14" s="279"/>
      <c r="E14" s="279"/>
      <c r="F14" s="279"/>
      <c r="G14" s="279"/>
      <c r="H14" s="279"/>
      <c r="I14" s="279"/>
      <c r="J14" s="279"/>
      <c r="K14" s="279"/>
      <c r="L14" s="279"/>
      <c r="M14" s="279"/>
      <c r="N14" s="279"/>
      <c r="O14" s="279"/>
      <c r="P14" s="279"/>
      <c r="Q14" s="279"/>
      <c r="R14" s="279"/>
      <c r="S14" s="279"/>
      <c r="T14" s="279"/>
      <c r="U14" s="279"/>
      <c r="V14" s="279"/>
      <c r="W14" s="279"/>
      <c r="X14" s="279"/>
      <c r="Y14" s="279"/>
      <c r="Z14" s="279"/>
      <c r="AA14" s="279"/>
      <c r="AB14" s="279"/>
      <c r="AC14" s="279"/>
      <c r="AD14" s="279"/>
      <c r="AE14" s="279"/>
      <c r="AF14" s="279"/>
      <c r="AG14" s="279"/>
      <c r="AH14" s="279"/>
      <c r="AI14" s="279"/>
      <c r="AJ14" s="279"/>
      <c r="AK14" s="279"/>
      <c r="AL14" s="279"/>
      <c r="AM14" s="279"/>
      <c r="AN14" s="279"/>
      <c r="AO14" s="279"/>
      <c r="AP14" s="279"/>
      <c r="AQ14" s="279"/>
      <c r="AR14" s="279"/>
      <c r="AS14" s="279"/>
      <c r="AT14" s="279"/>
      <c r="AU14" s="279"/>
      <c r="AV14" s="279"/>
      <c r="AW14" s="279"/>
      <c r="AX14" s="281"/>
    </row>
    <row r="15" spans="2:51" x14ac:dyDescent="0.2">
      <c r="B15" s="268" t="s">
        <v>687</v>
      </c>
      <c r="C15" s="269"/>
      <c r="D15" s="270"/>
      <c r="E15" s="270"/>
      <c r="F15" s="270"/>
      <c r="G15" s="270"/>
      <c r="H15" s="270"/>
      <c r="I15" s="270"/>
      <c r="J15" s="270"/>
      <c r="K15" s="270"/>
      <c r="L15" s="270"/>
      <c r="M15" s="270"/>
      <c r="N15" s="270"/>
      <c r="O15" s="270"/>
      <c r="P15" s="270"/>
      <c r="Q15" s="270"/>
      <c r="R15" s="270"/>
      <c r="S15" s="270"/>
      <c r="T15" s="270"/>
      <c r="U15" s="270"/>
      <c r="V15" s="270"/>
      <c r="W15" s="270"/>
      <c r="X15" s="270"/>
      <c r="Y15" s="270"/>
      <c r="Z15" s="270"/>
      <c r="AA15" s="270"/>
      <c r="AB15" s="270"/>
      <c r="AC15" s="270"/>
      <c r="AD15" s="269"/>
      <c r="AE15" s="270"/>
      <c r="AF15" s="270"/>
      <c r="AG15" s="270"/>
      <c r="AH15" s="270"/>
      <c r="AI15" s="270"/>
      <c r="AJ15" s="270"/>
      <c r="AK15" s="270"/>
      <c r="AL15" s="270"/>
      <c r="AM15" s="270"/>
      <c r="AN15" s="270"/>
      <c r="AO15" s="270"/>
      <c r="AP15" s="270"/>
      <c r="AQ15" s="270"/>
      <c r="AR15" s="270"/>
      <c r="AS15" s="270"/>
      <c r="AT15" s="270"/>
      <c r="AU15" s="270"/>
      <c r="AV15" s="270"/>
      <c r="AW15" s="271"/>
      <c r="AX15" s="272"/>
      <c r="AY15" s="273"/>
    </row>
    <row r="16" spans="2:51" x14ac:dyDescent="0.2">
      <c r="B16" s="274" t="s">
        <v>83</v>
      </c>
      <c r="C16" s="275" t="s">
        <v>344</v>
      </c>
      <c r="D16" s="275" t="s">
        <v>364</v>
      </c>
      <c r="E16" s="275" t="s">
        <v>365</v>
      </c>
      <c r="F16" s="275" t="s">
        <v>366</v>
      </c>
      <c r="G16" s="275" t="s">
        <v>367</v>
      </c>
      <c r="H16" s="275" t="s">
        <v>368</v>
      </c>
      <c r="I16" s="275" t="s">
        <v>369</v>
      </c>
      <c r="J16" s="275" t="s">
        <v>370</v>
      </c>
      <c r="K16" s="275" t="s">
        <v>371</v>
      </c>
      <c r="L16" s="275" t="s">
        <v>372</v>
      </c>
      <c r="M16" s="275" t="s">
        <v>373</v>
      </c>
      <c r="N16" s="275" t="s">
        <v>374</v>
      </c>
      <c r="O16" s="275" t="s">
        <v>375</v>
      </c>
      <c r="P16" s="275" t="s">
        <v>376</v>
      </c>
      <c r="Q16" s="275" t="s">
        <v>377</v>
      </c>
      <c r="R16" s="275" t="s">
        <v>378</v>
      </c>
      <c r="S16" s="275" t="s">
        <v>379</v>
      </c>
      <c r="T16" s="275" t="s">
        <v>380</v>
      </c>
      <c r="U16" s="275" t="s">
        <v>381</v>
      </c>
      <c r="V16" s="275" t="s">
        <v>382</v>
      </c>
      <c r="W16" s="275" t="s">
        <v>383</v>
      </c>
      <c r="X16" s="275" t="s">
        <v>384</v>
      </c>
      <c r="Y16" s="275" t="s">
        <v>385</v>
      </c>
      <c r="Z16" s="275" t="s">
        <v>386</v>
      </c>
      <c r="AA16" s="275" t="s">
        <v>387</v>
      </c>
      <c r="AB16" s="275" t="s">
        <v>388</v>
      </c>
      <c r="AC16" s="275" t="s">
        <v>389</v>
      </c>
      <c r="AD16" s="275">
        <v>2031</v>
      </c>
      <c r="AE16" s="275">
        <v>2032</v>
      </c>
      <c r="AF16" s="275">
        <v>2033</v>
      </c>
      <c r="AG16" s="275">
        <v>2034</v>
      </c>
      <c r="AH16" s="275">
        <v>2035</v>
      </c>
      <c r="AI16" s="275">
        <v>2036</v>
      </c>
      <c r="AJ16" s="275">
        <v>2037</v>
      </c>
      <c r="AK16" s="275">
        <v>2038</v>
      </c>
      <c r="AL16" s="275">
        <v>2039</v>
      </c>
      <c r="AM16" s="275">
        <v>2040</v>
      </c>
      <c r="AN16" s="275">
        <v>2041</v>
      </c>
      <c r="AO16" s="275">
        <v>2042</v>
      </c>
      <c r="AP16" s="275">
        <v>2043</v>
      </c>
      <c r="AQ16" s="275">
        <v>2044</v>
      </c>
      <c r="AR16" s="275">
        <v>2045</v>
      </c>
      <c r="AS16" s="275">
        <v>2046</v>
      </c>
      <c r="AT16" s="275">
        <v>2047</v>
      </c>
      <c r="AU16" s="275">
        <v>2048</v>
      </c>
      <c r="AV16" s="275">
        <v>2049</v>
      </c>
      <c r="AW16" s="276">
        <v>2050</v>
      </c>
      <c r="AX16" s="272"/>
    </row>
    <row r="17" spans="2:51" x14ac:dyDescent="0.2">
      <c r="B17" s="277" t="s">
        <v>88</v>
      </c>
      <c r="C17" s="278">
        <v>1.8602529673378605</v>
      </c>
      <c r="D17" s="278">
        <v>2.3032617011006198</v>
      </c>
      <c r="E17" s="278">
        <v>2.4656170275229541</v>
      </c>
      <c r="F17" s="278">
        <v>2.5558695281928583</v>
      </c>
      <c r="G17" s="278">
        <v>3.5289640243452758</v>
      </c>
      <c r="H17" s="278">
        <v>2.1485674763298581</v>
      </c>
      <c r="I17" s="278">
        <v>2.4612607096342898</v>
      </c>
      <c r="J17" s="278">
        <v>3.1192594761755901</v>
      </c>
      <c r="K17" s="278">
        <v>3.078973759744879</v>
      </c>
      <c r="L17" s="278">
        <v>2.9973042217861012</v>
      </c>
      <c r="M17" s="278">
        <v>3.1804362755261533</v>
      </c>
      <c r="N17" s="278">
        <v>3.2750208322474292</v>
      </c>
      <c r="O17" s="278">
        <v>3.3143168997870145</v>
      </c>
      <c r="P17" s="278">
        <v>3.3577038593160391</v>
      </c>
      <c r="Q17" s="278">
        <v>3.392737004743402</v>
      </c>
      <c r="R17" s="278">
        <v>3.4065102713793602</v>
      </c>
      <c r="S17" s="278">
        <v>3.4322625203973058</v>
      </c>
      <c r="T17" s="278">
        <v>3.4627692701216635</v>
      </c>
      <c r="U17" s="278">
        <v>3.4868558377555647</v>
      </c>
      <c r="V17" s="278">
        <v>3.5121725830599426</v>
      </c>
      <c r="W17" s="278">
        <v>3.538826619130115</v>
      </c>
      <c r="X17" s="278">
        <v>3.5963619090175771</v>
      </c>
      <c r="Y17" s="278">
        <v>3.6260409666417455</v>
      </c>
      <c r="Z17" s="278">
        <v>3.613893423840167</v>
      </c>
      <c r="AA17" s="278">
        <v>3.6385971509386312</v>
      </c>
      <c r="AB17" s="278">
        <v>3.6716765176910928</v>
      </c>
      <c r="AC17" s="278">
        <v>3.7179521730164349</v>
      </c>
      <c r="AD17" s="278">
        <v>3.7980197154336302</v>
      </c>
      <c r="AE17" s="278">
        <v>3.8602718989219369</v>
      </c>
      <c r="AF17" s="278">
        <v>3.7824167959563217</v>
      </c>
      <c r="AG17" s="278">
        <v>3.7766122063676959</v>
      </c>
      <c r="AH17" s="278">
        <v>3.8309582793920369</v>
      </c>
      <c r="AI17" s="278">
        <v>3.8606255287123203</v>
      </c>
      <c r="AJ17" s="278">
        <v>3.8902927780326038</v>
      </c>
      <c r="AK17" s="278">
        <v>3.9199600273528872</v>
      </c>
      <c r="AL17" s="278">
        <v>3.9496272766731702</v>
      </c>
      <c r="AM17" s="278">
        <v>3.9792945259934531</v>
      </c>
      <c r="AN17" s="278">
        <v>4.0089617753137361</v>
      </c>
      <c r="AO17" s="278">
        <v>4.0386290246340195</v>
      </c>
      <c r="AP17" s="278">
        <v>4.0682962739543038</v>
      </c>
      <c r="AQ17" s="278">
        <v>4.0979635232745864</v>
      </c>
      <c r="AR17" s="278">
        <v>4.1276307725948698</v>
      </c>
      <c r="AS17" s="278">
        <v>4.1572980219151532</v>
      </c>
      <c r="AT17" s="278">
        <v>4.1869652712354366</v>
      </c>
      <c r="AU17" s="278">
        <v>4.21663252055572</v>
      </c>
      <c r="AV17" s="278">
        <v>4.2462997698760034</v>
      </c>
      <c r="AW17" s="286">
        <v>4.2759670191962851</v>
      </c>
      <c r="AX17" s="281"/>
    </row>
    <row r="18" spans="2:51" x14ac:dyDescent="0.2">
      <c r="B18" s="277" t="s">
        <v>89</v>
      </c>
      <c r="C18" s="278">
        <v>1.7797058935108878</v>
      </c>
      <c r="D18" s="278">
        <v>2.2227147421307074</v>
      </c>
      <c r="E18" s="278">
        <v>2.3868863893015644</v>
      </c>
      <c r="F18" s="278">
        <v>2.5021018810215256</v>
      </c>
      <c r="G18" s="278">
        <v>3.3988065956090008</v>
      </c>
      <c r="H18" s="278">
        <v>2.0814246902292797</v>
      </c>
      <c r="I18" s="278">
        <v>2.5284034957348678</v>
      </c>
      <c r="J18" s="278">
        <v>3.2055856915959429</v>
      </c>
      <c r="K18" s="278">
        <v>3.1633819008554376</v>
      </c>
      <c r="L18" s="278">
        <v>2.9231197290200366</v>
      </c>
      <c r="M18" s="278">
        <v>3.1045283476067826</v>
      </c>
      <c r="N18" s="278">
        <v>3.1981155325491826</v>
      </c>
      <c r="O18" s="278">
        <v>3.2370373198476554</v>
      </c>
      <c r="P18" s="278">
        <v>3.2824238357485345</v>
      </c>
      <c r="Q18" s="278">
        <v>3.322148691447123</v>
      </c>
      <c r="R18" s="278">
        <v>3.336033772066596</v>
      </c>
      <c r="S18" s="278">
        <v>3.3618547435929278</v>
      </c>
      <c r="T18" s="278">
        <v>3.3917520567404726</v>
      </c>
      <c r="U18" s="278">
        <v>3.4151985200983792</v>
      </c>
      <c r="V18" s="278">
        <v>3.440390244161931</v>
      </c>
      <c r="W18" s="278">
        <v>3.4663998108456417</v>
      </c>
      <c r="X18" s="278">
        <v>3.5227493576486681</v>
      </c>
      <c r="Y18" s="278">
        <v>3.5516780639760608</v>
      </c>
      <c r="Z18" s="278">
        <v>3.5393641992730775</v>
      </c>
      <c r="AA18" s="278">
        <v>3.5638943292860255</v>
      </c>
      <c r="AB18" s="278">
        <v>3.596256027107263</v>
      </c>
      <c r="AC18" s="278">
        <v>3.6418744534924676</v>
      </c>
      <c r="AD18" s="278">
        <v>3.7196412469155486</v>
      </c>
      <c r="AE18" s="278">
        <v>3.7811166645924548</v>
      </c>
      <c r="AF18" s="278">
        <v>3.7055463052159054</v>
      </c>
      <c r="AG18" s="278">
        <v>3.699572259800413</v>
      </c>
      <c r="AH18" s="278">
        <v>3.7526954303383904</v>
      </c>
      <c r="AI18" s="278">
        <v>3.7817806857703857</v>
      </c>
      <c r="AJ18" s="278">
        <v>3.810865941202382</v>
      </c>
      <c r="AK18" s="278">
        <v>3.8399511966343778</v>
      </c>
      <c r="AL18" s="278">
        <v>3.869036452066374</v>
      </c>
      <c r="AM18" s="278">
        <v>3.8981217074983698</v>
      </c>
      <c r="AN18" s="278">
        <v>3.9272069629303661</v>
      </c>
      <c r="AO18" s="278">
        <v>3.9562922183623614</v>
      </c>
      <c r="AP18" s="278">
        <v>3.9853774737943577</v>
      </c>
      <c r="AQ18" s="278">
        <v>4.0144627292263531</v>
      </c>
      <c r="AR18" s="278">
        <v>4.0435479846583489</v>
      </c>
      <c r="AS18" s="278">
        <v>4.0726332400903438</v>
      </c>
      <c r="AT18" s="278">
        <v>4.1017184955223396</v>
      </c>
      <c r="AU18" s="278">
        <v>4.1308037509543354</v>
      </c>
      <c r="AV18" s="278">
        <v>4.1598890063863312</v>
      </c>
      <c r="AW18" s="286">
        <v>4.1889742618183288</v>
      </c>
      <c r="AX18" s="281"/>
    </row>
    <row r="19" spans="2:51" x14ac:dyDescent="0.2">
      <c r="B19" s="277" t="s">
        <v>90</v>
      </c>
      <c r="C19" s="278">
        <v>1.7125834277026271</v>
      </c>
      <c r="D19" s="278">
        <v>2.1690167694840992</v>
      </c>
      <c r="E19" s="278">
        <v>2.3542418582605902</v>
      </c>
      <c r="F19" s="278">
        <v>2.4502550663857967</v>
      </c>
      <c r="G19" s="278">
        <v>3.1690504387962712</v>
      </c>
      <c r="H19" s="278">
        <v>2.0085268977179509</v>
      </c>
      <c r="I19" s="278">
        <v>2.4401587583010822</v>
      </c>
      <c r="J19" s="278">
        <v>3.0943205927414259</v>
      </c>
      <c r="K19" s="278">
        <v>3.0521166900750116</v>
      </c>
      <c r="L19" s="278">
        <v>2.7808832759911457</v>
      </c>
      <c r="M19" s="278">
        <v>2.9607614196924308</v>
      </c>
      <c r="N19" s="278">
        <v>3.0535229272010116</v>
      </c>
      <c r="O19" s="278">
        <v>3.0922275782352027</v>
      </c>
      <c r="P19" s="278">
        <v>3.1344736769694705</v>
      </c>
      <c r="Q19" s="278">
        <v>3.1688790299708756</v>
      </c>
      <c r="R19" s="278">
        <v>3.182644573719084</v>
      </c>
      <c r="S19" s="278">
        <v>3.2078382005230957</v>
      </c>
      <c r="T19" s="278">
        <v>3.2377021597496323</v>
      </c>
      <c r="U19" s="278">
        <v>3.2611031811883131</v>
      </c>
      <c r="V19" s="278">
        <v>3.2862423000744352</v>
      </c>
      <c r="W19" s="278">
        <v>3.3121982542475323</v>
      </c>
      <c r="X19" s="278">
        <v>3.3684842271340067</v>
      </c>
      <c r="Y19" s="278">
        <v>3.39730380569971</v>
      </c>
      <c r="Z19" s="278">
        <v>3.3849112570824027</v>
      </c>
      <c r="AA19" s="278">
        <v>3.4093591215519234</v>
      </c>
      <c r="AB19" s="278">
        <v>3.4416262419796979</v>
      </c>
      <c r="AC19" s="278">
        <v>3.4871803109669846</v>
      </c>
      <c r="AD19" s="278">
        <v>3.5648361858138262</v>
      </c>
      <c r="AE19" s="278">
        <v>3.6261993418035807</v>
      </c>
      <c r="AF19" s="278">
        <v>3.551075119101994</v>
      </c>
      <c r="AG19" s="278">
        <v>3.5450048174043967</v>
      </c>
      <c r="AH19" s="278">
        <v>3.5979613302632423</v>
      </c>
      <c r="AI19" s="278">
        <v>3.6271325425065828</v>
      </c>
      <c r="AJ19" s="278">
        <v>3.6563037547499229</v>
      </c>
      <c r="AK19" s="278">
        <v>3.6854749669932634</v>
      </c>
      <c r="AL19" s="278">
        <v>3.7146461792366039</v>
      </c>
      <c r="AM19" s="278">
        <v>3.7438173914799444</v>
      </c>
      <c r="AN19" s="278">
        <v>3.7729886037232849</v>
      </c>
      <c r="AO19" s="278">
        <v>3.8021598159666254</v>
      </c>
      <c r="AP19" s="278">
        <v>3.8313310282099655</v>
      </c>
      <c r="AQ19" s="278">
        <v>3.860502240453306</v>
      </c>
      <c r="AR19" s="278">
        <v>3.8896734526966465</v>
      </c>
      <c r="AS19" s="278">
        <v>3.9188446649399871</v>
      </c>
      <c r="AT19" s="278">
        <v>3.9480158771833276</v>
      </c>
      <c r="AU19" s="278">
        <v>3.9771870894266672</v>
      </c>
      <c r="AV19" s="278">
        <v>4.0063583016700077</v>
      </c>
      <c r="AW19" s="286">
        <v>4.0355295139133487</v>
      </c>
      <c r="AX19" s="281"/>
    </row>
    <row r="20" spans="2:51" x14ac:dyDescent="0.2">
      <c r="B20" s="277" t="s">
        <v>91</v>
      </c>
      <c r="C20" s="278">
        <v>1.683816558193036</v>
      </c>
      <c r="D20" s="278">
        <v>2.1268254068128551</v>
      </c>
      <c r="E20" s="278">
        <v>2.419530696573609</v>
      </c>
      <c r="F20" s="278">
        <v>2.4348928814797088</v>
      </c>
      <c r="G20" s="278">
        <v>3.1317009157676008</v>
      </c>
      <c r="H20" s="278">
        <v>1.9893431326204478</v>
      </c>
      <c r="I20" s="278">
        <v>2.4171383968803513</v>
      </c>
      <c r="J20" s="278">
        <v>3.063627038674241</v>
      </c>
      <c r="K20" s="278">
        <v>3.0214229121560074</v>
      </c>
      <c r="L20" s="278">
        <v>2.7713685663569421</v>
      </c>
      <c r="M20" s="278">
        <v>2.9510875514150259</v>
      </c>
      <c r="N20" s="278">
        <v>3.0437616447883471</v>
      </c>
      <c r="O20" s="278">
        <v>3.0824276813837868</v>
      </c>
      <c r="P20" s="278">
        <v>3.1246370684197635</v>
      </c>
      <c r="Q20" s="278">
        <v>3.1590136564624469</v>
      </c>
      <c r="R20" s="278">
        <v>3.1727630828796984</v>
      </c>
      <c r="S20" s="278">
        <v>3.1979383538345649</v>
      </c>
      <c r="T20" s="278">
        <v>3.2277722049914663</v>
      </c>
      <c r="U20" s="278">
        <v>3.2511386413241357</v>
      </c>
      <c r="V20" s="278">
        <v>3.2762437347337929</v>
      </c>
      <c r="W20" s="278">
        <v>3.302168685429979</v>
      </c>
      <c r="X20" s="278">
        <v>3.3584215282472636</v>
      </c>
      <c r="Y20" s="278">
        <v>3.3871904043759984</v>
      </c>
      <c r="Z20" s="278">
        <v>3.3747608082826717</v>
      </c>
      <c r="AA20" s="278">
        <v>3.3991709537207169</v>
      </c>
      <c r="AB20" s="278">
        <v>3.4313964377101849</v>
      </c>
      <c r="AC20" s="278">
        <v>3.4769209582573843</v>
      </c>
      <c r="AD20" s="278">
        <v>3.5544577439365992</v>
      </c>
      <c r="AE20" s="278">
        <v>3.61576907823029</v>
      </c>
      <c r="AF20" s="278">
        <v>3.540877101790759</v>
      </c>
      <c r="AG20" s="278">
        <v>3.5347662829139499</v>
      </c>
      <c r="AH20" s="278">
        <v>3.587672317187645</v>
      </c>
      <c r="AI20" s="278">
        <v>3.6168210498331232</v>
      </c>
      <c r="AJ20" s="278">
        <v>3.6459697824786015</v>
      </c>
      <c r="AK20" s="278">
        <v>3.6751185151240802</v>
      </c>
      <c r="AL20" s="278">
        <v>3.7042672477695588</v>
      </c>
      <c r="AM20" s="278">
        <v>3.7334159804150375</v>
      </c>
      <c r="AN20" s="278">
        <v>3.7625647130605153</v>
      </c>
      <c r="AO20" s="278">
        <v>3.791713445705994</v>
      </c>
      <c r="AP20" s="278">
        <v>3.8208621783514727</v>
      </c>
      <c r="AQ20" s="278">
        <v>3.8500109109969514</v>
      </c>
      <c r="AR20" s="278">
        <v>3.8791596436424296</v>
      </c>
      <c r="AS20" s="278">
        <v>3.9083083762879083</v>
      </c>
      <c r="AT20" s="278">
        <v>3.9374571089333865</v>
      </c>
      <c r="AU20" s="278">
        <v>3.9666058415788648</v>
      </c>
      <c r="AV20" s="278">
        <v>3.9957545742243434</v>
      </c>
      <c r="AW20" s="286">
        <v>4.0249033068698195</v>
      </c>
      <c r="AX20" s="281"/>
    </row>
    <row r="21" spans="2:51" x14ac:dyDescent="0.2">
      <c r="B21" s="277" t="s">
        <v>92</v>
      </c>
      <c r="C21" s="278">
        <v>1.6282007023601399</v>
      </c>
      <c r="D21" s="278">
        <v>2.1172364503096581</v>
      </c>
      <c r="E21" s="278">
        <v>2.3119960735377609</v>
      </c>
      <c r="F21" s="278">
        <v>2.3926470967568796</v>
      </c>
      <c r="G21" s="278">
        <v>3.0728471219042413</v>
      </c>
      <c r="H21" s="278">
        <v>2.0123634940411788</v>
      </c>
      <c r="I21" s="278">
        <v>2.4478320628734469</v>
      </c>
      <c r="J21" s="278">
        <v>3.1019941211656095</v>
      </c>
      <c r="K21" s="278">
        <v>3.0597901065732849</v>
      </c>
      <c r="L21" s="278">
        <v>2.7608467473897429</v>
      </c>
      <c r="M21" s="278">
        <v>2.9405744626687622</v>
      </c>
      <c r="N21" s="278">
        <v>3.0332126278251588</v>
      </c>
      <c r="O21" s="278">
        <v>3.0718507948691514</v>
      </c>
      <c r="P21" s="278">
        <v>3.114033879316414</v>
      </c>
      <c r="Q21" s="278">
        <v>3.1484065499522669</v>
      </c>
      <c r="R21" s="278">
        <v>3.1621340388912715</v>
      </c>
      <c r="S21" s="278">
        <v>3.1872944237001843</v>
      </c>
      <c r="T21" s="278">
        <v>3.217130177597546</v>
      </c>
      <c r="U21" s="278">
        <v>3.2405066872620636</v>
      </c>
      <c r="V21" s="278">
        <v>3.2656309200022324</v>
      </c>
      <c r="W21" s="278">
        <v>3.2915784797321224</v>
      </c>
      <c r="X21" s="278">
        <v>3.3478629975817737</v>
      </c>
      <c r="Y21" s="278">
        <v>3.3766898513315899</v>
      </c>
      <c r="Z21" s="278">
        <v>3.3643018916765683</v>
      </c>
      <c r="AA21" s="278">
        <v>3.3887571432561119</v>
      </c>
      <c r="AB21" s="278">
        <v>3.4210357920525567</v>
      </c>
      <c r="AC21" s="278">
        <v>3.4665960169648615</v>
      </c>
      <c r="AD21" s="278">
        <v>3.5442916255095493</v>
      </c>
      <c r="AE21" s="278">
        <v>3.6056696676452571</v>
      </c>
      <c r="AF21" s="278">
        <v>3.5304515391056639</v>
      </c>
      <c r="AG21" s="278">
        <v>3.5243888483699077</v>
      </c>
      <c r="AH21" s="278">
        <v>3.577356441893786</v>
      </c>
      <c r="AI21" s="278">
        <v>3.606542969985806</v>
      </c>
      <c r="AJ21" s="278">
        <v>3.6357294980778261</v>
      </c>
      <c r="AK21" s="278">
        <v>3.6649160261698461</v>
      </c>
      <c r="AL21" s="278">
        <v>3.6941025542618662</v>
      </c>
      <c r="AM21" s="278">
        <v>3.7232890823538862</v>
      </c>
      <c r="AN21" s="278">
        <v>3.7524756104459063</v>
      </c>
      <c r="AO21" s="278">
        <v>3.7816621385379263</v>
      </c>
      <c r="AP21" s="278">
        <v>3.8108486666299464</v>
      </c>
      <c r="AQ21" s="278">
        <v>3.8400351947219664</v>
      </c>
      <c r="AR21" s="278">
        <v>3.869221722813986</v>
      </c>
      <c r="AS21" s="278">
        <v>3.8984082509060065</v>
      </c>
      <c r="AT21" s="278">
        <v>3.9275947789980266</v>
      </c>
      <c r="AU21" s="278">
        <v>3.9567813070900462</v>
      </c>
      <c r="AV21" s="278">
        <v>3.9859678351820667</v>
      </c>
      <c r="AW21" s="286">
        <v>4.0151543632740889</v>
      </c>
      <c r="AX21" s="281"/>
    </row>
    <row r="22" spans="2:51" x14ac:dyDescent="0.2">
      <c r="B22" s="277" t="s">
        <v>93</v>
      </c>
      <c r="C22" s="278">
        <v>1.6282007023601399</v>
      </c>
      <c r="D22" s="278">
        <v>2.0884695808000662</v>
      </c>
      <c r="E22" s="278">
        <v>2.3119960735377609</v>
      </c>
      <c r="F22" s="278">
        <v>2.3926470967568796</v>
      </c>
      <c r="G22" s="278">
        <v>2.9562713379056644</v>
      </c>
      <c r="H22" s="278">
        <v>2.0085268977179509</v>
      </c>
      <c r="I22" s="278">
        <v>2.4401587583010822</v>
      </c>
      <c r="J22" s="278">
        <v>3.0943205927414259</v>
      </c>
      <c r="K22" s="278">
        <v>3.0521166900750116</v>
      </c>
      <c r="L22" s="278">
        <v>2.7617027567450156</v>
      </c>
      <c r="M22" s="278">
        <v>2.9425480522296312</v>
      </c>
      <c r="N22" s="278">
        <v>3.0358237473661052</v>
      </c>
      <c r="O22" s="278">
        <v>3.0746114474250885</v>
      </c>
      <c r="P22" s="278">
        <v>3.1172920425397392</v>
      </c>
      <c r="Q22" s="278">
        <v>3.151890355808991</v>
      </c>
      <c r="R22" s="278">
        <v>3.1655391608336703</v>
      </c>
      <c r="S22" s="278">
        <v>3.1909398505701163</v>
      </c>
      <c r="T22" s="278">
        <v>3.2210042691004306</v>
      </c>
      <c r="U22" s="278">
        <v>3.2446081002869875</v>
      </c>
      <c r="V22" s="278">
        <v>3.2696603646673967</v>
      </c>
      <c r="W22" s="278">
        <v>3.2958643466557769</v>
      </c>
      <c r="X22" s="278">
        <v>3.3527231563466815</v>
      </c>
      <c r="Y22" s="278">
        <v>3.3817978140599614</v>
      </c>
      <c r="Z22" s="278">
        <v>3.3693610547084321</v>
      </c>
      <c r="AA22" s="278">
        <v>3.3937707524428395</v>
      </c>
      <c r="AB22" s="278">
        <v>3.4263155610518941</v>
      </c>
      <c r="AC22" s="278">
        <v>3.4721533622195699</v>
      </c>
      <c r="AD22" s="278">
        <v>3.5506656941253225</v>
      </c>
      <c r="AE22" s="278">
        <v>3.6123000465936101</v>
      </c>
      <c r="AF22" s="278">
        <v>3.5366718215218889</v>
      </c>
      <c r="AG22" s="278">
        <v>3.5305580925714355</v>
      </c>
      <c r="AH22" s="278">
        <v>3.5840913596415418</v>
      </c>
      <c r="AI22" s="278">
        <v>3.6135307723262016</v>
      </c>
      <c r="AJ22" s="278">
        <v>3.6429701850108622</v>
      </c>
      <c r="AK22" s="278">
        <v>3.6724095976955224</v>
      </c>
      <c r="AL22" s="278">
        <v>3.7018490103801822</v>
      </c>
      <c r="AM22" s="278">
        <v>3.7312884230648429</v>
      </c>
      <c r="AN22" s="278">
        <v>3.7607278357495026</v>
      </c>
      <c r="AO22" s="278">
        <v>3.7901672484341633</v>
      </c>
      <c r="AP22" s="278">
        <v>3.8196066611188231</v>
      </c>
      <c r="AQ22" s="278">
        <v>3.8490460738034833</v>
      </c>
      <c r="AR22" s="278">
        <v>3.8784854864881435</v>
      </c>
      <c r="AS22" s="278">
        <v>3.9079248991728037</v>
      </c>
      <c r="AT22" s="278">
        <v>3.9373643118574639</v>
      </c>
      <c r="AU22" s="278">
        <v>3.9668037245421242</v>
      </c>
      <c r="AV22" s="278">
        <v>3.9962431372267848</v>
      </c>
      <c r="AW22" s="286">
        <v>4.0256825499114468</v>
      </c>
      <c r="AX22" s="281"/>
    </row>
    <row r="23" spans="2:51" x14ac:dyDescent="0.2">
      <c r="B23" s="277" t="s">
        <v>94</v>
      </c>
      <c r="C23" s="278">
        <v>1.6301185855464271</v>
      </c>
      <c r="D23" s="278">
        <v>2.0807985074831565</v>
      </c>
      <c r="E23" s="278">
        <v>2.3119960735377609</v>
      </c>
      <c r="F23" s="278">
        <v>2.3926470967568796</v>
      </c>
      <c r="G23" s="278">
        <v>3.0321021876911467</v>
      </c>
      <c r="H23" s="278">
        <v>1.9874248344588343</v>
      </c>
      <c r="I23" s="278">
        <v>2.4152199867928279</v>
      </c>
      <c r="J23" s="278">
        <v>3.0617086285867186</v>
      </c>
      <c r="K23" s="278">
        <v>3.019504613994394</v>
      </c>
      <c r="L23" s="278">
        <v>2.7073262398733111</v>
      </c>
      <c r="M23" s="278">
        <v>2.8865643912245109</v>
      </c>
      <c r="N23" s="278">
        <v>2.9788772996881216</v>
      </c>
      <c r="O23" s="278">
        <v>3.0173419815725073</v>
      </c>
      <c r="P23" s="278">
        <v>3.0593851586329905</v>
      </c>
      <c r="Q23" s="278">
        <v>3.0936623564681058</v>
      </c>
      <c r="R23" s="278">
        <v>3.1073081394932305</v>
      </c>
      <c r="S23" s="278">
        <v>3.1323898403878188</v>
      </c>
      <c r="T23" s="278">
        <v>3.1621330315580871</v>
      </c>
      <c r="U23" s="278">
        <v>3.1854147399773223</v>
      </c>
      <c r="V23" s="278">
        <v>3.2104580502849775</v>
      </c>
      <c r="W23" s="278">
        <v>3.2363405810614925</v>
      </c>
      <c r="X23" s="278">
        <v>3.2925642112164173</v>
      </c>
      <c r="Y23" s="278">
        <v>3.3213129406814557</v>
      </c>
      <c r="Z23" s="278">
        <v>3.3088664437758055</v>
      </c>
      <c r="AA23" s="278">
        <v>3.3332657324006369</v>
      </c>
      <c r="AB23" s="278">
        <v>3.3654867393537291</v>
      </c>
      <c r="AC23" s="278">
        <v>3.4110042085686336</v>
      </c>
      <c r="AD23" s="278">
        <v>3.4885465905433199</v>
      </c>
      <c r="AE23" s="278">
        <v>3.5498530000969968</v>
      </c>
      <c r="AF23" s="278">
        <v>3.4749116643314086</v>
      </c>
      <c r="AG23" s="278">
        <v>3.4687877501231981</v>
      </c>
      <c r="AH23" s="278">
        <v>3.5216816963986748</v>
      </c>
      <c r="AI23" s="278">
        <v>3.5508598867204086</v>
      </c>
      <c r="AJ23" s="278">
        <v>3.5800380770421425</v>
      </c>
      <c r="AK23" s="278">
        <v>3.6092162673638755</v>
      </c>
      <c r="AL23" s="278">
        <v>3.6383944576856093</v>
      </c>
      <c r="AM23" s="278">
        <v>3.6675726480073432</v>
      </c>
      <c r="AN23" s="278">
        <v>3.6967508383290761</v>
      </c>
      <c r="AO23" s="278">
        <v>3.72592902865081</v>
      </c>
      <c r="AP23" s="278">
        <v>3.7551072189725438</v>
      </c>
      <c r="AQ23" s="278">
        <v>3.7842854092942773</v>
      </c>
      <c r="AR23" s="278">
        <v>3.8134635996160107</v>
      </c>
      <c r="AS23" s="278">
        <v>3.8426417899377445</v>
      </c>
      <c r="AT23" s="278">
        <v>3.8718199802594779</v>
      </c>
      <c r="AU23" s="278">
        <v>3.9009981705812118</v>
      </c>
      <c r="AV23" s="278">
        <v>3.9301763609029452</v>
      </c>
      <c r="AW23" s="286">
        <v>3.9593545512246768</v>
      </c>
      <c r="AX23" s="281"/>
    </row>
    <row r="24" spans="2:51" x14ac:dyDescent="0.2">
      <c r="B24" s="277" t="s">
        <v>95</v>
      </c>
      <c r="C24" s="278">
        <v>1.7662814003492358</v>
      </c>
      <c r="D24" s="278">
        <v>2.2764127147773161</v>
      </c>
      <c r="E24" s="278">
        <v>2.5462680507420723</v>
      </c>
      <c r="F24" s="278">
        <v>2.5597098506504432</v>
      </c>
      <c r="G24" s="278">
        <v>3.2799672041541408</v>
      </c>
      <c r="H24" s="278">
        <v>2.0181188362296574</v>
      </c>
      <c r="I24" s="278">
        <v>2.4535871812101062</v>
      </c>
      <c r="J24" s="278">
        <v>3.1096675376638832</v>
      </c>
      <c r="K24" s="278">
        <v>3.0674637469233779</v>
      </c>
      <c r="L24" s="278">
        <v>2.8502906590170949</v>
      </c>
      <c r="M24" s="278">
        <v>3.0299965487437763</v>
      </c>
      <c r="N24" s="278">
        <v>3.1226427725656509</v>
      </c>
      <c r="O24" s="278">
        <v>3.1612878790160281</v>
      </c>
      <c r="P24" s="278">
        <v>3.2070201340511177</v>
      </c>
      <c r="Q24" s="278">
        <v>3.2413203886235737</v>
      </c>
      <c r="R24" s="278">
        <v>3.2621353619250195</v>
      </c>
      <c r="S24" s="278">
        <v>3.2873504785036398</v>
      </c>
      <c r="T24" s="278">
        <v>3.3172302192834051</v>
      </c>
      <c r="U24" s="278">
        <v>3.3406451195348548</v>
      </c>
      <c r="V24" s="278">
        <v>3.3657685687936576</v>
      </c>
      <c r="W24" s="278">
        <v>3.3917403045199834</v>
      </c>
      <c r="X24" s="278">
        <v>3.4437232858186611</v>
      </c>
      <c r="Y24" s="278">
        <v>3.469729494725089</v>
      </c>
      <c r="Z24" s="278">
        <v>3.4644869970535903</v>
      </c>
      <c r="AA24" s="278">
        <v>3.4889171772294221</v>
      </c>
      <c r="AB24" s="278">
        <v>3.5211949306185915</v>
      </c>
      <c r="AC24" s="278">
        <v>3.5667652288627449</v>
      </c>
      <c r="AD24" s="278">
        <v>3.6444559126674165</v>
      </c>
      <c r="AE24" s="278">
        <v>3.7058251126562802</v>
      </c>
      <c r="AF24" s="278">
        <v>3.6303614186714124</v>
      </c>
      <c r="AG24" s="278">
        <v>3.6246422285516777</v>
      </c>
      <c r="AH24" s="278">
        <v>3.6776241485919621</v>
      </c>
      <c r="AI24" s="278">
        <v>3.7067312746916761</v>
      </c>
      <c r="AJ24" s="278">
        <v>3.7358384007913905</v>
      </c>
      <c r="AK24" s="278">
        <v>3.764945526891105</v>
      </c>
      <c r="AL24" s="278">
        <v>3.794052652990819</v>
      </c>
      <c r="AM24" s="278">
        <v>3.823159779090533</v>
      </c>
      <c r="AN24" s="278">
        <v>3.8522669051902474</v>
      </c>
      <c r="AO24" s="278">
        <v>3.8813740312899618</v>
      </c>
      <c r="AP24" s="278">
        <v>3.9104811573896758</v>
      </c>
      <c r="AQ24" s="278">
        <v>3.9395882834893903</v>
      </c>
      <c r="AR24" s="278">
        <v>3.9686954095891043</v>
      </c>
      <c r="AS24" s="278">
        <v>3.9978025356888187</v>
      </c>
      <c r="AT24" s="278">
        <v>4.0269096617885332</v>
      </c>
      <c r="AU24" s="278">
        <v>4.0560167878882476</v>
      </c>
      <c r="AV24" s="278">
        <v>4.085123913987962</v>
      </c>
      <c r="AW24" s="286">
        <v>4.1142310400876765</v>
      </c>
      <c r="AX24" s="281"/>
    </row>
    <row r="25" spans="2:51" x14ac:dyDescent="0.2">
      <c r="B25" s="277" t="s">
        <v>96</v>
      </c>
      <c r="C25" s="278">
        <v>1.8544996623501779</v>
      </c>
      <c r="D25" s="278">
        <v>2.3799731234120776</v>
      </c>
      <c r="E25" s="278">
        <v>2.4713777349782684</v>
      </c>
      <c r="F25" s="278">
        <v>2.5635503968769591</v>
      </c>
      <c r="G25" s="278">
        <v>3.3218439420953771</v>
      </c>
      <c r="H25" s="278">
        <v>2.027710550889545</v>
      </c>
      <c r="I25" s="278">
        <v>2.4650974178834257</v>
      </c>
      <c r="J25" s="278">
        <v>3.1250147064381597</v>
      </c>
      <c r="K25" s="278">
        <v>3.0828104679940158</v>
      </c>
      <c r="L25" s="278">
        <v>2.9995299804209017</v>
      </c>
      <c r="M25" s="278">
        <v>3.1205939687936493</v>
      </c>
      <c r="N25" s="278">
        <v>3.2496293204355555</v>
      </c>
      <c r="O25" s="278">
        <v>3.3022117769051071</v>
      </c>
      <c r="P25" s="278">
        <v>3.353234433900929</v>
      </c>
      <c r="Q25" s="278">
        <v>3.3900679075813738</v>
      </c>
      <c r="R25" s="278">
        <v>3.4111831780978021</v>
      </c>
      <c r="S25" s="278">
        <v>3.43640859186009</v>
      </c>
      <c r="T25" s="278">
        <v>3.4672078039857719</v>
      </c>
      <c r="U25" s="278">
        <v>3.5030778194378964</v>
      </c>
      <c r="V25" s="278">
        <v>3.5420913859820966</v>
      </c>
      <c r="W25" s="278">
        <v>3.5638840321023579</v>
      </c>
      <c r="X25" s="278">
        <v>3.5994885592973302</v>
      </c>
      <c r="Y25" s="278">
        <v>3.6243386854853199</v>
      </c>
      <c r="Z25" s="278">
        <v>3.6154702360521287</v>
      </c>
      <c r="AA25" s="278">
        <v>3.6386940787761919</v>
      </c>
      <c r="AB25" s="278">
        <v>3.6723580345535747</v>
      </c>
      <c r="AC25" s="278">
        <v>3.6298148844556959</v>
      </c>
      <c r="AD25" s="278">
        <v>3.6582408195979563</v>
      </c>
      <c r="AE25" s="278">
        <v>3.7176852297224592</v>
      </c>
      <c r="AF25" s="278">
        <v>3.7374976826531956</v>
      </c>
      <c r="AG25" s="278">
        <v>3.7280036793122346</v>
      </c>
      <c r="AH25" s="278">
        <v>3.7660005108952297</v>
      </c>
      <c r="AI25" s="278">
        <v>3.790080754407084</v>
      </c>
      <c r="AJ25" s="278">
        <v>3.8141609979189379</v>
      </c>
      <c r="AK25" s="278">
        <v>3.8382412414307918</v>
      </c>
      <c r="AL25" s="278">
        <v>3.8623214849426462</v>
      </c>
      <c r="AM25" s="278">
        <v>3.8864017284545</v>
      </c>
      <c r="AN25" s="278">
        <v>3.9104819719663544</v>
      </c>
      <c r="AO25" s="278">
        <v>3.9345622154782078</v>
      </c>
      <c r="AP25" s="278">
        <v>3.9586424589900622</v>
      </c>
      <c r="AQ25" s="278">
        <v>3.9827227025019165</v>
      </c>
      <c r="AR25" s="278">
        <v>4.0068029460137708</v>
      </c>
      <c r="AS25" s="278">
        <v>4.0308831895256239</v>
      </c>
      <c r="AT25" s="278">
        <v>4.0549634330374777</v>
      </c>
      <c r="AU25" s="278">
        <v>4.0790436765493316</v>
      </c>
      <c r="AV25" s="278">
        <v>4.1031239200611846</v>
      </c>
      <c r="AW25" s="286">
        <v>4.1272041635730403</v>
      </c>
      <c r="AX25" s="281"/>
    </row>
    <row r="26" spans="2:51" ht="13.5" thickBot="1" x14ac:dyDescent="0.25">
      <c r="B26" s="282" t="s">
        <v>769</v>
      </c>
      <c r="C26" s="283"/>
      <c r="D26" s="283"/>
      <c r="E26" s="283"/>
      <c r="F26" s="283"/>
      <c r="G26" s="283"/>
      <c r="H26" s="283"/>
      <c r="I26" s="283"/>
      <c r="J26" s="283"/>
      <c r="K26" s="283"/>
      <c r="L26" s="283"/>
      <c r="M26" s="283"/>
      <c r="N26" s="283"/>
      <c r="O26" s="283"/>
      <c r="P26" s="283"/>
      <c r="Q26" s="283"/>
      <c r="R26" s="283"/>
      <c r="S26" s="283"/>
      <c r="T26" s="283"/>
      <c r="U26" s="283"/>
      <c r="V26" s="283"/>
      <c r="W26" s="283"/>
      <c r="X26" s="283"/>
      <c r="Y26" s="283"/>
      <c r="Z26" s="283"/>
      <c r="AA26" s="283"/>
      <c r="AB26" s="283"/>
      <c r="AC26" s="283"/>
      <c r="AD26" s="283"/>
      <c r="AE26" s="283"/>
      <c r="AF26" s="283"/>
      <c r="AG26" s="283"/>
      <c r="AH26" s="283"/>
      <c r="AI26" s="283"/>
      <c r="AJ26" s="283"/>
      <c r="AK26" s="283"/>
      <c r="AL26" s="283"/>
      <c r="AM26" s="283"/>
      <c r="AN26" s="283"/>
      <c r="AO26" s="283"/>
      <c r="AP26" s="283"/>
      <c r="AQ26" s="283"/>
      <c r="AR26" s="283"/>
      <c r="AS26" s="283"/>
      <c r="AT26" s="283"/>
      <c r="AU26" s="283"/>
      <c r="AV26" s="283"/>
      <c r="AW26" s="284"/>
      <c r="AX26" s="281"/>
    </row>
    <row r="27" spans="2:51" ht="13.5" thickBot="1" x14ac:dyDescent="0.25"/>
    <row r="28" spans="2:51" x14ac:dyDescent="0.2">
      <c r="B28" s="268" t="s">
        <v>564</v>
      </c>
      <c r="C28" s="269" t="s">
        <v>205</v>
      </c>
      <c r="D28" s="270"/>
      <c r="E28" s="270"/>
      <c r="F28" s="270"/>
      <c r="G28" s="270"/>
      <c r="H28" s="270"/>
      <c r="I28" s="270"/>
      <c r="J28" s="270"/>
      <c r="K28" s="270"/>
      <c r="L28" s="270"/>
      <c r="M28" s="270"/>
      <c r="N28" s="270"/>
      <c r="O28" s="270"/>
      <c r="P28" s="270"/>
      <c r="Q28" s="270"/>
      <c r="R28" s="270"/>
      <c r="S28" s="270"/>
      <c r="T28" s="270"/>
      <c r="U28" s="270"/>
      <c r="V28" s="270"/>
      <c r="W28" s="270"/>
      <c r="X28" s="270"/>
      <c r="Y28" s="270"/>
      <c r="Z28" s="270"/>
      <c r="AA28" s="270"/>
      <c r="AB28" s="270"/>
      <c r="AC28" s="270"/>
      <c r="AD28" s="269" t="s">
        <v>562</v>
      </c>
      <c r="AE28" s="270"/>
      <c r="AF28" s="270"/>
      <c r="AG28" s="270"/>
      <c r="AH28" s="270"/>
      <c r="AI28" s="270"/>
      <c r="AJ28" s="270"/>
      <c r="AK28" s="270"/>
      <c r="AL28" s="270"/>
      <c r="AM28" s="270"/>
      <c r="AN28" s="270"/>
      <c r="AO28" s="270"/>
      <c r="AP28" s="270"/>
      <c r="AQ28" s="270"/>
      <c r="AR28" s="270"/>
      <c r="AS28" s="270"/>
      <c r="AT28" s="270"/>
      <c r="AU28" s="270"/>
      <c r="AV28" s="270"/>
      <c r="AW28" s="271"/>
      <c r="AX28" s="272"/>
      <c r="AY28" s="273"/>
    </row>
    <row r="29" spans="2:51" x14ac:dyDescent="0.2">
      <c r="B29" s="274" t="s">
        <v>83</v>
      </c>
      <c r="C29" s="275" t="s">
        <v>344</v>
      </c>
      <c r="D29" s="275" t="s">
        <v>364</v>
      </c>
      <c r="E29" s="275" t="s">
        <v>365</v>
      </c>
      <c r="F29" s="275" t="s">
        <v>366</v>
      </c>
      <c r="G29" s="275" t="s">
        <v>367</v>
      </c>
      <c r="H29" s="275" t="s">
        <v>368</v>
      </c>
      <c r="I29" s="275" t="s">
        <v>369</v>
      </c>
      <c r="J29" s="275" t="s">
        <v>370</v>
      </c>
      <c r="K29" s="275" t="s">
        <v>371</v>
      </c>
      <c r="L29" s="275" t="s">
        <v>372</v>
      </c>
      <c r="M29" s="275" t="s">
        <v>373</v>
      </c>
      <c r="N29" s="275" t="s">
        <v>374</v>
      </c>
      <c r="O29" s="275" t="s">
        <v>375</v>
      </c>
      <c r="P29" s="275" t="s">
        <v>376</v>
      </c>
      <c r="Q29" s="275" t="s">
        <v>377</v>
      </c>
      <c r="R29" s="275" t="s">
        <v>378</v>
      </c>
      <c r="S29" s="275" t="s">
        <v>379</v>
      </c>
      <c r="T29" s="275" t="s">
        <v>380</v>
      </c>
      <c r="U29" s="275" t="s">
        <v>381</v>
      </c>
      <c r="V29" s="275" t="s">
        <v>382</v>
      </c>
      <c r="W29" s="275" t="s">
        <v>383</v>
      </c>
      <c r="X29" s="275" t="s">
        <v>384</v>
      </c>
      <c r="Y29" s="275" t="s">
        <v>385</v>
      </c>
      <c r="Z29" s="275" t="s">
        <v>386</v>
      </c>
      <c r="AA29" s="275" t="s">
        <v>387</v>
      </c>
      <c r="AB29" s="275" t="s">
        <v>388</v>
      </c>
      <c r="AC29" s="275" t="s">
        <v>389</v>
      </c>
      <c r="AD29" s="275">
        <v>2031</v>
      </c>
      <c r="AE29" s="275">
        <v>2032</v>
      </c>
      <c r="AF29" s="275">
        <v>2033</v>
      </c>
      <c r="AG29" s="275">
        <v>2034</v>
      </c>
      <c r="AH29" s="275">
        <v>2035</v>
      </c>
      <c r="AI29" s="275">
        <v>2036</v>
      </c>
      <c r="AJ29" s="275">
        <v>2037</v>
      </c>
      <c r="AK29" s="275">
        <v>2038</v>
      </c>
      <c r="AL29" s="275">
        <v>2039</v>
      </c>
      <c r="AM29" s="275">
        <v>2040</v>
      </c>
      <c r="AN29" s="275">
        <v>2041</v>
      </c>
      <c r="AO29" s="275">
        <v>2042</v>
      </c>
      <c r="AP29" s="275">
        <v>2043</v>
      </c>
      <c r="AQ29" s="275">
        <v>2044</v>
      </c>
      <c r="AR29" s="275">
        <v>2045</v>
      </c>
      <c r="AS29" s="275">
        <v>2046</v>
      </c>
      <c r="AT29" s="275">
        <v>2047</v>
      </c>
      <c r="AU29" s="275">
        <v>2048</v>
      </c>
      <c r="AV29" s="275">
        <v>2049</v>
      </c>
      <c r="AW29" s="276">
        <v>2050</v>
      </c>
      <c r="AX29" s="272"/>
    </row>
    <row r="30" spans="2:51" x14ac:dyDescent="0.2">
      <c r="B30" s="277" t="s">
        <v>88</v>
      </c>
      <c r="C30" s="287">
        <v>0.12330580254536692</v>
      </c>
      <c r="D30" s="287">
        <v>0.13466697958980647</v>
      </c>
      <c r="E30" s="287">
        <v>0.15499491014466577</v>
      </c>
      <c r="F30" s="287">
        <v>0.15769989355255337</v>
      </c>
      <c r="G30" s="287">
        <v>0.16278258176186569</v>
      </c>
      <c r="H30" s="287">
        <v>0.13433209032768378</v>
      </c>
      <c r="I30" s="287">
        <v>0.12073519641658624</v>
      </c>
      <c r="J30" s="287">
        <v>0.12932839355569309</v>
      </c>
      <c r="K30" s="287">
        <v>0.12931955311832488</v>
      </c>
      <c r="L30" s="287">
        <v>0.12694831174330157</v>
      </c>
      <c r="M30" s="287">
        <v>0.12307523498224777</v>
      </c>
      <c r="N30" s="287">
        <v>0.12189961050555718</v>
      </c>
      <c r="O30" s="287">
        <v>0.12053428548931849</v>
      </c>
      <c r="P30" s="287">
        <v>0.11819249174641869</v>
      </c>
      <c r="Q30" s="287">
        <v>0.11681566125136598</v>
      </c>
      <c r="R30" s="287">
        <v>0.11695609079975458</v>
      </c>
      <c r="S30" s="287">
        <v>0.11732148119960036</v>
      </c>
      <c r="T30" s="287">
        <v>0.11745183769052878</v>
      </c>
      <c r="U30" s="287">
        <v>0.11852449689235073</v>
      </c>
      <c r="V30" s="287">
        <v>0.12026625670741428</v>
      </c>
      <c r="W30" s="287">
        <v>0.12231148082662839</v>
      </c>
      <c r="X30" s="287">
        <v>0.12387952420308773</v>
      </c>
      <c r="Y30" s="287">
        <v>0.12681514266538016</v>
      </c>
      <c r="Z30" s="287">
        <v>0.12900145414021402</v>
      </c>
      <c r="AA30" s="287">
        <v>0.13179695658840562</v>
      </c>
      <c r="AB30" s="287">
        <v>0.13390710996997304</v>
      </c>
      <c r="AC30" s="287">
        <v>0.13537740442142951</v>
      </c>
      <c r="AD30" s="287">
        <v>0.13686749149326621</v>
      </c>
      <c r="AE30" s="288">
        <v>0.13873685361571092</v>
      </c>
      <c r="AF30" s="288">
        <v>0.14028888830030189</v>
      </c>
      <c r="AG30" s="288">
        <v>0.14306013487531113</v>
      </c>
      <c r="AH30" s="288">
        <v>0.1453910963159559</v>
      </c>
      <c r="AI30" s="288">
        <v>0.14771012154089358</v>
      </c>
      <c r="AJ30" s="288">
        <v>0.15002914676583121</v>
      </c>
      <c r="AK30" s="288">
        <v>0.15234817199076889</v>
      </c>
      <c r="AL30" s="288">
        <v>0.15466719721570654</v>
      </c>
      <c r="AM30" s="288">
        <v>0.1569862224406442</v>
      </c>
      <c r="AN30" s="288">
        <v>0.15930524766558188</v>
      </c>
      <c r="AO30" s="288">
        <v>0.16162427289051953</v>
      </c>
      <c r="AP30" s="288">
        <v>0.16394329811545721</v>
      </c>
      <c r="AQ30" s="288">
        <v>0.16626232334039484</v>
      </c>
      <c r="AR30" s="288">
        <v>0.1685813485653325</v>
      </c>
      <c r="AS30" s="288">
        <v>0.17090037379027018</v>
      </c>
      <c r="AT30" s="288">
        <v>0.17321939901520783</v>
      </c>
      <c r="AU30" s="288">
        <v>0.17553842424014551</v>
      </c>
      <c r="AV30" s="288">
        <v>0.17785744946508317</v>
      </c>
      <c r="AW30" s="289">
        <v>0.18017647469002099</v>
      </c>
      <c r="AX30" s="281"/>
    </row>
    <row r="31" spans="2:51" x14ac:dyDescent="0.2">
      <c r="B31" s="277" t="s">
        <v>89</v>
      </c>
      <c r="C31" s="287">
        <v>0.12233332446035323</v>
      </c>
      <c r="D31" s="287">
        <v>0.12514274064333628</v>
      </c>
      <c r="E31" s="287">
        <v>0.12958749803876424</v>
      </c>
      <c r="F31" s="287">
        <v>0.13189188382663514</v>
      </c>
      <c r="G31" s="287">
        <v>0.13679704837387266</v>
      </c>
      <c r="H31" s="287">
        <v>0.12116330904330887</v>
      </c>
      <c r="I31" s="287">
        <v>0.11026568714498969</v>
      </c>
      <c r="J31" s="287">
        <v>0.10324004156385161</v>
      </c>
      <c r="K31" s="287">
        <v>0.10421430632890182</v>
      </c>
      <c r="L31" s="287">
        <v>0.10211970363323342</v>
      </c>
      <c r="M31" s="287">
        <v>0.10161851600040718</v>
      </c>
      <c r="N31" s="287">
        <v>0.1020378927011909</v>
      </c>
      <c r="O31" s="287">
        <v>0.10132653258414616</v>
      </c>
      <c r="P31" s="287">
        <v>0.10058457828312176</v>
      </c>
      <c r="Q31" s="287">
        <v>0.10056496087307872</v>
      </c>
      <c r="R31" s="287">
        <v>9.9764271148816697E-2</v>
      </c>
      <c r="S31" s="287">
        <v>0.10131899239191246</v>
      </c>
      <c r="T31" s="287">
        <v>0.10235640357728763</v>
      </c>
      <c r="U31" s="287">
        <v>0.10341453261657853</v>
      </c>
      <c r="V31" s="287">
        <v>0.10501025922632641</v>
      </c>
      <c r="W31" s="287">
        <v>0.10694194397312438</v>
      </c>
      <c r="X31" s="287">
        <v>0.10823941033312522</v>
      </c>
      <c r="Y31" s="287">
        <v>0.10868792420561026</v>
      </c>
      <c r="Z31" s="287">
        <v>0.1090262984009953</v>
      </c>
      <c r="AA31" s="287">
        <v>0.10974494050556619</v>
      </c>
      <c r="AB31" s="287">
        <v>0.11066796700549458</v>
      </c>
      <c r="AC31" s="287">
        <v>0.11094943472765388</v>
      </c>
      <c r="AD31" s="287">
        <v>0.11163779003480169</v>
      </c>
      <c r="AE31" s="288">
        <v>0.11169620884988599</v>
      </c>
      <c r="AF31" s="288">
        <v>0.11261535305760434</v>
      </c>
      <c r="AG31" s="288">
        <v>0.11459746764288022</v>
      </c>
      <c r="AH31" s="288">
        <v>0.1165036239361515</v>
      </c>
      <c r="AI31" s="288">
        <v>0.11766764696301311</v>
      </c>
      <c r="AJ31" s="288">
        <v>0.11883166998987474</v>
      </c>
      <c r="AK31" s="288">
        <v>0.11999569301673635</v>
      </c>
      <c r="AL31" s="288">
        <v>0.12115971604359796</v>
      </c>
      <c r="AM31" s="288">
        <v>0.12232373907045957</v>
      </c>
      <c r="AN31" s="288">
        <v>0.12348776209732118</v>
      </c>
      <c r="AO31" s="288">
        <v>0.12465178512418279</v>
      </c>
      <c r="AP31" s="288">
        <v>0.1258158081510444</v>
      </c>
      <c r="AQ31" s="288">
        <v>0.12697983117790601</v>
      </c>
      <c r="AR31" s="288">
        <v>0.12814385420476762</v>
      </c>
      <c r="AS31" s="288">
        <v>0.12930787723162926</v>
      </c>
      <c r="AT31" s="288">
        <v>0.13047190025849087</v>
      </c>
      <c r="AU31" s="288">
        <v>0.13163592328535248</v>
      </c>
      <c r="AV31" s="288">
        <v>0.13279994631221406</v>
      </c>
      <c r="AW31" s="289">
        <v>0.13396396933907578</v>
      </c>
      <c r="AX31" s="281"/>
    </row>
    <row r="32" spans="2:51" x14ac:dyDescent="0.2">
      <c r="B32" s="277" t="s">
        <v>90</v>
      </c>
      <c r="C32" s="287">
        <v>8.5795413532394699E-2</v>
      </c>
      <c r="D32" s="287">
        <v>8.4267205745855375E-2</v>
      </c>
      <c r="E32" s="287">
        <v>8.859622642690769E-2</v>
      </c>
      <c r="F32" s="287">
        <v>9.1975870159415565E-2</v>
      </c>
      <c r="G32" s="287">
        <v>9.5518593422610917E-2</v>
      </c>
      <c r="H32" s="287">
        <v>9.196821034537743E-2</v>
      </c>
      <c r="I32" s="287">
        <v>8.5305960225332711E-2</v>
      </c>
      <c r="J32" s="287">
        <v>7.8591694152177954E-2</v>
      </c>
      <c r="K32" s="287">
        <v>8.0239153919403824E-2</v>
      </c>
      <c r="L32" s="287">
        <v>8.0568623126243799E-2</v>
      </c>
      <c r="M32" s="287">
        <v>8.0565696806224843E-2</v>
      </c>
      <c r="N32" s="287">
        <v>8.1297304475753659E-2</v>
      </c>
      <c r="O32" s="287">
        <v>8.1918474303222591E-2</v>
      </c>
      <c r="P32" s="287">
        <v>8.1248688217959775E-2</v>
      </c>
      <c r="Q32" s="287">
        <v>8.060198993696413E-2</v>
      </c>
      <c r="R32" s="287">
        <v>8.0395389284533464E-2</v>
      </c>
      <c r="S32" s="287">
        <v>8.0402283964998295E-2</v>
      </c>
      <c r="T32" s="287">
        <v>8.048056609937089E-2</v>
      </c>
      <c r="U32" s="287">
        <v>8.0682586692108024E-2</v>
      </c>
      <c r="V32" s="287">
        <v>8.159943779611406E-2</v>
      </c>
      <c r="W32" s="287">
        <v>8.2312752891658847E-2</v>
      </c>
      <c r="X32" s="287">
        <v>8.2801150169864404E-2</v>
      </c>
      <c r="Y32" s="287">
        <v>8.3754586421838501E-2</v>
      </c>
      <c r="Z32" s="287">
        <v>8.455688377779158E-2</v>
      </c>
      <c r="AA32" s="287">
        <v>8.5434358663895496E-2</v>
      </c>
      <c r="AB32" s="287">
        <v>8.6281131780724912E-2</v>
      </c>
      <c r="AC32" s="287">
        <v>8.6993862841812125E-2</v>
      </c>
      <c r="AD32" s="287">
        <v>8.7574946388433175E-2</v>
      </c>
      <c r="AE32" s="288">
        <v>8.7832416442117714E-2</v>
      </c>
      <c r="AF32" s="288">
        <v>8.8163069087200646E-2</v>
      </c>
      <c r="AG32" s="288">
        <v>8.9214543207540881E-2</v>
      </c>
      <c r="AH32" s="288">
        <v>9.0260515108517722E-2</v>
      </c>
      <c r="AI32" s="288">
        <v>9.0998312574951418E-2</v>
      </c>
      <c r="AJ32" s="288">
        <v>9.1736110041385127E-2</v>
      </c>
      <c r="AK32" s="288">
        <v>9.2473907507818837E-2</v>
      </c>
      <c r="AL32" s="288">
        <v>9.3211704974252546E-2</v>
      </c>
      <c r="AM32" s="288">
        <v>9.3949502440686256E-2</v>
      </c>
      <c r="AN32" s="288">
        <v>9.4687299907119965E-2</v>
      </c>
      <c r="AO32" s="288">
        <v>9.5425097373553674E-2</v>
      </c>
      <c r="AP32" s="288">
        <v>9.6162894839987356E-2</v>
      </c>
      <c r="AQ32" s="288">
        <v>9.6900692306421066E-2</v>
      </c>
      <c r="AR32" s="288">
        <v>9.7638489772854775E-2</v>
      </c>
      <c r="AS32" s="288">
        <v>9.8376287239288485E-2</v>
      </c>
      <c r="AT32" s="288">
        <v>9.9114084705722194E-2</v>
      </c>
      <c r="AU32" s="288">
        <v>9.9851882172155904E-2</v>
      </c>
      <c r="AV32" s="288">
        <v>0.10058967963858961</v>
      </c>
      <c r="AW32" s="289">
        <v>0.10132747710502339</v>
      </c>
      <c r="AX32" s="281"/>
    </row>
    <row r="33" spans="2:51" x14ac:dyDescent="0.2">
      <c r="B33" s="277" t="s">
        <v>91</v>
      </c>
      <c r="C33" s="287">
        <v>7.8432255222285502E-2</v>
      </c>
      <c r="D33" s="287">
        <v>7.7938294294473243E-2</v>
      </c>
      <c r="E33" s="287">
        <v>7.873388371593204E-2</v>
      </c>
      <c r="F33" s="287">
        <v>7.8453337556459127E-2</v>
      </c>
      <c r="G33" s="287">
        <v>7.9728341076796952E-2</v>
      </c>
      <c r="H33" s="287">
        <v>7.6451589024534167E-2</v>
      </c>
      <c r="I33" s="287">
        <v>7.3824531335500904E-2</v>
      </c>
      <c r="J33" s="287">
        <v>6.947604745212399E-2</v>
      </c>
      <c r="K33" s="287">
        <v>7.0176725886326424E-2</v>
      </c>
      <c r="L33" s="287">
        <v>6.9882089724081817E-2</v>
      </c>
      <c r="M33" s="287">
        <v>6.889917510132855E-2</v>
      </c>
      <c r="N33" s="287">
        <v>7.0991038982777518E-2</v>
      </c>
      <c r="O33" s="287">
        <v>7.3531702606209171E-2</v>
      </c>
      <c r="P33" s="287">
        <v>7.6345884935446112E-2</v>
      </c>
      <c r="Q33" s="287">
        <v>7.8602756994350459E-2</v>
      </c>
      <c r="R33" s="287">
        <v>8.0577703325126149E-2</v>
      </c>
      <c r="S33" s="287">
        <v>8.2971316293739744E-2</v>
      </c>
      <c r="T33" s="287">
        <v>8.4555715708876447E-2</v>
      </c>
      <c r="U33" s="287">
        <v>8.6505720694448562E-2</v>
      </c>
      <c r="V33" s="287">
        <v>8.8237527332809013E-2</v>
      </c>
      <c r="W33" s="287">
        <v>8.9724110197900359E-2</v>
      </c>
      <c r="X33" s="287">
        <v>9.0889431077213298E-2</v>
      </c>
      <c r="Y33" s="287">
        <v>9.1765701008015288E-2</v>
      </c>
      <c r="Z33" s="287">
        <v>9.2458123039307102E-2</v>
      </c>
      <c r="AA33" s="287">
        <v>9.2969435985308144E-2</v>
      </c>
      <c r="AB33" s="287">
        <v>9.3281679249515526E-2</v>
      </c>
      <c r="AC33" s="287">
        <v>9.3489226652540572E-2</v>
      </c>
      <c r="AD33" s="287">
        <v>9.3752177408529522E-2</v>
      </c>
      <c r="AE33" s="288">
        <v>9.3836382881848063E-2</v>
      </c>
      <c r="AF33" s="288">
        <v>9.3628017830582444E-2</v>
      </c>
      <c r="AG33" s="288">
        <v>9.3703585741660156E-2</v>
      </c>
      <c r="AH33" s="288">
        <v>9.4242120841114843E-2</v>
      </c>
      <c r="AI33" s="288">
        <v>9.5095576044332206E-2</v>
      </c>
      <c r="AJ33" s="288">
        <v>9.5949031247549582E-2</v>
      </c>
      <c r="AK33" s="288">
        <v>9.6802486450766972E-2</v>
      </c>
      <c r="AL33" s="288">
        <v>9.7655941653984335E-2</v>
      </c>
      <c r="AM33" s="288">
        <v>9.8509396857201711E-2</v>
      </c>
      <c r="AN33" s="288">
        <v>9.9362852060419102E-2</v>
      </c>
      <c r="AO33" s="288">
        <v>0.10021630726363646</v>
      </c>
      <c r="AP33" s="288">
        <v>0.10106976246685385</v>
      </c>
      <c r="AQ33" s="288">
        <v>0.10192321767007122</v>
      </c>
      <c r="AR33" s="288">
        <v>0.10277667287328859</v>
      </c>
      <c r="AS33" s="288">
        <v>0.10363012807650598</v>
      </c>
      <c r="AT33" s="288">
        <v>0.10448358327972335</v>
      </c>
      <c r="AU33" s="288">
        <v>0.10533703848294072</v>
      </c>
      <c r="AV33" s="288">
        <v>0.10619049368615811</v>
      </c>
      <c r="AW33" s="289">
        <v>0.10704394888937556</v>
      </c>
      <c r="AX33" s="281"/>
    </row>
    <row r="34" spans="2:51" x14ac:dyDescent="0.2">
      <c r="B34" s="277" t="s">
        <v>92</v>
      </c>
      <c r="C34" s="287">
        <v>8.6258493227715158E-2</v>
      </c>
      <c r="D34" s="287">
        <v>8.8465898867178761E-2</v>
      </c>
      <c r="E34" s="287">
        <v>9.4598971526848111E-2</v>
      </c>
      <c r="F34" s="287">
        <v>9.4686034185744006E-2</v>
      </c>
      <c r="G34" s="287">
        <v>9.8067413683155691E-2</v>
      </c>
      <c r="H34" s="287">
        <v>8.8376413800683409E-2</v>
      </c>
      <c r="I34" s="287">
        <v>8.4724298791985231E-2</v>
      </c>
      <c r="J34" s="287">
        <v>7.9861477278890231E-2</v>
      </c>
      <c r="K34" s="287">
        <v>8.0829071755661924E-2</v>
      </c>
      <c r="L34" s="287">
        <v>8.0920838938273135E-2</v>
      </c>
      <c r="M34" s="287">
        <v>8.0863892504795032E-2</v>
      </c>
      <c r="N34" s="287">
        <v>8.0986432155588761E-2</v>
      </c>
      <c r="O34" s="287">
        <v>8.0291544884112928E-2</v>
      </c>
      <c r="P34" s="287">
        <v>7.9364082796172616E-2</v>
      </c>
      <c r="Q34" s="287">
        <v>7.8384094493438305E-2</v>
      </c>
      <c r="R34" s="287">
        <v>7.7035565078652932E-2</v>
      </c>
      <c r="S34" s="287">
        <v>7.7234988254986703E-2</v>
      </c>
      <c r="T34" s="287">
        <v>7.8080664001809005E-2</v>
      </c>
      <c r="U34" s="287">
        <v>8.0098678263031714E-2</v>
      </c>
      <c r="V34" s="287">
        <v>8.1948552077787173E-2</v>
      </c>
      <c r="W34" s="287">
        <v>8.3416694823347307E-2</v>
      </c>
      <c r="X34" s="287">
        <v>8.4798929174065285E-2</v>
      </c>
      <c r="Y34" s="287">
        <v>8.6045615274913667E-2</v>
      </c>
      <c r="Z34" s="287">
        <v>8.7092361790013173E-2</v>
      </c>
      <c r="AA34" s="287">
        <v>8.8098874478717629E-2</v>
      </c>
      <c r="AB34" s="287">
        <v>8.9089246299334304E-2</v>
      </c>
      <c r="AC34" s="287">
        <v>8.9796521249041666E-2</v>
      </c>
      <c r="AD34" s="287">
        <v>9.0513758597048827E-2</v>
      </c>
      <c r="AE34" s="288">
        <v>9.1323061292627142E-2</v>
      </c>
      <c r="AF34" s="288">
        <v>9.2335921513725633E-2</v>
      </c>
      <c r="AG34" s="288">
        <v>9.3862547625546952E-2</v>
      </c>
      <c r="AH34" s="288">
        <v>9.5593690308945115E-2</v>
      </c>
      <c r="AI34" s="288">
        <v>9.7108527145005605E-2</v>
      </c>
      <c r="AJ34" s="288">
        <v>9.8623363981066081E-2</v>
      </c>
      <c r="AK34" s="288">
        <v>0.10013820081712657</v>
      </c>
      <c r="AL34" s="288">
        <v>0.10165303765318706</v>
      </c>
      <c r="AM34" s="288">
        <v>0.10316787448924755</v>
      </c>
      <c r="AN34" s="288">
        <v>0.10468271132530803</v>
      </c>
      <c r="AO34" s="288">
        <v>0.10619754816136853</v>
      </c>
      <c r="AP34" s="288">
        <v>0.10771238499742901</v>
      </c>
      <c r="AQ34" s="288">
        <v>0.1092272218334895</v>
      </c>
      <c r="AR34" s="288">
        <v>0.11074205866955</v>
      </c>
      <c r="AS34" s="288">
        <v>0.11225689550561051</v>
      </c>
      <c r="AT34" s="288">
        <v>0.113771732341671</v>
      </c>
      <c r="AU34" s="288">
        <v>0.11528656917773149</v>
      </c>
      <c r="AV34" s="288">
        <v>0.11680140601379201</v>
      </c>
      <c r="AW34" s="289">
        <v>0.11831624284985245</v>
      </c>
      <c r="AX34" s="281"/>
    </row>
    <row r="35" spans="2:51" x14ac:dyDescent="0.2">
      <c r="B35" s="277" t="s">
        <v>93</v>
      </c>
      <c r="C35" s="287">
        <v>7.375502601757121E-2</v>
      </c>
      <c r="D35" s="287">
        <v>7.4387917793582392E-2</v>
      </c>
      <c r="E35" s="287">
        <v>7.9150877409495141E-2</v>
      </c>
      <c r="F35" s="287">
        <v>7.8897168451363575E-2</v>
      </c>
      <c r="G35" s="287">
        <v>8.5665227293431734E-2</v>
      </c>
      <c r="H35" s="287">
        <v>8.1949443498801358E-2</v>
      </c>
      <c r="I35" s="287">
        <v>8.3018214260682177E-2</v>
      </c>
      <c r="J35" s="287">
        <v>8.3563016972026186E-2</v>
      </c>
      <c r="K35" s="287">
        <v>8.4302690464800545E-2</v>
      </c>
      <c r="L35" s="287">
        <v>8.4501975317183828E-2</v>
      </c>
      <c r="M35" s="287">
        <v>8.6278749534911159E-2</v>
      </c>
      <c r="N35" s="287">
        <v>8.9018000243242579E-2</v>
      </c>
      <c r="O35" s="287">
        <v>9.0487802876208431E-2</v>
      </c>
      <c r="P35" s="287">
        <v>9.0747655175706723E-2</v>
      </c>
      <c r="Q35" s="287">
        <v>9.1031096319559496E-2</v>
      </c>
      <c r="R35" s="287">
        <v>9.0625346064830442E-2</v>
      </c>
      <c r="S35" s="287">
        <v>9.1941676737810618E-2</v>
      </c>
      <c r="T35" s="287">
        <v>9.2008330438746566E-2</v>
      </c>
      <c r="U35" s="287">
        <v>9.1664939694757572E-2</v>
      </c>
      <c r="V35" s="287">
        <v>9.1430901718283622E-2</v>
      </c>
      <c r="W35" s="287">
        <v>9.1576790451917689E-2</v>
      </c>
      <c r="X35" s="287">
        <v>9.1579978050509769E-2</v>
      </c>
      <c r="Y35" s="287">
        <v>9.1414760850195897E-2</v>
      </c>
      <c r="Z35" s="287">
        <v>9.117327489745522E-2</v>
      </c>
      <c r="AA35" s="287">
        <v>9.0730241727274605E-2</v>
      </c>
      <c r="AB35" s="287">
        <v>9.026308793399658E-2</v>
      </c>
      <c r="AC35" s="287">
        <v>8.9547070910619156E-2</v>
      </c>
      <c r="AD35" s="287">
        <v>8.9130122563632716E-2</v>
      </c>
      <c r="AE35" s="288">
        <v>8.8497121427599745E-2</v>
      </c>
      <c r="AF35" s="288">
        <v>8.8229787339313484E-2</v>
      </c>
      <c r="AG35" s="288">
        <v>8.8530534346303563E-2</v>
      </c>
      <c r="AH35" s="288">
        <v>8.8773007009890964E-2</v>
      </c>
      <c r="AI35" s="288">
        <v>8.8569042678045537E-2</v>
      </c>
      <c r="AJ35" s="288">
        <v>8.836507834620011E-2</v>
      </c>
      <c r="AK35" s="288">
        <v>8.8161114014354683E-2</v>
      </c>
      <c r="AL35" s="288">
        <v>8.7957149682509256E-2</v>
      </c>
      <c r="AM35" s="288">
        <v>8.7753185350663829E-2</v>
      </c>
      <c r="AN35" s="288">
        <v>8.7549221018818416E-2</v>
      </c>
      <c r="AO35" s="288">
        <v>8.7345256686972975E-2</v>
      </c>
      <c r="AP35" s="288">
        <v>8.7141292355127561E-2</v>
      </c>
      <c r="AQ35" s="288">
        <v>8.6937328023282121E-2</v>
      </c>
      <c r="AR35" s="288">
        <v>8.6733363691436707E-2</v>
      </c>
      <c r="AS35" s="288">
        <v>8.652939935959128E-2</v>
      </c>
      <c r="AT35" s="288">
        <v>8.6325435027745839E-2</v>
      </c>
      <c r="AU35" s="288">
        <v>8.6121470695900426E-2</v>
      </c>
      <c r="AV35" s="288">
        <v>8.5917506364054999E-2</v>
      </c>
      <c r="AW35" s="289">
        <v>8.5713542032209517E-2</v>
      </c>
      <c r="AX35" s="281"/>
    </row>
    <row r="36" spans="2:51" x14ac:dyDescent="0.2">
      <c r="B36" s="277" t="s">
        <v>94</v>
      </c>
      <c r="C36" s="287">
        <v>9.374513861541249E-2</v>
      </c>
      <c r="D36" s="287">
        <v>0.10061433599770943</v>
      </c>
      <c r="E36" s="287">
        <v>0.11133682454501032</v>
      </c>
      <c r="F36" s="287">
        <v>0.10534730446391248</v>
      </c>
      <c r="G36" s="287">
        <v>0.10903977407306185</v>
      </c>
      <c r="H36" s="287">
        <v>8.3191810818529305E-2</v>
      </c>
      <c r="I36" s="287">
        <v>7.4456475061779118E-2</v>
      </c>
      <c r="J36" s="287">
        <v>7.6105975875740875E-2</v>
      </c>
      <c r="K36" s="287">
        <v>7.3348444888887684E-2</v>
      </c>
      <c r="L36" s="287">
        <v>7.2604409580874996E-2</v>
      </c>
      <c r="M36" s="287">
        <v>7.2756157102278105E-2</v>
      </c>
      <c r="N36" s="287">
        <v>7.5482903325486489E-2</v>
      </c>
      <c r="O36" s="287">
        <v>7.7317168050897153E-2</v>
      </c>
      <c r="P36" s="287">
        <v>7.8083599543424656E-2</v>
      </c>
      <c r="Q36" s="287">
        <v>7.9701107564574145E-2</v>
      </c>
      <c r="R36" s="287">
        <v>8.0840005495480621E-2</v>
      </c>
      <c r="S36" s="287">
        <v>8.249592761461004E-2</v>
      </c>
      <c r="T36" s="287">
        <v>8.4407066643964024E-2</v>
      </c>
      <c r="U36" s="287">
        <v>8.6225187427421357E-2</v>
      </c>
      <c r="V36" s="287">
        <v>8.8100282309146905E-2</v>
      </c>
      <c r="W36" s="287">
        <v>8.9977000191891379E-2</v>
      </c>
      <c r="X36" s="287">
        <v>9.1613673764845679E-2</v>
      </c>
      <c r="Y36" s="287">
        <v>9.3285312558614705E-2</v>
      </c>
      <c r="Z36" s="287">
        <v>9.4915414206988624E-2</v>
      </c>
      <c r="AA36" s="287">
        <v>9.592429684604456E-2</v>
      </c>
      <c r="AB36" s="287">
        <v>9.6303193811187904E-2</v>
      </c>
      <c r="AC36" s="287">
        <v>9.6942142877091311E-2</v>
      </c>
      <c r="AD36" s="287">
        <v>9.7890519546343563E-2</v>
      </c>
      <c r="AE36" s="288">
        <v>9.8863090611466808E-2</v>
      </c>
      <c r="AF36" s="288">
        <v>9.9413865843605828E-2</v>
      </c>
      <c r="AG36" s="288">
        <v>0.10083418538868814</v>
      </c>
      <c r="AH36" s="288">
        <v>0.10254902428912353</v>
      </c>
      <c r="AI36" s="288">
        <v>0.1042108642994197</v>
      </c>
      <c r="AJ36" s="288">
        <v>0.10587270430971586</v>
      </c>
      <c r="AK36" s="288">
        <v>0.10753454432001204</v>
      </c>
      <c r="AL36" s="288">
        <v>0.10919638433030819</v>
      </c>
      <c r="AM36" s="288">
        <v>0.11085822434060437</v>
      </c>
      <c r="AN36" s="288">
        <v>0.11252006435090055</v>
      </c>
      <c r="AO36" s="288">
        <v>0.11418190436119673</v>
      </c>
      <c r="AP36" s="288">
        <v>0.11584374437149289</v>
      </c>
      <c r="AQ36" s="288">
        <v>0.11750558438178907</v>
      </c>
      <c r="AR36" s="288">
        <v>0.11916742439208525</v>
      </c>
      <c r="AS36" s="288">
        <v>0.12082926440238143</v>
      </c>
      <c r="AT36" s="288">
        <v>0.12249110441267759</v>
      </c>
      <c r="AU36" s="288">
        <v>0.12415294442297377</v>
      </c>
      <c r="AV36" s="288">
        <v>0.12581478443326993</v>
      </c>
      <c r="AW36" s="289">
        <v>0.127476624443566</v>
      </c>
      <c r="AX36" s="281"/>
    </row>
    <row r="37" spans="2:51" x14ac:dyDescent="0.2">
      <c r="B37" s="277" t="s">
        <v>95</v>
      </c>
      <c r="C37" s="287">
        <v>8.5332314910884749E-2</v>
      </c>
      <c r="D37" s="287">
        <v>8.6891391312456184E-2</v>
      </c>
      <c r="E37" s="287">
        <v>8.7083418242225805E-2</v>
      </c>
      <c r="F37" s="287">
        <v>8.7896449628305506E-2</v>
      </c>
      <c r="G37" s="287">
        <v>9.0452036075430453E-2</v>
      </c>
      <c r="H37" s="287">
        <v>7.0836657158584268E-2</v>
      </c>
      <c r="I37" s="287">
        <v>6.9712175657182907E-2</v>
      </c>
      <c r="J37" s="287">
        <v>6.786788398229554E-2</v>
      </c>
      <c r="K37" s="287">
        <v>6.8241260284882116E-2</v>
      </c>
      <c r="L37" s="287">
        <v>6.7891724883626436E-2</v>
      </c>
      <c r="M37" s="287">
        <v>6.6042969955937045E-2</v>
      </c>
      <c r="N37" s="287">
        <v>6.572290062999829E-2</v>
      </c>
      <c r="O37" s="287">
        <v>6.7219768649273925E-2</v>
      </c>
      <c r="P37" s="287">
        <v>6.8866490688763909E-2</v>
      </c>
      <c r="Q37" s="287">
        <v>6.9982322332462155E-2</v>
      </c>
      <c r="R37" s="287">
        <v>7.0602293352360304E-2</v>
      </c>
      <c r="S37" s="287">
        <v>7.0733980827078852E-2</v>
      </c>
      <c r="T37" s="287">
        <v>7.1750050163828391E-2</v>
      </c>
      <c r="U37" s="287">
        <v>7.3124215617435262E-2</v>
      </c>
      <c r="V37" s="287">
        <v>7.4692053044901674E-2</v>
      </c>
      <c r="W37" s="287">
        <v>7.6432780041135018E-2</v>
      </c>
      <c r="X37" s="287">
        <v>7.7334510800421238E-2</v>
      </c>
      <c r="Y37" s="287">
        <v>7.7849423243000246E-2</v>
      </c>
      <c r="Z37" s="287">
        <v>7.9571811557266059E-2</v>
      </c>
      <c r="AA37" s="287">
        <v>8.0943739236740808E-2</v>
      </c>
      <c r="AB37" s="287">
        <v>8.1204083354729659E-2</v>
      </c>
      <c r="AC37" s="287">
        <v>8.2290519622019026E-2</v>
      </c>
      <c r="AD37" s="287">
        <v>8.4243082063742175E-2</v>
      </c>
      <c r="AE37" s="288">
        <v>8.5277185769768185E-2</v>
      </c>
      <c r="AF37" s="288">
        <v>8.559118113734826E-2</v>
      </c>
      <c r="AG37" s="288">
        <v>8.6131074885383185E-2</v>
      </c>
      <c r="AH37" s="288">
        <v>8.7189505163499562E-2</v>
      </c>
      <c r="AI37" s="288">
        <v>8.8541753882170282E-2</v>
      </c>
      <c r="AJ37" s="288">
        <v>8.9894002600840989E-2</v>
      </c>
      <c r="AK37" s="288">
        <v>9.1246251319511709E-2</v>
      </c>
      <c r="AL37" s="288">
        <v>9.2598500038182416E-2</v>
      </c>
      <c r="AM37" s="288">
        <v>9.3950748756853136E-2</v>
      </c>
      <c r="AN37" s="288">
        <v>9.5302997475523843E-2</v>
      </c>
      <c r="AO37" s="288">
        <v>9.665524619419455E-2</v>
      </c>
      <c r="AP37" s="288">
        <v>9.800749491286527E-2</v>
      </c>
      <c r="AQ37" s="288">
        <v>9.9359743631535977E-2</v>
      </c>
      <c r="AR37" s="288">
        <v>0.1007119923502067</v>
      </c>
      <c r="AS37" s="288">
        <v>0.10206424106887742</v>
      </c>
      <c r="AT37" s="288">
        <v>0.10341648978754812</v>
      </c>
      <c r="AU37" s="288">
        <v>0.10476873850621884</v>
      </c>
      <c r="AV37" s="288">
        <v>0.10612098722488955</v>
      </c>
      <c r="AW37" s="289">
        <v>0.1074732359435603</v>
      </c>
      <c r="AX37" s="281"/>
    </row>
    <row r="38" spans="2:51" x14ac:dyDescent="0.2">
      <c r="B38" s="277" t="s">
        <v>96</v>
      </c>
      <c r="C38" s="287">
        <v>0.10700499098788561</v>
      </c>
      <c r="D38" s="287">
        <v>0.10334656487128757</v>
      </c>
      <c r="E38" s="287">
        <v>0.11267507108460602</v>
      </c>
      <c r="F38" s="287">
        <v>0.1132417434765576</v>
      </c>
      <c r="G38" s="287">
        <v>0.10614903889951718</v>
      </c>
      <c r="H38" s="287">
        <v>9.3759941992949569E-2</v>
      </c>
      <c r="I38" s="287">
        <v>9.3592554643546003E-2</v>
      </c>
      <c r="J38" s="287">
        <v>8.9832368669273854E-2</v>
      </c>
      <c r="K38" s="287">
        <v>8.8725992236057011E-2</v>
      </c>
      <c r="L38" s="287">
        <v>8.7470502584227242E-2</v>
      </c>
      <c r="M38" s="287">
        <v>8.5216710538620163E-2</v>
      </c>
      <c r="N38" s="287">
        <v>8.471067849366172E-2</v>
      </c>
      <c r="O38" s="287">
        <v>8.4126794655509929E-2</v>
      </c>
      <c r="P38" s="287">
        <v>8.2944539850793197E-2</v>
      </c>
      <c r="Q38" s="287">
        <v>8.1709638950525368E-2</v>
      </c>
      <c r="R38" s="287">
        <v>8.1170237020981015E-2</v>
      </c>
      <c r="S38" s="287">
        <v>8.2403112243840781E-2</v>
      </c>
      <c r="T38" s="287">
        <v>8.4665059254794797E-2</v>
      </c>
      <c r="U38" s="287">
        <v>8.7251388225076859E-2</v>
      </c>
      <c r="V38" s="287">
        <v>9.0514831376131408E-2</v>
      </c>
      <c r="W38" s="287">
        <v>9.2213575516462559E-2</v>
      </c>
      <c r="X38" s="287">
        <v>9.3260066900720084E-2</v>
      </c>
      <c r="Y38" s="287">
        <v>9.4925533372432327E-2</v>
      </c>
      <c r="Z38" s="287">
        <v>9.5544754369132331E-2</v>
      </c>
      <c r="AA38" s="287">
        <v>9.5510536097650187E-2</v>
      </c>
      <c r="AB38" s="287">
        <v>9.7858188628319021E-2</v>
      </c>
      <c r="AC38" s="287">
        <v>9.9785459304164048E-2</v>
      </c>
      <c r="AD38" s="287">
        <v>0.10059192789569034</v>
      </c>
      <c r="AE38" s="288">
        <v>0.10159953180667079</v>
      </c>
      <c r="AF38" s="288">
        <v>0.10215738000347746</v>
      </c>
      <c r="AG38" s="288">
        <v>0.10318475194391366</v>
      </c>
      <c r="AH38" s="288">
        <v>0.10480516169415756</v>
      </c>
      <c r="AI38" s="288">
        <v>0.10670464530263533</v>
      </c>
      <c r="AJ38" s="288">
        <v>0.10860412891111314</v>
      </c>
      <c r="AK38" s="288">
        <v>0.11050361251959094</v>
      </c>
      <c r="AL38" s="288">
        <v>0.11240309612806873</v>
      </c>
      <c r="AM38" s="288">
        <v>0.11430257973654655</v>
      </c>
      <c r="AN38" s="288">
        <v>0.11620206334502434</v>
      </c>
      <c r="AO38" s="288">
        <v>0.11810154695350214</v>
      </c>
      <c r="AP38" s="288">
        <v>0.12000103056197993</v>
      </c>
      <c r="AQ38" s="288">
        <v>0.12190051417045772</v>
      </c>
      <c r="AR38" s="288">
        <v>0.12379999777893554</v>
      </c>
      <c r="AS38" s="288">
        <v>0.12569948138741333</v>
      </c>
      <c r="AT38" s="288">
        <v>0.12759896499589113</v>
      </c>
      <c r="AU38" s="288">
        <v>0.12949844860436893</v>
      </c>
      <c r="AV38" s="288">
        <v>0.13139793221284674</v>
      </c>
      <c r="AW38" s="289">
        <v>0.1332974158213244</v>
      </c>
      <c r="AX38" s="281"/>
    </row>
    <row r="39" spans="2:51" ht="13.5" thickBot="1" x14ac:dyDescent="0.25">
      <c r="B39" s="282" t="s">
        <v>769</v>
      </c>
      <c r="C39" s="283"/>
      <c r="D39" s="283"/>
      <c r="E39" s="283"/>
      <c r="F39" s="283"/>
      <c r="G39" s="283"/>
      <c r="H39" s="283"/>
      <c r="I39" s="283"/>
      <c r="J39" s="283"/>
      <c r="K39" s="283"/>
      <c r="L39" s="283"/>
      <c r="M39" s="283"/>
      <c r="N39" s="283"/>
      <c r="O39" s="283"/>
      <c r="P39" s="283"/>
      <c r="Q39" s="283"/>
      <c r="R39" s="283"/>
      <c r="S39" s="283"/>
      <c r="T39" s="283"/>
      <c r="U39" s="283"/>
      <c r="V39" s="283"/>
      <c r="W39" s="283"/>
      <c r="X39" s="283"/>
      <c r="Y39" s="283"/>
      <c r="Z39" s="283"/>
      <c r="AA39" s="283"/>
      <c r="AB39" s="283"/>
      <c r="AC39" s="283"/>
      <c r="AD39" s="283"/>
      <c r="AE39" s="283"/>
      <c r="AF39" s="283"/>
      <c r="AG39" s="283"/>
      <c r="AH39" s="283"/>
      <c r="AI39" s="283"/>
      <c r="AJ39" s="283"/>
      <c r="AK39" s="283"/>
      <c r="AL39" s="283"/>
      <c r="AM39" s="283"/>
      <c r="AN39" s="283"/>
      <c r="AO39" s="283"/>
      <c r="AP39" s="283"/>
      <c r="AQ39" s="283"/>
      <c r="AR39" s="283"/>
      <c r="AS39" s="283"/>
      <c r="AT39" s="283"/>
      <c r="AU39" s="283"/>
      <c r="AV39" s="283"/>
      <c r="AW39" s="284"/>
      <c r="AX39" s="281"/>
    </row>
    <row r="40" spans="2:51" ht="13.5" thickBot="1" x14ac:dyDescent="0.25">
      <c r="B40" s="290"/>
      <c r="C40" s="291"/>
      <c r="D40" s="279"/>
      <c r="E40" s="279"/>
      <c r="F40" s="279"/>
      <c r="G40" s="279"/>
      <c r="H40" s="279"/>
      <c r="I40" s="279"/>
      <c r="J40" s="279"/>
      <c r="K40" s="279"/>
      <c r="L40" s="279"/>
      <c r="M40" s="279"/>
      <c r="N40" s="279"/>
      <c r="O40" s="279"/>
      <c r="P40" s="279"/>
      <c r="Q40" s="279"/>
      <c r="R40" s="279"/>
      <c r="S40" s="279"/>
      <c r="T40" s="279"/>
      <c r="U40" s="279"/>
      <c r="V40" s="279"/>
      <c r="W40" s="279"/>
      <c r="X40" s="279"/>
      <c r="Y40" s="279"/>
      <c r="Z40" s="279"/>
      <c r="AA40" s="279"/>
      <c r="AB40" s="279"/>
      <c r="AC40" s="292"/>
      <c r="AD40" s="291"/>
      <c r="AE40" s="279"/>
      <c r="AF40" s="279"/>
      <c r="AG40" s="279"/>
      <c r="AH40" s="279"/>
      <c r="AI40" s="279"/>
      <c r="AJ40" s="279"/>
      <c r="AK40" s="279"/>
      <c r="AL40" s="279"/>
      <c r="AM40" s="279"/>
      <c r="AN40" s="279"/>
      <c r="AO40" s="279"/>
      <c r="AP40" s="279"/>
      <c r="AQ40" s="279"/>
      <c r="AR40" s="279"/>
      <c r="AS40" s="279"/>
      <c r="AT40" s="279"/>
      <c r="AU40" s="279"/>
      <c r="AV40" s="279"/>
      <c r="AW40" s="279"/>
      <c r="AX40" s="293"/>
    </row>
    <row r="41" spans="2:51" x14ac:dyDescent="0.2">
      <c r="B41" s="268" t="s">
        <v>688</v>
      </c>
      <c r="C41" s="269" t="s">
        <v>205</v>
      </c>
      <c r="D41" s="270"/>
      <c r="E41" s="270"/>
      <c r="F41" s="270"/>
      <c r="G41" s="270"/>
      <c r="H41" s="270"/>
      <c r="I41" s="270"/>
      <c r="J41" s="270"/>
      <c r="K41" s="270"/>
      <c r="L41" s="270"/>
      <c r="M41" s="270"/>
      <c r="N41" s="270"/>
      <c r="O41" s="270"/>
      <c r="P41" s="270"/>
      <c r="Q41" s="270"/>
      <c r="R41" s="270"/>
      <c r="S41" s="270"/>
      <c r="T41" s="270"/>
      <c r="U41" s="270"/>
      <c r="V41" s="270"/>
      <c r="W41" s="270"/>
      <c r="X41" s="270"/>
      <c r="Y41" s="270"/>
      <c r="Z41" s="270"/>
      <c r="AA41" s="270"/>
      <c r="AB41" s="270"/>
      <c r="AC41" s="270"/>
      <c r="AD41" s="269" t="s">
        <v>562</v>
      </c>
      <c r="AE41" s="270"/>
      <c r="AF41" s="270"/>
      <c r="AG41" s="270"/>
      <c r="AH41" s="270"/>
      <c r="AI41" s="270"/>
      <c r="AJ41" s="270"/>
      <c r="AK41" s="270"/>
      <c r="AL41" s="270"/>
      <c r="AM41" s="270"/>
      <c r="AN41" s="270"/>
      <c r="AO41" s="270"/>
      <c r="AP41" s="270"/>
      <c r="AQ41" s="270"/>
      <c r="AR41" s="270"/>
      <c r="AS41" s="270"/>
      <c r="AT41" s="270"/>
      <c r="AU41" s="270"/>
      <c r="AV41" s="270"/>
      <c r="AW41" s="271"/>
      <c r="AX41" s="272"/>
      <c r="AY41" s="273"/>
    </row>
    <row r="42" spans="2:51" x14ac:dyDescent="0.2">
      <c r="B42" s="274" t="s">
        <v>83</v>
      </c>
      <c r="C42" s="275" t="s">
        <v>344</v>
      </c>
      <c r="D42" s="275" t="s">
        <v>364</v>
      </c>
      <c r="E42" s="275" t="s">
        <v>365</v>
      </c>
      <c r="F42" s="275" t="s">
        <v>366</v>
      </c>
      <c r="G42" s="275" t="s">
        <v>367</v>
      </c>
      <c r="H42" s="275" t="s">
        <v>368</v>
      </c>
      <c r="I42" s="275" t="s">
        <v>369</v>
      </c>
      <c r="J42" s="275" t="s">
        <v>370</v>
      </c>
      <c r="K42" s="275" t="s">
        <v>371</v>
      </c>
      <c r="L42" s="275" t="s">
        <v>372</v>
      </c>
      <c r="M42" s="275" t="s">
        <v>373</v>
      </c>
      <c r="N42" s="275" t="s">
        <v>374</v>
      </c>
      <c r="O42" s="275" t="s">
        <v>375</v>
      </c>
      <c r="P42" s="275" t="s">
        <v>376</v>
      </c>
      <c r="Q42" s="275" t="s">
        <v>377</v>
      </c>
      <c r="R42" s="275" t="s">
        <v>378</v>
      </c>
      <c r="S42" s="275" t="s">
        <v>379</v>
      </c>
      <c r="T42" s="275" t="s">
        <v>380</v>
      </c>
      <c r="U42" s="275" t="s">
        <v>381</v>
      </c>
      <c r="V42" s="275" t="s">
        <v>382</v>
      </c>
      <c r="W42" s="275" t="s">
        <v>383</v>
      </c>
      <c r="X42" s="275" t="s">
        <v>384</v>
      </c>
      <c r="Y42" s="275" t="s">
        <v>385</v>
      </c>
      <c r="Z42" s="275" t="s">
        <v>386</v>
      </c>
      <c r="AA42" s="275" t="s">
        <v>387</v>
      </c>
      <c r="AB42" s="275" t="s">
        <v>388</v>
      </c>
      <c r="AC42" s="275" t="s">
        <v>389</v>
      </c>
      <c r="AD42" s="275">
        <v>2031</v>
      </c>
      <c r="AE42" s="275">
        <v>2032</v>
      </c>
      <c r="AF42" s="275">
        <v>2033</v>
      </c>
      <c r="AG42" s="275">
        <v>2034</v>
      </c>
      <c r="AH42" s="275">
        <v>2035</v>
      </c>
      <c r="AI42" s="275">
        <v>2036</v>
      </c>
      <c r="AJ42" s="275">
        <v>2037</v>
      </c>
      <c r="AK42" s="275">
        <v>2038</v>
      </c>
      <c r="AL42" s="275">
        <v>2039</v>
      </c>
      <c r="AM42" s="275">
        <v>2040</v>
      </c>
      <c r="AN42" s="275">
        <v>2041</v>
      </c>
      <c r="AO42" s="275">
        <v>2042</v>
      </c>
      <c r="AP42" s="275">
        <v>2043</v>
      </c>
      <c r="AQ42" s="275">
        <v>2044</v>
      </c>
      <c r="AR42" s="275">
        <v>2045</v>
      </c>
      <c r="AS42" s="275">
        <v>2046</v>
      </c>
      <c r="AT42" s="275">
        <v>2047</v>
      </c>
      <c r="AU42" s="275">
        <v>2048</v>
      </c>
      <c r="AV42" s="275">
        <v>2049</v>
      </c>
      <c r="AW42" s="276">
        <v>2050</v>
      </c>
      <c r="AX42" s="272"/>
    </row>
    <row r="43" spans="2:51" x14ac:dyDescent="0.2">
      <c r="B43" s="277" t="s">
        <v>88</v>
      </c>
      <c r="C43" s="278">
        <v>2.1108052380952378</v>
      </c>
      <c r="D43" s="278">
        <v>2.1108052380952378</v>
      </c>
      <c r="E43" s="278">
        <v>2.1108052380952378</v>
      </c>
      <c r="F43" s="278">
        <v>2.1108052380952378</v>
      </c>
      <c r="G43" s="278">
        <v>2.1108052380952378</v>
      </c>
      <c r="H43" s="278">
        <v>2.0325138512924652</v>
      </c>
      <c r="I43" s="278">
        <v>1.8143395861263867</v>
      </c>
      <c r="J43" s="278">
        <v>1.6942137607264296</v>
      </c>
      <c r="K43" s="278">
        <v>1.6366164638851468</v>
      </c>
      <c r="L43" s="278">
        <v>1.6374345303571249</v>
      </c>
      <c r="M43" s="278">
        <v>1.6411105130003294</v>
      </c>
      <c r="N43" s="278">
        <v>1.6496064730069584</v>
      </c>
      <c r="O43" s="278">
        <v>1.6393482395564525</v>
      </c>
      <c r="P43" s="278">
        <v>1.6306512606164985</v>
      </c>
      <c r="Q43" s="278">
        <v>1.6336617318022693</v>
      </c>
      <c r="R43" s="278">
        <v>1.6378558194801962</v>
      </c>
      <c r="S43" s="278">
        <v>1.6472389042449176</v>
      </c>
      <c r="T43" s="278">
        <v>1.6676022565018376</v>
      </c>
      <c r="U43" s="278">
        <v>1.6888340418899768</v>
      </c>
      <c r="V43" s="278">
        <v>1.700324467677329</v>
      </c>
      <c r="W43" s="278">
        <v>1.7028226539756672</v>
      </c>
      <c r="X43" s="278">
        <v>1.7130107098809639</v>
      </c>
      <c r="Y43" s="278">
        <v>1.7208141842859883</v>
      </c>
      <c r="Z43" s="278">
        <v>1.724765952370013</v>
      </c>
      <c r="AA43" s="278">
        <v>1.7284961071533782</v>
      </c>
      <c r="AB43" s="278">
        <v>1.7329645252353028</v>
      </c>
      <c r="AC43" s="278">
        <v>1.7424048041397397</v>
      </c>
      <c r="AD43" s="278">
        <v>1.7553013551271823</v>
      </c>
      <c r="AE43" s="279">
        <v>1.766214802851455</v>
      </c>
      <c r="AF43" s="279">
        <v>1.7757242519679159</v>
      </c>
      <c r="AG43" s="279">
        <v>1.8017854164958713</v>
      </c>
      <c r="AH43" s="279">
        <v>1.8233901390142102</v>
      </c>
      <c r="AI43" s="279">
        <v>1.8363893634993289</v>
      </c>
      <c r="AJ43" s="279">
        <v>1.8493885879844474</v>
      </c>
      <c r="AK43" s="279">
        <v>1.8623878124695659</v>
      </c>
      <c r="AL43" s="279">
        <v>1.8753870369546841</v>
      </c>
      <c r="AM43" s="279">
        <v>1.8883862614398028</v>
      </c>
      <c r="AN43" s="279">
        <v>1.9013854859249213</v>
      </c>
      <c r="AO43" s="279">
        <v>1.9143847104100395</v>
      </c>
      <c r="AP43" s="279">
        <v>1.9273839348951582</v>
      </c>
      <c r="AQ43" s="279">
        <v>1.9403831593802767</v>
      </c>
      <c r="AR43" s="279">
        <v>1.9533823838653952</v>
      </c>
      <c r="AS43" s="279">
        <v>1.9663816083505135</v>
      </c>
      <c r="AT43" s="279">
        <v>1.9793808328356322</v>
      </c>
      <c r="AU43" s="279">
        <v>1.9923800573207509</v>
      </c>
      <c r="AV43" s="279">
        <v>2.0053792818058693</v>
      </c>
      <c r="AW43" s="280">
        <v>2.0183785062909885</v>
      </c>
      <c r="AX43" s="281"/>
    </row>
    <row r="44" spans="2:51" x14ac:dyDescent="0.2">
      <c r="B44" s="277" t="s">
        <v>89</v>
      </c>
      <c r="C44" s="278">
        <v>1.9791128571428571</v>
      </c>
      <c r="D44" s="278">
        <v>1.9791128571428571</v>
      </c>
      <c r="E44" s="278">
        <v>1.9791128571428571</v>
      </c>
      <c r="F44" s="278">
        <v>1.9791128571428571</v>
      </c>
      <c r="G44" s="278">
        <v>1.9791128571428571</v>
      </c>
      <c r="H44" s="278">
        <v>1.7095905898667025</v>
      </c>
      <c r="I44" s="278">
        <v>1.7020637963097738</v>
      </c>
      <c r="J44" s="278">
        <v>1.5737183559735552</v>
      </c>
      <c r="K44" s="278">
        <v>1.5192538653370435</v>
      </c>
      <c r="L44" s="278">
        <v>1.5297585596401004</v>
      </c>
      <c r="M44" s="278">
        <v>1.5399839987991453</v>
      </c>
      <c r="N44" s="278">
        <v>1.5449202671824611</v>
      </c>
      <c r="O44" s="278">
        <v>1.5326108795158555</v>
      </c>
      <c r="P44" s="278">
        <v>1.526340678144027</v>
      </c>
      <c r="Q44" s="278">
        <v>1.5294569193142034</v>
      </c>
      <c r="R44" s="278">
        <v>1.5362818254931356</v>
      </c>
      <c r="S44" s="278">
        <v>1.5458432082315692</v>
      </c>
      <c r="T44" s="278">
        <v>1.5637332217420432</v>
      </c>
      <c r="U44" s="278">
        <v>1.583808364782197</v>
      </c>
      <c r="V44" s="278">
        <v>1.5968041940512985</v>
      </c>
      <c r="W44" s="278">
        <v>1.6030949897904607</v>
      </c>
      <c r="X44" s="278">
        <v>1.6176271140923129</v>
      </c>
      <c r="Y44" s="278">
        <v>1.6273849268017848</v>
      </c>
      <c r="Z44" s="278">
        <v>1.6363130327446991</v>
      </c>
      <c r="AA44" s="278">
        <v>1.6420040175352593</v>
      </c>
      <c r="AB44" s="278">
        <v>1.6483881594828806</v>
      </c>
      <c r="AC44" s="278">
        <v>1.6595219893228088</v>
      </c>
      <c r="AD44" s="278">
        <v>1.6739186832742576</v>
      </c>
      <c r="AE44" s="279">
        <v>1.6861955005012212</v>
      </c>
      <c r="AF44" s="279">
        <v>1.6959725644671142</v>
      </c>
      <c r="AG44" s="279">
        <v>1.7219181095306348</v>
      </c>
      <c r="AH44" s="279">
        <v>1.7437641443096916</v>
      </c>
      <c r="AI44" s="279">
        <v>1.7586482511368888</v>
      </c>
      <c r="AJ44" s="279">
        <v>1.7735323579640858</v>
      </c>
      <c r="AK44" s="279">
        <v>1.788416464791283</v>
      </c>
      <c r="AL44" s="279">
        <v>1.8033005716184802</v>
      </c>
      <c r="AM44" s="279">
        <v>1.8181846784456772</v>
      </c>
      <c r="AN44" s="279">
        <v>1.8330687852728746</v>
      </c>
      <c r="AO44" s="279">
        <v>1.8479528921000719</v>
      </c>
      <c r="AP44" s="279">
        <v>1.8628369989272688</v>
      </c>
      <c r="AQ44" s="279">
        <v>1.877721105754466</v>
      </c>
      <c r="AR44" s="279">
        <v>1.8926052125816633</v>
      </c>
      <c r="AS44" s="279">
        <v>1.9074893194088605</v>
      </c>
      <c r="AT44" s="279">
        <v>1.9223734262360577</v>
      </c>
      <c r="AU44" s="279">
        <v>1.9372575330632549</v>
      </c>
      <c r="AV44" s="279">
        <v>1.9521416398904519</v>
      </c>
      <c r="AW44" s="280">
        <v>1.9670257467176504</v>
      </c>
      <c r="AX44" s="281"/>
    </row>
    <row r="45" spans="2:51" x14ac:dyDescent="0.2">
      <c r="B45" s="277" t="s">
        <v>90</v>
      </c>
      <c r="C45" s="278">
        <v>1.5517338095238096</v>
      </c>
      <c r="D45" s="278">
        <v>1.5517338095238096</v>
      </c>
      <c r="E45" s="278">
        <v>1.5517338095238096</v>
      </c>
      <c r="F45" s="278">
        <v>1.5517338095238096</v>
      </c>
      <c r="G45" s="278">
        <v>1.5517338095238096</v>
      </c>
      <c r="H45" s="278">
        <v>1.1426342607911439</v>
      </c>
      <c r="I45" s="278">
        <v>1.333928399550014</v>
      </c>
      <c r="J45" s="278">
        <v>1.2784176255122088</v>
      </c>
      <c r="K45" s="278">
        <v>1.2202782714915872</v>
      </c>
      <c r="L45" s="278">
        <v>1.2365000293220998</v>
      </c>
      <c r="M45" s="278">
        <v>1.2388343560890418</v>
      </c>
      <c r="N45" s="278">
        <v>1.2481209607198398</v>
      </c>
      <c r="O45" s="278">
        <v>1.2423930403791701</v>
      </c>
      <c r="P45" s="278">
        <v>1.239503449175577</v>
      </c>
      <c r="Q45" s="278">
        <v>1.2414673011823261</v>
      </c>
      <c r="R45" s="278">
        <v>1.2469175333417155</v>
      </c>
      <c r="S45" s="278">
        <v>1.255250529224224</v>
      </c>
      <c r="T45" s="278">
        <v>1.279584341192042</v>
      </c>
      <c r="U45" s="278">
        <v>1.3076897205297127</v>
      </c>
      <c r="V45" s="278">
        <v>1.3243886185120992</v>
      </c>
      <c r="W45" s="278">
        <v>1.3313852190360873</v>
      </c>
      <c r="X45" s="278">
        <v>1.3402694500225074</v>
      </c>
      <c r="Y45" s="278">
        <v>1.3496172781257605</v>
      </c>
      <c r="Z45" s="278">
        <v>1.3567842298838917</v>
      </c>
      <c r="AA45" s="278">
        <v>1.3607808802575951</v>
      </c>
      <c r="AB45" s="278">
        <v>1.3671780056107095</v>
      </c>
      <c r="AC45" s="278">
        <v>1.3753215109285633</v>
      </c>
      <c r="AD45" s="278">
        <v>1.3840292347558218</v>
      </c>
      <c r="AE45" s="279">
        <v>1.395772725024381</v>
      </c>
      <c r="AF45" s="279">
        <v>1.4064713869284695</v>
      </c>
      <c r="AG45" s="279">
        <v>1.4376618920334963</v>
      </c>
      <c r="AH45" s="279">
        <v>1.4648490312102544</v>
      </c>
      <c r="AI45" s="279">
        <v>1.4811554792288881</v>
      </c>
      <c r="AJ45" s="279">
        <v>1.4974619272475218</v>
      </c>
      <c r="AK45" s="279">
        <v>1.5137683752661555</v>
      </c>
      <c r="AL45" s="279">
        <v>1.5300748232847892</v>
      </c>
      <c r="AM45" s="279">
        <v>1.5463812713034228</v>
      </c>
      <c r="AN45" s="279">
        <v>1.5626877193220565</v>
      </c>
      <c r="AO45" s="279">
        <v>1.57899416734069</v>
      </c>
      <c r="AP45" s="279">
        <v>1.5953006153593239</v>
      </c>
      <c r="AQ45" s="279">
        <v>1.6116070633779573</v>
      </c>
      <c r="AR45" s="279">
        <v>1.627913511396591</v>
      </c>
      <c r="AS45" s="279">
        <v>1.6442199594152249</v>
      </c>
      <c r="AT45" s="279">
        <v>1.6605264074338584</v>
      </c>
      <c r="AU45" s="279">
        <v>1.6768328554524921</v>
      </c>
      <c r="AV45" s="279">
        <v>1.6931393034711257</v>
      </c>
      <c r="AW45" s="280">
        <v>1.709445751489759</v>
      </c>
      <c r="AX45" s="281"/>
    </row>
    <row r="46" spans="2:51" x14ac:dyDescent="0.2">
      <c r="B46" s="277" t="s">
        <v>91</v>
      </c>
      <c r="C46" s="278">
        <v>1.4796757142857144</v>
      </c>
      <c r="D46" s="278">
        <v>1.4796757142857144</v>
      </c>
      <c r="E46" s="278">
        <v>1.4796757142857144</v>
      </c>
      <c r="F46" s="278">
        <v>1.4796757142857144</v>
      </c>
      <c r="G46" s="278">
        <v>1.4796757142857144</v>
      </c>
      <c r="H46" s="278">
        <v>1.631901249172943</v>
      </c>
      <c r="I46" s="278">
        <v>1.3906832300710641</v>
      </c>
      <c r="J46" s="278">
        <v>1.3466849312247673</v>
      </c>
      <c r="K46" s="278">
        <v>1.2944719421822239</v>
      </c>
      <c r="L46" s="278">
        <v>1.3003143627282345</v>
      </c>
      <c r="M46" s="278">
        <v>1.3032661847374669</v>
      </c>
      <c r="N46" s="278">
        <v>1.3155496055930866</v>
      </c>
      <c r="O46" s="278">
        <v>1.3133394046596958</v>
      </c>
      <c r="P46" s="278">
        <v>1.3106252013561694</v>
      </c>
      <c r="Q46" s="278">
        <v>1.3151967032006735</v>
      </c>
      <c r="R46" s="278">
        <v>1.3197183980154834</v>
      </c>
      <c r="S46" s="278">
        <v>1.3282778200127556</v>
      </c>
      <c r="T46" s="278">
        <v>1.3563103355833914</v>
      </c>
      <c r="U46" s="278">
        <v>1.3877044339176601</v>
      </c>
      <c r="V46" s="278">
        <v>1.403757071699034</v>
      </c>
      <c r="W46" s="278">
        <v>1.4079729849292983</v>
      </c>
      <c r="X46" s="278">
        <v>1.4133361387311565</v>
      </c>
      <c r="Y46" s="278">
        <v>1.4224988413802226</v>
      </c>
      <c r="Z46" s="278">
        <v>1.4255607984843282</v>
      </c>
      <c r="AA46" s="278">
        <v>1.4287014395027589</v>
      </c>
      <c r="AB46" s="278">
        <v>1.432831393634586</v>
      </c>
      <c r="AC46" s="278">
        <v>1.4394902017639333</v>
      </c>
      <c r="AD46" s="278">
        <v>1.44855373805725</v>
      </c>
      <c r="AE46" s="279">
        <v>1.4604231449739109</v>
      </c>
      <c r="AF46" s="279">
        <v>1.4719123395762592</v>
      </c>
      <c r="AG46" s="279">
        <v>1.5024540101843566</v>
      </c>
      <c r="AH46" s="279">
        <v>1.5301442563239749</v>
      </c>
      <c r="AI46" s="279">
        <v>1.5456472765211215</v>
      </c>
      <c r="AJ46" s="279">
        <v>1.5611502967182687</v>
      </c>
      <c r="AK46" s="279">
        <v>1.5766533169154155</v>
      </c>
      <c r="AL46" s="279">
        <v>1.5921563371125624</v>
      </c>
      <c r="AM46" s="279">
        <v>1.6076593573097093</v>
      </c>
      <c r="AN46" s="279">
        <v>1.6231623775068564</v>
      </c>
      <c r="AO46" s="279">
        <v>1.6386653977040031</v>
      </c>
      <c r="AP46" s="279">
        <v>1.65416841790115</v>
      </c>
      <c r="AQ46" s="279">
        <v>1.6696714380982969</v>
      </c>
      <c r="AR46" s="279">
        <v>1.6851744582954438</v>
      </c>
      <c r="AS46" s="279">
        <v>1.7006774784925909</v>
      </c>
      <c r="AT46" s="279">
        <v>1.7161804986897375</v>
      </c>
      <c r="AU46" s="279">
        <v>1.7316835188868847</v>
      </c>
      <c r="AV46" s="279">
        <v>1.7471865390840315</v>
      </c>
      <c r="AW46" s="280">
        <v>1.7626895592811793</v>
      </c>
      <c r="AX46" s="281"/>
    </row>
    <row r="47" spans="2:51" x14ac:dyDescent="0.2">
      <c r="B47" s="277" t="s">
        <v>92</v>
      </c>
      <c r="C47" s="278">
        <v>2.0648371428571428</v>
      </c>
      <c r="D47" s="278">
        <v>2.0648371428571428</v>
      </c>
      <c r="E47" s="278">
        <v>2.0648371428571428</v>
      </c>
      <c r="F47" s="278">
        <v>2.0648371428571428</v>
      </c>
      <c r="G47" s="278">
        <v>2.0648371428571428</v>
      </c>
      <c r="H47" s="278">
        <v>1.8307666160747826</v>
      </c>
      <c r="I47" s="278">
        <v>1.5744240488324719</v>
      </c>
      <c r="J47" s="278">
        <v>1.5587858726936945</v>
      </c>
      <c r="K47" s="278">
        <v>1.4993331800518941</v>
      </c>
      <c r="L47" s="278">
        <v>1.5366180509250447</v>
      </c>
      <c r="M47" s="278">
        <v>1.5417459364652941</v>
      </c>
      <c r="N47" s="278">
        <v>1.5491552078173276</v>
      </c>
      <c r="O47" s="278">
        <v>1.5341609414354649</v>
      </c>
      <c r="P47" s="278">
        <v>1.5282299874951002</v>
      </c>
      <c r="Q47" s="278">
        <v>1.5268311374791221</v>
      </c>
      <c r="R47" s="278">
        <v>1.5334827823502664</v>
      </c>
      <c r="S47" s="278">
        <v>1.5425834780455117</v>
      </c>
      <c r="T47" s="278">
        <v>1.559339346315795</v>
      </c>
      <c r="U47" s="278">
        <v>1.579565365481852</v>
      </c>
      <c r="V47" s="278">
        <v>1.5943568221158388</v>
      </c>
      <c r="W47" s="278">
        <v>1.6030114930620307</v>
      </c>
      <c r="X47" s="278">
        <v>1.6158899120521466</v>
      </c>
      <c r="Y47" s="278">
        <v>1.6233853663544366</v>
      </c>
      <c r="Z47" s="278">
        <v>1.6335175712309311</v>
      </c>
      <c r="AA47" s="278">
        <v>1.637107035146151</v>
      </c>
      <c r="AB47" s="278">
        <v>1.6456130684846282</v>
      </c>
      <c r="AC47" s="278">
        <v>1.6533567744540201</v>
      </c>
      <c r="AD47" s="278">
        <v>1.6603691565312371</v>
      </c>
      <c r="AE47" s="279">
        <v>1.6710215930347336</v>
      </c>
      <c r="AF47" s="279">
        <v>1.6801509417627916</v>
      </c>
      <c r="AG47" s="279">
        <v>1.710933029224331</v>
      </c>
      <c r="AH47" s="279">
        <v>1.7374760347923552</v>
      </c>
      <c r="AI47" s="279">
        <v>1.7521104085135146</v>
      </c>
      <c r="AJ47" s="279">
        <v>1.7667447822346736</v>
      </c>
      <c r="AK47" s="279">
        <v>1.7813791559558327</v>
      </c>
      <c r="AL47" s="279">
        <v>1.7960135296769917</v>
      </c>
      <c r="AM47" s="279">
        <v>1.8106479033981511</v>
      </c>
      <c r="AN47" s="279">
        <v>1.82528227711931</v>
      </c>
      <c r="AO47" s="279">
        <v>1.8399166508404692</v>
      </c>
      <c r="AP47" s="279">
        <v>1.8545510245616281</v>
      </c>
      <c r="AQ47" s="279">
        <v>1.8691853982827873</v>
      </c>
      <c r="AR47" s="279">
        <v>1.8838197720039467</v>
      </c>
      <c r="AS47" s="279">
        <v>1.8984541457251056</v>
      </c>
      <c r="AT47" s="279">
        <v>1.9130885194462648</v>
      </c>
      <c r="AU47" s="279">
        <v>1.9277228931674237</v>
      </c>
      <c r="AV47" s="279">
        <v>1.9423572668885829</v>
      </c>
      <c r="AW47" s="280">
        <v>1.9569916406097407</v>
      </c>
      <c r="AX47" s="281"/>
    </row>
    <row r="48" spans="2:51" x14ac:dyDescent="0.2">
      <c r="B48" s="277" t="s">
        <v>93</v>
      </c>
      <c r="C48" s="278">
        <v>1.8188457142857144</v>
      </c>
      <c r="D48" s="278">
        <v>1.8188457142857144</v>
      </c>
      <c r="E48" s="278">
        <v>1.8188457142857144</v>
      </c>
      <c r="F48" s="278">
        <v>1.8188457142857144</v>
      </c>
      <c r="G48" s="278">
        <v>1.8188457142857144</v>
      </c>
      <c r="H48" s="278">
        <v>2.4459073849349955</v>
      </c>
      <c r="I48" s="278">
        <v>1.8754235988980381</v>
      </c>
      <c r="J48" s="278">
        <v>1.8425847609249275</v>
      </c>
      <c r="K48" s="278">
        <v>1.78666075642953</v>
      </c>
      <c r="L48" s="278">
        <v>1.8315550221807635</v>
      </c>
      <c r="M48" s="278">
        <v>1.8364422670157516</v>
      </c>
      <c r="N48" s="278">
        <v>1.8413977866554883</v>
      </c>
      <c r="O48" s="278">
        <v>1.828269549035539</v>
      </c>
      <c r="P48" s="278">
        <v>1.8237225589651986</v>
      </c>
      <c r="Q48" s="278">
        <v>1.8204380931531585</v>
      </c>
      <c r="R48" s="278">
        <v>1.8269228564933522</v>
      </c>
      <c r="S48" s="278">
        <v>1.8358755861363394</v>
      </c>
      <c r="T48" s="278">
        <v>1.8513989262920481</v>
      </c>
      <c r="U48" s="278">
        <v>1.8710394610259093</v>
      </c>
      <c r="V48" s="278">
        <v>1.886072006068795</v>
      </c>
      <c r="W48" s="278">
        <v>1.8948394983316861</v>
      </c>
      <c r="X48" s="278">
        <v>1.9061743471049388</v>
      </c>
      <c r="Y48" s="278">
        <v>1.9151273005997451</v>
      </c>
      <c r="Z48" s="278">
        <v>1.9256120720909247</v>
      </c>
      <c r="AA48" s="278">
        <v>1.9286370936449206</v>
      </c>
      <c r="AB48" s="278">
        <v>1.9366378934282586</v>
      </c>
      <c r="AC48" s="278">
        <v>1.9434642546440135</v>
      </c>
      <c r="AD48" s="278">
        <v>1.9495448535252777</v>
      </c>
      <c r="AE48" s="279">
        <v>1.9597347002451257</v>
      </c>
      <c r="AF48" s="279">
        <v>1.9673443189750279</v>
      </c>
      <c r="AG48" s="279">
        <v>1.9993776261780161</v>
      </c>
      <c r="AH48" s="279">
        <v>2.0261638467472181</v>
      </c>
      <c r="AI48" s="279">
        <v>2.0401646209834716</v>
      </c>
      <c r="AJ48" s="279">
        <v>2.0541653952197252</v>
      </c>
      <c r="AK48" s="279">
        <v>2.0681661694559792</v>
      </c>
      <c r="AL48" s="279">
        <v>2.0821669436922328</v>
      </c>
      <c r="AM48" s="279">
        <v>2.0961677179284863</v>
      </c>
      <c r="AN48" s="279">
        <v>2.1101684921647399</v>
      </c>
      <c r="AO48" s="279">
        <v>2.1241692664009939</v>
      </c>
      <c r="AP48" s="279">
        <v>2.1381700406372475</v>
      </c>
      <c r="AQ48" s="279">
        <v>2.152170814873501</v>
      </c>
      <c r="AR48" s="279">
        <v>2.1661715891097546</v>
      </c>
      <c r="AS48" s="279">
        <v>2.1801723633460086</v>
      </c>
      <c r="AT48" s="279">
        <v>2.1941731375822622</v>
      </c>
      <c r="AU48" s="279">
        <v>2.2081739118185162</v>
      </c>
      <c r="AV48" s="279">
        <v>2.2221746860547693</v>
      </c>
      <c r="AW48" s="280">
        <v>2.2361754602910247</v>
      </c>
      <c r="AX48" s="281"/>
    </row>
    <row r="49" spans="2:51" x14ac:dyDescent="0.2">
      <c r="B49" s="277" t="s">
        <v>94</v>
      </c>
      <c r="C49" s="278">
        <v>1.6722447619047618</v>
      </c>
      <c r="D49" s="278">
        <v>1.6722447619047618</v>
      </c>
      <c r="E49" s="278">
        <v>1.6722447619047618</v>
      </c>
      <c r="F49" s="278">
        <v>1.6722447619047618</v>
      </c>
      <c r="G49" s="278">
        <v>1.6722447619047618</v>
      </c>
      <c r="H49" s="278">
        <v>1.1528957400930231</v>
      </c>
      <c r="I49" s="278">
        <v>1.4029772838880785</v>
      </c>
      <c r="J49" s="278">
        <v>1.2842758276114485</v>
      </c>
      <c r="K49" s="278">
        <v>1.2327291335077042</v>
      </c>
      <c r="L49" s="278">
        <v>1.2799474288422128</v>
      </c>
      <c r="M49" s="278">
        <v>1.2854434386985569</v>
      </c>
      <c r="N49" s="278">
        <v>1.2893968856712226</v>
      </c>
      <c r="O49" s="278">
        <v>1.2770239240880643</v>
      </c>
      <c r="P49" s="278">
        <v>1.2751359578479045</v>
      </c>
      <c r="Q49" s="278">
        <v>1.2715191840107853</v>
      </c>
      <c r="R49" s="278">
        <v>1.2781124035572102</v>
      </c>
      <c r="S49" s="278">
        <v>1.2874191548517049</v>
      </c>
      <c r="T49" s="278">
        <v>1.3031375818675393</v>
      </c>
      <c r="U49" s="278">
        <v>1.3230487534503874</v>
      </c>
      <c r="V49" s="278">
        <v>1.338549372646483</v>
      </c>
      <c r="W49" s="278">
        <v>1.3476979726309621</v>
      </c>
      <c r="X49" s="278">
        <v>1.3598233541024749</v>
      </c>
      <c r="Y49" s="278">
        <v>1.3688703253611969</v>
      </c>
      <c r="Z49" s="278">
        <v>1.3798396241142716</v>
      </c>
      <c r="AA49" s="278">
        <v>1.3834670309127866</v>
      </c>
      <c r="AB49" s="278">
        <v>1.3920113429122862</v>
      </c>
      <c r="AC49" s="278">
        <v>1.3995229145455332</v>
      </c>
      <c r="AD49" s="278">
        <v>1.406064536247714</v>
      </c>
      <c r="AE49" s="279">
        <v>1.4164777870827718</v>
      </c>
      <c r="AF49" s="279">
        <v>1.4241263560291535</v>
      </c>
      <c r="AG49" s="279">
        <v>1.4571834495256404</v>
      </c>
      <c r="AH49" s="279">
        <v>1.4842166905769407</v>
      </c>
      <c r="AI49" s="279">
        <v>1.4993420513209299</v>
      </c>
      <c r="AJ49" s="279">
        <v>1.5144674120649195</v>
      </c>
      <c r="AK49" s="279">
        <v>1.5295927728089087</v>
      </c>
      <c r="AL49" s="279">
        <v>1.5447181335528979</v>
      </c>
      <c r="AM49" s="279">
        <v>1.5598434942968875</v>
      </c>
      <c r="AN49" s="279">
        <v>1.5749688550408767</v>
      </c>
      <c r="AO49" s="279">
        <v>1.5900942157848659</v>
      </c>
      <c r="AP49" s="279">
        <v>1.6052195765288553</v>
      </c>
      <c r="AQ49" s="279">
        <v>1.6203449372728447</v>
      </c>
      <c r="AR49" s="279">
        <v>1.6354702980168339</v>
      </c>
      <c r="AS49" s="279">
        <v>1.6505956587608233</v>
      </c>
      <c r="AT49" s="279">
        <v>1.6657210195048124</v>
      </c>
      <c r="AU49" s="279">
        <v>1.6808463802488018</v>
      </c>
      <c r="AV49" s="279">
        <v>1.6959717409927912</v>
      </c>
      <c r="AW49" s="280">
        <v>1.7110971017367793</v>
      </c>
      <c r="AX49" s="281"/>
    </row>
    <row r="50" spans="2:51" x14ac:dyDescent="0.2">
      <c r="B50" s="277" t="s">
        <v>95</v>
      </c>
      <c r="C50" s="278">
        <v>1.3728309523809523</v>
      </c>
      <c r="D50" s="278">
        <v>1.3728309523809523</v>
      </c>
      <c r="E50" s="278">
        <v>1.3728309523809523</v>
      </c>
      <c r="F50" s="278">
        <v>1.3728309523809523</v>
      </c>
      <c r="G50" s="278">
        <v>1.3728309523809523</v>
      </c>
      <c r="H50" s="278">
        <v>1.8708825409008973</v>
      </c>
      <c r="I50" s="278">
        <v>1.4043011435447428</v>
      </c>
      <c r="J50" s="278">
        <v>1.3005391099543573</v>
      </c>
      <c r="K50" s="278">
        <v>1.2545030880010919</v>
      </c>
      <c r="L50" s="278">
        <v>1.2666947296109838</v>
      </c>
      <c r="M50" s="278">
        <v>1.2785912225977252</v>
      </c>
      <c r="N50" s="278">
        <v>1.3012058525967947</v>
      </c>
      <c r="O50" s="278">
        <v>1.3062781109600605</v>
      </c>
      <c r="P50" s="278">
        <v>1.3072824221453196</v>
      </c>
      <c r="Q50" s="278">
        <v>1.3130610449229585</v>
      </c>
      <c r="R50" s="278">
        <v>1.3229183597659087</v>
      </c>
      <c r="S50" s="278">
        <v>1.3237428060147238</v>
      </c>
      <c r="T50" s="278">
        <v>1.3523897948280961</v>
      </c>
      <c r="U50" s="278">
        <v>1.3851837505115281</v>
      </c>
      <c r="V50" s="278">
        <v>1.4064507925611354</v>
      </c>
      <c r="W50" s="278">
        <v>1.4176113726934154</v>
      </c>
      <c r="X50" s="278">
        <v>1.4290185256041565</v>
      </c>
      <c r="Y50" s="278">
        <v>1.4397474075037893</v>
      </c>
      <c r="Z50" s="278">
        <v>1.4560440437677065</v>
      </c>
      <c r="AA50" s="278">
        <v>1.461810578547128</v>
      </c>
      <c r="AB50" s="278">
        <v>1.4640898377666329</v>
      </c>
      <c r="AC50" s="278">
        <v>1.4739802826787725</v>
      </c>
      <c r="AD50" s="278">
        <v>1.4854670149111135</v>
      </c>
      <c r="AE50" s="279">
        <v>1.4970204549854713</v>
      </c>
      <c r="AF50" s="279">
        <v>1.5079383797461205</v>
      </c>
      <c r="AG50" s="279">
        <v>1.533838930594053</v>
      </c>
      <c r="AH50" s="279">
        <v>1.5596212876816331</v>
      </c>
      <c r="AI50" s="279">
        <v>1.5781486078248002</v>
      </c>
      <c r="AJ50" s="279">
        <v>1.5966759279679672</v>
      </c>
      <c r="AK50" s="279">
        <v>1.6152032481111342</v>
      </c>
      <c r="AL50" s="279">
        <v>1.6337305682543011</v>
      </c>
      <c r="AM50" s="279">
        <v>1.6522578883974681</v>
      </c>
      <c r="AN50" s="279">
        <v>1.6707852085406352</v>
      </c>
      <c r="AO50" s="279">
        <v>1.6893125286838022</v>
      </c>
      <c r="AP50" s="279">
        <v>1.707839848826969</v>
      </c>
      <c r="AQ50" s="279">
        <v>1.7263671689701363</v>
      </c>
      <c r="AR50" s="279">
        <v>1.7448944891133031</v>
      </c>
      <c r="AS50" s="279">
        <v>1.76342180925647</v>
      </c>
      <c r="AT50" s="279">
        <v>1.781949129399637</v>
      </c>
      <c r="AU50" s="279">
        <v>1.8004764495428041</v>
      </c>
      <c r="AV50" s="279">
        <v>1.8190037696859711</v>
      </c>
      <c r="AW50" s="280">
        <v>1.837531089829137</v>
      </c>
      <c r="AX50" s="281"/>
    </row>
    <row r="51" spans="2:51" x14ac:dyDescent="0.2">
      <c r="B51" s="277" t="s">
        <v>96</v>
      </c>
      <c r="C51" s="278">
        <v>1.557945714285714</v>
      </c>
      <c r="D51" s="278">
        <v>1.557945714285714</v>
      </c>
      <c r="E51" s="278">
        <v>1.557945714285714</v>
      </c>
      <c r="F51" s="278">
        <v>1.557945714285714</v>
      </c>
      <c r="G51" s="278">
        <v>1.557945714285714</v>
      </c>
      <c r="H51" s="278">
        <v>1.3555567384352416</v>
      </c>
      <c r="I51" s="278">
        <v>1.2386178913802162</v>
      </c>
      <c r="J51" s="278">
        <v>1.1552047716044354</v>
      </c>
      <c r="K51" s="278">
        <v>1.1057392278605167</v>
      </c>
      <c r="L51" s="278">
        <v>1.1068217752564631</v>
      </c>
      <c r="M51" s="278">
        <v>1.1177206726125106</v>
      </c>
      <c r="N51" s="278">
        <v>1.1421936084857427</v>
      </c>
      <c r="O51" s="278">
        <v>1.1485245856263879</v>
      </c>
      <c r="P51" s="278">
        <v>1.1473054886209444</v>
      </c>
      <c r="Q51" s="278">
        <v>1.1545258290378708</v>
      </c>
      <c r="R51" s="278">
        <v>1.1639398053535932</v>
      </c>
      <c r="S51" s="278">
        <v>1.1650849193329078</v>
      </c>
      <c r="T51" s="278">
        <v>1.1971297549045663</v>
      </c>
      <c r="U51" s="278">
        <v>1.2322742666118061</v>
      </c>
      <c r="V51" s="278">
        <v>1.2536199925757385</v>
      </c>
      <c r="W51" s="278">
        <v>1.2622152308640262</v>
      </c>
      <c r="X51" s="278">
        <v>1.2715293692685425</v>
      </c>
      <c r="Y51" s="278">
        <v>1.281777417461291</v>
      </c>
      <c r="Z51" s="278">
        <v>1.2935816834986673</v>
      </c>
      <c r="AA51" s="278">
        <v>1.299049040322199</v>
      </c>
      <c r="AB51" s="278">
        <v>1.3011331007556692</v>
      </c>
      <c r="AC51" s="278">
        <v>1.3127406010442786</v>
      </c>
      <c r="AD51" s="278">
        <v>1.3235540989314358</v>
      </c>
      <c r="AE51" s="279">
        <v>1.3387254321020066</v>
      </c>
      <c r="AF51" s="279">
        <v>1.3482067878152022</v>
      </c>
      <c r="AG51" s="279">
        <v>1.3742183691652829</v>
      </c>
      <c r="AH51" s="279">
        <v>1.4026457593443655</v>
      </c>
      <c r="AI51" s="279">
        <v>1.4217123927029676</v>
      </c>
      <c r="AJ51" s="279">
        <v>1.4407790260615698</v>
      </c>
      <c r="AK51" s="279">
        <v>1.4598456594201719</v>
      </c>
      <c r="AL51" s="279">
        <v>1.4789122927787739</v>
      </c>
      <c r="AM51" s="279">
        <v>1.4979789261373762</v>
      </c>
      <c r="AN51" s="279">
        <v>1.5170455594959782</v>
      </c>
      <c r="AO51" s="279">
        <v>1.5361121928545804</v>
      </c>
      <c r="AP51" s="279">
        <v>1.5551788262131825</v>
      </c>
      <c r="AQ51" s="279">
        <v>1.5742454595717845</v>
      </c>
      <c r="AR51" s="279">
        <v>1.5933120929303868</v>
      </c>
      <c r="AS51" s="279">
        <v>1.612378726288989</v>
      </c>
      <c r="AT51" s="279">
        <v>1.6314453596475911</v>
      </c>
      <c r="AU51" s="279">
        <v>1.6505119930061933</v>
      </c>
      <c r="AV51" s="279">
        <v>1.6695786263647951</v>
      </c>
      <c r="AW51" s="280">
        <v>1.6886452597233974</v>
      </c>
      <c r="AX51" s="281"/>
    </row>
    <row r="52" spans="2:51" ht="13.5" thickBot="1" x14ac:dyDescent="0.25">
      <c r="B52" s="282" t="s">
        <v>769</v>
      </c>
      <c r="C52" s="283"/>
      <c r="D52" s="283"/>
      <c r="E52" s="283"/>
      <c r="F52" s="283"/>
      <c r="G52" s="283"/>
      <c r="H52" s="283"/>
      <c r="I52" s="283"/>
      <c r="J52" s="283"/>
      <c r="K52" s="283"/>
      <c r="L52" s="283"/>
      <c r="M52" s="283"/>
      <c r="N52" s="283"/>
      <c r="O52" s="283"/>
      <c r="P52" s="283"/>
      <c r="Q52" s="283"/>
      <c r="R52" s="283"/>
      <c r="S52" s="283"/>
      <c r="T52" s="283"/>
      <c r="U52" s="283"/>
      <c r="V52" s="283"/>
      <c r="W52" s="283"/>
      <c r="X52" s="283"/>
      <c r="Y52" s="283"/>
      <c r="Z52" s="283"/>
      <c r="AA52" s="283"/>
      <c r="AB52" s="283"/>
      <c r="AC52" s="283"/>
      <c r="AD52" s="283"/>
      <c r="AE52" s="283"/>
      <c r="AF52" s="283"/>
      <c r="AG52" s="283"/>
      <c r="AH52" s="283"/>
      <c r="AI52" s="283"/>
      <c r="AJ52" s="283"/>
      <c r="AK52" s="283"/>
      <c r="AL52" s="283"/>
      <c r="AM52" s="283"/>
      <c r="AN52" s="283"/>
      <c r="AO52" s="283"/>
      <c r="AP52" s="283"/>
      <c r="AQ52" s="283"/>
      <c r="AR52" s="283"/>
      <c r="AS52" s="283"/>
      <c r="AT52" s="283"/>
      <c r="AU52" s="283"/>
      <c r="AV52" s="283"/>
      <c r="AW52" s="284"/>
      <c r="AX52" s="281"/>
    </row>
    <row r="53" spans="2:51" ht="13.5" thickBot="1" x14ac:dyDescent="0.25">
      <c r="B53" s="290"/>
      <c r="C53" s="279"/>
      <c r="D53" s="279"/>
      <c r="E53" s="279"/>
      <c r="F53" s="279"/>
      <c r="G53" s="279"/>
      <c r="H53" s="279"/>
      <c r="I53" s="279"/>
      <c r="J53" s="279"/>
      <c r="K53" s="279"/>
      <c r="L53" s="279"/>
      <c r="M53" s="279"/>
      <c r="N53" s="279"/>
      <c r="O53" s="279"/>
      <c r="P53" s="279"/>
      <c r="Q53" s="279"/>
      <c r="R53" s="279"/>
      <c r="S53" s="279"/>
      <c r="T53" s="279"/>
      <c r="U53" s="279"/>
      <c r="V53" s="279"/>
      <c r="W53" s="279"/>
      <c r="X53" s="279"/>
      <c r="Y53" s="279"/>
      <c r="Z53" s="279"/>
      <c r="AA53" s="279"/>
      <c r="AB53" s="279"/>
      <c r="AC53" s="279"/>
      <c r="AD53" s="279"/>
      <c r="AE53" s="279"/>
      <c r="AF53" s="279"/>
      <c r="AG53" s="279"/>
      <c r="AH53" s="279"/>
      <c r="AI53" s="279"/>
      <c r="AJ53" s="279"/>
      <c r="AK53" s="279"/>
      <c r="AL53" s="279"/>
      <c r="AM53" s="279"/>
      <c r="AN53" s="279"/>
      <c r="AO53" s="279"/>
      <c r="AP53" s="279"/>
      <c r="AQ53" s="279"/>
      <c r="AR53" s="279"/>
      <c r="AS53" s="279"/>
      <c r="AT53" s="279"/>
      <c r="AU53" s="279"/>
      <c r="AV53" s="279"/>
      <c r="AW53" s="279"/>
      <c r="AX53" s="281"/>
    </row>
    <row r="54" spans="2:51" x14ac:dyDescent="0.2">
      <c r="B54" s="268" t="s">
        <v>565</v>
      </c>
      <c r="C54" s="269" t="s">
        <v>205</v>
      </c>
      <c r="D54" s="270"/>
      <c r="E54" s="270"/>
      <c r="F54" s="270"/>
      <c r="G54" s="270"/>
      <c r="H54" s="270"/>
      <c r="I54" s="270"/>
      <c r="J54" s="270"/>
      <c r="K54" s="270"/>
      <c r="L54" s="270"/>
      <c r="M54" s="270"/>
      <c r="N54" s="270"/>
      <c r="O54" s="270"/>
      <c r="P54" s="270"/>
      <c r="Q54" s="270"/>
      <c r="R54" s="270"/>
      <c r="S54" s="270"/>
      <c r="T54" s="270"/>
      <c r="U54" s="270"/>
      <c r="V54" s="270"/>
      <c r="W54" s="270"/>
      <c r="X54" s="270"/>
      <c r="Y54" s="270"/>
      <c r="Z54" s="270"/>
      <c r="AA54" s="270"/>
      <c r="AB54" s="270"/>
      <c r="AC54" s="270"/>
      <c r="AD54" s="269" t="s">
        <v>562</v>
      </c>
      <c r="AE54" s="270"/>
      <c r="AF54" s="270"/>
      <c r="AG54" s="270"/>
      <c r="AH54" s="270"/>
      <c r="AI54" s="270"/>
      <c r="AJ54" s="270"/>
      <c r="AK54" s="270"/>
      <c r="AL54" s="270"/>
      <c r="AM54" s="270"/>
      <c r="AN54" s="270"/>
      <c r="AO54" s="270"/>
      <c r="AP54" s="270"/>
      <c r="AQ54" s="270"/>
      <c r="AR54" s="270"/>
      <c r="AS54" s="270"/>
      <c r="AT54" s="270"/>
      <c r="AU54" s="270"/>
      <c r="AV54" s="270"/>
      <c r="AW54" s="271"/>
      <c r="AX54" s="272"/>
      <c r="AY54" s="273"/>
    </row>
    <row r="55" spans="2:51" x14ac:dyDescent="0.2">
      <c r="B55" s="274" t="s">
        <v>83</v>
      </c>
      <c r="C55" s="275" t="s">
        <v>344</v>
      </c>
      <c r="D55" s="275" t="s">
        <v>364</v>
      </c>
      <c r="E55" s="275" t="s">
        <v>365</v>
      </c>
      <c r="F55" s="275" t="s">
        <v>366</v>
      </c>
      <c r="G55" s="275" t="s">
        <v>367</v>
      </c>
      <c r="H55" s="275" t="s">
        <v>368</v>
      </c>
      <c r="I55" s="275" t="s">
        <v>369</v>
      </c>
      <c r="J55" s="275" t="s">
        <v>370</v>
      </c>
      <c r="K55" s="275" t="s">
        <v>371</v>
      </c>
      <c r="L55" s="275" t="s">
        <v>372</v>
      </c>
      <c r="M55" s="275" t="s">
        <v>373</v>
      </c>
      <c r="N55" s="275" t="s">
        <v>374</v>
      </c>
      <c r="O55" s="275" t="s">
        <v>375</v>
      </c>
      <c r="P55" s="275" t="s">
        <v>376</v>
      </c>
      <c r="Q55" s="275" t="s">
        <v>377</v>
      </c>
      <c r="R55" s="275" t="s">
        <v>378</v>
      </c>
      <c r="S55" s="275" t="s">
        <v>379</v>
      </c>
      <c r="T55" s="275" t="s">
        <v>380</v>
      </c>
      <c r="U55" s="275" t="s">
        <v>381</v>
      </c>
      <c r="V55" s="275" t="s">
        <v>382</v>
      </c>
      <c r="W55" s="275" t="s">
        <v>383</v>
      </c>
      <c r="X55" s="275" t="s">
        <v>384</v>
      </c>
      <c r="Y55" s="275" t="s">
        <v>385</v>
      </c>
      <c r="Z55" s="275" t="s">
        <v>386</v>
      </c>
      <c r="AA55" s="275" t="s">
        <v>387</v>
      </c>
      <c r="AB55" s="275" t="s">
        <v>388</v>
      </c>
      <c r="AC55" s="275" t="s">
        <v>389</v>
      </c>
      <c r="AD55" s="275">
        <v>2031</v>
      </c>
      <c r="AE55" s="275">
        <v>2032</v>
      </c>
      <c r="AF55" s="275">
        <v>2033</v>
      </c>
      <c r="AG55" s="275">
        <v>2034</v>
      </c>
      <c r="AH55" s="275">
        <v>2035</v>
      </c>
      <c r="AI55" s="275">
        <v>2036</v>
      </c>
      <c r="AJ55" s="275">
        <v>2037</v>
      </c>
      <c r="AK55" s="275">
        <v>2038</v>
      </c>
      <c r="AL55" s="275">
        <v>2039</v>
      </c>
      <c r="AM55" s="275">
        <v>2040</v>
      </c>
      <c r="AN55" s="275">
        <v>2041</v>
      </c>
      <c r="AO55" s="275">
        <v>2042</v>
      </c>
      <c r="AP55" s="275">
        <v>2043</v>
      </c>
      <c r="AQ55" s="275">
        <v>2044</v>
      </c>
      <c r="AR55" s="275">
        <v>2045</v>
      </c>
      <c r="AS55" s="275">
        <v>2046</v>
      </c>
      <c r="AT55" s="275">
        <v>2047</v>
      </c>
      <c r="AU55" s="275">
        <v>2048</v>
      </c>
      <c r="AV55" s="275">
        <v>2049</v>
      </c>
      <c r="AW55" s="276">
        <v>2050</v>
      </c>
      <c r="AX55" s="272"/>
    </row>
    <row r="56" spans="2:51" x14ac:dyDescent="0.2">
      <c r="B56" s="277" t="s">
        <v>88</v>
      </c>
      <c r="C56" s="278">
        <v>4</v>
      </c>
      <c r="D56" s="278">
        <v>4.7</v>
      </c>
      <c r="E56" s="278">
        <v>4.7</v>
      </c>
      <c r="F56" s="278">
        <v>4.7</v>
      </c>
      <c r="G56" s="278">
        <v>4.7</v>
      </c>
      <c r="H56" s="278">
        <v>4.7</v>
      </c>
      <c r="I56" s="278">
        <v>4.7</v>
      </c>
      <c r="J56" s="278">
        <v>4.7</v>
      </c>
      <c r="K56" s="278">
        <v>4.7</v>
      </c>
      <c r="L56" s="278">
        <v>4.7</v>
      </c>
      <c r="M56" s="278">
        <v>4.7</v>
      </c>
      <c r="N56" s="278">
        <v>4.4000000000000004</v>
      </c>
      <c r="O56" s="278">
        <v>4.38</v>
      </c>
      <c r="P56" s="278">
        <v>4.3599999999999994</v>
      </c>
      <c r="Q56" s="278">
        <v>4.34</v>
      </c>
      <c r="R56" s="278">
        <v>4.32</v>
      </c>
      <c r="S56" s="278">
        <v>4.3</v>
      </c>
      <c r="T56" s="278">
        <v>4.2799999999999994</v>
      </c>
      <c r="U56" s="278">
        <v>4.26</v>
      </c>
      <c r="V56" s="278">
        <v>4.24</v>
      </c>
      <c r="W56" s="278">
        <v>4.2200000000000006</v>
      </c>
      <c r="X56" s="278">
        <v>4.2</v>
      </c>
      <c r="Y56" s="278">
        <v>4.2</v>
      </c>
      <c r="Z56" s="278">
        <v>4.2</v>
      </c>
      <c r="AA56" s="278">
        <v>4.2</v>
      </c>
      <c r="AB56" s="278">
        <v>4.2</v>
      </c>
      <c r="AC56" s="278">
        <v>4.2</v>
      </c>
      <c r="AD56" s="278">
        <v>4.16</v>
      </c>
      <c r="AE56" s="279">
        <v>4.12</v>
      </c>
      <c r="AF56" s="279">
        <v>4.08</v>
      </c>
      <c r="AG56" s="279">
        <v>4.04</v>
      </c>
      <c r="AH56" s="279">
        <v>4</v>
      </c>
      <c r="AI56" s="279">
        <v>3.94</v>
      </c>
      <c r="AJ56" s="279">
        <v>3.88</v>
      </c>
      <c r="AK56" s="279">
        <v>3.8200000000000003</v>
      </c>
      <c r="AL56" s="279">
        <v>3.7600000000000002</v>
      </c>
      <c r="AM56" s="279">
        <v>3.7</v>
      </c>
      <c r="AN56" s="279">
        <v>3.69</v>
      </c>
      <c r="AO56" s="279">
        <v>3.68</v>
      </c>
      <c r="AP56" s="279">
        <v>3.67</v>
      </c>
      <c r="AQ56" s="279">
        <v>3.66</v>
      </c>
      <c r="AR56" s="279">
        <v>3.65</v>
      </c>
      <c r="AS56" s="279">
        <v>3.64</v>
      </c>
      <c r="AT56" s="279">
        <v>3.63</v>
      </c>
      <c r="AU56" s="279">
        <v>3.62</v>
      </c>
      <c r="AV56" s="279">
        <v>3.61</v>
      </c>
      <c r="AW56" s="280">
        <v>3.6</v>
      </c>
      <c r="AX56" s="281"/>
    </row>
    <row r="57" spans="2:51" x14ac:dyDescent="0.2">
      <c r="B57" s="277" t="s">
        <v>89</v>
      </c>
      <c r="C57" s="278">
        <v>4</v>
      </c>
      <c r="D57" s="278">
        <v>4.7</v>
      </c>
      <c r="E57" s="278">
        <v>4.7</v>
      </c>
      <c r="F57" s="278">
        <v>4.7</v>
      </c>
      <c r="G57" s="278">
        <v>4.7</v>
      </c>
      <c r="H57" s="278">
        <v>4.7</v>
      </c>
      <c r="I57" s="278">
        <v>4.7</v>
      </c>
      <c r="J57" s="278">
        <v>4.7</v>
      </c>
      <c r="K57" s="278">
        <v>4.7</v>
      </c>
      <c r="L57" s="278">
        <v>4.7</v>
      </c>
      <c r="M57" s="278">
        <v>4.7</v>
      </c>
      <c r="N57" s="278">
        <v>4.4000000000000004</v>
      </c>
      <c r="O57" s="278">
        <v>4.38</v>
      </c>
      <c r="P57" s="278">
        <v>4.3599999999999994</v>
      </c>
      <c r="Q57" s="278">
        <v>4.34</v>
      </c>
      <c r="R57" s="278">
        <v>4.32</v>
      </c>
      <c r="S57" s="278">
        <v>4.3</v>
      </c>
      <c r="T57" s="278">
        <v>4.2799999999999994</v>
      </c>
      <c r="U57" s="278">
        <v>4.26</v>
      </c>
      <c r="V57" s="278">
        <v>4.24</v>
      </c>
      <c r="W57" s="278">
        <v>4.2200000000000006</v>
      </c>
      <c r="X57" s="278">
        <v>4.2</v>
      </c>
      <c r="Y57" s="278">
        <v>4.2</v>
      </c>
      <c r="Z57" s="278">
        <v>4.2</v>
      </c>
      <c r="AA57" s="278">
        <v>4.2</v>
      </c>
      <c r="AB57" s="278">
        <v>4.2</v>
      </c>
      <c r="AC57" s="278">
        <v>4.2</v>
      </c>
      <c r="AD57" s="278">
        <v>4.16</v>
      </c>
      <c r="AE57" s="279">
        <v>4.12</v>
      </c>
      <c r="AF57" s="279">
        <v>4.08</v>
      </c>
      <c r="AG57" s="279">
        <v>4.04</v>
      </c>
      <c r="AH57" s="279">
        <v>4</v>
      </c>
      <c r="AI57" s="279">
        <v>3.94</v>
      </c>
      <c r="AJ57" s="279">
        <v>3.88</v>
      </c>
      <c r="AK57" s="279">
        <v>3.8200000000000003</v>
      </c>
      <c r="AL57" s="279">
        <v>3.7600000000000002</v>
      </c>
      <c r="AM57" s="279">
        <v>3.7</v>
      </c>
      <c r="AN57" s="279">
        <v>3.69</v>
      </c>
      <c r="AO57" s="279">
        <v>3.68</v>
      </c>
      <c r="AP57" s="279">
        <v>3.67</v>
      </c>
      <c r="AQ57" s="279">
        <v>3.66</v>
      </c>
      <c r="AR57" s="279">
        <v>3.65</v>
      </c>
      <c r="AS57" s="279">
        <v>3.64</v>
      </c>
      <c r="AT57" s="279">
        <v>3.63</v>
      </c>
      <c r="AU57" s="279">
        <v>3.62</v>
      </c>
      <c r="AV57" s="279">
        <v>3.61</v>
      </c>
      <c r="AW57" s="280">
        <v>3.6</v>
      </c>
      <c r="AX57" s="281"/>
    </row>
    <row r="58" spans="2:51" x14ac:dyDescent="0.2">
      <c r="B58" s="277" t="s">
        <v>90</v>
      </c>
      <c r="C58" s="278">
        <v>4</v>
      </c>
      <c r="D58" s="278">
        <v>4.7</v>
      </c>
      <c r="E58" s="278">
        <v>4.7</v>
      </c>
      <c r="F58" s="278">
        <v>4.7</v>
      </c>
      <c r="G58" s="278">
        <v>4.7</v>
      </c>
      <c r="H58" s="278">
        <v>4.7</v>
      </c>
      <c r="I58" s="278">
        <v>4.7</v>
      </c>
      <c r="J58" s="278">
        <v>4.7</v>
      </c>
      <c r="K58" s="278">
        <v>4.7</v>
      </c>
      <c r="L58" s="278">
        <v>4.7</v>
      </c>
      <c r="M58" s="278">
        <v>4.7</v>
      </c>
      <c r="N58" s="278">
        <v>4.4000000000000004</v>
      </c>
      <c r="O58" s="278">
        <v>4.38</v>
      </c>
      <c r="P58" s="278">
        <v>4.3599999999999994</v>
      </c>
      <c r="Q58" s="278">
        <v>4.34</v>
      </c>
      <c r="R58" s="278">
        <v>4.32</v>
      </c>
      <c r="S58" s="278">
        <v>4.3</v>
      </c>
      <c r="T58" s="278">
        <v>4.2799999999999994</v>
      </c>
      <c r="U58" s="278">
        <v>4.26</v>
      </c>
      <c r="V58" s="278">
        <v>4.24</v>
      </c>
      <c r="W58" s="278">
        <v>4.2200000000000006</v>
      </c>
      <c r="X58" s="278">
        <v>4.2</v>
      </c>
      <c r="Y58" s="278">
        <v>4.2</v>
      </c>
      <c r="Z58" s="278">
        <v>4.2</v>
      </c>
      <c r="AA58" s="278">
        <v>4.2</v>
      </c>
      <c r="AB58" s="278">
        <v>4.2</v>
      </c>
      <c r="AC58" s="278">
        <v>4.2</v>
      </c>
      <c r="AD58" s="278">
        <v>4.16</v>
      </c>
      <c r="AE58" s="279">
        <v>4.12</v>
      </c>
      <c r="AF58" s="279">
        <v>4.08</v>
      </c>
      <c r="AG58" s="279">
        <v>4.04</v>
      </c>
      <c r="AH58" s="279">
        <v>4</v>
      </c>
      <c r="AI58" s="279">
        <v>3.94</v>
      </c>
      <c r="AJ58" s="279">
        <v>3.88</v>
      </c>
      <c r="AK58" s="279">
        <v>3.8200000000000003</v>
      </c>
      <c r="AL58" s="279">
        <v>3.7600000000000002</v>
      </c>
      <c r="AM58" s="279">
        <v>3.7</v>
      </c>
      <c r="AN58" s="279">
        <v>3.69</v>
      </c>
      <c r="AO58" s="279">
        <v>3.68</v>
      </c>
      <c r="AP58" s="279">
        <v>3.67</v>
      </c>
      <c r="AQ58" s="279">
        <v>3.66</v>
      </c>
      <c r="AR58" s="279">
        <v>3.65</v>
      </c>
      <c r="AS58" s="279">
        <v>3.64</v>
      </c>
      <c r="AT58" s="279">
        <v>3.63</v>
      </c>
      <c r="AU58" s="279">
        <v>3.62</v>
      </c>
      <c r="AV58" s="279">
        <v>3.61</v>
      </c>
      <c r="AW58" s="280">
        <v>3.6</v>
      </c>
      <c r="AX58" s="281"/>
    </row>
    <row r="59" spans="2:51" x14ac:dyDescent="0.2">
      <c r="B59" s="277" t="s">
        <v>91</v>
      </c>
      <c r="C59" s="278">
        <v>4</v>
      </c>
      <c r="D59" s="278">
        <v>4.7</v>
      </c>
      <c r="E59" s="278">
        <v>4.7</v>
      </c>
      <c r="F59" s="278">
        <v>4.7</v>
      </c>
      <c r="G59" s="278">
        <v>4.7</v>
      </c>
      <c r="H59" s="278">
        <v>4.7</v>
      </c>
      <c r="I59" s="278">
        <v>4.7</v>
      </c>
      <c r="J59" s="278">
        <v>4.7</v>
      </c>
      <c r="K59" s="278">
        <v>4.7</v>
      </c>
      <c r="L59" s="278">
        <v>4.7</v>
      </c>
      <c r="M59" s="278">
        <v>4.7</v>
      </c>
      <c r="N59" s="278">
        <v>4.4000000000000004</v>
      </c>
      <c r="O59" s="278">
        <v>4.38</v>
      </c>
      <c r="P59" s="278">
        <v>4.3599999999999994</v>
      </c>
      <c r="Q59" s="278">
        <v>4.34</v>
      </c>
      <c r="R59" s="278">
        <v>4.32</v>
      </c>
      <c r="S59" s="278">
        <v>4.3</v>
      </c>
      <c r="T59" s="278">
        <v>4.2799999999999994</v>
      </c>
      <c r="U59" s="278">
        <v>4.26</v>
      </c>
      <c r="V59" s="278">
        <v>4.24</v>
      </c>
      <c r="W59" s="278">
        <v>4.2200000000000006</v>
      </c>
      <c r="X59" s="278">
        <v>4.2</v>
      </c>
      <c r="Y59" s="278">
        <v>4.2</v>
      </c>
      <c r="Z59" s="278">
        <v>4.2</v>
      </c>
      <c r="AA59" s="278">
        <v>4.2</v>
      </c>
      <c r="AB59" s="278">
        <v>4.2</v>
      </c>
      <c r="AC59" s="278">
        <v>4.2</v>
      </c>
      <c r="AD59" s="278">
        <v>4.16</v>
      </c>
      <c r="AE59" s="279">
        <v>4.12</v>
      </c>
      <c r="AF59" s="279">
        <v>4.08</v>
      </c>
      <c r="AG59" s="279">
        <v>4.04</v>
      </c>
      <c r="AH59" s="279">
        <v>4</v>
      </c>
      <c r="AI59" s="279">
        <v>3.94</v>
      </c>
      <c r="AJ59" s="279">
        <v>3.88</v>
      </c>
      <c r="AK59" s="279">
        <v>3.8200000000000003</v>
      </c>
      <c r="AL59" s="279">
        <v>3.7600000000000002</v>
      </c>
      <c r="AM59" s="279">
        <v>3.7</v>
      </c>
      <c r="AN59" s="279">
        <v>3.69</v>
      </c>
      <c r="AO59" s="279">
        <v>3.68</v>
      </c>
      <c r="AP59" s="279">
        <v>3.67</v>
      </c>
      <c r="AQ59" s="279">
        <v>3.66</v>
      </c>
      <c r="AR59" s="279">
        <v>3.65</v>
      </c>
      <c r="AS59" s="279">
        <v>3.64</v>
      </c>
      <c r="AT59" s="279">
        <v>3.63</v>
      </c>
      <c r="AU59" s="279">
        <v>3.62</v>
      </c>
      <c r="AV59" s="279">
        <v>3.61</v>
      </c>
      <c r="AW59" s="280">
        <v>3.6</v>
      </c>
      <c r="AX59" s="281"/>
    </row>
    <row r="60" spans="2:51" x14ac:dyDescent="0.2">
      <c r="B60" s="277" t="s">
        <v>92</v>
      </c>
      <c r="C60" s="278">
        <v>4</v>
      </c>
      <c r="D60" s="278">
        <v>4.7</v>
      </c>
      <c r="E60" s="278">
        <v>4.7</v>
      </c>
      <c r="F60" s="278">
        <v>4.7</v>
      </c>
      <c r="G60" s="278">
        <v>4.7</v>
      </c>
      <c r="H60" s="278">
        <v>4.7</v>
      </c>
      <c r="I60" s="278">
        <v>4.7</v>
      </c>
      <c r="J60" s="278">
        <v>4.7</v>
      </c>
      <c r="K60" s="278">
        <v>4.7</v>
      </c>
      <c r="L60" s="278">
        <v>4.7</v>
      </c>
      <c r="M60" s="278">
        <v>4.7</v>
      </c>
      <c r="N60" s="278">
        <v>4.4000000000000004</v>
      </c>
      <c r="O60" s="278">
        <v>4.38</v>
      </c>
      <c r="P60" s="278">
        <v>4.3599999999999994</v>
      </c>
      <c r="Q60" s="278">
        <v>4.34</v>
      </c>
      <c r="R60" s="278">
        <v>4.32</v>
      </c>
      <c r="S60" s="278">
        <v>4.3</v>
      </c>
      <c r="T60" s="278">
        <v>4.2799999999999994</v>
      </c>
      <c r="U60" s="278">
        <v>4.26</v>
      </c>
      <c r="V60" s="278">
        <v>4.24</v>
      </c>
      <c r="W60" s="278">
        <v>4.2200000000000006</v>
      </c>
      <c r="X60" s="278">
        <v>4.2</v>
      </c>
      <c r="Y60" s="278">
        <v>4.2</v>
      </c>
      <c r="Z60" s="278">
        <v>4.2</v>
      </c>
      <c r="AA60" s="278">
        <v>4.2</v>
      </c>
      <c r="AB60" s="278">
        <v>4.2</v>
      </c>
      <c r="AC60" s="278">
        <v>4.2</v>
      </c>
      <c r="AD60" s="278">
        <v>4.16</v>
      </c>
      <c r="AE60" s="279">
        <v>4.12</v>
      </c>
      <c r="AF60" s="279">
        <v>4.08</v>
      </c>
      <c r="AG60" s="279">
        <v>4.04</v>
      </c>
      <c r="AH60" s="279">
        <v>4</v>
      </c>
      <c r="AI60" s="279">
        <v>3.94</v>
      </c>
      <c r="AJ60" s="279">
        <v>3.88</v>
      </c>
      <c r="AK60" s="279">
        <v>3.8200000000000003</v>
      </c>
      <c r="AL60" s="279">
        <v>3.7600000000000002</v>
      </c>
      <c r="AM60" s="279">
        <v>3.7</v>
      </c>
      <c r="AN60" s="279">
        <v>3.69</v>
      </c>
      <c r="AO60" s="279">
        <v>3.68</v>
      </c>
      <c r="AP60" s="279">
        <v>3.67</v>
      </c>
      <c r="AQ60" s="279">
        <v>3.66</v>
      </c>
      <c r="AR60" s="279">
        <v>3.65</v>
      </c>
      <c r="AS60" s="279">
        <v>3.64</v>
      </c>
      <c r="AT60" s="279">
        <v>3.63</v>
      </c>
      <c r="AU60" s="279">
        <v>3.62</v>
      </c>
      <c r="AV60" s="279">
        <v>3.61</v>
      </c>
      <c r="AW60" s="280">
        <v>3.6</v>
      </c>
      <c r="AX60" s="281"/>
    </row>
    <row r="61" spans="2:51" x14ac:dyDescent="0.2">
      <c r="B61" s="277" t="s">
        <v>93</v>
      </c>
      <c r="C61" s="278">
        <v>4</v>
      </c>
      <c r="D61" s="278">
        <v>4.7</v>
      </c>
      <c r="E61" s="278">
        <v>4.7</v>
      </c>
      <c r="F61" s="278">
        <v>4.7</v>
      </c>
      <c r="G61" s="278">
        <v>4.7</v>
      </c>
      <c r="H61" s="278">
        <v>4.7</v>
      </c>
      <c r="I61" s="278">
        <v>4.7</v>
      </c>
      <c r="J61" s="278">
        <v>4.7</v>
      </c>
      <c r="K61" s="278">
        <v>4.7</v>
      </c>
      <c r="L61" s="278">
        <v>4.7</v>
      </c>
      <c r="M61" s="278">
        <v>4.7</v>
      </c>
      <c r="N61" s="278">
        <v>4.4000000000000004</v>
      </c>
      <c r="O61" s="278">
        <v>4.38</v>
      </c>
      <c r="P61" s="278">
        <v>4.3599999999999994</v>
      </c>
      <c r="Q61" s="278">
        <v>4.34</v>
      </c>
      <c r="R61" s="278">
        <v>4.32</v>
      </c>
      <c r="S61" s="278">
        <v>4.3</v>
      </c>
      <c r="T61" s="278">
        <v>4.2799999999999994</v>
      </c>
      <c r="U61" s="278">
        <v>4.26</v>
      </c>
      <c r="V61" s="278">
        <v>4.24</v>
      </c>
      <c r="W61" s="278">
        <v>4.2200000000000006</v>
      </c>
      <c r="X61" s="278">
        <v>4.2</v>
      </c>
      <c r="Y61" s="278">
        <v>4.2</v>
      </c>
      <c r="Z61" s="278">
        <v>4.2</v>
      </c>
      <c r="AA61" s="278">
        <v>4.2</v>
      </c>
      <c r="AB61" s="278">
        <v>4.2</v>
      </c>
      <c r="AC61" s="278">
        <v>4.2</v>
      </c>
      <c r="AD61" s="278">
        <v>4.16</v>
      </c>
      <c r="AE61" s="279">
        <v>4.12</v>
      </c>
      <c r="AF61" s="279">
        <v>4.08</v>
      </c>
      <c r="AG61" s="279">
        <v>4.04</v>
      </c>
      <c r="AH61" s="279">
        <v>4</v>
      </c>
      <c r="AI61" s="279">
        <v>3.94</v>
      </c>
      <c r="AJ61" s="279">
        <v>3.88</v>
      </c>
      <c r="AK61" s="279">
        <v>3.8200000000000003</v>
      </c>
      <c r="AL61" s="279">
        <v>3.7600000000000002</v>
      </c>
      <c r="AM61" s="279">
        <v>3.7</v>
      </c>
      <c r="AN61" s="279">
        <v>3.69</v>
      </c>
      <c r="AO61" s="279">
        <v>3.68</v>
      </c>
      <c r="AP61" s="279">
        <v>3.67</v>
      </c>
      <c r="AQ61" s="279">
        <v>3.66</v>
      </c>
      <c r="AR61" s="279">
        <v>3.65</v>
      </c>
      <c r="AS61" s="279">
        <v>3.64</v>
      </c>
      <c r="AT61" s="279">
        <v>3.63</v>
      </c>
      <c r="AU61" s="279">
        <v>3.62</v>
      </c>
      <c r="AV61" s="279">
        <v>3.61</v>
      </c>
      <c r="AW61" s="280">
        <v>3.6</v>
      </c>
      <c r="AX61" s="281"/>
    </row>
    <row r="62" spans="2:51" x14ac:dyDescent="0.2">
      <c r="B62" s="277" t="s">
        <v>94</v>
      </c>
      <c r="C62" s="278">
        <v>4</v>
      </c>
      <c r="D62" s="278">
        <v>4.7</v>
      </c>
      <c r="E62" s="278">
        <v>4.7</v>
      </c>
      <c r="F62" s="278">
        <v>4.7</v>
      </c>
      <c r="G62" s="278">
        <v>4.7</v>
      </c>
      <c r="H62" s="278">
        <v>4.7</v>
      </c>
      <c r="I62" s="278">
        <v>4.7</v>
      </c>
      <c r="J62" s="278">
        <v>4.7</v>
      </c>
      <c r="K62" s="278">
        <v>4.7</v>
      </c>
      <c r="L62" s="278">
        <v>4.7</v>
      </c>
      <c r="M62" s="278">
        <v>4.7</v>
      </c>
      <c r="N62" s="278">
        <v>4.4000000000000004</v>
      </c>
      <c r="O62" s="278">
        <v>4.38</v>
      </c>
      <c r="P62" s="278">
        <v>4.3599999999999994</v>
      </c>
      <c r="Q62" s="278">
        <v>4.34</v>
      </c>
      <c r="R62" s="278">
        <v>4.32</v>
      </c>
      <c r="S62" s="278">
        <v>4.3</v>
      </c>
      <c r="T62" s="278">
        <v>4.2799999999999994</v>
      </c>
      <c r="U62" s="278">
        <v>4.26</v>
      </c>
      <c r="V62" s="278">
        <v>4.24</v>
      </c>
      <c r="W62" s="278">
        <v>4.2200000000000006</v>
      </c>
      <c r="X62" s="278">
        <v>4.2</v>
      </c>
      <c r="Y62" s="278">
        <v>4.2</v>
      </c>
      <c r="Z62" s="278">
        <v>4.2</v>
      </c>
      <c r="AA62" s="278">
        <v>4.2</v>
      </c>
      <c r="AB62" s="278">
        <v>4.2</v>
      </c>
      <c r="AC62" s="278">
        <v>4.2</v>
      </c>
      <c r="AD62" s="278">
        <v>4.16</v>
      </c>
      <c r="AE62" s="279">
        <v>4.12</v>
      </c>
      <c r="AF62" s="279">
        <v>4.08</v>
      </c>
      <c r="AG62" s="279">
        <v>4.04</v>
      </c>
      <c r="AH62" s="279">
        <v>4</v>
      </c>
      <c r="AI62" s="279">
        <v>3.94</v>
      </c>
      <c r="AJ62" s="279">
        <v>3.88</v>
      </c>
      <c r="AK62" s="279">
        <v>3.8200000000000003</v>
      </c>
      <c r="AL62" s="279">
        <v>3.7600000000000002</v>
      </c>
      <c r="AM62" s="279">
        <v>3.7</v>
      </c>
      <c r="AN62" s="279">
        <v>3.69</v>
      </c>
      <c r="AO62" s="279">
        <v>3.68</v>
      </c>
      <c r="AP62" s="279">
        <v>3.67</v>
      </c>
      <c r="AQ62" s="279">
        <v>3.66</v>
      </c>
      <c r="AR62" s="279">
        <v>3.65</v>
      </c>
      <c r="AS62" s="279">
        <v>3.64</v>
      </c>
      <c r="AT62" s="279">
        <v>3.63</v>
      </c>
      <c r="AU62" s="279">
        <v>3.62</v>
      </c>
      <c r="AV62" s="279">
        <v>3.61</v>
      </c>
      <c r="AW62" s="280">
        <v>3.6</v>
      </c>
      <c r="AX62" s="281"/>
    </row>
    <row r="63" spans="2:51" x14ac:dyDescent="0.2">
      <c r="B63" s="277" t="s">
        <v>95</v>
      </c>
      <c r="C63" s="278">
        <v>4</v>
      </c>
      <c r="D63" s="278">
        <v>4.7</v>
      </c>
      <c r="E63" s="278">
        <v>4.7</v>
      </c>
      <c r="F63" s="278">
        <v>4.7</v>
      </c>
      <c r="G63" s="278">
        <v>4.7</v>
      </c>
      <c r="H63" s="278">
        <v>4.7</v>
      </c>
      <c r="I63" s="278">
        <v>4.7</v>
      </c>
      <c r="J63" s="278">
        <v>4.7</v>
      </c>
      <c r="K63" s="278">
        <v>4.7</v>
      </c>
      <c r="L63" s="278">
        <v>4.7</v>
      </c>
      <c r="M63" s="278">
        <v>4.7</v>
      </c>
      <c r="N63" s="278">
        <v>4.4000000000000004</v>
      </c>
      <c r="O63" s="278">
        <v>4.38</v>
      </c>
      <c r="P63" s="278">
        <v>4.3599999999999994</v>
      </c>
      <c r="Q63" s="278">
        <v>4.34</v>
      </c>
      <c r="R63" s="278">
        <v>4.32</v>
      </c>
      <c r="S63" s="278">
        <v>4.3</v>
      </c>
      <c r="T63" s="278">
        <v>4.2799999999999994</v>
      </c>
      <c r="U63" s="278">
        <v>4.26</v>
      </c>
      <c r="V63" s="278">
        <v>4.24</v>
      </c>
      <c r="W63" s="278">
        <v>4.2200000000000006</v>
      </c>
      <c r="X63" s="278">
        <v>4.2</v>
      </c>
      <c r="Y63" s="278">
        <v>4.2</v>
      </c>
      <c r="Z63" s="278">
        <v>4.2</v>
      </c>
      <c r="AA63" s="278">
        <v>4.2</v>
      </c>
      <c r="AB63" s="278">
        <v>4.2</v>
      </c>
      <c r="AC63" s="278">
        <v>4.2</v>
      </c>
      <c r="AD63" s="278">
        <v>4.16</v>
      </c>
      <c r="AE63" s="279">
        <v>4.12</v>
      </c>
      <c r="AF63" s="279">
        <v>4.08</v>
      </c>
      <c r="AG63" s="279">
        <v>4.04</v>
      </c>
      <c r="AH63" s="279">
        <v>4</v>
      </c>
      <c r="AI63" s="279">
        <v>3.94</v>
      </c>
      <c r="AJ63" s="279">
        <v>3.88</v>
      </c>
      <c r="AK63" s="279">
        <v>3.8200000000000003</v>
      </c>
      <c r="AL63" s="279">
        <v>3.7600000000000002</v>
      </c>
      <c r="AM63" s="279">
        <v>3.7</v>
      </c>
      <c r="AN63" s="279">
        <v>3.69</v>
      </c>
      <c r="AO63" s="279">
        <v>3.68</v>
      </c>
      <c r="AP63" s="279">
        <v>3.67</v>
      </c>
      <c r="AQ63" s="279">
        <v>3.66</v>
      </c>
      <c r="AR63" s="279">
        <v>3.65</v>
      </c>
      <c r="AS63" s="279">
        <v>3.64</v>
      </c>
      <c r="AT63" s="279">
        <v>3.63</v>
      </c>
      <c r="AU63" s="279">
        <v>3.62</v>
      </c>
      <c r="AV63" s="279">
        <v>3.61</v>
      </c>
      <c r="AW63" s="280">
        <v>3.6</v>
      </c>
      <c r="AX63" s="281"/>
    </row>
    <row r="64" spans="2:51" x14ac:dyDescent="0.2">
      <c r="B64" s="277" t="s">
        <v>96</v>
      </c>
      <c r="C64" s="278">
        <v>4</v>
      </c>
      <c r="D64" s="278">
        <v>4.7</v>
      </c>
      <c r="E64" s="278">
        <v>4.7</v>
      </c>
      <c r="F64" s="278">
        <v>4.7</v>
      </c>
      <c r="G64" s="278">
        <v>4.7</v>
      </c>
      <c r="H64" s="278">
        <v>4.7</v>
      </c>
      <c r="I64" s="278">
        <v>4.7</v>
      </c>
      <c r="J64" s="278">
        <v>4.7</v>
      </c>
      <c r="K64" s="278">
        <v>4.7</v>
      </c>
      <c r="L64" s="278">
        <v>4.7</v>
      </c>
      <c r="M64" s="278">
        <v>4.7</v>
      </c>
      <c r="N64" s="278">
        <v>4.4000000000000004</v>
      </c>
      <c r="O64" s="278">
        <v>4.38</v>
      </c>
      <c r="P64" s="278">
        <v>4.3599999999999994</v>
      </c>
      <c r="Q64" s="278">
        <v>4.34</v>
      </c>
      <c r="R64" s="278">
        <v>4.32</v>
      </c>
      <c r="S64" s="278">
        <v>4.3</v>
      </c>
      <c r="T64" s="278">
        <v>4.2799999999999994</v>
      </c>
      <c r="U64" s="278">
        <v>4.26</v>
      </c>
      <c r="V64" s="278">
        <v>4.24</v>
      </c>
      <c r="W64" s="278">
        <v>4.2200000000000006</v>
      </c>
      <c r="X64" s="278">
        <v>4.2</v>
      </c>
      <c r="Y64" s="278">
        <v>4.2</v>
      </c>
      <c r="Z64" s="278">
        <v>4.2</v>
      </c>
      <c r="AA64" s="278">
        <v>4.2</v>
      </c>
      <c r="AB64" s="278">
        <v>4.2</v>
      </c>
      <c r="AC64" s="278">
        <v>4.2</v>
      </c>
      <c r="AD64" s="278">
        <v>4.16</v>
      </c>
      <c r="AE64" s="279">
        <v>4.12</v>
      </c>
      <c r="AF64" s="279">
        <v>4.08</v>
      </c>
      <c r="AG64" s="279">
        <v>4.04</v>
      </c>
      <c r="AH64" s="279">
        <v>4</v>
      </c>
      <c r="AI64" s="279">
        <v>3.94</v>
      </c>
      <c r="AJ64" s="279">
        <v>3.88</v>
      </c>
      <c r="AK64" s="279">
        <v>3.8200000000000003</v>
      </c>
      <c r="AL64" s="279">
        <v>3.7600000000000002</v>
      </c>
      <c r="AM64" s="279">
        <v>3.7</v>
      </c>
      <c r="AN64" s="279">
        <v>3.69</v>
      </c>
      <c r="AO64" s="279">
        <v>3.68</v>
      </c>
      <c r="AP64" s="279">
        <v>3.67</v>
      </c>
      <c r="AQ64" s="279">
        <v>3.66</v>
      </c>
      <c r="AR64" s="279">
        <v>3.65</v>
      </c>
      <c r="AS64" s="279">
        <v>3.64</v>
      </c>
      <c r="AT64" s="279">
        <v>3.63</v>
      </c>
      <c r="AU64" s="279">
        <v>3.62</v>
      </c>
      <c r="AV64" s="279">
        <v>3.61</v>
      </c>
      <c r="AW64" s="280">
        <v>3.6</v>
      </c>
      <c r="AX64" s="281"/>
    </row>
    <row r="65" spans="2:50" ht="13.5" thickBot="1" x14ac:dyDescent="0.25">
      <c r="B65" s="282" t="s">
        <v>770</v>
      </c>
      <c r="C65" s="283"/>
      <c r="D65" s="283"/>
      <c r="E65" s="283"/>
      <c r="F65" s="283"/>
      <c r="G65" s="283"/>
      <c r="H65" s="283"/>
      <c r="I65" s="283"/>
      <c r="J65" s="283"/>
      <c r="K65" s="283"/>
      <c r="L65" s="283"/>
      <c r="M65" s="283"/>
      <c r="N65" s="283"/>
      <c r="O65" s="283"/>
      <c r="P65" s="283"/>
      <c r="Q65" s="283"/>
      <c r="R65" s="283"/>
      <c r="S65" s="283"/>
      <c r="T65" s="283"/>
      <c r="U65" s="283"/>
      <c r="V65" s="283"/>
      <c r="W65" s="283"/>
      <c r="X65" s="283"/>
      <c r="Y65" s="283"/>
      <c r="Z65" s="283"/>
      <c r="AA65" s="283"/>
      <c r="AB65" s="283"/>
      <c r="AC65" s="283"/>
      <c r="AD65" s="283"/>
      <c r="AE65" s="283"/>
      <c r="AF65" s="283"/>
      <c r="AG65" s="283"/>
      <c r="AH65" s="283"/>
      <c r="AI65" s="283"/>
      <c r="AJ65" s="283"/>
      <c r="AK65" s="283"/>
      <c r="AL65" s="283"/>
      <c r="AM65" s="283"/>
      <c r="AN65" s="283"/>
      <c r="AO65" s="283"/>
      <c r="AP65" s="283"/>
      <c r="AQ65" s="283"/>
      <c r="AR65" s="283"/>
      <c r="AS65" s="283"/>
      <c r="AT65" s="283"/>
      <c r="AU65" s="283"/>
      <c r="AV65" s="283"/>
      <c r="AW65" s="284"/>
      <c r="AX65" s="281"/>
    </row>
  </sheetData>
  <phoneticPr fontId="9" type="noConversion"/>
  <dataValidations disablePrompts="1" count="3">
    <dataValidation type="list" allowBlank="1" showInputMessage="1" showErrorMessage="1" sqref="C982965 IY982965 SU982965 ACQ982965 AMM982965 AWI982965 BGE982965 BQA982965 BZW982965 CJS982965 CTO982965 DDK982965 DNG982965 DXC982965 EGY982965 EQU982965 FAQ982965 FKM982965 FUI982965 GEE982965 GOA982965 GXW982965 HHS982965 HRO982965 IBK982965 ILG982965 IVC982965 JEY982965 JOU982965 JYQ982965 KIM982965 KSI982965 LCE982965 LMA982965 LVW982965 MFS982965 MPO982965 MZK982965 NJG982965 NTC982965 OCY982965 OMU982965 OWQ982965 PGM982965 PQI982965 QAE982965 QKA982965 QTW982965 RDS982965 RNO982965 RXK982965 SHG982965 SRC982965 TAY982965 TKU982965 TUQ982965 UEM982965 UOI982965 UYE982965 VIA982965 VRW982965 WBS982965 WLO982965 WVK982965 C65461 IY65461 SU65461 ACQ65461 AMM65461 AWI65461 BGE65461 BQA65461 BZW65461 CJS65461 CTO65461 DDK65461 DNG65461 DXC65461 EGY65461 EQU65461 FAQ65461 FKM65461 FUI65461 GEE65461 GOA65461 GXW65461 HHS65461 HRO65461 IBK65461 ILG65461 IVC65461 JEY65461 JOU65461 JYQ65461 KIM65461 KSI65461 LCE65461 LMA65461 LVW65461 MFS65461 MPO65461 MZK65461 NJG65461 NTC65461 OCY65461 OMU65461 OWQ65461 PGM65461 PQI65461 QAE65461 QKA65461 QTW65461 RDS65461 RNO65461 RXK65461 SHG65461 SRC65461 TAY65461 TKU65461 TUQ65461 UEM65461 UOI65461 UYE65461 VIA65461 VRW65461 WBS65461 WLO65461 WVK65461 C130997 IY130997 SU130997 ACQ130997 AMM130997 AWI130997 BGE130997 BQA130997 BZW130997 CJS130997 CTO130997 DDK130997 DNG130997 DXC130997 EGY130997 EQU130997 FAQ130997 FKM130997 FUI130997 GEE130997 GOA130997 GXW130997 HHS130997 HRO130997 IBK130997 ILG130997 IVC130997 JEY130997 JOU130997 JYQ130997 KIM130997 KSI130997 LCE130997 LMA130997 LVW130997 MFS130997 MPO130997 MZK130997 NJG130997 NTC130997 OCY130997 OMU130997 OWQ130997 PGM130997 PQI130997 QAE130997 QKA130997 QTW130997 RDS130997 RNO130997 RXK130997 SHG130997 SRC130997 TAY130997 TKU130997 TUQ130997 UEM130997 UOI130997 UYE130997 VIA130997 VRW130997 WBS130997 WLO130997 WVK130997 C196533 IY196533 SU196533 ACQ196533 AMM196533 AWI196533 BGE196533 BQA196533 BZW196533 CJS196533 CTO196533 DDK196533 DNG196533 DXC196533 EGY196533 EQU196533 FAQ196533 FKM196533 FUI196533 GEE196533 GOA196533 GXW196533 HHS196533 HRO196533 IBK196533 ILG196533 IVC196533 JEY196533 JOU196533 JYQ196533 KIM196533 KSI196533 LCE196533 LMA196533 LVW196533 MFS196533 MPO196533 MZK196533 NJG196533 NTC196533 OCY196533 OMU196533 OWQ196533 PGM196533 PQI196533 QAE196533 QKA196533 QTW196533 RDS196533 RNO196533 RXK196533 SHG196533 SRC196533 TAY196533 TKU196533 TUQ196533 UEM196533 UOI196533 UYE196533 VIA196533 VRW196533 WBS196533 WLO196533 WVK196533 C262069 IY262069 SU262069 ACQ262069 AMM262069 AWI262069 BGE262069 BQA262069 BZW262069 CJS262069 CTO262069 DDK262069 DNG262069 DXC262069 EGY262069 EQU262069 FAQ262069 FKM262069 FUI262069 GEE262069 GOA262069 GXW262069 HHS262069 HRO262069 IBK262069 ILG262069 IVC262069 JEY262069 JOU262069 JYQ262069 KIM262069 KSI262069 LCE262069 LMA262069 LVW262069 MFS262069 MPO262069 MZK262069 NJG262069 NTC262069 OCY262069 OMU262069 OWQ262069 PGM262069 PQI262069 QAE262069 QKA262069 QTW262069 RDS262069 RNO262069 RXK262069 SHG262069 SRC262069 TAY262069 TKU262069 TUQ262069 UEM262069 UOI262069 UYE262069 VIA262069 VRW262069 WBS262069 WLO262069 WVK262069 C327605 IY327605 SU327605 ACQ327605 AMM327605 AWI327605 BGE327605 BQA327605 BZW327605 CJS327605 CTO327605 DDK327605 DNG327605 DXC327605 EGY327605 EQU327605 FAQ327605 FKM327605 FUI327605 GEE327605 GOA327605 GXW327605 HHS327605 HRO327605 IBK327605 ILG327605 IVC327605 JEY327605 JOU327605 JYQ327605 KIM327605 KSI327605 LCE327605 LMA327605 LVW327605 MFS327605 MPO327605 MZK327605 NJG327605 NTC327605 OCY327605 OMU327605 OWQ327605 PGM327605 PQI327605 QAE327605 QKA327605 QTW327605 RDS327605 RNO327605 RXK327605 SHG327605 SRC327605 TAY327605 TKU327605 TUQ327605 UEM327605 UOI327605 UYE327605 VIA327605 VRW327605 WBS327605 WLO327605 WVK327605 C393141 IY393141 SU393141 ACQ393141 AMM393141 AWI393141 BGE393141 BQA393141 BZW393141 CJS393141 CTO393141 DDK393141 DNG393141 DXC393141 EGY393141 EQU393141 FAQ393141 FKM393141 FUI393141 GEE393141 GOA393141 GXW393141 HHS393141 HRO393141 IBK393141 ILG393141 IVC393141 JEY393141 JOU393141 JYQ393141 KIM393141 KSI393141 LCE393141 LMA393141 LVW393141 MFS393141 MPO393141 MZK393141 NJG393141 NTC393141 OCY393141 OMU393141 OWQ393141 PGM393141 PQI393141 QAE393141 QKA393141 QTW393141 RDS393141 RNO393141 RXK393141 SHG393141 SRC393141 TAY393141 TKU393141 TUQ393141 UEM393141 UOI393141 UYE393141 VIA393141 VRW393141 WBS393141 WLO393141 WVK393141 C458677 IY458677 SU458677 ACQ458677 AMM458677 AWI458677 BGE458677 BQA458677 BZW458677 CJS458677 CTO458677 DDK458677 DNG458677 DXC458677 EGY458677 EQU458677 FAQ458677 FKM458677 FUI458677 GEE458677 GOA458677 GXW458677 HHS458677 HRO458677 IBK458677 ILG458677 IVC458677 JEY458677 JOU458677 JYQ458677 KIM458677 KSI458677 LCE458677 LMA458677 LVW458677 MFS458677 MPO458677 MZK458677 NJG458677 NTC458677 OCY458677 OMU458677 OWQ458677 PGM458677 PQI458677 QAE458677 QKA458677 QTW458677 RDS458677 RNO458677 RXK458677 SHG458677 SRC458677 TAY458677 TKU458677 TUQ458677 UEM458677 UOI458677 UYE458677 VIA458677 VRW458677 WBS458677 WLO458677 WVK458677 C524213 IY524213 SU524213 ACQ524213 AMM524213 AWI524213 BGE524213 BQA524213 BZW524213 CJS524213 CTO524213 DDK524213 DNG524213 DXC524213 EGY524213 EQU524213 FAQ524213 FKM524213 FUI524213 GEE524213 GOA524213 GXW524213 HHS524213 HRO524213 IBK524213 ILG524213 IVC524213 JEY524213 JOU524213 JYQ524213 KIM524213 KSI524213 LCE524213 LMA524213 LVW524213 MFS524213 MPO524213 MZK524213 NJG524213 NTC524213 OCY524213 OMU524213 OWQ524213 PGM524213 PQI524213 QAE524213 QKA524213 QTW524213 RDS524213 RNO524213 RXK524213 SHG524213 SRC524213 TAY524213 TKU524213 TUQ524213 UEM524213 UOI524213 UYE524213 VIA524213 VRW524213 WBS524213 WLO524213 WVK524213 C589749 IY589749 SU589749 ACQ589749 AMM589749 AWI589749 BGE589749 BQA589749 BZW589749 CJS589749 CTO589749 DDK589749 DNG589749 DXC589749 EGY589749 EQU589749 FAQ589749 FKM589749 FUI589749 GEE589749 GOA589749 GXW589749 HHS589749 HRO589749 IBK589749 ILG589749 IVC589749 JEY589749 JOU589749 JYQ589749 KIM589749 KSI589749 LCE589749 LMA589749 LVW589749 MFS589749 MPO589749 MZK589749 NJG589749 NTC589749 OCY589749 OMU589749 OWQ589749 PGM589749 PQI589749 QAE589749 QKA589749 QTW589749 RDS589749 RNO589749 RXK589749 SHG589749 SRC589749 TAY589749 TKU589749 TUQ589749 UEM589749 UOI589749 UYE589749 VIA589749 VRW589749 WBS589749 WLO589749 WVK589749 C655285 IY655285 SU655285 ACQ655285 AMM655285 AWI655285 BGE655285 BQA655285 BZW655285 CJS655285 CTO655285 DDK655285 DNG655285 DXC655285 EGY655285 EQU655285 FAQ655285 FKM655285 FUI655285 GEE655285 GOA655285 GXW655285 HHS655285 HRO655285 IBK655285 ILG655285 IVC655285 JEY655285 JOU655285 JYQ655285 KIM655285 KSI655285 LCE655285 LMA655285 LVW655285 MFS655285 MPO655285 MZK655285 NJG655285 NTC655285 OCY655285 OMU655285 OWQ655285 PGM655285 PQI655285 QAE655285 QKA655285 QTW655285 RDS655285 RNO655285 RXK655285 SHG655285 SRC655285 TAY655285 TKU655285 TUQ655285 UEM655285 UOI655285 UYE655285 VIA655285 VRW655285 WBS655285 WLO655285 WVK655285 C720821 IY720821 SU720821 ACQ720821 AMM720821 AWI720821 BGE720821 BQA720821 BZW720821 CJS720821 CTO720821 DDK720821 DNG720821 DXC720821 EGY720821 EQU720821 FAQ720821 FKM720821 FUI720821 GEE720821 GOA720821 GXW720821 HHS720821 HRO720821 IBK720821 ILG720821 IVC720821 JEY720821 JOU720821 JYQ720821 KIM720821 KSI720821 LCE720821 LMA720821 LVW720821 MFS720821 MPO720821 MZK720821 NJG720821 NTC720821 OCY720821 OMU720821 OWQ720821 PGM720821 PQI720821 QAE720821 QKA720821 QTW720821 RDS720821 RNO720821 RXK720821 SHG720821 SRC720821 TAY720821 TKU720821 TUQ720821 UEM720821 UOI720821 UYE720821 VIA720821 VRW720821 WBS720821 WLO720821 WVK720821 C786357 IY786357 SU786357 ACQ786357 AMM786357 AWI786357 BGE786357 BQA786357 BZW786357 CJS786357 CTO786357 DDK786357 DNG786357 DXC786357 EGY786357 EQU786357 FAQ786357 FKM786357 FUI786357 GEE786357 GOA786357 GXW786357 HHS786357 HRO786357 IBK786357 ILG786357 IVC786357 JEY786357 JOU786357 JYQ786357 KIM786357 KSI786357 LCE786357 LMA786357 LVW786357 MFS786357 MPO786357 MZK786357 NJG786357 NTC786357 OCY786357 OMU786357 OWQ786357 PGM786357 PQI786357 QAE786357 QKA786357 QTW786357 RDS786357 RNO786357 RXK786357 SHG786357 SRC786357 TAY786357 TKU786357 TUQ786357 UEM786357 UOI786357 UYE786357 VIA786357 VRW786357 WBS786357 WLO786357 WVK786357 C851893 IY851893 SU851893 ACQ851893 AMM851893 AWI851893 BGE851893 BQA851893 BZW851893 CJS851893 CTO851893 DDK851893 DNG851893 DXC851893 EGY851893 EQU851893 FAQ851893 FKM851893 FUI851893 GEE851893 GOA851893 GXW851893 HHS851893 HRO851893 IBK851893 ILG851893 IVC851893 JEY851893 JOU851893 JYQ851893 KIM851893 KSI851893 LCE851893 LMA851893 LVW851893 MFS851893 MPO851893 MZK851893 NJG851893 NTC851893 OCY851893 OMU851893 OWQ851893 PGM851893 PQI851893 QAE851893 QKA851893 QTW851893 RDS851893 RNO851893 RXK851893 SHG851893 SRC851893 TAY851893 TKU851893 TUQ851893 UEM851893 UOI851893 UYE851893 VIA851893 VRW851893 WBS851893 WLO851893 WVK851893 C917429 IY917429 SU917429 ACQ917429 AMM917429 AWI917429 BGE917429 BQA917429 BZW917429 CJS917429 CTO917429 DDK917429 DNG917429 DXC917429 EGY917429 EQU917429 FAQ917429 FKM917429 FUI917429 GEE917429 GOA917429 GXW917429 HHS917429 HRO917429 IBK917429 ILG917429 IVC917429 JEY917429 JOU917429 JYQ917429 KIM917429 KSI917429 LCE917429 LMA917429 LVW917429 MFS917429 MPO917429 MZK917429 NJG917429 NTC917429 OCY917429 OMU917429 OWQ917429 PGM917429 PQI917429 QAE917429 QKA917429 QTW917429 RDS917429 RNO917429 RXK917429 SHG917429 SRC917429 TAY917429 TKU917429 TUQ917429 UEM917429 UOI917429 UYE917429 VIA917429 VRW917429 WBS917429 WLO917429 WVK917429">
      <formula1>"REF,HIGH,LOW"</formula1>
    </dataValidation>
    <dataValidation type="list" allowBlank="1" showInputMessage="1" showErrorMessage="1" sqref="C982966 IY982966 SU982966 ACQ982966 AMM982966 AWI982966 BGE982966 BQA982966 BZW982966 CJS982966 CTO982966 DDK982966 DNG982966 DXC982966 EGY982966 EQU982966 FAQ982966 FKM982966 FUI982966 GEE982966 GOA982966 GXW982966 HHS982966 HRO982966 IBK982966 ILG982966 IVC982966 JEY982966 JOU982966 JYQ982966 KIM982966 KSI982966 LCE982966 LMA982966 LVW982966 MFS982966 MPO982966 MZK982966 NJG982966 NTC982966 OCY982966 OMU982966 OWQ982966 PGM982966 PQI982966 QAE982966 QKA982966 QTW982966 RDS982966 RNO982966 RXK982966 SHG982966 SRC982966 TAY982966 TKU982966 TUQ982966 UEM982966 UOI982966 UYE982966 VIA982966 VRW982966 WBS982966 WLO982966 WVK982966 C65462 IY65462 SU65462 ACQ65462 AMM65462 AWI65462 BGE65462 BQA65462 BZW65462 CJS65462 CTO65462 DDK65462 DNG65462 DXC65462 EGY65462 EQU65462 FAQ65462 FKM65462 FUI65462 GEE65462 GOA65462 GXW65462 HHS65462 HRO65462 IBK65462 ILG65462 IVC65462 JEY65462 JOU65462 JYQ65462 KIM65462 KSI65462 LCE65462 LMA65462 LVW65462 MFS65462 MPO65462 MZK65462 NJG65462 NTC65462 OCY65462 OMU65462 OWQ65462 PGM65462 PQI65462 QAE65462 QKA65462 QTW65462 RDS65462 RNO65462 RXK65462 SHG65462 SRC65462 TAY65462 TKU65462 TUQ65462 UEM65462 UOI65462 UYE65462 VIA65462 VRW65462 WBS65462 WLO65462 WVK65462 C130998 IY130998 SU130998 ACQ130998 AMM130998 AWI130998 BGE130998 BQA130998 BZW130998 CJS130998 CTO130998 DDK130998 DNG130998 DXC130998 EGY130998 EQU130998 FAQ130998 FKM130998 FUI130998 GEE130998 GOA130998 GXW130998 HHS130998 HRO130998 IBK130998 ILG130998 IVC130998 JEY130998 JOU130998 JYQ130998 KIM130998 KSI130998 LCE130998 LMA130998 LVW130998 MFS130998 MPO130998 MZK130998 NJG130998 NTC130998 OCY130998 OMU130998 OWQ130998 PGM130998 PQI130998 QAE130998 QKA130998 QTW130998 RDS130998 RNO130998 RXK130998 SHG130998 SRC130998 TAY130998 TKU130998 TUQ130998 UEM130998 UOI130998 UYE130998 VIA130998 VRW130998 WBS130998 WLO130998 WVK130998 C196534 IY196534 SU196534 ACQ196534 AMM196534 AWI196534 BGE196534 BQA196534 BZW196534 CJS196534 CTO196534 DDK196534 DNG196534 DXC196534 EGY196534 EQU196534 FAQ196534 FKM196534 FUI196534 GEE196534 GOA196534 GXW196534 HHS196534 HRO196534 IBK196534 ILG196534 IVC196534 JEY196534 JOU196534 JYQ196534 KIM196534 KSI196534 LCE196534 LMA196534 LVW196534 MFS196534 MPO196534 MZK196534 NJG196534 NTC196534 OCY196534 OMU196534 OWQ196534 PGM196534 PQI196534 QAE196534 QKA196534 QTW196534 RDS196534 RNO196534 RXK196534 SHG196534 SRC196534 TAY196534 TKU196534 TUQ196534 UEM196534 UOI196534 UYE196534 VIA196534 VRW196534 WBS196534 WLO196534 WVK196534 C262070 IY262070 SU262070 ACQ262070 AMM262070 AWI262070 BGE262070 BQA262070 BZW262070 CJS262070 CTO262070 DDK262070 DNG262070 DXC262070 EGY262070 EQU262070 FAQ262070 FKM262070 FUI262070 GEE262070 GOA262070 GXW262070 HHS262070 HRO262070 IBK262070 ILG262070 IVC262070 JEY262070 JOU262070 JYQ262070 KIM262070 KSI262070 LCE262070 LMA262070 LVW262070 MFS262070 MPO262070 MZK262070 NJG262070 NTC262070 OCY262070 OMU262070 OWQ262070 PGM262070 PQI262070 QAE262070 QKA262070 QTW262070 RDS262070 RNO262070 RXK262070 SHG262070 SRC262070 TAY262070 TKU262070 TUQ262070 UEM262070 UOI262070 UYE262070 VIA262070 VRW262070 WBS262070 WLO262070 WVK262070 C327606 IY327606 SU327606 ACQ327606 AMM327606 AWI327606 BGE327606 BQA327606 BZW327606 CJS327606 CTO327606 DDK327606 DNG327606 DXC327606 EGY327606 EQU327606 FAQ327606 FKM327606 FUI327606 GEE327606 GOA327606 GXW327606 HHS327606 HRO327606 IBK327606 ILG327606 IVC327606 JEY327606 JOU327606 JYQ327606 KIM327606 KSI327606 LCE327606 LMA327606 LVW327606 MFS327606 MPO327606 MZK327606 NJG327606 NTC327606 OCY327606 OMU327606 OWQ327606 PGM327606 PQI327606 QAE327606 QKA327606 QTW327606 RDS327606 RNO327606 RXK327606 SHG327606 SRC327606 TAY327606 TKU327606 TUQ327606 UEM327606 UOI327606 UYE327606 VIA327606 VRW327606 WBS327606 WLO327606 WVK327606 C393142 IY393142 SU393142 ACQ393142 AMM393142 AWI393142 BGE393142 BQA393142 BZW393142 CJS393142 CTO393142 DDK393142 DNG393142 DXC393142 EGY393142 EQU393142 FAQ393142 FKM393142 FUI393142 GEE393142 GOA393142 GXW393142 HHS393142 HRO393142 IBK393142 ILG393142 IVC393142 JEY393142 JOU393142 JYQ393142 KIM393142 KSI393142 LCE393142 LMA393142 LVW393142 MFS393142 MPO393142 MZK393142 NJG393142 NTC393142 OCY393142 OMU393142 OWQ393142 PGM393142 PQI393142 QAE393142 QKA393142 QTW393142 RDS393142 RNO393142 RXK393142 SHG393142 SRC393142 TAY393142 TKU393142 TUQ393142 UEM393142 UOI393142 UYE393142 VIA393142 VRW393142 WBS393142 WLO393142 WVK393142 C458678 IY458678 SU458678 ACQ458678 AMM458678 AWI458678 BGE458678 BQA458678 BZW458678 CJS458678 CTO458678 DDK458678 DNG458678 DXC458678 EGY458678 EQU458678 FAQ458678 FKM458678 FUI458678 GEE458678 GOA458678 GXW458678 HHS458678 HRO458678 IBK458678 ILG458678 IVC458678 JEY458678 JOU458678 JYQ458678 KIM458678 KSI458678 LCE458678 LMA458678 LVW458678 MFS458678 MPO458678 MZK458678 NJG458678 NTC458678 OCY458678 OMU458678 OWQ458678 PGM458678 PQI458678 QAE458678 QKA458678 QTW458678 RDS458678 RNO458678 RXK458678 SHG458678 SRC458678 TAY458678 TKU458678 TUQ458678 UEM458678 UOI458678 UYE458678 VIA458678 VRW458678 WBS458678 WLO458678 WVK458678 C524214 IY524214 SU524214 ACQ524214 AMM524214 AWI524214 BGE524214 BQA524214 BZW524214 CJS524214 CTO524214 DDK524214 DNG524214 DXC524214 EGY524214 EQU524214 FAQ524214 FKM524214 FUI524214 GEE524214 GOA524214 GXW524214 HHS524214 HRO524214 IBK524214 ILG524214 IVC524214 JEY524214 JOU524214 JYQ524214 KIM524214 KSI524214 LCE524214 LMA524214 LVW524214 MFS524214 MPO524214 MZK524214 NJG524214 NTC524214 OCY524214 OMU524214 OWQ524214 PGM524214 PQI524214 QAE524214 QKA524214 QTW524214 RDS524214 RNO524214 RXK524214 SHG524214 SRC524214 TAY524214 TKU524214 TUQ524214 UEM524214 UOI524214 UYE524214 VIA524214 VRW524214 WBS524214 WLO524214 WVK524214 C589750 IY589750 SU589750 ACQ589750 AMM589750 AWI589750 BGE589750 BQA589750 BZW589750 CJS589750 CTO589750 DDK589750 DNG589750 DXC589750 EGY589750 EQU589750 FAQ589750 FKM589750 FUI589750 GEE589750 GOA589750 GXW589750 HHS589750 HRO589750 IBK589750 ILG589750 IVC589750 JEY589750 JOU589750 JYQ589750 KIM589750 KSI589750 LCE589750 LMA589750 LVW589750 MFS589750 MPO589750 MZK589750 NJG589750 NTC589750 OCY589750 OMU589750 OWQ589750 PGM589750 PQI589750 QAE589750 QKA589750 QTW589750 RDS589750 RNO589750 RXK589750 SHG589750 SRC589750 TAY589750 TKU589750 TUQ589750 UEM589750 UOI589750 UYE589750 VIA589750 VRW589750 WBS589750 WLO589750 WVK589750 C655286 IY655286 SU655286 ACQ655286 AMM655286 AWI655286 BGE655286 BQA655286 BZW655286 CJS655286 CTO655286 DDK655286 DNG655286 DXC655286 EGY655286 EQU655286 FAQ655286 FKM655286 FUI655286 GEE655286 GOA655286 GXW655286 HHS655286 HRO655286 IBK655286 ILG655286 IVC655286 JEY655286 JOU655286 JYQ655286 KIM655286 KSI655286 LCE655286 LMA655286 LVW655286 MFS655286 MPO655286 MZK655286 NJG655286 NTC655286 OCY655286 OMU655286 OWQ655286 PGM655286 PQI655286 QAE655286 QKA655286 QTW655286 RDS655286 RNO655286 RXK655286 SHG655286 SRC655286 TAY655286 TKU655286 TUQ655286 UEM655286 UOI655286 UYE655286 VIA655286 VRW655286 WBS655286 WLO655286 WVK655286 C720822 IY720822 SU720822 ACQ720822 AMM720822 AWI720822 BGE720822 BQA720822 BZW720822 CJS720822 CTO720822 DDK720822 DNG720822 DXC720822 EGY720822 EQU720822 FAQ720822 FKM720822 FUI720822 GEE720822 GOA720822 GXW720822 HHS720822 HRO720822 IBK720822 ILG720822 IVC720822 JEY720822 JOU720822 JYQ720822 KIM720822 KSI720822 LCE720822 LMA720822 LVW720822 MFS720822 MPO720822 MZK720822 NJG720822 NTC720822 OCY720822 OMU720822 OWQ720822 PGM720822 PQI720822 QAE720822 QKA720822 QTW720822 RDS720822 RNO720822 RXK720822 SHG720822 SRC720822 TAY720822 TKU720822 TUQ720822 UEM720822 UOI720822 UYE720822 VIA720822 VRW720822 WBS720822 WLO720822 WVK720822 C786358 IY786358 SU786358 ACQ786358 AMM786358 AWI786358 BGE786358 BQA786358 BZW786358 CJS786358 CTO786358 DDK786358 DNG786358 DXC786358 EGY786358 EQU786358 FAQ786358 FKM786358 FUI786358 GEE786358 GOA786358 GXW786358 HHS786358 HRO786358 IBK786358 ILG786358 IVC786358 JEY786358 JOU786358 JYQ786358 KIM786358 KSI786358 LCE786358 LMA786358 LVW786358 MFS786358 MPO786358 MZK786358 NJG786358 NTC786358 OCY786358 OMU786358 OWQ786358 PGM786358 PQI786358 QAE786358 QKA786358 QTW786358 RDS786358 RNO786358 RXK786358 SHG786358 SRC786358 TAY786358 TKU786358 TUQ786358 UEM786358 UOI786358 UYE786358 VIA786358 VRW786358 WBS786358 WLO786358 WVK786358 C851894 IY851894 SU851894 ACQ851894 AMM851894 AWI851894 BGE851894 BQA851894 BZW851894 CJS851894 CTO851894 DDK851894 DNG851894 DXC851894 EGY851894 EQU851894 FAQ851894 FKM851894 FUI851894 GEE851894 GOA851894 GXW851894 HHS851894 HRO851894 IBK851894 ILG851894 IVC851894 JEY851894 JOU851894 JYQ851894 KIM851894 KSI851894 LCE851894 LMA851894 LVW851894 MFS851894 MPO851894 MZK851894 NJG851894 NTC851894 OCY851894 OMU851894 OWQ851894 PGM851894 PQI851894 QAE851894 QKA851894 QTW851894 RDS851894 RNO851894 RXK851894 SHG851894 SRC851894 TAY851894 TKU851894 TUQ851894 UEM851894 UOI851894 UYE851894 VIA851894 VRW851894 WBS851894 WLO851894 WVK851894 C917430 IY917430 SU917430 ACQ917430 AMM917430 AWI917430 BGE917430 BQA917430 BZW917430 CJS917430 CTO917430 DDK917430 DNG917430 DXC917430 EGY917430 EQU917430 FAQ917430 FKM917430 FUI917430 GEE917430 GOA917430 GXW917430 HHS917430 HRO917430 IBK917430 ILG917430 IVC917430 JEY917430 JOU917430 JYQ917430 KIM917430 KSI917430 LCE917430 LMA917430 LVW917430 MFS917430 MPO917430 MZK917430 NJG917430 NTC917430 OCY917430 OMU917430 OWQ917430 PGM917430 PQI917430 QAE917430 QKA917430 QTW917430 RDS917430 RNO917430 RXK917430 SHG917430 SRC917430 TAY917430 TKU917430 TUQ917430 UEM917430 UOI917430 UYE917430 VIA917430 VRW917430 WBS917430 WLO917430 WVK917430">
      <formula1>O65458:O65461</formula1>
    </dataValidation>
    <dataValidation type="list" allowBlank="1" showInputMessage="1" showErrorMessage="1" sqref="C982967 IY982967 SU982967 ACQ982967 AMM982967 AWI982967 BGE982967 BQA982967 BZW982967 CJS982967 CTO982967 DDK982967 DNG982967 DXC982967 EGY982967 EQU982967 FAQ982967 FKM982967 FUI982967 GEE982967 GOA982967 GXW982967 HHS982967 HRO982967 IBK982967 ILG982967 IVC982967 JEY982967 JOU982967 JYQ982967 KIM982967 KSI982967 LCE982967 LMA982967 LVW982967 MFS982967 MPO982967 MZK982967 NJG982967 NTC982967 OCY982967 OMU982967 OWQ982967 PGM982967 PQI982967 QAE982967 QKA982967 QTW982967 RDS982967 RNO982967 RXK982967 SHG982967 SRC982967 TAY982967 TKU982967 TUQ982967 UEM982967 UOI982967 UYE982967 VIA982967 VRW982967 WBS982967 WLO982967 WVK982967 C65463 IY65463 SU65463 ACQ65463 AMM65463 AWI65463 BGE65463 BQA65463 BZW65463 CJS65463 CTO65463 DDK65463 DNG65463 DXC65463 EGY65463 EQU65463 FAQ65463 FKM65463 FUI65463 GEE65463 GOA65463 GXW65463 HHS65463 HRO65463 IBK65463 ILG65463 IVC65463 JEY65463 JOU65463 JYQ65463 KIM65463 KSI65463 LCE65463 LMA65463 LVW65463 MFS65463 MPO65463 MZK65463 NJG65463 NTC65463 OCY65463 OMU65463 OWQ65463 PGM65463 PQI65463 QAE65463 QKA65463 QTW65463 RDS65463 RNO65463 RXK65463 SHG65463 SRC65463 TAY65463 TKU65463 TUQ65463 UEM65463 UOI65463 UYE65463 VIA65463 VRW65463 WBS65463 WLO65463 WVK65463 C130999 IY130999 SU130999 ACQ130999 AMM130999 AWI130999 BGE130999 BQA130999 BZW130999 CJS130999 CTO130999 DDK130999 DNG130999 DXC130999 EGY130999 EQU130999 FAQ130999 FKM130999 FUI130999 GEE130999 GOA130999 GXW130999 HHS130999 HRO130999 IBK130999 ILG130999 IVC130999 JEY130999 JOU130999 JYQ130999 KIM130999 KSI130999 LCE130999 LMA130999 LVW130999 MFS130999 MPO130999 MZK130999 NJG130999 NTC130999 OCY130999 OMU130999 OWQ130999 PGM130999 PQI130999 QAE130999 QKA130999 QTW130999 RDS130999 RNO130999 RXK130999 SHG130999 SRC130999 TAY130999 TKU130999 TUQ130999 UEM130999 UOI130999 UYE130999 VIA130999 VRW130999 WBS130999 WLO130999 WVK130999 C196535 IY196535 SU196535 ACQ196535 AMM196535 AWI196535 BGE196535 BQA196535 BZW196535 CJS196535 CTO196535 DDK196535 DNG196535 DXC196535 EGY196535 EQU196535 FAQ196535 FKM196535 FUI196535 GEE196535 GOA196535 GXW196535 HHS196535 HRO196535 IBK196535 ILG196535 IVC196535 JEY196535 JOU196535 JYQ196535 KIM196535 KSI196535 LCE196535 LMA196535 LVW196535 MFS196535 MPO196535 MZK196535 NJG196535 NTC196535 OCY196535 OMU196535 OWQ196535 PGM196535 PQI196535 QAE196535 QKA196535 QTW196535 RDS196535 RNO196535 RXK196535 SHG196535 SRC196535 TAY196535 TKU196535 TUQ196535 UEM196535 UOI196535 UYE196535 VIA196535 VRW196535 WBS196535 WLO196535 WVK196535 C262071 IY262071 SU262071 ACQ262071 AMM262071 AWI262071 BGE262071 BQA262071 BZW262071 CJS262071 CTO262071 DDK262071 DNG262071 DXC262071 EGY262071 EQU262071 FAQ262071 FKM262071 FUI262071 GEE262071 GOA262071 GXW262071 HHS262071 HRO262071 IBK262071 ILG262071 IVC262071 JEY262071 JOU262071 JYQ262071 KIM262071 KSI262071 LCE262071 LMA262071 LVW262071 MFS262071 MPO262071 MZK262071 NJG262071 NTC262071 OCY262071 OMU262071 OWQ262071 PGM262071 PQI262071 QAE262071 QKA262071 QTW262071 RDS262071 RNO262071 RXK262071 SHG262071 SRC262071 TAY262071 TKU262071 TUQ262071 UEM262071 UOI262071 UYE262071 VIA262071 VRW262071 WBS262071 WLO262071 WVK262071 C327607 IY327607 SU327607 ACQ327607 AMM327607 AWI327607 BGE327607 BQA327607 BZW327607 CJS327607 CTO327607 DDK327607 DNG327607 DXC327607 EGY327607 EQU327607 FAQ327607 FKM327607 FUI327607 GEE327607 GOA327607 GXW327607 HHS327607 HRO327607 IBK327607 ILG327607 IVC327607 JEY327607 JOU327607 JYQ327607 KIM327607 KSI327607 LCE327607 LMA327607 LVW327607 MFS327607 MPO327607 MZK327607 NJG327607 NTC327607 OCY327607 OMU327607 OWQ327607 PGM327607 PQI327607 QAE327607 QKA327607 QTW327607 RDS327607 RNO327607 RXK327607 SHG327607 SRC327607 TAY327607 TKU327607 TUQ327607 UEM327607 UOI327607 UYE327607 VIA327607 VRW327607 WBS327607 WLO327607 WVK327607 C393143 IY393143 SU393143 ACQ393143 AMM393143 AWI393143 BGE393143 BQA393143 BZW393143 CJS393143 CTO393143 DDK393143 DNG393143 DXC393143 EGY393143 EQU393143 FAQ393143 FKM393143 FUI393143 GEE393143 GOA393143 GXW393143 HHS393143 HRO393143 IBK393143 ILG393143 IVC393143 JEY393143 JOU393143 JYQ393143 KIM393143 KSI393143 LCE393143 LMA393143 LVW393143 MFS393143 MPO393143 MZK393143 NJG393143 NTC393143 OCY393143 OMU393143 OWQ393143 PGM393143 PQI393143 QAE393143 QKA393143 QTW393143 RDS393143 RNO393143 RXK393143 SHG393143 SRC393143 TAY393143 TKU393143 TUQ393143 UEM393143 UOI393143 UYE393143 VIA393143 VRW393143 WBS393143 WLO393143 WVK393143 C458679 IY458679 SU458679 ACQ458679 AMM458679 AWI458679 BGE458679 BQA458679 BZW458679 CJS458679 CTO458679 DDK458679 DNG458679 DXC458679 EGY458679 EQU458679 FAQ458679 FKM458679 FUI458679 GEE458679 GOA458679 GXW458679 HHS458679 HRO458679 IBK458679 ILG458679 IVC458679 JEY458679 JOU458679 JYQ458679 KIM458679 KSI458679 LCE458679 LMA458679 LVW458679 MFS458679 MPO458679 MZK458679 NJG458679 NTC458679 OCY458679 OMU458679 OWQ458679 PGM458679 PQI458679 QAE458679 QKA458679 QTW458679 RDS458679 RNO458679 RXK458679 SHG458679 SRC458679 TAY458679 TKU458679 TUQ458679 UEM458679 UOI458679 UYE458679 VIA458679 VRW458679 WBS458679 WLO458679 WVK458679 C524215 IY524215 SU524215 ACQ524215 AMM524215 AWI524215 BGE524215 BQA524215 BZW524215 CJS524215 CTO524215 DDK524215 DNG524215 DXC524215 EGY524215 EQU524215 FAQ524215 FKM524215 FUI524215 GEE524215 GOA524215 GXW524215 HHS524215 HRO524215 IBK524215 ILG524215 IVC524215 JEY524215 JOU524215 JYQ524215 KIM524215 KSI524215 LCE524215 LMA524215 LVW524215 MFS524215 MPO524215 MZK524215 NJG524215 NTC524215 OCY524215 OMU524215 OWQ524215 PGM524215 PQI524215 QAE524215 QKA524215 QTW524215 RDS524215 RNO524215 RXK524215 SHG524215 SRC524215 TAY524215 TKU524215 TUQ524215 UEM524215 UOI524215 UYE524215 VIA524215 VRW524215 WBS524215 WLO524215 WVK524215 C589751 IY589751 SU589751 ACQ589751 AMM589751 AWI589751 BGE589751 BQA589751 BZW589751 CJS589751 CTO589751 DDK589751 DNG589751 DXC589751 EGY589751 EQU589751 FAQ589751 FKM589751 FUI589751 GEE589751 GOA589751 GXW589751 HHS589751 HRO589751 IBK589751 ILG589751 IVC589751 JEY589751 JOU589751 JYQ589751 KIM589751 KSI589751 LCE589751 LMA589751 LVW589751 MFS589751 MPO589751 MZK589751 NJG589751 NTC589751 OCY589751 OMU589751 OWQ589751 PGM589751 PQI589751 QAE589751 QKA589751 QTW589751 RDS589751 RNO589751 RXK589751 SHG589751 SRC589751 TAY589751 TKU589751 TUQ589751 UEM589751 UOI589751 UYE589751 VIA589751 VRW589751 WBS589751 WLO589751 WVK589751 C655287 IY655287 SU655287 ACQ655287 AMM655287 AWI655287 BGE655287 BQA655287 BZW655287 CJS655287 CTO655287 DDK655287 DNG655287 DXC655287 EGY655287 EQU655287 FAQ655287 FKM655287 FUI655287 GEE655287 GOA655287 GXW655287 HHS655287 HRO655287 IBK655287 ILG655287 IVC655287 JEY655287 JOU655287 JYQ655287 KIM655287 KSI655287 LCE655287 LMA655287 LVW655287 MFS655287 MPO655287 MZK655287 NJG655287 NTC655287 OCY655287 OMU655287 OWQ655287 PGM655287 PQI655287 QAE655287 QKA655287 QTW655287 RDS655287 RNO655287 RXK655287 SHG655287 SRC655287 TAY655287 TKU655287 TUQ655287 UEM655287 UOI655287 UYE655287 VIA655287 VRW655287 WBS655287 WLO655287 WVK655287 C720823 IY720823 SU720823 ACQ720823 AMM720823 AWI720823 BGE720823 BQA720823 BZW720823 CJS720823 CTO720823 DDK720823 DNG720823 DXC720823 EGY720823 EQU720823 FAQ720823 FKM720823 FUI720823 GEE720823 GOA720823 GXW720823 HHS720823 HRO720823 IBK720823 ILG720823 IVC720823 JEY720823 JOU720823 JYQ720823 KIM720823 KSI720823 LCE720823 LMA720823 LVW720823 MFS720823 MPO720823 MZK720823 NJG720823 NTC720823 OCY720823 OMU720823 OWQ720823 PGM720823 PQI720823 QAE720823 QKA720823 QTW720823 RDS720823 RNO720823 RXK720823 SHG720823 SRC720823 TAY720823 TKU720823 TUQ720823 UEM720823 UOI720823 UYE720823 VIA720823 VRW720823 WBS720823 WLO720823 WVK720823 C786359 IY786359 SU786359 ACQ786359 AMM786359 AWI786359 BGE786359 BQA786359 BZW786359 CJS786359 CTO786359 DDK786359 DNG786359 DXC786359 EGY786359 EQU786359 FAQ786359 FKM786359 FUI786359 GEE786359 GOA786359 GXW786359 HHS786359 HRO786359 IBK786359 ILG786359 IVC786359 JEY786359 JOU786359 JYQ786359 KIM786359 KSI786359 LCE786359 LMA786359 LVW786359 MFS786359 MPO786359 MZK786359 NJG786359 NTC786359 OCY786359 OMU786359 OWQ786359 PGM786359 PQI786359 QAE786359 QKA786359 QTW786359 RDS786359 RNO786359 RXK786359 SHG786359 SRC786359 TAY786359 TKU786359 TUQ786359 UEM786359 UOI786359 UYE786359 VIA786359 VRW786359 WBS786359 WLO786359 WVK786359 C851895 IY851895 SU851895 ACQ851895 AMM851895 AWI851895 BGE851895 BQA851895 BZW851895 CJS851895 CTO851895 DDK851895 DNG851895 DXC851895 EGY851895 EQU851895 FAQ851895 FKM851895 FUI851895 GEE851895 GOA851895 GXW851895 HHS851895 HRO851895 IBK851895 ILG851895 IVC851895 JEY851895 JOU851895 JYQ851895 KIM851895 KSI851895 LCE851895 LMA851895 LVW851895 MFS851895 MPO851895 MZK851895 NJG851895 NTC851895 OCY851895 OMU851895 OWQ851895 PGM851895 PQI851895 QAE851895 QKA851895 QTW851895 RDS851895 RNO851895 RXK851895 SHG851895 SRC851895 TAY851895 TKU851895 TUQ851895 UEM851895 UOI851895 UYE851895 VIA851895 VRW851895 WBS851895 WLO851895 WVK851895 C917431 IY917431 SU917431 ACQ917431 AMM917431 AWI917431 BGE917431 BQA917431 BZW917431 CJS917431 CTO917431 DDK917431 DNG917431 DXC917431 EGY917431 EQU917431 FAQ917431 FKM917431 FUI917431 GEE917431 GOA917431 GXW917431 HHS917431 HRO917431 IBK917431 ILG917431 IVC917431 JEY917431 JOU917431 JYQ917431 KIM917431 KSI917431 LCE917431 LMA917431 LVW917431 MFS917431 MPO917431 MZK917431 NJG917431 NTC917431 OCY917431 OMU917431 OWQ917431 PGM917431 PQI917431 QAE917431 QKA917431 QTW917431 RDS917431 RNO917431 RXK917431 SHG917431 SRC917431 TAY917431 TKU917431 TUQ917431 UEM917431 UOI917431 UYE917431 VIA917431 VRW917431 WBS917431 WLO917431 WVK917431">
      <formula1>O65460:O65462</formula1>
    </dataValidation>
  </dataValidations>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1:AV277"/>
  <sheetViews>
    <sheetView topLeftCell="A119" workbookViewId="0">
      <selection activeCell="A16" sqref="A16"/>
    </sheetView>
  </sheetViews>
  <sheetFormatPr defaultColWidth="9.140625" defaultRowHeight="15" x14ac:dyDescent="0.25"/>
  <cols>
    <col min="1" max="1" width="9.140625" style="294"/>
    <col min="2" max="2" width="19.28515625" style="294" customWidth="1"/>
    <col min="3" max="3" width="10.28515625" style="294" bestFit="1" customWidth="1"/>
    <col min="4" max="9" width="9.140625" style="294"/>
    <col min="10" max="14" width="9.5703125" style="294" bestFit="1" customWidth="1"/>
    <col min="15" max="16384" width="9.140625" style="294"/>
  </cols>
  <sheetData>
    <row r="1" spans="2:48" x14ac:dyDescent="0.25">
      <c r="B1" s="320" t="s">
        <v>566</v>
      </c>
      <c r="C1" s="321"/>
      <c r="D1" s="321"/>
      <c r="E1" s="321"/>
      <c r="F1" s="321"/>
      <c r="G1" s="321"/>
      <c r="H1" s="321"/>
      <c r="I1" s="321"/>
      <c r="J1" s="321"/>
      <c r="K1" s="321"/>
      <c r="L1" s="321"/>
      <c r="M1" s="321"/>
      <c r="N1" s="321"/>
      <c r="O1" s="321"/>
      <c r="P1" s="321"/>
      <c r="Q1" s="321"/>
      <c r="R1" s="321"/>
      <c r="S1" s="321"/>
      <c r="T1" s="321"/>
      <c r="U1" s="321"/>
      <c r="V1" s="321"/>
      <c r="W1" s="321"/>
      <c r="X1" s="321"/>
      <c r="Y1" s="321"/>
      <c r="Z1" s="321"/>
      <c r="AA1" s="321"/>
      <c r="AB1" s="321"/>
      <c r="AC1" s="321"/>
      <c r="AD1" s="321"/>
      <c r="AE1" s="321"/>
      <c r="AF1" s="321"/>
      <c r="AG1" s="321"/>
      <c r="AH1" s="321"/>
      <c r="AI1" s="321"/>
      <c r="AJ1" s="321"/>
      <c r="AK1" s="321"/>
      <c r="AL1" s="321"/>
      <c r="AM1" s="321"/>
      <c r="AN1" s="321"/>
      <c r="AO1" s="321"/>
      <c r="AP1" s="321"/>
      <c r="AQ1" s="321"/>
      <c r="AR1" s="321"/>
      <c r="AS1" s="321"/>
      <c r="AT1" s="321"/>
      <c r="AU1" s="321"/>
      <c r="AV1" s="322"/>
    </row>
    <row r="2" spans="2:48" x14ac:dyDescent="0.25">
      <c r="B2" s="197"/>
      <c r="C2" s="197">
        <v>2005</v>
      </c>
      <c r="D2" s="197">
        <v>2006</v>
      </c>
      <c r="E2" s="197">
        <v>2007</v>
      </c>
      <c r="F2" s="197">
        <v>2008</v>
      </c>
      <c r="G2" s="197">
        <v>2009</v>
      </c>
      <c r="H2" s="197">
        <v>2010</v>
      </c>
      <c r="I2" s="197">
        <v>2011</v>
      </c>
      <c r="J2" s="197">
        <v>2012</v>
      </c>
      <c r="K2" s="197">
        <v>2013</v>
      </c>
      <c r="L2" s="197">
        <v>2014</v>
      </c>
      <c r="M2" s="197">
        <v>2015</v>
      </c>
      <c r="N2" s="197">
        <v>2016</v>
      </c>
      <c r="O2" s="197">
        <v>2017</v>
      </c>
      <c r="P2" s="197">
        <v>2018</v>
      </c>
      <c r="Q2" s="197">
        <v>2019</v>
      </c>
      <c r="R2" s="197">
        <v>2020</v>
      </c>
      <c r="S2" s="197">
        <v>2021</v>
      </c>
      <c r="T2" s="197">
        <v>2022</v>
      </c>
      <c r="U2" s="197">
        <v>2023</v>
      </c>
      <c r="V2" s="197">
        <v>2024</v>
      </c>
      <c r="W2" s="197">
        <v>2025</v>
      </c>
      <c r="X2" s="197">
        <v>2026</v>
      </c>
      <c r="Y2" s="197">
        <v>2027</v>
      </c>
      <c r="Z2" s="197">
        <v>2028</v>
      </c>
      <c r="AA2" s="197">
        <v>2029</v>
      </c>
      <c r="AB2" s="197">
        <v>2030</v>
      </c>
      <c r="AC2" s="197">
        <v>2031</v>
      </c>
      <c r="AD2" s="197">
        <v>2032</v>
      </c>
      <c r="AE2" s="197">
        <v>2033</v>
      </c>
      <c r="AF2" s="197">
        <v>2034</v>
      </c>
      <c r="AG2" s="197">
        <v>2035</v>
      </c>
      <c r="AH2" s="197">
        <v>2036</v>
      </c>
      <c r="AI2" s="197">
        <v>2037</v>
      </c>
      <c r="AJ2" s="197">
        <v>2038</v>
      </c>
      <c r="AK2" s="197">
        <v>2039</v>
      </c>
      <c r="AL2" s="197">
        <v>2040</v>
      </c>
      <c r="AM2" s="197">
        <v>2041</v>
      </c>
      <c r="AN2" s="197">
        <v>2042</v>
      </c>
      <c r="AO2" s="197">
        <v>2043</v>
      </c>
      <c r="AP2" s="197">
        <v>2044</v>
      </c>
      <c r="AQ2" s="197">
        <v>2045</v>
      </c>
      <c r="AR2" s="197">
        <v>2046</v>
      </c>
      <c r="AS2" s="197">
        <v>2047</v>
      </c>
      <c r="AT2" s="197">
        <v>2048</v>
      </c>
      <c r="AU2" s="197">
        <v>2049</v>
      </c>
      <c r="AV2" s="295">
        <v>2050</v>
      </c>
    </row>
    <row r="3" spans="2:48" x14ac:dyDescent="0.25">
      <c r="B3" s="199" t="s">
        <v>142</v>
      </c>
      <c r="C3" s="296">
        <v>0</v>
      </c>
      <c r="D3" s="296">
        <v>0</v>
      </c>
      <c r="E3" s="296">
        <v>0</v>
      </c>
      <c r="F3" s="296">
        <v>0</v>
      </c>
      <c r="G3" s="296">
        <v>0</v>
      </c>
      <c r="H3" s="296">
        <v>0</v>
      </c>
      <c r="I3" s="296">
        <v>0</v>
      </c>
      <c r="J3" s="296">
        <v>0</v>
      </c>
      <c r="K3" s="296">
        <v>0</v>
      </c>
      <c r="L3" s="296">
        <v>0</v>
      </c>
      <c r="M3" s="296">
        <v>0</v>
      </c>
      <c r="N3" s="296">
        <v>0</v>
      </c>
      <c r="O3" s="296">
        <v>0</v>
      </c>
      <c r="P3" s="296">
        <v>0</v>
      </c>
      <c r="Q3" s="296">
        <v>0</v>
      </c>
      <c r="R3" s="296">
        <v>0</v>
      </c>
      <c r="S3" s="296">
        <v>0</v>
      </c>
      <c r="T3" s="296">
        <v>0</v>
      </c>
      <c r="U3" s="296">
        <v>0</v>
      </c>
      <c r="V3" s="296">
        <v>0</v>
      </c>
      <c r="W3" s="296">
        <v>0</v>
      </c>
      <c r="X3" s="296">
        <v>0</v>
      </c>
      <c r="Y3" s="296">
        <v>0</v>
      </c>
      <c r="Z3" s="296">
        <v>0</v>
      </c>
      <c r="AA3" s="296">
        <v>0</v>
      </c>
      <c r="AB3" s="296">
        <v>0</v>
      </c>
      <c r="AC3" s="296">
        <v>0</v>
      </c>
      <c r="AD3" s="296">
        <v>0</v>
      </c>
      <c r="AE3" s="296">
        <v>0</v>
      </c>
      <c r="AF3" s="296">
        <v>0</v>
      </c>
      <c r="AG3" s="296">
        <v>0</v>
      </c>
      <c r="AH3" s="296">
        <v>0</v>
      </c>
      <c r="AI3" s="296">
        <v>0</v>
      </c>
      <c r="AJ3" s="296">
        <v>0</v>
      </c>
      <c r="AK3" s="296">
        <v>0</v>
      </c>
      <c r="AL3" s="296">
        <v>0</v>
      </c>
      <c r="AM3" s="296">
        <v>0</v>
      </c>
      <c r="AN3" s="296">
        <v>0</v>
      </c>
      <c r="AO3" s="296">
        <v>0</v>
      </c>
      <c r="AP3" s="296">
        <v>0</v>
      </c>
      <c r="AQ3" s="296">
        <v>0</v>
      </c>
      <c r="AR3" s="296">
        <v>0</v>
      </c>
      <c r="AS3" s="296">
        <v>0</v>
      </c>
      <c r="AT3" s="296">
        <v>0</v>
      </c>
      <c r="AU3" s="296">
        <v>0</v>
      </c>
      <c r="AV3" s="296">
        <v>0</v>
      </c>
    </row>
    <row r="4" spans="2:48" x14ac:dyDescent="0.25">
      <c r="B4" s="199" t="s">
        <v>180</v>
      </c>
      <c r="C4" s="296">
        <v>0</v>
      </c>
      <c r="D4" s="296">
        <v>0</v>
      </c>
      <c r="E4" s="296">
        <v>0</v>
      </c>
      <c r="F4" s="296">
        <v>0</v>
      </c>
      <c r="G4" s="296">
        <v>0</v>
      </c>
      <c r="H4" s="296">
        <v>0</v>
      </c>
      <c r="I4" s="296">
        <v>0</v>
      </c>
      <c r="J4" s="296">
        <v>0</v>
      </c>
      <c r="K4" s="296">
        <v>0</v>
      </c>
      <c r="L4" s="296">
        <v>0</v>
      </c>
      <c r="M4" s="296">
        <v>0</v>
      </c>
      <c r="N4" s="296">
        <v>0</v>
      </c>
      <c r="O4" s="296">
        <v>0</v>
      </c>
      <c r="P4" s="296">
        <v>0</v>
      </c>
      <c r="Q4" s="296">
        <v>0</v>
      </c>
      <c r="R4" s="296">
        <v>0</v>
      </c>
      <c r="S4" s="296">
        <v>0</v>
      </c>
      <c r="T4" s="296">
        <v>0</v>
      </c>
      <c r="U4" s="296">
        <v>0</v>
      </c>
      <c r="V4" s="296">
        <v>0</v>
      </c>
      <c r="W4" s="296">
        <v>0</v>
      </c>
      <c r="X4" s="296">
        <v>0</v>
      </c>
      <c r="Y4" s="296">
        <v>0</v>
      </c>
      <c r="Z4" s="296">
        <v>0</v>
      </c>
      <c r="AA4" s="296">
        <v>0</v>
      </c>
      <c r="AB4" s="296">
        <v>0</v>
      </c>
      <c r="AC4" s="296">
        <v>0</v>
      </c>
      <c r="AD4" s="296">
        <v>0</v>
      </c>
      <c r="AE4" s="296">
        <v>0</v>
      </c>
      <c r="AF4" s="296">
        <v>0</v>
      </c>
      <c r="AG4" s="296">
        <v>0</v>
      </c>
      <c r="AH4" s="296">
        <v>0</v>
      </c>
      <c r="AI4" s="296">
        <v>0</v>
      </c>
      <c r="AJ4" s="296">
        <v>0</v>
      </c>
      <c r="AK4" s="296">
        <v>0</v>
      </c>
      <c r="AL4" s="296">
        <v>0</v>
      </c>
      <c r="AM4" s="296">
        <v>0</v>
      </c>
      <c r="AN4" s="296">
        <v>0</v>
      </c>
      <c r="AO4" s="296">
        <v>0</v>
      </c>
      <c r="AP4" s="296">
        <v>0</v>
      </c>
      <c r="AQ4" s="296">
        <v>0</v>
      </c>
      <c r="AR4" s="296">
        <v>0</v>
      </c>
      <c r="AS4" s="296">
        <v>0</v>
      </c>
      <c r="AT4" s="296">
        <v>0</v>
      </c>
      <c r="AU4" s="296">
        <v>0</v>
      </c>
      <c r="AV4" s="296">
        <v>0</v>
      </c>
    </row>
    <row r="5" spans="2:48" x14ac:dyDescent="0.25">
      <c r="B5" s="199" t="s">
        <v>715</v>
      </c>
      <c r="C5" s="296">
        <v>0</v>
      </c>
      <c r="D5" s="296">
        <v>0</v>
      </c>
      <c r="E5" s="296">
        <v>0</v>
      </c>
      <c r="F5" s="296">
        <v>0</v>
      </c>
      <c r="G5" s="296">
        <v>0</v>
      </c>
      <c r="H5" s="296">
        <v>0</v>
      </c>
      <c r="I5" s="296">
        <v>0</v>
      </c>
      <c r="J5" s="296">
        <v>0</v>
      </c>
      <c r="K5" s="296">
        <v>0</v>
      </c>
      <c r="L5" s="296">
        <v>0</v>
      </c>
      <c r="M5" s="296">
        <v>0</v>
      </c>
      <c r="N5" s="296">
        <v>0</v>
      </c>
      <c r="O5" s="296">
        <v>0</v>
      </c>
      <c r="P5" s="296">
        <v>0</v>
      </c>
      <c r="Q5" s="296">
        <v>0</v>
      </c>
      <c r="R5" s="296">
        <v>0</v>
      </c>
      <c r="S5" s="296">
        <v>0</v>
      </c>
      <c r="T5" s="296">
        <v>0</v>
      </c>
      <c r="U5" s="296">
        <v>0</v>
      </c>
      <c r="V5" s="296">
        <v>0</v>
      </c>
      <c r="W5" s="296">
        <v>0</v>
      </c>
      <c r="X5" s="296">
        <v>0</v>
      </c>
      <c r="Y5" s="296">
        <v>0</v>
      </c>
      <c r="Z5" s="296">
        <v>0</v>
      </c>
      <c r="AA5" s="296">
        <v>0</v>
      </c>
      <c r="AB5" s="296">
        <v>0</v>
      </c>
      <c r="AC5" s="296">
        <v>0</v>
      </c>
      <c r="AD5" s="296">
        <v>0</v>
      </c>
      <c r="AE5" s="296">
        <v>0</v>
      </c>
      <c r="AF5" s="296">
        <v>0</v>
      </c>
      <c r="AG5" s="296">
        <v>0</v>
      </c>
      <c r="AH5" s="296">
        <v>0</v>
      </c>
      <c r="AI5" s="296">
        <v>0</v>
      </c>
      <c r="AJ5" s="296">
        <v>0</v>
      </c>
      <c r="AK5" s="296">
        <v>0</v>
      </c>
      <c r="AL5" s="296">
        <v>0</v>
      </c>
      <c r="AM5" s="296">
        <v>0</v>
      </c>
      <c r="AN5" s="296">
        <v>0</v>
      </c>
      <c r="AO5" s="296">
        <v>0</v>
      </c>
      <c r="AP5" s="296">
        <v>0</v>
      </c>
      <c r="AQ5" s="296">
        <v>0</v>
      </c>
      <c r="AR5" s="296">
        <v>0</v>
      </c>
      <c r="AS5" s="296">
        <v>0</v>
      </c>
      <c r="AT5" s="296">
        <v>0</v>
      </c>
      <c r="AU5" s="296">
        <v>0</v>
      </c>
      <c r="AV5" s="296">
        <v>0</v>
      </c>
    </row>
    <row r="6" spans="2:48" x14ac:dyDescent="0.25">
      <c r="B6" s="199" t="s">
        <v>144</v>
      </c>
      <c r="C6" s="296">
        <v>0</v>
      </c>
      <c r="D6" s="296">
        <v>0</v>
      </c>
      <c r="E6" s="296">
        <v>0</v>
      </c>
      <c r="F6" s="296">
        <v>0</v>
      </c>
      <c r="G6" s="296">
        <v>0</v>
      </c>
      <c r="H6" s="296">
        <v>0</v>
      </c>
      <c r="I6" s="296">
        <v>0</v>
      </c>
      <c r="J6" s="296">
        <v>0</v>
      </c>
      <c r="K6" s="296">
        <v>0</v>
      </c>
      <c r="L6" s="296">
        <v>0</v>
      </c>
      <c r="M6" s="296">
        <v>0</v>
      </c>
      <c r="N6" s="296">
        <v>0</v>
      </c>
      <c r="O6" s="296">
        <v>0</v>
      </c>
      <c r="P6" s="296">
        <v>0</v>
      </c>
      <c r="Q6" s="296">
        <v>0</v>
      </c>
      <c r="R6" s="296">
        <v>0</v>
      </c>
      <c r="S6" s="296">
        <v>0</v>
      </c>
      <c r="T6" s="296">
        <v>0</v>
      </c>
      <c r="U6" s="296">
        <v>0</v>
      </c>
      <c r="V6" s="296">
        <v>0</v>
      </c>
      <c r="W6" s="296">
        <v>0</v>
      </c>
      <c r="X6" s="296">
        <v>0</v>
      </c>
      <c r="Y6" s="296">
        <v>0</v>
      </c>
      <c r="Z6" s="296">
        <v>0</v>
      </c>
      <c r="AA6" s="296">
        <v>0</v>
      </c>
      <c r="AB6" s="296">
        <v>0</v>
      </c>
      <c r="AC6" s="296">
        <v>0</v>
      </c>
      <c r="AD6" s="296">
        <v>0</v>
      </c>
      <c r="AE6" s="296">
        <v>0</v>
      </c>
      <c r="AF6" s="296">
        <v>0</v>
      </c>
      <c r="AG6" s="296">
        <v>0</v>
      </c>
      <c r="AH6" s="296">
        <v>0</v>
      </c>
      <c r="AI6" s="296">
        <v>0</v>
      </c>
      <c r="AJ6" s="296">
        <v>0</v>
      </c>
      <c r="AK6" s="296">
        <v>0</v>
      </c>
      <c r="AL6" s="296">
        <v>0</v>
      </c>
      <c r="AM6" s="296">
        <v>0</v>
      </c>
      <c r="AN6" s="296">
        <v>0</v>
      </c>
      <c r="AO6" s="296">
        <v>0</v>
      </c>
      <c r="AP6" s="296">
        <v>0</v>
      </c>
      <c r="AQ6" s="296">
        <v>0</v>
      </c>
      <c r="AR6" s="296">
        <v>0</v>
      </c>
      <c r="AS6" s="296">
        <v>0</v>
      </c>
      <c r="AT6" s="296">
        <v>0</v>
      </c>
      <c r="AU6" s="296">
        <v>0</v>
      </c>
      <c r="AV6" s="296">
        <v>0</v>
      </c>
    </row>
    <row r="7" spans="2:48" x14ac:dyDescent="0.25">
      <c r="B7" s="199" t="s">
        <v>181</v>
      </c>
      <c r="C7" s="296">
        <v>0</v>
      </c>
      <c r="D7" s="296">
        <v>0</v>
      </c>
      <c r="E7" s="296">
        <v>0</v>
      </c>
      <c r="F7" s="296">
        <v>0</v>
      </c>
      <c r="G7" s="296">
        <v>0</v>
      </c>
      <c r="H7" s="296">
        <v>0</v>
      </c>
      <c r="I7" s="296">
        <v>0</v>
      </c>
      <c r="J7" s="296">
        <v>0</v>
      </c>
      <c r="K7" s="296">
        <v>0</v>
      </c>
      <c r="L7" s="296">
        <v>0</v>
      </c>
      <c r="M7" s="296">
        <v>0</v>
      </c>
      <c r="N7" s="296">
        <v>0</v>
      </c>
      <c r="O7" s="296">
        <v>0</v>
      </c>
      <c r="P7" s="296">
        <v>0</v>
      </c>
      <c r="Q7" s="296">
        <v>0</v>
      </c>
      <c r="R7" s="296">
        <v>0</v>
      </c>
      <c r="S7" s="296">
        <v>0</v>
      </c>
      <c r="T7" s="296">
        <v>0</v>
      </c>
      <c r="U7" s="296">
        <v>0</v>
      </c>
      <c r="V7" s="296">
        <v>0</v>
      </c>
      <c r="W7" s="296">
        <v>0</v>
      </c>
      <c r="X7" s="296">
        <v>0</v>
      </c>
      <c r="Y7" s="296">
        <v>0</v>
      </c>
      <c r="Z7" s="296">
        <v>0</v>
      </c>
      <c r="AA7" s="296">
        <v>0</v>
      </c>
      <c r="AB7" s="296">
        <v>0</v>
      </c>
      <c r="AC7" s="296">
        <v>0</v>
      </c>
      <c r="AD7" s="296">
        <v>0</v>
      </c>
      <c r="AE7" s="296">
        <v>0</v>
      </c>
      <c r="AF7" s="296">
        <v>0</v>
      </c>
      <c r="AG7" s="296">
        <v>0</v>
      </c>
      <c r="AH7" s="296">
        <v>0</v>
      </c>
      <c r="AI7" s="296">
        <v>0</v>
      </c>
      <c r="AJ7" s="296">
        <v>0</v>
      </c>
      <c r="AK7" s="296">
        <v>0</v>
      </c>
      <c r="AL7" s="296">
        <v>0</v>
      </c>
      <c r="AM7" s="296">
        <v>0</v>
      </c>
      <c r="AN7" s="296">
        <v>0</v>
      </c>
      <c r="AO7" s="296">
        <v>0</v>
      </c>
      <c r="AP7" s="296">
        <v>0</v>
      </c>
      <c r="AQ7" s="296">
        <v>0</v>
      </c>
      <c r="AR7" s="296">
        <v>0</v>
      </c>
      <c r="AS7" s="296">
        <v>0</v>
      </c>
      <c r="AT7" s="296">
        <v>0</v>
      </c>
      <c r="AU7" s="296">
        <v>0</v>
      </c>
      <c r="AV7" s="296">
        <v>0</v>
      </c>
    </row>
    <row r="8" spans="2:48" x14ac:dyDescent="0.25">
      <c r="B8" s="199" t="s">
        <v>716</v>
      </c>
      <c r="C8" s="296">
        <v>0</v>
      </c>
      <c r="D8" s="296">
        <v>0</v>
      </c>
      <c r="E8" s="296">
        <v>0</v>
      </c>
      <c r="F8" s="296">
        <v>0</v>
      </c>
      <c r="G8" s="296">
        <v>0</v>
      </c>
      <c r="H8" s="296">
        <v>0</v>
      </c>
      <c r="I8" s="296">
        <v>0</v>
      </c>
      <c r="J8" s="296">
        <v>0</v>
      </c>
      <c r="K8" s="296">
        <v>0</v>
      </c>
      <c r="L8" s="296">
        <v>0</v>
      </c>
      <c r="M8" s="296">
        <v>0</v>
      </c>
      <c r="N8" s="296">
        <v>0</v>
      </c>
      <c r="O8" s="296">
        <v>0</v>
      </c>
      <c r="P8" s="296">
        <v>0</v>
      </c>
      <c r="Q8" s="296">
        <v>0</v>
      </c>
      <c r="R8" s="296">
        <v>0</v>
      </c>
      <c r="S8" s="296">
        <v>0</v>
      </c>
      <c r="T8" s="296">
        <v>0</v>
      </c>
      <c r="U8" s="296">
        <v>0</v>
      </c>
      <c r="V8" s="296">
        <v>0</v>
      </c>
      <c r="W8" s="296">
        <v>0</v>
      </c>
      <c r="X8" s="296">
        <v>0</v>
      </c>
      <c r="Y8" s="296">
        <v>0</v>
      </c>
      <c r="Z8" s="296">
        <v>0</v>
      </c>
      <c r="AA8" s="296">
        <v>0</v>
      </c>
      <c r="AB8" s="296">
        <v>0</v>
      </c>
      <c r="AC8" s="296">
        <v>0</v>
      </c>
      <c r="AD8" s="296">
        <v>0</v>
      </c>
      <c r="AE8" s="296">
        <v>0</v>
      </c>
      <c r="AF8" s="296">
        <v>0</v>
      </c>
      <c r="AG8" s="296">
        <v>0</v>
      </c>
      <c r="AH8" s="296">
        <v>0</v>
      </c>
      <c r="AI8" s="296">
        <v>0</v>
      </c>
      <c r="AJ8" s="296">
        <v>0</v>
      </c>
      <c r="AK8" s="296">
        <v>0</v>
      </c>
      <c r="AL8" s="296">
        <v>0</v>
      </c>
      <c r="AM8" s="296">
        <v>0</v>
      </c>
      <c r="AN8" s="296">
        <v>0</v>
      </c>
      <c r="AO8" s="296">
        <v>0</v>
      </c>
      <c r="AP8" s="296">
        <v>0</v>
      </c>
      <c r="AQ8" s="296">
        <v>0</v>
      </c>
      <c r="AR8" s="296">
        <v>0</v>
      </c>
      <c r="AS8" s="296">
        <v>0</v>
      </c>
      <c r="AT8" s="296">
        <v>0</v>
      </c>
      <c r="AU8" s="296">
        <v>0</v>
      </c>
      <c r="AV8" s="296">
        <v>0</v>
      </c>
    </row>
    <row r="9" spans="2:48" x14ac:dyDescent="0.25">
      <c r="B9" s="199" t="s">
        <v>146</v>
      </c>
      <c r="C9" s="296">
        <v>0</v>
      </c>
      <c r="D9" s="296">
        <v>0</v>
      </c>
      <c r="E9" s="296">
        <v>0</v>
      </c>
      <c r="F9" s="296">
        <v>0</v>
      </c>
      <c r="G9" s="296">
        <v>0</v>
      </c>
      <c r="H9" s="296">
        <v>0</v>
      </c>
      <c r="I9" s="296">
        <v>0</v>
      </c>
      <c r="J9" s="296">
        <v>0</v>
      </c>
      <c r="K9" s="296">
        <v>0</v>
      </c>
      <c r="L9" s="296">
        <v>0</v>
      </c>
      <c r="M9" s="296">
        <v>0</v>
      </c>
      <c r="N9" s="296">
        <v>0</v>
      </c>
      <c r="O9" s="296">
        <v>0</v>
      </c>
      <c r="P9" s="296">
        <v>0</v>
      </c>
      <c r="Q9" s="296">
        <v>0</v>
      </c>
      <c r="R9" s="296">
        <v>0</v>
      </c>
      <c r="S9" s="296">
        <v>0</v>
      </c>
      <c r="T9" s="296">
        <v>0</v>
      </c>
      <c r="U9" s="296">
        <v>0</v>
      </c>
      <c r="V9" s="296">
        <v>0</v>
      </c>
      <c r="W9" s="296">
        <v>0</v>
      </c>
      <c r="X9" s="296">
        <v>0</v>
      </c>
      <c r="Y9" s="296">
        <v>0</v>
      </c>
      <c r="Z9" s="296">
        <v>0</v>
      </c>
      <c r="AA9" s="296">
        <v>0</v>
      </c>
      <c r="AB9" s="296">
        <v>0</v>
      </c>
      <c r="AC9" s="296">
        <v>0</v>
      </c>
      <c r="AD9" s="296">
        <v>0</v>
      </c>
      <c r="AE9" s="296">
        <v>0</v>
      </c>
      <c r="AF9" s="296">
        <v>0</v>
      </c>
      <c r="AG9" s="296">
        <v>0</v>
      </c>
      <c r="AH9" s="296">
        <v>0</v>
      </c>
      <c r="AI9" s="296">
        <v>0</v>
      </c>
      <c r="AJ9" s="296">
        <v>0</v>
      </c>
      <c r="AK9" s="296">
        <v>0</v>
      </c>
      <c r="AL9" s="296">
        <v>0</v>
      </c>
      <c r="AM9" s="296">
        <v>0</v>
      </c>
      <c r="AN9" s="296">
        <v>0</v>
      </c>
      <c r="AO9" s="296">
        <v>0</v>
      </c>
      <c r="AP9" s="296">
        <v>0</v>
      </c>
      <c r="AQ9" s="296">
        <v>0</v>
      </c>
      <c r="AR9" s="296">
        <v>0</v>
      </c>
      <c r="AS9" s="296">
        <v>0</v>
      </c>
      <c r="AT9" s="296">
        <v>0</v>
      </c>
      <c r="AU9" s="296">
        <v>0</v>
      </c>
      <c r="AV9" s="296">
        <v>0</v>
      </c>
    </row>
    <row r="10" spans="2:48" x14ac:dyDescent="0.25">
      <c r="B10" s="199" t="s">
        <v>147</v>
      </c>
      <c r="C10" s="296">
        <v>0</v>
      </c>
      <c r="D10" s="296">
        <v>0</v>
      </c>
      <c r="E10" s="296">
        <v>0</v>
      </c>
      <c r="F10" s="296">
        <v>0</v>
      </c>
      <c r="G10" s="296">
        <v>0</v>
      </c>
      <c r="H10" s="296">
        <v>0</v>
      </c>
      <c r="I10" s="296">
        <v>0</v>
      </c>
      <c r="J10" s="296">
        <v>0</v>
      </c>
      <c r="K10" s="296">
        <v>0</v>
      </c>
      <c r="L10" s="296">
        <v>0</v>
      </c>
      <c r="M10" s="296">
        <v>0</v>
      </c>
      <c r="N10" s="296">
        <v>0</v>
      </c>
      <c r="O10" s="296">
        <v>0</v>
      </c>
      <c r="P10" s="296">
        <v>0</v>
      </c>
      <c r="Q10" s="296">
        <v>0</v>
      </c>
      <c r="R10" s="296">
        <v>0</v>
      </c>
      <c r="S10" s="296">
        <v>0</v>
      </c>
      <c r="T10" s="296">
        <v>0</v>
      </c>
      <c r="U10" s="296">
        <v>0</v>
      </c>
      <c r="V10" s="296">
        <v>0</v>
      </c>
      <c r="W10" s="296">
        <v>0</v>
      </c>
      <c r="X10" s="296">
        <v>0</v>
      </c>
      <c r="Y10" s="296">
        <v>0</v>
      </c>
      <c r="Z10" s="296">
        <v>0</v>
      </c>
      <c r="AA10" s="296">
        <v>0</v>
      </c>
      <c r="AB10" s="296">
        <v>0</v>
      </c>
      <c r="AC10" s="296">
        <v>0</v>
      </c>
      <c r="AD10" s="296">
        <v>0</v>
      </c>
      <c r="AE10" s="296">
        <v>0</v>
      </c>
      <c r="AF10" s="296">
        <v>0</v>
      </c>
      <c r="AG10" s="296">
        <v>0</v>
      </c>
      <c r="AH10" s="296">
        <v>0</v>
      </c>
      <c r="AI10" s="296">
        <v>0</v>
      </c>
      <c r="AJ10" s="296">
        <v>0</v>
      </c>
      <c r="AK10" s="296">
        <v>0</v>
      </c>
      <c r="AL10" s="296">
        <v>0</v>
      </c>
      <c r="AM10" s="296">
        <v>0</v>
      </c>
      <c r="AN10" s="296">
        <v>0</v>
      </c>
      <c r="AO10" s="296">
        <v>0</v>
      </c>
      <c r="AP10" s="296">
        <v>0</v>
      </c>
      <c r="AQ10" s="296">
        <v>0</v>
      </c>
      <c r="AR10" s="296">
        <v>0</v>
      </c>
      <c r="AS10" s="296">
        <v>0</v>
      </c>
      <c r="AT10" s="296">
        <v>0</v>
      </c>
      <c r="AU10" s="296">
        <v>0</v>
      </c>
      <c r="AV10" s="296">
        <v>0</v>
      </c>
    </row>
    <row r="11" spans="2:48" x14ac:dyDescent="0.25">
      <c r="B11" s="199" t="s">
        <v>148</v>
      </c>
      <c r="C11" s="296">
        <v>0</v>
      </c>
      <c r="D11" s="296">
        <v>0</v>
      </c>
      <c r="E11" s="296">
        <v>0</v>
      </c>
      <c r="F11" s="296">
        <v>0</v>
      </c>
      <c r="G11" s="296">
        <v>0</v>
      </c>
      <c r="H11" s="296">
        <v>0</v>
      </c>
      <c r="I11" s="296">
        <v>0</v>
      </c>
      <c r="J11" s="296">
        <v>0</v>
      </c>
      <c r="K11" s="296">
        <v>0</v>
      </c>
      <c r="L11" s="296">
        <v>0</v>
      </c>
      <c r="M11" s="296">
        <v>0</v>
      </c>
      <c r="N11" s="296">
        <v>0</v>
      </c>
      <c r="O11" s="296">
        <v>0</v>
      </c>
      <c r="P11" s="296">
        <v>0</v>
      </c>
      <c r="Q11" s="296">
        <v>0</v>
      </c>
      <c r="R11" s="296">
        <v>0</v>
      </c>
      <c r="S11" s="296">
        <v>0</v>
      </c>
      <c r="T11" s="296">
        <v>0</v>
      </c>
      <c r="U11" s="296">
        <v>0</v>
      </c>
      <c r="V11" s="296">
        <v>0</v>
      </c>
      <c r="W11" s="296">
        <v>0</v>
      </c>
      <c r="X11" s="296">
        <v>0</v>
      </c>
      <c r="Y11" s="296">
        <v>0</v>
      </c>
      <c r="Z11" s="296">
        <v>0</v>
      </c>
      <c r="AA11" s="296">
        <v>0</v>
      </c>
      <c r="AB11" s="296">
        <v>0</v>
      </c>
      <c r="AC11" s="296">
        <v>0</v>
      </c>
      <c r="AD11" s="296">
        <v>0</v>
      </c>
      <c r="AE11" s="296">
        <v>0</v>
      </c>
      <c r="AF11" s="296">
        <v>0</v>
      </c>
      <c r="AG11" s="296">
        <v>0</v>
      </c>
      <c r="AH11" s="296">
        <v>0</v>
      </c>
      <c r="AI11" s="296">
        <v>0</v>
      </c>
      <c r="AJ11" s="296">
        <v>0</v>
      </c>
      <c r="AK11" s="296">
        <v>0</v>
      </c>
      <c r="AL11" s="296">
        <v>0</v>
      </c>
      <c r="AM11" s="296">
        <v>0</v>
      </c>
      <c r="AN11" s="296">
        <v>0</v>
      </c>
      <c r="AO11" s="296">
        <v>0</v>
      </c>
      <c r="AP11" s="296">
        <v>0</v>
      </c>
      <c r="AQ11" s="296">
        <v>0</v>
      </c>
      <c r="AR11" s="296">
        <v>0</v>
      </c>
      <c r="AS11" s="296">
        <v>0</v>
      </c>
      <c r="AT11" s="296">
        <v>0</v>
      </c>
      <c r="AU11" s="296">
        <v>0</v>
      </c>
      <c r="AV11" s="296">
        <v>0</v>
      </c>
    </row>
    <row r="12" spans="2:48" x14ac:dyDescent="0.25">
      <c r="B12" s="199" t="s">
        <v>149</v>
      </c>
      <c r="C12" s="296">
        <v>0</v>
      </c>
      <c r="D12" s="296">
        <v>0</v>
      </c>
      <c r="E12" s="296">
        <v>0</v>
      </c>
      <c r="F12" s="296">
        <v>0</v>
      </c>
      <c r="G12" s="296">
        <v>0</v>
      </c>
      <c r="H12" s="296">
        <v>0</v>
      </c>
      <c r="I12" s="296">
        <v>0</v>
      </c>
      <c r="J12" s="296">
        <v>0</v>
      </c>
      <c r="K12" s="296">
        <v>0</v>
      </c>
      <c r="L12" s="296">
        <v>0</v>
      </c>
      <c r="M12" s="296">
        <v>0</v>
      </c>
      <c r="N12" s="296">
        <v>0</v>
      </c>
      <c r="O12" s="296">
        <v>0</v>
      </c>
      <c r="P12" s="296">
        <v>0</v>
      </c>
      <c r="Q12" s="296">
        <v>0</v>
      </c>
      <c r="R12" s="296">
        <v>0</v>
      </c>
      <c r="S12" s="296">
        <v>0</v>
      </c>
      <c r="T12" s="296">
        <v>0</v>
      </c>
      <c r="U12" s="296">
        <v>0</v>
      </c>
      <c r="V12" s="296">
        <v>0</v>
      </c>
      <c r="W12" s="296">
        <v>0</v>
      </c>
      <c r="X12" s="296">
        <v>0</v>
      </c>
      <c r="Y12" s="296">
        <v>0</v>
      </c>
      <c r="Z12" s="296">
        <v>0</v>
      </c>
      <c r="AA12" s="296">
        <v>0</v>
      </c>
      <c r="AB12" s="296">
        <v>0</v>
      </c>
      <c r="AC12" s="296">
        <v>0</v>
      </c>
      <c r="AD12" s="296">
        <v>0</v>
      </c>
      <c r="AE12" s="296">
        <v>0</v>
      </c>
      <c r="AF12" s="296">
        <v>0</v>
      </c>
      <c r="AG12" s="296">
        <v>0</v>
      </c>
      <c r="AH12" s="296">
        <v>0</v>
      </c>
      <c r="AI12" s="296">
        <v>0</v>
      </c>
      <c r="AJ12" s="296">
        <v>0</v>
      </c>
      <c r="AK12" s="296">
        <v>0</v>
      </c>
      <c r="AL12" s="296">
        <v>0</v>
      </c>
      <c r="AM12" s="296">
        <v>0</v>
      </c>
      <c r="AN12" s="296">
        <v>0</v>
      </c>
      <c r="AO12" s="296">
        <v>0</v>
      </c>
      <c r="AP12" s="296">
        <v>0</v>
      </c>
      <c r="AQ12" s="296">
        <v>0</v>
      </c>
      <c r="AR12" s="296">
        <v>0</v>
      </c>
      <c r="AS12" s="296">
        <v>0</v>
      </c>
      <c r="AT12" s="296">
        <v>0</v>
      </c>
      <c r="AU12" s="296">
        <v>0</v>
      </c>
      <c r="AV12" s="296">
        <v>0</v>
      </c>
    </row>
    <row r="13" spans="2:48" x14ac:dyDescent="0.25">
      <c r="B13" s="199" t="s">
        <v>150</v>
      </c>
      <c r="C13" s="296">
        <v>0</v>
      </c>
      <c r="D13" s="296">
        <v>0</v>
      </c>
      <c r="E13" s="296">
        <v>0</v>
      </c>
      <c r="F13" s="296">
        <v>0</v>
      </c>
      <c r="G13" s="296">
        <v>0</v>
      </c>
      <c r="H13" s="296">
        <v>0</v>
      </c>
      <c r="I13" s="296">
        <v>0</v>
      </c>
      <c r="J13" s="296">
        <v>0</v>
      </c>
      <c r="K13" s="296">
        <v>0</v>
      </c>
      <c r="L13" s="296">
        <v>0</v>
      </c>
      <c r="M13" s="296">
        <v>0</v>
      </c>
      <c r="N13" s="296">
        <v>0</v>
      </c>
      <c r="O13" s="296">
        <v>0</v>
      </c>
      <c r="P13" s="296">
        <v>0</v>
      </c>
      <c r="Q13" s="296">
        <v>0</v>
      </c>
      <c r="R13" s="296">
        <v>0</v>
      </c>
      <c r="S13" s="296">
        <v>0</v>
      </c>
      <c r="T13" s="296">
        <v>0</v>
      </c>
      <c r="U13" s="296">
        <v>0</v>
      </c>
      <c r="V13" s="296">
        <v>0</v>
      </c>
      <c r="W13" s="296">
        <v>0</v>
      </c>
      <c r="X13" s="296">
        <v>0</v>
      </c>
      <c r="Y13" s="296">
        <v>0</v>
      </c>
      <c r="Z13" s="296">
        <v>0</v>
      </c>
      <c r="AA13" s="296">
        <v>0</v>
      </c>
      <c r="AB13" s="296">
        <v>0</v>
      </c>
      <c r="AC13" s="296">
        <v>0</v>
      </c>
      <c r="AD13" s="296">
        <v>0</v>
      </c>
      <c r="AE13" s="296">
        <v>0</v>
      </c>
      <c r="AF13" s="296">
        <v>0</v>
      </c>
      <c r="AG13" s="296">
        <v>0</v>
      </c>
      <c r="AH13" s="296">
        <v>0</v>
      </c>
      <c r="AI13" s="296">
        <v>0</v>
      </c>
      <c r="AJ13" s="296">
        <v>0</v>
      </c>
      <c r="AK13" s="296">
        <v>0</v>
      </c>
      <c r="AL13" s="296">
        <v>0</v>
      </c>
      <c r="AM13" s="296">
        <v>0</v>
      </c>
      <c r="AN13" s="296">
        <v>0</v>
      </c>
      <c r="AO13" s="296">
        <v>0</v>
      </c>
      <c r="AP13" s="296">
        <v>0</v>
      </c>
      <c r="AQ13" s="296">
        <v>0</v>
      </c>
      <c r="AR13" s="296">
        <v>0</v>
      </c>
      <c r="AS13" s="296">
        <v>0</v>
      </c>
      <c r="AT13" s="296">
        <v>0</v>
      </c>
      <c r="AU13" s="296">
        <v>0</v>
      </c>
      <c r="AV13" s="296">
        <v>0</v>
      </c>
    </row>
    <row r="14" spans="2:48" x14ac:dyDescent="0.25">
      <c r="B14" s="199" t="s">
        <v>151</v>
      </c>
      <c r="C14" s="296">
        <v>0</v>
      </c>
      <c r="D14" s="296">
        <v>0</v>
      </c>
      <c r="E14" s="296">
        <v>0</v>
      </c>
      <c r="F14" s="296">
        <v>0</v>
      </c>
      <c r="G14" s="296">
        <v>0</v>
      </c>
      <c r="H14" s="296">
        <v>0</v>
      </c>
      <c r="I14" s="296">
        <v>0</v>
      </c>
      <c r="J14" s="296">
        <v>0</v>
      </c>
      <c r="K14" s="296">
        <v>0</v>
      </c>
      <c r="L14" s="296">
        <v>0</v>
      </c>
      <c r="M14" s="296">
        <v>0</v>
      </c>
      <c r="N14" s="296">
        <v>0</v>
      </c>
      <c r="O14" s="296">
        <v>0</v>
      </c>
      <c r="P14" s="296">
        <v>0</v>
      </c>
      <c r="Q14" s="296">
        <v>0</v>
      </c>
      <c r="R14" s="296">
        <v>0</v>
      </c>
      <c r="S14" s="296">
        <v>0</v>
      </c>
      <c r="T14" s="296">
        <v>0</v>
      </c>
      <c r="U14" s="296">
        <v>0</v>
      </c>
      <c r="V14" s="296">
        <v>0</v>
      </c>
      <c r="W14" s="296">
        <v>0</v>
      </c>
      <c r="X14" s="296">
        <v>0</v>
      </c>
      <c r="Y14" s="296">
        <v>0</v>
      </c>
      <c r="Z14" s="296">
        <v>0</v>
      </c>
      <c r="AA14" s="296">
        <v>0</v>
      </c>
      <c r="AB14" s="296">
        <v>0</v>
      </c>
      <c r="AC14" s="296">
        <v>0</v>
      </c>
      <c r="AD14" s="296">
        <v>0</v>
      </c>
      <c r="AE14" s="296">
        <v>0</v>
      </c>
      <c r="AF14" s="296">
        <v>0</v>
      </c>
      <c r="AG14" s="296">
        <v>0</v>
      </c>
      <c r="AH14" s="296">
        <v>0</v>
      </c>
      <c r="AI14" s="296">
        <v>0</v>
      </c>
      <c r="AJ14" s="296">
        <v>0</v>
      </c>
      <c r="AK14" s="296">
        <v>0</v>
      </c>
      <c r="AL14" s="296">
        <v>0</v>
      </c>
      <c r="AM14" s="296">
        <v>0</v>
      </c>
      <c r="AN14" s="296">
        <v>0</v>
      </c>
      <c r="AO14" s="296">
        <v>0</v>
      </c>
      <c r="AP14" s="296">
        <v>0</v>
      </c>
      <c r="AQ14" s="296">
        <v>0</v>
      </c>
      <c r="AR14" s="296">
        <v>0</v>
      </c>
      <c r="AS14" s="296">
        <v>0</v>
      </c>
      <c r="AT14" s="296">
        <v>0</v>
      </c>
      <c r="AU14" s="296">
        <v>0</v>
      </c>
      <c r="AV14" s="296">
        <v>0</v>
      </c>
    </row>
    <row r="15" spans="2:48" x14ac:dyDescent="0.25">
      <c r="B15" s="199" t="s">
        <v>152</v>
      </c>
      <c r="C15" s="296">
        <v>0</v>
      </c>
      <c r="D15" s="296">
        <v>0</v>
      </c>
      <c r="E15" s="296">
        <v>0</v>
      </c>
      <c r="F15" s="296">
        <v>0</v>
      </c>
      <c r="G15" s="296">
        <v>0</v>
      </c>
      <c r="H15" s="296">
        <v>0</v>
      </c>
      <c r="I15" s="296">
        <v>0</v>
      </c>
      <c r="J15" s="296">
        <v>0</v>
      </c>
      <c r="K15" s="296">
        <v>0</v>
      </c>
      <c r="L15" s="296">
        <v>0</v>
      </c>
      <c r="M15" s="296">
        <v>0</v>
      </c>
      <c r="N15" s="296">
        <v>0</v>
      </c>
      <c r="O15" s="296">
        <v>0</v>
      </c>
      <c r="P15" s="296">
        <v>0</v>
      </c>
      <c r="Q15" s="296">
        <v>0</v>
      </c>
      <c r="R15" s="296">
        <v>0</v>
      </c>
      <c r="S15" s="296">
        <v>0</v>
      </c>
      <c r="T15" s="296">
        <v>0</v>
      </c>
      <c r="U15" s="296">
        <v>0</v>
      </c>
      <c r="V15" s="296">
        <v>0</v>
      </c>
      <c r="W15" s="296">
        <v>0</v>
      </c>
      <c r="X15" s="296">
        <v>0</v>
      </c>
      <c r="Y15" s="296">
        <v>0</v>
      </c>
      <c r="Z15" s="296">
        <v>0</v>
      </c>
      <c r="AA15" s="296">
        <v>0</v>
      </c>
      <c r="AB15" s="296">
        <v>0</v>
      </c>
      <c r="AC15" s="296">
        <v>0</v>
      </c>
      <c r="AD15" s="296">
        <v>0</v>
      </c>
      <c r="AE15" s="296">
        <v>0</v>
      </c>
      <c r="AF15" s="296">
        <v>0</v>
      </c>
      <c r="AG15" s="296">
        <v>0</v>
      </c>
      <c r="AH15" s="296">
        <v>0</v>
      </c>
      <c r="AI15" s="296">
        <v>0</v>
      </c>
      <c r="AJ15" s="296">
        <v>0</v>
      </c>
      <c r="AK15" s="296">
        <v>0</v>
      </c>
      <c r="AL15" s="296">
        <v>0</v>
      </c>
      <c r="AM15" s="296">
        <v>0</v>
      </c>
      <c r="AN15" s="296">
        <v>0</v>
      </c>
      <c r="AO15" s="296">
        <v>0</v>
      </c>
      <c r="AP15" s="296">
        <v>0</v>
      </c>
      <c r="AQ15" s="296">
        <v>0</v>
      </c>
      <c r="AR15" s="296">
        <v>0</v>
      </c>
      <c r="AS15" s="296">
        <v>0</v>
      </c>
      <c r="AT15" s="296">
        <v>0</v>
      </c>
      <c r="AU15" s="296">
        <v>0</v>
      </c>
      <c r="AV15" s="296">
        <v>0</v>
      </c>
    </row>
    <row r="16" spans="2:48" x14ac:dyDescent="0.25">
      <c r="B16" s="199" t="s">
        <v>153</v>
      </c>
      <c r="C16" s="296">
        <v>0</v>
      </c>
      <c r="D16" s="296">
        <v>0</v>
      </c>
      <c r="E16" s="296">
        <v>0</v>
      </c>
      <c r="F16" s="296">
        <v>0</v>
      </c>
      <c r="G16" s="296">
        <v>0</v>
      </c>
      <c r="H16" s="296">
        <v>0</v>
      </c>
      <c r="I16" s="296">
        <v>0</v>
      </c>
      <c r="J16" s="296">
        <v>0</v>
      </c>
      <c r="K16" s="296">
        <v>0</v>
      </c>
      <c r="L16" s="296">
        <v>0</v>
      </c>
      <c r="M16" s="296">
        <v>0</v>
      </c>
      <c r="N16" s="296">
        <v>0</v>
      </c>
      <c r="O16" s="296">
        <v>0</v>
      </c>
      <c r="P16" s="296">
        <v>0</v>
      </c>
      <c r="Q16" s="296">
        <v>0</v>
      </c>
      <c r="R16" s="296">
        <v>0</v>
      </c>
      <c r="S16" s="296">
        <v>0</v>
      </c>
      <c r="T16" s="296">
        <v>0</v>
      </c>
      <c r="U16" s="296">
        <v>0</v>
      </c>
      <c r="V16" s="296">
        <v>0</v>
      </c>
      <c r="W16" s="296">
        <v>0</v>
      </c>
      <c r="X16" s="296">
        <v>0</v>
      </c>
      <c r="Y16" s="296">
        <v>0</v>
      </c>
      <c r="Z16" s="296">
        <v>0</v>
      </c>
      <c r="AA16" s="296">
        <v>0</v>
      </c>
      <c r="AB16" s="296">
        <v>0</v>
      </c>
      <c r="AC16" s="296">
        <v>0</v>
      </c>
      <c r="AD16" s="296">
        <v>0</v>
      </c>
      <c r="AE16" s="296">
        <v>0</v>
      </c>
      <c r="AF16" s="296">
        <v>0</v>
      </c>
      <c r="AG16" s="296">
        <v>0</v>
      </c>
      <c r="AH16" s="296">
        <v>0</v>
      </c>
      <c r="AI16" s="296">
        <v>0</v>
      </c>
      <c r="AJ16" s="296">
        <v>0</v>
      </c>
      <c r="AK16" s="296">
        <v>0</v>
      </c>
      <c r="AL16" s="296">
        <v>0</v>
      </c>
      <c r="AM16" s="296">
        <v>0</v>
      </c>
      <c r="AN16" s="296">
        <v>0</v>
      </c>
      <c r="AO16" s="296">
        <v>0</v>
      </c>
      <c r="AP16" s="296">
        <v>0</v>
      </c>
      <c r="AQ16" s="296">
        <v>0</v>
      </c>
      <c r="AR16" s="296">
        <v>0</v>
      </c>
      <c r="AS16" s="296">
        <v>0</v>
      </c>
      <c r="AT16" s="296">
        <v>0</v>
      </c>
      <c r="AU16" s="296">
        <v>0</v>
      </c>
      <c r="AV16" s="296">
        <v>0</v>
      </c>
    </row>
    <row r="17" spans="2:48" x14ac:dyDescent="0.25">
      <c r="B17" s="199" t="s">
        <v>648</v>
      </c>
      <c r="C17" s="296">
        <v>0</v>
      </c>
      <c r="D17" s="296">
        <v>0</v>
      </c>
      <c r="E17" s="296">
        <v>0</v>
      </c>
      <c r="F17" s="296">
        <v>0</v>
      </c>
      <c r="G17" s="296">
        <v>0</v>
      </c>
      <c r="H17" s="296">
        <v>0</v>
      </c>
      <c r="I17" s="296">
        <v>0</v>
      </c>
      <c r="J17" s="296">
        <v>0</v>
      </c>
      <c r="K17" s="296">
        <v>0</v>
      </c>
      <c r="L17" s="296">
        <v>0</v>
      </c>
      <c r="M17" s="296">
        <v>0</v>
      </c>
      <c r="N17" s="296">
        <v>0</v>
      </c>
      <c r="O17" s="296">
        <v>0</v>
      </c>
      <c r="P17" s="296">
        <v>0</v>
      </c>
      <c r="Q17" s="296">
        <v>0</v>
      </c>
      <c r="R17" s="296">
        <v>0</v>
      </c>
      <c r="S17" s="296">
        <v>0</v>
      </c>
      <c r="T17" s="296">
        <v>0</v>
      </c>
      <c r="U17" s="296">
        <v>0</v>
      </c>
      <c r="V17" s="296">
        <v>0</v>
      </c>
      <c r="W17" s="296">
        <v>0</v>
      </c>
      <c r="X17" s="296">
        <v>0</v>
      </c>
      <c r="Y17" s="296">
        <v>0</v>
      </c>
      <c r="Z17" s="296">
        <v>0</v>
      </c>
      <c r="AA17" s="296">
        <v>0</v>
      </c>
      <c r="AB17" s="296">
        <v>0</v>
      </c>
      <c r="AC17" s="296">
        <v>0</v>
      </c>
      <c r="AD17" s="296">
        <v>0</v>
      </c>
      <c r="AE17" s="296">
        <v>0</v>
      </c>
      <c r="AF17" s="296">
        <v>0</v>
      </c>
      <c r="AG17" s="296">
        <v>0</v>
      </c>
      <c r="AH17" s="296">
        <v>0</v>
      </c>
      <c r="AI17" s="296">
        <v>0</v>
      </c>
      <c r="AJ17" s="296">
        <v>0</v>
      </c>
      <c r="AK17" s="296">
        <v>0</v>
      </c>
      <c r="AL17" s="296">
        <v>0</v>
      </c>
      <c r="AM17" s="296">
        <v>0</v>
      </c>
      <c r="AN17" s="296">
        <v>0</v>
      </c>
      <c r="AO17" s="296">
        <v>0</v>
      </c>
      <c r="AP17" s="296">
        <v>0</v>
      </c>
      <c r="AQ17" s="296">
        <v>0</v>
      </c>
      <c r="AR17" s="296">
        <v>0</v>
      </c>
      <c r="AS17" s="296">
        <v>0</v>
      </c>
      <c r="AT17" s="296">
        <v>0</v>
      </c>
      <c r="AU17" s="296">
        <v>0</v>
      </c>
      <c r="AV17" s="296">
        <v>0</v>
      </c>
    </row>
    <row r="18" spans="2:48" x14ac:dyDescent="0.25">
      <c r="B18" s="199" t="s">
        <v>805</v>
      </c>
      <c r="C18" s="296">
        <v>0</v>
      </c>
      <c r="D18" s="296">
        <v>0</v>
      </c>
      <c r="E18" s="296">
        <v>0</v>
      </c>
      <c r="F18" s="296">
        <v>0</v>
      </c>
      <c r="G18" s="296">
        <v>0</v>
      </c>
      <c r="H18" s="296">
        <v>0</v>
      </c>
      <c r="I18" s="296">
        <v>0</v>
      </c>
      <c r="J18" s="296">
        <v>0</v>
      </c>
      <c r="K18" s="296">
        <v>0</v>
      </c>
      <c r="L18" s="296">
        <v>0</v>
      </c>
      <c r="M18" s="296">
        <v>0</v>
      </c>
      <c r="N18" s="296">
        <v>0</v>
      </c>
      <c r="O18" s="296">
        <v>0</v>
      </c>
      <c r="P18" s="296">
        <v>0</v>
      </c>
      <c r="Q18" s="296">
        <v>0</v>
      </c>
      <c r="R18" s="296">
        <v>0</v>
      </c>
      <c r="S18" s="296">
        <v>0</v>
      </c>
      <c r="T18" s="296">
        <v>0</v>
      </c>
      <c r="U18" s="296">
        <v>0</v>
      </c>
      <c r="V18" s="296">
        <v>0</v>
      </c>
      <c r="W18" s="296">
        <v>0</v>
      </c>
      <c r="X18" s="296">
        <v>0</v>
      </c>
      <c r="Y18" s="296">
        <v>0</v>
      </c>
      <c r="Z18" s="296">
        <v>0</v>
      </c>
      <c r="AA18" s="296">
        <v>0</v>
      </c>
      <c r="AB18" s="296">
        <v>0</v>
      </c>
      <c r="AC18" s="296">
        <v>0</v>
      </c>
      <c r="AD18" s="296">
        <v>0</v>
      </c>
      <c r="AE18" s="296">
        <v>0</v>
      </c>
      <c r="AF18" s="296">
        <v>0</v>
      </c>
      <c r="AG18" s="296">
        <v>0</v>
      </c>
      <c r="AH18" s="296">
        <v>0</v>
      </c>
      <c r="AI18" s="296">
        <v>0</v>
      </c>
      <c r="AJ18" s="296">
        <v>0</v>
      </c>
      <c r="AK18" s="296">
        <v>0</v>
      </c>
      <c r="AL18" s="296">
        <v>0</v>
      </c>
      <c r="AM18" s="296">
        <v>0</v>
      </c>
      <c r="AN18" s="296">
        <v>0</v>
      </c>
      <c r="AO18" s="296">
        <v>0</v>
      </c>
      <c r="AP18" s="296">
        <v>0</v>
      </c>
      <c r="AQ18" s="296">
        <v>0</v>
      </c>
      <c r="AR18" s="296">
        <v>0</v>
      </c>
      <c r="AS18" s="296">
        <v>0</v>
      </c>
      <c r="AT18" s="296">
        <v>0</v>
      </c>
      <c r="AU18" s="296">
        <v>0</v>
      </c>
      <c r="AV18" s="296">
        <v>0</v>
      </c>
    </row>
    <row r="19" spans="2:48" x14ac:dyDescent="0.25">
      <c r="B19" s="199" t="s">
        <v>806</v>
      </c>
      <c r="C19" s="296">
        <v>0</v>
      </c>
      <c r="D19" s="296">
        <v>0</v>
      </c>
      <c r="E19" s="296">
        <v>0</v>
      </c>
      <c r="F19" s="296">
        <v>0</v>
      </c>
      <c r="G19" s="296">
        <v>0</v>
      </c>
      <c r="H19" s="296">
        <v>0</v>
      </c>
      <c r="I19" s="296">
        <v>0</v>
      </c>
      <c r="J19" s="296">
        <v>0</v>
      </c>
      <c r="K19" s="296">
        <v>0</v>
      </c>
      <c r="L19" s="296">
        <v>0</v>
      </c>
      <c r="M19" s="296">
        <v>0</v>
      </c>
      <c r="N19" s="296">
        <v>0</v>
      </c>
      <c r="O19" s="296">
        <v>0</v>
      </c>
      <c r="P19" s="296">
        <v>0</v>
      </c>
      <c r="Q19" s="296">
        <v>0</v>
      </c>
      <c r="R19" s="296">
        <v>0</v>
      </c>
      <c r="S19" s="296">
        <v>0</v>
      </c>
      <c r="T19" s="296">
        <v>0</v>
      </c>
      <c r="U19" s="296">
        <v>0</v>
      </c>
      <c r="V19" s="296">
        <v>0</v>
      </c>
      <c r="W19" s="296">
        <v>0</v>
      </c>
      <c r="X19" s="296">
        <v>0</v>
      </c>
      <c r="Y19" s="296">
        <v>0</v>
      </c>
      <c r="Z19" s="296">
        <v>0</v>
      </c>
      <c r="AA19" s="296">
        <v>0</v>
      </c>
      <c r="AB19" s="296">
        <v>0</v>
      </c>
      <c r="AC19" s="296">
        <v>0</v>
      </c>
      <c r="AD19" s="296">
        <v>0</v>
      </c>
      <c r="AE19" s="296">
        <v>0</v>
      </c>
      <c r="AF19" s="296">
        <v>0</v>
      </c>
      <c r="AG19" s="296">
        <v>0</v>
      </c>
      <c r="AH19" s="296">
        <v>0</v>
      </c>
      <c r="AI19" s="296">
        <v>0</v>
      </c>
      <c r="AJ19" s="296">
        <v>0</v>
      </c>
      <c r="AK19" s="296">
        <v>0</v>
      </c>
      <c r="AL19" s="296">
        <v>0</v>
      </c>
      <c r="AM19" s="296">
        <v>0</v>
      </c>
      <c r="AN19" s="296">
        <v>0</v>
      </c>
      <c r="AO19" s="296">
        <v>0</v>
      </c>
      <c r="AP19" s="296">
        <v>0</v>
      </c>
      <c r="AQ19" s="296">
        <v>0</v>
      </c>
      <c r="AR19" s="296">
        <v>0</v>
      </c>
      <c r="AS19" s="296">
        <v>0</v>
      </c>
      <c r="AT19" s="296">
        <v>0</v>
      </c>
      <c r="AU19" s="296">
        <v>0</v>
      </c>
      <c r="AV19" s="296">
        <v>0</v>
      </c>
    </row>
    <row r="20" spans="2:48" x14ac:dyDescent="0.25">
      <c r="B20" s="199" t="s">
        <v>651</v>
      </c>
      <c r="C20" s="296">
        <v>0</v>
      </c>
      <c r="D20" s="296">
        <v>0</v>
      </c>
      <c r="E20" s="296">
        <v>0</v>
      </c>
      <c r="F20" s="296">
        <v>0</v>
      </c>
      <c r="G20" s="296">
        <v>0</v>
      </c>
      <c r="H20" s="296">
        <v>0</v>
      </c>
      <c r="I20" s="296">
        <v>0</v>
      </c>
      <c r="J20" s="296">
        <v>0</v>
      </c>
      <c r="K20" s="296">
        <v>0</v>
      </c>
      <c r="L20" s="296">
        <v>0</v>
      </c>
      <c r="M20" s="296">
        <v>0</v>
      </c>
      <c r="N20" s="296">
        <v>0</v>
      </c>
      <c r="O20" s="296">
        <v>0</v>
      </c>
      <c r="P20" s="296">
        <v>0</v>
      </c>
      <c r="Q20" s="296">
        <v>0</v>
      </c>
      <c r="R20" s="296">
        <v>0</v>
      </c>
      <c r="S20" s="296">
        <v>0</v>
      </c>
      <c r="T20" s="296">
        <v>0</v>
      </c>
      <c r="U20" s="296">
        <v>0</v>
      </c>
      <c r="V20" s="296">
        <v>0</v>
      </c>
      <c r="W20" s="296">
        <v>0</v>
      </c>
      <c r="X20" s="296">
        <v>0</v>
      </c>
      <c r="Y20" s="296">
        <v>0</v>
      </c>
      <c r="Z20" s="296">
        <v>0</v>
      </c>
      <c r="AA20" s="296">
        <v>0</v>
      </c>
      <c r="AB20" s="296">
        <v>0</v>
      </c>
      <c r="AC20" s="296">
        <v>0</v>
      </c>
      <c r="AD20" s="296">
        <v>0</v>
      </c>
      <c r="AE20" s="296">
        <v>0</v>
      </c>
      <c r="AF20" s="296">
        <v>0</v>
      </c>
      <c r="AG20" s="296">
        <v>0</v>
      </c>
      <c r="AH20" s="296">
        <v>0</v>
      </c>
      <c r="AI20" s="296">
        <v>0</v>
      </c>
      <c r="AJ20" s="296">
        <v>0</v>
      </c>
      <c r="AK20" s="296">
        <v>0</v>
      </c>
      <c r="AL20" s="296">
        <v>0</v>
      </c>
      <c r="AM20" s="296">
        <v>0</v>
      </c>
      <c r="AN20" s="296">
        <v>0</v>
      </c>
      <c r="AO20" s="296">
        <v>0</v>
      </c>
      <c r="AP20" s="296">
        <v>0</v>
      </c>
      <c r="AQ20" s="296">
        <v>0</v>
      </c>
      <c r="AR20" s="296">
        <v>0</v>
      </c>
      <c r="AS20" s="296">
        <v>0</v>
      </c>
      <c r="AT20" s="296">
        <v>0</v>
      </c>
      <c r="AU20" s="296">
        <v>0</v>
      </c>
      <c r="AV20" s="296">
        <v>0</v>
      </c>
    </row>
    <row r="21" spans="2:48" x14ac:dyDescent="0.25">
      <c r="B21" s="199" t="s">
        <v>652</v>
      </c>
      <c r="C21" s="296">
        <v>0</v>
      </c>
      <c r="D21" s="296">
        <v>0</v>
      </c>
      <c r="E21" s="296">
        <v>0</v>
      </c>
      <c r="F21" s="296">
        <v>0</v>
      </c>
      <c r="G21" s="296">
        <v>0</v>
      </c>
      <c r="H21" s="296">
        <v>0</v>
      </c>
      <c r="I21" s="296">
        <v>0</v>
      </c>
      <c r="J21" s="296">
        <v>0</v>
      </c>
      <c r="K21" s="296">
        <v>0</v>
      </c>
      <c r="L21" s="296">
        <v>0</v>
      </c>
      <c r="M21" s="296">
        <v>0</v>
      </c>
      <c r="N21" s="296">
        <v>0</v>
      </c>
      <c r="O21" s="296">
        <v>0</v>
      </c>
      <c r="P21" s="296">
        <v>0</v>
      </c>
      <c r="Q21" s="296">
        <v>0</v>
      </c>
      <c r="R21" s="296">
        <v>0</v>
      </c>
      <c r="S21" s="296">
        <v>0</v>
      </c>
      <c r="T21" s="296">
        <v>0</v>
      </c>
      <c r="U21" s="296">
        <v>0</v>
      </c>
      <c r="V21" s="296">
        <v>0</v>
      </c>
      <c r="W21" s="296">
        <v>0</v>
      </c>
      <c r="X21" s="296">
        <v>0</v>
      </c>
      <c r="Y21" s="296">
        <v>0</v>
      </c>
      <c r="Z21" s="296">
        <v>0</v>
      </c>
      <c r="AA21" s="296">
        <v>0</v>
      </c>
      <c r="AB21" s="296">
        <v>0</v>
      </c>
      <c r="AC21" s="296">
        <v>0</v>
      </c>
      <c r="AD21" s="296">
        <v>0</v>
      </c>
      <c r="AE21" s="296">
        <v>0</v>
      </c>
      <c r="AF21" s="296">
        <v>0</v>
      </c>
      <c r="AG21" s="296">
        <v>0</v>
      </c>
      <c r="AH21" s="296">
        <v>0</v>
      </c>
      <c r="AI21" s="296">
        <v>0</v>
      </c>
      <c r="AJ21" s="296">
        <v>0</v>
      </c>
      <c r="AK21" s="296">
        <v>0</v>
      </c>
      <c r="AL21" s="296">
        <v>0</v>
      </c>
      <c r="AM21" s="296">
        <v>0</v>
      </c>
      <c r="AN21" s="296">
        <v>0</v>
      </c>
      <c r="AO21" s="296">
        <v>0</v>
      </c>
      <c r="AP21" s="296">
        <v>0</v>
      </c>
      <c r="AQ21" s="296">
        <v>0</v>
      </c>
      <c r="AR21" s="296">
        <v>0</v>
      </c>
      <c r="AS21" s="296">
        <v>0</v>
      </c>
      <c r="AT21" s="296">
        <v>0</v>
      </c>
      <c r="AU21" s="296">
        <v>0</v>
      </c>
      <c r="AV21" s="296">
        <v>0</v>
      </c>
    </row>
    <row r="22" spans="2:48" x14ac:dyDescent="0.25">
      <c r="B22" s="199" t="s">
        <v>650</v>
      </c>
      <c r="C22" s="296">
        <v>0</v>
      </c>
      <c r="D22" s="296">
        <v>0</v>
      </c>
      <c r="E22" s="296">
        <v>0</v>
      </c>
      <c r="F22" s="296">
        <v>0</v>
      </c>
      <c r="G22" s="296">
        <v>0</v>
      </c>
      <c r="H22" s="296">
        <v>0</v>
      </c>
      <c r="I22" s="296">
        <v>0</v>
      </c>
      <c r="J22" s="296">
        <v>0</v>
      </c>
      <c r="K22" s="296">
        <v>0</v>
      </c>
      <c r="L22" s="296">
        <v>0</v>
      </c>
      <c r="M22" s="296">
        <v>0</v>
      </c>
      <c r="N22" s="296">
        <v>0</v>
      </c>
      <c r="O22" s="296">
        <v>0</v>
      </c>
      <c r="P22" s="296">
        <v>0</v>
      </c>
      <c r="Q22" s="296">
        <v>0</v>
      </c>
      <c r="R22" s="296">
        <v>0</v>
      </c>
      <c r="S22" s="296">
        <v>0</v>
      </c>
      <c r="T22" s="296">
        <v>0</v>
      </c>
      <c r="U22" s="296">
        <v>0</v>
      </c>
      <c r="V22" s="296">
        <v>0</v>
      </c>
      <c r="W22" s="296">
        <v>0</v>
      </c>
      <c r="X22" s="296">
        <v>0</v>
      </c>
      <c r="Y22" s="296">
        <v>0</v>
      </c>
      <c r="Z22" s="296">
        <v>0</v>
      </c>
      <c r="AA22" s="296">
        <v>0</v>
      </c>
      <c r="AB22" s="296">
        <v>0</v>
      </c>
      <c r="AC22" s="296">
        <v>0</v>
      </c>
      <c r="AD22" s="296">
        <v>0</v>
      </c>
      <c r="AE22" s="296">
        <v>0</v>
      </c>
      <c r="AF22" s="296">
        <v>0</v>
      </c>
      <c r="AG22" s="296">
        <v>0</v>
      </c>
      <c r="AH22" s="296">
        <v>0</v>
      </c>
      <c r="AI22" s="296">
        <v>0</v>
      </c>
      <c r="AJ22" s="296">
        <v>0</v>
      </c>
      <c r="AK22" s="296">
        <v>0</v>
      </c>
      <c r="AL22" s="296">
        <v>0</v>
      </c>
      <c r="AM22" s="296">
        <v>0</v>
      </c>
      <c r="AN22" s="296">
        <v>0</v>
      </c>
      <c r="AO22" s="296">
        <v>0</v>
      </c>
      <c r="AP22" s="296">
        <v>0</v>
      </c>
      <c r="AQ22" s="296">
        <v>0</v>
      </c>
      <c r="AR22" s="296">
        <v>0</v>
      </c>
      <c r="AS22" s="296">
        <v>0</v>
      </c>
      <c r="AT22" s="296">
        <v>0</v>
      </c>
      <c r="AU22" s="296">
        <v>0</v>
      </c>
      <c r="AV22" s="296">
        <v>0</v>
      </c>
    </row>
    <row r="23" spans="2:48" x14ac:dyDescent="0.25">
      <c r="B23" s="199" t="s">
        <v>156</v>
      </c>
      <c r="C23" s="296">
        <v>0</v>
      </c>
      <c r="D23" s="296">
        <v>0</v>
      </c>
      <c r="E23" s="296">
        <v>0</v>
      </c>
      <c r="F23" s="296">
        <v>0</v>
      </c>
      <c r="G23" s="296">
        <v>0</v>
      </c>
      <c r="H23" s="296">
        <v>0</v>
      </c>
      <c r="I23" s="296">
        <v>0</v>
      </c>
      <c r="J23" s="296">
        <v>0</v>
      </c>
      <c r="K23" s="296">
        <v>0</v>
      </c>
      <c r="L23" s="296">
        <v>0</v>
      </c>
      <c r="M23" s="296">
        <v>0</v>
      </c>
      <c r="N23" s="296">
        <v>0</v>
      </c>
      <c r="O23" s="296">
        <v>0</v>
      </c>
      <c r="P23" s="296">
        <v>0</v>
      </c>
      <c r="Q23" s="296">
        <v>0</v>
      </c>
      <c r="R23" s="296">
        <v>0</v>
      </c>
      <c r="S23" s="296">
        <v>0</v>
      </c>
      <c r="T23" s="296">
        <v>0</v>
      </c>
      <c r="U23" s="296">
        <v>0</v>
      </c>
      <c r="V23" s="296">
        <v>0</v>
      </c>
      <c r="W23" s="296">
        <v>0</v>
      </c>
      <c r="X23" s="296">
        <v>0</v>
      </c>
      <c r="Y23" s="296">
        <v>0</v>
      </c>
      <c r="Z23" s="296">
        <v>0</v>
      </c>
      <c r="AA23" s="296">
        <v>0</v>
      </c>
      <c r="AB23" s="296">
        <v>0</v>
      </c>
      <c r="AC23" s="296">
        <v>0</v>
      </c>
      <c r="AD23" s="296">
        <v>0</v>
      </c>
      <c r="AE23" s="296">
        <v>0</v>
      </c>
      <c r="AF23" s="296">
        <v>0</v>
      </c>
      <c r="AG23" s="296">
        <v>0</v>
      </c>
      <c r="AH23" s="296">
        <v>0</v>
      </c>
      <c r="AI23" s="296">
        <v>0</v>
      </c>
      <c r="AJ23" s="296">
        <v>0</v>
      </c>
      <c r="AK23" s="296">
        <v>0</v>
      </c>
      <c r="AL23" s="296">
        <v>0</v>
      </c>
      <c r="AM23" s="296">
        <v>0</v>
      </c>
      <c r="AN23" s="296">
        <v>0</v>
      </c>
      <c r="AO23" s="296">
        <v>0</v>
      </c>
      <c r="AP23" s="296">
        <v>0</v>
      </c>
      <c r="AQ23" s="296">
        <v>0</v>
      </c>
      <c r="AR23" s="296">
        <v>0</v>
      </c>
      <c r="AS23" s="296">
        <v>0</v>
      </c>
      <c r="AT23" s="296">
        <v>0</v>
      </c>
      <c r="AU23" s="296">
        <v>0</v>
      </c>
      <c r="AV23" s="296">
        <v>0</v>
      </c>
    </row>
    <row r="24" spans="2:48" x14ac:dyDescent="0.25">
      <c r="B24" s="199" t="s">
        <v>143</v>
      </c>
      <c r="C24" s="296">
        <v>0</v>
      </c>
      <c r="D24" s="296">
        <v>0</v>
      </c>
      <c r="E24" s="296">
        <v>0</v>
      </c>
      <c r="F24" s="296">
        <v>0</v>
      </c>
      <c r="G24" s="296">
        <v>0</v>
      </c>
      <c r="H24" s="296">
        <v>0</v>
      </c>
      <c r="I24" s="296">
        <v>0</v>
      </c>
      <c r="J24" s="296">
        <v>0</v>
      </c>
      <c r="K24" s="296">
        <v>0</v>
      </c>
      <c r="L24" s="296">
        <v>0</v>
      </c>
      <c r="M24" s="296">
        <v>0</v>
      </c>
      <c r="N24" s="296">
        <v>0</v>
      </c>
      <c r="O24" s="296">
        <v>0</v>
      </c>
      <c r="P24" s="296">
        <v>0</v>
      </c>
      <c r="Q24" s="296">
        <v>0</v>
      </c>
      <c r="R24" s="296">
        <v>0</v>
      </c>
      <c r="S24" s="296">
        <v>0</v>
      </c>
      <c r="T24" s="296">
        <v>0</v>
      </c>
      <c r="U24" s="296">
        <v>0</v>
      </c>
      <c r="V24" s="296">
        <v>0</v>
      </c>
      <c r="W24" s="296">
        <v>0</v>
      </c>
      <c r="X24" s="296">
        <v>0</v>
      </c>
      <c r="Y24" s="296">
        <v>0</v>
      </c>
      <c r="Z24" s="296">
        <v>0</v>
      </c>
      <c r="AA24" s="296">
        <v>0</v>
      </c>
      <c r="AB24" s="296">
        <v>0</v>
      </c>
      <c r="AC24" s="296">
        <v>0</v>
      </c>
      <c r="AD24" s="296">
        <v>0</v>
      </c>
      <c r="AE24" s="296">
        <v>0</v>
      </c>
      <c r="AF24" s="296">
        <v>0</v>
      </c>
      <c r="AG24" s="296">
        <v>0</v>
      </c>
      <c r="AH24" s="296">
        <v>0</v>
      </c>
      <c r="AI24" s="296">
        <v>0</v>
      </c>
      <c r="AJ24" s="296">
        <v>0</v>
      </c>
      <c r="AK24" s="296">
        <v>0</v>
      </c>
      <c r="AL24" s="296">
        <v>0</v>
      </c>
      <c r="AM24" s="296">
        <v>0</v>
      </c>
      <c r="AN24" s="296">
        <v>0</v>
      </c>
      <c r="AO24" s="296">
        <v>0</v>
      </c>
      <c r="AP24" s="296">
        <v>0</v>
      </c>
      <c r="AQ24" s="296">
        <v>0</v>
      </c>
      <c r="AR24" s="296">
        <v>0</v>
      </c>
      <c r="AS24" s="296">
        <v>0</v>
      </c>
      <c r="AT24" s="296">
        <v>0</v>
      </c>
      <c r="AU24" s="296">
        <v>0</v>
      </c>
      <c r="AV24" s="296">
        <v>0</v>
      </c>
    </row>
    <row r="25" spans="2:48" x14ac:dyDescent="0.25">
      <c r="B25" s="199" t="s">
        <v>717</v>
      </c>
      <c r="C25" s="296">
        <v>0</v>
      </c>
      <c r="D25" s="296">
        <v>0</v>
      </c>
      <c r="E25" s="296">
        <v>0</v>
      </c>
      <c r="F25" s="296">
        <v>0</v>
      </c>
      <c r="G25" s="296">
        <v>0</v>
      </c>
      <c r="H25" s="296">
        <v>0</v>
      </c>
      <c r="I25" s="296">
        <v>0</v>
      </c>
      <c r="J25" s="296">
        <v>0</v>
      </c>
      <c r="K25" s="296">
        <v>0</v>
      </c>
      <c r="L25" s="296">
        <v>0</v>
      </c>
      <c r="M25" s="296">
        <v>0</v>
      </c>
      <c r="N25" s="296">
        <v>0</v>
      </c>
      <c r="O25" s="296">
        <v>0</v>
      </c>
      <c r="P25" s="296">
        <v>0</v>
      </c>
      <c r="Q25" s="296">
        <v>0</v>
      </c>
      <c r="R25" s="296">
        <v>0</v>
      </c>
      <c r="S25" s="296">
        <v>0</v>
      </c>
      <c r="T25" s="296">
        <v>0</v>
      </c>
      <c r="U25" s="296">
        <v>0</v>
      </c>
      <c r="V25" s="296">
        <v>0</v>
      </c>
      <c r="W25" s="296">
        <v>0</v>
      </c>
      <c r="X25" s="296">
        <v>0</v>
      </c>
      <c r="Y25" s="296">
        <v>0</v>
      </c>
      <c r="Z25" s="296">
        <v>0</v>
      </c>
      <c r="AA25" s="296">
        <v>0</v>
      </c>
      <c r="AB25" s="296">
        <v>0</v>
      </c>
      <c r="AC25" s="296">
        <v>0</v>
      </c>
      <c r="AD25" s="296">
        <v>0</v>
      </c>
      <c r="AE25" s="296">
        <v>0</v>
      </c>
      <c r="AF25" s="296">
        <v>0</v>
      </c>
      <c r="AG25" s="296">
        <v>0</v>
      </c>
      <c r="AH25" s="296">
        <v>0</v>
      </c>
      <c r="AI25" s="296">
        <v>0</v>
      </c>
      <c r="AJ25" s="296">
        <v>0</v>
      </c>
      <c r="AK25" s="296">
        <v>0</v>
      </c>
      <c r="AL25" s="296">
        <v>0</v>
      </c>
      <c r="AM25" s="296">
        <v>0</v>
      </c>
      <c r="AN25" s="296">
        <v>0</v>
      </c>
      <c r="AO25" s="296">
        <v>0</v>
      </c>
      <c r="AP25" s="296">
        <v>0</v>
      </c>
      <c r="AQ25" s="296">
        <v>0</v>
      </c>
      <c r="AR25" s="296">
        <v>0</v>
      </c>
      <c r="AS25" s="296">
        <v>0</v>
      </c>
      <c r="AT25" s="296">
        <v>0</v>
      </c>
      <c r="AU25" s="296">
        <v>0</v>
      </c>
      <c r="AV25" s="296">
        <v>0</v>
      </c>
    </row>
    <row r="26" spans="2:48" x14ac:dyDescent="0.25">
      <c r="B26" s="199" t="s">
        <v>145</v>
      </c>
      <c r="C26" s="296">
        <v>0</v>
      </c>
      <c r="D26" s="296">
        <v>0</v>
      </c>
      <c r="E26" s="296">
        <v>0</v>
      </c>
      <c r="F26" s="296">
        <v>0</v>
      </c>
      <c r="G26" s="296">
        <v>0</v>
      </c>
      <c r="H26" s="296">
        <v>0</v>
      </c>
      <c r="I26" s="296">
        <v>0</v>
      </c>
      <c r="J26" s="296">
        <v>0</v>
      </c>
      <c r="K26" s="296">
        <v>0</v>
      </c>
      <c r="L26" s="296">
        <v>0</v>
      </c>
      <c r="M26" s="296">
        <v>0</v>
      </c>
      <c r="N26" s="296">
        <v>0</v>
      </c>
      <c r="O26" s="296">
        <v>0</v>
      </c>
      <c r="P26" s="296">
        <v>0</v>
      </c>
      <c r="Q26" s="296">
        <v>0</v>
      </c>
      <c r="R26" s="296">
        <v>0</v>
      </c>
      <c r="S26" s="296">
        <v>0</v>
      </c>
      <c r="T26" s="296">
        <v>0</v>
      </c>
      <c r="U26" s="296">
        <v>0</v>
      </c>
      <c r="V26" s="296">
        <v>0</v>
      </c>
      <c r="W26" s="296">
        <v>0</v>
      </c>
      <c r="X26" s="296">
        <v>0</v>
      </c>
      <c r="Y26" s="296">
        <v>0</v>
      </c>
      <c r="Z26" s="296">
        <v>0</v>
      </c>
      <c r="AA26" s="296">
        <v>0</v>
      </c>
      <c r="AB26" s="296">
        <v>0</v>
      </c>
      <c r="AC26" s="296">
        <v>0</v>
      </c>
      <c r="AD26" s="296">
        <v>0</v>
      </c>
      <c r="AE26" s="296">
        <v>0</v>
      </c>
      <c r="AF26" s="296">
        <v>0</v>
      </c>
      <c r="AG26" s="296">
        <v>0</v>
      </c>
      <c r="AH26" s="296">
        <v>0</v>
      </c>
      <c r="AI26" s="296">
        <v>0</v>
      </c>
      <c r="AJ26" s="296">
        <v>0</v>
      </c>
      <c r="AK26" s="296">
        <v>0</v>
      </c>
      <c r="AL26" s="296">
        <v>0</v>
      </c>
      <c r="AM26" s="296">
        <v>0</v>
      </c>
      <c r="AN26" s="296">
        <v>0</v>
      </c>
      <c r="AO26" s="296">
        <v>0</v>
      </c>
      <c r="AP26" s="296">
        <v>0</v>
      </c>
      <c r="AQ26" s="296">
        <v>0</v>
      </c>
      <c r="AR26" s="296">
        <v>0</v>
      </c>
      <c r="AS26" s="296">
        <v>0</v>
      </c>
      <c r="AT26" s="296">
        <v>0</v>
      </c>
      <c r="AU26" s="296">
        <v>0</v>
      </c>
      <c r="AV26" s="296">
        <v>0</v>
      </c>
    </row>
    <row r="27" spans="2:48" x14ac:dyDescent="0.25">
      <c r="B27" s="199" t="s">
        <v>182</v>
      </c>
      <c r="C27" s="296">
        <v>0</v>
      </c>
      <c r="D27" s="296">
        <v>0</v>
      </c>
      <c r="E27" s="296">
        <v>0</v>
      </c>
      <c r="F27" s="296">
        <v>0</v>
      </c>
      <c r="G27" s="296">
        <v>0</v>
      </c>
      <c r="H27" s="296">
        <v>0</v>
      </c>
      <c r="I27" s="296">
        <v>0</v>
      </c>
      <c r="J27" s="296">
        <v>0</v>
      </c>
      <c r="K27" s="296">
        <v>0</v>
      </c>
      <c r="L27" s="296">
        <v>0</v>
      </c>
      <c r="M27" s="296">
        <v>0</v>
      </c>
      <c r="N27" s="296">
        <v>0</v>
      </c>
      <c r="O27" s="296">
        <v>0</v>
      </c>
      <c r="P27" s="296">
        <v>0</v>
      </c>
      <c r="Q27" s="296">
        <v>0</v>
      </c>
      <c r="R27" s="296">
        <v>0</v>
      </c>
      <c r="S27" s="296">
        <v>0</v>
      </c>
      <c r="T27" s="296">
        <v>0</v>
      </c>
      <c r="U27" s="296">
        <v>0</v>
      </c>
      <c r="V27" s="296">
        <v>0</v>
      </c>
      <c r="W27" s="296">
        <v>0</v>
      </c>
      <c r="X27" s="296">
        <v>0</v>
      </c>
      <c r="Y27" s="296">
        <v>0</v>
      </c>
      <c r="Z27" s="296">
        <v>0</v>
      </c>
      <c r="AA27" s="296">
        <v>0</v>
      </c>
      <c r="AB27" s="296">
        <v>0</v>
      </c>
      <c r="AC27" s="296">
        <v>0</v>
      </c>
      <c r="AD27" s="296">
        <v>0</v>
      </c>
      <c r="AE27" s="296">
        <v>0</v>
      </c>
      <c r="AF27" s="296">
        <v>0</v>
      </c>
      <c r="AG27" s="296">
        <v>0</v>
      </c>
      <c r="AH27" s="296">
        <v>0</v>
      </c>
      <c r="AI27" s="296">
        <v>0</v>
      </c>
      <c r="AJ27" s="296">
        <v>0</v>
      </c>
      <c r="AK27" s="296">
        <v>0</v>
      </c>
      <c r="AL27" s="296">
        <v>0</v>
      </c>
      <c r="AM27" s="296">
        <v>0</v>
      </c>
      <c r="AN27" s="296">
        <v>0</v>
      </c>
      <c r="AO27" s="296">
        <v>0</v>
      </c>
      <c r="AP27" s="296">
        <v>0</v>
      </c>
      <c r="AQ27" s="296">
        <v>0</v>
      </c>
      <c r="AR27" s="296">
        <v>0</v>
      </c>
      <c r="AS27" s="296">
        <v>0</v>
      </c>
      <c r="AT27" s="296">
        <v>0</v>
      </c>
      <c r="AU27" s="296">
        <v>0</v>
      </c>
      <c r="AV27" s="296">
        <v>0</v>
      </c>
    </row>
    <row r="28" spans="2:48" x14ac:dyDescent="0.25">
      <c r="B28" s="199" t="s">
        <v>718</v>
      </c>
      <c r="C28" s="296">
        <v>0</v>
      </c>
      <c r="D28" s="296">
        <v>0</v>
      </c>
      <c r="E28" s="296">
        <v>0</v>
      </c>
      <c r="F28" s="296">
        <v>0</v>
      </c>
      <c r="G28" s="296">
        <v>0</v>
      </c>
      <c r="H28" s="296">
        <v>0</v>
      </c>
      <c r="I28" s="296">
        <v>0</v>
      </c>
      <c r="J28" s="296">
        <v>0</v>
      </c>
      <c r="K28" s="296">
        <v>0</v>
      </c>
      <c r="L28" s="296">
        <v>0</v>
      </c>
      <c r="M28" s="296">
        <v>0</v>
      </c>
      <c r="N28" s="296">
        <v>0</v>
      </c>
      <c r="O28" s="296">
        <v>0</v>
      </c>
      <c r="P28" s="296">
        <v>0</v>
      </c>
      <c r="Q28" s="296">
        <v>0</v>
      </c>
      <c r="R28" s="296">
        <v>0</v>
      </c>
      <c r="S28" s="296">
        <v>0</v>
      </c>
      <c r="T28" s="296">
        <v>0</v>
      </c>
      <c r="U28" s="296">
        <v>0</v>
      </c>
      <c r="V28" s="296">
        <v>0</v>
      </c>
      <c r="W28" s="296">
        <v>0</v>
      </c>
      <c r="X28" s="296">
        <v>0</v>
      </c>
      <c r="Y28" s="296">
        <v>0</v>
      </c>
      <c r="Z28" s="296">
        <v>0</v>
      </c>
      <c r="AA28" s="296">
        <v>0</v>
      </c>
      <c r="AB28" s="296">
        <v>0</v>
      </c>
      <c r="AC28" s="296">
        <v>0</v>
      </c>
      <c r="AD28" s="296">
        <v>0</v>
      </c>
      <c r="AE28" s="296">
        <v>0</v>
      </c>
      <c r="AF28" s="296">
        <v>0</v>
      </c>
      <c r="AG28" s="296">
        <v>0</v>
      </c>
      <c r="AH28" s="296">
        <v>0</v>
      </c>
      <c r="AI28" s="296">
        <v>0</v>
      </c>
      <c r="AJ28" s="296">
        <v>0</v>
      </c>
      <c r="AK28" s="296">
        <v>0</v>
      </c>
      <c r="AL28" s="296">
        <v>0</v>
      </c>
      <c r="AM28" s="296">
        <v>0</v>
      </c>
      <c r="AN28" s="296">
        <v>0</v>
      </c>
      <c r="AO28" s="296">
        <v>0</v>
      </c>
      <c r="AP28" s="296">
        <v>0</v>
      </c>
      <c r="AQ28" s="296">
        <v>0</v>
      </c>
      <c r="AR28" s="296">
        <v>0</v>
      </c>
      <c r="AS28" s="296">
        <v>0</v>
      </c>
      <c r="AT28" s="296">
        <v>0</v>
      </c>
      <c r="AU28" s="296">
        <v>0</v>
      </c>
      <c r="AV28" s="296">
        <v>0</v>
      </c>
    </row>
    <row r="29" spans="2:48" x14ac:dyDescent="0.25">
      <c r="B29" s="199" t="s">
        <v>157</v>
      </c>
      <c r="C29" s="296">
        <v>0</v>
      </c>
      <c r="D29" s="296">
        <v>0</v>
      </c>
      <c r="E29" s="296">
        <v>0</v>
      </c>
      <c r="F29" s="296">
        <v>0</v>
      </c>
      <c r="G29" s="296">
        <v>0</v>
      </c>
      <c r="H29" s="296">
        <v>0</v>
      </c>
      <c r="I29" s="296">
        <v>0</v>
      </c>
      <c r="J29" s="296">
        <v>0</v>
      </c>
      <c r="K29" s="296">
        <v>0</v>
      </c>
      <c r="L29" s="296">
        <v>0</v>
      </c>
      <c r="M29" s="296">
        <v>0</v>
      </c>
      <c r="N29" s="296">
        <v>0</v>
      </c>
      <c r="O29" s="296">
        <v>0</v>
      </c>
      <c r="P29" s="296">
        <v>0</v>
      </c>
      <c r="Q29" s="296">
        <v>0</v>
      </c>
      <c r="R29" s="296">
        <v>0</v>
      </c>
      <c r="S29" s="296">
        <v>0</v>
      </c>
      <c r="T29" s="296">
        <v>0</v>
      </c>
      <c r="U29" s="296">
        <v>0</v>
      </c>
      <c r="V29" s="296">
        <v>0</v>
      </c>
      <c r="W29" s="296">
        <v>0</v>
      </c>
      <c r="X29" s="296">
        <v>0</v>
      </c>
      <c r="Y29" s="296">
        <v>0</v>
      </c>
      <c r="Z29" s="296">
        <v>0</v>
      </c>
      <c r="AA29" s="296">
        <v>0</v>
      </c>
      <c r="AB29" s="296">
        <v>0</v>
      </c>
      <c r="AC29" s="296">
        <v>0</v>
      </c>
      <c r="AD29" s="296">
        <v>0</v>
      </c>
      <c r="AE29" s="296">
        <v>0</v>
      </c>
      <c r="AF29" s="296">
        <v>0</v>
      </c>
      <c r="AG29" s="296">
        <v>0</v>
      </c>
      <c r="AH29" s="296">
        <v>0</v>
      </c>
      <c r="AI29" s="296">
        <v>0</v>
      </c>
      <c r="AJ29" s="296">
        <v>0</v>
      </c>
      <c r="AK29" s="296">
        <v>0</v>
      </c>
      <c r="AL29" s="296">
        <v>0</v>
      </c>
      <c r="AM29" s="296">
        <v>0</v>
      </c>
      <c r="AN29" s="296">
        <v>0</v>
      </c>
      <c r="AO29" s="296">
        <v>0</v>
      </c>
      <c r="AP29" s="296">
        <v>0</v>
      </c>
      <c r="AQ29" s="296">
        <v>0</v>
      </c>
      <c r="AR29" s="296">
        <v>0</v>
      </c>
      <c r="AS29" s="296">
        <v>0</v>
      </c>
      <c r="AT29" s="296">
        <v>0</v>
      </c>
      <c r="AU29" s="296">
        <v>0</v>
      </c>
      <c r="AV29" s="296">
        <v>0</v>
      </c>
    </row>
    <row r="30" spans="2:48" x14ac:dyDescent="0.25">
      <c r="B30" s="199" t="s">
        <v>158</v>
      </c>
      <c r="C30" s="296">
        <v>0</v>
      </c>
      <c r="D30" s="296">
        <v>0</v>
      </c>
      <c r="E30" s="296">
        <v>0</v>
      </c>
      <c r="F30" s="296">
        <v>0</v>
      </c>
      <c r="G30" s="296">
        <v>0</v>
      </c>
      <c r="H30" s="296">
        <v>0</v>
      </c>
      <c r="I30" s="296">
        <v>0</v>
      </c>
      <c r="J30" s="296">
        <v>0</v>
      </c>
      <c r="K30" s="296">
        <v>0</v>
      </c>
      <c r="L30" s="296">
        <v>0</v>
      </c>
      <c r="M30" s="296">
        <v>0</v>
      </c>
      <c r="N30" s="296">
        <v>0</v>
      </c>
      <c r="O30" s="296">
        <v>0</v>
      </c>
      <c r="P30" s="296">
        <v>0</v>
      </c>
      <c r="Q30" s="296">
        <v>0</v>
      </c>
      <c r="R30" s="296">
        <v>0</v>
      </c>
      <c r="S30" s="296">
        <v>0</v>
      </c>
      <c r="T30" s="296">
        <v>0</v>
      </c>
      <c r="U30" s="296">
        <v>0</v>
      </c>
      <c r="V30" s="296">
        <v>0</v>
      </c>
      <c r="W30" s="296">
        <v>0</v>
      </c>
      <c r="X30" s="296">
        <v>0</v>
      </c>
      <c r="Y30" s="296">
        <v>0</v>
      </c>
      <c r="Z30" s="296">
        <v>0</v>
      </c>
      <c r="AA30" s="296">
        <v>0</v>
      </c>
      <c r="AB30" s="296">
        <v>0</v>
      </c>
      <c r="AC30" s="296">
        <v>0</v>
      </c>
      <c r="AD30" s="296">
        <v>0</v>
      </c>
      <c r="AE30" s="296">
        <v>0</v>
      </c>
      <c r="AF30" s="296">
        <v>0</v>
      </c>
      <c r="AG30" s="296">
        <v>0</v>
      </c>
      <c r="AH30" s="296">
        <v>0</v>
      </c>
      <c r="AI30" s="296">
        <v>0</v>
      </c>
      <c r="AJ30" s="296">
        <v>0</v>
      </c>
      <c r="AK30" s="296">
        <v>0</v>
      </c>
      <c r="AL30" s="296">
        <v>0</v>
      </c>
      <c r="AM30" s="296">
        <v>0</v>
      </c>
      <c r="AN30" s="296">
        <v>0</v>
      </c>
      <c r="AO30" s="296">
        <v>0</v>
      </c>
      <c r="AP30" s="296">
        <v>0</v>
      </c>
      <c r="AQ30" s="296">
        <v>0</v>
      </c>
      <c r="AR30" s="296">
        <v>0</v>
      </c>
      <c r="AS30" s="296">
        <v>0</v>
      </c>
      <c r="AT30" s="296">
        <v>0</v>
      </c>
      <c r="AU30" s="296">
        <v>0</v>
      </c>
      <c r="AV30" s="296">
        <v>0</v>
      </c>
    </row>
    <row r="31" spans="2:48" x14ac:dyDescent="0.25">
      <c r="B31" s="199" t="s">
        <v>159</v>
      </c>
      <c r="C31" s="296">
        <v>0</v>
      </c>
      <c r="D31" s="296">
        <v>0</v>
      </c>
      <c r="E31" s="296">
        <v>0</v>
      </c>
      <c r="F31" s="296">
        <v>0</v>
      </c>
      <c r="G31" s="296">
        <v>0</v>
      </c>
      <c r="H31" s="296">
        <v>0</v>
      </c>
      <c r="I31" s="296">
        <v>0</v>
      </c>
      <c r="J31" s="296">
        <v>0</v>
      </c>
      <c r="K31" s="296">
        <v>0</v>
      </c>
      <c r="L31" s="296">
        <v>0</v>
      </c>
      <c r="M31" s="296">
        <v>0</v>
      </c>
      <c r="N31" s="296">
        <v>0</v>
      </c>
      <c r="O31" s="296">
        <v>0</v>
      </c>
      <c r="P31" s="296">
        <v>0</v>
      </c>
      <c r="Q31" s="296">
        <v>0</v>
      </c>
      <c r="R31" s="296">
        <v>0</v>
      </c>
      <c r="S31" s="296">
        <v>0</v>
      </c>
      <c r="T31" s="296">
        <v>0</v>
      </c>
      <c r="U31" s="296">
        <v>0</v>
      </c>
      <c r="V31" s="296">
        <v>0</v>
      </c>
      <c r="W31" s="296">
        <v>0</v>
      </c>
      <c r="X31" s="296">
        <v>0</v>
      </c>
      <c r="Y31" s="296">
        <v>0</v>
      </c>
      <c r="Z31" s="296">
        <v>0</v>
      </c>
      <c r="AA31" s="296">
        <v>0</v>
      </c>
      <c r="AB31" s="296">
        <v>0</v>
      </c>
      <c r="AC31" s="296">
        <v>0</v>
      </c>
      <c r="AD31" s="296">
        <v>0</v>
      </c>
      <c r="AE31" s="296">
        <v>0</v>
      </c>
      <c r="AF31" s="296">
        <v>0</v>
      </c>
      <c r="AG31" s="296">
        <v>0</v>
      </c>
      <c r="AH31" s="296">
        <v>0</v>
      </c>
      <c r="AI31" s="296">
        <v>0</v>
      </c>
      <c r="AJ31" s="296">
        <v>0</v>
      </c>
      <c r="AK31" s="296">
        <v>0</v>
      </c>
      <c r="AL31" s="296">
        <v>0</v>
      </c>
      <c r="AM31" s="296">
        <v>0</v>
      </c>
      <c r="AN31" s="296">
        <v>0</v>
      </c>
      <c r="AO31" s="296">
        <v>0</v>
      </c>
      <c r="AP31" s="296">
        <v>0</v>
      </c>
      <c r="AQ31" s="296">
        <v>0</v>
      </c>
      <c r="AR31" s="296">
        <v>0</v>
      </c>
      <c r="AS31" s="296">
        <v>0</v>
      </c>
      <c r="AT31" s="296">
        <v>0</v>
      </c>
      <c r="AU31" s="296">
        <v>0</v>
      </c>
      <c r="AV31" s="296">
        <v>0</v>
      </c>
    </row>
    <row r="32" spans="2:48" x14ac:dyDescent="0.25">
      <c r="B32" s="199" t="s">
        <v>160</v>
      </c>
      <c r="C32" s="296">
        <v>0</v>
      </c>
      <c r="D32" s="296">
        <v>0</v>
      </c>
      <c r="E32" s="296">
        <v>0</v>
      </c>
      <c r="F32" s="296">
        <v>0</v>
      </c>
      <c r="G32" s="296">
        <v>0</v>
      </c>
      <c r="H32" s="296">
        <v>0</v>
      </c>
      <c r="I32" s="296">
        <v>0</v>
      </c>
      <c r="J32" s="296">
        <v>0</v>
      </c>
      <c r="K32" s="296">
        <v>0</v>
      </c>
      <c r="L32" s="296">
        <v>0</v>
      </c>
      <c r="M32" s="296">
        <v>0</v>
      </c>
      <c r="N32" s="296">
        <v>0</v>
      </c>
      <c r="O32" s="296">
        <v>0</v>
      </c>
      <c r="P32" s="296">
        <v>0</v>
      </c>
      <c r="Q32" s="296">
        <v>0</v>
      </c>
      <c r="R32" s="296">
        <v>0</v>
      </c>
      <c r="S32" s="296">
        <v>0</v>
      </c>
      <c r="T32" s="296">
        <v>0</v>
      </c>
      <c r="U32" s="296">
        <v>0</v>
      </c>
      <c r="V32" s="296">
        <v>0</v>
      </c>
      <c r="W32" s="296">
        <v>0</v>
      </c>
      <c r="X32" s="296">
        <v>0</v>
      </c>
      <c r="Y32" s="296">
        <v>0</v>
      </c>
      <c r="Z32" s="296">
        <v>0</v>
      </c>
      <c r="AA32" s="296">
        <v>0</v>
      </c>
      <c r="AB32" s="296">
        <v>0</v>
      </c>
      <c r="AC32" s="296">
        <v>0</v>
      </c>
      <c r="AD32" s="296">
        <v>0</v>
      </c>
      <c r="AE32" s="296">
        <v>0</v>
      </c>
      <c r="AF32" s="296">
        <v>0</v>
      </c>
      <c r="AG32" s="296">
        <v>0</v>
      </c>
      <c r="AH32" s="296">
        <v>0</v>
      </c>
      <c r="AI32" s="296">
        <v>0</v>
      </c>
      <c r="AJ32" s="296">
        <v>0</v>
      </c>
      <c r="AK32" s="296">
        <v>0</v>
      </c>
      <c r="AL32" s="296">
        <v>0</v>
      </c>
      <c r="AM32" s="296">
        <v>0</v>
      </c>
      <c r="AN32" s="296">
        <v>0</v>
      </c>
      <c r="AO32" s="296">
        <v>0</v>
      </c>
      <c r="AP32" s="296">
        <v>0</v>
      </c>
      <c r="AQ32" s="296">
        <v>0</v>
      </c>
      <c r="AR32" s="296">
        <v>0</v>
      </c>
      <c r="AS32" s="296">
        <v>0</v>
      </c>
      <c r="AT32" s="296">
        <v>0</v>
      </c>
      <c r="AU32" s="296">
        <v>0</v>
      </c>
      <c r="AV32" s="296">
        <v>0</v>
      </c>
    </row>
    <row r="33" spans="2:48" x14ac:dyDescent="0.25">
      <c r="B33" s="199" t="s">
        <v>161</v>
      </c>
      <c r="C33" s="296">
        <v>0</v>
      </c>
      <c r="D33" s="296">
        <v>0</v>
      </c>
      <c r="E33" s="296">
        <v>0</v>
      </c>
      <c r="F33" s="296">
        <v>0</v>
      </c>
      <c r="G33" s="296">
        <v>0</v>
      </c>
      <c r="H33" s="296">
        <v>0</v>
      </c>
      <c r="I33" s="296">
        <v>0</v>
      </c>
      <c r="J33" s="296">
        <v>0</v>
      </c>
      <c r="K33" s="296">
        <v>0</v>
      </c>
      <c r="L33" s="296">
        <v>0</v>
      </c>
      <c r="M33" s="296">
        <v>0</v>
      </c>
      <c r="N33" s="296">
        <v>0</v>
      </c>
      <c r="O33" s="296">
        <v>0</v>
      </c>
      <c r="P33" s="296">
        <v>0</v>
      </c>
      <c r="Q33" s="296">
        <v>0</v>
      </c>
      <c r="R33" s="296">
        <v>0</v>
      </c>
      <c r="S33" s="296">
        <v>0</v>
      </c>
      <c r="T33" s="296">
        <v>0</v>
      </c>
      <c r="U33" s="296">
        <v>0</v>
      </c>
      <c r="V33" s="296">
        <v>0</v>
      </c>
      <c r="W33" s="296">
        <v>0</v>
      </c>
      <c r="X33" s="296">
        <v>0</v>
      </c>
      <c r="Y33" s="296">
        <v>0</v>
      </c>
      <c r="Z33" s="296">
        <v>0</v>
      </c>
      <c r="AA33" s="296">
        <v>0</v>
      </c>
      <c r="AB33" s="296">
        <v>0</v>
      </c>
      <c r="AC33" s="296">
        <v>0</v>
      </c>
      <c r="AD33" s="296">
        <v>0</v>
      </c>
      <c r="AE33" s="296">
        <v>0</v>
      </c>
      <c r="AF33" s="296">
        <v>0</v>
      </c>
      <c r="AG33" s="296">
        <v>0</v>
      </c>
      <c r="AH33" s="296">
        <v>0</v>
      </c>
      <c r="AI33" s="296">
        <v>0</v>
      </c>
      <c r="AJ33" s="296">
        <v>0</v>
      </c>
      <c r="AK33" s="296">
        <v>0</v>
      </c>
      <c r="AL33" s="296">
        <v>0</v>
      </c>
      <c r="AM33" s="296">
        <v>0</v>
      </c>
      <c r="AN33" s="296">
        <v>0</v>
      </c>
      <c r="AO33" s="296">
        <v>0</v>
      </c>
      <c r="AP33" s="296">
        <v>0</v>
      </c>
      <c r="AQ33" s="296">
        <v>0</v>
      </c>
      <c r="AR33" s="296">
        <v>0</v>
      </c>
      <c r="AS33" s="296">
        <v>0</v>
      </c>
      <c r="AT33" s="296">
        <v>0</v>
      </c>
      <c r="AU33" s="296">
        <v>0</v>
      </c>
      <c r="AV33" s="296">
        <v>0</v>
      </c>
    </row>
    <row r="34" spans="2:48" x14ac:dyDescent="0.25">
      <c r="B34" s="199" t="s">
        <v>162</v>
      </c>
      <c r="C34" s="296">
        <v>0</v>
      </c>
      <c r="D34" s="296">
        <v>0</v>
      </c>
      <c r="E34" s="296">
        <v>0</v>
      </c>
      <c r="F34" s="296">
        <v>0</v>
      </c>
      <c r="G34" s="296">
        <v>0</v>
      </c>
      <c r="H34" s="296">
        <v>0</v>
      </c>
      <c r="I34" s="296">
        <v>0</v>
      </c>
      <c r="J34" s="296">
        <v>0</v>
      </c>
      <c r="K34" s="296">
        <v>0</v>
      </c>
      <c r="L34" s="296">
        <v>0</v>
      </c>
      <c r="M34" s="296">
        <v>0</v>
      </c>
      <c r="N34" s="296">
        <v>0</v>
      </c>
      <c r="O34" s="296">
        <v>0</v>
      </c>
      <c r="P34" s="296">
        <v>0</v>
      </c>
      <c r="Q34" s="296">
        <v>0</v>
      </c>
      <c r="R34" s="296">
        <v>0</v>
      </c>
      <c r="S34" s="296">
        <v>0</v>
      </c>
      <c r="T34" s="296">
        <v>0</v>
      </c>
      <c r="U34" s="296">
        <v>0</v>
      </c>
      <c r="V34" s="296">
        <v>0</v>
      </c>
      <c r="W34" s="296">
        <v>0</v>
      </c>
      <c r="X34" s="296">
        <v>0</v>
      </c>
      <c r="Y34" s="296">
        <v>0</v>
      </c>
      <c r="Z34" s="296">
        <v>0</v>
      </c>
      <c r="AA34" s="296">
        <v>0</v>
      </c>
      <c r="AB34" s="296">
        <v>0</v>
      </c>
      <c r="AC34" s="296">
        <v>0</v>
      </c>
      <c r="AD34" s="296">
        <v>0</v>
      </c>
      <c r="AE34" s="296">
        <v>0</v>
      </c>
      <c r="AF34" s="296">
        <v>0</v>
      </c>
      <c r="AG34" s="296">
        <v>0</v>
      </c>
      <c r="AH34" s="296">
        <v>0</v>
      </c>
      <c r="AI34" s="296">
        <v>0</v>
      </c>
      <c r="AJ34" s="296">
        <v>0</v>
      </c>
      <c r="AK34" s="296">
        <v>0</v>
      </c>
      <c r="AL34" s="296">
        <v>0</v>
      </c>
      <c r="AM34" s="296">
        <v>0</v>
      </c>
      <c r="AN34" s="296">
        <v>0</v>
      </c>
      <c r="AO34" s="296">
        <v>0</v>
      </c>
      <c r="AP34" s="296">
        <v>0</v>
      </c>
      <c r="AQ34" s="296">
        <v>0</v>
      </c>
      <c r="AR34" s="296">
        <v>0</v>
      </c>
      <c r="AS34" s="296">
        <v>0</v>
      </c>
      <c r="AT34" s="296">
        <v>0</v>
      </c>
      <c r="AU34" s="296">
        <v>0</v>
      </c>
      <c r="AV34" s="296">
        <v>0</v>
      </c>
    </row>
    <row r="35" spans="2:48" x14ac:dyDescent="0.25">
      <c r="B35" s="199" t="s">
        <v>163</v>
      </c>
      <c r="C35" s="296">
        <v>0</v>
      </c>
      <c r="D35" s="296">
        <v>0</v>
      </c>
      <c r="E35" s="296">
        <v>0</v>
      </c>
      <c r="F35" s="296">
        <v>0</v>
      </c>
      <c r="G35" s="296">
        <v>0</v>
      </c>
      <c r="H35" s="296">
        <v>0</v>
      </c>
      <c r="I35" s="296">
        <v>0</v>
      </c>
      <c r="J35" s="296">
        <v>0</v>
      </c>
      <c r="K35" s="296">
        <v>0</v>
      </c>
      <c r="L35" s="296">
        <v>0</v>
      </c>
      <c r="M35" s="296">
        <v>0</v>
      </c>
      <c r="N35" s="296">
        <v>0</v>
      </c>
      <c r="O35" s="296">
        <v>0</v>
      </c>
      <c r="P35" s="296">
        <v>0</v>
      </c>
      <c r="Q35" s="296">
        <v>0</v>
      </c>
      <c r="R35" s="296">
        <v>0</v>
      </c>
      <c r="S35" s="296">
        <v>0</v>
      </c>
      <c r="T35" s="296">
        <v>0</v>
      </c>
      <c r="U35" s="296">
        <v>0</v>
      </c>
      <c r="V35" s="296">
        <v>0</v>
      </c>
      <c r="W35" s="296">
        <v>0</v>
      </c>
      <c r="X35" s="296">
        <v>0</v>
      </c>
      <c r="Y35" s="296">
        <v>0</v>
      </c>
      <c r="Z35" s="296">
        <v>0</v>
      </c>
      <c r="AA35" s="296">
        <v>0</v>
      </c>
      <c r="AB35" s="296">
        <v>0</v>
      </c>
      <c r="AC35" s="296">
        <v>0</v>
      </c>
      <c r="AD35" s="296">
        <v>0</v>
      </c>
      <c r="AE35" s="296">
        <v>0</v>
      </c>
      <c r="AF35" s="296">
        <v>0</v>
      </c>
      <c r="AG35" s="296">
        <v>0</v>
      </c>
      <c r="AH35" s="296">
        <v>0</v>
      </c>
      <c r="AI35" s="296">
        <v>0</v>
      </c>
      <c r="AJ35" s="296">
        <v>0</v>
      </c>
      <c r="AK35" s="296">
        <v>0</v>
      </c>
      <c r="AL35" s="296">
        <v>0</v>
      </c>
      <c r="AM35" s="296">
        <v>0</v>
      </c>
      <c r="AN35" s="296">
        <v>0</v>
      </c>
      <c r="AO35" s="296">
        <v>0</v>
      </c>
      <c r="AP35" s="296">
        <v>0</v>
      </c>
      <c r="AQ35" s="296">
        <v>0</v>
      </c>
      <c r="AR35" s="296">
        <v>0</v>
      </c>
      <c r="AS35" s="296">
        <v>0</v>
      </c>
      <c r="AT35" s="296">
        <v>0</v>
      </c>
      <c r="AU35" s="296">
        <v>0</v>
      </c>
      <c r="AV35" s="296">
        <v>0</v>
      </c>
    </row>
    <row r="36" spans="2:48" x14ac:dyDescent="0.25">
      <c r="B36" s="199" t="s">
        <v>164</v>
      </c>
      <c r="C36" s="296">
        <v>0</v>
      </c>
      <c r="D36" s="296">
        <v>0</v>
      </c>
      <c r="E36" s="296">
        <v>0</v>
      </c>
      <c r="F36" s="296">
        <v>0</v>
      </c>
      <c r="G36" s="296">
        <v>0</v>
      </c>
      <c r="H36" s="296">
        <v>0</v>
      </c>
      <c r="I36" s="296">
        <v>0</v>
      </c>
      <c r="J36" s="296">
        <v>0</v>
      </c>
      <c r="K36" s="296">
        <v>0</v>
      </c>
      <c r="L36" s="296">
        <v>0</v>
      </c>
      <c r="M36" s="296">
        <v>0</v>
      </c>
      <c r="N36" s="296">
        <v>0</v>
      </c>
      <c r="O36" s="296">
        <v>0</v>
      </c>
      <c r="P36" s="296">
        <v>0</v>
      </c>
      <c r="Q36" s="296">
        <v>0</v>
      </c>
      <c r="R36" s="296">
        <v>0</v>
      </c>
      <c r="S36" s="296">
        <v>0</v>
      </c>
      <c r="T36" s="296">
        <v>0</v>
      </c>
      <c r="U36" s="296">
        <v>0</v>
      </c>
      <c r="V36" s="296">
        <v>0</v>
      </c>
      <c r="W36" s="296">
        <v>0</v>
      </c>
      <c r="X36" s="296">
        <v>0</v>
      </c>
      <c r="Y36" s="296">
        <v>0</v>
      </c>
      <c r="Z36" s="296">
        <v>0</v>
      </c>
      <c r="AA36" s="296">
        <v>0</v>
      </c>
      <c r="AB36" s="296">
        <v>0</v>
      </c>
      <c r="AC36" s="296">
        <v>0</v>
      </c>
      <c r="AD36" s="296">
        <v>0</v>
      </c>
      <c r="AE36" s="296">
        <v>0</v>
      </c>
      <c r="AF36" s="296">
        <v>0</v>
      </c>
      <c r="AG36" s="296">
        <v>0</v>
      </c>
      <c r="AH36" s="296">
        <v>0</v>
      </c>
      <c r="AI36" s="296">
        <v>0</v>
      </c>
      <c r="AJ36" s="296">
        <v>0</v>
      </c>
      <c r="AK36" s="296">
        <v>0</v>
      </c>
      <c r="AL36" s="296">
        <v>0</v>
      </c>
      <c r="AM36" s="296">
        <v>0</v>
      </c>
      <c r="AN36" s="296">
        <v>0</v>
      </c>
      <c r="AO36" s="296">
        <v>0</v>
      </c>
      <c r="AP36" s="296">
        <v>0</v>
      </c>
      <c r="AQ36" s="296">
        <v>0</v>
      </c>
      <c r="AR36" s="296">
        <v>0</v>
      </c>
      <c r="AS36" s="296">
        <v>0</v>
      </c>
      <c r="AT36" s="296">
        <v>0</v>
      </c>
      <c r="AU36" s="296">
        <v>0</v>
      </c>
      <c r="AV36" s="296">
        <v>0</v>
      </c>
    </row>
    <row r="37" spans="2:48" x14ac:dyDescent="0.25">
      <c r="B37" s="199" t="s">
        <v>653</v>
      </c>
      <c r="C37" s="296">
        <v>0</v>
      </c>
      <c r="D37" s="296">
        <v>0</v>
      </c>
      <c r="E37" s="296">
        <v>0</v>
      </c>
      <c r="F37" s="296">
        <v>0</v>
      </c>
      <c r="G37" s="296">
        <v>0</v>
      </c>
      <c r="H37" s="296">
        <v>0</v>
      </c>
      <c r="I37" s="296">
        <v>0</v>
      </c>
      <c r="J37" s="296">
        <v>0</v>
      </c>
      <c r="K37" s="296">
        <v>0</v>
      </c>
      <c r="L37" s="296">
        <v>0</v>
      </c>
      <c r="M37" s="296">
        <v>0</v>
      </c>
      <c r="N37" s="296">
        <v>0</v>
      </c>
      <c r="O37" s="296">
        <v>0</v>
      </c>
      <c r="P37" s="296">
        <v>0</v>
      </c>
      <c r="Q37" s="296">
        <v>0</v>
      </c>
      <c r="R37" s="296">
        <v>0</v>
      </c>
      <c r="S37" s="296">
        <v>0</v>
      </c>
      <c r="T37" s="296">
        <v>0</v>
      </c>
      <c r="U37" s="296">
        <v>0</v>
      </c>
      <c r="V37" s="296">
        <v>0</v>
      </c>
      <c r="W37" s="296">
        <v>0</v>
      </c>
      <c r="X37" s="296">
        <v>0</v>
      </c>
      <c r="Y37" s="296">
        <v>0</v>
      </c>
      <c r="Z37" s="296">
        <v>0</v>
      </c>
      <c r="AA37" s="296">
        <v>0</v>
      </c>
      <c r="AB37" s="296">
        <v>0</v>
      </c>
      <c r="AC37" s="296">
        <v>0</v>
      </c>
      <c r="AD37" s="296">
        <v>0</v>
      </c>
      <c r="AE37" s="296">
        <v>0</v>
      </c>
      <c r="AF37" s="296">
        <v>0</v>
      </c>
      <c r="AG37" s="296">
        <v>0</v>
      </c>
      <c r="AH37" s="296">
        <v>0</v>
      </c>
      <c r="AI37" s="296">
        <v>0</v>
      </c>
      <c r="AJ37" s="296">
        <v>0</v>
      </c>
      <c r="AK37" s="296">
        <v>0</v>
      </c>
      <c r="AL37" s="296">
        <v>0</v>
      </c>
      <c r="AM37" s="296">
        <v>0</v>
      </c>
      <c r="AN37" s="296">
        <v>0</v>
      </c>
      <c r="AO37" s="296">
        <v>0</v>
      </c>
      <c r="AP37" s="296">
        <v>0</v>
      </c>
      <c r="AQ37" s="296">
        <v>0</v>
      </c>
      <c r="AR37" s="296">
        <v>0</v>
      </c>
      <c r="AS37" s="296">
        <v>0</v>
      </c>
      <c r="AT37" s="296">
        <v>0</v>
      </c>
      <c r="AU37" s="296">
        <v>0</v>
      </c>
      <c r="AV37" s="296">
        <v>0</v>
      </c>
    </row>
    <row r="38" spans="2:48" x14ac:dyDescent="0.25">
      <c r="B38" s="199" t="s">
        <v>807</v>
      </c>
      <c r="C38" s="296">
        <v>0</v>
      </c>
      <c r="D38" s="296">
        <v>0</v>
      </c>
      <c r="E38" s="296">
        <v>0</v>
      </c>
      <c r="F38" s="296">
        <v>0</v>
      </c>
      <c r="G38" s="296">
        <v>0</v>
      </c>
      <c r="H38" s="296">
        <v>0</v>
      </c>
      <c r="I38" s="296">
        <v>0</v>
      </c>
      <c r="J38" s="296">
        <v>0</v>
      </c>
      <c r="K38" s="296">
        <v>0</v>
      </c>
      <c r="L38" s="296">
        <v>0</v>
      </c>
      <c r="M38" s="296">
        <v>0</v>
      </c>
      <c r="N38" s="296">
        <v>0</v>
      </c>
      <c r="O38" s="296">
        <v>0</v>
      </c>
      <c r="P38" s="296">
        <v>0</v>
      </c>
      <c r="Q38" s="296">
        <v>0</v>
      </c>
      <c r="R38" s="296">
        <v>0</v>
      </c>
      <c r="S38" s="296">
        <v>0</v>
      </c>
      <c r="T38" s="296">
        <v>0</v>
      </c>
      <c r="U38" s="296">
        <v>0</v>
      </c>
      <c r="V38" s="296">
        <v>0</v>
      </c>
      <c r="W38" s="296">
        <v>0</v>
      </c>
      <c r="X38" s="296">
        <v>0</v>
      </c>
      <c r="Y38" s="296">
        <v>0</v>
      </c>
      <c r="Z38" s="296">
        <v>0</v>
      </c>
      <c r="AA38" s="296">
        <v>0</v>
      </c>
      <c r="AB38" s="296">
        <v>0</v>
      </c>
      <c r="AC38" s="296">
        <v>0</v>
      </c>
      <c r="AD38" s="296">
        <v>0</v>
      </c>
      <c r="AE38" s="296">
        <v>0</v>
      </c>
      <c r="AF38" s="296">
        <v>0</v>
      </c>
      <c r="AG38" s="296">
        <v>0</v>
      </c>
      <c r="AH38" s="296">
        <v>0</v>
      </c>
      <c r="AI38" s="296">
        <v>0</v>
      </c>
      <c r="AJ38" s="296">
        <v>0</v>
      </c>
      <c r="AK38" s="296">
        <v>0</v>
      </c>
      <c r="AL38" s="296">
        <v>0</v>
      </c>
      <c r="AM38" s="296">
        <v>0</v>
      </c>
      <c r="AN38" s="296">
        <v>0</v>
      </c>
      <c r="AO38" s="296">
        <v>0</v>
      </c>
      <c r="AP38" s="296">
        <v>0</v>
      </c>
      <c r="AQ38" s="296">
        <v>0</v>
      </c>
      <c r="AR38" s="296">
        <v>0</v>
      </c>
      <c r="AS38" s="296">
        <v>0</v>
      </c>
      <c r="AT38" s="296">
        <v>0</v>
      </c>
      <c r="AU38" s="296">
        <v>0</v>
      </c>
      <c r="AV38" s="296">
        <v>0</v>
      </c>
    </row>
    <row r="39" spans="2:48" x14ac:dyDescent="0.25">
      <c r="B39" s="199" t="s">
        <v>808</v>
      </c>
      <c r="C39" s="296">
        <v>0</v>
      </c>
      <c r="D39" s="296">
        <v>0</v>
      </c>
      <c r="E39" s="296">
        <v>0</v>
      </c>
      <c r="F39" s="296">
        <v>0</v>
      </c>
      <c r="G39" s="296">
        <v>0</v>
      </c>
      <c r="H39" s="296">
        <v>0</v>
      </c>
      <c r="I39" s="296">
        <v>0</v>
      </c>
      <c r="J39" s="296">
        <v>0</v>
      </c>
      <c r="K39" s="296">
        <v>0</v>
      </c>
      <c r="L39" s="296">
        <v>0</v>
      </c>
      <c r="M39" s="296">
        <v>0</v>
      </c>
      <c r="N39" s="296">
        <v>0</v>
      </c>
      <c r="O39" s="296">
        <v>0</v>
      </c>
      <c r="P39" s="296">
        <v>0</v>
      </c>
      <c r="Q39" s="296">
        <v>0</v>
      </c>
      <c r="R39" s="296">
        <v>0</v>
      </c>
      <c r="S39" s="296">
        <v>0</v>
      </c>
      <c r="T39" s="296">
        <v>0</v>
      </c>
      <c r="U39" s="296">
        <v>0</v>
      </c>
      <c r="V39" s="296">
        <v>0</v>
      </c>
      <c r="W39" s="296">
        <v>0</v>
      </c>
      <c r="X39" s="296">
        <v>0</v>
      </c>
      <c r="Y39" s="296">
        <v>0</v>
      </c>
      <c r="Z39" s="296">
        <v>0</v>
      </c>
      <c r="AA39" s="296">
        <v>0</v>
      </c>
      <c r="AB39" s="296">
        <v>0</v>
      </c>
      <c r="AC39" s="296">
        <v>0</v>
      </c>
      <c r="AD39" s="296">
        <v>0</v>
      </c>
      <c r="AE39" s="296">
        <v>0</v>
      </c>
      <c r="AF39" s="296">
        <v>0</v>
      </c>
      <c r="AG39" s="296">
        <v>0</v>
      </c>
      <c r="AH39" s="296">
        <v>0</v>
      </c>
      <c r="AI39" s="296">
        <v>0</v>
      </c>
      <c r="AJ39" s="296">
        <v>0</v>
      </c>
      <c r="AK39" s="296">
        <v>0</v>
      </c>
      <c r="AL39" s="296">
        <v>0</v>
      </c>
      <c r="AM39" s="296">
        <v>0</v>
      </c>
      <c r="AN39" s="296">
        <v>0</v>
      </c>
      <c r="AO39" s="296">
        <v>0</v>
      </c>
      <c r="AP39" s="296">
        <v>0</v>
      </c>
      <c r="AQ39" s="296">
        <v>0</v>
      </c>
      <c r="AR39" s="296">
        <v>0</v>
      </c>
      <c r="AS39" s="296">
        <v>0</v>
      </c>
      <c r="AT39" s="296">
        <v>0</v>
      </c>
      <c r="AU39" s="296">
        <v>0</v>
      </c>
      <c r="AV39" s="296">
        <v>0</v>
      </c>
    </row>
    <row r="40" spans="2:48" x14ac:dyDescent="0.25">
      <c r="B40" s="199" t="s">
        <v>654</v>
      </c>
      <c r="C40" s="296">
        <v>0</v>
      </c>
      <c r="D40" s="296">
        <v>0</v>
      </c>
      <c r="E40" s="296">
        <v>0</v>
      </c>
      <c r="F40" s="296">
        <v>0</v>
      </c>
      <c r="G40" s="296">
        <v>0</v>
      </c>
      <c r="H40" s="296">
        <v>0</v>
      </c>
      <c r="I40" s="296">
        <v>0</v>
      </c>
      <c r="J40" s="296">
        <v>0</v>
      </c>
      <c r="K40" s="296">
        <v>0</v>
      </c>
      <c r="L40" s="296">
        <v>0</v>
      </c>
      <c r="M40" s="296">
        <v>0</v>
      </c>
      <c r="N40" s="296">
        <v>0</v>
      </c>
      <c r="O40" s="296">
        <v>0</v>
      </c>
      <c r="P40" s="296">
        <v>0</v>
      </c>
      <c r="Q40" s="296">
        <v>0</v>
      </c>
      <c r="R40" s="296">
        <v>0</v>
      </c>
      <c r="S40" s="296">
        <v>0</v>
      </c>
      <c r="T40" s="296">
        <v>0</v>
      </c>
      <c r="U40" s="296">
        <v>0</v>
      </c>
      <c r="V40" s="296">
        <v>0</v>
      </c>
      <c r="W40" s="296">
        <v>0</v>
      </c>
      <c r="X40" s="296">
        <v>0</v>
      </c>
      <c r="Y40" s="296">
        <v>0</v>
      </c>
      <c r="Z40" s="296">
        <v>0</v>
      </c>
      <c r="AA40" s="296">
        <v>0</v>
      </c>
      <c r="AB40" s="296">
        <v>0</v>
      </c>
      <c r="AC40" s="296">
        <v>0</v>
      </c>
      <c r="AD40" s="296">
        <v>0</v>
      </c>
      <c r="AE40" s="296">
        <v>0</v>
      </c>
      <c r="AF40" s="296">
        <v>0</v>
      </c>
      <c r="AG40" s="296">
        <v>0</v>
      </c>
      <c r="AH40" s="296">
        <v>0</v>
      </c>
      <c r="AI40" s="296">
        <v>0</v>
      </c>
      <c r="AJ40" s="296">
        <v>0</v>
      </c>
      <c r="AK40" s="296">
        <v>0</v>
      </c>
      <c r="AL40" s="296">
        <v>0</v>
      </c>
      <c r="AM40" s="296">
        <v>0</v>
      </c>
      <c r="AN40" s="296">
        <v>0</v>
      </c>
      <c r="AO40" s="296">
        <v>0</v>
      </c>
      <c r="AP40" s="296">
        <v>0</v>
      </c>
      <c r="AQ40" s="296">
        <v>0</v>
      </c>
      <c r="AR40" s="296">
        <v>0</v>
      </c>
      <c r="AS40" s="296">
        <v>0</v>
      </c>
      <c r="AT40" s="296">
        <v>0</v>
      </c>
      <c r="AU40" s="296">
        <v>0</v>
      </c>
      <c r="AV40" s="296">
        <v>0</v>
      </c>
    </row>
    <row r="41" spans="2:48" x14ac:dyDescent="0.25">
      <c r="B41" s="199" t="s">
        <v>655</v>
      </c>
      <c r="C41" s="296">
        <v>0</v>
      </c>
      <c r="D41" s="296">
        <v>0</v>
      </c>
      <c r="E41" s="296">
        <v>0</v>
      </c>
      <c r="F41" s="296">
        <v>0</v>
      </c>
      <c r="G41" s="296">
        <v>0</v>
      </c>
      <c r="H41" s="296">
        <v>0</v>
      </c>
      <c r="I41" s="296">
        <v>0</v>
      </c>
      <c r="J41" s="296">
        <v>0</v>
      </c>
      <c r="K41" s="296">
        <v>0</v>
      </c>
      <c r="L41" s="296">
        <v>0</v>
      </c>
      <c r="M41" s="296">
        <v>0</v>
      </c>
      <c r="N41" s="296">
        <v>0</v>
      </c>
      <c r="O41" s="296">
        <v>0</v>
      </c>
      <c r="P41" s="296">
        <v>0</v>
      </c>
      <c r="Q41" s="296">
        <v>0</v>
      </c>
      <c r="R41" s="296">
        <v>0</v>
      </c>
      <c r="S41" s="296">
        <v>0</v>
      </c>
      <c r="T41" s="296">
        <v>0</v>
      </c>
      <c r="U41" s="296">
        <v>0</v>
      </c>
      <c r="V41" s="296">
        <v>0</v>
      </c>
      <c r="W41" s="296">
        <v>0</v>
      </c>
      <c r="X41" s="296">
        <v>0</v>
      </c>
      <c r="Y41" s="296">
        <v>0</v>
      </c>
      <c r="Z41" s="296">
        <v>0</v>
      </c>
      <c r="AA41" s="296">
        <v>0</v>
      </c>
      <c r="AB41" s="296">
        <v>0</v>
      </c>
      <c r="AC41" s="296">
        <v>0</v>
      </c>
      <c r="AD41" s="296">
        <v>0</v>
      </c>
      <c r="AE41" s="296">
        <v>0</v>
      </c>
      <c r="AF41" s="296">
        <v>0</v>
      </c>
      <c r="AG41" s="296">
        <v>0</v>
      </c>
      <c r="AH41" s="296">
        <v>0</v>
      </c>
      <c r="AI41" s="296">
        <v>0</v>
      </c>
      <c r="AJ41" s="296">
        <v>0</v>
      </c>
      <c r="AK41" s="296">
        <v>0</v>
      </c>
      <c r="AL41" s="296">
        <v>0</v>
      </c>
      <c r="AM41" s="296">
        <v>0</v>
      </c>
      <c r="AN41" s="296">
        <v>0</v>
      </c>
      <c r="AO41" s="296">
        <v>0</v>
      </c>
      <c r="AP41" s="296">
        <v>0</v>
      </c>
      <c r="AQ41" s="296">
        <v>0</v>
      </c>
      <c r="AR41" s="296">
        <v>0</v>
      </c>
      <c r="AS41" s="296">
        <v>0</v>
      </c>
      <c r="AT41" s="296">
        <v>0</v>
      </c>
      <c r="AU41" s="296">
        <v>0</v>
      </c>
      <c r="AV41" s="296">
        <v>0</v>
      </c>
    </row>
    <row r="42" spans="2:48" x14ac:dyDescent="0.25">
      <c r="B42" s="199" t="s">
        <v>656</v>
      </c>
      <c r="C42" s="296">
        <v>0</v>
      </c>
      <c r="D42" s="296">
        <v>0</v>
      </c>
      <c r="E42" s="296">
        <v>0</v>
      </c>
      <c r="F42" s="296">
        <v>0</v>
      </c>
      <c r="G42" s="296">
        <v>0</v>
      </c>
      <c r="H42" s="296">
        <v>0</v>
      </c>
      <c r="I42" s="296">
        <v>0</v>
      </c>
      <c r="J42" s="296">
        <v>0</v>
      </c>
      <c r="K42" s="296">
        <v>0</v>
      </c>
      <c r="L42" s="296">
        <v>0</v>
      </c>
      <c r="M42" s="296">
        <v>0</v>
      </c>
      <c r="N42" s="296">
        <v>0</v>
      </c>
      <c r="O42" s="296">
        <v>0</v>
      </c>
      <c r="P42" s="296">
        <v>0</v>
      </c>
      <c r="Q42" s="296">
        <v>0</v>
      </c>
      <c r="R42" s="296">
        <v>0</v>
      </c>
      <c r="S42" s="296">
        <v>0</v>
      </c>
      <c r="T42" s="296">
        <v>0</v>
      </c>
      <c r="U42" s="296">
        <v>0</v>
      </c>
      <c r="V42" s="296">
        <v>0</v>
      </c>
      <c r="W42" s="296">
        <v>0</v>
      </c>
      <c r="X42" s="296">
        <v>0</v>
      </c>
      <c r="Y42" s="296">
        <v>0</v>
      </c>
      <c r="Z42" s="296">
        <v>0</v>
      </c>
      <c r="AA42" s="296">
        <v>0</v>
      </c>
      <c r="AB42" s="296">
        <v>0</v>
      </c>
      <c r="AC42" s="296">
        <v>0</v>
      </c>
      <c r="AD42" s="296">
        <v>0</v>
      </c>
      <c r="AE42" s="296">
        <v>0</v>
      </c>
      <c r="AF42" s="296">
        <v>0</v>
      </c>
      <c r="AG42" s="296">
        <v>0</v>
      </c>
      <c r="AH42" s="296">
        <v>0</v>
      </c>
      <c r="AI42" s="296">
        <v>0</v>
      </c>
      <c r="AJ42" s="296">
        <v>0</v>
      </c>
      <c r="AK42" s="296">
        <v>0</v>
      </c>
      <c r="AL42" s="296">
        <v>0</v>
      </c>
      <c r="AM42" s="296">
        <v>0</v>
      </c>
      <c r="AN42" s="296">
        <v>0</v>
      </c>
      <c r="AO42" s="296">
        <v>0</v>
      </c>
      <c r="AP42" s="296">
        <v>0</v>
      </c>
      <c r="AQ42" s="296">
        <v>0</v>
      </c>
      <c r="AR42" s="296">
        <v>0</v>
      </c>
      <c r="AS42" s="296">
        <v>0</v>
      </c>
      <c r="AT42" s="296">
        <v>0</v>
      </c>
      <c r="AU42" s="296">
        <v>0</v>
      </c>
      <c r="AV42" s="296">
        <v>0</v>
      </c>
    </row>
    <row r="43" spans="2:48" ht="15.75" thickBot="1" x14ac:dyDescent="0.3">
      <c r="B43" s="323" t="s">
        <v>491</v>
      </c>
      <c r="C43" s="324"/>
      <c r="D43" s="324"/>
      <c r="E43" s="324"/>
      <c r="F43" s="324"/>
      <c r="G43" s="324"/>
      <c r="H43" s="324"/>
      <c r="I43" s="324"/>
      <c r="J43" s="324"/>
      <c r="K43" s="324"/>
      <c r="L43" s="324"/>
      <c r="M43" s="324"/>
      <c r="N43" s="324"/>
      <c r="O43" s="324"/>
      <c r="P43" s="324"/>
      <c r="Q43" s="324"/>
      <c r="R43" s="324"/>
      <c r="S43" s="324"/>
      <c r="T43" s="324"/>
      <c r="U43" s="324"/>
      <c r="V43" s="324"/>
      <c r="W43" s="324"/>
      <c r="X43" s="324"/>
      <c r="Y43" s="324"/>
      <c r="Z43" s="324"/>
      <c r="AA43" s="324"/>
      <c r="AB43" s="324"/>
      <c r="AC43" s="324"/>
      <c r="AD43" s="324"/>
      <c r="AE43" s="324"/>
      <c r="AF43" s="324"/>
      <c r="AG43" s="324"/>
      <c r="AH43" s="324"/>
      <c r="AI43" s="324"/>
      <c r="AJ43" s="324"/>
      <c r="AK43" s="324"/>
      <c r="AL43" s="324"/>
      <c r="AM43" s="324"/>
      <c r="AN43" s="324"/>
      <c r="AO43" s="324"/>
      <c r="AP43" s="324"/>
      <c r="AQ43" s="324"/>
      <c r="AR43" s="324"/>
      <c r="AS43" s="324"/>
      <c r="AT43" s="324"/>
      <c r="AU43" s="324"/>
      <c r="AV43" s="325"/>
    </row>
    <row r="44" spans="2:48" ht="15.75" thickBot="1" x14ac:dyDescent="0.3"/>
    <row r="45" spans="2:48" x14ac:dyDescent="0.25">
      <c r="B45" s="320" t="s">
        <v>689</v>
      </c>
      <c r="C45" s="321"/>
      <c r="D45" s="321"/>
      <c r="E45" s="321"/>
      <c r="F45" s="321"/>
      <c r="G45" s="321"/>
      <c r="H45" s="321"/>
      <c r="I45" s="321"/>
      <c r="J45" s="321"/>
      <c r="K45" s="321"/>
      <c r="L45" s="321"/>
      <c r="M45" s="321"/>
      <c r="N45" s="321"/>
      <c r="O45" s="321"/>
      <c r="P45" s="321"/>
      <c r="Q45" s="321"/>
      <c r="R45" s="321"/>
      <c r="S45" s="321"/>
      <c r="T45" s="321"/>
      <c r="U45" s="321"/>
      <c r="V45" s="321"/>
      <c r="W45" s="321"/>
      <c r="X45" s="321"/>
      <c r="Y45" s="321"/>
      <c r="Z45" s="321"/>
      <c r="AA45" s="321"/>
      <c r="AB45" s="321"/>
      <c r="AC45" s="321"/>
      <c r="AD45" s="321"/>
      <c r="AE45" s="321"/>
      <c r="AF45" s="321"/>
      <c r="AG45" s="321"/>
      <c r="AH45" s="321"/>
      <c r="AI45" s="321"/>
      <c r="AJ45" s="321"/>
      <c r="AK45" s="321"/>
      <c r="AL45" s="321"/>
      <c r="AM45" s="321"/>
      <c r="AN45" s="321"/>
      <c r="AO45" s="321"/>
      <c r="AP45" s="321"/>
      <c r="AQ45" s="321"/>
      <c r="AR45" s="321"/>
      <c r="AS45" s="321"/>
      <c r="AT45" s="321"/>
      <c r="AU45" s="321"/>
      <c r="AV45" s="322"/>
    </row>
    <row r="46" spans="2:48" x14ac:dyDescent="0.25">
      <c r="B46" s="197"/>
      <c r="C46" s="197">
        <v>2005</v>
      </c>
      <c r="D46" s="197">
        <v>2006</v>
      </c>
      <c r="E46" s="197">
        <v>2007</v>
      </c>
      <c r="F46" s="197">
        <v>2008</v>
      </c>
      <c r="G46" s="197">
        <v>2009</v>
      </c>
      <c r="H46" s="197">
        <v>2010</v>
      </c>
      <c r="I46" s="197">
        <v>2011</v>
      </c>
      <c r="J46" s="197">
        <v>2012</v>
      </c>
      <c r="K46" s="197">
        <v>2013</v>
      </c>
      <c r="L46" s="197">
        <v>2014</v>
      </c>
      <c r="M46" s="197">
        <v>2015</v>
      </c>
      <c r="N46" s="197">
        <v>2016</v>
      </c>
      <c r="O46" s="197">
        <v>2017</v>
      </c>
      <c r="P46" s="197">
        <v>2018</v>
      </c>
      <c r="Q46" s="197">
        <v>2019</v>
      </c>
      <c r="R46" s="197">
        <v>2020</v>
      </c>
      <c r="S46" s="197">
        <v>2021</v>
      </c>
      <c r="T46" s="197">
        <v>2022</v>
      </c>
      <c r="U46" s="197">
        <v>2023</v>
      </c>
      <c r="V46" s="197">
        <v>2024</v>
      </c>
      <c r="W46" s="197">
        <v>2025</v>
      </c>
      <c r="X46" s="197">
        <v>2026</v>
      </c>
      <c r="Y46" s="197">
        <v>2027</v>
      </c>
      <c r="Z46" s="197">
        <v>2028</v>
      </c>
      <c r="AA46" s="197">
        <v>2029</v>
      </c>
      <c r="AB46" s="197">
        <v>2030</v>
      </c>
      <c r="AC46" s="197">
        <v>2031</v>
      </c>
      <c r="AD46" s="197">
        <v>2032</v>
      </c>
      <c r="AE46" s="197">
        <v>2033</v>
      </c>
      <c r="AF46" s="197">
        <v>2034</v>
      </c>
      <c r="AG46" s="197">
        <v>2035</v>
      </c>
      <c r="AH46" s="197">
        <v>2036</v>
      </c>
      <c r="AI46" s="197">
        <v>2037</v>
      </c>
      <c r="AJ46" s="197">
        <v>2038</v>
      </c>
      <c r="AK46" s="197">
        <v>2039</v>
      </c>
      <c r="AL46" s="197">
        <v>2040</v>
      </c>
      <c r="AM46" s="197">
        <v>2041</v>
      </c>
      <c r="AN46" s="197">
        <v>2042</v>
      </c>
      <c r="AO46" s="197">
        <v>2043</v>
      </c>
      <c r="AP46" s="197">
        <v>2044</v>
      </c>
      <c r="AQ46" s="197">
        <v>2045</v>
      </c>
      <c r="AR46" s="197">
        <v>2046</v>
      </c>
      <c r="AS46" s="197">
        <v>2047</v>
      </c>
      <c r="AT46" s="197">
        <v>2048</v>
      </c>
      <c r="AU46" s="197">
        <v>2049</v>
      </c>
      <c r="AV46" s="295">
        <v>2050</v>
      </c>
    </row>
    <row r="47" spans="2:48" x14ac:dyDescent="0.25">
      <c r="B47" s="199" t="s">
        <v>142</v>
      </c>
      <c r="C47" s="296">
        <v>0</v>
      </c>
      <c r="D47" s="296">
        <v>0</v>
      </c>
      <c r="E47" s="296">
        <v>0</v>
      </c>
      <c r="F47" s="296">
        <v>0</v>
      </c>
      <c r="G47" s="296">
        <v>0</v>
      </c>
      <c r="H47" s="296">
        <v>0</v>
      </c>
      <c r="I47" s="296">
        <v>0</v>
      </c>
      <c r="J47" s="296">
        <v>0</v>
      </c>
      <c r="K47" s="296">
        <v>0</v>
      </c>
      <c r="L47" s="296">
        <v>0</v>
      </c>
      <c r="M47" s="296">
        <v>0</v>
      </c>
      <c r="N47" s="296">
        <v>0</v>
      </c>
      <c r="O47" s="296">
        <v>0</v>
      </c>
      <c r="P47" s="296">
        <v>0</v>
      </c>
      <c r="Q47" s="296">
        <v>0</v>
      </c>
      <c r="R47" s="296">
        <v>0</v>
      </c>
      <c r="S47" s="296">
        <v>0</v>
      </c>
      <c r="T47" s="296">
        <v>0</v>
      </c>
      <c r="U47" s="296">
        <v>0</v>
      </c>
      <c r="V47" s="296">
        <v>0</v>
      </c>
      <c r="W47" s="296">
        <v>0</v>
      </c>
      <c r="X47" s="296">
        <v>0</v>
      </c>
      <c r="Y47" s="296">
        <v>0</v>
      </c>
      <c r="Z47" s="296">
        <v>0</v>
      </c>
      <c r="AA47" s="296">
        <v>0</v>
      </c>
      <c r="AB47" s="296">
        <v>0</v>
      </c>
      <c r="AC47" s="296">
        <v>0</v>
      </c>
      <c r="AD47" s="296">
        <v>0</v>
      </c>
      <c r="AE47" s="296">
        <v>0</v>
      </c>
      <c r="AF47" s="296">
        <v>0</v>
      </c>
      <c r="AG47" s="296">
        <v>0</v>
      </c>
      <c r="AH47" s="296">
        <v>0</v>
      </c>
      <c r="AI47" s="296">
        <v>0</v>
      </c>
      <c r="AJ47" s="296">
        <v>0</v>
      </c>
      <c r="AK47" s="296">
        <v>0</v>
      </c>
      <c r="AL47" s="296">
        <v>0</v>
      </c>
      <c r="AM47" s="296">
        <v>0</v>
      </c>
      <c r="AN47" s="296">
        <v>0</v>
      </c>
      <c r="AO47" s="296">
        <v>0</v>
      </c>
      <c r="AP47" s="296">
        <v>0</v>
      </c>
      <c r="AQ47" s="296">
        <v>0</v>
      </c>
      <c r="AR47" s="296">
        <v>0</v>
      </c>
      <c r="AS47" s="296">
        <v>0</v>
      </c>
      <c r="AT47" s="296">
        <v>0</v>
      </c>
      <c r="AU47" s="296">
        <v>0</v>
      </c>
      <c r="AV47" s="296">
        <v>0</v>
      </c>
    </row>
    <row r="48" spans="2:48" x14ac:dyDescent="0.25">
      <c r="B48" s="199" t="s">
        <v>180</v>
      </c>
      <c r="C48" s="296">
        <v>0</v>
      </c>
      <c r="D48" s="296">
        <v>0</v>
      </c>
      <c r="E48" s="296">
        <v>0</v>
      </c>
      <c r="F48" s="296">
        <v>0</v>
      </c>
      <c r="G48" s="296">
        <v>0</v>
      </c>
      <c r="H48" s="296">
        <v>0</v>
      </c>
      <c r="I48" s="296">
        <v>0</v>
      </c>
      <c r="J48" s="296">
        <v>0</v>
      </c>
      <c r="K48" s="296">
        <v>0</v>
      </c>
      <c r="L48" s="296">
        <v>0</v>
      </c>
      <c r="M48" s="296">
        <v>0</v>
      </c>
      <c r="N48" s="296">
        <v>0</v>
      </c>
      <c r="O48" s="296">
        <v>0</v>
      </c>
      <c r="P48" s="296">
        <v>0</v>
      </c>
      <c r="Q48" s="296">
        <v>0</v>
      </c>
      <c r="R48" s="296">
        <v>0</v>
      </c>
      <c r="S48" s="296">
        <v>0</v>
      </c>
      <c r="T48" s="296">
        <v>0</v>
      </c>
      <c r="U48" s="296">
        <v>0</v>
      </c>
      <c r="V48" s="296">
        <v>0</v>
      </c>
      <c r="W48" s="296">
        <v>0</v>
      </c>
      <c r="X48" s="296">
        <v>0</v>
      </c>
      <c r="Y48" s="296">
        <v>0</v>
      </c>
      <c r="Z48" s="296">
        <v>0</v>
      </c>
      <c r="AA48" s="296">
        <v>0</v>
      </c>
      <c r="AB48" s="296">
        <v>0</v>
      </c>
      <c r="AC48" s="296">
        <v>0</v>
      </c>
      <c r="AD48" s="296">
        <v>0</v>
      </c>
      <c r="AE48" s="296">
        <v>0</v>
      </c>
      <c r="AF48" s="296">
        <v>0</v>
      </c>
      <c r="AG48" s="296">
        <v>0</v>
      </c>
      <c r="AH48" s="296">
        <v>0</v>
      </c>
      <c r="AI48" s="296">
        <v>0</v>
      </c>
      <c r="AJ48" s="296">
        <v>0</v>
      </c>
      <c r="AK48" s="296">
        <v>0</v>
      </c>
      <c r="AL48" s="296">
        <v>0</v>
      </c>
      <c r="AM48" s="296">
        <v>0</v>
      </c>
      <c r="AN48" s="296">
        <v>0</v>
      </c>
      <c r="AO48" s="296">
        <v>0</v>
      </c>
      <c r="AP48" s="296">
        <v>0</v>
      </c>
      <c r="AQ48" s="296">
        <v>0</v>
      </c>
      <c r="AR48" s="296">
        <v>0</v>
      </c>
      <c r="AS48" s="296">
        <v>0</v>
      </c>
      <c r="AT48" s="296">
        <v>0</v>
      </c>
      <c r="AU48" s="296">
        <v>0</v>
      </c>
      <c r="AV48" s="296">
        <v>0</v>
      </c>
    </row>
    <row r="49" spans="2:48" x14ac:dyDescent="0.25">
      <c r="B49" s="199" t="s">
        <v>715</v>
      </c>
      <c r="C49" s="296">
        <v>0</v>
      </c>
      <c r="D49" s="296">
        <v>0</v>
      </c>
      <c r="E49" s="296">
        <v>0</v>
      </c>
      <c r="F49" s="296">
        <v>0</v>
      </c>
      <c r="G49" s="296">
        <v>0</v>
      </c>
      <c r="H49" s="296">
        <v>0</v>
      </c>
      <c r="I49" s="296">
        <v>0</v>
      </c>
      <c r="J49" s="296">
        <v>0</v>
      </c>
      <c r="K49" s="296">
        <v>0</v>
      </c>
      <c r="L49" s="296">
        <v>0</v>
      </c>
      <c r="M49" s="296">
        <v>0</v>
      </c>
      <c r="N49" s="296">
        <v>0</v>
      </c>
      <c r="O49" s="296">
        <v>0</v>
      </c>
      <c r="P49" s="296">
        <v>0</v>
      </c>
      <c r="Q49" s="296">
        <v>0</v>
      </c>
      <c r="R49" s="296">
        <v>0</v>
      </c>
      <c r="S49" s="296">
        <v>0</v>
      </c>
      <c r="T49" s="296">
        <v>0</v>
      </c>
      <c r="U49" s="296">
        <v>0</v>
      </c>
      <c r="V49" s="296">
        <v>0</v>
      </c>
      <c r="W49" s="296">
        <v>0</v>
      </c>
      <c r="X49" s="296">
        <v>0</v>
      </c>
      <c r="Y49" s="296">
        <v>0</v>
      </c>
      <c r="Z49" s="296">
        <v>0</v>
      </c>
      <c r="AA49" s="296">
        <v>0</v>
      </c>
      <c r="AB49" s="296">
        <v>0</v>
      </c>
      <c r="AC49" s="296">
        <v>0</v>
      </c>
      <c r="AD49" s="296">
        <v>0</v>
      </c>
      <c r="AE49" s="296">
        <v>0</v>
      </c>
      <c r="AF49" s="296">
        <v>0</v>
      </c>
      <c r="AG49" s="296">
        <v>0</v>
      </c>
      <c r="AH49" s="296">
        <v>0</v>
      </c>
      <c r="AI49" s="296">
        <v>0</v>
      </c>
      <c r="AJ49" s="296">
        <v>0</v>
      </c>
      <c r="AK49" s="296">
        <v>0</v>
      </c>
      <c r="AL49" s="296">
        <v>0</v>
      </c>
      <c r="AM49" s="296">
        <v>0</v>
      </c>
      <c r="AN49" s="296">
        <v>0</v>
      </c>
      <c r="AO49" s="296">
        <v>0</v>
      </c>
      <c r="AP49" s="296">
        <v>0</v>
      </c>
      <c r="AQ49" s="296">
        <v>0</v>
      </c>
      <c r="AR49" s="296">
        <v>0</v>
      </c>
      <c r="AS49" s="296">
        <v>0</v>
      </c>
      <c r="AT49" s="296">
        <v>0</v>
      </c>
      <c r="AU49" s="296">
        <v>0</v>
      </c>
      <c r="AV49" s="296">
        <v>0</v>
      </c>
    </row>
    <row r="50" spans="2:48" x14ac:dyDescent="0.25">
      <c r="B50" s="199" t="s">
        <v>144</v>
      </c>
      <c r="C50" s="296">
        <v>0</v>
      </c>
      <c r="D50" s="296">
        <v>0</v>
      </c>
      <c r="E50" s="296">
        <v>0</v>
      </c>
      <c r="F50" s="296">
        <v>0</v>
      </c>
      <c r="G50" s="296">
        <v>0</v>
      </c>
      <c r="H50" s="296">
        <v>0</v>
      </c>
      <c r="I50" s="296">
        <v>0</v>
      </c>
      <c r="J50" s="296">
        <v>0</v>
      </c>
      <c r="K50" s="296">
        <v>0</v>
      </c>
      <c r="L50" s="296">
        <v>0</v>
      </c>
      <c r="M50" s="296">
        <v>0</v>
      </c>
      <c r="N50" s="296">
        <v>0</v>
      </c>
      <c r="O50" s="296">
        <v>0</v>
      </c>
      <c r="P50" s="296">
        <v>0</v>
      </c>
      <c r="Q50" s="296">
        <v>0</v>
      </c>
      <c r="R50" s="296">
        <v>0</v>
      </c>
      <c r="S50" s="296">
        <v>0</v>
      </c>
      <c r="T50" s="296">
        <v>0</v>
      </c>
      <c r="U50" s="296">
        <v>0</v>
      </c>
      <c r="V50" s="296">
        <v>0</v>
      </c>
      <c r="W50" s="296">
        <v>0</v>
      </c>
      <c r="X50" s="296">
        <v>0</v>
      </c>
      <c r="Y50" s="296">
        <v>0</v>
      </c>
      <c r="Z50" s="296">
        <v>0</v>
      </c>
      <c r="AA50" s="296">
        <v>0</v>
      </c>
      <c r="AB50" s="296">
        <v>0</v>
      </c>
      <c r="AC50" s="296">
        <v>0</v>
      </c>
      <c r="AD50" s="296">
        <v>0</v>
      </c>
      <c r="AE50" s="296">
        <v>0</v>
      </c>
      <c r="AF50" s="296">
        <v>0</v>
      </c>
      <c r="AG50" s="296">
        <v>0</v>
      </c>
      <c r="AH50" s="296">
        <v>0</v>
      </c>
      <c r="AI50" s="296">
        <v>0</v>
      </c>
      <c r="AJ50" s="296">
        <v>0</v>
      </c>
      <c r="AK50" s="296">
        <v>0</v>
      </c>
      <c r="AL50" s="296">
        <v>0</v>
      </c>
      <c r="AM50" s="296">
        <v>0</v>
      </c>
      <c r="AN50" s="296">
        <v>0</v>
      </c>
      <c r="AO50" s="296">
        <v>0</v>
      </c>
      <c r="AP50" s="296">
        <v>0</v>
      </c>
      <c r="AQ50" s="296">
        <v>0</v>
      </c>
      <c r="AR50" s="296">
        <v>0</v>
      </c>
      <c r="AS50" s="296">
        <v>0</v>
      </c>
      <c r="AT50" s="296">
        <v>0</v>
      </c>
      <c r="AU50" s="296">
        <v>0</v>
      </c>
      <c r="AV50" s="296">
        <v>0</v>
      </c>
    </row>
    <row r="51" spans="2:48" x14ac:dyDescent="0.25">
      <c r="B51" s="199" t="s">
        <v>181</v>
      </c>
      <c r="C51" s="296">
        <v>0</v>
      </c>
      <c r="D51" s="296">
        <v>0</v>
      </c>
      <c r="E51" s="296">
        <v>0</v>
      </c>
      <c r="F51" s="296">
        <v>0</v>
      </c>
      <c r="G51" s="296">
        <v>0</v>
      </c>
      <c r="H51" s="296">
        <v>0</v>
      </c>
      <c r="I51" s="296">
        <v>0</v>
      </c>
      <c r="J51" s="296">
        <v>0</v>
      </c>
      <c r="K51" s="296">
        <v>0</v>
      </c>
      <c r="L51" s="296">
        <v>0</v>
      </c>
      <c r="M51" s="296">
        <v>0</v>
      </c>
      <c r="N51" s="296">
        <v>0</v>
      </c>
      <c r="O51" s="296">
        <v>0</v>
      </c>
      <c r="P51" s="296">
        <v>0</v>
      </c>
      <c r="Q51" s="296">
        <v>0</v>
      </c>
      <c r="R51" s="296">
        <v>0</v>
      </c>
      <c r="S51" s="296">
        <v>0</v>
      </c>
      <c r="T51" s="296">
        <v>0</v>
      </c>
      <c r="U51" s="296">
        <v>0</v>
      </c>
      <c r="V51" s="296">
        <v>0</v>
      </c>
      <c r="W51" s="296">
        <v>0</v>
      </c>
      <c r="X51" s="296">
        <v>0</v>
      </c>
      <c r="Y51" s="296">
        <v>0</v>
      </c>
      <c r="Z51" s="296">
        <v>0</v>
      </c>
      <c r="AA51" s="296">
        <v>0</v>
      </c>
      <c r="AB51" s="296">
        <v>0</v>
      </c>
      <c r="AC51" s="296">
        <v>0</v>
      </c>
      <c r="AD51" s="296">
        <v>0</v>
      </c>
      <c r="AE51" s="296">
        <v>0</v>
      </c>
      <c r="AF51" s="296">
        <v>0</v>
      </c>
      <c r="AG51" s="296">
        <v>0</v>
      </c>
      <c r="AH51" s="296">
        <v>0</v>
      </c>
      <c r="AI51" s="296">
        <v>0</v>
      </c>
      <c r="AJ51" s="296">
        <v>0</v>
      </c>
      <c r="AK51" s="296">
        <v>0</v>
      </c>
      <c r="AL51" s="296">
        <v>0</v>
      </c>
      <c r="AM51" s="296">
        <v>0</v>
      </c>
      <c r="AN51" s="296">
        <v>0</v>
      </c>
      <c r="AO51" s="296">
        <v>0</v>
      </c>
      <c r="AP51" s="296">
        <v>0</v>
      </c>
      <c r="AQ51" s="296">
        <v>0</v>
      </c>
      <c r="AR51" s="296">
        <v>0</v>
      </c>
      <c r="AS51" s="296">
        <v>0</v>
      </c>
      <c r="AT51" s="296">
        <v>0</v>
      </c>
      <c r="AU51" s="296">
        <v>0</v>
      </c>
      <c r="AV51" s="296">
        <v>0</v>
      </c>
    </row>
    <row r="52" spans="2:48" x14ac:dyDescent="0.25">
      <c r="B52" s="199" t="s">
        <v>716</v>
      </c>
      <c r="C52" s="296">
        <v>0</v>
      </c>
      <c r="D52" s="296">
        <v>0</v>
      </c>
      <c r="E52" s="296">
        <v>0</v>
      </c>
      <c r="F52" s="296">
        <v>0</v>
      </c>
      <c r="G52" s="296">
        <v>0</v>
      </c>
      <c r="H52" s="296">
        <v>0</v>
      </c>
      <c r="I52" s="296">
        <v>0</v>
      </c>
      <c r="J52" s="296">
        <v>0</v>
      </c>
      <c r="K52" s="296">
        <v>0</v>
      </c>
      <c r="L52" s="296">
        <v>0</v>
      </c>
      <c r="M52" s="296">
        <v>0</v>
      </c>
      <c r="N52" s="296">
        <v>0</v>
      </c>
      <c r="O52" s="296">
        <v>0</v>
      </c>
      <c r="P52" s="296">
        <v>0</v>
      </c>
      <c r="Q52" s="296">
        <v>0</v>
      </c>
      <c r="R52" s="296">
        <v>0</v>
      </c>
      <c r="S52" s="296">
        <v>0</v>
      </c>
      <c r="T52" s="296">
        <v>0</v>
      </c>
      <c r="U52" s="296">
        <v>0</v>
      </c>
      <c r="V52" s="296">
        <v>0</v>
      </c>
      <c r="W52" s="296">
        <v>0</v>
      </c>
      <c r="X52" s="296">
        <v>0</v>
      </c>
      <c r="Y52" s="296">
        <v>0</v>
      </c>
      <c r="Z52" s="296">
        <v>0</v>
      </c>
      <c r="AA52" s="296">
        <v>0</v>
      </c>
      <c r="AB52" s="296">
        <v>0</v>
      </c>
      <c r="AC52" s="296">
        <v>0</v>
      </c>
      <c r="AD52" s="296">
        <v>0</v>
      </c>
      <c r="AE52" s="296">
        <v>0</v>
      </c>
      <c r="AF52" s="296">
        <v>0</v>
      </c>
      <c r="AG52" s="296">
        <v>0</v>
      </c>
      <c r="AH52" s="296">
        <v>0</v>
      </c>
      <c r="AI52" s="296">
        <v>0</v>
      </c>
      <c r="AJ52" s="296">
        <v>0</v>
      </c>
      <c r="AK52" s="296">
        <v>0</v>
      </c>
      <c r="AL52" s="296">
        <v>0</v>
      </c>
      <c r="AM52" s="296">
        <v>0</v>
      </c>
      <c r="AN52" s="296">
        <v>0</v>
      </c>
      <c r="AO52" s="296">
        <v>0</v>
      </c>
      <c r="AP52" s="296">
        <v>0</v>
      </c>
      <c r="AQ52" s="296">
        <v>0</v>
      </c>
      <c r="AR52" s="296">
        <v>0</v>
      </c>
      <c r="AS52" s="296">
        <v>0</v>
      </c>
      <c r="AT52" s="296">
        <v>0</v>
      </c>
      <c r="AU52" s="296">
        <v>0</v>
      </c>
      <c r="AV52" s="296">
        <v>0</v>
      </c>
    </row>
    <row r="53" spans="2:48" x14ac:dyDescent="0.25">
      <c r="B53" s="199" t="s">
        <v>146</v>
      </c>
      <c r="C53" s="296">
        <v>0</v>
      </c>
      <c r="D53" s="296">
        <v>0</v>
      </c>
      <c r="E53" s="296">
        <v>0</v>
      </c>
      <c r="F53" s="296">
        <v>0</v>
      </c>
      <c r="G53" s="296">
        <v>0</v>
      </c>
      <c r="H53" s="296">
        <v>0</v>
      </c>
      <c r="I53" s="296">
        <v>0</v>
      </c>
      <c r="J53" s="296">
        <v>0</v>
      </c>
      <c r="K53" s="296">
        <v>0</v>
      </c>
      <c r="L53" s="296">
        <v>0</v>
      </c>
      <c r="M53" s="296">
        <v>0</v>
      </c>
      <c r="N53" s="296">
        <v>0</v>
      </c>
      <c r="O53" s="296">
        <v>0</v>
      </c>
      <c r="P53" s="296">
        <v>0</v>
      </c>
      <c r="Q53" s="296">
        <v>0</v>
      </c>
      <c r="R53" s="296">
        <v>0</v>
      </c>
      <c r="S53" s="296">
        <v>0</v>
      </c>
      <c r="T53" s="296">
        <v>0</v>
      </c>
      <c r="U53" s="296">
        <v>0</v>
      </c>
      <c r="V53" s="296">
        <v>0</v>
      </c>
      <c r="W53" s="296">
        <v>0</v>
      </c>
      <c r="X53" s="296">
        <v>0</v>
      </c>
      <c r="Y53" s="296">
        <v>0</v>
      </c>
      <c r="Z53" s="296">
        <v>0</v>
      </c>
      <c r="AA53" s="296">
        <v>0</v>
      </c>
      <c r="AB53" s="296">
        <v>0</v>
      </c>
      <c r="AC53" s="296">
        <v>0</v>
      </c>
      <c r="AD53" s="296">
        <v>0</v>
      </c>
      <c r="AE53" s="296">
        <v>0</v>
      </c>
      <c r="AF53" s="296">
        <v>0</v>
      </c>
      <c r="AG53" s="296">
        <v>0</v>
      </c>
      <c r="AH53" s="296">
        <v>0</v>
      </c>
      <c r="AI53" s="296">
        <v>0</v>
      </c>
      <c r="AJ53" s="296">
        <v>0</v>
      </c>
      <c r="AK53" s="296">
        <v>0</v>
      </c>
      <c r="AL53" s="296">
        <v>0</v>
      </c>
      <c r="AM53" s="296">
        <v>0</v>
      </c>
      <c r="AN53" s="296">
        <v>0</v>
      </c>
      <c r="AO53" s="296">
        <v>0</v>
      </c>
      <c r="AP53" s="296">
        <v>0</v>
      </c>
      <c r="AQ53" s="296">
        <v>0</v>
      </c>
      <c r="AR53" s="296">
        <v>0</v>
      </c>
      <c r="AS53" s="296">
        <v>0</v>
      </c>
      <c r="AT53" s="296">
        <v>0</v>
      </c>
      <c r="AU53" s="296">
        <v>0</v>
      </c>
      <c r="AV53" s="296">
        <v>0</v>
      </c>
    </row>
    <row r="54" spans="2:48" x14ac:dyDescent="0.25">
      <c r="B54" s="199" t="s">
        <v>147</v>
      </c>
      <c r="C54" s="296">
        <v>0</v>
      </c>
      <c r="D54" s="296">
        <v>0</v>
      </c>
      <c r="E54" s="296">
        <v>0</v>
      </c>
      <c r="F54" s="296">
        <v>0</v>
      </c>
      <c r="G54" s="296">
        <v>0</v>
      </c>
      <c r="H54" s="296">
        <v>0</v>
      </c>
      <c r="I54" s="296">
        <v>0</v>
      </c>
      <c r="J54" s="296">
        <v>0</v>
      </c>
      <c r="K54" s="296">
        <v>0</v>
      </c>
      <c r="L54" s="296">
        <v>0</v>
      </c>
      <c r="M54" s="296">
        <v>0</v>
      </c>
      <c r="N54" s="296">
        <v>0</v>
      </c>
      <c r="O54" s="296">
        <v>0</v>
      </c>
      <c r="P54" s="296">
        <v>0</v>
      </c>
      <c r="Q54" s="296">
        <v>0</v>
      </c>
      <c r="R54" s="296">
        <v>0</v>
      </c>
      <c r="S54" s="296">
        <v>0</v>
      </c>
      <c r="T54" s="296">
        <v>0</v>
      </c>
      <c r="U54" s="296">
        <v>0</v>
      </c>
      <c r="V54" s="296">
        <v>0</v>
      </c>
      <c r="W54" s="296">
        <v>0</v>
      </c>
      <c r="X54" s="296">
        <v>0</v>
      </c>
      <c r="Y54" s="296">
        <v>0</v>
      </c>
      <c r="Z54" s="296">
        <v>0</v>
      </c>
      <c r="AA54" s="296">
        <v>0</v>
      </c>
      <c r="AB54" s="296">
        <v>0</v>
      </c>
      <c r="AC54" s="296">
        <v>0</v>
      </c>
      <c r="AD54" s="296">
        <v>0</v>
      </c>
      <c r="AE54" s="296">
        <v>0</v>
      </c>
      <c r="AF54" s="296">
        <v>0</v>
      </c>
      <c r="AG54" s="296">
        <v>0</v>
      </c>
      <c r="AH54" s="296">
        <v>0</v>
      </c>
      <c r="AI54" s="296">
        <v>0</v>
      </c>
      <c r="AJ54" s="296">
        <v>0</v>
      </c>
      <c r="AK54" s="296">
        <v>0</v>
      </c>
      <c r="AL54" s="296">
        <v>0</v>
      </c>
      <c r="AM54" s="296">
        <v>0</v>
      </c>
      <c r="AN54" s="296">
        <v>0</v>
      </c>
      <c r="AO54" s="296">
        <v>0</v>
      </c>
      <c r="AP54" s="296">
        <v>0</v>
      </c>
      <c r="AQ54" s="296">
        <v>0</v>
      </c>
      <c r="AR54" s="296">
        <v>0</v>
      </c>
      <c r="AS54" s="296">
        <v>0</v>
      </c>
      <c r="AT54" s="296">
        <v>0</v>
      </c>
      <c r="AU54" s="296">
        <v>0</v>
      </c>
      <c r="AV54" s="296">
        <v>0</v>
      </c>
    </row>
    <row r="55" spans="2:48" x14ac:dyDescent="0.25">
      <c r="B55" s="199" t="s">
        <v>148</v>
      </c>
      <c r="C55" s="296">
        <v>0</v>
      </c>
      <c r="D55" s="296">
        <v>0</v>
      </c>
      <c r="E55" s="296">
        <v>0</v>
      </c>
      <c r="F55" s="296">
        <v>0</v>
      </c>
      <c r="G55" s="296">
        <v>0</v>
      </c>
      <c r="H55" s="296">
        <v>0</v>
      </c>
      <c r="I55" s="296">
        <v>0</v>
      </c>
      <c r="J55" s="296">
        <v>0</v>
      </c>
      <c r="K55" s="296">
        <v>0</v>
      </c>
      <c r="L55" s="296">
        <v>0</v>
      </c>
      <c r="M55" s="296">
        <v>0</v>
      </c>
      <c r="N55" s="296">
        <v>0</v>
      </c>
      <c r="O55" s="296">
        <v>0</v>
      </c>
      <c r="P55" s="296">
        <v>0</v>
      </c>
      <c r="Q55" s="296">
        <v>0</v>
      </c>
      <c r="R55" s="296">
        <v>0</v>
      </c>
      <c r="S55" s="296">
        <v>0</v>
      </c>
      <c r="T55" s="296">
        <v>0</v>
      </c>
      <c r="U55" s="296">
        <v>0</v>
      </c>
      <c r="V55" s="296">
        <v>0</v>
      </c>
      <c r="W55" s="296">
        <v>0</v>
      </c>
      <c r="X55" s="296">
        <v>0</v>
      </c>
      <c r="Y55" s="296">
        <v>0</v>
      </c>
      <c r="Z55" s="296">
        <v>0</v>
      </c>
      <c r="AA55" s="296">
        <v>0</v>
      </c>
      <c r="AB55" s="296">
        <v>0</v>
      </c>
      <c r="AC55" s="296">
        <v>0</v>
      </c>
      <c r="AD55" s="296">
        <v>0</v>
      </c>
      <c r="AE55" s="296">
        <v>0</v>
      </c>
      <c r="AF55" s="296">
        <v>0</v>
      </c>
      <c r="AG55" s="296">
        <v>0</v>
      </c>
      <c r="AH55" s="296">
        <v>0</v>
      </c>
      <c r="AI55" s="296">
        <v>0</v>
      </c>
      <c r="AJ55" s="296">
        <v>0</v>
      </c>
      <c r="AK55" s="296">
        <v>0</v>
      </c>
      <c r="AL55" s="296">
        <v>0</v>
      </c>
      <c r="AM55" s="296">
        <v>0</v>
      </c>
      <c r="AN55" s="296">
        <v>0</v>
      </c>
      <c r="AO55" s="296">
        <v>0</v>
      </c>
      <c r="AP55" s="296">
        <v>0</v>
      </c>
      <c r="AQ55" s="296">
        <v>0</v>
      </c>
      <c r="AR55" s="296">
        <v>0</v>
      </c>
      <c r="AS55" s="296">
        <v>0</v>
      </c>
      <c r="AT55" s="296">
        <v>0</v>
      </c>
      <c r="AU55" s="296">
        <v>0</v>
      </c>
      <c r="AV55" s="296">
        <v>0</v>
      </c>
    </row>
    <row r="56" spans="2:48" x14ac:dyDescent="0.25">
      <c r="B56" s="199" t="s">
        <v>149</v>
      </c>
      <c r="C56" s="296">
        <v>0</v>
      </c>
      <c r="D56" s="296">
        <v>0</v>
      </c>
      <c r="E56" s="296">
        <v>0</v>
      </c>
      <c r="F56" s="296">
        <v>0</v>
      </c>
      <c r="G56" s="296">
        <v>0</v>
      </c>
      <c r="H56" s="296">
        <v>0</v>
      </c>
      <c r="I56" s="296">
        <v>0</v>
      </c>
      <c r="J56" s="296">
        <v>0</v>
      </c>
      <c r="K56" s="296">
        <v>0</v>
      </c>
      <c r="L56" s="296">
        <v>0</v>
      </c>
      <c r="M56" s="296">
        <v>0</v>
      </c>
      <c r="N56" s="296">
        <v>0</v>
      </c>
      <c r="O56" s="296">
        <v>0</v>
      </c>
      <c r="P56" s="296">
        <v>0</v>
      </c>
      <c r="Q56" s="296">
        <v>0</v>
      </c>
      <c r="R56" s="296">
        <v>0</v>
      </c>
      <c r="S56" s="296">
        <v>0</v>
      </c>
      <c r="T56" s="296">
        <v>0</v>
      </c>
      <c r="U56" s="296">
        <v>0</v>
      </c>
      <c r="V56" s="296">
        <v>0</v>
      </c>
      <c r="W56" s="296">
        <v>0</v>
      </c>
      <c r="X56" s="296">
        <v>0</v>
      </c>
      <c r="Y56" s="296">
        <v>0</v>
      </c>
      <c r="Z56" s="296">
        <v>0</v>
      </c>
      <c r="AA56" s="296">
        <v>0</v>
      </c>
      <c r="AB56" s="296">
        <v>0</v>
      </c>
      <c r="AC56" s="296">
        <v>0</v>
      </c>
      <c r="AD56" s="296">
        <v>0</v>
      </c>
      <c r="AE56" s="296">
        <v>0</v>
      </c>
      <c r="AF56" s="296">
        <v>0</v>
      </c>
      <c r="AG56" s="296">
        <v>0</v>
      </c>
      <c r="AH56" s="296">
        <v>0</v>
      </c>
      <c r="AI56" s="296">
        <v>0</v>
      </c>
      <c r="AJ56" s="296">
        <v>0</v>
      </c>
      <c r="AK56" s="296">
        <v>0</v>
      </c>
      <c r="AL56" s="296">
        <v>0</v>
      </c>
      <c r="AM56" s="296">
        <v>0</v>
      </c>
      <c r="AN56" s="296">
        <v>0</v>
      </c>
      <c r="AO56" s="296">
        <v>0</v>
      </c>
      <c r="AP56" s="296">
        <v>0</v>
      </c>
      <c r="AQ56" s="296">
        <v>0</v>
      </c>
      <c r="AR56" s="296">
        <v>0</v>
      </c>
      <c r="AS56" s="296">
        <v>0</v>
      </c>
      <c r="AT56" s="296">
        <v>0</v>
      </c>
      <c r="AU56" s="296">
        <v>0</v>
      </c>
      <c r="AV56" s="296">
        <v>0</v>
      </c>
    </row>
    <row r="57" spans="2:48" x14ac:dyDescent="0.25">
      <c r="B57" s="199" t="s">
        <v>150</v>
      </c>
      <c r="C57" s="296">
        <v>0</v>
      </c>
      <c r="D57" s="296">
        <v>0</v>
      </c>
      <c r="E57" s="296">
        <v>0</v>
      </c>
      <c r="F57" s="296">
        <v>0</v>
      </c>
      <c r="G57" s="296">
        <v>0</v>
      </c>
      <c r="H57" s="296">
        <v>0</v>
      </c>
      <c r="I57" s="296">
        <v>0</v>
      </c>
      <c r="J57" s="296">
        <v>0</v>
      </c>
      <c r="K57" s="296">
        <v>0</v>
      </c>
      <c r="L57" s="296">
        <v>0</v>
      </c>
      <c r="M57" s="296">
        <v>0</v>
      </c>
      <c r="N57" s="296">
        <v>0</v>
      </c>
      <c r="O57" s="296">
        <v>0</v>
      </c>
      <c r="P57" s="296">
        <v>0</v>
      </c>
      <c r="Q57" s="296">
        <v>0</v>
      </c>
      <c r="R57" s="296">
        <v>0</v>
      </c>
      <c r="S57" s="296">
        <v>0</v>
      </c>
      <c r="T57" s="296">
        <v>0</v>
      </c>
      <c r="U57" s="296">
        <v>0</v>
      </c>
      <c r="V57" s="296">
        <v>0</v>
      </c>
      <c r="W57" s="296">
        <v>0</v>
      </c>
      <c r="X57" s="296">
        <v>0</v>
      </c>
      <c r="Y57" s="296">
        <v>0</v>
      </c>
      <c r="Z57" s="296">
        <v>0</v>
      </c>
      <c r="AA57" s="296">
        <v>0</v>
      </c>
      <c r="AB57" s="296">
        <v>0</v>
      </c>
      <c r="AC57" s="296">
        <v>0</v>
      </c>
      <c r="AD57" s="296">
        <v>0</v>
      </c>
      <c r="AE57" s="296">
        <v>0</v>
      </c>
      <c r="AF57" s="296">
        <v>0</v>
      </c>
      <c r="AG57" s="296">
        <v>0</v>
      </c>
      <c r="AH57" s="296">
        <v>0</v>
      </c>
      <c r="AI57" s="296">
        <v>0</v>
      </c>
      <c r="AJ57" s="296">
        <v>0</v>
      </c>
      <c r="AK57" s="296">
        <v>0</v>
      </c>
      <c r="AL57" s="296">
        <v>0</v>
      </c>
      <c r="AM57" s="296">
        <v>0</v>
      </c>
      <c r="AN57" s="296">
        <v>0</v>
      </c>
      <c r="AO57" s="296">
        <v>0</v>
      </c>
      <c r="AP57" s="296">
        <v>0</v>
      </c>
      <c r="AQ57" s="296">
        <v>0</v>
      </c>
      <c r="AR57" s="296">
        <v>0</v>
      </c>
      <c r="AS57" s="296">
        <v>0</v>
      </c>
      <c r="AT57" s="296">
        <v>0</v>
      </c>
      <c r="AU57" s="296">
        <v>0</v>
      </c>
      <c r="AV57" s="296">
        <v>0</v>
      </c>
    </row>
    <row r="58" spans="2:48" x14ac:dyDescent="0.25">
      <c r="B58" s="199" t="s">
        <v>151</v>
      </c>
      <c r="C58" s="296">
        <v>0</v>
      </c>
      <c r="D58" s="296">
        <v>0</v>
      </c>
      <c r="E58" s="296">
        <v>0</v>
      </c>
      <c r="F58" s="296">
        <v>0</v>
      </c>
      <c r="G58" s="296">
        <v>0</v>
      </c>
      <c r="H58" s="296">
        <v>0</v>
      </c>
      <c r="I58" s="296">
        <v>0</v>
      </c>
      <c r="J58" s="296">
        <v>0</v>
      </c>
      <c r="K58" s="296">
        <v>0</v>
      </c>
      <c r="L58" s="296">
        <v>0</v>
      </c>
      <c r="M58" s="296">
        <v>0</v>
      </c>
      <c r="N58" s="296">
        <v>0</v>
      </c>
      <c r="O58" s="296">
        <v>0</v>
      </c>
      <c r="P58" s="296">
        <v>0</v>
      </c>
      <c r="Q58" s="296">
        <v>0</v>
      </c>
      <c r="R58" s="296">
        <v>0</v>
      </c>
      <c r="S58" s="296">
        <v>0</v>
      </c>
      <c r="T58" s="296">
        <v>0</v>
      </c>
      <c r="U58" s="296">
        <v>0</v>
      </c>
      <c r="V58" s="296">
        <v>0</v>
      </c>
      <c r="W58" s="296">
        <v>0</v>
      </c>
      <c r="X58" s="296">
        <v>0</v>
      </c>
      <c r="Y58" s="296">
        <v>0</v>
      </c>
      <c r="Z58" s="296">
        <v>0</v>
      </c>
      <c r="AA58" s="296">
        <v>0</v>
      </c>
      <c r="AB58" s="296">
        <v>0</v>
      </c>
      <c r="AC58" s="296">
        <v>0</v>
      </c>
      <c r="AD58" s="296">
        <v>0</v>
      </c>
      <c r="AE58" s="296">
        <v>0</v>
      </c>
      <c r="AF58" s="296">
        <v>0</v>
      </c>
      <c r="AG58" s="296">
        <v>0</v>
      </c>
      <c r="AH58" s="296">
        <v>0</v>
      </c>
      <c r="AI58" s="296">
        <v>0</v>
      </c>
      <c r="AJ58" s="296">
        <v>0</v>
      </c>
      <c r="AK58" s="296">
        <v>0</v>
      </c>
      <c r="AL58" s="296">
        <v>0</v>
      </c>
      <c r="AM58" s="296">
        <v>0</v>
      </c>
      <c r="AN58" s="296">
        <v>0</v>
      </c>
      <c r="AO58" s="296">
        <v>0</v>
      </c>
      <c r="AP58" s="296">
        <v>0</v>
      </c>
      <c r="AQ58" s="296">
        <v>0</v>
      </c>
      <c r="AR58" s="296">
        <v>0</v>
      </c>
      <c r="AS58" s="296">
        <v>0</v>
      </c>
      <c r="AT58" s="296">
        <v>0</v>
      </c>
      <c r="AU58" s="296">
        <v>0</v>
      </c>
      <c r="AV58" s="296">
        <v>0</v>
      </c>
    </row>
    <row r="59" spans="2:48" x14ac:dyDescent="0.25">
      <c r="B59" s="199" t="s">
        <v>152</v>
      </c>
      <c r="C59" s="296">
        <v>0</v>
      </c>
      <c r="D59" s="296">
        <v>0</v>
      </c>
      <c r="E59" s="296">
        <v>0</v>
      </c>
      <c r="F59" s="296">
        <v>0</v>
      </c>
      <c r="G59" s="296">
        <v>0</v>
      </c>
      <c r="H59" s="296">
        <v>0</v>
      </c>
      <c r="I59" s="296">
        <v>0</v>
      </c>
      <c r="J59" s="296">
        <v>0</v>
      </c>
      <c r="K59" s="296">
        <v>0</v>
      </c>
      <c r="L59" s="296">
        <v>0</v>
      </c>
      <c r="M59" s="296">
        <v>0</v>
      </c>
      <c r="N59" s="296">
        <v>0</v>
      </c>
      <c r="O59" s="296">
        <v>0</v>
      </c>
      <c r="P59" s="296">
        <v>0</v>
      </c>
      <c r="Q59" s="296">
        <v>0</v>
      </c>
      <c r="R59" s="296">
        <v>0</v>
      </c>
      <c r="S59" s="296">
        <v>0</v>
      </c>
      <c r="T59" s="296">
        <v>0</v>
      </c>
      <c r="U59" s="296">
        <v>0</v>
      </c>
      <c r="V59" s="296">
        <v>0</v>
      </c>
      <c r="W59" s="296">
        <v>0</v>
      </c>
      <c r="X59" s="296">
        <v>0</v>
      </c>
      <c r="Y59" s="296">
        <v>0</v>
      </c>
      <c r="Z59" s="296">
        <v>0</v>
      </c>
      <c r="AA59" s="296">
        <v>0</v>
      </c>
      <c r="AB59" s="296">
        <v>0</v>
      </c>
      <c r="AC59" s="296">
        <v>0</v>
      </c>
      <c r="AD59" s="296">
        <v>0</v>
      </c>
      <c r="AE59" s="296">
        <v>0</v>
      </c>
      <c r="AF59" s="296">
        <v>0</v>
      </c>
      <c r="AG59" s="296">
        <v>0</v>
      </c>
      <c r="AH59" s="296">
        <v>0</v>
      </c>
      <c r="AI59" s="296">
        <v>0</v>
      </c>
      <c r="AJ59" s="296">
        <v>0</v>
      </c>
      <c r="AK59" s="296">
        <v>0</v>
      </c>
      <c r="AL59" s="296">
        <v>0</v>
      </c>
      <c r="AM59" s="296">
        <v>0</v>
      </c>
      <c r="AN59" s="296">
        <v>0</v>
      </c>
      <c r="AO59" s="296">
        <v>0</v>
      </c>
      <c r="AP59" s="296">
        <v>0</v>
      </c>
      <c r="AQ59" s="296">
        <v>0</v>
      </c>
      <c r="AR59" s="296">
        <v>0</v>
      </c>
      <c r="AS59" s="296">
        <v>0</v>
      </c>
      <c r="AT59" s="296">
        <v>0</v>
      </c>
      <c r="AU59" s="296">
        <v>0</v>
      </c>
      <c r="AV59" s="296">
        <v>0</v>
      </c>
    </row>
    <row r="60" spans="2:48" x14ac:dyDescent="0.25">
      <c r="B60" s="199" t="s">
        <v>153</v>
      </c>
      <c r="C60" s="296">
        <v>0</v>
      </c>
      <c r="D60" s="296">
        <v>0</v>
      </c>
      <c r="E60" s="296">
        <v>0</v>
      </c>
      <c r="F60" s="296">
        <v>0</v>
      </c>
      <c r="G60" s="296">
        <v>0</v>
      </c>
      <c r="H60" s="296">
        <v>0</v>
      </c>
      <c r="I60" s="296">
        <v>0</v>
      </c>
      <c r="J60" s="296">
        <v>0</v>
      </c>
      <c r="K60" s="296">
        <v>0</v>
      </c>
      <c r="L60" s="296">
        <v>0</v>
      </c>
      <c r="M60" s="296">
        <v>0</v>
      </c>
      <c r="N60" s="296">
        <v>0</v>
      </c>
      <c r="O60" s="296">
        <v>0</v>
      </c>
      <c r="P60" s="296">
        <v>0</v>
      </c>
      <c r="Q60" s="296">
        <v>0</v>
      </c>
      <c r="R60" s="296">
        <v>0</v>
      </c>
      <c r="S60" s="296">
        <v>0</v>
      </c>
      <c r="T60" s="296">
        <v>0</v>
      </c>
      <c r="U60" s="296">
        <v>0</v>
      </c>
      <c r="V60" s="296">
        <v>0</v>
      </c>
      <c r="W60" s="296">
        <v>0</v>
      </c>
      <c r="X60" s="296">
        <v>0</v>
      </c>
      <c r="Y60" s="296">
        <v>0</v>
      </c>
      <c r="Z60" s="296">
        <v>0</v>
      </c>
      <c r="AA60" s="296">
        <v>0</v>
      </c>
      <c r="AB60" s="296">
        <v>0</v>
      </c>
      <c r="AC60" s="296">
        <v>0</v>
      </c>
      <c r="AD60" s="296">
        <v>0</v>
      </c>
      <c r="AE60" s="296">
        <v>0</v>
      </c>
      <c r="AF60" s="296">
        <v>0</v>
      </c>
      <c r="AG60" s="296">
        <v>0</v>
      </c>
      <c r="AH60" s="296">
        <v>0</v>
      </c>
      <c r="AI60" s="296">
        <v>0</v>
      </c>
      <c r="AJ60" s="296">
        <v>0</v>
      </c>
      <c r="AK60" s="296">
        <v>0</v>
      </c>
      <c r="AL60" s="296">
        <v>0</v>
      </c>
      <c r="AM60" s="296">
        <v>0</v>
      </c>
      <c r="AN60" s="296">
        <v>0</v>
      </c>
      <c r="AO60" s="296">
        <v>0</v>
      </c>
      <c r="AP60" s="296">
        <v>0</v>
      </c>
      <c r="AQ60" s="296">
        <v>0</v>
      </c>
      <c r="AR60" s="296">
        <v>0</v>
      </c>
      <c r="AS60" s="296">
        <v>0</v>
      </c>
      <c r="AT60" s="296">
        <v>0</v>
      </c>
      <c r="AU60" s="296">
        <v>0</v>
      </c>
      <c r="AV60" s="296">
        <v>0</v>
      </c>
    </row>
    <row r="61" spans="2:48" x14ac:dyDescent="0.25">
      <c r="B61" s="199" t="s">
        <v>648</v>
      </c>
      <c r="C61" s="296">
        <v>0</v>
      </c>
      <c r="D61" s="296">
        <v>0</v>
      </c>
      <c r="E61" s="296">
        <v>0</v>
      </c>
      <c r="F61" s="296">
        <v>0</v>
      </c>
      <c r="G61" s="296">
        <v>0</v>
      </c>
      <c r="H61" s="296">
        <v>0</v>
      </c>
      <c r="I61" s="296">
        <v>0</v>
      </c>
      <c r="J61" s="296">
        <v>0</v>
      </c>
      <c r="K61" s="296">
        <v>0</v>
      </c>
      <c r="L61" s="296">
        <v>0</v>
      </c>
      <c r="M61" s="296">
        <v>0</v>
      </c>
      <c r="N61" s="296">
        <v>0</v>
      </c>
      <c r="O61" s="296">
        <v>0</v>
      </c>
      <c r="P61" s="296">
        <v>0</v>
      </c>
      <c r="Q61" s="296">
        <v>0</v>
      </c>
      <c r="R61" s="296">
        <v>0</v>
      </c>
      <c r="S61" s="296">
        <v>0</v>
      </c>
      <c r="T61" s="296">
        <v>0</v>
      </c>
      <c r="U61" s="296">
        <v>0</v>
      </c>
      <c r="V61" s="296">
        <v>0</v>
      </c>
      <c r="W61" s="296">
        <v>0</v>
      </c>
      <c r="X61" s="296">
        <v>0</v>
      </c>
      <c r="Y61" s="296">
        <v>0</v>
      </c>
      <c r="Z61" s="296">
        <v>0</v>
      </c>
      <c r="AA61" s="296">
        <v>0</v>
      </c>
      <c r="AB61" s="296">
        <v>0</v>
      </c>
      <c r="AC61" s="296">
        <v>0</v>
      </c>
      <c r="AD61" s="296">
        <v>0</v>
      </c>
      <c r="AE61" s="296">
        <v>0</v>
      </c>
      <c r="AF61" s="296">
        <v>0</v>
      </c>
      <c r="AG61" s="296">
        <v>0</v>
      </c>
      <c r="AH61" s="296">
        <v>0</v>
      </c>
      <c r="AI61" s="296">
        <v>0</v>
      </c>
      <c r="AJ61" s="296">
        <v>0</v>
      </c>
      <c r="AK61" s="296">
        <v>0</v>
      </c>
      <c r="AL61" s="296">
        <v>0</v>
      </c>
      <c r="AM61" s="296">
        <v>0</v>
      </c>
      <c r="AN61" s="296">
        <v>0</v>
      </c>
      <c r="AO61" s="296">
        <v>0</v>
      </c>
      <c r="AP61" s="296">
        <v>0</v>
      </c>
      <c r="AQ61" s="296">
        <v>0</v>
      </c>
      <c r="AR61" s="296">
        <v>0</v>
      </c>
      <c r="AS61" s="296">
        <v>0</v>
      </c>
      <c r="AT61" s="296">
        <v>0</v>
      </c>
      <c r="AU61" s="296">
        <v>0</v>
      </c>
      <c r="AV61" s="296">
        <v>0</v>
      </c>
    </row>
    <row r="62" spans="2:48" x14ac:dyDescent="0.25">
      <c r="B62" s="199" t="s">
        <v>805</v>
      </c>
      <c r="C62" s="296">
        <v>0</v>
      </c>
      <c r="D62" s="296">
        <v>0</v>
      </c>
      <c r="E62" s="296">
        <v>0</v>
      </c>
      <c r="F62" s="296">
        <v>0</v>
      </c>
      <c r="G62" s="296">
        <v>0</v>
      </c>
      <c r="H62" s="296">
        <v>0</v>
      </c>
      <c r="I62" s="296">
        <v>0</v>
      </c>
      <c r="J62" s="296">
        <v>0</v>
      </c>
      <c r="K62" s="296">
        <v>0</v>
      </c>
      <c r="L62" s="296">
        <v>0</v>
      </c>
      <c r="M62" s="296">
        <v>0</v>
      </c>
      <c r="N62" s="296">
        <v>0</v>
      </c>
      <c r="O62" s="296">
        <v>0</v>
      </c>
      <c r="P62" s="296">
        <v>0</v>
      </c>
      <c r="Q62" s="296">
        <v>0</v>
      </c>
      <c r="R62" s="296">
        <v>0</v>
      </c>
      <c r="S62" s="296">
        <v>0</v>
      </c>
      <c r="T62" s="296">
        <v>0</v>
      </c>
      <c r="U62" s="296">
        <v>0</v>
      </c>
      <c r="V62" s="296">
        <v>0</v>
      </c>
      <c r="W62" s="296">
        <v>0</v>
      </c>
      <c r="X62" s="296">
        <v>0</v>
      </c>
      <c r="Y62" s="296">
        <v>0</v>
      </c>
      <c r="Z62" s="296">
        <v>0</v>
      </c>
      <c r="AA62" s="296">
        <v>0</v>
      </c>
      <c r="AB62" s="296">
        <v>0</v>
      </c>
      <c r="AC62" s="296">
        <v>0</v>
      </c>
      <c r="AD62" s="296">
        <v>0</v>
      </c>
      <c r="AE62" s="296">
        <v>0</v>
      </c>
      <c r="AF62" s="296">
        <v>0</v>
      </c>
      <c r="AG62" s="296">
        <v>0</v>
      </c>
      <c r="AH62" s="296">
        <v>0</v>
      </c>
      <c r="AI62" s="296">
        <v>0</v>
      </c>
      <c r="AJ62" s="296">
        <v>0</v>
      </c>
      <c r="AK62" s="296">
        <v>0</v>
      </c>
      <c r="AL62" s="296">
        <v>0</v>
      </c>
      <c r="AM62" s="296">
        <v>0</v>
      </c>
      <c r="AN62" s="296">
        <v>0</v>
      </c>
      <c r="AO62" s="296">
        <v>0</v>
      </c>
      <c r="AP62" s="296">
        <v>0</v>
      </c>
      <c r="AQ62" s="296">
        <v>0</v>
      </c>
      <c r="AR62" s="296">
        <v>0</v>
      </c>
      <c r="AS62" s="296">
        <v>0</v>
      </c>
      <c r="AT62" s="296">
        <v>0</v>
      </c>
      <c r="AU62" s="296">
        <v>0</v>
      </c>
      <c r="AV62" s="296">
        <v>0</v>
      </c>
    </row>
    <row r="63" spans="2:48" x14ac:dyDescent="0.25">
      <c r="B63" s="199" t="s">
        <v>806</v>
      </c>
      <c r="C63" s="296">
        <v>0</v>
      </c>
      <c r="D63" s="296">
        <v>0</v>
      </c>
      <c r="E63" s="296">
        <v>0</v>
      </c>
      <c r="F63" s="296">
        <v>0</v>
      </c>
      <c r="G63" s="296">
        <v>0</v>
      </c>
      <c r="H63" s="296">
        <v>0</v>
      </c>
      <c r="I63" s="296">
        <v>0</v>
      </c>
      <c r="J63" s="296">
        <v>0</v>
      </c>
      <c r="K63" s="296">
        <v>0</v>
      </c>
      <c r="L63" s="296">
        <v>0</v>
      </c>
      <c r="M63" s="296">
        <v>0</v>
      </c>
      <c r="N63" s="296">
        <v>0</v>
      </c>
      <c r="O63" s="296">
        <v>0</v>
      </c>
      <c r="P63" s="296">
        <v>0</v>
      </c>
      <c r="Q63" s="296">
        <v>0</v>
      </c>
      <c r="R63" s="296">
        <v>0</v>
      </c>
      <c r="S63" s="296">
        <v>0</v>
      </c>
      <c r="T63" s="296">
        <v>0</v>
      </c>
      <c r="U63" s="296">
        <v>0</v>
      </c>
      <c r="V63" s="296">
        <v>0</v>
      </c>
      <c r="W63" s="296">
        <v>0</v>
      </c>
      <c r="X63" s="296">
        <v>0</v>
      </c>
      <c r="Y63" s="296">
        <v>0</v>
      </c>
      <c r="Z63" s="296">
        <v>0</v>
      </c>
      <c r="AA63" s="296">
        <v>0</v>
      </c>
      <c r="AB63" s="296">
        <v>0</v>
      </c>
      <c r="AC63" s="296">
        <v>0</v>
      </c>
      <c r="AD63" s="296">
        <v>0</v>
      </c>
      <c r="AE63" s="296">
        <v>0</v>
      </c>
      <c r="AF63" s="296">
        <v>0</v>
      </c>
      <c r="AG63" s="296">
        <v>0</v>
      </c>
      <c r="AH63" s="296">
        <v>0</v>
      </c>
      <c r="AI63" s="296">
        <v>0</v>
      </c>
      <c r="AJ63" s="296">
        <v>0</v>
      </c>
      <c r="AK63" s="296">
        <v>0</v>
      </c>
      <c r="AL63" s="296">
        <v>0</v>
      </c>
      <c r="AM63" s="296">
        <v>0</v>
      </c>
      <c r="AN63" s="296">
        <v>0</v>
      </c>
      <c r="AO63" s="296">
        <v>0</v>
      </c>
      <c r="AP63" s="296">
        <v>0</v>
      </c>
      <c r="AQ63" s="296">
        <v>0</v>
      </c>
      <c r="AR63" s="296">
        <v>0</v>
      </c>
      <c r="AS63" s="296">
        <v>0</v>
      </c>
      <c r="AT63" s="296">
        <v>0</v>
      </c>
      <c r="AU63" s="296">
        <v>0</v>
      </c>
      <c r="AV63" s="296">
        <v>0</v>
      </c>
    </row>
    <row r="64" spans="2:48" x14ac:dyDescent="0.25">
      <c r="B64" s="199" t="s">
        <v>651</v>
      </c>
      <c r="C64" s="296">
        <v>0</v>
      </c>
      <c r="D64" s="296">
        <v>0</v>
      </c>
      <c r="E64" s="296">
        <v>0</v>
      </c>
      <c r="F64" s="296">
        <v>0</v>
      </c>
      <c r="G64" s="296">
        <v>0</v>
      </c>
      <c r="H64" s="296">
        <v>0</v>
      </c>
      <c r="I64" s="296">
        <v>0</v>
      </c>
      <c r="J64" s="296">
        <v>0</v>
      </c>
      <c r="K64" s="296">
        <v>0</v>
      </c>
      <c r="L64" s="296">
        <v>0</v>
      </c>
      <c r="M64" s="296">
        <v>0</v>
      </c>
      <c r="N64" s="296">
        <v>0</v>
      </c>
      <c r="O64" s="296">
        <v>0</v>
      </c>
      <c r="P64" s="296">
        <v>0</v>
      </c>
      <c r="Q64" s="296">
        <v>0</v>
      </c>
      <c r="R64" s="296">
        <v>0</v>
      </c>
      <c r="S64" s="296">
        <v>0</v>
      </c>
      <c r="T64" s="296">
        <v>0</v>
      </c>
      <c r="U64" s="296">
        <v>0</v>
      </c>
      <c r="V64" s="296">
        <v>0</v>
      </c>
      <c r="W64" s="296">
        <v>0</v>
      </c>
      <c r="X64" s="296">
        <v>0</v>
      </c>
      <c r="Y64" s="296">
        <v>0</v>
      </c>
      <c r="Z64" s="296">
        <v>0</v>
      </c>
      <c r="AA64" s="296">
        <v>0</v>
      </c>
      <c r="AB64" s="296">
        <v>0</v>
      </c>
      <c r="AC64" s="296">
        <v>0</v>
      </c>
      <c r="AD64" s="296">
        <v>0</v>
      </c>
      <c r="AE64" s="296">
        <v>0</v>
      </c>
      <c r="AF64" s="296">
        <v>0</v>
      </c>
      <c r="AG64" s="296">
        <v>0</v>
      </c>
      <c r="AH64" s="296">
        <v>0</v>
      </c>
      <c r="AI64" s="296">
        <v>0</v>
      </c>
      <c r="AJ64" s="296">
        <v>0</v>
      </c>
      <c r="AK64" s="296">
        <v>0</v>
      </c>
      <c r="AL64" s="296">
        <v>0</v>
      </c>
      <c r="AM64" s="296">
        <v>0</v>
      </c>
      <c r="AN64" s="296">
        <v>0</v>
      </c>
      <c r="AO64" s="296">
        <v>0</v>
      </c>
      <c r="AP64" s="296">
        <v>0</v>
      </c>
      <c r="AQ64" s="296">
        <v>0</v>
      </c>
      <c r="AR64" s="296">
        <v>0</v>
      </c>
      <c r="AS64" s="296">
        <v>0</v>
      </c>
      <c r="AT64" s="296">
        <v>0</v>
      </c>
      <c r="AU64" s="296">
        <v>0</v>
      </c>
      <c r="AV64" s="296">
        <v>0</v>
      </c>
    </row>
    <row r="65" spans="2:48" x14ac:dyDescent="0.25">
      <c r="B65" s="199" t="s">
        <v>652</v>
      </c>
      <c r="C65" s="296">
        <v>0</v>
      </c>
      <c r="D65" s="296">
        <v>0</v>
      </c>
      <c r="E65" s="296">
        <v>0</v>
      </c>
      <c r="F65" s="296">
        <v>0</v>
      </c>
      <c r="G65" s="296">
        <v>0</v>
      </c>
      <c r="H65" s="296">
        <v>0</v>
      </c>
      <c r="I65" s="296">
        <v>0</v>
      </c>
      <c r="J65" s="296">
        <v>0</v>
      </c>
      <c r="K65" s="296">
        <v>0</v>
      </c>
      <c r="L65" s="296">
        <v>0</v>
      </c>
      <c r="M65" s="296">
        <v>0</v>
      </c>
      <c r="N65" s="296">
        <v>0</v>
      </c>
      <c r="O65" s="296">
        <v>0</v>
      </c>
      <c r="P65" s="296">
        <v>0</v>
      </c>
      <c r="Q65" s="296">
        <v>0</v>
      </c>
      <c r="R65" s="296">
        <v>0</v>
      </c>
      <c r="S65" s="296">
        <v>0</v>
      </c>
      <c r="T65" s="296">
        <v>0</v>
      </c>
      <c r="U65" s="296">
        <v>0</v>
      </c>
      <c r="V65" s="296">
        <v>0</v>
      </c>
      <c r="W65" s="296">
        <v>0</v>
      </c>
      <c r="X65" s="296">
        <v>0</v>
      </c>
      <c r="Y65" s="296">
        <v>0</v>
      </c>
      <c r="Z65" s="296">
        <v>0</v>
      </c>
      <c r="AA65" s="296">
        <v>0</v>
      </c>
      <c r="AB65" s="296">
        <v>0</v>
      </c>
      <c r="AC65" s="296">
        <v>0</v>
      </c>
      <c r="AD65" s="296">
        <v>0</v>
      </c>
      <c r="AE65" s="296">
        <v>0</v>
      </c>
      <c r="AF65" s="296">
        <v>0</v>
      </c>
      <c r="AG65" s="296">
        <v>0</v>
      </c>
      <c r="AH65" s="296">
        <v>0</v>
      </c>
      <c r="AI65" s="296">
        <v>0</v>
      </c>
      <c r="AJ65" s="296">
        <v>0</v>
      </c>
      <c r="AK65" s="296">
        <v>0</v>
      </c>
      <c r="AL65" s="296">
        <v>0</v>
      </c>
      <c r="AM65" s="296">
        <v>0</v>
      </c>
      <c r="AN65" s="296">
        <v>0</v>
      </c>
      <c r="AO65" s="296">
        <v>0</v>
      </c>
      <c r="AP65" s="296">
        <v>0</v>
      </c>
      <c r="AQ65" s="296">
        <v>0</v>
      </c>
      <c r="AR65" s="296">
        <v>0</v>
      </c>
      <c r="AS65" s="296">
        <v>0</v>
      </c>
      <c r="AT65" s="296">
        <v>0</v>
      </c>
      <c r="AU65" s="296">
        <v>0</v>
      </c>
      <c r="AV65" s="296">
        <v>0</v>
      </c>
    </row>
    <row r="66" spans="2:48" x14ac:dyDescent="0.25">
      <c r="B66" s="199" t="s">
        <v>650</v>
      </c>
      <c r="C66" s="296">
        <v>0</v>
      </c>
      <c r="D66" s="296">
        <v>0</v>
      </c>
      <c r="E66" s="296">
        <v>0</v>
      </c>
      <c r="F66" s="296">
        <v>0</v>
      </c>
      <c r="G66" s="296">
        <v>0</v>
      </c>
      <c r="H66" s="296">
        <v>0</v>
      </c>
      <c r="I66" s="296">
        <v>0</v>
      </c>
      <c r="J66" s="296">
        <v>0</v>
      </c>
      <c r="K66" s="296">
        <v>0</v>
      </c>
      <c r="L66" s="296">
        <v>0</v>
      </c>
      <c r="M66" s="296">
        <v>0</v>
      </c>
      <c r="N66" s="296">
        <v>0</v>
      </c>
      <c r="O66" s="296">
        <v>0</v>
      </c>
      <c r="P66" s="296">
        <v>0</v>
      </c>
      <c r="Q66" s="296">
        <v>0</v>
      </c>
      <c r="R66" s="296">
        <v>0</v>
      </c>
      <c r="S66" s="296">
        <v>0</v>
      </c>
      <c r="T66" s="296">
        <v>0</v>
      </c>
      <c r="U66" s="296">
        <v>0</v>
      </c>
      <c r="V66" s="296">
        <v>0</v>
      </c>
      <c r="W66" s="296">
        <v>0</v>
      </c>
      <c r="X66" s="296">
        <v>0</v>
      </c>
      <c r="Y66" s="296">
        <v>0</v>
      </c>
      <c r="Z66" s="296">
        <v>0</v>
      </c>
      <c r="AA66" s="296">
        <v>0</v>
      </c>
      <c r="AB66" s="296">
        <v>0</v>
      </c>
      <c r="AC66" s="296">
        <v>0</v>
      </c>
      <c r="AD66" s="296">
        <v>0</v>
      </c>
      <c r="AE66" s="296">
        <v>0</v>
      </c>
      <c r="AF66" s="296">
        <v>0</v>
      </c>
      <c r="AG66" s="296">
        <v>0</v>
      </c>
      <c r="AH66" s="296">
        <v>0</v>
      </c>
      <c r="AI66" s="296">
        <v>0</v>
      </c>
      <c r="AJ66" s="296">
        <v>0</v>
      </c>
      <c r="AK66" s="296">
        <v>0</v>
      </c>
      <c r="AL66" s="296">
        <v>0</v>
      </c>
      <c r="AM66" s="296">
        <v>0</v>
      </c>
      <c r="AN66" s="296">
        <v>0</v>
      </c>
      <c r="AO66" s="296">
        <v>0</v>
      </c>
      <c r="AP66" s="296">
        <v>0</v>
      </c>
      <c r="AQ66" s="296">
        <v>0</v>
      </c>
      <c r="AR66" s="296">
        <v>0</v>
      </c>
      <c r="AS66" s="296">
        <v>0</v>
      </c>
      <c r="AT66" s="296">
        <v>0</v>
      </c>
      <c r="AU66" s="296">
        <v>0</v>
      </c>
      <c r="AV66" s="296">
        <v>0</v>
      </c>
    </row>
    <row r="67" spans="2:48" x14ac:dyDescent="0.25">
      <c r="B67" s="199" t="s">
        <v>156</v>
      </c>
      <c r="C67" s="296">
        <v>0</v>
      </c>
      <c r="D67" s="296">
        <v>0</v>
      </c>
      <c r="E67" s="296">
        <v>0</v>
      </c>
      <c r="F67" s="296">
        <v>0</v>
      </c>
      <c r="G67" s="296">
        <v>0</v>
      </c>
      <c r="H67" s="296">
        <v>0</v>
      </c>
      <c r="I67" s="296">
        <v>0</v>
      </c>
      <c r="J67" s="296">
        <v>0</v>
      </c>
      <c r="K67" s="296">
        <v>0</v>
      </c>
      <c r="L67" s="296">
        <v>0</v>
      </c>
      <c r="M67" s="296">
        <v>0</v>
      </c>
      <c r="N67" s="296">
        <v>0</v>
      </c>
      <c r="O67" s="296">
        <v>0</v>
      </c>
      <c r="P67" s="296">
        <v>0</v>
      </c>
      <c r="Q67" s="296">
        <v>0</v>
      </c>
      <c r="R67" s="296">
        <v>0</v>
      </c>
      <c r="S67" s="296">
        <v>0</v>
      </c>
      <c r="T67" s="296">
        <v>0</v>
      </c>
      <c r="U67" s="296">
        <v>0</v>
      </c>
      <c r="V67" s="296">
        <v>0</v>
      </c>
      <c r="W67" s="296">
        <v>0</v>
      </c>
      <c r="X67" s="296">
        <v>0</v>
      </c>
      <c r="Y67" s="296">
        <v>0</v>
      </c>
      <c r="Z67" s="296">
        <v>0</v>
      </c>
      <c r="AA67" s="296">
        <v>0</v>
      </c>
      <c r="AB67" s="296">
        <v>0</v>
      </c>
      <c r="AC67" s="296">
        <v>0</v>
      </c>
      <c r="AD67" s="296">
        <v>0</v>
      </c>
      <c r="AE67" s="296">
        <v>0</v>
      </c>
      <c r="AF67" s="296">
        <v>0</v>
      </c>
      <c r="AG67" s="296">
        <v>0</v>
      </c>
      <c r="AH67" s="296">
        <v>0</v>
      </c>
      <c r="AI67" s="296">
        <v>0</v>
      </c>
      <c r="AJ67" s="296">
        <v>0</v>
      </c>
      <c r="AK67" s="296">
        <v>0</v>
      </c>
      <c r="AL67" s="296">
        <v>0</v>
      </c>
      <c r="AM67" s="296">
        <v>0</v>
      </c>
      <c r="AN67" s="296">
        <v>0</v>
      </c>
      <c r="AO67" s="296">
        <v>0</v>
      </c>
      <c r="AP67" s="296">
        <v>0</v>
      </c>
      <c r="AQ67" s="296">
        <v>0</v>
      </c>
      <c r="AR67" s="296">
        <v>0</v>
      </c>
      <c r="AS67" s="296">
        <v>0</v>
      </c>
      <c r="AT67" s="296">
        <v>0</v>
      </c>
      <c r="AU67" s="296">
        <v>0</v>
      </c>
      <c r="AV67" s="296">
        <v>0</v>
      </c>
    </row>
    <row r="68" spans="2:48" x14ac:dyDescent="0.25">
      <c r="B68" s="199" t="s">
        <v>143</v>
      </c>
      <c r="C68" s="296">
        <v>0</v>
      </c>
      <c r="D68" s="296">
        <v>0</v>
      </c>
      <c r="E68" s="296">
        <v>0</v>
      </c>
      <c r="F68" s="296">
        <v>0</v>
      </c>
      <c r="G68" s="296">
        <v>0</v>
      </c>
      <c r="H68" s="296">
        <v>0</v>
      </c>
      <c r="I68" s="296">
        <v>0</v>
      </c>
      <c r="J68" s="296">
        <v>0</v>
      </c>
      <c r="K68" s="296">
        <v>0</v>
      </c>
      <c r="L68" s="296">
        <v>0</v>
      </c>
      <c r="M68" s="296">
        <v>0</v>
      </c>
      <c r="N68" s="296">
        <v>0</v>
      </c>
      <c r="O68" s="296">
        <v>0</v>
      </c>
      <c r="P68" s="296">
        <v>0</v>
      </c>
      <c r="Q68" s="296">
        <v>0</v>
      </c>
      <c r="R68" s="296">
        <v>0</v>
      </c>
      <c r="S68" s="296">
        <v>0</v>
      </c>
      <c r="T68" s="296">
        <v>0</v>
      </c>
      <c r="U68" s="296">
        <v>0</v>
      </c>
      <c r="V68" s="296">
        <v>0</v>
      </c>
      <c r="W68" s="296">
        <v>0</v>
      </c>
      <c r="X68" s="296">
        <v>0</v>
      </c>
      <c r="Y68" s="296">
        <v>0</v>
      </c>
      <c r="Z68" s="296">
        <v>0</v>
      </c>
      <c r="AA68" s="296">
        <v>0</v>
      </c>
      <c r="AB68" s="296">
        <v>0</v>
      </c>
      <c r="AC68" s="296">
        <v>0</v>
      </c>
      <c r="AD68" s="296">
        <v>0</v>
      </c>
      <c r="AE68" s="296">
        <v>0</v>
      </c>
      <c r="AF68" s="296">
        <v>0</v>
      </c>
      <c r="AG68" s="296">
        <v>0</v>
      </c>
      <c r="AH68" s="296">
        <v>0</v>
      </c>
      <c r="AI68" s="296">
        <v>0</v>
      </c>
      <c r="AJ68" s="296">
        <v>0</v>
      </c>
      <c r="AK68" s="296">
        <v>0</v>
      </c>
      <c r="AL68" s="296">
        <v>0</v>
      </c>
      <c r="AM68" s="296">
        <v>0</v>
      </c>
      <c r="AN68" s="296">
        <v>0</v>
      </c>
      <c r="AO68" s="296">
        <v>0</v>
      </c>
      <c r="AP68" s="296">
        <v>0</v>
      </c>
      <c r="AQ68" s="296">
        <v>0</v>
      </c>
      <c r="AR68" s="296">
        <v>0</v>
      </c>
      <c r="AS68" s="296">
        <v>0</v>
      </c>
      <c r="AT68" s="296">
        <v>0</v>
      </c>
      <c r="AU68" s="296">
        <v>0</v>
      </c>
      <c r="AV68" s="296">
        <v>0</v>
      </c>
    </row>
    <row r="69" spans="2:48" x14ac:dyDescent="0.25">
      <c r="B69" s="199" t="s">
        <v>717</v>
      </c>
      <c r="C69" s="296">
        <v>0</v>
      </c>
      <c r="D69" s="296">
        <v>0</v>
      </c>
      <c r="E69" s="296">
        <v>0</v>
      </c>
      <c r="F69" s="296">
        <v>0</v>
      </c>
      <c r="G69" s="296">
        <v>0</v>
      </c>
      <c r="H69" s="296">
        <v>0</v>
      </c>
      <c r="I69" s="296">
        <v>0</v>
      </c>
      <c r="J69" s="296">
        <v>0</v>
      </c>
      <c r="K69" s="296">
        <v>0</v>
      </c>
      <c r="L69" s="296">
        <v>0</v>
      </c>
      <c r="M69" s="296">
        <v>0</v>
      </c>
      <c r="N69" s="296">
        <v>0</v>
      </c>
      <c r="O69" s="296">
        <v>0</v>
      </c>
      <c r="P69" s="296">
        <v>0</v>
      </c>
      <c r="Q69" s="296">
        <v>0</v>
      </c>
      <c r="R69" s="296">
        <v>0</v>
      </c>
      <c r="S69" s="296">
        <v>0</v>
      </c>
      <c r="T69" s="296">
        <v>0</v>
      </c>
      <c r="U69" s="296">
        <v>0</v>
      </c>
      <c r="V69" s="296">
        <v>0</v>
      </c>
      <c r="W69" s="296">
        <v>0</v>
      </c>
      <c r="X69" s="296">
        <v>0</v>
      </c>
      <c r="Y69" s="296">
        <v>0</v>
      </c>
      <c r="Z69" s="296">
        <v>0</v>
      </c>
      <c r="AA69" s="296">
        <v>0</v>
      </c>
      <c r="AB69" s="296">
        <v>0</v>
      </c>
      <c r="AC69" s="296">
        <v>0</v>
      </c>
      <c r="AD69" s="296">
        <v>0</v>
      </c>
      <c r="AE69" s="296">
        <v>0</v>
      </c>
      <c r="AF69" s="296">
        <v>0</v>
      </c>
      <c r="AG69" s="296">
        <v>0</v>
      </c>
      <c r="AH69" s="296">
        <v>0</v>
      </c>
      <c r="AI69" s="296">
        <v>0</v>
      </c>
      <c r="AJ69" s="296">
        <v>0</v>
      </c>
      <c r="AK69" s="296">
        <v>0</v>
      </c>
      <c r="AL69" s="296">
        <v>0</v>
      </c>
      <c r="AM69" s="296">
        <v>0</v>
      </c>
      <c r="AN69" s="296">
        <v>0</v>
      </c>
      <c r="AO69" s="296">
        <v>0</v>
      </c>
      <c r="AP69" s="296">
        <v>0</v>
      </c>
      <c r="AQ69" s="296">
        <v>0</v>
      </c>
      <c r="AR69" s="296">
        <v>0</v>
      </c>
      <c r="AS69" s="296">
        <v>0</v>
      </c>
      <c r="AT69" s="296">
        <v>0</v>
      </c>
      <c r="AU69" s="296">
        <v>0</v>
      </c>
      <c r="AV69" s="296">
        <v>0</v>
      </c>
    </row>
    <row r="70" spans="2:48" x14ac:dyDescent="0.25">
      <c r="B70" s="199" t="s">
        <v>145</v>
      </c>
      <c r="C70" s="296">
        <v>0</v>
      </c>
      <c r="D70" s="296">
        <v>0</v>
      </c>
      <c r="E70" s="296">
        <v>0</v>
      </c>
      <c r="F70" s="296">
        <v>0</v>
      </c>
      <c r="G70" s="296">
        <v>0</v>
      </c>
      <c r="H70" s="296">
        <v>0</v>
      </c>
      <c r="I70" s="296">
        <v>0</v>
      </c>
      <c r="J70" s="296">
        <v>0</v>
      </c>
      <c r="K70" s="296">
        <v>0</v>
      </c>
      <c r="L70" s="296">
        <v>0</v>
      </c>
      <c r="M70" s="296">
        <v>0</v>
      </c>
      <c r="N70" s="296">
        <v>0</v>
      </c>
      <c r="O70" s="296">
        <v>0</v>
      </c>
      <c r="P70" s="296">
        <v>0</v>
      </c>
      <c r="Q70" s="296">
        <v>0</v>
      </c>
      <c r="R70" s="296">
        <v>0</v>
      </c>
      <c r="S70" s="296">
        <v>0</v>
      </c>
      <c r="T70" s="296">
        <v>0</v>
      </c>
      <c r="U70" s="296">
        <v>0</v>
      </c>
      <c r="V70" s="296">
        <v>0</v>
      </c>
      <c r="W70" s="296">
        <v>0</v>
      </c>
      <c r="X70" s="296">
        <v>0</v>
      </c>
      <c r="Y70" s="296">
        <v>0</v>
      </c>
      <c r="Z70" s="296">
        <v>0</v>
      </c>
      <c r="AA70" s="296">
        <v>0</v>
      </c>
      <c r="AB70" s="296">
        <v>0</v>
      </c>
      <c r="AC70" s="296">
        <v>0</v>
      </c>
      <c r="AD70" s="296">
        <v>0</v>
      </c>
      <c r="AE70" s="296">
        <v>0</v>
      </c>
      <c r="AF70" s="296">
        <v>0</v>
      </c>
      <c r="AG70" s="296">
        <v>0</v>
      </c>
      <c r="AH70" s="296">
        <v>0</v>
      </c>
      <c r="AI70" s="296">
        <v>0</v>
      </c>
      <c r="AJ70" s="296">
        <v>0</v>
      </c>
      <c r="AK70" s="296">
        <v>0</v>
      </c>
      <c r="AL70" s="296">
        <v>0</v>
      </c>
      <c r="AM70" s="296">
        <v>0</v>
      </c>
      <c r="AN70" s="296">
        <v>0</v>
      </c>
      <c r="AO70" s="296">
        <v>0</v>
      </c>
      <c r="AP70" s="296">
        <v>0</v>
      </c>
      <c r="AQ70" s="296">
        <v>0</v>
      </c>
      <c r="AR70" s="296">
        <v>0</v>
      </c>
      <c r="AS70" s="296">
        <v>0</v>
      </c>
      <c r="AT70" s="296">
        <v>0</v>
      </c>
      <c r="AU70" s="296">
        <v>0</v>
      </c>
      <c r="AV70" s="296">
        <v>0</v>
      </c>
    </row>
    <row r="71" spans="2:48" x14ac:dyDescent="0.25">
      <c r="B71" s="199" t="s">
        <v>182</v>
      </c>
      <c r="C71" s="296">
        <v>0</v>
      </c>
      <c r="D71" s="296">
        <v>0</v>
      </c>
      <c r="E71" s="296">
        <v>0</v>
      </c>
      <c r="F71" s="296">
        <v>0</v>
      </c>
      <c r="G71" s="296">
        <v>0</v>
      </c>
      <c r="H71" s="296">
        <v>0</v>
      </c>
      <c r="I71" s="296">
        <v>0</v>
      </c>
      <c r="J71" s="296">
        <v>0</v>
      </c>
      <c r="K71" s="296">
        <v>0</v>
      </c>
      <c r="L71" s="296">
        <v>0</v>
      </c>
      <c r="M71" s="296">
        <v>0</v>
      </c>
      <c r="N71" s="296">
        <v>0</v>
      </c>
      <c r="O71" s="296">
        <v>0</v>
      </c>
      <c r="P71" s="296">
        <v>0</v>
      </c>
      <c r="Q71" s="296">
        <v>0</v>
      </c>
      <c r="R71" s="296">
        <v>0</v>
      </c>
      <c r="S71" s="296">
        <v>0</v>
      </c>
      <c r="T71" s="296">
        <v>0</v>
      </c>
      <c r="U71" s="296">
        <v>0</v>
      </c>
      <c r="V71" s="296">
        <v>0</v>
      </c>
      <c r="W71" s="296">
        <v>0</v>
      </c>
      <c r="X71" s="296">
        <v>0</v>
      </c>
      <c r="Y71" s="296">
        <v>0</v>
      </c>
      <c r="Z71" s="296">
        <v>0</v>
      </c>
      <c r="AA71" s="296">
        <v>0</v>
      </c>
      <c r="AB71" s="296">
        <v>0</v>
      </c>
      <c r="AC71" s="296">
        <v>0</v>
      </c>
      <c r="AD71" s="296">
        <v>0</v>
      </c>
      <c r="AE71" s="296">
        <v>0</v>
      </c>
      <c r="AF71" s="296">
        <v>0</v>
      </c>
      <c r="AG71" s="296">
        <v>0</v>
      </c>
      <c r="AH71" s="296">
        <v>0</v>
      </c>
      <c r="AI71" s="296">
        <v>0</v>
      </c>
      <c r="AJ71" s="296">
        <v>0</v>
      </c>
      <c r="AK71" s="296">
        <v>0</v>
      </c>
      <c r="AL71" s="296">
        <v>0</v>
      </c>
      <c r="AM71" s="296">
        <v>0</v>
      </c>
      <c r="AN71" s="296">
        <v>0</v>
      </c>
      <c r="AO71" s="296">
        <v>0</v>
      </c>
      <c r="AP71" s="296">
        <v>0</v>
      </c>
      <c r="AQ71" s="296">
        <v>0</v>
      </c>
      <c r="AR71" s="296">
        <v>0</v>
      </c>
      <c r="AS71" s="296">
        <v>0</v>
      </c>
      <c r="AT71" s="296">
        <v>0</v>
      </c>
      <c r="AU71" s="296">
        <v>0</v>
      </c>
      <c r="AV71" s="296">
        <v>0</v>
      </c>
    </row>
    <row r="72" spans="2:48" x14ac:dyDescent="0.25">
      <c r="B72" s="199" t="s">
        <v>718</v>
      </c>
      <c r="C72" s="296">
        <v>0</v>
      </c>
      <c r="D72" s="296">
        <v>0</v>
      </c>
      <c r="E72" s="296">
        <v>0</v>
      </c>
      <c r="F72" s="296">
        <v>0</v>
      </c>
      <c r="G72" s="296">
        <v>0</v>
      </c>
      <c r="H72" s="296">
        <v>0</v>
      </c>
      <c r="I72" s="296">
        <v>0</v>
      </c>
      <c r="J72" s="296">
        <v>0</v>
      </c>
      <c r="K72" s="296">
        <v>0</v>
      </c>
      <c r="L72" s="296">
        <v>0</v>
      </c>
      <c r="M72" s="296">
        <v>0</v>
      </c>
      <c r="N72" s="296">
        <v>0</v>
      </c>
      <c r="O72" s="296">
        <v>0</v>
      </c>
      <c r="P72" s="296">
        <v>0</v>
      </c>
      <c r="Q72" s="296">
        <v>0</v>
      </c>
      <c r="R72" s="296">
        <v>0</v>
      </c>
      <c r="S72" s="296">
        <v>0</v>
      </c>
      <c r="T72" s="296">
        <v>0</v>
      </c>
      <c r="U72" s="296">
        <v>0</v>
      </c>
      <c r="V72" s="296">
        <v>0</v>
      </c>
      <c r="W72" s="296">
        <v>0</v>
      </c>
      <c r="X72" s="296">
        <v>0</v>
      </c>
      <c r="Y72" s="296">
        <v>0</v>
      </c>
      <c r="Z72" s="296">
        <v>0</v>
      </c>
      <c r="AA72" s="296">
        <v>0</v>
      </c>
      <c r="AB72" s="296">
        <v>0</v>
      </c>
      <c r="AC72" s="296">
        <v>0</v>
      </c>
      <c r="AD72" s="296">
        <v>0</v>
      </c>
      <c r="AE72" s="296">
        <v>0</v>
      </c>
      <c r="AF72" s="296">
        <v>0</v>
      </c>
      <c r="AG72" s="296">
        <v>0</v>
      </c>
      <c r="AH72" s="296">
        <v>0</v>
      </c>
      <c r="AI72" s="296">
        <v>0</v>
      </c>
      <c r="AJ72" s="296">
        <v>0</v>
      </c>
      <c r="AK72" s="296">
        <v>0</v>
      </c>
      <c r="AL72" s="296">
        <v>0</v>
      </c>
      <c r="AM72" s="296">
        <v>0</v>
      </c>
      <c r="AN72" s="296">
        <v>0</v>
      </c>
      <c r="AO72" s="296">
        <v>0</v>
      </c>
      <c r="AP72" s="296">
        <v>0</v>
      </c>
      <c r="AQ72" s="296">
        <v>0</v>
      </c>
      <c r="AR72" s="296">
        <v>0</v>
      </c>
      <c r="AS72" s="296">
        <v>0</v>
      </c>
      <c r="AT72" s="296">
        <v>0</v>
      </c>
      <c r="AU72" s="296">
        <v>0</v>
      </c>
      <c r="AV72" s="296">
        <v>0</v>
      </c>
    </row>
    <row r="73" spans="2:48" x14ac:dyDescent="0.25">
      <c r="B73" s="199" t="s">
        <v>157</v>
      </c>
      <c r="C73" s="296">
        <v>0</v>
      </c>
      <c r="D73" s="296">
        <v>0</v>
      </c>
      <c r="E73" s="296">
        <v>0</v>
      </c>
      <c r="F73" s="296">
        <v>0</v>
      </c>
      <c r="G73" s="296">
        <v>0</v>
      </c>
      <c r="H73" s="296">
        <v>0</v>
      </c>
      <c r="I73" s="296">
        <v>0</v>
      </c>
      <c r="J73" s="296">
        <v>0</v>
      </c>
      <c r="K73" s="296">
        <v>0</v>
      </c>
      <c r="L73" s="296">
        <v>0</v>
      </c>
      <c r="M73" s="296">
        <v>0</v>
      </c>
      <c r="N73" s="296">
        <v>0</v>
      </c>
      <c r="O73" s="296">
        <v>0</v>
      </c>
      <c r="P73" s="296">
        <v>0</v>
      </c>
      <c r="Q73" s="296">
        <v>0</v>
      </c>
      <c r="R73" s="296">
        <v>0</v>
      </c>
      <c r="S73" s="296">
        <v>0</v>
      </c>
      <c r="T73" s="296">
        <v>0</v>
      </c>
      <c r="U73" s="296">
        <v>0</v>
      </c>
      <c r="V73" s="296">
        <v>0</v>
      </c>
      <c r="W73" s="296">
        <v>0</v>
      </c>
      <c r="X73" s="296">
        <v>0</v>
      </c>
      <c r="Y73" s="296">
        <v>0</v>
      </c>
      <c r="Z73" s="296">
        <v>0</v>
      </c>
      <c r="AA73" s="296">
        <v>0</v>
      </c>
      <c r="AB73" s="296">
        <v>0</v>
      </c>
      <c r="AC73" s="296">
        <v>0</v>
      </c>
      <c r="AD73" s="296">
        <v>0</v>
      </c>
      <c r="AE73" s="296">
        <v>0</v>
      </c>
      <c r="AF73" s="296">
        <v>0</v>
      </c>
      <c r="AG73" s="296">
        <v>0</v>
      </c>
      <c r="AH73" s="296">
        <v>0</v>
      </c>
      <c r="AI73" s="296">
        <v>0</v>
      </c>
      <c r="AJ73" s="296">
        <v>0</v>
      </c>
      <c r="AK73" s="296">
        <v>0</v>
      </c>
      <c r="AL73" s="296">
        <v>0</v>
      </c>
      <c r="AM73" s="296">
        <v>0</v>
      </c>
      <c r="AN73" s="296">
        <v>0</v>
      </c>
      <c r="AO73" s="296">
        <v>0</v>
      </c>
      <c r="AP73" s="296">
        <v>0</v>
      </c>
      <c r="AQ73" s="296">
        <v>0</v>
      </c>
      <c r="AR73" s="296">
        <v>0</v>
      </c>
      <c r="AS73" s="296">
        <v>0</v>
      </c>
      <c r="AT73" s="296">
        <v>0</v>
      </c>
      <c r="AU73" s="296">
        <v>0</v>
      </c>
      <c r="AV73" s="296">
        <v>0</v>
      </c>
    </row>
    <row r="74" spans="2:48" x14ac:dyDescent="0.25">
      <c r="B74" s="199" t="s">
        <v>158</v>
      </c>
      <c r="C74" s="296">
        <v>0</v>
      </c>
      <c r="D74" s="296">
        <v>0</v>
      </c>
      <c r="E74" s="296">
        <v>0</v>
      </c>
      <c r="F74" s="296">
        <v>0</v>
      </c>
      <c r="G74" s="296">
        <v>0</v>
      </c>
      <c r="H74" s="296">
        <v>0</v>
      </c>
      <c r="I74" s="296">
        <v>0</v>
      </c>
      <c r="J74" s="296">
        <v>0</v>
      </c>
      <c r="K74" s="296">
        <v>0</v>
      </c>
      <c r="L74" s="296">
        <v>0</v>
      </c>
      <c r="M74" s="296">
        <v>0</v>
      </c>
      <c r="N74" s="296">
        <v>0</v>
      </c>
      <c r="O74" s="296">
        <v>0</v>
      </c>
      <c r="P74" s="296">
        <v>0</v>
      </c>
      <c r="Q74" s="296">
        <v>0</v>
      </c>
      <c r="R74" s="296">
        <v>0</v>
      </c>
      <c r="S74" s="296">
        <v>0</v>
      </c>
      <c r="T74" s="296">
        <v>0</v>
      </c>
      <c r="U74" s="296">
        <v>0</v>
      </c>
      <c r="V74" s="296">
        <v>0</v>
      </c>
      <c r="W74" s="296">
        <v>0</v>
      </c>
      <c r="X74" s="296">
        <v>0</v>
      </c>
      <c r="Y74" s="296">
        <v>0</v>
      </c>
      <c r="Z74" s="296">
        <v>0</v>
      </c>
      <c r="AA74" s="296">
        <v>0</v>
      </c>
      <c r="AB74" s="296">
        <v>0</v>
      </c>
      <c r="AC74" s="296">
        <v>0</v>
      </c>
      <c r="AD74" s="296">
        <v>0</v>
      </c>
      <c r="AE74" s="296">
        <v>0</v>
      </c>
      <c r="AF74" s="296">
        <v>0</v>
      </c>
      <c r="AG74" s="296">
        <v>0</v>
      </c>
      <c r="AH74" s="296">
        <v>0</v>
      </c>
      <c r="AI74" s="296">
        <v>0</v>
      </c>
      <c r="AJ74" s="296">
        <v>0</v>
      </c>
      <c r="AK74" s="296">
        <v>0</v>
      </c>
      <c r="AL74" s="296">
        <v>0</v>
      </c>
      <c r="AM74" s="296">
        <v>0</v>
      </c>
      <c r="AN74" s="296">
        <v>0</v>
      </c>
      <c r="AO74" s="296">
        <v>0</v>
      </c>
      <c r="AP74" s="296">
        <v>0</v>
      </c>
      <c r="AQ74" s="296">
        <v>0</v>
      </c>
      <c r="AR74" s="296">
        <v>0</v>
      </c>
      <c r="AS74" s="296">
        <v>0</v>
      </c>
      <c r="AT74" s="296">
        <v>0</v>
      </c>
      <c r="AU74" s="296">
        <v>0</v>
      </c>
      <c r="AV74" s="296">
        <v>0</v>
      </c>
    </row>
    <row r="75" spans="2:48" x14ac:dyDescent="0.25">
      <c r="B75" s="199" t="s">
        <v>159</v>
      </c>
      <c r="C75" s="296">
        <v>0</v>
      </c>
      <c r="D75" s="296">
        <v>0</v>
      </c>
      <c r="E75" s="296">
        <v>0</v>
      </c>
      <c r="F75" s="296">
        <v>0</v>
      </c>
      <c r="G75" s="296">
        <v>0</v>
      </c>
      <c r="H75" s="296">
        <v>0</v>
      </c>
      <c r="I75" s="296">
        <v>0</v>
      </c>
      <c r="J75" s="296">
        <v>0</v>
      </c>
      <c r="K75" s="296">
        <v>0</v>
      </c>
      <c r="L75" s="296">
        <v>0</v>
      </c>
      <c r="M75" s="296">
        <v>0</v>
      </c>
      <c r="N75" s="296">
        <v>0</v>
      </c>
      <c r="O75" s="296">
        <v>0</v>
      </c>
      <c r="P75" s="296">
        <v>0</v>
      </c>
      <c r="Q75" s="296">
        <v>0</v>
      </c>
      <c r="R75" s="296">
        <v>0</v>
      </c>
      <c r="S75" s="296">
        <v>0</v>
      </c>
      <c r="T75" s="296">
        <v>0</v>
      </c>
      <c r="U75" s="296">
        <v>0</v>
      </c>
      <c r="V75" s="296">
        <v>0</v>
      </c>
      <c r="W75" s="296">
        <v>0</v>
      </c>
      <c r="X75" s="296">
        <v>0</v>
      </c>
      <c r="Y75" s="296">
        <v>0</v>
      </c>
      <c r="Z75" s="296">
        <v>0</v>
      </c>
      <c r="AA75" s="296">
        <v>0</v>
      </c>
      <c r="AB75" s="296">
        <v>0</v>
      </c>
      <c r="AC75" s="296">
        <v>0</v>
      </c>
      <c r="AD75" s="296">
        <v>0</v>
      </c>
      <c r="AE75" s="296">
        <v>0</v>
      </c>
      <c r="AF75" s="296">
        <v>0</v>
      </c>
      <c r="AG75" s="296">
        <v>0</v>
      </c>
      <c r="AH75" s="296">
        <v>0</v>
      </c>
      <c r="AI75" s="296">
        <v>0</v>
      </c>
      <c r="AJ75" s="296">
        <v>0</v>
      </c>
      <c r="AK75" s="296">
        <v>0</v>
      </c>
      <c r="AL75" s="296">
        <v>0</v>
      </c>
      <c r="AM75" s="296">
        <v>0</v>
      </c>
      <c r="AN75" s="296">
        <v>0</v>
      </c>
      <c r="AO75" s="296">
        <v>0</v>
      </c>
      <c r="AP75" s="296">
        <v>0</v>
      </c>
      <c r="AQ75" s="296">
        <v>0</v>
      </c>
      <c r="AR75" s="296">
        <v>0</v>
      </c>
      <c r="AS75" s="296">
        <v>0</v>
      </c>
      <c r="AT75" s="296">
        <v>0</v>
      </c>
      <c r="AU75" s="296">
        <v>0</v>
      </c>
      <c r="AV75" s="296">
        <v>0</v>
      </c>
    </row>
    <row r="76" spans="2:48" x14ac:dyDescent="0.25">
      <c r="B76" s="199" t="s">
        <v>160</v>
      </c>
      <c r="C76" s="296">
        <v>0</v>
      </c>
      <c r="D76" s="296">
        <v>0</v>
      </c>
      <c r="E76" s="296">
        <v>0</v>
      </c>
      <c r="F76" s="296">
        <v>0</v>
      </c>
      <c r="G76" s="296">
        <v>0</v>
      </c>
      <c r="H76" s="296">
        <v>0</v>
      </c>
      <c r="I76" s="296">
        <v>0</v>
      </c>
      <c r="J76" s="296">
        <v>0</v>
      </c>
      <c r="K76" s="296">
        <v>0</v>
      </c>
      <c r="L76" s="296">
        <v>0</v>
      </c>
      <c r="M76" s="296">
        <v>0</v>
      </c>
      <c r="N76" s="296">
        <v>0</v>
      </c>
      <c r="O76" s="296">
        <v>0</v>
      </c>
      <c r="P76" s="296">
        <v>0</v>
      </c>
      <c r="Q76" s="296">
        <v>0</v>
      </c>
      <c r="R76" s="296">
        <v>0</v>
      </c>
      <c r="S76" s="296">
        <v>0</v>
      </c>
      <c r="T76" s="296">
        <v>0</v>
      </c>
      <c r="U76" s="296">
        <v>0</v>
      </c>
      <c r="V76" s="296">
        <v>0</v>
      </c>
      <c r="W76" s="296">
        <v>0</v>
      </c>
      <c r="X76" s="296">
        <v>0</v>
      </c>
      <c r="Y76" s="296">
        <v>0</v>
      </c>
      <c r="Z76" s="296">
        <v>0</v>
      </c>
      <c r="AA76" s="296">
        <v>0</v>
      </c>
      <c r="AB76" s="296">
        <v>0</v>
      </c>
      <c r="AC76" s="296">
        <v>0</v>
      </c>
      <c r="AD76" s="296">
        <v>0</v>
      </c>
      <c r="AE76" s="296">
        <v>0</v>
      </c>
      <c r="AF76" s="296">
        <v>0</v>
      </c>
      <c r="AG76" s="296">
        <v>0</v>
      </c>
      <c r="AH76" s="296">
        <v>0</v>
      </c>
      <c r="AI76" s="296">
        <v>0</v>
      </c>
      <c r="AJ76" s="296">
        <v>0</v>
      </c>
      <c r="AK76" s="296">
        <v>0</v>
      </c>
      <c r="AL76" s="296">
        <v>0</v>
      </c>
      <c r="AM76" s="296">
        <v>0</v>
      </c>
      <c r="AN76" s="296">
        <v>0</v>
      </c>
      <c r="AO76" s="296">
        <v>0</v>
      </c>
      <c r="AP76" s="296">
        <v>0</v>
      </c>
      <c r="AQ76" s="296">
        <v>0</v>
      </c>
      <c r="AR76" s="296">
        <v>0</v>
      </c>
      <c r="AS76" s="296">
        <v>0</v>
      </c>
      <c r="AT76" s="296">
        <v>0</v>
      </c>
      <c r="AU76" s="296">
        <v>0</v>
      </c>
      <c r="AV76" s="296">
        <v>0</v>
      </c>
    </row>
    <row r="77" spans="2:48" x14ac:dyDescent="0.25">
      <c r="B77" s="199" t="s">
        <v>161</v>
      </c>
      <c r="C77" s="296">
        <v>0</v>
      </c>
      <c r="D77" s="296">
        <v>0</v>
      </c>
      <c r="E77" s="296">
        <v>0</v>
      </c>
      <c r="F77" s="296">
        <v>0</v>
      </c>
      <c r="G77" s="296">
        <v>0</v>
      </c>
      <c r="H77" s="296">
        <v>0</v>
      </c>
      <c r="I77" s="296">
        <v>0</v>
      </c>
      <c r="J77" s="296">
        <v>0</v>
      </c>
      <c r="K77" s="296">
        <v>0</v>
      </c>
      <c r="L77" s="296">
        <v>0</v>
      </c>
      <c r="M77" s="296">
        <v>0</v>
      </c>
      <c r="N77" s="296">
        <v>0</v>
      </c>
      <c r="O77" s="296">
        <v>0</v>
      </c>
      <c r="P77" s="296">
        <v>0</v>
      </c>
      <c r="Q77" s="296">
        <v>0</v>
      </c>
      <c r="R77" s="296">
        <v>0</v>
      </c>
      <c r="S77" s="296">
        <v>0</v>
      </c>
      <c r="T77" s="296">
        <v>0</v>
      </c>
      <c r="U77" s="296">
        <v>0</v>
      </c>
      <c r="V77" s="296">
        <v>0</v>
      </c>
      <c r="W77" s="296">
        <v>0</v>
      </c>
      <c r="X77" s="296">
        <v>0</v>
      </c>
      <c r="Y77" s="296">
        <v>0</v>
      </c>
      <c r="Z77" s="296">
        <v>0</v>
      </c>
      <c r="AA77" s="296">
        <v>0</v>
      </c>
      <c r="AB77" s="296">
        <v>0</v>
      </c>
      <c r="AC77" s="296">
        <v>0</v>
      </c>
      <c r="AD77" s="296">
        <v>0</v>
      </c>
      <c r="AE77" s="296">
        <v>0</v>
      </c>
      <c r="AF77" s="296">
        <v>0</v>
      </c>
      <c r="AG77" s="296">
        <v>0</v>
      </c>
      <c r="AH77" s="296">
        <v>0</v>
      </c>
      <c r="AI77" s="296">
        <v>0</v>
      </c>
      <c r="AJ77" s="296">
        <v>0</v>
      </c>
      <c r="AK77" s="296">
        <v>0</v>
      </c>
      <c r="AL77" s="296">
        <v>0</v>
      </c>
      <c r="AM77" s="296">
        <v>0</v>
      </c>
      <c r="AN77" s="296">
        <v>0</v>
      </c>
      <c r="AO77" s="296">
        <v>0</v>
      </c>
      <c r="AP77" s="296">
        <v>0</v>
      </c>
      <c r="AQ77" s="296">
        <v>0</v>
      </c>
      <c r="AR77" s="296">
        <v>0</v>
      </c>
      <c r="AS77" s="296">
        <v>0</v>
      </c>
      <c r="AT77" s="296">
        <v>0</v>
      </c>
      <c r="AU77" s="296">
        <v>0</v>
      </c>
      <c r="AV77" s="296">
        <v>0</v>
      </c>
    </row>
    <row r="78" spans="2:48" x14ac:dyDescent="0.25">
      <c r="B78" s="199" t="s">
        <v>162</v>
      </c>
      <c r="C78" s="296">
        <v>0</v>
      </c>
      <c r="D78" s="296">
        <v>0</v>
      </c>
      <c r="E78" s="296">
        <v>0</v>
      </c>
      <c r="F78" s="296">
        <v>0</v>
      </c>
      <c r="G78" s="296">
        <v>0</v>
      </c>
      <c r="H78" s="296">
        <v>0</v>
      </c>
      <c r="I78" s="296">
        <v>0</v>
      </c>
      <c r="J78" s="296">
        <v>0</v>
      </c>
      <c r="K78" s="296">
        <v>0</v>
      </c>
      <c r="L78" s="296">
        <v>0</v>
      </c>
      <c r="M78" s="296">
        <v>0</v>
      </c>
      <c r="N78" s="296">
        <v>0</v>
      </c>
      <c r="O78" s="296">
        <v>0</v>
      </c>
      <c r="P78" s="296">
        <v>0</v>
      </c>
      <c r="Q78" s="296">
        <v>0</v>
      </c>
      <c r="R78" s="296">
        <v>0</v>
      </c>
      <c r="S78" s="296">
        <v>0</v>
      </c>
      <c r="T78" s="296">
        <v>0</v>
      </c>
      <c r="U78" s="296">
        <v>0</v>
      </c>
      <c r="V78" s="296">
        <v>0</v>
      </c>
      <c r="W78" s="296">
        <v>0</v>
      </c>
      <c r="X78" s="296">
        <v>0</v>
      </c>
      <c r="Y78" s="296">
        <v>0</v>
      </c>
      <c r="Z78" s="296">
        <v>0</v>
      </c>
      <c r="AA78" s="296">
        <v>0</v>
      </c>
      <c r="AB78" s="296">
        <v>0</v>
      </c>
      <c r="AC78" s="296">
        <v>0</v>
      </c>
      <c r="AD78" s="296">
        <v>0</v>
      </c>
      <c r="AE78" s="296">
        <v>0</v>
      </c>
      <c r="AF78" s="296">
        <v>0</v>
      </c>
      <c r="AG78" s="296">
        <v>0</v>
      </c>
      <c r="AH78" s="296">
        <v>0</v>
      </c>
      <c r="AI78" s="296">
        <v>0</v>
      </c>
      <c r="AJ78" s="296">
        <v>0</v>
      </c>
      <c r="AK78" s="296">
        <v>0</v>
      </c>
      <c r="AL78" s="296">
        <v>0</v>
      </c>
      <c r="AM78" s="296">
        <v>0</v>
      </c>
      <c r="AN78" s="296">
        <v>0</v>
      </c>
      <c r="AO78" s="296">
        <v>0</v>
      </c>
      <c r="AP78" s="296">
        <v>0</v>
      </c>
      <c r="AQ78" s="296">
        <v>0</v>
      </c>
      <c r="AR78" s="296">
        <v>0</v>
      </c>
      <c r="AS78" s="296">
        <v>0</v>
      </c>
      <c r="AT78" s="296">
        <v>0</v>
      </c>
      <c r="AU78" s="296">
        <v>0</v>
      </c>
      <c r="AV78" s="296">
        <v>0</v>
      </c>
    </row>
    <row r="79" spans="2:48" x14ac:dyDescent="0.25">
      <c r="B79" s="199" t="s">
        <v>163</v>
      </c>
      <c r="C79" s="296">
        <v>0</v>
      </c>
      <c r="D79" s="296">
        <v>0</v>
      </c>
      <c r="E79" s="296">
        <v>0</v>
      </c>
      <c r="F79" s="296">
        <v>0</v>
      </c>
      <c r="G79" s="296">
        <v>0</v>
      </c>
      <c r="H79" s="296">
        <v>0</v>
      </c>
      <c r="I79" s="296">
        <v>0</v>
      </c>
      <c r="J79" s="296">
        <v>0</v>
      </c>
      <c r="K79" s="296">
        <v>0</v>
      </c>
      <c r="L79" s="296">
        <v>0</v>
      </c>
      <c r="M79" s="296">
        <v>0</v>
      </c>
      <c r="N79" s="296">
        <v>0</v>
      </c>
      <c r="O79" s="296">
        <v>0</v>
      </c>
      <c r="P79" s="296">
        <v>0</v>
      </c>
      <c r="Q79" s="296">
        <v>0</v>
      </c>
      <c r="R79" s="296">
        <v>0</v>
      </c>
      <c r="S79" s="296">
        <v>0</v>
      </c>
      <c r="T79" s="296">
        <v>0</v>
      </c>
      <c r="U79" s="296">
        <v>0</v>
      </c>
      <c r="V79" s="296">
        <v>0</v>
      </c>
      <c r="W79" s="296">
        <v>0</v>
      </c>
      <c r="X79" s="296">
        <v>0</v>
      </c>
      <c r="Y79" s="296">
        <v>0</v>
      </c>
      <c r="Z79" s="296">
        <v>0</v>
      </c>
      <c r="AA79" s="296">
        <v>0</v>
      </c>
      <c r="AB79" s="296">
        <v>0</v>
      </c>
      <c r="AC79" s="296">
        <v>0</v>
      </c>
      <c r="AD79" s="296">
        <v>0</v>
      </c>
      <c r="AE79" s="296">
        <v>0</v>
      </c>
      <c r="AF79" s="296">
        <v>0</v>
      </c>
      <c r="AG79" s="296">
        <v>0</v>
      </c>
      <c r="AH79" s="296">
        <v>0</v>
      </c>
      <c r="AI79" s="296">
        <v>0</v>
      </c>
      <c r="AJ79" s="296">
        <v>0</v>
      </c>
      <c r="AK79" s="296">
        <v>0</v>
      </c>
      <c r="AL79" s="296">
        <v>0</v>
      </c>
      <c r="AM79" s="296">
        <v>0</v>
      </c>
      <c r="AN79" s="296">
        <v>0</v>
      </c>
      <c r="AO79" s="296">
        <v>0</v>
      </c>
      <c r="AP79" s="296">
        <v>0</v>
      </c>
      <c r="AQ79" s="296">
        <v>0</v>
      </c>
      <c r="AR79" s="296">
        <v>0</v>
      </c>
      <c r="AS79" s="296">
        <v>0</v>
      </c>
      <c r="AT79" s="296">
        <v>0</v>
      </c>
      <c r="AU79" s="296">
        <v>0</v>
      </c>
      <c r="AV79" s="296">
        <v>0</v>
      </c>
    </row>
    <row r="80" spans="2:48" x14ac:dyDescent="0.25">
      <c r="B80" s="199" t="s">
        <v>164</v>
      </c>
      <c r="C80" s="296">
        <v>0</v>
      </c>
      <c r="D80" s="296">
        <v>0</v>
      </c>
      <c r="E80" s="296">
        <v>0</v>
      </c>
      <c r="F80" s="296">
        <v>0</v>
      </c>
      <c r="G80" s="296">
        <v>0</v>
      </c>
      <c r="H80" s="296">
        <v>0</v>
      </c>
      <c r="I80" s="296">
        <v>0</v>
      </c>
      <c r="J80" s="296">
        <v>0</v>
      </c>
      <c r="K80" s="296">
        <v>0</v>
      </c>
      <c r="L80" s="296">
        <v>0</v>
      </c>
      <c r="M80" s="296">
        <v>0</v>
      </c>
      <c r="N80" s="296">
        <v>0</v>
      </c>
      <c r="O80" s="296">
        <v>0</v>
      </c>
      <c r="P80" s="296">
        <v>0</v>
      </c>
      <c r="Q80" s="296">
        <v>0</v>
      </c>
      <c r="R80" s="296">
        <v>0</v>
      </c>
      <c r="S80" s="296">
        <v>0</v>
      </c>
      <c r="T80" s="296">
        <v>0</v>
      </c>
      <c r="U80" s="296">
        <v>0</v>
      </c>
      <c r="V80" s="296">
        <v>0</v>
      </c>
      <c r="W80" s="296">
        <v>0</v>
      </c>
      <c r="X80" s="296">
        <v>0</v>
      </c>
      <c r="Y80" s="296">
        <v>0</v>
      </c>
      <c r="Z80" s="296">
        <v>0</v>
      </c>
      <c r="AA80" s="296">
        <v>0</v>
      </c>
      <c r="AB80" s="296">
        <v>0</v>
      </c>
      <c r="AC80" s="296">
        <v>0</v>
      </c>
      <c r="AD80" s="296">
        <v>0</v>
      </c>
      <c r="AE80" s="296">
        <v>0</v>
      </c>
      <c r="AF80" s="296">
        <v>0</v>
      </c>
      <c r="AG80" s="296">
        <v>0</v>
      </c>
      <c r="AH80" s="296">
        <v>0</v>
      </c>
      <c r="AI80" s="296">
        <v>0</v>
      </c>
      <c r="AJ80" s="296">
        <v>0</v>
      </c>
      <c r="AK80" s="296">
        <v>0</v>
      </c>
      <c r="AL80" s="296">
        <v>0</v>
      </c>
      <c r="AM80" s="296">
        <v>0</v>
      </c>
      <c r="AN80" s="296">
        <v>0</v>
      </c>
      <c r="AO80" s="296">
        <v>0</v>
      </c>
      <c r="AP80" s="296">
        <v>0</v>
      </c>
      <c r="AQ80" s="296">
        <v>0</v>
      </c>
      <c r="AR80" s="296">
        <v>0</v>
      </c>
      <c r="AS80" s="296">
        <v>0</v>
      </c>
      <c r="AT80" s="296">
        <v>0</v>
      </c>
      <c r="AU80" s="296">
        <v>0</v>
      </c>
      <c r="AV80" s="296">
        <v>0</v>
      </c>
    </row>
    <row r="81" spans="2:48" x14ac:dyDescent="0.25">
      <c r="B81" s="199" t="s">
        <v>653</v>
      </c>
      <c r="C81" s="296">
        <v>0</v>
      </c>
      <c r="D81" s="296">
        <v>0</v>
      </c>
      <c r="E81" s="296">
        <v>0</v>
      </c>
      <c r="F81" s="296">
        <v>0</v>
      </c>
      <c r="G81" s="296">
        <v>0</v>
      </c>
      <c r="H81" s="296">
        <v>0</v>
      </c>
      <c r="I81" s="296">
        <v>0</v>
      </c>
      <c r="J81" s="296">
        <v>0</v>
      </c>
      <c r="K81" s="296">
        <v>0</v>
      </c>
      <c r="L81" s="296">
        <v>0</v>
      </c>
      <c r="M81" s="296">
        <v>0</v>
      </c>
      <c r="N81" s="296">
        <v>0</v>
      </c>
      <c r="O81" s="296">
        <v>0</v>
      </c>
      <c r="P81" s="296">
        <v>0</v>
      </c>
      <c r="Q81" s="296">
        <v>0</v>
      </c>
      <c r="R81" s="296">
        <v>0</v>
      </c>
      <c r="S81" s="296">
        <v>0</v>
      </c>
      <c r="T81" s="296">
        <v>0</v>
      </c>
      <c r="U81" s="296">
        <v>0</v>
      </c>
      <c r="V81" s="296">
        <v>0</v>
      </c>
      <c r="W81" s="296">
        <v>0</v>
      </c>
      <c r="X81" s="296">
        <v>0</v>
      </c>
      <c r="Y81" s="296">
        <v>0</v>
      </c>
      <c r="Z81" s="296">
        <v>0</v>
      </c>
      <c r="AA81" s="296">
        <v>0</v>
      </c>
      <c r="AB81" s="296">
        <v>0</v>
      </c>
      <c r="AC81" s="296">
        <v>0</v>
      </c>
      <c r="AD81" s="296">
        <v>0</v>
      </c>
      <c r="AE81" s="296">
        <v>0</v>
      </c>
      <c r="AF81" s="296">
        <v>0</v>
      </c>
      <c r="AG81" s="296">
        <v>0</v>
      </c>
      <c r="AH81" s="296">
        <v>0</v>
      </c>
      <c r="AI81" s="296">
        <v>0</v>
      </c>
      <c r="AJ81" s="296">
        <v>0</v>
      </c>
      <c r="AK81" s="296">
        <v>0</v>
      </c>
      <c r="AL81" s="296">
        <v>0</v>
      </c>
      <c r="AM81" s="296">
        <v>0</v>
      </c>
      <c r="AN81" s="296">
        <v>0</v>
      </c>
      <c r="AO81" s="296">
        <v>0</v>
      </c>
      <c r="AP81" s="296">
        <v>0</v>
      </c>
      <c r="AQ81" s="296">
        <v>0</v>
      </c>
      <c r="AR81" s="296">
        <v>0</v>
      </c>
      <c r="AS81" s="296">
        <v>0</v>
      </c>
      <c r="AT81" s="296">
        <v>0</v>
      </c>
      <c r="AU81" s="296">
        <v>0</v>
      </c>
      <c r="AV81" s="296">
        <v>0</v>
      </c>
    </row>
    <row r="82" spans="2:48" x14ac:dyDescent="0.25">
      <c r="B82" s="199" t="s">
        <v>807</v>
      </c>
      <c r="C82" s="296">
        <v>0</v>
      </c>
      <c r="D82" s="296">
        <v>0</v>
      </c>
      <c r="E82" s="296">
        <v>0</v>
      </c>
      <c r="F82" s="296">
        <v>0</v>
      </c>
      <c r="G82" s="296">
        <v>0</v>
      </c>
      <c r="H82" s="296">
        <v>0</v>
      </c>
      <c r="I82" s="296">
        <v>0</v>
      </c>
      <c r="J82" s="296">
        <v>0</v>
      </c>
      <c r="K82" s="296">
        <v>0</v>
      </c>
      <c r="L82" s="296">
        <v>0</v>
      </c>
      <c r="M82" s="296">
        <v>0</v>
      </c>
      <c r="N82" s="296">
        <v>0</v>
      </c>
      <c r="O82" s="296">
        <v>0</v>
      </c>
      <c r="P82" s="296">
        <v>0</v>
      </c>
      <c r="Q82" s="296">
        <v>0</v>
      </c>
      <c r="R82" s="296">
        <v>0</v>
      </c>
      <c r="S82" s="296">
        <v>0</v>
      </c>
      <c r="T82" s="296">
        <v>0</v>
      </c>
      <c r="U82" s="296">
        <v>0</v>
      </c>
      <c r="V82" s="296">
        <v>0</v>
      </c>
      <c r="W82" s="296">
        <v>0</v>
      </c>
      <c r="X82" s="296">
        <v>0</v>
      </c>
      <c r="Y82" s="296">
        <v>0</v>
      </c>
      <c r="Z82" s="296">
        <v>0</v>
      </c>
      <c r="AA82" s="296">
        <v>0</v>
      </c>
      <c r="AB82" s="296">
        <v>0</v>
      </c>
      <c r="AC82" s="296">
        <v>0</v>
      </c>
      <c r="AD82" s="296">
        <v>0</v>
      </c>
      <c r="AE82" s="296">
        <v>0</v>
      </c>
      <c r="AF82" s="296">
        <v>0</v>
      </c>
      <c r="AG82" s="296">
        <v>0</v>
      </c>
      <c r="AH82" s="296">
        <v>0</v>
      </c>
      <c r="AI82" s="296">
        <v>0</v>
      </c>
      <c r="AJ82" s="296">
        <v>0</v>
      </c>
      <c r="AK82" s="296">
        <v>0</v>
      </c>
      <c r="AL82" s="296">
        <v>0</v>
      </c>
      <c r="AM82" s="296">
        <v>0</v>
      </c>
      <c r="AN82" s="296">
        <v>0</v>
      </c>
      <c r="AO82" s="296">
        <v>0</v>
      </c>
      <c r="AP82" s="296">
        <v>0</v>
      </c>
      <c r="AQ82" s="296">
        <v>0</v>
      </c>
      <c r="AR82" s="296">
        <v>0</v>
      </c>
      <c r="AS82" s="296">
        <v>0</v>
      </c>
      <c r="AT82" s="296">
        <v>0</v>
      </c>
      <c r="AU82" s="296">
        <v>0</v>
      </c>
      <c r="AV82" s="296">
        <v>0</v>
      </c>
    </row>
    <row r="83" spans="2:48" x14ac:dyDescent="0.25">
      <c r="B83" s="199" t="s">
        <v>808</v>
      </c>
      <c r="C83" s="296">
        <v>0</v>
      </c>
      <c r="D83" s="296">
        <v>0</v>
      </c>
      <c r="E83" s="296">
        <v>0</v>
      </c>
      <c r="F83" s="296">
        <v>0</v>
      </c>
      <c r="G83" s="296">
        <v>0</v>
      </c>
      <c r="H83" s="296">
        <v>0</v>
      </c>
      <c r="I83" s="296">
        <v>0</v>
      </c>
      <c r="J83" s="296">
        <v>0</v>
      </c>
      <c r="K83" s="296">
        <v>0</v>
      </c>
      <c r="L83" s="296">
        <v>0</v>
      </c>
      <c r="M83" s="296">
        <v>0</v>
      </c>
      <c r="N83" s="296">
        <v>0</v>
      </c>
      <c r="O83" s="296">
        <v>0</v>
      </c>
      <c r="P83" s="296">
        <v>0</v>
      </c>
      <c r="Q83" s="296">
        <v>0</v>
      </c>
      <c r="R83" s="296">
        <v>0</v>
      </c>
      <c r="S83" s="296">
        <v>0</v>
      </c>
      <c r="T83" s="296">
        <v>0</v>
      </c>
      <c r="U83" s="296">
        <v>0</v>
      </c>
      <c r="V83" s="296">
        <v>0</v>
      </c>
      <c r="W83" s="296">
        <v>0</v>
      </c>
      <c r="X83" s="296">
        <v>0</v>
      </c>
      <c r="Y83" s="296">
        <v>0</v>
      </c>
      <c r="Z83" s="296">
        <v>0</v>
      </c>
      <c r="AA83" s="296">
        <v>0</v>
      </c>
      <c r="AB83" s="296">
        <v>0</v>
      </c>
      <c r="AC83" s="296">
        <v>0</v>
      </c>
      <c r="AD83" s="296">
        <v>0</v>
      </c>
      <c r="AE83" s="296">
        <v>0</v>
      </c>
      <c r="AF83" s="296">
        <v>0</v>
      </c>
      <c r="AG83" s="296">
        <v>0</v>
      </c>
      <c r="AH83" s="296">
        <v>0</v>
      </c>
      <c r="AI83" s="296">
        <v>0</v>
      </c>
      <c r="AJ83" s="296">
        <v>0</v>
      </c>
      <c r="AK83" s="296">
        <v>0</v>
      </c>
      <c r="AL83" s="296">
        <v>0</v>
      </c>
      <c r="AM83" s="296">
        <v>0</v>
      </c>
      <c r="AN83" s="296">
        <v>0</v>
      </c>
      <c r="AO83" s="296">
        <v>0</v>
      </c>
      <c r="AP83" s="296">
        <v>0</v>
      </c>
      <c r="AQ83" s="296">
        <v>0</v>
      </c>
      <c r="AR83" s="296">
        <v>0</v>
      </c>
      <c r="AS83" s="296">
        <v>0</v>
      </c>
      <c r="AT83" s="296">
        <v>0</v>
      </c>
      <c r="AU83" s="296">
        <v>0</v>
      </c>
      <c r="AV83" s="296">
        <v>0</v>
      </c>
    </row>
    <row r="84" spans="2:48" x14ac:dyDescent="0.25">
      <c r="B84" s="199" t="s">
        <v>654</v>
      </c>
      <c r="C84" s="296">
        <v>0</v>
      </c>
      <c r="D84" s="296">
        <v>0</v>
      </c>
      <c r="E84" s="296">
        <v>0</v>
      </c>
      <c r="F84" s="296">
        <v>0</v>
      </c>
      <c r="G84" s="296">
        <v>0</v>
      </c>
      <c r="H84" s="296">
        <v>0</v>
      </c>
      <c r="I84" s="296">
        <v>0</v>
      </c>
      <c r="J84" s="296">
        <v>0</v>
      </c>
      <c r="K84" s="296">
        <v>0</v>
      </c>
      <c r="L84" s="296">
        <v>0</v>
      </c>
      <c r="M84" s="296">
        <v>0</v>
      </c>
      <c r="N84" s="296">
        <v>0</v>
      </c>
      <c r="O84" s="296">
        <v>0</v>
      </c>
      <c r="P84" s="296">
        <v>0</v>
      </c>
      <c r="Q84" s="296">
        <v>0</v>
      </c>
      <c r="R84" s="296">
        <v>0</v>
      </c>
      <c r="S84" s="296">
        <v>0</v>
      </c>
      <c r="T84" s="296">
        <v>0</v>
      </c>
      <c r="U84" s="296">
        <v>0</v>
      </c>
      <c r="V84" s="296">
        <v>0</v>
      </c>
      <c r="W84" s="296">
        <v>0</v>
      </c>
      <c r="X84" s="296">
        <v>0</v>
      </c>
      <c r="Y84" s="296">
        <v>0</v>
      </c>
      <c r="Z84" s="296">
        <v>0</v>
      </c>
      <c r="AA84" s="296">
        <v>0</v>
      </c>
      <c r="AB84" s="296">
        <v>0</v>
      </c>
      <c r="AC84" s="296">
        <v>0</v>
      </c>
      <c r="AD84" s="296">
        <v>0</v>
      </c>
      <c r="AE84" s="296">
        <v>0</v>
      </c>
      <c r="AF84" s="296">
        <v>0</v>
      </c>
      <c r="AG84" s="296">
        <v>0</v>
      </c>
      <c r="AH84" s="296">
        <v>0</v>
      </c>
      <c r="AI84" s="296">
        <v>0</v>
      </c>
      <c r="AJ84" s="296">
        <v>0</v>
      </c>
      <c r="AK84" s="296">
        <v>0</v>
      </c>
      <c r="AL84" s="296">
        <v>0</v>
      </c>
      <c r="AM84" s="296">
        <v>0</v>
      </c>
      <c r="AN84" s="296">
        <v>0</v>
      </c>
      <c r="AO84" s="296">
        <v>0</v>
      </c>
      <c r="AP84" s="296">
        <v>0</v>
      </c>
      <c r="AQ84" s="296">
        <v>0</v>
      </c>
      <c r="AR84" s="296">
        <v>0</v>
      </c>
      <c r="AS84" s="296">
        <v>0</v>
      </c>
      <c r="AT84" s="296">
        <v>0</v>
      </c>
      <c r="AU84" s="296">
        <v>0</v>
      </c>
      <c r="AV84" s="296">
        <v>0</v>
      </c>
    </row>
    <row r="85" spans="2:48" x14ac:dyDescent="0.25">
      <c r="B85" s="199" t="s">
        <v>655</v>
      </c>
      <c r="C85" s="296">
        <v>0</v>
      </c>
      <c r="D85" s="296">
        <v>0</v>
      </c>
      <c r="E85" s="296">
        <v>0</v>
      </c>
      <c r="F85" s="296">
        <v>0</v>
      </c>
      <c r="G85" s="296">
        <v>0</v>
      </c>
      <c r="H85" s="296">
        <v>0</v>
      </c>
      <c r="I85" s="296">
        <v>0</v>
      </c>
      <c r="J85" s="296">
        <v>0</v>
      </c>
      <c r="K85" s="296">
        <v>0</v>
      </c>
      <c r="L85" s="296">
        <v>0</v>
      </c>
      <c r="M85" s="296">
        <v>0</v>
      </c>
      <c r="N85" s="296">
        <v>0</v>
      </c>
      <c r="O85" s="296">
        <v>0</v>
      </c>
      <c r="P85" s="296">
        <v>0</v>
      </c>
      <c r="Q85" s="296">
        <v>0</v>
      </c>
      <c r="R85" s="296">
        <v>0</v>
      </c>
      <c r="S85" s="296">
        <v>0</v>
      </c>
      <c r="T85" s="296">
        <v>0</v>
      </c>
      <c r="U85" s="296">
        <v>0</v>
      </c>
      <c r="V85" s="296">
        <v>0</v>
      </c>
      <c r="W85" s="296">
        <v>0</v>
      </c>
      <c r="X85" s="296">
        <v>0</v>
      </c>
      <c r="Y85" s="296">
        <v>0</v>
      </c>
      <c r="Z85" s="296">
        <v>0</v>
      </c>
      <c r="AA85" s="296">
        <v>0</v>
      </c>
      <c r="AB85" s="296">
        <v>0</v>
      </c>
      <c r="AC85" s="296">
        <v>0</v>
      </c>
      <c r="AD85" s="296">
        <v>0</v>
      </c>
      <c r="AE85" s="296">
        <v>0</v>
      </c>
      <c r="AF85" s="296">
        <v>0</v>
      </c>
      <c r="AG85" s="296">
        <v>0</v>
      </c>
      <c r="AH85" s="296">
        <v>0</v>
      </c>
      <c r="AI85" s="296">
        <v>0</v>
      </c>
      <c r="AJ85" s="296">
        <v>0</v>
      </c>
      <c r="AK85" s="296">
        <v>0</v>
      </c>
      <c r="AL85" s="296">
        <v>0</v>
      </c>
      <c r="AM85" s="296">
        <v>0</v>
      </c>
      <c r="AN85" s="296">
        <v>0</v>
      </c>
      <c r="AO85" s="296">
        <v>0</v>
      </c>
      <c r="AP85" s="296">
        <v>0</v>
      </c>
      <c r="AQ85" s="296">
        <v>0</v>
      </c>
      <c r="AR85" s="296">
        <v>0</v>
      </c>
      <c r="AS85" s="296">
        <v>0</v>
      </c>
      <c r="AT85" s="296">
        <v>0</v>
      </c>
      <c r="AU85" s="296">
        <v>0</v>
      </c>
      <c r="AV85" s="296">
        <v>0</v>
      </c>
    </row>
    <row r="86" spans="2:48" x14ac:dyDescent="0.25">
      <c r="B86" s="199" t="s">
        <v>656</v>
      </c>
      <c r="C86" s="296">
        <v>0</v>
      </c>
      <c r="D86" s="296">
        <v>0</v>
      </c>
      <c r="E86" s="296">
        <v>0</v>
      </c>
      <c r="F86" s="296">
        <v>0</v>
      </c>
      <c r="G86" s="296">
        <v>0</v>
      </c>
      <c r="H86" s="296">
        <v>0</v>
      </c>
      <c r="I86" s="296">
        <v>0</v>
      </c>
      <c r="J86" s="296">
        <v>0</v>
      </c>
      <c r="K86" s="296">
        <v>0</v>
      </c>
      <c r="L86" s="296">
        <v>0</v>
      </c>
      <c r="M86" s="296">
        <v>0</v>
      </c>
      <c r="N86" s="296">
        <v>0</v>
      </c>
      <c r="O86" s="296">
        <v>0</v>
      </c>
      <c r="P86" s="296">
        <v>0</v>
      </c>
      <c r="Q86" s="296">
        <v>0</v>
      </c>
      <c r="R86" s="296">
        <v>0</v>
      </c>
      <c r="S86" s="296">
        <v>0</v>
      </c>
      <c r="T86" s="296">
        <v>0</v>
      </c>
      <c r="U86" s="296">
        <v>0</v>
      </c>
      <c r="V86" s="296">
        <v>0</v>
      </c>
      <c r="W86" s="296">
        <v>0</v>
      </c>
      <c r="X86" s="296">
        <v>0</v>
      </c>
      <c r="Y86" s="296">
        <v>0</v>
      </c>
      <c r="Z86" s="296">
        <v>0</v>
      </c>
      <c r="AA86" s="296">
        <v>0</v>
      </c>
      <c r="AB86" s="296">
        <v>0</v>
      </c>
      <c r="AC86" s="296">
        <v>0</v>
      </c>
      <c r="AD86" s="296">
        <v>0</v>
      </c>
      <c r="AE86" s="296">
        <v>0</v>
      </c>
      <c r="AF86" s="296">
        <v>0</v>
      </c>
      <c r="AG86" s="296">
        <v>0</v>
      </c>
      <c r="AH86" s="296">
        <v>0</v>
      </c>
      <c r="AI86" s="296">
        <v>0</v>
      </c>
      <c r="AJ86" s="296">
        <v>0</v>
      </c>
      <c r="AK86" s="296">
        <v>0</v>
      </c>
      <c r="AL86" s="296">
        <v>0</v>
      </c>
      <c r="AM86" s="296">
        <v>0</v>
      </c>
      <c r="AN86" s="296">
        <v>0</v>
      </c>
      <c r="AO86" s="296">
        <v>0</v>
      </c>
      <c r="AP86" s="296">
        <v>0</v>
      </c>
      <c r="AQ86" s="296">
        <v>0</v>
      </c>
      <c r="AR86" s="296">
        <v>0</v>
      </c>
      <c r="AS86" s="296">
        <v>0</v>
      </c>
      <c r="AT86" s="296">
        <v>0</v>
      </c>
      <c r="AU86" s="296">
        <v>0</v>
      </c>
      <c r="AV86" s="296">
        <v>0</v>
      </c>
    </row>
    <row r="87" spans="2:48" ht="15.75" thickBot="1" x14ac:dyDescent="0.3">
      <c r="B87" s="323" t="s">
        <v>491</v>
      </c>
      <c r="C87" s="324"/>
      <c r="D87" s="324"/>
      <c r="E87" s="324"/>
      <c r="F87" s="324"/>
      <c r="G87" s="324"/>
      <c r="H87" s="324"/>
      <c r="I87" s="324"/>
      <c r="J87" s="324"/>
      <c r="K87" s="324"/>
      <c r="L87" s="324"/>
      <c r="M87" s="324"/>
      <c r="N87" s="324"/>
      <c r="O87" s="324"/>
      <c r="P87" s="324"/>
      <c r="Q87" s="324"/>
      <c r="R87" s="324"/>
      <c r="S87" s="324"/>
      <c r="T87" s="324"/>
      <c r="U87" s="324"/>
      <c r="V87" s="324"/>
      <c r="W87" s="324"/>
      <c r="X87" s="324"/>
      <c r="Y87" s="324"/>
      <c r="Z87" s="324"/>
      <c r="AA87" s="324"/>
      <c r="AB87" s="324"/>
      <c r="AC87" s="324"/>
      <c r="AD87" s="324"/>
      <c r="AE87" s="324"/>
      <c r="AF87" s="324"/>
      <c r="AG87" s="324"/>
      <c r="AH87" s="324"/>
      <c r="AI87" s="324"/>
      <c r="AJ87" s="324"/>
      <c r="AK87" s="324"/>
      <c r="AL87" s="324"/>
      <c r="AM87" s="324"/>
      <c r="AN87" s="324"/>
      <c r="AO87" s="324"/>
      <c r="AP87" s="324"/>
      <c r="AQ87" s="324"/>
      <c r="AR87" s="324"/>
      <c r="AS87" s="324"/>
      <c r="AT87" s="324"/>
      <c r="AU87" s="324"/>
      <c r="AV87" s="325"/>
    </row>
    <row r="88" spans="2:48" ht="15.75" thickBot="1" x14ac:dyDescent="0.3"/>
    <row r="89" spans="2:48" x14ac:dyDescent="0.25">
      <c r="B89" s="320" t="s">
        <v>690</v>
      </c>
      <c r="C89" s="321"/>
      <c r="D89" s="321"/>
      <c r="E89" s="321"/>
      <c r="F89" s="321"/>
      <c r="G89" s="321"/>
      <c r="H89" s="321"/>
      <c r="I89" s="321"/>
      <c r="J89" s="321"/>
      <c r="K89" s="321"/>
      <c r="L89" s="321"/>
      <c r="M89" s="321"/>
      <c r="N89" s="321"/>
      <c r="O89" s="321"/>
      <c r="P89" s="321"/>
      <c r="Q89" s="321"/>
      <c r="R89" s="321"/>
      <c r="S89" s="321"/>
      <c r="T89" s="321"/>
      <c r="U89" s="321"/>
      <c r="V89" s="321"/>
      <c r="W89" s="321"/>
      <c r="X89" s="321"/>
      <c r="Y89" s="321"/>
      <c r="Z89" s="321"/>
      <c r="AA89" s="321"/>
      <c r="AB89" s="321"/>
      <c r="AC89" s="321"/>
      <c r="AD89" s="321"/>
      <c r="AE89" s="321"/>
      <c r="AF89" s="321"/>
      <c r="AG89" s="321"/>
      <c r="AH89" s="321"/>
      <c r="AI89" s="321"/>
      <c r="AJ89" s="321"/>
      <c r="AK89" s="321"/>
      <c r="AL89" s="321"/>
      <c r="AM89" s="321"/>
      <c r="AN89" s="321"/>
      <c r="AO89" s="321"/>
      <c r="AP89" s="321"/>
      <c r="AQ89" s="321"/>
      <c r="AR89" s="321"/>
      <c r="AS89" s="321"/>
      <c r="AT89" s="321"/>
      <c r="AU89" s="321"/>
      <c r="AV89" s="322"/>
    </row>
    <row r="90" spans="2:48" x14ac:dyDescent="0.25">
      <c r="B90" s="199"/>
      <c r="C90" s="197">
        <v>2005</v>
      </c>
      <c r="D90" s="197">
        <v>2006</v>
      </c>
      <c r="E90" s="197">
        <v>2007</v>
      </c>
      <c r="F90" s="197">
        <v>2008</v>
      </c>
      <c r="G90" s="197">
        <v>2009</v>
      </c>
      <c r="H90" s="197">
        <v>2010</v>
      </c>
      <c r="I90" s="197">
        <v>2011</v>
      </c>
      <c r="J90" s="197">
        <v>2012</v>
      </c>
      <c r="K90" s="197">
        <v>2013</v>
      </c>
      <c r="L90" s="197">
        <v>2014</v>
      </c>
      <c r="M90" s="197">
        <v>2015</v>
      </c>
      <c r="N90" s="197">
        <v>2016</v>
      </c>
      <c r="O90" s="197">
        <v>2017</v>
      </c>
      <c r="P90" s="197">
        <v>2018</v>
      </c>
      <c r="Q90" s="197">
        <v>2019</v>
      </c>
      <c r="R90" s="197">
        <v>2020</v>
      </c>
      <c r="S90" s="197">
        <v>2021</v>
      </c>
      <c r="T90" s="197">
        <v>2022</v>
      </c>
      <c r="U90" s="197">
        <v>2023</v>
      </c>
      <c r="V90" s="197">
        <v>2024</v>
      </c>
      <c r="W90" s="197">
        <v>2025</v>
      </c>
      <c r="X90" s="197">
        <v>2026</v>
      </c>
      <c r="Y90" s="197">
        <v>2027</v>
      </c>
      <c r="Z90" s="197">
        <v>2028</v>
      </c>
      <c r="AA90" s="197">
        <v>2029</v>
      </c>
      <c r="AB90" s="197">
        <v>2030</v>
      </c>
      <c r="AC90" s="197">
        <v>2031</v>
      </c>
      <c r="AD90" s="197">
        <v>2032</v>
      </c>
      <c r="AE90" s="197">
        <v>2033</v>
      </c>
      <c r="AF90" s="197">
        <v>2034</v>
      </c>
      <c r="AG90" s="197">
        <v>2035</v>
      </c>
      <c r="AH90" s="197">
        <v>2036</v>
      </c>
      <c r="AI90" s="197">
        <v>2037</v>
      </c>
      <c r="AJ90" s="197">
        <v>2038</v>
      </c>
      <c r="AK90" s="197">
        <v>2039</v>
      </c>
      <c r="AL90" s="197">
        <v>2040</v>
      </c>
      <c r="AM90" s="197">
        <v>2041</v>
      </c>
      <c r="AN90" s="197">
        <v>2042</v>
      </c>
      <c r="AO90" s="197">
        <v>2043</v>
      </c>
      <c r="AP90" s="197">
        <v>2044</v>
      </c>
      <c r="AQ90" s="197">
        <v>2045</v>
      </c>
      <c r="AR90" s="197">
        <v>2046</v>
      </c>
      <c r="AS90" s="197">
        <v>2047</v>
      </c>
      <c r="AT90" s="197">
        <v>2048</v>
      </c>
      <c r="AU90" s="197">
        <v>2049</v>
      </c>
      <c r="AV90" s="295">
        <v>2050</v>
      </c>
    </row>
    <row r="91" spans="2:48" x14ac:dyDescent="0.25">
      <c r="B91" s="199" t="s">
        <v>142</v>
      </c>
      <c r="C91" s="297">
        <v>1</v>
      </c>
      <c r="D91" s="297">
        <v>1</v>
      </c>
      <c r="E91" s="297">
        <v>1</v>
      </c>
      <c r="F91" s="297">
        <v>1</v>
      </c>
      <c r="G91" s="297">
        <v>1</v>
      </c>
      <c r="H91" s="297">
        <v>1</v>
      </c>
      <c r="I91" s="297">
        <v>1</v>
      </c>
      <c r="J91" s="297">
        <v>1</v>
      </c>
      <c r="K91" s="297">
        <v>1</v>
      </c>
      <c r="L91" s="297">
        <v>1</v>
      </c>
      <c r="M91" s="297">
        <v>1</v>
      </c>
      <c r="N91" s="297">
        <v>1</v>
      </c>
      <c r="O91" s="297">
        <v>1</v>
      </c>
      <c r="P91" s="297">
        <v>1</v>
      </c>
      <c r="Q91" s="297">
        <v>1</v>
      </c>
      <c r="R91" s="297">
        <v>1</v>
      </c>
      <c r="S91" s="297">
        <v>1</v>
      </c>
      <c r="T91" s="297">
        <v>1</v>
      </c>
      <c r="U91" s="297">
        <v>1</v>
      </c>
      <c r="V91" s="297">
        <v>1</v>
      </c>
      <c r="W91" s="297">
        <v>1</v>
      </c>
      <c r="X91" s="297">
        <v>1</v>
      </c>
      <c r="Y91" s="297">
        <v>1</v>
      </c>
      <c r="Z91" s="297">
        <v>1</v>
      </c>
      <c r="AA91" s="297">
        <v>1</v>
      </c>
      <c r="AB91" s="297">
        <v>1</v>
      </c>
      <c r="AC91" s="297">
        <v>1</v>
      </c>
      <c r="AD91" s="297">
        <v>1</v>
      </c>
      <c r="AE91" s="297">
        <v>1</v>
      </c>
      <c r="AF91" s="297">
        <v>1</v>
      </c>
      <c r="AG91" s="297">
        <v>1</v>
      </c>
      <c r="AH91" s="297">
        <v>1</v>
      </c>
      <c r="AI91" s="297">
        <v>1</v>
      </c>
      <c r="AJ91" s="297">
        <v>1</v>
      </c>
      <c r="AK91" s="297">
        <v>1</v>
      </c>
      <c r="AL91" s="297">
        <v>1</v>
      </c>
      <c r="AM91" s="297">
        <v>1</v>
      </c>
      <c r="AN91" s="297">
        <v>1</v>
      </c>
      <c r="AO91" s="297">
        <v>1</v>
      </c>
      <c r="AP91" s="297">
        <v>1</v>
      </c>
      <c r="AQ91" s="297">
        <v>1</v>
      </c>
      <c r="AR91" s="297">
        <v>1</v>
      </c>
      <c r="AS91" s="297">
        <v>1</v>
      </c>
      <c r="AT91" s="297">
        <v>1</v>
      </c>
      <c r="AU91" s="297">
        <v>1</v>
      </c>
      <c r="AV91" s="298">
        <v>1</v>
      </c>
    </row>
    <row r="92" spans="2:48" x14ac:dyDescent="0.25">
      <c r="B92" s="199" t="s">
        <v>180</v>
      </c>
      <c r="C92" s="297">
        <v>1</v>
      </c>
      <c r="D92" s="297">
        <v>1</v>
      </c>
      <c r="E92" s="297">
        <v>1</v>
      </c>
      <c r="F92" s="297">
        <v>1</v>
      </c>
      <c r="G92" s="297">
        <v>1</v>
      </c>
      <c r="H92" s="297">
        <v>1</v>
      </c>
      <c r="I92" s="297">
        <v>1</v>
      </c>
      <c r="J92" s="297">
        <v>1</v>
      </c>
      <c r="K92" s="297">
        <v>1</v>
      </c>
      <c r="L92" s="297">
        <v>1</v>
      </c>
      <c r="M92" s="297">
        <v>1</v>
      </c>
      <c r="N92" s="297">
        <v>1</v>
      </c>
      <c r="O92" s="297">
        <v>1</v>
      </c>
      <c r="P92" s="297">
        <v>1</v>
      </c>
      <c r="Q92" s="297">
        <v>1</v>
      </c>
      <c r="R92" s="297">
        <v>1</v>
      </c>
      <c r="S92" s="297">
        <v>1</v>
      </c>
      <c r="T92" s="297">
        <v>1</v>
      </c>
      <c r="U92" s="297">
        <v>1</v>
      </c>
      <c r="V92" s="297">
        <v>1</v>
      </c>
      <c r="W92" s="297">
        <v>1</v>
      </c>
      <c r="X92" s="297">
        <v>1</v>
      </c>
      <c r="Y92" s="297">
        <v>1</v>
      </c>
      <c r="Z92" s="297">
        <v>1</v>
      </c>
      <c r="AA92" s="297">
        <v>1</v>
      </c>
      <c r="AB92" s="297">
        <v>1</v>
      </c>
      <c r="AC92" s="297">
        <v>1</v>
      </c>
      <c r="AD92" s="297">
        <v>1</v>
      </c>
      <c r="AE92" s="297">
        <v>1</v>
      </c>
      <c r="AF92" s="297">
        <v>1</v>
      </c>
      <c r="AG92" s="297">
        <v>1</v>
      </c>
      <c r="AH92" s="297">
        <v>1</v>
      </c>
      <c r="AI92" s="297">
        <v>1</v>
      </c>
      <c r="AJ92" s="297">
        <v>1</v>
      </c>
      <c r="AK92" s="297">
        <v>1</v>
      </c>
      <c r="AL92" s="297">
        <v>1</v>
      </c>
      <c r="AM92" s="297">
        <v>1</v>
      </c>
      <c r="AN92" s="297">
        <v>1</v>
      </c>
      <c r="AO92" s="297">
        <v>1</v>
      </c>
      <c r="AP92" s="297">
        <v>1</v>
      </c>
      <c r="AQ92" s="297">
        <v>1</v>
      </c>
      <c r="AR92" s="297">
        <v>1</v>
      </c>
      <c r="AS92" s="297">
        <v>1</v>
      </c>
      <c r="AT92" s="297">
        <v>1</v>
      </c>
      <c r="AU92" s="297">
        <v>1</v>
      </c>
      <c r="AV92" s="298">
        <v>1</v>
      </c>
    </row>
    <row r="93" spans="2:48" x14ac:dyDescent="0.25">
      <c r="B93" s="199" t="s">
        <v>715</v>
      </c>
      <c r="C93" s="297">
        <v>1</v>
      </c>
      <c r="D93" s="297">
        <v>1</v>
      </c>
      <c r="E93" s="297">
        <v>1</v>
      </c>
      <c r="F93" s="297">
        <v>1</v>
      </c>
      <c r="G93" s="297">
        <v>1</v>
      </c>
      <c r="H93" s="297">
        <v>1</v>
      </c>
      <c r="I93" s="297">
        <v>1</v>
      </c>
      <c r="J93" s="297">
        <v>1</v>
      </c>
      <c r="K93" s="297">
        <v>1</v>
      </c>
      <c r="L93" s="297">
        <v>1</v>
      </c>
      <c r="M93" s="297">
        <v>1</v>
      </c>
      <c r="N93" s="297">
        <v>1</v>
      </c>
      <c r="O93" s="297">
        <v>1</v>
      </c>
      <c r="P93" s="297">
        <v>1</v>
      </c>
      <c r="Q93" s="297">
        <v>1</v>
      </c>
      <c r="R93" s="297">
        <v>1</v>
      </c>
      <c r="S93" s="297">
        <v>1</v>
      </c>
      <c r="T93" s="297">
        <v>1</v>
      </c>
      <c r="U93" s="297">
        <v>1</v>
      </c>
      <c r="V93" s="297">
        <v>1</v>
      </c>
      <c r="W93" s="297">
        <v>1</v>
      </c>
      <c r="X93" s="297">
        <v>1</v>
      </c>
      <c r="Y93" s="297">
        <v>1</v>
      </c>
      <c r="Z93" s="297">
        <v>1</v>
      </c>
      <c r="AA93" s="297">
        <v>1</v>
      </c>
      <c r="AB93" s="297">
        <v>1</v>
      </c>
      <c r="AC93" s="297">
        <v>1</v>
      </c>
      <c r="AD93" s="297">
        <v>1</v>
      </c>
      <c r="AE93" s="297">
        <v>1</v>
      </c>
      <c r="AF93" s="297">
        <v>1</v>
      </c>
      <c r="AG93" s="297">
        <v>1</v>
      </c>
      <c r="AH93" s="297">
        <v>1</v>
      </c>
      <c r="AI93" s="297">
        <v>1</v>
      </c>
      <c r="AJ93" s="297">
        <v>1</v>
      </c>
      <c r="AK93" s="297">
        <v>1</v>
      </c>
      <c r="AL93" s="297">
        <v>1</v>
      </c>
      <c r="AM93" s="297">
        <v>1</v>
      </c>
      <c r="AN93" s="297">
        <v>1</v>
      </c>
      <c r="AO93" s="297">
        <v>1</v>
      </c>
      <c r="AP93" s="297">
        <v>1</v>
      </c>
      <c r="AQ93" s="297">
        <v>1</v>
      </c>
      <c r="AR93" s="297">
        <v>1</v>
      </c>
      <c r="AS93" s="297">
        <v>1</v>
      </c>
      <c r="AT93" s="297">
        <v>1</v>
      </c>
      <c r="AU93" s="297">
        <v>1</v>
      </c>
      <c r="AV93" s="298">
        <v>1</v>
      </c>
    </row>
    <row r="94" spans="2:48" x14ac:dyDescent="0.25">
      <c r="B94" s="199" t="s">
        <v>144</v>
      </c>
      <c r="C94" s="297">
        <v>1</v>
      </c>
      <c r="D94" s="297">
        <v>1</v>
      </c>
      <c r="E94" s="297">
        <v>1</v>
      </c>
      <c r="F94" s="297">
        <v>1</v>
      </c>
      <c r="G94" s="297">
        <v>1</v>
      </c>
      <c r="H94" s="297">
        <v>1</v>
      </c>
      <c r="I94" s="297">
        <v>1</v>
      </c>
      <c r="J94" s="297">
        <v>1</v>
      </c>
      <c r="K94" s="297">
        <v>1</v>
      </c>
      <c r="L94" s="297">
        <v>1</v>
      </c>
      <c r="M94" s="297">
        <v>1</v>
      </c>
      <c r="N94" s="297">
        <v>1</v>
      </c>
      <c r="O94" s="297">
        <v>1</v>
      </c>
      <c r="P94" s="297">
        <v>1</v>
      </c>
      <c r="Q94" s="297">
        <v>1</v>
      </c>
      <c r="R94" s="297">
        <v>1</v>
      </c>
      <c r="S94" s="297">
        <v>1</v>
      </c>
      <c r="T94" s="297">
        <v>1</v>
      </c>
      <c r="U94" s="297">
        <v>1</v>
      </c>
      <c r="V94" s="297">
        <v>1</v>
      </c>
      <c r="W94" s="297">
        <v>1</v>
      </c>
      <c r="X94" s="297">
        <v>1</v>
      </c>
      <c r="Y94" s="297">
        <v>1</v>
      </c>
      <c r="Z94" s="297">
        <v>1</v>
      </c>
      <c r="AA94" s="297">
        <v>1</v>
      </c>
      <c r="AB94" s="297">
        <v>1</v>
      </c>
      <c r="AC94" s="297">
        <v>1</v>
      </c>
      <c r="AD94" s="297">
        <v>1</v>
      </c>
      <c r="AE94" s="297">
        <v>1</v>
      </c>
      <c r="AF94" s="297">
        <v>1</v>
      </c>
      <c r="AG94" s="297">
        <v>1</v>
      </c>
      <c r="AH94" s="297">
        <v>1</v>
      </c>
      <c r="AI94" s="297">
        <v>1</v>
      </c>
      <c r="AJ94" s="297">
        <v>1</v>
      </c>
      <c r="AK94" s="297">
        <v>1</v>
      </c>
      <c r="AL94" s="297">
        <v>1</v>
      </c>
      <c r="AM94" s="297">
        <v>1</v>
      </c>
      <c r="AN94" s="297">
        <v>1</v>
      </c>
      <c r="AO94" s="297">
        <v>1</v>
      </c>
      <c r="AP94" s="297">
        <v>1</v>
      </c>
      <c r="AQ94" s="297">
        <v>1</v>
      </c>
      <c r="AR94" s="297">
        <v>1</v>
      </c>
      <c r="AS94" s="297">
        <v>1</v>
      </c>
      <c r="AT94" s="297">
        <v>1</v>
      </c>
      <c r="AU94" s="297">
        <v>1</v>
      </c>
      <c r="AV94" s="298">
        <v>1</v>
      </c>
    </row>
    <row r="95" spans="2:48" x14ac:dyDescent="0.25">
      <c r="B95" s="199" t="s">
        <v>181</v>
      </c>
      <c r="C95" s="297">
        <v>1</v>
      </c>
      <c r="D95" s="297">
        <v>1</v>
      </c>
      <c r="E95" s="297">
        <v>1</v>
      </c>
      <c r="F95" s="297">
        <v>1</v>
      </c>
      <c r="G95" s="297">
        <v>1</v>
      </c>
      <c r="H95" s="297">
        <v>1</v>
      </c>
      <c r="I95" s="297">
        <v>1</v>
      </c>
      <c r="J95" s="297">
        <v>1</v>
      </c>
      <c r="K95" s="297">
        <v>1</v>
      </c>
      <c r="L95" s="297">
        <v>1</v>
      </c>
      <c r="M95" s="297">
        <v>1</v>
      </c>
      <c r="N95" s="297">
        <v>1</v>
      </c>
      <c r="O95" s="297">
        <v>1</v>
      </c>
      <c r="P95" s="297">
        <v>1</v>
      </c>
      <c r="Q95" s="297">
        <v>1</v>
      </c>
      <c r="R95" s="297">
        <v>1</v>
      </c>
      <c r="S95" s="297">
        <v>1</v>
      </c>
      <c r="T95" s="297">
        <v>1</v>
      </c>
      <c r="U95" s="297">
        <v>1</v>
      </c>
      <c r="V95" s="297">
        <v>1</v>
      </c>
      <c r="W95" s="297">
        <v>1</v>
      </c>
      <c r="X95" s="297">
        <v>1</v>
      </c>
      <c r="Y95" s="297">
        <v>1</v>
      </c>
      <c r="Z95" s="297">
        <v>1</v>
      </c>
      <c r="AA95" s="297">
        <v>1</v>
      </c>
      <c r="AB95" s="297">
        <v>1</v>
      </c>
      <c r="AC95" s="297">
        <v>1</v>
      </c>
      <c r="AD95" s="297">
        <v>1</v>
      </c>
      <c r="AE95" s="297">
        <v>1</v>
      </c>
      <c r="AF95" s="297">
        <v>1</v>
      </c>
      <c r="AG95" s="297">
        <v>1</v>
      </c>
      <c r="AH95" s="297">
        <v>1</v>
      </c>
      <c r="AI95" s="297">
        <v>1</v>
      </c>
      <c r="AJ95" s="297">
        <v>1</v>
      </c>
      <c r="AK95" s="297">
        <v>1</v>
      </c>
      <c r="AL95" s="297">
        <v>1</v>
      </c>
      <c r="AM95" s="297">
        <v>1</v>
      </c>
      <c r="AN95" s="297">
        <v>1</v>
      </c>
      <c r="AO95" s="297">
        <v>1</v>
      </c>
      <c r="AP95" s="297">
        <v>1</v>
      </c>
      <c r="AQ95" s="297">
        <v>1</v>
      </c>
      <c r="AR95" s="297">
        <v>1</v>
      </c>
      <c r="AS95" s="297">
        <v>1</v>
      </c>
      <c r="AT95" s="297">
        <v>1</v>
      </c>
      <c r="AU95" s="297">
        <v>1</v>
      </c>
      <c r="AV95" s="298">
        <v>1</v>
      </c>
    </row>
    <row r="96" spans="2:48" x14ac:dyDescent="0.25">
      <c r="B96" s="199" t="s">
        <v>716</v>
      </c>
      <c r="C96" s="297">
        <v>1</v>
      </c>
      <c r="D96" s="297">
        <v>1</v>
      </c>
      <c r="E96" s="297">
        <v>1</v>
      </c>
      <c r="F96" s="297">
        <v>1</v>
      </c>
      <c r="G96" s="297">
        <v>1</v>
      </c>
      <c r="H96" s="297">
        <v>1</v>
      </c>
      <c r="I96" s="297">
        <v>1</v>
      </c>
      <c r="J96" s="297">
        <v>1</v>
      </c>
      <c r="K96" s="297">
        <v>1</v>
      </c>
      <c r="L96" s="297">
        <v>1</v>
      </c>
      <c r="M96" s="297">
        <v>1</v>
      </c>
      <c r="N96" s="297">
        <v>1</v>
      </c>
      <c r="O96" s="297">
        <v>1</v>
      </c>
      <c r="P96" s="297">
        <v>1</v>
      </c>
      <c r="Q96" s="297">
        <v>1</v>
      </c>
      <c r="R96" s="297">
        <v>1</v>
      </c>
      <c r="S96" s="297">
        <v>1</v>
      </c>
      <c r="T96" s="297">
        <v>1</v>
      </c>
      <c r="U96" s="297">
        <v>1</v>
      </c>
      <c r="V96" s="297">
        <v>1</v>
      </c>
      <c r="W96" s="297">
        <v>1</v>
      </c>
      <c r="X96" s="297">
        <v>1</v>
      </c>
      <c r="Y96" s="297">
        <v>1</v>
      </c>
      <c r="Z96" s="297">
        <v>1</v>
      </c>
      <c r="AA96" s="297">
        <v>1</v>
      </c>
      <c r="AB96" s="297">
        <v>1</v>
      </c>
      <c r="AC96" s="297">
        <v>1</v>
      </c>
      <c r="AD96" s="297">
        <v>1</v>
      </c>
      <c r="AE96" s="297">
        <v>1</v>
      </c>
      <c r="AF96" s="297">
        <v>1</v>
      </c>
      <c r="AG96" s="297">
        <v>1</v>
      </c>
      <c r="AH96" s="297">
        <v>1</v>
      </c>
      <c r="AI96" s="297">
        <v>1</v>
      </c>
      <c r="AJ96" s="297">
        <v>1</v>
      </c>
      <c r="AK96" s="297">
        <v>1</v>
      </c>
      <c r="AL96" s="297">
        <v>1</v>
      </c>
      <c r="AM96" s="297">
        <v>1</v>
      </c>
      <c r="AN96" s="297">
        <v>1</v>
      </c>
      <c r="AO96" s="297">
        <v>1</v>
      </c>
      <c r="AP96" s="297">
        <v>1</v>
      </c>
      <c r="AQ96" s="297">
        <v>1</v>
      </c>
      <c r="AR96" s="297">
        <v>1</v>
      </c>
      <c r="AS96" s="297">
        <v>1</v>
      </c>
      <c r="AT96" s="297">
        <v>1</v>
      </c>
      <c r="AU96" s="297">
        <v>1</v>
      </c>
      <c r="AV96" s="298">
        <v>1</v>
      </c>
    </row>
    <row r="97" spans="2:48" x14ac:dyDescent="0.25">
      <c r="B97" s="199" t="s">
        <v>146</v>
      </c>
      <c r="C97" s="297">
        <v>1</v>
      </c>
      <c r="D97" s="297">
        <v>1</v>
      </c>
      <c r="E97" s="297">
        <v>1</v>
      </c>
      <c r="F97" s="297">
        <v>1</v>
      </c>
      <c r="G97" s="297">
        <v>1</v>
      </c>
      <c r="H97" s="297">
        <v>1</v>
      </c>
      <c r="I97" s="297">
        <v>1</v>
      </c>
      <c r="J97" s="297">
        <v>1</v>
      </c>
      <c r="K97" s="297">
        <v>1</v>
      </c>
      <c r="L97" s="297">
        <v>1</v>
      </c>
      <c r="M97" s="297">
        <v>1</v>
      </c>
      <c r="N97" s="297">
        <v>1</v>
      </c>
      <c r="O97" s="297">
        <v>1</v>
      </c>
      <c r="P97" s="297">
        <v>1</v>
      </c>
      <c r="Q97" s="297">
        <v>1</v>
      </c>
      <c r="R97" s="297">
        <v>1</v>
      </c>
      <c r="S97" s="297">
        <v>1</v>
      </c>
      <c r="T97" s="297">
        <v>1</v>
      </c>
      <c r="U97" s="297">
        <v>1</v>
      </c>
      <c r="V97" s="297">
        <v>1</v>
      </c>
      <c r="W97" s="297">
        <v>1</v>
      </c>
      <c r="X97" s="297">
        <v>1</v>
      </c>
      <c r="Y97" s="297">
        <v>1</v>
      </c>
      <c r="Z97" s="297">
        <v>1</v>
      </c>
      <c r="AA97" s="297">
        <v>1</v>
      </c>
      <c r="AB97" s="297">
        <v>1</v>
      </c>
      <c r="AC97" s="297">
        <v>1</v>
      </c>
      <c r="AD97" s="297">
        <v>1</v>
      </c>
      <c r="AE97" s="297">
        <v>1</v>
      </c>
      <c r="AF97" s="297">
        <v>1</v>
      </c>
      <c r="AG97" s="297">
        <v>1</v>
      </c>
      <c r="AH97" s="297">
        <v>1</v>
      </c>
      <c r="AI97" s="297">
        <v>1</v>
      </c>
      <c r="AJ97" s="297">
        <v>1</v>
      </c>
      <c r="AK97" s="297">
        <v>1</v>
      </c>
      <c r="AL97" s="297">
        <v>1</v>
      </c>
      <c r="AM97" s="297">
        <v>1</v>
      </c>
      <c r="AN97" s="297">
        <v>1</v>
      </c>
      <c r="AO97" s="297">
        <v>1</v>
      </c>
      <c r="AP97" s="297">
        <v>1</v>
      </c>
      <c r="AQ97" s="297">
        <v>1</v>
      </c>
      <c r="AR97" s="297">
        <v>1</v>
      </c>
      <c r="AS97" s="297">
        <v>1</v>
      </c>
      <c r="AT97" s="297">
        <v>1</v>
      </c>
      <c r="AU97" s="297">
        <v>1</v>
      </c>
      <c r="AV97" s="298">
        <v>1</v>
      </c>
    </row>
    <row r="98" spans="2:48" x14ac:dyDescent="0.25">
      <c r="B98" s="199" t="s">
        <v>147</v>
      </c>
      <c r="C98" s="297">
        <v>1</v>
      </c>
      <c r="D98" s="297">
        <v>1</v>
      </c>
      <c r="E98" s="297">
        <v>1</v>
      </c>
      <c r="F98" s="297">
        <v>1</v>
      </c>
      <c r="G98" s="297">
        <v>1</v>
      </c>
      <c r="H98" s="297">
        <v>1</v>
      </c>
      <c r="I98" s="297">
        <v>1</v>
      </c>
      <c r="J98" s="297">
        <v>1</v>
      </c>
      <c r="K98" s="297">
        <v>1</v>
      </c>
      <c r="L98" s="297">
        <v>1</v>
      </c>
      <c r="M98" s="297">
        <v>1</v>
      </c>
      <c r="N98" s="297">
        <v>1</v>
      </c>
      <c r="O98" s="297">
        <v>1</v>
      </c>
      <c r="P98" s="297">
        <v>1</v>
      </c>
      <c r="Q98" s="297">
        <v>1</v>
      </c>
      <c r="R98" s="297">
        <v>1</v>
      </c>
      <c r="S98" s="297">
        <v>1</v>
      </c>
      <c r="T98" s="297">
        <v>1</v>
      </c>
      <c r="U98" s="297">
        <v>1</v>
      </c>
      <c r="V98" s="297">
        <v>1</v>
      </c>
      <c r="W98" s="297">
        <v>1</v>
      </c>
      <c r="X98" s="297">
        <v>1</v>
      </c>
      <c r="Y98" s="297">
        <v>1</v>
      </c>
      <c r="Z98" s="297">
        <v>1</v>
      </c>
      <c r="AA98" s="297">
        <v>1</v>
      </c>
      <c r="AB98" s="297">
        <v>1</v>
      </c>
      <c r="AC98" s="297">
        <v>1</v>
      </c>
      <c r="AD98" s="297">
        <v>1</v>
      </c>
      <c r="AE98" s="297">
        <v>1</v>
      </c>
      <c r="AF98" s="297">
        <v>1</v>
      </c>
      <c r="AG98" s="297">
        <v>1</v>
      </c>
      <c r="AH98" s="297">
        <v>1</v>
      </c>
      <c r="AI98" s="297">
        <v>1</v>
      </c>
      <c r="AJ98" s="297">
        <v>1</v>
      </c>
      <c r="AK98" s="297">
        <v>1</v>
      </c>
      <c r="AL98" s="297">
        <v>1</v>
      </c>
      <c r="AM98" s="297">
        <v>1</v>
      </c>
      <c r="AN98" s="297">
        <v>1</v>
      </c>
      <c r="AO98" s="297">
        <v>1</v>
      </c>
      <c r="AP98" s="297">
        <v>1</v>
      </c>
      <c r="AQ98" s="297">
        <v>1</v>
      </c>
      <c r="AR98" s="297">
        <v>1</v>
      </c>
      <c r="AS98" s="297">
        <v>1</v>
      </c>
      <c r="AT98" s="297">
        <v>1</v>
      </c>
      <c r="AU98" s="297">
        <v>1</v>
      </c>
      <c r="AV98" s="298">
        <v>1</v>
      </c>
    </row>
    <row r="99" spans="2:48" x14ac:dyDescent="0.25">
      <c r="B99" s="199" t="s">
        <v>148</v>
      </c>
      <c r="C99" s="297">
        <v>1</v>
      </c>
      <c r="D99" s="297">
        <v>1</v>
      </c>
      <c r="E99" s="297">
        <v>1</v>
      </c>
      <c r="F99" s="297">
        <v>1</v>
      </c>
      <c r="G99" s="297">
        <v>1</v>
      </c>
      <c r="H99" s="297">
        <v>1</v>
      </c>
      <c r="I99" s="297">
        <v>1</v>
      </c>
      <c r="J99" s="297">
        <v>1</v>
      </c>
      <c r="K99" s="297">
        <v>1</v>
      </c>
      <c r="L99" s="297">
        <v>1</v>
      </c>
      <c r="M99" s="297">
        <v>1</v>
      </c>
      <c r="N99" s="297">
        <v>1</v>
      </c>
      <c r="O99" s="297">
        <v>1</v>
      </c>
      <c r="P99" s="297">
        <v>1</v>
      </c>
      <c r="Q99" s="297">
        <v>1</v>
      </c>
      <c r="R99" s="297">
        <v>1</v>
      </c>
      <c r="S99" s="297">
        <v>1</v>
      </c>
      <c r="T99" s="297">
        <v>1</v>
      </c>
      <c r="U99" s="297">
        <v>1</v>
      </c>
      <c r="V99" s="297">
        <v>1</v>
      </c>
      <c r="W99" s="297">
        <v>1</v>
      </c>
      <c r="X99" s="297">
        <v>1</v>
      </c>
      <c r="Y99" s="297">
        <v>1</v>
      </c>
      <c r="Z99" s="297">
        <v>1</v>
      </c>
      <c r="AA99" s="297">
        <v>1</v>
      </c>
      <c r="AB99" s="297">
        <v>1</v>
      </c>
      <c r="AC99" s="297">
        <v>1</v>
      </c>
      <c r="AD99" s="297">
        <v>1</v>
      </c>
      <c r="AE99" s="297">
        <v>1</v>
      </c>
      <c r="AF99" s="297">
        <v>1</v>
      </c>
      <c r="AG99" s="297">
        <v>1</v>
      </c>
      <c r="AH99" s="297">
        <v>1</v>
      </c>
      <c r="AI99" s="297">
        <v>1</v>
      </c>
      <c r="AJ99" s="297">
        <v>1</v>
      </c>
      <c r="AK99" s="297">
        <v>1</v>
      </c>
      <c r="AL99" s="297">
        <v>1</v>
      </c>
      <c r="AM99" s="297">
        <v>1</v>
      </c>
      <c r="AN99" s="297">
        <v>1</v>
      </c>
      <c r="AO99" s="297">
        <v>1</v>
      </c>
      <c r="AP99" s="297">
        <v>1</v>
      </c>
      <c r="AQ99" s="297">
        <v>1</v>
      </c>
      <c r="AR99" s="297">
        <v>1</v>
      </c>
      <c r="AS99" s="297">
        <v>1</v>
      </c>
      <c r="AT99" s="297">
        <v>1</v>
      </c>
      <c r="AU99" s="297">
        <v>1</v>
      </c>
      <c r="AV99" s="298">
        <v>1</v>
      </c>
    </row>
    <row r="100" spans="2:48" x14ac:dyDescent="0.25">
      <c r="B100" s="199" t="s">
        <v>149</v>
      </c>
      <c r="C100" s="297">
        <v>1</v>
      </c>
      <c r="D100" s="297">
        <v>1</v>
      </c>
      <c r="E100" s="297">
        <v>1</v>
      </c>
      <c r="F100" s="297">
        <v>1</v>
      </c>
      <c r="G100" s="297">
        <v>1</v>
      </c>
      <c r="H100" s="297">
        <v>1</v>
      </c>
      <c r="I100" s="297">
        <v>1</v>
      </c>
      <c r="J100" s="297">
        <v>1</v>
      </c>
      <c r="K100" s="297">
        <v>1</v>
      </c>
      <c r="L100" s="297">
        <v>1</v>
      </c>
      <c r="M100" s="297">
        <v>1</v>
      </c>
      <c r="N100" s="297">
        <v>1</v>
      </c>
      <c r="O100" s="297">
        <v>1</v>
      </c>
      <c r="P100" s="297">
        <v>1</v>
      </c>
      <c r="Q100" s="297">
        <v>1</v>
      </c>
      <c r="R100" s="297">
        <v>1</v>
      </c>
      <c r="S100" s="297">
        <v>1</v>
      </c>
      <c r="T100" s="297">
        <v>1</v>
      </c>
      <c r="U100" s="297">
        <v>1</v>
      </c>
      <c r="V100" s="297">
        <v>1</v>
      </c>
      <c r="W100" s="297">
        <v>1</v>
      </c>
      <c r="X100" s="297">
        <v>1</v>
      </c>
      <c r="Y100" s="297">
        <v>1</v>
      </c>
      <c r="Z100" s="297">
        <v>1</v>
      </c>
      <c r="AA100" s="297">
        <v>1</v>
      </c>
      <c r="AB100" s="297">
        <v>1</v>
      </c>
      <c r="AC100" s="297">
        <v>1</v>
      </c>
      <c r="AD100" s="297">
        <v>1</v>
      </c>
      <c r="AE100" s="297">
        <v>1</v>
      </c>
      <c r="AF100" s="297">
        <v>1</v>
      </c>
      <c r="AG100" s="297">
        <v>1</v>
      </c>
      <c r="AH100" s="297">
        <v>1</v>
      </c>
      <c r="AI100" s="297">
        <v>1</v>
      </c>
      <c r="AJ100" s="297">
        <v>1</v>
      </c>
      <c r="AK100" s="297">
        <v>1</v>
      </c>
      <c r="AL100" s="297">
        <v>1</v>
      </c>
      <c r="AM100" s="297">
        <v>1</v>
      </c>
      <c r="AN100" s="297">
        <v>1</v>
      </c>
      <c r="AO100" s="297">
        <v>1</v>
      </c>
      <c r="AP100" s="297">
        <v>1</v>
      </c>
      <c r="AQ100" s="297">
        <v>1</v>
      </c>
      <c r="AR100" s="297">
        <v>1</v>
      </c>
      <c r="AS100" s="297">
        <v>1</v>
      </c>
      <c r="AT100" s="297">
        <v>1</v>
      </c>
      <c r="AU100" s="297">
        <v>1</v>
      </c>
      <c r="AV100" s="298">
        <v>1</v>
      </c>
    </row>
    <row r="101" spans="2:48" x14ac:dyDescent="0.25">
      <c r="B101" s="199" t="s">
        <v>150</v>
      </c>
      <c r="C101" s="297">
        <v>1</v>
      </c>
      <c r="D101" s="297">
        <v>1</v>
      </c>
      <c r="E101" s="297">
        <v>1</v>
      </c>
      <c r="F101" s="297">
        <v>1</v>
      </c>
      <c r="G101" s="297">
        <v>1</v>
      </c>
      <c r="H101" s="297">
        <v>1</v>
      </c>
      <c r="I101" s="297">
        <v>1</v>
      </c>
      <c r="J101" s="297">
        <v>1</v>
      </c>
      <c r="K101" s="297">
        <v>1</v>
      </c>
      <c r="L101" s="297">
        <v>1</v>
      </c>
      <c r="M101" s="297">
        <v>1</v>
      </c>
      <c r="N101" s="297">
        <v>1</v>
      </c>
      <c r="O101" s="297">
        <v>1</v>
      </c>
      <c r="P101" s="297">
        <v>1</v>
      </c>
      <c r="Q101" s="297">
        <v>1</v>
      </c>
      <c r="R101" s="297">
        <v>1</v>
      </c>
      <c r="S101" s="297">
        <v>1</v>
      </c>
      <c r="T101" s="297">
        <v>1</v>
      </c>
      <c r="U101" s="297">
        <v>1</v>
      </c>
      <c r="V101" s="297">
        <v>1</v>
      </c>
      <c r="W101" s="297">
        <v>1</v>
      </c>
      <c r="X101" s="297">
        <v>1</v>
      </c>
      <c r="Y101" s="297">
        <v>1</v>
      </c>
      <c r="Z101" s="297">
        <v>1</v>
      </c>
      <c r="AA101" s="297">
        <v>1</v>
      </c>
      <c r="AB101" s="297">
        <v>1</v>
      </c>
      <c r="AC101" s="297">
        <v>1</v>
      </c>
      <c r="AD101" s="297">
        <v>1</v>
      </c>
      <c r="AE101" s="297">
        <v>1</v>
      </c>
      <c r="AF101" s="297">
        <v>1</v>
      </c>
      <c r="AG101" s="297">
        <v>1</v>
      </c>
      <c r="AH101" s="297">
        <v>1</v>
      </c>
      <c r="AI101" s="297">
        <v>1</v>
      </c>
      <c r="AJ101" s="297">
        <v>1</v>
      </c>
      <c r="AK101" s="297">
        <v>1</v>
      </c>
      <c r="AL101" s="297">
        <v>1</v>
      </c>
      <c r="AM101" s="297">
        <v>1</v>
      </c>
      <c r="AN101" s="297">
        <v>1</v>
      </c>
      <c r="AO101" s="297">
        <v>1</v>
      </c>
      <c r="AP101" s="297">
        <v>1</v>
      </c>
      <c r="AQ101" s="297">
        <v>1</v>
      </c>
      <c r="AR101" s="297">
        <v>1</v>
      </c>
      <c r="AS101" s="297">
        <v>1</v>
      </c>
      <c r="AT101" s="297">
        <v>1</v>
      </c>
      <c r="AU101" s="297">
        <v>1</v>
      </c>
      <c r="AV101" s="298">
        <v>1</v>
      </c>
    </row>
    <row r="102" spans="2:48" x14ac:dyDescent="0.25">
      <c r="B102" s="199" t="s">
        <v>151</v>
      </c>
      <c r="C102" s="297">
        <v>1</v>
      </c>
      <c r="D102" s="297">
        <v>1</v>
      </c>
      <c r="E102" s="297">
        <v>1</v>
      </c>
      <c r="F102" s="297">
        <v>1</v>
      </c>
      <c r="G102" s="297">
        <v>1</v>
      </c>
      <c r="H102" s="297">
        <v>1</v>
      </c>
      <c r="I102" s="297">
        <v>1</v>
      </c>
      <c r="J102" s="297">
        <v>1</v>
      </c>
      <c r="K102" s="297">
        <v>1</v>
      </c>
      <c r="L102" s="297">
        <v>1</v>
      </c>
      <c r="M102" s="297">
        <v>1</v>
      </c>
      <c r="N102" s="297">
        <v>1</v>
      </c>
      <c r="O102" s="297">
        <v>1</v>
      </c>
      <c r="P102" s="297">
        <v>1</v>
      </c>
      <c r="Q102" s="297">
        <v>1</v>
      </c>
      <c r="R102" s="297">
        <v>1</v>
      </c>
      <c r="S102" s="297">
        <v>1</v>
      </c>
      <c r="T102" s="297">
        <v>1</v>
      </c>
      <c r="U102" s="297">
        <v>1</v>
      </c>
      <c r="V102" s="297">
        <v>1</v>
      </c>
      <c r="W102" s="297">
        <v>1</v>
      </c>
      <c r="X102" s="297">
        <v>1</v>
      </c>
      <c r="Y102" s="297">
        <v>1</v>
      </c>
      <c r="Z102" s="297">
        <v>1</v>
      </c>
      <c r="AA102" s="297">
        <v>1</v>
      </c>
      <c r="AB102" s="297">
        <v>1</v>
      </c>
      <c r="AC102" s="297">
        <v>1</v>
      </c>
      <c r="AD102" s="297">
        <v>1</v>
      </c>
      <c r="AE102" s="297">
        <v>1</v>
      </c>
      <c r="AF102" s="297">
        <v>1</v>
      </c>
      <c r="AG102" s="297">
        <v>1</v>
      </c>
      <c r="AH102" s="297">
        <v>1</v>
      </c>
      <c r="AI102" s="297">
        <v>1</v>
      </c>
      <c r="AJ102" s="297">
        <v>1</v>
      </c>
      <c r="AK102" s="297">
        <v>1</v>
      </c>
      <c r="AL102" s="297">
        <v>1</v>
      </c>
      <c r="AM102" s="297">
        <v>1</v>
      </c>
      <c r="AN102" s="297">
        <v>1</v>
      </c>
      <c r="AO102" s="297">
        <v>1</v>
      </c>
      <c r="AP102" s="297">
        <v>1</v>
      </c>
      <c r="AQ102" s="297">
        <v>1</v>
      </c>
      <c r="AR102" s="297">
        <v>1</v>
      </c>
      <c r="AS102" s="297">
        <v>1</v>
      </c>
      <c r="AT102" s="297">
        <v>1</v>
      </c>
      <c r="AU102" s="297">
        <v>1</v>
      </c>
      <c r="AV102" s="298">
        <v>1</v>
      </c>
    </row>
    <row r="103" spans="2:48" x14ac:dyDescent="0.25">
      <c r="B103" s="199" t="s">
        <v>152</v>
      </c>
      <c r="C103" s="297">
        <v>1</v>
      </c>
      <c r="D103" s="297">
        <v>1</v>
      </c>
      <c r="E103" s="297">
        <v>1</v>
      </c>
      <c r="F103" s="297">
        <v>1</v>
      </c>
      <c r="G103" s="297">
        <v>1</v>
      </c>
      <c r="H103" s="297">
        <v>1</v>
      </c>
      <c r="I103" s="297">
        <v>1</v>
      </c>
      <c r="J103" s="297">
        <v>1</v>
      </c>
      <c r="K103" s="297">
        <v>1</v>
      </c>
      <c r="L103" s="297">
        <v>1</v>
      </c>
      <c r="M103" s="297">
        <v>1</v>
      </c>
      <c r="N103" s="297">
        <v>1</v>
      </c>
      <c r="O103" s="297">
        <v>1</v>
      </c>
      <c r="P103" s="297">
        <v>1</v>
      </c>
      <c r="Q103" s="297">
        <v>1</v>
      </c>
      <c r="R103" s="297">
        <v>1</v>
      </c>
      <c r="S103" s="297">
        <v>1</v>
      </c>
      <c r="T103" s="297">
        <v>1</v>
      </c>
      <c r="U103" s="297">
        <v>1</v>
      </c>
      <c r="V103" s="297">
        <v>1</v>
      </c>
      <c r="W103" s="297">
        <v>1</v>
      </c>
      <c r="X103" s="297">
        <v>1</v>
      </c>
      <c r="Y103" s="297">
        <v>1</v>
      </c>
      <c r="Z103" s="297">
        <v>1</v>
      </c>
      <c r="AA103" s="297">
        <v>1</v>
      </c>
      <c r="AB103" s="297">
        <v>1</v>
      </c>
      <c r="AC103" s="297">
        <v>1</v>
      </c>
      <c r="AD103" s="297">
        <v>1</v>
      </c>
      <c r="AE103" s="297">
        <v>1</v>
      </c>
      <c r="AF103" s="297">
        <v>1</v>
      </c>
      <c r="AG103" s="297">
        <v>1</v>
      </c>
      <c r="AH103" s="297">
        <v>1</v>
      </c>
      <c r="AI103" s="297">
        <v>1</v>
      </c>
      <c r="AJ103" s="297">
        <v>1</v>
      </c>
      <c r="AK103" s="297">
        <v>1</v>
      </c>
      <c r="AL103" s="297">
        <v>1</v>
      </c>
      <c r="AM103" s="297">
        <v>1</v>
      </c>
      <c r="AN103" s="297">
        <v>1</v>
      </c>
      <c r="AO103" s="297">
        <v>1</v>
      </c>
      <c r="AP103" s="297">
        <v>1</v>
      </c>
      <c r="AQ103" s="297">
        <v>1</v>
      </c>
      <c r="AR103" s="297">
        <v>1</v>
      </c>
      <c r="AS103" s="297">
        <v>1</v>
      </c>
      <c r="AT103" s="297">
        <v>1</v>
      </c>
      <c r="AU103" s="297">
        <v>1</v>
      </c>
      <c r="AV103" s="298">
        <v>1</v>
      </c>
    </row>
    <row r="104" spans="2:48" x14ac:dyDescent="0.25">
      <c r="B104" s="199" t="s">
        <v>153</v>
      </c>
      <c r="C104" s="297">
        <v>1</v>
      </c>
      <c r="D104" s="297">
        <v>1</v>
      </c>
      <c r="E104" s="297">
        <v>1</v>
      </c>
      <c r="F104" s="297">
        <v>1</v>
      </c>
      <c r="G104" s="297">
        <v>1</v>
      </c>
      <c r="H104" s="297">
        <v>1</v>
      </c>
      <c r="I104" s="297">
        <v>1</v>
      </c>
      <c r="J104" s="297">
        <v>1</v>
      </c>
      <c r="K104" s="297">
        <v>1</v>
      </c>
      <c r="L104" s="297">
        <v>1</v>
      </c>
      <c r="M104" s="297">
        <v>1</v>
      </c>
      <c r="N104" s="297">
        <v>1</v>
      </c>
      <c r="O104" s="297">
        <v>1</v>
      </c>
      <c r="P104" s="297">
        <v>1</v>
      </c>
      <c r="Q104" s="297">
        <v>1</v>
      </c>
      <c r="R104" s="297">
        <v>1</v>
      </c>
      <c r="S104" s="297">
        <v>1</v>
      </c>
      <c r="T104" s="297">
        <v>1</v>
      </c>
      <c r="U104" s="297">
        <v>1</v>
      </c>
      <c r="V104" s="297">
        <v>1</v>
      </c>
      <c r="W104" s="297">
        <v>1</v>
      </c>
      <c r="X104" s="297">
        <v>1</v>
      </c>
      <c r="Y104" s="297">
        <v>1</v>
      </c>
      <c r="Z104" s="297">
        <v>1</v>
      </c>
      <c r="AA104" s="297">
        <v>1</v>
      </c>
      <c r="AB104" s="297">
        <v>1</v>
      </c>
      <c r="AC104" s="297">
        <v>1</v>
      </c>
      <c r="AD104" s="297">
        <v>1</v>
      </c>
      <c r="AE104" s="297">
        <v>1</v>
      </c>
      <c r="AF104" s="297">
        <v>1</v>
      </c>
      <c r="AG104" s="297">
        <v>1</v>
      </c>
      <c r="AH104" s="297">
        <v>1</v>
      </c>
      <c r="AI104" s="297">
        <v>1</v>
      </c>
      <c r="AJ104" s="297">
        <v>1</v>
      </c>
      <c r="AK104" s="297">
        <v>1</v>
      </c>
      <c r="AL104" s="297">
        <v>1</v>
      </c>
      <c r="AM104" s="297">
        <v>1</v>
      </c>
      <c r="AN104" s="297">
        <v>1</v>
      </c>
      <c r="AO104" s="297">
        <v>1</v>
      </c>
      <c r="AP104" s="297">
        <v>1</v>
      </c>
      <c r="AQ104" s="297">
        <v>1</v>
      </c>
      <c r="AR104" s="297">
        <v>1</v>
      </c>
      <c r="AS104" s="297">
        <v>1</v>
      </c>
      <c r="AT104" s="297">
        <v>1</v>
      </c>
      <c r="AU104" s="297">
        <v>1</v>
      </c>
      <c r="AV104" s="298">
        <v>1</v>
      </c>
    </row>
    <row r="105" spans="2:48" x14ac:dyDescent="0.25">
      <c r="B105" s="199" t="s">
        <v>648</v>
      </c>
      <c r="C105" s="297">
        <v>1</v>
      </c>
      <c r="D105" s="297">
        <v>1</v>
      </c>
      <c r="E105" s="297">
        <v>1</v>
      </c>
      <c r="F105" s="297">
        <v>1</v>
      </c>
      <c r="G105" s="297">
        <v>1</v>
      </c>
      <c r="H105" s="297">
        <v>1</v>
      </c>
      <c r="I105" s="297">
        <v>1</v>
      </c>
      <c r="J105" s="297">
        <v>1</v>
      </c>
      <c r="K105" s="297">
        <v>1</v>
      </c>
      <c r="L105" s="297">
        <v>1</v>
      </c>
      <c r="M105" s="297">
        <v>1</v>
      </c>
      <c r="N105" s="297">
        <v>1</v>
      </c>
      <c r="O105" s="297">
        <v>1</v>
      </c>
      <c r="P105" s="297">
        <v>1</v>
      </c>
      <c r="Q105" s="297">
        <v>1</v>
      </c>
      <c r="R105" s="297">
        <v>1</v>
      </c>
      <c r="S105" s="297">
        <v>1</v>
      </c>
      <c r="T105" s="297">
        <v>1</v>
      </c>
      <c r="U105" s="297">
        <v>1</v>
      </c>
      <c r="V105" s="297">
        <v>1</v>
      </c>
      <c r="W105" s="297">
        <v>1</v>
      </c>
      <c r="X105" s="297">
        <v>1</v>
      </c>
      <c r="Y105" s="297">
        <v>1</v>
      </c>
      <c r="Z105" s="297">
        <v>1</v>
      </c>
      <c r="AA105" s="297">
        <v>1</v>
      </c>
      <c r="AB105" s="297">
        <v>1</v>
      </c>
      <c r="AC105" s="297">
        <v>1</v>
      </c>
      <c r="AD105" s="297">
        <v>1</v>
      </c>
      <c r="AE105" s="297">
        <v>1</v>
      </c>
      <c r="AF105" s="297">
        <v>1</v>
      </c>
      <c r="AG105" s="297">
        <v>1</v>
      </c>
      <c r="AH105" s="297">
        <v>1</v>
      </c>
      <c r="AI105" s="297">
        <v>1</v>
      </c>
      <c r="AJ105" s="297">
        <v>1</v>
      </c>
      <c r="AK105" s="297">
        <v>1</v>
      </c>
      <c r="AL105" s="297">
        <v>1</v>
      </c>
      <c r="AM105" s="297">
        <v>1</v>
      </c>
      <c r="AN105" s="297">
        <v>1</v>
      </c>
      <c r="AO105" s="297">
        <v>1</v>
      </c>
      <c r="AP105" s="297">
        <v>1</v>
      </c>
      <c r="AQ105" s="297">
        <v>1</v>
      </c>
      <c r="AR105" s="297">
        <v>1</v>
      </c>
      <c r="AS105" s="297">
        <v>1</v>
      </c>
      <c r="AT105" s="297">
        <v>1</v>
      </c>
      <c r="AU105" s="297">
        <v>1</v>
      </c>
      <c r="AV105" s="297">
        <v>1</v>
      </c>
    </row>
    <row r="106" spans="2:48" x14ac:dyDescent="0.25">
      <c r="B106" s="199" t="s">
        <v>805</v>
      </c>
      <c r="C106" s="297">
        <v>1</v>
      </c>
      <c r="D106" s="297">
        <v>1</v>
      </c>
      <c r="E106" s="297">
        <v>1</v>
      </c>
      <c r="F106" s="297">
        <v>1</v>
      </c>
      <c r="G106" s="297">
        <v>1</v>
      </c>
      <c r="H106" s="297">
        <v>1</v>
      </c>
      <c r="I106" s="297">
        <v>1</v>
      </c>
      <c r="J106" s="297">
        <v>1</v>
      </c>
      <c r="K106" s="297">
        <v>1</v>
      </c>
      <c r="L106" s="297">
        <v>1</v>
      </c>
      <c r="M106" s="297">
        <v>1</v>
      </c>
      <c r="N106" s="297">
        <v>1</v>
      </c>
      <c r="O106" s="297">
        <v>1</v>
      </c>
      <c r="P106" s="297">
        <v>1</v>
      </c>
      <c r="Q106" s="297">
        <v>1</v>
      </c>
      <c r="R106" s="297">
        <v>1</v>
      </c>
      <c r="S106" s="297">
        <v>1</v>
      </c>
      <c r="T106" s="297">
        <v>1</v>
      </c>
      <c r="U106" s="297">
        <v>1</v>
      </c>
      <c r="V106" s="297">
        <v>1</v>
      </c>
      <c r="W106" s="297">
        <v>1</v>
      </c>
      <c r="X106" s="297">
        <v>1</v>
      </c>
      <c r="Y106" s="297">
        <v>1</v>
      </c>
      <c r="Z106" s="297">
        <v>1</v>
      </c>
      <c r="AA106" s="297">
        <v>1</v>
      </c>
      <c r="AB106" s="297">
        <v>1</v>
      </c>
      <c r="AC106" s="297">
        <v>1</v>
      </c>
      <c r="AD106" s="297">
        <v>1</v>
      </c>
      <c r="AE106" s="297">
        <v>1</v>
      </c>
      <c r="AF106" s="297">
        <v>1</v>
      </c>
      <c r="AG106" s="297">
        <v>1</v>
      </c>
      <c r="AH106" s="297">
        <v>1</v>
      </c>
      <c r="AI106" s="297">
        <v>1</v>
      </c>
      <c r="AJ106" s="297">
        <v>1</v>
      </c>
      <c r="AK106" s="297">
        <v>1</v>
      </c>
      <c r="AL106" s="297">
        <v>1</v>
      </c>
      <c r="AM106" s="297">
        <v>1</v>
      </c>
      <c r="AN106" s="297">
        <v>1</v>
      </c>
      <c r="AO106" s="297">
        <v>1</v>
      </c>
      <c r="AP106" s="297">
        <v>1</v>
      </c>
      <c r="AQ106" s="297">
        <v>1</v>
      </c>
      <c r="AR106" s="297">
        <v>1</v>
      </c>
      <c r="AS106" s="297">
        <v>1</v>
      </c>
      <c r="AT106" s="297">
        <v>1</v>
      </c>
      <c r="AU106" s="297">
        <v>1</v>
      </c>
      <c r="AV106" s="297">
        <v>1</v>
      </c>
    </row>
    <row r="107" spans="2:48" x14ac:dyDescent="0.25">
      <c r="B107" s="199" t="s">
        <v>806</v>
      </c>
      <c r="C107" s="297">
        <v>1</v>
      </c>
      <c r="D107" s="297">
        <v>1</v>
      </c>
      <c r="E107" s="297">
        <v>1</v>
      </c>
      <c r="F107" s="297">
        <v>1</v>
      </c>
      <c r="G107" s="297">
        <v>1</v>
      </c>
      <c r="H107" s="297">
        <v>1</v>
      </c>
      <c r="I107" s="297">
        <v>1</v>
      </c>
      <c r="J107" s="297">
        <v>1</v>
      </c>
      <c r="K107" s="297">
        <v>1</v>
      </c>
      <c r="L107" s="297">
        <v>1</v>
      </c>
      <c r="M107" s="297">
        <v>1</v>
      </c>
      <c r="N107" s="297">
        <v>1</v>
      </c>
      <c r="O107" s="297">
        <v>1</v>
      </c>
      <c r="P107" s="297">
        <v>1</v>
      </c>
      <c r="Q107" s="297">
        <v>1</v>
      </c>
      <c r="R107" s="297">
        <v>1</v>
      </c>
      <c r="S107" s="297">
        <v>1</v>
      </c>
      <c r="T107" s="297">
        <v>1</v>
      </c>
      <c r="U107" s="297">
        <v>1</v>
      </c>
      <c r="V107" s="297">
        <v>1</v>
      </c>
      <c r="W107" s="297">
        <v>1</v>
      </c>
      <c r="X107" s="297">
        <v>1</v>
      </c>
      <c r="Y107" s="297">
        <v>1</v>
      </c>
      <c r="Z107" s="297">
        <v>1</v>
      </c>
      <c r="AA107" s="297">
        <v>1</v>
      </c>
      <c r="AB107" s="297">
        <v>1</v>
      </c>
      <c r="AC107" s="297">
        <v>1</v>
      </c>
      <c r="AD107" s="297">
        <v>1</v>
      </c>
      <c r="AE107" s="297">
        <v>1</v>
      </c>
      <c r="AF107" s="297">
        <v>1</v>
      </c>
      <c r="AG107" s="297">
        <v>1</v>
      </c>
      <c r="AH107" s="297">
        <v>1</v>
      </c>
      <c r="AI107" s="297">
        <v>1</v>
      </c>
      <c r="AJ107" s="297">
        <v>1</v>
      </c>
      <c r="AK107" s="297">
        <v>1</v>
      </c>
      <c r="AL107" s="297">
        <v>1</v>
      </c>
      <c r="AM107" s="297">
        <v>1</v>
      </c>
      <c r="AN107" s="297">
        <v>1</v>
      </c>
      <c r="AO107" s="297">
        <v>1</v>
      </c>
      <c r="AP107" s="297">
        <v>1</v>
      </c>
      <c r="AQ107" s="297">
        <v>1</v>
      </c>
      <c r="AR107" s="297">
        <v>1</v>
      </c>
      <c r="AS107" s="297">
        <v>1</v>
      </c>
      <c r="AT107" s="297">
        <v>1</v>
      </c>
      <c r="AU107" s="297">
        <v>1</v>
      </c>
      <c r="AV107" s="297">
        <v>1</v>
      </c>
    </row>
    <row r="108" spans="2:48" x14ac:dyDescent="0.25">
      <c r="B108" s="199" t="s">
        <v>651</v>
      </c>
      <c r="C108" s="297">
        <v>1</v>
      </c>
      <c r="D108" s="297">
        <v>1</v>
      </c>
      <c r="E108" s="297">
        <v>1</v>
      </c>
      <c r="F108" s="297">
        <v>1</v>
      </c>
      <c r="G108" s="297">
        <v>1</v>
      </c>
      <c r="H108" s="297">
        <v>1</v>
      </c>
      <c r="I108" s="297">
        <v>1</v>
      </c>
      <c r="J108" s="297">
        <v>1</v>
      </c>
      <c r="K108" s="297">
        <v>1</v>
      </c>
      <c r="L108" s="297">
        <v>1</v>
      </c>
      <c r="M108" s="297">
        <v>1</v>
      </c>
      <c r="N108" s="297">
        <v>1</v>
      </c>
      <c r="O108" s="297">
        <v>1</v>
      </c>
      <c r="P108" s="297">
        <v>1</v>
      </c>
      <c r="Q108" s="297">
        <v>1</v>
      </c>
      <c r="R108" s="297">
        <v>1</v>
      </c>
      <c r="S108" s="297">
        <v>1</v>
      </c>
      <c r="T108" s="297">
        <v>1</v>
      </c>
      <c r="U108" s="297">
        <v>1</v>
      </c>
      <c r="V108" s="297">
        <v>1</v>
      </c>
      <c r="W108" s="297">
        <v>1</v>
      </c>
      <c r="X108" s="297">
        <v>1</v>
      </c>
      <c r="Y108" s="297">
        <v>1</v>
      </c>
      <c r="Z108" s="297">
        <v>1</v>
      </c>
      <c r="AA108" s="297">
        <v>1</v>
      </c>
      <c r="AB108" s="297">
        <v>1</v>
      </c>
      <c r="AC108" s="297">
        <v>1</v>
      </c>
      <c r="AD108" s="297">
        <v>1</v>
      </c>
      <c r="AE108" s="297">
        <v>1</v>
      </c>
      <c r="AF108" s="297">
        <v>1</v>
      </c>
      <c r="AG108" s="297">
        <v>1</v>
      </c>
      <c r="AH108" s="297">
        <v>1</v>
      </c>
      <c r="AI108" s="297">
        <v>1</v>
      </c>
      <c r="AJ108" s="297">
        <v>1</v>
      </c>
      <c r="AK108" s="297">
        <v>1</v>
      </c>
      <c r="AL108" s="297">
        <v>1</v>
      </c>
      <c r="AM108" s="297">
        <v>1</v>
      </c>
      <c r="AN108" s="297">
        <v>1</v>
      </c>
      <c r="AO108" s="297">
        <v>1</v>
      </c>
      <c r="AP108" s="297">
        <v>1</v>
      </c>
      <c r="AQ108" s="297">
        <v>1</v>
      </c>
      <c r="AR108" s="297">
        <v>1</v>
      </c>
      <c r="AS108" s="297">
        <v>1</v>
      </c>
      <c r="AT108" s="297">
        <v>1</v>
      </c>
      <c r="AU108" s="297">
        <v>1</v>
      </c>
      <c r="AV108" s="297">
        <v>1</v>
      </c>
    </row>
    <row r="109" spans="2:48" x14ac:dyDescent="0.25">
      <c r="B109" s="199" t="s">
        <v>652</v>
      </c>
      <c r="C109" s="297">
        <v>1</v>
      </c>
      <c r="D109" s="297">
        <v>1</v>
      </c>
      <c r="E109" s="297">
        <v>1</v>
      </c>
      <c r="F109" s="297">
        <v>1</v>
      </c>
      <c r="G109" s="297">
        <v>1</v>
      </c>
      <c r="H109" s="297">
        <v>1</v>
      </c>
      <c r="I109" s="297">
        <v>1</v>
      </c>
      <c r="J109" s="297">
        <v>1</v>
      </c>
      <c r="K109" s="297">
        <v>1</v>
      </c>
      <c r="L109" s="297">
        <v>1</v>
      </c>
      <c r="M109" s="297">
        <v>1</v>
      </c>
      <c r="N109" s="297">
        <v>1</v>
      </c>
      <c r="O109" s="297">
        <v>1</v>
      </c>
      <c r="P109" s="297">
        <v>1</v>
      </c>
      <c r="Q109" s="297">
        <v>1</v>
      </c>
      <c r="R109" s="297">
        <v>1</v>
      </c>
      <c r="S109" s="297">
        <v>1</v>
      </c>
      <c r="T109" s="297">
        <v>1</v>
      </c>
      <c r="U109" s="297">
        <v>1</v>
      </c>
      <c r="V109" s="297">
        <v>1</v>
      </c>
      <c r="W109" s="297">
        <v>1</v>
      </c>
      <c r="X109" s="297">
        <v>1</v>
      </c>
      <c r="Y109" s="297">
        <v>1</v>
      </c>
      <c r="Z109" s="297">
        <v>1</v>
      </c>
      <c r="AA109" s="297">
        <v>1</v>
      </c>
      <c r="AB109" s="297">
        <v>1</v>
      </c>
      <c r="AC109" s="297">
        <v>1</v>
      </c>
      <c r="AD109" s="297">
        <v>1</v>
      </c>
      <c r="AE109" s="297">
        <v>1</v>
      </c>
      <c r="AF109" s="297">
        <v>1</v>
      </c>
      <c r="AG109" s="297">
        <v>1</v>
      </c>
      <c r="AH109" s="297">
        <v>1</v>
      </c>
      <c r="AI109" s="297">
        <v>1</v>
      </c>
      <c r="AJ109" s="297">
        <v>1</v>
      </c>
      <c r="AK109" s="297">
        <v>1</v>
      </c>
      <c r="AL109" s="297">
        <v>1</v>
      </c>
      <c r="AM109" s="297">
        <v>1</v>
      </c>
      <c r="AN109" s="297">
        <v>1</v>
      </c>
      <c r="AO109" s="297">
        <v>1</v>
      </c>
      <c r="AP109" s="297">
        <v>1</v>
      </c>
      <c r="AQ109" s="297">
        <v>1</v>
      </c>
      <c r="AR109" s="297">
        <v>1</v>
      </c>
      <c r="AS109" s="297">
        <v>1</v>
      </c>
      <c r="AT109" s="297">
        <v>1</v>
      </c>
      <c r="AU109" s="297">
        <v>1</v>
      </c>
      <c r="AV109" s="297">
        <v>1</v>
      </c>
    </row>
    <row r="110" spans="2:48" x14ac:dyDescent="0.25">
      <c r="B110" s="199" t="s">
        <v>650</v>
      </c>
      <c r="C110" s="297">
        <v>1</v>
      </c>
      <c r="D110" s="297">
        <v>1</v>
      </c>
      <c r="E110" s="297">
        <v>1</v>
      </c>
      <c r="F110" s="297">
        <v>1</v>
      </c>
      <c r="G110" s="297">
        <v>1</v>
      </c>
      <c r="H110" s="297">
        <v>1</v>
      </c>
      <c r="I110" s="297">
        <v>1</v>
      </c>
      <c r="J110" s="297">
        <v>1</v>
      </c>
      <c r="K110" s="297">
        <v>1</v>
      </c>
      <c r="L110" s="297">
        <v>1</v>
      </c>
      <c r="M110" s="297">
        <v>1</v>
      </c>
      <c r="N110" s="297">
        <v>1</v>
      </c>
      <c r="O110" s="297">
        <v>1</v>
      </c>
      <c r="P110" s="297">
        <v>1</v>
      </c>
      <c r="Q110" s="297">
        <v>1</v>
      </c>
      <c r="R110" s="297">
        <v>1</v>
      </c>
      <c r="S110" s="297">
        <v>1</v>
      </c>
      <c r="T110" s="297">
        <v>1</v>
      </c>
      <c r="U110" s="297">
        <v>1</v>
      </c>
      <c r="V110" s="297">
        <v>1</v>
      </c>
      <c r="W110" s="297">
        <v>1</v>
      </c>
      <c r="X110" s="297">
        <v>1</v>
      </c>
      <c r="Y110" s="297">
        <v>1</v>
      </c>
      <c r="Z110" s="297">
        <v>1</v>
      </c>
      <c r="AA110" s="297">
        <v>1</v>
      </c>
      <c r="AB110" s="297">
        <v>1</v>
      </c>
      <c r="AC110" s="297">
        <v>1</v>
      </c>
      <c r="AD110" s="297">
        <v>1</v>
      </c>
      <c r="AE110" s="297">
        <v>1</v>
      </c>
      <c r="AF110" s="297">
        <v>1</v>
      </c>
      <c r="AG110" s="297">
        <v>1</v>
      </c>
      <c r="AH110" s="297">
        <v>1</v>
      </c>
      <c r="AI110" s="297">
        <v>1</v>
      </c>
      <c r="AJ110" s="297">
        <v>1</v>
      </c>
      <c r="AK110" s="297">
        <v>1</v>
      </c>
      <c r="AL110" s="297">
        <v>1</v>
      </c>
      <c r="AM110" s="297">
        <v>1</v>
      </c>
      <c r="AN110" s="297">
        <v>1</v>
      </c>
      <c r="AO110" s="297">
        <v>1</v>
      </c>
      <c r="AP110" s="297">
        <v>1</v>
      </c>
      <c r="AQ110" s="297">
        <v>1</v>
      </c>
      <c r="AR110" s="297">
        <v>1</v>
      </c>
      <c r="AS110" s="297">
        <v>1</v>
      </c>
      <c r="AT110" s="297">
        <v>1</v>
      </c>
      <c r="AU110" s="297">
        <v>1</v>
      </c>
      <c r="AV110" s="297">
        <v>1</v>
      </c>
    </row>
    <row r="111" spans="2:48" x14ac:dyDescent="0.25">
      <c r="B111" s="199" t="s">
        <v>156</v>
      </c>
      <c r="C111" s="297">
        <v>1</v>
      </c>
      <c r="D111" s="297">
        <v>1</v>
      </c>
      <c r="E111" s="297">
        <v>1</v>
      </c>
      <c r="F111" s="297">
        <v>1</v>
      </c>
      <c r="G111" s="297">
        <v>1</v>
      </c>
      <c r="H111" s="297">
        <v>1</v>
      </c>
      <c r="I111" s="297">
        <v>1</v>
      </c>
      <c r="J111" s="297">
        <v>1</v>
      </c>
      <c r="K111" s="297">
        <v>1</v>
      </c>
      <c r="L111" s="297">
        <v>1</v>
      </c>
      <c r="M111" s="297">
        <v>1</v>
      </c>
      <c r="N111" s="297">
        <v>1</v>
      </c>
      <c r="O111" s="297">
        <v>1</v>
      </c>
      <c r="P111" s="297">
        <v>1</v>
      </c>
      <c r="Q111" s="297">
        <v>1</v>
      </c>
      <c r="R111" s="297">
        <v>1</v>
      </c>
      <c r="S111" s="297">
        <v>1</v>
      </c>
      <c r="T111" s="297">
        <v>1</v>
      </c>
      <c r="U111" s="297">
        <v>1</v>
      </c>
      <c r="V111" s="297">
        <v>1</v>
      </c>
      <c r="W111" s="297">
        <v>1</v>
      </c>
      <c r="X111" s="297">
        <v>1</v>
      </c>
      <c r="Y111" s="297">
        <v>1</v>
      </c>
      <c r="Z111" s="297">
        <v>1</v>
      </c>
      <c r="AA111" s="297">
        <v>1</v>
      </c>
      <c r="AB111" s="297">
        <v>1</v>
      </c>
      <c r="AC111" s="297">
        <v>1</v>
      </c>
      <c r="AD111" s="297">
        <v>1</v>
      </c>
      <c r="AE111" s="297">
        <v>1</v>
      </c>
      <c r="AF111" s="297">
        <v>1</v>
      </c>
      <c r="AG111" s="297">
        <v>1</v>
      </c>
      <c r="AH111" s="297">
        <v>1</v>
      </c>
      <c r="AI111" s="297">
        <v>1</v>
      </c>
      <c r="AJ111" s="297">
        <v>1</v>
      </c>
      <c r="AK111" s="297">
        <v>1</v>
      </c>
      <c r="AL111" s="297">
        <v>1</v>
      </c>
      <c r="AM111" s="297">
        <v>1</v>
      </c>
      <c r="AN111" s="297">
        <v>1</v>
      </c>
      <c r="AO111" s="297">
        <v>1</v>
      </c>
      <c r="AP111" s="297">
        <v>1</v>
      </c>
      <c r="AQ111" s="297">
        <v>1</v>
      </c>
      <c r="AR111" s="297">
        <v>1</v>
      </c>
      <c r="AS111" s="297">
        <v>1</v>
      </c>
      <c r="AT111" s="297">
        <v>1</v>
      </c>
      <c r="AU111" s="297">
        <v>1</v>
      </c>
      <c r="AV111" s="298">
        <v>1</v>
      </c>
    </row>
    <row r="112" spans="2:48" x14ac:dyDescent="0.25">
      <c r="B112" s="199" t="s">
        <v>143</v>
      </c>
      <c r="C112" s="297">
        <v>1</v>
      </c>
      <c r="D112" s="297">
        <v>1</v>
      </c>
      <c r="E112" s="297">
        <v>1</v>
      </c>
      <c r="F112" s="297">
        <v>1</v>
      </c>
      <c r="G112" s="297">
        <v>1</v>
      </c>
      <c r="H112" s="297">
        <v>1</v>
      </c>
      <c r="I112" s="297">
        <v>1</v>
      </c>
      <c r="J112" s="297">
        <v>1</v>
      </c>
      <c r="K112" s="297">
        <v>1</v>
      </c>
      <c r="L112" s="297">
        <v>1</v>
      </c>
      <c r="M112" s="297">
        <v>1</v>
      </c>
      <c r="N112" s="297">
        <v>1</v>
      </c>
      <c r="O112" s="297">
        <v>1</v>
      </c>
      <c r="P112" s="297">
        <v>1</v>
      </c>
      <c r="Q112" s="297">
        <v>1</v>
      </c>
      <c r="R112" s="297">
        <v>1</v>
      </c>
      <c r="S112" s="297">
        <v>1</v>
      </c>
      <c r="T112" s="297">
        <v>1</v>
      </c>
      <c r="U112" s="297">
        <v>1</v>
      </c>
      <c r="V112" s="297">
        <v>1</v>
      </c>
      <c r="W112" s="297">
        <v>1</v>
      </c>
      <c r="X112" s="297">
        <v>1</v>
      </c>
      <c r="Y112" s="297">
        <v>1</v>
      </c>
      <c r="Z112" s="297">
        <v>1</v>
      </c>
      <c r="AA112" s="297">
        <v>1</v>
      </c>
      <c r="AB112" s="297">
        <v>1</v>
      </c>
      <c r="AC112" s="297">
        <v>1</v>
      </c>
      <c r="AD112" s="297">
        <v>1</v>
      </c>
      <c r="AE112" s="297">
        <v>1</v>
      </c>
      <c r="AF112" s="297">
        <v>1</v>
      </c>
      <c r="AG112" s="297">
        <v>1</v>
      </c>
      <c r="AH112" s="297">
        <v>1</v>
      </c>
      <c r="AI112" s="297">
        <v>1</v>
      </c>
      <c r="AJ112" s="297">
        <v>1</v>
      </c>
      <c r="AK112" s="297">
        <v>1</v>
      </c>
      <c r="AL112" s="297">
        <v>1</v>
      </c>
      <c r="AM112" s="297">
        <v>1</v>
      </c>
      <c r="AN112" s="297">
        <v>1</v>
      </c>
      <c r="AO112" s="297">
        <v>1</v>
      </c>
      <c r="AP112" s="297">
        <v>1</v>
      </c>
      <c r="AQ112" s="297">
        <v>1</v>
      </c>
      <c r="AR112" s="297">
        <v>1</v>
      </c>
      <c r="AS112" s="297">
        <v>1</v>
      </c>
      <c r="AT112" s="297">
        <v>1</v>
      </c>
      <c r="AU112" s="297">
        <v>1</v>
      </c>
      <c r="AV112" s="298">
        <v>1</v>
      </c>
    </row>
    <row r="113" spans="2:48" x14ac:dyDescent="0.25">
      <c r="B113" s="199" t="s">
        <v>145</v>
      </c>
      <c r="C113" s="297">
        <v>1</v>
      </c>
      <c r="D113" s="297">
        <v>1</v>
      </c>
      <c r="E113" s="297">
        <v>1</v>
      </c>
      <c r="F113" s="297">
        <v>1</v>
      </c>
      <c r="G113" s="297">
        <v>1</v>
      </c>
      <c r="H113" s="297">
        <v>1</v>
      </c>
      <c r="I113" s="297">
        <v>1</v>
      </c>
      <c r="J113" s="297">
        <v>1</v>
      </c>
      <c r="K113" s="297">
        <v>1</v>
      </c>
      <c r="L113" s="297">
        <v>1</v>
      </c>
      <c r="M113" s="297">
        <v>1</v>
      </c>
      <c r="N113" s="297">
        <v>1</v>
      </c>
      <c r="O113" s="297">
        <v>1</v>
      </c>
      <c r="P113" s="297">
        <v>1</v>
      </c>
      <c r="Q113" s="297">
        <v>1</v>
      </c>
      <c r="R113" s="297">
        <v>1</v>
      </c>
      <c r="S113" s="297">
        <v>1</v>
      </c>
      <c r="T113" s="297">
        <v>1</v>
      </c>
      <c r="U113" s="297">
        <v>1</v>
      </c>
      <c r="V113" s="297">
        <v>1</v>
      </c>
      <c r="W113" s="297">
        <v>1</v>
      </c>
      <c r="X113" s="297">
        <v>1</v>
      </c>
      <c r="Y113" s="297">
        <v>1</v>
      </c>
      <c r="Z113" s="297">
        <v>1</v>
      </c>
      <c r="AA113" s="297">
        <v>1</v>
      </c>
      <c r="AB113" s="297">
        <v>1</v>
      </c>
      <c r="AC113" s="297">
        <v>1</v>
      </c>
      <c r="AD113" s="297">
        <v>1</v>
      </c>
      <c r="AE113" s="297">
        <v>1</v>
      </c>
      <c r="AF113" s="297">
        <v>1</v>
      </c>
      <c r="AG113" s="297">
        <v>1</v>
      </c>
      <c r="AH113" s="297">
        <v>1</v>
      </c>
      <c r="AI113" s="297">
        <v>1</v>
      </c>
      <c r="AJ113" s="297">
        <v>1</v>
      </c>
      <c r="AK113" s="297">
        <v>1</v>
      </c>
      <c r="AL113" s="297">
        <v>1</v>
      </c>
      <c r="AM113" s="297">
        <v>1</v>
      </c>
      <c r="AN113" s="297">
        <v>1</v>
      </c>
      <c r="AO113" s="297">
        <v>1</v>
      </c>
      <c r="AP113" s="297">
        <v>1</v>
      </c>
      <c r="AQ113" s="297">
        <v>1</v>
      </c>
      <c r="AR113" s="297">
        <v>1</v>
      </c>
      <c r="AS113" s="297">
        <v>1</v>
      </c>
      <c r="AT113" s="297">
        <v>1</v>
      </c>
      <c r="AU113" s="297">
        <v>1</v>
      </c>
      <c r="AV113" s="298">
        <v>1</v>
      </c>
    </row>
    <row r="114" spans="2:48" x14ac:dyDescent="0.25">
      <c r="B114" s="199" t="s">
        <v>182</v>
      </c>
      <c r="C114" s="297">
        <v>1</v>
      </c>
      <c r="D114" s="297">
        <v>1</v>
      </c>
      <c r="E114" s="297">
        <v>1</v>
      </c>
      <c r="F114" s="297">
        <v>1</v>
      </c>
      <c r="G114" s="297">
        <v>1</v>
      </c>
      <c r="H114" s="297">
        <v>1</v>
      </c>
      <c r="I114" s="297">
        <v>1</v>
      </c>
      <c r="J114" s="297">
        <v>1</v>
      </c>
      <c r="K114" s="297">
        <v>1</v>
      </c>
      <c r="L114" s="297">
        <v>1</v>
      </c>
      <c r="M114" s="297">
        <v>1</v>
      </c>
      <c r="N114" s="297">
        <v>1</v>
      </c>
      <c r="O114" s="297">
        <v>1</v>
      </c>
      <c r="P114" s="297">
        <v>1</v>
      </c>
      <c r="Q114" s="297">
        <v>1</v>
      </c>
      <c r="R114" s="297">
        <v>1</v>
      </c>
      <c r="S114" s="297">
        <v>1</v>
      </c>
      <c r="T114" s="297">
        <v>1</v>
      </c>
      <c r="U114" s="297">
        <v>1</v>
      </c>
      <c r="V114" s="297">
        <v>1</v>
      </c>
      <c r="W114" s="297">
        <v>1</v>
      </c>
      <c r="X114" s="297">
        <v>1</v>
      </c>
      <c r="Y114" s="297">
        <v>1</v>
      </c>
      <c r="Z114" s="297">
        <v>1</v>
      </c>
      <c r="AA114" s="297">
        <v>1</v>
      </c>
      <c r="AB114" s="297">
        <v>1</v>
      </c>
      <c r="AC114" s="297">
        <v>1</v>
      </c>
      <c r="AD114" s="297">
        <v>1</v>
      </c>
      <c r="AE114" s="297">
        <v>1</v>
      </c>
      <c r="AF114" s="297">
        <v>1</v>
      </c>
      <c r="AG114" s="297">
        <v>1</v>
      </c>
      <c r="AH114" s="297">
        <v>1</v>
      </c>
      <c r="AI114" s="297">
        <v>1</v>
      </c>
      <c r="AJ114" s="297">
        <v>1</v>
      </c>
      <c r="AK114" s="297">
        <v>1</v>
      </c>
      <c r="AL114" s="297">
        <v>1</v>
      </c>
      <c r="AM114" s="297">
        <v>1</v>
      </c>
      <c r="AN114" s="297">
        <v>1</v>
      </c>
      <c r="AO114" s="297">
        <v>1</v>
      </c>
      <c r="AP114" s="297">
        <v>1</v>
      </c>
      <c r="AQ114" s="297">
        <v>1</v>
      </c>
      <c r="AR114" s="297">
        <v>1</v>
      </c>
      <c r="AS114" s="297">
        <v>1</v>
      </c>
      <c r="AT114" s="297">
        <v>1</v>
      </c>
      <c r="AU114" s="297">
        <v>1</v>
      </c>
      <c r="AV114" s="298">
        <v>1</v>
      </c>
    </row>
    <row r="115" spans="2:48" x14ac:dyDescent="0.25">
      <c r="B115" s="199" t="s">
        <v>157</v>
      </c>
      <c r="C115" s="297">
        <v>1</v>
      </c>
      <c r="D115" s="297">
        <v>1</v>
      </c>
      <c r="E115" s="297">
        <v>1</v>
      </c>
      <c r="F115" s="297">
        <v>1</v>
      </c>
      <c r="G115" s="297">
        <v>1</v>
      </c>
      <c r="H115" s="297">
        <v>1</v>
      </c>
      <c r="I115" s="297">
        <v>1</v>
      </c>
      <c r="J115" s="297">
        <v>1</v>
      </c>
      <c r="K115" s="297">
        <v>1</v>
      </c>
      <c r="L115" s="297">
        <v>1</v>
      </c>
      <c r="M115" s="297">
        <v>1</v>
      </c>
      <c r="N115" s="297">
        <v>1</v>
      </c>
      <c r="O115" s="297">
        <v>1</v>
      </c>
      <c r="P115" s="297">
        <v>1</v>
      </c>
      <c r="Q115" s="297">
        <v>1</v>
      </c>
      <c r="R115" s="297">
        <v>1</v>
      </c>
      <c r="S115" s="297">
        <v>1</v>
      </c>
      <c r="T115" s="297">
        <v>1</v>
      </c>
      <c r="U115" s="297">
        <v>1</v>
      </c>
      <c r="V115" s="297">
        <v>1</v>
      </c>
      <c r="W115" s="297">
        <v>1</v>
      </c>
      <c r="X115" s="297">
        <v>1</v>
      </c>
      <c r="Y115" s="297">
        <v>1</v>
      </c>
      <c r="Z115" s="297">
        <v>1</v>
      </c>
      <c r="AA115" s="297">
        <v>1</v>
      </c>
      <c r="AB115" s="297">
        <v>1</v>
      </c>
      <c r="AC115" s="297">
        <v>1</v>
      </c>
      <c r="AD115" s="297">
        <v>1</v>
      </c>
      <c r="AE115" s="297">
        <v>1</v>
      </c>
      <c r="AF115" s="297">
        <v>1</v>
      </c>
      <c r="AG115" s="297">
        <v>1</v>
      </c>
      <c r="AH115" s="297">
        <v>1</v>
      </c>
      <c r="AI115" s="297">
        <v>1</v>
      </c>
      <c r="AJ115" s="297">
        <v>1</v>
      </c>
      <c r="AK115" s="297">
        <v>1</v>
      </c>
      <c r="AL115" s="297">
        <v>1</v>
      </c>
      <c r="AM115" s="297">
        <v>1</v>
      </c>
      <c r="AN115" s="297">
        <v>1</v>
      </c>
      <c r="AO115" s="297">
        <v>1</v>
      </c>
      <c r="AP115" s="297">
        <v>1</v>
      </c>
      <c r="AQ115" s="297">
        <v>1</v>
      </c>
      <c r="AR115" s="297">
        <v>1</v>
      </c>
      <c r="AS115" s="297">
        <v>1</v>
      </c>
      <c r="AT115" s="297">
        <v>1</v>
      </c>
      <c r="AU115" s="297">
        <v>1</v>
      </c>
      <c r="AV115" s="298">
        <v>1</v>
      </c>
    </row>
    <row r="116" spans="2:48" x14ac:dyDescent="0.25">
      <c r="B116" s="199" t="s">
        <v>158</v>
      </c>
      <c r="C116" s="297">
        <v>1</v>
      </c>
      <c r="D116" s="297">
        <v>1</v>
      </c>
      <c r="E116" s="297">
        <v>1</v>
      </c>
      <c r="F116" s="297">
        <v>1</v>
      </c>
      <c r="G116" s="297">
        <v>1</v>
      </c>
      <c r="H116" s="297">
        <v>1</v>
      </c>
      <c r="I116" s="297">
        <v>1</v>
      </c>
      <c r="J116" s="297">
        <v>1</v>
      </c>
      <c r="K116" s="297">
        <v>1</v>
      </c>
      <c r="L116" s="297">
        <v>1</v>
      </c>
      <c r="M116" s="297">
        <v>1</v>
      </c>
      <c r="N116" s="297">
        <v>1</v>
      </c>
      <c r="O116" s="297">
        <v>1</v>
      </c>
      <c r="P116" s="297">
        <v>1</v>
      </c>
      <c r="Q116" s="297">
        <v>1</v>
      </c>
      <c r="R116" s="297">
        <v>1</v>
      </c>
      <c r="S116" s="297">
        <v>1</v>
      </c>
      <c r="T116" s="297">
        <v>1</v>
      </c>
      <c r="U116" s="297">
        <v>1</v>
      </c>
      <c r="V116" s="297">
        <v>1</v>
      </c>
      <c r="W116" s="297">
        <v>1</v>
      </c>
      <c r="X116" s="297">
        <v>1</v>
      </c>
      <c r="Y116" s="297">
        <v>1</v>
      </c>
      <c r="Z116" s="297">
        <v>1</v>
      </c>
      <c r="AA116" s="297">
        <v>1</v>
      </c>
      <c r="AB116" s="297">
        <v>1</v>
      </c>
      <c r="AC116" s="297">
        <v>1</v>
      </c>
      <c r="AD116" s="297">
        <v>1</v>
      </c>
      <c r="AE116" s="297">
        <v>1</v>
      </c>
      <c r="AF116" s="297">
        <v>1</v>
      </c>
      <c r="AG116" s="297">
        <v>1</v>
      </c>
      <c r="AH116" s="297">
        <v>1</v>
      </c>
      <c r="AI116" s="297">
        <v>1</v>
      </c>
      <c r="AJ116" s="297">
        <v>1</v>
      </c>
      <c r="AK116" s="297">
        <v>1</v>
      </c>
      <c r="AL116" s="297">
        <v>1</v>
      </c>
      <c r="AM116" s="297">
        <v>1</v>
      </c>
      <c r="AN116" s="297">
        <v>1</v>
      </c>
      <c r="AO116" s="297">
        <v>1</v>
      </c>
      <c r="AP116" s="297">
        <v>1</v>
      </c>
      <c r="AQ116" s="297">
        <v>1</v>
      </c>
      <c r="AR116" s="297">
        <v>1</v>
      </c>
      <c r="AS116" s="297">
        <v>1</v>
      </c>
      <c r="AT116" s="297">
        <v>1</v>
      </c>
      <c r="AU116" s="297">
        <v>1</v>
      </c>
      <c r="AV116" s="298">
        <v>1</v>
      </c>
    </row>
    <row r="117" spans="2:48" x14ac:dyDescent="0.25">
      <c r="B117" s="199" t="s">
        <v>159</v>
      </c>
      <c r="C117" s="297">
        <v>1</v>
      </c>
      <c r="D117" s="297">
        <v>1</v>
      </c>
      <c r="E117" s="297">
        <v>1</v>
      </c>
      <c r="F117" s="297">
        <v>1</v>
      </c>
      <c r="G117" s="297">
        <v>1</v>
      </c>
      <c r="H117" s="297">
        <v>1</v>
      </c>
      <c r="I117" s="297">
        <v>1</v>
      </c>
      <c r="J117" s="297">
        <v>1</v>
      </c>
      <c r="K117" s="297">
        <v>1</v>
      </c>
      <c r="L117" s="297">
        <v>1</v>
      </c>
      <c r="M117" s="297">
        <v>1</v>
      </c>
      <c r="N117" s="297">
        <v>1</v>
      </c>
      <c r="O117" s="297">
        <v>1</v>
      </c>
      <c r="P117" s="297">
        <v>1</v>
      </c>
      <c r="Q117" s="297">
        <v>1</v>
      </c>
      <c r="R117" s="297">
        <v>1</v>
      </c>
      <c r="S117" s="297">
        <v>1</v>
      </c>
      <c r="T117" s="297">
        <v>1</v>
      </c>
      <c r="U117" s="297">
        <v>1</v>
      </c>
      <c r="V117" s="297">
        <v>1</v>
      </c>
      <c r="W117" s="297">
        <v>1</v>
      </c>
      <c r="X117" s="297">
        <v>1</v>
      </c>
      <c r="Y117" s="297">
        <v>1</v>
      </c>
      <c r="Z117" s="297">
        <v>1</v>
      </c>
      <c r="AA117" s="297">
        <v>1</v>
      </c>
      <c r="AB117" s="297">
        <v>1</v>
      </c>
      <c r="AC117" s="297">
        <v>1</v>
      </c>
      <c r="AD117" s="297">
        <v>1</v>
      </c>
      <c r="AE117" s="297">
        <v>1</v>
      </c>
      <c r="AF117" s="297">
        <v>1</v>
      </c>
      <c r="AG117" s="297">
        <v>1</v>
      </c>
      <c r="AH117" s="297">
        <v>1</v>
      </c>
      <c r="AI117" s="297">
        <v>1</v>
      </c>
      <c r="AJ117" s="297">
        <v>1</v>
      </c>
      <c r="AK117" s="297">
        <v>1</v>
      </c>
      <c r="AL117" s="297">
        <v>1</v>
      </c>
      <c r="AM117" s="297">
        <v>1</v>
      </c>
      <c r="AN117" s="297">
        <v>1</v>
      </c>
      <c r="AO117" s="297">
        <v>1</v>
      </c>
      <c r="AP117" s="297">
        <v>1</v>
      </c>
      <c r="AQ117" s="297">
        <v>1</v>
      </c>
      <c r="AR117" s="297">
        <v>1</v>
      </c>
      <c r="AS117" s="297">
        <v>1</v>
      </c>
      <c r="AT117" s="297">
        <v>1</v>
      </c>
      <c r="AU117" s="297">
        <v>1</v>
      </c>
      <c r="AV117" s="298">
        <v>1</v>
      </c>
    </row>
    <row r="118" spans="2:48" x14ac:dyDescent="0.25">
      <c r="B118" s="199" t="s">
        <v>160</v>
      </c>
      <c r="C118" s="297">
        <v>1</v>
      </c>
      <c r="D118" s="297">
        <v>1</v>
      </c>
      <c r="E118" s="297">
        <v>1</v>
      </c>
      <c r="F118" s="297">
        <v>1</v>
      </c>
      <c r="G118" s="297">
        <v>1</v>
      </c>
      <c r="H118" s="297">
        <v>1</v>
      </c>
      <c r="I118" s="297">
        <v>1</v>
      </c>
      <c r="J118" s="297">
        <v>1</v>
      </c>
      <c r="K118" s="297">
        <v>1</v>
      </c>
      <c r="L118" s="297">
        <v>1</v>
      </c>
      <c r="M118" s="297">
        <v>1</v>
      </c>
      <c r="N118" s="297">
        <v>1</v>
      </c>
      <c r="O118" s="297">
        <v>1</v>
      </c>
      <c r="P118" s="297">
        <v>1</v>
      </c>
      <c r="Q118" s="297">
        <v>1</v>
      </c>
      <c r="R118" s="297">
        <v>1</v>
      </c>
      <c r="S118" s="297">
        <v>1</v>
      </c>
      <c r="T118" s="297">
        <v>1</v>
      </c>
      <c r="U118" s="297">
        <v>1</v>
      </c>
      <c r="V118" s="297">
        <v>1</v>
      </c>
      <c r="W118" s="297">
        <v>1</v>
      </c>
      <c r="X118" s="297">
        <v>1</v>
      </c>
      <c r="Y118" s="297">
        <v>1</v>
      </c>
      <c r="Z118" s="297">
        <v>1</v>
      </c>
      <c r="AA118" s="297">
        <v>1</v>
      </c>
      <c r="AB118" s="297">
        <v>1</v>
      </c>
      <c r="AC118" s="297">
        <v>1</v>
      </c>
      <c r="AD118" s="297">
        <v>1</v>
      </c>
      <c r="AE118" s="297">
        <v>1</v>
      </c>
      <c r="AF118" s="297">
        <v>1</v>
      </c>
      <c r="AG118" s="297">
        <v>1</v>
      </c>
      <c r="AH118" s="297">
        <v>1</v>
      </c>
      <c r="AI118" s="297">
        <v>1</v>
      </c>
      <c r="AJ118" s="297">
        <v>1</v>
      </c>
      <c r="AK118" s="297">
        <v>1</v>
      </c>
      <c r="AL118" s="297">
        <v>1</v>
      </c>
      <c r="AM118" s="297">
        <v>1</v>
      </c>
      <c r="AN118" s="297">
        <v>1</v>
      </c>
      <c r="AO118" s="297">
        <v>1</v>
      </c>
      <c r="AP118" s="297">
        <v>1</v>
      </c>
      <c r="AQ118" s="297">
        <v>1</v>
      </c>
      <c r="AR118" s="297">
        <v>1</v>
      </c>
      <c r="AS118" s="297">
        <v>1</v>
      </c>
      <c r="AT118" s="297">
        <v>1</v>
      </c>
      <c r="AU118" s="297">
        <v>1</v>
      </c>
      <c r="AV118" s="298">
        <v>1</v>
      </c>
    </row>
    <row r="119" spans="2:48" x14ac:dyDescent="0.25">
      <c r="B119" s="199" t="s">
        <v>161</v>
      </c>
      <c r="C119" s="297">
        <v>1</v>
      </c>
      <c r="D119" s="297">
        <v>1</v>
      </c>
      <c r="E119" s="297">
        <v>1</v>
      </c>
      <c r="F119" s="297">
        <v>1</v>
      </c>
      <c r="G119" s="297">
        <v>1</v>
      </c>
      <c r="H119" s="297">
        <v>1</v>
      </c>
      <c r="I119" s="297">
        <v>1</v>
      </c>
      <c r="J119" s="297">
        <v>1</v>
      </c>
      <c r="K119" s="297">
        <v>1</v>
      </c>
      <c r="L119" s="297">
        <v>1</v>
      </c>
      <c r="M119" s="297">
        <v>1</v>
      </c>
      <c r="N119" s="297">
        <v>1</v>
      </c>
      <c r="O119" s="297">
        <v>1</v>
      </c>
      <c r="P119" s="297">
        <v>1</v>
      </c>
      <c r="Q119" s="297">
        <v>1</v>
      </c>
      <c r="R119" s="297">
        <v>1</v>
      </c>
      <c r="S119" s="297">
        <v>1</v>
      </c>
      <c r="T119" s="297">
        <v>1</v>
      </c>
      <c r="U119" s="297">
        <v>1</v>
      </c>
      <c r="V119" s="297">
        <v>1</v>
      </c>
      <c r="W119" s="297">
        <v>1</v>
      </c>
      <c r="X119" s="297">
        <v>1</v>
      </c>
      <c r="Y119" s="297">
        <v>1</v>
      </c>
      <c r="Z119" s="297">
        <v>1</v>
      </c>
      <c r="AA119" s="297">
        <v>1</v>
      </c>
      <c r="AB119" s="297">
        <v>1</v>
      </c>
      <c r="AC119" s="297">
        <v>1</v>
      </c>
      <c r="AD119" s="297">
        <v>1</v>
      </c>
      <c r="AE119" s="297">
        <v>1</v>
      </c>
      <c r="AF119" s="297">
        <v>1</v>
      </c>
      <c r="AG119" s="297">
        <v>1</v>
      </c>
      <c r="AH119" s="297">
        <v>1</v>
      </c>
      <c r="AI119" s="297">
        <v>1</v>
      </c>
      <c r="AJ119" s="297">
        <v>1</v>
      </c>
      <c r="AK119" s="297">
        <v>1</v>
      </c>
      <c r="AL119" s="297">
        <v>1</v>
      </c>
      <c r="AM119" s="297">
        <v>1</v>
      </c>
      <c r="AN119" s="297">
        <v>1</v>
      </c>
      <c r="AO119" s="297">
        <v>1</v>
      </c>
      <c r="AP119" s="297">
        <v>1</v>
      </c>
      <c r="AQ119" s="297">
        <v>1</v>
      </c>
      <c r="AR119" s="297">
        <v>1</v>
      </c>
      <c r="AS119" s="297">
        <v>1</v>
      </c>
      <c r="AT119" s="297">
        <v>1</v>
      </c>
      <c r="AU119" s="297">
        <v>1</v>
      </c>
      <c r="AV119" s="298">
        <v>1</v>
      </c>
    </row>
    <row r="120" spans="2:48" x14ac:dyDescent="0.25">
      <c r="B120" s="199" t="s">
        <v>162</v>
      </c>
      <c r="C120" s="297">
        <v>1</v>
      </c>
      <c r="D120" s="297">
        <v>1</v>
      </c>
      <c r="E120" s="297">
        <v>1</v>
      </c>
      <c r="F120" s="297">
        <v>1</v>
      </c>
      <c r="G120" s="297">
        <v>1</v>
      </c>
      <c r="H120" s="297">
        <v>1</v>
      </c>
      <c r="I120" s="297">
        <v>1</v>
      </c>
      <c r="J120" s="297">
        <v>1</v>
      </c>
      <c r="K120" s="297">
        <v>1</v>
      </c>
      <c r="L120" s="297">
        <v>1</v>
      </c>
      <c r="M120" s="297">
        <v>1</v>
      </c>
      <c r="N120" s="297">
        <v>1</v>
      </c>
      <c r="O120" s="297">
        <v>1</v>
      </c>
      <c r="P120" s="297">
        <v>1</v>
      </c>
      <c r="Q120" s="297">
        <v>1</v>
      </c>
      <c r="R120" s="297">
        <v>1</v>
      </c>
      <c r="S120" s="297">
        <v>1</v>
      </c>
      <c r="T120" s="297">
        <v>1</v>
      </c>
      <c r="U120" s="297">
        <v>1</v>
      </c>
      <c r="V120" s="297">
        <v>1</v>
      </c>
      <c r="W120" s="297">
        <v>1</v>
      </c>
      <c r="X120" s="297">
        <v>1</v>
      </c>
      <c r="Y120" s="297">
        <v>1</v>
      </c>
      <c r="Z120" s="297">
        <v>1</v>
      </c>
      <c r="AA120" s="297">
        <v>1</v>
      </c>
      <c r="AB120" s="297">
        <v>1</v>
      </c>
      <c r="AC120" s="297">
        <v>1</v>
      </c>
      <c r="AD120" s="297">
        <v>1</v>
      </c>
      <c r="AE120" s="297">
        <v>1</v>
      </c>
      <c r="AF120" s="297">
        <v>1</v>
      </c>
      <c r="AG120" s="297">
        <v>1</v>
      </c>
      <c r="AH120" s="297">
        <v>1</v>
      </c>
      <c r="AI120" s="297">
        <v>1</v>
      </c>
      <c r="AJ120" s="297">
        <v>1</v>
      </c>
      <c r="AK120" s="297">
        <v>1</v>
      </c>
      <c r="AL120" s="297">
        <v>1</v>
      </c>
      <c r="AM120" s="297">
        <v>1</v>
      </c>
      <c r="AN120" s="297">
        <v>1</v>
      </c>
      <c r="AO120" s="297">
        <v>1</v>
      </c>
      <c r="AP120" s="297">
        <v>1</v>
      </c>
      <c r="AQ120" s="297">
        <v>1</v>
      </c>
      <c r="AR120" s="297">
        <v>1</v>
      </c>
      <c r="AS120" s="297">
        <v>1</v>
      </c>
      <c r="AT120" s="297">
        <v>1</v>
      </c>
      <c r="AU120" s="297">
        <v>1</v>
      </c>
      <c r="AV120" s="298">
        <v>1</v>
      </c>
    </row>
    <row r="121" spans="2:48" x14ac:dyDescent="0.25">
      <c r="B121" s="199" t="s">
        <v>163</v>
      </c>
      <c r="C121" s="297">
        <v>1</v>
      </c>
      <c r="D121" s="297">
        <v>1</v>
      </c>
      <c r="E121" s="297">
        <v>1</v>
      </c>
      <c r="F121" s="297">
        <v>1</v>
      </c>
      <c r="G121" s="297">
        <v>1</v>
      </c>
      <c r="H121" s="297">
        <v>1</v>
      </c>
      <c r="I121" s="297">
        <v>1</v>
      </c>
      <c r="J121" s="297">
        <v>1</v>
      </c>
      <c r="K121" s="297">
        <v>1</v>
      </c>
      <c r="L121" s="297">
        <v>1</v>
      </c>
      <c r="M121" s="297">
        <v>1</v>
      </c>
      <c r="N121" s="297">
        <v>1</v>
      </c>
      <c r="O121" s="297">
        <v>1</v>
      </c>
      <c r="P121" s="297">
        <v>1</v>
      </c>
      <c r="Q121" s="297">
        <v>1</v>
      </c>
      <c r="R121" s="297">
        <v>1</v>
      </c>
      <c r="S121" s="297">
        <v>1</v>
      </c>
      <c r="T121" s="297">
        <v>1</v>
      </c>
      <c r="U121" s="297">
        <v>1</v>
      </c>
      <c r="V121" s="297">
        <v>1</v>
      </c>
      <c r="W121" s="297">
        <v>1</v>
      </c>
      <c r="X121" s="297">
        <v>1</v>
      </c>
      <c r="Y121" s="297">
        <v>1</v>
      </c>
      <c r="Z121" s="297">
        <v>1</v>
      </c>
      <c r="AA121" s="297">
        <v>1</v>
      </c>
      <c r="AB121" s="297">
        <v>1</v>
      </c>
      <c r="AC121" s="297">
        <v>1</v>
      </c>
      <c r="AD121" s="297">
        <v>1</v>
      </c>
      <c r="AE121" s="297">
        <v>1</v>
      </c>
      <c r="AF121" s="297">
        <v>1</v>
      </c>
      <c r="AG121" s="297">
        <v>1</v>
      </c>
      <c r="AH121" s="297">
        <v>1</v>
      </c>
      <c r="AI121" s="297">
        <v>1</v>
      </c>
      <c r="AJ121" s="297">
        <v>1</v>
      </c>
      <c r="AK121" s="297">
        <v>1</v>
      </c>
      <c r="AL121" s="297">
        <v>1</v>
      </c>
      <c r="AM121" s="297">
        <v>1</v>
      </c>
      <c r="AN121" s="297">
        <v>1</v>
      </c>
      <c r="AO121" s="297">
        <v>1</v>
      </c>
      <c r="AP121" s="297">
        <v>1</v>
      </c>
      <c r="AQ121" s="297">
        <v>1</v>
      </c>
      <c r="AR121" s="297">
        <v>1</v>
      </c>
      <c r="AS121" s="297">
        <v>1</v>
      </c>
      <c r="AT121" s="297">
        <v>1</v>
      </c>
      <c r="AU121" s="297">
        <v>1</v>
      </c>
      <c r="AV121" s="298">
        <v>1</v>
      </c>
    </row>
    <row r="122" spans="2:48" x14ac:dyDescent="0.25">
      <c r="B122" s="199" t="s">
        <v>164</v>
      </c>
      <c r="C122" s="297">
        <v>1</v>
      </c>
      <c r="D122" s="297">
        <v>1</v>
      </c>
      <c r="E122" s="297">
        <v>1</v>
      </c>
      <c r="F122" s="297">
        <v>1</v>
      </c>
      <c r="G122" s="297">
        <v>1</v>
      </c>
      <c r="H122" s="297">
        <v>1</v>
      </c>
      <c r="I122" s="297">
        <v>1</v>
      </c>
      <c r="J122" s="297">
        <v>1</v>
      </c>
      <c r="K122" s="297">
        <v>1</v>
      </c>
      <c r="L122" s="297">
        <v>1</v>
      </c>
      <c r="M122" s="297">
        <v>1</v>
      </c>
      <c r="N122" s="297">
        <v>1</v>
      </c>
      <c r="O122" s="297">
        <v>1</v>
      </c>
      <c r="P122" s="297">
        <v>1</v>
      </c>
      <c r="Q122" s="297">
        <v>1</v>
      </c>
      <c r="R122" s="297">
        <v>1</v>
      </c>
      <c r="S122" s="297">
        <v>1</v>
      </c>
      <c r="T122" s="297">
        <v>1</v>
      </c>
      <c r="U122" s="297">
        <v>1</v>
      </c>
      <c r="V122" s="297">
        <v>1</v>
      </c>
      <c r="W122" s="297">
        <v>1</v>
      </c>
      <c r="X122" s="297">
        <v>1</v>
      </c>
      <c r="Y122" s="297">
        <v>1</v>
      </c>
      <c r="Z122" s="297">
        <v>1</v>
      </c>
      <c r="AA122" s="297">
        <v>1</v>
      </c>
      <c r="AB122" s="297">
        <v>1</v>
      </c>
      <c r="AC122" s="297">
        <v>1</v>
      </c>
      <c r="AD122" s="297">
        <v>1</v>
      </c>
      <c r="AE122" s="297">
        <v>1</v>
      </c>
      <c r="AF122" s="297">
        <v>1</v>
      </c>
      <c r="AG122" s="297">
        <v>1</v>
      </c>
      <c r="AH122" s="297">
        <v>1</v>
      </c>
      <c r="AI122" s="297">
        <v>1</v>
      </c>
      <c r="AJ122" s="297">
        <v>1</v>
      </c>
      <c r="AK122" s="297">
        <v>1</v>
      </c>
      <c r="AL122" s="297">
        <v>1</v>
      </c>
      <c r="AM122" s="297">
        <v>1</v>
      </c>
      <c r="AN122" s="297">
        <v>1</v>
      </c>
      <c r="AO122" s="297">
        <v>1</v>
      </c>
      <c r="AP122" s="297">
        <v>1</v>
      </c>
      <c r="AQ122" s="297">
        <v>1</v>
      </c>
      <c r="AR122" s="297">
        <v>1</v>
      </c>
      <c r="AS122" s="297">
        <v>1</v>
      </c>
      <c r="AT122" s="297">
        <v>1</v>
      </c>
      <c r="AU122" s="297">
        <v>1</v>
      </c>
      <c r="AV122" s="298">
        <v>1</v>
      </c>
    </row>
    <row r="123" spans="2:48" x14ac:dyDescent="0.25">
      <c r="B123" s="199" t="s">
        <v>653</v>
      </c>
      <c r="C123" s="297">
        <v>1</v>
      </c>
      <c r="D123" s="297">
        <v>1</v>
      </c>
      <c r="E123" s="297">
        <v>1</v>
      </c>
      <c r="F123" s="297">
        <v>1</v>
      </c>
      <c r="G123" s="297">
        <v>1</v>
      </c>
      <c r="H123" s="297">
        <v>1</v>
      </c>
      <c r="I123" s="297">
        <v>1</v>
      </c>
      <c r="J123" s="297">
        <v>1</v>
      </c>
      <c r="K123" s="297">
        <v>1</v>
      </c>
      <c r="L123" s="297">
        <v>1</v>
      </c>
      <c r="M123" s="297">
        <v>1</v>
      </c>
      <c r="N123" s="297">
        <v>1</v>
      </c>
      <c r="O123" s="297">
        <v>1</v>
      </c>
      <c r="P123" s="297">
        <v>1</v>
      </c>
      <c r="Q123" s="297">
        <v>1</v>
      </c>
      <c r="R123" s="297">
        <v>1</v>
      </c>
      <c r="S123" s="297">
        <v>1</v>
      </c>
      <c r="T123" s="297">
        <v>1</v>
      </c>
      <c r="U123" s="297">
        <v>1</v>
      </c>
      <c r="V123" s="297">
        <v>1</v>
      </c>
      <c r="W123" s="297">
        <v>1</v>
      </c>
      <c r="X123" s="297">
        <v>1</v>
      </c>
      <c r="Y123" s="297">
        <v>1</v>
      </c>
      <c r="Z123" s="297">
        <v>1</v>
      </c>
      <c r="AA123" s="297">
        <v>1</v>
      </c>
      <c r="AB123" s="297">
        <v>1</v>
      </c>
      <c r="AC123" s="297">
        <v>1</v>
      </c>
      <c r="AD123" s="297">
        <v>1</v>
      </c>
      <c r="AE123" s="297">
        <v>1</v>
      </c>
      <c r="AF123" s="297">
        <v>1</v>
      </c>
      <c r="AG123" s="297">
        <v>1</v>
      </c>
      <c r="AH123" s="297">
        <v>1</v>
      </c>
      <c r="AI123" s="297">
        <v>1</v>
      </c>
      <c r="AJ123" s="297">
        <v>1</v>
      </c>
      <c r="AK123" s="297">
        <v>1</v>
      </c>
      <c r="AL123" s="297">
        <v>1</v>
      </c>
      <c r="AM123" s="297">
        <v>1</v>
      </c>
      <c r="AN123" s="297">
        <v>1</v>
      </c>
      <c r="AO123" s="297">
        <v>1</v>
      </c>
      <c r="AP123" s="297">
        <v>1</v>
      </c>
      <c r="AQ123" s="297">
        <v>1</v>
      </c>
      <c r="AR123" s="297">
        <v>1</v>
      </c>
      <c r="AS123" s="297">
        <v>1</v>
      </c>
      <c r="AT123" s="297">
        <v>1</v>
      </c>
      <c r="AU123" s="297">
        <v>1</v>
      </c>
      <c r="AV123" s="297">
        <v>1</v>
      </c>
    </row>
    <row r="124" spans="2:48" x14ac:dyDescent="0.25">
      <c r="B124" s="199" t="s">
        <v>807</v>
      </c>
      <c r="C124" s="297">
        <v>1</v>
      </c>
      <c r="D124" s="297">
        <v>1</v>
      </c>
      <c r="E124" s="297">
        <v>1</v>
      </c>
      <c r="F124" s="297">
        <v>1</v>
      </c>
      <c r="G124" s="297">
        <v>1</v>
      </c>
      <c r="H124" s="297">
        <v>1</v>
      </c>
      <c r="I124" s="297">
        <v>1</v>
      </c>
      <c r="J124" s="297">
        <v>1</v>
      </c>
      <c r="K124" s="297">
        <v>1</v>
      </c>
      <c r="L124" s="297">
        <v>1</v>
      </c>
      <c r="M124" s="297">
        <v>1</v>
      </c>
      <c r="N124" s="297">
        <v>1</v>
      </c>
      <c r="O124" s="297">
        <v>1</v>
      </c>
      <c r="P124" s="297">
        <v>1</v>
      </c>
      <c r="Q124" s="297">
        <v>1</v>
      </c>
      <c r="R124" s="297">
        <v>1</v>
      </c>
      <c r="S124" s="297">
        <v>1</v>
      </c>
      <c r="T124" s="297">
        <v>1</v>
      </c>
      <c r="U124" s="297">
        <v>1</v>
      </c>
      <c r="V124" s="297">
        <v>1</v>
      </c>
      <c r="W124" s="297">
        <v>1</v>
      </c>
      <c r="X124" s="297">
        <v>1</v>
      </c>
      <c r="Y124" s="297">
        <v>1</v>
      </c>
      <c r="Z124" s="297">
        <v>1</v>
      </c>
      <c r="AA124" s="297">
        <v>1</v>
      </c>
      <c r="AB124" s="297">
        <v>1</v>
      </c>
      <c r="AC124" s="297">
        <v>1</v>
      </c>
      <c r="AD124" s="297">
        <v>1</v>
      </c>
      <c r="AE124" s="297">
        <v>1</v>
      </c>
      <c r="AF124" s="297">
        <v>1</v>
      </c>
      <c r="AG124" s="297">
        <v>1</v>
      </c>
      <c r="AH124" s="297">
        <v>1</v>
      </c>
      <c r="AI124" s="297">
        <v>1</v>
      </c>
      <c r="AJ124" s="297">
        <v>1</v>
      </c>
      <c r="AK124" s="297">
        <v>1</v>
      </c>
      <c r="AL124" s="297">
        <v>1</v>
      </c>
      <c r="AM124" s="297">
        <v>1</v>
      </c>
      <c r="AN124" s="297">
        <v>1</v>
      </c>
      <c r="AO124" s="297">
        <v>1</v>
      </c>
      <c r="AP124" s="297">
        <v>1</v>
      </c>
      <c r="AQ124" s="297">
        <v>1</v>
      </c>
      <c r="AR124" s="297">
        <v>1</v>
      </c>
      <c r="AS124" s="297">
        <v>1</v>
      </c>
      <c r="AT124" s="297">
        <v>1</v>
      </c>
      <c r="AU124" s="297">
        <v>1</v>
      </c>
      <c r="AV124" s="297">
        <v>1</v>
      </c>
    </row>
    <row r="125" spans="2:48" x14ac:dyDescent="0.25">
      <c r="B125" s="199" t="s">
        <v>808</v>
      </c>
      <c r="C125" s="297">
        <v>1</v>
      </c>
      <c r="D125" s="297">
        <v>1</v>
      </c>
      <c r="E125" s="297">
        <v>1</v>
      </c>
      <c r="F125" s="297">
        <v>1</v>
      </c>
      <c r="G125" s="297">
        <v>1</v>
      </c>
      <c r="H125" s="297">
        <v>1</v>
      </c>
      <c r="I125" s="297">
        <v>1</v>
      </c>
      <c r="J125" s="297">
        <v>1</v>
      </c>
      <c r="K125" s="297">
        <v>1</v>
      </c>
      <c r="L125" s="297">
        <v>1</v>
      </c>
      <c r="M125" s="297">
        <v>1</v>
      </c>
      <c r="N125" s="297">
        <v>1</v>
      </c>
      <c r="O125" s="297">
        <v>1</v>
      </c>
      <c r="P125" s="297">
        <v>1</v>
      </c>
      <c r="Q125" s="297">
        <v>1</v>
      </c>
      <c r="R125" s="297">
        <v>1</v>
      </c>
      <c r="S125" s="297">
        <v>1</v>
      </c>
      <c r="T125" s="297">
        <v>1</v>
      </c>
      <c r="U125" s="297">
        <v>1</v>
      </c>
      <c r="V125" s="297">
        <v>1</v>
      </c>
      <c r="W125" s="297">
        <v>1</v>
      </c>
      <c r="X125" s="297">
        <v>1</v>
      </c>
      <c r="Y125" s="297">
        <v>1</v>
      </c>
      <c r="Z125" s="297">
        <v>1</v>
      </c>
      <c r="AA125" s="297">
        <v>1</v>
      </c>
      <c r="AB125" s="297">
        <v>1</v>
      </c>
      <c r="AC125" s="297">
        <v>1</v>
      </c>
      <c r="AD125" s="297">
        <v>1</v>
      </c>
      <c r="AE125" s="297">
        <v>1</v>
      </c>
      <c r="AF125" s="297">
        <v>1</v>
      </c>
      <c r="AG125" s="297">
        <v>1</v>
      </c>
      <c r="AH125" s="297">
        <v>1</v>
      </c>
      <c r="AI125" s="297">
        <v>1</v>
      </c>
      <c r="AJ125" s="297">
        <v>1</v>
      </c>
      <c r="AK125" s="297">
        <v>1</v>
      </c>
      <c r="AL125" s="297">
        <v>1</v>
      </c>
      <c r="AM125" s="297">
        <v>1</v>
      </c>
      <c r="AN125" s="297">
        <v>1</v>
      </c>
      <c r="AO125" s="297">
        <v>1</v>
      </c>
      <c r="AP125" s="297">
        <v>1</v>
      </c>
      <c r="AQ125" s="297">
        <v>1</v>
      </c>
      <c r="AR125" s="297">
        <v>1</v>
      </c>
      <c r="AS125" s="297">
        <v>1</v>
      </c>
      <c r="AT125" s="297">
        <v>1</v>
      </c>
      <c r="AU125" s="297">
        <v>1</v>
      </c>
      <c r="AV125" s="297">
        <v>1</v>
      </c>
    </row>
    <row r="126" spans="2:48" x14ac:dyDescent="0.25">
      <c r="B126" s="199" t="s">
        <v>654</v>
      </c>
      <c r="C126" s="297">
        <v>1</v>
      </c>
      <c r="D126" s="297">
        <v>1</v>
      </c>
      <c r="E126" s="297">
        <v>1</v>
      </c>
      <c r="F126" s="297">
        <v>1</v>
      </c>
      <c r="G126" s="297">
        <v>1</v>
      </c>
      <c r="H126" s="297">
        <v>1</v>
      </c>
      <c r="I126" s="297">
        <v>1</v>
      </c>
      <c r="J126" s="297">
        <v>1</v>
      </c>
      <c r="K126" s="297">
        <v>1</v>
      </c>
      <c r="L126" s="297">
        <v>1</v>
      </c>
      <c r="M126" s="297">
        <v>1</v>
      </c>
      <c r="N126" s="297">
        <v>1</v>
      </c>
      <c r="O126" s="297">
        <v>1</v>
      </c>
      <c r="P126" s="297">
        <v>1</v>
      </c>
      <c r="Q126" s="297">
        <v>1</v>
      </c>
      <c r="R126" s="297">
        <v>1</v>
      </c>
      <c r="S126" s="297">
        <v>1</v>
      </c>
      <c r="T126" s="297">
        <v>1</v>
      </c>
      <c r="U126" s="297">
        <v>1</v>
      </c>
      <c r="V126" s="297">
        <v>1</v>
      </c>
      <c r="W126" s="297">
        <v>1</v>
      </c>
      <c r="X126" s="297">
        <v>1</v>
      </c>
      <c r="Y126" s="297">
        <v>1</v>
      </c>
      <c r="Z126" s="297">
        <v>1</v>
      </c>
      <c r="AA126" s="297">
        <v>1</v>
      </c>
      <c r="AB126" s="297">
        <v>1</v>
      </c>
      <c r="AC126" s="297">
        <v>1</v>
      </c>
      <c r="AD126" s="297">
        <v>1</v>
      </c>
      <c r="AE126" s="297">
        <v>1</v>
      </c>
      <c r="AF126" s="297">
        <v>1</v>
      </c>
      <c r="AG126" s="297">
        <v>1</v>
      </c>
      <c r="AH126" s="297">
        <v>1</v>
      </c>
      <c r="AI126" s="297">
        <v>1</v>
      </c>
      <c r="AJ126" s="297">
        <v>1</v>
      </c>
      <c r="AK126" s="297">
        <v>1</v>
      </c>
      <c r="AL126" s="297">
        <v>1</v>
      </c>
      <c r="AM126" s="297">
        <v>1</v>
      </c>
      <c r="AN126" s="297">
        <v>1</v>
      </c>
      <c r="AO126" s="297">
        <v>1</v>
      </c>
      <c r="AP126" s="297">
        <v>1</v>
      </c>
      <c r="AQ126" s="297">
        <v>1</v>
      </c>
      <c r="AR126" s="297">
        <v>1</v>
      </c>
      <c r="AS126" s="297">
        <v>1</v>
      </c>
      <c r="AT126" s="297">
        <v>1</v>
      </c>
      <c r="AU126" s="297">
        <v>1</v>
      </c>
      <c r="AV126" s="297">
        <v>1</v>
      </c>
    </row>
    <row r="127" spans="2:48" x14ac:dyDescent="0.25">
      <c r="B127" s="199" t="s">
        <v>655</v>
      </c>
      <c r="C127" s="297">
        <v>1</v>
      </c>
      <c r="D127" s="297">
        <v>1</v>
      </c>
      <c r="E127" s="297">
        <v>1</v>
      </c>
      <c r="F127" s="297">
        <v>1</v>
      </c>
      <c r="G127" s="297">
        <v>1</v>
      </c>
      <c r="H127" s="297">
        <v>1</v>
      </c>
      <c r="I127" s="297">
        <v>1</v>
      </c>
      <c r="J127" s="297">
        <v>1</v>
      </c>
      <c r="K127" s="297">
        <v>1</v>
      </c>
      <c r="L127" s="297">
        <v>1</v>
      </c>
      <c r="M127" s="297">
        <v>1</v>
      </c>
      <c r="N127" s="297">
        <v>1</v>
      </c>
      <c r="O127" s="297">
        <v>1</v>
      </c>
      <c r="P127" s="297">
        <v>1</v>
      </c>
      <c r="Q127" s="297">
        <v>1</v>
      </c>
      <c r="R127" s="297">
        <v>1</v>
      </c>
      <c r="S127" s="297">
        <v>1</v>
      </c>
      <c r="T127" s="297">
        <v>1</v>
      </c>
      <c r="U127" s="297">
        <v>1</v>
      </c>
      <c r="V127" s="297">
        <v>1</v>
      </c>
      <c r="W127" s="297">
        <v>1</v>
      </c>
      <c r="X127" s="297">
        <v>1</v>
      </c>
      <c r="Y127" s="297">
        <v>1</v>
      </c>
      <c r="Z127" s="297">
        <v>1</v>
      </c>
      <c r="AA127" s="297">
        <v>1</v>
      </c>
      <c r="AB127" s="297">
        <v>1</v>
      </c>
      <c r="AC127" s="297">
        <v>1</v>
      </c>
      <c r="AD127" s="297">
        <v>1</v>
      </c>
      <c r="AE127" s="297">
        <v>1</v>
      </c>
      <c r="AF127" s="297">
        <v>1</v>
      </c>
      <c r="AG127" s="297">
        <v>1</v>
      </c>
      <c r="AH127" s="297">
        <v>1</v>
      </c>
      <c r="AI127" s="297">
        <v>1</v>
      </c>
      <c r="AJ127" s="297">
        <v>1</v>
      </c>
      <c r="AK127" s="297">
        <v>1</v>
      </c>
      <c r="AL127" s="297">
        <v>1</v>
      </c>
      <c r="AM127" s="297">
        <v>1</v>
      </c>
      <c r="AN127" s="297">
        <v>1</v>
      </c>
      <c r="AO127" s="297">
        <v>1</v>
      </c>
      <c r="AP127" s="297">
        <v>1</v>
      </c>
      <c r="AQ127" s="297">
        <v>1</v>
      </c>
      <c r="AR127" s="297">
        <v>1</v>
      </c>
      <c r="AS127" s="297">
        <v>1</v>
      </c>
      <c r="AT127" s="297">
        <v>1</v>
      </c>
      <c r="AU127" s="297">
        <v>1</v>
      </c>
      <c r="AV127" s="297">
        <v>1</v>
      </c>
    </row>
    <row r="128" spans="2:48" x14ac:dyDescent="0.25">
      <c r="B128" s="199" t="s">
        <v>656</v>
      </c>
      <c r="C128" s="297">
        <v>1</v>
      </c>
      <c r="D128" s="297">
        <v>1</v>
      </c>
      <c r="E128" s="297">
        <v>1</v>
      </c>
      <c r="F128" s="297">
        <v>1</v>
      </c>
      <c r="G128" s="297">
        <v>1</v>
      </c>
      <c r="H128" s="297">
        <v>1</v>
      </c>
      <c r="I128" s="297">
        <v>1</v>
      </c>
      <c r="J128" s="297">
        <v>1</v>
      </c>
      <c r="K128" s="297">
        <v>1</v>
      </c>
      <c r="L128" s="297">
        <v>1</v>
      </c>
      <c r="M128" s="297">
        <v>1</v>
      </c>
      <c r="N128" s="297">
        <v>1</v>
      </c>
      <c r="O128" s="297">
        <v>1</v>
      </c>
      <c r="P128" s="297">
        <v>1</v>
      </c>
      <c r="Q128" s="297">
        <v>1</v>
      </c>
      <c r="R128" s="297">
        <v>1</v>
      </c>
      <c r="S128" s="297">
        <v>1</v>
      </c>
      <c r="T128" s="297">
        <v>1</v>
      </c>
      <c r="U128" s="297">
        <v>1</v>
      </c>
      <c r="V128" s="297">
        <v>1</v>
      </c>
      <c r="W128" s="297">
        <v>1</v>
      </c>
      <c r="X128" s="297">
        <v>1</v>
      </c>
      <c r="Y128" s="297">
        <v>1</v>
      </c>
      <c r="Z128" s="297">
        <v>1</v>
      </c>
      <c r="AA128" s="297">
        <v>1</v>
      </c>
      <c r="AB128" s="297">
        <v>1</v>
      </c>
      <c r="AC128" s="297">
        <v>1</v>
      </c>
      <c r="AD128" s="297">
        <v>1</v>
      </c>
      <c r="AE128" s="297">
        <v>1</v>
      </c>
      <c r="AF128" s="297">
        <v>1</v>
      </c>
      <c r="AG128" s="297">
        <v>1</v>
      </c>
      <c r="AH128" s="297">
        <v>1</v>
      </c>
      <c r="AI128" s="297">
        <v>1</v>
      </c>
      <c r="AJ128" s="297">
        <v>1</v>
      </c>
      <c r="AK128" s="297">
        <v>1</v>
      </c>
      <c r="AL128" s="297">
        <v>1</v>
      </c>
      <c r="AM128" s="297">
        <v>1</v>
      </c>
      <c r="AN128" s="297">
        <v>1</v>
      </c>
      <c r="AO128" s="297">
        <v>1</v>
      </c>
      <c r="AP128" s="297">
        <v>1</v>
      </c>
      <c r="AQ128" s="297">
        <v>1</v>
      </c>
      <c r="AR128" s="297">
        <v>1</v>
      </c>
      <c r="AS128" s="297">
        <v>1</v>
      </c>
      <c r="AT128" s="297">
        <v>1</v>
      </c>
      <c r="AU128" s="297">
        <v>1</v>
      </c>
      <c r="AV128" s="297">
        <v>1</v>
      </c>
    </row>
    <row r="129" spans="2:48" ht="15.75" thickBot="1" x14ac:dyDescent="0.3">
      <c r="B129" s="323" t="s">
        <v>491</v>
      </c>
      <c r="C129" s="324"/>
      <c r="D129" s="324"/>
      <c r="E129" s="324"/>
      <c r="F129" s="324"/>
      <c r="G129" s="324"/>
      <c r="H129" s="324"/>
      <c r="I129" s="324"/>
      <c r="J129" s="324"/>
      <c r="K129" s="324"/>
      <c r="L129" s="324"/>
      <c r="M129" s="324"/>
      <c r="N129" s="324"/>
      <c r="O129" s="324"/>
      <c r="P129" s="324"/>
      <c r="Q129" s="324"/>
      <c r="R129" s="324"/>
      <c r="S129" s="324"/>
      <c r="T129" s="324"/>
      <c r="U129" s="324"/>
      <c r="V129" s="324"/>
      <c r="W129" s="324"/>
      <c r="X129" s="324"/>
      <c r="Y129" s="324"/>
      <c r="Z129" s="324"/>
      <c r="AA129" s="324"/>
      <c r="AB129" s="324"/>
      <c r="AC129" s="324"/>
      <c r="AD129" s="324"/>
      <c r="AE129" s="324"/>
      <c r="AF129" s="324"/>
      <c r="AG129" s="324"/>
      <c r="AH129" s="324"/>
      <c r="AI129" s="324"/>
      <c r="AJ129" s="324"/>
      <c r="AK129" s="324"/>
      <c r="AL129" s="324"/>
      <c r="AM129" s="324"/>
      <c r="AN129" s="324"/>
      <c r="AO129" s="324"/>
      <c r="AP129" s="324"/>
      <c r="AQ129" s="324"/>
      <c r="AR129" s="324"/>
      <c r="AS129" s="324"/>
      <c r="AT129" s="324"/>
      <c r="AU129" s="324"/>
      <c r="AV129" s="325"/>
    </row>
    <row r="130" spans="2:48" ht="15.75" thickBot="1" x14ac:dyDescent="0.3"/>
    <row r="131" spans="2:48" x14ac:dyDescent="0.25">
      <c r="B131" s="320" t="s">
        <v>567</v>
      </c>
      <c r="C131" s="321"/>
      <c r="D131" s="321"/>
      <c r="E131" s="321"/>
      <c r="F131" s="321"/>
      <c r="G131" s="321"/>
      <c r="H131" s="321"/>
      <c r="I131" s="321"/>
      <c r="J131" s="321"/>
      <c r="K131" s="321"/>
      <c r="L131" s="321"/>
      <c r="M131" s="321"/>
      <c r="N131" s="321"/>
      <c r="O131" s="321"/>
      <c r="P131" s="321"/>
      <c r="Q131" s="321"/>
      <c r="R131" s="321"/>
      <c r="S131" s="321"/>
      <c r="T131" s="321"/>
      <c r="U131" s="321"/>
      <c r="V131" s="321"/>
      <c r="W131" s="321"/>
      <c r="X131" s="321"/>
      <c r="Y131" s="321"/>
      <c r="Z131" s="321"/>
      <c r="AA131" s="321"/>
      <c r="AB131" s="321"/>
      <c r="AC131" s="321"/>
      <c r="AD131" s="321"/>
      <c r="AE131" s="321"/>
      <c r="AF131" s="321"/>
      <c r="AG131" s="321"/>
      <c r="AH131" s="321"/>
      <c r="AI131" s="321"/>
      <c r="AJ131" s="321"/>
      <c r="AK131" s="321"/>
      <c r="AL131" s="321"/>
      <c r="AM131" s="321"/>
      <c r="AN131" s="321"/>
      <c r="AO131" s="321"/>
      <c r="AP131" s="321"/>
      <c r="AQ131" s="321"/>
      <c r="AR131" s="321"/>
      <c r="AS131" s="321"/>
      <c r="AT131" s="321"/>
      <c r="AU131" s="321"/>
      <c r="AV131" s="322"/>
    </row>
    <row r="132" spans="2:48" x14ac:dyDescent="0.25">
      <c r="B132" s="199"/>
      <c r="C132" s="197">
        <v>2005</v>
      </c>
      <c r="D132" s="197">
        <v>2006</v>
      </c>
      <c r="E132" s="197">
        <v>2007</v>
      </c>
      <c r="F132" s="197">
        <v>2008</v>
      </c>
      <c r="G132" s="197">
        <v>2009</v>
      </c>
      <c r="H132" s="197">
        <v>2010</v>
      </c>
      <c r="I132" s="197">
        <v>2011</v>
      </c>
      <c r="J132" s="197">
        <v>2012</v>
      </c>
      <c r="K132" s="197">
        <v>2013</v>
      </c>
      <c r="L132" s="197">
        <v>2014</v>
      </c>
      <c r="M132" s="197">
        <v>2015</v>
      </c>
      <c r="N132" s="197">
        <v>2016</v>
      </c>
      <c r="O132" s="197">
        <v>2017</v>
      </c>
      <c r="P132" s="197">
        <v>2018</v>
      </c>
      <c r="Q132" s="197">
        <v>2019</v>
      </c>
      <c r="R132" s="197">
        <v>2020</v>
      </c>
      <c r="S132" s="197">
        <v>2021</v>
      </c>
      <c r="T132" s="197">
        <v>2022</v>
      </c>
      <c r="U132" s="197">
        <v>2023</v>
      </c>
      <c r="V132" s="197">
        <v>2024</v>
      </c>
      <c r="W132" s="197">
        <v>2025</v>
      </c>
      <c r="X132" s="197">
        <v>2026</v>
      </c>
      <c r="Y132" s="197">
        <v>2027</v>
      </c>
      <c r="Z132" s="197">
        <v>2028</v>
      </c>
      <c r="AA132" s="197">
        <v>2029</v>
      </c>
      <c r="AB132" s="197">
        <v>2030</v>
      </c>
      <c r="AC132" s="197">
        <v>2031</v>
      </c>
      <c r="AD132" s="197">
        <v>2032</v>
      </c>
      <c r="AE132" s="197">
        <v>2033</v>
      </c>
      <c r="AF132" s="197">
        <v>2034</v>
      </c>
      <c r="AG132" s="197">
        <v>2035</v>
      </c>
      <c r="AH132" s="197">
        <v>2036</v>
      </c>
      <c r="AI132" s="197">
        <v>2037</v>
      </c>
      <c r="AJ132" s="197">
        <v>2038</v>
      </c>
      <c r="AK132" s="197">
        <v>2039</v>
      </c>
      <c r="AL132" s="197">
        <v>2040</v>
      </c>
      <c r="AM132" s="197">
        <v>2041</v>
      </c>
      <c r="AN132" s="197">
        <v>2042</v>
      </c>
      <c r="AO132" s="197">
        <v>2043</v>
      </c>
      <c r="AP132" s="197">
        <v>2044</v>
      </c>
      <c r="AQ132" s="197">
        <v>2045</v>
      </c>
      <c r="AR132" s="197">
        <v>2046</v>
      </c>
      <c r="AS132" s="197">
        <v>2047</v>
      </c>
      <c r="AT132" s="197">
        <v>2048</v>
      </c>
      <c r="AU132" s="197">
        <v>2049</v>
      </c>
      <c r="AV132" s="295">
        <v>2050</v>
      </c>
    </row>
    <row r="133" spans="2:48" x14ac:dyDescent="0.25">
      <c r="B133" s="199" t="s">
        <v>142</v>
      </c>
      <c r="C133" s="297">
        <v>0</v>
      </c>
      <c r="D133" s="297">
        <v>0</v>
      </c>
      <c r="E133" s="297">
        <v>0</v>
      </c>
      <c r="F133" s="297">
        <v>0</v>
      </c>
      <c r="G133" s="297">
        <v>0</v>
      </c>
      <c r="H133" s="297">
        <v>0</v>
      </c>
      <c r="I133" s="297">
        <v>0</v>
      </c>
      <c r="J133" s="297">
        <v>0</v>
      </c>
      <c r="K133" s="297">
        <v>0</v>
      </c>
      <c r="L133" s="297">
        <v>0</v>
      </c>
      <c r="M133" s="297">
        <v>0</v>
      </c>
      <c r="N133" s="297">
        <v>0</v>
      </c>
      <c r="O133" s="297">
        <v>0</v>
      </c>
      <c r="P133" s="297">
        <v>0</v>
      </c>
      <c r="Q133" s="297">
        <v>0</v>
      </c>
      <c r="R133" s="297">
        <v>0</v>
      </c>
      <c r="S133" s="297">
        <v>0</v>
      </c>
      <c r="T133" s="297">
        <v>0</v>
      </c>
      <c r="U133" s="297">
        <v>0</v>
      </c>
      <c r="V133" s="297">
        <v>0</v>
      </c>
      <c r="W133" s="297">
        <v>0</v>
      </c>
      <c r="X133" s="297">
        <v>0</v>
      </c>
      <c r="Y133" s="297">
        <v>0</v>
      </c>
      <c r="Z133" s="297">
        <v>0</v>
      </c>
      <c r="AA133" s="297">
        <v>0</v>
      </c>
      <c r="AB133" s="297">
        <v>0</v>
      </c>
      <c r="AC133" s="297">
        <v>0</v>
      </c>
      <c r="AD133" s="297">
        <v>0</v>
      </c>
      <c r="AE133" s="297">
        <v>0</v>
      </c>
      <c r="AF133" s="297">
        <v>0</v>
      </c>
      <c r="AG133" s="297">
        <v>0</v>
      </c>
      <c r="AH133" s="297">
        <v>0</v>
      </c>
      <c r="AI133" s="297">
        <v>0</v>
      </c>
      <c r="AJ133" s="297">
        <v>0</v>
      </c>
      <c r="AK133" s="297">
        <v>0</v>
      </c>
      <c r="AL133" s="297">
        <v>0</v>
      </c>
      <c r="AM133" s="297">
        <v>0</v>
      </c>
      <c r="AN133" s="297">
        <v>0</v>
      </c>
      <c r="AO133" s="297">
        <v>0</v>
      </c>
      <c r="AP133" s="297">
        <v>0</v>
      </c>
      <c r="AQ133" s="297">
        <v>0</v>
      </c>
      <c r="AR133" s="297">
        <v>0</v>
      </c>
      <c r="AS133" s="297">
        <v>0</v>
      </c>
      <c r="AT133" s="297">
        <v>0</v>
      </c>
      <c r="AU133" s="297">
        <v>0</v>
      </c>
      <c r="AV133" s="298">
        <v>0</v>
      </c>
    </row>
    <row r="134" spans="2:48" x14ac:dyDescent="0.25">
      <c r="B134" s="199" t="s">
        <v>180</v>
      </c>
      <c r="C134" s="297">
        <v>0</v>
      </c>
      <c r="D134" s="297">
        <v>0</v>
      </c>
      <c r="E134" s="297">
        <v>0</v>
      </c>
      <c r="F134" s="297">
        <v>0</v>
      </c>
      <c r="G134" s="297">
        <v>0</v>
      </c>
      <c r="H134" s="297">
        <v>0</v>
      </c>
      <c r="I134" s="297">
        <v>0</v>
      </c>
      <c r="J134" s="297">
        <v>0</v>
      </c>
      <c r="K134" s="297">
        <v>0</v>
      </c>
      <c r="L134" s="297">
        <v>0</v>
      </c>
      <c r="M134" s="297">
        <v>0</v>
      </c>
      <c r="N134" s="297">
        <v>0</v>
      </c>
      <c r="O134" s="297">
        <v>0</v>
      </c>
      <c r="P134" s="297">
        <v>0</v>
      </c>
      <c r="Q134" s="297">
        <v>0</v>
      </c>
      <c r="R134" s="297">
        <v>0</v>
      </c>
      <c r="S134" s="297">
        <v>0</v>
      </c>
      <c r="T134" s="297">
        <v>0</v>
      </c>
      <c r="U134" s="297">
        <v>0</v>
      </c>
      <c r="V134" s="297">
        <v>0</v>
      </c>
      <c r="W134" s="297">
        <v>0</v>
      </c>
      <c r="X134" s="297">
        <v>0</v>
      </c>
      <c r="Y134" s="297">
        <v>0</v>
      </c>
      <c r="Z134" s="297">
        <v>0</v>
      </c>
      <c r="AA134" s="297">
        <v>0</v>
      </c>
      <c r="AB134" s="297">
        <v>0</v>
      </c>
      <c r="AC134" s="297">
        <v>0</v>
      </c>
      <c r="AD134" s="297">
        <v>0</v>
      </c>
      <c r="AE134" s="297">
        <v>0</v>
      </c>
      <c r="AF134" s="297">
        <v>0</v>
      </c>
      <c r="AG134" s="297">
        <v>0</v>
      </c>
      <c r="AH134" s="297">
        <v>0</v>
      </c>
      <c r="AI134" s="297">
        <v>0</v>
      </c>
      <c r="AJ134" s="297">
        <v>0</v>
      </c>
      <c r="AK134" s="297">
        <v>0</v>
      </c>
      <c r="AL134" s="297">
        <v>0</v>
      </c>
      <c r="AM134" s="297">
        <v>0</v>
      </c>
      <c r="AN134" s="297">
        <v>0</v>
      </c>
      <c r="AO134" s="297">
        <v>0</v>
      </c>
      <c r="AP134" s="297">
        <v>0</v>
      </c>
      <c r="AQ134" s="297">
        <v>0</v>
      </c>
      <c r="AR134" s="297">
        <v>0</v>
      </c>
      <c r="AS134" s="297">
        <v>0</v>
      </c>
      <c r="AT134" s="297">
        <v>0</v>
      </c>
      <c r="AU134" s="297">
        <v>0</v>
      </c>
      <c r="AV134" s="298">
        <v>0</v>
      </c>
    </row>
    <row r="135" spans="2:48" x14ac:dyDescent="0.25">
      <c r="B135" s="199" t="s">
        <v>715</v>
      </c>
      <c r="C135" s="297">
        <v>0</v>
      </c>
      <c r="D135" s="297">
        <v>0</v>
      </c>
      <c r="E135" s="297">
        <v>0</v>
      </c>
      <c r="F135" s="297">
        <v>0</v>
      </c>
      <c r="G135" s="297">
        <v>0</v>
      </c>
      <c r="H135" s="297">
        <v>0</v>
      </c>
      <c r="I135" s="297">
        <v>0</v>
      </c>
      <c r="J135" s="297">
        <v>0</v>
      </c>
      <c r="K135" s="297">
        <v>0</v>
      </c>
      <c r="L135" s="297">
        <v>0</v>
      </c>
      <c r="M135" s="297">
        <v>0</v>
      </c>
      <c r="N135" s="297">
        <v>0</v>
      </c>
      <c r="O135" s="297">
        <v>0</v>
      </c>
      <c r="P135" s="297">
        <v>0</v>
      </c>
      <c r="Q135" s="297">
        <v>0</v>
      </c>
      <c r="R135" s="297">
        <v>0</v>
      </c>
      <c r="S135" s="297">
        <v>0</v>
      </c>
      <c r="T135" s="297">
        <v>0</v>
      </c>
      <c r="U135" s="297">
        <v>0</v>
      </c>
      <c r="V135" s="297">
        <v>0</v>
      </c>
      <c r="W135" s="297">
        <v>0</v>
      </c>
      <c r="X135" s="297">
        <v>0</v>
      </c>
      <c r="Y135" s="297">
        <v>0</v>
      </c>
      <c r="Z135" s="297">
        <v>0</v>
      </c>
      <c r="AA135" s="297">
        <v>0</v>
      </c>
      <c r="AB135" s="297">
        <v>0</v>
      </c>
      <c r="AC135" s="297">
        <v>0</v>
      </c>
      <c r="AD135" s="297">
        <v>0</v>
      </c>
      <c r="AE135" s="297">
        <v>0</v>
      </c>
      <c r="AF135" s="297">
        <v>0</v>
      </c>
      <c r="AG135" s="297">
        <v>0</v>
      </c>
      <c r="AH135" s="297">
        <v>0</v>
      </c>
      <c r="AI135" s="297">
        <v>0</v>
      </c>
      <c r="AJ135" s="297">
        <v>0</v>
      </c>
      <c r="AK135" s="297">
        <v>0</v>
      </c>
      <c r="AL135" s="297">
        <v>0</v>
      </c>
      <c r="AM135" s="297">
        <v>0</v>
      </c>
      <c r="AN135" s="297">
        <v>0</v>
      </c>
      <c r="AO135" s="297">
        <v>0</v>
      </c>
      <c r="AP135" s="297">
        <v>0</v>
      </c>
      <c r="AQ135" s="297">
        <v>0</v>
      </c>
      <c r="AR135" s="297">
        <v>0</v>
      </c>
      <c r="AS135" s="297">
        <v>0</v>
      </c>
      <c r="AT135" s="297">
        <v>0</v>
      </c>
      <c r="AU135" s="297">
        <v>0</v>
      </c>
      <c r="AV135" s="298">
        <v>0</v>
      </c>
    </row>
    <row r="136" spans="2:48" x14ac:dyDescent="0.25">
      <c r="B136" s="199" t="s">
        <v>144</v>
      </c>
      <c r="C136" s="297">
        <v>0</v>
      </c>
      <c r="D136" s="297">
        <v>0</v>
      </c>
      <c r="E136" s="297">
        <v>0</v>
      </c>
      <c r="F136" s="297">
        <v>0</v>
      </c>
      <c r="G136" s="297">
        <v>0</v>
      </c>
      <c r="H136" s="297">
        <v>0</v>
      </c>
      <c r="I136" s="297">
        <v>0</v>
      </c>
      <c r="J136" s="297">
        <v>0</v>
      </c>
      <c r="K136" s="297">
        <v>0</v>
      </c>
      <c r="L136" s="297">
        <v>0</v>
      </c>
      <c r="M136" s="297">
        <v>0</v>
      </c>
      <c r="N136" s="297">
        <v>0</v>
      </c>
      <c r="O136" s="297">
        <v>0</v>
      </c>
      <c r="P136" s="297">
        <v>0</v>
      </c>
      <c r="Q136" s="297">
        <v>0</v>
      </c>
      <c r="R136" s="297">
        <v>0</v>
      </c>
      <c r="S136" s="297">
        <v>0</v>
      </c>
      <c r="T136" s="297">
        <v>0</v>
      </c>
      <c r="U136" s="297">
        <v>0</v>
      </c>
      <c r="V136" s="297">
        <v>0</v>
      </c>
      <c r="W136" s="297">
        <v>0</v>
      </c>
      <c r="X136" s="297">
        <v>0</v>
      </c>
      <c r="Y136" s="297">
        <v>0</v>
      </c>
      <c r="Z136" s="297">
        <v>0</v>
      </c>
      <c r="AA136" s="297">
        <v>0</v>
      </c>
      <c r="AB136" s="297">
        <v>0</v>
      </c>
      <c r="AC136" s="297">
        <v>0</v>
      </c>
      <c r="AD136" s="297">
        <v>0</v>
      </c>
      <c r="AE136" s="297">
        <v>0</v>
      </c>
      <c r="AF136" s="297">
        <v>0</v>
      </c>
      <c r="AG136" s="297">
        <v>0</v>
      </c>
      <c r="AH136" s="297">
        <v>0</v>
      </c>
      <c r="AI136" s="297">
        <v>0</v>
      </c>
      <c r="AJ136" s="297">
        <v>0</v>
      </c>
      <c r="AK136" s="297">
        <v>0</v>
      </c>
      <c r="AL136" s="297">
        <v>0</v>
      </c>
      <c r="AM136" s="297">
        <v>0</v>
      </c>
      <c r="AN136" s="297">
        <v>0</v>
      </c>
      <c r="AO136" s="297">
        <v>0</v>
      </c>
      <c r="AP136" s="297">
        <v>0</v>
      </c>
      <c r="AQ136" s="297">
        <v>0</v>
      </c>
      <c r="AR136" s="297">
        <v>0</v>
      </c>
      <c r="AS136" s="297">
        <v>0</v>
      </c>
      <c r="AT136" s="297">
        <v>0</v>
      </c>
      <c r="AU136" s="297">
        <v>0</v>
      </c>
      <c r="AV136" s="298">
        <v>0</v>
      </c>
    </row>
    <row r="137" spans="2:48" x14ac:dyDescent="0.25">
      <c r="B137" s="199" t="s">
        <v>181</v>
      </c>
      <c r="C137" s="297">
        <v>0</v>
      </c>
      <c r="D137" s="297">
        <v>0</v>
      </c>
      <c r="E137" s="297">
        <v>0</v>
      </c>
      <c r="F137" s="297">
        <v>0</v>
      </c>
      <c r="G137" s="297">
        <v>0</v>
      </c>
      <c r="H137" s="297">
        <v>0</v>
      </c>
      <c r="I137" s="297">
        <v>0</v>
      </c>
      <c r="J137" s="297">
        <v>0</v>
      </c>
      <c r="K137" s="297">
        <v>0</v>
      </c>
      <c r="L137" s="297">
        <v>0</v>
      </c>
      <c r="M137" s="297">
        <v>0</v>
      </c>
      <c r="N137" s="297">
        <v>0</v>
      </c>
      <c r="O137" s="297">
        <v>0</v>
      </c>
      <c r="P137" s="297">
        <v>0</v>
      </c>
      <c r="Q137" s="297">
        <v>0</v>
      </c>
      <c r="R137" s="297">
        <v>0</v>
      </c>
      <c r="S137" s="297">
        <v>0</v>
      </c>
      <c r="T137" s="297">
        <v>0</v>
      </c>
      <c r="U137" s="297">
        <v>0</v>
      </c>
      <c r="V137" s="297">
        <v>0</v>
      </c>
      <c r="W137" s="297">
        <v>0</v>
      </c>
      <c r="X137" s="297">
        <v>0</v>
      </c>
      <c r="Y137" s="297">
        <v>0</v>
      </c>
      <c r="Z137" s="297">
        <v>0</v>
      </c>
      <c r="AA137" s="297">
        <v>0</v>
      </c>
      <c r="AB137" s="297">
        <v>0</v>
      </c>
      <c r="AC137" s="297">
        <v>0</v>
      </c>
      <c r="AD137" s="297">
        <v>0</v>
      </c>
      <c r="AE137" s="297">
        <v>0</v>
      </c>
      <c r="AF137" s="297">
        <v>0</v>
      </c>
      <c r="AG137" s="297">
        <v>0</v>
      </c>
      <c r="AH137" s="297">
        <v>0</v>
      </c>
      <c r="AI137" s="297">
        <v>0</v>
      </c>
      <c r="AJ137" s="297">
        <v>0</v>
      </c>
      <c r="AK137" s="297">
        <v>0</v>
      </c>
      <c r="AL137" s="297">
        <v>0</v>
      </c>
      <c r="AM137" s="297">
        <v>0</v>
      </c>
      <c r="AN137" s="297">
        <v>0</v>
      </c>
      <c r="AO137" s="297">
        <v>0</v>
      </c>
      <c r="AP137" s="297">
        <v>0</v>
      </c>
      <c r="AQ137" s="297">
        <v>0</v>
      </c>
      <c r="AR137" s="297">
        <v>0</v>
      </c>
      <c r="AS137" s="297">
        <v>0</v>
      </c>
      <c r="AT137" s="297">
        <v>0</v>
      </c>
      <c r="AU137" s="297">
        <v>0</v>
      </c>
      <c r="AV137" s="298">
        <v>0</v>
      </c>
    </row>
    <row r="138" spans="2:48" x14ac:dyDescent="0.25">
      <c r="B138" s="199" t="s">
        <v>716</v>
      </c>
      <c r="C138" s="297">
        <v>0</v>
      </c>
      <c r="D138" s="297">
        <v>0</v>
      </c>
      <c r="E138" s="297">
        <v>0</v>
      </c>
      <c r="F138" s="297">
        <v>0</v>
      </c>
      <c r="G138" s="297">
        <v>0</v>
      </c>
      <c r="H138" s="297">
        <v>0</v>
      </c>
      <c r="I138" s="297">
        <v>0</v>
      </c>
      <c r="J138" s="297">
        <v>0</v>
      </c>
      <c r="K138" s="297">
        <v>0</v>
      </c>
      <c r="L138" s="297">
        <v>0</v>
      </c>
      <c r="M138" s="297">
        <v>0</v>
      </c>
      <c r="N138" s="297">
        <v>0</v>
      </c>
      <c r="O138" s="297">
        <v>0</v>
      </c>
      <c r="P138" s="297">
        <v>0</v>
      </c>
      <c r="Q138" s="297">
        <v>0</v>
      </c>
      <c r="R138" s="297">
        <v>0</v>
      </c>
      <c r="S138" s="297">
        <v>0</v>
      </c>
      <c r="T138" s="297">
        <v>0</v>
      </c>
      <c r="U138" s="297">
        <v>0</v>
      </c>
      <c r="V138" s="297">
        <v>0</v>
      </c>
      <c r="W138" s="297">
        <v>0</v>
      </c>
      <c r="X138" s="297">
        <v>0</v>
      </c>
      <c r="Y138" s="297">
        <v>0</v>
      </c>
      <c r="Z138" s="297">
        <v>0</v>
      </c>
      <c r="AA138" s="297">
        <v>0</v>
      </c>
      <c r="AB138" s="297">
        <v>0</v>
      </c>
      <c r="AC138" s="297">
        <v>0</v>
      </c>
      <c r="AD138" s="297">
        <v>0</v>
      </c>
      <c r="AE138" s="297">
        <v>0</v>
      </c>
      <c r="AF138" s="297">
        <v>0</v>
      </c>
      <c r="AG138" s="297">
        <v>0</v>
      </c>
      <c r="AH138" s="297">
        <v>0</v>
      </c>
      <c r="AI138" s="297">
        <v>0</v>
      </c>
      <c r="AJ138" s="297">
        <v>0</v>
      </c>
      <c r="AK138" s="297">
        <v>0</v>
      </c>
      <c r="AL138" s="297">
        <v>0</v>
      </c>
      <c r="AM138" s="297">
        <v>0</v>
      </c>
      <c r="AN138" s="297">
        <v>0</v>
      </c>
      <c r="AO138" s="297">
        <v>0</v>
      </c>
      <c r="AP138" s="297">
        <v>0</v>
      </c>
      <c r="AQ138" s="297">
        <v>0</v>
      </c>
      <c r="AR138" s="297">
        <v>0</v>
      </c>
      <c r="AS138" s="297">
        <v>0</v>
      </c>
      <c r="AT138" s="297">
        <v>0</v>
      </c>
      <c r="AU138" s="297">
        <v>0</v>
      </c>
      <c r="AV138" s="298">
        <v>0</v>
      </c>
    </row>
    <row r="139" spans="2:48" x14ac:dyDescent="0.25">
      <c r="B139" s="199" t="s">
        <v>146</v>
      </c>
      <c r="C139" s="297">
        <v>0</v>
      </c>
      <c r="D139" s="297">
        <v>0</v>
      </c>
      <c r="E139" s="297">
        <v>0</v>
      </c>
      <c r="F139" s="297">
        <v>0</v>
      </c>
      <c r="G139" s="297">
        <v>0</v>
      </c>
      <c r="H139" s="297">
        <v>0</v>
      </c>
      <c r="I139" s="297">
        <v>0</v>
      </c>
      <c r="J139" s="297">
        <v>0</v>
      </c>
      <c r="K139" s="297">
        <v>0</v>
      </c>
      <c r="L139" s="297">
        <v>0</v>
      </c>
      <c r="M139" s="297">
        <v>0</v>
      </c>
      <c r="N139" s="297">
        <v>0</v>
      </c>
      <c r="O139" s="297">
        <v>0</v>
      </c>
      <c r="P139" s="297">
        <v>0</v>
      </c>
      <c r="Q139" s="297">
        <v>0</v>
      </c>
      <c r="R139" s="297">
        <v>0</v>
      </c>
      <c r="S139" s="297">
        <v>0</v>
      </c>
      <c r="T139" s="297">
        <v>0</v>
      </c>
      <c r="U139" s="297">
        <v>0</v>
      </c>
      <c r="V139" s="297">
        <v>0</v>
      </c>
      <c r="W139" s="297">
        <v>0</v>
      </c>
      <c r="X139" s="297">
        <v>0</v>
      </c>
      <c r="Y139" s="297">
        <v>0</v>
      </c>
      <c r="Z139" s="297">
        <v>0</v>
      </c>
      <c r="AA139" s="297">
        <v>0</v>
      </c>
      <c r="AB139" s="297">
        <v>0</v>
      </c>
      <c r="AC139" s="297">
        <v>0</v>
      </c>
      <c r="AD139" s="297">
        <v>0</v>
      </c>
      <c r="AE139" s="297">
        <v>0</v>
      </c>
      <c r="AF139" s="297">
        <v>0</v>
      </c>
      <c r="AG139" s="297">
        <v>0</v>
      </c>
      <c r="AH139" s="297">
        <v>0</v>
      </c>
      <c r="AI139" s="297">
        <v>0</v>
      </c>
      <c r="AJ139" s="297">
        <v>0</v>
      </c>
      <c r="AK139" s="297">
        <v>0</v>
      </c>
      <c r="AL139" s="297">
        <v>0</v>
      </c>
      <c r="AM139" s="297">
        <v>0</v>
      </c>
      <c r="AN139" s="297">
        <v>0</v>
      </c>
      <c r="AO139" s="297">
        <v>0</v>
      </c>
      <c r="AP139" s="297">
        <v>0</v>
      </c>
      <c r="AQ139" s="297">
        <v>0</v>
      </c>
      <c r="AR139" s="297">
        <v>0</v>
      </c>
      <c r="AS139" s="297">
        <v>0</v>
      </c>
      <c r="AT139" s="297">
        <v>0</v>
      </c>
      <c r="AU139" s="297">
        <v>0</v>
      </c>
      <c r="AV139" s="298">
        <v>0</v>
      </c>
    </row>
    <row r="140" spans="2:48" x14ac:dyDescent="0.25">
      <c r="B140" s="199" t="s">
        <v>147</v>
      </c>
      <c r="C140" s="297">
        <v>0</v>
      </c>
      <c r="D140" s="297">
        <v>0</v>
      </c>
      <c r="E140" s="297">
        <v>0</v>
      </c>
      <c r="F140" s="297">
        <v>0</v>
      </c>
      <c r="G140" s="297">
        <v>0</v>
      </c>
      <c r="H140" s="297">
        <v>0</v>
      </c>
      <c r="I140" s="297">
        <v>0</v>
      </c>
      <c r="J140" s="297">
        <v>0</v>
      </c>
      <c r="K140" s="297">
        <v>0</v>
      </c>
      <c r="L140" s="297">
        <v>0</v>
      </c>
      <c r="M140" s="297">
        <v>0</v>
      </c>
      <c r="N140" s="297">
        <v>0</v>
      </c>
      <c r="O140" s="297">
        <v>0</v>
      </c>
      <c r="P140" s="297">
        <v>0</v>
      </c>
      <c r="Q140" s="297">
        <v>0</v>
      </c>
      <c r="R140" s="297">
        <v>0</v>
      </c>
      <c r="S140" s="297">
        <v>0</v>
      </c>
      <c r="T140" s="297">
        <v>0</v>
      </c>
      <c r="U140" s="297">
        <v>0</v>
      </c>
      <c r="V140" s="297">
        <v>0</v>
      </c>
      <c r="W140" s="297">
        <v>0</v>
      </c>
      <c r="X140" s="297">
        <v>0</v>
      </c>
      <c r="Y140" s="297">
        <v>0</v>
      </c>
      <c r="Z140" s="297">
        <v>0</v>
      </c>
      <c r="AA140" s="297">
        <v>0</v>
      </c>
      <c r="AB140" s="297">
        <v>0</v>
      </c>
      <c r="AC140" s="297">
        <v>0</v>
      </c>
      <c r="AD140" s="297">
        <v>0</v>
      </c>
      <c r="AE140" s="297">
        <v>0</v>
      </c>
      <c r="AF140" s="297">
        <v>0</v>
      </c>
      <c r="AG140" s="297">
        <v>0</v>
      </c>
      <c r="AH140" s="297">
        <v>0</v>
      </c>
      <c r="AI140" s="297">
        <v>0</v>
      </c>
      <c r="AJ140" s="297">
        <v>0</v>
      </c>
      <c r="AK140" s="297">
        <v>0</v>
      </c>
      <c r="AL140" s="297">
        <v>0</v>
      </c>
      <c r="AM140" s="297">
        <v>0</v>
      </c>
      <c r="AN140" s="297">
        <v>0</v>
      </c>
      <c r="AO140" s="297">
        <v>0</v>
      </c>
      <c r="AP140" s="297">
        <v>0</v>
      </c>
      <c r="AQ140" s="297">
        <v>0</v>
      </c>
      <c r="AR140" s="297">
        <v>0</v>
      </c>
      <c r="AS140" s="297">
        <v>0</v>
      </c>
      <c r="AT140" s="297">
        <v>0</v>
      </c>
      <c r="AU140" s="297">
        <v>0</v>
      </c>
      <c r="AV140" s="298">
        <v>0</v>
      </c>
    </row>
    <row r="141" spans="2:48" x14ac:dyDescent="0.25">
      <c r="B141" s="199" t="s">
        <v>148</v>
      </c>
      <c r="C141" s="297">
        <v>0</v>
      </c>
      <c r="D141" s="297">
        <v>0</v>
      </c>
      <c r="E141" s="297">
        <v>0</v>
      </c>
      <c r="F141" s="297">
        <v>0</v>
      </c>
      <c r="G141" s="297">
        <v>0</v>
      </c>
      <c r="H141" s="297">
        <v>0</v>
      </c>
      <c r="I141" s="297">
        <v>0</v>
      </c>
      <c r="J141" s="297">
        <v>0</v>
      </c>
      <c r="K141" s="297">
        <v>0</v>
      </c>
      <c r="L141" s="297">
        <v>0</v>
      </c>
      <c r="M141" s="297">
        <v>0</v>
      </c>
      <c r="N141" s="297">
        <v>0</v>
      </c>
      <c r="O141" s="297">
        <v>0</v>
      </c>
      <c r="P141" s="297">
        <v>0</v>
      </c>
      <c r="Q141" s="297">
        <v>0</v>
      </c>
      <c r="R141" s="297">
        <v>0</v>
      </c>
      <c r="S141" s="297">
        <v>0</v>
      </c>
      <c r="T141" s="297">
        <v>0</v>
      </c>
      <c r="U141" s="297">
        <v>0</v>
      </c>
      <c r="V141" s="297">
        <v>0</v>
      </c>
      <c r="W141" s="297">
        <v>0</v>
      </c>
      <c r="X141" s="297">
        <v>0</v>
      </c>
      <c r="Y141" s="297">
        <v>0</v>
      </c>
      <c r="Z141" s="297">
        <v>0</v>
      </c>
      <c r="AA141" s="297">
        <v>0</v>
      </c>
      <c r="AB141" s="297">
        <v>0</v>
      </c>
      <c r="AC141" s="297">
        <v>0</v>
      </c>
      <c r="AD141" s="297">
        <v>0</v>
      </c>
      <c r="AE141" s="297">
        <v>0</v>
      </c>
      <c r="AF141" s="297">
        <v>0</v>
      </c>
      <c r="AG141" s="297">
        <v>0</v>
      </c>
      <c r="AH141" s="297">
        <v>0</v>
      </c>
      <c r="AI141" s="297">
        <v>0</v>
      </c>
      <c r="AJ141" s="297">
        <v>0</v>
      </c>
      <c r="AK141" s="297">
        <v>0</v>
      </c>
      <c r="AL141" s="297">
        <v>0</v>
      </c>
      <c r="AM141" s="297">
        <v>0</v>
      </c>
      <c r="AN141" s="297">
        <v>0</v>
      </c>
      <c r="AO141" s="297">
        <v>0</v>
      </c>
      <c r="AP141" s="297">
        <v>0</v>
      </c>
      <c r="AQ141" s="297">
        <v>0</v>
      </c>
      <c r="AR141" s="297">
        <v>0</v>
      </c>
      <c r="AS141" s="297">
        <v>0</v>
      </c>
      <c r="AT141" s="297">
        <v>0</v>
      </c>
      <c r="AU141" s="297">
        <v>0</v>
      </c>
      <c r="AV141" s="298">
        <v>0</v>
      </c>
    </row>
    <row r="142" spans="2:48" x14ac:dyDescent="0.25">
      <c r="B142" s="199" t="s">
        <v>149</v>
      </c>
      <c r="C142" s="297">
        <v>0</v>
      </c>
      <c r="D142" s="297">
        <v>0</v>
      </c>
      <c r="E142" s="297">
        <v>0</v>
      </c>
      <c r="F142" s="297">
        <v>0</v>
      </c>
      <c r="G142" s="297">
        <v>0</v>
      </c>
      <c r="H142" s="297">
        <v>0</v>
      </c>
      <c r="I142" s="297">
        <v>0</v>
      </c>
      <c r="J142" s="297">
        <v>0</v>
      </c>
      <c r="K142" s="297">
        <v>0</v>
      </c>
      <c r="L142" s="297">
        <v>0</v>
      </c>
      <c r="M142" s="297">
        <v>0</v>
      </c>
      <c r="N142" s="297">
        <v>0</v>
      </c>
      <c r="O142" s="297">
        <v>0</v>
      </c>
      <c r="P142" s="297">
        <v>0</v>
      </c>
      <c r="Q142" s="297">
        <v>0</v>
      </c>
      <c r="R142" s="297">
        <v>0</v>
      </c>
      <c r="S142" s="297">
        <v>0</v>
      </c>
      <c r="T142" s="297">
        <v>0</v>
      </c>
      <c r="U142" s="297">
        <v>0</v>
      </c>
      <c r="V142" s="297">
        <v>0</v>
      </c>
      <c r="W142" s="297">
        <v>0</v>
      </c>
      <c r="X142" s="297">
        <v>0</v>
      </c>
      <c r="Y142" s="297">
        <v>0</v>
      </c>
      <c r="Z142" s="297">
        <v>0</v>
      </c>
      <c r="AA142" s="297">
        <v>0</v>
      </c>
      <c r="AB142" s="297">
        <v>0</v>
      </c>
      <c r="AC142" s="297">
        <v>0</v>
      </c>
      <c r="AD142" s="297">
        <v>0</v>
      </c>
      <c r="AE142" s="297">
        <v>0</v>
      </c>
      <c r="AF142" s="297">
        <v>0</v>
      </c>
      <c r="AG142" s="297">
        <v>0</v>
      </c>
      <c r="AH142" s="297">
        <v>0</v>
      </c>
      <c r="AI142" s="297">
        <v>0</v>
      </c>
      <c r="AJ142" s="297">
        <v>0</v>
      </c>
      <c r="AK142" s="297">
        <v>0</v>
      </c>
      <c r="AL142" s="297">
        <v>0</v>
      </c>
      <c r="AM142" s="297">
        <v>0</v>
      </c>
      <c r="AN142" s="297">
        <v>0</v>
      </c>
      <c r="AO142" s="297">
        <v>0</v>
      </c>
      <c r="AP142" s="297">
        <v>0</v>
      </c>
      <c r="AQ142" s="297">
        <v>0</v>
      </c>
      <c r="AR142" s="297">
        <v>0</v>
      </c>
      <c r="AS142" s="297">
        <v>0</v>
      </c>
      <c r="AT142" s="297">
        <v>0</v>
      </c>
      <c r="AU142" s="297">
        <v>0</v>
      </c>
      <c r="AV142" s="298">
        <v>0</v>
      </c>
    </row>
    <row r="143" spans="2:48" x14ac:dyDescent="0.25">
      <c r="B143" s="199" t="s">
        <v>150</v>
      </c>
      <c r="C143" s="297">
        <v>0</v>
      </c>
      <c r="D143" s="297">
        <v>0</v>
      </c>
      <c r="E143" s="297">
        <v>0</v>
      </c>
      <c r="F143" s="297">
        <v>0</v>
      </c>
      <c r="G143" s="297">
        <v>0</v>
      </c>
      <c r="H143" s="297">
        <v>0</v>
      </c>
      <c r="I143" s="297">
        <v>0</v>
      </c>
      <c r="J143" s="297">
        <v>0</v>
      </c>
      <c r="K143" s="297">
        <v>0</v>
      </c>
      <c r="L143" s="297">
        <v>0</v>
      </c>
      <c r="M143" s="297">
        <v>0</v>
      </c>
      <c r="N143" s="297">
        <v>0</v>
      </c>
      <c r="O143" s="297">
        <v>0</v>
      </c>
      <c r="P143" s="297">
        <v>0</v>
      </c>
      <c r="Q143" s="297">
        <v>0</v>
      </c>
      <c r="R143" s="297">
        <v>0</v>
      </c>
      <c r="S143" s="297">
        <v>0</v>
      </c>
      <c r="T143" s="297">
        <v>0</v>
      </c>
      <c r="U143" s="297">
        <v>0</v>
      </c>
      <c r="V143" s="297">
        <v>0</v>
      </c>
      <c r="W143" s="297">
        <v>0</v>
      </c>
      <c r="X143" s="297">
        <v>0</v>
      </c>
      <c r="Y143" s="297">
        <v>0</v>
      </c>
      <c r="Z143" s="297">
        <v>0</v>
      </c>
      <c r="AA143" s="297">
        <v>0</v>
      </c>
      <c r="AB143" s="297">
        <v>0</v>
      </c>
      <c r="AC143" s="297">
        <v>0</v>
      </c>
      <c r="AD143" s="297">
        <v>0</v>
      </c>
      <c r="AE143" s="297">
        <v>0</v>
      </c>
      <c r="AF143" s="297">
        <v>0</v>
      </c>
      <c r="AG143" s="297">
        <v>0</v>
      </c>
      <c r="AH143" s="297">
        <v>0</v>
      </c>
      <c r="AI143" s="297">
        <v>0</v>
      </c>
      <c r="AJ143" s="297">
        <v>0</v>
      </c>
      <c r="AK143" s="297">
        <v>0</v>
      </c>
      <c r="AL143" s="297">
        <v>0</v>
      </c>
      <c r="AM143" s="297">
        <v>0</v>
      </c>
      <c r="AN143" s="297">
        <v>0</v>
      </c>
      <c r="AO143" s="297">
        <v>0</v>
      </c>
      <c r="AP143" s="297">
        <v>0</v>
      </c>
      <c r="AQ143" s="297">
        <v>0</v>
      </c>
      <c r="AR143" s="297">
        <v>0</v>
      </c>
      <c r="AS143" s="297">
        <v>0</v>
      </c>
      <c r="AT143" s="297">
        <v>0</v>
      </c>
      <c r="AU143" s="297">
        <v>0</v>
      </c>
      <c r="AV143" s="298">
        <v>0</v>
      </c>
    </row>
    <row r="144" spans="2:48" x14ac:dyDescent="0.25">
      <c r="B144" s="199" t="s">
        <v>151</v>
      </c>
      <c r="C144" s="297">
        <v>0</v>
      </c>
      <c r="D144" s="297">
        <v>0</v>
      </c>
      <c r="E144" s="297">
        <v>0</v>
      </c>
      <c r="F144" s="297">
        <v>0</v>
      </c>
      <c r="G144" s="297">
        <v>0</v>
      </c>
      <c r="H144" s="297">
        <v>0</v>
      </c>
      <c r="I144" s="297">
        <v>0</v>
      </c>
      <c r="J144" s="297">
        <v>0</v>
      </c>
      <c r="K144" s="297">
        <v>0</v>
      </c>
      <c r="L144" s="297">
        <v>0</v>
      </c>
      <c r="M144" s="297">
        <v>0</v>
      </c>
      <c r="N144" s="297">
        <v>0</v>
      </c>
      <c r="O144" s="297">
        <v>0</v>
      </c>
      <c r="P144" s="297">
        <v>0</v>
      </c>
      <c r="Q144" s="297">
        <v>0</v>
      </c>
      <c r="R144" s="297">
        <v>0</v>
      </c>
      <c r="S144" s="297">
        <v>0</v>
      </c>
      <c r="T144" s="297">
        <v>0</v>
      </c>
      <c r="U144" s="297">
        <v>0</v>
      </c>
      <c r="V144" s="297">
        <v>0</v>
      </c>
      <c r="W144" s="297">
        <v>0</v>
      </c>
      <c r="X144" s="297">
        <v>0</v>
      </c>
      <c r="Y144" s="297">
        <v>0</v>
      </c>
      <c r="Z144" s="297">
        <v>0</v>
      </c>
      <c r="AA144" s="297">
        <v>0</v>
      </c>
      <c r="AB144" s="297">
        <v>0</v>
      </c>
      <c r="AC144" s="297">
        <v>0</v>
      </c>
      <c r="AD144" s="297">
        <v>0</v>
      </c>
      <c r="AE144" s="297">
        <v>0</v>
      </c>
      <c r="AF144" s="297">
        <v>0</v>
      </c>
      <c r="AG144" s="297">
        <v>0</v>
      </c>
      <c r="AH144" s="297">
        <v>0</v>
      </c>
      <c r="AI144" s="297">
        <v>0</v>
      </c>
      <c r="AJ144" s="297">
        <v>0</v>
      </c>
      <c r="AK144" s="297">
        <v>0</v>
      </c>
      <c r="AL144" s="297">
        <v>0</v>
      </c>
      <c r="AM144" s="297">
        <v>0</v>
      </c>
      <c r="AN144" s="297">
        <v>0</v>
      </c>
      <c r="AO144" s="297">
        <v>0</v>
      </c>
      <c r="AP144" s="297">
        <v>0</v>
      </c>
      <c r="AQ144" s="297">
        <v>0</v>
      </c>
      <c r="AR144" s="297">
        <v>0</v>
      </c>
      <c r="AS144" s="297">
        <v>0</v>
      </c>
      <c r="AT144" s="297">
        <v>0</v>
      </c>
      <c r="AU144" s="297">
        <v>0</v>
      </c>
      <c r="AV144" s="298">
        <v>0</v>
      </c>
    </row>
    <row r="145" spans="2:48" x14ac:dyDescent="0.25">
      <c r="B145" s="199" t="s">
        <v>152</v>
      </c>
      <c r="C145" s="297">
        <v>0</v>
      </c>
      <c r="D145" s="297">
        <v>0</v>
      </c>
      <c r="E145" s="297">
        <v>0</v>
      </c>
      <c r="F145" s="297">
        <v>0</v>
      </c>
      <c r="G145" s="297">
        <v>0</v>
      </c>
      <c r="H145" s="297">
        <v>0</v>
      </c>
      <c r="I145" s="297">
        <v>0</v>
      </c>
      <c r="J145" s="297">
        <v>0</v>
      </c>
      <c r="K145" s="297">
        <v>0</v>
      </c>
      <c r="L145" s="297">
        <v>0</v>
      </c>
      <c r="M145" s="297">
        <v>0</v>
      </c>
      <c r="N145" s="297">
        <v>0</v>
      </c>
      <c r="O145" s="297">
        <v>0</v>
      </c>
      <c r="P145" s="297">
        <v>0</v>
      </c>
      <c r="Q145" s="297">
        <v>0</v>
      </c>
      <c r="R145" s="297">
        <v>0</v>
      </c>
      <c r="S145" s="297">
        <v>0</v>
      </c>
      <c r="T145" s="297">
        <v>0</v>
      </c>
      <c r="U145" s="297">
        <v>0</v>
      </c>
      <c r="V145" s="297">
        <v>0</v>
      </c>
      <c r="W145" s="297">
        <v>0</v>
      </c>
      <c r="X145" s="297">
        <v>0</v>
      </c>
      <c r="Y145" s="297">
        <v>0</v>
      </c>
      <c r="Z145" s="297">
        <v>0</v>
      </c>
      <c r="AA145" s="297">
        <v>0</v>
      </c>
      <c r="AB145" s="297">
        <v>0</v>
      </c>
      <c r="AC145" s="297">
        <v>0</v>
      </c>
      <c r="AD145" s="297">
        <v>0</v>
      </c>
      <c r="AE145" s="297">
        <v>0</v>
      </c>
      <c r="AF145" s="297">
        <v>0</v>
      </c>
      <c r="AG145" s="297">
        <v>0</v>
      </c>
      <c r="AH145" s="297">
        <v>0</v>
      </c>
      <c r="AI145" s="297">
        <v>0</v>
      </c>
      <c r="AJ145" s="297">
        <v>0</v>
      </c>
      <c r="AK145" s="297">
        <v>0</v>
      </c>
      <c r="AL145" s="297">
        <v>0</v>
      </c>
      <c r="AM145" s="297">
        <v>0</v>
      </c>
      <c r="AN145" s="297">
        <v>0</v>
      </c>
      <c r="AO145" s="297">
        <v>0</v>
      </c>
      <c r="AP145" s="297">
        <v>0</v>
      </c>
      <c r="AQ145" s="297">
        <v>0</v>
      </c>
      <c r="AR145" s="297">
        <v>0</v>
      </c>
      <c r="AS145" s="297">
        <v>0</v>
      </c>
      <c r="AT145" s="297">
        <v>0</v>
      </c>
      <c r="AU145" s="297">
        <v>0</v>
      </c>
      <c r="AV145" s="298">
        <v>0</v>
      </c>
    </row>
    <row r="146" spans="2:48" x14ac:dyDescent="0.25">
      <c r="B146" s="199" t="s">
        <v>153</v>
      </c>
      <c r="C146" s="297">
        <v>0</v>
      </c>
      <c r="D146" s="297">
        <v>0</v>
      </c>
      <c r="E146" s="297">
        <v>0</v>
      </c>
      <c r="F146" s="297">
        <v>0</v>
      </c>
      <c r="G146" s="297">
        <v>0</v>
      </c>
      <c r="H146" s="297">
        <v>0</v>
      </c>
      <c r="I146" s="297">
        <v>0</v>
      </c>
      <c r="J146" s="297">
        <v>0</v>
      </c>
      <c r="K146" s="297">
        <v>0</v>
      </c>
      <c r="L146" s="297">
        <v>0</v>
      </c>
      <c r="M146" s="297">
        <v>0</v>
      </c>
      <c r="N146" s="297">
        <v>0</v>
      </c>
      <c r="O146" s="297">
        <v>0</v>
      </c>
      <c r="P146" s="297">
        <v>0</v>
      </c>
      <c r="Q146" s="297">
        <v>0</v>
      </c>
      <c r="R146" s="297">
        <v>0</v>
      </c>
      <c r="S146" s="297">
        <v>0</v>
      </c>
      <c r="T146" s="297">
        <v>0</v>
      </c>
      <c r="U146" s="297">
        <v>0</v>
      </c>
      <c r="V146" s="297">
        <v>0</v>
      </c>
      <c r="W146" s="297">
        <v>0</v>
      </c>
      <c r="X146" s="297">
        <v>0</v>
      </c>
      <c r="Y146" s="297">
        <v>0</v>
      </c>
      <c r="Z146" s="297">
        <v>0</v>
      </c>
      <c r="AA146" s="297">
        <v>0</v>
      </c>
      <c r="AB146" s="297">
        <v>0</v>
      </c>
      <c r="AC146" s="297">
        <v>0</v>
      </c>
      <c r="AD146" s="297">
        <v>0</v>
      </c>
      <c r="AE146" s="297">
        <v>0</v>
      </c>
      <c r="AF146" s="297">
        <v>0</v>
      </c>
      <c r="AG146" s="297">
        <v>0</v>
      </c>
      <c r="AH146" s="297">
        <v>0</v>
      </c>
      <c r="AI146" s="297">
        <v>0</v>
      </c>
      <c r="AJ146" s="297">
        <v>0</v>
      </c>
      <c r="AK146" s="297">
        <v>0</v>
      </c>
      <c r="AL146" s="297">
        <v>0</v>
      </c>
      <c r="AM146" s="297">
        <v>0</v>
      </c>
      <c r="AN146" s="297">
        <v>0</v>
      </c>
      <c r="AO146" s="297">
        <v>0</v>
      </c>
      <c r="AP146" s="297">
        <v>0</v>
      </c>
      <c r="AQ146" s="297">
        <v>0</v>
      </c>
      <c r="AR146" s="297">
        <v>0</v>
      </c>
      <c r="AS146" s="297">
        <v>0</v>
      </c>
      <c r="AT146" s="297">
        <v>0</v>
      </c>
      <c r="AU146" s="297">
        <v>0</v>
      </c>
      <c r="AV146" s="298">
        <v>0</v>
      </c>
    </row>
    <row r="147" spans="2:48" x14ac:dyDescent="0.25">
      <c r="B147" s="199" t="s">
        <v>648</v>
      </c>
      <c r="C147" s="297">
        <v>0</v>
      </c>
      <c r="D147" s="297">
        <v>0</v>
      </c>
      <c r="E147" s="297">
        <v>0</v>
      </c>
      <c r="F147" s="297">
        <v>0</v>
      </c>
      <c r="G147" s="297">
        <v>0</v>
      </c>
      <c r="H147" s="297">
        <v>0</v>
      </c>
      <c r="I147" s="297">
        <v>0</v>
      </c>
      <c r="J147" s="297">
        <v>0</v>
      </c>
      <c r="K147" s="297">
        <v>0</v>
      </c>
      <c r="L147" s="297">
        <v>0</v>
      </c>
      <c r="M147" s="297">
        <v>0</v>
      </c>
      <c r="N147" s="297">
        <v>0</v>
      </c>
      <c r="O147" s="297">
        <v>0</v>
      </c>
      <c r="P147" s="297">
        <v>0</v>
      </c>
      <c r="Q147" s="297">
        <v>0</v>
      </c>
      <c r="R147" s="297">
        <v>0</v>
      </c>
      <c r="S147" s="297">
        <v>0</v>
      </c>
      <c r="T147" s="297">
        <v>0</v>
      </c>
      <c r="U147" s="297">
        <v>0</v>
      </c>
      <c r="V147" s="297">
        <v>0</v>
      </c>
      <c r="W147" s="297">
        <v>0</v>
      </c>
      <c r="X147" s="297">
        <v>0</v>
      </c>
      <c r="Y147" s="297">
        <v>0</v>
      </c>
      <c r="Z147" s="297">
        <v>0</v>
      </c>
      <c r="AA147" s="297">
        <v>0</v>
      </c>
      <c r="AB147" s="297">
        <v>0</v>
      </c>
      <c r="AC147" s="297">
        <v>0</v>
      </c>
      <c r="AD147" s="297">
        <v>0</v>
      </c>
      <c r="AE147" s="297">
        <v>0</v>
      </c>
      <c r="AF147" s="297">
        <v>0</v>
      </c>
      <c r="AG147" s="297">
        <v>0</v>
      </c>
      <c r="AH147" s="297">
        <v>0</v>
      </c>
      <c r="AI147" s="297">
        <v>0</v>
      </c>
      <c r="AJ147" s="297">
        <v>0</v>
      </c>
      <c r="AK147" s="297">
        <v>0</v>
      </c>
      <c r="AL147" s="297">
        <v>0</v>
      </c>
      <c r="AM147" s="297">
        <v>0</v>
      </c>
      <c r="AN147" s="297">
        <v>0</v>
      </c>
      <c r="AO147" s="297">
        <v>0</v>
      </c>
      <c r="AP147" s="297">
        <v>0</v>
      </c>
      <c r="AQ147" s="297">
        <v>0</v>
      </c>
      <c r="AR147" s="297">
        <v>0</v>
      </c>
      <c r="AS147" s="297">
        <v>0</v>
      </c>
      <c r="AT147" s="297">
        <v>0</v>
      </c>
      <c r="AU147" s="297">
        <v>0</v>
      </c>
      <c r="AV147" s="297">
        <v>0</v>
      </c>
    </row>
    <row r="148" spans="2:48" x14ac:dyDescent="0.25">
      <c r="B148" s="199" t="s">
        <v>805</v>
      </c>
      <c r="C148" s="297">
        <v>0</v>
      </c>
      <c r="D148" s="297">
        <v>0</v>
      </c>
      <c r="E148" s="297">
        <v>0</v>
      </c>
      <c r="F148" s="297">
        <v>0</v>
      </c>
      <c r="G148" s="297">
        <v>0</v>
      </c>
      <c r="H148" s="297">
        <v>0</v>
      </c>
      <c r="I148" s="297">
        <v>0</v>
      </c>
      <c r="J148" s="297">
        <v>0</v>
      </c>
      <c r="K148" s="297">
        <v>0</v>
      </c>
      <c r="L148" s="297">
        <v>0</v>
      </c>
      <c r="M148" s="297">
        <v>0</v>
      </c>
      <c r="N148" s="297">
        <v>0</v>
      </c>
      <c r="O148" s="297">
        <v>0</v>
      </c>
      <c r="P148" s="297">
        <v>0</v>
      </c>
      <c r="Q148" s="297">
        <v>0</v>
      </c>
      <c r="R148" s="297">
        <v>0</v>
      </c>
      <c r="S148" s="297">
        <v>0</v>
      </c>
      <c r="T148" s="297">
        <v>0</v>
      </c>
      <c r="U148" s="297">
        <v>0</v>
      </c>
      <c r="V148" s="297">
        <v>0</v>
      </c>
      <c r="W148" s="297">
        <v>0</v>
      </c>
      <c r="X148" s="297">
        <v>0</v>
      </c>
      <c r="Y148" s="297">
        <v>0</v>
      </c>
      <c r="Z148" s="297">
        <v>0</v>
      </c>
      <c r="AA148" s="297">
        <v>0</v>
      </c>
      <c r="AB148" s="297">
        <v>0</v>
      </c>
      <c r="AC148" s="297">
        <v>0</v>
      </c>
      <c r="AD148" s="297">
        <v>0</v>
      </c>
      <c r="AE148" s="297">
        <v>0</v>
      </c>
      <c r="AF148" s="297">
        <v>0</v>
      </c>
      <c r="AG148" s="297">
        <v>0</v>
      </c>
      <c r="AH148" s="297">
        <v>0</v>
      </c>
      <c r="AI148" s="297">
        <v>0</v>
      </c>
      <c r="AJ148" s="297">
        <v>0</v>
      </c>
      <c r="AK148" s="297">
        <v>0</v>
      </c>
      <c r="AL148" s="297">
        <v>0</v>
      </c>
      <c r="AM148" s="297">
        <v>0</v>
      </c>
      <c r="AN148" s="297">
        <v>0</v>
      </c>
      <c r="AO148" s="297">
        <v>0</v>
      </c>
      <c r="AP148" s="297">
        <v>0</v>
      </c>
      <c r="AQ148" s="297">
        <v>0</v>
      </c>
      <c r="AR148" s="297">
        <v>0</v>
      </c>
      <c r="AS148" s="297">
        <v>0</v>
      </c>
      <c r="AT148" s="297">
        <v>0</v>
      </c>
      <c r="AU148" s="297">
        <v>0</v>
      </c>
      <c r="AV148" s="297">
        <v>0</v>
      </c>
    </row>
    <row r="149" spans="2:48" x14ac:dyDescent="0.25">
      <c r="B149" s="199" t="s">
        <v>806</v>
      </c>
      <c r="C149" s="297">
        <v>0</v>
      </c>
      <c r="D149" s="297">
        <v>0</v>
      </c>
      <c r="E149" s="297">
        <v>0</v>
      </c>
      <c r="F149" s="297">
        <v>0</v>
      </c>
      <c r="G149" s="297">
        <v>0</v>
      </c>
      <c r="H149" s="297">
        <v>0</v>
      </c>
      <c r="I149" s="297">
        <v>0</v>
      </c>
      <c r="J149" s="297">
        <v>0</v>
      </c>
      <c r="K149" s="297">
        <v>0</v>
      </c>
      <c r="L149" s="297">
        <v>0</v>
      </c>
      <c r="M149" s="297">
        <v>0</v>
      </c>
      <c r="N149" s="297">
        <v>0</v>
      </c>
      <c r="O149" s="297">
        <v>0</v>
      </c>
      <c r="P149" s="297">
        <v>0</v>
      </c>
      <c r="Q149" s="297">
        <v>0</v>
      </c>
      <c r="R149" s="297">
        <v>0</v>
      </c>
      <c r="S149" s="297">
        <v>0</v>
      </c>
      <c r="T149" s="297">
        <v>0</v>
      </c>
      <c r="U149" s="297">
        <v>0</v>
      </c>
      <c r="V149" s="297">
        <v>0</v>
      </c>
      <c r="W149" s="297">
        <v>0</v>
      </c>
      <c r="X149" s="297">
        <v>0</v>
      </c>
      <c r="Y149" s="297">
        <v>0</v>
      </c>
      <c r="Z149" s="297">
        <v>0</v>
      </c>
      <c r="AA149" s="297">
        <v>0</v>
      </c>
      <c r="AB149" s="297">
        <v>0</v>
      </c>
      <c r="AC149" s="297">
        <v>0</v>
      </c>
      <c r="AD149" s="297">
        <v>0</v>
      </c>
      <c r="AE149" s="297">
        <v>0</v>
      </c>
      <c r="AF149" s="297">
        <v>0</v>
      </c>
      <c r="AG149" s="297">
        <v>0</v>
      </c>
      <c r="AH149" s="297">
        <v>0</v>
      </c>
      <c r="AI149" s="297">
        <v>0</v>
      </c>
      <c r="AJ149" s="297">
        <v>0</v>
      </c>
      <c r="AK149" s="297">
        <v>0</v>
      </c>
      <c r="AL149" s="297">
        <v>0</v>
      </c>
      <c r="AM149" s="297">
        <v>0</v>
      </c>
      <c r="AN149" s="297">
        <v>0</v>
      </c>
      <c r="AO149" s="297">
        <v>0</v>
      </c>
      <c r="AP149" s="297">
        <v>0</v>
      </c>
      <c r="AQ149" s="297">
        <v>0</v>
      </c>
      <c r="AR149" s="297">
        <v>0</v>
      </c>
      <c r="AS149" s="297">
        <v>0</v>
      </c>
      <c r="AT149" s="297">
        <v>0</v>
      </c>
      <c r="AU149" s="297">
        <v>0</v>
      </c>
      <c r="AV149" s="297">
        <v>0</v>
      </c>
    </row>
    <row r="150" spans="2:48" x14ac:dyDescent="0.25">
      <c r="B150" s="199" t="s">
        <v>651</v>
      </c>
      <c r="C150" s="297">
        <v>0</v>
      </c>
      <c r="D150" s="297">
        <v>0</v>
      </c>
      <c r="E150" s="297">
        <v>0</v>
      </c>
      <c r="F150" s="297">
        <v>0</v>
      </c>
      <c r="G150" s="297">
        <v>0</v>
      </c>
      <c r="H150" s="297">
        <v>0</v>
      </c>
      <c r="I150" s="297">
        <v>0</v>
      </c>
      <c r="J150" s="297">
        <v>0</v>
      </c>
      <c r="K150" s="297">
        <v>0</v>
      </c>
      <c r="L150" s="297">
        <v>0</v>
      </c>
      <c r="M150" s="297">
        <v>0</v>
      </c>
      <c r="N150" s="297">
        <v>0</v>
      </c>
      <c r="O150" s="297">
        <v>0</v>
      </c>
      <c r="P150" s="297">
        <v>0</v>
      </c>
      <c r="Q150" s="297">
        <v>0</v>
      </c>
      <c r="R150" s="297">
        <v>0</v>
      </c>
      <c r="S150" s="297">
        <v>0</v>
      </c>
      <c r="T150" s="297">
        <v>0</v>
      </c>
      <c r="U150" s="297">
        <v>0</v>
      </c>
      <c r="V150" s="297">
        <v>0</v>
      </c>
      <c r="W150" s="297">
        <v>0</v>
      </c>
      <c r="X150" s="297">
        <v>0</v>
      </c>
      <c r="Y150" s="297">
        <v>0</v>
      </c>
      <c r="Z150" s="297">
        <v>0</v>
      </c>
      <c r="AA150" s="297">
        <v>0</v>
      </c>
      <c r="AB150" s="297">
        <v>0</v>
      </c>
      <c r="AC150" s="297">
        <v>0</v>
      </c>
      <c r="AD150" s="297">
        <v>0</v>
      </c>
      <c r="AE150" s="297">
        <v>0</v>
      </c>
      <c r="AF150" s="297">
        <v>0</v>
      </c>
      <c r="AG150" s="297">
        <v>0</v>
      </c>
      <c r="AH150" s="297">
        <v>0</v>
      </c>
      <c r="AI150" s="297">
        <v>0</v>
      </c>
      <c r="AJ150" s="297">
        <v>0</v>
      </c>
      <c r="AK150" s="297">
        <v>0</v>
      </c>
      <c r="AL150" s="297">
        <v>0</v>
      </c>
      <c r="AM150" s="297">
        <v>0</v>
      </c>
      <c r="AN150" s="297">
        <v>0</v>
      </c>
      <c r="AO150" s="297">
        <v>0</v>
      </c>
      <c r="AP150" s="297">
        <v>0</v>
      </c>
      <c r="AQ150" s="297">
        <v>0</v>
      </c>
      <c r="AR150" s="297">
        <v>0</v>
      </c>
      <c r="AS150" s="297">
        <v>0</v>
      </c>
      <c r="AT150" s="297">
        <v>0</v>
      </c>
      <c r="AU150" s="297">
        <v>0</v>
      </c>
      <c r="AV150" s="297">
        <v>0</v>
      </c>
    </row>
    <row r="151" spans="2:48" x14ac:dyDescent="0.25">
      <c r="B151" s="199" t="s">
        <v>652</v>
      </c>
      <c r="C151" s="297">
        <v>0</v>
      </c>
      <c r="D151" s="297">
        <v>0</v>
      </c>
      <c r="E151" s="297">
        <v>0</v>
      </c>
      <c r="F151" s="297">
        <v>0</v>
      </c>
      <c r="G151" s="297">
        <v>0</v>
      </c>
      <c r="H151" s="297">
        <v>0</v>
      </c>
      <c r="I151" s="297">
        <v>0</v>
      </c>
      <c r="J151" s="297">
        <v>0</v>
      </c>
      <c r="K151" s="297">
        <v>0</v>
      </c>
      <c r="L151" s="297">
        <v>0</v>
      </c>
      <c r="M151" s="297">
        <v>0</v>
      </c>
      <c r="N151" s="297">
        <v>0</v>
      </c>
      <c r="O151" s="297">
        <v>0</v>
      </c>
      <c r="P151" s="297">
        <v>0</v>
      </c>
      <c r="Q151" s="297">
        <v>0</v>
      </c>
      <c r="R151" s="297">
        <v>0</v>
      </c>
      <c r="S151" s="297">
        <v>0</v>
      </c>
      <c r="T151" s="297">
        <v>0</v>
      </c>
      <c r="U151" s="297">
        <v>0</v>
      </c>
      <c r="V151" s="297">
        <v>0</v>
      </c>
      <c r="W151" s="297">
        <v>0</v>
      </c>
      <c r="X151" s="297">
        <v>0</v>
      </c>
      <c r="Y151" s="297">
        <v>0</v>
      </c>
      <c r="Z151" s="297">
        <v>0</v>
      </c>
      <c r="AA151" s="297">
        <v>0</v>
      </c>
      <c r="AB151" s="297">
        <v>0</v>
      </c>
      <c r="AC151" s="297">
        <v>0</v>
      </c>
      <c r="AD151" s="297">
        <v>0</v>
      </c>
      <c r="AE151" s="297">
        <v>0</v>
      </c>
      <c r="AF151" s="297">
        <v>0</v>
      </c>
      <c r="AG151" s="297">
        <v>0</v>
      </c>
      <c r="AH151" s="297">
        <v>0</v>
      </c>
      <c r="AI151" s="297">
        <v>0</v>
      </c>
      <c r="AJ151" s="297">
        <v>0</v>
      </c>
      <c r="AK151" s="297">
        <v>0</v>
      </c>
      <c r="AL151" s="297">
        <v>0</v>
      </c>
      <c r="AM151" s="297">
        <v>0</v>
      </c>
      <c r="AN151" s="297">
        <v>0</v>
      </c>
      <c r="AO151" s="297">
        <v>0</v>
      </c>
      <c r="AP151" s="297">
        <v>0</v>
      </c>
      <c r="AQ151" s="297">
        <v>0</v>
      </c>
      <c r="AR151" s="297">
        <v>0</v>
      </c>
      <c r="AS151" s="297">
        <v>0</v>
      </c>
      <c r="AT151" s="297">
        <v>0</v>
      </c>
      <c r="AU151" s="297">
        <v>0</v>
      </c>
      <c r="AV151" s="297">
        <v>0</v>
      </c>
    </row>
    <row r="152" spans="2:48" x14ac:dyDescent="0.25">
      <c r="B152" s="199" t="s">
        <v>650</v>
      </c>
      <c r="C152" s="297">
        <v>0</v>
      </c>
      <c r="D152" s="297">
        <v>0</v>
      </c>
      <c r="E152" s="297">
        <v>0</v>
      </c>
      <c r="F152" s="297">
        <v>0</v>
      </c>
      <c r="G152" s="297">
        <v>0</v>
      </c>
      <c r="H152" s="297">
        <v>0</v>
      </c>
      <c r="I152" s="297">
        <v>0</v>
      </c>
      <c r="J152" s="297">
        <v>0</v>
      </c>
      <c r="K152" s="297">
        <v>0</v>
      </c>
      <c r="L152" s="297">
        <v>0</v>
      </c>
      <c r="M152" s="297">
        <v>0</v>
      </c>
      <c r="N152" s="297">
        <v>0</v>
      </c>
      <c r="O152" s="297">
        <v>0</v>
      </c>
      <c r="P152" s="297">
        <v>0</v>
      </c>
      <c r="Q152" s="297">
        <v>0</v>
      </c>
      <c r="R152" s="297">
        <v>0</v>
      </c>
      <c r="S152" s="297">
        <v>0</v>
      </c>
      <c r="T152" s="297">
        <v>0</v>
      </c>
      <c r="U152" s="297">
        <v>0</v>
      </c>
      <c r="V152" s="297">
        <v>0</v>
      </c>
      <c r="W152" s="297">
        <v>0</v>
      </c>
      <c r="X152" s="297">
        <v>0</v>
      </c>
      <c r="Y152" s="297">
        <v>0</v>
      </c>
      <c r="Z152" s="297">
        <v>0</v>
      </c>
      <c r="AA152" s="297">
        <v>0</v>
      </c>
      <c r="AB152" s="297">
        <v>0</v>
      </c>
      <c r="AC152" s="297">
        <v>0</v>
      </c>
      <c r="AD152" s="297">
        <v>0</v>
      </c>
      <c r="AE152" s="297">
        <v>0</v>
      </c>
      <c r="AF152" s="297">
        <v>0</v>
      </c>
      <c r="AG152" s="297">
        <v>0</v>
      </c>
      <c r="AH152" s="297">
        <v>0</v>
      </c>
      <c r="AI152" s="297">
        <v>0</v>
      </c>
      <c r="AJ152" s="297">
        <v>0</v>
      </c>
      <c r="AK152" s="297">
        <v>0</v>
      </c>
      <c r="AL152" s="297">
        <v>0</v>
      </c>
      <c r="AM152" s="297">
        <v>0</v>
      </c>
      <c r="AN152" s="297">
        <v>0</v>
      </c>
      <c r="AO152" s="297">
        <v>0</v>
      </c>
      <c r="AP152" s="297">
        <v>0</v>
      </c>
      <c r="AQ152" s="297">
        <v>0</v>
      </c>
      <c r="AR152" s="297">
        <v>0</v>
      </c>
      <c r="AS152" s="297">
        <v>0</v>
      </c>
      <c r="AT152" s="297">
        <v>0</v>
      </c>
      <c r="AU152" s="297">
        <v>0</v>
      </c>
      <c r="AV152" s="297">
        <v>0</v>
      </c>
    </row>
    <row r="153" spans="2:48" ht="13.5" customHeight="1" x14ac:dyDescent="0.25">
      <c r="B153" s="199" t="s">
        <v>156</v>
      </c>
      <c r="C153" s="297">
        <v>0</v>
      </c>
      <c r="D153" s="297">
        <v>0</v>
      </c>
      <c r="E153" s="297">
        <v>0</v>
      </c>
      <c r="F153" s="297">
        <v>0</v>
      </c>
      <c r="G153" s="297">
        <v>0</v>
      </c>
      <c r="H153" s="297">
        <v>0</v>
      </c>
      <c r="I153" s="297">
        <v>0</v>
      </c>
      <c r="J153" s="297">
        <v>0</v>
      </c>
      <c r="K153" s="297">
        <v>0</v>
      </c>
      <c r="L153" s="297">
        <v>0</v>
      </c>
      <c r="M153" s="297">
        <v>0</v>
      </c>
      <c r="N153" s="297">
        <v>0</v>
      </c>
      <c r="O153" s="297">
        <v>0</v>
      </c>
      <c r="P153" s="297">
        <v>0</v>
      </c>
      <c r="Q153" s="297">
        <v>0</v>
      </c>
      <c r="R153" s="297">
        <v>0</v>
      </c>
      <c r="S153" s="297">
        <v>0</v>
      </c>
      <c r="T153" s="297">
        <v>0</v>
      </c>
      <c r="U153" s="297">
        <v>0</v>
      </c>
      <c r="V153" s="297">
        <v>0</v>
      </c>
      <c r="W153" s="297">
        <v>0</v>
      </c>
      <c r="X153" s="297">
        <v>0</v>
      </c>
      <c r="Y153" s="297">
        <v>0</v>
      </c>
      <c r="Z153" s="297">
        <v>0</v>
      </c>
      <c r="AA153" s="297">
        <v>0</v>
      </c>
      <c r="AB153" s="297">
        <v>0</v>
      </c>
      <c r="AC153" s="297">
        <v>0</v>
      </c>
      <c r="AD153" s="297">
        <v>0</v>
      </c>
      <c r="AE153" s="297">
        <v>0</v>
      </c>
      <c r="AF153" s="297">
        <v>0</v>
      </c>
      <c r="AG153" s="297">
        <v>0</v>
      </c>
      <c r="AH153" s="297">
        <v>0</v>
      </c>
      <c r="AI153" s="297">
        <v>0</v>
      </c>
      <c r="AJ153" s="297">
        <v>0</v>
      </c>
      <c r="AK153" s="297">
        <v>0</v>
      </c>
      <c r="AL153" s="297">
        <v>0</v>
      </c>
      <c r="AM153" s="297">
        <v>0</v>
      </c>
      <c r="AN153" s="297">
        <v>0</v>
      </c>
      <c r="AO153" s="297">
        <v>0</v>
      </c>
      <c r="AP153" s="297">
        <v>0</v>
      </c>
      <c r="AQ153" s="297">
        <v>0</v>
      </c>
      <c r="AR153" s="297">
        <v>0</v>
      </c>
      <c r="AS153" s="297">
        <v>0</v>
      </c>
      <c r="AT153" s="297">
        <v>0</v>
      </c>
      <c r="AU153" s="297">
        <v>0</v>
      </c>
      <c r="AV153" s="298">
        <v>0</v>
      </c>
    </row>
    <row r="154" spans="2:48" x14ac:dyDescent="0.25">
      <c r="B154" s="199" t="s">
        <v>143</v>
      </c>
      <c r="C154" s="297">
        <v>0</v>
      </c>
      <c r="D154" s="297">
        <v>0</v>
      </c>
      <c r="E154" s="297">
        <v>0</v>
      </c>
      <c r="F154" s="297">
        <v>0</v>
      </c>
      <c r="G154" s="297">
        <v>0</v>
      </c>
      <c r="H154" s="297">
        <v>0</v>
      </c>
      <c r="I154" s="297">
        <v>0</v>
      </c>
      <c r="J154" s="297">
        <v>0</v>
      </c>
      <c r="K154" s="297">
        <v>0</v>
      </c>
      <c r="L154" s="297">
        <v>0</v>
      </c>
      <c r="M154" s="297">
        <v>0</v>
      </c>
      <c r="N154" s="297">
        <v>0</v>
      </c>
      <c r="O154" s="297">
        <v>0</v>
      </c>
      <c r="P154" s="297">
        <v>0</v>
      </c>
      <c r="Q154" s="297">
        <v>0</v>
      </c>
      <c r="R154" s="297">
        <v>0</v>
      </c>
      <c r="S154" s="297">
        <v>0</v>
      </c>
      <c r="T154" s="297">
        <v>0</v>
      </c>
      <c r="U154" s="297">
        <v>0</v>
      </c>
      <c r="V154" s="297">
        <v>0</v>
      </c>
      <c r="W154" s="297">
        <v>0</v>
      </c>
      <c r="X154" s="297">
        <v>0</v>
      </c>
      <c r="Y154" s="297">
        <v>0</v>
      </c>
      <c r="Z154" s="297">
        <v>0</v>
      </c>
      <c r="AA154" s="297">
        <v>0</v>
      </c>
      <c r="AB154" s="297">
        <v>0</v>
      </c>
      <c r="AC154" s="297">
        <v>0</v>
      </c>
      <c r="AD154" s="297">
        <v>0</v>
      </c>
      <c r="AE154" s="297">
        <v>0</v>
      </c>
      <c r="AF154" s="297">
        <v>0</v>
      </c>
      <c r="AG154" s="297">
        <v>0</v>
      </c>
      <c r="AH154" s="297">
        <v>0</v>
      </c>
      <c r="AI154" s="297">
        <v>0</v>
      </c>
      <c r="AJ154" s="297">
        <v>0</v>
      </c>
      <c r="AK154" s="297">
        <v>0</v>
      </c>
      <c r="AL154" s="297">
        <v>0</v>
      </c>
      <c r="AM154" s="297">
        <v>0</v>
      </c>
      <c r="AN154" s="297">
        <v>0</v>
      </c>
      <c r="AO154" s="297">
        <v>0</v>
      </c>
      <c r="AP154" s="297">
        <v>0</v>
      </c>
      <c r="AQ154" s="297">
        <v>0</v>
      </c>
      <c r="AR154" s="297">
        <v>0</v>
      </c>
      <c r="AS154" s="297">
        <v>0</v>
      </c>
      <c r="AT154" s="297">
        <v>0</v>
      </c>
      <c r="AU154" s="297">
        <v>0</v>
      </c>
      <c r="AV154" s="298">
        <v>0</v>
      </c>
    </row>
    <row r="155" spans="2:48" x14ac:dyDescent="0.25">
      <c r="B155" s="199" t="s">
        <v>717</v>
      </c>
      <c r="C155" s="297">
        <v>0</v>
      </c>
      <c r="D155" s="297">
        <v>0</v>
      </c>
      <c r="E155" s="297">
        <v>0</v>
      </c>
      <c r="F155" s="297">
        <v>0</v>
      </c>
      <c r="G155" s="297">
        <v>0</v>
      </c>
      <c r="H155" s="297">
        <v>0</v>
      </c>
      <c r="I155" s="297">
        <v>0</v>
      </c>
      <c r="J155" s="297">
        <v>0</v>
      </c>
      <c r="K155" s="297">
        <v>0</v>
      </c>
      <c r="L155" s="297">
        <v>0</v>
      </c>
      <c r="M155" s="297">
        <v>0</v>
      </c>
      <c r="N155" s="297">
        <v>0</v>
      </c>
      <c r="O155" s="297">
        <v>0</v>
      </c>
      <c r="P155" s="297">
        <v>0</v>
      </c>
      <c r="Q155" s="297">
        <v>0</v>
      </c>
      <c r="R155" s="297">
        <v>0</v>
      </c>
      <c r="S155" s="297">
        <v>0</v>
      </c>
      <c r="T155" s="297">
        <v>0</v>
      </c>
      <c r="U155" s="297">
        <v>0</v>
      </c>
      <c r="V155" s="297">
        <v>0</v>
      </c>
      <c r="W155" s="297">
        <v>0</v>
      </c>
      <c r="X155" s="297">
        <v>0</v>
      </c>
      <c r="Y155" s="297">
        <v>0</v>
      </c>
      <c r="Z155" s="297">
        <v>0</v>
      </c>
      <c r="AA155" s="297">
        <v>0</v>
      </c>
      <c r="AB155" s="297">
        <v>0</v>
      </c>
      <c r="AC155" s="297">
        <v>0</v>
      </c>
      <c r="AD155" s="297">
        <v>0</v>
      </c>
      <c r="AE155" s="297">
        <v>0</v>
      </c>
      <c r="AF155" s="297">
        <v>0</v>
      </c>
      <c r="AG155" s="297">
        <v>0</v>
      </c>
      <c r="AH155" s="297">
        <v>0</v>
      </c>
      <c r="AI155" s="297">
        <v>0</v>
      </c>
      <c r="AJ155" s="297">
        <v>0</v>
      </c>
      <c r="AK155" s="297">
        <v>0</v>
      </c>
      <c r="AL155" s="297">
        <v>0</v>
      </c>
      <c r="AM155" s="297">
        <v>0</v>
      </c>
      <c r="AN155" s="297">
        <v>0</v>
      </c>
      <c r="AO155" s="297">
        <v>0</v>
      </c>
      <c r="AP155" s="297">
        <v>0</v>
      </c>
      <c r="AQ155" s="297">
        <v>0</v>
      </c>
      <c r="AR155" s="297">
        <v>0</v>
      </c>
      <c r="AS155" s="297">
        <v>0</v>
      </c>
      <c r="AT155" s="297">
        <v>0</v>
      </c>
      <c r="AU155" s="297">
        <v>0</v>
      </c>
      <c r="AV155" s="298">
        <v>0</v>
      </c>
    </row>
    <row r="156" spans="2:48" x14ac:dyDescent="0.25">
      <c r="B156" s="199" t="s">
        <v>145</v>
      </c>
      <c r="C156" s="297">
        <v>0</v>
      </c>
      <c r="D156" s="297">
        <v>0</v>
      </c>
      <c r="E156" s="297">
        <v>0</v>
      </c>
      <c r="F156" s="297">
        <v>0</v>
      </c>
      <c r="G156" s="297">
        <v>0</v>
      </c>
      <c r="H156" s="297">
        <v>0</v>
      </c>
      <c r="I156" s="297">
        <v>0</v>
      </c>
      <c r="J156" s="297">
        <v>0</v>
      </c>
      <c r="K156" s="297">
        <v>0</v>
      </c>
      <c r="L156" s="297">
        <v>0</v>
      </c>
      <c r="M156" s="297">
        <v>0</v>
      </c>
      <c r="N156" s="297">
        <v>0</v>
      </c>
      <c r="O156" s="297">
        <v>0</v>
      </c>
      <c r="P156" s="297">
        <v>0</v>
      </c>
      <c r="Q156" s="297">
        <v>0</v>
      </c>
      <c r="R156" s="297">
        <v>0</v>
      </c>
      <c r="S156" s="297">
        <v>0</v>
      </c>
      <c r="T156" s="297">
        <v>0</v>
      </c>
      <c r="U156" s="297">
        <v>0</v>
      </c>
      <c r="V156" s="297">
        <v>0</v>
      </c>
      <c r="W156" s="297">
        <v>0</v>
      </c>
      <c r="X156" s="297">
        <v>0</v>
      </c>
      <c r="Y156" s="297">
        <v>0</v>
      </c>
      <c r="Z156" s="297">
        <v>0</v>
      </c>
      <c r="AA156" s="297">
        <v>0</v>
      </c>
      <c r="AB156" s="297">
        <v>0</v>
      </c>
      <c r="AC156" s="297">
        <v>0</v>
      </c>
      <c r="AD156" s="297">
        <v>0</v>
      </c>
      <c r="AE156" s="297">
        <v>0</v>
      </c>
      <c r="AF156" s="297">
        <v>0</v>
      </c>
      <c r="AG156" s="297">
        <v>0</v>
      </c>
      <c r="AH156" s="297">
        <v>0</v>
      </c>
      <c r="AI156" s="297">
        <v>0</v>
      </c>
      <c r="AJ156" s="297">
        <v>0</v>
      </c>
      <c r="AK156" s="297">
        <v>0</v>
      </c>
      <c r="AL156" s="297">
        <v>0</v>
      </c>
      <c r="AM156" s="297">
        <v>0</v>
      </c>
      <c r="AN156" s="297">
        <v>0</v>
      </c>
      <c r="AO156" s="297">
        <v>0</v>
      </c>
      <c r="AP156" s="297">
        <v>0</v>
      </c>
      <c r="AQ156" s="297">
        <v>0</v>
      </c>
      <c r="AR156" s="297">
        <v>0</v>
      </c>
      <c r="AS156" s="297">
        <v>0</v>
      </c>
      <c r="AT156" s="297">
        <v>0</v>
      </c>
      <c r="AU156" s="297">
        <v>0</v>
      </c>
      <c r="AV156" s="298">
        <v>0</v>
      </c>
    </row>
    <row r="157" spans="2:48" x14ac:dyDescent="0.25">
      <c r="B157" s="199" t="s">
        <v>182</v>
      </c>
      <c r="C157" s="297">
        <v>0</v>
      </c>
      <c r="D157" s="297">
        <v>0</v>
      </c>
      <c r="E157" s="297">
        <v>0</v>
      </c>
      <c r="F157" s="297">
        <v>0</v>
      </c>
      <c r="G157" s="297">
        <v>0</v>
      </c>
      <c r="H157" s="297">
        <v>0</v>
      </c>
      <c r="I157" s="297">
        <v>0</v>
      </c>
      <c r="J157" s="297">
        <v>0</v>
      </c>
      <c r="K157" s="297">
        <v>0</v>
      </c>
      <c r="L157" s="297">
        <v>0</v>
      </c>
      <c r="M157" s="297">
        <v>0</v>
      </c>
      <c r="N157" s="297">
        <v>0</v>
      </c>
      <c r="O157" s="297">
        <v>0</v>
      </c>
      <c r="P157" s="297">
        <v>0</v>
      </c>
      <c r="Q157" s="297">
        <v>0</v>
      </c>
      <c r="R157" s="297">
        <v>0</v>
      </c>
      <c r="S157" s="297">
        <v>0</v>
      </c>
      <c r="T157" s="297">
        <v>0</v>
      </c>
      <c r="U157" s="297">
        <v>0</v>
      </c>
      <c r="V157" s="297">
        <v>0</v>
      </c>
      <c r="W157" s="297">
        <v>0</v>
      </c>
      <c r="X157" s="297">
        <v>0</v>
      </c>
      <c r="Y157" s="297">
        <v>0</v>
      </c>
      <c r="Z157" s="297">
        <v>0</v>
      </c>
      <c r="AA157" s="297">
        <v>0</v>
      </c>
      <c r="AB157" s="297">
        <v>0</v>
      </c>
      <c r="AC157" s="297">
        <v>0</v>
      </c>
      <c r="AD157" s="297">
        <v>0</v>
      </c>
      <c r="AE157" s="297">
        <v>0</v>
      </c>
      <c r="AF157" s="297">
        <v>0</v>
      </c>
      <c r="AG157" s="297">
        <v>0</v>
      </c>
      <c r="AH157" s="297">
        <v>0</v>
      </c>
      <c r="AI157" s="297">
        <v>0</v>
      </c>
      <c r="AJ157" s="297">
        <v>0</v>
      </c>
      <c r="AK157" s="297">
        <v>0</v>
      </c>
      <c r="AL157" s="297">
        <v>0</v>
      </c>
      <c r="AM157" s="297">
        <v>0</v>
      </c>
      <c r="AN157" s="297">
        <v>0</v>
      </c>
      <c r="AO157" s="297">
        <v>0</v>
      </c>
      <c r="AP157" s="297">
        <v>0</v>
      </c>
      <c r="AQ157" s="297">
        <v>0</v>
      </c>
      <c r="AR157" s="297">
        <v>0</v>
      </c>
      <c r="AS157" s="297">
        <v>0</v>
      </c>
      <c r="AT157" s="297">
        <v>0</v>
      </c>
      <c r="AU157" s="297">
        <v>0</v>
      </c>
      <c r="AV157" s="298">
        <v>0</v>
      </c>
    </row>
    <row r="158" spans="2:48" x14ac:dyDescent="0.25">
      <c r="B158" s="199" t="s">
        <v>718</v>
      </c>
      <c r="C158" s="297">
        <v>0</v>
      </c>
      <c r="D158" s="297">
        <v>0</v>
      </c>
      <c r="E158" s="297">
        <v>0</v>
      </c>
      <c r="F158" s="297">
        <v>0</v>
      </c>
      <c r="G158" s="297">
        <v>0</v>
      </c>
      <c r="H158" s="297">
        <v>0</v>
      </c>
      <c r="I158" s="297">
        <v>0</v>
      </c>
      <c r="J158" s="297">
        <v>0</v>
      </c>
      <c r="K158" s="297">
        <v>0</v>
      </c>
      <c r="L158" s="297">
        <v>0</v>
      </c>
      <c r="M158" s="297">
        <v>0</v>
      </c>
      <c r="N158" s="297">
        <v>0</v>
      </c>
      <c r="O158" s="297">
        <v>0</v>
      </c>
      <c r="P158" s="297">
        <v>0</v>
      </c>
      <c r="Q158" s="297">
        <v>0</v>
      </c>
      <c r="R158" s="297">
        <v>0</v>
      </c>
      <c r="S158" s="297">
        <v>0</v>
      </c>
      <c r="T158" s="297">
        <v>0</v>
      </c>
      <c r="U158" s="297">
        <v>0</v>
      </c>
      <c r="V158" s="297">
        <v>0</v>
      </c>
      <c r="W158" s="297">
        <v>0</v>
      </c>
      <c r="X158" s="297">
        <v>0</v>
      </c>
      <c r="Y158" s="297">
        <v>0</v>
      </c>
      <c r="Z158" s="297">
        <v>0</v>
      </c>
      <c r="AA158" s="297">
        <v>0</v>
      </c>
      <c r="AB158" s="297">
        <v>0</v>
      </c>
      <c r="AC158" s="297">
        <v>0</v>
      </c>
      <c r="AD158" s="297">
        <v>0</v>
      </c>
      <c r="AE158" s="297">
        <v>0</v>
      </c>
      <c r="AF158" s="297">
        <v>0</v>
      </c>
      <c r="AG158" s="297">
        <v>0</v>
      </c>
      <c r="AH158" s="297">
        <v>0</v>
      </c>
      <c r="AI158" s="297">
        <v>0</v>
      </c>
      <c r="AJ158" s="297">
        <v>0</v>
      </c>
      <c r="AK158" s="297">
        <v>0</v>
      </c>
      <c r="AL158" s="297">
        <v>0</v>
      </c>
      <c r="AM158" s="297">
        <v>0</v>
      </c>
      <c r="AN158" s="297">
        <v>0</v>
      </c>
      <c r="AO158" s="297">
        <v>0</v>
      </c>
      <c r="AP158" s="297">
        <v>0</v>
      </c>
      <c r="AQ158" s="297">
        <v>0</v>
      </c>
      <c r="AR158" s="297">
        <v>0</v>
      </c>
      <c r="AS158" s="297">
        <v>0</v>
      </c>
      <c r="AT158" s="297">
        <v>0</v>
      </c>
      <c r="AU158" s="297">
        <v>0</v>
      </c>
      <c r="AV158" s="298">
        <v>0</v>
      </c>
    </row>
    <row r="159" spans="2:48" x14ac:dyDescent="0.25">
      <c r="B159" s="199" t="s">
        <v>157</v>
      </c>
      <c r="C159" s="297">
        <v>0</v>
      </c>
      <c r="D159" s="297">
        <v>0</v>
      </c>
      <c r="E159" s="297">
        <v>0</v>
      </c>
      <c r="F159" s="297">
        <v>0</v>
      </c>
      <c r="G159" s="297">
        <v>0</v>
      </c>
      <c r="H159" s="297">
        <v>0</v>
      </c>
      <c r="I159" s="297">
        <v>0</v>
      </c>
      <c r="J159" s="297">
        <v>0</v>
      </c>
      <c r="K159" s="297">
        <v>0</v>
      </c>
      <c r="L159" s="297">
        <v>0</v>
      </c>
      <c r="M159" s="297">
        <v>0</v>
      </c>
      <c r="N159" s="297">
        <v>0</v>
      </c>
      <c r="O159" s="297">
        <v>0</v>
      </c>
      <c r="P159" s="297">
        <v>0</v>
      </c>
      <c r="Q159" s="297">
        <v>0</v>
      </c>
      <c r="R159" s="297">
        <v>0</v>
      </c>
      <c r="S159" s="297">
        <v>0</v>
      </c>
      <c r="T159" s="297">
        <v>0</v>
      </c>
      <c r="U159" s="297">
        <v>0</v>
      </c>
      <c r="V159" s="297">
        <v>0</v>
      </c>
      <c r="W159" s="297">
        <v>0</v>
      </c>
      <c r="X159" s="297">
        <v>0</v>
      </c>
      <c r="Y159" s="297">
        <v>0</v>
      </c>
      <c r="Z159" s="297">
        <v>0</v>
      </c>
      <c r="AA159" s="297">
        <v>0</v>
      </c>
      <c r="AB159" s="297">
        <v>0</v>
      </c>
      <c r="AC159" s="297">
        <v>0</v>
      </c>
      <c r="AD159" s="297">
        <v>0</v>
      </c>
      <c r="AE159" s="297">
        <v>0</v>
      </c>
      <c r="AF159" s="297">
        <v>0</v>
      </c>
      <c r="AG159" s="297">
        <v>0</v>
      </c>
      <c r="AH159" s="297">
        <v>0</v>
      </c>
      <c r="AI159" s="297">
        <v>0</v>
      </c>
      <c r="AJ159" s="297">
        <v>0</v>
      </c>
      <c r="AK159" s="297">
        <v>0</v>
      </c>
      <c r="AL159" s="297">
        <v>0</v>
      </c>
      <c r="AM159" s="297">
        <v>0</v>
      </c>
      <c r="AN159" s="297">
        <v>0</v>
      </c>
      <c r="AO159" s="297">
        <v>0</v>
      </c>
      <c r="AP159" s="297">
        <v>0</v>
      </c>
      <c r="AQ159" s="297">
        <v>0</v>
      </c>
      <c r="AR159" s="297">
        <v>0</v>
      </c>
      <c r="AS159" s="297">
        <v>0</v>
      </c>
      <c r="AT159" s="297">
        <v>0</v>
      </c>
      <c r="AU159" s="297">
        <v>0</v>
      </c>
      <c r="AV159" s="298">
        <v>0</v>
      </c>
    </row>
    <row r="160" spans="2:48" x14ac:dyDescent="0.25">
      <c r="B160" s="199" t="s">
        <v>158</v>
      </c>
      <c r="C160" s="297">
        <v>0</v>
      </c>
      <c r="D160" s="297">
        <v>0</v>
      </c>
      <c r="E160" s="297">
        <v>0</v>
      </c>
      <c r="F160" s="297">
        <v>0</v>
      </c>
      <c r="G160" s="297">
        <v>0</v>
      </c>
      <c r="H160" s="297">
        <v>0</v>
      </c>
      <c r="I160" s="297">
        <v>0</v>
      </c>
      <c r="J160" s="297">
        <v>0</v>
      </c>
      <c r="K160" s="297">
        <v>0</v>
      </c>
      <c r="L160" s="297">
        <v>0</v>
      </c>
      <c r="M160" s="297">
        <v>0</v>
      </c>
      <c r="N160" s="297">
        <v>0</v>
      </c>
      <c r="O160" s="297">
        <v>0</v>
      </c>
      <c r="P160" s="297">
        <v>0</v>
      </c>
      <c r="Q160" s="297">
        <v>0</v>
      </c>
      <c r="R160" s="297">
        <v>0</v>
      </c>
      <c r="S160" s="297">
        <v>0</v>
      </c>
      <c r="T160" s="297">
        <v>0</v>
      </c>
      <c r="U160" s="297">
        <v>0</v>
      </c>
      <c r="V160" s="297">
        <v>0</v>
      </c>
      <c r="W160" s="297">
        <v>0</v>
      </c>
      <c r="X160" s="297">
        <v>0</v>
      </c>
      <c r="Y160" s="297">
        <v>0</v>
      </c>
      <c r="Z160" s="297">
        <v>0</v>
      </c>
      <c r="AA160" s="297">
        <v>0</v>
      </c>
      <c r="AB160" s="297">
        <v>0</v>
      </c>
      <c r="AC160" s="297">
        <v>0</v>
      </c>
      <c r="AD160" s="297">
        <v>0</v>
      </c>
      <c r="AE160" s="297">
        <v>0</v>
      </c>
      <c r="AF160" s="297">
        <v>0</v>
      </c>
      <c r="AG160" s="297">
        <v>0</v>
      </c>
      <c r="AH160" s="297">
        <v>0</v>
      </c>
      <c r="AI160" s="297">
        <v>0</v>
      </c>
      <c r="AJ160" s="297">
        <v>0</v>
      </c>
      <c r="AK160" s="297">
        <v>0</v>
      </c>
      <c r="AL160" s="297">
        <v>0</v>
      </c>
      <c r="AM160" s="297">
        <v>0</v>
      </c>
      <c r="AN160" s="297">
        <v>0</v>
      </c>
      <c r="AO160" s="297">
        <v>0</v>
      </c>
      <c r="AP160" s="297">
        <v>0</v>
      </c>
      <c r="AQ160" s="297">
        <v>0</v>
      </c>
      <c r="AR160" s="297">
        <v>0</v>
      </c>
      <c r="AS160" s="297">
        <v>0</v>
      </c>
      <c r="AT160" s="297">
        <v>0</v>
      </c>
      <c r="AU160" s="297">
        <v>0</v>
      </c>
      <c r="AV160" s="298">
        <v>0</v>
      </c>
    </row>
    <row r="161" spans="2:48" x14ac:dyDescent="0.25">
      <c r="B161" s="199" t="s">
        <v>159</v>
      </c>
      <c r="C161" s="297">
        <v>0</v>
      </c>
      <c r="D161" s="297">
        <v>0</v>
      </c>
      <c r="E161" s="297">
        <v>0</v>
      </c>
      <c r="F161" s="297">
        <v>0</v>
      </c>
      <c r="G161" s="297">
        <v>0</v>
      </c>
      <c r="H161" s="297">
        <v>0</v>
      </c>
      <c r="I161" s="297">
        <v>0</v>
      </c>
      <c r="J161" s="297">
        <v>0</v>
      </c>
      <c r="K161" s="297">
        <v>0</v>
      </c>
      <c r="L161" s="297">
        <v>0</v>
      </c>
      <c r="M161" s="297">
        <v>0</v>
      </c>
      <c r="N161" s="297">
        <v>0</v>
      </c>
      <c r="O161" s="297">
        <v>0</v>
      </c>
      <c r="P161" s="297">
        <v>0</v>
      </c>
      <c r="Q161" s="297">
        <v>0</v>
      </c>
      <c r="R161" s="297">
        <v>0</v>
      </c>
      <c r="S161" s="297">
        <v>0</v>
      </c>
      <c r="T161" s="297">
        <v>0</v>
      </c>
      <c r="U161" s="297">
        <v>0</v>
      </c>
      <c r="V161" s="297">
        <v>0</v>
      </c>
      <c r="W161" s="297">
        <v>0</v>
      </c>
      <c r="X161" s="297">
        <v>0</v>
      </c>
      <c r="Y161" s="297">
        <v>0</v>
      </c>
      <c r="Z161" s="297">
        <v>0</v>
      </c>
      <c r="AA161" s="297">
        <v>0</v>
      </c>
      <c r="AB161" s="297">
        <v>0</v>
      </c>
      <c r="AC161" s="297">
        <v>0</v>
      </c>
      <c r="AD161" s="297">
        <v>0</v>
      </c>
      <c r="AE161" s="297">
        <v>0</v>
      </c>
      <c r="AF161" s="297">
        <v>0</v>
      </c>
      <c r="AG161" s="297">
        <v>0</v>
      </c>
      <c r="AH161" s="297">
        <v>0</v>
      </c>
      <c r="AI161" s="297">
        <v>0</v>
      </c>
      <c r="AJ161" s="297">
        <v>0</v>
      </c>
      <c r="AK161" s="297">
        <v>0</v>
      </c>
      <c r="AL161" s="297">
        <v>0</v>
      </c>
      <c r="AM161" s="297">
        <v>0</v>
      </c>
      <c r="AN161" s="297">
        <v>0</v>
      </c>
      <c r="AO161" s="297">
        <v>0</v>
      </c>
      <c r="AP161" s="297">
        <v>0</v>
      </c>
      <c r="AQ161" s="297">
        <v>0</v>
      </c>
      <c r="AR161" s="297">
        <v>0</v>
      </c>
      <c r="AS161" s="297">
        <v>0</v>
      </c>
      <c r="AT161" s="297">
        <v>0</v>
      </c>
      <c r="AU161" s="297">
        <v>0</v>
      </c>
      <c r="AV161" s="298">
        <v>0</v>
      </c>
    </row>
    <row r="162" spans="2:48" x14ac:dyDescent="0.25">
      <c r="B162" s="199" t="s">
        <v>160</v>
      </c>
      <c r="C162" s="297">
        <v>0</v>
      </c>
      <c r="D162" s="297">
        <v>0</v>
      </c>
      <c r="E162" s="297">
        <v>0</v>
      </c>
      <c r="F162" s="297">
        <v>0</v>
      </c>
      <c r="G162" s="297">
        <v>0</v>
      </c>
      <c r="H162" s="297">
        <v>0</v>
      </c>
      <c r="I162" s="297">
        <v>0</v>
      </c>
      <c r="J162" s="297">
        <v>0</v>
      </c>
      <c r="K162" s="297">
        <v>0</v>
      </c>
      <c r="L162" s="297">
        <v>0</v>
      </c>
      <c r="M162" s="297">
        <v>0</v>
      </c>
      <c r="N162" s="297">
        <v>0</v>
      </c>
      <c r="O162" s="297">
        <v>0</v>
      </c>
      <c r="P162" s="297">
        <v>0</v>
      </c>
      <c r="Q162" s="297">
        <v>0</v>
      </c>
      <c r="R162" s="297">
        <v>0</v>
      </c>
      <c r="S162" s="297">
        <v>0</v>
      </c>
      <c r="T162" s="297">
        <v>0</v>
      </c>
      <c r="U162" s="297">
        <v>0</v>
      </c>
      <c r="V162" s="297">
        <v>0</v>
      </c>
      <c r="W162" s="297">
        <v>0</v>
      </c>
      <c r="X162" s="297">
        <v>0</v>
      </c>
      <c r="Y162" s="297">
        <v>0</v>
      </c>
      <c r="Z162" s="297">
        <v>0</v>
      </c>
      <c r="AA162" s="297">
        <v>0</v>
      </c>
      <c r="AB162" s="297">
        <v>0</v>
      </c>
      <c r="AC162" s="297">
        <v>0</v>
      </c>
      <c r="AD162" s="297">
        <v>0</v>
      </c>
      <c r="AE162" s="297">
        <v>0</v>
      </c>
      <c r="AF162" s="297">
        <v>0</v>
      </c>
      <c r="AG162" s="297">
        <v>0</v>
      </c>
      <c r="AH162" s="297">
        <v>0</v>
      </c>
      <c r="AI162" s="297">
        <v>0</v>
      </c>
      <c r="AJ162" s="297">
        <v>0</v>
      </c>
      <c r="AK162" s="297">
        <v>0</v>
      </c>
      <c r="AL162" s="297">
        <v>0</v>
      </c>
      <c r="AM162" s="297">
        <v>0</v>
      </c>
      <c r="AN162" s="297">
        <v>0</v>
      </c>
      <c r="AO162" s="297">
        <v>0</v>
      </c>
      <c r="AP162" s="297">
        <v>0</v>
      </c>
      <c r="AQ162" s="297">
        <v>0</v>
      </c>
      <c r="AR162" s="297">
        <v>0</v>
      </c>
      <c r="AS162" s="297">
        <v>0</v>
      </c>
      <c r="AT162" s="297">
        <v>0</v>
      </c>
      <c r="AU162" s="297">
        <v>0</v>
      </c>
      <c r="AV162" s="298">
        <v>0</v>
      </c>
    </row>
    <row r="163" spans="2:48" x14ac:dyDescent="0.25">
      <c r="B163" s="199" t="s">
        <v>161</v>
      </c>
      <c r="C163" s="297">
        <v>0</v>
      </c>
      <c r="D163" s="297">
        <v>0</v>
      </c>
      <c r="E163" s="297">
        <v>0</v>
      </c>
      <c r="F163" s="297">
        <v>0</v>
      </c>
      <c r="G163" s="297">
        <v>0</v>
      </c>
      <c r="H163" s="297">
        <v>0</v>
      </c>
      <c r="I163" s="297">
        <v>0</v>
      </c>
      <c r="J163" s="297">
        <v>0</v>
      </c>
      <c r="K163" s="297">
        <v>0</v>
      </c>
      <c r="L163" s="297">
        <v>0</v>
      </c>
      <c r="M163" s="297">
        <v>0</v>
      </c>
      <c r="N163" s="297">
        <v>0</v>
      </c>
      <c r="O163" s="297">
        <v>0</v>
      </c>
      <c r="P163" s="297">
        <v>0</v>
      </c>
      <c r="Q163" s="297">
        <v>0</v>
      </c>
      <c r="R163" s="297">
        <v>0</v>
      </c>
      <c r="S163" s="297">
        <v>0</v>
      </c>
      <c r="T163" s="297">
        <v>0</v>
      </c>
      <c r="U163" s="297">
        <v>0</v>
      </c>
      <c r="V163" s="297">
        <v>0</v>
      </c>
      <c r="W163" s="297">
        <v>0</v>
      </c>
      <c r="X163" s="297">
        <v>0</v>
      </c>
      <c r="Y163" s="297">
        <v>0</v>
      </c>
      <c r="Z163" s="297">
        <v>0</v>
      </c>
      <c r="AA163" s="297">
        <v>0</v>
      </c>
      <c r="AB163" s="297">
        <v>0</v>
      </c>
      <c r="AC163" s="297">
        <v>0</v>
      </c>
      <c r="AD163" s="297">
        <v>0</v>
      </c>
      <c r="AE163" s="297">
        <v>0</v>
      </c>
      <c r="AF163" s="297">
        <v>0</v>
      </c>
      <c r="AG163" s="297">
        <v>0</v>
      </c>
      <c r="AH163" s="297">
        <v>0</v>
      </c>
      <c r="AI163" s="297">
        <v>0</v>
      </c>
      <c r="AJ163" s="297">
        <v>0</v>
      </c>
      <c r="AK163" s="297">
        <v>0</v>
      </c>
      <c r="AL163" s="297">
        <v>0</v>
      </c>
      <c r="AM163" s="297">
        <v>0</v>
      </c>
      <c r="AN163" s="297">
        <v>0</v>
      </c>
      <c r="AO163" s="297">
        <v>0</v>
      </c>
      <c r="AP163" s="297">
        <v>0</v>
      </c>
      <c r="AQ163" s="297">
        <v>0</v>
      </c>
      <c r="AR163" s="297">
        <v>0</v>
      </c>
      <c r="AS163" s="297">
        <v>0</v>
      </c>
      <c r="AT163" s="297">
        <v>0</v>
      </c>
      <c r="AU163" s="297">
        <v>0</v>
      </c>
      <c r="AV163" s="298">
        <v>0</v>
      </c>
    </row>
    <row r="164" spans="2:48" x14ac:dyDescent="0.25">
      <c r="B164" s="199" t="s">
        <v>162</v>
      </c>
      <c r="C164" s="297">
        <v>0</v>
      </c>
      <c r="D164" s="297">
        <v>0</v>
      </c>
      <c r="E164" s="297">
        <v>0</v>
      </c>
      <c r="F164" s="297">
        <v>0</v>
      </c>
      <c r="G164" s="297">
        <v>0</v>
      </c>
      <c r="H164" s="297">
        <v>0</v>
      </c>
      <c r="I164" s="297">
        <v>0</v>
      </c>
      <c r="J164" s="297">
        <v>0</v>
      </c>
      <c r="K164" s="297">
        <v>0</v>
      </c>
      <c r="L164" s="297">
        <v>0</v>
      </c>
      <c r="M164" s="297">
        <v>0</v>
      </c>
      <c r="N164" s="297">
        <v>0</v>
      </c>
      <c r="O164" s="297">
        <v>0</v>
      </c>
      <c r="P164" s="297">
        <v>0</v>
      </c>
      <c r="Q164" s="297">
        <v>0</v>
      </c>
      <c r="R164" s="297">
        <v>0</v>
      </c>
      <c r="S164" s="297">
        <v>0</v>
      </c>
      <c r="T164" s="297">
        <v>0</v>
      </c>
      <c r="U164" s="297">
        <v>0</v>
      </c>
      <c r="V164" s="297">
        <v>0</v>
      </c>
      <c r="W164" s="297">
        <v>0</v>
      </c>
      <c r="X164" s="297">
        <v>0</v>
      </c>
      <c r="Y164" s="297">
        <v>0</v>
      </c>
      <c r="Z164" s="297">
        <v>0</v>
      </c>
      <c r="AA164" s="297">
        <v>0</v>
      </c>
      <c r="AB164" s="297">
        <v>0</v>
      </c>
      <c r="AC164" s="297">
        <v>0</v>
      </c>
      <c r="AD164" s="297">
        <v>0</v>
      </c>
      <c r="AE164" s="297">
        <v>0</v>
      </c>
      <c r="AF164" s="297">
        <v>0</v>
      </c>
      <c r="AG164" s="297">
        <v>0</v>
      </c>
      <c r="AH164" s="297">
        <v>0</v>
      </c>
      <c r="AI164" s="297">
        <v>0</v>
      </c>
      <c r="AJ164" s="297">
        <v>0</v>
      </c>
      <c r="AK164" s="297">
        <v>0</v>
      </c>
      <c r="AL164" s="297">
        <v>0</v>
      </c>
      <c r="AM164" s="297">
        <v>0</v>
      </c>
      <c r="AN164" s="297">
        <v>0</v>
      </c>
      <c r="AO164" s="297">
        <v>0</v>
      </c>
      <c r="AP164" s="297">
        <v>0</v>
      </c>
      <c r="AQ164" s="297">
        <v>0</v>
      </c>
      <c r="AR164" s="297">
        <v>0</v>
      </c>
      <c r="AS164" s="297">
        <v>0</v>
      </c>
      <c r="AT164" s="297">
        <v>0</v>
      </c>
      <c r="AU164" s="297">
        <v>0</v>
      </c>
      <c r="AV164" s="298">
        <v>0</v>
      </c>
    </row>
    <row r="165" spans="2:48" x14ac:dyDescent="0.25">
      <c r="B165" s="199" t="s">
        <v>163</v>
      </c>
      <c r="C165" s="297">
        <v>0</v>
      </c>
      <c r="D165" s="297">
        <v>0</v>
      </c>
      <c r="E165" s="297">
        <v>0</v>
      </c>
      <c r="F165" s="297">
        <v>0</v>
      </c>
      <c r="G165" s="297">
        <v>0</v>
      </c>
      <c r="H165" s="297">
        <v>0</v>
      </c>
      <c r="I165" s="297">
        <v>0</v>
      </c>
      <c r="J165" s="297">
        <v>0</v>
      </c>
      <c r="K165" s="297">
        <v>0</v>
      </c>
      <c r="L165" s="297">
        <v>0</v>
      </c>
      <c r="M165" s="297">
        <v>0</v>
      </c>
      <c r="N165" s="297">
        <v>0</v>
      </c>
      <c r="O165" s="297">
        <v>0</v>
      </c>
      <c r="P165" s="297">
        <v>0</v>
      </c>
      <c r="Q165" s="297">
        <v>0</v>
      </c>
      <c r="R165" s="297">
        <v>0</v>
      </c>
      <c r="S165" s="297">
        <v>0</v>
      </c>
      <c r="T165" s="297">
        <v>0</v>
      </c>
      <c r="U165" s="297">
        <v>0</v>
      </c>
      <c r="V165" s="297">
        <v>0</v>
      </c>
      <c r="W165" s="297">
        <v>0</v>
      </c>
      <c r="X165" s="297">
        <v>0</v>
      </c>
      <c r="Y165" s="297">
        <v>0</v>
      </c>
      <c r="Z165" s="297">
        <v>0</v>
      </c>
      <c r="AA165" s="297">
        <v>0</v>
      </c>
      <c r="AB165" s="297">
        <v>0</v>
      </c>
      <c r="AC165" s="297">
        <v>0</v>
      </c>
      <c r="AD165" s="297">
        <v>0</v>
      </c>
      <c r="AE165" s="297">
        <v>0</v>
      </c>
      <c r="AF165" s="297">
        <v>0</v>
      </c>
      <c r="AG165" s="297">
        <v>0</v>
      </c>
      <c r="AH165" s="297">
        <v>0</v>
      </c>
      <c r="AI165" s="297">
        <v>0</v>
      </c>
      <c r="AJ165" s="297">
        <v>0</v>
      </c>
      <c r="AK165" s="297">
        <v>0</v>
      </c>
      <c r="AL165" s="297">
        <v>0</v>
      </c>
      <c r="AM165" s="297">
        <v>0</v>
      </c>
      <c r="AN165" s="297">
        <v>0</v>
      </c>
      <c r="AO165" s="297">
        <v>0</v>
      </c>
      <c r="AP165" s="297">
        <v>0</v>
      </c>
      <c r="AQ165" s="297">
        <v>0</v>
      </c>
      <c r="AR165" s="297">
        <v>0</v>
      </c>
      <c r="AS165" s="297">
        <v>0</v>
      </c>
      <c r="AT165" s="297">
        <v>0</v>
      </c>
      <c r="AU165" s="297">
        <v>0</v>
      </c>
      <c r="AV165" s="298">
        <v>0</v>
      </c>
    </row>
    <row r="166" spans="2:48" x14ac:dyDescent="0.25">
      <c r="B166" s="199" t="s">
        <v>164</v>
      </c>
      <c r="C166" s="297">
        <v>0</v>
      </c>
      <c r="D166" s="297">
        <v>0</v>
      </c>
      <c r="E166" s="297">
        <v>0</v>
      </c>
      <c r="F166" s="297">
        <v>0</v>
      </c>
      <c r="G166" s="297">
        <v>0</v>
      </c>
      <c r="H166" s="297">
        <v>0</v>
      </c>
      <c r="I166" s="297">
        <v>0</v>
      </c>
      <c r="J166" s="297">
        <v>0</v>
      </c>
      <c r="K166" s="297">
        <v>0</v>
      </c>
      <c r="L166" s="297">
        <v>0</v>
      </c>
      <c r="M166" s="297">
        <v>0</v>
      </c>
      <c r="N166" s="297">
        <v>0</v>
      </c>
      <c r="O166" s="297">
        <v>0</v>
      </c>
      <c r="P166" s="297">
        <v>0</v>
      </c>
      <c r="Q166" s="297">
        <v>0</v>
      </c>
      <c r="R166" s="297">
        <v>0</v>
      </c>
      <c r="S166" s="297">
        <v>0</v>
      </c>
      <c r="T166" s="297">
        <v>0</v>
      </c>
      <c r="U166" s="297">
        <v>0</v>
      </c>
      <c r="V166" s="297">
        <v>0</v>
      </c>
      <c r="W166" s="297">
        <v>0</v>
      </c>
      <c r="X166" s="297">
        <v>0</v>
      </c>
      <c r="Y166" s="297">
        <v>0</v>
      </c>
      <c r="Z166" s="297">
        <v>0</v>
      </c>
      <c r="AA166" s="297">
        <v>0</v>
      </c>
      <c r="AB166" s="297">
        <v>0</v>
      </c>
      <c r="AC166" s="297">
        <v>0</v>
      </c>
      <c r="AD166" s="297">
        <v>0</v>
      </c>
      <c r="AE166" s="297">
        <v>0</v>
      </c>
      <c r="AF166" s="297">
        <v>0</v>
      </c>
      <c r="AG166" s="297">
        <v>0</v>
      </c>
      <c r="AH166" s="297">
        <v>0</v>
      </c>
      <c r="AI166" s="297">
        <v>0</v>
      </c>
      <c r="AJ166" s="297">
        <v>0</v>
      </c>
      <c r="AK166" s="297">
        <v>0</v>
      </c>
      <c r="AL166" s="297">
        <v>0</v>
      </c>
      <c r="AM166" s="297">
        <v>0</v>
      </c>
      <c r="AN166" s="297">
        <v>0</v>
      </c>
      <c r="AO166" s="297">
        <v>0</v>
      </c>
      <c r="AP166" s="297">
        <v>0</v>
      </c>
      <c r="AQ166" s="297">
        <v>0</v>
      </c>
      <c r="AR166" s="297">
        <v>0</v>
      </c>
      <c r="AS166" s="297">
        <v>0</v>
      </c>
      <c r="AT166" s="297">
        <v>0</v>
      </c>
      <c r="AU166" s="297">
        <v>0</v>
      </c>
      <c r="AV166" s="298">
        <v>0</v>
      </c>
    </row>
    <row r="167" spans="2:48" x14ac:dyDescent="0.25">
      <c r="B167" s="199" t="s">
        <v>653</v>
      </c>
      <c r="C167" s="297">
        <v>0</v>
      </c>
      <c r="D167" s="297">
        <v>0</v>
      </c>
      <c r="E167" s="297">
        <v>0</v>
      </c>
      <c r="F167" s="297">
        <v>0</v>
      </c>
      <c r="G167" s="297">
        <v>0</v>
      </c>
      <c r="H167" s="297">
        <v>0</v>
      </c>
      <c r="I167" s="297">
        <v>0</v>
      </c>
      <c r="J167" s="297">
        <v>0</v>
      </c>
      <c r="K167" s="297">
        <v>0</v>
      </c>
      <c r="L167" s="297">
        <v>0</v>
      </c>
      <c r="M167" s="297">
        <v>0</v>
      </c>
      <c r="N167" s="297">
        <v>0</v>
      </c>
      <c r="O167" s="297">
        <v>0</v>
      </c>
      <c r="P167" s="297">
        <v>0</v>
      </c>
      <c r="Q167" s="297">
        <v>0</v>
      </c>
      <c r="R167" s="297">
        <v>0</v>
      </c>
      <c r="S167" s="297">
        <v>0</v>
      </c>
      <c r="T167" s="297">
        <v>0</v>
      </c>
      <c r="U167" s="297">
        <v>0</v>
      </c>
      <c r="V167" s="297">
        <v>0</v>
      </c>
      <c r="W167" s="297">
        <v>0</v>
      </c>
      <c r="X167" s="297">
        <v>0</v>
      </c>
      <c r="Y167" s="297">
        <v>0</v>
      </c>
      <c r="Z167" s="297">
        <v>0</v>
      </c>
      <c r="AA167" s="297">
        <v>0</v>
      </c>
      <c r="AB167" s="297">
        <v>0</v>
      </c>
      <c r="AC167" s="297">
        <v>0</v>
      </c>
      <c r="AD167" s="297">
        <v>0</v>
      </c>
      <c r="AE167" s="297">
        <v>0</v>
      </c>
      <c r="AF167" s="297">
        <v>0</v>
      </c>
      <c r="AG167" s="297">
        <v>0</v>
      </c>
      <c r="AH167" s="297">
        <v>0</v>
      </c>
      <c r="AI167" s="297">
        <v>0</v>
      </c>
      <c r="AJ167" s="297">
        <v>0</v>
      </c>
      <c r="AK167" s="297">
        <v>0</v>
      </c>
      <c r="AL167" s="297">
        <v>0</v>
      </c>
      <c r="AM167" s="297">
        <v>0</v>
      </c>
      <c r="AN167" s="297">
        <v>0</v>
      </c>
      <c r="AO167" s="297">
        <v>0</v>
      </c>
      <c r="AP167" s="297">
        <v>0</v>
      </c>
      <c r="AQ167" s="297">
        <v>0</v>
      </c>
      <c r="AR167" s="297">
        <v>0</v>
      </c>
      <c r="AS167" s="297">
        <v>0</v>
      </c>
      <c r="AT167" s="297">
        <v>0</v>
      </c>
      <c r="AU167" s="297">
        <v>0</v>
      </c>
      <c r="AV167" s="297">
        <v>0</v>
      </c>
    </row>
    <row r="168" spans="2:48" x14ac:dyDescent="0.25">
      <c r="B168" s="199" t="s">
        <v>807</v>
      </c>
      <c r="C168" s="297">
        <v>0</v>
      </c>
      <c r="D168" s="297">
        <v>0</v>
      </c>
      <c r="E168" s="297">
        <v>0</v>
      </c>
      <c r="F168" s="297">
        <v>0</v>
      </c>
      <c r="G168" s="297">
        <v>0</v>
      </c>
      <c r="H168" s="297">
        <v>0</v>
      </c>
      <c r="I168" s="297">
        <v>0</v>
      </c>
      <c r="J168" s="297">
        <v>0</v>
      </c>
      <c r="K168" s="297">
        <v>0</v>
      </c>
      <c r="L168" s="297">
        <v>0</v>
      </c>
      <c r="M168" s="297">
        <v>0</v>
      </c>
      <c r="N168" s="297">
        <v>0</v>
      </c>
      <c r="O168" s="297">
        <v>0</v>
      </c>
      <c r="P168" s="297">
        <v>0</v>
      </c>
      <c r="Q168" s="297">
        <v>0</v>
      </c>
      <c r="R168" s="297">
        <v>0</v>
      </c>
      <c r="S168" s="297">
        <v>0</v>
      </c>
      <c r="T168" s="297">
        <v>0</v>
      </c>
      <c r="U168" s="297">
        <v>0</v>
      </c>
      <c r="V168" s="297">
        <v>0</v>
      </c>
      <c r="W168" s="297">
        <v>0</v>
      </c>
      <c r="X168" s="297">
        <v>0</v>
      </c>
      <c r="Y168" s="297">
        <v>0</v>
      </c>
      <c r="Z168" s="297">
        <v>0</v>
      </c>
      <c r="AA168" s="297">
        <v>0</v>
      </c>
      <c r="AB168" s="297">
        <v>0</v>
      </c>
      <c r="AC168" s="297">
        <v>0</v>
      </c>
      <c r="AD168" s="297">
        <v>0</v>
      </c>
      <c r="AE168" s="297">
        <v>0</v>
      </c>
      <c r="AF168" s="297">
        <v>0</v>
      </c>
      <c r="AG168" s="297">
        <v>0</v>
      </c>
      <c r="AH168" s="297">
        <v>0</v>
      </c>
      <c r="AI168" s="297">
        <v>0</v>
      </c>
      <c r="AJ168" s="297">
        <v>0</v>
      </c>
      <c r="AK168" s="297">
        <v>0</v>
      </c>
      <c r="AL168" s="297">
        <v>0</v>
      </c>
      <c r="AM168" s="297">
        <v>0</v>
      </c>
      <c r="AN168" s="297">
        <v>0</v>
      </c>
      <c r="AO168" s="297">
        <v>0</v>
      </c>
      <c r="AP168" s="297">
        <v>0</v>
      </c>
      <c r="AQ168" s="297">
        <v>0</v>
      </c>
      <c r="AR168" s="297">
        <v>0</v>
      </c>
      <c r="AS168" s="297">
        <v>0</v>
      </c>
      <c r="AT168" s="297">
        <v>0</v>
      </c>
      <c r="AU168" s="297">
        <v>0</v>
      </c>
      <c r="AV168" s="297">
        <v>0</v>
      </c>
    </row>
    <row r="169" spans="2:48" x14ac:dyDescent="0.25">
      <c r="B169" s="199" t="s">
        <v>808</v>
      </c>
      <c r="C169" s="297">
        <v>0</v>
      </c>
      <c r="D169" s="297">
        <v>0</v>
      </c>
      <c r="E169" s="297">
        <v>0</v>
      </c>
      <c r="F169" s="297">
        <v>0</v>
      </c>
      <c r="G169" s="297">
        <v>0</v>
      </c>
      <c r="H169" s="297">
        <v>0</v>
      </c>
      <c r="I169" s="297">
        <v>0</v>
      </c>
      <c r="J169" s="297">
        <v>0</v>
      </c>
      <c r="K169" s="297">
        <v>0</v>
      </c>
      <c r="L169" s="297">
        <v>0</v>
      </c>
      <c r="M169" s="297">
        <v>0</v>
      </c>
      <c r="N169" s="297">
        <v>0</v>
      </c>
      <c r="O169" s="297">
        <v>0</v>
      </c>
      <c r="P169" s="297">
        <v>0</v>
      </c>
      <c r="Q169" s="297">
        <v>0</v>
      </c>
      <c r="R169" s="297">
        <v>0</v>
      </c>
      <c r="S169" s="297">
        <v>0</v>
      </c>
      <c r="T169" s="297">
        <v>0</v>
      </c>
      <c r="U169" s="297">
        <v>0</v>
      </c>
      <c r="V169" s="297">
        <v>0</v>
      </c>
      <c r="W169" s="297">
        <v>0</v>
      </c>
      <c r="X169" s="297">
        <v>0</v>
      </c>
      <c r="Y169" s="297">
        <v>0</v>
      </c>
      <c r="Z169" s="297">
        <v>0</v>
      </c>
      <c r="AA169" s="297">
        <v>0</v>
      </c>
      <c r="AB169" s="297">
        <v>0</v>
      </c>
      <c r="AC169" s="297">
        <v>0</v>
      </c>
      <c r="AD169" s="297">
        <v>0</v>
      </c>
      <c r="AE169" s="297">
        <v>0</v>
      </c>
      <c r="AF169" s="297">
        <v>0</v>
      </c>
      <c r="AG169" s="297">
        <v>0</v>
      </c>
      <c r="AH169" s="297">
        <v>0</v>
      </c>
      <c r="AI169" s="297">
        <v>0</v>
      </c>
      <c r="AJ169" s="297">
        <v>0</v>
      </c>
      <c r="AK169" s="297">
        <v>0</v>
      </c>
      <c r="AL169" s="297">
        <v>0</v>
      </c>
      <c r="AM169" s="297">
        <v>0</v>
      </c>
      <c r="AN169" s="297">
        <v>0</v>
      </c>
      <c r="AO169" s="297">
        <v>0</v>
      </c>
      <c r="AP169" s="297">
        <v>0</v>
      </c>
      <c r="AQ169" s="297">
        <v>0</v>
      </c>
      <c r="AR169" s="297">
        <v>0</v>
      </c>
      <c r="AS169" s="297">
        <v>0</v>
      </c>
      <c r="AT169" s="297">
        <v>0</v>
      </c>
      <c r="AU169" s="297">
        <v>0</v>
      </c>
      <c r="AV169" s="297">
        <v>0</v>
      </c>
    </row>
    <row r="170" spans="2:48" x14ac:dyDescent="0.25">
      <c r="B170" s="199" t="s">
        <v>654</v>
      </c>
      <c r="C170" s="297">
        <v>0</v>
      </c>
      <c r="D170" s="297">
        <v>0</v>
      </c>
      <c r="E170" s="297">
        <v>0</v>
      </c>
      <c r="F170" s="297">
        <v>0</v>
      </c>
      <c r="G170" s="297">
        <v>0</v>
      </c>
      <c r="H170" s="297">
        <v>0</v>
      </c>
      <c r="I170" s="297">
        <v>0</v>
      </c>
      <c r="J170" s="297">
        <v>0</v>
      </c>
      <c r="K170" s="297">
        <v>0</v>
      </c>
      <c r="L170" s="297">
        <v>0</v>
      </c>
      <c r="M170" s="297">
        <v>0</v>
      </c>
      <c r="N170" s="297">
        <v>0</v>
      </c>
      <c r="O170" s="297">
        <v>0</v>
      </c>
      <c r="P170" s="297">
        <v>0</v>
      </c>
      <c r="Q170" s="297">
        <v>0</v>
      </c>
      <c r="R170" s="297">
        <v>0</v>
      </c>
      <c r="S170" s="297">
        <v>0</v>
      </c>
      <c r="T170" s="297">
        <v>0</v>
      </c>
      <c r="U170" s="297">
        <v>0</v>
      </c>
      <c r="V170" s="297">
        <v>0</v>
      </c>
      <c r="W170" s="297">
        <v>0</v>
      </c>
      <c r="X170" s="297">
        <v>0</v>
      </c>
      <c r="Y170" s="297">
        <v>0</v>
      </c>
      <c r="Z170" s="297">
        <v>0</v>
      </c>
      <c r="AA170" s="297">
        <v>0</v>
      </c>
      <c r="AB170" s="297">
        <v>0</v>
      </c>
      <c r="AC170" s="297">
        <v>0</v>
      </c>
      <c r="AD170" s="297">
        <v>0</v>
      </c>
      <c r="AE170" s="297">
        <v>0</v>
      </c>
      <c r="AF170" s="297">
        <v>0</v>
      </c>
      <c r="AG170" s="297">
        <v>0</v>
      </c>
      <c r="AH170" s="297">
        <v>0</v>
      </c>
      <c r="AI170" s="297">
        <v>0</v>
      </c>
      <c r="AJ170" s="297">
        <v>0</v>
      </c>
      <c r="AK170" s="297">
        <v>0</v>
      </c>
      <c r="AL170" s="297">
        <v>0</v>
      </c>
      <c r="AM170" s="297">
        <v>0</v>
      </c>
      <c r="AN170" s="297">
        <v>0</v>
      </c>
      <c r="AO170" s="297">
        <v>0</v>
      </c>
      <c r="AP170" s="297">
        <v>0</v>
      </c>
      <c r="AQ170" s="297">
        <v>0</v>
      </c>
      <c r="AR170" s="297">
        <v>0</v>
      </c>
      <c r="AS170" s="297">
        <v>0</v>
      </c>
      <c r="AT170" s="297">
        <v>0</v>
      </c>
      <c r="AU170" s="297">
        <v>0</v>
      </c>
      <c r="AV170" s="297">
        <v>0</v>
      </c>
    </row>
    <row r="171" spans="2:48" x14ac:dyDescent="0.25">
      <c r="B171" s="199" t="s">
        <v>655</v>
      </c>
      <c r="C171" s="297">
        <v>0</v>
      </c>
      <c r="D171" s="297">
        <v>0</v>
      </c>
      <c r="E171" s="297">
        <v>0</v>
      </c>
      <c r="F171" s="297">
        <v>0</v>
      </c>
      <c r="G171" s="297">
        <v>0</v>
      </c>
      <c r="H171" s="297">
        <v>0</v>
      </c>
      <c r="I171" s="297">
        <v>0</v>
      </c>
      <c r="J171" s="297">
        <v>0</v>
      </c>
      <c r="K171" s="297">
        <v>0</v>
      </c>
      <c r="L171" s="297">
        <v>0</v>
      </c>
      <c r="M171" s="297">
        <v>0</v>
      </c>
      <c r="N171" s="297">
        <v>0</v>
      </c>
      <c r="O171" s="297">
        <v>0</v>
      </c>
      <c r="P171" s="297">
        <v>0</v>
      </c>
      <c r="Q171" s="297">
        <v>0</v>
      </c>
      <c r="R171" s="297">
        <v>0</v>
      </c>
      <c r="S171" s="297">
        <v>0</v>
      </c>
      <c r="T171" s="297">
        <v>0</v>
      </c>
      <c r="U171" s="297">
        <v>0</v>
      </c>
      <c r="V171" s="297">
        <v>0</v>
      </c>
      <c r="W171" s="297">
        <v>0</v>
      </c>
      <c r="X171" s="297">
        <v>0</v>
      </c>
      <c r="Y171" s="297">
        <v>0</v>
      </c>
      <c r="Z171" s="297">
        <v>0</v>
      </c>
      <c r="AA171" s="297">
        <v>0</v>
      </c>
      <c r="AB171" s="297">
        <v>0</v>
      </c>
      <c r="AC171" s="297">
        <v>0</v>
      </c>
      <c r="AD171" s="297">
        <v>0</v>
      </c>
      <c r="AE171" s="297">
        <v>0</v>
      </c>
      <c r="AF171" s="297">
        <v>0</v>
      </c>
      <c r="AG171" s="297">
        <v>0</v>
      </c>
      <c r="AH171" s="297">
        <v>0</v>
      </c>
      <c r="AI171" s="297">
        <v>0</v>
      </c>
      <c r="AJ171" s="297">
        <v>0</v>
      </c>
      <c r="AK171" s="297">
        <v>0</v>
      </c>
      <c r="AL171" s="297">
        <v>0</v>
      </c>
      <c r="AM171" s="297">
        <v>0</v>
      </c>
      <c r="AN171" s="297">
        <v>0</v>
      </c>
      <c r="AO171" s="297">
        <v>0</v>
      </c>
      <c r="AP171" s="297">
        <v>0</v>
      </c>
      <c r="AQ171" s="297">
        <v>0</v>
      </c>
      <c r="AR171" s="297">
        <v>0</v>
      </c>
      <c r="AS171" s="297">
        <v>0</v>
      </c>
      <c r="AT171" s="297">
        <v>0</v>
      </c>
      <c r="AU171" s="297">
        <v>0</v>
      </c>
      <c r="AV171" s="297">
        <v>0</v>
      </c>
    </row>
    <row r="172" spans="2:48" x14ac:dyDescent="0.25">
      <c r="B172" s="199" t="s">
        <v>656</v>
      </c>
      <c r="C172" s="297">
        <v>0</v>
      </c>
      <c r="D172" s="297">
        <v>0</v>
      </c>
      <c r="E172" s="297">
        <v>0</v>
      </c>
      <c r="F172" s="297">
        <v>0</v>
      </c>
      <c r="G172" s="297">
        <v>0</v>
      </c>
      <c r="H172" s="297">
        <v>0</v>
      </c>
      <c r="I172" s="297">
        <v>0</v>
      </c>
      <c r="J172" s="297">
        <v>0</v>
      </c>
      <c r="K172" s="297">
        <v>0</v>
      </c>
      <c r="L172" s="297">
        <v>0</v>
      </c>
      <c r="M172" s="297">
        <v>0</v>
      </c>
      <c r="N172" s="297">
        <v>0</v>
      </c>
      <c r="O172" s="297">
        <v>0</v>
      </c>
      <c r="P172" s="297">
        <v>0</v>
      </c>
      <c r="Q172" s="297">
        <v>0</v>
      </c>
      <c r="R172" s="297">
        <v>0</v>
      </c>
      <c r="S172" s="297">
        <v>0</v>
      </c>
      <c r="T172" s="297">
        <v>0</v>
      </c>
      <c r="U172" s="297">
        <v>0</v>
      </c>
      <c r="V172" s="297">
        <v>0</v>
      </c>
      <c r="W172" s="297">
        <v>0</v>
      </c>
      <c r="X172" s="297">
        <v>0</v>
      </c>
      <c r="Y172" s="297">
        <v>0</v>
      </c>
      <c r="Z172" s="297">
        <v>0</v>
      </c>
      <c r="AA172" s="297">
        <v>0</v>
      </c>
      <c r="AB172" s="297">
        <v>0</v>
      </c>
      <c r="AC172" s="297">
        <v>0</v>
      </c>
      <c r="AD172" s="297">
        <v>0</v>
      </c>
      <c r="AE172" s="297">
        <v>0</v>
      </c>
      <c r="AF172" s="297">
        <v>0</v>
      </c>
      <c r="AG172" s="297">
        <v>0</v>
      </c>
      <c r="AH172" s="297">
        <v>0</v>
      </c>
      <c r="AI172" s="297">
        <v>0</v>
      </c>
      <c r="AJ172" s="297">
        <v>0</v>
      </c>
      <c r="AK172" s="297">
        <v>0</v>
      </c>
      <c r="AL172" s="297">
        <v>0</v>
      </c>
      <c r="AM172" s="297">
        <v>0</v>
      </c>
      <c r="AN172" s="297">
        <v>0</v>
      </c>
      <c r="AO172" s="297">
        <v>0</v>
      </c>
      <c r="AP172" s="297">
        <v>0</v>
      </c>
      <c r="AQ172" s="297">
        <v>0</v>
      </c>
      <c r="AR172" s="297">
        <v>0</v>
      </c>
      <c r="AS172" s="297">
        <v>0</v>
      </c>
      <c r="AT172" s="297">
        <v>0</v>
      </c>
      <c r="AU172" s="297">
        <v>0</v>
      </c>
      <c r="AV172" s="297">
        <v>0</v>
      </c>
    </row>
    <row r="173" spans="2:48" ht="15.75" thickBot="1" x14ac:dyDescent="0.3">
      <c r="B173" s="323" t="s">
        <v>491</v>
      </c>
      <c r="C173" s="324"/>
      <c r="D173" s="324"/>
      <c r="E173" s="324"/>
      <c r="F173" s="324"/>
      <c r="G173" s="324"/>
      <c r="H173" s="324"/>
      <c r="I173" s="324"/>
      <c r="J173" s="324"/>
      <c r="K173" s="324"/>
      <c r="L173" s="324"/>
      <c r="M173" s="324"/>
      <c r="N173" s="324"/>
      <c r="O173" s="324"/>
      <c r="P173" s="324"/>
      <c r="Q173" s="324"/>
      <c r="R173" s="324"/>
      <c r="S173" s="324"/>
      <c r="T173" s="324"/>
      <c r="U173" s="324"/>
      <c r="V173" s="324"/>
      <c r="W173" s="324"/>
      <c r="X173" s="324"/>
      <c r="Y173" s="324"/>
      <c r="Z173" s="324"/>
      <c r="AA173" s="324"/>
      <c r="AB173" s="324"/>
      <c r="AC173" s="324"/>
      <c r="AD173" s="324"/>
      <c r="AE173" s="324"/>
      <c r="AF173" s="324"/>
      <c r="AG173" s="324"/>
      <c r="AH173" s="324"/>
      <c r="AI173" s="324"/>
      <c r="AJ173" s="324"/>
      <c r="AK173" s="324"/>
      <c r="AL173" s="324"/>
      <c r="AM173" s="324"/>
      <c r="AN173" s="324"/>
      <c r="AO173" s="324"/>
      <c r="AP173" s="324"/>
      <c r="AQ173" s="324"/>
      <c r="AR173" s="324"/>
      <c r="AS173" s="324"/>
      <c r="AT173" s="324"/>
      <c r="AU173" s="324"/>
      <c r="AV173" s="325"/>
    </row>
    <row r="174" spans="2:48" ht="15.75" thickBot="1" x14ac:dyDescent="0.3"/>
    <row r="175" spans="2:48" x14ac:dyDescent="0.25">
      <c r="B175" s="320" t="s">
        <v>568</v>
      </c>
      <c r="C175" s="321"/>
      <c r="D175" s="321"/>
      <c r="E175" s="321"/>
      <c r="F175" s="321"/>
      <c r="G175" s="321"/>
      <c r="H175" s="321"/>
      <c r="I175" s="321"/>
      <c r="J175" s="321"/>
      <c r="K175" s="321"/>
      <c r="L175" s="321"/>
      <c r="M175" s="321"/>
      <c r="N175" s="321"/>
      <c r="O175" s="321"/>
      <c r="P175" s="321"/>
      <c r="Q175" s="321"/>
      <c r="R175" s="321"/>
      <c r="S175" s="321"/>
      <c r="T175" s="321"/>
      <c r="U175" s="321"/>
      <c r="V175" s="321"/>
      <c r="W175" s="321"/>
      <c r="X175" s="321"/>
      <c r="Y175" s="321"/>
      <c r="Z175" s="321"/>
      <c r="AA175" s="321"/>
      <c r="AB175" s="321"/>
      <c r="AC175" s="321"/>
      <c r="AD175" s="321"/>
      <c r="AE175" s="321"/>
      <c r="AF175" s="321"/>
      <c r="AG175" s="321"/>
      <c r="AH175" s="321"/>
      <c r="AI175" s="321"/>
      <c r="AJ175" s="321"/>
      <c r="AK175" s="321"/>
      <c r="AL175" s="321"/>
      <c r="AM175" s="321"/>
      <c r="AN175" s="321"/>
      <c r="AO175" s="321"/>
      <c r="AP175" s="321"/>
      <c r="AQ175" s="321"/>
      <c r="AR175" s="321"/>
      <c r="AS175" s="321"/>
      <c r="AT175" s="321"/>
      <c r="AU175" s="321"/>
      <c r="AV175" s="322"/>
    </row>
    <row r="176" spans="2:48" x14ac:dyDescent="0.25">
      <c r="B176" s="199"/>
      <c r="C176" s="197">
        <v>2005</v>
      </c>
      <c r="D176" s="197">
        <v>2006</v>
      </c>
      <c r="E176" s="197">
        <v>2007</v>
      </c>
      <c r="F176" s="197">
        <v>2008</v>
      </c>
      <c r="G176" s="197">
        <v>2009</v>
      </c>
      <c r="H176" s="197">
        <v>2010</v>
      </c>
      <c r="I176" s="197">
        <v>2011</v>
      </c>
      <c r="J176" s="197">
        <v>2012</v>
      </c>
      <c r="K176" s="197">
        <v>2013</v>
      </c>
      <c r="L176" s="197">
        <v>2014</v>
      </c>
      <c r="M176" s="197">
        <v>2015</v>
      </c>
      <c r="N176" s="197">
        <v>2016</v>
      </c>
      <c r="O176" s="197">
        <v>2017</v>
      </c>
      <c r="P176" s="197">
        <v>2018</v>
      </c>
      <c r="Q176" s="197">
        <v>2019</v>
      </c>
      <c r="R176" s="197">
        <v>2020</v>
      </c>
      <c r="S176" s="197">
        <v>2021</v>
      </c>
      <c r="T176" s="197">
        <v>2022</v>
      </c>
      <c r="U176" s="197">
        <v>2023</v>
      </c>
      <c r="V176" s="197">
        <v>2024</v>
      </c>
      <c r="W176" s="197">
        <v>2025</v>
      </c>
      <c r="X176" s="197">
        <v>2026</v>
      </c>
      <c r="Y176" s="197">
        <v>2027</v>
      </c>
      <c r="Z176" s="197">
        <v>2028</v>
      </c>
      <c r="AA176" s="197">
        <v>2029</v>
      </c>
      <c r="AB176" s="197">
        <v>2030</v>
      </c>
      <c r="AC176" s="197">
        <v>2031</v>
      </c>
      <c r="AD176" s="197">
        <v>2032</v>
      </c>
      <c r="AE176" s="197">
        <v>2033</v>
      </c>
      <c r="AF176" s="197">
        <v>2034</v>
      </c>
      <c r="AG176" s="197">
        <v>2035</v>
      </c>
      <c r="AH176" s="197">
        <v>2036</v>
      </c>
      <c r="AI176" s="197">
        <v>2037</v>
      </c>
      <c r="AJ176" s="197">
        <v>2038</v>
      </c>
      <c r="AK176" s="197">
        <v>2039</v>
      </c>
      <c r="AL176" s="197">
        <v>2040</v>
      </c>
      <c r="AM176" s="197">
        <v>2041</v>
      </c>
      <c r="AN176" s="197">
        <v>2042</v>
      </c>
      <c r="AO176" s="197">
        <v>2043</v>
      </c>
      <c r="AP176" s="197">
        <v>2044</v>
      </c>
      <c r="AQ176" s="197">
        <v>2045</v>
      </c>
      <c r="AR176" s="197">
        <v>2046</v>
      </c>
      <c r="AS176" s="197">
        <v>2047</v>
      </c>
      <c r="AT176" s="197">
        <v>2048</v>
      </c>
      <c r="AU176" s="197">
        <v>2049</v>
      </c>
      <c r="AV176" s="295">
        <v>2050</v>
      </c>
    </row>
    <row r="177" spans="2:48" x14ac:dyDescent="0.25">
      <c r="B177" s="199" t="s">
        <v>142</v>
      </c>
      <c r="C177" s="297">
        <v>0</v>
      </c>
      <c r="D177" s="297">
        <v>0</v>
      </c>
      <c r="E177" s="297">
        <v>0</v>
      </c>
      <c r="F177" s="297">
        <v>0</v>
      </c>
      <c r="G177" s="297">
        <v>0</v>
      </c>
      <c r="H177" s="297">
        <v>0</v>
      </c>
      <c r="I177" s="297">
        <v>0</v>
      </c>
      <c r="J177" s="297">
        <v>0</v>
      </c>
      <c r="K177" s="297">
        <v>0</v>
      </c>
      <c r="L177" s="297">
        <v>0</v>
      </c>
      <c r="M177" s="297">
        <v>0</v>
      </c>
      <c r="N177" s="297">
        <v>0</v>
      </c>
      <c r="O177" s="297">
        <v>0</v>
      </c>
      <c r="P177" s="297">
        <v>0</v>
      </c>
      <c r="Q177" s="297">
        <v>0</v>
      </c>
      <c r="R177" s="297">
        <v>0</v>
      </c>
      <c r="S177" s="297">
        <v>0</v>
      </c>
      <c r="T177" s="297">
        <v>0</v>
      </c>
      <c r="U177" s="297">
        <v>0</v>
      </c>
      <c r="V177" s="297">
        <v>0</v>
      </c>
      <c r="W177" s="297">
        <v>0</v>
      </c>
      <c r="X177" s="297">
        <v>0</v>
      </c>
      <c r="Y177" s="297">
        <v>0</v>
      </c>
      <c r="Z177" s="297">
        <v>0</v>
      </c>
      <c r="AA177" s="297">
        <v>0</v>
      </c>
      <c r="AB177" s="297">
        <v>0</v>
      </c>
      <c r="AC177" s="297">
        <v>0</v>
      </c>
      <c r="AD177" s="297">
        <v>0</v>
      </c>
      <c r="AE177" s="297">
        <v>0</v>
      </c>
      <c r="AF177" s="297">
        <v>0</v>
      </c>
      <c r="AG177" s="297">
        <v>0</v>
      </c>
      <c r="AH177" s="297">
        <v>0</v>
      </c>
      <c r="AI177" s="297">
        <v>0</v>
      </c>
      <c r="AJ177" s="297">
        <v>0</v>
      </c>
      <c r="AK177" s="297">
        <v>0</v>
      </c>
      <c r="AL177" s="297">
        <v>0</v>
      </c>
      <c r="AM177" s="297">
        <v>0</v>
      </c>
      <c r="AN177" s="297">
        <v>0</v>
      </c>
      <c r="AO177" s="297">
        <v>0</v>
      </c>
      <c r="AP177" s="297">
        <v>0</v>
      </c>
      <c r="AQ177" s="297">
        <v>0</v>
      </c>
      <c r="AR177" s="297">
        <v>0</v>
      </c>
      <c r="AS177" s="297">
        <v>0</v>
      </c>
      <c r="AT177" s="297">
        <v>0</v>
      </c>
      <c r="AU177" s="297">
        <v>0</v>
      </c>
      <c r="AV177" s="298">
        <v>0</v>
      </c>
    </row>
    <row r="178" spans="2:48" x14ac:dyDescent="0.25">
      <c r="B178" s="199" t="s">
        <v>180</v>
      </c>
      <c r="C178" s="297">
        <v>0</v>
      </c>
      <c r="D178" s="297">
        <v>0</v>
      </c>
      <c r="E178" s="297">
        <v>0</v>
      </c>
      <c r="F178" s="297">
        <v>0</v>
      </c>
      <c r="G178" s="297">
        <v>0</v>
      </c>
      <c r="H178" s="297">
        <v>0</v>
      </c>
      <c r="I178" s="297">
        <v>0</v>
      </c>
      <c r="J178" s="297">
        <v>0</v>
      </c>
      <c r="K178" s="297">
        <v>0</v>
      </c>
      <c r="L178" s="297">
        <v>0</v>
      </c>
      <c r="M178" s="297">
        <v>0</v>
      </c>
      <c r="N178" s="297">
        <v>0</v>
      </c>
      <c r="O178" s="297">
        <v>0</v>
      </c>
      <c r="P178" s="297">
        <v>0</v>
      </c>
      <c r="Q178" s="297">
        <v>0</v>
      </c>
      <c r="R178" s="297">
        <v>0</v>
      </c>
      <c r="S178" s="297">
        <v>0</v>
      </c>
      <c r="T178" s="297">
        <v>0</v>
      </c>
      <c r="U178" s="297">
        <v>0</v>
      </c>
      <c r="V178" s="297">
        <v>0</v>
      </c>
      <c r="W178" s="297">
        <v>0</v>
      </c>
      <c r="X178" s="297">
        <v>0</v>
      </c>
      <c r="Y178" s="297">
        <v>0</v>
      </c>
      <c r="Z178" s="297">
        <v>0</v>
      </c>
      <c r="AA178" s="297">
        <v>0</v>
      </c>
      <c r="AB178" s="297">
        <v>0</v>
      </c>
      <c r="AC178" s="297">
        <v>0</v>
      </c>
      <c r="AD178" s="297">
        <v>0</v>
      </c>
      <c r="AE178" s="297">
        <v>0</v>
      </c>
      <c r="AF178" s="297">
        <v>0</v>
      </c>
      <c r="AG178" s="297">
        <v>0</v>
      </c>
      <c r="AH178" s="297">
        <v>0</v>
      </c>
      <c r="AI178" s="297">
        <v>0</v>
      </c>
      <c r="AJ178" s="297">
        <v>0</v>
      </c>
      <c r="AK178" s="297">
        <v>0</v>
      </c>
      <c r="AL178" s="297">
        <v>0</v>
      </c>
      <c r="AM178" s="297">
        <v>0</v>
      </c>
      <c r="AN178" s="297">
        <v>0</v>
      </c>
      <c r="AO178" s="297">
        <v>0</v>
      </c>
      <c r="AP178" s="297">
        <v>0</v>
      </c>
      <c r="AQ178" s="297">
        <v>0</v>
      </c>
      <c r="AR178" s="297">
        <v>0</v>
      </c>
      <c r="AS178" s="297">
        <v>0</v>
      </c>
      <c r="AT178" s="297">
        <v>0</v>
      </c>
      <c r="AU178" s="297">
        <v>0</v>
      </c>
      <c r="AV178" s="298">
        <v>0</v>
      </c>
    </row>
    <row r="179" spans="2:48" x14ac:dyDescent="0.25">
      <c r="B179" s="199" t="s">
        <v>715</v>
      </c>
      <c r="C179" s="297">
        <v>0</v>
      </c>
      <c r="D179" s="297">
        <v>0</v>
      </c>
      <c r="E179" s="297">
        <v>0</v>
      </c>
      <c r="F179" s="297">
        <v>0</v>
      </c>
      <c r="G179" s="297">
        <v>0</v>
      </c>
      <c r="H179" s="297">
        <v>0</v>
      </c>
      <c r="I179" s="297">
        <v>0</v>
      </c>
      <c r="J179" s="297">
        <v>0</v>
      </c>
      <c r="K179" s="297">
        <v>0</v>
      </c>
      <c r="L179" s="297">
        <v>0</v>
      </c>
      <c r="M179" s="297">
        <v>0</v>
      </c>
      <c r="N179" s="297">
        <v>0</v>
      </c>
      <c r="O179" s="297">
        <v>0</v>
      </c>
      <c r="P179" s="297">
        <v>0</v>
      </c>
      <c r="Q179" s="297">
        <v>0</v>
      </c>
      <c r="R179" s="297">
        <v>0</v>
      </c>
      <c r="S179" s="297">
        <v>0</v>
      </c>
      <c r="T179" s="297">
        <v>0</v>
      </c>
      <c r="U179" s="297">
        <v>0</v>
      </c>
      <c r="V179" s="297">
        <v>0</v>
      </c>
      <c r="W179" s="297">
        <v>0</v>
      </c>
      <c r="X179" s="297">
        <v>0</v>
      </c>
      <c r="Y179" s="297">
        <v>0</v>
      </c>
      <c r="Z179" s="297">
        <v>0</v>
      </c>
      <c r="AA179" s="297">
        <v>0</v>
      </c>
      <c r="AB179" s="297">
        <v>0</v>
      </c>
      <c r="AC179" s="297">
        <v>0</v>
      </c>
      <c r="AD179" s="297">
        <v>0</v>
      </c>
      <c r="AE179" s="297">
        <v>0</v>
      </c>
      <c r="AF179" s="297">
        <v>0</v>
      </c>
      <c r="AG179" s="297">
        <v>0</v>
      </c>
      <c r="AH179" s="297">
        <v>0</v>
      </c>
      <c r="AI179" s="297">
        <v>0</v>
      </c>
      <c r="AJ179" s="297">
        <v>0</v>
      </c>
      <c r="AK179" s="297">
        <v>0</v>
      </c>
      <c r="AL179" s="297">
        <v>0</v>
      </c>
      <c r="AM179" s="297">
        <v>0</v>
      </c>
      <c r="AN179" s="297">
        <v>0</v>
      </c>
      <c r="AO179" s="297">
        <v>0</v>
      </c>
      <c r="AP179" s="297">
        <v>0</v>
      </c>
      <c r="AQ179" s="297">
        <v>0</v>
      </c>
      <c r="AR179" s="297">
        <v>0</v>
      </c>
      <c r="AS179" s="297">
        <v>0</v>
      </c>
      <c r="AT179" s="297">
        <v>0</v>
      </c>
      <c r="AU179" s="297">
        <v>0</v>
      </c>
      <c r="AV179" s="298">
        <v>0</v>
      </c>
    </row>
    <row r="180" spans="2:48" x14ac:dyDescent="0.25">
      <c r="B180" s="199" t="s">
        <v>144</v>
      </c>
      <c r="C180" s="297">
        <v>0</v>
      </c>
      <c r="D180" s="297">
        <v>0</v>
      </c>
      <c r="E180" s="297">
        <v>0</v>
      </c>
      <c r="F180" s="297">
        <v>0</v>
      </c>
      <c r="G180" s="297">
        <v>0</v>
      </c>
      <c r="H180" s="297">
        <v>0</v>
      </c>
      <c r="I180" s="297">
        <v>0</v>
      </c>
      <c r="J180" s="297">
        <v>0</v>
      </c>
      <c r="K180" s="297">
        <v>0</v>
      </c>
      <c r="L180" s="297">
        <v>0</v>
      </c>
      <c r="M180" s="297">
        <v>0</v>
      </c>
      <c r="N180" s="297">
        <v>0</v>
      </c>
      <c r="O180" s="297">
        <v>0</v>
      </c>
      <c r="P180" s="297">
        <v>0</v>
      </c>
      <c r="Q180" s="297">
        <v>0</v>
      </c>
      <c r="R180" s="297">
        <v>0</v>
      </c>
      <c r="S180" s="297">
        <v>0</v>
      </c>
      <c r="T180" s="297">
        <v>0</v>
      </c>
      <c r="U180" s="297">
        <v>0</v>
      </c>
      <c r="V180" s="297">
        <v>0</v>
      </c>
      <c r="W180" s="297">
        <v>0</v>
      </c>
      <c r="X180" s="297">
        <v>0</v>
      </c>
      <c r="Y180" s="297">
        <v>0</v>
      </c>
      <c r="Z180" s="297">
        <v>0</v>
      </c>
      <c r="AA180" s="297">
        <v>0</v>
      </c>
      <c r="AB180" s="297">
        <v>0</v>
      </c>
      <c r="AC180" s="297">
        <v>0</v>
      </c>
      <c r="AD180" s="297">
        <v>0</v>
      </c>
      <c r="AE180" s="297">
        <v>0</v>
      </c>
      <c r="AF180" s="297">
        <v>0</v>
      </c>
      <c r="AG180" s="297">
        <v>0</v>
      </c>
      <c r="AH180" s="297">
        <v>0</v>
      </c>
      <c r="AI180" s="297">
        <v>0</v>
      </c>
      <c r="AJ180" s="297">
        <v>0</v>
      </c>
      <c r="AK180" s="297">
        <v>0</v>
      </c>
      <c r="AL180" s="297">
        <v>0</v>
      </c>
      <c r="AM180" s="297">
        <v>0</v>
      </c>
      <c r="AN180" s="297">
        <v>0</v>
      </c>
      <c r="AO180" s="297">
        <v>0</v>
      </c>
      <c r="AP180" s="297">
        <v>0</v>
      </c>
      <c r="AQ180" s="297">
        <v>0</v>
      </c>
      <c r="AR180" s="297">
        <v>0</v>
      </c>
      <c r="AS180" s="297">
        <v>0</v>
      </c>
      <c r="AT180" s="297">
        <v>0</v>
      </c>
      <c r="AU180" s="297">
        <v>0</v>
      </c>
      <c r="AV180" s="298">
        <v>0</v>
      </c>
    </row>
    <row r="181" spans="2:48" x14ac:dyDescent="0.25">
      <c r="B181" s="199" t="s">
        <v>181</v>
      </c>
      <c r="C181" s="297">
        <v>0</v>
      </c>
      <c r="D181" s="297">
        <v>0</v>
      </c>
      <c r="E181" s="297">
        <v>0</v>
      </c>
      <c r="F181" s="297">
        <v>0</v>
      </c>
      <c r="G181" s="297">
        <v>0</v>
      </c>
      <c r="H181" s="297">
        <v>0</v>
      </c>
      <c r="I181" s="297">
        <v>0</v>
      </c>
      <c r="J181" s="297">
        <v>0</v>
      </c>
      <c r="K181" s="297">
        <v>0</v>
      </c>
      <c r="L181" s="297">
        <v>0</v>
      </c>
      <c r="M181" s="297">
        <v>0</v>
      </c>
      <c r="N181" s="297">
        <v>0</v>
      </c>
      <c r="O181" s="297">
        <v>0</v>
      </c>
      <c r="P181" s="297">
        <v>0</v>
      </c>
      <c r="Q181" s="297">
        <v>0</v>
      </c>
      <c r="R181" s="297">
        <v>0</v>
      </c>
      <c r="S181" s="297">
        <v>0</v>
      </c>
      <c r="T181" s="297">
        <v>0</v>
      </c>
      <c r="U181" s="297">
        <v>0</v>
      </c>
      <c r="V181" s="297">
        <v>0</v>
      </c>
      <c r="W181" s="297">
        <v>0</v>
      </c>
      <c r="X181" s="297">
        <v>0</v>
      </c>
      <c r="Y181" s="297">
        <v>0</v>
      </c>
      <c r="Z181" s="297">
        <v>0</v>
      </c>
      <c r="AA181" s="297">
        <v>0</v>
      </c>
      <c r="AB181" s="297">
        <v>0</v>
      </c>
      <c r="AC181" s="297">
        <v>0</v>
      </c>
      <c r="AD181" s="297">
        <v>0</v>
      </c>
      <c r="AE181" s="297">
        <v>0</v>
      </c>
      <c r="AF181" s="297">
        <v>0</v>
      </c>
      <c r="AG181" s="297">
        <v>0</v>
      </c>
      <c r="AH181" s="297">
        <v>0</v>
      </c>
      <c r="AI181" s="297">
        <v>0</v>
      </c>
      <c r="AJ181" s="297">
        <v>0</v>
      </c>
      <c r="AK181" s="297">
        <v>0</v>
      </c>
      <c r="AL181" s="297">
        <v>0</v>
      </c>
      <c r="AM181" s="297">
        <v>0</v>
      </c>
      <c r="AN181" s="297">
        <v>0</v>
      </c>
      <c r="AO181" s="297">
        <v>0</v>
      </c>
      <c r="AP181" s="297">
        <v>0</v>
      </c>
      <c r="AQ181" s="297">
        <v>0</v>
      </c>
      <c r="AR181" s="297">
        <v>0</v>
      </c>
      <c r="AS181" s="297">
        <v>0</v>
      </c>
      <c r="AT181" s="297">
        <v>0</v>
      </c>
      <c r="AU181" s="297">
        <v>0</v>
      </c>
      <c r="AV181" s="298">
        <v>0</v>
      </c>
    </row>
    <row r="182" spans="2:48" x14ac:dyDescent="0.25">
      <c r="B182" s="199" t="s">
        <v>716</v>
      </c>
      <c r="C182" s="297">
        <v>0</v>
      </c>
      <c r="D182" s="297">
        <v>0</v>
      </c>
      <c r="E182" s="297">
        <v>0</v>
      </c>
      <c r="F182" s="297">
        <v>0</v>
      </c>
      <c r="G182" s="297">
        <v>0</v>
      </c>
      <c r="H182" s="297">
        <v>0</v>
      </c>
      <c r="I182" s="297">
        <v>0</v>
      </c>
      <c r="J182" s="297">
        <v>0</v>
      </c>
      <c r="K182" s="297">
        <v>0</v>
      </c>
      <c r="L182" s="297">
        <v>0</v>
      </c>
      <c r="M182" s="297">
        <v>0</v>
      </c>
      <c r="N182" s="297">
        <v>0</v>
      </c>
      <c r="O182" s="297">
        <v>0</v>
      </c>
      <c r="P182" s="297">
        <v>0</v>
      </c>
      <c r="Q182" s="297">
        <v>0</v>
      </c>
      <c r="R182" s="297">
        <v>0</v>
      </c>
      <c r="S182" s="297">
        <v>0</v>
      </c>
      <c r="T182" s="297">
        <v>0</v>
      </c>
      <c r="U182" s="297">
        <v>0</v>
      </c>
      <c r="V182" s="297">
        <v>0</v>
      </c>
      <c r="W182" s="297">
        <v>0</v>
      </c>
      <c r="X182" s="297">
        <v>0</v>
      </c>
      <c r="Y182" s="297">
        <v>0</v>
      </c>
      <c r="Z182" s="297">
        <v>0</v>
      </c>
      <c r="AA182" s="297">
        <v>0</v>
      </c>
      <c r="AB182" s="297">
        <v>0</v>
      </c>
      <c r="AC182" s="297">
        <v>0</v>
      </c>
      <c r="AD182" s="297">
        <v>0</v>
      </c>
      <c r="AE182" s="297">
        <v>0</v>
      </c>
      <c r="AF182" s="297">
        <v>0</v>
      </c>
      <c r="AG182" s="297">
        <v>0</v>
      </c>
      <c r="AH182" s="297">
        <v>0</v>
      </c>
      <c r="AI182" s="297">
        <v>0</v>
      </c>
      <c r="AJ182" s="297">
        <v>0</v>
      </c>
      <c r="AK182" s="297">
        <v>0</v>
      </c>
      <c r="AL182" s="297">
        <v>0</v>
      </c>
      <c r="AM182" s="297">
        <v>0</v>
      </c>
      <c r="AN182" s="297">
        <v>0</v>
      </c>
      <c r="AO182" s="297">
        <v>0</v>
      </c>
      <c r="AP182" s="297">
        <v>0</v>
      </c>
      <c r="AQ182" s="297">
        <v>0</v>
      </c>
      <c r="AR182" s="297">
        <v>0</v>
      </c>
      <c r="AS182" s="297">
        <v>0</v>
      </c>
      <c r="AT182" s="297">
        <v>0</v>
      </c>
      <c r="AU182" s="297">
        <v>0</v>
      </c>
      <c r="AV182" s="298">
        <v>0</v>
      </c>
    </row>
    <row r="183" spans="2:48" x14ac:dyDescent="0.25">
      <c r="B183" s="199" t="s">
        <v>146</v>
      </c>
      <c r="C183" s="297">
        <v>0</v>
      </c>
      <c r="D183" s="297">
        <v>0</v>
      </c>
      <c r="E183" s="297">
        <v>0</v>
      </c>
      <c r="F183" s="297">
        <v>0</v>
      </c>
      <c r="G183" s="297">
        <v>0</v>
      </c>
      <c r="H183" s="297">
        <v>0</v>
      </c>
      <c r="I183" s="297">
        <v>0</v>
      </c>
      <c r="J183" s="297">
        <v>0</v>
      </c>
      <c r="K183" s="297">
        <v>0</v>
      </c>
      <c r="L183" s="297">
        <v>0</v>
      </c>
      <c r="M183" s="297">
        <v>0</v>
      </c>
      <c r="N183" s="297">
        <v>0</v>
      </c>
      <c r="O183" s="297">
        <v>0</v>
      </c>
      <c r="P183" s="297">
        <v>0</v>
      </c>
      <c r="Q183" s="297">
        <v>0</v>
      </c>
      <c r="R183" s="297">
        <v>0</v>
      </c>
      <c r="S183" s="297">
        <v>0</v>
      </c>
      <c r="T183" s="297">
        <v>0</v>
      </c>
      <c r="U183" s="297">
        <v>0</v>
      </c>
      <c r="V183" s="297">
        <v>0</v>
      </c>
      <c r="W183" s="297">
        <v>0</v>
      </c>
      <c r="X183" s="297">
        <v>0</v>
      </c>
      <c r="Y183" s="297">
        <v>0</v>
      </c>
      <c r="Z183" s="297">
        <v>0</v>
      </c>
      <c r="AA183" s="297">
        <v>0</v>
      </c>
      <c r="AB183" s="297">
        <v>0</v>
      </c>
      <c r="AC183" s="297">
        <v>0</v>
      </c>
      <c r="AD183" s="297">
        <v>0</v>
      </c>
      <c r="AE183" s="297">
        <v>0</v>
      </c>
      <c r="AF183" s="297">
        <v>0</v>
      </c>
      <c r="AG183" s="297">
        <v>0</v>
      </c>
      <c r="AH183" s="297">
        <v>0</v>
      </c>
      <c r="AI183" s="297">
        <v>0</v>
      </c>
      <c r="AJ183" s="297">
        <v>0</v>
      </c>
      <c r="AK183" s="297">
        <v>0</v>
      </c>
      <c r="AL183" s="297">
        <v>0</v>
      </c>
      <c r="AM183" s="297">
        <v>0</v>
      </c>
      <c r="AN183" s="297">
        <v>0</v>
      </c>
      <c r="AO183" s="297">
        <v>0</v>
      </c>
      <c r="AP183" s="297">
        <v>0</v>
      </c>
      <c r="AQ183" s="297">
        <v>0</v>
      </c>
      <c r="AR183" s="297">
        <v>0</v>
      </c>
      <c r="AS183" s="297">
        <v>0</v>
      </c>
      <c r="AT183" s="297">
        <v>0</v>
      </c>
      <c r="AU183" s="297">
        <v>0</v>
      </c>
      <c r="AV183" s="298">
        <v>0</v>
      </c>
    </row>
    <row r="184" spans="2:48" x14ac:dyDescent="0.25">
      <c r="B184" s="199" t="s">
        <v>147</v>
      </c>
      <c r="C184" s="297">
        <v>0</v>
      </c>
      <c r="D184" s="297">
        <v>0</v>
      </c>
      <c r="E184" s="297">
        <v>0</v>
      </c>
      <c r="F184" s="297">
        <v>0</v>
      </c>
      <c r="G184" s="297">
        <v>0</v>
      </c>
      <c r="H184" s="297">
        <v>0</v>
      </c>
      <c r="I184" s="297">
        <v>0</v>
      </c>
      <c r="J184" s="297">
        <v>0</v>
      </c>
      <c r="K184" s="297">
        <v>0</v>
      </c>
      <c r="L184" s="297">
        <v>0</v>
      </c>
      <c r="M184" s="297">
        <v>0</v>
      </c>
      <c r="N184" s="297">
        <v>0</v>
      </c>
      <c r="O184" s="297">
        <v>0</v>
      </c>
      <c r="P184" s="297">
        <v>0</v>
      </c>
      <c r="Q184" s="297">
        <v>0</v>
      </c>
      <c r="R184" s="297">
        <v>0</v>
      </c>
      <c r="S184" s="297">
        <v>0</v>
      </c>
      <c r="T184" s="297">
        <v>0</v>
      </c>
      <c r="U184" s="297">
        <v>0</v>
      </c>
      <c r="V184" s="297">
        <v>0</v>
      </c>
      <c r="W184" s="297">
        <v>0</v>
      </c>
      <c r="X184" s="297">
        <v>0</v>
      </c>
      <c r="Y184" s="297">
        <v>0</v>
      </c>
      <c r="Z184" s="297">
        <v>0</v>
      </c>
      <c r="AA184" s="297">
        <v>0</v>
      </c>
      <c r="AB184" s="297">
        <v>0</v>
      </c>
      <c r="AC184" s="297">
        <v>0</v>
      </c>
      <c r="AD184" s="297">
        <v>0</v>
      </c>
      <c r="AE184" s="297">
        <v>0</v>
      </c>
      <c r="AF184" s="297">
        <v>0</v>
      </c>
      <c r="AG184" s="297">
        <v>0</v>
      </c>
      <c r="AH184" s="297">
        <v>0</v>
      </c>
      <c r="AI184" s="297">
        <v>0</v>
      </c>
      <c r="AJ184" s="297">
        <v>0</v>
      </c>
      <c r="AK184" s="297">
        <v>0</v>
      </c>
      <c r="AL184" s="297">
        <v>0</v>
      </c>
      <c r="AM184" s="297">
        <v>0</v>
      </c>
      <c r="AN184" s="297">
        <v>0</v>
      </c>
      <c r="AO184" s="297">
        <v>0</v>
      </c>
      <c r="AP184" s="297">
        <v>0</v>
      </c>
      <c r="AQ184" s="297">
        <v>0</v>
      </c>
      <c r="AR184" s="297">
        <v>0</v>
      </c>
      <c r="AS184" s="297">
        <v>0</v>
      </c>
      <c r="AT184" s="297">
        <v>0</v>
      </c>
      <c r="AU184" s="297">
        <v>0</v>
      </c>
      <c r="AV184" s="298">
        <v>0</v>
      </c>
    </row>
    <row r="185" spans="2:48" x14ac:dyDescent="0.25">
      <c r="B185" s="199" t="s">
        <v>148</v>
      </c>
      <c r="C185" s="297">
        <v>0</v>
      </c>
      <c r="D185" s="297">
        <v>0</v>
      </c>
      <c r="E185" s="297">
        <v>0</v>
      </c>
      <c r="F185" s="297">
        <v>0</v>
      </c>
      <c r="G185" s="297">
        <v>0</v>
      </c>
      <c r="H185" s="297">
        <v>0</v>
      </c>
      <c r="I185" s="297">
        <v>0</v>
      </c>
      <c r="J185" s="297">
        <v>0</v>
      </c>
      <c r="K185" s="297">
        <v>0</v>
      </c>
      <c r="L185" s="297">
        <v>0</v>
      </c>
      <c r="M185" s="297">
        <v>0</v>
      </c>
      <c r="N185" s="297">
        <v>0</v>
      </c>
      <c r="O185" s="297">
        <v>0</v>
      </c>
      <c r="P185" s="297">
        <v>0</v>
      </c>
      <c r="Q185" s="297">
        <v>0</v>
      </c>
      <c r="R185" s="297">
        <v>0</v>
      </c>
      <c r="S185" s="297">
        <v>0</v>
      </c>
      <c r="T185" s="297">
        <v>0</v>
      </c>
      <c r="U185" s="297">
        <v>0</v>
      </c>
      <c r="V185" s="297">
        <v>0</v>
      </c>
      <c r="W185" s="297">
        <v>0</v>
      </c>
      <c r="X185" s="297">
        <v>0</v>
      </c>
      <c r="Y185" s="297">
        <v>0</v>
      </c>
      <c r="Z185" s="297">
        <v>0</v>
      </c>
      <c r="AA185" s="297">
        <v>0</v>
      </c>
      <c r="AB185" s="297">
        <v>0</v>
      </c>
      <c r="AC185" s="297">
        <v>0</v>
      </c>
      <c r="AD185" s="297">
        <v>0</v>
      </c>
      <c r="AE185" s="297">
        <v>0</v>
      </c>
      <c r="AF185" s="297">
        <v>0</v>
      </c>
      <c r="AG185" s="297">
        <v>0</v>
      </c>
      <c r="AH185" s="297">
        <v>0</v>
      </c>
      <c r="AI185" s="297">
        <v>0</v>
      </c>
      <c r="AJ185" s="297">
        <v>0</v>
      </c>
      <c r="AK185" s="297">
        <v>0</v>
      </c>
      <c r="AL185" s="297">
        <v>0</v>
      </c>
      <c r="AM185" s="297">
        <v>0</v>
      </c>
      <c r="AN185" s="297">
        <v>0</v>
      </c>
      <c r="AO185" s="297">
        <v>0</v>
      </c>
      <c r="AP185" s="297">
        <v>0</v>
      </c>
      <c r="AQ185" s="297">
        <v>0</v>
      </c>
      <c r="AR185" s="297">
        <v>0</v>
      </c>
      <c r="AS185" s="297">
        <v>0</v>
      </c>
      <c r="AT185" s="297">
        <v>0</v>
      </c>
      <c r="AU185" s="297">
        <v>0</v>
      </c>
      <c r="AV185" s="298">
        <v>0</v>
      </c>
    </row>
    <row r="186" spans="2:48" x14ac:dyDescent="0.25">
      <c r="B186" s="199" t="s">
        <v>149</v>
      </c>
      <c r="C186" s="297">
        <v>0</v>
      </c>
      <c r="D186" s="297">
        <v>0</v>
      </c>
      <c r="E186" s="297">
        <v>0</v>
      </c>
      <c r="F186" s="297">
        <v>0</v>
      </c>
      <c r="G186" s="297">
        <v>0</v>
      </c>
      <c r="H186" s="297">
        <v>0</v>
      </c>
      <c r="I186" s="297">
        <v>0</v>
      </c>
      <c r="J186" s="297">
        <v>0</v>
      </c>
      <c r="K186" s="297">
        <v>0</v>
      </c>
      <c r="L186" s="297">
        <v>0</v>
      </c>
      <c r="M186" s="297">
        <v>0</v>
      </c>
      <c r="N186" s="297">
        <v>0</v>
      </c>
      <c r="O186" s="297">
        <v>0</v>
      </c>
      <c r="P186" s="297">
        <v>0</v>
      </c>
      <c r="Q186" s="297">
        <v>0</v>
      </c>
      <c r="R186" s="297">
        <v>0</v>
      </c>
      <c r="S186" s="297">
        <v>0</v>
      </c>
      <c r="T186" s="297">
        <v>0</v>
      </c>
      <c r="U186" s="297">
        <v>0</v>
      </c>
      <c r="V186" s="297">
        <v>0</v>
      </c>
      <c r="W186" s="297">
        <v>0</v>
      </c>
      <c r="X186" s="297">
        <v>0</v>
      </c>
      <c r="Y186" s="297">
        <v>0</v>
      </c>
      <c r="Z186" s="297">
        <v>0</v>
      </c>
      <c r="AA186" s="297">
        <v>0</v>
      </c>
      <c r="AB186" s="297">
        <v>0</v>
      </c>
      <c r="AC186" s="297">
        <v>0</v>
      </c>
      <c r="AD186" s="297">
        <v>0</v>
      </c>
      <c r="AE186" s="297">
        <v>0</v>
      </c>
      <c r="AF186" s="297">
        <v>0</v>
      </c>
      <c r="AG186" s="297">
        <v>0</v>
      </c>
      <c r="AH186" s="297">
        <v>0</v>
      </c>
      <c r="AI186" s="297">
        <v>0</v>
      </c>
      <c r="AJ186" s="297">
        <v>0</v>
      </c>
      <c r="AK186" s="297">
        <v>0</v>
      </c>
      <c r="AL186" s="297">
        <v>0</v>
      </c>
      <c r="AM186" s="297">
        <v>0</v>
      </c>
      <c r="AN186" s="297">
        <v>0</v>
      </c>
      <c r="AO186" s="297">
        <v>0</v>
      </c>
      <c r="AP186" s="297">
        <v>0</v>
      </c>
      <c r="AQ186" s="297">
        <v>0</v>
      </c>
      <c r="AR186" s="297">
        <v>0</v>
      </c>
      <c r="AS186" s="297">
        <v>0</v>
      </c>
      <c r="AT186" s="297">
        <v>0</v>
      </c>
      <c r="AU186" s="297">
        <v>0</v>
      </c>
      <c r="AV186" s="298">
        <v>0</v>
      </c>
    </row>
    <row r="187" spans="2:48" x14ac:dyDescent="0.25">
      <c r="B187" s="199" t="s">
        <v>150</v>
      </c>
      <c r="C187" s="297">
        <v>0</v>
      </c>
      <c r="D187" s="297">
        <v>0</v>
      </c>
      <c r="E187" s="297">
        <v>0</v>
      </c>
      <c r="F187" s="297">
        <v>0</v>
      </c>
      <c r="G187" s="297">
        <v>0</v>
      </c>
      <c r="H187" s="297">
        <v>0</v>
      </c>
      <c r="I187" s="297">
        <v>0</v>
      </c>
      <c r="J187" s="297">
        <v>0</v>
      </c>
      <c r="K187" s="297">
        <v>0</v>
      </c>
      <c r="L187" s="297">
        <v>0</v>
      </c>
      <c r="M187" s="297">
        <v>0</v>
      </c>
      <c r="N187" s="297">
        <v>0</v>
      </c>
      <c r="O187" s="297">
        <v>0</v>
      </c>
      <c r="P187" s="297">
        <v>0</v>
      </c>
      <c r="Q187" s="297">
        <v>0</v>
      </c>
      <c r="R187" s="297">
        <v>0</v>
      </c>
      <c r="S187" s="297">
        <v>0</v>
      </c>
      <c r="T187" s="297">
        <v>0</v>
      </c>
      <c r="U187" s="297">
        <v>0</v>
      </c>
      <c r="V187" s="297">
        <v>0</v>
      </c>
      <c r="W187" s="297">
        <v>0</v>
      </c>
      <c r="X187" s="297">
        <v>0</v>
      </c>
      <c r="Y187" s="297">
        <v>0</v>
      </c>
      <c r="Z187" s="297">
        <v>0</v>
      </c>
      <c r="AA187" s="297">
        <v>0</v>
      </c>
      <c r="AB187" s="297">
        <v>0</v>
      </c>
      <c r="AC187" s="297">
        <v>0</v>
      </c>
      <c r="AD187" s="297">
        <v>0</v>
      </c>
      <c r="AE187" s="297">
        <v>0</v>
      </c>
      <c r="AF187" s="297">
        <v>0</v>
      </c>
      <c r="AG187" s="297">
        <v>0</v>
      </c>
      <c r="AH187" s="297">
        <v>0</v>
      </c>
      <c r="AI187" s="297">
        <v>0</v>
      </c>
      <c r="AJ187" s="297">
        <v>0</v>
      </c>
      <c r="AK187" s="297">
        <v>0</v>
      </c>
      <c r="AL187" s="297">
        <v>0</v>
      </c>
      <c r="AM187" s="297">
        <v>0</v>
      </c>
      <c r="AN187" s="297">
        <v>0</v>
      </c>
      <c r="AO187" s="297">
        <v>0</v>
      </c>
      <c r="AP187" s="297">
        <v>0</v>
      </c>
      <c r="AQ187" s="297">
        <v>0</v>
      </c>
      <c r="AR187" s="297">
        <v>0</v>
      </c>
      <c r="AS187" s="297">
        <v>0</v>
      </c>
      <c r="AT187" s="297">
        <v>0</v>
      </c>
      <c r="AU187" s="297">
        <v>0</v>
      </c>
      <c r="AV187" s="298">
        <v>0</v>
      </c>
    </row>
    <row r="188" spans="2:48" x14ac:dyDescent="0.25">
      <c r="B188" s="199" t="s">
        <v>151</v>
      </c>
      <c r="C188" s="297">
        <v>0</v>
      </c>
      <c r="D188" s="297">
        <v>0</v>
      </c>
      <c r="E188" s="297">
        <v>0</v>
      </c>
      <c r="F188" s="297">
        <v>0</v>
      </c>
      <c r="G188" s="297">
        <v>0</v>
      </c>
      <c r="H188" s="297">
        <v>0</v>
      </c>
      <c r="I188" s="297">
        <v>0</v>
      </c>
      <c r="J188" s="297">
        <v>0</v>
      </c>
      <c r="K188" s="297">
        <v>0</v>
      </c>
      <c r="L188" s="297">
        <v>0</v>
      </c>
      <c r="M188" s="297">
        <v>0</v>
      </c>
      <c r="N188" s="297">
        <v>0</v>
      </c>
      <c r="O188" s="297">
        <v>0</v>
      </c>
      <c r="P188" s="297">
        <v>0</v>
      </c>
      <c r="Q188" s="297">
        <v>0</v>
      </c>
      <c r="R188" s="297">
        <v>0</v>
      </c>
      <c r="S188" s="297">
        <v>0</v>
      </c>
      <c r="T188" s="297">
        <v>0</v>
      </c>
      <c r="U188" s="297">
        <v>0</v>
      </c>
      <c r="V188" s="297">
        <v>0</v>
      </c>
      <c r="W188" s="297">
        <v>0</v>
      </c>
      <c r="X188" s="297">
        <v>0</v>
      </c>
      <c r="Y188" s="297">
        <v>0</v>
      </c>
      <c r="Z188" s="297">
        <v>0</v>
      </c>
      <c r="AA188" s="297">
        <v>0</v>
      </c>
      <c r="AB188" s="297">
        <v>0</v>
      </c>
      <c r="AC188" s="297">
        <v>0</v>
      </c>
      <c r="AD188" s="297">
        <v>0</v>
      </c>
      <c r="AE188" s="297">
        <v>0</v>
      </c>
      <c r="AF188" s="297">
        <v>0</v>
      </c>
      <c r="AG188" s="297">
        <v>0</v>
      </c>
      <c r="AH188" s="297">
        <v>0</v>
      </c>
      <c r="AI188" s="297">
        <v>0</v>
      </c>
      <c r="AJ188" s="297">
        <v>0</v>
      </c>
      <c r="AK188" s="297">
        <v>0</v>
      </c>
      <c r="AL188" s="297">
        <v>0</v>
      </c>
      <c r="AM188" s="297">
        <v>0</v>
      </c>
      <c r="AN188" s="297">
        <v>0</v>
      </c>
      <c r="AO188" s="297">
        <v>0</v>
      </c>
      <c r="AP188" s="297">
        <v>0</v>
      </c>
      <c r="AQ188" s="297">
        <v>0</v>
      </c>
      <c r="AR188" s="297">
        <v>0</v>
      </c>
      <c r="AS188" s="297">
        <v>0</v>
      </c>
      <c r="AT188" s="297">
        <v>0</v>
      </c>
      <c r="AU188" s="297">
        <v>0</v>
      </c>
      <c r="AV188" s="298">
        <v>0</v>
      </c>
    </row>
    <row r="189" spans="2:48" x14ac:dyDescent="0.25">
      <c r="B189" s="199" t="s">
        <v>152</v>
      </c>
      <c r="C189" s="297">
        <v>0</v>
      </c>
      <c r="D189" s="297">
        <v>0</v>
      </c>
      <c r="E189" s="297">
        <v>0</v>
      </c>
      <c r="F189" s="297">
        <v>0</v>
      </c>
      <c r="G189" s="297">
        <v>0</v>
      </c>
      <c r="H189" s="297">
        <v>0</v>
      </c>
      <c r="I189" s="297">
        <v>0</v>
      </c>
      <c r="J189" s="297">
        <v>0</v>
      </c>
      <c r="K189" s="297">
        <v>0</v>
      </c>
      <c r="L189" s="297">
        <v>0</v>
      </c>
      <c r="M189" s="297">
        <v>0</v>
      </c>
      <c r="N189" s="297">
        <v>0</v>
      </c>
      <c r="O189" s="297">
        <v>0</v>
      </c>
      <c r="P189" s="297">
        <v>0</v>
      </c>
      <c r="Q189" s="297">
        <v>0</v>
      </c>
      <c r="R189" s="297">
        <v>0</v>
      </c>
      <c r="S189" s="297">
        <v>0</v>
      </c>
      <c r="T189" s="297">
        <v>0</v>
      </c>
      <c r="U189" s="297">
        <v>0</v>
      </c>
      <c r="V189" s="297">
        <v>0</v>
      </c>
      <c r="W189" s="297">
        <v>0</v>
      </c>
      <c r="X189" s="297">
        <v>0</v>
      </c>
      <c r="Y189" s="297">
        <v>0</v>
      </c>
      <c r="Z189" s="297">
        <v>0</v>
      </c>
      <c r="AA189" s="297">
        <v>0</v>
      </c>
      <c r="AB189" s="297">
        <v>0</v>
      </c>
      <c r="AC189" s="297">
        <v>0</v>
      </c>
      <c r="AD189" s="297">
        <v>0</v>
      </c>
      <c r="AE189" s="297">
        <v>0</v>
      </c>
      <c r="AF189" s="297">
        <v>0</v>
      </c>
      <c r="AG189" s="297">
        <v>0</v>
      </c>
      <c r="AH189" s="297">
        <v>0</v>
      </c>
      <c r="AI189" s="297">
        <v>0</v>
      </c>
      <c r="AJ189" s="297">
        <v>0</v>
      </c>
      <c r="AK189" s="297">
        <v>0</v>
      </c>
      <c r="AL189" s="297">
        <v>0</v>
      </c>
      <c r="AM189" s="297">
        <v>0</v>
      </c>
      <c r="AN189" s="297">
        <v>0</v>
      </c>
      <c r="AO189" s="297">
        <v>0</v>
      </c>
      <c r="AP189" s="297">
        <v>0</v>
      </c>
      <c r="AQ189" s="297">
        <v>0</v>
      </c>
      <c r="AR189" s="297">
        <v>0</v>
      </c>
      <c r="AS189" s="297">
        <v>0</v>
      </c>
      <c r="AT189" s="297">
        <v>0</v>
      </c>
      <c r="AU189" s="297">
        <v>0</v>
      </c>
      <c r="AV189" s="298">
        <v>0</v>
      </c>
    </row>
    <row r="190" spans="2:48" x14ac:dyDescent="0.25">
      <c r="B190" s="199" t="s">
        <v>153</v>
      </c>
      <c r="C190" s="297">
        <v>0</v>
      </c>
      <c r="D190" s="297">
        <v>0</v>
      </c>
      <c r="E190" s="297">
        <v>0</v>
      </c>
      <c r="F190" s="297">
        <v>0</v>
      </c>
      <c r="G190" s="297">
        <v>0</v>
      </c>
      <c r="H190" s="297">
        <v>0</v>
      </c>
      <c r="I190" s="297">
        <v>0</v>
      </c>
      <c r="J190" s="297">
        <v>0</v>
      </c>
      <c r="K190" s="297">
        <v>0</v>
      </c>
      <c r="L190" s="297">
        <v>0</v>
      </c>
      <c r="M190" s="297">
        <v>0</v>
      </c>
      <c r="N190" s="297">
        <v>0</v>
      </c>
      <c r="O190" s="297">
        <v>0</v>
      </c>
      <c r="P190" s="297">
        <v>0</v>
      </c>
      <c r="Q190" s="297">
        <v>0</v>
      </c>
      <c r="R190" s="297">
        <v>0</v>
      </c>
      <c r="S190" s="297">
        <v>0</v>
      </c>
      <c r="T190" s="297">
        <v>0</v>
      </c>
      <c r="U190" s="297">
        <v>0</v>
      </c>
      <c r="V190" s="297">
        <v>0</v>
      </c>
      <c r="W190" s="297">
        <v>0</v>
      </c>
      <c r="X190" s="297">
        <v>0</v>
      </c>
      <c r="Y190" s="297">
        <v>0</v>
      </c>
      <c r="Z190" s="297">
        <v>0</v>
      </c>
      <c r="AA190" s="297">
        <v>0</v>
      </c>
      <c r="AB190" s="297">
        <v>0</v>
      </c>
      <c r="AC190" s="297">
        <v>0</v>
      </c>
      <c r="AD190" s="297">
        <v>0</v>
      </c>
      <c r="AE190" s="297">
        <v>0</v>
      </c>
      <c r="AF190" s="297">
        <v>0</v>
      </c>
      <c r="AG190" s="297">
        <v>0</v>
      </c>
      <c r="AH190" s="297">
        <v>0</v>
      </c>
      <c r="AI190" s="297">
        <v>0</v>
      </c>
      <c r="AJ190" s="297">
        <v>0</v>
      </c>
      <c r="AK190" s="297">
        <v>0</v>
      </c>
      <c r="AL190" s="297">
        <v>0</v>
      </c>
      <c r="AM190" s="297">
        <v>0</v>
      </c>
      <c r="AN190" s="297">
        <v>0</v>
      </c>
      <c r="AO190" s="297">
        <v>0</v>
      </c>
      <c r="AP190" s="297">
        <v>0</v>
      </c>
      <c r="AQ190" s="297">
        <v>0</v>
      </c>
      <c r="AR190" s="297">
        <v>0</v>
      </c>
      <c r="AS190" s="297">
        <v>0</v>
      </c>
      <c r="AT190" s="297">
        <v>0</v>
      </c>
      <c r="AU190" s="297">
        <v>0</v>
      </c>
      <c r="AV190" s="298">
        <v>0</v>
      </c>
    </row>
    <row r="191" spans="2:48" x14ac:dyDescent="0.25">
      <c r="B191" s="199" t="s">
        <v>648</v>
      </c>
      <c r="C191" s="297">
        <v>0</v>
      </c>
      <c r="D191" s="297">
        <v>0</v>
      </c>
      <c r="E191" s="297">
        <v>0</v>
      </c>
      <c r="F191" s="297">
        <v>0</v>
      </c>
      <c r="G191" s="297">
        <v>0</v>
      </c>
      <c r="H191" s="297">
        <v>0</v>
      </c>
      <c r="I191" s="297">
        <v>0</v>
      </c>
      <c r="J191" s="297">
        <v>0</v>
      </c>
      <c r="K191" s="297">
        <v>0</v>
      </c>
      <c r="L191" s="297">
        <v>0</v>
      </c>
      <c r="M191" s="297">
        <v>0</v>
      </c>
      <c r="N191" s="297">
        <v>0</v>
      </c>
      <c r="O191" s="297">
        <v>0</v>
      </c>
      <c r="P191" s="297">
        <v>0</v>
      </c>
      <c r="Q191" s="297">
        <v>0</v>
      </c>
      <c r="R191" s="297">
        <v>0</v>
      </c>
      <c r="S191" s="297">
        <v>0</v>
      </c>
      <c r="T191" s="297">
        <v>0</v>
      </c>
      <c r="U191" s="297">
        <v>0</v>
      </c>
      <c r="V191" s="297">
        <v>0</v>
      </c>
      <c r="W191" s="297">
        <v>0</v>
      </c>
      <c r="X191" s="297">
        <v>0</v>
      </c>
      <c r="Y191" s="297">
        <v>0</v>
      </c>
      <c r="Z191" s="297">
        <v>0</v>
      </c>
      <c r="AA191" s="297">
        <v>0</v>
      </c>
      <c r="AB191" s="297">
        <v>0</v>
      </c>
      <c r="AC191" s="297">
        <v>0</v>
      </c>
      <c r="AD191" s="297">
        <v>0</v>
      </c>
      <c r="AE191" s="297">
        <v>0</v>
      </c>
      <c r="AF191" s="297">
        <v>0</v>
      </c>
      <c r="AG191" s="297">
        <v>0</v>
      </c>
      <c r="AH191" s="297">
        <v>0</v>
      </c>
      <c r="AI191" s="297">
        <v>0</v>
      </c>
      <c r="AJ191" s="297">
        <v>0</v>
      </c>
      <c r="AK191" s="297">
        <v>0</v>
      </c>
      <c r="AL191" s="297">
        <v>0</v>
      </c>
      <c r="AM191" s="297">
        <v>0</v>
      </c>
      <c r="AN191" s="297">
        <v>0</v>
      </c>
      <c r="AO191" s="297">
        <v>0</v>
      </c>
      <c r="AP191" s="297">
        <v>0</v>
      </c>
      <c r="AQ191" s="297">
        <v>0</v>
      </c>
      <c r="AR191" s="297">
        <v>0</v>
      </c>
      <c r="AS191" s="297">
        <v>0</v>
      </c>
      <c r="AT191" s="297">
        <v>0</v>
      </c>
      <c r="AU191" s="297">
        <v>0</v>
      </c>
      <c r="AV191" s="297">
        <v>0</v>
      </c>
    </row>
    <row r="192" spans="2:48" x14ac:dyDescent="0.25">
      <c r="B192" s="199" t="s">
        <v>805</v>
      </c>
      <c r="C192" s="297">
        <v>0</v>
      </c>
      <c r="D192" s="297">
        <v>0</v>
      </c>
      <c r="E192" s="297">
        <v>0</v>
      </c>
      <c r="F192" s="297">
        <v>0</v>
      </c>
      <c r="G192" s="297">
        <v>0</v>
      </c>
      <c r="H192" s="297">
        <v>0</v>
      </c>
      <c r="I192" s="297">
        <v>0</v>
      </c>
      <c r="J192" s="297">
        <v>0</v>
      </c>
      <c r="K192" s="297">
        <v>0</v>
      </c>
      <c r="L192" s="297">
        <v>0</v>
      </c>
      <c r="M192" s="297">
        <v>0</v>
      </c>
      <c r="N192" s="297">
        <v>0</v>
      </c>
      <c r="O192" s="297">
        <v>0</v>
      </c>
      <c r="P192" s="297">
        <v>0</v>
      </c>
      <c r="Q192" s="297">
        <v>0</v>
      </c>
      <c r="R192" s="297">
        <v>0</v>
      </c>
      <c r="S192" s="297">
        <v>0</v>
      </c>
      <c r="T192" s="297">
        <v>0</v>
      </c>
      <c r="U192" s="297">
        <v>0</v>
      </c>
      <c r="V192" s="297">
        <v>0</v>
      </c>
      <c r="W192" s="297">
        <v>0</v>
      </c>
      <c r="X192" s="297">
        <v>0</v>
      </c>
      <c r="Y192" s="297">
        <v>0</v>
      </c>
      <c r="Z192" s="297">
        <v>0</v>
      </c>
      <c r="AA192" s="297">
        <v>0</v>
      </c>
      <c r="AB192" s="297">
        <v>0</v>
      </c>
      <c r="AC192" s="297">
        <v>0</v>
      </c>
      <c r="AD192" s="297">
        <v>0</v>
      </c>
      <c r="AE192" s="297">
        <v>0</v>
      </c>
      <c r="AF192" s="297">
        <v>0</v>
      </c>
      <c r="AG192" s="297">
        <v>0</v>
      </c>
      <c r="AH192" s="297">
        <v>0</v>
      </c>
      <c r="AI192" s="297">
        <v>0</v>
      </c>
      <c r="AJ192" s="297">
        <v>0</v>
      </c>
      <c r="AK192" s="297">
        <v>0</v>
      </c>
      <c r="AL192" s="297">
        <v>0</v>
      </c>
      <c r="AM192" s="297">
        <v>0</v>
      </c>
      <c r="AN192" s="297">
        <v>0</v>
      </c>
      <c r="AO192" s="297">
        <v>0</v>
      </c>
      <c r="AP192" s="297">
        <v>0</v>
      </c>
      <c r="AQ192" s="297">
        <v>0</v>
      </c>
      <c r="AR192" s="297">
        <v>0</v>
      </c>
      <c r="AS192" s="297">
        <v>0</v>
      </c>
      <c r="AT192" s="297">
        <v>0</v>
      </c>
      <c r="AU192" s="297">
        <v>0</v>
      </c>
      <c r="AV192" s="297">
        <v>0</v>
      </c>
    </row>
    <row r="193" spans="2:48" ht="13.5" customHeight="1" x14ac:dyDescent="0.25">
      <c r="B193" s="199" t="s">
        <v>806</v>
      </c>
      <c r="C193" s="297">
        <v>0</v>
      </c>
      <c r="D193" s="297">
        <v>0</v>
      </c>
      <c r="E193" s="297">
        <v>0</v>
      </c>
      <c r="F193" s="297">
        <v>0</v>
      </c>
      <c r="G193" s="297">
        <v>0</v>
      </c>
      <c r="H193" s="297">
        <v>0</v>
      </c>
      <c r="I193" s="297">
        <v>0</v>
      </c>
      <c r="J193" s="297">
        <v>0</v>
      </c>
      <c r="K193" s="297">
        <v>0</v>
      </c>
      <c r="L193" s="297">
        <v>0</v>
      </c>
      <c r="M193" s="297">
        <v>0</v>
      </c>
      <c r="N193" s="297">
        <v>0</v>
      </c>
      <c r="O193" s="297">
        <v>0</v>
      </c>
      <c r="P193" s="297">
        <v>0</v>
      </c>
      <c r="Q193" s="297">
        <v>0</v>
      </c>
      <c r="R193" s="297">
        <v>0</v>
      </c>
      <c r="S193" s="297">
        <v>0</v>
      </c>
      <c r="T193" s="297">
        <v>0</v>
      </c>
      <c r="U193" s="297">
        <v>0</v>
      </c>
      <c r="V193" s="297">
        <v>0</v>
      </c>
      <c r="W193" s="297">
        <v>0</v>
      </c>
      <c r="X193" s="297">
        <v>0</v>
      </c>
      <c r="Y193" s="297">
        <v>0</v>
      </c>
      <c r="Z193" s="297">
        <v>0</v>
      </c>
      <c r="AA193" s="297">
        <v>0</v>
      </c>
      <c r="AB193" s="297">
        <v>0</v>
      </c>
      <c r="AC193" s="297">
        <v>0</v>
      </c>
      <c r="AD193" s="297">
        <v>0</v>
      </c>
      <c r="AE193" s="297">
        <v>0</v>
      </c>
      <c r="AF193" s="297">
        <v>0</v>
      </c>
      <c r="AG193" s="297">
        <v>0</v>
      </c>
      <c r="AH193" s="297">
        <v>0</v>
      </c>
      <c r="AI193" s="297">
        <v>0</v>
      </c>
      <c r="AJ193" s="297">
        <v>0</v>
      </c>
      <c r="AK193" s="297">
        <v>0</v>
      </c>
      <c r="AL193" s="297">
        <v>0</v>
      </c>
      <c r="AM193" s="297">
        <v>0</v>
      </c>
      <c r="AN193" s="297">
        <v>0</v>
      </c>
      <c r="AO193" s="297">
        <v>0</v>
      </c>
      <c r="AP193" s="297">
        <v>0</v>
      </c>
      <c r="AQ193" s="297">
        <v>0</v>
      </c>
      <c r="AR193" s="297">
        <v>0</v>
      </c>
      <c r="AS193" s="297">
        <v>0</v>
      </c>
      <c r="AT193" s="297">
        <v>0</v>
      </c>
      <c r="AU193" s="297">
        <v>0</v>
      </c>
      <c r="AV193" s="297">
        <v>0</v>
      </c>
    </row>
    <row r="194" spans="2:48" x14ac:dyDescent="0.25">
      <c r="B194" s="199" t="s">
        <v>651</v>
      </c>
      <c r="C194" s="297">
        <v>0</v>
      </c>
      <c r="D194" s="297">
        <v>0</v>
      </c>
      <c r="E194" s="297">
        <v>0</v>
      </c>
      <c r="F194" s="297">
        <v>0</v>
      </c>
      <c r="G194" s="297">
        <v>0</v>
      </c>
      <c r="H194" s="297">
        <v>0</v>
      </c>
      <c r="I194" s="297">
        <v>0</v>
      </c>
      <c r="J194" s="297">
        <v>0</v>
      </c>
      <c r="K194" s="297">
        <v>0</v>
      </c>
      <c r="L194" s="297">
        <v>0</v>
      </c>
      <c r="M194" s="297">
        <v>0</v>
      </c>
      <c r="N194" s="297">
        <v>0</v>
      </c>
      <c r="O194" s="297">
        <v>0</v>
      </c>
      <c r="P194" s="297">
        <v>0</v>
      </c>
      <c r="Q194" s="297">
        <v>0</v>
      </c>
      <c r="R194" s="297">
        <v>0</v>
      </c>
      <c r="S194" s="297">
        <v>0</v>
      </c>
      <c r="T194" s="297">
        <v>0</v>
      </c>
      <c r="U194" s="297">
        <v>0</v>
      </c>
      <c r="V194" s="297">
        <v>0</v>
      </c>
      <c r="W194" s="297">
        <v>0</v>
      </c>
      <c r="X194" s="297">
        <v>0</v>
      </c>
      <c r="Y194" s="297">
        <v>0</v>
      </c>
      <c r="Z194" s="297">
        <v>0</v>
      </c>
      <c r="AA194" s="297">
        <v>0</v>
      </c>
      <c r="AB194" s="297">
        <v>0</v>
      </c>
      <c r="AC194" s="297">
        <v>0</v>
      </c>
      <c r="AD194" s="297">
        <v>0</v>
      </c>
      <c r="AE194" s="297">
        <v>0</v>
      </c>
      <c r="AF194" s="297">
        <v>0</v>
      </c>
      <c r="AG194" s="297">
        <v>0</v>
      </c>
      <c r="AH194" s="297">
        <v>0</v>
      </c>
      <c r="AI194" s="297">
        <v>0</v>
      </c>
      <c r="AJ194" s="297">
        <v>0</v>
      </c>
      <c r="AK194" s="297">
        <v>0</v>
      </c>
      <c r="AL194" s="297">
        <v>0</v>
      </c>
      <c r="AM194" s="297">
        <v>0</v>
      </c>
      <c r="AN194" s="297">
        <v>0</v>
      </c>
      <c r="AO194" s="297">
        <v>0</v>
      </c>
      <c r="AP194" s="297">
        <v>0</v>
      </c>
      <c r="AQ194" s="297">
        <v>0</v>
      </c>
      <c r="AR194" s="297">
        <v>0</v>
      </c>
      <c r="AS194" s="297">
        <v>0</v>
      </c>
      <c r="AT194" s="297">
        <v>0</v>
      </c>
      <c r="AU194" s="297">
        <v>0</v>
      </c>
      <c r="AV194" s="297">
        <v>0</v>
      </c>
    </row>
    <row r="195" spans="2:48" x14ac:dyDescent="0.25">
      <c r="B195" s="199" t="s">
        <v>652</v>
      </c>
      <c r="C195" s="297">
        <v>0</v>
      </c>
      <c r="D195" s="297">
        <v>0</v>
      </c>
      <c r="E195" s="297">
        <v>0</v>
      </c>
      <c r="F195" s="297">
        <v>0</v>
      </c>
      <c r="G195" s="297">
        <v>0</v>
      </c>
      <c r="H195" s="297">
        <v>0</v>
      </c>
      <c r="I195" s="297">
        <v>0</v>
      </c>
      <c r="J195" s="297">
        <v>0</v>
      </c>
      <c r="K195" s="297">
        <v>0</v>
      </c>
      <c r="L195" s="297">
        <v>0</v>
      </c>
      <c r="M195" s="297">
        <v>0</v>
      </c>
      <c r="N195" s="297">
        <v>0</v>
      </c>
      <c r="O195" s="297">
        <v>0</v>
      </c>
      <c r="P195" s="297">
        <v>0</v>
      </c>
      <c r="Q195" s="297">
        <v>0</v>
      </c>
      <c r="R195" s="297">
        <v>0</v>
      </c>
      <c r="S195" s="297">
        <v>0</v>
      </c>
      <c r="T195" s="297">
        <v>0</v>
      </c>
      <c r="U195" s="297">
        <v>0</v>
      </c>
      <c r="V195" s="297">
        <v>0</v>
      </c>
      <c r="W195" s="297">
        <v>0</v>
      </c>
      <c r="X195" s="297">
        <v>0</v>
      </c>
      <c r="Y195" s="297">
        <v>0</v>
      </c>
      <c r="Z195" s="297">
        <v>0</v>
      </c>
      <c r="AA195" s="297">
        <v>0</v>
      </c>
      <c r="AB195" s="297">
        <v>0</v>
      </c>
      <c r="AC195" s="297">
        <v>0</v>
      </c>
      <c r="AD195" s="297">
        <v>0</v>
      </c>
      <c r="AE195" s="297">
        <v>0</v>
      </c>
      <c r="AF195" s="297">
        <v>0</v>
      </c>
      <c r="AG195" s="297">
        <v>0</v>
      </c>
      <c r="AH195" s="297">
        <v>0</v>
      </c>
      <c r="AI195" s="297">
        <v>0</v>
      </c>
      <c r="AJ195" s="297">
        <v>0</v>
      </c>
      <c r="AK195" s="297">
        <v>0</v>
      </c>
      <c r="AL195" s="297">
        <v>0</v>
      </c>
      <c r="AM195" s="297">
        <v>0</v>
      </c>
      <c r="AN195" s="297">
        <v>0</v>
      </c>
      <c r="AO195" s="297">
        <v>0</v>
      </c>
      <c r="AP195" s="297">
        <v>0</v>
      </c>
      <c r="AQ195" s="297">
        <v>0</v>
      </c>
      <c r="AR195" s="297">
        <v>0</v>
      </c>
      <c r="AS195" s="297">
        <v>0</v>
      </c>
      <c r="AT195" s="297">
        <v>0</v>
      </c>
      <c r="AU195" s="297">
        <v>0</v>
      </c>
      <c r="AV195" s="297">
        <v>0</v>
      </c>
    </row>
    <row r="196" spans="2:48" x14ac:dyDescent="0.25">
      <c r="B196" s="199" t="s">
        <v>650</v>
      </c>
      <c r="C196" s="297">
        <v>0</v>
      </c>
      <c r="D196" s="297">
        <v>0</v>
      </c>
      <c r="E196" s="297">
        <v>0</v>
      </c>
      <c r="F196" s="297">
        <v>0</v>
      </c>
      <c r="G196" s="297">
        <v>0</v>
      </c>
      <c r="H196" s="297">
        <v>0</v>
      </c>
      <c r="I196" s="297">
        <v>0</v>
      </c>
      <c r="J196" s="297">
        <v>0</v>
      </c>
      <c r="K196" s="297">
        <v>0</v>
      </c>
      <c r="L196" s="297">
        <v>0</v>
      </c>
      <c r="M196" s="297">
        <v>0</v>
      </c>
      <c r="N196" s="297">
        <v>0</v>
      </c>
      <c r="O196" s="297">
        <v>0</v>
      </c>
      <c r="P196" s="297">
        <v>0</v>
      </c>
      <c r="Q196" s="297">
        <v>0</v>
      </c>
      <c r="R196" s="297">
        <v>0</v>
      </c>
      <c r="S196" s="297">
        <v>0</v>
      </c>
      <c r="T196" s="297">
        <v>0</v>
      </c>
      <c r="U196" s="297">
        <v>0</v>
      </c>
      <c r="V196" s="297">
        <v>0</v>
      </c>
      <c r="W196" s="297">
        <v>0</v>
      </c>
      <c r="X196" s="297">
        <v>0</v>
      </c>
      <c r="Y196" s="297">
        <v>0</v>
      </c>
      <c r="Z196" s="297">
        <v>0</v>
      </c>
      <c r="AA196" s="297">
        <v>0</v>
      </c>
      <c r="AB196" s="297">
        <v>0</v>
      </c>
      <c r="AC196" s="297">
        <v>0</v>
      </c>
      <c r="AD196" s="297">
        <v>0</v>
      </c>
      <c r="AE196" s="297">
        <v>0</v>
      </c>
      <c r="AF196" s="297">
        <v>0</v>
      </c>
      <c r="AG196" s="297">
        <v>0</v>
      </c>
      <c r="AH196" s="297">
        <v>0</v>
      </c>
      <c r="AI196" s="297">
        <v>0</v>
      </c>
      <c r="AJ196" s="297">
        <v>0</v>
      </c>
      <c r="AK196" s="297">
        <v>0</v>
      </c>
      <c r="AL196" s="297">
        <v>0</v>
      </c>
      <c r="AM196" s="297">
        <v>0</v>
      </c>
      <c r="AN196" s="297">
        <v>0</v>
      </c>
      <c r="AO196" s="297">
        <v>0</v>
      </c>
      <c r="AP196" s="297">
        <v>0</v>
      </c>
      <c r="AQ196" s="297">
        <v>0</v>
      </c>
      <c r="AR196" s="297">
        <v>0</v>
      </c>
      <c r="AS196" s="297">
        <v>0</v>
      </c>
      <c r="AT196" s="297">
        <v>0</v>
      </c>
      <c r="AU196" s="297">
        <v>0</v>
      </c>
      <c r="AV196" s="297">
        <v>0</v>
      </c>
    </row>
    <row r="197" spans="2:48" x14ac:dyDescent="0.25">
      <c r="B197" s="199" t="s">
        <v>156</v>
      </c>
      <c r="C197" s="297">
        <v>0</v>
      </c>
      <c r="D197" s="297">
        <v>0</v>
      </c>
      <c r="E197" s="297">
        <v>0</v>
      </c>
      <c r="F197" s="297">
        <v>0</v>
      </c>
      <c r="G197" s="297">
        <v>0</v>
      </c>
      <c r="H197" s="297">
        <v>0</v>
      </c>
      <c r="I197" s="297">
        <v>0</v>
      </c>
      <c r="J197" s="297">
        <v>0</v>
      </c>
      <c r="K197" s="297">
        <v>0</v>
      </c>
      <c r="L197" s="297">
        <v>0</v>
      </c>
      <c r="M197" s="297">
        <v>0</v>
      </c>
      <c r="N197" s="297">
        <v>0</v>
      </c>
      <c r="O197" s="297">
        <v>0</v>
      </c>
      <c r="P197" s="297">
        <v>0</v>
      </c>
      <c r="Q197" s="297">
        <v>0</v>
      </c>
      <c r="R197" s="297">
        <v>0</v>
      </c>
      <c r="S197" s="297">
        <v>0</v>
      </c>
      <c r="T197" s="297">
        <v>0</v>
      </c>
      <c r="U197" s="297">
        <v>0</v>
      </c>
      <c r="V197" s="297">
        <v>0</v>
      </c>
      <c r="W197" s="297">
        <v>0</v>
      </c>
      <c r="X197" s="297">
        <v>0</v>
      </c>
      <c r="Y197" s="297">
        <v>0</v>
      </c>
      <c r="Z197" s="297">
        <v>0</v>
      </c>
      <c r="AA197" s="297">
        <v>0</v>
      </c>
      <c r="AB197" s="297">
        <v>0</v>
      </c>
      <c r="AC197" s="297">
        <v>0</v>
      </c>
      <c r="AD197" s="297">
        <v>0</v>
      </c>
      <c r="AE197" s="297">
        <v>0</v>
      </c>
      <c r="AF197" s="297">
        <v>0</v>
      </c>
      <c r="AG197" s="297">
        <v>0</v>
      </c>
      <c r="AH197" s="297">
        <v>0</v>
      </c>
      <c r="AI197" s="297">
        <v>0</v>
      </c>
      <c r="AJ197" s="297">
        <v>0</v>
      </c>
      <c r="AK197" s="297">
        <v>0</v>
      </c>
      <c r="AL197" s="297">
        <v>0</v>
      </c>
      <c r="AM197" s="297">
        <v>0</v>
      </c>
      <c r="AN197" s="297">
        <v>0</v>
      </c>
      <c r="AO197" s="297">
        <v>0</v>
      </c>
      <c r="AP197" s="297">
        <v>0</v>
      </c>
      <c r="AQ197" s="297">
        <v>0</v>
      </c>
      <c r="AR197" s="297">
        <v>0</v>
      </c>
      <c r="AS197" s="297">
        <v>0</v>
      </c>
      <c r="AT197" s="297">
        <v>0</v>
      </c>
      <c r="AU197" s="297">
        <v>0</v>
      </c>
      <c r="AV197" s="298">
        <v>0</v>
      </c>
    </row>
    <row r="198" spans="2:48" x14ac:dyDescent="0.25">
      <c r="B198" s="199" t="s">
        <v>143</v>
      </c>
      <c r="C198" s="297">
        <v>0</v>
      </c>
      <c r="D198" s="297">
        <v>0</v>
      </c>
      <c r="E198" s="297">
        <v>0</v>
      </c>
      <c r="F198" s="297">
        <v>0</v>
      </c>
      <c r="G198" s="297">
        <v>0</v>
      </c>
      <c r="H198" s="297">
        <v>0</v>
      </c>
      <c r="I198" s="297">
        <v>0</v>
      </c>
      <c r="J198" s="297">
        <v>0</v>
      </c>
      <c r="K198" s="297">
        <v>0</v>
      </c>
      <c r="L198" s="297">
        <v>0</v>
      </c>
      <c r="M198" s="297">
        <v>0</v>
      </c>
      <c r="N198" s="297">
        <v>0</v>
      </c>
      <c r="O198" s="297">
        <v>0</v>
      </c>
      <c r="P198" s="297">
        <v>0</v>
      </c>
      <c r="Q198" s="297">
        <v>0</v>
      </c>
      <c r="R198" s="297">
        <v>0</v>
      </c>
      <c r="S198" s="297">
        <v>0</v>
      </c>
      <c r="T198" s="297">
        <v>0</v>
      </c>
      <c r="U198" s="297">
        <v>0</v>
      </c>
      <c r="V198" s="297">
        <v>0</v>
      </c>
      <c r="W198" s="297">
        <v>0</v>
      </c>
      <c r="X198" s="297">
        <v>0</v>
      </c>
      <c r="Y198" s="297">
        <v>0</v>
      </c>
      <c r="Z198" s="297">
        <v>0</v>
      </c>
      <c r="AA198" s="297">
        <v>0</v>
      </c>
      <c r="AB198" s="297">
        <v>0</v>
      </c>
      <c r="AC198" s="297">
        <v>0</v>
      </c>
      <c r="AD198" s="297">
        <v>0</v>
      </c>
      <c r="AE198" s="297">
        <v>0</v>
      </c>
      <c r="AF198" s="297">
        <v>0</v>
      </c>
      <c r="AG198" s="297">
        <v>0</v>
      </c>
      <c r="AH198" s="297">
        <v>0</v>
      </c>
      <c r="AI198" s="297">
        <v>0</v>
      </c>
      <c r="AJ198" s="297">
        <v>0</v>
      </c>
      <c r="AK198" s="297">
        <v>0</v>
      </c>
      <c r="AL198" s="297">
        <v>0</v>
      </c>
      <c r="AM198" s="297">
        <v>0</v>
      </c>
      <c r="AN198" s="297">
        <v>0</v>
      </c>
      <c r="AO198" s="297">
        <v>0</v>
      </c>
      <c r="AP198" s="297">
        <v>0</v>
      </c>
      <c r="AQ198" s="297">
        <v>0</v>
      </c>
      <c r="AR198" s="297">
        <v>0</v>
      </c>
      <c r="AS198" s="297">
        <v>0</v>
      </c>
      <c r="AT198" s="297">
        <v>0</v>
      </c>
      <c r="AU198" s="297">
        <v>0</v>
      </c>
      <c r="AV198" s="298">
        <v>0</v>
      </c>
    </row>
    <row r="199" spans="2:48" x14ac:dyDescent="0.25">
      <c r="B199" s="199" t="s">
        <v>717</v>
      </c>
      <c r="C199" s="297">
        <v>0</v>
      </c>
      <c r="D199" s="297">
        <v>0</v>
      </c>
      <c r="E199" s="297">
        <v>0</v>
      </c>
      <c r="F199" s="297">
        <v>0</v>
      </c>
      <c r="G199" s="297">
        <v>0</v>
      </c>
      <c r="H199" s="297">
        <v>0</v>
      </c>
      <c r="I199" s="297">
        <v>0</v>
      </c>
      <c r="J199" s="297">
        <v>0</v>
      </c>
      <c r="K199" s="297">
        <v>0</v>
      </c>
      <c r="L199" s="297">
        <v>0</v>
      </c>
      <c r="M199" s="297">
        <v>0</v>
      </c>
      <c r="N199" s="297">
        <v>0</v>
      </c>
      <c r="O199" s="297">
        <v>0</v>
      </c>
      <c r="P199" s="297">
        <v>0</v>
      </c>
      <c r="Q199" s="297">
        <v>0</v>
      </c>
      <c r="R199" s="297">
        <v>0</v>
      </c>
      <c r="S199" s="297">
        <v>0</v>
      </c>
      <c r="T199" s="297">
        <v>0</v>
      </c>
      <c r="U199" s="297">
        <v>0</v>
      </c>
      <c r="V199" s="297">
        <v>0</v>
      </c>
      <c r="W199" s="297">
        <v>0</v>
      </c>
      <c r="X199" s="297">
        <v>0</v>
      </c>
      <c r="Y199" s="297">
        <v>0</v>
      </c>
      <c r="Z199" s="297">
        <v>0</v>
      </c>
      <c r="AA199" s="297">
        <v>0</v>
      </c>
      <c r="AB199" s="297">
        <v>0</v>
      </c>
      <c r="AC199" s="297">
        <v>0</v>
      </c>
      <c r="AD199" s="297">
        <v>0</v>
      </c>
      <c r="AE199" s="297">
        <v>0</v>
      </c>
      <c r="AF199" s="297">
        <v>0</v>
      </c>
      <c r="AG199" s="297">
        <v>0</v>
      </c>
      <c r="AH199" s="297">
        <v>0</v>
      </c>
      <c r="AI199" s="297">
        <v>0</v>
      </c>
      <c r="AJ199" s="297">
        <v>0</v>
      </c>
      <c r="AK199" s="297">
        <v>0</v>
      </c>
      <c r="AL199" s="297">
        <v>0</v>
      </c>
      <c r="AM199" s="297">
        <v>0</v>
      </c>
      <c r="AN199" s="297">
        <v>0</v>
      </c>
      <c r="AO199" s="297">
        <v>0</v>
      </c>
      <c r="AP199" s="297">
        <v>0</v>
      </c>
      <c r="AQ199" s="297">
        <v>0</v>
      </c>
      <c r="AR199" s="297">
        <v>0</v>
      </c>
      <c r="AS199" s="297">
        <v>0</v>
      </c>
      <c r="AT199" s="297">
        <v>0</v>
      </c>
      <c r="AU199" s="297">
        <v>0</v>
      </c>
      <c r="AV199" s="298">
        <v>0</v>
      </c>
    </row>
    <row r="200" spans="2:48" x14ac:dyDescent="0.25">
      <c r="B200" s="199" t="s">
        <v>145</v>
      </c>
      <c r="C200" s="297">
        <v>0</v>
      </c>
      <c r="D200" s="297">
        <v>0</v>
      </c>
      <c r="E200" s="297">
        <v>0</v>
      </c>
      <c r="F200" s="297">
        <v>0</v>
      </c>
      <c r="G200" s="297">
        <v>0</v>
      </c>
      <c r="H200" s="297">
        <v>0</v>
      </c>
      <c r="I200" s="297">
        <v>0</v>
      </c>
      <c r="J200" s="297">
        <v>0</v>
      </c>
      <c r="K200" s="297">
        <v>0</v>
      </c>
      <c r="L200" s="297">
        <v>0</v>
      </c>
      <c r="M200" s="297">
        <v>0</v>
      </c>
      <c r="N200" s="297">
        <v>0</v>
      </c>
      <c r="O200" s="297">
        <v>0</v>
      </c>
      <c r="P200" s="297">
        <v>0</v>
      </c>
      <c r="Q200" s="297">
        <v>0</v>
      </c>
      <c r="R200" s="297">
        <v>0</v>
      </c>
      <c r="S200" s="297">
        <v>0</v>
      </c>
      <c r="T200" s="297">
        <v>0</v>
      </c>
      <c r="U200" s="297">
        <v>0</v>
      </c>
      <c r="V200" s="297">
        <v>0</v>
      </c>
      <c r="W200" s="297">
        <v>0</v>
      </c>
      <c r="X200" s="297">
        <v>0</v>
      </c>
      <c r="Y200" s="297">
        <v>0</v>
      </c>
      <c r="Z200" s="297">
        <v>0</v>
      </c>
      <c r="AA200" s="297">
        <v>0</v>
      </c>
      <c r="AB200" s="297">
        <v>0</v>
      </c>
      <c r="AC200" s="297">
        <v>0</v>
      </c>
      <c r="AD200" s="297">
        <v>0</v>
      </c>
      <c r="AE200" s="297">
        <v>0</v>
      </c>
      <c r="AF200" s="297">
        <v>0</v>
      </c>
      <c r="AG200" s="297">
        <v>0</v>
      </c>
      <c r="AH200" s="297">
        <v>0</v>
      </c>
      <c r="AI200" s="297">
        <v>0</v>
      </c>
      <c r="AJ200" s="297">
        <v>0</v>
      </c>
      <c r="AK200" s="297">
        <v>0</v>
      </c>
      <c r="AL200" s="297">
        <v>0</v>
      </c>
      <c r="AM200" s="297">
        <v>0</v>
      </c>
      <c r="AN200" s="297">
        <v>0</v>
      </c>
      <c r="AO200" s="297">
        <v>0</v>
      </c>
      <c r="AP200" s="297">
        <v>0</v>
      </c>
      <c r="AQ200" s="297">
        <v>0</v>
      </c>
      <c r="AR200" s="297">
        <v>0</v>
      </c>
      <c r="AS200" s="297">
        <v>0</v>
      </c>
      <c r="AT200" s="297">
        <v>0</v>
      </c>
      <c r="AU200" s="297">
        <v>0</v>
      </c>
      <c r="AV200" s="298">
        <v>0</v>
      </c>
    </row>
    <row r="201" spans="2:48" x14ac:dyDescent="0.25">
      <c r="B201" s="199" t="s">
        <v>182</v>
      </c>
      <c r="C201" s="297">
        <v>0</v>
      </c>
      <c r="D201" s="297">
        <v>0</v>
      </c>
      <c r="E201" s="297">
        <v>0</v>
      </c>
      <c r="F201" s="297">
        <v>0</v>
      </c>
      <c r="G201" s="297">
        <v>0</v>
      </c>
      <c r="H201" s="297">
        <v>0</v>
      </c>
      <c r="I201" s="297">
        <v>0</v>
      </c>
      <c r="J201" s="297">
        <v>0</v>
      </c>
      <c r="K201" s="297">
        <v>0</v>
      </c>
      <c r="L201" s="297">
        <v>0</v>
      </c>
      <c r="M201" s="297">
        <v>0</v>
      </c>
      <c r="N201" s="297">
        <v>0</v>
      </c>
      <c r="O201" s="297">
        <v>0</v>
      </c>
      <c r="P201" s="297">
        <v>0</v>
      </c>
      <c r="Q201" s="297">
        <v>0</v>
      </c>
      <c r="R201" s="297">
        <v>0</v>
      </c>
      <c r="S201" s="297">
        <v>0</v>
      </c>
      <c r="T201" s="297">
        <v>0</v>
      </c>
      <c r="U201" s="297">
        <v>0</v>
      </c>
      <c r="V201" s="297">
        <v>0</v>
      </c>
      <c r="W201" s="297">
        <v>0</v>
      </c>
      <c r="X201" s="297">
        <v>0</v>
      </c>
      <c r="Y201" s="297">
        <v>0</v>
      </c>
      <c r="Z201" s="297">
        <v>0</v>
      </c>
      <c r="AA201" s="297">
        <v>0</v>
      </c>
      <c r="AB201" s="297">
        <v>0</v>
      </c>
      <c r="AC201" s="297">
        <v>0</v>
      </c>
      <c r="AD201" s="297">
        <v>0</v>
      </c>
      <c r="AE201" s="297">
        <v>0</v>
      </c>
      <c r="AF201" s="297">
        <v>0</v>
      </c>
      <c r="AG201" s="297">
        <v>0</v>
      </c>
      <c r="AH201" s="297">
        <v>0</v>
      </c>
      <c r="AI201" s="297">
        <v>0</v>
      </c>
      <c r="AJ201" s="297">
        <v>0</v>
      </c>
      <c r="AK201" s="297">
        <v>0</v>
      </c>
      <c r="AL201" s="297">
        <v>0</v>
      </c>
      <c r="AM201" s="297">
        <v>0</v>
      </c>
      <c r="AN201" s="297">
        <v>0</v>
      </c>
      <c r="AO201" s="297">
        <v>0</v>
      </c>
      <c r="AP201" s="297">
        <v>0</v>
      </c>
      <c r="AQ201" s="297">
        <v>0</v>
      </c>
      <c r="AR201" s="297">
        <v>0</v>
      </c>
      <c r="AS201" s="297">
        <v>0</v>
      </c>
      <c r="AT201" s="297">
        <v>0</v>
      </c>
      <c r="AU201" s="297">
        <v>0</v>
      </c>
      <c r="AV201" s="298">
        <v>0</v>
      </c>
    </row>
    <row r="202" spans="2:48" x14ac:dyDescent="0.25">
      <c r="B202" s="199" t="s">
        <v>718</v>
      </c>
      <c r="C202" s="297">
        <v>0</v>
      </c>
      <c r="D202" s="297">
        <v>0</v>
      </c>
      <c r="E202" s="297">
        <v>0</v>
      </c>
      <c r="F202" s="297">
        <v>0</v>
      </c>
      <c r="G202" s="297">
        <v>0</v>
      </c>
      <c r="H202" s="297">
        <v>0</v>
      </c>
      <c r="I202" s="297">
        <v>0</v>
      </c>
      <c r="J202" s="297">
        <v>0</v>
      </c>
      <c r="K202" s="297">
        <v>0</v>
      </c>
      <c r="L202" s="297">
        <v>0</v>
      </c>
      <c r="M202" s="297">
        <v>0</v>
      </c>
      <c r="N202" s="297">
        <v>0</v>
      </c>
      <c r="O202" s="297">
        <v>0</v>
      </c>
      <c r="P202" s="297">
        <v>0</v>
      </c>
      <c r="Q202" s="297">
        <v>0</v>
      </c>
      <c r="R202" s="297">
        <v>0</v>
      </c>
      <c r="S202" s="297">
        <v>0</v>
      </c>
      <c r="T202" s="297">
        <v>0</v>
      </c>
      <c r="U202" s="297">
        <v>0</v>
      </c>
      <c r="V202" s="297">
        <v>0</v>
      </c>
      <c r="W202" s="297">
        <v>0</v>
      </c>
      <c r="X202" s="297">
        <v>0</v>
      </c>
      <c r="Y202" s="297">
        <v>0</v>
      </c>
      <c r="Z202" s="297">
        <v>0</v>
      </c>
      <c r="AA202" s="297">
        <v>0</v>
      </c>
      <c r="AB202" s="297">
        <v>0</v>
      </c>
      <c r="AC202" s="297">
        <v>0</v>
      </c>
      <c r="AD202" s="297">
        <v>0</v>
      </c>
      <c r="AE202" s="297">
        <v>0</v>
      </c>
      <c r="AF202" s="297">
        <v>0</v>
      </c>
      <c r="AG202" s="297">
        <v>0</v>
      </c>
      <c r="AH202" s="297">
        <v>0</v>
      </c>
      <c r="AI202" s="297">
        <v>0</v>
      </c>
      <c r="AJ202" s="297">
        <v>0</v>
      </c>
      <c r="AK202" s="297">
        <v>0</v>
      </c>
      <c r="AL202" s="297">
        <v>0</v>
      </c>
      <c r="AM202" s="297">
        <v>0</v>
      </c>
      <c r="AN202" s="297">
        <v>0</v>
      </c>
      <c r="AO202" s="297">
        <v>0</v>
      </c>
      <c r="AP202" s="297">
        <v>0</v>
      </c>
      <c r="AQ202" s="297">
        <v>0</v>
      </c>
      <c r="AR202" s="297">
        <v>0</v>
      </c>
      <c r="AS202" s="297">
        <v>0</v>
      </c>
      <c r="AT202" s="297">
        <v>0</v>
      </c>
      <c r="AU202" s="297">
        <v>0</v>
      </c>
      <c r="AV202" s="298">
        <v>0</v>
      </c>
    </row>
    <row r="203" spans="2:48" x14ac:dyDescent="0.25">
      <c r="B203" s="199" t="s">
        <v>157</v>
      </c>
      <c r="C203" s="297">
        <v>0</v>
      </c>
      <c r="D203" s="297">
        <v>0</v>
      </c>
      <c r="E203" s="297">
        <v>0</v>
      </c>
      <c r="F203" s="297">
        <v>0</v>
      </c>
      <c r="G203" s="297">
        <v>0</v>
      </c>
      <c r="H203" s="297">
        <v>0</v>
      </c>
      <c r="I203" s="297">
        <v>0</v>
      </c>
      <c r="J203" s="297">
        <v>0</v>
      </c>
      <c r="K203" s="297">
        <v>0</v>
      </c>
      <c r="L203" s="297">
        <v>0</v>
      </c>
      <c r="M203" s="297">
        <v>0</v>
      </c>
      <c r="N203" s="297">
        <v>0</v>
      </c>
      <c r="O203" s="297">
        <v>0</v>
      </c>
      <c r="P203" s="297">
        <v>0</v>
      </c>
      <c r="Q203" s="297">
        <v>0</v>
      </c>
      <c r="R203" s="297">
        <v>0</v>
      </c>
      <c r="S203" s="297">
        <v>0</v>
      </c>
      <c r="T203" s="297">
        <v>0</v>
      </c>
      <c r="U203" s="297">
        <v>0</v>
      </c>
      <c r="V203" s="297">
        <v>0</v>
      </c>
      <c r="W203" s="297">
        <v>0</v>
      </c>
      <c r="X203" s="297">
        <v>0</v>
      </c>
      <c r="Y203" s="297">
        <v>0</v>
      </c>
      <c r="Z203" s="297">
        <v>0</v>
      </c>
      <c r="AA203" s="297">
        <v>0</v>
      </c>
      <c r="AB203" s="297">
        <v>0</v>
      </c>
      <c r="AC203" s="297">
        <v>0</v>
      </c>
      <c r="AD203" s="297">
        <v>0</v>
      </c>
      <c r="AE203" s="297">
        <v>0</v>
      </c>
      <c r="AF203" s="297">
        <v>0</v>
      </c>
      <c r="AG203" s="297">
        <v>0</v>
      </c>
      <c r="AH203" s="297">
        <v>0</v>
      </c>
      <c r="AI203" s="297">
        <v>0</v>
      </c>
      <c r="AJ203" s="297">
        <v>0</v>
      </c>
      <c r="AK203" s="297">
        <v>0</v>
      </c>
      <c r="AL203" s="297">
        <v>0</v>
      </c>
      <c r="AM203" s="297">
        <v>0</v>
      </c>
      <c r="AN203" s="297">
        <v>0</v>
      </c>
      <c r="AO203" s="297">
        <v>0</v>
      </c>
      <c r="AP203" s="297">
        <v>0</v>
      </c>
      <c r="AQ203" s="297">
        <v>0</v>
      </c>
      <c r="AR203" s="297">
        <v>0</v>
      </c>
      <c r="AS203" s="297">
        <v>0</v>
      </c>
      <c r="AT203" s="297">
        <v>0</v>
      </c>
      <c r="AU203" s="297">
        <v>0</v>
      </c>
      <c r="AV203" s="298">
        <v>0</v>
      </c>
    </row>
    <row r="204" spans="2:48" x14ac:dyDescent="0.25">
      <c r="B204" s="199" t="s">
        <v>158</v>
      </c>
      <c r="C204" s="297">
        <v>0</v>
      </c>
      <c r="D204" s="297">
        <v>0</v>
      </c>
      <c r="E204" s="297">
        <v>0</v>
      </c>
      <c r="F204" s="297">
        <v>0</v>
      </c>
      <c r="G204" s="297">
        <v>0</v>
      </c>
      <c r="H204" s="297">
        <v>0</v>
      </c>
      <c r="I204" s="297">
        <v>0</v>
      </c>
      <c r="J204" s="297">
        <v>0</v>
      </c>
      <c r="K204" s="297">
        <v>0</v>
      </c>
      <c r="L204" s="297">
        <v>0</v>
      </c>
      <c r="M204" s="297">
        <v>0</v>
      </c>
      <c r="N204" s="297">
        <v>0</v>
      </c>
      <c r="O204" s="297">
        <v>0</v>
      </c>
      <c r="P204" s="297">
        <v>0</v>
      </c>
      <c r="Q204" s="297">
        <v>0</v>
      </c>
      <c r="R204" s="297">
        <v>0</v>
      </c>
      <c r="S204" s="297">
        <v>0</v>
      </c>
      <c r="T204" s="297">
        <v>0</v>
      </c>
      <c r="U204" s="297">
        <v>0</v>
      </c>
      <c r="V204" s="297">
        <v>0</v>
      </c>
      <c r="W204" s="297">
        <v>0</v>
      </c>
      <c r="X204" s="297">
        <v>0</v>
      </c>
      <c r="Y204" s="297">
        <v>0</v>
      </c>
      <c r="Z204" s="297">
        <v>0</v>
      </c>
      <c r="AA204" s="297">
        <v>0</v>
      </c>
      <c r="AB204" s="297">
        <v>0</v>
      </c>
      <c r="AC204" s="297">
        <v>0</v>
      </c>
      <c r="AD204" s="297">
        <v>0</v>
      </c>
      <c r="AE204" s="297">
        <v>0</v>
      </c>
      <c r="AF204" s="297">
        <v>0</v>
      </c>
      <c r="AG204" s="297">
        <v>0</v>
      </c>
      <c r="AH204" s="297">
        <v>0</v>
      </c>
      <c r="AI204" s="297">
        <v>0</v>
      </c>
      <c r="AJ204" s="297">
        <v>0</v>
      </c>
      <c r="AK204" s="297">
        <v>0</v>
      </c>
      <c r="AL204" s="297">
        <v>0</v>
      </c>
      <c r="AM204" s="297">
        <v>0</v>
      </c>
      <c r="AN204" s="297">
        <v>0</v>
      </c>
      <c r="AO204" s="297">
        <v>0</v>
      </c>
      <c r="AP204" s="297">
        <v>0</v>
      </c>
      <c r="AQ204" s="297">
        <v>0</v>
      </c>
      <c r="AR204" s="297">
        <v>0</v>
      </c>
      <c r="AS204" s="297">
        <v>0</v>
      </c>
      <c r="AT204" s="297">
        <v>0</v>
      </c>
      <c r="AU204" s="297">
        <v>0</v>
      </c>
      <c r="AV204" s="298">
        <v>0</v>
      </c>
    </row>
    <row r="205" spans="2:48" x14ac:dyDescent="0.25">
      <c r="B205" s="199" t="s">
        <v>159</v>
      </c>
      <c r="C205" s="297">
        <v>0</v>
      </c>
      <c r="D205" s="297">
        <v>0</v>
      </c>
      <c r="E205" s="297">
        <v>0</v>
      </c>
      <c r="F205" s="297">
        <v>0</v>
      </c>
      <c r="G205" s="297">
        <v>0</v>
      </c>
      <c r="H205" s="297">
        <v>0</v>
      </c>
      <c r="I205" s="297">
        <v>0</v>
      </c>
      <c r="J205" s="297">
        <v>0</v>
      </c>
      <c r="K205" s="297">
        <v>0</v>
      </c>
      <c r="L205" s="297">
        <v>0</v>
      </c>
      <c r="M205" s="297">
        <v>0</v>
      </c>
      <c r="N205" s="297">
        <v>0</v>
      </c>
      <c r="O205" s="297">
        <v>0</v>
      </c>
      <c r="P205" s="297">
        <v>0</v>
      </c>
      <c r="Q205" s="297">
        <v>0</v>
      </c>
      <c r="R205" s="297">
        <v>0</v>
      </c>
      <c r="S205" s="297">
        <v>0</v>
      </c>
      <c r="T205" s="297">
        <v>0</v>
      </c>
      <c r="U205" s="297">
        <v>0</v>
      </c>
      <c r="V205" s="297">
        <v>0</v>
      </c>
      <c r="W205" s="297">
        <v>0</v>
      </c>
      <c r="X205" s="297">
        <v>0</v>
      </c>
      <c r="Y205" s="297">
        <v>0</v>
      </c>
      <c r="Z205" s="297">
        <v>0</v>
      </c>
      <c r="AA205" s="297">
        <v>0</v>
      </c>
      <c r="AB205" s="297">
        <v>0</v>
      </c>
      <c r="AC205" s="297">
        <v>0</v>
      </c>
      <c r="AD205" s="297">
        <v>0</v>
      </c>
      <c r="AE205" s="297">
        <v>0</v>
      </c>
      <c r="AF205" s="297">
        <v>0</v>
      </c>
      <c r="AG205" s="297">
        <v>0</v>
      </c>
      <c r="AH205" s="297">
        <v>0</v>
      </c>
      <c r="AI205" s="297">
        <v>0</v>
      </c>
      <c r="AJ205" s="297">
        <v>0</v>
      </c>
      <c r="AK205" s="297">
        <v>0</v>
      </c>
      <c r="AL205" s="297">
        <v>0</v>
      </c>
      <c r="AM205" s="297">
        <v>0</v>
      </c>
      <c r="AN205" s="297">
        <v>0</v>
      </c>
      <c r="AO205" s="297">
        <v>0</v>
      </c>
      <c r="AP205" s="297">
        <v>0</v>
      </c>
      <c r="AQ205" s="297">
        <v>0</v>
      </c>
      <c r="AR205" s="297">
        <v>0</v>
      </c>
      <c r="AS205" s="297">
        <v>0</v>
      </c>
      <c r="AT205" s="297">
        <v>0</v>
      </c>
      <c r="AU205" s="297">
        <v>0</v>
      </c>
      <c r="AV205" s="298">
        <v>0</v>
      </c>
    </row>
    <row r="206" spans="2:48" x14ac:dyDescent="0.25">
      <c r="B206" s="199" t="s">
        <v>160</v>
      </c>
      <c r="C206" s="297">
        <v>0</v>
      </c>
      <c r="D206" s="297">
        <v>0</v>
      </c>
      <c r="E206" s="297">
        <v>0</v>
      </c>
      <c r="F206" s="297">
        <v>0</v>
      </c>
      <c r="G206" s="297">
        <v>0</v>
      </c>
      <c r="H206" s="297">
        <v>0</v>
      </c>
      <c r="I206" s="297">
        <v>0</v>
      </c>
      <c r="J206" s="297">
        <v>0</v>
      </c>
      <c r="K206" s="297">
        <v>0</v>
      </c>
      <c r="L206" s="297">
        <v>0</v>
      </c>
      <c r="M206" s="297">
        <v>0</v>
      </c>
      <c r="N206" s="297">
        <v>0</v>
      </c>
      <c r="O206" s="297">
        <v>0</v>
      </c>
      <c r="P206" s="297">
        <v>0</v>
      </c>
      <c r="Q206" s="297">
        <v>0</v>
      </c>
      <c r="R206" s="297">
        <v>0</v>
      </c>
      <c r="S206" s="297">
        <v>0</v>
      </c>
      <c r="T206" s="297">
        <v>0</v>
      </c>
      <c r="U206" s="297">
        <v>0</v>
      </c>
      <c r="V206" s="297">
        <v>0</v>
      </c>
      <c r="W206" s="297">
        <v>0</v>
      </c>
      <c r="X206" s="297">
        <v>0</v>
      </c>
      <c r="Y206" s="297">
        <v>0</v>
      </c>
      <c r="Z206" s="297">
        <v>0</v>
      </c>
      <c r="AA206" s="297">
        <v>0</v>
      </c>
      <c r="AB206" s="297">
        <v>0</v>
      </c>
      <c r="AC206" s="297">
        <v>0</v>
      </c>
      <c r="AD206" s="297">
        <v>0</v>
      </c>
      <c r="AE206" s="297">
        <v>0</v>
      </c>
      <c r="AF206" s="297">
        <v>0</v>
      </c>
      <c r="AG206" s="297">
        <v>0</v>
      </c>
      <c r="AH206" s="297">
        <v>0</v>
      </c>
      <c r="AI206" s="297">
        <v>0</v>
      </c>
      <c r="AJ206" s="297">
        <v>0</v>
      </c>
      <c r="AK206" s="297">
        <v>0</v>
      </c>
      <c r="AL206" s="297">
        <v>0</v>
      </c>
      <c r="AM206" s="297">
        <v>0</v>
      </c>
      <c r="AN206" s="297">
        <v>0</v>
      </c>
      <c r="AO206" s="297">
        <v>0</v>
      </c>
      <c r="AP206" s="297">
        <v>0</v>
      </c>
      <c r="AQ206" s="297">
        <v>0</v>
      </c>
      <c r="AR206" s="297">
        <v>0</v>
      </c>
      <c r="AS206" s="297">
        <v>0</v>
      </c>
      <c r="AT206" s="297">
        <v>0</v>
      </c>
      <c r="AU206" s="297">
        <v>0</v>
      </c>
      <c r="AV206" s="298">
        <v>0</v>
      </c>
    </row>
    <row r="207" spans="2:48" x14ac:dyDescent="0.25">
      <c r="B207" s="199" t="s">
        <v>161</v>
      </c>
      <c r="C207" s="297">
        <v>0</v>
      </c>
      <c r="D207" s="297">
        <v>0</v>
      </c>
      <c r="E207" s="297">
        <v>0</v>
      </c>
      <c r="F207" s="297">
        <v>0</v>
      </c>
      <c r="G207" s="297">
        <v>0</v>
      </c>
      <c r="H207" s="297">
        <v>0</v>
      </c>
      <c r="I207" s="297">
        <v>0</v>
      </c>
      <c r="J207" s="297">
        <v>0</v>
      </c>
      <c r="K207" s="297">
        <v>0</v>
      </c>
      <c r="L207" s="297">
        <v>0</v>
      </c>
      <c r="M207" s="297">
        <v>0</v>
      </c>
      <c r="N207" s="297">
        <v>0</v>
      </c>
      <c r="O207" s="297">
        <v>0</v>
      </c>
      <c r="P207" s="297">
        <v>0</v>
      </c>
      <c r="Q207" s="297">
        <v>0</v>
      </c>
      <c r="R207" s="297">
        <v>0</v>
      </c>
      <c r="S207" s="297">
        <v>0</v>
      </c>
      <c r="T207" s="297">
        <v>0</v>
      </c>
      <c r="U207" s="297">
        <v>0</v>
      </c>
      <c r="V207" s="297">
        <v>0</v>
      </c>
      <c r="W207" s="297">
        <v>0</v>
      </c>
      <c r="X207" s="297">
        <v>0</v>
      </c>
      <c r="Y207" s="297">
        <v>0</v>
      </c>
      <c r="Z207" s="297">
        <v>0</v>
      </c>
      <c r="AA207" s="297">
        <v>0</v>
      </c>
      <c r="AB207" s="297">
        <v>0</v>
      </c>
      <c r="AC207" s="297">
        <v>0</v>
      </c>
      <c r="AD207" s="297">
        <v>0</v>
      </c>
      <c r="AE207" s="297">
        <v>0</v>
      </c>
      <c r="AF207" s="297">
        <v>0</v>
      </c>
      <c r="AG207" s="297">
        <v>0</v>
      </c>
      <c r="AH207" s="297">
        <v>0</v>
      </c>
      <c r="AI207" s="297">
        <v>0</v>
      </c>
      <c r="AJ207" s="297">
        <v>0</v>
      </c>
      <c r="AK207" s="297">
        <v>0</v>
      </c>
      <c r="AL207" s="297">
        <v>0</v>
      </c>
      <c r="AM207" s="297">
        <v>0</v>
      </c>
      <c r="AN207" s="297">
        <v>0</v>
      </c>
      <c r="AO207" s="297">
        <v>0</v>
      </c>
      <c r="AP207" s="297">
        <v>0</v>
      </c>
      <c r="AQ207" s="297">
        <v>0</v>
      </c>
      <c r="AR207" s="297">
        <v>0</v>
      </c>
      <c r="AS207" s="297">
        <v>0</v>
      </c>
      <c r="AT207" s="297">
        <v>0</v>
      </c>
      <c r="AU207" s="297">
        <v>0</v>
      </c>
      <c r="AV207" s="298">
        <v>0</v>
      </c>
    </row>
    <row r="208" spans="2:48" x14ac:dyDescent="0.25">
      <c r="B208" s="199" t="s">
        <v>162</v>
      </c>
      <c r="C208" s="297">
        <v>0</v>
      </c>
      <c r="D208" s="297">
        <v>0</v>
      </c>
      <c r="E208" s="297">
        <v>0</v>
      </c>
      <c r="F208" s="297">
        <v>0</v>
      </c>
      <c r="G208" s="297">
        <v>0</v>
      </c>
      <c r="H208" s="297">
        <v>0</v>
      </c>
      <c r="I208" s="297">
        <v>0</v>
      </c>
      <c r="J208" s="297">
        <v>0</v>
      </c>
      <c r="K208" s="297">
        <v>0</v>
      </c>
      <c r="L208" s="297">
        <v>0</v>
      </c>
      <c r="M208" s="297">
        <v>0</v>
      </c>
      <c r="N208" s="297">
        <v>0</v>
      </c>
      <c r="O208" s="297">
        <v>0</v>
      </c>
      <c r="P208" s="297">
        <v>0</v>
      </c>
      <c r="Q208" s="297">
        <v>0</v>
      </c>
      <c r="R208" s="297">
        <v>0</v>
      </c>
      <c r="S208" s="297">
        <v>0</v>
      </c>
      <c r="T208" s="297">
        <v>0</v>
      </c>
      <c r="U208" s="297">
        <v>0</v>
      </c>
      <c r="V208" s="297">
        <v>0</v>
      </c>
      <c r="W208" s="297">
        <v>0</v>
      </c>
      <c r="X208" s="297">
        <v>0</v>
      </c>
      <c r="Y208" s="297">
        <v>0</v>
      </c>
      <c r="Z208" s="297">
        <v>0</v>
      </c>
      <c r="AA208" s="297">
        <v>0</v>
      </c>
      <c r="AB208" s="297">
        <v>0</v>
      </c>
      <c r="AC208" s="297">
        <v>0</v>
      </c>
      <c r="AD208" s="297">
        <v>0</v>
      </c>
      <c r="AE208" s="297">
        <v>0</v>
      </c>
      <c r="AF208" s="297">
        <v>0</v>
      </c>
      <c r="AG208" s="297">
        <v>0</v>
      </c>
      <c r="AH208" s="297">
        <v>0</v>
      </c>
      <c r="AI208" s="297">
        <v>0</v>
      </c>
      <c r="AJ208" s="297">
        <v>0</v>
      </c>
      <c r="AK208" s="297">
        <v>0</v>
      </c>
      <c r="AL208" s="297">
        <v>0</v>
      </c>
      <c r="AM208" s="297">
        <v>0</v>
      </c>
      <c r="AN208" s="297">
        <v>0</v>
      </c>
      <c r="AO208" s="297">
        <v>0</v>
      </c>
      <c r="AP208" s="297">
        <v>0</v>
      </c>
      <c r="AQ208" s="297">
        <v>0</v>
      </c>
      <c r="AR208" s="297">
        <v>0</v>
      </c>
      <c r="AS208" s="297">
        <v>0</v>
      </c>
      <c r="AT208" s="297">
        <v>0</v>
      </c>
      <c r="AU208" s="297">
        <v>0</v>
      </c>
      <c r="AV208" s="298">
        <v>0</v>
      </c>
    </row>
    <row r="209" spans="2:48" x14ac:dyDescent="0.25">
      <c r="B209" s="199" t="s">
        <v>163</v>
      </c>
      <c r="C209" s="297">
        <v>0</v>
      </c>
      <c r="D209" s="297">
        <v>0</v>
      </c>
      <c r="E209" s="297">
        <v>0</v>
      </c>
      <c r="F209" s="297">
        <v>0</v>
      </c>
      <c r="G209" s="297">
        <v>0</v>
      </c>
      <c r="H209" s="297">
        <v>0</v>
      </c>
      <c r="I209" s="297">
        <v>0</v>
      </c>
      <c r="J209" s="297">
        <v>0</v>
      </c>
      <c r="K209" s="297">
        <v>0</v>
      </c>
      <c r="L209" s="297">
        <v>0</v>
      </c>
      <c r="M209" s="297">
        <v>0</v>
      </c>
      <c r="N209" s="297">
        <v>0</v>
      </c>
      <c r="O209" s="297">
        <v>0</v>
      </c>
      <c r="P209" s="297">
        <v>0</v>
      </c>
      <c r="Q209" s="297">
        <v>0</v>
      </c>
      <c r="R209" s="297">
        <v>0</v>
      </c>
      <c r="S209" s="297">
        <v>0</v>
      </c>
      <c r="T209" s="297">
        <v>0</v>
      </c>
      <c r="U209" s="297">
        <v>0</v>
      </c>
      <c r="V209" s="297">
        <v>0</v>
      </c>
      <c r="W209" s="297">
        <v>0</v>
      </c>
      <c r="X209" s="297">
        <v>0</v>
      </c>
      <c r="Y209" s="297">
        <v>0</v>
      </c>
      <c r="Z209" s="297">
        <v>0</v>
      </c>
      <c r="AA209" s="297">
        <v>0</v>
      </c>
      <c r="AB209" s="297">
        <v>0</v>
      </c>
      <c r="AC209" s="297">
        <v>0</v>
      </c>
      <c r="AD209" s="297">
        <v>0</v>
      </c>
      <c r="AE209" s="297">
        <v>0</v>
      </c>
      <c r="AF209" s="297">
        <v>0</v>
      </c>
      <c r="AG209" s="297">
        <v>0</v>
      </c>
      <c r="AH209" s="297">
        <v>0</v>
      </c>
      <c r="AI209" s="297">
        <v>0</v>
      </c>
      <c r="AJ209" s="297">
        <v>0</v>
      </c>
      <c r="AK209" s="297">
        <v>0</v>
      </c>
      <c r="AL209" s="297">
        <v>0</v>
      </c>
      <c r="AM209" s="297">
        <v>0</v>
      </c>
      <c r="AN209" s="297">
        <v>0</v>
      </c>
      <c r="AO209" s="297">
        <v>0</v>
      </c>
      <c r="AP209" s="297">
        <v>0</v>
      </c>
      <c r="AQ209" s="297">
        <v>0</v>
      </c>
      <c r="AR209" s="297">
        <v>0</v>
      </c>
      <c r="AS209" s="297">
        <v>0</v>
      </c>
      <c r="AT209" s="297">
        <v>0</v>
      </c>
      <c r="AU209" s="297">
        <v>0</v>
      </c>
      <c r="AV209" s="298">
        <v>0</v>
      </c>
    </row>
    <row r="210" spans="2:48" x14ac:dyDescent="0.25">
      <c r="B210" s="199" t="s">
        <v>164</v>
      </c>
      <c r="C210" s="297">
        <v>0</v>
      </c>
      <c r="D210" s="297">
        <v>0</v>
      </c>
      <c r="E210" s="297">
        <v>0</v>
      </c>
      <c r="F210" s="297">
        <v>0</v>
      </c>
      <c r="G210" s="297">
        <v>0</v>
      </c>
      <c r="H210" s="297">
        <v>0</v>
      </c>
      <c r="I210" s="297">
        <v>0</v>
      </c>
      <c r="J210" s="297">
        <v>0</v>
      </c>
      <c r="K210" s="297">
        <v>0</v>
      </c>
      <c r="L210" s="297">
        <v>0</v>
      </c>
      <c r="M210" s="297">
        <v>0</v>
      </c>
      <c r="N210" s="297">
        <v>0</v>
      </c>
      <c r="O210" s="297">
        <v>0</v>
      </c>
      <c r="P210" s="297">
        <v>0</v>
      </c>
      <c r="Q210" s="297">
        <v>0</v>
      </c>
      <c r="R210" s="297">
        <v>0</v>
      </c>
      <c r="S210" s="297">
        <v>0</v>
      </c>
      <c r="T210" s="297">
        <v>0</v>
      </c>
      <c r="U210" s="297">
        <v>0</v>
      </c>
      <c r="V210" s="297">
        <v>0</v>
      </c>
      <c r="W210" s="297">
        <v>0</v>
      </c>
      <c r="X210" s="297">
        <v>0</v>
      </c>
      <c r="Y210" s="297">
        <v>0</v>
      </c>
      <c r="Z210" s="297">
        <v>0</v>
      </c>
      <c r="AA210" s="297">
        <v>0</v>
      </c>
      <c r="AB210" s="297">
        <v>0</v>
      </c>
      <c r="AC210" s="297">
        <v>0</v>
      </c>
      <c r="AD210" s="297">
        <v>0</v>
      </c>
      <c r="AE210" s="297">
        <v>0</v>
      </c>
      <c r="AF210" s="297">
        <v>0</v>
      </c>
      <c r="AG210" s="297">
        <v>0</v>
      </c>
      <c r="AH210" s="297">
        <v>0</v>
      </c>
      <c r="AI210" s="297">
        <v>0</v>
      </c>
      <c r="AJ210" s="297">
        <v>0</v>
      </c>
      <c r="AK210" s="297">
        <v>0</v>
      </c>
      <c r="AL210" s="297">
        <v>0</v>
      </c>
      <c r="AM210" s="297">
        <v>0</v>
      </c>
      <c r="AN210" s="297">
        <v>0</v>
      </c>
      <c r="AO210" s="297">
        <v>0</v>
      </c>
      <c r="AP210" s="297">
        <v>0</v>
      </c>
      <c r="AQ210" s="297">
        <v>0</v>
      </c>
      <c r="AR210" s="297">
        <v>0</v>
      </c>
      <c r="AS210" s="297">
        <v>0</v>
      </c>
      <c r="AT210" s="297">
        <v>0</v>
      </c>
      <c r="AU210" s="297">
        <v>0</v>
      </c>
      <c r="AV210" s="298">
        <v>0</v>
      </c>
    </row>
    <row r="211" spans="2:48" x14ac:dyDescent="0.25">
      <c r="B211" s="199" t="s">
        <v>653</v>
      </c>
      <c r="C211" s="297">
        <v>0</v>
      </c>
      <c r="D211" s="297">
        <v>0</v>
      </c>
      <c r="E211" s="297">
        <v>0</v>
      </c>
      <c r="F211" s="297">
        <v>0</v>
      </c>
      <c r="G211" s="297">
        <v>0</v>
      </c>
      <c r="H211" s="297">
        <v>0</v>
      </c>
      <c r="I211" s="297">
        <v>0</v>
      </c>
      <c r="J211" s="297">
        <v>0</v>
      </c>
      <c r="K211" s="297">
        <v>0</v>
      </c>
      <c r="L211" s="297">
        <v>0</v>
      </c>
      <c r="M211" s="297">
        <v>0</v>
      </c>
      <c r="N211" s="297">
        <v>0</v>
      </c>
      <c r="O211" s="297">
        <v>0</v>
      </c>
      <c r="P211" s="297">
        <v>0</v>
      </c>
      <c r="Q211" s="297">
        <v>0</v>
      </c>
      <c r="R211" s="297">
        <v>0</v>
      </c>
      <c r="S211" s="297">
        <v>0</v>
      </c>
      <c r="T211" s="297">
        <v>0</v>
      </c>
      <c r="U211" s="297">
        <v>0</v>
      </c>
      <c r="V211" s="297">
        <v>0</v>
      </c>
      <c r="W211" s="297">
        <v>0</v>
      </c>
      <c r="X211" s="297">
        <v>0</v>
      </c>
      <c r="Y211" s="297">
        <v>0</v>
      </c>
      <c r="Z211" s="297">
        <v>0</v>
      </c>
      <c r="AA211" s="297">
        <v>0</v>
      </c>
      <c r="AB211" s="297">
        <v>0</v>
      </c>
      <c r="AC211" s="297">
        <v>0</v>
      </c>
      <c r="AD211" s="297">
        <v>0</v>
      </c>
      <c r="AE211" s="297">
        <v>0</v>
      </c>
      <c r="AF211" s="297">
        <v>0</v>
      </c>
      <c r="AG211" s="297">
        <v>0</v>
      </c>
      <c r="AH211" s="297">
        <v>0</v>
      </c>
      <c r="AI211" s="297">
        <v>0</v>
      </c>
      <c r="AJ211" s="297">
        <v>0</v>
      </c>
      <c r="AK211" s="297">
        <v>0</v>
      </c>
      <c r="AL211" s="297">
        <v>0</v>
      </c>
      <c r="AM211" s="297">
        <v>0</v>
      </c>
      <c r="AN211" s="297">
        <v>0</v>
      </c>
      <c r="AO211" s="297">
        <v>0</v>
      </c>
      <c r="AP211" s="297">
        <v>0</v>
      </c>
      <c r="AQ211" s="297">
        <v>0</v>
      </c>
      <c r="AR211" s="297">
        <v>0</v>
      </c>
      <c r="AS211" s="297">
        <v>0</v>
      </c>
      <c r="AT211" s="297">
        <v>0</v>
      </c>
      <c r="AU211" s="297">
        <v>0</v>
      </c>
      <c r="AV211" s="297">
        <v>0</v>
      </c>
    </row>
    <row r="212" spans="2:48" x14ac:dyDescent="0.25">
      <c r="B212" s="199" t="s">
        <v>807</v>
      </c>
      <c r="C212" s="297">
        <v>0</v>
      </c>
      <c r="D212" s="297">
        <v>0</v>
      </c>
      <c r="E212" s="297">
        <v>0</v>
      </c>
      <c r="F212" s="297">
        <v>0</v>
      </c>
      <c r="G212" s="297">
        <v>0</v>
      </c>
      <c r="H212" s="297">
        <v>0</v>
      </c>
      <c r="I212" s="297">
        <v>0</v>
      </c>
      <c r="J212" s="297">
        <v>0</v>
      </c>
      <c r="K212" s="297">
        <v>0</v>
      </c>
      <c r="L212" s="297">
        <v>0</v>
      </c>
      <c r="M212" s="297">
        <v>0</v>
      </c>
      <c r="N212" s="297">
        <v>0</v>
      </c>
      <c r="O212" s="297">
        <v>0</v>
      </c>
      <c r="P212" s="297">
        <v>0</v>
      </c>
      <c r="Q212" s="297">
        <v>0</v>
      </c>
      <c r="R212" s="297">
        <v>0</v>
      </c>
      <c r="S212" s="297">
        <v>0</v>
      </c>
      <c r="T212" s="297">
        <v>0</v>
      </c>
      <c r="U212" s="297">
        <v>0</v>
      </c>
      <c r="V212" s="297">
        <v>0</v>
      </c>
      <c r="W212" s="297">
        <v>0</v>
      </c>
      <c r="X212" s="297">
        <v>0</v>
      </c>
      <c r="Y212" s="297">
        <v>0</v>
      </c>
      <c r="Z212" s="297">
        <v>0</v>
      </c>
      <c r="AA212" s="297">
        <v>0</v>
      </c>
      <c r="AB212" s="297">
        <v>0</v>
      </c>
      <c r="AC212" s="297">
        <v>0</v>
      </c>
      <c r="AD212" s="297">
        <v>0</v>
      </c>
      <c r="AE212" s="297">
        <v>0</v>
      </c>
      <c r="AF212" s="297">
        <v>0</v>
      </c>
      <c r="AG212" s="297">
        <v>0</v>
      </c>
      <c r="AH212" s="297">
        <v>0</v>
      </c>
      <c r="AI212" s="297">
        <v>0</v>
      </c>
      <c r="AJ212" s="297">
        <v>0</v>
      </c>
      <c r="AK212" s="297">
        <v>0</v>
      </c>
      <c r="AL212" s="297">
        <v>0</v>
      </c>
      <c r="AM212" s="297">
        <v>0</v>
      </c>
      <c r="AN212" s="297">
        <v>0</v>
      </c>
      <c r="AO212" s="297">
        <v>0</v>
      </c>
      <c r="AP212" s="297">
        <v>0</v>
      </c>
      <c r="AQ212" s="297">
        <v>0</v>
      </c>
      <c r="AR212" s="297">
        <v>0</v>
      </c>
      <c r="AS212" s="297">
        <v>0</v>
      </c>
      <c r="AT212" s="297">
        <v>0</v>
      </c>
      <c r="AU212" s="297">
        <v>0</v>
      </c>
      <c r="AV212" s="297">
        <v>0</v>
      </c>
    </row>
    <row r="213" spans="2:48" x14ac:dyDescent="0.25">
      <c r="B213" s="199" t="s">
        <v>808</v>
      </c>
      <c r="C213" s="297">
        <v>0</v>
      </c>
      <c r="D213" s="297">
        <v>0</v>
      </c>
      <c r="E213" s="297">
        <v>0</v>
      </c>
      <c r="F213" s="297">
        <v>0</v>
      </c>
      <c r="G213" s="297">
        <v>0</v>
      </c>
      <c r="H213" s="297">
        <v>0</v>
      </c>
      <c r="I213" s="297">
        <v>0</v>
      </c>
      <c r="J213" s="297">
        <v>0</v>
      </c>
      <c r="K213" s="297">
        <v>0</v>
      </c>
      <c r="L213" s="297">
        <v>0</v>
      </c>
      <c r="M213" s="297">
        <v>0</v>
      </c>
      <c r="N213" s="297">
        <v>0</v>
      </c>
      <c r="O213" s="297">
        <v>0</v>
      </c>
      <c r="P213" s="297">
        <v>0</v>
      </c>
      <c r="Q213" s="297">
        <v>0</v>
      </c>
      <c r="R213" s="297">
        <v>0</v>
      </c>
      <c r="S213" s="297">
        <v>0</v>
      </c>
      <c r="T213" s="297">
        <v>0</v>
      </c>
      <c r="U213" s="297">
        <v>0</v>
      </c>
      <c r="V213" s="297">
        <v>0</v>
      </c>
      <c r="W213" s="297">
        <v>0</v>
      </c>
      <c r="X213" s="297">
        <v>0</v>
      </c>
      <c r="Y213" s="297">
        <v>0</v>
      </c>
      <c r="Z213" s="297">
        <v>0</v>
      </c>
      <c r="AA213" s="297">
        <v>0</v>
      </c>
      <c r="AB213" s="297">
        <v>0</v>
      </c>
      <c r="AC213" s="297">
        <v>0</v>
      </c>
      <c r="AD213" s="297">
        <v>0</v>
      </c>
      <c r="AE213" s="297">
        <v>0</v>
      </c>
      <c r="AF213" s="297">
        <v>0</v>
      </c>
      <c r="AG213" s="297">
        <v>0</v>
      </c>
      <c r="AH213" s="297">
        <v>0</v>
      </c>
      <c r="AI213" s="297">
        <v>0</v>
      </c>
      <c r="AJ213" s="297">
        <v>0</v>
      </c>
      <c r="AK213" s="297">
        <v>0</v>
      </c>
      <c r="AL213" s="297">
        <v>0</v>
      </c>
      <c r="AM213" s="297">
        <v>0</v>
      </c>
      <c r="AN213" s="297">
        <v>0</v>
      </c>
      <c r="AO213" s="297">
        <v>0</v>
      </c>
      <c r="AP213" s="297">
        <v>0</v>
      </c>
      <c r="AQ213" s="297">
        <v>0</v>
      </c>
      <c r="AR213" s="297">
        <v>0</v>
      </c>
      <c r="AS213" s="297">
        <v>0</v>
      </c>
      <c r="AT213" s="297">
        <v>0</v>
      </c>
      <c r="AU213" s="297">
        <v>0</v>
      </c>
      <c r="AV213" s="297">
        <v>0</v>
      </c>
    </row>
    <row r="214" spans="2:48" x14ac:dyDescent="0.25">
      <c r="B214" s="199" t="s">
        <v>654</v>
      </c>
      <c r="C214" s="297">
        <v>0</v>
      </c>
      <c r="D214" s="297">
        <v>0</v>
      </c>
      <c r="E214" s="297">
        <v>0</v>
      </c>
      <c r="F214" s="297">
        <v>0</v>
      </c>
      <c r="G214" s="297">
        <v>0</v>
      </c>
      <c r="H214" s="297">
        <v>0</v>
      </c>
      <c r="I214" s="297">
        <v>0</v>
      </c>
      <c r="J214" s="297">
        <v>0</v>
      </c>
      <c r="K214" s="297">
        <v>0</v>
      </c>
      <c r="L214" s="297">
        <v>0</v>
      </c>
      <c r="M214" s="297">
        <v>0</v>
      </c>
      <c r="N214" s="297">
        <v>0</v>
      </c>
      <c r="O214" s="297">
        <v>0</v>
      </c>
      <c r="P214" s="297">
        <v>0</v>
      </c>
      <c r="Q214" s="297">
        <v>0</v>
      </c>
      <c r="R214" s="297">
        <v>0</v>
      </c>
      <c r="S214" s="297">
        <v>0</v>
      </c>
      <c r="T214" s="297">
        <v>0</v>
      </c>
      <c r="U214" s="297">
        <v>0</v>
      </c>
      <c r="V214" s="297">
        <v>0</v>
      </c>
      <c r="W214" s="297">
        <v>0</v>
      </c>
      <c r="X214" s="297">
        <v>0</v>
      </c>
      <c r="Y214" s="297">
        <v>0</v>
      </c>
      <c r="Z214" s="297">
        <v>0</v>
      </c>
      <c r="AA214" s="297">
        <v>0</v>
      </c>
      <c r="AB214" s="297">
        <v>0</v>
      </c>
      <c r="AC214" s="297">
        <v>0</v>
      </c>
      <c r="AD214" s="297">
        <v>0</v>
      </c>
      <c r="AE214" s="297">
        <v>0</v>
      </c>
      <c r="AF214" s="297">
        <v>0</v>
      </c>
      <c r="AG214" s="297">
        <v>0</v>
      </c>
      <c r="AH214" s="297">
        <v>0</v>
      </c>
      <c r="AI214" s="297">
        <v>0</v>
      </c>
      <c r="AJ214" s="297">
        <v>0</v>
      </c>
      <c r="AK214" s="297">
        <v>0</v>
      </c>
      <c r="AL214" s="297">
        <v>0</v>
      </c>
      <c r="AM214" s="297">
        <v>0</v>
      </c>
      <c r="AN214" s="297">
        <v>0</v>
      </c>
      <c r="AO214" s="297">
        <v>0</v>
      </c>
      <c r="AP214" s="297">
        <v>0</v>
      </c>
      <c r="AQ214" s="297">
        <v>0</v>
      </c>
      <c r="AR214" s="297">
        <v>0</v>
      </c>
      <c r="AS214" s="297">
        <v>0</v>
      </c>
      <c r="AT214" s="297">
        <v>0</v>
      </c>
      <c r="AU214" s="297">
        <v>0</v>
      </c>
      <c r="AV214" s="297">
        <v>0</v>
      </c>
    </row>
    <row r="215" spans="2:48" x14ac:dyDescent="0.25">
      <c r="B215" s="199" t="s">
        <v>655</v>
      </c>
      <c r="C215" s="297">
        <v>0</v>
      </c>
      <c r="D215" s="297">
        <v>0</v>
      </c>
      <c r="E215" s="297">
        <v>0</v>
      </c>
      <c r="F215" s="297">
        <v>0</v>
      </c>
      <c r="G215" s="297">
        <v>0</v>
      </c>
      <c r="H215" s="297">
        <v>0</v>
      </c>
      <c r="I215" s="297">
        <v>0</v>
      </c>
      <c r="J215" s="297">
        <v>0</v>
      </c>
      <c r="K215" s="297">
        <v>0</v>
      </c>
      <c r="L215" s="297">
        <v>0</v>
      </c>
      <c r="M215" s="297">
        <v>0</v>
      </c>
      <c r="N215" s="297">
        <v>0</v>
      </c>
      <c r="O215" s="297">
        <v>0</v>
      </c>
      <c r="P215" s="297">
        <v>0</v>
      </c>
      <c r="Q215" s="297">
        <v>0</v>
      </c>
      <c r="R215" s="297">
        <v>0</v>
      </c>
      <c r="S215" s="297">
        <v>0</v>
      </c>
      <c r="T215" s="297">
        <v>0</v>
      </c>
      <c r="U215" s="297">
        <v>0</v>
      </c>
      <c r="V215" s="297">
        <v>0</v>
      </c>
      <c r="W215" s="297">
        <v>0</v>
      </c>
      <c r="X215" s="297">
        <v>0</v>
      </c>
      <c r="Y215" s="297">
        <v>0</v>
      </c>
      <c r="Z215" s="297">
        <v>0</v>
      </c>
      <c r="AA215" s="297">
        <v>0</v>
      </c>
      <c r="AB215" s="297">
        <v>0</v>
      </c>
      <c r="AC215" s="297">
        <v>0</v>
      </c>
      <c r="AD215" s="297">
        <v>0</v>
      </c>
      <c r="AE215" s="297">
        <v>0</v>
      </c>
      <c r="AF215" s="297">
        <v>0</v>
      </c>
      <c r="AG215" s="297">
        <v>0</v>
      </c>
      <c r="AH215" s="297">
        <v>0</v>
      </c>
      <c r="AI215" s="297">
        <v>0</v>
      </c>
      <c r="AJ215" s="297">
        <v>0</v>
      </c>
      <c r="AK215" s="297">
        <v>0</v>
      </c>
      <c r="AL215" s="297">
        <v>0</v>
      </c>
      <c r="AM215" s="297">
        <v>0</v>
      </c>
      <c r="AN215" s="297">
        <v>0</v>
      </c>
      <c r="AO215" s="297">
        <v>0</v>
      </c>
      <c r="AP215" s="297">
        <v>0</v>
      </c>
      <c r="AQ215" s="297">
        <v>0</v>
      </c>
      <c r="AR215" s="297">
        <v>0</v>
      </c>
      <c r="AS215" s="297">
        <v>0</v>
      </c>
      <c r="AT215" s="297">
        <v>0</v>
      </c>
      <c r="AU215" s="297">
        <v>0</v>
      </c>
      <c r="AV215" s="297">
        <v>0</v>
      </c>
    </row>
    <row r="216" spans="2:48" x14ac:dyDescent="0.25">
      <c r="B216" s="199" t="s">
        <v>656</v>
      </c>
      <c r="C216" s="297">
        <v>0</v>
      </c>
      <c r="D216" s="297">
        <v>0</v>
      </c>
      <c r="E216" s="297">
        <v>0</v>
      </c>
      <c r="F216" s="297">
        <v>0</v>
      </c>
      <c r="G216" s="297">
        <v>0</v>
      </c>
      <c r="H216" s="297">
        <v>0</v>
      </c>
      <c r="I216" s="297">
        <v>0</v>
      </c>
      <c r="J216" s="297">
        <v>0</v>
      </c>
      <c r="K216" s="297">
        <v>0</v>
      </c>
      <c r="L216" s="297">
        <v>0</v>
      </c>
      <c r="M216" s="297">
        <v>0</v>
      </c>
      <c r="N216" s="297">
        <v>0</v>
      </c>
      <c r="O216" s="297">
        <v>0</v>
      </c>
      <c r="P216" s="297">
        <v>0</v>
      </c>
      <c r="Q216" s="297">
        <v>0</v>
      </c>
      <c r="R216" s="297">
        <v>0</v>
      </c>
      <c r="S216" s="297">
        <v>0</v>
      </c>
      <c r="T216" s="297">
        <v>0</v>
      </c>
      <c r="U216" s="297">
        <v>0</v>
      </c>
      <c r="V216" s="297">
        <v>0</v>
      </c>
      <c r="W216" s="297">
        <v>0</v>
      </c>
      <c r="X216" s="297">
        <v>0</v>
      </c>
      <c r="Y216" s="297">
        <v>0</v>
      </c>
      <c r="Z216" s="297">
        <v>0</v>
      </c>
      <c r="AA216" s="297">
        <v>0</v>
      </c>
      <c r="AB216" s="297">
        <v>0</v>
      </c>
      <c r="AC216" s="297">
        <v>0</v>
      </c>
      <c r="AD216" s="297">
        <v>0</v>
      </c>
      <c r="AE216" s="297">
        <v>0</v>
      </c>
      <c r="AF216" s="297">
        <v>0</v>
      </c>
      <c r="AG216" s="297">
        <v>0</v>
      </c>
      <c r="AH216" s="297">
        <v>0</v>
      </c>
      <c r="AI216" s="297">
        <v>0</v>
      </c>
      <c r="AJ216" s="297">
        <v>0</v>
      </c>
      <c r="AK216" s="297">
        <v>0</v>
      </c>
      <c r="AL216" s="297">
        <v>0</v>
      </c>
      <c r="AM216" s="297">
        <v>0</v>
      </c>
      <c r="AN216" s="297">
        <v>0</v>
      </c>
      <c r="AO216" s="297">
        <v>0</v>
      </c>
      <c r="AP216" s="297">
        <v>0</v>
      </c>
      <c r="AQ216" s="297">
        <v>0</v>
      </c>
      <c r="AR216" s="297">
        <v>0</v>
      </c>
      <c r="AS216" s="297">
        <v>0</v>
      </c>
      <c r="AT216" s="297">
        <v>0</v>
      </c>
      <c r="AU216" s="297">
        <v>0</v>
      </c>
      <c r="AV216" s="297">
        <v>0</v>
      </c>
    </row>
    <row r="217" spans="2:48" ht="15.75" thickBot="1" x14ac:dyDescent="0.3">
      <c r="B217" s="323" t="s">
        <v>491</v>
      </c>
      <c r="C217" s="324"/>
      <c r="D217" s="324"/>
      <c r="E217" s="324"/>
      <c r="F217" s="324"/>
      <c r="G217" s="324"/>
      <c r="H217" s="324"/>
      <c r="I217" s="324"/>
      <c r="J217" s="324"/>
      <c r="K217" s="324"/>
      <c r="L217" s="324"/>
      <c r="M217" s="324"/>
      <c r="N217" s="324"/>
      <c r="O217" s="324"/>
      <c r="P217" s="324"/>
      <c r="Q217" s="324"/>
      <c r="R217" s="324"/>
      <c r="S217" s="324"/>
      <c r="T217" s="324"/>
      <c r="U217" s="324"/>
      <c r="V217" s="324"/>
      <c r="W217" s="324"/>
      <c r="X217" s="324"/>
      <c r="Y217" s="324"/>
      <c r="Z217" s="324"/>
      <c r="AA217" s="324"/>
      <c r="AB217" s="324"/>
      <c r="AC217" s="324"/>
      <c r="AD217" s="324"/>
      <c r="AE217" s="324"/>
      <c r="AF217" s="324"/>
      <c r="AG217" s="324"/>
      <c r="AH217" s="324"/>
      <c r="AI217" s="324"/>
      <c r="AJ217" s="324"/>
      <c r="AK217" s="324"/>
      <c r="AL217" s="324"/>
      <c r="AM217" s="324"/>
      <c r="AN217" s="324"/>
      <c r="AO217" s="324"/>
      <c r="AP217" s="324"/>
      <c r="AQ217" s="324"/>
      <c r="AR217" s="324"/>
      <c r="AS217" s="324"/>
      <c r="AT217" s="324"/>
      <c r="AU217" s="324"/>
      <c r="AV217" s="325"/>
    </row>
    <row r="218" spans="2:48" ht="15.75" thickBot="1" x14ac:dyDescent="0.3"/>
    <row r="219" spans="2:48" x14ac:dyDescent="0.25">
      <c r="B219" s="320" t="s">
        <v>771</v>
      </c>
      <c r="C219" s="321"/>
      <c r="D219" s="321"/>
      <c r="E219" s="321"/>
      <c r="F219" s="321"/>
      <c r="G219" s="321"/>
      <c r="H219" s="321"/>
      <c r="I219" s="321"/>
      <c r="J219" s="321"/>
      <c r="K219" s="321"/>
      <c r="L219" s="321"/>
      <c r="M219" s="321"/>
      <c r="N219" s="321"/>
      <c r="O219" s="321"/>
      <c r="P219" s="321"/>
      <c r="Q219" s="321"/>
      <c r="R219" s="321"/>
      <c r="S219" s="321"/>
      <c r="T219" s="321"/>
      <c r="U219" s="321"/>
      <c r="V219" s="321"/>
      <c r="W219" s="321"/>
      <c r="X219" s="321"/>
      <c r="Y219" s="321"/>
      <c r="Z219" s="321"/>
      <c r="AA219" s="321"/>
      <c r="AB219" s="321"/>
      <c r="AC219" s="321"/>
      <c r="AD219" s="321"/>
      <c r="AE219" s="321"/>
      <c r="AF219" s="321"/>
      <c r="AG219" s="321"/>
      <c r="AH219" s="321"/>
      <c r="AI219" s="321"/>
      <c r="AJ219" s="321"/>
      <c r="AK219" s="321"/>
      <c r="AL219" s="321"/>
      <c r="AM219" s="321"/>
      <c r="AN219" s="321"/>
      <c r="AO219" s="321"/>
      <c r="AP219" s="321"/>
      <c r="AQ219" s="321"/>
      <c r="AR219" s="321"/>
      <c r="AS219" s="321"/>
      <c r="AT219" s="321"/>
      <c r="AU219" s="321"/>
      <c r="AV219" s="322"/>
    </row>
    <row r="220" spans="2:48" x14ac:dyDescent="0.25">
      <c r="B220" s="199"/>
      <c r="C220" s="197">
        <v>2005</v>
      </c>
      <c r="D220" s="197">
        <v>2006</v>
      </c>
      <c r="E220" s="197">
        <v>2007</v>
      </c>
      <c r="F220" s="197">
        <v>2008</v>
      </c>
      <c r="G220" s="197">
        <v>2009</v>
      </c>
      <c r="H220" s="197">
        <v>2010</v>
      </c>
      <c r="I220" s="197">
        <v>2011</v>
      </c>
      <c r="J220" s="197">
        <v>2012</v>
      </c>
      <c r="K220" s="197">
        <v>2013</v>
      </c>
      <c r="L220" s="197">
        <v>2014</v>
      </c>
      <c r="M220" s="197">
        <v>2015</v>
      </c>
      <c r="N220" s="197">
        <v>2016</v>
      </c>
      <c r="O220" s="197">
        <v>2017</v>
      </c>
      <c r="P220" s="197">
        <v>2018</v>
      </c>
      <c r="Q220" s="197">
        <v>2019</v>
      </c>
      <c r="R220" s="197">
        <v>2020</v>
      </c>
      <c r="S220" s="197">
        <v>2021</v>
      </c>
      <c r="T220" s="197">
        <v>2022</v>
      </c>
      <c r="U220" s="197">
        <v>2023</v>
      </c>
      <c r="V220" s="197">
        <v>2024</v>
      </c>
      <c r="W220" s="197">
        <v>2025</v>
      </c>
      <c r="X220" s="197">
        <v>2026</v>
      </c>
      <c r="Y220" s="197">
        <v>2027</v>
      </c>
      <c r="Z220" s="197">
        <v>2028</v>
      </c>
      <c r="AA220" s="197">
        <v>2029</v>
      </c>
      <c r="AB220" s="197">
        <v>2030</v>
      </c>
      <c r="AC220" s="197">
        <v>2031</v>
      </c>
      <c r="AD220" s="197">
        <v>2032</v>
      </c>
      <c r="AE220" s="197">
        <v>2033</v>
      </c>
      <c r="AF220" s="197">
        <v>2034</v>
      </c>
      <c r="AG220" s="197">
        <v>2035</v>
      </c>
      <c r="AH220" s="197">
        <v>2036</v>
      </c>
      <c r="AI220" s="197">
        <v>2037</v>
      </c>
      <c r="AJ220" s="197">
        <v>2038</v>
      </c>
      <c r="AK220" s="197">
        <v>2039</v>
      </c>
      <c r="AL220" s="197">
        <v>2040</v>
      </c>
      <c r="AM220" s="197">
        <v>2041</v>
      </c>
      <c r="AN220" s="197">
        <v>2042</v>
      </c>
      <c r="AO220" s="197">
        <v>2043</v>
      </c>
      <c r="AP220" s="197">
        <v>2044</v>
      </c>
      <c r="AQ220" s="197">
        <v>2045</v>
      </c>
      <c r="AR220" s="197">
        <v>2046</v>
      </c>
      <c r="AS220" s="197">
        <v>2047</v>
      </c>
      <c r="AT220" s="197">
        <v>2048</v>
      </c>
      <c r="AU220" s="197">
        <v>2049</v>
      </c>
      <c r="AV220" s="295">
        <v>2050</v>
      </c>
    </row>
    <row r="221" spans="2:48" x14ac:dyDescent="0.25">
      <c r="B221" s="199" t="s">
        <v>575</v>
      </c>
      <c r="C221" s="299">
        <v>32.815073932361571</v>
      </c>
      <c r="D221" s="299">
        <v>32.815073932361571</v>
      </c>
      <c r="E221" s="299">
        <v>32.815073932361571</v>
      </c>
      <c r="F221" s="299">
        <v>32.815073932361571</v>
      </c>
      <c r="G221" s="299">
        <v>32.815073932361571</v>
      </c>
      <c r="H221" s="299">
        <v>32.815073932361571</v>
      </c>
      <c r="I221" s="299">
        <v>32.815073932361571</v>
      </c>
      <c r="J221" s="299">
        <v>32.815073932361571</v>
      </c>
      <c r="K221" s="299">
        <v>33.526895275389919</v>
      </c>
      <c r="L221" s="299">
        <v>34.314970248920794</v>
      </c>
      <c r="M221" s="299">
        <v>35.541907463089728</v>
      </c>
      <c r="N221" s="299">
        <v>37.051034094361576</v>
      </c>
      <c r="O221" s="300">
        <f>1/(1/N221*(1-0.02))</f>
        <v>37.807177647307732</v>
      </c>
      <c r="P221" s="300">
        <f t="shared" ref="P221:AV222" si="0">1/(1/O221*(1-0.02))</f>
        <v>38.578752701334423</v>
      </c>
      <c r="Q221" s="300">
        <f t="shared" si="0"/>
        <v>39.366074185035131</v>
      </c>
      <c r="R221" s="300">
        <f t="shared" si="0"/>
        <v>40.169463454117484</v>
      </c>
      <c r="S221" s="300">
        <f t="shared" si="0"/>
        <v>40.989248422568856</v>
      </c>
      <c r="T221" s="300">
        <f t="shared" si="0"/>
        <v>41.825763696498839</v>
      </c>
      <c r="U221" s="300">
        <f t="shared" si="0"/>
        <v>42.679350710713102</v>
      </c>
      <c r="V221" s="300">
        <f t="shared" si="0"/>
        <v>43.550357868074592</v>
      </c>
      <c r="W221" s="300">
        <f t="shared" si="0"/>
        <v>44.439140681708771</v>
      </c>
      <c r="X221" s="300">
        <f t="shared" si="0"/>
        <v>45.346061920110998</v>
      </c>
      <c r="Y221" s="300">
        <f t="shared" si="0"/>
        <v>46.271491755215301</v>
      </c>
      <c r="Z221" s="300">
        <f t="shared" si="0"/>
        <v>47.215807913485001</v>
      </c>
      <c r="AA221" s="300">
        <f t="shared" si="0"/>
        <v>48.179395830086733</v>
      </c>
      <c r="AB221" s="300">
        <f t="shared" si="0"/>
        <v>49.162648806210953</v>
      </c>
      <c r="AC221" s="300">
        <f t="shared" si="0"/>
        <v>50.165968169603012</v>
      </c>
      <c r="AD221" s="300">
        <f t="shared" si="0"/>
        <v>51.18976343837042</v>
      </c>
      <c r="AE221" s="300">
        <f t="shared" si="0"/>
        <v>52.234452488133087</v>
      </c>
      <c r="AF221" s="300">
        <f t="shared" si="0"/>
        <v>53.300461722584785</v>
      </c>
      <c r="AG221" s="300">
        <f t="shared" si="0"/>
        <v>54.388226247535492</v>
      </c>
      <c r="AH221" s="300">
        <f t="shared" si="0"/>
        <v>55.498190048505613</v>
      </c>
      <c r="AI221" s="300">
        <f t="shared" si="0"/>
        <v>56.630806171944506</v>
      </c>
      <c r="AJ221" s="300">
        <f t="shared" si="0"/>
        <v>57.786536910147461</v>
      </c>
      <c r="AK221" s="300">
        <f t="shared" si="0"/>
        <v>58.965853989946389</v>
      </c>
      <c r="AL221" s="300">
        <f t="shared" si="0"/>
        <v>60.169238765251421</v>
      </c>
      <c r="AM221" s="300">
        <f t="shared" si="0"/>
        <v>61.397182413521854</v>
      </c>
      <c r="AN221" s="300">
        <f t="shared" si="0"/>
        <v>62.650186136246795</v>
      </c>
      <c r="AO221" s="300">
        <f t="shared" si="0"/>
        <v>63.92876136351714</v>
      </c>
      <c r="AP221" s="300">
        <f t="shared" si="0"/>
        <v>65.23342996277259</v>
      </c>
      <c r="AQ221" s="300">
        <f t="shared" si="0"/>
        <v>66.564724451808772</v>
      </c>
      <c r="AR221" s="300">
        <f t="shared" si="0"/>
        <v>67.923188216131408</v>
      </c>
      <c r="AS221" s="300">
        <f t="shared" si="0"/>
        <v>69.309375730746339</v>
      </c>
      <c r="AT221" s="300">
        <f t="shared" si="0"/>
        <v>70.723852786475859</v>
      </c>
      <c r="AU221" s="300">
        <f t="shared" si="0"/>
        <v>72.167196720893742</v>
      </c>
      <c r="AV221" s="301">
        <f t="shared" si="0"/>
        <v>73.639996653973213</v>
      </c>
    </row>
    <row r="222" spans="2:48" x14ac:dyDescent="0.25">
      <c r="B222" s="199" t="s">
        <v>576</v>
      </c>
      <c r="C222" s="299">
        <v>26.899508814969039</v>
      </c>
      <c r="D222" s="299">
        <v>26.899508814969039</v>
      </c>
      <c r="E222" s="299">
        <v>26.899508814969039</v>
      </c>
      <c r="F222" s="299">
        <v>26.899508814969039</v>
      </c>
      <c r="G222" s="299">
        <v>26.899508814969039</v>
      </c>
      <c r="H222" s="299">
        <v>26.899508814969039</v>
      </c>
      <c r="I222" s="299">
        <v>26.899508814969039</v>
      </c>
      <c r="J222" s="299">
        <v>26.899508814969039</v>
      </c>
      <c r="K222" s="299">
        <v>27.591230403328606</v>
      </c>
      <c r="L222" s="299">
        <v>28.168696690741513</v>
      </c>
      <c r="M222" s="299">
        <v>29.243699444954583</v>
      </c>
      <c r="N222" s="299">
        <v>30.591891924964209</v>
      </c>
      <c r="O222" s="300">
        <f>1/(1/N222*(1-0.02))</f>
        <v>31.216216249963477</v>
      </c>
      <c r="P222" s="300">
        <f t="shared" si="0"/>
        <v>31.853281887717834</v>
      </c>
      <c r="Q222" s="300">
        <f t="shared" si="0"/>
        <v>32.503348865018204</v>
      </c>
      <c r="R222" s="300">
        <f t="shared" si="0"/>
        <v>33.166682515324702</v>
      </c>
      <c r="S222" s="300">
        <f t="shared" si="0"/>
        <v>33.843553587066019</v>
      </c>
      <c r="T222" s="300">
        <f t="shared" si="0"/>
        <v>34.534238354149004</v>
      </c>
      <c r="U222" s="300">
        <f t="shared" si="0"/>
        <v>35.239018728723472</v>
      </c>
      <c r="V222" s="300">
        <f t="shared" si="0"/>
        <v>35.958182376248445</v>
      </c>
      <c r="W222" s="300">
        <f t="shared" si="0"/>
        <v>36.692022832906574</v>
      </c>
      <c r="X222" s="300">
        <f t="shared" si="0"/>
        <v>37.440839625414874</v>
      </c>
      <c r="Y222" s="300">
        <f t="shared" si="0"/>
        <v>38.204938393280486</v>
      </c>
      <c r="Z222" s="300">
        <f t="shared" si="0"/>
        <v>38.984631013551514</v>
      </c>
      <c r="AA222" s="300">
        <f t="shared" si="0"/>
        <v>39.780235728113794</v>
      </c>
      <c r="AB222" s="300">
        <f t="shared" si="0"/>
        <v>40.592077273585502</v>
      </c>
      <c r="AC222" s="300">
        <f t="shared" si="0"/>
        <v>41.420487013862761</v>
      </c>
      <c r="AD222" s="300">
        <f t="shared" si="0"/>
        <v>42.265803075370172</v>
      </c>
      <c r="AE222" s="300">
        <f t="shared" si="0"/>
        <v>43.128370485071606</v>
      </c>
      <c r="AF222" s="300">
        <f t="shared" si="0"/>
        <v>44.008541311297556</v>
      </c>
      <c r="AG222" s="300">
        <f t="shared" si="0"/>
        <v>44.906674807446485</v>
      </c>
      <c r="AH222" s="300">
        <f t="shared" si="0"/>
        <v>45.823137558618868</v>
      </c>
      <c r="AI222" s="300">
        <f t="shared" si="0"/>
        <v>46.758303631243741</v>
      </c>
      <c r="AJ222" s="300">
        <f t="shared" si="0"/>
        <v>47.71255472575892</v>
      </c>
      <c r="AK222" s="300">
        <f t="shared" si="0"/>
        <v>48.686280332407058</v>
      </c>
      <c r="AL222" s="300">
        <f t="shared" si="0"/>
        <v>49.679877890211287</v>
      </c>
      <c r="AM222" s="300">
        <f t="shared" si="0"/>
        <v>50.693752949195201</v>
      </c>
      <c r="AN222" s="300">
        <f t="shared" si="0"/>
        <v>51.728319335913469</v>
      </c>
      <c r="AO222" s="300">
        <f t="shared" si="0"/>
        <v>52.783999322360685</v>
      </c>
      <c r="AP222" s="300">
        <f t="shared" si="0"/>
        <v>53.861223798327231</v>
      </c>
      <c r="AQ222" s="300">
        <f t="shared" si="0"/>
        <v>54.96043244727268</v>
      </c>
      <c r="AR222" s="300">
        <f t="shared" si="0"/>
        <v>56.08207392578845</v>
      </c>
      <c r="AS222" s="300">
        <f t="shared" si="0"/>
        <v>57.226606046722914</v>
      </c>
      <c r="AT222" s="300">
        <f t="shared" si="0"/>
        <v>58.394495966043792</v>
      </c>
      <c r="AU222" s="300">
        <f t="shared" si="0"/>
        <v>59.586220373514074</v>
      </c>
      <c r="AV222" s="301">
        <f t="shared" si="0"/>
        <v>60.802265687259251</v>
      </c>
    </row>
    <row r="223" spans="2:48" ht="15.75" thickBot="1" x14ac:dyDescent="0.3">
      <c r="B223" s="323" t="s">
        <v>491</v>
      </c>
      <c r="C223" s="324"/>
      <c r="D223" s="324"/>
      <c r="E223" s="324"/>
      <c r="F223" s="324"/>
      <c r="G223" s="324"/>
      <c r="H223" s="324"/>
      <c r="I223" s="324"/>
      <c r="J223" s="324"/>
      <c r="K223" s="324"/>
      <c r="L223" s="324"/>
      <c r="M223" s="324"/>
      <c r="N223" s="324"/>
      <c r="O223" s="324"/>
      <c r="P223" s="324"/>
      <c r="Q223" s="324"/>
      <c r="R223" s="324"/>
      <c r="S223" s="324"/>
      <c r="T223" s="324"/>
      <c r="U223" s="324"/>
      <c r="V223" s="324"/>
      <c r="W223" s="324"/>
      <c r="X223" s="324"/>
      <c r="Y223" s="324"/>
      <c r="Z223" s="324"/>
      <c r="AA223" s="324"/>
      <c r="AB223" s="324"/>
      <c r="AC223" s="324"/>
      <c r="AD223" s="324"/>
      <c r="AE223" s="324"/>
      <c r="AF223" s="324"/>
      <c r="AG223" s="324"/>
      <c r="AH223" s="324"/>
      <c r="AI223" s="324"/>
      <c r="AJ223" s="324"/>
      <c r="AK223" s="324"/>
      <c r="AL223" s="324"/>
      <c r="AM223" s="324"/>
      <c r="AN223" s="324"/>
      <c r="AO223" s="324"/>
      <c r="AP223" s="324"/>
      <c r="AQ223" s="324"/>
      <c r="AR223" s="324"/>
      <c r="AS223" s="324"/>
      <c r="AT223" s="324"/>
      <c r="AU223" s="324"/>
      <c r="AV223" s="325"/>
    </row>
    <row r="224" spans="2:48" ht="15.75" thickBot="1" x14ac:dyDescent="0.3"/>
    <row r="225" spans="2:48" x14ac:dyDescent="0.25">
      <c r="B225" s="320" t="s">
        <v>582</v>
      </c>
      <c r="C225" s="321"/>
      <c r="D225" s="321"/>
      <c r="E225" s="321"/>
      <c r="F225" s="321"/>
      <c r="G225" s="321"/>
      <c r="H225" s="321"/>
      <c r="I225" s="321"/>
      <c r="J225" s="321"/>
      <c r="K225" s="321"/>
      <c r="L225" s="321"/>
      <c r="M225" s="321"/>
      <c r="N225" s="321"/>
      <c r="O225" s="321"/>
      <c r="P225" s="321"/>
      <c r="Q225" s="321"/>
      <c r="R225" s="321"/>
      <c r="S225" s="321"/>
      <c r="T225" s="321"/>
      <c r="U225" s="321"/>
      <c r="V225" s="321"/>
      <c r="W225" s="321"/>
      <c r="X225" s="321"/>
      <c r="Y225" s="321"/>
      <c r="Z225" s="321"/>
      <c r="AA225" s="321"/>
      <c r="AB225" s="321"/>
      <c r="AC225" s="321"/>
      <c r="AD225" s="321"/>
      <c r="AE225" s="321"/>
      <c r="AF225" s="321"/>
      <c r="AG225" s="321"/>
      <c r="AH225" s="321"/>
      <c r="AI225" s="321"/>
      <c r="AJ225" s="321"/>
      <c r="AK225" s="321"/>
      <c r="AL225" s="321"/>
      <c r="AM225" s="321"/>
      <c r="AN225" s="321"/>
      <c r="AO225" s="321"/>
      <c r="AP225" s="321"/>
      <c r="AQ225" s="321"/>
      <c r="AR225" s="321"/>
      <c r="AS225" s="321"/>
      <c r="AT225" s="321"/>
      <c r="AU225" s="321"/>
      <c r="AV225" s="322"/>
    </row>
    <row r="226" spans="2:48" x14ac:dyDescent="0.25">
      <c r="B226" s="199"/>
      <c r="C226" s="197">
        <v>2005</v>
      </c>
      <c r="D226" s="197">
        <v>2006</v>
      </c>
      <c r="E226" s="197">
        <v>2007</v>
      </c>
      <c r="F226" s="197">
        <v>2008</v>
      </c>
      <c r="G226" s="197">
        <v>2009</v>
      </c>
      <c r="H226" s="197">
        <v>2010</v>
      </c>
      <c r="I226" s="197">
        <v>2011</v>
      </c>
      <c r="J226" s="197">
        <v>2012</v>
      </c>
      <c r="K226" s="197">
        <v>2013</v>
      </c>
      <c r="L226" s="197">
        <v>2014</v>
      </c>
      <c r="M226" s="197">
        <v>2015</v>
      </c>
      <c r="N226" s="197">
        <v>2016</v>
      </c>
      <c r="O226" s="197">
        <v>2017</v>
      </c>
      <c r="P226" s="197">
        <v>2018</v>
      </c>
      <c r="Q226" s="197">
        <v>2019</v>
      </c>
      <c r="R226" s="197">
        <v>2020</v>
      </c>
      <c r="S226" s="197">
        <v>2021</v>
      </c>
      <c r="T226" s="197">
        <v>2022</v>
      </c>
      <c r="U226" s="197">
        <v>2023</v>
      </c>
      <c r="V226" s="197">
        <v>2024</v>
      </c>
      <c r="W226" s="197">
        <v>2025</v>
      </c>
      <c r="X226" s="197">
        <v>2026</v>
      </c>
      <c r="Y226" s="197">
        <v>2027</v>
      </c>
      <c r="Z226" s="197">
        <v>2028</v>
      </c>
      <c r="AA226" s="197">
        <v>2029</v>
      </c>
      <c r="AB226" s="197">
        <v>2030</v>
      </c>
      <c r="AC226" s="197">
        <v>2031</v>
      </c>
      <c r="AD226" s="197">
        <v>2032</v>
      </c>
      <c r="AE226" s="197">
        <v>2033</v>
      </c>
      <c r="AF226" s="197">
        <v>2034</v>
      </c>
      <c r="AG226" s="197">
        <v>2035</v>
      </c>
      <c r="AH226" s="197">
        <v>2036</v>
      </c>
      <c r="AI226" s="197">
        <v>2037</v>
      </c>
      <c r="AJ226" s="197">
        <v>2038</v>
      </c>
      <c r="AK226" s="197">
        <v>2039</v>
      </c>
      <c r="AL226" s="197">
        <v>2040</v>
      </c>
      <c r="AM226" s="197">
        <v>2041</v>
      </c>
      <c r="AN226" s="197">
        <v>2042</v>
      </c>
      <c r="AO226" s="197">
        <v>2043</v>
      </c>
      <c r="AP226" s="197">
        <v>2044</v>
      </c>
      <c r="AQ226" s="197">
        <v>2045</v>
      </c>
      <c r="AR226" s="197">
        <v>2046</v>
      </c>
      <c r="AS226" s="197">
        <v>2047</v>
      </c>
      <c r="AT226" s="197">
        <v>2048</v>
      </c>
      <c r="AU226" s="197">
        <v>2049</v>
      </c>
      <c r="AV226" s="295">
        <v>2050</v>
      </c>
    </row>
    <row r="227" spans="2:48" x14ac:dyDescent="0.25">
      <c r="B227" s="199" t="s">
        <v>577</v>
      </c>
      <c r="C227" s="299">
        <v>0</v>
      </c>
      <c r="D227" s="299">
        <v>0</v>
      </c>
      <c r="E227" s="299">
        <v>0</v>
      </c>
      <c r="F227" s="299">
        <v>0</v>
      </c>
      <c r="G227" s="299">
        <v>0</v>
      </c>
      <c r="H227" s="299">
        <v>0</v>
      </c>
      <c r="I227" s="299">
        <v>0</v>
      </c>
      <c r="J227" s="299">
        <v>0</v>
      </c>
      <c r="K227" s="299">
        <v>0</v>
      </c>
      <c r="L227" s="299">
        <v>0</v>
      </c>
      <c r="M227" s="299">
        <v>0</v>
      </c>
      <c r="N227" s="299">
        <v>0</v>
      </c>
      <c r="O227" s="299">
        <v>0</v>
      </c>
      <c r="P227" s="299">
        <v>0</v>
      </c>
      <c r="Q227" s="299">
        <v>0</v>
      </c>
      <c r="R227" s="299">
        <v>0</v>
      </c>
      <c r="S227" s="299">
        <v>0</v>
      </c>
      <c r="T227" s="299">
        <v>0</v>
      </c>
      <c r="U227" s="299">
        <v>0</v>
      </c>
      <c r="V227" s="299">
        <v>0</v>
      </c>
      <c r="W227" s="299">
        <v>0</v>
      </c>
      <c r="X227" s="299">
        <v>0</v>
      </c>
      <c r="Y227" s="299">
        <v>0</v>
      </c>
      <c r="Z227" s="299">
        <v>0</v>
      </c>
      <c r="AA227" s="299">
        <v>0</v>
      </c>
      <c r="AB227" s="299">
        <v>0</v>
      </c>
      <c r="AC227" s="299">
        <v>0</v>
      </c>
      <c r="AD227" s="299">
        <v>0</v>
      </c>
      <c r="AE227" s="299">
        <v>0</v>
      </c>
      <c r="AF227" s="299">
        <v>0</v>
      </c>
      <c r="AG227" s="299">
        <v>0</v>
      </c>
      <c r="AH227" s="299">
        <v>0</v>
      </c>
      <c r="AI227" s="299">
        <v>0</v>
      </c>
      <c r="AJ227" s="299">
        <v>0</v>
      </c>
      <c r="AK227" s="299">
        <v>0</v>
      </c>
      <c r="AL227" s="299">
        <v>0</v>
      </c>
      <c r="AM227" s="299">
        <v>0</v>
      </c>
      <c r="AN227" s="299">
        <v>0</v>
      </c>
      <c r="AO227" s="299">
        <v>0</v>
      </c>
      <c r="AP227" s="299">
        <v>0</v>
      </c>
      <c r="AQ227" s="299">
        <v>0</v>
      </c>
      <c r="AR227" s="299">
        <v>0</v>
      </c>
      <c r="AS227" s="299">
        <v>0</v>
      </c>
      <c r="AT227" s="299">
        <v>0</v>
      </c>
      <c r="AU227" s="299">
        <v>0</v>
      </c>
      <c r="AV227" s="299">
        <v>0</v>
      </c>
    </row>
    <row r="228" spans="2:48" x14ac:dyDescent="0.25">
      <c r="B228" s="199" t="s">
        <v>578</v>
      </c>
      <c r="C228" s="299">
        <v>0</v>
      </c>
      <c r="D228" s="299">
        <v>0</v>
      </c>
      <c r="E228" s="299">
        <v>0</v>
      </c>
      <c r="F228" s="299">
        <v>0</v>
      </c>
      <c r="G228" s="299">
        <v>0</v>
      </c>
      <c r="H228" s="299">
        <v>0</v>
      </c>
      <c r="I228" s="299">
        <v>0</v>
      </c>
      <c r="J228" s="299">
        <v>0</v>
      </c>
      <c r="K228" s="299">
        <v>0</v>
      </c>
      <c r="L228" s="299">
        <v>0</v>
      </c>
      <c r="M228" s="299">
        <v>0</v>
      </c>
      <c r="N228" s="299">
        <v>0</v>
      </c>
      <c r="O228" s="299">
        <v>0</v>
      </c>
      <c r="P228" s="299">
        <v>0</v>
      </c>
      <c r="Q228" s="299">
        <v>0</v>
      </c>
      <c r="R228" s="299">
        <v>0</v>
      </c>
      <c r="S228" s="299">
        <v>0</v>
      </c>
      <c r="T228" s="299">
        <v>0</v>
      </c>
      <c r="U228" s="299">
        <v>0</v>
      </c>
      <c r="V228" s="299">
        <v>0</v>
      </c>
      <c r="W228" s="299">
        <v>0</v>
      </c>
      <c r="X228" s="299">
        <v>0</v>
      </c>
      <c r="Y228" s="299">
        <v>0</v>
      </c>
      <c r="Z228" s="299">
        <v>0</v>
      </c>
      <c r="AA228" s="299">
        <v>0</v>
      </c>
      <c r="AB228" s="299">
        <v>0</v>
      </c>
      <c r="AC228" s="299">
        <v>0</v>
      </c>
      <c r="AD228" s="299">
        <v>0</v>
      </c>
      <c r="AE228" s="299">
        <v>0</v>
      </c>
      <c r="AF228" s="299">
        <v>0</v>
      </c>
      <c r="AG228" s="299">
        <v>0</v>
      </c>
      <c r="AH228" s="299">
        <v>0</v>
      </c>
      <c r="AI228" s="299">
        <v>0</v>
      </c>
      <c r="AJ228" s="299">
        <v>0</v>
      </c>
      <c r="AK228" s="299">
        <v>0</v>
      </c>
      <c r="AL228" s="299">
        <v>0</v>
      </c>
      <c r="AM228" s="299">
        <v>0</v>
      </c>
      <c r="AN228" s="299">
        <v>0</v>
      </c>
      <c r="AO228" s="299">
        <v>0</v>
      </c>
      <c r="AP228" s="299">
        <v>0</v>
      </c>
      <c r="AQ228" s="299">
        <v>0</v>
      </c>
      <c r="AR228" s="299">
        <v>0</v>
      </c>
      <c r="AS228" s="299">
        <v>0</v>
      </c>
      <c r="AT228" s="299">
        <v>0</v>
      </c>
      <c r="AU228" s="299">
        <v>0</v>
      </c>
      <c r="AV228" s="299">
        <v>0</v>
      </c>
    </row>
    <row r="229" spans="2:48" x14ac:dyDescent="0.25">
      <c r="B229" s="199" t="s">
        <v>579</v>
      </c>
      <c r="C229" s="299">
        <v>0</v>
      </c>
      <c r="D229" s="299">
        <v>0</v>
      </c>
      <c r="E229" s="299">
        <v>0</v>
      </c>
      <c r="F229" s="299">
        <v>0</v>
      </c>
      <c r="G229" s="299">
        <v>0</v>
      </c>
      <c r="H229" s="299">
        <v>0</v>
      </c>
      <c r="I229" s="299">
        <v>0</v>
      </c>
      <c r="J229" s="299">
        <v>0</v>
      </c>
      <c r="K229" s="299">
        <v>0</v>
      </c>
      <c r="L229" s="299">
        <v>0</v>
      </c>
      <c r="M229" s="299">
        <v>0</v>
      </c>
      <c r="N229" s="299">
        <v>0</v>
      </c>
      <c r="O229" s="299">
        <v>0</v>
      </c>
      <c r="P229" s="299">
        <v>0</v>
      </c>
      <c r="Q229" s="299">
        <v>0</v>
      </c>
      <c r="R229" s="299">
        <v>0</v>
      </c>
      <c r="S229" s="299">
        <v>0</v>
      </c>
      <c r="T229" s="299">
        <v>0</v>
      </c>
      <c r="U229" s="299">
        <v>0</v>
      </c>
      <c r="V229" s="299">
        <v>0</v>
      </c>
      <c r="W229" s="299">
        <v>0</v>
      </c>
      <c r="X229" s="299">
        <v>0</v>
      </c>
      <c r="Y229" s="299">
        <v>0</v>
      </c>
      <c r="Z229" s="299">
        <v>0</v>
      </c>
      <c r="AA229" s="299">
        <v>0</v>
      </c>
      <c r="AB229" s="299">
        <v>0</v>
      </c>
      <c r="AC229" s="299">
        <v>0</v>
      </c>
      <c r="AD229" s="299">
        <v>0</v>
      </c>
      <c r="AE229" s="299">
        <v>0</v>
      </c>
      <c r="AF229" s="299">
        <v>0</v>
      </c>
      <c r="AG229" s="299">
        <v>0</v>
      </c>
      <c r="AH229" s="299">
        <v>0</v>
      </c>
      <c r="AI229" s="299">
        <v>0</v>
      </c>
      <c r="AJ229" s="299">
        <v>0</v>
      </c>
      <c r="AK229" s="299">
        <v>0</v>
      </c>
      <c r="AL229" s="299">
        <v>0</v>
      </c>
      <c r="AM229" s="299">
        <v>0</v>
      </c>
      <c r="AN229" s="299">
        <v>0</v>
      </c>
      <c r="AO229" s="299">
        <v>0</v>
      </c>
      <c r="AP229" s="299">
        <v>0</v>
      </c>
      <c r="AQ229" s="299">
        <v>0</v>
      </c>
      <c r="AR229" s="299">
        <v>0</v>
      </c>
      <c r="AS229" s="299">
        <v>0</v>
      </c>
      <c r="AT229" s="299">
        <v>0</v>
      </c>
      <c r="AU229" s="299">
        <v>0</v>
      </c>
      <c r="AV229" s="299">
        <v>0</v>
      </c>
    </row>
    <row r="230" spans="2:48" ht="15.75" thickBot="1" x14ac:dyDescent="0.3">
      <c r="B230" s="323" t="s">
        <v>580</v>
      </c>
      <c r="C230" s="324"/>
      <c r="D230" s="324"/>
      <c r="E230" s="324"/>
      <c r="F230" s="324"/>
      <c r="G230" s="324"/>
      <c r="H230" s="324"/>
      <c r="I230" s="324"/>
      <c r="J230" s="324"/>
      <c r="K230" s="324"/>
      <c r="L230" s="324"/>
      <c r="M230" s="324"/>
      <c r="N230" s="324"/>
      <c r="O230" s="324"/>
      <c r="P230" s="324"/>
      <c r="Q230" s="324"/>
      <c r="R230" s="324"/>
      <c r="S230" s="324"/>
      <c r="T230" s="324"/>
      <c r="U230" s="324"/>
      <c r="V230" s="324"/>
      <c r="W230" s="324"/>
      <c r="X230" s="324"/>
      <c r="Y230" s="324"/>
      <c r="Z230" s="324"/>
      <c r="AA230" s="324"/>
      <c r="AB230" s="324"/>
      <c r="AC230" s="324"/>
      <c r="AD230" s="324"/>
      <c r="AE230" s="324"/>
      <c r="AF230" s="324"/>
      <c r="AG230" s="324"/>
      <c r="AH230" s="324"/>
      <c r="AI230" s="324"/>
      <c r="AJ230" s="324"/>
      <c r="AK230" s="324"/>
      <c r="AL230" s="324"/>
      <c r="AM230" s="324"/>
      <c r="AN230" s="324"/>
      <c r="AO230" s="324"/>
      <c r="AP230" s="324"/>
      <c r="AQ230" s="324"/>
      <c r="AR230" s="324"/>
      <c r="AS230" s="324"/>
      <c r="AT230" s="324"/>
      <c r="AU230" s="324"/>
      <c r="AV230" s="325"/>
    </row>
    <row r="231" spans="2:48" ht="15.75" thickBot="1" x14ac:dyDescent="0.3"/>
    <row r="232" spans="2:48" x14ac:dyDescent="0.25">
      <c r="B232" s="320" t="s">
        <v>683</v>
      </c>
      <c r="C232" s="321"/>
      <c r="D232" s="321"/>
      <c r="E232" s="321"/>
      <c r="F232" s="321"/>
      <c r="G232" s="321"/>
      <c r="H232" s="321"/>
      <c r="I232" s="321"/>
      <c r="J232" s="321"/>
      <c r="K232" s="321"/>
      <c r="L232" s="321"/>
      <c r="M232" s="321"/>
      <c r="N232" s="321"/>
      <c r="O232" s="321"/>
      <c r="P232" s="321"/>
      <c r="Q232" s="321"/>
      <c r="R232" s="321"/>
      <c r="S232" s="321"/>
      <c r="T232" s="321"/>
      <c r="U232" s="321"/>
      <c r="V232" s="321"/>
      <c r="W232" s="321"/>
      <c r="X232" s="321"/>
      <c r="Y232" s="321"/>
      <c r="Z232" s="321"/>
      <c r="AA232" s="321"/>
      <c r="AB232" s="321"/>
      <c r="AC232" s="321"/>
      <c r="AD232" s="321"/>
      <c r="AE232" s="321"/>
      <c r="AF232" s="321"/>
      <c r="AG232" s="321"/>
      <c r="AH232" s="321"/>
      <c r="AI232" s="321"/>
      <c r="AJ232" s="321"/>
      <c r="AK232" s="321"/>
      <c r="AL232" s="321"/>
      <c r="AM232" s="321"/>
      <c r="AN232" s="321"/>
      <c r="AO232" s="321"/>
      <c r="AP232" s="321"/>
      <c r="AQ232" s="321"/>
      <c r="AR232" s="321"/>
      <c r="AS232" s="321"/>
      <c r="AT232" s="321"/>
      <c r="AU232" s="321"/>
      <c r="AV232" s="322"/>
    </row>
    <row r="233" spans="2:48" x14ac:dyDescent="0.25">
      <c r="B233" s="199" t="s">
        <v>585</v>
      </c>
      <c r="C233" s="294">
        <v>1</v>
      </c>
      <c r="AV233" s="302"/>
    </row>
    <row r="234" spans="2:48" ht="15.75" thickBot="1" x14ac:dyDescent="0.3">
      <c r="B234" s="323" t="s">
        <v>580</v>
      </c>
      <c r="C234" s="324"/>
      <c r="D234" s="324"/>
      <c r="E234" s="324"/>
      <c r="F234" s="324"/>
      <c r="G234" s="324"/>
      <c r="H234" s="324"/>
      <c r="I234" s="324"/>
      <c r="J234" s="324"/>
      <c r="K234" s="324"/>
      <c r="L234" s="324"/>
      <c r="M234" s="324"/>
      <c r="N234" s="324"/>
      <c r="O234" s="324"/>
      <c r="P234" s="324"/>
      <c r="Q234" s="324"/>
      <c r="R234" s="324"/>
      <c r="S234" s="324"/>
      <c r="T234" s="324"/>
      <c r="U234" s="324"/>
      <c r="V234" s="324"/>
      <c r="W234" s="324"/>
      <c r="X234" s="324"/>
      <c r="Y234" s="324"/>
      <c r="Z234" s="324"/>
      <c r="AA234" s="324"/>
      <c r="AB234" s="324"/>
      <c r="AC234" s="324"/>
      <c r="AD234" s="324"/>
      <c r="AE234" s="324"/>
      <c r="AF234" s="324"/>
      <c r="AG234" s="324"/>
      <c r="AH234" s="324"/>
      <c r="AI234" s="324"/>
      <c r="AJ234" s="324"/>
      <c r="AK234" s="324"/>
      <c r="AL234" s="324"/>
      <c r="AM234" s="324"/>
      <c r="AN234" s="324"/>
      <c r="AO234" s="324"/>
      <c r="AP234" s="324"/>
      <c r="AQ234" s="324"/>
      <c r="AR234" s="324"/>
      <c r="AS234" s="324"/>
      <c r="AT234" s="324"/>
      <c r="AU234" s="324"/>
      <c r="AV234" s="325"/>
    </row>
    <row r="235" spans="2:48" ht="15.75" thickBot="1" x14ac:dyDescent="0.3"/>
    <row r="236" spans="2:48" x14ac:dyDescent="0.25">
      <c r="B236" s="320" t="s">
        <v>586</v>
      </c>
      <c r="C236" s="321"/>
      <c r="D236" s="321"/>
      <c r="E236" s="321"/>
      <c r="F236" s="321"/>
      <c r="G236" s="321"/>
      <c r="H236" s="321"/>
      <c r="I236" s="321"/>
      <c r="J236" s="321"/>
      <c r="K236" s="321"/>
      <c r="L236" s="321"/>
      <c r="M236" s="321"/>
      <c r="N236" s="321"/>
      <c r="O236" s="321"/>
      <c r="P236" s="321"/>
      <c r="Q236" s="321"/>
      <c r="R236" s="321"/>
      <c r="S236" s="321"/>
      <c r="T236" s="321"/>
      <c r="U236" s="321"/>
      <c r="V236" s="321"/>
      <c r="W236" s="321"/>
      <c r="X236" s="321"/>
      <c r="Y236" s="321"/>
      <c r="Z236" s="321"/>
      <c r="AA236" s="321"/>
      <c r="AB236" s="321"/>
      <c r="AC236" s="321"/>
      <c r="AD236" s="321"/>
      <c r="AE236" s="321"/>
      <c r="AF236" s="321"/>
      <c r="AG236" s="321"/>
      <c r="AH236" s="321"/>
      <c r="AI236" s="321"/>
      <c r="AJ236" s="321"/>
      <c r="AK236" s="321"/>
      <c r="AL236" s="321"/>
      <c r="AM236" s="321"/>
      <c r="AN236" s="321"/>
      <c r="AO236" s="321"/>
      <c r="AP236" s="321"/>
      <c r="AQ236" s="321"/>
      <c r="AR236" s="321"/>
      <c r="AS236" s="321"/>
      <c r="AT236" s="321"/>
      <c r="AU236" s="321"/>
      <c r="AV236" s="322"/>
    </row>
    <row r="237" spans="2:48" x14ac:dyDescent="0.25">
      <c r="B237" s="199"/>
      <c r="C237" s="197">
        <v>2005</v>
      </c>
      <c r="D237" s="197">
        <v>2006</v>
      </c>
      <c r="E237" s="197">
        <v>2007</v>
      </c>
      <c r="F237" s="197">
        <v>2008</v>
      </c>
      <c r="G237" s="197">
        <v>2009</v>
      </c>
      <c r="H237" s="197">
        <v>2010</v>
      </c>
      <c r="I237" s="197">
        <v>2011</v>
      </c>
      <c r="J237" s="197">
        <v>2012</v>
      </c>
      <c r="K237" s="197">
        <v>2013</v>
      </c>
      <c r="L237" s="197">
        <v>2014</v>
      </c>
      <c r="M237" s="197">
        <v>2015</v>
      </c>
      <c r="N237" s="197">
        <v>2016</v>
      </c>
      <c r="O237" s="197">
        <v>2017</v>
      </c>
      <c r="P237" s="197">
        <v>2018</v>
      </c>
      <c r="Q237" s="197">
        <v>2019</v>
      </c>
      <c r="R237" s="197">
        <v>2020</v>
      </c>
      <c r="S237" s="197">
        <v>2021</v>
      </c>
      <c r="T237" s="197">
        <v>2022</v>
      </c>
      <c r="U237" s="197">
        <v>2023</v>
      </c>
      <c r="V237" s="197">
        <v>2024</v>
      </c>
      <c r="W237" s="197">
        <v>2025</v>
      </c>
      <c r="X237" s="197">
        <v>2026</v>
      </c>
      <c r="Y237" s="197">
        <v>2027</v>
      </c>
      <c r="Z237" s="197">
        <v>2028</v>
      </c>
      <c r="AA237" s="197">
        <v>2029</v>
      </c>
      <c r="AB237" s="197">
        <v>2030</v>
      </c>
      <c r="AC237" s="197">
        <v>2031</v>
      </c>
      <c r="AD237" s="197">
        <v>2032</v>
      </c>
      <c r="AE237" s="197">
        <v>2033</v>
      </c>
      <c r="AF237" s="197">
        <v>2034</v>
      </c>
      <c r="AG237" s="197">
        <v>2035</v>
      </c>
      <c r="AH237" s="197">
        <v>2036</v>
      </c>
      <c r="AI237" s="197">
        <v>2037</v>
      </c>
      <c r="AJ237" s="197">
        <v>2038</v>
      </c>
      <c r="AK237" s="197">
        <v>2039</v>
      </c>
      <c r="AL237" s="197">
        <v>2040</v>
      </c>
      <c r="AM237" s="197">
        <v>2041</v>
      </c>
      <c r="AN237" s="197">
        <v>2042</v>
      </c>
      <c r="AO237" s="197">
        <v>2043</v>
      </c>
      <c r="AP237" s="197">
        <v>2044</v>
      </c>
      <c r="AQ237" s="197">
        <v>2045</v>
      </c>
      <c r="AR237" s="197">
        <v>2046</v>
      </c>
      <c r="AS237" s="197">
        <v>2047</v>
      </c>
      <c r="AT237" s="197">
        <v>2048</v>
      </c>
      <c r="AU237" s="197">
        <v>2049</v>
      </c>
      <c r="AV237" s="295">
        <v>2050</v>
      </c>
    </row>
    <row r="238" spans="2:48" x14ac:dyDescent="0.25">
      <c r="B238" s="199" t="s">
        <v>589</v>
      </c>
      <c r="C238" s="186">
        <v>0.52400000000000002</v>
      </c>
      <c r="D238" s="186">
        <v>0.52400000000000002</v>
      </c>
      <c r="E238" s="186">
        <v>0.52400000000000002</v>
      </c>
      <c r="F238" s="186">
        <v>0.52400000000000002</v>
      </c>
      <c r="G238" s="186">
        <v>0.52400000000000002</v>
      </c>
      <c r="H238" s="186">
        <v>0.52400000000000002</v>
      </c>
      <c r="I238" s="186">
        <v>0.52400000000000002</v>
      </c>
      <c r="J238" s="186">
        <v>0.52400000000000002</v>
      </c>
      <c r="K238" s="186">
        <v>0.52400000000000002</v>
      </c>
      <c r="L238" s="186">
        <v>0.52400000000000002</v>
      </c>
      <c r="M238" s="186">
        <v>0.52400000000000002</v>
      </c>
      <c r="N238" s="186">
        <v>0.52400000000000002</v>
      </c>
      <c r="O238" s="188">
        <v>0.52400000000000002</v>
      </c>
      <c r="P238" s="188">
        <v>0.52400000000000002</v>
      </c>
      <c r="Q238" s="188">
        <v>0.52400000000000002</v>
      </c>
      <c r="R238" s="188">
        <v>0.52400000000000002</v>
      </c>
      <c r="S238" s="188">
        <v>0.52400000000000002</v>
      </c>
      <c r="T238" s="188">
        <v>0.52400000000000002</v>
      </c>
      <c r="U238" s="188">
        <v>0.52400000000000002</v>
      </c>
      <c r="V238" s="188">
        <v>0.52400000000000002</v>
      </c>
      <c r="W238" s="188">
        <v>0.52400000000000002</v>
      </c>
      <c r="X238" s="188">
        <v>0.52400000000000002</v>
      </c>
      <c r="Y238" s="188">
        <v>0.52400000000000002</v>
      </c>
      <c r="Z238" s="188">
        <v>0.52400000000000002</v>
      </c>
      <c r="AA238" s="188">
        <v>0.52400000000000002</v>
      </c>
      <c r="AB238" s="188">
        <v>0.52400000000000002</v>
      </c>
      <c r="AC238" s="188">
        <v>0.52400000000000002</v>
      </c>
      <c r="AD238" s="188">
        <v>0.52400000000000002</v>
      </c>
      <c r="AE238" s="188">
        <v>0.52400000000000002</v>
      </c>
      <c r="AF238" s="188">
        <v>0.52400000000000002</v>
      </c>
      <c r="AG238" s="188">
        <v>0.52400000000000002</v>
      </c>
      <c r="AH238" s="188">
        <v>0.52400000000000002</v>
      </c>
      <c r="AI238" s="188">
        <v>0.52400000000000002</v>
      </c>
      <c r="AJ238" s="188">
        <v>0.52400000000000002</v>
      </c>
      <c r="AK238" s="188">
        <v>0.52400000000000002</v>
      </c>
      <c r="AL238" s="188">
        <v>0.52400000000000002</v>
      </c>
      <c r="AM238" s="188">
        <v>0.52400000000000002</v>
      </c>
      <c r="AN238" s="188">
        <v>0.52400000000000002</v>
      </c>
      <c r="AO238" s="188">
        <v>0.52400000000000002</v>
      </c>
      <c r="AP238" s="188">
        <v>0.52400000000000002</v>
      </c>
      <c r="AQ238" s="188">
        <v>0.52400000000000002</v>
      </c>
      <c r="AR238" s="188">
        <v>0.52400000000000002</v>
      </c>
      <c r="AS238" s="188">
        <v>0.52400000000000002</v>
      </c>
      <c r="AT238" s="188">
        <v>0.52400000000000002</v>
      </c>
      <c r="AU238" s="188">
        <v>0.52400000000000002</v>
      </c>
      <c r="AV238" s="189">
        <v>0.52400000000000002</v>
      </c>
    </row>
    <row r="239" spans="2:48" x14ac:dyDescent="0.25">
      <c r="B239" s="199" t="s">
        <v>590</v>
      </c>
      <c r="C239" s="186">
        <v>0</v>
      </c>
      <c r="D239" s="186">
        <v>0</v>
      </c>
      <c r="E239" s="186">
        <v>0</v>
      </c>
      <c r="F239" s="186">
        <v>0</v>
      </c>
      <c r="G239" s="186">
        <v>0</v>
      </c>
      <c r="H239" s="186">
        <v>0</v>
      </c>
      <c r="I239" s="186">
        <v>0</v>
      </c>
      <c r="J239" s="186">
        <v>0</v>
      </c>
      <c r="K239" s="186">
        <v>0</v>
      </c>
      <c r="L239" s="186">
        <v>0</v>
      </c>
      <c r="M239" s="186">
        <v>0</v>
      </c>
      <c r="N239" s="186">
        <v>0</v>
      </c>
      <c r="O239" s="188">
        <v>0</v>
      </c>
      <c r="P239" s="188">
        <v>0</v>
      </c>
      <c r="Q239" s="188">
        <v>0</v>
      </c>
      <c r="R239" s="188">
        <v>0</v>
      </c>
      <c r="S239" s="188">
        <v>0</v>
      </c>
      <c r="T239" s="188">
        <v>0</v>
      </c>
      <c r="U239" s="188">
        <v>0</v>
      </c>
      <c r="V239" s="188">
        <v>0</v>
      </c>
      <c r="W239" s="188">
        <v>0</v>
      </c>
      <c r="X239" s="188">
        <v>0</v>
      </c>
      <c r="Y239" s="188">
        <v>0</v>
      </c>
      <c r="Z239" s="188">
        <v>0</v>
      </c>
      <c r="AA239" s="188">
        <v>0</v>
      </c>
      <c r="AB239" s="188">
        <v>0</v>
      </c>
      <c r="AC239" s="188">
        <v>0</v>
      </c>
      <c r="AD239" s="188">
        <v>0</v>
      </c>
      <c r="AE239" s="188">
        <v>0</v>
      </c>
      <c r="AF239" s="188">
        <v>0</v>
      </c>
      <c r="AG239" s="188">
        <v>0</v>
      </c>
      <c r="AH239" s="188">
        <v>0</v>
      </c>
      <c r="AI239" s="188">
        <v>0</v>
      </c>
      <c r="AJ239" s="188">
        <v>0</v>
      </c>
      <c r="AK239" s="188">
        <v>0</v>
      </c>
      <c r="AL239" s="188">
        <v>0</v>
      </c>
      <c r="AM239" s="188">
        <v>0</v>
      </c>
      <c r="AN239" s="188">
        <v>0</v>
      </c>
      <c r="AO239" s="188">
        <v>0</v>
      </c>
      <c r="AP239" s="188">
        <v>0</v>
      </c>
      <c r="AQ239" s="188">
        <v>0</v>
      </c>
      <c r="AR239" s="188">
        <v>0</v>
      </c>
      <c r="AS239" s="188">
        <v>0</v>
      </c>
      <c r="AT239" s="188">
        <v>0</v>
      </c>
      <c r="AU239" s="188">
        <v>0</v>
      </c>
      <c r="AV239" s="189">
        <v>0</v>
      </c>
    </row>
    <row r="240" spans="2:48" x14ac:dyDescent="0.25">
      <c r="B240" s="199" t="s">
        <v>588</v>
      </c>
      <c r="C240" s="299">
        <v>1</v>
      </c>
      <c r="D240" s="299">
        <v>1</v>
      </c>
      <c r="E240" s="299">
        <v>1</v>
      </c>
      <c r="F240" s="299">
        <v>1</v>
      </c>
      <c r="G240" s="299">
        <v>1</v>
      </c>
      <c r="H240" s="299">
        <v>1</v>
      </c>
      <c r="I240" s="299">
        <v>1</v>
      </c>
      <c r="J240" s="299">
        <v>1</v>
      </c>
      <c r="K240" s="299">
        <v>1</v>
      </c>
      <c r="L240" s="299">
        <v>1</v>
      </c>
      <c r="M240" s="299">
        <v>1</v>
      </c>
      <c r="N240" s="299">
        <v>1</v>
      </c>
      <c r="O240" s="303">
        <v>1</v>
      </c>
      <c r="P240" s="303">
        <v>1</v>
      </c>
      <c r="Q240" s="303">
        <v>1</v>
      </c>
      <c r="R240" s="303">
        <v>1</v>
      </c>
      <c r="S240" s="303">
        <v>1</v>
      </c>
      <c r="T240" s="303">
        <v>1</v>
      </c>
      <c r="U240" s="303">
        <v>1</v>
      </c>
      <c r="V240" s="303">
        <v>1</v>
      </c>
      <c r="W240" s="303">
        <v>1</v>
      </c>
      <c r="X240" s="303">
        <v>1</v>
      </c>
      <c r="Y240" s="303">
        <v>1</v>
      </c>
      <c r="Z240" s="303">
        <v>1</v>
      </c>
      <c r="AA240" s="303">
        <v>1</v>
      </c>
      <c r="AB240" s="303">
        <v>1</v>
      </c>
      <c r="AC240" s="303">
        <v>1</v>
      </c>
      <c r="AD240" s="303">
        <v>1</v>
      </c>
      <c r="AE240" s="303">
        <v>1</v>
      </c>
      <c r="AF240" s="303">
        <v>1</v>
      </c>
      <c r="AG240" s="303">
        <v>1</v>
      </c>
      <c r="AH240" s="303">
        <v>1</v>
      </c>
      <c r="AI240" s="303">
        <v>1</v>
      </c>
      <c r="AJ240" s="303">
        <v>1</v>
      </c>
      <c r="AK240" s="303">
        <v>1</v>
      </c>
      <c r="AL240" s="303">
        <v>1</v>
      </c>
      <c r="AM240" s="303">
        <v>1</v>
      </c>
      <c r="AN240" s="303">
        <v>1</v>
      </c>
      <c r="AO240" s="303">
        <v>1</v>
      </c>
      <c r="AP240" s="303">
        <v>1</v>
      </c>
      <c r="AQ240" s="303">
        <v>1</v>
      </c>
      <c r="AR240" s="303">
        <v>1</v>
      </c>
      <c r="AS240" s="303">
        <v>1</v>
      </c>
      <c r="AT240" s="303">
        <v>1</v>
      </c>
      <c r="AU240" s="303">
        <v>1</v>
      </c>
      <c r="AV240" s="302">
        <v>1</v>
      </c>
    </row>
    <row r="241" spans="2:48" x14ac:dyDescent="0.25">
      <c r="B241" s="199" t="s">
        <v>591</v>
      </c>
      <c r="C241" s="186">
        <v>0.05</v>
      </c>
      <c r="D241" s="186">
        <v>0.05</v>
      </c>
      <c r="E241" s="186">
        <v>0.05</v>
      </c>
      <c r="F241" s="186">
        <v>0.05</v>
      </c>
      <c r="G241" s="186">
        <v>0.05</v>
      </c>
      <c r="H241" s="186">
        <v>0.05</v>
      </c>
      <c r="I241" s="186">
        <v>0.05</v>
      </c>
      <c r="J241" s="186">
        <v>0.05</v>
      </c>
      <c r="K241" s="186">
        <v>0.05</v>
      </c>
      <c r="L241" s="186">
        <v>0.05</v>
      </c>
      <c r="M241" s="186">
        <v>0.05</v>
      </c>
      <c r="N241" s="186">
        <v>0.05</v>
      </c>
      <c r="O241" s="188">
        <v>0.05</v>
      </c>
      <c r="P241" s="188">
        <v>0.05</v>
      </c>
      <c r="Q241" s="188">
        <v>0.05</v>
      </c>
      <c r="R241" s="188">
        <v>0.05</v>
      </c>
      <c r="S241" s="188">
        <v>0.05</v>
      </c>
      <c r="T241" s="188">
        <v>0.05</v>
      </c>
      <c r="U241" s="188">
        <v>0.05</v>
      </c>
      <c r="V241" s="188">
        <v>0.05</v>
      </c>
      <c r="W241" s="188">
        <v>0.05</v>
      </c>
      <c r="X241" s="188">
        <v>0.05</v>
      </c>
      <c r="Y241" s="188">
        <v>0.05</v>
      </c>
      <c r="Z241" s="188">
        <v>0.05</v>
      </c>
      <c r="AA241" s="188">
        <v>0.05</v>
      </c>
      <c r="AB241" s="188">
        <v>0.05</v>
      </c>
      <c r="AC241" s="188">
        <v>0.05</v>
      </c>
      <c r="AD241" s="188">
        <v>0.05</v>
      </c>
      <c r="AE241" s="188">
        <v>0.05</v>
      </c>
      <c r="AF241" s="188">
        <v>0.05</v>
      </c>
      <c r="AG241" s="188">
        <v>0.05</v>
      </c>
      <c r="AH241" s="188">
        <v>0.05</v>
      </c>
      <c r="AI241" s="188">
        <v>0.05</v>
      </c>
      <c r="AJ241" s="188">
        <v>0.05</v>
      </c>
      <c r="AK241" s="188">
        <v>0.05</v>
      </c>
      <c r="AL241" s="188">
        <v>0.05</v>
      </c>
      <c r="AM241" s="188">
        <v>0.05</v>
      </c>
      <c r="AN241" s="188">
        <v>0.05</v>
      </c>
      <c r="AO241" s="188">
        <v>0.05</v>
      </c>
      <c r="AP241" s="188">
        <v>0.05</v>
      </c>
      <c r="AQ241" s="188">
        <v>0.05</v>
      </c>
      <c r="AR241" s="188">
        <v>0.05</v>
      </c>
      <c r="AS241" s="188">
        <v>0.05</v>
      </c>
      <c r="AT241" s="188">
        <v>0.05</v>
      </c>
      <c r="AU241" s="188">
        <v>0.05</v>
      </c>
      <c r="AV241" s="189">
        <v>0.05</v>
      </c>
    </row>
    <row r="242" spans="2:48" x14ac:dyDescent="0.25">
      <c r="B242" s="199" t="s">
        <v>587</v>
      </c>
      <c r="C242" s="304">
        <v>2</v>
      </c>
      <c r="D242" s="300">
        <v>2</v>
      </c>
      <c r="E242" s="300">
        <v>2</v>
      </c>
      <c r="F242" s="300">
        <v>2</v>
      </c>
      <c r="G242" s="300">
        <v>2</v>
      </c>
      <c r="H242" s="300">
        <v>2</v>
      </c>
      <c r="I242" s="300">
        <v>2</v>
      </c>
      <c r="J242" s="300">
        <v>2</v>
      </c>
      <c r="K242" s="300">
        <v>2</v>
      </c>
      <c r="L242" s="300">
        <v>2</v>
      </c>
      <c r="M242" s="300">
        <v>2</v>
      </c>
      <c r="N242" s="300">
        <v>2</v>
      </c>
      <c r="O242" s="300">
        <v>2</v>
      </c>
      <c r="P242" s="300">
        <v>2</v>
      </c>
      <c r="Q242" s="300">
        <v>2</v>
      </c>
      <c r="R242" s="300">
        <v>2</v>
      </c>
      <c r="S242" s="300">
        <v>2</v>
      </c>
      <c r="T242" s="300">
        <v>2</v>
      </c>
      <c r="U242" s="300">
        <v>2</v>
      </c>
      <c r="V242" s="300">
        <v>2</v>
      </c>
      <c r="W242" s="300">
        <v>2</v>
      </c>
      <c r="X242" s="300">
        <v>2</v>
      </c>
      <c r="Y242" s="300">
        <v>2</v>
      </c>
      <c r="Z242" s="300">
        <v>2</v>
      </c>
      <c r="AA242" s="300">
        <v>2</v>
      </c>
      <c r="AB242" s="300">
        <v>2</v>
      </c>
      <c r="AC242" s="300">
        <v>2</v>
      </c>
      <c r="AD242" s="300">
        <v>2</v>
      </c>
      <c r="AE242" s="300">
        <v>2</v>
      </c>
      <c r="AF242" s="300">
        <v>2</v>
      </c>
      <c r="AG242" s="300">
        <v>2</v>
      </c>
      <c r="AH242" s="300">
        <v>2</v>
      </c>
      <c r="AI242" s="300">
        <v>2</v>
      </c>
      <c r="AJ242" s="300">
        <v>2</v>
      </c>
      <c r="AK242" s="300">
        <v>2</v>
      </c>
      <c r="AL242" s="300">
        <v>2</v>
      </c>
      <c r="AM242" s="300">
        <v>2</v>
      </c>
      <c r="AN242" s="300">
        <v>2</v>
      </c>
      <c r="AO242" s="300">
        <v>2</v>
      </c>
      <c r="AP242" s="300">
        <v>2</v>
      </c>
      <c r="AQ242" s="300">
        <v>2</v>
      </c>
      <c r="AR242" s="300">
        <v>2</v>
      </c>
      <c r="AS242" s="300">
        <v>2</v>
      </c>
      <c r="AT242" s="300">
        <v>2</v>
      </c>
      <c r="AU242" s="300">
        <v>2</v>
      </c>
      <c r="AV242" s="301">
        <v>2</v>
      </c>
    </row>
    <row r="243" spans="2:48" x14ac:dyDescent="0.25">
      <c r="B243" s="199" t="s">
        <v>592</v>
      </c>
      <c r="C243" s="186">
        <v>0</v>
      </c>
      <c r="D243" s="186">
        <v>0</v>
      </c>
      <c r="E243" s="186">
        <v>0</v>
      </c>
      <c r="F243" s="186">
        <v>0</v>
      </c>
      <c r="G243" s="186">
        <v>0</v>
      </c>
      <c r="H243" s="186">
        <v>0</v>
      </c>
      <c r="I243" s="186">
        <v>0</v>
      </c>
      <c r="J243" s="186">
        <v>0</v>
      </c>
      <c r="K243" s="186">
        <v>0</v>
      </c>
      <c r="L243" s="186">
        <v>0</v>
      </c>
      <c r="M243" s="186">
        <v>0</v>
      </c>
      <c r="N243" s="186">
        <v>0</v>
      </c>
      <c r="O243" s="188">
        <v>0</v>
      </c>
      <c r="P243" s="188">
        <v>0</v>
      </c>
      <c r="Q243" s="188">
        <v>0</v>
      </c>
      <c r="R243" s="188">
        <v>0</v>
      </c>
      <c r="S243" s="188">
        <v>0</v>
      </c>
      <c r="T243" s="188">
        <v>0</v>
      </c>
      <c r="U243" s="188">
        <v>0</v>
      </c>
      <c r="V243" s="188">
        <v>0</v>
      </c>
      <c r="W243" s="188">
        <v>0</v>
      </c>
      <c r="X243" s="188">
        <v>0</v>
      </c>
      <c r="Y243" s="188">
        <v>0</v>
      </c>
      <c r="Z243" s="188">
        <v>0</v>
      </c>
      <c r="AA243" s="188">
        <v>0</v>
      </c>
      <c r="AB243" s="188">
        <v>0</v>
      </c>
      <c r="AC243" s="188">
        <v>0</v>
      </c>
      <c r="AD243" s="188">
        <v>0</v>
      </c>
      <c r="AE243" s="188">
        <v>0</v>
      </c>
      <c r="AF243" s="188">
        <v>0</v>
      </c>
      <c r="AG243" s="188">
        <v>0</v>
      </c>
      <c r="AH243" s="188">
        <v>0</v>
      </c>
      <c r="AI243" s="188">
        <v>0</v>
      </c>
      <c r="AJ243" s="188">
        <v>0</v>
      </c>
      <c r="AK243" s="188">
        <v>0</v>
      </c>
      <c r="AL243" s="188">
        <v>0</v>
      </c>
      <c r="AM243" s="188">
        <v>0</v>
      </c>
      <c r="AN243" s="188">
        <v>0</v>
      </c>
      <c r="AO243" s="188">
        <v>0</v>
      </c>
      <c r="AP243" s="188">
        <v>0</v>
      </c>
      <c r="AQ243" s="188">
        <v>0</v>
      </c>
      <c r="AR243" s="188">
        <v>0</v>
      </c>
      <c r="AS243" s="188">
        <v>0</v>
      </c>
      <c r="AT243" s="188">
        <v>0</v>
      </c>
      <c r="AU243" s="188">
        <v>0</v>
      </c>
      <c r="AV243" s="189">
        <v>0</v>
      </c>
    </row>
    <row r="244" spans="2:48" ht="15.75" thickBot="1" x14ac:dyDescent="0.3">
      <c r="B244" s="323" t="s">
        <v>491</v>
      </c>
      <c r="C244" s="324"/>
      <c r="D244" s="324"/>
      <c r="E244" s="324"/>
      <c r="F244" s="324"/>
      <c r="G244" s="324"/>
      <c r="H244" s="324"/>
      <c r="I244" s="324"/>
      <c r="J244" s="324"/>
      <c r="K244" s="324"/>
      <c r="L244" s="324"/>
      <c r="M244" s="324"/>
      <c r="N244" s="324"/>
      <c r="O244" s="324"/>
      <c r="P244" s="324"/>
      <c r="Q244" s="324"/>
      <c r="R244" s="324"/>
      <c r="S244" s="324"/>
      <c r="T244" s="324"/>
      <c r="U244" s="324"/>
      <c r="V244" s="324"/>
      <c r="W244" s="324"/>
      <c r="X244" s="324"/>
      <c r="Y244" s="324"/>
      <c r="Z244" s="324"/>
      <c r="AA244" s="324"/>
      <c r="AB244" s="324"/>
      <c r="AC244" s="324"/>
      <c r="AD244" s="324"/>
      <c r="AE244" s="324"/>
      <c r="AF244" s="324"/>
      <c r="AG244" s="324"/>
      <c r="AH244" s="324"/>
      <c r="AI244" s="324"/>
      <c r="AJ244" s="324"/>
      <c r="AK244" s="324"/>
      <c r="AL244" s="324"/>
      <c r="AM244" s="324"/>
      <c r="AN244" s="324"/>
      <c r="AO244" s="324"/>
      <c r="AP244" s="324"/>
      <c r="AQ244" s="324"/>
      <c r="AR244" s="324"/>
      <c r="AS244" s="324"/>
      <c r="AT244" s="324"/>
      <c r="AU244" s="324"/>
      <c r="AV244" s="325"/>
    </row>
    <row r="245" spans="2:48" ht="15.75" thickBot="1" x14ac:dyDescent="0.3"/>
    <row r="246" spans="2:48" x14ac:dyDescent="0.25">
      <c r="B246" s="320" t="s">
        <v>684</v>
      </c>
      <c r="C246" s="321"/>
      <c r="D246" s="321"/>
      <c r="E246" s="321"/>
      <c r="F246" s="321"/>
      <c r="G246" s="321"/>
      <c r="H246" s="321"/>
      <c r="I246" s="321"/>
      <c r="J246" s="321"/>
      <c r="K246" s="321"/>
      <c r="L246" s="321"/>
      <c r="M246" s="321"/>
      <c r="N246" s="321"/>
      <c r="O246" s="321"/>
      <c r="P246" s="321"/>
      <c r="Q246" s="321"/>
      <c r="R246" s="321"/>
      <c r="S246" s="321"/>
      <c r="T246" s="321"/>
      <c r="U246" s="321"/>
      <c r="V246" s="321"/>
      <c r="W246" s="321"/>
      <c r="X246" s="321"/>
      <c r="Y246" s="321"/>
      <c r="Z246" s="321"/>
      <c r="AA246" s="321"/>
      <c r="AB246" s="321"/>
      <c r="AC246" s="321"/>
      <c r="AD246" s="321"/>
      <c r="AE246" s="321"/>
      <c r="AF246" s="321"/>
      <c r="AG246" s="321"/>
      <c r="AH246" s="321"/>
      <c r="AI246" s="321"/>
      <c r="AJ246" s="321"/>
      <c r="AK246" s="321"/>
      <c r="AL246" s="321"/>
      <c r="AM246" s="321"/>
      <c r="AN246" s="321"/>
      <c r="AO246" s="321"/>
      <c r="AP246" s="321"/>
      <c r="AQ246" s="321"/>
      <c r="AR246" s="321"/>
      <c r="AS246" s="321"/>
      <c r="AT246" s="321"/>
      <c r="AU246" s="321"/>
      <c r="AV246" s="322"/>
    </row>
    <row r="247" spans="2:48" x14ac:dyDescent="0.25">
      <c r="B247" s="199"/>
      <c r="C247" s="197">
        <v>2005</v>
      </c>
      <c r="D247" s="197">
        <v>2006</v>
      </c>
      <c r="E247" s="197">
        <v>2007</v>
      </c>
      <c r="F247" s="197">
        <v>2008</v>
      </c>
      <c r="G247" s="197">
        <v>2009</v>
      </c>
      <c r="H247" s="197">
        <v>2010</v>
      </c>
      <c r="I247" s="197">
        <v>2011</v>
      </c>
      <c r="J247" s="197">
        <v>2012</v>
      </c>
      <c r="K247" s="197">
        <v>2013</v>
      </c>
      <c r="L247" s="197">
        <v>2014</v>
      </c>
      <c r="M247" s="197">
        <v>2015</v>
      </c>
      <c r="N247" s="197">
        <v>2016</v>
      </c>
      <c r="O247" s="197">
        <v>2017</v>
      </c>
      <c r="P247" s="197">
        <v>2018</v>
      </c>
      <c r="Q247" s="197">
        <v>2019</v>
      </c>
      <c r="R247" s="197">
        <v>2020</v>
      </c>
      <c r="S247" s="197">
        <v>2021</v>
      </c>
      <c r="T247" s="197">
        <v>2022</v>
      </c>
      <c r="U247" s="197">
        <v>2023</v>
      </c>
      <c r="V247" s="197">
        <v>2024</v>
      </c>
      <c r="W247" s="197">
        <v>2025</v>
      </c>
      <c r="X247" s="197">
        <v>2026</v>
      </c>
      <c r="Y247" s="197">
        <v>2027</v>
      </c>
      <c r="Z247" s="197">
        <v>2028</v>
      </c>
      <c r="AA247" s="197">
        <v>2029</v>
      </c>
      <c r="AB247" s="197">
        <v>2030</v>
      </c>
      <c r="AC247" s="197">
        <v>2031</v>
      </c>
      <c r="AD247" s="197">
        <v>2032</v>
      </c>
      <c r="AE247" s="197">
        <v>2033</v>
      </c>
      <c r="AF247" s="197">
        <v>2034</v>
      </c>
      <c r="AG247" s="197">
        <v>2035</v>
      </c>
      <c r="AH247" s="197">
        <v>2036</v>
      </c>
      <c r="AI247" s="197">
        <v>2037</v>
      </c>
      <c r="AJ247" s="197">
        <v>2038</v>
      </c>
      <c r="AK247" s="197">
        <v>2039</v>
      </c>
      <c r="AL247" s="197">
        <v>2040</v>
      </c>
      <c r="AM247" s="197">
        <v>2041</v>
      </c>
      <c r="AN247" s="197">
        <v>2042</v>
      </c>
      <c r="AO247" s="197">
        <v>2043</v>
      </c>
      <c r="AP247" s="197">
        <v>2044</v>
      </c>
      <c r="AQ247" s="197">
        <v>2045</v>
      </c>
      <c r="AR247" s="197">
        <v>2046</v>
      </c>
      <c r="AS247" s="197">
        <v>2047</v>
      </c>
      <c r="AT247" s="197">
        <v>2048</v>
      </c>
      <c r="AU247" s="197">
        <v>2049</v>
      </c>
      <c r="AV247" s="295">
        <v>2050</v>
      </c>
    </row>
    <row r="248" spans="2:48" x14ac:dyDescent="0.25">
      <c r="B248" s="199" t="s">
        <v>560</v>
      </c>
      <c r="C248" s="186">
        <v>1</v>
      </c>
      <c r="D248" s="186">
        <v>1</v>
      </c>
      <c r="E248" s="186">
        <v>1</v>
      </c>
      <c r="F248" s="186">
        <v>1</v>
      </c>
      <c r="G248" s="186">
        <v>1</v>
      </c>
      <c r="H248" s="186">
        <v>1</v>
      </c>
      <c r="I248" s="186">
        <v>1</v>
      </c>
      <c r="J248" s="186">
        <v>1</v>
      </c>
      <c r="K248" s="186">
        <v>1</v>
      </c>
      <c r="L248" s="186">
        <v>1</v>
      </c>
      <c r="M248" s="186">
        <v>1</v>
      </c>
      <c r="N248" s="186">
        <v>1</v>
      </c>
      <c r="O248" s="188">
        <v>1</v>
      </c>
      <c r="P248" s="188">
        <v>1</v>
      </c>
      <c r="Q248" s="188">
        <v>1</v>
      </c>
      <c r="R248" s="188">
        <v>1</v>
      </c>
      <c r="S248" s="188">
        <v>1</v>
      </c>
      <c r="T248" s="188">
        <v>1</v>
      </c>
      <c r="U248" s="188">
        <v>1</v>
      </c>
      <c r="V248" s="188">
        <v>1</v>
      </c>
      <c r="W248" s="188">
        <v>1</v>
      </c>
      <c r="X248" s="188">
        <v>1</v>
      </c>
      <c r="Y248" s="188">
        <v>1</v>
      </c>
      <c r="Z248" s="188">
        <v>1</v>
      </c>
      <c r="AA248" s="188">
        <v>1</v>
      </c>
      <c r="AB248" s="188">
        <v>1</v>
      </c>
      <c r="AC248" s="188">
        <v>1</v>
      </c>
      <c r="AD248" s="188">
        <v>1</v>
      </c>
      <c r="AE248" s="188">
        <v>1</v>
      </c>
      <c r="AF248" s="188">
        <v>1</v>
      </c>
      <c r="AG248" s="188">
        <v>1</v>
      </c>
      <c r="AH248" s="188">
        <v>1</v>
      </c>
      <c r="AI248" s="188">
        <v>1</v>
      </c>
      <c r="AJ248" s="188">
        <v>1</v>
      </c>
      <c r="AK248" s="188">
        <v>1</v>
      </c>
      <c r="AL248" s="188">
        <v>1</v>
      </c>
      <c r="AM248" s="188">
        <v>1</v>
      </c>
      <c r="AN248" s="188">
        <v>1</v>
      </c>
      <c r="AO248" s="188">
        <v>1</v>
      </c>
      <c r="AP248" s="188">
        <v>1</v>
      </c>
      <c r="AQ248" s="188">
        <v>1</v>
      </c>
      <c r="AR248" s="188">
        <v>1</v>
      </c>
      <c r="AS248" s="188">
        <v>1</v>
      </c>
      <c r="AT248" s="188">
        <v>1</v>
      </c>
      <c r="AU248" s="188">
        <v>1</v>
      </c>
      <c r="AV248" s="189">
        <v>1</v>
      </c>
    </row>
    <row r="249" spans="2:48" x14ac:dyDescent="0.25">
      <c r="B249" s="199" t="s">
        <v>561</v>
      </c>
      <c r="C249" s="186">
        <v>0.3</v>
      </c>
      <c r="D249" s="186">
        <v>0.3</v>
      </c>
      <c r="E249" s="186">
        <v>0.3</v>
      </c>
      <c r="F249" s="186">
        <v>0.3</v>
      </c>
      <c r="G249" s="186">
        <v>0.3</v>
      </c>
      <c r="H249" s="186">
        <v>0.3</v>
      </c>
      <c r="I249" s="186">
        <v>0.3</v>
      </c>
      <c r="J249" s="186">
        <v>0.3</v>
      </c>
      <c r="K249" s="186">
        <v>0.3</v>
      </c>
      <c r="L249" s="186">
        <v>0.3</v>
      </c>
      <c r="M249" s="186">
        <v>0.3</v>
      </c>
      <c r="N249" s="186">
        <v>0.3</v>
      </c>
      <c r="O249" s="188">
        <v>0.3</v>
      </c>
      <c r="P249" s="188">
        <v>0.3</v>
      </c>
      <c r="Q249" s="188">
        <v>0.3</v>
      </c>
      <c r="R249" s="188">
        <v>0.3</v>
      </c>
      <c r="S249" s="188">
        <v>0.3</v>
      </c>
      <c r="T249" s="188">
        <v>0.3</v>
      </c>
      <c r="U249" s="188">
        <v>0.3</v>
      </c>
      <c r="V249" s="188">
        <v>0.3</v>
      </c>
      <c r="W249" s="188">
        <v>0.3</v>
      </c>
      <c r="X249" s="188">
        <v>0.3</v>
      </c>
      <c r="Y249" s="188">
        <v>0.3</v>
      </c>
      <c r="Z249" s="188">
        <v>0.3</v>
      </c>
      <c r="AA249" s="188">
        <v>0.3</v>
      </c>
      <c r="AB249" s="188">
        <v>0.3</v>
      </c>
      <c r="AC249" s="188">
        <v>0.3</v>
      </c>
      <c r="AD249" s="188">
        <v>0.3</v>
      </c>
      <c r="AE249" s="188">
        <v>0.3</v>
      </c>
      <c r="AF249" s="188">
        <v>0.3</v>
      </c>
      <c r="AG249" s="188">
        <v>0.3</v>
      </c>
      <c r="AH249" s="188">
        <v>0.3</v>
      </c>
      <c r="AI249" s="188">
        <v>0.3</v>
      </c>
      <c r="AJ249" s="188">
        <v>0.3</v>
      </c>
      <c r="AK249" s="188">
        <v>0.3</v>
      </c>
      <c r="AL249" s="188">
        <v>0.3</v>
      </c>
      <c r="AM249" s="188">
        <v>0.3</v>
      </c>
      <c r="AN249" s="188">
        <v>0.3</v>
      </c>
      <c r="AO249" s="188">
        <v>0.3</v>
      </c>
      <c r="AP249" s="188">
        <v>0.3</v>
      </c>
      <c r="AQ249" s="188">
        <v>0.3</v>
      </c>
      <c r="AR249" s="188">
        <v>0.3</v>
      </c>
      <c r="AS249" s="188">
        <v>0.3</v>
      </c>
      <c r="AT249" s="188">
        <v>0.3</v>
      </c>
      <c r="AU249" s="188">
        <v>0.3</v>
      </c>
      <c r="AV249" s="189">
        <v>0.3</v>
      </c>
    </row>
    <row r="250" spans="2:48" x14ac:dyDescent="0.25">
      <c r="B250" s="199" t="s">
        <v>685</v>
      </c>
      <c r="C250" s="186">
        <v>0.01</v>
      </c>
      <c r="D250" s="305">
        <v>0.01</v>
      </c>
      <c r="E250" s="305">
        <v>0.01</v>
      </c>
      <c r="F250" s="305">
        <v>0.01</v>
      </c>
      <c r="G250" s="305">
        <v>0.01</v>
      </c>
      <c r="H250" s="305">
        <v>0.01</v>
      </c>
      <c r="I250" s="305">
        <v>0.01</v>
      </c>
      <c r="J250" s="305">
        <v>0.01</v>
      </c>
      <c r="K250" s="305">
        <v>0.01</v>
      </c>
      <c r="L250" s="305">
        <v>0.01</v>
      </c>
      <c r="M250" s="305">
        <v>0.01</v>
      </c>
      <c r="N250" s="305">
        <v>0.01</v>
      </c>
      <c r="O250" s="306">
        <v>0.01</v>
      </c>
      <c r="P250" s="306">
        <v>0.01</v>
      </c>
      <c r="Q250" s="306">
        <v>0.01</v>
      </c>
      <c r="R250" s="306">
        <v>0.01</v>
      </c>
      <c r="S250" s="306">
        <v>0.01</v>
      </c>
      <c r="T250" s="306">
        <v>0.01</v>
      </c>
      <c r="U250" s="306">
        <v>0.01</v>
      </c>
      <c r="V250" s="306">
        <v>0.01</v>
      </c>
      <c r="W250" s="306">
        <v>0.01</v>
      </c>
      <c r="X250" s="306">
        <v>0.01</v>
      </c>
      <c r="Y250" s="306">
        <v>0.01</v>
      </c>
      <c r="Z250" s="306">
        <v>0.01</v>
      </c>
      <c r="AA250" s="306">
        <v>0.01</v>
      </c>
      <c r="AB250" s="306">
        <v>0.01</v>
      </c>
      <c r="AC250" s="306">
        <v>0.01</v>
      </c>
      <c r="AD250" s="306">
        <v>0.01</v>
      </c>
      <c r="AE250" s="306">
        <v>0.01</v>
      </c>
      <c r="AF250" s="306">
        <v>0.01</v>
      </c>
      <c r="AG250" s="306">
        <v>0.01</v>
      </c>
      <c r="AH250" s="306">
        <v>0.01</v>
      </c>
      <c r="AI250" s="306">
        <v>0.01</v>
      </c>
      <c r="AJ250" s="306">
        <v>0.01</v>
      </c>
      <c r="AK250" s="306">
        <v>0.01</v>
      </c>
      <c r="AL250" s="306">
        <v>0.01</v>
      </c>
      <c r="AM250" s="306">
        <v>0.01</v>
      </c>
      <c r="AN250" s="306">
        <v>0.01</v>
      </c>
      <c r="AO250" s="306">
        <v>0.01</v>
      </c>
      <c r="AP250" s="306">
        <v>0.01</v>
      </c>
      <c r="AQ250" s="306">
        <v>0.01</v>
      </c>
      <c r="AR250" s="306">
        <v>0.01</v>
      </c>
      <c r="AS250" s="306">
        <v>0.01</v>
      </c>
      <c r="AT250" s="306">
        <v>0.01</v>
      </c>
      <c r="AU250" s="306">
        <v>0.01</v>
      </c>
      <c r="AV250" s="307">
        <v>0.01</v>
      </c>
    </row>
    <row r="251" spans="2:48" x14ac:dyDescent="0.25">
      <c r="B251" s="199" t="s">
        <v>686</v>
      </c>
      <c r="C251" s="186">
        <v>0.8</v>
      </c>
      <c r="D251" s="305">
        <v>0.8</v>
      </c>
      <c r="E251" s="305">
        <v>0.8</v>
      </c>
      <c r="F251" s="305">
        <v>0.8</v>
      </c>
      <c r="G251" s="305">
        <v>0.8</v>
      </c>
      <c r="H251" s="305">
        <v>0.8</v>
      </c>
      <c r="I251" s="305">
        <v>0.8</v>
      </c>
      <c r="J251" s="305">
        <v>0.8</v>
      </c>
      <c r="K251" s="305">
        <v>0.8</v>
      </c>
      <c r="L251" s="305">
        <v>0.8</v>
      </c>
      <c r="M251" s="305">
        <v>0.8</v>
      </c>
      <c r="N251" s="305">
        <v>0.8</v>
      </c>
      <c r="O251" s="306">
        <v>0.8</v>
      </c>
      <c r="P251" s="306">
        <v>0.8</v>
      </c>
      <c r="Q251" s="306">
        <v>0.8</v>
      </c>
      <c r="R251" s="306">
        <v>0.8</v>
      </c>
      <c r="S251" s="306">
        <v>0.8</v>
      </c>
      <c r="T251" s="306">
        <v>0.8</v>
      </c>
      <c r="U251" s="306">
        <v>0.8</v>
      </c>
      <c r="V251" s="306">
        <v>0.8</v>
      </c>
      <c r="W251" s="306">
        <v>0.8</v>
      </c>
      <c r="X251" s="306">
        <v>0.8</v>
      </c>
      <c r="Y251" s="306">
        <v>0.8</v>
      </c>
      <c r="Z251" s="306">
        <v>0.8</v>
      </c>
      <c r="AA251" s="306">
        <v>0.8</v>
      </c>
      <c r="AB251" s="306">
        <v>0.8</v>
      </c>
      <c r="AC251" s="306">
        <v>0.8</v>
      </c>
      <c r="AD251" s="306">
        <v>0.8</v>
      </c>
      <c r="AE251" s="306">
        <v>0.8</v>
      </c>
      <c r="AF251" s="306">
        <v>0.8</v>
      </c>
      <c r="AG251" s="306">
        <v>0.8</v>
      </c>
      <c r="AH251" s="306">
        <v>0.8</v>
      </c>
      <c r="AI251" s="306">
        <v>0.8</v>
      </c>
      <c r="AJ251" s="306">
        <v>0.8</v>
      </c>
      <c r="AK251" s="306">
        <v>0.8</v>
      </c>
      <c r="AL251" s="306">
        <v>0.8</v>
      </c>
      <c r="AM251" s="306">
        <v>0.8</v>
      </c>
      <c r="AN251" s="306">
        <v>0.8</v>
      </c>
      <c r="AO251" s="306">
        <v>0.8</v>
      </c>
      <c r="AP251" s="306">
        <v>0.8</v>
      </c>
      <c r="AQ251" s="306">
        <v>0.8</v>
      </c>
      <c r="AR251" s="306">
        <v>0.8</v>
      </c>
      <c r="AS251" s="306">
        <v>0.8</v>
      </c>
      <c r="AT251" s="306">
        <v>0.8</v>
      </c>
      <c r="AU251" s="306">
        <v>0.8</v>
      </c>
      <c r="AV251" s="307">
        <v>0.8</v>
      </c>
    </row>
    <row r="252" spans="2:48" x14ac:dyDescent="0.25">
      <c r="B252" s="199" t="s">
        <v>28</v>
      </c>
      <c r="C252" s="190">
        <v>1.0189660035728825E-3</v>
      </c>
      <c r="D252" s="190">
        <v>1.0194218147010644E-3</v>
      </c>
      <c r="E252" s="190">
        <v>1.019877625829246E-3</v>
      </c>
      <c r="F252" s="190">
        <v>1.0203334369574277E-3</v>
      </c>
      <c r="G252" s="190">
        <v>1.0207892480856096E-3</v>
      </c>
      <c r="H252" s="190">
        <v>1.0212450592137913E-3</v>
      </c>
      <c r="I252" s="190">
        <v>1.0212450592137913E-3</v>
      </c>
      <c r="J252" s="190">
        <v>1.0212450592137913E-3</v>
      </c>
      <c r="K252" s="190">
        <v>1.0212450592137913E-3</v>
      </c>
      <c r="L252" s="190">
        <v>1.0212450592137913E-3</v>
      </c>
      <c r="M252" s="190">
        <v>1.0212450592137913E-3</v>
      </c>
      <c r="N252" s="190">
        <v>1.0212450592137913E-3</v>
      </c>
      <c r="O252" s="190">
        <v>1.0212450592137913E-3</v>
      </c>
      <c r="P252" s="190">
        <v>1.0212450592137913E-3</v>
      </c>
      <c r="Q252" s="190">
        <v>1.0212450592137913E-3</v>
      </c>
      <c r="R252" s="190">
        <v>1.0212450592137913E-3</v>
      </c>
      <c r="S252" s="190">
        <v>1.0212450592137913E-3</v>
      </c>
      <c r="T252" s="190">
        <v>1.0212450592137913E-3</v>
      </c>
      <c r="U252" s="190">
        <v>1.0212450592137913E-3</v>
      </c>
      <c r="V252" s="190">
        <v>1.0212450592137913E-3</v>
      </c>
      <c r="W252" s="190">
        <v>1.0212450592137913E-3</v>
      </c>
      <c r="X252" s="190">
        <v>1.0212450592137913E-3</v>
      </c>
      <c r="Y252" s="190">
        <v>1.0212450592137913E-3</v>
      </c>
      <c r="Z252" s="190">
        <v>1.0212450592137913E-3</v>
      </c>
      <c r="AA252" s="190">
        <v>1.0212450592137913E-3</v>
      </c>
      <c r="AB252" s="190">
        <v>1.0212450592137913E-3</v>
      </c>
      <c r="AC252" s="190">
        <v>1.0212450592137913E-3</v>
      </c>
      <c r="AD252" s="190">
        <v>1.0212450592137913E-3</v>
      </c>
      <c r="AE252" s="190">
        <v>1.0212450592137913E-3</v>
      </c>
      <c r="AF252" s="190">
        <v>1.0212450592137913E-3</v>
      </c>
      <c r="AG252" s="190">
        <v>1.0212450592137913E-3</v>
      </c>
      <c r="AH252" s="190">
        <v>1.0212450592137913E-3</v>
      </c>
      <c r="AI252" s="190">
        <v>1.0212450592137913E-3</v>
      </c>
      <c r="AJ252" s="190">
        <v>1.0212450592137913E-3</v>
      </c>
      <c r="AK252" s="190">
        <v>1.0212450592137913E-3</v>
      </c>
      <c r="AL252" s="190">
        <v>1.0212450592137913E-3</v>
      </c>
      <c r="AM252" s="190">
        <v>1.0212450592137913E-3</v>
      </c>
      <c r="AN252" s="190">
        <v>1.0212450592137913E-3</v>
      </c>
      <c r="AO252" s="190">
        <v>1.0212450592137913E-3</v>
      </c>
      <c r="AP252" s="190">
        <v>1.0212450592137913E-3</v>
      </c>
      <c r="AQ252" s="190">
        <v>1.0212450592137913E-3</v>
      </c>
      <c r="AR252" s="190">
        <v>1.0212450592137913E-3</v>
      </c>
      <c r="AS252" s="190">
        <v>1.0212450592137913E-3</v>
      </c>
      <c r="AT252" s="190">
        <v>1.0212450592137913E-3</v>
      </c>
      <c r="AU252" s="190">
        <v>1.0212450592137913E-3</v>
      </c>
      <c r="AV252" s="190">
        <v>1.0212450592137913E-3</v>
      </c>
    </row>
    <row r="253" spans="2:48" ht="15.75" thickBot="1" x14ac:dyDescent="0.3">
      <c r="B253" s="323" t="s">
        <v>491</v>
      </c>
      <c r="C253" s="324"/>
      <c r="D253" s="324"/>
      <c r="E253" s="324"/>
      <c r="F253" s="324"/>
      <c r="G253" s="324"/>
      <c r="H253" s="324"/>
      <c r="I253" s="324"/>
      <c r="J253" s="324"/>
      <c r="K253" s="324"/>
      <c r="L253" s="324"/>
      <c r="M253" s="324"/>
      <c r="N253" s="324"/>
      <c r="O253" s="324"/>
      <c r="P253" s="324"/>
      <c r="Q253" s="324"/>
      <c r="R253" s="324"/>
      <c r="S253" s="324"/>
      <c r="T253" s="324"/>
      <c r="U253" s="324"/>
      <c r="V253" s="324"/>
      <c r="W253" s="324"/>
      <c r="X253" s="324"/>
      <c r="Y253" s="324"/>
      <c r="Z253" s="324"/>
      <c r="AA253" s="324"/>
      <c r="AB253" s="324"/>
      <c r="AC253" s="324"/>
      <c r="AD253" s="324"/>
      <c r="AE253" s="324"/>
      <c r="AF253" s="324"/>
      <c r="AG253" s="324"/>
      <c r="AH253" s="324"/>
      <c r="AI253" s="324"/>
      <c r="AJ253" s="324"/>
      <c r="AK253" s="324"/>
      <c r="AL253" s="324"/>
      <c r="AM253" s="324"/>
      <c r="AN253" s="324"/>
      <c r="AO253" s="324"/>
      <c r="AP253" s="324"/>
      <c r="AQ253" s="324"/>
      <c r="AR253" s="324"/>
      <c r="AS253" s="324"/>
      <c r="AT253" s="324"/>
      <c r="AU253" s="324"/>
      <c r="AV253" s="325"/>
    </row>
    <row r="254" spans="2:48" ht="15.75" thickBot="1" x14ac:dyDescent="0.3"/>
    <row r="255" spans="2:48" x14ac:dyDescent="0.25">
      <c r="B255" s="320" t="s">
        <v>612</v>
      </c>
      <c r="C255" s="321"/>
      <c r="D255" s="321"/>
      <c r="E255" s="321"/>
      <c r="F255" s="321"/>
      <c r="G255" s="321"/>
      <c r="H255" s="321"/>
      <c r="I255" s="321"/>
      <c r="J255" s="321"/>
      <c r="K255" s="321"/>
      <c r="L255" s="321"/>
      <c r="M255" s="321"/>
      <c r="N255" s="321"/>
      <c r="O255" s="321"/>
      <c r="P255" s="321"/>
      <c r="Q255" s="321"/>
      <c r="R255" s="321"/>
      <c r="S255" s="321"/>
      <c r="T255" s="321"/>
      <c r="U255" s="321"/>
      <c r="V255" s="321"/>
      <c r="W255" s="321"/>
      <c r="X255" s="321"/>
      <c r="Y255" s="321"/>
      <c r="Z255" s="321"/>
      <c r="AA255" s="321"/>
      <c r="AB255" s="321"/>
      <c r="AC255" s="321"/>
      <c r="AD255" s="321"/>
      <c r="AE255" s="321"/>
      <c r="AF255" s="321"/>
      <c r="AG255" s="321"/>
      <c r="AH255" s="321"/>
      <c r="AI255" s="321"/>
      <c r="AJ255" s="321"/>
      <c r="AK255" s="321"/>
      <c r="AL255" s="321"/>
      <c r="AM255" s="321"/>
      <c r="AN255" s="321"/>
      <c r="AO255" s="321"/>
      <c r="AP255" s="321"/>
      <c r="AQ255" s="321"/>
      <c r="AR255" s="321"/>
      <c r="AS255" s="321"/>
      <c r="AT255" s="321"/>
      <c r="AU255" s="321"/>
      <c r="AV255" s="322"/>
    </row>
    <row r="256" spans="2:48" x14ac:dyDescent="0.25">
      <c r="B256" s="199"/>
      <c r="C256" s="197" t="s">
        <v>581</v>
      </c>
      <c r="D256" s="197"/>
      <c r="E256" s="197"/>
      <c r="F256" s="197"/>
      <c r="G256" s="197"/>
      <c r="H256" s="197"/>
      <c r="I256" s="197"/>
      <c r="J256" s="197"/>
      <c r="K256" s="197"/>
      <c r="L256" s="197"/>
      <c r="M256" s="197"/>
      <c r="N256" s="197"/>
      <c r="O256" s="197"/>
      <c r="P256" s="197"/>
      <c r="Q256" s="197"/>
      <c r="R256" s="197"/>
      <c r="S256" s="197"/>
      <c r="T256" s="197"/>
      <c r="U256" s="197"/>
      <c r="V256" s="197"/>
      <c r="W256" s="197"/>
      <c r="X256" s="197"/>
      <c r="Y256" s="197"/>
      <c r="Z256" s="197"/>
      <c r="AA256" s="197"/>
      <c r="AB256" s="197"/>
      <c r="AC256" s="197"/>
      <c r="AD256" s="197"/>
      <c r="AE256" s="197"/>
      <c r="AF256" s="197"/>
      <c r="AG256" s="197"/>
      <c r="AH256" s="197"/>
      <c r="AI256" s="197"/>
      <c r="AJ256" s="197"/>
      <c r="AK256" s="197"/>
      <c r="AL256" s="197"/>
      <c r="AM256" s="197"/>
      <c r="AN256" s="197"/>
      <c r="AO256" s="197"/>
      <c r="AP256" s="197"/>
      <c r="AQ256" s="197"/>
      <c r="AR256" s="197"/>
      <c r="AS256" s="197"/>
      <c r="AT256" s="197"/>
      <c r="AU256" s="197"/>
      <c r="AV256" s="295"/>
    </row>
    <row r="257" spans="2:48" x14ac:dyDescent="0.25">
      <c r="B257" s="199" t="s">
        <v>521</v>
      </c>
      <c r="C257" s="299">
        <v>10</v>
      </c>
      <c r="D257" s="299"/>
      <c r="E257" s="299"/>
      <c r="F257" s="299"/>
      <c r="G257" s="299"/>
      <c r="H257" s="299"/>
      <c r="I257" s="299"/>
      <c r="J257" s="299"/>
      <c r="K257" s="299"/>
      <c r="L257" s="299"/>
      <c r="M257" s="299"/>
      <c r="N257" s="299"/>
      <c r="O257" s="300"/>
      <c r="P257" s="300"/>
      <c r="Q257" s="300"/>
      <c r="R257" s="300"/>
      <c r="S257" s="300"/>
      <c r="T257" s="300"/>
      <c r="U257" s="300"/>
      <c r="V257" s="300"/>
      <c r="W257" s="300"/>
      <c r="X257" s="300"/>
      <c r="Y257" s="300"/>
      <c r="Z257" s="300"/>
      <c r="AA257" s="300"/>
      <c r="AB257" s="300"/>
      <c r="AC257" s="300"/>
      <c r="AD257" s="300"/>
      <c r="AE257" s="300"/>
      <c r="AF257" s="300"/>
      <c r="AG257" s="300"/>
      <c r="AH257" s="300"/>
      <c r="AI257" s="300"/>
      <c r="AJ257" s="300"/>
      <c r="AK257" s="300"/>
      <c r="AL257" s="300"/>
      <c r="AM257" s="300"/>
      <c r="AN257" s="300"/>
      <c r="AO257" s="300"/>
      <c r="AP257" s="300"/>
      <c r="AQ257" s="300"/>
      <c r="AR257" s="300"/>
      <c r="AS257" s="300"/>
      <c r="AT257" s="300"/>
      <c r="AU257" s="300"/>
      <c r="AV257" s="301"/>
    </row>
    <row r="258" spans="2:48" x14ac:dyDescent="0.25">
      <c r="B258" s="308" t="s">
        <v>100</v>
      </c>
      <c r="C258" s="299">
        <v>20</v>
      </c>
      <c r="D258" s="299"/>
      <c r="E258" s="299"/>
      <c r="F258" s="299"/>
      <c r="G258" s="299"/>
      <c r="H258" s="299"/>
      <c r="I258" s="299"/>
      <c r="J258" s="299"/>
      <c r="K258" s="299"/>
      <c r="L258" s="299"/>
      <c r="M258" s="299"/>
      <c r="N258" s="299"/>
      <c r="O258" s="300"/>
      <c r="P258" s="300"/>
      <c r="Q258" s="300"/>
      <c r="R258" s="300"/>
      <c r="S258" s="300"/>
      <c r="T258" s="300"/>
      <c r="U258" s="300"/>
      <c r="V258" s="300"/>
      <c r="W258" s="300"/>
      <c r="X258" s="300"/>
      <c r="Y258" s="300"/>
      <c r="Z258" s="300"/>
      <c r="AA258" s="300"/>
      <c r="AB258" s="300"/>
      <c r="AC258" s="300"/>
      <c r="AD258" s="300"/>
      <c r="AE258" s="300"/>
      <c r="AF258" s="300"/>
      <c r="AG258" s="300"/>
      <c r="AH258" s="300"/>
      <c r="AI258" s="300"/>
      <c r="AJ258" s="300"/>
      <c r="AK258" s="300"/>
      <c r="AL258" s="300"/>
      <c r="AM258" s="300"/>
      <c r="AN258" s="300"/>
      <c r="AO258" s="300"/>
      <c r="AP258" s="300"/>
      <c r="AQ258" s="300"/>
      <c r="AR258" s="300"/>
      <c r="AS258" s="300"/>
      <c r="AT258" s="300"/>
      <c r="AU258" s="300"/>
      <c r="AV258" s="301"/>
    </row>
    <row r="259" spans="2:48" x14ac:dyDescent="0.25">
      <c r="B259" s="308" t="s">
        <v>101</v>
      </c>
      <c r="C259" s="299">
        <v>50</v>
      </c>
      <c r="D259" s="299"/>
      <c r="E259" s="299"/>
      <c r="F259" s="299"/>
      <c r="G259" s="299"/>
      <c r="H259" s="299"/>
      <c r="I259" s="299"/>
      <c r="J259" s="299"/>
      <c r="K259" s="299"/>
      <c r="L259" s="299"/>
      <c r="M259" s="299"/>
      <c r="N259" s="299"/>
      <c r="O259" s="300"/>
      <c r="P259" s="300"/>
      <c r="Q259" s="300"/>
      <c r="R259" s="300"/>
      <c r="S259" s="300"/>
      <c r="T259" s="300"/>
      <c r="U259" s="300"/>
      <c r="V259" s="300"/>
      <c r="W259" s="300"/>
      <c r="X259" s="300"/>
      <c r="Y259" s="300"/>
      <c r="Z259" s="300"/>
      <c r="AA259" s="300"/>
      <c r="AB259" s="300"/>
      <c r="AC259" s="300"/>
      <c r="AD259" s="300"/>
      <c r="AE259" s="300"/>
      <c r="AF259" s="300"/>
      <c r="AG259" s="300"/>
      <c r="AH259" s="300"/>
      <c r="AI259" s="300"/>
      <c r="AJ259" s="300"/>
      <c r="AK259" s="300"/>
      <c r="AL259" s="300"/>
      <c r="AM259" s="300"/>
      <c r="AN259" s="300"/>
      <c r="AO259" s="300"/>
      <c r="AP259" s="300"/>
      <c r="AQ259" s="300"/>
      <c r="AR259" s="300"/>
      <c r="AS259" s="300"/>
      <c r="AT259" s="300"/>
      <c r="AU259" s="300"/>
      <c r="AV259" s="301"/>
    </row>
    <row r="260" spans="2:48" ht="15.75" thickBot="1" x14ac:dyDescent="0.3">
      <c r="B260" s="323" t="s">
        <v>491</v>
      </c>
      <c r="C260" s="324"/>
      <c r="D260" s="324"/>
      <c r="E260" s="324"/>
      <c r="F260" s="324"/>
      <c r="G260" s="324"/>
      <c r="H260" s="324"/>
      <c r="I260" s="324"/>
      <c r="J260" s="324"/>
      <c r="K260" s="324"/>
      <c r="L260" s="324"/>
      <c r="M260" s="324"/>
      <c r="N260" s="324"/>
      <c r="O260" s="324"/>
      <c r="P260" s="324"/>
      <c r="Q260" s="324"/>
      <c r="R260" s="324"/>
      <c r="S260" s="324"/>
      <c r="T260" s="324"/>
      <c r="U260" s="324"/>
      <c r="V260" s="324"/>
      <c r="W260" s="324"/>
      <c r="X260" s="324"/>
      <c r="Y260" s="324"/>
      <c r="Z260" s="324"/>
      <c r="AA260" s="324"/>
      <c r="AB260" s="324"/>
      <c r="AC260" s="324"/>
      <c r="AD260" s="324"/>
      <c r="AE260" s="324"/>
      <c r="AF260" s="324"/>
      <c r="AG260" s="324"/>
      <c r="AH260" s="324"/>
      <c r="AI260" s="324"/>
      <c r="AJ260" s="324"/>
      <c r="AK260" s="324"/>
      <c r="AL260" s="324"/>
      <c r="AM260" s="324"/>
      <c r="AN260" s="324"/>
      <c r="AO260" s="324"/>
      <c r="AP260" s="324"/>
      <c r="AQ260" s="324"/>
      <c r="AR260" s="324"/>
      <c r="AS260" s="324"/>
      <c r="AT260" s="324"/>
      <c r="AU260" s="324"/>
      <c r="AV260" s="325"/>
    </row>
    <row r="261" spans="2:48" ht="15.75" thickBot="1" x14ac:dyDescent="0.3"/>
    <row r="262" spans="2:48" x14ac:dyDescent="0.25">
      <c r="B262" s="320" t="s">
        <v>694</v>
      </c>
      <c r="C262" s="321"/>
      <c r="D262" s="321"/>
      <c r="E262" s="321"/>
      <c r="F262" s="321"/>
      <c r="G262" s="321"/>
      <c r="H262" s="321"/>
      <c r="I262" s="321"/>
      <c r="J262" s="321"/>
      <c r="K262" s="321"/>
      <c r="L262" s="321"/>
      <c r="M262" s="321"/>
      <c r="N262" s="321"/>
      <c r="O262" s="321"/>
      <c r="P262" s="321"/>
      <c r="Q262" s="321"/>
      <c r="R262" s="321"/>
      <c r="S262" s="321"/>
      <c r="T262" s="321"/>
      <c r="U262" s="321"/>
      <c r="V262" s="321"/>
      <c r="W262" s="321"/>
      <c r="X262" s="321"/>
      <c r="Y262" s="321"/>
      <c r="Z262" s="321"/>
      <c r="AA262" s="321"/>
      <c r="AB262" s="321"/>
      <c r="AC262" s="321"/>
      <c r="AD262" s="321"/>
      <c r="AE262" s="321"/>
      <c r="AF262" s="321"/>
      <c r="AG262" s="321"/>
      <c r="AH262" s="321"/>
      <c r="AI262" s="321"/>
      <c r="AJ262" s="321"/>
      <c r="AK262" s="321"/>
      <c r="AL262" s="321"/>
      <c r="AM262" s="321"/>
      <c r="AN262" s="321"/>
      <c r="AO262" s="321"/>
      <c r="AP262" s="321"/>
      <c r="AQ262" s="321"/>
      <c r="AR262" s="321"/>
      <c r="AS262" s="321"/>
      <c r="AT262" s="321"/>
      <c r="AU262" s="321"/>
      <c r="AV262" s="322"/>
    </row>
    <row r="263" spans="2:48" x14ac:dyDescent="0.25">
      <c r="B263" s="199"/>
      <c r="C263" s="197" t="s">
        <v>581</v>
      </c>
      <c r="D263" s="197"/>
      <c r="E263" s="197"/>
      <c r="F263" s="197"/>
      <c r="G263" s="197"/>
      <c r="H263" s="197"/>
      <c r="I263" s="197"/>
      <c r="J263" s="197"/>
      <c r="K263" s="197"/>
      <c r="L263" s="197"/>
      <c r="M263" s="197"/>
      <c r="N263" s="197"/>
      <c r="O263" s="197"/>
      <c r="P263" s="197"/>
      <c r="Q263" s="197"/>
      <c r="R263" s="197"/>
      <c r="S263" s="197"/>
      <c r="T263" s="197"/>
      <c r="U263" s="197"/>
      <c r="V263" s="197"/>
      <c r="W263" s="197"/>
      <c r="X263" s="197"/>
      <c r="Y263" s="197"/>
      <c r="Z263" s="197"/>
      <c r="AA263" s="197"/>
      <c r="AB263" s="197"/>
      <c r="AC263" s="197"/>
      <c r="AD263" s="197"/>
      <c r="AE263" s="197"/>
      <c r="AF263" s="197"/>
      <c r="AG263" s="197"/>
      <c r="AH263" s="197"/>
      <c r="AI263" s="197"/>
      <c r="AJ263" s="197"/>
      <c r="AK263" s="197"/>
      <c r="AL263" s="197"/>
      <c r="AM263" s="197"/>
      <c r="AN263" s="197"/>
      <c r="AO263" s="197"/>
      <c r="AP263" s="197"/>
      <c r="AQ263" s="197"/>
      <c r="AR263" s="197"/>
      <c r="AS263" s="197"/>
      <c r="AT263" s="197"/>
      <c r="AU263" s="197"/>
      <c r="AV263" s="295"/>
    </row>
    <row r="264" spans="2:48" x14ac:dyDescent="0.25">
      <c r="B264" s="199" t="s">
        <v>695</v>
      </c>
      <c r="C264" s="297">
        <v>2010</v>
      </c>
      <c r="D264" s="318" t="s">
        <v>696</v>
      </c>
      <c r="E264" s="309"/>
      <c r="F264" s="309"/>
      <c r="G264" s="309"/>
      <c r="H264" s="309"/>
      <c r="I264" s="309"/>
      <c r="J264" s="309"/>
      <c r="K264" s="309"/>
      <c r="L264" s="309"/>
      <c r="M264" s="309"/>
      <c r="N264" s="309"/>
      <c r="O264" s="309"/>
      <c r="P264" s="309"/>
      <c r="Q264" s="309"/>
      <c r="R264" s="309"/>
      <c r="S264" s="309"/>
      <c r="T264" s="309"/>
      <c r="U264" s="309"/>
      <c r="V264" s="309"/>
      <c r="W264" s="309"/>
      <c r="X264" s="309"/>
      <c r="Y264" s="309"/>
      <c r="Z264" s="309"/>
      <c r="AA264" s="309"/>
      <c r="AB264" s="309"/>
      <c r="AC264" s="309"/>
      <c r="AD264" s="309"/>
      <c r="AE264" s="309"/>
      <c r="AF264" s="309"/>
      <c r="AG264" s="309"/>
      <c r="AH264" s="309"/>
      <c r="AI264" s="309"/>
      <c r="AJ264" s="309"/>
      <c r="AK264" s="309"/>
      <c r="AL264" s="309"/>
      <c r="AM264" s="309"/>
      <c r="AN264" s="309"/>
      <c r="AO264" s="309"/>
      <c r="AP264" s="309"/>
      <c r="AQ264" s="309"/>
      <c r="AR264" s="309"/>
      <c r="AS264" s="309"/>
      <c r="AT264" s="309"/>
      <c r="AU264" s="309"/>
      <c r="AV264" s="310"/>
    </row>
    <row r="265" spans="2:48" x14ac:dyDescent="0.25">
      <c r="B265" s="199" t="s">
        <v>702</v>
      </c>
      <c r="C265" s="309">
        <v>200</v>
      </c>
      <c r="D265" s="318" t="s">
        <v>697</v>
      </c>
      <c r="E265" s="309"/>
      <c r="F265" s="309"/>
      <c r="G265" s="309"/>
      <c r="H265" s="309"/>
      <c r="I265" s="309"/>
      <c r="J265" s="309"/>
      <c r="K265" s="309"/>
      <c r="L265" s="309"/>
      <c r="M265" s="309"/>
      <c r="N265" s="309"/>
      <c r="O265" s="309"/>
      <c r="P265" s="309"/>
      <c r="Q265" s="309"/>
      <c r="R265" s="309"/>
      <c r="S265" s="309"/>
      <c r="T265" s="309"/>
      <c r="U265" s="309"/>
      <c r="V265" s="309"/>
      <c r="W265" s="309"/>
      <c r="X265" s="309"/>
      <c r="Y265" s="309"/>
      <c r="Z265" s="309"/>
      <c r="AA265" s="309"/>
      <c r="AB265" s="309"/>
      <c r="AC265" s="309"/>
      <c r="AD265" s="309"/>
      <c r="AE265" s="309"/>
      <c r="AF265" s="309"/>
      <c r="AG265" s="309"/>
      <c r="AH265" s="309"/>
      <c r="AI265" s="309"/>
      <c r="AJ265" s="309"/>
      <c r="AK265" s="309"/>
      <c r="AL265" s="309"/>
      <c r="AM265" s="309"/>
      <c r="AN265" s="309"/>
      <c r="AO265" s="309"/>
      <c r="AP265" s="309"/>
      <c r="AQ265" s="309"/>
      <c r="AR265" s="309"/>
      <c r="AS265" s="309"/>
      <c r="AT265" s="309"/>
      <c r="AU265" s="309"/>
      <c r="AV265" s="310"/>
    </row>
    <row r="266" spans="2:48" x14ac:dyDescent="0.25">
      <c r="B266" s="199" t="s">
        <v>698</v>
      </c>
      <c r="C266" s="309">
        <v>6</v>
      </c>
      <c r="D266" s="318" t="s">
        <v>699</v>
      </c>
      <c r="E266" s="309"/>
      <c r="F266" s="309"/>
      <c r="G266" s="309"/>
      <c r="H266" s="309"/>
      <c r="I266" s="309"/>
      <c r="J266" s="309"/>
      <c r="K266" s="309"/>
      <c r="L266" s="309"/>
      <c r="M266" s="309"/>
      <c r="N266" s="309"/>
      <c r="O266" s="309"/>
      <c r="P266" s="309"/>
      <c r="Q266" s="309"/>
      <c r="R266" s="309"/>
      <c r="S266" s="309"/>
      <c r="T266" s="309"/>
      <c r="U266" s="309"/>
      <c r="V266" s="309"/>
      <c r="W266" s="309"/>
      <c r="X266" s="309"/>
      <c r="Y266" s="309"/>
      <c r="Z266" s="309"/>
      <c r="AA266" s="309"/>
      <c r="AB266" s="309"/>
      <c r="AC266" s="309"/>
      <c r="AD266" s="309"/>
      <c r="AE266" s="309"/>
      <c r="AF266" s="309"/>
      <c r="AG266" s="309"/>
      <c r="AH266" s="309"/>
      <c r="AI266" s="309"/>
      <c r="AJ266" s="309"/>
      <c r="AK266" s="309"/>
      <c r="AL266" s="309"/>
      <c r="AM266" s="309"/>
      <c r="AN266" s="309"/>
      <c r="AO266" s="309"/>
      <c r="AP266" s="309"/>
      <c r="AQ266" s="309"/>
      <c r="AR266" s="309"/>
      <c r="AS266" s="309"/>
      <c r="AT266" s="309"/>
      <c r="AU266" s="309"/>
      <c r="AV266" s="310"/>
    </row>
    <row r="267" spans="2:48" x14ac:dyDescent="0.25">
      <c r="B267" s="199" t="s">
        <v>701</v>
      </c>
      <c r="C267" s="309">
        <v>2</v>
      </c>
      <c r="D267" s="318" t="s">
        <v>700</v>
      </c>
      <c r="E267" s="309"/>
      <c r="F267" s="309"/>
      <c r="G267" s="309"/>
      <c r="H267" s="309"/>
      <c r="I267" s="309"/>
      <c r="J267" s="309"/>
      <c r="K267" s="309"/>
      <c r="L267" s="309"/>
      <c r="M267" s="309"/>
      <c r="N267" s="309"/>
      <c r="O267" s="309"/>
      <c r="P267" s="309"/>
      <c r="Q267" s="309"/>
      <c r="R267" s="309"/>
      <c r="S267" s="309"/>
      <c r="T267" s="309"/>
      <c r="U267" s="309"/>
      <c r="V267" s="309"/>
      <c r="W267" s="309"/>
      <c r="X267" s="309"/>
      <c r="Y267" s="309"/>
      <c r="Z267" s="309"/>
      <c r="AA267" s="309"/>
      <c r="AB267" s="309"/>
      <c r="AC267" s="309"/>
      <c r="AD267" s="309"/>
      <c r="AE267" s="309"/>
      <c r="AF267" s="309"/>
      <c r="AG267" s="309"/>
      <c r="AH267" s="309"/>
      <c r="AI267" s="309"/>
      <c r="AJ267" s="309"/>
      <c r="AK267" s="309"/>
      <c r="AL267" s="309"/>
      <c r="AM267" s="309"/>
      <c r="AN267" s="309"/>
      <c r="AO267" s="309"/>
      <c r="AP267" s="309"/>
      <c r="AQ267" s="309"/>
      <c r="AR267" s="309"/>
      <c r="AS267" s="309"/>
      <c r="AT267" s="309"/>
      <c r="AU267" s="309"/>
      <c r="AV267" s="310"/>
    </row>
    <row r="268" spans="2:48" x14ac:dyDescent="0.25">
      <c r="B268" s="199" t="s">
        <v>703</v>
      </c>
      <c r="C268" s="309">
        <v>2500</v>
      </c>
      <c r="D268" s="318" t="s">
        <v>707</v>
      </c>
      <c r="E268" s="309"/>
      <c r="F268" s="309"/>
      <c r="G268" s="309"/>
      <c r="H268" s="309"/>
      <c r="I268" s="309"/>
      <c r="J268" s="309"/>
      <c r="K268" s="309"/>
      <c r="L268" s="309"/>
      <c r="M268" s="309"/>
      <c r="N268" s="309"/>
      <c r="O268" s="309"/>
      <c r="P268" s="309"/>
      <c r="Q268" s="309"/>
      <c r="R268" s="309"/>
      <c r="S268" s="309"/>
      <c r="T268" s="309"/>
      <c r="U268" s="309"/>
      <c r="V268" s="309"/>
      <c r="W268" s="309"/>
      <c r="X268" s="309"/>
      <c r="Y268" s="309"/>
      <c r="Z268" s="309"/>
      <c r="AA268" s="309"/>
      <c r="AB268" s="309"/>
      <c r="AC268" s="309"/>
      <c r="AD268" s="309"/>
      <c r="AE268" s="309"/>
      <c r="AF268" s="309"/>
      <c r="AG268" s="309"/>
      <c r="AH268" s="309"/>
      <c r="AI268" s="309"/>
      <c r="AJ268" s="309"/>
      <c r="AK268" s="309"/>
      <c r="AL268" s="309"/>
      <c r="AM268" s="309"/>
      <c r="AN268" s="309"/>
      <c r="AO268" s="309"/>
      <c r="AP268" s="309"/>
      <c r="AQ268" s="309"/>
      <c r="AR268" s="309"/>
      <c r="AS268" s="309"/>
      <c r="AT268" s="309"/>
      <c r="AU268" s="309"/>
      <c r="AV268" s="310"/>
    </row>
    <row r="269" spans="2:48" x14ac:dyDescent="0.25">
      <c r="B269" s="199" t="s">
        <v>704</v>
      </c>
      <c r="C269" s="309">
        <v>7500</v>
      </c>
      <c r="D269" s="318" t="s">
        <v>708</v>
      </c>
      <c r="E269" s="309"/>
      <c r="F269" s="309"/>
      <c r="G269" s="309"/>
      <c r="H269" s="309"/>
      <c r="I269" s="309"/>
      <c r="J269" s="309"/>
      <c r="K269" s="309"/>
      <c r="L269" s="309"/>
      <c r="M269" s="309"/>
      <c r="N269" s="309"/>
      <c r="O269" s="309"/>
      <c r="P269" s="309"/>
      <c r="Q269" s="309"/>
      <c r="R269" s="309"/>
      <c r="S269" s="309"/>
      <c r="T269" s="309"/>
      <c r="U269" s="309"/>
      <c r="V269" s="309"/>
      <c r="W269" s="309"/>
      <c r="X269" s="309"/>
      <c r="Y269" s="309"/>
      <c r="Z269" s="309"/>
      <c r="AA269" s="309"/>
      <c r="AB269" s="309"/>
      <c r="AC269" s="309"/>
      <c r="AD269" s="309"/>
      <c r="AE269" s="309"/>
      <c r="AF269" s="309"/>
      <c r="AG269" s="309"/>
      <c r="AH269" s="309"/>
      <c r="AI269" s="309"/>
      <c r="AJ269" s="309"/>
      <c r="AK269" s="309"/>
      <c r="AL269" s="309"/>
      <c r="AM269" s="309"/>
      <c r="AN269" s="309"/>
      <c r="AO269" s="309"/>
      <c r="AP269" s="309"/>
      <c r="AQ269" s="309"/>
      <c r="AR269" s="309"/>
      <c r="AS269" s="309"/>
      <c r="AT269" s="309"/>
      <c r="AU269" s="309"/>
      <c r="AV269" s="310"/>
    </row>
    <row r="270" spans="2:48" x14ac:dyDescent="0.25">
      <c r="B270" s="199" t="s">
        <v>705</v>
      </c>
      <c r="C270" s="309">
        <v>417</v>
      </c>
      <c r="D270" s="318" t="s">
        <v>709</v>
      </c>
      <c r="E270" s="309"/>
      <c r="F270" s="309"/>
      <c r="G270" s="309"/>
      <c r="H270" s="309"/>
      <c r="I270" s="309"/>
      <c r="J270" s="309"/>
      <c r="K270" s="309"/>
      <c r="L270" s="309"/>
      <c r="M270" s="309"/>
      <c r="N270" s="309"/>
      <c r="O270" s="309"/>
      <c r="P270" s="309"/>
      <c r="Q270" s="309"/>
      <c r="R270" s="309"/>
      <c r="S270" s="309"/>
      <c r="T270" s="309"/>
      <c r="U270" s="309"/>
      <c r="V270" s="309"/>
      <c r="W270" s="309"/>
      <c r="X270" s="309"/>
      <c r="Y270" s="309"/>
      <c r="Z270" s="309"/>
      <c r="AA270" s="309"/>
      <c r="AB270" s="309"/>
      <c r="AC270" s="309"/>
      <c r="AD270" s="309"/>
      <c r="AE270" s="309"/>
      <c r="AF270" s="309"/>
      <c r="AG270" s="309"/>
      <c r="AH270" s="309"/>
      <c r="AI270" s="309"/>
      <c r="AJ270" s="309"/>
      <c r="AK270" s="309"/>
      <c r="AL270" s="309"/>
      <c r="AM270" s="309"/>
      <c r="AN270" s="309"/>
      <c r="AO270" s="309"/>
      <c r="AP270" s="309"/>
      <c r="AQ270" s="309"/>
      <c r="AR270" s="309"/>
      <c r="AS270" s="309"/>
      <c r="AT270" s="309"/>
      <c r="AU270" s="309"/>
      <c r="AV270" s="310"/>
    </row>
    <row r="271" spans="2:48" x14ac:dyDescent="0.25">
      <c r="B271" s="199" t="s">
        <v>706</v>
      </c>
      <c r="C271" s="309">
        <v>4</v>
      </c>
      <c r="D271" s="318" t="s">
        <v>710</v>
      </c>
      <c r="E271" s="309"/>
      <c r="F271" s="309"/>
      <c r="G271" s="309"/>
      <c r="H271" s="309"/>
      <c r="I271" s="309"/>
      <c r="J271" s="309"/>
      <c r="K271" s="309"/>
      <c r="L271" s="309"/>
      <c r="M271" s="309"/>
      <c r="N271" s="309"/>
      <c r="O271" s="309"/>
      <c r="P271" s="309"/>
      <c r="Q271" s="309"/>
      <c r="R271" s="309"/>
      <c r="S271" s="309"/>
      <c r="T271" s="309"/>
      <c r="U271" s="309"/>
      <c r="V271" s="309"/>
      <c r="W271" s="309"/>
      <c r="X271" s="309"/>
      <c r="Y271" s="309"/>
      <c r="Z271" s="309"/>
      <c r="AA271" s="309"/>
      <c r="AB271" s="309"/>
      <c r="AC271" s="309"/>
      <c r="AD271" s="309"/>
      <c r="AE271" s="309"/>
      <c r="AF271" s="309"/>
      <c r="AG271" s="309"/>
      <c r="AH271" s="309"/>
      <c r="AI271" s="309"/>
      <c r="AJ271" s="309"/>
      <c r="AK271" s="309"/>
      <c r="AL271" s="309"/>
      <c r="AM271" s="309"/>
      <c r="AN271" s="309"/>
      <c r="AO271" s="309"/>
      <c r="AP271" s="309"/>
      <c r="AQ271" s="309"/>
      <c r="AR271" s="309"/>
      <c r="AS271" s="309"/>
      <c r="AT271" s="309"/>
      <c r="AU271" s="309"/>
      <c r="AV271" s="310"/>
    </row>
    <row r="272" spans="2:48" ht="15.75" thickBot="1" x14ac:dyDescent="0.3">
      <c r="B272" s="323" t="s">
        <v>491</v>
      </c>
      <c r="C272" s="324"/>
      <c r="D272" s="324"/>
      <c r="E272" s="324"/>
      <c r="F272" s="324"/>
      <c r="G272" s="324"/>
      <c r="H272" s="324"/>
      <c r="I272" s="324"/>
      <c r="J272" s="324"/>
      <c r="K272" s="324"/>
      <c r="L272" s="324"/>
      <c r="M272" s="324"/>
      <c r="N272" s="324"/>
      <c r="O272" s="324"/>
      <c r="P272" s="324"/>
      <c r="Q272" s="324"/>
      <c r="R272" s="324"/>
      <c r="S272" s="324"/>
      <c r="T272" s="324"/>
      <c r="U272" s="324"/>
      <c r="V272" s="324"/>
      <c r="W272" s="324"/>
      <c r="X272" s="324"/>
      <c r="Y272" s="324"/>
      <c r="Z272" s="324"/>
      <c r="AA272" s="324"/>
      <c r="AB272" s="324"/>
      <c r="AC272" s="324"/>
      <c r="AD272" s="324"/>
      <c r="AE272" s="324"/>
      <c r="AF272" s="324"/>
      <c r="AG272" s="324"/>
      <c r="AH272" s="324"/>
      <c r="AI272" s="324"/>
      <c r="AJ272" s="324"/>
      <c r="AK272" s="324"/>
      <c r="AL272" s="324"/>
      <c r="AM272" s="324"/>
      <c r="AN272" s="324"/>
      <c r="AO272" s="324"/>
      <c r="AP272" s="324"/>
      <c r="AQ272" s="324"/>
      <c r="AR272" s="324"/>
      <c r="AS272" s="324"/>
      <c r="AT272" s="324"/>
      <c r="AU272" s="324"/>
      <c r="AV272" s="325"/>
    </row>
    <row r="273" spans="2:48" ht="15.75" thickBot="1" x14ac:dyDescent="0.3"/>
    <row r="274" spans="2:48" x14ac:dyDescent="0.25">
      <c r="B274" s="320" t="s">
        <v>723</v>
      </c>
      <c r="C274" s="321"/>
      <c r="D274" s="321"/>
      <c r="E274" s="321"/>
      <c r="F274" s="321"/>
      <c r="G274" s="321"/>
      <c r="H274" s="321"/>
      <c r="I274" s="321"/>
      <c r="J274" s="321"/>
      <c r="K274" s="321"/>
      <c r="L274" s="321"/>
      <c r="M274" s="321"/>
      <c r="N274" s="321"/>
      <c r="O274" s="321"/>
      <c r="P274" s="321"/>
      <c r="Q274" s="321"/>
      <c r="R274" s="321"/>
      <c r="S274" s="321"/>
      <c r="T274" s="321"/>
      <c r="U274" s="321"/>
      <c r="V274" s="321"/>
      <c r="W274" s="321"/>
      <c r="X274" s="321"/>
      <c r="Y274" s="321"/>
      <c r="Z274" s="321"/>
      <c r="AA274" s="321"/>
      <c r="AB274" s="321"/>
      <c r="AC274" s="321"/>
      <c r="AD274" s="321"/>
      <c r="AE274" s="321"/>
      <c r="AF274" s="321"/>
      <c r="AG274" s="321"/>
      <c r="AH274" s="321"/>
      <c r="AI274" s="321"/>
      <c r="AJ274" s="321"/>
      <c r="AK274" s="321"/>
      <c r="AL274" s="321"/>
      <c r="AM274" s="321"/>
      <c r="AN274" s="321"/>
      <c r="AO274" s="321"/>
      <c r="AP274" s="321"/>
      <c r="AQ274" s="321"/>
      <c r="AR274" s="321"/>
      <c r="AS274" s="321"/>
      <c r="AT274" s="321"/>
      <c r="AU274" s="321"/>
      <c r="AV274" s="322"/>
    </row>
    <row r="275" spans="2:48" x14ac:dyDescent="0.25">
      <c r="B275" s="199"/>
      <c r="C275" s="197" t="s">
        <v>581</v>
      </c>
      <c r="D275" s="197"/>
      <c r="E275" s="197"/>
      <c r="F275" s="197"/>
      <c r="G275" s="197"/>
      <c r="H275" s="197"/>
      <c r="I275" s="197"/>
      <c r="J275" s="197"/>
      <c r="K275" s="197"/>
      <c r="L275" s="197"/>
      <c r="M275" s="197"/>
      <c r="N275" s="197"/>
      <c r="O275" s="197"/>
      <c r="P275" s="197"/>
      <c r="Q275" s="197"/>
      <c r="R275" s="197"/>
      <c r="S275" s="197"/>
      <c r="T275" s="197"/>
      <c r="U275" s="197"/>
      <c r="V275" s="197"/>
      <c r="W275" s="197"/>
      <c r="X275" s="197"/>
      <c r="Y275" s="197"/>
      <c r="Z275" s="197"/>
      <c r="AA275" s="197"/>
      <c r="AB275" s="197"/>
      <c r="AC275" s="197"/>
      <c r="AD275" s="197"/>
      <c r="AE275" s="197"/>
      <c r="AF275" s="197"/>
      <c r="AG275" s="197"/>
      <c r="AH275" s="197"/>
      <c r="AI275" s="197"/>
      <c r="AJ275" s="197"/>
      <c r="AK275" s="197"/>
      <c r="AL275" s="197"/>
      <c r="AM275" s="197"/>
      <c r="AN275" s="197"/>
      <c r="AO275" s="197"/>
      <c r="AP275" s="197"/>
      <c r="AQ275" s="197"/>
      <c r="AR275" s="197"/>
      <c r="AS275" s="197"/>
      <c r="AT275" s="197"/>
      <c r="AU275" s="197"/>
      <c r="AV275" s="295"/>
    </row>
    <row r="276" spans="2:48" x14ac:dyDescent="0.25">
      <c r="B276" s="199" t="s">
        <v>724</v>
      </c>
      <c r="C276" s="299">
        <f>(0.93+0.17)/2</f>
        <v>0.55000000000000004</v>
      </c>
      <c r="D276" s="319" t="s">
        <v>725</v>
      </c>
      <c r="E276" s="299"/>
      <c r="F276" s="299"/>
      <c r="G276" s="299"/>
      <c r="H276" s="299"/>
      <c r="I276" s="299"/>
      <c r="J276" s="299"/>
      <c r="K276" s="299"/>
      <c r="L276" s="299"/>
      <c r="M276" s="299"/>
      <c r="N276" s="299"/>
      <c r="O276" s="300"/>
      <c r="P276" s="300"/>
      <c r="Q276" s="300"/>
      <c r="R276" s="300"/>
      <c r="S276" s="300"/>
      <c r="T276" s="300"/>
      <c r="U276" s="300"/>
      <c r="V276" s="300"/>
      <c r="W276" s="300"/>
      <c r="X276" s="300"/>
      <c r="Y276" s="300"/>
      <c r="Z276" s="300"/>
      <c r="AA276" s="300"/>
      <c r="AB276" s="300"/>
      <c r="AC276" s="300"/>
      <c r="AD276" s="300"/>
      <c r="AE276" s="300"/>
      <c r="AF276" s="300"/>
      <c r="AG276" s="300"/>
      <c r="AH276" s="300"/>
      <c r="AI276" s="300"/>
      <c r="AJ276" s="300"/>
      <c r="AK276" s="300"/>
      <c r="AL276" s="300"/>
      <c r="AM276" s="300"/>
      <c r="AN276" s="300"/>
      <c r="AO276" s="300"/>
      <c r="AP276" s="300"/>
      <c r="AQ276" s="300"/>
      <c r="AR276" s="300"/>
      <c r="AS276" s="300"/>
      <c r="AT276" s="300"/>
      <c r="AU276" s="300"/>
      <c r="AV276" s="301"/>
    </row>
    <row r="277" spans="2:48" ht="15.75" thickBot="1" x14ac:dyDescent="0.3">
      <c r="B277" s="323" t="s">
        <v>731</v>
      </c>
      <c r="C277" s="324"/>
      <c r="D277" s="324"/>
      <c r="E277" s="324"/>
      <c r="F277" s="324"/>
      <c r="G277" s="324"/>
      <c r="H277" s="324"/>
      <c r="I277" s="324"/>
      <c r="J277" s="324"/>
      <c r="K277" s="324"/>
      <c r="L277" s="324"/>
      <c r="M277" s="324"/>
      <c r="N277" s="324"/>
      <c r="O277" s="324"/>
      <c r="P277" s="324"/>
      <c r="Q277" s="324"/>
      <c r="R277" s="324"/>
      <c r="S277" s="324"/>
      <c r="T277" s="324"/>
      <c r="U277" s="324"/>
      <c r="V277" s="324"/>
      <c r="W277" s="324"/>
      <c r="X277" s="324"/>
      <c r="Y277" s="324"/>
      <c r="Z277" s="324"/>
      <c r="AA277" s="324"/>
      <c r="AB277" s="324"/>
      <c r="AC277" s="324"/>
      <c r="AD277" s="324"/>
      <c r="AE277" s="324"/>
      <c r="AF277" s="324"/>
      <c r="AG277" s="324"/>
      <c r="AH277" s="324"/>
      <c r="AI277" s="324"/>
      <c r="AJ277" s="324"/>
      <c r="AK277" s="324"/>
      <c r="AL277" s="324"/>
      <c r="AM277" s="324"/>
      <c r="AN277" s="324"/>
      <c r="AO277" s="324"/>
      <c r="AP277" s="324"/>
      <c r="AQ277" s="324"/>
      <c r="AR277" s="324"/>
      <c r="AS277" s="324"/>
      <c r="AT277" s="324"/>
      <c r="AU277" s="324"/>
      <c r="AV277" s="325"/>
    </row>
  </sheetData>
  <mergeCells count="26">
    <mergeCell ref="B175:AV175"/>
    <mergeCell ref="B225:AV225"/>
    <mergeCell ref="B230:AV230"/>
    <mergeCell ref="B253:AV253"/>
    <mergeCell ref="B260:AV260"/>
    <mergeCell ref="B244:AV244"/>
    <mergeCell ref="B89:AV89"/>
    <mergeCell ref="B129:AV129"/>
    <mergeCell ref="B131:AV131"/>
    <mergeCell ref="B173:AV173"/>
    <mergeCell ref="B1:AV1"/>
    <mergeCell ref="B43:AV43"/>
    <mergeCell ref="B45:AV45"/>
    <mergeCell ref="B87:AV87"/>
    <mergeCell ref="B277:AV277"/>
    <mergeCell ref="B272:AV272"/>
    <mergeCell ref="B219:AV219"/>
    <mergeCell ref="B223:AV223"/>
    <mergeCell ref="B217:AV217"/>
    <mergeCell ref="B232:AV232"/>
    <mergeCell ref="B234:AV234"/>
    <mergeCell ref="B236:AV236"/>
    <mergeCell ref="B246:AV246"/>
    <mergeCell ref="B255:AV255"/>
    <mergeCell ref="B262:AV262"/>
    <mergeCell ref="B274:AV274"/>
  </mergeCells>
  <phoneticPr fontId="9" type="noConversion"/>
  <dataValidations count="2">
    <dataValidation type="list" allowBlank="1" showInputMessage="1" showErrorMessage="1" sqref="C240:AV240 C242:AV242 D250:AV251">
      <formula1>"1,2,3"</formula1>
    </dataValidation>
    <dataValidation type="list" allowBlank="1" showInputMessage="1" showErrorMessage="1" sqref="C233">
      <formula1>"1,0"</formula1>
    </dataValidation>
  </dataValidations>
  <pageMargins left="0.75" right="0.75" top="1" bottom="1" header="0.5" footer="0.5"/>
  <pageSetup orientation="portrait" horizontalDpi="4294967294"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5:BE49"/>
  <sheetViews>
    <sheetView topLeftCell="A13" workbookViewId="0">
      <selection activeCell="K250" sqref="K250"/>
    </sheetView>
  </sheetViews>
  <sheetFormatPr defaultRowHeight="12.75" x14ac:dyDescent="0.2"/>
  <cols>
    <col min="5" max="5" width="11.5703125" bestFit="1" customWidth="1"/>
    <col min="6" max="6" width="20.28515625" bestFit="1" customWidth="1"/>
    <col min="8" max="8" width="18.85546875" bestFit="1" customWidth="1"/>
    <col min="11" max="11" width="16.85546875" bestFit="1" customWidth="1"/>
  </cols>
  <sheetData>
    <row r="5" spans="3:57" x14ac:dyDescent="0.2">
      <c r="L5" t="s">
        <v>633</v>
      </c>
    </row>
    <row r="6" spans="3:57" x14ac:dyDescent="0.2">
      <c r="C6" t="s">
        <v>620</v>
      </c>
      <c r="D6" t="s">
        <v>624</v>
      </c>
      <c r="E6" t="s">
        <v>621</v>
      </c>
      <c r="F6" t="s">
        <v>625</v>
      </c>
      <c r="G6" t="s">
        <v>261</v>
      </c>
      <c r="H6" t="s">
        <v>629</v>
      </c>
      <c r="I6" t="s">
        <v>635</v>
      </c>
      <c r="L6" s="161" t="s">
        <v>630</v>
      </c>
    </row>
    <row r="7" spans="3:57" x14ac:dyDescent="0.2">
      <c r="C7" t="s">
        <v>622</v>
      </c>
      <c r="D7">
        <v>32780</v>
      </c>
      <c r="E7">
        <v>2010</v>
      </c>
      <c r="F7">
        <v>24</v>
      </c>
      <c r="G7" t="s">
        <v>29</v>
      </c>
      <c r="H7">
        <v>375</v>
      </c>
      <c r="I7">
        <v>100</v>
      </c>
      <c r="L7" s="161" t="s">
        <v>631</v>
      </c>
    </row>
    <row r="8" spans="3:57" x14ac:dyDescent="0.2">
      <c r="C8" t="s">
        <v>623</v>
      </c>
      <c r="D8">
        <v>40280</v>
      </c>
      <c r="E8">
        <v>2010</v>
      </c>
      <c r="F8">
        <v>16</v>
      </c>
      <c r="G8" t="s">
        <v>628</v>
      </c>
      <c r="H8">
        <v>600</v>
      </c>
      <c r="I8">
        <v>40</v>
      </c>
      <c r="L8" s="161" t="s">
        <v>632</v>
      </c>
    </row>
    <row r="9" spans="3:57" x14ac:dyDescent="0.2">
      <c r="C9" t="s">
        <v>626</v>
      </c>
      <c r="E9">
        <v>2011</v>
      </c>
      <c r="F9">
        <v>5.2</v>
      </c>
      <c r="G9" t="s">
        <v>627</v>
      </c>
    </row>
    <row r="14" spans="3:57" x14ac:dyDescent="0.2">
      <c r="L14">
        <v>0.66666666666666663</v>
      </c>
      <c r="M14">
        <v>0.66666666666666663</v>
      </c>
      <c r="N14">
        <v>0.66666666666666663</v>
      </c>
      <c r="O14">
        <v>0.66666666666666663</v>
      </c>
      <c r="P14">
        <v>0.66666666666666674</v>
      </c>
      <c r="Q14">
        <v>0.66666666666666674</v>
      </c>
      <c r="R14">
        <v>0.69681045243706541</v>
      </c>
      <c r="S14">
        <v>0.73027332295608383</v>
      </c>
      <c r="T14">
        <v>0.76763540545838238</v>
      </c>
      <c r="U14">
        <v>0.80962038825356264</v>
      </c>
      <c r="V14">
        <v>0.85714285714285687</v>
      </c>
      <c r="W14">
        <v>0.87278409141417901</v>
      </c>
      <c r="X14">
        <v>0.8891470101942045</v>
      </c>
      <c r="Y14">
        <v>0.90628274062641867</v>
      </c>
      <c r="Z14">
        <v>0.92424735607158603</v>
      </c>
      <c r="AA14">
        <v>0.94310248907569427</v>
      </c>
      <c r="AB14">
        <v>0.96291603781028412</v>
      </c>
      <c r="AC14">
        <v>0.98376298304820042</v>
      </c>
      <c r="AD14">
        <v>1</v>
      </c>
      <c r="AE14">
        <v>1</v>
      </c>
      <c r="AF14">
        <v>1</v>
      </c>
      <c r="AG14">
        <v>1</v>
      </c>
      <c r="AH14">
        <v>1</v>
      </c>
      <c r="AI14">
        <v>1</v>
      </c>
      <c r="AJ14">
        <v>1</v>
      </c>
      <c r="AK14">
        <v>1</v>
      </c>
      <c r="AL14">
        <v>1</v>
      </c>
      <c r="AM14">
        <v>1</v>
      </c>
      <c r="AN14">
        <v>1</v>
      </c>
      <c r="AO14">
        <v>1</v>
      </c>
      <c r="AP14">
        <v>1</v>
      </c>
      <c r="AQ14">
        <v>1</v>
      </c>
      <c r="AR14">
        <v>1</v>
      </c>
      <c r="AS14">
        <v>1</v>
      </c>
      <c r="AT14">
        <v>1</v>
      </c>
      <c r="AU14">
        <v>1</v>
      </c>
      <c r="AV14">
        <v>1</v>
      </c>
      <c r="AW14">
        <v>1</v>
      </c>
      <c r="AX14">
        <v>1</v>
      </c>
      <c r="AY14">
        <v>1</v>
      </c>
      <c r="AZ14">
        <v>1</v>
      </c>
      <c r="BA14">
        <v>1</v>
      </c>
      <c r="BB14">
        <v>1</v>
      </c>
      <c r="BC14">
        <v>1</v>
      </c>
      <c r="BD14">
        <v>1</v>
      </c>
      <c r="BE14">
        <v>1</v>
      </c>
    </row>
    <row r="15" spans="3:57" x14ac:dyDescent="0.2">
      <c r="L15">
        <v>0.50000000000000011</v>
      </c>
      <c r="M15">
        <v>0.50000000000000011</v>
      </c>
      <c r="N15">
        <v>0.50000000000000011</v>
      </c>
      <c r="O15">
        <v>0.50000000000000011</v>
      </c>
      <c r="P15">
        <v>0.5</v>
      </c>
      <c r="Q15">
        <v>0.5</v>
      </c>
      <c r="R15">
        <v>0.51734553035532937</v>
      </c>
      <c r="S15">
        <v>0.53756658343633268</v>
      </c>
      <c r="T15">
        <v>0.5614428378028794</v>
      </c>
      <c r="U15">
        <v>0.59006385207503032</v>
      </c>
      <c r="V15">
        <v>0.625</v>
      </c>
      <c r="W15">
        <v>0.63881283501020492</v>
      </c>
      <c r="X15">
        <v>0.65301570678163523</v>
      </c>
      <c r="Y15">
        <v>0.66762537225990637</v>
      </c>
      <c r="Z15">
        <v>0.68265956223001834</v>
      </c>
      <c r="AA15">
        <v>0.69813705310337659</v>
      </c>
      <c r="AB15">
        <v>0.71407774515000999</v>
      </c>
      <c r="AC15">
        <v>0.7305027478613505</v>
      </c>
      <c r="AD15">
        <v>0.74743447321351608</v>
      </c>
      <c r="AE15">
        <v>0.76489673769753419</v>
      </c>
      <c r="AF15">
        <v>0.78291487409327443</v>
      </c>
      <c r="AG15">
        <v>0.80151585409023896</v>
      </c>
      <c r="AH15">
        <v>0.8207284230034434</v>
      </c>
      <c r="AI15">
        <v>0.84058324799953177</v>
      </c>
      <c r="AJ15">
        <v>0.86111308144070897</v>
      </c>
      <c r="AK15">
        <v>0.88235294117647056</v>
      </c>
      <c r="AL15">
        <v>0.88893116874021383</v>
      </c>
      <c r="AM15">
        <v>0.89566272115282175</v>
      </c>
      <c r="AN15">
        <v>0.90255302214891286</v>
      </c>
      <c r="AO15">
        <v>0.90960775432874985</v>
      </c>
      <c r="AP15">
        <v>0.91683287478876641</v>
      </c>
      <c r="AQ15">
        <v>0.9242346318984791</v>
      </c>
      <c r="AR15">
        <v>0.93181958332309145</v>
      </c>
      <c r="AS15">
        <v>0.93959461540104827</v>
      </c>
      <c r="AT15">
        <v>0.94756696399689522</v>
      </c>
      <c r="AU15">
        <v>0.95574423696216781</v>
      </c>
      <c r="AV15">
        <v>0.96413443835086243</v>
      </c>
      <c r="AW15">
        <v>0.97274599455150168</v>
      </c>
      <c r="AX15">
        <v>0.98158778251514123</v>
      </c>
      <c r="AY15">
        <v>0.99066916027809404</v>
      </c>
      <c r="AZ15">
        <v>1</v>
      </c>
      <c r="BA15">
        <v>1</v>
      </c>
      <c r="BB15">
        <v>1</v>
      </c>
      <c r="BC15">
        <v>1</v>
      </c>
      <c r="BD15">
        <v>1</v>
      </c>
      <c r="BE15">
        <v>1</v>
      </c>
    </row>
    <row r="18" spans="11:57" x14ac:dyDescent="0.2">
      <c r="K18" t="s">
        <v>634</v>
      </c>
    </row>
    <row r="19" spans="11:57" x14ac:dyDescent="0.2">
      <c r="L19" s="3" t="s">
        <v>364</v>
      </c>
      <c r="M19" s="3" t="s">
        <v>365</v>
      </c>
      <c r="N19" s="3" t="s">
        <v>366</v>
      </c>
      <c r="O19" s="3" t="s">
        <v>367</v>
      </c>
      <c r="P19" s="3" t="s">
        <v>368</v>
      </c>
      <c r="Q19" s="3" t="s">
        <v>369</v>
      </c>
      <c r="R19" s="3" t="s">
        <v>370</v>
      </c>
      <c r="S19" s="3" t="s">
        <v>371</v>
      </c>
      <c r="T19" s="3" t="s">
        <v>372</v>
      </c>
      <c r="U19" s="3" t="s">
        <v>373</v>
      </c>
      <c r="V19" s="3" t="s">
        <v>374</v>
      </c>
      <c r="W19" s="3" t="s">
        <v>375</v>
      </c>
      <c r="X19" s="3" t="s">
        <v>376</v>
      </c>
      <c r="Y19" s="3" t="s">
        <v>377</v>
      </c>
      <c r="Z19" s="3" t="s">
        <v>378</v>
      </c>
      <c r="AA19" s="3" t="s">
        <v>379</v>
      </c>
      <c r="AB19" s="3" t="s">
        <v>380</v>
      </c>
      <c r="AC19" s="3" t="s">
        <v>381</v>
      </c>
      <c r="AD19" s="3" t="s">
        <v>382</v>
      </c>
      <c r="AE19" s="3" t="s">
        <v>383</v>
      </c>
      <c r="AF19" s="3" t="s">
        <v>384</v>
      </c>
      <c r="AG19" s="3" t="s">
        <v>385</v>
      </c>
      <c r="AH19" s="3" t="s">
        <v>386</v>
      </c>
      <c r="AI19" s="3" t="s">
        <v>387</v>
      </c>
      <c r="AJ19" s="3" t="s">
        <v>388</v>
      </c>
      <c r="AK19" s="3" t="s">
        <v>389</v>
      </c>
      <c r="AL19" s="3" t="s">
        <v>224</v>
      </c>
      <c r="AM19" s="3" t="s">
        <v>225</v>
      </c>
      <c r="AN19" s="3" t="s">
        <v>226</v>
      </c>
      <c r="AO19" s="3" t="s">
        <v>227</v>
      </c>
      <c r="AP19" s="3" t="s">
        <v>445</v>
      </c>
      <c r="AQ19" s="3" t="s">
        <v>228</v>
      </c>
      <c r="AR19" s="3" t="s">
        <v>229</v>
      </c>
      <c r="AS19" s="3" t="s">
        <v>348</v>
      </c>
      <c r="AT19" s="3" t="s">
        <v>349</v>
      </c>
      <c r="AU19" s="3" t="s">
        <v>446</v>
      </c>
      <c r="AV19" s="3" t="s">
        <v>350</v>
      </c>
      <c r="AW19" s="3" t="s">
        <v>351</v>
      </c>
      <c r="AX19" s="3" t="s">
        <v>352</v>
      </c>
      <c r="AY19" s="3" t="s">
        <v>353</v>
      </c>
      <c r="AZ19" s="3" t="s">
        <v>447</v>
      </c>
      <c r="BA19" s="3" t="s">
        <v>354</v>
      </c>
      <c r="BB19" s="3" t="s">
        <v>355</v>
      </c>
      <c r="BC19" s="3" t="s">
        <v>356</v>
      </c>
      <c r="BD19" s="3" t="s">
        <v>357</v>
      </c>
      <c r="BE19" s="4" t="s">
        <v>358</v>
      </c>
    </row>
    <row r="20" spans="11:57" x14ac:dyDescent="0.2">
      <c r="K20" t="s">
        <v>628</v>
      </c>
      <c r="L20">
        <f>MIN(1,$H$8/OrigScenario!C239*OrigScenario!C235)</f>
        <v>0.66666666666666663</v>
      </c>
      <c r="M20">
        <f>MIN(1,$H$8/OrigScenario!D239*OrigScenario!D235)</f>
        <v>0.66666666666666663</v>
      </c>
      <c r="N20">
        <f>MIN(1,$H$8/OrigScenario!E239*OrigScenario!E235)</f>
        <v>0.66666666666666663</v>
      </c>
      <c r="O20">
        <f>MIN(1,$H$8/OrigScenario!F239*OrigScenario!F235)</f>
        <v>0.66666666666666663</v>
      </c>
      <c r="P20">
        <f>MIN(1,$H$8/OrigScenario!G239*OrigScenario!G235)</f>
        <v>0.66666666666666674</v>
      </c>
      <c r="Q20">
        <f>MIN(1,$H$8/OrigScenario!H239*OrigScenario!H235)</f>
        <v>0.66666666666666674</v>
      </c>
      <c r="R20">
        <f>MIN(1,$H$8/OrigScenario!I239*OrigScenario!I235)</f>
        <v>0.69681045243706541</v>
      </c>
      <c r="S20">
        <f>MIN(1,$H$8/OrigScenario!J239*OrigScenario!J235)</f>
        <v>0.73027332295608383</v>
      </c>
      <c r="T20">
        <f>MIN(1,$H$8/OrigScenario!K239*OrigScenario!K235)</f>
        <v>0.76763540545838238</v>
      </c>
      <c r="U20">
        <f>MIN(1,$H$8/OrigScenario!L239*OrigScenario!L235)</f>
        <v>0.80962038825356264</v>
      </c>
      <c r="V20">
        <f>MIN(1,$H$8/OrigScenario!M239*OrigScenario!M235)</f>
        <v>0.85714285714285687</v>
      </c>
      <c r="W20">
        <f>MIN(1,$H$8/OrigScenario!N239*OrigScenario!N235)</f>
        <v>0.87278409141417901</v>
      </c>
      <c r="X20">
        <f>MIN(1,$H$8/OrigScenario!O239*OrigScenario!O235)</f>
        <v>0.8891470101942045</v>
      </c>
      <c r="Y20">
        <f>MIN(1,$H$8/OrigScenario!P239*OrigScenario!P235)</f>
        <v>0.90628274062641867</v>
      </c>
      <c r="Z20">
        <f>MIN(1,$H$8/OrigScenario!Q239*OrigScenario!Q235)</f>
        <v>0.92424735607158603</v>
      </c>
      <c r="AA20">
        <f>MIN(1,$H$8/OrigScenario!R239*OrigScenario!R235)</f>
        <v>0.94310248907569427</v>
      </c>
      <c r="AB20">
        <f>MIN(1,$H$8/OrigScenario!S239*OrigScenario!S235)</f>
        <v>0.96291603781028412</v>
      </c>
      <c r="AC20">
        <f>MIN(1,$H$8/OrigScenario!T239*OrigScenario!T235)</f>
        <v>0.98376298304820042</v>
      </c>
      <c r="AD20">
        <f>MIN(1,$H$8/OrigScenario!U239*OrigScenario!U235)</f>
        <v>1</v>
      </c>
      <c r="AE20">
        <f>MIN(1,$H$8/OrigScenario!V239*OrigScenario!V235)</f>
        <v>1</v>
      </c>
      <c r="AF20">
        <f>MIN(1,$H$8/OrigScenario!W239*OrigScenario!W235)</f>
        <v>1</v>
      </c>
      <c r="AG20">
        <f>MIN(1,$H$8/OrigScenario!X239*OrigScenario!X235)</f>
        <v>1</v>
      </c>
      <c r="AH20">
        <f>MIN(1,$H$8/OrigScenario!Y239*OrigScenario!Y235)</f>
        <v>1</v>
      </c>
      <c r="AI20">
        <f>MIN(1,$H$8/OrigScenario!Z239*OrigScenario!Z235)</f>
        <v>1</v>
      </c>
      <c r="AJ20">
        <f>MIN(1,$H$8/OrigScenario!AA239*OrigScenario!AA235)</f>
        <v>1</v>
      </c>
      <c r="AK20">
        <f>MIN(1,$H$8/OrigScenario!AB239*OrigScenario!AB235)</f>
        <v>1</v>
      </c>
      <c r="AL20">
        <f>MIN(1,$H$8/OrigScenario!AC239*OrigScenario!AC235)</f>
        <v>1</v>
      </c>
      <c r="AM20">
        <f>MIN(1,$H$8/OrigScenario!AD239*OrigScenario!AD235)</f>
        <v>1</v>
      </c>
      <c r="AN20">
        <f>MIN(1,$H$8/OrigScenario!AE239*OrigScenario!AE235)</f>
        <v>1</v>
      </c>
      <c r="AO20">
        <f>MIN(1,$H$8/OrigScenario!AF239*OrigScenario!AF235)</f>
        <v>1</v>
      </c>
      <c r="AP20">
        <f>MIN(1,$H$8/OrigScenario!AG239*OrigScenario!AG235)</f>
        <v>1</v>
      </c>
      <c r="AQ20">
        <f>MIN(1,$H$8/OrigScenario!AH239*OrigScenario!AH235)</f>
        <v>1</v>
      </c>
      <c r="AR20">
        <f>MIN(1,$H$8/OrigScenario!AI239*OrigScenario!AI235)</f>
        <v>1</v>
      </c>
      <c r="AS20">
        <f>MIN(1,$H$8/OrigScenario!AJ239*OrigScenario!AJ235)</f>
        <v>1</v>
      </c>
      <c r="AT20">
        <f>MIN(1,$H$8/OrigScenario!AK239*OrigScenario!AK235)</f>
        <v>1</v>
      </c>
      <c r="AU20">
        <f>MIN(1,$H$8/OrigScenario!AL239*OrigScenario!AL235)</f>
        <v>1</v>
      </c>
      <c r="AV20">
        <f>MIN(1,$H$8/OrigScenario!AM239*OrigScenario!AM235)</f>
        <v>1</v>
      </c>
      <c r="AW20">
        <f>MIN(1,$H$8/OrigScenario!AN239*OrigScenario!AN235)</f>
        <v>1</v>
      </c>
      <c r="AX20">
        <f>MIN(1,$H$8/OrigScenario!AO239*OrigScenario!AO235)</f>
        <v>1</v>
      </c>
      <c r="AY20">
        <f>MIN(1,$H$8/OrigScenario!AP239*OrigScenario!AP235)</f>
        <v>1</v>
      </c>
      <c r="AZ20">
        <f>MIN(1,$H$8/OrigScenario!AQ239*OrigScenario!AQ235)</f>
        <v>1</v>
      </c>
      <c r="BA20">
        <f>MIN(1,$H$8/OrigScenario!AR239*OrigScenario!AR235)</f>
        <v>1</v>
      </c>
      <c r="BB20">
        <f>MIN(1,$H$8/OrigScenario!AS239*OrigScenario!AS235)</f>
        <v>1</v>
      </c>
      <c r="BC20">
        <f>MIN(1,$H$8/OrigScenario!AT239*OrigScenario!AT235)</f>
        <v>1</v>
      </c>
      <c r="BD20">
        <f>MIN(1,$H$8/OrigScenario!AU239*OrigScenario!AU235)</f>
        <v>1</v>
      </c>
      <c r="BE20">
        <f>MIN(1,$H$8/OrigScenario!AV239*OrigScenario!AV235)</f>
        <v>1</v>
      </c>
    </row>
    <row r="21" spans="11:57" x14ac:dyDescent="0.2">
      <c r="K21" t="s">
        <v>29</v>
      </c>
      <c r="L21" s="80">
        <f>MIN(1,$H$7/(OrigScenario!C443/OrigScenario!C439))</f>
        <v>0.50000000000000011</v>
      </c>
      <c r="M21" s="80">
        <f>MIN(1,$H$7/(OrigScenario!D443/OrigScenario!D439))</f>
        <v>0.50000000000000011</v>
      </c>
      <c r="N21" s="80">
        <f>MIN(1,$H$7/(OrigScenario!E443/OrigScenario!E439))</f>
        <v>0.50000000000000011</v>
      </c>
      <c r="O21" s="80">
        <f>MIN(1,$H$7/(OrigScenario!F443/OrigScenario!F439))</f>
        <v>0.50000000000000011</v>
      </c>
      <c r="P21" s="80">
        <f>MIN(1,$H$7/(OrigScenario!G443/OrigScenario!G439))</f>
        <v>0.5</v>
      </c>
      <c r="Q21" s="80">
        <f>MIN(1,$H$7/(OrigScenario!H443/OrigScenario!H439))</f>
        <v>0.5</v>
      </c>
      <c r="R21" s="80">
        <f>MIN(1,$H$7/(OrigScenario!I443/OrigScenario!I439))</f>
        <v>0.51734553035532937</v>
      </c>
      <c r="S21" s="80">
        <f>MIN(1,$H$7/(OrigScenario!J443/OrigScenario!J439))</f>
        <v>0.53756658343633268</v>
      </c>
      <c r="T21" s="80">
        <f>MIN(1,$H$7/(OrigScenario!K443/OrigScenario!K439))</f>
        <v>0.5614428378028794</v>
      </c>
      <c r="U21" s="80">
        <f>MIN(1,$H$7/(OrigScenario!L443/OrigScenario!L439))</f>
        <v>0.59006385207503032</v>
      </c>
      <c r="V21" s="80">
        <f>MIN(1,$H$7/(OrigScenario!M443/OrigScenario!M439))</f>
        <v>0.625</v>
      </c>
      <c r="W21" s="80">
        <f>MIN(1,$H$7/(OrigScenario!N443/OrigScenario!N439))</f>
        <v>0.63881283501020492</v>
      </c>
      <c r="X21" s="80">
        <f>MIN(1,$H$7/(OrigScenario!O443/OrigScenario!O439))</f>
        <v>0.65301570678163523</v>
      </c>
      <c r="Y21" s="80">
        <f>MIN(1,$H$7/(OrigScenario!P443/OrigScenario!P439))</f>
        <v>0.66762537225990637</v>
      </c>
      <c r="Z21" s="80">
        <f>MIN(1,$H$7/(OrigScenario!Q443/OrigScenario!Q439))</f>
        <v>0.68265956223001834</v>
      </c>
      <c r="AA21" s="80">
        <f>MIN(1,$H$7/(OrigScenario!R443/OrigScenario!R439))</f>
        <v>0.69813705310337659</v>
      </c>
      <c r="AB21" s="80">
        <f>MIN(1,$H$7/(OrigScenario!S443/OrigScenario!S439))</f>
        <v>0.71407774515000999</v>
      </c>
      <c r="AC21" s="80">
        <f>MIN(1,$H$7/(OrigScenario!T443/OrigScenario!T439))</f>
        <v>0.7305027478613505</v>
      </c>
      <c r="AD21" s="80">
        <f>MIN(1,$H$7/(OrigScenario!U443/OrigScenario!U439))</f>
        <v>0.74743447321351608</v>
      </c>
      <c r="AE21" s="80">
        <f>MIN(1,$H$7/(OrigScenario!V443/OrigScenario!V439))</f>
        <v>0.76489673769753419</v>
      </c>
      <c r="AF21" s="80">
        <f>MIN(1,$H$7/(OrigScenario!W443/OrigScenario!W439))</f>
        <v>0.78291487409327443</v>
      </c>
      <c r="AG21" s="80">
        <f>MIN(1,$H$7/(OrigScenario!X443/OrigScenario!X439))</f>
        <v>0.80151585409023896</v>
      </c>
      <c r="AH21" s="80">
        <f>MIN(1,$H$7/(OrigScenario!Y443/OrigScenario!Y439))</f>
        <v>0.8207284230034434</v>
      </c>
      <c r="AI21" s="80">
        <f>MIN(1,$H$7/(OrigScenario!Z443/OrigScenario!Z439))</f>
        <v>0.84058324799953177</v>
      </c>
      <c r="AJ21" s="80">
        <f>MIN(1,$H$7/(OrigScenario!AA443/OrigScenario!AA439))</f>
        <v>0.86111308144070897</v>
      </c>
      <c r="AK21" s="80">
        <f>MIN(1,$H$7/(OrigScenario!AB443/OrigScenario!AB439))</f>
        <v>0.88235294117647056</v>
      </c>
      <c r="AL21" s="80">
        <f>MIN(1,$H$7/(OrigScenario!AC443/OrigScenario!AC439))</f>
        <v>0.88893116874021383</v>
      </c>
      <c r="AM21" s="80">
        <f>MIN(1,$H$7/(OrigScenario!AD443/OrigScenario!AD439))</f>
        <v>0.89566272115282175</v>
      </c>
      <c r="AN21" s="80">
        <f>MIN(1,$H$7/(OrigScenario!AE443/OrigScenario!AE439))</f>
        <v>0.90255302214891286</v>
      </c>
      <c r="AO21" s="80">
        <f>MIN(1,$H$7/(OrigScenario!AF443/OrigScenario!AF439))</f>
        <v>0.90960775432874985</v>
      </c>
      <c r="AP21" s="80">
        <f>MIN(1,$H$7/(OrigScenario!AG443/OrigScenario!AG439))</f>
        <v>0.91683287478876641</v>
      </c>
      <c r="AQ21" s="80">
        <f>MIN(1,$H$7/(OrigScenario!AH443/OrigScenario!AH439))</f>
        <v>0.9242346318984791</v>
      </c>
      <c r="AR21" s="80">
        <f>MIN(1,$H$7/(OrigScenario!AI443/OrigScenario!AI439))</f>
        <v>0.93181958332309145</v>
      </c>
      <c r="AS21" s="80">
        <f>MIN(1,$H$7/(OrigScenario!AJ443/OrigScenario!AJ439))</f>
        <v>0.93959461540104827</v>
      </c>
      <c r="AT21" s="80">
        <f>MIN(1,$H$7/(OrigScenario!AK443/OrigScenario!AK439))</f>
        <v>0.94756696399689522</v>
      </c>
      <c r="AU21" s="80">
        <f>MIN(1,$H$7/(OrigScenario!AL443/OrigScenario!AL439))</f>
        <v>0.95574423696216781</v>
      </c>
      <c r="AV21" s="80">
        <f>MIN(1,$H$7/(OrigScenario!AM443/OrigScenario!AM439))</f>
        <v>0.96413443835086243</v>
      </c>
      <c r="AW21" s="80">
        <f>MIN(1,$H$7/(OrigScenario!AN443/OrigScenario!AN439))</f>
        <v>0.97274599455150168</v>
      </c>
      <c r="AX21" s="80">
        <f>MIN(1,$H$7/(OrigScenario!AO443/OrigScenario!AO439))</f>
        <v>0.98158778251514123</v>
      </c>
      <c r="AY21" s="80">
        <f>MIN(1,$H$7/(OrigScenario!AP443/OrigScenario!AP439))</f>
        <v>0.99066916027809404</v>
      </c>
      <c r="AZ21" s="80">
        <f>MIN(1,$H$7/(OrigScenario!AQ443/OrigScenario!AQ439))</f>
        <v>1</v>
      </c>
      <c r="BA21" s="80">
        <f>MIN(1,$H$7/(OrigScenario!AR443/OrigScenario!AR439))</f>
        <v>1</v>
      </c>
      <c r="BB21" s="80">
        <f>MIN(1,$H$7/(OrigScenario!AS443/OrigScenario!AS439))</f>
        <v>1</v>
      </c>
      <c r="BC21" s="80">
        <f>MIN(1,$H$7/(OrigScenario!AT443/OrigScenario!AT439))</f>
        <v>1</v>
      </c>
      <c r="BD21" s="80">
        <f>MIN(1,$H$7/(OrigScenario!AU443/OrigScenario!AU439))</f>
        <v>1</v>
      </c>
      <c r="BE21" s="80">
        <f>MIN(1,$H$7/(OrigScenario!AV443/OrigScenario!AV439))</f>
        <v>1</v>
      </c>
    </row>
    <row r="24" spans="11:57" x14ac:dyDescent="0.2">
      <c r="K24" t="s">
        <v>643</v>
      </c>
      <c r="L24">
        <f>$I$7/OrigScenario!C426</f>
        <v>0.66666666666666663</v>
      </c>
      <c r="M24">
        <f>$I$7/OrigScenario!D426</f>
        <v>0.66666666666666663</v>
      </c>
      <c r="N24">
        <f>$I$7/OrigScenario!E426</f>
        <v>0.66666666666666663</v>
      </c>
      <c r="O24">
        <f>$I$7/OrigScenario!F426</f>
        <v>0.66666666666666663</v>
      </c>
      <c r="P24">
        <f>$I$7/OrigScenario!G426</f>
        <v>0.66666666666666663</v>
      </c>
      <c r="Q24">
        <f>$I$7/OrigScenario!H426</f>
        <v>0.66666666666666663</v>
      </c>
      <c r="R24">
        <f>$I$7/OrigScenario!I426</f>
        <v>0.66666666666666663</v>
      </c>
      <c r="S24">
        <f>$I$7/OrigScenario!J426</f>
        <v>0.66666666666666663</v>
      </c>
      <c r="T24">
        <f>$I$7/OrigScenario!K426</f>
        <v>0.66666666666666663</v>
      </c>
      <c r="U24">
        <f>$I$7/OrigScenario!L426</f>
        <v>0.66666666666666663</v>
      </c>
      <c r="V24">
        <f>$I$7/OrigScenario!M426</f>
        <v>0.66666666666666663</v>
      </c>
      <c r="W24">
        <f>$I$7/OrigScenario!N426</f>
        <v>0.66666666666666663</v>
      </c>
      <c r="X24">
        <f>$I$7/OrigScenario!O426</f>
        <v>0.66666666666666663</v>
      </c>
      <c r="Y24">
        <f>$I$7/OrigScenario!P426</f>
        <v>0.66666666666666663</v>
      </c>
      <c r="Z24">
        <f>$I$7/OrigScenario!Q426</f>
        <v>0.66666666666666663</v>
      </c>
      <c r="AA24">
        <f>$I$7/OrigScenario!R426</f>
        <v>0.66666666666666663</v>
      </c>
      <c r="AB24">
        <f>$I$7/OrigScenario!S426</f>
        <v>0.66666666666666663</v>
      </c>
      <c r="AC24">
        <f>$I$7/OrigScenario!T426</f>
        <v>0.66666666666666663</v>
      </c>
      <c r="AD24">
        <f>$I$7/OrigScenario!U426</f>
        <v>0.66666666666666663</v>
      </c>
      <c r="AE24">
        <f>$I$7/OrigScenario!V426</f>
        <v>0.66666666666666663</v>
      </c>
      <c r="AF24">
        <f>$I$7/OrigScenario!W426</f>
        <v>0.66666666666666663</v>
      </c>
      <c r="AG24">
        <f>$I$7/OrigScenario!X426</f>
        <v>0.66666666666666663</v>
      </c>
      <c r="AH24">
        <f>$I$7/OrigScenario!Y426</f>
        <v>0.66666666666666663</v>
      </c>
      <c r="AI24">
        <f>$I$7/OrigScenario!Z426</f>
        <v>0.66666666666666663</v>
      </c>
      <c r="AJ24">
        <f>$I$7/OrigScenario!AA426</f>
        <v>0.66666666666666663</v>
      </c>
      <c r="AK24">
        <f>$I$7/OrigScenario!AB426</f>
        <v>0.66666666666666663</v>
      </c>
      <c r="AL24">
        <f>$I$7/OrigScenario!AC426</f>
        <v>0.66666666666666663</v>
      </c>
      <c r="AM24">
        <f>$I$7/OrigScenario!AD426</f>
        <v>0.66666666666666663</v>
      </c>
      <c r="AN24">
        <f>$I$7/OrigScenario!AE426</f>
        <v>0.66666666666666663</v>
      </c>
      <c r="AO24">
        <f>$I$7/OrigScenario!AF426</f>
        <v>0.66666666666666663</v>
      </c>
      <c r="AP24">
        <f>$I$7/OrigScenario!AG426</f>
        <v>0.66666666666666663</v>
      </c>
      <c r="AQ24">
        <f>$I$7/OrigScenario!AH426</f>
        <v>0.66666666666666663</v>
      </c>
      <c r="AR24">
        <f>$I$7/OrigScenario!AI426</f>
        <v>0.66666666666666663</v>
      </c>
      <c r="AS24">
        <f>$I$7/OrigScenario!AJ426</f>
        <v>0.66666666666666663</v>
      </c>
      <c r="AT24">
        <f>$I$7/OrigScenario!AK426</f>
        <v>0.66666666666666663</v>
      </c>
      <c r="AU24">
        <f>$I$7/OrigScenario!AL426</f>
        <v>0.66666666666666663</v>
      </c>
      <c r="AV24">
        <f>$I$7/OrigScenario!AM426</f>
        <v>0.66666666666666663</v>
      </c>
      <c r="AW24">
        <f>$I$7/OrigScenario!AN426</f>
        <v>0.66666666666666663</v>
      </c>
      <c r="AX24">
        <f>$I$7/OrigScenario!AO426</f>
        <v>0.66666666666666663</v>
      </c>
      <c r="AY24">
        <f>$I$7/OrigScenario!AP426</f>
        <v>0.66666666666666663</v>
      </c>
      <c r="AZ24">
        <f>$I$7/OrigScenario!AQ426</f>
        <v>0.66666666666666663</v>
      </c>
      <c r="BA24">
        <f>$I$7/OrigScenario!AR426</f>
        <v>0.66666666666666663</v>
      </c>
      <c r="BB24">
        <f>$I$7/OrigScenario!AS426</f>
        <v>0.66666666666666663</v>
      </c>
      <c r="BC24">
        <f>$I$7/OrigScenario!AT426</f>
        <v>0.66666666666666663</v>
      </c>
      <c r="BD24">
        <f>$I$7/OrigScenario!AU426</f>
        <v>0.66666666666666663</v>
      </c>
      <c r="BE24">
        <f>$I$7/OrigScenario!AV426</f>
        <v>0.66666666666666663</v>
      </c>
    </row>
    <row r="25" spans="11:57" x14ac:dyDescent="0.2">
      <c r="K25" t="s">
        <v>644</v>
      </c>
      <c r="L25">
        <f>$F$7/OrigScenario!C439</f>
        <v>0.36814934581978109</v>
      </c>
      <c r="M25">
        <f>$F$7/OrigScenario!D439</f>
        <v>0.36814934581978109</v>
      </c>
      <c r="N25">
        <f>$F$7/OrigScenario!E439</f>
        <v>0.36814934581978109</v>
      </c>
      <c r="O25">
        <f>$F$7/OrigScenario!F439</f>
        <v>0.36814934581978109</v>
      </c>
      <c r="P25">
        <f>$F$7/OrigScenario!G439</f>
        <v>0.36793670008181312</v>
      </c>
      <c r="Q25">
        <f>$F$7/OrigScenario!H439</f>
        <v>0.36772429985348465</v>
      </c>
      <c r="R25">
        <f>$F$7/OrigScenario!I439</f>
        <v>0.38259888366093525</v>
      </c>
      <c r="S25">
        <f>$F$7/OrigScenario!J439</f>
        <v>0.39872756083098909</v>
      </c>
      <c r="T25">
        <f>$F$7/OrigScenario!K439</f>
        <v>0.41627591263023977</v>
      </c>
      <c r="U25">
        <f>$F$7/OrigScenario!L439</f>
        <v>0.43544001179227287</v>
      </c>
      <c r="V25">
        <f>$F$7/OrigScenario!M439</f>
        <v>0.45645377991018377</v>
      </c>
      <c r="W25">
        <f>$F$7/OrigScenario!N439</f>
        <v>0.45280140964685883</v>
      </c>
      <c r="X25">
        <f>$F$7/OrigScenario!O439</f>
        <v>0.44920702517022859</v>
      </c>
      <c r="Y25">
        <f>$F$7/OrigScenario!P439</f>
        <v>0.44566925646408601</v>
      </c>
      <c r="Z25">
        <f>$F$7/OrigScenario!Q439</f>
        <v>0.44218677633370385</v>
      </c>
      <c r="AA25">
        <f>$F$7/OrigScenario!R439</f>
        <v>0.43875829874576067</v>
      </c>
      <c r="AB25">
        <f>$F$7/OrigScenario!S439</f>
        <v>0.43538257724490204</v>
      </c>
      <c r="AC25">
        <f>$F$7/OrigScenario!T439</f>
        <v>0.43205840344283836</v>
      </c>
      <c r="AD25">
        <f>$F$7/OrigScenario!U439</f>
        <v>0.42878460557613457</v>
      </c>
      <c r="AE25">
        <f>$F$7/OrigScenario!V439</f>
        <v>0.42556004712907297</v>
      </c>
      <c r="AF25">
        <f>$F$7/OrigScenario!W439</f>
        <v>0.42238362551819186</v>
      </c>
      <c r="AG25">
        <f>$F$7/OrigScenario!X439</f>
        <v>0.41925427083529904</v>
      </c>
      <c r="AH25">
        <f>$F$7/OrigScenario!Y439</f>
        <v>0.41617094464595167</v>
      </c>
      <c r="AI25">
        <f>$F$7/OrigScenario!Z439</f>
        <v>0.41313263884056672</v>
      </c>
      <c r="AJ25">
        <f>$F$7/OrigScenario!AA439</f>
        <v>0.41013837453549268</v>
      </c>
      <c r="AK25">
        <f>$F$7/OrigScenario!AB439</f>
        <v>0.40718720102152522</v>
      </c>
      <c r="AL25">
        <f>$F$7/OrigScenario!AC439</f>
        <v>0.40882992106356042</v>
      </c>
      <c r="AM25">
        <f>$F$7/OrigScenario!AD439</f>
        <v>0.41048594928392407</v>
      </c>
      <c r="AN25">
        <f>$F$7/OrigScenario!AE439</f>
        <v>0.41215544806079857</v>
      </c>
      <c r="AO25">
        <f>$F$7/OrigScenario!AF439</f>
        <v>0.41383858242480531</v>
      </c>
      <c r="AP25">
        <f>$F$7/OrigScenario!AG439</f>
        <v>0.41553552011338601</v>
      </c>
      <c r="AQ25">
        <f>$F$7/OrigScenario!AH439</f>
        <v>0.4172464316265278</v>
      </c>
      <c r="AR25">
        <f>$F$7/OrigScenario!AI439</f>
        <v>0.41897149028387015</v>
      </c>
      <c r="AS25">
        <f>$F$7/OrigScenario!AJ439</f>
        <v>0.42071087228323462</v>
      </c>
      <c r="AT25">
        <f>$F$7/OrigScenario!AK439</f>
        <v>0.42246475676061856</v>
      </c>
      <c r="AU25">
        <f>$F$7/OrigScenario!AL439</f>
        <v>0.42423332585169576</v>
      </c>
      <c r="AV25">
        <f>$F$7/OrigScenario!AM439</f>
        <v>0.42601676475486822</v>
      </c>
      <c r="AW25">
        <f>$F$7/OrigScenario!AN439</f>
        <v>0.42781526179591511</v>
      </c>
      <c r="AX25">
        <f>$F$7/OrigScenario!AO439</f>
        <v>0.42962900849428615</v>
      </c>
      <c r="AY25">
        <f>$F$7/OrigScenario!AP439</f>
        <v>0.43145819963108889</v>
      </c>
      <c r="AZ25">
        <f>$F$7/OrigScenario!AQ439</f>
        <v>0.43330303331881936</v>
      </c>
      <c r="BA25">
        <f>$F$7/OrigScenario!AR439</f>
        <v>0.43330303331881936</v>
      </c>
      <c r="BB25">
        <f>$F$7/OrigScenario!AS439</f>
        <v>0.43330303331881936</v>
      </c>
      <c r="BC25">
        <f>$F$7/OrigScenario!AT439</f>
        <v>0.43330303331881936</v>
      </c>
      <c r="BD25">
        <f>$F$7/OrigScenario!AU439</f>
        <v>0.43330303331881936</v>
      </c>
      <c r="BE25">
        <f>$F$7/OrigScenario!AV439</f>
        <v>0.43330303331881936</v>
      </c>
    </row>
    <row r="27" spans="11:57" x14ac:dyDescent="0.2">
      <c r="K27" t="s">
        <v>636</v>
      </c>
    </row>
    <row r="28" spans="11:57" x14ac:dyDescent="0.2">
      <c r="K28" t="s">
        <v>627</v>
      </c>
      <c r="L28">
        <f>OrigScenario!C147</f>
        <v>31437.655800000011</v>
      </c>
      <c r="M28">
        <f>OrigScenario!D147</f>
        <v>31437.655800000011</v>
      </c>
      <c r="N28">
        <f>OrigScenario!E147</f>
        <v>31437.655800000011</v>
      </c>
      <c r="O28">
        <f>OrigScenario!F147</f>
        <v>31437.655800000011</v>
      </c>
      <c r="P28">
        <f>OrigScenario!G147</f>
        <v>31426.707120000006</v>
      </c>
      <c r="Q28">
        <f>OrigScenario!H147</f>
        <v>31415.758440000001</v>
      </c>
      <c r="R28">
        <f>OrigScenario!I147</f>
        <v>30816.241452000002</v>
      </c>
      <c r="S28">
        <f>OrigScenario!J147</f>
        <v>30216.724464000003</v>
      </c>
      <c r="T28">
        <f>OrigScenario!K147</f>
        <v>29617.207476</v>
      </c>
      <c r="U28">
        <f>OrigScenario!L147</f>
        <v>29017.690488</v>
      </c>
      <c r="V28">
        <f>OrigScenario!M147</f>
        <v>28418.173500000001</v>
      </c>
      <c r="W28">
        <f>OrigScenario!N147</f>
        <v>28339.622717000002</v>
      </c>
      <c r="X28">
        <f>OrigScenario!O147</f>
        <v>28261.071934</v>
      </c>
      <c r="Y28">
        <f>OrigScenario!P147</f>
        <v>28182.521151000001</v>
      </c>
      <c r="Z28">
        <f>OrigScenario!Q147</f>
        <v>28103.970367999998</v>
      </c>
      <c r="AA28">
        <f>OrigScenario!R147</f>
        <v>28025.419585</v>
      </c>
      <c r="AB28">
        <f>OrigScenario!S147</f>
        <v>27946.868802000001</v>
      </c>
      <c r="AC28">
        <f>OrigScenario!T147</f>
        <v>27868.318018999998</v>
      </c>
      <c r="AD28">
        <f>OrigScenario!U147</f>
        <v>27789.767236</v>
      </c>
      <c r="AE28">
        <f>OrigScenario!V147</f>
        <v>27711.216452999997</v>
      </c>
      <c r="AF28">
        <f>OrigScenario!W147</f>
        <v>27632.665669999998</v>
      </c>
      <c r="AG28">
        <f>OrigScenario!X147</f>
        <v>27554.114887</v>
      </c>
      <c r="AH28">
        <f>OrigScenario!Y147</f>
        <v>27475.564103999997</v>
      </c>
      <c r="AI28">
        <f>OrigScenario!Z147</f>
        <v>27397.013320999999</v>
      </c>
      <c r="AJ28">
        <f>OrigScenario!AA147</f>
        <v>27318.462537999996</v>
      </c>
      <c r="AK28">
        <f>OrigScenario!AB147</f>
        <v>27239.911754999997</v>
      </c>
      <c r="AL28">
        <f>OrigScenario!AC147</f>
        <v>27220.681477999999</v>
      </c>
      <c r="AM28">
        <f>OrigScenario!AD147</f>
        <v>27201.451201</v>
      </c>
      <c r="AN28">
        <f>OrigScenario!AE147</f>
        <v>27182.220923999997</v>
      </c>
      <c r="AO28">
        <f>OrigScenario!AF147</f>
        <v>27162.990646999999</v>
      </c>
      <c r="AP28">
        <f>OrigScenario!AG147</f>
        <v>27143.76037</v>
      </c>
      <c r="AQ28">
        <f>OrigScenario!AH147</f>
        <v>27124.530093000001</v>
      </c>
      <c r="AR28">
        <f>OrigScenario!AI147</f>
        <v>27105.299816000002</v>
      </c>
      <c r="AS28">
        <f>OrigScenario!AJ147</f>
        <v>27086.069539</v>
      </c>
      <c r="AT28">
        <f>OrigScenario!AK147</f>
        <v>27066.839262000001</v>
      </c>
      <c r="AU28">
        <f>OrigScenario!AL147</f>
        <v>27047.608985000003</v>
      </c>
      <c r="AV28">
        <f>OrigScenario!AM147</f>
        <v>27028.378708000004</v>
      </c>
      <c r="AW28">
        <f>OrigScenario!AN147</f>
        <v>27009.148431000005</v>
      </c>
      <c r="AX28">
        <f>OrigScenario!AO147</f>
        <v>26989.918154000003</v>
      </c>
      <c r="AY28">
        <f>OrigScenario!AP147</f>
        <v>26970.687877000004</v>
      </c>
      <c r="AZ28">
        <f>OrigScenario!AQ147</f>
        <v>26951.457600000005</v>
      </c>
      <c r="BA28">
        <f>OrigScenario!AR147</f>
        <v>26951.457600000005</v>
      </c>
      <c r="BB28">
        <f>OrigScenario!AS147</f>
        <v>26951.457600000005</v>
      </c>
      <c r="BC28">
        <f>OrigScenario!AT147</f>
        <v>26951.457600000005</v>
      </c>
      <c r="BD28">
        <f>OrigScenario!AU147</f>
        <v>26951.457600000005</v>
      </c>
      <c r="BE28">
        <f>OrigScenario!AV147</f>
        <v>26951.457600000005</v>
      </c>
    </row>
    <row r="29" spans="11:57" x14ac:dyDescent="0.2">
      <c r="K29" t="s">
        <v>637</v>
      </c>
      <c r="L29">
        <f>OrigScenario!C181</f>
        <v>36884.762371200006</v>
      </c>
      <c r="M29">
        <f>OrigScenario!D181</f>
        <v>36884.762371200006</v>
      </c>
      <c r="N29">
        <f>OrigScenario!E181</f>
        <v>36884.762371200006</v>
      </c>
      <c r="O29">
        <f>OrigScenario!F181</f>
        <v>36884.762371200006</v>
      </c>
      <c r="P29">
        <f>OrigScenario!G181</f>
        <v>36849.433906800004</v>
      </c>
      <c r="Q29">
        <f>OrigScenario!H181</f>
        <v>36814.105442400003</v>
      </c>
      <c r="R29">
        <f>OrigScenario!I181</f>
        <v>35930.465914920002</v>
      </c>
      <c r="S29">
        <f>OrigScenario!J181</f>
        <v>35046.82638744</v>
      </c>
      <c r="T29">
        <f>OrigScenario!K181</f>
        <v>34163.186859960006</v>
      </c>
      <c r="U29">
        <f>OrigScenario!L181</f>
        <v>33279.547332480004</v>
      </c>
      <c r="V29">
        <f>OrigScenario!M181</f>
        <v>32395.907805000003</v>
      </c>
      <c r="W29">
        <f>OrigScenario!N181</f>
        <v>32234.194793040002</v>
      </c>
      <c r="X29">
        <f>OrigScenario!O181</f>
        <v>32072.481781080001</v>
      </c>
      <c r="Y29">
        <f>OrigScenario!P181</f>
        <v>31910.768769120004</v>
      </c>
      <c r="Z29">
        <f>OrigScenario!Q181</f>
        <v>31749.055757160004</v>
      </c>
      <c r="AA29">
        <f>OrigScenario!R181</f>
        <v>31587.342745200003</v>
      </c>
      <c r="AB29">
        <f>OrigScenario!S181</f>
        <v>31425.629733240003</v>
      </c>
      <c r="AC29">
        <f>OrigScenario!T181</f>
        <v>31263.916721280002</v>
      </c>
      <c r="AD29">
        <f>OrigScenario!U181</f>
        <v>31102.203709320005</v>
      </c>
      <c r="AE29">
        <f>OrigScenario!V181</f>
        <v>30940.490697360005</v>
      </c>
      <c r="AF29">
        <f>OrigScenario!W181</f>
        <v>30778.777685400004</v>
      </c>
      <c r="AG29">
        <f>OrigScenario!X181</f>
        <v>30617.064673440003</v>
      </c>
      <c r="AH29">
        <f>OrigScenario!Y181</f>
        <v>30455.351661480003</v>
      </c>
      <c r="AI29">
        <f>OrigScenario!Z181</f>
        <v>30293.638649520006</v>
      </c>
      <c r="AJ29">
        <f>OrigScenario!AA181</f>
        <v>30131.925637560005</v>
      </c>
      <c r="AK29">
        <f>OrigScenario!AB181</f>
        <v>29970.212625600005</v>
      </c>
      <c r="AL29">
        <f>OrigScenario!AC181</f>
        <v>29922.065730080005</v>
      </c>
      <c r="AM29">
        <f>OrigScenario!AD181</f>
        <v>29873.918834560005</v>
      </c>
      <c r="AN29">
        <f>OrigScenario!AE181</f>
        <v>29825.771939040005</v>
      </c>
      <c r="AO29">
        <f>OrigScenario!AF181</f>
        <v>29777.625043520005</v>
      </c>
      <c r="AP29">
        <f>OrigScenario!AG181</f>
        <v>29729.478148000006</v>
      </c>
      <c r="AQ29">
        <f>OrigScenario!AH181</f>
        <v>29681.331252480006</v>
      </c>
      <c r="AR29">
        <f>OrigScenario!AI181</f>
        <v>29633.184356960006</v>
      </c>
      <c r="AS29">
        <f>OrigScenario!AJ181</f>
        <v>29585.037461440003</v>
      </c>
      <c r="AT29">
        <f>OrigScenario!AK181</f>
        <v>29536.890565920003</v>
      </c>
      <c r="AU29">
        <f>OrigScenario!AL181</f>
        <v>29488.743670400003</v>
      </c>
      <c r="AV29">
        <f>OrigScenario!AM181</f>
        <v>29440.596774880003</v>
      </c>
      <c r="AW29">
        <f>OrigScenario!AN181</f>
        <v>29392.449879360003</v>
      </c>
      <c r="AX29">
        <f>OrigScenario!AO181</f>
        <v>29344.302983840003</v>
      </c>
      <c r="AY29">
        <f>OrigScenario!AP181</f>
        <v>29296.156088320004</v>
      </c>
      <c r="AZ29">
        <f>OrigScenario!AQ181</f>
        <v>29248.009192800004</v>
      </c>
      <c r="BA29">
        <f>OrigScenario!AR181</f>
        <v>29248.009192800004</v>
      </c>
      <c r="BB29">
        <f>OrigScenario!AS181</f>
        <v>29248.009192800004</v>
      </c>
      <c r="BC29">
        <f>OrigScenario!AT181</f>
        <v>29248.009192800004</v>
      </c>
      <c r="BD29">
        <f>OrigScenario!AU181</f>
        <v>29248.009192800004</v>
      </c>
      <c r="BE29">
        <f>OrigScenario!AV181</f>
        <v>29248.009192800004</v>
      </c>
    </row>
    <row r="30" spans="11:57" x14ac:dyDescent="0.2">
      <c r="K30" t="s">
        <v>628</v>
      </c>
      <c r="L30">
        <f>OrigScenario!C215</f>
        <v>46564.185299999997</v>
      </c>
      <c r="M30">
        <f>OrigScenario!D215</f>
        <v>46564.185299999997</v>
      </c>
      <c r="N30">
        <f>OrigScenario!E215</f>
        <v>46564.185299999997</v>
      </c>
      <c r="O30">
        <f>OrigScenario!F215</f>
        <v>46564.185299999997</v>
      </c>
      <c r="P30">
        <f>OrigScenario!G215</f>
        <v>46570.307609999996</v>
      </c>
      <c r="Q30">
        <f>OrigScenario!H215</f>
        <v>46576.429919999995</v>
      </c>
      <c r="R30">
        <f>OrigScenario!I215</f>
        <v>45281.180993999995</v>
      </c>
      <c r="S30">
        <f>OrigScenario!J215</f>
        <v>43985.932067999995</v>
      </c>
      <c r="T30">
        <f>OrigScenario!K215</f>
        <v>42690.683142000002</v>
      </c>
      <c r="U30">
        <f>OrigScenario!L215</f>
        <v>41395.434216000001</v>
      </c>
      <c r="V30">
        <f>OrigScenario!M215</f>
        <v>40100.185290000001</v>
      </c>
      <c r="W30">
        <f>OrigScenario!N215</f>
        <v>39758.021084</v>
      </c>
      <c r="X30">
        <f>OrigScenario!O215</f>
        <v>39415.856877999999</v>
      </c>
      <c r="Y30">
        <f>OrigScenario!P215</f>
        <v>39073.692672000005</v>
      </c>
      <c r="Z30">
        <f>OrigScenario!Q215</f>
        <v>38731.528466000003</v>
      </c>
      <c r="AA30">
        <f>OrigScenario!R215</f>
        <v>38389.364260000002</v>
      </c>
      <c r="AB30">
        <f>OrigScenario!S215</f>
        <v>38047.200054000001</v>
      </c>
      <c r="AC30">
        <f>OrigScenario!T215</f>
        <v>37705.035848</v>
      </c>
      <c r="AD30">
        <f>OrigScenario!U215</f>
        <v>37362.871642000006</v>
      </c>
      <c r="AE30">
        <f>OrigScenario!V215</f>
        <v>37020.707436000004</v>
      </c>
      <c r="AF30">
        <f>OrigScenario!W215</f>
        <v>36678.543230000003</v>
      </c>
      <c r="AG30">
        <f>OrigScenario!X215</f>
        <v>36336.379024000002</v>
      </c>
      <c r="AH30">
        <f>OrigScenario!Y215</f>
        <v>35994.214818000008</v>
      </c>
      <c r="AI30">
        <f>OrigScenario!Z215</f>
        <v>35652.050612000006</v>
      </c>
      <c r="AJ30">
        <f>OrigScenario!AA215</f>
        <v>35309.886406000005</v>
      </c>
      <c r="AK30">
        <f>OrigScenario!AB215</f>
        <v>34967.722200000004</v>
      </c>
      <c r="AL30">
        <f>OrigScenario!AC215</f>
        <v>34885.439276000005</v>
      </c>
      <c r="AM30">
        <f>OrigScenario!AD215</f>
        <v>34803.156352000005</v>
      </c>
      <c r="AN30">
        <f>OrigScenario!AE215</f>
        <v>34720.873428000006</v>
      </c>
      <c r="AO30">
        <f>OrigScenario!AF215</f>
        <v>34638.590504</v>
      </c>
      <c r="AP30">
        <f>OrigScenario!AG215</f>
        <v>34556.307580000001</v>
      </c>
      <c r="AQ30">
        <f>OrigScenario!AH215</f>
        <v>34474.024656000001</v>
      </c>
      <c r="AR30">
        <f>OrigScenario!AI215</f>
        <v>34391.741732000002</v>
      </c>
      <c r="AS30">
        <f>OrigScenario!AJ215</f>
        <v>34309.458808000003</v>
      </c>
      <c r="AT30">
        <f>OrigScenario!AK215</f>
        <v>34227.175884000004</v>
      </c>
      <c r="AU30">
        <f>OrigScenario!AL215</f>
        <v>34144.892960000005</v>
      </c>
      <c r="AV30">
        <f>OrigScenario!AM215</f>
        <v>34062.610036000005</v>
      </c>
      <c r="AW30">
        <f>OrigScenario!AN215</f>
        <v>33980.327111999999</v>
      </c>
      <c r="AX30">
        <f>OrigScenario!AO215</f>
        <v>33898.044188</v>
      </c>
      <c r="AY30">
        <f>OrigScenario!AP215</f>
        <v>33815.761264000001</v>
      </c>
      <c r="AZ30">
        <f>OrigScenario!AQ215</f>
        <v>33733.478340000001</v>
      </c>
      <c r="BA30">
        <f>OrigScenario!AR215</f>
        <v>33733.478340000001</v>
      </c>
      <c r="BB30">
        <f>OrigScenario!AS215</f>
        <v>33733.478340000001</v>
      </c>
      <c r="BC30">
        <f>OrigScenario!AT215</f>
        <v>33733.478340000001</v>
      </c>
      <c r="BD30">
        <f>OrigScenario!AU215</f>
        <v>33733.478340000001</v>
      </c>
      <c r="BE30">
        <f>OrigScenario!AV215</f>
        <v>33733.478340000001</v>
      </c>
    </row>
    <row r="31" spans="11:57" x14ac:dyDescent="0.2">
      <c r="K31" t="s">
        <v>639</v>
      </c>
      <c r="L31">
        <f>OrigScenario!C419</f>
        <v>95170.347149999987</v>
      </c>
      <c r="M31">
        <f>OrigScenario!D419</f>
        <v>95170.347149999987</v>
      </c>
      <c r="N31">
        <f>OrigScenario!E419</f>
        <v>95170.347149999987</v>
      </c>
      <c r="O31">
        <f>OrigScenario!F419</f>
        <v>95170.347149999987</v>
      </c>
      <c r="P31">
        <f>OrigScenario!G419</f>
        <v>95218.058235000004</v>
      </c>
      <c r="Q31">
        <f>OrigScenario!H419</f>
        <v>95265.769320000007</v>
      </c>
      <c r="R31">
        <f>OrigScenario!I419</f>
        <v>89771.060078400013</v>
      </c>
      <c r="S31">
        <f>OrigScenario!J419</f>
        <v>84276.350836800004</v>
      </c>
      <c r="T31">
        <f>OrigScenario!K419</f>
        <v>78781.64159520001</v>
      </c>
      <c r="U31">
        <f>OrigScenario!L419</f>
        <v>73286.932353600016</v>
      </c>
      <c r="V31">
        <f>OrigScenario!M419</f>
        <v>67792.223112000007</v>
      </c>
      <c r="W31">
        <f>OrigScenario!N419</f>
        <v>67153.617598600002</v>
      </c>
      <c r="X31">
        <f>OrigScenario!O419</f>
        <v>66515.012085200011</v>
      </c>
      <c r="Y31">
        <f>OrigScenario!P419</f>
        <v>65876.406571800006</v>
      </c>
      <c r="Z31">
        <f>OrigScenario!Q419</f>
        <v>65237.801058400008</v>
      </c>
      <c r="AA31">
        <f>OrigScenario!R419</f>
        <v>64599.195545000002</v>
      </c>
      <c r="AB31">
        <f>OrigScenario!S419</f>
        <v>63960.590031600004</v>
      </c>
      <c r="AC31">
        <f>OrigScenario!T419</f>
        <v>63321.984518200006</v>
      </c>
      <c r="AD31">
        <f>OrigScenario!U419</f>
        <v>62683.379004800001</v>
      </c>
      <c r="AE31">
        <f>OrigScenario!V419</f>
        <v>62044.773491400003</v>
      </c>
      <c r="AF31">
        <f>OrigScenario!W419</f>
        <v>61406.167978000005</v>
      </c>
      <c r="AG31">
        <f>OrigScenario!X419</f>
        <v>60767.5624646</v>
      </c>
      <c r="AH31">
        <f>OrigScenario!Y419</f>
        <v>60128.956951200002</v>
      </c>
      <c r="AI31">
        <f>OrigScenario!Z419</f>
        <v>59490.351437800004</v>
      </c>
      <c r="AJ31">
        <f>OrigScenario!AA419</f>
        <v>58851.745924400006</v>
      </c>
      <c r="AK31">
        <f>OrigScenario!AB419</f>
        <v>58213.140411</v>
      </c>
      <c r="AL31">
        <f>OrigScenario!AC419</f>
        <v>57787.950895599999</v>
      </c>
      <c r="AM31">
        <f>OrigScenario!AD419</f>
        <v>57362.761380199998</v>
      </c>
      <c r="AN31">
        <f>OrigScenario!AE419</f>
        <v>56937.571864800004</v>
      </c>
      <c r="AO31">
        <f>OrigScenario!AF419</f>
        <v>56512.382349400003</v>
      </c>
      <c r="AP31">
        <f>OrigScenario!AG419</f>
        <v>56087.192834000001</v>
      </c>
      <c r="AQ31">
        <f>OrigScenario!AH419</f>
        <v>55662.0033186</v>
      </c>
      <c r="AR31">
        <f>OrigScenario!AI419</f>
        <v>55236.813803199999</v>
      </c>
      <c r="AS31">
        <f>OrigScenario!AJ419</f>
        <v>54811.624287800005</v>
      </c>
      <c r="AT31">
        <f>OrigScenario!AK419</f>
        <v>54386.434772400004</v>
      </c>
      <c r="AU31">
        <f>OrigScenario!AL419</f>
        <v>53961.245257000002</v>
      </c>
      <c r="AV31">
        <f>OrigScenario!AM419</f>
        <v>53536.055741600001</v>
      </c>
      <c r="AW31">
        <f>OrigScenario!AN419</f>
        <v>53110.8662262</v>
      </c>
      <c r="AX31">
        <f>OrigScenario!AO419</f>
        <v>52685.676710800006</v>
      </c>
      <c r="AY31">
        <f>OrigScenario!AP419</f>
        <v>52260.487195400005</v>
      </c>
      <c r="AZ31">
        <f>OrigScenario!AQ419</f>
        <v>51835.297680000003</v>
      </c>
      <c r="BA31">
        <f>OrigScenario!AR419</f>
        <v>51835.297680000003</v>
      </c>
      <c r="BB31">
        <f>OrigScenario!AS419</f>
        <v>51835.297680000003</v>
      </c>
      <c r="BC31">
        <f>OrigScenario!AT419</f>
        <v>51835.297680000003</v>
      </c>
      <c r="BD31">
        <f>OrigScenario!AU419</f>
        <v>51835.297680000003</v>
      </c>
      <c r="BE31">
        <f>OrigScenario!AV419</f>
        <v>51835.297680000003</v>
      </c>
    </row>
    <row r="33" spans="11:57" x14ac:dyDescent="0.2">
      <c r="K33" t="s">
        <v>640</v>
      </c>
    </row>
    <row r="34" spans="11:57" x14ac:dyDescent="0.2">
      <c r="K34" t="s">
        <v>627</v>
      </c>
      <c r="L34">
        <f>Scenario!C215</f>
        <v>31147.927888303009</v>
      </c>
      <c r="M34">
        <f>Scenario!D215</f>
        <v>31147.927888303009</v>
      </c>
      <c r="N34">
        <f>Scenario!E215</f>
        <v>31147.927888303009</v>
      </c>
      <c r="O34">
        <f>Scenario!F215</f>
        <v>31147.927888303009</v>
      </c>
      <c r="P34">
        <f>Scenario!G215</f>
        <v>31147.927888303009</v>
      </c>
      <c r="Q34">
        <f>Scenario!H215</f>
        <v>31147.927888303009</v>
      </c>
      <c r="R34">
        <f>Scenario!I215</f>
        <v>31147.927888303009</v>
      </c>
      <c r="S34">
        <f>Scenario!J215</f>
        <v>31147.927888303009</v>
      </c>
      <c r="T34">
        <f>Scenario!K215</f>
        <v>30969.000236691263</v>
      </c>
      <c r="U34">
        <f>Scenario!L215</f>
        <v>30790.072585079521</v>
      </c>
      <c r="V34">
        <f>Scenario!M215</f>
        <v>30611.144933467775</v>
      </c>
      <c r="W34">
        <f>Scenario!N215</f>
        <v>30095.372514175186</v>
      </c>
      <c r="X34">
        <f>Scenario!O215</f>
        <v>29579.600094882597</v>
      </c>
      <c r="Y34">
        <f>Scenario!P215</f>
        <v>29063.827675590008</v>
      </c>
      <c r="Z34">
        <f>Scenario!Q215</f>
        <v>28548.055256297419</v>
      </c>
      <c r="AA34">
        <f>Scenario!R215</f>
        <v>28032.28283700483</v>
      </c>
      <c r="AB34">
        <f>Scenario!S215</f>
        <v>27896.416660520168</v>
      </c>
      <c r="AC34">
        <f>Scenario!T215</f>
        <v>27760.550484035506</v>
      </c>
      <c r="AD34">
        <f>Scenario!U215</f>
        <v>27624.684307550844</v>
      </c>
      <c r="AE34">
        <f>Scenario!V215</f>
        <v>27488.818131066182</v>
      </c>
      <c r="AF34">
        <f>Scenario!W215</f>
        <v>27352.95195458152</v>
      </c>
      <c r="AG34">
        <f>Scenario!X215</f>
        <v>27217.085778096854</v>
      </c>
      <c r="AH34">
        <f>Scenario!Y215</f>
        <v>27081.219601612192</v>
      </c>
      <c r="AI34">
        <f>Scenario!Z215</f>
        <v>26945.35342512753</v>
      </c>
      <c r="AJ34">
        <f>Scenario!AA215</f>
        <v>26809.487248642869</v>
      </c>
      <c r="AK34">
        <f>Scenario!AB215</f>
        <v>26673.621072158207</v>
      </c>
      <c r="AL34">
        <f>Scenario!AC215</f>
        <v>26572.215171640397</v>
      </c>
      <c r="AM34">
        <f>Scenario!AD215</f>
        <v>26470.809271122587</v>
      </c>
      <c r="AN34">
        <f>Scenario!AE215</f>
        <v>26369.403370604778</v>
      </c>
      <c r="AO34">
        <f>Scenario!AF215</f>
        <v>26267.997470086968</v>
      </c>
      <c r="AP34">
        <f>Scenario!AG215</f>
        <v>26166.591569569158</v>
      </c>
      <c r="AQ34">
        <f>Scenario!AH215</f>
        <v>26065.185669051349</v>
      </c>
      <c r="AR34">
        <f>Scenario!AI215</f>
        <v>25963.779768533539</v>
      </c>
      <c r="AS34">
        <f>Scenario!AJ215</f>
        <v>25862.373868015726</v>
      </c>
      <c r="AT34">
        <f>Scenario!AK215</f>
        <v>25760.967967497916</v>
      </c>
      <c r="AU34">
        <f>Scenario!AL215</f>
        <v>25659.562066980106</v>
      </c>
      <c r="AV34">
        <f>Scenario!AM215</f>
        <v>25558.156166462297</v>
      </c>
      <c r="AW34">
        <f>Scenario!AN215</f>
        <v>25456.750265944487</v>
      </c>
      <c r="AX34">
        <f>Scenario!AO215</f>
        <v>25355.344365426678</v>
      </c>
      <c r="AY34">
        <f>Scenario!AP215</f>
        <v>25253.938464908868</v>
      </c>
      <c r="AZ34">
        <f>Scenario!AQ215</f>
        <v>25152.532564391058</v>
      </c>
      <c r="BA34">
        <f>Scenario!AR215</f>
        <v>25152.532564391058</v>
      </c>
      <c r="BB34">
        <f>Scenario!AS215</f>
        <v>25152.532564391058</v>
      </c>
      <c r="BC34">
        <f>Scenario!AT215</f>
        <v>25152.532564391058</v>
      </c>
      <c r="BD34">
        <f>Scenario!AU215</f>
        <v>25152.532564391058</v>
      </c>
      <c r="BE34">
        <f>Scenario!AV215</f>
        <v>25152.532564391058</v>
      </c>
    </row>
    <row r="35" spans="11:57" x14ac:dyDescent="0.2">
      <c r="K35" t="s">
        <v>637</v>
      </c>
      <c r="L35">
        <f>Scenario!C249</f>
        <v>35912.589256137144</v>
      </c>
      <c r="M35">
        <f>Scenario!D249</f>
        <v>35912.589256137144</v>
      </c>
      <c r="N35">
        <f>Scenario!E249</f>
        <v>35912.589256137144</v>
      </c>
      <c r="O35">
        <f>Scenario!F249</f>
        <v>35912.589256137144</v>
      </c>
      <c r="P35">
        <f>Scenario!G249</f>
        <v>35912.589256137144</v>
      </c>
      <c r="Q35">
        <f>Scenario!H249</f>
        <v>35912.589256137144</v>
      </c>
      <c r="R35">
        <f>Scenario!I249</f>
        <v>35912.589256137144</v>
      </c>
      <c r="S35">
        <f>Scenario!J249</f>
        <v>35912.589256137144</v>
      </c>
      <c r="T35">
        <f>Scenario!K249</f>
        <v>35537.778558425118</v>
      </c>
      <c r="U35">
        <f>Scenario!L249</f>
        <v>35162.967860713099</v>
      </c>
      <c r="V35">
        <f>Scenario!M249</f>
        <v>34788.157163001073</v>
      </c>
      <c r="W35">
        <f>Scenario!N249</f>
        <v>33895.108114665876</v>
      </c>
      <c r="X35">
        <f>Scenario!O249</f>
        <v>33002.059066330679</v>
      </c>
      <c r="Y35">
        <f>Scenario!P249</f>
        <v>32109.010017995482</v>
      </c>
      <c r="Z35">
        <f>Scenario!Q249</f>
        <v>31215.960969660286</v>
      </c>
      <c r="AA35">
        <f>Scenario!R249</f>
        <v>30322.911921325089</v>
      </c>
      <c r="AB35">
        <f>Scenario!S249</f>
        <v>30073.273975715267</v>
      </c>
      <c r="AC35">
        <f>Scenario!T249</f>
        <v>29823.636030105448</v>
      </c>
      <c r="AD35">
        <f>Scenario!U249</f>
        <v>29573.998084495626</v>
      </c>
      <c r="AE35">
        <f>Scenario!V249</f>
        <v>29324.360138885808</v>
      </c>
      <c r="AF35">
        <f>Scenario!W249</f>
        <v>29074.722193275986</v>
      </c>
      <c r="AG35">
        <f>Scenario!X249</f>
        <v>28825.084247666164</v>
      </c>
      <c r="AH35">
        <f>Scenario!Y249</f>
        <v>28575.446302056345</v>
      </c>
      <c r="AI35">
        <f>Scenario!Z249</f>
        <v>28325.808356446523</v>
      </c>
      <c r="AJ35">
        <f>Scenario!AA249</f>
        <v>28076.170410836705</v>
      </c>
      <c r="AK35">
        <f>Scenario!AB249</f>
        <v>27826.532465226883</v>
      </c>
      <c r="AL35">
        <f>Scenario!AC249</f>
        <v>27703.704781715773</v>
      </c>
      <c r="AM35">
        <f>Scenario!AD249</f>
        <v>27580.877098204663</v>
      </c>
      <c r="AN35">
        <f>Scenario!AE249</f>
        <v>27458.049414693553</v>
      </c>
      <c r="AO35">
        <f>Scenario!AF249</f>
        <v>27335.221731182439</v>
      </c>
      <c r="AP35">
        <f>Scenario!AG249</f>
        <v>27212.394047671329</v>
      </c>
      <c r="AQ35">
        <f>Scenario!AH249</f>
        <v>27089.566364160219</v>
      </c>
      <c r="AR35">
        <f>Scenario!AI249</f>
        <v>26966.738680649109</v>
      </c>
      <c r="AS35">
        <f>Scenario!AJ249</f>
        <v>26843.910997137998</v>
      </c>
      <c r="AT35">
        <f>Scenario!AK249</f>
        <v>26721.083313626888</v>
      </c>
      <c r="AU35">
        <f>Scenario!AL249</f>
        <v>26598.255630115778</v>
      </c>
      <c r="AV35">
        <f>Scenario!AM249</f>
        <v>26475.427946604668</v>
      </c>
      <c r="AW35">
        <f>Scenario!AN249</f>
        <v>26352.600263093555</v>
      </c>
      <c r="AX35">
        <f>Scenario!AO249</f>
        <v>26229.772579582444</v>
      </c>
      <c r="AY35">
        <f>Scenario!AP249</f>
        <v>26106.944896071334</v>
      </c>
      <c r="AZ35">
        <f>Scenario!AQ249</f>
        <v>25984.117212560224</v>
      </c>
      <c r="BA35">
        <f>Scenario!AR249</f>
        <v>25984.117212560224</v>
      </c>
      <c r="BB35">
        <f>Scenario!AS249</f>
        <v>25984.117212560224</v>
      </c>
      <c r="BC35">
        <f>Scenario!AT249</f>
        <v>25984.117212560224</v>
      </c>
      <c r="BD35">
        <f>Scenario!AU249</f>
        <v>25984.117212560224</v>
      </c>
      <c r="BE35">
        <f>Scenario!AV249</f>
        <v>25984.117212560224</v>
      </c>
    </row>
    <row r="36" spans="11:57" x14ac:dyDescent="0.2">
      <c r="K36" t="s">
        <v>628</v>
      </c>
      <c r="L36">
        <f>Scenario!C283</f>
        <v>36936.837107647458</v>
      </c>
      <c r="M36">
        <f>Scenario!D283</f>
        <v>36936.837107647458</v>
      </c>
      <c r="N36">
        <f>Scenario!E283</f>
        <v>36936.837107647458</v>
      </c>
      <c r="O36">
        <f>Scenario!F283</f>
        <v>36936.837107647458</v>
      </c>
      <c r="P36">
        <f>Scenario!G283</f>
        <v>36936.837107647458</v>
      </c>
      <c r="Q36">
        <f>Scenario!H283</f>
        <v>36936.837107647458</v>
      </c>
      <c r="R36">
        <f>Scenario!I283</f>
        <v>35805.994718049536</v>
      </c>
      <c r="S36">
        <f>Scenario!J283</f>
        <v>34219.981972657159</v>
      </c>
      <c r="T36">
        <f>Scenario!K283</f>
        <v>34858.08567081255</v>
      </c>
      <c r="U36">
        <f>Scenario!L283</f>
        <v>35496.189368967942</v>
      </c>
      <c r="V36">
        <f>Scenario!M283</f>
        <v>36134.293067123341</v>
      </c>
      <c r="W36">
        <f>Scenario!N283</f>
        <v>36772.396765278732</v>
      </c>
      <c r="X36">
        <f>Scenario!O283</f>
        <v>37410.500463434124</v>
      </c>
      <c r="Y36">
        <f>Scenario!P283</f>
        <v>35935.552750168325</v>
      </c>
      <c r="Z36">
        <f>Scenario!Q283</f>
        <v>34460.605036902518</v>
      </c>
      <c r="AA36">
        <f>Scenario!R283</f>
        <v>32985.657323636719</v>
      </c>
      <c r="AB36">
        <f>Scenario!S283</f>
        <v>32608.601570254861</v>
      </c>
      <c r="AC36">
        <f>Scenario!T283</f>
        <v>32231.545816873004</v>
      </c>
      <c r="AD36">
        <f>Scenario!U283</f>
        <v>31854.490063491146</v>
      </c>
      <c r="AE36">
        <f>Scenario!V283</f>
        <v>31477.434310109289</v>
      </c>
      <c r="AF36">
        <f>Scenario!W283</f>
        <v>31100.378556727432</v>
      </c>
      <c r="AG36">
        <f>Scenario!X283</f>
        <v>30723.322803345574</v>
      </c>
      <c r="AH36">
        <f>Scenario!Y283</f>
        <v>30346.267049963717</v>
      </c>
      <c r="AI36">
        <f>Scenario!Z283</f>
        <v>29969.21129658186</v>
      </c>
      <c r="AJ36">
        <f>Scenario!AA283</f>
        <v>29592.155543200002</v>
      </c>
      <c r="AK36">
        <f>Scenario!AB283</f>
        <v>29215.099789818145</v>
      </c>
      <c r="AL36">
        <f>Scenario!AC283</f>
        <v>29083.873096870866</v>
      </c>
      <c r="AM36">
        <f>Scenario!AD283</f>
        <v>28952.646403923587</v>
      </c>
      <c r="AN36">
        <f>Scenario!AE283</f>
        <v>28821.419710976308</v>
      </c>
      <c r="AO36">
        <f>Scenario!AF283</f>
        <v>28690.193018029029</v>
      </c>
      <c r="AP36">
        <f>Scenario!AG283</f>
        <v>28558.96632508175</v>
      </c>
      <c r="AQ36">
        <f>Scenario!AH283</f>
        <v>28427.739632134471</v>
      </c>
      <c r="AR36">
        <f>Scenario!AI283</f>
        <v>28296.512939187192</v>
      </c>
      <c r="AS36">
        <f>Scenario!AJ283</f>
        <v>28165.286246239913</v>
      </c>
      <c r="AT36">
        <f>Scenario!AK283</f>
        <v>28034.059553292631</v>
      </c>
      <c r="AU36">
        <f>Scenario!AL283</f>
        <v>27902.832860345352</v>
      </c>
      <c r="AV36">
        <f>Scenario!AM283</f>
        <v>27771.606167398073</v>
      </c>
      <c r="AW36">
        <f>Scenario!AN283</f>
        <v>27640.379474450794</v>
      </c>
      <c r="AX36">
        <f>Scenario!AO283</f>
        <v>27509.152781503515</v>
      </c>
      <c r="AY36">
        <f>Scenario!AP283</f>
        <v>27377.926088556236</v>
      </c>
      <c r="AZ36">
        <f>Scenario!AQ283</f>
        <v>27246.699395608957</v>
      </c>
      <c r="BA36">
        <f>Scenario!AR283</f>
        <v>27246.699395608957</v>
      </c>
      <c r="BB36">
        <f>Scenario!AS283</f>
        <v>27246.699395608957</v>
      </c>
      <c r="BC36">
        <f>Scenario!AT283</f>
        <v>27246.699395608957</v>
      </c>
      <c r="BD36">
        <f>Scenario!AU283</f>
        <v>27246.699395608957</v>
      </c>
      <c r="BE36">
        <f>Scenario!AV283</f>
        <v>27246.699395608957</v>
      </c>
    </row>
    <row r="37" spans="11:57" x14ac:dyDescent="0.2">
      <c r="K37" t="s">
        <v>638</v>
      </c>
      <c r="L37">
        <f>Scenario!C555</f>
        <v>139970.05683768421</v>
      </c>
      <c r="M37">
        <f>Scenario!D555</f>
        <v>139970.05683768421</v>
      </c>
      <c r="N37">
        <f>Scenario!E555</f>
        <v>139970.05683768421</v>
      </c>
      <c r="O37">
        <f>Scenario!F555</f>
        <v>139970.05683768421</v>
      </c>
      <c r="P37">
        <f>Scenario!G555</f>
        <v>139970.05683768421</v>
      </c>
      <c r="Q37">
        <f>Scenario!H555</f>
        <v>139970.05683768421</v>
      </c>
      <c r="R37">
        <f>Scenario!I555</f>
        <v>139970.05683768421</v>
      </c>
      <c r="S37">
        <f>Scenario!J555</f>
        <v>139970.05683768421</v>
      </c>
      <c r="T37">
        <f>Scenario!K555</f>
        <v>114682.41883183108</v>
      </c>
      <c r="U37">
        <f>Scenario!L555</f>
        <v>89394.780825977941</v>
      </c>
      <c r="V37">
        <f>Scenario!M555</f>
        <v>64107.14282012482</v>
      </c>
      <c r="W37">
        <f>Scenario!N555</f>
        <v>60542.701140714678</v>
      </c>
      <c r="X37">
        <f>Scenario!O555</f>
        <v>56978.259461304544</v>
      </c>
      <c r="Y37">
        <f>Scenario!P555</f>
        <v>53413.81778189441</v>
      </c>
      <c r="Z37">
        <f>Scenario!Q555</f>
        <v>49849.376102484268</v>
      </c>
      <c r="AA37">
        <f>Scenario!R555</f>
        <v>46284.934423074134</v>
      </c>
      <c r="AB37">
        <f>Scenario!S555</f>
        <v>44745.240495211729</v>
      </c>
      <c r="AC37">
        <f>Scenario!T555</f>
        <v>43205.546567349331</v>
      </c>
      <c r="AD37">
        <f>Scenario!U555</f>
        <v>41665.852639486926</v>
      </c>
      <c r="AE37">
        <f>Scenario!V555</f>
        <v>40126.158711624521</v>
      </c>
      <c r="AF37">
        <f>Scenario!W555</f>
        <v>38586.464783762123</v>
      </c>
      <c r="AG37">
        <f>Scenario!X555</f>
        <v>37046.770855899718</v>
      </c>
      <c r="AH37">
        <f>Scenario!Y555</f>
        <v>35507.076928037321</v>
      </c>
      <c r="AI37">
        <f>Scenario!Z555</f>
        <v>33967.383000174916</v>
      </c>
      <c r="AJ37">
        <f>Scenario!AA555</f>
        <v>32427.689072312511</v>
      </c>
      <c r="AK37">
        <f>Scenario!AB555</f>
        <v>30887.995144450109</v>
      </c>
      <c r="AL37">
        <f>Scenario!AC555</f>
        <v>30718.594824736461</v>
      </c>
      <c r="AM37">
        <f>Scenario!AD555</f>
        <v>30549.194505022813</v>
      </c>
      <c r="AN37">
        <f>Scenario!AE555</f>
        <v>30379.794185309165</v>
      </c>
      <c r="AO37">
        <f>Scenario!AF555</f>
        <v>30210.393865595517</v>
      </c>
      <c r="AP37">
        <f>Scenario!AG555</f>
        <v>30040.993545881869</v>
      </c>
      <c r="AQ37">
        <f>Scenario!AH555</f>
        <v>29871.593226168221</v>
      </c>
      <c r="AR37">
        <f>Scenario!AI555</f>
        <v>29702.192906454573</v>
      </c>
      <c r="AS37">
        <f>Scenario!AJ555</f>
        <v>29532.792586740929</v>
      </c>
      <c r="AT37">
        <f>Scenario!AK555</f>
        <v>29363.39226702728</v>
      </c>
      <c r="AU37">
        <f>Scenario!AL555</f>
        <v>29193.991947313632</v>
      </c>
      <c r="AV37">
        <f>Scenario!AM555</f>
        <v>29024.591627599984</v>
      </c>
      <c r="AW37">
        <f>Scenario!AN555</f>
        <v>28855.191307886336</v>
      </c>
      <c r="AX37">
        <f>Scenario!AO555</f>
        <v>28685.790988172688</v>
      </c>
      <c r="AY37">
        <f>Scenario!AP555</f>
        <v>28516.39066845904</v>
      </c>
      <c r="AZ37">
        <f>Scenario!AQ555</f>
        <v>28346.990348745392</v>
      </c>
      <c r="BA37">
        <f>Scenario!AR555</f>
        <v>28346.990348745392</v>
      </c>
      <c r="BB37">
        <f>Scenario!AS555</f>
        <v>28346.990348745392</v>
      </c>
      <c r="BC37">
        <f>Scenario!AT555</f>
        <v>28346.990348745392</v>
      </c>
      <c r="BD37">
        <f>Scenario!AU555</f>
        <v>28346.990348745392</v>
      </c>
      <c r="BE37">
        <f>Scenario!AV555</f>
        <v>28346.990348745392</v>
      </c>
    </row>
    <row r="39" spans="11:57" x14ac:dyDescent="0.2">
      <c r="K39" t="s">
        <v>641</v>
      </c>
    </row>
    <row r="40" spans="11:57" x14ac:dyDescent="0.2">
      <c r="K40" t="s">
        <v>627</v>
      </c>
      <c r="L40">
        <f>OrigScenario!C171/OrigScenario!C167</f>
        <v>1100</v>
      </c>
      <c r="M40">
        <f>OrigScenario!D171/OrigScenario!D167</f>
        <v>1100</v>
      </c>
      <c r="N40">
        <f>OrigScenario!E171/OrigScenario!E167</f>
        <v>1100</v>
      </c>
      <c r="O40">
        <f>OrigScenario!F171/OrigScenario!F167</f>
        <v>1100</v>
      </c>
      <c r="P40">
        <f>OrigScenario!G171/OrigScenario!G167</f>
        <v>1100</v>
      </c>
      <c r="Q40">
        <f>OrigScenario!H171/OrigScenario!H167</f>
        <v>1100</v>
      </c>
      <c r="R40">
        <f>OrigScenario!I171/OrigScenario!I167</f>
        <v>1040.7071689934228</v>
      </c>
      <c r="S40">
        <f>OrigScenario!J171/OrigScenario!J167</f>
        <v>981.06388827680837</v>
      </c>
      <c r="T40">
        <f>OrigScenario!K171/OrigScenario!K167</f>
        <v>921.06704164652683</v>
      </c>
      <c r="U40">
        <f>OrigScenario!L171/OrigScenario!L167</f>
        <v>860.7134758433474</v>
      </c>
      <c r="V40">
        <f>OrigScenario!M171/OrigScenario!M167</f>
        <v>800</v>
      </c>
      <c r="W40">
        <f>OrigScenario!N171/OrigScenario!N167</f>
        <v>787.63796458297224</v>
      </c>
      <c r="X40">
        <f>OrigScenario!O171/OrigScenario!O167</f>
        <v>775.14660747825087</v>
      </c>
      <c r="Y40">
        <f>OrigScenario!P171/OrigScenario!P167</f>
        <v>762.52388872615052</v>
      </c>
      <c r="Z40">
        <f>OrigScenario!Q171/OrigScenario!Q167</f>
        <v>749.76772523493321</v>
      </c>
      <c r="AA40">
        <f>OrigScenario!R171/OrigScenario!R167</f>
        <v>736.87598963479184</v>
      </c>
      <c r="AB40">
        <f>OrigScenario!S171/OrigScenario!S167</f>
        <v>723.84650909510185</v>
      </c>
      <c r="AC40">
        <f>OrigScenario!T171/OrigScenario!T167</f>
        <v>710.67706410355368</v>
      </c>
      <c r="AD40">
        <f>OrigScenario!U171/OrigScenario!U167</f>
        <v>697.36538720573196</v>
      </c>
      <c r="AE40">
        <f>OrigScenario!V171/OrigScenario!V167</f>
        <v>683.90916170363198</v>
      </c>
      <c r="AF40">
        <f>OrigScenario!W171/OrigScenario!W167</f>
        <v>670.3060203115499</v>
      </c>
      <c r="AG40">
        <f>OrigScenario!X171/OrigScenario!X167</f>
        <v>656.55354376770288</v>
      </c>
      <c r="AH40">
        <f>OrigScenario!Y171/OrigScenario!Y167</f>
        <v>642.6492593998754</v>
      </c>
      <c r="AI40">
        <f>OrigScenario!Z171/OrigScenario!Z167</f>
        <v>628.59063964329903</v>
      </c>
      <c r="AJ40">
        <f>OrigScenario!AA171/OrigScenario!AA167</f>
        <v>614.37510050890569</v>
      </c>
      <c r="AK40">
        <f>OrigScenario!AB171/OrigScenario!AB167</f>
        <v>599.99999999999989</v>
      </c>
      <c r="AL40">
        <f>OrigScenario!AC171/OrigScenario!AC167</f>
        <v>593.63941082762528</v>
      </c>
      <c r="AM40">
        <f>OrigScenario!AD171/OrigScenario!AD167</f>
        <v>587.23696654131572</v>
      </c>
      <c r="AN40">
        <f>OrigScenario!AE171/OrigScenario!AE167</f>
        <v>580.79225264326305</v>
      </c>
      <c r="AO40">
        <f>OrigScenario!AF171/OrigScenario!AF167</f>
        <v>574.3048491444157</v>
      </c>
      <c r="AP40">
        <f>OrigScenario!AG171/OrigScenario!AG167</f>
        <v>567.77433047324257</v>
      </c>
      <c r="AQ40">
        <f>OrigScenario!AH171/OrigScenario!AH167</f>
        <v>561.20026538266995</v>
      </c>
      <c r="AR40">
        <f>OrigScenario!AI171/OrigScenario!AI167</f>
        <v>554.58221685515275</v>
      </c>
      <c r="AS40">
        <f>OrigScenario!AJ171/OrigScenario!AJ167</f>
        <v>547.91974200583263</v>
      </c>
      <c r="AT40">
        <f>OrigScenario!AK171/OrigScenario!AK167</f>
        <v>541.21239198373917</v>
      </c>
      <c r="AU40">
        <f>OrigScenario!AL171/OrigScenario!AL167</f>
        <v>534.45971187098917</v>
      </c>
      <c r="AV40">
        <f>OrigScenario!AM171/OrigScenario!AM167</f>
        <v>527.66124057993386</v>
      </c>
      <c r="AW40">
        <f>OrigScenario!AN171/OrigScenario!AN167</f>
        <v>520.81651074820741</v>
      </c>
      <c r="AX40">
        <f>OrigScenario!AO171/OrigScenario!AO167</f>
        <v>513.92504863162594</v>
      </c>
      <c r="AY40">
        <f>OrigScenario!AP171/OrigScenario!AP167</f>
        <v>506.98637399488427</v>
      </c>
      <c r="AZ40">
        <f>OrigScenario!AQ171/OrigScenario!AQ167</f>
        <v>499.99999999999994</v>
      </c>
      <c r="BA40">
        <f>OrigScenario!AR171/OrigScenario!AR167</f>
        <v>499.99999999999994</v>
      </c>
      <c r="BB40">
        <f>OrigScenario!AS171/OrigScenario!AS167</f>
        <v>499.99999999999994</v>
      </c>
      <c r="BC40">
        <f>OrigScenario!AT171/OrigScenario!AT167</f>
        <v>499.99999999999994</v>
      </c>
      <c r="BD40">
        <f>OrigScenario!AU171/OrigScenario!AU167</f>
        <v>499.99999999999994</v>
      </c>
      <c r="BE40">
        <f>OrigScenario!AV171/OrigScenario!AV167</f>
        <v>499.99999999999994</v>
      </c>
    </row>
    <row r="41" spans="11:57" x14ac:dyDescent="0.2">
      <c r="K41" t="s">
        <v>637</v>
      </c>
      <c r="L41">
        <f>OrigScenario!C205/OrigScenario!C201</f>
        <v>1032</v>
      </c>
      <c r="M41">
        <f>OrigScenario!D205/OrigScenario!D201</f>
        <v>1032</v>
      </c>
      <c r="N41">
        <f>OrigScenario!E205/OrigScenario!E201</f>
        <v>1032</v>
      </c>
      <c r="O41">
        <f>OrigScenario!F205/OrigScenario!F201</f>
        <v>1032</v>
      </c>
      <c r="P41">
        <f>OrigScenario!G205/OrigScenario!G201</f>
        <v>1032</v>
      </c>
      <c r="Q41">
        <f>OrigScenario!H205/OrigScenario!H201</f>
        <v>1032</v>
      </c>
      <c r="R41">
        <f>OrigScenario!I205/OrigScenario!I201</f>
        <v>980.07863570405289</v>
      </c>
      <c r="S41">
        <f>OrigScenario!J205/OrigScenario!J201</f>
        <v>927.52954748609977</v>
      </c>
      <c r="T41">
        <f>OrigScenario!K205/OrigScenario!K201</f>
        <v>874.34128243800478</v>
      </c>
      <c r="U41">
        <f>OrigScenario!L205/OrigScenario!L201</f>
        <v>820.50210733366748</v>
      </c>
      <c r="V41">
        <f>OrigScenario!M205/OrigScenario!M201</f>
        <v>765.99999999999989</v>
      </c>
      <c r="W41">
        <f>OrigScenario!N205/OrigScenario!N201</f>
        <v>753.42393609100247</v>
      </c>
      <c r="X41">
        <f>OrigScenario!O205/OrigScenario!O201</f>
        <v>740.74541938706238</v>
      </c>
      <c r="Y41">
        <f>OrigScenario!P205/OrigScenario!P201</f>
        <v>727.9631927969981</v>
      </c>
      <c r="Z41">
        <f>OrigScenario!Q205/OrigScenario!Q201</f>
        <v>715.07597857923201</v>
      </c>
      <c r="AA41">
        <f>OrigScenario!R205/OrigScenario!R201</f>
        <v>702.08247791600832</v>
      </c>
      <c r="AB41">
        <f>OrigScenario!S205/OrigScenario!S201</f>
        <v>688.98137047703278</v>
      </c>
      <c r="AC41">
        <f>OrigScenario!T205/OrigScenario!T201</f>
        <v>675.77131397222638</v>
      </c>
      <c r="AD41">
        <f>OrigScenario!U205/OrigScenario!U201</f>
        <v>662.45094369327285</v>
      </c>
      <c r="AE41">
        <f>OrigScenario!V205/OrigScenario!V201</f>
        <v>649.01887204363629</v>
      </c>
      <c r="AF41">
        <f>OrigScenario!W205/OrigScenario!W201</f>
        <v>635.47368805670067</v>
      </c>
      <c r="AG41">
        <f>OrigScenario!X205/OrigScenario!X201</f>
        <v>621.8139569016887</v>
      </c>
      <c r="AH41">
        <f>OrigScenario!Y205/OrigScenario!Y201</f>
        <v>608.03821937699081</v>
      </c>
      <c r="AI41">
        <f>OrigScenario!Z205/OrigScenario!Z201</f>
        <v>594.14499139053009</v>
      </c>
      <c r="AJ41">
        <f>OrigScenario!AA205/OrigScenario!AA201</f>
        <v>580.13276342677557</v>
      </c>
      <c r="AK41">
        <f>OrigScenario!AB205/OrigScenario!AB201</f>
        <v>566</v>
      </c>
      <c r="AL41">
        <f>OrigScenario!AC205/OrigScenario!AC201</f>
        <v>560.68267658771742</v>
      </c>
      <c r="AM41">
        <f>OrigScenario!AD205/OrigScenario!AD201</f>
        <v>555.33561635095009</v>
      </c>
      <c r="AN41">
        <f>OrigScenario!AE205/OrigScenario!AE201</f>
        <v>549.95856913800492</v>
      </c>
      <c r="AO41">
        <f>OrigScenario!AF205/OrigScenario!AF201</f>
        <v>544.55128198353589</v>
      </c>
      <c r="AP41">
        <f>OrigScenario!AG205/OrigScenario!AG201</f>
        <v>539.11349906887312</v>
      </c>
      <c r="AQ41">
        <f>OrigScenario!AH205/OrigScenario!AH201</f>
        <v>533.64496168167886</v>
      </c>
      <c r="AR41">
        <f>OrigScenario!AI205/OrigScenario!AI201</f>
        <v>528.14540817491797</v>
      </c>
      <c r="AS41">
        <f>OrigScenario!AJ205/OrigScenario!AJ201</f>
        <v>522.61457392512625</v>
      </c>
      <c r="AT41">
        <f>OrigScenario!AK205/OrigScenario!AK201</f>
        <v>517.05219128996691</v>
      </c>
      <c r="AU41">
        <f>OrigScenario!AL205/OrigScenario!AL201</f>
        <v>511.45798956505712</v>
      </c>
      <c r="AV41">
        <f>OrigScenario!AM205/OrigScenario!AM201</f>
        <v>505.83169494005222</v>
      </c>
      <c r="AW41">
        <f>OrigScenario!AN205/OrigScenario!AN201</f>
        <v>500.17303045397153</v>
      </c>
      <c r="AX41">
        <f>OrigScenario!AO205/OrigScenario!AO201</f>
        <v>494.48171594975128</v>
      </c>
      <c r="AY41">
        <f>OrigScenario!AP205/OrigScenario!AP201</f>
        <v>488.7574680280087</v>
      </c>
      <c r="AZ41">
        <f>OrigScenario!AQ205/OrigScenario!AQ201</f>
        <v>483</v>
      </c>
      <c r="BA41">
        <f>OrigScenario!AR205/OrigScenario!AR201</f>
        <v>483</v>
      </c>
      <c r="BB41">
        <f>OrigScenario!AS205/OrigScenario!AS201</f>
        <v>483</v>
      </c>
      <c r="BC41">
        <f>OrigScenario!AT205/OrigScenario!AT201</f>
        <v>483</v>
      </c>
      <c r="BD41">
        <f>OrigScenario!AU205/OrigScenario!AU201</f>
        <v>483</v>
      </c>
      <c r="BE41">
        <f>OrigScenario!AV205/OrigScenario!AV201</f>
        <v>483</v>
      </c>
    </row>
    <row r="42" spans="11:57" x14ac:dyDescent="0.2">
      <c r="K42" t="s">
        <v>628</v>
      </c>
      <c r="L42">
        <f>OrigScenario!C239/OrigScenario!C235</f>
        <v>900</v>
      </c>
      <c r="M42">
        <f>OrigScenario!D239/OrigScenario!D235</f>
        <v>900</v>
      </c>
      <c r="N42">
        <f>OrigScenario!E239/OrigScenario!E235</f>
        <v>900</v>
      </c>
      <c r="O42">
        <f>OrigScenario!F239/OrigScenario!F235</f>
        <v>900</v>
      </c>
      <c r="P42">
        <f>OrigScenario!G239/OrigScenario!G235</f>
        <v>900</v>
      </c>
      <c r="Q42">
        <f>OrigScenario!H239/OrigScenario!H235</f>
        <v>900</v>
      </c>
      <c r="R42">
        <f>OrigScenario!I239/OrigScenario!I235</f>
        <v>861.06630275353223</v>
      </c>
      <c r="S42">
        <f>OrigScenario!J239/OrigScenario!J235</f>
        <v>821.61018503490095</v>
      </c>
      <c r="T42">
        <f>OrigScenario!K239/OrigScenario!K235</f>
        <v>781.62106090158613</v>
      </c>
      <c r="U42">
        <f>OrigScenario!L239/OrigScenario!L235</f>
        <v>741.08805645848906</v>
      </c>
      <c r="V42">
        <f>OrigScenario!M239/OrigScenario!M235</f>
        <v>700.00000000000011</v>
      </c>
      <c r="W42">
        <f>OrigScenario!N239/OrigScenario!N235</f>
        <v>687.45524340139514</v>
      </c>
      <c r="X42">
        <f>OrigScenario!O239/OrigScenario!O235</f>
        <v>674.80404603615546</v>
      </c>
      <c r="Y42">
        <f>OrigScenario!P239/OrigScenario!P235</f>
        <v>662.04504742668121</v>
      </c>
      <c r="Z42">
        <f>OrigScenario!Q239/OrigScenario!Q235</f>
        <v>649.17686381082603</v>
      </c>
      <c r="AA42">
        <f>OrigScenario!R239/OrigScenario!R235</f>
        <v>636.19808764161098</v>
      </c>
      <c r="AB42">
        <f>OrigScenario!S239/OrigScenario!S235</f>
        <v>623.10728707398823</v>
      </c>
      <c r="AC42">
        <f>OrigScenario!T239/OrigScenario!T235</f>
        <v>609.90300543825447</v>
      </c>
      <c r="AD42">
        <f>OrigScenario!U239/OrigScenario!U235</f>
        <v>596.58376069971143</v>
      </c>
      <c r="AE42">
        <f>OrigScenario!V239/OrigScenario!V235</f>
        <v>583.14804490415077</v>
      </c>
      <c r="AF42">
        <f>OrigScenario!W239/OrigScenario!W235</f>
        <v>569.5943236087287</v>
      </c>
      <c r="AG42">
        <f>OrigScenario!X239/OrigScenario!X235</f>
        <v>555.92103529777819</v>
      </c>
      <c r="AH42">
        <f>OrigScenario!Y239/OrigScenario!Y235</f>
        <v>542.12659078309184</v>
      </c>
      <c r="AI42">
        <f>OrigScenario!Z239/OrigScenario!Z235</f>
        <v>528.2093725881922</v>
      </c>
      <c r="AJ42">
        <f>OrigScenario!AA239/OrigScenario!AA235</f>
        <v>514.16773431608851</v>
      </c>
      <c r="AK42">
        <f>OrigScenario!AB239/OrigScenario!AB235</f>
        <v>500</v>
      </c>
      <c r="AL42">
        <f>OrigScenario!AC239/OrigScenario!AC235</f>
        <v>496.83031620854416</v>
      </c>
      <c r="AM42">
        <f>OrigScenario!AD239/OrigScenario!AD235</f>
        <v>493.6383234430715</v>
      </c>
      <c r="AN42">
        <f>OrigScenario!AE239/OrigScenario!AE235</f>
        <v>490.42378534817419</v>
      </c>
      <c r="AO42">
        <f>OrigScenario!AF239/OrigScenario!AF235</f>
        <v>487.1864622178125</v>
      </c>
      <c r="AP42">
        <f>OrigScenario!AG239/OrigScenario!AG235</f>
        <v>483.92611093573009</v>
      </c>
      <c r="AQ42">
        <f>OrigScenario!AH239/OrigScenario!AH235</f>
        <v>480.64248491459199</v>
      </c>
      <c r="AR42">
        <f>OrigScenario!AI239/OrigScenario!AI235</f>
        <v>477.3353340338154</v>
      </c>
      <c r="AS42">
        <f>OrigScenario!AJ239/OrigScenario!AJ235</f>
        <v>474.00440457605913</v>
      </c>
      <c r="AT42">
        <f>OrigScenario!AK239/OrigScenario!AK235</f>
        <v>470.64943916233773</v>
      </c>
      <c r="AU42">
        <f>OrigScenario!AL239/OrigScenario!AL235</f>
        <v>467.27017668572705</v>
      </c>
      <c r="AV42">
        <f>OrigScenario!AM239/OrigScenario!AM235</f>
        <v>463.86635224362277</v>
      </c>
      <c r="AW42">
        <f>OrigScenario!AN239/OrigScenario!AN235</f>
        <v>460.43769706851742</v>
      </c>
      <c r="AX42">
        <f>OrigScenario!AO239/OrigScenario!AO235</f>
        <v>456.98393845725707</v>
      </c>
      <c r="AY42">
        <f>OrigScenario!AP239/OrigScenario!AP235</f>
        <v>453.50479969873709</v>
      </c>
      <c r="AZ42">
        <f>OrigScenario!AQ239/OrigScenario!AQ235</f>
        <v>450.00000000000006</v>
      </c>
      <c r="BA42">
        <f>OrigScenario!AR239/OrigScenario!AR235</f>
        <v>450.00000000000006</v>
      </c>
      <c r="BB42">
        <f>OrigScenario!AS239/OrigScenario!AS235</f>
        <v>450.00000000000006</v>
      </c>
      <c r="BC42">
        <f>OrigScenario!AT239/OrigScenario!AT235</f>
        <v>450.00000000000006</v>
      </c>
      <c r="BD42">
        <f>OrigScenario!AU239/OrigScenario!AU235</f>
        <v>450.00000000000006</v>
      </c>
      <c r="BE42">
        <f>OrigScenario!AV239/OrigScenario!AV235</f>
        <v>450.00000000000006</v>
      </c>
    </row>
    <row r="43" spans="11:57" x14ac:dyDescent="0.2">
      <c r="K43" t="s">
        <v>639</v>
      </c>
      <c r="L43">
        <f>OrigScenario!C443/OrigScenario!C439</f>
        <v>749.99999999999989</v>
      </c>
      <c r="M43">
        <f>OrigScenario!D443/OrigScenario!D439</f>
        <v>749.99999999999989</v>
      </c>
      <c r="N43">
        <f>OrigScenario!E443/OrigScenario!E439</f>
        <v>749.99999999999989</v>
      </c>
      <c r="O43">
        <f>OrigScenario!F443/OrigScenario!F439</f>
        <v>749.99999999999989</v>
      </c>
      <c r="P43">
        <f>OrigScenario!G443/OrigScenario!G439</f>
        <v>750</v>
      </c>
      <c r="Q43">
        <f>OrigScenario!H443/OrigScenario!H439</f>
        <v>750</v>
      </c>
      <c r="R43">
        <f>OrigScenario!I443/OrigScenario!I439</f>
        <v>724.85404434138638</v>
      </c>
      <c r="S43">
        <f>OrigScenario!J443/OrigScenario!J439</f>
        <v>697.58800408101172</v>
      </c>
      <c r="T43">
        <f>OrigScenario!K443/OrigScenario!K439</f>
        <v>667.92195883645979</v>
      </c>
      <c r="U43">
        <f>OrigScenario!L443/OrigScenario!L439</f>
        <v>635.52444143335936</v>
      </c>
      <c r="V43">
        <f>OrigScenario!M443/OrigScenario!M439</f>
        <v>600</v>
      </c>
      <c r="W43">
        <f>OrigScenario!N443/OrigScenario!N439</f>
        <v>587.0264018630894</v>
      </c>
      <c r="X43">
        <f>OrigScenario!O443/OrigScenario!O439</f>
        <v>574.2587752569907</v>
      </c>
      <c r="Y43">
        <f>OrigScenario!P443/OrigScenario!P439</f>
        <v>561.6922537419872</v>
      </c>
      <c r="Z43">
        <f>OrigScenario!Q443/OrigScenario!Q439</f>
        <v>549.32212298470063</v>
      </c>
      <c r="AA43">
        <f>OrigScenario!R443/OrigScenario!R439</f>
        <v>537.14381486133766</v>
      </c>
      <c r="AB43">
        <f>OrigScenario!S443/OrigScenario!S439</f>
        <v>525.1529018331496</v>
      </c>
      <c r="AC43">
        <f>OrigScenario!T443/OrigScenario!T439</f>
        <v>513.3450915795529</v>
      </c>
      <c r="AD43">
        <f>OrigScenario!U443/OrigScenario!U439</f>
        <v>501.71622187524594</v>
      </c>
      <c r="AE43">
        <f>OrigScenario!V443/OrigScenario!V439</f>
        <v>490.26225569847776</v>
      </c>
      <c r="AF43">
        <f>OrigScenario!W443/OrigScenario!W439</f>
        <v>478.97927655839055</v>
      </c>
      <c r="AG43">
        <f>OrigScenario!X443/OrigScenario!X439</f>
        <v>467.86348403007446</v>
      </c>
      <c r="AH43">
        <f>OrigScenario!Y443/OrigScenario!Y439</f>
        <v>456.91118948664297</v>
      </c>
      <c r="AI43">
        <f>OrigScenario!Z443/OrigScenario!Z439</f>
        <v>446.11881201825815</v>
      </c>
      <c r="AJ43">
        <f>OrigScenario!AA443/OrigScenario!AA439</f>
        <v>435.4828745286228</v>
      </c>
      <c r="AK43">
        <f>OrigScenario!AB443/OrigScenario!AB439</f>
        <v>425</v>
      </c>
      <c r="AL43">
        <f>OrigScenario!AC443/OrigScenario!AC439</f>
        <v>421.85493454059781</v>
      </c>
      <c r="AM43">
        <f>OrigScenario!AD443/OrigScenario!AD439</f>
        <v>418.68438994237869</v>
      </c>
      <c r="AN43">
        <f>OrigScenario!AE443/OrigScenario!AE439</f>
        <v>415.48805532460835</v>
      </c>
      <c r="AO43">
        <f>OrigScenario!AF443/OrigScenario!AF439</f>
        <v>412.26561472833237</v>
      </c>
      <c r="AP43">
        <f>OrigScenario!AG443/OrigScenario!AG439</f>
        <v>409.01674701226011</v>
      </c>
      <c r="AQ43">
        <f>OrigScenario!AH443/OrigScenario!AH439</f>
        <v>405.74112574607699</v>
      </c>
      <c r="AR43">
        <f>OrigScenario!AI443/OrigScenario!AI439</f>
        <v>402.43841910111001</v>
      </c>
      <c r="AS43">
        <f>OrigScenario!AJ443/OrigScenario!AJ439</f>
        <v>399.10828973827006</v>
      </c>
      <c r="AT43">
        <f>OrigScenario!AK443/OrigScenario!AK439</f>
        <v>395.75039469319103</v>
      </c>
      <c r="AU43">
        <f>OrigScenario!AL443/OrigScenario!AL439</f>
        <v>392.36438525848416</v>
      </c>
      <c r="AV43">
        <f>OrigScenario!AM443/OrigScenario!AM439</f>
        <v>388.94990686302202</v>
      </c>
      <c r="AW43">
        <f>OrigScenario!AN443/OrigScenario!AN439</f>
        <v>385.50659894816533</v>
      </c>
      <c r="AX43">
        <f>OrigScenario!AO443/OrigScenario!AO439</f>
        <v>382.03409484084074</v>
      </c>
      <c r="AY43">
        <f>OrigScenario!AP443/OrigScenario!AP439</f>
        <v>378.53202162337675</v>
      </c>
      <c r="AZ43">
        <f>OrigScenario!AQ443/OrigScenario!AQ439</f>
        <v>375</v>
      </c>
      <c r="BA43">
        <f>OrigScenario!AR443/OrigScenario!AR439</f>
        <v>375</v>
      </c>
      <c r="BB43">
        <f>OrigScenario!AS443/OrigScenario!AS439</f>
        <v>375</v>
      </c>
      <c r="BC43">
        <f>OrigScenario!AT443/OrigScenario!AT439</f>
        <v>375</v>
      </c>
      <c r="BD43">
        <f>OrigScenario!AU443/OrigScenario!AU439</f>
        <v>375</v>
      </c>
      <c r="BE43">
        <f>OrigScenario!AV443/OrigScenario!AV439</f>
        <v>375</v>
      </c>
    </row>
    <row r="45" spans="11:57" x14ac:dyDescent="0.2">
      <c r="K45" t="s">
        <v>642</v>
      </c>
    </row>
    <row r="46" spans="11:57" x14ac:dyDescent="0.2">
      <c r="K46" t="s">
        <v>627</v>
      </c>
      <c r="L46">
        <f>Scenario!C239/Scenario!C235</f>
        <v>1063.8815266445472</v>
      </c>
      <c r="M46">
        <f>Scenario!D239/Scenario!D235</f>
        <v>1063.8815266445472</v>
      </c>
      <c r="N46">
        <f>Scenario!E239/Scenario!E235</f>
        <v>1063.8815266445472</v>
      </c>
      <c r="O46">
        <f>Scenario!F239/Scenario!F235</f>
        <v>1063.8815266445472</v>
      </c>
      <c r="P46">
        <f>Scenario!G239/Scenario!G235</f>
        <v>1063.8815266445472</v>
      </c>
      <c r="Q46">
        <f>Scenario!H239/Scenario!H235</f>
        <v>1063.8815266445472</v>
      </c>
      <c r="R46">
        <f>Scenario!I239/Scenario!I235</f>
        <v>1063.8815266445472</v>
      </c>
      <c r="S46">
        <f>Scenario!J239/Scenario!J235</f>
        <v>1063.8815266445472</v>
      </c>
      <c r="T46">
        <f>Scenario!K239/Scenario!K235</f>
        <v>1063.9078992473364</v>
      </c>
      <c r="U46">
        <f>Scenario!L239/Scenario!L235</f>
        <v>1063.9353691303302</v>
      </c>
      <c r="V46">
        <f>Scenario!M239/Scenario!M235</f>
        <v>1063.9640062299598</v>
      </c>
      <c r="W46">
        <f>Scenario!N239/Scenario!N235</f>
        <v>989.44852601241473</v>
      </c>
      <c r="X46">
        <f>Scenario!O239/Scenario!O235</f>
        <v>913.14545652731283</v>
      </c>
      <c r="Y46">
        <f>Scenario!P239/Scenario!P235</f>
        <v>834.98969177977995</v>
      </c>
      <c r="Z46">
        <f>Scenario!Q239/Scenario!Q235</f>
        <v>754.91292527576172</v>
      </c>
      <c r="AA46">
        <f>Scenario!R239/Scenario!R235</f>
        <v>672.84345091121531</v>
      </c>
      <c r="AB46">
        <f>Scenario!S239/Scenario!S235</f>
        <v>646.27448580274029</v>
      </c>
      <c r="AC46">
        <f>Scenario!T239/Scenario!T235</f>
        <v>619.51866458845757</v>
      </c>
      <c r="AD46">
        <f>Scenario!U239/Scenario!U235</f>
        <v>592.57400910995273</v>
      </c>
      <c r="AE46">
        <f>Scenario!V239/Scenario!V235</f>
        <v>565.43851318747386</v>
      </c>
      <c r="AF46">
        <f>Scenario!W239/Scenario!W235</f>
        <v>538.11014212200439</v>
      </c>
      <c r="AG46">
        <f>Scenario!X239/Scenario!X235</f>
        <v>510.58683218667693</v>
      </c>
      <c r="AH46">
        <f>Scenario!Y239/Scenario!Y235</f>
        <v>482.86649010726796</v>
      </c>
      <c r="AI46">
        <f>Scenario!Z239/Scenario!Z235</f>
        <v>454.94699253149298</v>
      </c>
      <c r="AJ46">
        <f>Scenario!AA239/Scenario!AA235</f>
        <v>426.82618548682296</v>
      </c>
      <c r="AK46">
        <f>Scenario!AB239/Scenario!AB235</f>
        <v>398.50188382653027</v>
      </c>
      <c r="AL46">
        <f>Scenario!AC239/Scenario!AC235</f>
        <v>391.64350690222261</v>
      </c>
      <c r="AM46">
        <f>Scenario!AD239/Scenario!AD235</f>
        <v>384.76763152886468</v>
      </c>
      <c r="AN46">
        <f>Scenario!AE239/Scenario!AE235</f>
        <v>377.87419065265459</v>
      </c>
      <c r="AO46">
        <f>Scenario!AF239/Scenario!AF235</f>
        <v>370.96311687675336</v>
      </c>
      <c r="AP46">
        <f>Scenario!AG239/Scenario!AG235</f>
        <v>364.03434245908846</v>
      </c>
      <c r="AQ46">
        <f>Scenario!AH239/Scenario!AH235</f>
        <v>357.08779931014044</v>
      </c>
      <c r="AR46">
        <f>Scenario!AI239/Scenario!AI235</f>
        <v>350.12341899071248</v>
      </c>
      <c r="AS46">
        <f>Scenario!AJ239/Scenario!AJ235</f>
        <v>343.14113270968289</v>
      </c>
      <c r="AT46">
        <f>Scenario!AK239/Scenario!AK235</f>
        <v>336.14087132173989</v>
      </c>
      <c r="AU46">
        <f>Scenario!AL239/Scenario!AL235</f>
        <v>329.12256532509934</v>
      </c>
      <c r="AV46">
        <f>Scenario!AM239/Scenario!AM235</f>
        <v>322.08614485920458</v>
      </c>
      <c r="AW46">
        <f>Scenario!AN239/Scenario!AN235</f>
        <v>315.03153970240828</v>
      </c>
      <c r="AX46">
        <f>Scenario!AO239/Scenario!AO235</f>
        <v>307.95867926963649</v>
      </c>
      <c r="AY46">
        <f>Scenario!AP239/Scenario!AP235</f>
        <v>300.86749261003456</v>
      </c>
      <c r="AZ46">
        <f>Scenario!AQ239/Scenario!AQ235</f>
        <v>293.75790840459467</v>
      </c>
      <c r="BA46">
        <f>Scenario!AR239/Scenario!AR235</f>
        <v>293.75790840459467</v>
      </c>
      <c r="BB46">
        <f>Scenario!AS239/Scenario!AS235</f>
        <v>293.75790840459467</v>
      </c>
      <c r="BC46">
        <f>Scenario!AT239/Scenario!AT235</f>
        <v>293.75790840459467</v>
      </c>
      <c r="BD46">
        <f>Scenario!AU239/Scenario!AU235</f>
        <v>293.75790840459467</v>
      </c>
      <c r="BE46">
        <f>Scenario!AV239/Scenario!AV235</f>
        <v>293.75790840459467</v>
      </c>
    </row>
    <row r="47" spans="11:57" x14ac:dyDescent="0.2">
      <c r="K47" t="s">
        <v>637</v>
      </c>
      <c r="L47">
        <f>Scenario!C273/Scenario!C269</f>
        <v>934.97111148924341</v>
      </c>
      <c r="M47">
        <f>Scenario!D273/Scenario!D269</f>
        <v>934.97111148924341</v>
      </c>
      <c r="N47">
        <f>Scenario!E273/Scenario!E269</f>
        <v>934.97111148924341</v>
      </c>
      <c r="O47">
        <f>Scenario!F273/Scenario!F269</f>
        <v>934.97111148924341</v>
      </c>
      <c r="P47">
        <f>Scenario!G273/Scenario!G269</f>
        <v>934.97111148924341</v>
      </c>
      <c r="Q47">
        <f>Scenario!H273/Scenario!H269</f>
        <v>934.97111148924341</v>
      </c>
      <c r="R47">
        <f>Scenario!I273/Scenario!I269</f>
        <v>934.97111148924341</v>
      </c>
      <c r="S47">
        <f>Scenario!J273/Scenario!J269</f>
        <v>934.97111148924341</v>
      </c>
      <c r="T47">
        <f>Scenario!K273/Scenario!K269</f>
        <v>935.0846590628895</v>
      </c>
      <c r="U47">
        <f>Scenario!L273/Scenario!L269</f>
        <v>935.20470905982302</v>
      </c>
      <c r="V47">
        <f>Scenario!M273/Scenario!M269</f>
        <v>935.33183649686009</v>
      </c>
      <c r="W47">
        <f>Scenario!N273/Scenario!N269</f>
        <v>867.1635722539927</v>
      </c>
      <c r="X47">
        <f>Scenario!O273/Scenario!O269</f>
        <v>797.20890832399448</v>
      </c>
      <c r="Y47">
        <f>Scenario!P273/Scenario!P269</f>
        <v>725.39669151205203</v>
      </c>
      <c r="Z47">
        <f>Scenario!Q273/Scenario!Q269</f>
        <v>651.65193902182477</v>
      </c>
      <c r="AA47">
        <f>Scenario!R273/Scenario!R269</f>
        <v>575.89557729578416</v>
      </c>
      <c r="AB47">
        <f>Scenario!S273/Scenario!S269</f>
        <v>551.77746996977601</v>
      </c>
      <c r="AC47">
        <f>Scenario!T273/Scenario!T269</f>
        <v>527.47535048431916</v>
      </c>
      <c r="AD47">
        <f>Scenario!U273/Scenario!U269</f>
        <v>502.98710485880054</v>
      </c>
      <c r="AE47">
        <f>Scenario!V273/Scenario!V269</f>
        <v>478.31058660683397</v>
      </c>
      <c r="AF47">
        <f>Scenario!W273/Scenario!W269</f>
        <v>453.44361610906452</v>
      </c>
      <c r="AG47">
        <f>Scenario!X273/Scenario!X269</f>
        <v>428.38397997139504</v>
      </c>
      <c r="AH47">
        <f>Scenario!Y273/Scenario!Y269</f>
        <v>403.12943036823776</v>
      </c>
      <c r="AI47">
        <f>Scenario!Z273/Scenario!Z269</f>
        <v>377.67768437038131</v>
      </c>
      <c r="AJ47">
        <f>Scenario!AA273/Scenario!AA269</f>
        <v>352.02642325705148</v>
      </c>
      <c r="AK47">
        <f>Scenario!AB273/Scenario!AB269</f>
        <v>326.17329181172948</v>
      </c>
      <c r="AL47">
        <f>Scenario!AC273/Scenario!AC269</f>
        <v>320.54310675482537</v>
      </c>
      <c r="AM47">
        <f>Scenario!AD273/Scenario!AD269</f>
        <v>314.89812722171996</v>
      </c>
      <c r="AN47">
        <f>Scenario!AE273/Scenario!AE269</f>
        <v>309.2382948223763</v>
      </c>
      <c r="AO47">
        <f>Scenario!AF273/Scenario!AF269</f>
        <v>303.56355085908496</v>
      </c>
      <c r="AP47">
        <f>Scenario!AG273/Scenario!AG269</f>
        <v>297.87383632443527</v>
      </c>
      <c r="AQ47">
        <f>Scenario!AH273/Scenario!AH269</f>
        <v>292.16909189926957</v>
      </c>
      <c r="AR47">
        <f>Scenario!AI273/Scenario!AI269</f>
        <v>286.44925795062221</v>
      </c>
      <c r="AS47">
        <f>Scenario!AJ273/Scenario!AJ269</f>
        <v>280.71427452964139</v>
      </c>
      <c r="AT47">
        <f>Scenario!AK273/Scenario!AK269</f>
        <v>274.96408136949475</v>
      </c>
      <c r="AU47">
        <f>Scenario!AL273/Scenario!AL269</f>
        <v>269.19861788325846</v>
      </c>
      <c r="AV47">
        <f>Scenario!AM273/Scenario!AM269</f>
        <v>263.41782316178916</v>
      </c>
      <c r="AW47">
        <f>Scenario!AN273/Scenario!AN269</f>
        <v>257.62163597157905</v>
      </c>
      <c r="AX47">
        <f>Scenario!AO273/Scenario!AO269</f>
        <v>251.80999475259384</v>
      </c>
      <c r="AY47">
        <f>Scenario!AP273/Scenario!AP269</f>
        <v>245.98283761609332</v>
      </c>
      <c r="AZ47">
        <f>Scenario!AQ273/Scenario!AQ269</f>
        <v>240.14010234243449</v>
      </c>
      <c r="BA47">
        <f>Scenario!AR273/Scenario!AR269</f>
        <v>240.14010234243449</v>
      </c>
      <c r="BB47">
        <f>Scenario!AS273/Scenario!AS269</f>
        <v>240.14010234243449</v>
      </c>
      <c r="BC47">
        <f>Scenario!AT273/Scenario!AT269</f>
        <v>240.14010234243449</v>
      </c>
      <c r="BD47">
        <f>Scenario!AU273/Scenario!AU269</f>
        <v>240.14010234243449</v>
      </c>
      <c r="BE47">
        <f>Scenario!AV273/Scenario!AV269</f>
        <v>240.14010234243449</v>
      </c>
    </row>
    <row r="48" spans="11:57" x14ac:dyDescent="0.2">
      <c r="K48" t="s">
        <v>628</v>
      </c>
      <c r="L48">
        <f>Scenario!C307/Scenario!C303</f>
        <v>760.21635402971049</v>
      </c>
      <c r="M48">
        <f>Scenario!D307/Scenario!D303</f>
        <v>760.21635402971049</v>
      </c>
      <c r="N48">
        <f>Scenario!E307/Scenario!E303</f>
        <v>760.21635402971049</v>
      </c>
      <c r="O48">
        <f>Scenario!F307/Scenario!F303</f>
        <v>760.21635402971049</v>
      </c>
      <c r="P48">
        <f>Scenario!G307/Scenario!G303</f>
        <v>760.21635402971049</v>
      </c>
      <c r="Q48">
        <f>Scenario!H307/Scenario!H303</f>
        <v>760.21635402971049</v>
      </c>
      <c r="R48">
        <f>Scenario!I307/Scenario!I303</f>
        <v>760.21635402971049</v>
      </c>
      <c r="S48">
        <f>Scenario!J307/Scenario!J303</f>
        <v>760.21635402971049</v>
      </c>
      <c r="T48">
        <f>Scenario!K307/Scenario!K303</f>
        <v>734.17152079677055</v>
      </c>
      <c r="U48">
        <f>Scenario!L307/Scenario!L303</f>
        <v>706.36717482515633</v>
      </c>
      <c r="V48">
        <f>Scenario!M307/Scenario!M303</f>
        <v>676.61878150599239</v>
      </c>
      <c r="W48">
        <f>Scenario!N307/Scenario!N303</f>
        <v>618.70575719438568</v>
      </c>
      <c r="X48">
        <f>Scenario!O307/Scenario!O303</f>
        <v>560.11358039538368</v>
      </c>
      <c r="Y48">
        <f>Scenario!P307/Scenario!P303</f>
        <v>500.83023390010044</v>
      </c>
      <c r="Z48">
        <f>Scenario!Q307/Scenario!Q303</f>
        <v>440.84341530079718</v>
      </c>
      <c r="AA48">
        <f>Scenario!R307/Scenario!R303</f>
        <v>380.14052847976853</v>
      </c>
      <c r="AB48">
        <f>Scenario!S307/Scenario!S303</f>
        <v>360.3933951976303</v>
      </c>
      <c r="AC48">
        <f>Scenario!T307/Scenario!T303</f>
        <v>340.60735621740503</v>
      </c>
      <c r="AD48">
        <f>Scenario!U307/Scenario!U303</f>
        <v>320.78229644801428</v>
      </c>
      <c r="AE48">
        <f>Scenario!V307/Scenario!V303</f>
        <v>300.91810034398065</v>
      </c>
      <c r="AF48">
        <f>Scenario!W307/Scenario!W303</f>
        <v>281.01465190318328</v>
      </c>
      <c r="AG48">
        <f>Scenario!X307/Scenario!X303</f>
        <v>261.07183466459918</v>
      </c>
      <c r="AH48">
        <f>Scenario!Y307/Scenario!Y303</f>
        <v>241.08953170603232</v>
      </c>
      <c r="AI48">
        <f>Scenario!Z307/Scenario!Z303</f>
        <v>221.06762564182827</v>
      </c>
      <c r="AJ48">
        <f>Scenario!AA307/Scenario!AA303</f>
        <v>201.00599862057578</v>
      </c>
      <c r="AK48">
        <f>Scenario!AB307/Scenario!AB303</f>
        <v>180.90453232279421</v>
      </c>
      <c r="AL48">
        <f>Scenario!AC307/Scenario!AC303</f>
        <v>177.95802276689412</v>
      </c>
      <c r="AM48">
        <f>Scenario!AD307/Scenario!AD303</f>
        <v>175.00452167985128</v>
      </c>
      <c r="AN48">
        <f>Scenario!AE307/Scenario!AE303</f>
        <v>172.04400414766022</v>
      </c>
      <c r="AO48">
        <f>Scenario!AF307/Scenario!AF303</f>
        <v>169.07644513780156</v>
      </c>
      <c r="AP48">
        <f>Scenario!AG307/Scenario!AG303</f>
        <v>166.10181949853614</v>
      </c>
      <c r="AQ48">
        <f>Scenario!AH307/Scenario!AH303</f>
        <v>163.12010195819491</v>
      </c>
      <c r="AR48">
        <f>Scenario!AI307/Scenario!AI303</f>
        <v>160.13126712446285</v>
      </c>
      <c r="AS48">
        <f>Scenario!AJ307/Scenario!AJ303</f>
        <v>157.13528948365834</v>
      </c>
      <c r="AT48">
        <f>Scenario!AK307/Scenario!AK303</f>
        <v>154.13214340000721</v>
      </c>
      <c r="AU48">
        <f>Scenario!AL307/Scenario!AL303</f>
        <v>151.1218031149113</v>
      </c>
      <c r="AV48">
        <f>Scenario!AM307/Scenario!AM303</f>
        <v>148.10424274621238</v>
      </c>
      <c r="AW48">
        <f>Scenario!AN307/Scenario!AN303</f>
        <v>145.07943628745011</v>
      </c>
      <c r="AX48">
        <f>Scenario!AO307/Scenario!AO303</f>
        <v>142.04735760711492</v>
      </c>
      <c r="AY48">
        <f>Scenario!AP307/Scenario!AP303</f>
        <v>139.00798044789573</v>
      </c>
      <c r="AZ48">
        <f>Scenario!AQ307/Scenario!AQ303</f>
        <v>135.96127842592171</v>
      </c>
      <c r="BA48">
        <f>Scenario!AR307/Scenario!AR303</f>
        <v>135.96127842592171</v>
      </c>
      <c r="BB48">
        <f>Scenario!AS307/Scenario!AS303</f>
        <v>135.96127842592171</v>
      </c>
      <c r="BC48">
        <f>Scenario!AT307/Scenario!AT303</f>
        <v>135.96127842592171</v>
      </c>
      <c r="BD48">
        <f>Scenario!AU307/Scenario!AU303</f>
        <v>135.96127842592171</v>
      </c>
      <c r="BE48">
        <f>Scenario!AV307/Scenario!AV303</f>
        <v>135.96127842592171</v>
      </c>
    </row>
    <row r="49" spans="11:57" x14ac:dyDescent="0.2">
      <c r="K49" t="s">
        <v>638</v>
      </c>
      <c r="L49">
        <f>Scenario!C579/Scenario!C575</f>
        <v>780</v>
      </c>
      <c r="M49">
        <f>Scenario!D579/Scenario!D575</f>
        <v>780</v>
      </c>
      <c r="N49">
        <f>Scenario!E579/Scenario!E575</f>
        <v>780</v>
      </c>
      <c r="O49">
        <f>Scenario!F579/Scenario!F575</f>
        <v>780</v>
      </c>
      <c r="P49">
        <f>Scenario!G579/Scenario!G575</f>
        <v>780</v>
      </c>
      <c r="Q49">
        <f>Scenario!H579/Scenario!H575</f>
        <v>780</v>
      </c>
      <c r="R49">
        <f>Scenario!I579/Scenario!I575</f>
        <v>780</v>
      </c>
      <c r="S49">
        <f>Scenario!J579/Scenario!J575</f>
        <v>780</v>
      </c>
      <c r="T49">
        <f>Scenario!K579/Scenario!K575</f>
        <v>624.82527644047491</v>
      </c>
      <c r="U49">
        <f>Scenario!L579/Scenario!L575</f>
        <v>463.74002630347184</v>
      </c>
      <c r="V49">
        <f>Scenario!M579/Scenario!M575</f>
        <v>296.39999999999998</v>
      </c>
      <c r="W49">
        <f>Scenario!N579/Scenario!N575</f>
        <v>277.52927836037139</v>
      </c>
      <c r="X49">
        <f>Scenario!O579/Scenario!O575</f>
        <v>257.99129141177843</v>
      </c>
      <c r="Y49">
        <f>Scenario!P579/Scenario!P575</f>
        <v>237.75001060144467</v>
      </c>
      <c r="Z49">
        <f>Scenario!Q579/Scenario!Q575</f>
        <v>216.76676605365353</v>
      </c>
      <c r="AA49">
        <f>Scenario!R579/Scenario!R575</f>
        <v>195</v>
      </c>
      <c r="AB49">
        <f>Scenario!S579/Scenario!S575</f>
        <v>186.14107444701929</v>
      </c>
      <c r="AC49">
        <f>Scenario!T579/Scenario!T575</f>
        <v>177.0726800420548</v>
      </c>
      <c r="AD49">
        <f>Scenario!U579/Scenario!U575</f>
        <v>167.78729858051489</v>
      </c>
      <c r="AE49">
        <f>Scenario!V579/Scenario!V575</f>
        <v>158.2770477124657</v>
      </c>
      <c r="AF49">
        <f>Scenario!W579/Scenario!W575</f>
        <v>148.53365862560804</v>
      </c>
      <c r="AG49">
        <f>Scenario!X579/Scenario!X575</f>
        <v>138.54845206662048</v>
      </c>
      <c r="AH49">
        <f>Scenario!Y579/Scenario!Y575</f>
        <v>128.31231255471806</v>
      </c>
      <c r="AI49">
        <f>Scenario!Z579/Scenario!Z575</f>
        <v>117.81566062639598</v>
      </c>
      <c r="AJ49">
        <f>Scenario!AA579/Scenario!AA575</f>
        <v>107.04842293372374</v>
      </c>
      <c r="AK49">
        <f>Scenario!AB579/Scenario!AB575</f>
        <v>95.999999999999986</v>
      </c>
      <c r="AL49">
        <f>Scenario!AC579/Scenario!AC575</f>
        <v>94.832724784894708</v>
      </c>
      <c r="AM49">
        <f>Scenario!AD579/Scenario!AD575</f>
        <v>93.661985589481375</v>
      </c>
      <c r="AN49">
        <f>Scenario!AE579/Scenario!AE575</f>
        <v>92.487766971398855</v>
      </c>
      <c r="AO49">
        <f>Scenario!AF579/Scenario!AF575</f>
        <v>91.310053396360487</v>
      </c>
      <c r="AP49">
        <f>Scenario!AG579/Scenario!AG575</f>
        <v>90.128829237468835</v>
      </c>
      <c r="AQ49">
        <f>Scenario!AH579/Scenario!AH575</f>
        <v>88.944078774524698</v>
      </c>
      <c r="AR49">
        <f>Scenario!AI579/Scenario!AI575</f>
        <v>87.755786193329655</v>
      </c>
      <c r="AS49">
        <f>Scenario!AJ579/Scenario!AJ575</f>
        <v>86.563935584982374</v>
      </c>
      <c r="AT49">
        <f>Scenario!AK579/Scenario!AK575</f>
        <v>85.368510945168822</v>
      </c>
      <c r="AU49">
        <f>Scenario!AL579/Scenario!AL575</f>
        <v>84.169496173445651</v>
      </c>
      <c r="AV49">
        <f>Scenario!AM579/Scenario!AM575</f>
        <v>82.966875072517581</v>
      </c>
      <c r="AW49">
        <f>Scenario!AN579/Scenario!AN575</f>
        <v>81.760631347507939</v>
      </c>
      <c r="AX49">
        <f>Scenario!AO579/Scenario!AO575</f>
        <v>80.55074860522268</v>
      </c>
      <c r="AY49">
        <f>Scenario!AP579/Scenario!AP575</f>
        <v>79.337210353407826</v>
      </c>
      <c r="AZ49">
        <f>Scenario!AQ579/Scenario!AQ575</f>
        <v>78.12</v>
      </c>
      <c r="BA49">
        <f>Scenario!AR579/Scenario!AR575</f>
        <v>78.12</v>
      </c>
      <c r="BB49">
        <f>Scenario!AS579/Scenario!AS575</f>
        <v>78.12</v>
      </c>
      <c r="BC49">
        <f>Scenario!AT579/Scenario!AT575</f>
        <v>78.12</v>
      </c>
      <c r="BD49">
        <f>Scenario!AU579/Scenario!AU575</f>
        <v>78.12</v>
      </c>
      <c r="BE49">
        <f>Scenario!AV579/Scenario!AV575</f>
        <v>78.12</v>
      </c>
    </row>
  </sheetData>
  <hyperlinks>
    <hyperlink ref="L6" r:id="rId1"/>
    <hyperlink ref="L7" r:id="rId2"/>
    <hyperlink ref="L8" r:id="rId3"/>
  </hyperlinks>
  <pageMargins left="0.7" right="0.7" top="0.75" bottom="0.75" header="0.3" footer="0.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V1331"/>
  <sheetViews>
    <sheetView workbookViewId="0">
      <selection activeCell="K250" sqref="K250"/>
    </sheetView>
  </sheetViews>
  <sheetFormatPr defaultRowHeight="12.75" x14ac:dyDescent="0.2"/>
  <cols>
    <col min="2" max="2" width="38.7109375" bestFit="1" customWidth="1"/>
    <col min="3" max="3" width="11.7109375" customWidth="1"/>
    <col min="4" max="4" width="9" bestFit="1" customWidth="1"/>
    <col min="5" max="5" width="9.42578125" bestFit="1" customWidth="1"/>
    <col min="6" max="6" width="9.140625" bestFit="1" customWidth="1"/>
    <col min="7" max="9" width="9.42578125" bestFit="1" customWidth="1"/>
    <col min="10" max="10" width="9" bestFit="1" customWidth="1"/>
    <col min="11" max="11" width="9.42578125" bestFit="1" customWidth="1"/>
    <col min="12" max="22" width="9" bestFit="1" customWidth="1"/>
    <col min="23" max="23" width="9.42578125" bestFit="1" customWidth="1"/>
    <col min="24" max="26" width="9" bestFit="1" customWidth="1"/>
  </cols>
  <sheetData>
    <row r="1" spans="1:48" x14ac:dyDescent="0.2">
      <c r="B1" s="128" t="s">
        <v>330</v>
      </c>
    </row>
    <row r="2" spans="1:48" ht="13.5" thickBot="1" x14ac:dyDescent="0.25">
      <c r="B2" s="153" t="s">
        <v>619</v>
      </c>
    </row>
    <row r="3" spans="1:48" ht="13.5" thickBot="1" x14ac:dyDescent="0.25"/>
    <row r="4" spans="1:48" ht="13.5" thickTop="1" x14ac:dyDescent="0.2">
      <c r="B4" s="332" t="s">
        <v>215</v>
      </c>
      <c r="C4" s="333"/>
      <c r="D4" s="333"/>
      <c r="E4" s="333"/>
      <c r="F4" s="333"/>
      <c r="G4" s="333"/>
      <c r="H4" s="333"/>
      <c r="I4" s="333"/>
      <c r="J4" s="333"/>
      <c r="K4" s="333"/>
      <c r="L4" s="333"/>
      <c r="M4" s="333"/>
      <c r="N4" s="333"/>
      <c r="O4" s="333"/>
      <c r="P4" s="333"/>
      <c r="Q4" s="333"/>
      <c r="R4" s="333"/>
      <c r="S4" s="333"/>
      <c r="T4" s="333"/>
      <c r="U4" s="333"/>
      <c r="V4" s="333"/>
      <c r="W4" s="333"/>
      <c r="X4" s="333"/>
      <c r="Y4" s="333"/>
      <c r="Z4" s="333"/>
      <c r="AA4" s="333"/>
      <c r="AB4" s="333"/>
      <c r="AC4" s="333"/>
      <c r="AD4" s="333"/>
      <c r="AE4" s="333"/>
      <c r="AF4" s="333"/>
      <c r="AG4" s="333"/>
      <c r="AH4" s="333"/>
      <c r="AI4" s="333"/>
      <c r="AJ4" s="333"/>
      <c r="AK4" s="333"/>
      <c r="AL4" s="333"/>
      <c r="AM4" s="333"/>
      <c r="AN4" s="333"/>
      <c r="AO4" s="333"/>
      <c r="AP4" s="333"/>
      <c r="AQ4" s="333"/>
      <c r="AR4" s="333"/>
      <c r="AS4" s="333"/>
      <c r="AT4" s="333"/>
      <c r="AU4" s="333"/>
      <c r="AV4" s="334"/>
    </row>
    <row r="5" spans="1:48" x14ac:dyDescent="0.2">
      <c r="B5" s="2"/>
      <c r="C5" s="3" t="s">
        <v>364</v>
      </c>
      <c r="D5" s="3" t="s">
        <v>365</v>
      </c>
      <c r="E5" s="3" t="s">
        <v>366</v>
      </c>
      <c r="F5" s="3" t="s">
        <v>367</v>
      </c>
      <c r="G5" s="3" t="s">
        <v>368</v>
      </c>
      <c r="H5" s="3" t="s">
        <v>369</v>
      </c>
      <c r="I5" s="3" t="s">
        <v>370</v>
      </c>
      <c r="J5" s="3" t="s">
        <v>371</v>
      </c>
      <c r="K5" s="3" t="s">
        <v>372</v>
      </c>
      <c r="L5" s="3" t="s">
        <v>373</v>
      </c>
      <c r="M5" s="3" t="s">
        <v>374</v>
      </c>
      <c r="N5" s="3" t="s">
        <v>375</v>
      </c>
      <c r="O5" s="3" t="s">
        <v>376</v>
      </c>
      <c r="P5" s="3" t="s">
        <v>377</v>
      </c>
      <c r="Q5" s="3" t="s">
        <v>378</v>
      </c>
      <c r="R5" s="3" t="s">
        <v>379</v>
      </c>
      <c r="S5" s="3" t="s">
        <v>380</v>
      </c>
      <c r="T5" s="3" t="s">
        <v>381</v>
      </c>
      <c r="U5" s="3" t="s">
        <v>382</v>
      </c>
      <c r="V5" s="3" t="s">
        <v>383</v>
      </c>
      <c r="W5" s="3" t="s">
        <v>384</v>
      </c>
      <c r="X5" s="3" t="s">
        <v>385</v>
      </c>
      <c r="Y5" s="3" t="s">
        <v>386</v>
      </c>
      <c r="Z5" s="3" t="s">
        <v>387</v>
      </c>
      <c r="AA5" s="3" t="s">
        <v>388</v>
      </c>
      <c r="AB5" s="3" t="s">
        <v>389</v>
      </c>
      <c r="AC5" s="3" t="s">
        <v>224</v>
      </c>
      <c r="AD5" s="3" t="s">
        <v>225</v>
      </c>
      <c r="AE5" s="3" t="s">
        <v>226</v>
      </c>
      <c r="AF5" s="3" t="s">
        <v>227</v>
      </c>
      <c r="AG5" s="3" t="s">
        <v>445</v>
      </c>
      <c r="AH5" s="3" t="s">
        <v>228</v>
      </c>
      <c r="AI5" s="3" t="s">
        <v>229</v>
      </c>
      <c r="AJ5" s="3" t="s">
        <v>348</v>
      </c>
      <c r="AK5" s="3" t="s">
        <v>349</v>
      </c>
      <c r="AL5" s="3" t="s">
        <v>446</v>
      </c>
      <c r="AM5" s="3" t="s">
        <v>350</v>
      </c>
      <c r="AN5" s="3" t="s">
        <v>351</v>
      </c>
      <c r="AO5" s="3" t="s">
        <v>352</v>
      </c>
      <c r="AP5" s="3" t="s">
        <v>353</v>
      </c>
      <c r="AQ5" s="3" t="s">
        <v>447</v>
      </c>
      <c r="AR5" s="3" t="s">
        <v>354</v>
      </c>
      <c r="AS5" s="3" t="s">
        <v>355</v>
      </c>
      <c r="AT5" s="3" t="s">
        <v>356</v>
      </c>
      <c r="AU5" s="3" t="s">
        <v>357</v>
      </c>
      <c r="AV5" s="4" t="s">
        <v>358</v>
      </c>
    </row>
    <row r="6" spans="1:48" x14ac:dyDescent="0.2">
      <c r="B6" s="2" t="s">
        <v>448</v>
      </c>
      <c r="C6" s="154">
        <v>16102.658355712902</v>
      </c>
      <c r="D6" s="154">
        <v>15685.04699707032</v>
      </c>
      <c r="E6" s="154">
        <v>15282.151123046879</v>
      </c>
      <c r="F6" s="154">
        <v>12508.746093749998</v>
      </c>
      <c r="G6" s="154">
        <v>9782.5269470214953</v>
      </c>
      <c r="H6" s="154">
        <v>12502.44934082032</v>
      </c>
      <c r="I6" s="154">
        <v>13961.878601074226</v>
      </c>
      <c r="J6" s="154">
        <v>14850.955932617206</v>
      </c>
      <c r="K6" s="154">
        <v>15653.71209716798</v>
      </c>
      <c r="L6" s="154">
        <v>16216.393737792985</v>
      </c>
      <c r="M6" s="154">
        <v>16575.580383300803</v>
      </c>
      <c r="N6" s="154">
        <v>16581.054687500004</v>
      </c>
      <c r="O6" s="154">
        <v>16802.158508300785</v>
      </c>
      <c r="P6" s="154">
        <v>16967.121215820327</v>
      </c>
      <c r="Q6" s="154">
        <v>17140.309753417987</v>
      </c>
      <c r="R6" s="154">
        <v>17278.74865722657</v>
      </c>
      <c r="S6" s="154">
        <v>17202.960632324233</v>
      </c>
      <c r="T6" s="154">
        <v>17190.924194335952</v>
      </c>
      <c r="U6" s="154">
        <v>17383.686218261719</v>
      </c>
      <c r="V6" s="154">
        <v>17673.560791015636</v>
      </c>
      <c r="W6" s="154">
        <v>18022.389709472664</v>
      </c>
      <c r="X6" s="154">
        <v>18253.224853515632</v>
      </c>
      <c r="Y6" s="154">
        <v>18367.133544921886</v>
      </c>
      <c r="Z6" s="154">
        <v>18457.080383300792</v>
      </c>
      <c r="AA6" s="154">
        <v>18562.818908691417</v>
      </c>
      <c r="AB6" s="154">
        <v>18800.051330566421</v>
      </c>
      <c r="AC6" s="154">
        <v>18961.733585634389</v>
      </c>
      <c r="AD6" s="154">
        <v>19125.206384448673</v>
      </c>
      <c r="AE6" s="154">
        <v>19290.491673938275</v>
      </c>
      <c r="AF6" s="154">
        <v>19457.611683107032</v>
      </c>
      <c r="AG6" s="154">
        <v>19626.588926774926</v>
      </c>
      <c r="AH6" s="154">
        <v>19797.446209370279</v>
      </c>
      <c r="AI6" s="154">
        <v>19970.206628773663</v>
      </c>
      <c r="AJ6" s="154">
        <v>20144.893580214168</v>
      </c>
      <c r="AK6" s="154">
        <v>20321.530760218793</v>
      </c>
      <c r="AL6" s="154">
        <v>20500.142170615727</v>
      </c>
      <c r="AM6" s="154">
        <v>20680.752122592159</v>
      </c>
      <c r="AN6" s="154">
        <v>20863.385240807562</v>
      </c>
      <c r="AO6" s="154">
        <v>21048.066467563065</v>
      </c>
      <c r="AP6" s="154">
        <v>21234.821067027769</v>
      </c>
      <c r="AQ6" s="154">
        <v>21423.674629522789</v>
      </c>
      <c r="AR6" s="154">
        <v>21614.653075863866</v>
      </c>
      <c r="AS6" s="154">
        <v>21807.782661763289</v>
      </c>
      <c r="AT6" s="154">
        <v>22003.08998229204</v>
      </c>
      <c r="AU6" s="154">
        <v>22200.601976402955</v>
      </c>
      <c r="AV6" s="155">
        <v>22400.345931515767</v>
      </c>
    </row>
    <row r="7" spans="1:48" ht="13.5" thickBot="1" x14ac:dyDescent="0.25">
      <c r="B7" s="341" t="s">
        <v>491</v>
      </c>
      <c r="C7" s="342"/>
      <c r="D7" s="342"/>
      <c r="E7" s="342"/>
      <c r="F7" s="342"/>
      <c r="G7" s="342"/>
      <c r="H7" s="342"/>
      <c r="I7" s="342"/>
      <c r="J7" s="342"/>
      <c r="K7" s="342"/>
      <c r="L7" s="342"/>
      <c r="M7" s="342"/>
      <c r="N7" s="342"/>
      <c r="O7" s="342"/>
      <c r="P7" s="342"/>
      <c r="Q7" s="342"/>
      <c r="R7" s="342"/>
      <c r="S7" s="342"/>
      <c r="T7" s="342"/>
      <c r="U7" s="342"/>
      <c r="V7" s="342"/>
      <c r="W7" s="342"/>
      <c r="X7" s="342"/>
      <c r="Y7" s="342"/>
      <c r="Z7" s="342"/>
      <c r="AA7" s="342"/>
      <c r="AB7" s="342"/>
      <c r="AC7" s="342"/>
      <c r="AD7" s="342"/>
      <c r="AE7" s="342"/>
      <c r="AF7" s="342"/>
      <c r="AG7" s="342"/>
      <c r="AH7" s="342"/>
      <c r="AI7" s="342"/>
      <c r="AJ7" s="342"/>
      <c r="AK7" s="342"/>
      <c r="AL7" s="342"/>
      <c r="AM7" s="342"/>
      <c r="AN7" s="342"/>
      <c r="AO7" s="342"/>
      <c r="AP7" s="342"/>
      <c r="AQ7" s="342"/>
      <c r="AR7" s="342"/>
      <c r="AS7" s="342"/>
      <c r="AT7" s="342"/>
      <c r="AU7" s="342"/>
      <c r="AV7" s="343"/>
    </row>
    <row r="8" spans="1:48" ht="14.25" thickTop="1" thickBot="1" x14ac:dyDescent="0.25"/>
    <row r="9" spans="1:48" ht="13.5" thickTop="1" x14ac:dyDescent="0.2">
      <c r="B9" s="332" t="s">
        <v>304</v>
      </c>
      <c r="C9" s="333"/>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4"/>
    </row>
    <row r="10" spans="1:48" x14ac:dyDescent="0.2">
      <c r="B10" s="2"/>
      <c r="C10" s="3" t="s">
        <v>364</v>
      </c>
      <c r="D10" s="3" t="s">
        <v>365</v>
      </c>
      <c r="E10" s="3" t="s">
        <v>366</v>
      </c>
      <c r="F10" s="3" t="s">
        <v>367</v>
      </c>
      <c r="G10" s="3" t="s">
        <v>368</v>
      </c>
      <c r="H10" s="3" t="s">
        <v>369</v>
      </c>
      <c r="I10" s="3" t="s">
        <v>370</v>
      </c>
      <c r="J10" s="3" t="s">
        <v>371</v>
      </c>
      <c r="K10" s="3" t="s">
        <v>372</v>
      </c>
      <c r="L10" s="3" t="s">
        <v>373</v>
      </c>
      <c r="M10" s="3" t="s">
        <v>374</v>
      </c>
      <c r="N10" s="3" t="s">
        <v>375</v>
      </c>
      <c r="O10" s="3" t="s">
        <v>376</v>
      </c>
      <c r="P10" s="3" t="s">
        <v>377</v>
      </c>
      <c r="Q10" s="3" t="s">
        <v>378</v>
      </c>
      <c r="R10" s="3" t="s">
        <v>379</v>
      </c>
      <c r="S10" s="3" t="s">
        <v>380</v>
      </c>
      <c r="T10" s="3" t="s">
        <v>381</v>
      </c>
      <c r="U10" s="3" t="s">
        <v>382</v>
      </c>
      <c r="V10" s="3" t="s">
        <v>383</v>
      </c>
      <c r="W10" s="3" t="s">
        <v>384</v>
      </c>
      <c r="X10" s="3" t="s">
        <v>385</v>
      </c>
      <c r="Y10" s="3" t="s">
        <v>386</v>
      </c>
      <c r="Z10" s="3" t="s">
        <v>387</v>
      </c>
      <c r="AA10" s="3" t="s">
        <v>388</v>
      </c>
      <c r="AB10" s="3" t="s">
        <v>389</v>
      </c>
      <c r="AC10" s="3" t="s">
        <v>224</v>
      </c>
      <c r="AD10" s="3" t="s">
        <v>225</v>
      </c>
      <c r="AE10" s="3" t="s">
        <v>226</v>
      </c>
      <c r="AF10" s="3" t="s">
        <v>227</v>
      </c>
      <c r="AG10" s="3" t="s">
        <v>445</v>
      </c>
      <c r="AH10" s="3" t="s">
        <v>228</v>
      </c>
      <c r="AI10" s="3" t="s">
        <v>229</v>
      </c>
      <c r="AJ10" s="3" t="s">
        <v>348</v>
      </c>
      <c r="AK10" s="3" t="s">
        <v>349</v>
      </c>
      <c r="AL10" s="3" t="s">
        <v>446</v>
      </c>
      <c r="AM10" s="3" t="s">
        <v>350</v>
      </c>
      <c r="AN10" s="3" t="s">
        <v>351</v>
      </c>
      <c r="AO10" s="3" t="s">
        <v>352</v>
      </c>
      <c r="AP10" s="3" t="s">
        <v>353</v>
      </c>
      <c r="AQ10" s="3" t="s">
        <v>447</v>
      </c>
      <c r="AR10" s="3" t="s">
        <v>354</v>
      </c>
      <c r="AS10" s="3" t="s">
        <v>355</v>
      </c>
      <c r="AT10" s="3" t="s">
        <v>356</v>
      </c>
      <c r="AU10" s="3" t="s">
        <v>357</v>
      </c>
      <c r="AV10" s="4" t="s">
        <v>358</v>
      </c>
    </row>
    <row r="11" spans="1:48" x14ac:dyDescent="0.2">
      <c r="A11">
        <v>1</v>
      </c>
      <c r="B11" s="2" t="s">
        <v>39</v>
      </c>
      <c r="C11" s="154">
        <v>21541.203000000001</v>
      </c>
      <c r="D11" s="154">
        <v>21541.203000000001</v>
      </c>
      <c r="E11" s="154">
        <v>21541.203000000001</v>
      </c>
      <c r="F11" s="154">
        <v>21541.203000000001</v>
      </c>
      <c r="G11" s="154">
        <v>21541.203000000001</v>
      </c>
      <c r="H11" s="154">
        <v>21541.203000000001</v>
      </c>
      <c r="I11" s="154">
        <v>21549.47011101</v>
      </c>
      <c r="J11" s="154">
        <v>21557.737222020001</v>
      </c>
      <c r="K11" s="154">
        <v>21566.00433303</v>
      </c>
      <c r="L11" s="154">
        <v>21574.271444040001</v>
      </c>
      <c r="M11" s="154">
        <v>21582.53855505</v>
      </c>
      <c r="N11" s="154">
        <v>21660.456518077499</v>
      </c>
      <c r="O11" s="154">
        <v>21738.374481104998</v>
      </c>
      <c r="P11" s="154">
        <v>21816.292444132501</v>
      </c>
      <c r="Q11" s="154">
        <v>21894.210407160001</v>
      </c>
      <c r="R11" s="154">
        <v>21972.1283701875</v>
      </c>
      <c r="S11" s="154">
        <v>22050.046333214999</v>
      </c>
      <c r="T11" s="154">
        <v>22127.964296242499</v>
      </c>
      <c r="U11" s="154">
        <v>22205.882259270002</v>
      </c>
      <c r="V11" s="154">
        <v>22283.800222297501</v>
      </c>
      <c r="W11" s="154">
        <v>22361.718185325</v>
      </c>
      <c r="X11" s="154">
        <v>22439.6361483525</v>
      </c>
      <c r="Y11" s="154">
        <v>22517.554111379999</v>
      </c>
      <c r="Z11" s="154">
        <v>22595.472074407502</v>
      </c>
      <c r="AA11" s="154">
        <v>22673.390037435001</v>
      </c>
      <c r="AB11" s="154">
        <v>22751.308000462501</v>
      </c>
      <c r="AC11" s="154">
        <v>22780.261000413</v>
      </c>
      <c r="AD11" s="154">
        <v>22809.2140003635</v>
      </c>
      <c r="AE11" s="154">
        <v>22838.167000314003</v>
      </c>
      <c r="AF11" s="154">
        <v>22867.120000264502</v>
      </c>
      <c r="AG11" s="154">
        <v>22896.073000215001</v>
      </c>
      <c r="AH11" s="154">
        <v>22925.026000165501</v>
      </c>
      <c r="AI11" s="154">
        <v>22953.979000116</v>
      </c>
      <c r="AJ11" s="154">
        <v>22982.932000066503</v>
      </c>
      <c r="AK11" s="154">
        <v>23011.885000017002</v>
      </c>
      <c r="AL11" s="154">
        <v>23040.837999967502</v>
      </c>
      <c r="AM11" s="154">
        <v>23069.790999918001</v>
      </c>
      <c r="AN11" s="154">
        <v>23098.7439998685</v>
      </c>
      <c r="AO11" s="154">
        <v>23127.696999819003</v>
      </c>
      <c r="AP11" s="154">
        <v>23156.649999769503</v>
      </c>
      <c r="AQ11" s="154">
        <v>23185.602999720002</v>
      </c>
      <c r="AR11" s="154">
        <v>23185.602999720002</v>
      </c>
      <c r="AS11" s="154">
        <v>23185.602999720002</v>
      </c>
      <c r="AT11" s="154">
        <v>23185.602999720002</v>
      </c>
      <c r="AU11" s="154">
        <v>23185.602999720002</v>
      </c>
      <c r="AV11" s="155">
        <v>23185.602999720002</v>
      </c>
    </row>
    <row r="12" spans="1:48" x14ac:dyDescent="0.2">
      <c r="A12">
        <v>2</v>
      </c>
      <c r="B12" s="2" t="s">
        <v>104</v>
      </c>
      <c r="C12" s="154">
        <v>0</v>
      </c>
      <c r="D12" s="154">
        <v>0</v>
      </c>
      <c r="E12" s="154">
        <v>0</v>
      </c>
      <c r="F12" s="154">
        <v>0</v>
      </c>
      <c r="G12" s="154">
        <v>0</v>
      </c>
      <c r="H12" s="154">
        <v>0</v>
      </c>
      <c r="I12" s="154">
        <v>0</v>
      </c>
      <c r="J12" s="154">
        <v>0</v>
      </c>
      <c r="K12" s="154">
        <v>0</v>
      </c>
      <c r="L12" s="154">
        <v>0</v>
      </c>
      <c r="M12" s="154">
        <v>0</v>
      </c>
      <c r="N12" s="154">
        <v>0</v>
      </c>
      <c r="O12" s="154">
        <v>0</v>
      </c>
      <c r="P12" s="154">
        <v>0</v>
      </c>
      <c r="Q12" s="154">
        <v>0</v>
      </c>
      <c r="R12" s="154">
        <v>0</v>
      </c>
      <c r="S12" s="154">
        <v>0</v>
      </c>
      <c r="T12" s="154">
        <v>0</v>
      </c>
      <c r="U12" s="154">
        <v>0</v>
      </c>
      <c r="V12" s="154">
        <v>0</v>
      </c>
      <c r="W12" s="154">
        <v>0</v>
      </c>
      <c r="X12" s="154">
        <v>0</v>
      </c>
      <c r="Y12" s="154">
        <v>0</v>
      </c>
      <c r="Z12" s="154">
        <v>0</v>
      </c>
      <c r="AA12" s="154">
        <v>0</v>
      </c>
      <c r="AB12" s="154">
        <v>0</v>
      </c>
      <c r="AC12" s="154">
        <v>0</v>
      </c>
      <c r="AD12" s="154">
        <v>0</v>
      </c>
      <c r="AE12" s="154">
        <v>0</v>
      </c>
      <c r="AF12" s="154">
        <v>0</v>
      </c>
      <c r="AG12" s="154">
        <v>0</v>
      </c>
      <c r="AH12" s="154">
        <v>0</v>
      </c>
      <c r="AI12" s="154">
        <v>0</v>
      </c>
      <c r="AJ12" s="154">
        <v>0</v>
      </c>
      <c r="AK12" s="154">
        <v>0</v>
      </c>
      <c r="AL12" s="154">
        <v>0</v>
      </c>
      <c r="AM12" s="154">
        <v>0</v>
      </c>
      <c r="AN12" s="154">
        <v>0</v>
      </c>
      <c r="AO12" s="154">
        <v>0</v>
      </c>
      <c r="AP12" s="154">
        <v>0</v>
      </c>
      <c r="AQ12" s="154">
        <v>0</v>
      </c>
      <c r="AR12" s="154">
        <v>0</v>
      </c>
      <c r="AS12" s="154">
        <v>0</v>
      </c>
      <c r="AT12" s="154">
        <v>0</v>
      </c>
      <c r="AU12" s="154">
        <v>0</v>
      </c>
      <c r="AV12" s="155">
        <v>0</v>
      </c>
    </row>
    <row r="13" spans="1:48" x14ac:dyDescent="0.2">
      <c r="A13">
        <v>3</v>
      </c>
      <c r="B13" s="2" t="s">
        <v>105</v>
      </c>
      <c r="C13" s="154">
        <v>0</v>
      </c>
      <c r="D13" s="154">
        <v>0</v>
      </c>
      <c r="E13" s="154">
        <v>0</v>
      </c>
      <c r="F13" s="154">
        <v>0</v>
      </c>
      <c r="G13" s="154">
        <v>0</v>
      </c>
      <c r="H13" s="154">
        <v>0</v>
      </c>
      <c r="I13" s="154">
        <v>0</v>
      </c>
      <c r="J13" s="154">
        <v>0</v>
      </c>
      <c r="K13" s="154">
        <v>0</v>
      </c>
      <c r="L13" s="154">
        <v>0</v>
      </c>
      <c r="M13" s="154">
        <v>0</v>
      </c>
      <c r="N13" s="154">
        <v>0</v>
      </c>
      <c r="O13" s="154">
        <v>0</v>
      </c>
      <c r="P13" s="154">
        <v>0</v>
      </c>
      <c r="Q13" s="154">
        <v>0</v>
      </c>
      <c r="R13" s="154">
        <v>0</v>
      </c>
      <c r="S13" s="154">
        <v>0</v>
      </c>
      <c r="T13" s="154">
        <v>0</v>
      </c>
      <c r="U13" s="154">
        <v>0</v>
      </c>
      <c r="V13" s="154">
        <v>0</v>
      </c>
      <c r="W13" s="154">
        <v>0</v>
      </c>
      <c r="X13" s="154">
        <v>0</v>
      </c>
      <c r="Y13" s="154">
        <v>0</v>
      </c>
      <c r="Z13" s="154">
        <v>0</v>
      </c>
      <c r="AA13" s="154">
        <v>0</v>
      </c>
      <c r="AB13" s="154">
        <v>0</v>
      </c>
      <c r="AC13" s="154">
        <v>0</v>
      </c>
      <c r="AD13" s="154">
        <v>0</v>
      </c>
      <c r="AE13" s="154">
        <v>0</v>
      </c>
      <c r="AF13" s="154">
        <v>0</v>
      </c>
      <c r="AG13" s="154">
        <v>0</v>
      </c>
      <c r="AH13" s="154">
        <v>0</v>
      </c>
      <c r="AI13" s="154">
        <v>0</v>
      </c>
      <c r="AJ13" s="154">
        <v>0</v>
      </c>
      <c r="AK13" s="154">
        <v>0</v>
      </c>
      <c r="AL13" s="154">
        <v>0</v>
      </c>
      <c r="AM13" s="154">
        <v>0</v>
      </c>
      <c r="AN13" s="154">
        <v>0</v>
      </c>
      <c r="AO13" s="154">
        <v>0</v>
      </c>
      <c r="AP13" s="154">
        <v>0</v>
      </c>
      <c r="AQ13" s="154">
        <v>0</v>
      </c>
      <c r="AR13" s="154">
        <v>0</v>
      </c>
      <c r="AS13" s="154">
        <v>0</v>
      </c>
      <c r="AT13" s="154">
        <v>0</v>
      </c>
      <c r="AU13" s="154">
        <v>0</v>
      </c>
      <c r="AV13" s="155">
        <v>0</v>
      </c>
    </row>
    <row r="14" spans="1:48" x14ac:dyDescent="0.2">
      <c r="A14">
        <v>4</v>
      </c>
      <c r="B14" s="2" t="s">
        <v>106</v>
      </c>
      <c r="C14" s="154">
        <v>3.9157127E-2</v>
      </c>
      <c r="D14" s="154">
        <v>3.8866656999999999E-2</v>
      </c>
      <c r="E14" s="154">
        <v>3.8580465000000001E-2</v>
      </c>
      <c r="F14" s="154">
        <v>3.8298456000000002E-2</v>
      </c>
      <c r="G14" s="154">
        <v>3.8023429999999997E-2</v>
      </c>
      <c r="H14" s="154">
        <v>3.7748403999999999E-2</v>
      </c>
      <c r="I14" s="154">
        <v>3.7024418000000003E-2</v>
      </c>
      <c r="J14" s="154">
        <v>3.6300432000000001E-2</v>
      </c>
      <c r="K14" s="154">
        <v>3.5576445999999998E-2</v>
      </c>
      <c r="L14" s="154">
        <v>3.4852461000000001E-2</v>
      </c>
      <c r="M14" s="154">
        <v>3.4128474999999998E-2</v>
      </c>
      <c r="N14" s="154">
        <v>3.3890940000000001E-2</v>
      </c>
      <c r="O14" s="154">
        <v>3.3653403999999998E-2</v>
      </c>
      <c r="P14" s="154">
        <v>3.3415869000000001E-2</v>
      </c>
      <c r="Q14" s="154">
        <v>3.3178332999999997E-2</v>
      </c>
      <c r="R14" s="154">
        <v>3.2940798E-2</v>
      </c>
      <c r="S14" s="154">
        <v>3.2703261999999997E-2</v>
      </c>
      <c r="T14" s="154">
        <v>3.2465727E-2</v>
      </c>
      <c r="U14" s="154">
        <v>3.2228191000000003E-2</v>
      </c>
      <c r="V14" s="154">
        <v>3.1990655999999999E-2</v>
      </c>
      <c r="W14" s="154">
        <v>3.1753120000000003E-2</v>
      </c>
      <c r="X14" s="154">
        <v>3.1515584999999999E-2</v>
      </c>
      <c r="Y14" s="154">
        <v>3.1278049000000002E-2</v>
      </c>
      <c r="Z14" s="154">
        <v>3.1040514000000002E-2</v>
      </c>
      <c r="AA14" s="154">
        <v>3.0802978000000002E-2</v>
      </c>
      <c r="AB14" s="154">
        <v>3.0565443000000001E-2</v>
      </c>
      <c r="AC14" s="154">
        <v>3.0231423E-2</v>
      </c>
      <c r="AD14" s="154">
        <v>2.9897402999999999E-2</v>
      </c>
      <c r="AE14" s="154">
        <v>2.9563382999999999E-2</v>
      </c>
      <c r="AF14" s="154">
        <v>2.9229363000000001E-2</v>
      </c>
      <c r="AG14" s="154">
        <v>2.8895344E-2</v>
      </c>
      <c r="AH14" s="154">
        <v>2.8561323999999999E-2</v>
      </c>
      <c r="AI14" s="154">
        <v>2.8227304000000002E-2</v>
      </c>
      <c r="AJ14" s="154">
        <v>2.7893284000000001E-2</v>
      </c>
      <c r="AK14" s="154">
        <v>2.7559264999999999E-2</v>
      </c>
      <c r="AL14" s="154">
        <v>2.7225244999999999E-2</v>
      </c>
      <c r="AM14" s="154">
        <v>2.6891225000000001E-2</v>
      </c>
      <c r="AN14" s="154">
        <v>2.6557205E-2</v>
      </c>
      <c r="AO14" s="154">
        <v>2.6223185E-2</v>
      </c>
      <c r="AP14" s="154">
        <v>2.5889166000000002E-2</v>
      </c>
      <c r="AQ14" s="154">
        <v>2.5555146000000001E-2</v>
      </c>
      <c r="AR14" s="154">
        <v>2.5555146000000001E-2</v>
      </c>
      <c r="AS14" s="154">
        <v>2.5555146000000001E-2</v>
      </c>
      <c r="AT14" s="154">
        <v>2.5555146000000001E-2</v>
      </c>
      <c r="AU14" s="154">
        <v>2.5555146000000001E-2</v>
      </c>
      <c r="AV14" s="155">
        <v>2.5555146000000001E-2</v>
      </c>
    </row>
    <row r="15" spans="1:48" x14ac:dyDescent="0.2">
      <c r="A15">
        <v>5</v>
      </c>
      <c r="B15" s="2" t="s">
        <v>107</v>
      </c>
      <c r="C15" s="154">
        <v>2.6407149000000001E-2</v>
      </c>
      <c r="D15" s="154">
        <v>2.6211259000000001E-2</v>
      </c>
      <c r="E15" s="154">
        <v>2.6018253000000002E-2</v>
      </c>
      <c r="F15" s="154">
        <v>2.5828070000000002E-2</v>
      </c>
      <c r="G15" s="154">
        <v>2.5690277000000001E-2</v>
      </c>
      <c r="H15" s="154">
        <v>2.5552484E-2</v>
      </c>
      <c r="I15" s="154">
        <v>2.5169186E-2</v>
      </c>
      <c r="J15" s="154">
        <v>2.4785887999999999E-2</v>
      </c>
      <c r="K15" s="154">
        <v>2.4402588999999999E-2</v>
      </c>
      <c r="L15" s="154">
        <v>2.4019291000000002E-2</v>
      </c>
      <c r="M15" s="154">
        <v>2.3635993000000001E-2</v>
      </c>
      <c r="N15" s="154">
        <v>2.3478267000000001E-2</v>
      </c>
      <c r="O15" s="154">
        <v>2.3320541E-2</v>
      </c>
      <c r="P15" s="154">
        <v>2.3162815E-2</v>
      </c>
      <c r="Q15" s="154">
        <v>2.3005088999999999E-2</v>
      </c>
      <c r="R15" s="154">
        <v>2.2847362999999999E-2</v>
      </c>
      <c r="S15" s="154">
        <v>2.2689636999999999E-2</v>
      </c>
      <c r="T15" s="154">
        <v>2.2531911000000002E-2</v>
      </c>
      <c r="U15" s="154">
        <v>2.2374185000000001E-2</v>
      </c>
      <c r="V15" s="154">
        <v>2.2216458000000001E-2</v>
      </c>
      <c r="W15" s="154">
        <v>2.2058732000000001E-2</v>
      </c>
      <c r="X15" s="154">
        <v>2.1901006000000001E-2</v>
      </c>
      <c r="Y15" s="154">
        <v>2.174328E-2</v>
      </c>
      <c r="Z15" s="154">
        <v>2.1585554E-2</v>
      </c>
      <c r="AA15" s="154">
        <v>2.1427827999999999E-2</v>
      </c>
      <c r="AB15" s="154">
        <v>2.1270101999999999E-2</v>
      </c>
      <c r="AC15" s="154">
        <v>2.1172559000000001E-2</v>
      </c>
      <c r="AD15" s="154">
        <v>2.1075014999999999E-2</v>
      </c>
      <c r="AE15" s="154">
        <v>2.0977472E-2</v>
      </c>
      <c r="AF15" s="154">
        <v>2.0879927999999999E-2</v>
      </c>
      <c r="AG15" s="154">
        <v>2.0782385E-2</v>
      </c>
      <c r="AH15" s="154">
        <v>2.0684841999999998E-2</v>
      </c>
      <c r="AI15" s="154">
        <v>2.0587298E-2</v>
      </c>
      <c r="AJ15" s="154">
        <v>2.0489754999999998E-2</v>
      </c>
      <c r="AK15" s="154">
        <v>2.0392212E-2</v>
      </c>
      <c r="AL15" s="154">
        <v>2.0294667999999998E-2</v>
      </c>
      <c r="AM15" s="154">
        <v>2.0197125E-2</v>
      </c>
      <c r="AN15" s="154">
        <v>2.0099580999999998E-2</v>
      </c>
      <c r="AO15" s="154">
        <v>2.0002038E-2</v>
      </c>
      <c r="AP15" s="154">
        <v>1.9904495000000001E-2</v>
      </c>
      <c r="AQ15" s="154">
        <v>1.9806951E-2</v>
      </c>
      <c r="AR15" s="154">
        <v>1.9806951E-2</v>
      </c>
      <c r="AS15" s="154">
        <v>1.9806951E-2</v>
      </c>
      <c r="AT15" s="154">
        <v>1.9806951E-2</v>
      </c>
      <c r="AU15" s="154">
        <v>1.9806951E-2</v>
      </c>
      <c r="AV15" s="155">
        <v>1.9806951E-2</v>
      </c>
    </row>
    <row r="16" spans="1:48" x14ac:dyDescent="0.2">
      <c r="A16">
        <v>6</v>
      </c>
      <c r="B16" s="2" t="s">
        <v>45</v>
      </c>
      <c r="C16" s="154">
        <v>0</v>
      </c>
      <c r="D16" s="154">
        <v>0</v>
      </c>
      <c r="E16" s="154">
        <v>0</v>
      </c>
      <c r="F16" s="154">
        <v>0</v>
      </c>
      <c r="G16" s="154">
        <v>0</v>
      </c>
      <c r="H16" s="154">
        <v>0</v>
      </c>
      <c r="I16" s="154">
        <v>0</v>
      </c>
      <c r="J16" s="154">
        <v>0</v>
      </c>
      <c r="K16" s="154">
        <v>0</v>
      </c>
      <c r="L16" s="154">
        <v>0</v>
      </c>
      <c r="M16" s="154">
        <v>0</v>
      </c>
      <c r="N16" s="154">
        <v>0</v>
      </c>
      <c r="O16" s="154">
        <v>0</v>
      </c>
      <c r="P16" s="154">
        <v>0</v>
      </c>
      <c r="Q16" s="154">
        <v>0</v>
      </c>
      <c r="R16" s="154">
        <v>0</v>
      </c>
      <c r="S16" s="154">
        <v>0</v>
      </c>
      <c r="T16" s="154">
        <v>0</v>
      </c>
      <c r="U16" s="154">
        <v>0</v>
      </c>
      <c r="V16" s="154">
        <v>0</v>
      </c>
      <c r="W16" s="154">
        <v>0</v>
      </c>
      <c r="X16" s="154">
        <v>0</v>
      </c>
      <c r="Y16" s="154">
        <v>0</v>
      </c>
      <c r="Z16" s="154">
        <v>0</v>
      </c>
      <c r="AA16" s="154">
        <v>0</v>
      </c>
      <c r="AB16" s="154">
        <v>0</v>
      </c>
      <c r="AC16" s="154">
        <v>0</v>
      </c>
      <c r="AD16" s="154">
        <v>0</v>
      </c>
      <c r="AE16" s="154">
        <v>0</v>
      </c>
      <c r="AF16" s="154">
        <v>0</v>
      </c>
      <c r="AG16" s="154">
        <v>0</v>
      </c>
      <c r="AH16" s="154">
        <v>0</v>
      </c>
      <c r="AI16" s="154">
        <v>0</v>
      </c>
      <c r="AJ16" s="154">
        <v>0</v>
      </c>
      <c r="AK16" s="154">
        <v>0</v>
      </c>
      <c r="AL16" s="154">
        <v>0</v>
      </c>
      <c r="AM16" s="154">
        <v>0</v>
      </c>
      <c r="AN16" s="154">
        <v>0</v>
      </c>
      <c r="AO16" s="154">
        <v>0</v>
      </c>
      <c r="AP16" s="154">
        <v>0</v>
      </c>
      <c r="AQ16" s="154">
        <v>0</v>
      </c>
      <c r="AR16" s="154">
        <v>0</v>
      </c>
      <c r="AS16" s="154">
        <v>0</v>
      </c>
      <c r="AT16" s="154">
        <v>0</v>
      </c>
      <c r="AU16" s="154">
        <v>0</v>
      </c>
      <c r="AV16" s="155">
        <v>0</v>
      </c>
    </row>
    <row r="17" spans="1:48" x14ac:dyDescent="0.2">
      <c r="A17">
        <v>7</v>
      </c>
      <c r="B17" s="2" t="s">
        <v>47</v>
      </c>
      <c r="C17" s="154">
        <v>0</v>
      </c>
      <c r="D17" s="154">
        <v>0</v>
      </c>
      <c r="E17" s="154">
        <v>0</v>
      </c>
      <c r="F17" s="154">
        <v>0</v>
      </c>
      <c r="G17" s="154">
        <v>0</v>
      </c>
      <c r="H17" s="154">
        <v>0</v>
      </c>
      <c r="I17" s="154">
        <v>0</v>
      </c>
      <c r="J17" s="154">
        <v>0</v>
      </c>
      <c r="K17" s="154">
        <v>0</v>
      </c>
      <c r="L17" s="154">
        <v>0</v>
      </c>
      <c r="M17" s="154">
        <v>0</v>
      </c>
      <c r="N17" s="154">
        <v>0</v>
      </c>
      <c r="O17" s="154">
        <v>0</v>
      </c>
      <c r="P17" s="154">
        <v>0</v>
      </c>
      <c r="Q17" s="154">
        <v>0</v>
      </c>
      <c r="R17" s="154">
        <v>0</v>
      </c>
      <c r="S17" s="154">
        <v>0</v>
      </c>
      <c r="T17" s="154">
        <v>0</v>
      </c>
      <c r="U17" s="154">
        <v>0</v>
      </c>
      <c r="V17" s="154">
        <v>0</v>
      </c>
      <c r="W17" s="154">
        <v>0</v>
      </c>
      <c r="X17" s="154">
        <v>0</v>
      </c>
      <c r="Y17" s="154">
        <v>0</v>
      </c>
      <c r="Z17" s="154">
        <v>0</v>
      </c>
      <c r="AA17" s="154">
        <v>0</v>
      </c>
      <c r="AB17" s="154">
        <v>0</v>
      </c>
      <c r="AC17" s="154">
        <v>0</v>
      </c>
      <c r="AD17" s="154">
        <v>0</v>
      </c>
      <c r="AE17" s="154">
        <v>0</v>
      </c>
      <c r="AF17" s="154">
        <v>0</v>
      </c>
      <c r="AG17" s="154">
        <v>0</v>
      </c>
      <c r="AH17" s="154">
        <v>0</v>
      </c>
      <c r="AI17" s="154">
        <v>0</v>
      </c>
      <c r="AJ17" s="154">
        <v>0</v>
      </c>
      <c r="AK17" s="154">
        <v>0</v>
      </c>
      <c r="AL17" s="154">
        <v>0</v>
      </c>
      <c r="AM17" s="154">
        <v>0</v>
      </c>
      <c r="AN17" s="154">
        <v>0</v>
      </c>
      <c r="AO17" s="154">
        <v>0</v>
      </c>
      <c r="AP17" s="154">
        <v>0</v>
      </c>
      <c r="AQ17" s="154">
        <v>0</v>
      </c>
      <c r="AR17" s="154">
        <v>0</v>
      </c>
      <c r="AS17" s="154">
        <v>0</v>
      </c>
      <c r="AT17" s="154">
        <v>0</v>
      </c>
      <c r="AU17" s="154">
        <v>0</v>
      </c>
      <c r="AV17" s="155">
        <v>0</v>
      </c>
    </row>
    <row r="18" spans="1:48" x14ac:dyDescent="0.2">
      <c r="A18">
        <v>8</v>
      </c>
      <c r="B18" s="2" t="s">
        <v>49</v>
      </c>
      <c r="C18" s="154">
        <v>0</v>
      </c>
      <c r="D18" s="154">
        <v>0</v>
      </c>
      <c r="E18" s="154">
        <v>0</v>
      </c>
      <c r="F18" s="154">
        <v>0</v>
      </c>
      <c r="G18" s="154">
        <v>0</v>
      </c>
      <c r="H18" s="154">
        <v>0</v>
      </c>
      <c r="I18" s="154">
        <v>0</v>
      </c>
      <c r="J18" s="154">
        <v>0</v>
      </c>
      <c r="K18" s="154">
        <v>0</v>
      </c>
      <c r="L18" s="154">
        <v>0</v>
      </c>
      <c r="M18" s="154">
        <v>0</v>
      </c>
      <c r="N18" s="154">
        <v>0</v>
      </c>
      <c r="O18" s="154">
        <v>0</v>
      </c>
      <c r="P18" s="154">
        <v>0</v>
      </c>
      <c r="Q18" s="154">
        <v>0</v>
      </c>
      <c r="R18" s="154">
        <v>0</v>
      </c>
      <c r="S18" s="154">
        <v>0</v>
      </c>
      <c r="T18" s="154">
        <v>0</v>
      </c>
      <c r="U18" s="154">
        <v>0</v>
      </c>
      <c r="V18" s="154">
        <v>0</v>
      </c>
      <c r="W18" s="154">
        <v>0</v>
      </c>
      <c r="X18" s="154">
        <v>0</v>
      </c>
      <c r="Y18" s="154">
        <v>0</v>
      </c>
      <c r="Z18" s="154">
        <v>0</v>
      </c>
      <c r="AA18" s="154">
        <v>0</v>
      </c>
      <c r="AB18" s="154">
        <v>0</v>
      </c>
      <c r="AC18" s="154">
        <v>0</v>
      </c>
      <c r="AD18" s="154">
        <v>0</v>
      </c>
      <c r="AE18" s="154">
        <v>0</v>
      </c>
      <c r="AF18" s="154">
        <v>0</v>
      </c>
      <c r="AG18" s="154">
        <v>0</v>
      </c>
      <c r="AH18" s="154">
        <v>0</v>
      </c>
      <c r="AI18" s="154">
        <v>0</v>
      </c>
      <c r="AJ18" s="154">
        <v>0</v>
      </c>
      <c r="AK18" s="154">
        <v>0</v>
      </c>
      <c r="AL18" s="154">
        <v>0</v>
      </c>
      <c r="AM18" s="154">
        <v>0</v>
      </c>
      <c r="AN18" s="154">
        <v>0</v>
      </c>
      <c r="AO18" s="154">
        <v>0</v>
      </c>
      <c r="AP18" s="154">
        <v>0</v>
      </c>
      <c r="AQ18" s="154">
        <v>0</v>
      </c>
      <c r="AR18" s="154">
        <v>0</v>
      </c>
      <c r="AS18" s="154">
        <v>0</v>
      </c>
      <c r="AT18" s="154">
        <v>0</v>
      </c>
      <c r="AU18" s="154">
        <v>0</v>
      </c>
      <c r="AV18" s="155">
        <v>0</v>
      </c>
    </row>
    <row r="19" spans="1:48" x14ac:dyDescent="0.2">
      <c r="A19">
        <v>9</v>
      </c>
      <c r="B19" s="2" t="s">
        <v>51</v>
      </c>
      <c r="C19" s="154">
        <v>0</v>
      </c>
      <c r="D19" s="154">
        <v>0</v>
      </c>
      <c r="E19" s="154">
        <v>0</v>
      </c>
      <c r="F19" s="154">
        <v>0</v>
      </c>
      <c r="G19" s="154">
        <v>0</v>
      </c>
      <c r="H19" s="154">
        <v>0</v>
      </c>
      <c r="I19" s="154">
        <v>0</v>
      </c>
      <c r="J19" s="154">
        <v>0</v>
      </c>
      <c r="K19" s="154">
        <v>0</v>
      </c>
      <c r="L19" s="154">
        <v>0</v>
      </c>
      <c r="M19" s="154">
        <v>0</v>
      </c>
      <c r="N19" s="154">
        <v>0</v>
      </c>
      <c r="O19" s="154">
        <v>0</v>
      </c>
      <c r="P19" s="154">
        <v>0</v>
      </c>
      <c r="Q19" s="154">
        <v>0</v>
      </c>
      <c r="R19" s="154">
        <v>0</v>
      </c>
      <c r="S19" s="154">
        <v>0</v>
      </c>
      <c r="T19" s="154">
        <v>0</v>
      </c>
      <c r="U19" s="154">
        <v>0</v>
      </c>
      <c r="V19" s="154">
        <v>0</v>
      </c>
      <c r="W19" s="154">
        <v>0</v>
      </c>
      <c r="X19" s="154">
        <v>0</v>
      </c>
      <c r="Y19" s="154">
        <v>0</v>
      </c>
      <c r="Z19" s="154">
        <v>0</v>
      </c>
      <c r="AA19" s="154">
        <v>0</v>
      </c>
      <c r="AB19" s="154">
        <v>0</v>
      </c>
      <c r="AC19" s="154">
        <v>0</v>
      </c>
      <c r="AD19" s="154">
        <v>0</v>
      </c>
      <c r="AE19" s="154">
        <v>0</v>
      </c>
      <c r="AF19" s="154">
        <v>0</v>
      </c>
      <c r="AG19" s="154">
        <v>0</v>
      </c>
      <c r="AH19" s="154">
        <v>0</v>
      </c>
      <c r="AI19" s="154">
        <v>0</v>
      </c>
      <c r="AJ19" s="154">
        <v>0</v>
      </c>
      <c r="AK19" s="154">
        <v>0</v>
      </c>
      <c r="AL19" s="154">
        <v>0</v>
      </c>
      <c r="AM19" s="154">
        <v>0</v>
      </c>
      <c r="AN19" s="154">
        <v>0</v>
      </c>
      <c r="AO19" s="154">
        <v>0</v>
      </c>
      <c r="AP19" s="154">
        <v>0</v>
      </c>
      <c r="AQ19" s="154">
        <v>0</v>
      </c>
      <c r="AR19" s="154">
        <v>0</v>
      </c>
      <c r="AS19" s="154">
        <v>0</v>
      </c>
      <c r="AT19" s="154">
        <v>0</v>
      </c>
      <c r="AU19" s="154">
        <v>0</v>
      </c>
      <c r="AV19" s="155">
        <v>0</v>
      </c>
    </row>
    <row r="20" spans="1:48" x14ac:dyDescent="0.2">
      <c r="A20">
        <v>10</v>
      </c>
      <c r="B20" s="2" t="s">
        <v>53</v>
      </c>
      <c r="C20" s="154">
        <v>9</v>
      </c>
      <c r="D20" s="154">
        <v>9</v>
      </c>
      <c r="E20" s="154">
        <v>9</v>
      </c>
      <c r="F20" s="154">
        <v>9</v>
      </c>
      <c r="G20" s="154">
        <v>9</v>
      </c>
      <c r="H20" s="154">
        <v>9</v>
      </c>
      <c r="I20" s="154">
        <v>9</v>
      </c>
      <c r="J20" s="154">
        <v>9</v>
      </c>
      <c r="K20" s="154">
        <v>9</v>
      </c>
      <c r="L20" s="154">
        <v>9</v>
      </c>
      <c r="M20" s="154">
        <v>9</v>
      </c>
      <c r="N20" s="154">
        <v>9</v>
      </c>
      <c r="O20" s="154">
        <v>9</v>
      </c>
      <c r="P20" s="154">
        <v>9</v>
      </c>
      <c r="Q20" s="154">
        <v>9</v>
      </c>
      <c r="R20" s="154">
        <v>9</v>
      </c>
      <c r="S20" s="154">
        <v>9</v>
      </c>
      <c r="T20" s="154">
        <v>9</v>
      </c>
      <c r="U20" s="154">
        <v>9</v>
      </c>
      <c r="V20" s="154">
        <v>9</v>
      </c>
      <c r="W20" s="154">
        <v>9</v>
      </c>
      <c r="X20" s="154">
        <v>9</v>
      </c>
      <c r="Y20" s="154">
        <v>9</v>
      </c>
      <c r="Z20" s="154">
        <v>9</v>
      </c>
      <c r="AA20" s="154">
        <v>9</v>
      </c>
      <c r="AB20" s="154">
        <v>9</v>
      </c>
      <c r="AC20" s="154">
        <v>9</v>
      </c>
      <c r="AD20" s="154">
        <v>9</v>
      </c>
      <c r="AE20" s="154">
        <v>9</v>
      </c>
      <c r="AF20" s="154">
        <v>9</v>
      </c>
      <c r="AG20" s="154">
        <v>9</v>
      </c>
      <c r="AH20" s="154">
        <v>9</v>
      </c>
      <c r="AI20" s="154">
        <v>9</v>
      </c>
      <c r="AJ20" s="154">
        <v>9</v>
      </c>
      <c r="AK20" s="154">
        <v>9</v>
      </c>
      <c r="AL20" s="154">
        <v>9</v>
      </c>
      <c r="AM20" s="154">
        <v>9</v>
      </c>
      <c r="AN20" s="154">
        <v>9</v>
      </c>
      <c r="AO20" s="154">
        <v>9</v>
      </c>
      <c r="AP20" s="154">
        <v>9</v>
      </c>
      <c r="AQ20" s="154">
        <v>9</v>
      </c>
      <c r="AR20" s="154">
        <v>9</v>
      </c>
      <c r="AS20" s="154">
        <v>9</v>
      </c>
      <c r="AT20" s="154">
        <v>9</v>
      </c>
      <c r="AU20" s="154">
        <v>9</v>
      </c>
      <c r="AV20" s="155">
        <v>9</v>
      </c>
    </row>
    <row r="21" spans="1:48" x14ac:dyDescent="0.2">
      <c r="A21">
        <v>11</v>
      </c>
      <c r="B21" s="2" t="s">
        <v>108</v>
      </c>
      <c r="C21" s="154">
        <v>14</v>
      </c>
      <c r="D21" s="154">
        <v>14</v>
      </c>
      <c r="E21" s="154">
        <v>14</v>
      </c>
      <c r="F21" s="154">
        <v>14</v>
      </c>
      <c r="G21" s="154">
        <v>14</v>
      </c>
      <c r="H21" s="154">
        <v>14</v>
      </c>
      <c r="I21" s="154">
        <v>14</v>
      </c>
      <c r="J21" s="154">
        <v>14</v>
      </c>
      <c r="K21" s="154">
        <v>14</v>
      </c>
      <c r="L21" s="154">
        <v>14</v>
      </c>
      <c r="M21" s="154">
        <v>14</v>
      </c>
      <c r="N21" s="154">
        <v>14</v>
      </c>
      <c r="O21" s="154">
        <v>14</v>
      </c>
      <c r="P21" s="154">
        <v>14</v>
      </c>
      <c r="Q21" s="154">
        <v>14</v>
      </c>
      <c r="R21" s="154">
        <v>14</v>
      </c>
      <c r="S21" s="154">
        <v>14</v>
      </c>
      <c r="T21" s="154">
        <v>14</v>
      </c>
      <c r="U21" s="154">
        <v>14</v>
      </c>
      <c r="V21" s="154">
        <v>14</v>
      </c>
      <c r="W21" s="154">
        <v>14</v>
      </c>
      <c r="X21" s="154">
        <v>14</v>
      </c>
      <c r="Y21" s="154">
        <v>14</v>
      </c>
      <c r="Z21" s="154">
        <v>14</v>
      </c>
      <c r="AA21" s="154">
        <v>14</v>
      </c>
      <c r="AB21" s="154">
        <v>14</v>
      </c>
      <c r="AC21" s="154">
        <v>14</v>
      </c>
      <c r="AD21" s="154">
        <v>14</v>
      </c>
      <c r="AE21" s="154">
        <v>14</v>
      </c>
      <c r="AF21" s="154">
        <v>14</v>
      </c>
      <c r="AG21" s="154">
        <v>14</v>
      </c>
      <c r="AH21" s="154">
        <v>14</v>
      </c>
      <c r="AI21" s="154">
        <v>14</v>
      </c>
      <c r="AJ21" s="154">
        <v>14</v>
      </c>
      <c r="AK21" s="154">
        <v>14</v>
      </c>
      <c r="AL21" s="154">
        <v>14</v>
      </c>
      <c r="AM21" s="154">
        <v>14</v>
      </c>
      <c r="AN21" s="154">
        <v>14</v>
      </c>
      <c r="AO21" s="154">
        <v>14</v>
      </c>
      <c r="AP21" s="154">
        <v>14</v>
      </c>
      <c r="AQ21" s="154">
        <v>14</v>
      </c>
      <c r="AR21" s="154">
        <v>14</v>
      </c>
      <c r="AS21" s="154">
        <v>14</v>
      </c>
      <c r="AT21" s="154">
        <v>14</v>
      </c>
      <c r="AU21" s="154">
        <v>14</v>
      </c>
      <c r="AV21" s="155">
        <v>14</v>
      </c>
    </row>
    <row r="22" spans="1:48" x14ac:dyDescent="0.2">
      <c r="A22">
        <v>12</v>
      </c>
      <c r="B22" s="2" t="s">
        <v>4</v>
      </c>
      <c r="C22" s="154">
        <v>1192.3380000000002</v>
      </c>
      <c r="D22" s="154">
        <v>1192.3380000000002</v>
      </c>
      <c r="E22" s="154">
        <v>1192.3380000000002</v>
      </c>
      <c r="F22" s="154">
        <v>1192.3380000000002</v>
      </c>
      <c r="G22" s="154">
        <v>1192.3380000000002</v>
      </c>
      <c r="H22" s="154">
        <v>1192.3380000000002</v>
      </c>
      <c r="I22" s="154">
        <v>1198.2304613295501</v>
      </c>
      <c r="J22" s="154">
        <v>1204.1229226591001</v>
      </c>
      <c r="K22" s="154">
        <v>1210.01538398865</v>
      </c>
      <c r="L22" s="154">
        <v>1215.9078453182001</v>
      </c>
      <c r="M22" s="154">
        <v>1221.8003066477499</v>
      </c>
      <c r="N22" s="154">
        <v>1219.4814717670167</v>
      </c>
      <c r="O22" s="154">
        <v>1217.1626368862833</v>
      </c>
      <c r="P22" s="154">
        <v>1214.8438020055501</v>
      </c>
      <c r="Q22" s="154">
        <v>1212.5249671248166</v>
      </c>
      <c r="R22" s="154">
        <v>1210.2061322440834</v>
      </c>
      <c r="S22" s="154">
        <v>1207.8872973633499</v>
      </c>
      <c r="T22" s="154">
        <v>1205.5684624826167</v>
      </c>
      <c r="U22" s="154">
        <v>1203.2496276018833</v>
      </c>
      <c r="V22" s="154">
        <v>1200.9307927211501</v>
      </c>
      <c r="W22" s="154">
        <v>1198.6119578404166</v>
      </c>
      <c r="X22" s="154">
        <v>1196.2931229596834</v>
      </c>
      <c r="Y22" s="154">
        <v>1193.9742880789499</v>
      </c>
      <c r="Z22" s="154">
        <v>1191.6554531982167</v>
      </c>
      <c r="AA22" s="154">
        <v>1189.3366183174833</v>
      </c>
      <c r="AB22" s="154">
        <v>1187.0177834367501</v>
      </c>
      <c r="AC22" s="154">
        <v>1175.0099109334501</v>
      </c>
      <c r="AD22" s="154">
        <v>1163.0020384301499</v>
      </c>
      <c r="AE22" s="154">
        <v>1150.99416592685</v>
      </c>
      <c r="AF22" s="154">
        <v>1138.98629342355</v>
      </c>
      <c r="AG22" s="154">
        <v>1126.9784209202501</v>
      </c>
      <c r="AH22" s="154">
        <v>1114.9705484169499</v>
      </c>
      <c r="AI22" s="154">
        <v>1102.9626759136499</v>
      </c>
      <c r="AJ22" s="154">
        <v>1090.95480341035</v>
      </c>
      <c r="AK22" s="154">
        <v>1078.94693090705</v>
      </c>
      <c r="AL22" s="154">
        <v>1066.9390584037499</v>
      </c>
      <c r="AM22" s="154">
        <v>1054.9311859004499</v>
      </c>
      <c r="AN22" s="154">
        <v>1042.92331339715</v>
      </c>
      <c r="AO22" s="154">
        <v>1030.9154408938498</v>
      </c>
      <c r="AP22" s="154">
        <v>1018.9075683905498</v>
      </c>
      <c r="AQ22" s="154">
        <v>1006.8996958872499</v>
      </c>
      <c r="AR22" s="154">
        <v>1006.8996958872499</v>
      </c>
      <c r="AS22" s="154">
        <v>1006.8996958872499</v>
      </c>
      <c r="AT22" s="154">
        <v>1006.8996958872499</v>
      </c>
      <c r="AU22" s="154">
        <v>1006.8996958872499</v>
      </c>
      <c r="AV22" s="155">
        <v>1006.8996958872499</v>
      </c>
    </row>
    <row r="23" spans="1:48" x14ac:dyDescent="0.2">
      <c r="A23">
        <v>13</v>
      </c>
      <c r="B23" s="2" t="s">
        <v>6</v>
      </c>
      <c r="C23" s="154">
        <v>0</v>
      </c>
      <c r="D23" s="154">
        <v>0</v>
      </c>
      <c r="E23" s="154">
        <v>0</v>
      </c>
      <c r="F23" s="154">
        <v>0</v>
      </c>
      <c r="G23" s="154">
        <v>0</v>
      </c>
      <c r="H23" s="154">
        <v>0</v>
      </c>
      <c r="I23" s="154">
        <v>0</v>
      </c>
      <c r="J23" s="154">
        <v>0</v>
      </c>
      <c r="K23" s="154">
        <v>0</v>
      </c>
      <c r="L23" s="154">
        <v>0</v>
      </c>
      <c r="M23" s="154">
        <v>0</v>
      </c>
      <c r="N23" s="154">
        <v>0</v>
      </c>
      <c r="O23" s="154">
        <v>0</v>
      </c>
      <c r="P23" s="154">
        <v>0</v>
      </c>
      <c r="Q23" s="154">
        <v>0</v>
      </c>
      <c r="R23" s="154">
        <v>0</v>
      </c>
      <c r="S23" s="154">
        <v>0</v>
      </c>
      <c r="T23" s="154">
        <v>0</v>
      </c>
      <c r="U23" s="154">
        <v>0</v>
      </c>
      <c r="V23" s="154">
        <v>0</v>
      </c>
      <c r="W23" s="154">
        <v>0</v>
      </c>
      <c r="X23" s="154">
        <v>0</v>
      </c>
      <c r="Y23" s="154">
        <v>0</v>
      </c>
      <c r="Z23" s="154">
        <v>0</v>
      </c>
      <c r="AA23" s="154">
        <v>0</v>
      </c>
      <c r="AB23" s="154">
        <v>0</v>
      </c>
      <c r="AC23" s="154">
        <v>0</v>
      </c>
      <c r="AD23" s="154">
        <v>0</v>
      </c>
      <c r="AE23" s="154">
        <v>0</v>
      </c>
      <c r="AF23" s="154">
        <v>0</v>
      </c>
      <c r="AG23" s="154">
        <v>0</v>
      </c>
      <c r="AH23" s="154">
        <v>0</v>
      </c>
      <c r="AI23" s="154">
        <v>0</v>
      </c>
      <c r="AJ23" s="154">
        <v>0</v>
      </c>
      <c r="AK23" s="154">
        <v>0</v>
      </c>
      <c r="AL23" s="154">
        <v>0</v>
      </c>
      <c r="AM23" s="154">
        <v>0</v>
      </c>
      <c r="AN23" s="154">
        <v>0</v>
      </c>
      <c r="AO23" s="154">
        <v>0</v>
      </c>
      <c r="AP23" s="154">
        <v>0</v>
      </c>
      <c r="AQ23" s="154">
        <v>0</v>
      </c>
      <c r="AR23" s="154">
        <v>0</v>
      </c>
      <c r="AS23" s="154">
        <v>0</v>
      </c>
      <c r="AT23" s="154">
        <v>0</v>
      </c>
      <c r="AU23" s="154">
        <v>0</v>
      </c>
      <c r="AV23" s="155">
        <v>0</v>
      </c>
    </row>
    <row r="24" spans="1:48" x14ac:dyDescent="0.2">
      <c r="A24">
        <v>14</v>
      </c>
      <c r="B24" s="2" t="s">
        <v>8</v>
      </c>
      <c r="C24" s="154">
        <v>17</v>
      </c>
      <c r="D24" s="154">
        <v>17</v>
      </c>
      <c r="E24" s="154">
        <v>17</v>
      </c>
      <c r="F24" s="154">
        <v>17</v>
      </c>
      <c r="G24" s="154">
        <v>17</v>
      </c>
      <c r="H24" s="154">
        <v>17</v>
      </c>
      <c r="I24" s="154">
        <v>17</v>
      </c>
      <c r="J24" s="154">
        <v>17</v>
      </c>
      <c r="K24" s="154">
        <v>17</v>
      </c>
      <c r="L24" s="154">
        <v>17</v>
      </c>
      <c r="M24" s="154">
        <v>17</v>
      </c>
      <c r="N24" s="154">
        <v>17</v>
      </c>
      <c r="O24" s="154">
        <v>17</v>
      </c>
      <c r="P24" s="154">
        <v>17</v>
      </c>
      <c r="Q24" s="154">
        <v>17</v>
      </c>
      <c r="R24" s="154">
        <v>17</v>
      </c>
      <c r="S24" s="154">
        <v>17</v>
      </c>
      <c r="T24" s="154">
        <v>17</v>
      </c>
      <c r="U24" s="154">
        <v>17</v>
      </c>
      <c r="V24" s="154">
        <v>17</v>
      </c>
      <c r="W24" s="154">
        <v>17</v>
      </c>
      <c r="X24" s="154">
        <v>17</v>
      </c>
      <c r="Y24" s="154">
        <v>17</v>
      </c>
      <c r="Z24" s="154">
        <v>17</v>
      </c>
      <c r="AA24" s="154">
        <v>17</v>
      </c>
      <c r="AB24" s="154">
        <v>17</v>
      </c>
      <c r="AC24" s="154">
        <v>17</v>
      </c>
      <c r="AD24" s="154">
        <v>17</v>
      </c>
      <c r="AE24" s="154">
        <v>17</v>
      </c>
      <c r="AF24" s="154">
        <v>17</v>
      </c>
      <c r="AG24" s="154">
        <v>17</v>
      </c>
      <c r="AH24" s="154">
        <v>17</v>
      </c>
      <c r="AI24" s="154">
        <v>17</v>
      </c>
      <c r="AJ24" s="154">
        <v>17</v>
      </c>
      <c r="AK24" s="154">
        <v>17</v>
      </c>
      <c r="AL24" s="154">
        <v>17</v>
      </c>
      <c r="AM24" s="154">
        <v>17</v>
      </c>
      <c r="AN24" s="154">
        <v>17</v>
      </c>
      <c r="AO24" s="154">
        <v>17</v>
      </c>
      <c r="AP24" s="154">
        <v>17</v>
      </c>
      <c r="AQ24" s="154">
        <v>17</v>
      </c>
      <c r="AR24" s="154">
        <v>17</v>
      </c>
      <c r="AS24" s="154">
        <v>17</v>
      </c>
      <c r="AT24" s="154">
        <v>17</v>
      </c>
      <c r="AU24" s="154">
        <v>17</v>
      </c>
      <c r="AV24" s="155">
        <v>17</v>
      </c>
    </row>
    <row r="25" spans="1:48" x14ac:dyDescent="0.2">
      <c r="A25">
        <v>15</v>
      </c>
      <c r="B25" s="2" t="s">
        <v>10</v>
      </c>
      <c r="C25" s="156"/>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7"/>
    </row>
    <row r="26" spans="1:48" x14ac:dyDescent="0.2">
      <c r="A26">
        <v>16</v>
      </c>
      <c r="B26" s="2" t="s">
        <v>12</v>
      </c>
      <c r="C26" s="156"/>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7"/>
    </row>
    <row r="27" spans="1:48" x14ac:dyDescent="0.2">
      <c r="A27">
        <v>17</v>
      </c>
      <c r="B27" s="2" t="s">
        <v>14</v>
      </c>
      <c r="C27" s="156"/>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c r="AF27" s="156"/>
      <c r="AG27" s="156"/>
      <c r="AH27" s="156"/>
      <c r="AI27" s="156"/>
      <c r="AJ27" s="156"/>
      <c r="AK27" s="156"/>
      <c r="AL27" s="156"/>
      <c r="AM27" s="156"/>
      <c r="AN27" s="156"/>
      <c r="AO27" s="156"/>
      <c r="AP27" s="156"/>
      <c r="AQ27" s="156"/>
      <c r="AR27" s="156"/>
      <c r="AS27" s="156"/>
      <c r="AT27" s="156"/>
      <c r="AU27" s="156"/>
      <c r="AV27" s="157"/>
    </row>
    <row r="28" spans="1:48" x14ac:dyDescent="0.2">
      <c r="A28">
        <v>18</v>
      </c>
      <c r="B28" s="2" t="s">
        <v>16</v>
      </c>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6"/>
      <c r="AC28" s="156"/>
      <c r="AD28" s="156"/>
      <c r="AE28" s="156"/>
      <c r="AF28" s="156"/>
      <c r="AG28" s="156"/>
      <c r="AH28" s="156"/>
      <c r="AI28" s="156"/>
      <c r="AJ28" s="156"/>
      <c r="AK28" s="156"/>
      <c r="AL28" s="156"/>
      <c r="AM28" s="156"/>
      <c r="AN28" s="156"/>
      <c r="AO28" s="156"/>
      <c r="AP28" s="156"/>
      <c r="AQ28" s="156"/>
      <c r="AR28" s="156"/>
      <c r="AS28" s="156"/>
      <c r="AT28" s="156"/>
      <c r="AU28" s="156"/>
      <c r="AV28" s="157"/>
    </row>
    <row r="29" spans="1:48" x14ac:dyDescent="0.2">
      <c r="A29">
        <v>19</v>
      </c>
      <c r="B29" s="2" t="s">
        <v>18</v>
      </c>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c r="AF29" s="156"/>
      <c r="AG29" s="156"/>
      <c r="AH29" s="156"/>
      <c r="AI29" s="156"/>
      <c r="AJ29" s="156"/>
      <c r="AK29" s="156"/>
      <c r="AL29" s="156"/>
      <c r="AM29" s="156"/>
      <c r="AN29" s="156"/>
      <c r="AO29" s="156"/>
      <c r="AP29" s="156"/>
      <c r="AQ29" s="156"/>
      <c r="AR29" s="156"/>
      <c r="AS29" s="156"/>
      <c r="AT29" s="156"/>
      <c r="AU29" s="156"/>
      <c r="AV29" s="157"/>
    </row>
    <row r="30" spans="1:48" x14ac:dyDescent="0.2">
      <c r="A30">
        <v>20</v>
      </c>
      <c r="B30" s="2" t="s">
        <v>20</v>
      </c>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6"/>
      <c r="AI30" s="156"/>
      <c r="AJ30" s="156"/>
      <c r="AK30" s="156"/>
      <c r="AL30" s="156"/>
      <c r="AM30" s="156"/>
      <c r="AN30" s="156"/>
      <c r="AO30" s="156"/>
      <c r="AP30" s="156"/>
      <c r="AQ30" s="156"/>
      <c r="AR30" s="156"/>
      <c r="AS30" s="156"/>
      <c r="AT30" s="156"/>
      <c r="AU30" s="156"/>
      <c r="AV30" s="157"/>
    </row>
    <row r="31" spans="1:48" x14ac:dyDescent="0.2">
      <c r="A31">
        <v>21</v>
      </c>
      <c r="B31" s="2" t="s">
        <v>22</v>
      </c>
      <c r="C31" s="154">
        <v>0</v>
      </c>
      <c r="D31" s="154">
        <v>0</v>
      </c>
      <c r="E31" s="154">
        <v>0</v>
      </c>
      <c r="F31" s="154">
        <v>0</v>
      </c>
      <c r="G31" s="154">
        <v>0</v>
      </c>
      <c r="H31" s="154">
        <v>0</v>
      </c>
      <c r="I31" s="154">
        <v>0</v>
      </c>
      <c r="J31" s="154">
        <v>0</v>
      </c>
      <c r="K31" s="154">
        <v>0</v>
      </c>
      <c r="L31" s="154">
        <v>0</v>
      </c>
      <c r="M31" s="154">
        <v>0</v>
      </c>
      <c r="N31" s="154">
        <v>0</v>
      </c>
      <c r="O31" s="154">
        <v>0</v>
      </c>
      <c r="P31" s="154">
        <v>0</v>
      </c>
      <c r="Q31" s="154">
        <v>0</v>
      </c>
      <c r="R31" s="154">
        <v>0</v>
      </c>
      <c r="S31" s="154">
        <v>0</v>
      </c>
      <c r="T31" s="154">
        <v>0</v>
      </c>
      <c r="U31" s="154">
        <v>0</v>
      </c>
      <c r="V31" s="154">
        <v>0</v>
      </c>
      <c r="W31" s="154">
        <v>0</v>
      </c>
      <c r="X31" s="154">
        <v>0</v>
      </c>
      <c r="Y31" s="154">
        <v>0</v>
      </c>
      <c r="Z31" s="154">
        <v>0</v>
      </c>
      <c r="AA31" s="154">
        <v>0</v>
      </c>
      <c r="AB31" s="154">
        <v>0</v>
      </c>
      <c r="AC31" s="154">
        <v>0</v>
      </c>
      <c r="AD31" s="154">
        <v>0</v>
      </c>
      <c r="AE31" s="154">
        <v>0</v>
      </c>
      <c r="AF31" s="154">
        <v>0</v>
      </c>
      <c r="AG31" s="154">
        <v>0</v>
      </c>
      <c r="AH31" s="154">
        <v>0</v>
      </c>
      <c r="AI31" s="154">
        <v>0</v>
      </c>
      <c r="AJ31" s="154">
        <v>0</v>
      </c>
      <c r="AK31" s="154">
        <v>0</v>
      </c>
      <c r="AL31" s="154">
        <v>0</v>
      </c>
      <c r="AM31" s="154">
        <v>0</v>
      </c>
      <c r="AN31" s="154">
        <v>0</v>
      </c>
      <c r="AO31" s="154">
        <v>0</v>
      </c>
      <c r="AP31" s="154">
        <v>0</v>
      </c>
      <c r="AQ31" s="154">
        <v>0</v>
      </c>
      <c r="AR31" s="154">
        <v>0</v>
      </c>
      <c r="AS31" s="154">
        <v>0</v>
      </c>
      <c r="AT31" s="154">
        <v>0</v>
      </c>
      <c r="AU31" s="154">
        <v>0</v>
      </c>
      <c r="AV31" s="155">
        <v>0</v>
      </c>
    </row>
    <row r="32" spans="1:48" x14ac:dyDescent="0.2">
      <c r="A32">
        <v>22</v>
      </c>
      <c r="B32" s="2" t="s">
        <v>110</v>
      </c>
      <c r="C32" s="154">
        <v>0</v>
      </c>
      <c r="D32" s="154">
        <v>0</v>
      </c>
      <c r="E32" s="154">
        <v>0</v>
      </c>
      <c r="F32" s="154">
        <v>0</v>
      </c>
      <c r="G32" s="154">
        <v>0</v>
      </c>
      <c r="H32" s="154">
        <v>0</v>
      </c>
      <c r="I32" s="154">
        <v>0</v>
      </c>
      <c r="J32" s="154">
        <v>0</v>
      </c>
      <c r="K32" s="154">
        <v>0</v>
      </c>
      <c r="L32" s="154">
        <v>0</v>
      </c>
      <c r="M32" s="154">
        <v>0</v>
      </c>
      <c r="N32" s="154">
        <v>0</v>
      </c>
      <c r="O32" s="154">
        <v>0</v>
      </c>
      <c r="P32" s="154">
        <v>0</v>
      </c>
      <c r="Q32" s="154">
        <v>0</v>
      </c>
      <c r="R32" s="154">
        <v>0</v>
      </c>
      <c r="S32" s="154">
        <v>0</v>
      </c>
      <c r="T32" s="154">
        <v>0</v>
      </c>
      <c r="U32" s="154">
        <v>0</v>
      </c>
      <c r="V32" s="154">
        <v>0</v>
      </c>
      <c r="W32" s="154">
        <v>0</v>
      </c>
      <c r="X32" s="154">
        <v>0</v>
      </c>
      <c r="Y32" s="154">
        <v>0</v>
      </c>
      <c r="Z32" s="154">
        <v>0</v>
      </c>
      <c r="AA32" s="154">
        <v>0</v>
      </c>
      <c r="AB32" s="154">
        <v>0</v>
      </c>
      <c r="AC32" s="154">
        <v>0</v>
      </c>
      <c r="AD32" s="154">
        <v>0</v>
      </c>
      <c r="AE32" s="154">
        <v>0</v>
      </c>
      <c r="AF32" s="154">
        <v>0</v>
      </c>
      <c r="AG32" s="154">
        <v>0</v>
      </c>
      <c r="AH32" s="154">
        <v>0</v>
      </c>
      <c r="AI32" s="154">
        <v>0</v>
      </c>
      <c r="AJ32" s="154">
        <v>0</v>
      </c>
      <c r="AK32" s="154">
        <v>0</v>
      </c>
      <c r="AL32" s="154">
        <v>0</v>
      </c>
      <c r="AM32" s="154">
        <v>0</v>
      </c>
      <c r="AN32" s="154">
        <v>0</v>
      </c>
      <c r="AO32" s="154">
        <v>0</v>
      </c>
      <c r="AP32" s="154">
        <v>0</v>
      </c>
      <c r="AQ32" s="154">
        <v>0</v>
      </c>
      <c r="AR32" s="154">
        <v>0</v>
      </c>
      <c r="AS32" s="154">
        <v>0</v>
      </c>
      <c r="AT32" s="154">
        <v>0</v>
      </c>
      <c r="AU32" s="154">
        <v>0</v>
      </c>
      <c r="AV32" s="155">
        <v>0</v>
      </c>
    </row>
    <row r="33" spans="1:48" x14ac:dyDescent="0.2">
      <c r="A33">
        <v>23</v>
      </c>
      <c r="B33" s="2" t="s">
        <v>111</v>
      </c>
      <c r="C33" s="154">
        <v>0</v>
      </c>
      <c r="D33" s="154">
        <v>0</v>
      </c>
      <c r="E33" s="154">
        <v>0</v>
      </c>
      <c r="F33" s="154">
        <v>0</v>
      </c>
      <c r="G33" s="154">
        <v>0</v>
      </c>
      <c r="H33" s="154">
        <v>0</v>
      </c>
      <c r="I33" s="154">
        <v>0</v>
      </c>
      <c r="J33" s="154">
        <v>0</v>
      </c>
      <c r="K33" s="154">
        <v>0</v>
      </c>
      <c r="L33" s="154">
        <v>0</v>
      </c>
      <c r="M33" s="154">
        <v>0</v>
      </c>
      <c r="N33" s="154">
        <v>0</v>
      </c>
      <c r="O33" s="154">
        <v>0</v>
      </c>
      <c r="P33" s="154">
        <v>0</v>
      </c>
      <c r="Q33" s="154">
        <v>0</v>
      </c>
      <c r="R33" s="154">
        <v>0</v>
      </c>
      <c r="S33" s="154">
        <v>0</v>
      </c>
      <c r="T33" s="154">
        <v>0</v>
      </c>
      <c r="U33" s="154">
        <v>0</v>
      </c>
      <c r="V33" s="154">
        <v>0</v>
      </c>
      <c r="W33" s="154">
        <v>0</v>
      </c>
      <c r="X33" s="154">
        <v>0</v>
      </c>
      <c r="Y33" s="154">
        <v>0</v>
      </c>
      <c r="Z33" s="154">
        <v>0</v>
      </c>
      <c r="AA33" s="154">
        <v>0</v>
      </c>
      <c r="AB33" s="154">
        <v>0</v>
      </c>
      <c r="AC33" s="154">
        <v>0</v>
      </c>
      <c r="AD33" s="154">
        <v>0</v>
      </c>
      <c r="AE33" s="154">
        <v>0</v>
      </c>
      <c r="AF33" s="154">
        <v>0</v>
      </c>
      <c r="AG33" s="154">
        <v>0</v>
      </c>
      <c r="AH33" s="154">
        <v>0</v>
      </c>
      <c r="AI33" s="154">
        <v>0</v>
      </c>
      <c r="AJ33" s="154">
        <v>0</v>
      </c>
      <c r="AK33" s="154">
        <v>0</v>
      </c>
      <c r="AL33" s="154">
        <v>0</v>
      </c>
      <c r="AM33" s="154">
        <v>0</v>
      </c>
      <c r="AN33" s="154">
        <v>0</v>
      </c>
      <c r="AO33" s="154">
        <v>0</v>
      </c>
      <c r="AP33" s="154">
        <v>0</v>
      </c>
      <c r="AQ33" s="154">
        <v>0</v>
      </c>
      <c r="AR33" s="154">
        <v>0</v>
      </c>
      <c r="AS33" s="154">
        <v>0</v>
      </c>
      <c r="AT33" s="154">
        <v>0</v>
      </c>
      <c r="AU33" s="154">
        <v>0</v>
      </c>
      <c r="AV33" s="155">
        <v>0</v>
      </c>
    </row>
    <row r="34" spans="1:48" x14ac:dyDescent="0.2">
      <c r="A34">
        <v>24</v>
      </c>
      <c r="B34" s="2" t="s">
        <v>58</v>
      </c>
      <c r="C34" s="154">
        <v>0</v>
      </c>
      <c r="D34" s="154">
        <v>0</v>
      </c>
      <c r="E34" s="154">
        <v>0</v>
      </c>
      <c r="F34" s="154">
        <v>0</v>
      </c>
      <c r="G34" s="154">
        <v>0</v>
      </c>
      <c r="H34" s="154">
        <v>0</v>
      </c>
      <c r="I34" s="154">
        <v>0</v>
      </c>
      <c r="J34" s="154">
        <v>0</v>
      </c>
      <c r="K34" s="154">
        <v>0</v>
      </c>
      <c r="L34" s="154">
        <v>0</v>
      </c>
      <c r="M34" s="154">
        <v>0</v>
      </c>
      <c r="N34" s="154">
        <v>0</v>
      </c>
      <c r="O34" s="154">
        <v>0</v>
      </c>
      <c r="P34" s="154">
        <v>0</v>
      </c>
      <c r="Q34" s="154">
        <v>0</v>
      </c>
      <c r="R34" s="154">
        <v>0</v>
      </c>
      <c r="S34" s="154">
        <v>0</v>
      </c>
      <c r="T34" s="154">
        <v>0</v>
      </c>
      <c r="U34" s="154">
        <v>0</v>
      </c>
      <c r="V34" s="154">
        <v>0</v>
      </c>
      <c r="W34" s="154">
        <v>0</v>
      </c>
      <c r="X34" s="154">
        <v>0</v>
      </c>
      <c r="Y34" s="154">
        <v>0</v>
      </c>
      <c r="Z34" s="154">
        <v>0</v>
      </c>
      <c r="AA34" s="154">
        <v>0</v>
      </c>
      <c r="AB34" s="154">
        <v>0</v>
      </c>
      <c r="AC34" s="154">
        <v>0</v>
      </c>
      <c r="AD34" s="154">
        <v>0</v>
      </c>
      <c r="AE34" s="154">
        <v>0</v>
      </c>
      <c r="AF34" s="154">
        <v>0</v>
      </c>
      <c r="AG34" s="154">
        <v>0</v>
      </c>
      <c r="AH34" s="154">
        <v>0</v>
      </c>
      <c r="AI34" s="154">
        <v>0</v>
      </c>
      <c r="AJ34" s="154">
        <v>0</v>
      </c>
      <c r="AK34" s="154">
        <v>0</v>
      </c>
      <c r="AL34" s="154">
        <v>0</v>
      </c>
      <c r="AM34" s="154">
        <v>0</v>
      </c>
      <c r="AN34" s="154">
        <v>0</v>
      </c>
      <c r="AO34" s="154">
        <v>0</v>
      </c>
      <c r="AP34" s="154">
        <v>0</v>
      </c>
      <c r="AQ34" s="154">
        <v>0</v>
      </c>
      <c r="AR34" s="154">
        <v>0</v>
      </c>
      <c r="AS34" s="154">
        <v>0</v>
      </c>
      <c r="AT34" s="154">
        <v>0</v>
      </c>
      <c r="AU34" s="154">
        <v>0</v>
      </c>
      <c r="AV34" s="155">
        <v>0</v>
      </c>
    </row>
    <row r="35" spans="1:48" x14ac:dyDescent="0.2">
      <c r="A35">
        <v>25</v>
      </c>
      <c r="B35" s="2" t="s">
        <v>60</v>
      </c>
      <c r="C35" s="154">
        <v>0</v>
      </c>
      <c r="D35" s="154">
        <v>0</v>
      </c>
      <c r="E35" s="154">
        <v>0</v>
      </c>
      <c r="F35" s="154">
        <v>0</v>
      </c>
      <c r="G35" s="154">
        <v>0</v>
      </c>
      <c r="H35" s="154">
        <v>0</v>
      </c>
      <c r="I35" s="154">
        <v>0</v>
      </c>
      <c r="J35" s="154">
        <v>0</v>
      </c>
      <c r="K35" s="154">
        <v>0</v>
      </c>
      <c r="L35" s="154">
        <v>0</v>
      </c>
      <c r="M35" s="154">
        <v>0</v>
      </c>
      <c r="N35" s="154">
        <v>0</v>
      </c>
      <c r="O35" s="154">
        <v>0</v>
      </c>
      <c r="P35" s="154">
        <v>0</v>
      </c>
      <c r="Q35" s="154">
        <v>0</v>
      </c>
      <c r="R35" s="154">
        <v>0</v>
      </c>
      <c r="S35" s="154">
        <v>0</v>
      </c>
      <c r="T35" s="154">
        <v>0</v>
      </c>
      <c r="U35" s="154">
        <v>0</v>
      </c>
      <c r="V35" s="154">
        <v>0</v>
      </c>
      <c r="W35" s="154">
        <v>0</v>
      </c>
      <c r="X35" s="154">
        <v>0</v>
      </c>
      <c r="Y35" s="154">
        <v>0</v>
      </c>
      <c r="Z35" s="154">
        <v>0</v>
      </c>
      <c r="AA35" s="154">
        <v>0</v>
      </c>
      <c r="AB35" s="154">
        <v>0</v>
      </c>
      <c r="AC35" s="154">
        <v>0</v>
      </c>
      <c r="AD35" s="154">
        <v>0</v>
      </c>
      <c r="AE35" s="154">
        <v>0</v>
      </c>
      <c r="AF35" s="154">
        <v>0</v>
      </c>
      <c r="AG35" s="154">
        <v>0</v>
      </c>
      <c r="AH35" s="154">
        <v>0</v>
      </c>
      <c r="AI35" s="154">
        <v>0</v>
      </c>
      <c r="AJ35" s="154">
        <v>0</v>
      </c>
      <c r="AK35" s="154">
        <v>0</v>
      </c>
      <c r="AL35" s="154">
        <v>0</v>
      </c>
      <c r="AM35" s="154">
        <v>0</v>
      </c>
      <c r="AN35" s="154">
        <v>0</v>
      </c>
      <c r="AO35" s="154">
        <v>0</v>
      </c>
      <c r="AP35" s="154">
        <v>0</v>
      </c>
      <c r="AQ35" s="154">
        <v>0</v>
      </c>
      <c r="AR35" s="154">
        <v>0</v>
      </c>
      <c r="AS35" s="154">
        <v>0</v>
      </c>
      <c r="AT35" s="154">
        <v>0</v>
      </c>
      <c r="AU35" s="154">
        <v>0</v>
      </c>
      <c r="AV35" s="155">
        <v>0</v>
      </c>
    </row>
    <row r="36" spans="1:48" x14ac:dyDescent="0.2">
      <c r="A36">
        <v>26</v>
      </c>
      <c r="B36" s="2" t="s">
        <v>62</v>
      </c>
      <c r="C36" s="154">
        <f t="shared" ref="C36:AU36" si="0">C35*0.5</f>
        <v>0</v>
      </c>
      <c r="D36" s="154">
        <f t="shared" si="0"/>
        <v>0</v>
      </c>
      <c r="E36" s="154">
        <f t="shared" si="0"/>
        <v>0</v>
      </c>
      <c r="F36" s="154">
        <f t="shared" si="0"/>
        <v>0</v>
      </c>
      <c r="G36" s="154">
        <f t="shared" si="0"/>
        <v>0</v>
      </c>
      <c r="H36" s="154">
        <f t="shared" si="0"/>
        <v>0</v>
      </c>
      <c r="I36" s="154">
        <f t="shared" si="0"/>
        <v>0</v>
      </c>
      <c r="J36" s="154">
        <f t="shared" si="0"/>
        <v>0</v>
      </c>
      <c r="K36" s="154">
        <f t="shared" si="0"/>
        <v>0</v>
      </c>
      <c r="L36" s="154">
        <f t="shared" si="0"/>
        <v>0</v>
      </c>
      <c r="M36" s="154">
        <f t="shared" si="0"/>
        <v>0</v>
      </c>
      <c r="N36" s="154">
        <f t="shared" si="0"/>
        <v>0</v>
      </c>
      <c r="O36" s="154">
        <f t="shared" si="0"/>
        <v>0</v>
      </c>
      <c r="P36" s="154">
        <f t="shared" si="0"/>
        <v>0</v>
      </c>
      <c r="Q36" s="154">
        <f t="shared" si="0"/>
        <v>0</v>
      </c>
      <c r="R36" s="154">
        <f t="shared" si="0"/>
        <v>0</v>
      </c>
      <c r="S36" s="154">
        <f t="shared" si="0"/>
        <v>0</v>
      </c>
      <c r="T36" s="154">
        <f t="shared" si="0"/>
        <v>0</v>
      </c>
      <c r="U36" s="154">
        <f t="shared" si="0"/>
        <v>0</v>
      </c>
      <c r="V36" s="154">
        <f t="shared" si="0"/>
        <v>0</v>
      </c>
      <c r="W36" s="154">
        <f t="shared" si="0"/>
        <v>0</v>
      </c>
      <c r="X36" s="154">
        <f t="shared" si="0"/>
        <v>0</v>
      </c>
      <c r="Y36" s="154">
        <f t="shared" si="0"/>
        <v>0</v>
      </c>
      <c r="Z36" s="154">
        <f t="shared" si="0"/>
        <v>0</v>
      </c>
      <c r="AA36" s="154">
        <f t="shared" si="0"/>
        <v>0</v>
      </c>
      <c r="AB36" s="154">
        <f t="shared" si="0"/>
        <v>0</v>
      </c>
      <c r="AC36" s="154">
        <f t="shared" si="0"/>
        <v>0</v>
      </c>
      <c r="AD36" s="154">
        <f t="shared" si="0"/>
        <v>0</v>
      </c>
      <c r="AE36" s="154">
        <f t="shared" si="0"/>
        <v>0</v>
      </c>
      <c r="AF36" s="154">
        <f t="shared" si="0"/>
        <v>0</v>
      </c>
      <c r="AG36" s="154">
        <f t="shared" si="0"/>
        <v>0</v>
      </c>
      <c r="AH36" s="154">
        <f t="shared" si="0"/>
        <v>0</v>
      </c>
      <c r="AI36" s="154">
        <f t="shared" si="0"/>
        <v>0</v>
      </c>
      <c r="AJ36" s="154">
        <f t="shared" si="0"/>
        <v>0</v>
      </c>
      <c r="AK36" s="154">
        <f t="shared" si="0"/>
        <v>0</v>
      </c>
      <c r="AL36" s="154">
        <f t="shared" si="0"/>
        <v>0</v>
      </c>
      <c r="AM36" s="154">
        <f t="shared" si="0"/>
        <v>0</v>
      </c>
      <c r="AN36" s="154">
        <f t="shared" si="0"/>
        <v>0</v>
      </c>
      <c r="AO36" s="154">
        <f t="shared" si="0"/>
        <v>0</v>
      </c>
      <c r="AP36" s="154">
        <f t="shared" si="0"/>
        <v>0</v>
      </c>
      <c r="AQ36" s="154">
        <f t="shared" si="0"/>
        <v>0</v>
      </c>
      <c r="AR36" s="154">
        <f t="shared" si="0"/>
        <v>0</v>
      </c>
      <c r="AS36" s="154">
        <f t="shared" si="0"/>
        <v>0</v>
      </c>
      <c r="AT36" s="154">
        <f t="shared" si="0"/>
        <v>0</v>
      </c>
      <c r="AU36" s="154">
        <f t="shared" si="0"/>
        <v>0</v>
      </c>
      <c r="AV36" s="155">
        <v>0</v>
      </c>
    </row>
    <row r="37" spans="1:48" x14ac:dyDescent="0.2">
      <c r="A37">
        <v>27</v>
      </c>
      <c r="B37" s="2" t="s">
        <v>109</v>
      </c>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6"/>
      <c r="AC37" s="156"/>
      <c r="AD37" s="156"/>
      <c r="AE37" s="156"/>
      <c r="AF37" s="156"/>
      <c r="AG37" s="156"/>
      <c r="AH37" s="156"/>
      <c r="AI37" s="156"/>
      <c r="AJ37" s="156"/>
      <c r="AK37" s="156"/>
      <c r="AL37" s="156"/>
      <c r="AM37" s="156"/>
      <c r="AN37" s="156"/>
      <c r="AO37" s="156"/>
      <c r="AP37" s="156"/>
      <c r="AQ37" s="156"/>
      <c r="AR37" s="156"/>
      <c r="AS37" s="156"/>
      <c r="AT37" s="156"/>
      <c r="AU37" s="156"/>
      <c r="AV37" s="157"/>
    </row>
    <row r="38" spans="1:48" x14ac:dyDescent="0.2">
      <c r="A38">
        <v>28</v>
      </c>
      <c r="B38" s="2" t="s">
        <v>274</v>
      </c>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7"/>
    </row>
    <row r="39" spans="1:48" x14ac:dyDescent="0.2">
      <c r="A39">
        <v>29</v>
      </c>
      <c r="B39" s="2" t="s">
        <v>276</v>
      </c>
      <c r="C39" s="156"/>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6"/>
      <c r="AC39" s="156"/>
      <c r="AD39" s="156"/>
      <c r="AE39" s="156"/>
      <c r="AF39" s="156"/>
      <c r="AG39" s="156"/>
      <c r="AH39" s="156"/>
      <c r="AI39" s="156"/>
      <c r="AJ39" s="156"/>
      <c r="AK39" s="156"/>
      <c r="AL39" s="156"/>
      <c r="AM39" s="156"/>
      <c r="AN39" s="156"/>
      <c r="AO39" s="156"/>
      <c r="AP39" s="156"/>
      <c r="AQ39" s="156"/>
      <c r="AR39" s="156"/>
      <c r="AS39" s="156"/>
      <c r="AT39" s="156"/>
      <c r="AU39" s="156"/>
      <c r="AV39" s="157"/>
    </row>
    <row r="40" spans="1:48" x14ac:dyDescent="0.2">
      <c r="A40">
        <v>30</v>
      </c>
      <c r="B40" s="2" t="s">
        <v>278</v>
      </c>
      <c r="C40" s="156"/>
      <c r="D40" s="156"/>
      <c r="E40" s="156"/>
      <c r="F40" s="156"/>
      <c r="G40" s="156"/>
      <c r="H40" s="156"/>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6"/>
      <c r="AI40" s="156"/>
      <c r="AJ40" s="156"/>
      <c r="AK40" s="156"/>
      <c r="AL40" s="156"/>
      <c r="AM40" s="156"/>
      <c r="AN40" s="156"/>
      <c r="AO40" s="156"/>
      <c r="AP40" s="156"/>
      <c r="AQ40" s="156"/>
      <c r="AR40" s="156"/>
      <c r="AS40" s="156"/>
      <c r="AT40" s="156"/>
      <c r="AU40" s="156"/>
      <c r="AV40" s="157"/>
    </row>
    <row r="41" spans="1:48" ht="13.5" thickBot="1" x14ac:dyDescent="0.25">
      <c r="B41" s="341" t="s">
        <v>491</v>
      </c>
      <c r="C41" s="342"/>
      <c r="D41" s="342"/>
      <c r="E41" s="342"/>
      <c r="F41" s="342"/>
      <c r="G41" s="342"/>
      <c r="H41" s="342"/>
      <c r="I41" s="342"/>
      <c r="J41" s="342"/>
      <c r="K41" s="342"/>
      <c r="L41" s="342"/>
      <c r="M41" s="342"/>
      <c r="N41" s="342"/>
      <c r="O41" s="342"/>
      <c r="P41" s="342"/>
      <c r="Q41" s="342"/>
      <c r="R41" s="342"/>
      <c r="S41" s="342"/>
      <c r="T41" s="342"/>
      <c r="U41" s="342"/>
      <c r="V41" s="342"/>
      <c r="W41" s="342"/>
      <c r="X41" s="342"/>
      <c r="Y41" s="342"/>
      <c r="Z41" s="342"/>
      <c r="AA41" s="342"/>
      <c r="AB41" s="342"/>
      <c r="AC41" s="342"/>
      <c r="AD41" s="342"/>
      <c r="AE41" s="342"/>
      <c r="AF41" s="342"/>
      <c r="AG41" s="342"/>
      <c r="AH41" s="342"/>
      <c r="AI41" s="342"/>
      <c r="AJ41" s="342"/>
      <c r="AK41" s="342"/>
      <c r="AL41" s="342"/>
      <c r="AM41" s="342"/>
      <c r="AN41" s="342"/>
      <c r="AO41" s="342"/>
      <c r="AP41" s="342"/>
      <c r="AQ41" s="342"/>
      <c r="AR41" s="342"/>
      <c r="AS41" s="342"/>
      <c r="AT41" s="342"/>
      <c r="AU41" s="342"/>
      <c r="AV41" s="343"/>
    </row>
    <row r="42" spans="1:48" ht="14.25" thickTop="1" thickBot="1" x14ac:dyDescent="0.25"/>
    <row r="43" spans="1:48" ht="13.5" thickTop="1" x14ac:dyDescent="0.2">
      <c r="B43" s="332" t="s">
        <v>305</v>
      </c>
      <c r="C43" s="333"/>
      <c r="D43" s="333"/>
      <c r="E43" s="333"/>
      <c r="F43" s="333"/>
      <c r="G43" s="333"/>
      <c r="H43" s="333"/>
      <c r="I43" s="333"/>
      <c r="J43" s="333"/>
      <c r="K43" s="333"/>
      <c r="L43" s="333"/>
      <c r="M43" s="333"/>
      <c r="N43" s="333"/>
      <c r="O43" s="333"/>
      <c r="P43" s="333"/>
      <c r="Q43" s="333"/>
      <c r="R43" s="333"/>
      <c r="S43" s="333"/>
      <c r="T43" s="333"/>
      <c r="U43" s="333"/>
      <c r="V43" s="333"/>
      <c r="W43" s="333"/>
      <c r="X43" s="333"/>
      <c r="Y43" s="333"/>
      <c r="Z43" s="333"/>
      <c r="AA43" s="333"/>
      <c r="AB43" s="333"/>
      <c r="AC43" s="333"/>
      <c r="AD43" s="333"/>
      <c r="AE43" s="333"/>
      <c r="AF43" s="333"/>
      <c r="AG43" s="333"/>
      <c r="AH43" s="333"/>
      <c r="AI43" s="333"/>
      <c r="AJ43" s="333"/>
      <c r="AK43" s="333"/>
      <c r="AL43" s="333"/>
      <c r="AM43" s="333"/>
      <c r="AN43" s="333"/>
      <c r="AO43" s="333"/>
      <c r="AP43" s="333"/>
      <c r="AQ43" s="333"/>
      <c r="AR43" s="333"/>
      <c r="AS43" s="333"/>
      <c r="AT43" s="333"/>
      <c r="AU43" s="333"/>
      <c r="AV43" s="334"/>
    </row>
    <row r="44" spans="1:48" x14ac:dyDescent="0.2">
      <c r="B44" s="2"/>
      <c r="C44" s="3" t="s">
        <v>364</v>
      </c>
      <c r="D44" s="3" t="s">
        <v>365</v>
      </c>
      <c r="E44" s="3" t="s">
        <v>366</v>
      </c>
      <c r="F44" s="3" t="s">
        <v>367</v>
      </c>
      <c r="G44" s="3" t="s">
        <v>368</v>
      </c>
      <c r="H44" s="3" t="s">
        <v>369</v>
      </c>
      <c r="I44" s="3" t="s">
        <v>370</v>
      </c>
      <c r="J44" s="3" t="s">
        <v>371</v>
      </c>
      <c r="K44" s="3" t="s">
        <v>372</v>
      </c>
      <c r="L44" s="3" t="s">
        <v>373</v>
      </c>
      <c r="M44" s="3" t="s">
        <v>374</v>
      </c>
      <c r="N44" s="3" t="s">
        <v>375</v>
      </c>
      <c r="O44" s="3" t="s">
        <v>376</v>
      </c>
      <c r="P44" s="3" t="s">
        <v>377</v>
      </c>
      <c r="Q44" s="3" t="s">
        <v>378</v>
      </c>
      <c r="R44" s="3" t="s">
        <v>379</v>
      </c>
      <c r="S44" s="3" t="s">
        <v>380</v>
      </c>
      <c r="T44" s="3" t="s">
        <v>381</v>
      </c>
      <c r="U44" s="3" t="s">
        <v>382</v>
      </c>
      <c r="V44" s="3" t="s">
        <v>383</v>
      </c>
      <c r="W44" s="3" t="s">
        <v>384</v>
      </c>
      <c r="X44" s="3" t="s">
        <v>385</v>
      </c>
      <c r="Y44" s="3" t="s">
        <v>386</v>
      </c>
      <c r="Z44" s="3" t="s">
        <v>387</v>
      </c>
      <c r="AA44" s="3" t="s">
        <v>388</v>
      </c>
      <c r="AB44" s="3" t="s">
        <v>389</v>
      </c>
      <c r="AC44" s="3" t="s">
        <v>224</v>
      </c>
      <c r="AD44" s="3" t="s">
        <v>225</v>
      </c>
      <c r="AE44" s="3" t="s">
        <v>226</v>
      </c>
      <c r="AF44" s="3" t="s">
        <v>227</v>
      </c>
      <c r="AG44" s="3" t="s">
        <v>445</v>
      </c>
      <c r="AH44" s="3" t="s">
        <v>228</v>
      </c>
      <c r="AI44" s="3" t="s">
        <v>229</v>
      </c>
      <c r="AJ44" s="3" t="s">
        <v>348</v>
      </c>
      <c r="AK44" s="3" t="s">
        <v>349</v>
      </c>
      <c r="AL44" s="3" t="s">
        <v>446</v>
      </c>
      <c r="AM44" s="3" t="s">
        <v>350</v>
      </c>
      <c r="AN44" s="3" t="s">
        <v>351</v>
      </c>
      <c r="AO44" s="3" t="s">
        <v>352</v>
      </c>
      <c r="AP44" s="3" t="s">
        <v>353</v>
      </c>
      <c r="AQ44" s="3" t="s">
        <v>447</v>
      </c>
      <c r="AR44" s="3" t="s">
        <v>354</v>
      </c>
      <c r="AS44" s="3" t="s">
        <v>355</v>
      </c>
      <c r="AT44" s="3" t="s">
        <v>356</v>
      </c>
      <c r="AU44" s="3" t="s">
        <v>357</v>
      </c>
      <c r="AV44" s="4" t="s">
        <v>358</v>
      </c>
    </row>
    <row r="45" spans="1:48" x14ac:dyDescent="0.2">
      <c r="A45">
        <v>1</v>
      </c>
      <c r="B45" s="2" t="s">
        <v>39</v>
      </c>
      <c r="C45" s="154">
        <v>24114.049666500003</v>
      </c>
      <c r="D45" s="154">
        <v>24114.049666500003</v>
      </c>
      <c r="E45" s="154">
        <v>24114.049666500003</v>
      </c>
      <c r="F45" s="154">
        <v>24114.049666500003</v>
      </c>
      <c r="G45" s="154">
        <v>24375.299666475003</v>
      </c>
      <c r="H45" s="154">
        <v>24636.549666450002</v>
      </c>
      <c r="I45" s="154">
        <v>24590.909666520001</v>
      </c>
      <c r="J45" s="154">
        <v>24545.26966659</v>
      </c>
      <c r="K45" s="154">
        <v>24499.629666660003</v>
      </c>
      <c r="L45" s="154">
        <v>24453.989666730002</v>
      </c>
      <c r="M45" s="154">
        <v>24408.349666800001</v>
      </c>
      <c r="N45" s="154">
        <v>24478.618555680001</v>
      </c>
      <c r="O45" s="154">
        <v>24548.887444560001</v>
      </c>
      <c r="P45" s="154">
        <v>24619.156333440002</v>
      </c>
      <c r="Q45" s="154">
        <v>24689.425222319998</v>
      </c>
      <c r="R45" s="154">
        <v>24759.694111199999</v>
      </c>
      <c r="S45" s="154">
        <v>24829.963000079999</v>
      </c>
      <c r="T45" s="154">
        <v>24900.231888959999</v>
      </c>
      <c r="U45" s="154">
        <v>24970.50077784</v>
      </c>
      <c r="V45" s="154">
        <v>25040.76966672</v>
      </c>
      <c r="W45" s="154">
        <v>25111.0385556</v>
      </c>
      <c r="X45" s="154">
        <v>25181.30744448</v>
      </c>
      <c r="Y45" s="154">
        <v>25251.576333359997</v>
      </c>
      <c r="Z45" s="154">
        <v>25321.845222239997</v>
      </c>
      <c r="AA45" s="154">
        <v>25392.114111119998</v>
      </c>
      <c r="AB45" s="154">
        <v>25462.382999999998</v>
      </c>
      <c r="AC45" s="154">
        <v>25461.580777739997</v>
      </c>
      <c r="AD45" s="154">
        <v>25460.778555479999</v>
      </c>
      <c r="AE45" s="154">
        <v>25459.976333219998</v>
      </c>
      <c r="AF45" s="154">
        <v>25459.174110960001</v>
      </c>
      <c r="AG45" s="154">
        <v>25458.3718887</v>
      </c>
      <c r="AH45" s="154">
        <v>25457.569666439998</v>
      </c>
      <c r="AI45" s="154">
        <v>25456.767444180001</v>
      </c>
      <c r="AJ45" s="154">
        <v>25455.96522192</v>
      </c>
      <c r="AK45" s="154">
        <v>25455.162999660002</v>
      </c>
      <c r="AL45" s="154">
        <v>25454.360777400001</v>
      </c>
      <c r="AM45" s="154">
        <v>25453.55855514</v>
      </c>
      <c r="AN45" s="154">
        <v>25452.756332880002</v>
      </c>
      <c r="AO45" s="154">
        <v>25451.954110620001</v>
      </c>
      <c r="AP45" s="154">
        <v>25451.151888360004</v>
      </c>
      <c r="AQ45" s="154">
        <v>25450.349666100003</v>
      </c>
      <c r="AR45" s="154">
        <v>25450.349666100003</v>
      </c>
      <c r="AS45" s="154">
        <v>25450.349666100003</v>
      </c>
      <c r="AT45" s="154">
        <v>25450.349666100003</v>
      </c>
      <c r="AU45" s="154">
        <v>25450.349666100003</v>
      </c>
      <c r="AV45" s="155">
        <v>25450.349666100003</v>
      </c>
    </row>
    <row r="46" spans="1:48" x14ac:dyDescent="0.2">
      <c r="B46" s="2" t="s">
        <v>104</v>
      </c>
      <c r="C46" s="154">
        <v>0</v>
      </c>
      <c r="D46" s="154">
        <v>0</v>
      </c>
      <c r="E46" s="154">
        <v>0</v>
      </c>
      <c r="F46" s="154">
        <v>0</v>
      </c>
      <c r="G46" s="154">
        <v>0</v>
      </c>
      <c r="H46" s="154">
        <v>0</v>
      </c>
      <c r="I46" s="154">
        <v>0</v>
      </c>
      <c r="J46" s="154">
        <v>0</v>
      </c>
      <c r="K46" s="154">
        <v>0</v>
      </c>
      <c r="L46" s="154">
        <v>0</v>
      </c>
      <c r="M46" s="154">
        <v>0</v>
      </c>
      <c r="N46" s="154">
        <v>0</v>
      </c>
      <c r="O46" s="154">
        <v>0</v>
      </c>
      <c r="P46" s="154">
        <v>0</v>
      </c>
      <c r="Q46" s="154">
        <v>0</v>
      </c>
      <c r="R46" s="154">
        <v>0</v>
      </c>
      <c r="S46" s="154">
        <v>0</v>
      </c>
      <c r="T46" s="154">
        <v>0</v>
      </c>
      <c r="U46" s="154">
        <v>0</v>
      </c>
      <c r="V46" s="154">
        <v>0</v>
      </c>
      <c r="W46" s="154">
        <v>0</v>
      </c>
      <c r="X46" s="154">
        <v>0</v>
      </c>
      <c r="Y46" s="154">
        <v>0</v>
      </c>
      <c r="Z46" s="154">
        <v>0</v>
      </c>
      <c r="AA46" s="154">
        <v>0</v>
      </c>
      <c r="AB46" s="154">
        <v>0</v>
      </c>
      <c r="AC46" s="154">
        <v>0</v>
      </c>
      <c r="AD46" s="154">
        <v>0</v>
      </c>
      <c r="AE46" s="154">
        <v>0</v>
      </c>
      <c r="AF46" s="154">
        <v>0</v>
      </c>
      <c r="AG46" s="154">
        <v>0</v>
      </c>
      <c r="AH46" s="154">
        <v>0</v>
      </c>
      <c r="AI46" s="154">
        <v>0</v>
      </c>
      <c r="AJ46" s="154">
        <v>0</v>
      </c>
      <c r="AK46" s="154">
        <v>0</v>
      </c>
      <c r="AL46" s="154">
        <v>0</v>
      </c>
      <c r="AM46" s="154">
        <v>0</v>
      </c>
      <c r="AN46" s="154">
        <v>0</v>
      </c>
      <c r="AO46" s="154">
        <v>0</v>
      </c>
      <c r="AP46" s="154">
        <v>0</v>
      </c>
      <c r="AQ46" s="154">
        <v>0</v>
      </c>
      <c r="AR46" s="154">
        <v>0</v>
      </c>
      <c r="AS46" s="154">
        <v>0</v>
      </c>
      <c r="AT46" s="154">
        <v>0</v>
      </c>
      <c r="AU46" s="154">
        <v>0</v>
      </c>
      <c r="AV46" s="155">
        <v>0</v>
      </c>
    </row>
    <row r="47" spans="1:48" x14ac:dyDescent="0.2">
      <c r="B47" s="2" t="s">
        <v>105</v>
      </c>
      <c r="C47" s="154">
        <v>0</v>
      </c>
      <c r="D47" s="154">
        <v>0</v>
      </c>
      <c r="E47" s="154">
        <v>0</v>
      </c>
      <c r="F47" s="154">
        <v>0</v>
      </c>
      <c r="G47" s="154">
        <v>0</v>
      </c>
      <c r="H47" s="154">
        <v>0</v>
      </c>
      <c r="I47" s="154">
        <v>0</v>
      </c>
      <c r="J47" s="154">
        <v>0</v>
      </c>
      <c r="K47" s="154">
        <v>0</v>
      </c>
      <c r="L47" s="154">
        <v>0</v>
      </c>
      <c r="M47" s="154">
        <v>0</v>
      </c>
      <c r="N47" s="154">
        <v>0</v>
      </c>
      <c r="O47" s="154">
        <v>0</v>
      </c>
      <c r="P47" s="154">
        <v>0</v>
      </c>
      <c r="Q47" s="154">
        <v>0</v>
      </c>
      <c r="R47" s="154">
        <v>0</v>
      </c>
      <c r="S47" s="154">
        <v>0</v>
      </c>
      <c r="T47" s="154">
        <v>0</v>
      </c>
      <c r="U47" s="154">
        <v>0</v>
      </c>
      <c r="V47" s="154">
        <v>0</v>
      </c>
      <c r="W47" s="154">
        <v>0</v>
      </c>
      <c r="X47" s="154">
        <v>0</v>
      </c>
      <c r="Y47" s="154">
        <v>0</v>
      </c>
      <c r="Z47" s="154">
        <v>0</v>
      </c>
      <c r="AA47" s="154">
        <v>0</v>
      </c>
      <c r="AB47" s="154">
        <v>0</v>
      </c>
      <c r="AC47" s="154">
        <v>0</v>
      </c>
      <c r="AD47" s="154">
        <v>0</v>
      </c>
      <c r="AE47" s="154">
        <v>0</v>
      </c>
      <c r="AF47" s="154">
        <v>0</v>
      </c>
      <c r="AG47" s="154">
        <v>0</v>
      </c>
      <c r="AH47" s="154">
        <v>0</v>
      </c>
      <c r="AI47" s="154">
        <v>0</v>
      </c>
      <c r="AJ47" s="154">
        <v>0</v>
      </c>
      <c r="AK47" s="154">
        <v>0</v>
      </c>
      <c r="AL47" s="154">
        <v>0</v>
      </c>
      <c r="AM47" s="154">
        <v>0</v>
      </c>
      <c r="AN47" s="154">
        <v>0</v>
      </c>
      <c r="AO47" s="154">
        <v>0</v>
      </c>
      <c r="AP47" s="154">
        <v>0</v>
      </c>
      <c r="AQ47" s="154">
        <v>0</v>
      </c>
      <c r="AR47" s="154">
        <v>0</v>
      </c>
      <c r="AS47" s="154">
        <v>0</v>
      </c>
      <c r="AT47" s="154">
        <v>0</v>
      </c>
      <c r="AU47" s="154">
        <v>0</v>
      </c>
      <c r="AV47" s="155">
        <v>0</v>
      </c>
    </row>
    <row r="48" spans="1:48" x14ac:dyDescent="0.2">
      <c r="B48" s="2" t="s">
        <v>106</v>
      </c>
      <c r="C48" s="154">
        <v>3.1142461760805071E-2</v>
      </c>
      <c r="D48" s="154">
        <v>3.1142461760805071E-2</v>
      </c>
      <c r="E48" s="154">
        <v>3.1142461760805071E-2</v>
      </c>
      <c r="F48" s="154">
        <v>3.1142461760805071E-2</v>
      </c>
      <c r="G48" s="154">
        <v>3.1166730823589475E-2</v>
      </c>
      <c r="H48" s="154">
        <v>3.1190999886373878E-2</v>
      </c>
      <c r="I48" s="154">
        <v>3.0989677860648841E-2</v>
      </c>
      <c r="J48" s="154">
        <v>3.07883558349238E-2</v>
      </c>
      <c r="K48" s="154">
        <v>3.0587033809198763E-2</v>
      </c>
      <c r="L48" s="154">
        <v>3.0385711783473723E-2</v>
      </c>
      <c r="M48" s="154">
        <v>3.0184389757748686E-2</v>
      </c>
      <c r="N48" s="154">
        <v>3.0020974205478373E-2</v>
      </c>
      <c r="O48" s="154">
        <v>2.985755865320806E-2</v>
      </c>
      <c r="P48" s="154">
        <v>2.969414310093775E-2</v>
      </c>
      <c r="Q48" s="154">
        <v>2.9530727548667438E-2</v>
      </c>
      <c r="R48" s="154">
        <v>2.9367311996397125E-2</v>
      </c>
      <c r="S48" s="154">
        <v>2.9203896444126812E-2</v>
      </c>
      <c r="T48" s="154">
        <v>2.9040480891856499E-2</v>
      </c>
      <c r="U48" s="154">
        <v>2.8877065339586189E-2</v>
      </c>
      <c r="V48" s="154">
        <v>2.8713649787315876E-2</v>
      </c>
      <c r="W48" s="154">
        <v>2.8550234235045564E-2</v>
      </c>
      <c r="X48" s="154">
        <v>2.8386818682775251E-2</v>
      </c>
      <c r="Y48" s="154">
        <v>2.8223403130504941E-2</v>
      </c>
      <c r="Z48" s="154">
        <v>2.8059987578234628E-2</v>
      </c>
      <c r="AA48" s="154">
        <v>2.7896572025964315E-2</v>
      </c>
      <c r="AB48" s="154">
        <v>2.7733156473694003E-2</v>
      </c>
      <c r="AC48" s="154">
        <v>2.7553134928385594E-2</v>
      </c>
      <c r="AD48" s="154">
        <v>2.7373113383077189E-2</v>
      </c>
      <c r="AE48" s="154">
        <v>2.7193091837768781E-2</v>
      </c>
      <c r="AF48" s="154">
        <v>2.7013070292460375E-2</v>
      </c>
      <c r="AG48" s="154">
        <v>2.6833048747151967E-2</v>
      </c>
      <c r="AH48" s="154">
        <v>2.6653027201843559E-2</v>
      </c>
      <c r="AI48" s="154">
        <v>2.6473005656535153E-2</v>
      </c>
      <c r="AJ48" s="154">
        <v>2.6292984111226745E-2</v>
      </c>
      <c r="AK48" s="154">
        <v>2.611296256591834E-2</v>
      </c>
      <c r="AL48" s="154">
        <v>2.5932941020609931E-2</v>
      </c>
      <c r="AM48" s="154">
        <v>2.5752919475301523E-2</v>
      </c>
      <c r="AN48" s="154">
        <v>2.5572897929993118E-2</v>
      </c>
      <c r="AO48" s="154">
        <v>2.5392876384684709E-2</v>
      </c>
      <c r="AP48" s="154">
        <v>2.5212854839376304E-2</v>
      </c>
      <c r="AQ48" s="154">
        <v>2.5032833294067896E-2</v>
      </c>
      <c r="AR48" s="154">
        <v>2.5032833294067896E-2</v>
      </c>
      <c r="AS48" s="154">
        <v>2.5032833294067896E-2</v>
      </c>
      <c r="AT48" s="154">
        <v>2.5032833294067896E-2</v>
      </c>
      <c r="AU48" s="154">
        <v>2.5032833294067896E-2</v>
      </c>
      <c r="AV48" s="155">
        <v>2.5032833294067896E-2</v>
      </c>
    </row>
    <row r="49" spans="2:48" x14ac:dyDescent="0.2">
      <c r="B49" s="2" t="s">
        <v>107</v>
      </c>
      <c r="C49" s="154">
        <v>2.1786338341440725E-2</v>
      </c>
      <c r="D49" s="154">
        <v>2.1786338341440725E-2</v>
      </c>
      <c r="E49" s="154">
        <v>2.1786338341440725E-2</v>
      </c>
      <c r="F49" s="154">
        <v>2.1786338341440725E-2</v>
      </c>
      <c r="G49" s="154">
        <v>2.1849518049165035E-2</v>
      </c>
      <c r="H49" s="154">
        <v>2.1912697756889345E-2</v>
      </c>
      <c r="I49" s="154">
        <v>2.1720730490269454E-2</v>
      </c>
      <c r="J49" s="154">
        <v>2.1528763223649567E-2</v>
      </c>
      <c r="K49" s="154">
        <v>2.1336795957029676E-2</v>
      </c>
      <c r="L49" s="154">
        <v>2.1144828690409789E-2</v>
      </c>
      <c r="M49" s="154">
        <v>2.0952861423789899E-2</v>
      </c>
      <c r="N49" s="154">
        <v>2.0846557922969841E-2</v>
      </c>
      <c r="O49" s="154">
        <v>2.0740254422149784E-2</v>
      </c>
      <c r="P49" s="154">
        <v>2.0633950921329726E-2</v>
      </c>
      <c r="Q49" s="154">
        <v>2.0527647420509672E-2</v>
      </c>
      <c r="R49" s="154">
        <v>2.0421343919689614E-2</v>
      </c>
      <c r="S49" s="154">
        <v>2.0315040418869557E-2</v>
      </c>
      <c r="T49" s="154">
        <v>2.0208736918049499E-2</v>
      </c>
      <c r="U49" s="154">
        <v>2.0102433417229441E-2</v>
      </c>
      <c r="V49" s="154">
        <v>1.9996129916409384E-2</v>
      </c>
      <c r="W49" s="154">
        <v>1.9889826415589326E-2</v>
      </c>
      <c r="X49" s="154">
        <v>1.9783522914769269E-2</v>
      </c>
      <c r="Y49" s="154">
        <v>1.9677219413949214E-2</v>
      </c>
      <c r="Z49" s="154">
        <v>1.9570915913129157E-2</v>
      </c>
      <c r="AA49" s="154">
        <v>1.9464612412309099E-2</v>
      </c>
      <c r="AB49" s="154">
        <v>1.9358308911489042E-2</v>
      </c>
      <c r="AC49" s="154">
        <v>1.9321313837770811E-2</v>
      </c>
      <c r="AD49" s="154">
        <v>1.928431876405258E-2</v>
      </c>
      <c r="AE49" s="154">
        <v>1.9247323690334349E-2</v>
      </c>
      <c r="AF49" s="154">
        <v>1.9210328616616118E-2</v>
      </c>
      <c r="AG49" s="154">
        <v>1.9173333542897887E-2</v>
      </c>
      <c r="AH49" s="154">
        <v>1.9136338469179656E-2</v>
      </c>
      <c r="AI49" s="154">
        <v>1.9099343395461425E-2</v>
      </c>
      <c r="AJ49" s="154">
        <v>1.9062348321743198E-2</v>
      </c>
      <c r="AK49" s="154">
        <v>1.9025353248024967E-2</v>
      </c>
      <c r="AL49" s="154">
        <v>1.8988358174306736E-2</v>
      </c>
      <c r="AM49" s="154">
        <v>1.8951363100588505E-2</v>
      </c>
      <c r="AN49" s="154">
        <v>1.8914368026870274E-2</v>
      </c>
      <c r="AO49" s="154">
        <v>1.8877372953152043E-2</v>
      </c>
      <c r="AP49" s="154">
        <v>1.8840377879433812E-2</v>
      </c>
      <c r="AQ49" s="154">
        <v>1.8803382805715581E-2</v>
      </c>
      <c r="AR49" s="154">
        <v>1.8803382805715581E-2</v>
      </c>
      <c r="AS49" s="154">
        <v>1.8803382805715581E-2</v>
      </c>
      <c r="AT49" s="154">
        <v>1.8803382805715581E-2</v>
      </c>
      <c r="AU49" s="154">
        <v>1.8803382805715581E-2</v>
      </c>
      <c r="AV49" s="155">
        <v>1.8803382805715581E-2</v>
      </c>
    </row>
    <row r="50" spans="2:48" x14ac:dyDescent="0.2">
      <c r="B50" s="2" t="s">
        <v>45</v>
      </c>
      <c r="C50" s="154">
        <v>0</v>
      </c>
      <c r="D50" s="154">
        <v>0</v>
      </c>
      <c r="E50" s="154">
        <v>0</v>
      </c>
      <c r="F50" s="154">
        <v>0</v>
      </c>
      <c r="G50" s="154">
        <v>0</v>
      </c>
      <c r="H50" s="154">
        <v>0</v>
      </c>
      <c r="I50" s="154">
        <v>0</v>
      </c>
      <c r="J50" s="154">
        <v>0</v>
      </c>
      <c r="K50" s="154">
        <v>0</v>
      </c>
      <c r="L50" s="154">
        <v>0</v>
      </c>
      <c r="M50" s="154">
        <v>0</v>
      </c>
      <c r="N50" s="154">
        <v>0</v>
      </c>
      <c r="O50" s="154">
        <v>0</v>
      </c>
      <c r="P50" s="154">
        <v>0</v>
      </c>
      <c r="Q50" s="154">
        <v>0</v>
      </c>
      <c r="R50" s="154">
        <v>0</v>
      </c>
      <c r="S50" s="154">
        <v>0</v>
      </c>
      <c r="T50" s="154">
        <v>0</v>
      </c>
      <c r="U50" s="154">
        <v>0</v>
      </c>
      <c r="V50" s="154">
        <v>0</v>
      </c>
      <c r="W50" s="154">
        <v>0</v>
      </c>
      <c r="X50" s="154">
        <v>0</v>
      </c>
      <c r="Y50" s="154">
        <v>0</v>
      </c>
      <c r="Z50" s="154">
        <v>0</v>
      </c>
      <c r="AA50" s="154">
        <v>0</v>
      </c>
      <c r="AB50" s="154">
        <v>0</v>
      </c>
      <c r="AC50" s="154">
        <v>0</v>
      </c>
      <c r="AD50" s="154">
        <v>0</v>
      </c>
      <c r="AE50" s="154">
        <v>0</v>
      </c>
      <c r="AF50" s="154">
        <v>0</v>
      </c>
      <c r="AG50" s="154">
        <v>0</v>
      </c>
      <c r="AH50" s="154">
        <v>0</v>
      </c>
      <c r="AI50" s="154">
        <v>0</v>
      </c>
      <c r="AJ50" s="154">
        <v>0</v>
      </c>
      <c r="AK50" s="154">
        <v>0</v>
      </c>
      <c r="AL50" s="154">
        <v>0</v>
      </c>
      <c r="AM50" s="154">
        <v>0</v>
      </c>
      <c r="AN50" s="154">
        <v>0</v>
      </c>
      <c r="AO50" s="154">
        <v>0</v>
      </c>
      <c r="AP50" s="154">
        <v>0</v>
      </c>
      <c r="AQ50" s="154">
        <v>0</v>
      </c>
      <c r="AR50" s="154">
        <v>0</v>
      </c>
      <c r="AS50" s="154">
        <v>0</v>
      </c>
      <c r="AT50" s="154">
        <v>0</v>
      </c>
      <c r="AU50" s="154">
        <v>0</v>
      </c>
      <c r="AV50" s="155">
        <v>0</v>
      </c>
    </row>
    <row r="51" spans="2:48" x14ac:dyDescent="0.2">
      <c r="B51" s="2" t="s">
        <v>47</v>
      </c>
      <c r="C51" s="154">
        <v>0</v>
      </c>
      <c r="D51" s="154">
        <v>0</v>
      </c>
      <c r="E51" s="154">
        <v>0</v>
      </c>
      <c r="F51" s="154">
        <v>0</v>
      </c>
      <c r="G51" s="154">
        <v>0</v>
      </c>
      <c r="H51" s="154">
        <v>0</v>
      </c>
      <c r="I51" s="154">
        <v>0</v>
      </c>
      <c r="J51" s="154">
        <v>0</v>
      </c>
      <c r="K51" s="154">
        <v>0</v>
      </c>
      <c r="L51" s="154">
        <v>0</v>
      </c>
      <c r="M51" s="154">
        <v>0</v>
      </c>
      <c r="N51" s="154">
        <v>0</v>
      </c>
      <c r="O51" s="154">
        <v>0</v>
      </c>
      <c r="P51" s="154">
        <v>0</v>
      </c>
      <c r="Q51" s="154">
        <v>0</v>
      </c>
      <c r="R51" s="154">
        <v>0</v>
      </c>
      <c r="S51" s="154">
        <v>0</v>
      </c>
      <c r="T51" s="154">
        <v>0</v>
      </c>
      <c r="U51" s="154">
        <v>0</v>
      </c>
      <c r="V51" s="154">
        <v>0</v>
      </c>
      <c r="W51" s="154">
        <v>0</v>
      </c>
      <c r="X51" s="154">
        <v>0</v>
      </c>
      <c r="Y51" s="154">
        <v>0</v>
      </c>
      <c r="Z51" s="154">
        <v>0</v>
      </c>
      <c r="AA51" s="154">
        <v>0</v>
      </c>
      <c r="AB51" s="154">
        <v>0</v>
      </c>
      <c r="AC51" s="154">
        <v>0</v>
      </c>
      <c r="AD51" s="154">
        <v>0</v>
      </c>
      <c r="AE51" s="154">
        <v>0</v>
      </c>
      <c r="AF51" s="154">
        <v>0</v>
      </c>
      <c r="AG51" s="154">
        <v>0</v>
      </c>
      <c r="AH51" s="154">
        <v>0</v>
      </c>
      <c r="AI51" s="154">
        <v>0</v>
      </c>
      <c r="AJ51" s="154">
        <v>0</v>
      </c>
      <c r="AK51" s="154">
        <v>0</v>
      </c>
      <c r="AL51" s="154">
        <v>0</v>
      </c>
      <c r="AM51" s="154">
        <v>0</v>
      </c>
      <c r="AN51" s="154">
        <v>0</v>
      </c>
      <c r="AO51" s="154">
        <v>0</v>
      </c>
      <c r="AP51" s="154">
        <v>0</v>
      </c>
      <c r="AQ51" s="154">
        <v>0</v>
      </c>
      <c r="AR51" s="154">
        <v>0</v>
      </c>
      <c r="AS51" s="154">
        <v>0</v>
      </c>
      <c r="AT51" s="154">
        <v>0</v>
      </c>
      <c r="AU51" s="154">
        <v>0</v>
      </c>
      <c r="AV51" s="155">
        <v>0</v>
      </c>
    </row>
    <row r="52" spans="2:48" x14ac:dyDescent="0.2">
      <c r="B52" s="2" t="s">
        <v>49</v>
      </c>
      <c r="C52" s="154">
        <v>0</v>
      </c>
      <c r="D52" s="154">
        <v>0</v>
      </c>
      <c r="E52" s="154">
        <v>0</v>
      </c>
      <c r="F52" s="154">
        <v>0</v>
      </c>
      <c r="G52" s="154">
        <v>0</v>
      </c>
      <c r="H52" s="154">
        <v>0</v>
      </c>
      <c r="I52" s="154">
        <v>0</v>
      </c>
      <c r="J52" s="154">
        <v>0</v>
      </c>
      <c r="K52" s="154">
        <v>0</v>
      </c>
      <c r="L52" s="154">
        <v>0</v>
      </c>
      <c r="M52" s="154">
        <v>0</v>
      </c>
      <c r="N52" s="154">
        <v>0</v>
      </c>
      <c r="O52" s="154">
        <v>0</v>
      </c>
      <c r="P52" s="154">
        <v>0</v>
      </c>
      <c r="Q52" s="154">
        <v>0</v>
      </c>
      <c r="R52" s="154">
        <v>0</v>
      </c>
      <c r="S52" s="154">
        <v>0</v>
      </c>
      <c r="T52" s="154">
        <v>0</v>
      </c>
      <c r="U52" s="154">
        <v>0</v>
      </c>
      <c r="V52" s="154">
        <v>0</v>
      </c>
      <c r="W52" s="154">
        <v>0</v>
      </c>
      <c r="X52" s="154">
        <v>0</v>
      </c>
      <c r="Y52" s="154">
        <v>0</v>
      </c>
      <c r="Z52" s="154">
        <v>0</v>
      </c>
      <c r="AA52" s="154">
        <v>0</v>
      </c>
      <c r="AB52" s="154">
        <v>0</v>
      </c>
      <c r="AC52" s="154">
        <v>0</v>
      </c>
      <c r="AD52" s="154">
        <v>0</v>
      </c>
      <c r="AE52" s="154">
        <v>0</v>
      </c>
      <c r="AF52" s="154">
        <v>0</v>
      </c>
      <c r="AG52" s="154">
        <v>0</v>
      </c>
      <c r="AH52" s="154">
        <v>0</v>
      </c>
      <c r="AI52" s="154">
        <v>0</v>
      </c>
      <c r="AJ52" s="154">
        <v>0</v>
      </c>
      <c r="AK52" s="154">
        <v>0</v>
      </c>
      <c r="AL52" s="154">
        <v>0</v>
      </c>
      <c r="AM52" s="154">
        <v>0</v>
      </c>
      <c r="AN52" s="154">
        <v>0</v>
      </c>
      <c r="AO52" s="154">
        <v>0</v>
      </c>
      <c r="AP52" s="154">
        <v>0</v>
      </c>
      <c r="AQ52" s="154">
        <v>0</v>
      </c>
      <c r="AR52" s="154">
        <v>0</v>
      </c>
      <c r="AS52" s="154">
        <v>0</v>
      </c>
      <c r="AT52" s="154">
        <v>0</v>
      </c>
      <c r="AU52" s="154">
        <v>0</v>
      </c>
      <c r="AV52" s="155">
        <v>0</v>
      </c>
    </row>
    <row r="53" spans="2:48" x14ac:dyDescent="0.2">
      <c r="B53" s="2" t="s">
        <v>51</v>
      </c>
      <c r="C53" s="154">
        <v>0</v>
      </c>
      <c r="D53" s="154">
        <v>0</v>
      </c>
      <c r="E53" s="154">
        <v>0</v>
      </c>
      <c r="F53" s="154">
        <v>0</v>
      </c>
      <c r="G53" s="154">
        <v>0</v>
      </c>
      <c r="H53" s="154">
        <v>0</v>
      </c>
      <c r="I53" s="154">
        <v>0</v>
      </c>
      <c r="J53" s="154">
        <v>0</v>
      </c>
      <c r="K53" s="154">
        <v>0</v>
      </c>
      <c r="L53" s="154">
        <v>0</v>
      </c>
      <c r="M53" s="154">
        <v>0</v>
      </c>
      <c r="N53" s="154">
        <v>0</v>
      </c>
      <c r="O53" s="154">
        <v>0</v>
      </c>
      <c r="P53" s="154">
        <v>0</v>
      </c>
      <c r="Q53" s="154">
        <v>0</v>
      </c>
      <c r="R53" s="154">
        <v>0</v>
      </c>
      <c r="S53" s="154">
        <v>0</v>
      </c>
      <c r="T53" s="154">
        <v>0</v>
      </c>
      <c r="U53" s="154">
        <v>0</v>
      </c>
      <c r="V53" s="154">
        <v>0</v>
      </c>
      <c r="W53" s="154">
        <v>0</v>
      </c>
      <c r="X53" s="154">
        <v>0</v>
      </c>
      <c r="Y53" s="154">
        <v>0</v>
      </c>
      <c r="Z53" s="154">
        <v>0</v>
      </c>
      <c r="AA53" s="154">
        <v>0</v>
      </c>
      <c r="AB53" s="154">
        <v>0</v>
      </c>
      <c r="AC53" s="154">
        <v>0</v>
      </c>
      <c r="AD53" s="154">
        <v>0</v>
      </c>
      <c r="AE53" s="154">
        <v>0</v>
      </c>
      <c r="AF53" s="154">
        <v>0</v>
      </c>
      <c r="AG53" s="154">
        <v>0</v>
      </c>
      <c r="AH53" s="154">
        <v>0</v>
      </c>
      <c r="AI53" s="154">
        <v>0</v>
      </c>
      <c r="AJ53" s="154">
        <v>0</v>
      </c>
      <c r="AK53" s="154">
        <v>0</v>
      </c>
      <c r="AL53" s="154">
        <v>0</v>
      </c>
      <c r="AM53" s="154">
        <v>0</v>
      </c>
      <c r="AN53" s="154">
        <v>0</v>
      </c>
      <c r="AO53" s="154">
        <v>0</v>
      </c>
      <c r="AP53" s="154">
        <v>0</v>
      </c>
      <c r="AQ53" s="154">
        <v>0</v>
      </c>
      <c r="AR53" s="154">
        <v>0</v>
      </c>
      <c r="AS53" s="154">
        <v>0</v>
      </c>
      <c r="AT53" s="154">
        <v>0</v>
      </c>
      <c r="AU53" s="154">
        <v>0</v>
      </c>
      <c r="AV53" s="155">
        <v>0</v>
      </c>
    </row>
    <row r="54" spans="2:48" x14ac:dyDescent="0.2">
      <c r="B54" s="2" t="s">
        <v>53</v>
      </c>
      <c r="C54" s="154">
        <v>9</v>
      </c>
      <c r="D54" s="154">
        <v>9</v>
      </c>
      <c r="E54" s="154">
        <v>9</v>
      </c>
      <c r="F54" s="154">
        <v>9</v>
      </c>
      <c r="G54" s="154">
        <v>9</v>
      </c>
      <c r="H54" s="154">
        <v>9</v>
      </c>
      <c r="I54" s="154">
        <v>9</v>
      </c>
      <c r="J54" s="154">
        <v>9</v>
      </c>
      <c r="K54" s="154">
        <v>9</v>
      </c>
      <c r="L54" s="154">
        <v>9</v>
      </c>
      <c r="M54" s="154">
        <v>9</v>
      </c>
      <c r="N54" s="154">
        <v>9</v>
      </c>
      <c r="O54" s="154">
        <v>9</v>
      </c>
      <c r="P54" s="154">
        <v>9</v>
      </c>
      <c r="Q54" s="154">
        <v>9</v>
      </c>
      <c r="R54" s="154">
        <v>9</v>
      </c>
      <c r="S54" s="154">
        <v>9</v>
      </c>
      <c r="T54" s="154">
        <v>9</v>
      </c>
      <c r="U54" s="154">
        <v>9</v>
      </c>
      <c r="V54" s="154">
        <v>9</v>
      </c>
      <c r="W54" s="154">
        <v>9</v>
      </c>
      <c r="X54" s="154">
        <v>9</v>
      </c>
      <c r="Y54" s="154">
        <v>9</v>
      </c>
      <c r="Z54" s="154">
        <v>9</v>
      </c>
      <c r="AA54" s="154">
        <v>9</v>
      </c>
      <c r="AB54" s="154">
        <v>9</v>
      </c>
      <c r="AC54" s="154">
        <v>9</v>
      </c>
      <c r="AD54" s="154">
        <v>9</v>
      </c>
      <c r="AE54" s="154">
        <v>9</v>
      </c>
      <c r="AF54" s="154">
        <v>9</v>
      </c>
      <c r="AG54" s="154">
        <v>9</v>
      </c>
      <c r="AH54" s="154">
        <v>9</v>
      </c>
      <c r="AI54" s="154">
        <v>9</v>
      </c>
      <c r="AJ54" s="154">
        <v>9</v>
      </c>
      <c r="AK54" s="154">
        <v>9</v>
      </c>
      <c r="AL54" s="154">
        <v>9</v>
      </c>
      <c r="AM54" s="154">
        <v>9</v>
      </c>
      <c r="AN54" s="154">
        <v>9</v>
      </c>
      <c r="AO54" s="154">
        <v>9</v>
      </c>
      <c r="AP54" s="154">
        <v>9</v>
      </c>
      <c r="AQ54" s="154">
        <v>9</v>
      </c>
      <c r="AR54" s="154">
        <v>9</v>
      </c>
      <c r="AS54" s="154">
        <v>9</v>
      </c>
      <c r="AT54" s="154">
        <v>9</v>
      </c>
      <c r="AU54" s="154">
        <v>9</v>
      </c>
      <c r="AV54" s="155">
        <v>9</v>
      </c>
    </row>
    <row r="55" spans="2:48" x14ac:dyDescent="0.2">
      <c r="B55" s="2" t="s">
        <v>108</v>
      </c>
      <c r="C55" s="154">
        <v>14</v>
      </c>
      <c r="D55" s="154">
        <v>14</v>
      </c>
      <c r="E55" s="154">
        <v>14</v>
      </c>
      <c r="F55" s="154">
        <v>14</v>
      </c>
      <c r="G55" s="154">
        <v>14</v>
      </c>
      <c r="H55" s="154">
        <v>14</v>
      </c>
      <c r="I55" s="154">
        <v>14</v>
      </c>
      <c r="J55" s="154">
        <v>14</v>
      </c>
      <c r="K55" s="154">
        <v>14</v>
      </c>
      <c r="L55" s="154">
        <v>14</v>
      </c>
      <c r="M55" s="154">
        <v>14</v>
      </c>
      <c r="N55" s="154">
        <v>14</v>
      </c>
      <c r="O55" s="154">
        <v>14</v>
      </c>
      <c r="P55" s="154">
        <v>14</v>
      </c>
      <c r="Q55" s="154">
        <v>14</v>
      </c>
      <c r="R55" s="154">
        <v>14</v>
      </c>
      <c r="S55" s="154">
        <v>14</v>
      </c>
      <c r="T55" s="154">
        <v>14</v>
      </c>
      <c r="U55" s="154">
        <v>14</v>
      </c>
      <c r="V55" s="154">
        <v>14</v>
      </c>
      <c r="W55" s="154">
        <v>14</v>
      </c>
      <c r="X55" s="154">
        <v>14</v>
      </c>
      <c r="Y55" s="154">
        <v>14</v>
      </c>
      <c r="Z55" s="154">
        <v>14</v>
      </c>
      <c r="AA55" s="154">
        <v>14</v>
      </c>
      <c r="AB55" s="154">
        <v>14</v>
      </c>
      <c r="AC55" s="154">
        <v>14</v>
      </c>
      <c r="AD55" s="154">
        <v>14</v>
      </c>
      <c r="AE55" s="154">
        <v>14</v>
      </c>
      <c r="AF55" s="154">
        <v>14</v>
      </c>
      <c r="AG55" s="154">
        <v>14</v>
      </c>
      <c r="AH55" s="154">
        <v>14</v>
      </c>
      <c r="AI55" s="154">
        <v>14</v>
      </c>
      <c r="AJ55" s="154">
        <v>14</v>
      </c>
      <c r="AK55" s="154">
        <v>14</v>
      </c>
      <c r="AL55" s="154">
        <v>14</v>
      </c>
      <c r="AM55" s="154">
        <v>14</v>
      </c>
      <c r="AN55" s="154">
        <v>14</v>
      </c>
      <c r="AO55" s="154">
        <v>14</v>
      </c>
      <c r="AP55" s="154">
        <v>14</v>
      </c>
      <c r="AQ55" s="154">
        <v>14</v>
      </c>
      <c r="AR55" s="154">
        <v>14</v>
      </c>
      <c r="AS55" s="154">
        <v>14</v>
      </c>
      <c r="AT55" s="154">
        <v>14</v>
      </c>
      <c r="AU55" s="154">
        <v>14</v>
      </c>
      <c r="AV55" s="155">
        <v>14</v>
      </c>
    </row>
    <row r="56" spans="2:48" x14ac:dyDescent="0.2">
      <c r="B56" s="2" t="s">
        <v>4</v>
      </c>
      <c r="C56" s="154">
        <v>1082.7279553802496</v>
      </c>
      <c r="D56" s="154">
        <v>1082.7279553802496</v>
      </c>
      <c r="E56" s="154">
        <v>1082.7279553802496</v>
      </c>
      <c r="F56" s="154">
        <v>1082.7279553802496</v>
      </c>
      <c r="G56" s="154">
        <v>1082.7279553802496</v>
      </c>
      <c r="H56" s="154">
        <v>1082.7279553802496</v>
      </c>
      <c r="I56" s="154">
        <v>1093.5850702534997</v>
      </c>
      <c r="J56" s="154">
        <v>1104.4421851267498</v>
      </c>
      <c r="K56" s="154">
        <v>1115.2992999999997</v>
      </c>
      <c r="L56" s="154">
        <v>1126.1564148732498</v>
      </c>
      <c r="M56" s="154">
        <v>1137.0135297464999</v>
      </c>
      <c r="N56" s="154">
        <v>1133.8999544300666</v>
      </c>
      <c r="O56" s="154">
        <v>1130.7863791136333</v>
      </c>
      <c r="P56" s="154">
        <v>1127.6728037972</v>
      </c>
      <c r="Q56" s="154">
        <v>1124.5592284807667</v>
      </c>
      <c r="R56" s="154">
        <v>1121.4456531643334</v>
      </c>
      <c r="S56" s="154">
        <v>1118.3320778479001</v>
      </c>
      <c r="T56" s="154">
        <v>1115.2185025314668</v>
      </c>
      <c r="U56" s="154">
        <v>1112.1049272150333</v>
      </c>
      <c r="V56" s="154">
        <v>1108.9913518986</v>
      </c>
      <c r="W56" s="154">
        <v>1105.8777765821667</v>
      </c>
      <c r="X56" s="154">
        <v>1102.7642012657334</v>
      </c>
      <c r="Y56" s="154">
        <v>1099.6506259493001</v>
      </c>
      <c r="Z56" s="154">
        <v>1096.5370506328668</v>
      </c>
      <c r="AA56" s="154">
        <v>1093.4234753164335</v>
      </c>
      <c r="AB56" s="154">
        <v>1090.3099000000002</v>
      </c>
      <c r="AC56" s="154">
        <v>1085.5773954291001</v>
      </c>
      <c r="AD56" s="154">
        <v>1080.8448908582002</v>
      </c>
      <c r="AE56" s="154">
        <v>1076.1123862873001</v>
      </c>
      <c r="AF56" s="154">
        <v>1071.3798817164002</v>
      </c>
      <c r="AG56" s="154">
        <v>1066.6473771455001</v>
      </c>
      <c r="AH56" s="154">
        <v>1061.9148725746002</v>
      </c>
      <c r="AI56" s="154">
        <v>1057.1823680037</v>
      </c>
      <c r="AJ56" s="154">
        <v>1052.4498634328002</v>
      </c>
      <c r="AK56" s="154">
        <v>1047.7173588619</v>
      </c>
      <c r="AL56" s="154">
        <v>1042.9848542910001</v>
      </c>
      <c r="AM56" s="154">
        <v>1038.2523497201</v>
      </c>
      <c r="AN56" s="154">
        <v>1033.5198451492001</v>
      </c>
      <c r="AO56" s="154">
        <v>1028.7873405783</v>
      </c>
      <c r="AP56" s="154">
        <v>1024.0548360073999</v>
      </c>
      <c r="AQ56" s="154">
        <v>1019.3223314365</v>
      </c>
      <c r="AR56" s="154">
        <v>1019.3223314365</v>
      </c>
      <c r="AS56" s="154">
        <v>1019.3223314365</v>
      </c>
      <c r="AT56" s="154">
        <v>1019.3223314365</v>
      </c>
      <c r="AU56" s="154">
        <v>1019.3223314365</v>
      </c>
      <c r="AV56" s="155">
        <v>1019.3223314365</v>
      </c>
    </row>
    <row r="57" spans="2:48" x14ac:dyDescent="0.2">
      <c r="B57" s="2" t="s">
        <v>6</v>
      </c>
      <c r="C57" s="154">
        <v>0</v>
      </c>
      <c r="D57" s="154">
        <v>0</v>
      </c>
      <c r="E57" s="154">
        <v>0</v>
      </c>
      <c r="F57" s="154">
        <v>0</v>
      </c>
      <c r="G57" s="154">
        <v>0</v>
      </c>
      <c r="H57" s="154">
        <v>0</v>
      </c>
      <c r="I57" s="154">
        <v>0</v>
      </c>
      <c r="J57" s="154">
        <v>0</v>
      </c>
      <c r="K57" s="154">
        <v>0</v>
      </c>
      <c r="L57" s="154">
        <v>0</v>
      </c>
      <c r="M57" s="154">
        <v>0</v>
      </c>
      <c r="N57" s="154">
        <v>0</v>
      </c>
      <c r="O57" s="154">
        <v>0</v>
      </c>
      <c r="P57" s="154">
        <v>0</v>
      </c>
      <c r="Q57" s="154">
        <v>0</v>
      </c>
      <c r="R57" s="154">
        <v>0</v>
      </c>
      <c r="S57" s="154">
        <v>0</v>
      </c>
      <c r="T57" s="154">
        <v>0</v>
      </c>
      <c r="U57" s="154">
        <v>0</v>
      </c>
      <c r="V57" s="154">
        <v>0</v>
      </c>
      <c r="W57" s="154">
        <v>0</v>
      </c>
      <c r="X57" s="154">
        <v>0</v>
      </c>
      <c r="Y57" s="154">
        <v>0</v>
      </c>
      <c r="Z57" s="154">
        <v>0</v>
      </c>
      <c r="AA57" s="154">
        <v>0</v>
      </c>
      <c r="AB57" s="154">
        <v>0</v>
      </c>
      <c r="AC57" s="154">
        <v>0</v>
      </c>
      <c r="AD57" s="154">
        <v>0</v>
      </c>
      <c r="AE57" s="154">
        <v>0</v>
      </c>
      <c r="AF57" s="154">
        <v>0</v>
      </c>
      <c r="AG57" s="154">
        <v>0</v>
      </c>
      <c r="AH57" s="154">
        <v>0</v>
      </c>
      <c r="AI57" s="154">
        <v>0</v>
      </c>
      <c r="AJ57" s="154">
        <v>0</v>
      </c>
      <c r="AK57" s="154">
        <v>0</v>
      </c>
      <c r="AL57" s="154">
        <v>0</v>
      </c>
      <c r="AM57" s="154">
        <v>0</v>
      </c>
      <c r="AN57" s="154">
        <v>0</v>
      </c>
      <c r="AO57" s="154">
        <v>0</v>
      </c>
      <c r="AP57" s="154">
        <v>0</v>
      </c>
      <c r="AQ57" s="154">
        <v>0</v>
      </c>
      <c r="AR57" s="154">
        <v>0</v>
      </c>
      <c r="AS57" s="154">
        <v>0</v>
      </c>
      <c r="AT57" s="154">
        <v>0</v>
      </c>
      <c r="AU57" s="154">
        <v>0</v>
      </c>
      <c r="AV57" s="155">
        <v>0</v>
      </c>
    </row>
    <row r="58" spans="2:48" x14ac:dyDescent="0.2">
      <c r="B58" s="2" t="s">
        <v>8</v>
      </c>
      <c r="C58" s="154">
        <v>17</v>
      </c>
      <c r="D58" s="154">
        <v>17</v>
      </c>
      <c r="E58" s="154">
        <v>17</v>
      </c>
      <c r="F58" s="154">
        <v>17</v>
      </c>
      <c r="G58" s="154">
        <v>17</v>
      </c>
      <c r="H58" s="154">
        <v>17</v>
      </c>
      <c r="I58" s="154">
        <v>17</v>
      </c>
      <c r="J58" s="154">
        <v>17</v>
      </c>
      <c r="K58" s="154">
        <v>17</v>
      </c>
      <c r="L58" s="154">
        <v>17</v>
      </c>
      <c r="M58" s="154">
        <v>17</v>
      </c>
      <c r="N58" s="154">
        <v>17</v>
      </c>
      <c r="O58" s="154">
        <v>17</v>
      </c>
      <c r="P58" s="154">
        <v>17</v>
      </c>
      <c r="Q58" s="154">
        <v>17</v>
      </c>
      <c r="R58" s="154">
        <v>17</v>
      </c>
      <c r="S58" s="154">
        <v>17</v>
      </c>
      <c r="T58" s="154">
        <v>17</v>
      </c>
      <c r="U58" s="154">
        <v>17</v>
      </c>
      <c r="V58" s="154">
        <v>17</v>
      </c>
      <c r="W58" s="154">
        <v>17</v>
      </c>
      <c r="X58" s="154">
        <v>17</v>
      </c>
      <c r="Y58" s="154">
        <v>17</v>
      </c>
      <c r="Z58" s="154">
        <v>17</v>
      </c>
      <c r="AA58" s="154">
        <v>17</v>
      </c>
      <c r="AB58" s="154">
        <v>17</v>
      </c>
      <c r="AC58" s="154">
        <v>17</v>
      </c>
      <c r="AD58" s="154">
        <v>17</v>
      </c>
      <c r="AE58" s="154">
        <v>17</v>
      </c>
      <c r="AF58" s="154">
        <v>17</v>
      </c>
      <c r="AG58" s="154">
        <v>17</v>
      </c>
      <c r="AH58" s="154">
        <v>17</v>
      </c>
      <c r="AI58" s="154">
        <v>17</v>
      </c>
      <c r="AJ58" s="154">
        <v>17</v>
      </c>
      <c r="AK58" s="154">
        <v>17</v>
      </c>
      <c r="AL58" s="154">
        <v>17</v>
      </c>
      <c r="AM58" s="154">
        <v>17</v>
      </c>
      <c r="AN58" s="154">
        <v>17</v>
      </c>
      <c r="AO58" s="154">
        <v>17</v>
      </c>
      <c r="AP58" s="154">
        <v>17</v>
      </c>
      <c r="AQ58" s="154">
        <v>17</v>
      </c>
      <c r="AR58" s="154">
        <v>17</v>
      </c>
      <c r="AS58" s="154">
        <v>17</v>
      </c>
      <c r="AT58" s="154">
        <v>17</v>
      </c>
      <c r="AU58" s="154">
        <v>17</v>
      </c>
      <c r="AV58" s="155">
        <v>17</v>
      </c>
    </row>
    <row r="59" spans="2:48" x14ac:dyDescent="0.2">
      <c r="B59" s="2" t="s">
        <v>10</v>
      </c>
      <c r="C59" s="156"/>
      <c r="D59" s="156"/>
      <c r="E59" s="156"/>
      <c r="F59" s="156"/>
      <c r="G59" s="156"/>
      <c r="H59" s="156"/>
      <c r="I59" s="156"/>
      <c r="J59" s="156"/>
      <c r="K59" s="156"/>
      <c r="L59" s="156"/>
      <c r="M59" s="156"/>
      <c r="N59" s="156"/>
      <c r="O59" s="156"/>
      <c r="P59" s="156"/>
      <c r="Q59" s="156"/>
      <c r="R59" s="156"/>
      <c r="S59" s="156"/>
      <c r="T59" s="156"/>
      <c r="U59" s="156"/>
      <c r="V59" s="156"/>
      <c r="W59" s="156"/>
      <c r="X59" s="156"/>
      <c r="Y59" s="156"/>
      <c r="Z59" s="156"/>
      <c r="AA59" s="156"/>
      <c r="AB59" s="156"/>
      <c r="AC59" s="156"/>
      <c r="AD59" s="156"/>
      <c r="AE59" s="156"/>
      <c r="AF59" s="156"/>
      <c r="AG59" s="156"/>
      <c r="AH59" s="156"/>
      <c r="AI59" s="156"/>
      <c r="AJ59" s="156"/>
      <c r="AK59" s="156"/>
      <c r="AL59" s="156"/>
      <c r="AM59" s="156"/>
      <c r="AN59" s="156"/>
      <c r="AO59" s="156"/>
      <c r="AP59" s="156"/>
      <c r="AQ59" s="156"/>
      <c r="AR59" s="156"/>
      <c r="AS59" s="156"/>
      <c r="AT59" s="156"/>
      <c r="AU59" s="156"/>
      <c r="AV59" s="157"/>
    </row>
    <row r="60" spans="2:48" x14ac:dyDescent="0.2">
      <c r="B60" s="2" t="s">
        <v>12</v>
      </c>
      <c r="C60" s="156"/>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156"/>
      <c r="AB60" s="156"/>
      <c r="AC60" s="156"/>
      <c r="AD60" s="156"/>
      <c r="AE60" s="156"/>
      <c r="AF60" s="156"/>
      <c r="AG60" s="156"/>
      <c r="AH60" s="156"/>
      <c r="AI60" s="156"/>
      <c r="AJ60" s="156"/>
      <c r="AK60" s="156"/>
      <c r="AL60" s="156"/>
      <c r="AM60" s="156"/>
      <c r="AN60" s="156"/>
      <c r="AO60" s="156"/>
      <c r="AP60" s="156"/>
      <c r="AQ60" s="156"/>
      <c r="AR60" s="156"/>
      <c r="AS60" s="156"/>
      <c r="AT60" s="156"/>
      <c r="AU60" s="156"/>
      <c r="AV60" s="157"/>
    </row>
    <row r="61" spans="2:48" x14ac:dyDescent="0.2">
      <c r="B61" s="2" t="s">
        <v>14</v>
      </c>
      <c r="C61" s="156"/>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156"/>
      <c r="AB61" s="156"/>
      <c r="AC61" s="156"/>
      <c r="AD61" s="156"/>
      <c r="AE61" s="156"/>
      <c r="AF61" s="156"/>
      <c r="AG61" s="156"/>
      <c r="AH61" s="156"/>
      <c r="AI61" s="156"/>
      <c r="AJ61" s="156"/>
      <c r="AK61" s="156"/>
      <c r="AL61" s="156"/>
      <c r="AM61" s="156"/>
      <c r="AN61" s="156"/>
      <c r="AO61" s="156"/>
      <c r="AP61" s="156"/>
      <c r="AQ61" s="156"/>
      <c r="AR61" s="156"/>
      <c r="AS61" s="156"/>
      <c r="AT61" s="156"/>
      <c r="AU61" s="156"/>
      <c r="AV61" s="157"/>
    </row>
    <row r="62" spans="2:48" x14ac:dyDescent="0.2">
      <c r="B62" s="2" t="s">
        <v>16</v>
      </c>
      <c r="C62" s="156"/>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7"/>
    </row>
    <row r="63" spans="2:48" x14ac:dyDescent="0.2">
      <c r="B63" s="2" t="s">
        <v>18</v>
      </c>
      <c r="C63" s="156"/>
      <c r="D63" s="156"/>
      <c r="E63" s="156"/>
      <c r="F63" s="156"/>
      <c r="G63" s="156"/>
      <c r="H63" s="156"/>
      <c r="I63" s="156"/>
      <c r="J63" s="156"/>
      <c r="K63" s="156"/>
      <c r="L63" s="156"/>
      <c r="M63" s="156"/>
      <c r="N63" s="156"/>
      <c r="O63" s="156"/>
      <c r="P63" s="156"/>
      <c r="Q63" s="156"/>
      <c r="R63" s="156"/>
      <c r="S63" s="156"/>
      <c r="T63" s="156"/>
      <c r="U63" s="156"/>
      <c r="V63" s="156"/>
      <c r="W63" s="156"/>
      <c r="X63" s="156"/>
      <c r="Y63" s="156"/>
      <c r="Z63" s="156"/>
      <c r="AA63" s="156"/>
      <c r="AB63" s="156"/>
      <c r="AC63" s="156"/>
      <c r="AD63" s="156"/>
      <c r="AE63" s="156"/>
      <c r="AF63" s="156"/>
      <c r="AG63" s="156"/>
      <c r="AH63" s="156"/>
      <c r="AI63" s="156"/>
      <c r="AJ63" s="156"/>
      <c r="AK63" s="156"/>
      <c r="AL63" s="156"/>
      <c r="AM63" s="156"/>
      <c r="AN63" s="156"/>
      <c r="AO63" s="156"/>
      <c r="AP63" s="156"/>
      <c r="AQ63" s="156"/>
      <c r="AR63" s="156"/>
      <c r="AS63" s="156"/>
      <c r="AT63" s="156"/>
      <c r="AU63" s="156"/>
      <c r="AV63" s="157"/>
    </row>
    <row r="64" spans="2:48" x14ac:dyDescent="0.2">
      <c r="B64" s="2" t="s">
        <v>20</v>
      </c>
      <c r="C64" s="156"/>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c r="AT64" s="156"/>
      <c r="AU64" s="156"/>
      <c r="AV64" s="157"/>
    </row>
    <row r="65" spans="1:48" x14ac:dyDescent="0.2">
      <c r="B65" s="2" t="s">
        <v>22</v>
      </c>
      <c r="C65" s="154">
        <v>0</v>
      </c>
      <c r="D65" s="154">
        <v>0</v>
      </c>
      <c r="E65" s="154">
        <v>0</v>
      </c>
      <c r="F65" s="154">
        <v>0</v>
      </c>
      <c r="G65" s="154">
        <v>0</v>
      </c>
      <c r="H65" s="154">
        <v>0</v>
      </c>
      <c r="I65" s="154">
        <v>0</v>
      </c>
      <c r="J65" s="154">
        <v>0</v>
      </c>
      <c r="K65" s="154">
        <v>0</v>
      </c>
      <c r="L65" s="154">
        <v>0</v>
      </c>
      <c r="M65" s="154">
        <v>0</v>
      </c>
      <c r="N65" s="154">
        <v>0</v>
      </c>
      <c r="O65" s="154">
        <v>0</v>
      </c>
      <c r="P65" s="154">
        <v>0</v>
      </c>
      <c r="Q65" s="154">
        <v>0</v>
      </c>
      <c r="R65" s="154">
        <v>0</v>
      </c>
      <c r="S65" s="154">
        <v>0</v>
      </c>
      <c r="T65" s="154">
        <v>0</v>
      </c>
      <c r="U65" s="154">
        <v>0</v>
      </c>
      <c r="V65" s="154">
        <v>0</v>
      </c>
      <c r="W65" s="154">
        <v>0</v>
      </c>
      <c r="X65" s="154">
        <v>0</v>
      </c>
      <c r="Y65" s="154">
        <v>0</v>
      </c>
      <c r="Z65" s="154">
        <v>0</v>
      </c>
      <c r="AA65" s="154">
        <v>0</v>
      </c>
      <c r="AB65" s="154">
        <v>0</v>
      </c>
      <c r="AC65" s="154">
        <v>0</v>
      </c>
      <c r="AD65" s="154">
        <v>0</v>
      </c>
      <c r="AE65" s="154">
        <v>0</v>
      </c>
      <c r="AF65" s="154">
        <v>0</v>
      </c>
      <c r="AG65" s="154">
        <v>0</v>
      </c>
      <c r="AH65" s="154">
        <v>0</v>
      </c>
      <c r="AI65" s="154">
        <v>0</v>
      </c>
      <c r="AJ65" s="154">
        <v>0</v>
      </c>
      <c r="AK65" s="154">
        <v>0</v>
      </c>
      <c r="AL65" s="154">
        <v>0</v>
      </c>
      <c r="AM65" s="154">
        <v>0</v>
      </c>
      <c r="AN65" s="154">
        <v>0</v>
      </c>
      <c r="AO65" s="154">
        <v>0</v>
      </c>
      <c r="AP65" s="154">
        <v>0</v>
      </c>
      <c r="AQ65" s="154">
        <v>0</v>
      </c>
      <c r="AR65" s="154">
        <v>0</v>
      </c>
      <c r="AS65" s="154">
        <v>0</v>
      </c>
      <c r="AT65" s="154">
        <v>0</v>
      </c>
      <c r="AU65" s="154">
        <v>0</v>
      </c>
      <c r="AV65" s="155">
        <v>0</v>
      </c>
    </row>
    <row r="66" spans="1:48" x14ac:dyDescent="0.2">
      <c r="B66" s="2" t="s">
        <v>110</v>
      </c>
      <c r="C66" s="154">
        <v>0</v>
      </c>
      <c r="D66" s="154">
        <v>0</v>
      </c>
      <c r="E66" s="154">
        <v>0</v>
      </c>
      <c r="F66" s="154">
        <v>0</v>
      </c>
      <c r="G66" s="154">
        <v>0</v>
      </c>
      <c r="H66" s="154">
        <v>0</v>
      </c>
      <c r="I66" s="154">
        <v>0</v>
      </c>
      <c r="J66" s="154">
        <v>0</v>
      </c>
      <c r="K66" s="154">
        <v>0</v>
      </c>
      <c r="L66" s="154">
        <v>0</v>
      </c>
      <c r="M66" s="154">
        <v>0</v>
      </c>
      <c r="N66" s="154">
        <v>0</v>
      </c>
      <c r="O66" s="154">
        <v>0</v>
      </c>
      <c r="P66" s="154">
        <v>0</v>
      </c>
      <c r="Q66" s="154">
        <v>0</v>
      </c>
      <c r="R66" s="154">
        <v>0</v>
      </c>
      <c r="S66" s="154">
        <v>0</v>
      </c>
      <c r="T66" s="154">
        <v>0</v>
      </c>
      <c r="U66" s="154">
        <v>0</v>
      </c>
      <c r="V66" s="154">
        <v>0</v>
      </c>
      <c r="W66" s="154">
        <v>0</v>
      </c>
      <c r="X66" s="154">
        <v>0</v>
      </c>
      <c r="Y66" s="154">
        <v>0</v>
      </c>
      <c r="Z66" s="154">
        <v>0</v>
      </c>
      <c r="AA66" s="154">
        <v>0</v>
      </c>
      <c r="AB66" s="154">
        <v>0</v>
      </c>
      <c r="AC66" s="154">
        <v>0</v>
      </c>
      <c r="AD66" s="154">
        <v>0</v>
      </c>
      <c r="AE66" s="154">
        <v>0</v>
      </c>
      <c r="AF66" s="154">
        <v>0</v>
      </c>
      <c r="AG66" s="154">
        <v>0</v>
      </c>
      <c r="AH66" s="154">
        <v>0</v>
      </c>
      <c r="AI66" s="154">
        <v>0</v>
      </c>
      <c r="AJ66" s="154">
        <v>0</v>
      </c>
      <c r="AK66" s="154">
        <v>0</v>
      </c>
      <c r="AL66" s="154">
        <v>0</v>
      </c>
      <c r="AM66" s="154">
        <v>0</v>
      </c>
      <c r="AN66" s="154">
        <v>0</v>
      </c>
      <c r="AO66" s="154">
        <v>0</v>
      </c>
      <c r="AP66" s="154">
        <v>0</v>
      </c>
      <c r="AQ66" s="154">
        <v>0</v>
      </c>
      <c r="AR66" s="154">
        <v>0</v>
      </c>
      <c r="AS66" s="154">
        <v>0</v>
      </c>
      <c r="AT66" s="154">
        <v>0</v>
      </c>
      <c r="AU66" s="154">
        <v>0</v>
      </c>
      <c r="AV66" s="155">
        <v>0</v>
      </c>
    </row>
    <row r="67" spans="1:48" x14ac:dyDescent="0.2">
      <c r="B67" s="2" t="s">
        <v>111</v>
      </c>
      <c r="C67" s="154">
        <v>0</v>
      </c>
      <c r="D67" s="154">
        <v>0</v>
      </c>
      <c r="E67" s="154">
        <v>0</v>
      </c>
      <c r="F67" s="154">
        <v>0</v>
      </c>
      <c r="G67" s="154">
        <v>0</v>
      </c>
      <c r="H67" s="154">
        <v>0</v>
      </c>
      <c r="I67" s="154">
        <v>0</v>
      </c>
      <c r="J67" s="154">
        <v>0</v>
      </c>
      <c r="K67" s="154">
        <v>0</v>
      </c>
      <c r="L67" s="154">
        <v>0</v>
      </c>
      <c r="M67" s="154">
        <v>0</v>
      </c>
      <c r="N67" s="154">
        <v>0</v>
      </c>
      <c r="O67" s="154">
        <v>0</v>
      </c>
      <c r="P67" s="154">
        <v>0</v>
      </c>
      <c r="Q67" s="154">
        <v>0</v>
      </c>
      <c r="R67" s="154">
        <v>0</v>
      </c>
      <c r="S67" s="154">
        <v>0</v>
      </c>
      <c r="T67" s="154">
        <v>0</v>
      </c>
      <c r="U67" s="154">
        <v>0</v>
      </c>
      <c r="V67" s="154">
        <v>0</v>
      </c>
      <c r="W67" s="154">
        <v>0</v>
      </c>
      <c r="X67" s="154">
        <v>0</v>
      </c>
      <c r="Y67" s="154">
        <v>0</v>
      </c>
      <c r="Z67" s="154">
        <v>0</v>
      </c>
      <c r="AA67" s="154">
        <v>0</v>
      </c>
      <c r="AB67" s="154">
        <v>0</v>
      </c>
      <c r="AC67" s="154">
        <v>0</v>
      </c>
      <c r="AD67" s="154">
        <v>0</v>
      </c>
      <c r="AE67" s="154">
        <v>0</v>
      </c>
      <c r="AF67" s="154">
        <v>0</v>
      </c>
      <c r="AG67" s="154">
        <v>0</v>
      </c>
      <c r="AH67" s="154">
        <v>0</v>
      </c>
      <c r="AI67" s="154">
        <v>0</v>
      </c>
      <c r="AJ67" s="154">
        <v>0</v>
      </c>
      <c r="AK67" s="154">
        <v>0</v>
      </c>
      <c r="AL67" s="154">
        <v>0</v>
      </c>
      <c r="AM67" s="154">
        <v>0</v>
      </c>
      <c r="AN67" s="154">
        <v>0</v>
      </c>
      <c r="AO67" s="154">
        <v>0</v>
      </c>
      <c r="AP67" s="154">
        <v>0</v>
      </c>
      <c r="AQ67" s="154">
        <v>0</v>
      </c>
      <c r="AR67" s="154">
        <v>0</v>
      </c>
      <c r="AS67" s="154">
        <v>0</v>
      </c>
      <c r="AT67" s="154">
        <v>0</v>
      </c>
      <c r="AU67" s="154">
        <v>0</v>
      </c>
      <c r="AV67" s="155">
        <v>0</v>
      </c>
    </row>
    <row r="68" spans="1:48" x14ac:dyDescent="0.2">
      <c r="B68" s="2" t="s">
        <v>58</v>
      </c>
      <c r="C68" s="154">
        <v>0</v>
      </c>
      <c r="D68" s="154">
        <v>0</v>
      </c>
      <c r="E68" s="154">
        <v>0</v>
      </c>
      <c r="F68" s="154">
        <v>0</v>
      </c>
      <c r="G68" s="154">
        <v>0</v>
      </c>
      <c r="H68" s="154">
        <v>0</v>
      </c>
      <c r="I68" s="154">
        <v>0</v>
      </c>
      <c r="J68" s="154">
        <v>0</v>
      </c>
      <c r="K68" s="154">
        <v>0</v>
      </c>
      <c r="L68" s="154">
        <v>0</v>
      </c>
      <c r="M68" s="154">
        <v>0</v>
      </c>
      <c r="N68" s="154">
        <v>0</v>
      </c>
      <c r="O68" s="154">
        <v>0</v>
      </c>
      <c r="P68" s="154">
        <v>0</v>
      </c>
      <c r="Q68" s="154">
        <v>0</v>
      </c>
      <c r="R68" s="154">
        <v>0</v>
      </c>
      <c r="S68" s="154">
        <v>0</v>
      </c>
      <c r="T68" s="154">
        <v>0</v>
      </c>
      <c r="U68" s="154">
        <v>0</v>
      </c>
      <c r="V68" s="154">
        <v>0</v>
      </c>
      <c r="W68" s="154">
        <v>0</v>
      </c>
      <c r="X68" s="154">
        <v>0</v>
      </c>
      <c r="Y68" s="154">
        <v>0</v>
      </c>
      <c r="Z68" s="154">
        <v>0</v>
      </c>
      <c r="AA68" s="154">
        <v>0</v>
      </c>
      <c r="AB68" s="154">
        <v>0</v>
      </c>
      <c r="AC68" s="154">
        <v>0</v>
      </c>
      <c r="AD68" s="154">
        <v>0</v>
      </c>
      <c r="AE68" s="154">
        <v>0</v>
      </c>
      <c r="AF68" s="154">
        <v>0</v>
      </c>
      <c r="AG68" s="154">
        <v>0</v>
      </c>
      <c r="AH68" s="154">
        <v>0</v>
      </c>
      <c r="AI68" s="154">
        <v>0</v>
      </c>
      <c r="AJ68" s="154">
        <v>0</v>
      </c>
      <c r="AK68" s="154">
        <v>0</v>
      </c>
      <c r="AL68" s="154">
        <v>0</v>
      </c>
      <c r="AM68" s="154">
        <v>0</v>
      </c>
      <c r="AN68" s="154">
        <v>0</v>
      </c>
      <c r="AO68" s="154">
        <v>0</v>
      </c>
      <c r="AP68" s="154">
        <v>0</v>
      </c>
      <c r="AQ68" s="154">
        <v>0</v>
      </c>
      <c r="AR68" s="154">
        <v>0</v>
      </c>
      <c r="AS68" s="154">
        <v>0</v>
      </c>
      <c r="AT68" s="154">
        <v>0</v>
      </c>
      <c r="AU68" s="154">
        <v>0</v>
      </c>
      <c r="AV68" s="155">
        <v>0</v>
      </c>
    </row>
    <row r="69" spans="1:48" x14ac:dyDescent="0.2">
      <c r="B69" s="2" t="s">
        <v>60</v>
      </c>
      <c r="C69" s="154">
        <v>0</v>
      </c>
      <c r="D69" s="154">
        <v>0</v>
      </c>
      <c r="E69" s="154">
        <v>0</v>
      </c>
      <c r="F69" s="154">
        <v>0</v>
      </c>
      <c r="G69" s="154">
        <v>0</v>
      </c>
      <c r="H69" s="154">
        <v>0</v>
      </c>
      <c r="I69" s="154">
        <v>0</v>
      </c>
      <c r="J69" s="154">
        <v>0</v>
      </c>
      <c r="K69" s="154">
        <v>0</v>
      </c>
      <c r="L69" s="154">
        <v>0</v>
      </c>
      <c r="M69" s="154">
        <v>0</v>
      </c>
      <c r="N69" s="154">
        <v>0</v>
      </c>
      <c r="O69" s="154">
        <v>0</v>
      </c>
      <c r="P69" s="154">
        <v>0</v>
      </c>
      <c r="Q69" s="154">
        <v>0</v>
      </c>
      <c r="R69" s="154">
        <v>0</v>
      </c>
      <c r="S69" s="154">
        <v>0</v>
      </c>
      <c r="T69" s="154">
        <v>0</v>
      </c>
      <c r="U69" s="154">
        <v>0</v>
      </c>
      <c r="V69" s="154">
        <v>0</v>
      </c>
      <c r="W69" s="154">
        <v>0</v>
      </c>
      <c r="X69" s="154">
        <v>0</v>
      </c>
      <c r="Y69" s="154">
        <v>0</v>
      </c>
      <c r="Z69" s="154">
        <v>0</v>
      </c>
      <c r="AA69" s="154">
        <v>0</v>
      </c>
      <c r="AB69" s="154">
        <v>0</v>
      </c>
      <c r="AC69" s="154">
        <v>0</v>
      </c>
      <c r="AD69" s="154">
        <v>0</v>
      </c>
      <c r="AE69" s="154">
        <v>0</v>
      </c>
      <c r="AF69" s="154">
        <v>0</v>
      </c>
      <c r="AG69" s="154">
        <v>0</v>
      </c>
      <c r="AH69" s="154">
        <v>0</v>
      </c>
      <c r="AI69" s="154">
        <v>0</v>
      </c>
      <c r="AJ69" s="154">
        <v>0</v>
      </c>
      <c r="AK69" s="154">
        <v>0</v>
      </c>
      <c r="AL69" s="154">
        <v>0</v>
      </c>
      <c r="AM69" s="154">
        <v>0</v>
      </c>
      <c r="AN69" s="154">
        <v>0</v>
      </c>
      <c r="AO69" s="154">
        <v>0</v>
      </c>
      <c r="AP69" s="154">
        <v>0</v>
      </c>
      <c r="AQ69" s="154">
        <v>0</v>
      </c>
      <c r="AR69" s="154">
        <v>0</v>
      </c>
      <c r="AS69" s="154">
        <v>0</v>
      </c>
      <c r="AT69" s="154">
        <v>0</v>
      </c>
      <c r="AU69" s="154">
        <v>0</v>
      </c>
      <c r="AV69" s="155">
        <v>0</v>
      </c>
    </row>
    <row r="70" spans="1:48" x14ac:dyDescent="0.2">
      <c r="B70" s="2" t="s">
        <v>62</v>
      </c>
      <c r="C70" s="154">
        <f t="shared" ref="C70:AV70" si="1">C69*0.5</f>
        <v>0</v>
      </c>
      <c r="D70" s="154">
        <f t="shared" si="1"/>
        <v>0</v>
      </c>
      <c r="E70" s="154">
        <f t="shared" si="1"/>
        <v>0</v>
      </c>
      <c r="F70" s="154">
        <f t="shared" si="1"/>
        <v>0</v>
      </c>
      <c r="G70" s="154">
        <f t="shared" si="1"/>
        <v>0</v>
      </c>
      <c r="H70" s="154">
        <f t="shared" si="1"/>
        <v>0</v>
      </c>
      <c r="I70" s="154">
        <f t="shared" si="1"/>
        <v>0</v>
      </c>
      <c r="J70" s="154">
        <f t="shared" si="1"/>
        <v>0</v>
      </c>
      <c r="K70" s="154">
        <f t="shared" si="1"/>
        <v>0</v>
      </c>
      <c r="L70" s="154">
        <f t="shared" si="1"/>
        <v>0</v>
      </c>
      <c r="M70" s="154">
        <f t="shared" si="1"/>
        <v>0</v>
      </c>
      <c r="N70" s="154">
        <f t="shared" si="1"/>
        <v>0</v>
      </c>
      <c r="O70" s="154">
        <f t="shared" si="1"/>
        <v>0</v>
      </c>
      <c r="P70" s="154">
        <f t="shared" si="1"/>
        <v>0</v>
      </c>
      <c r="Q70" s="154">
        <f t="shared" si="1"/>
        <v>0</v>
      </c>
      <c r="R70" s="154">
        <f t="shared" si="1"/>
        <v>0</v>
      </c>
      <c r="S70" s="154">
        <f t="shared" si="1"/>
        <v>0</v>
      </c>
      <c r="T70" s="154">
        <f t="shared" si="1"/>
        <v>0</v>
      </c>
      <c r="U70" s="154">
        <f t="shared" si="1"/>
        <v>0</v>
      </c>
      <c r="V70" s="154">
        <f t="shared" si="1"/>
        <v>0</v>
      </c>
      <c r="W70" s="154">
        <f t="shared" si="1"/>
        <v>0</v>
      </c>
      <c r="X70" s="154">
        <f t="shared" si="1"/>
        <v>0</v>
      </c>
      <c r="Y70" s="154">
        <f t="shared" si="1"/>
        <v>0</v>
      </c>
      <c r="Z70" s="154">
        <f t="shared" si="1"/>
        <v>0</v>
      </c>
      <c r="AA70" s="154">
        <f t="shared" si="1"/>
        <v>0</v>
      </c>
      <c r="AB70" s="154">
        <f t="shared" si="1"/>
        <v>0</v>
      </c>
      <c r="AC70" s="154">
        <f t="shared" si="1"/>
        <v>0</v>
      </c>
      <c r="AD70" s="154">
        <f t="shared" si="1"/>
        <v>0</v>
      </c>
      <c r="AE70" s="154">
        <f t="shared" si="1"/>
        <v>0</v>
      </c>
      <c r="AF70" s="154">
        <f t="shared" si="1"/>
        <v>0</v>
      </c>
      <c r="AG70" s="154">
        <f t="shared" si="1"/>
        <v>0</v>
      </c>
      <c r="AH70" s="154">
        <f t="shared" si="1"/>
        <v>0</v>
      </c>
      <c r="AI70" s="154">
        <f t="shared" si="1"/>
        <v>0</v>
      </c>
      <c r="AJ70" s="154">
        <f t="shared" si="1"/>
        <v>0</v>
      </c>
      <c r="AK70" s="154">
        <f t="shared" si="1"/>
        <v>0</v>
      </c>
      <c r="AL70" s="154">
        <f t="shared" si="1"/>
        <v>0</v>
      </c>
      <c r="AM70" s="154">
        <f t="shared" si="1"/>
        <v>0</v>
      </c>
      <c r="AN70" s="154">
        <f t="shared" si="1"/>
        <v>0</v>
      </c>
      <c r="AO70" s="154">
        <f t="shared" si="1"/>
        <v>0</v>
      </c>
      <c r="AP70" s="154">
        <f t="shared" si="1"/>
        <v>0</v>
      </c>
      <c r="AQ70" s="154">
        <f t="shared" si="1"/>
        <v>0</v>
      </c>
      <c r="AR70" s="154">
        <f t="shared" si="1"/>
        <v>0</v>
      </c>
      <c r="AS70" s="154">
        <f t="shared" si="1"/>
        <v>0</v>
      </c>
      <c r="AT70" s="154">
        <f t="shared" si="1"/>
        <v>0</v>
      </c>
      <c r="AU70" s="154">
        <f t="shared" si="1"/>
        <v>0</v>
      </c>
      <c r="AV70" s="154">
        <f t="shared" si="1"/>
        <v>0</v>
      </c>
    </row>
    <row r="71" spans="1:48" x14ac:dyDescent="0.2">
      <c r="B71" s="2" t="s">
        <v>109</v>
      </c>
      <c r="C71" s="156"/>
      <c r="D71" s="156"/>
      <c r="E71" s="156"/>
      <c r="F71" s="156"/>
      <c r="G71" s="156"/>
      <c r="H71" s="156"/>
      <c r="I71" s="156"/>
      <c r="J71" s="156"/>
      <c r="K71" s="156"/>
      <c r="L71" s="156"/>
      <c r="M71" s="156"/>
      <c r="N71" s="156"/>
      <c r="O71" s="156"/>
      <c r="P71" s="156"/>
      <c r="Q71" s="156"/>
      <c r="R71" s="156"/>
      <c r="S71" s="156"/>
      <c r="T71" s="156"/>
      <c r="U71" s="156"/>
      <c r="V71" s="156"/>
      <c r="W71" s="156"/>
      <c r="X71" s="156"/>
      <c r="Y71" s="156"/>
      <c r="Z71" s="156"/>
      <c r="AA71" s="156"/>
      <c r="AB71" s="156"/>
      <c r="AC71" s="156"/>
      <c r="AD71" s="156"/>
      <c r="AE71" s="156"/>
      <c r="AF71" s="156"/>
      <c r="AG71" s="156"/>
      <c r="AH71" s="156"/>
      <c r="AI71" s="156"/>
      <c r="AJ71" s="156"/>
      <c r="AK71" s="156"/>
      <c r="AL71" s="156"/>
      <c r="AM71" s="156"/>
      <c r="AN71" s="156"/>
      <c r="AO71" s="156"/>
      <c r="AP71" s="156"/>
      <c r="AQ71" s="156"/>
      <c r="AR71" s="156"/>
      <c r="AS71" s="156"/>
      <c r="AT71" s="156"/>
      <c r="AU71" s="156"/>
      <c r="AV71" s="157"/>
    </row>
    <row r="72" spans="1:48" x14ac:dyDescent="0.2">
      <c r="B72" s="2" t="s">
        <v>274</v>
      </c>
      <c r="C72" s="156"/>
      <c r="D72" s="156"/>
      <c r="E72" s="156"/>
      <c r="F72" s="156"/>
      <c r="G72" s="156"/>
      <c r="H72" s="156"/>
      <c r="I72" s="156"/>
      <c r="J72" s="156"/>
      <c r="K72" s="156"/>
      <c r="L72" s="156"/>
      <c r="M72" s="156"/>
      <c r="N72" s="156"/>
      <c r="O72" s="156"/>
      <c r="P72" s="156"/>
      <c r="Q72" s="156"/>
      <c r="R72" s="156"/>
      <c r="S72" s="156"/>
      <c r="T72" s="156"/>
      <c r="U72" s="156"/>
      <c r="V72" s="156"/>
      <c r="W72" s="156"/>
      <c r="X72" s="156"/>
      <c r="Y72" s="156"/>
      <c r="Z72" s="156"/>
      <c r="AA72" s="156"/>
      <c r="AB72" s="156"/>
      <c r="AC72" s="156"/>
      <c r="AD72" s="156"/>
      <c r="AE72" s="156"/>
      <c r="AF72" s="156"/>
      <c r="AG72" s="156"/>
      <c r="AH72" s="156"/>
      <c r="AI72" s="156"/>
      <c r="AJ72" s="156"/>
      <c r="AK72" s="156"/>
      <c r="AL72" s="156"/>
      <c r="AM72" s="156"/>
      <c r="AN72" s="156"/>
      <c r="AO72" s="156"/>
      <c r="AP72" s="156"/>
      <c r="AQ72" s="156"/>
      <c r="AR72" s="156"/>
      <c r="AS72" s="156"/>
      <c r="AT72" s="156"/>
      <c r="AU72" s="156"/>
      <c r="AV72" s="157"/>
    </row>
    <row r="73" spans="1:48" x14ac:dyDescent="0.2">
      <c r="B73" s="2" t="s">
        <v>276</v>
      </c>
      <c r="C73" s="156"/>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156"/>
      <c r="AB73" s="156"/>
      <c r="AC73" s="156"/>
      <c r="AD73" s="156"/>
      <c r="AE73" s="156"/>
      <c r="AF73" s="156"/>
      <c r="AG73" s="156"/>
      <c r="AH73" s="156"/>
      <c r="AI73" s="156"/>
      <c r="AJ73" s="156"/>
      <c r="AK73" s="156"/>
      <c r="AL73" s="156"/>
      <c r="AM73" s="156"/>
      <c r="AN73" s="156"/>
      <c r="AO73" s="156"/>
      <c r="AP73" s="156"/>
      <c r="AQ73" s="156"/>
      <c r="AR73" s="156"/>
      <c r="AS73" s="156"/>
      <c r="AT73" s="156"/>
      <c r="AU73" s="156"/>
      <c r="AV73" s="157"/>
    </row>
    <row r="74" spans="1:48" x14ac:dyDescent="0.2">
      <c r="B74" s="2" t="s">
        <v>278</v>
      </c>
      <c r="C74" s="156"/>
      <c r="D74" s="156"/>
      <c r="E74" s="156"/>
      <c r="F74" s="156"/>
      <c r="G74" s="156"/>
      <c r="H74" s="156"/>
      <c r="I74" s="156"/>
      <c r="J74" s="156"/>
      <c r="K74" s="156"/>
      <c r="L74" s="156"/>
      <c r="M74" s="156"/>
      <c r="N74" s="156"/>
      <c r="O74" s="156"/>
      <c r="P74" s="156"/>
      <c r="Q74" s="156"/>
      <c r="R74" s="156"/>
      <c r="S74" s="156"/>
      <c r="T74" s="156"/>
      <c r="U74" s="156"/>
      <c r="V74" s="156"/>
      <c r="W74" s="156"/>
      <c r="X74" s="156"/>
      <c r="Y74" s="156"/>
      <c r="Z74" s="156"/>
      <c r="AA74" s="156"/>
      <c r="AB74" s="156"/>
      <c r="AC74" s="156"/>
      <c r="AD74" s="156"/>
      <c r="AE74" s="156"/>
      <c r="AF74" s="156"/>
      <c r="AG74" s="156"/>
      <c r="AH74" s="156"/>
      <c r="AI74" s="156"/>
      <c r="AJ74" s="156"/>
      <c r="AK74" s="156"/>
      <c r="AL74" s="156"/>
      <c r="AM74" s="156"/>
      <c r="AN74" s="156"/>
      <c r="AO74" s="156"/>
      <c r="AP74" s="156"/>
      <c r="AQ74" s="156"/>
      <c r="AR74" s="156"/>
      <c r="AS74" s="156"/>
      <c r="AT74" s="156"/>
      <c r="AU74" s="156"/>
      <c r="AV74" s="157"/>
    </row>
    <row r="75" spans="1:48" ht="13.5" thickBot="1" x14ac:dyDescent="0.25">
      <c r="B75" s="341" t="s">
        <v>491</v>
      </c>
      <c r="C75" s="342"/>
      <c r="D75" s="342"/>
      <c r="E75" s="342"/>
      <c r="F75" s="342"/>
      <c r="G75" s="342"/>
      <c r="H75" s="342"/>
      <c r="I75" s="342"/>
      <c r="J75" s="342"/>
      <c r="K75" s="342"/>
      <c r="L75" s="342"/>
      <c r="M75" s="342"/>
      <c r="N75" s="342"/>
      <c r="O75" s="342"/>
      <c r="P75" s="342"/>
      <c r="Q75" s="342"/>
      <c r="R75" s="342"/>
      <c r="S75" s="342"/>
      <c r="T75" s="342"/>
      <c r="U75" s="342"/>
      <c r="V75" s="342"/>
      <c r="W75" s="342"/>
      <c r="X75" s="342"/>
      <c r="Y75" s="342"/>
      <c r="Z75" s="342"/>
      <c r="AA75" s="342"/>
      <c r="AB75" s="342"/>
      <c r="AC75" s="342"/>
      <c r="AD75" s="342"/>
      <c r="AE75" s="342"/>
      <c r="AF75" s="342"/>
      <c r="AG75" s="342"/>
      <c r="AH75" s="342"/>
      <c r="AI75" s="342"/>
      <c r="AJ75" s="342"/>
      <c r="AK75" s="342"/>
      <c r="AL75" s="342"/>
      <c r="AM75" s="342"/>
      <c r="AN75" s="342"/>
      <c r="AO75" s="342"/>
      <c r="AP75" s="342"/>
      <c r="AQ75" s="342"/>
      <c r="AR75" s="342"/>
      <c r="AS75" s="342"/>
      <c r="AT75" s="342"/>
      <c r="AU75" s="342"/>
      <c r="AV75" s="343"/>
    </row>
    <row r="76" spans="1:48" ht="14.25" thickTop="1" thickBot="1" x14ac:dyDescent="0.25"/>
    <row r="77" spans="1:48" ht="13.5" thickTop="1" x14ac:dyDescent="0.2">
      <c r="B77" s="332" t="s">
        <v>306</v>
      </c>
      <c r="C77" s="333"/>
      <c r="D77" s="333"/>
      <c r="E77" s="333"/>
      <c r="F77" s="333"/>
      <c r="G77" s="333"/>
      <c r="H77" s="333"/>
      <c r="I77" s="333"/>
      <c r="J77" s="333"/>
      <c r="K77" s="333"/>
      <c r="L77" s="333"/>
      <c r="M77" s="333"/>
      <c r="N77" s="333"/>
      <c r="O77" s="333"/>
      <c r="P77" s="333"/>
      <c r="Q77" s="333"/>
      <c r="R77" s="333"/>
      <c r="S77" s="333"/>
      <c r="T77" s="333"/>
      <c r="U77" s="333"/>
      <c r="V77" s="333"/>
      <c r="W77" s="333"/>
      <c r="X77" s="333"/>
      <c r="Y77" s="333"/>
      <c r="Z77" s="333"/>
      <c r="AA77" s="333"/>
      <c r="AB77" s="333"/>
      <c r="AC77" s="333"/>
      <c r="AD77" s="333"/>
      <c r="AE77" s="333"/>
      <c r="AF77" s="333"/>
      <c r="AG77" s="333"/>
      <c r="AH77" s="333"/>
      <c r="AI77" s="333"/>
      <c r="AJ77" s="333"/>
      <c r="AK77" s="333"/>
      <c r="AL77" s="333"/>
      <c r="AM77" s="333"/>
      <c r="AN77" s="333"/>
      <c r="AO77" s="333"/>
      <c r="AP77" s="333"/>
      <c r="AQ77" s="333"/>
      <c r="AR77" s="333"/>
      <c r="AS77" s="333"/>
      <c r="AT77" s="333"/>
      <c r="AU77" s="333"/>
      <c r="AV77" s="334"/>
    </row>
    <row r="78" spans="1:48" x14ac:dyDescent="0.2">
      <c r="B78" s="2"/>
      <c r="C78" s="3" t="s">
        <v>364</v>
      </c>
      <c r="D78" s="3" t="s">
        <v>365</v>
      </c>
      <c r="E78" s="3" t="s">
        <v>366</v>
      </c>
      <c r="F78" s="3" t="s">
        <v>367</v>
      </c>
      <c r="G78" s="3" t="s">
        <v>368</v>
      </c>
      <c r="H78" s="3" t="s">
        <v>369</v>
      </c>
      <c r="I78" s="3" t="s">
        <v>370</v>
      </c>
      <c r="J78" s="3" t="s">
        <v>371</v>
      </c>
      <c r="K78" s="3" t="s">
        <v>372</v>
      </c>
      <c r="L78" s="3" t="s">
        <v>373</v>
      </c>
      <c r="M78" s="3" t="s">
        <v>374</v>
      </c>
      <c r="N78" s="3" t="s">
        <v>375</v>
      </c>
      <c r="O78" s="3" t="s">
        <v>376</v>
      </c>
      <c r="P78" s="3" t="s">
        <v>377</v>
      </c>
      <c r="Q78" s="3" t="s">
        <v>378</v>
      </c>
      <c r="R78" s="3" t="s">
        <v>379</v>
      </c>
      <c r="S78" s="3" t="s">
        <v>380</v>
      </c>
      <c r="T78" s="3" t="s">
        <v>381</v>
      </c>
      <c r="U78" s="3" t="s">
        <v>382</v>
      </c>
      <c r="V78" s="3" t="s">
        <v>383</v>
      </c>
      <c r="W78" s="3" t="s">
        <v>384</v>
      </c>
      <c r="X78" s="3" t="s">
        <v>385</v>
      </c>
      <c r="Y78" s="3" t="s">
        <v>386</v>
      </c>
      <c r="Z78" s="3" t="s">
        <v>387</v>
      </c>
      <c r="AA78" s="3" t="s">
        <v>388</v>
      </c>
      <c r="AB78" s="3" t="s">
        <v>389</v>
      </c>
      <c r="AC78" s="3" t="s">
        <v>224</v>
      </c>
      <c r="AD78" s="3" t="s">
        <v>225</v>
      </c>
      <c r="AE78" s="3" t="s">
        <v>226</v>
      </c>
      <c r="AF78" s="3" t="s">
        <v>227</v>
      </c>
      <c r="AG78" s="3" t="s">
        <v>445</v>
      </c>
      <c r="AH78" s="3" t="s">
        <v>228</v>
      </c>
      <c r="AI78" s="3" t="s">
        <v>229</v>
      </c>
      <c r="AJ78" s="3" t="s">
        <v>348</v>
      </c>
      <c r="AK78" s="3" t="s">
        <v>349</v>
      </c>
      <c r="AL78" s="3" t="s">
        <v>446</v>
      </c>
      <c r="AM78" s="3" t="s">
        <v>350</v>
      </c>
      <c r="AN78" s="3" t="s">
        <v>351</v>
      </c>
      <c r="AO78" s="3" t="s">
        <v>352</v>
      </c>
      <c r="AP78" s="3" t="s">
        <v>353</v>
      </c>
      <c r="AQ78" s="3" t="s">
        <v>447</v>
      </c>
      <c r="AR78" s="3" t="s">
        <v>354</v>
      </c>
      <c r="AS78" s="3" t="s">
        <v>355</v>
      </c>
      <c r="AT78" s="3" t="s">
        <v>356</v>
      </c>
      <c r="AU78" s="3" t="s">
        <v>357</v>
      </c>
      <c r="AV78" s="4" t="s">
        <v>358</v>
      </c>
    </row>
    <row r="79" spans="1:48" x14ac:dyDescent="0.2">
      <c r="A79">
        <v>1</v>
      </c>
      <c r="B79" s="2" t="s">
        <v>39</v>
      </c>
      <c r="C79" s="154">
        <v>27782.304617383204</v>
      </c>
      <c r="D79" s="154">
        <v>27782.304617383204</v>
      </c>
      <c r="E79" s="154">
        <v>27782.304617383204</v>
      </c>
      <c r="F79" s="154">
        <v>27782.304617383204</v>
      </c>
      <c r="G79" s="154">
        <v>27770.764949204065</v>
      </c>
      <c r="H79" s="154">
        <v>27759.225281024927</v>
      </c>
      <c r="I79" s="154">
        <v>27468.295419681388</v>
      </c>
      <c r="J79" s="154">
        <v>27177.365558337853</v>
      </c>
      <c r="K79" s="154">
        <v>26886.435696994315</v>
      </c>
      <c r="L79" s="154">
        <v>26595.50583565078</v>
      </c>
      <c r="M79" s="154">
        <v>26304.575974307241</v>
      </c>
      <c r="N79" s="154">
        <v>26295.515378689131</v>
      </c>
      <c r="O79" s="154">
        <v>26286.454783071022</v>
      </c>
      <c r="P79" s="154">
        <v>26277.394187452912</v>
      </c>
      <c r="Q79" s="154">
        <v>26268.333591834802</v>
      </c>
      <c r="R79" s="154">
        <v>26259.272996216692</v>
      </c>
      <c r="S79" s="154">
        <v>26250.212400598582</v>
      </c>
      <c r="T79" s="154">
        <v>26241.151804980473</v>
      </c>
      <c r="U79" s="154">
        <v>26232.091209362359</v>
      </c>
      <c r="V79" s="154">
        <v>26223.030613744249</v>
      </c>
      <c r="W79" s="154">
        <v>26213.97001812614</v>
      </c>
      <c r="X79" s="154">
        <v>26204.90942250803</v>
      </c>
      <c r="Y79" s="154">
        <v>26195.84882688992</v>
      </c>
      <c r="Z79" s="154">
        <v>26186.78823127181</v>
      </c>
      <c r="AA79" s="154">
        <v>26177.7276356537</v>
      </c>
      <c r="AB79" s="154">
        <v>26168.667040035591</v>
      </c>
      <c r="AC79" s="154">
        <v>26173.581675943064</v>
      </c>
      <c r="AD79" s="154">
        <v>26178.496311850537</v>
      </c>
      <c r="AE79" s="154">
        <v>26183.41094775801</v>
      </c>
      <c r="AF79" s="154">
        <v>26188.325583665483</v>
      </c>
      <c r="AG79" s="154">
        <v>26193.240219572956</v>
      </c>
      <c r="AH79" s="154">
        <v>26198.154855480429</v>
      </c>
      <c r="AI79" s="154">
        <v>26203.069491387902</v>
      </c>
      <c r="AJ79" s="154">
        <v>26207.984127295374</v>
      </c>
      <c r="AK79" s="154">
        <v>26212.898763202847</v>
      </c>
      <c r="AL79" s="154">
        <v>26217.81339911032</v>
      </c>
      <c r="AM79" s="154">
        <v>26222.728035017793</v>
      </c>
      <c r="AN79" s="154">
        <v>26227.642670925266</v>
      </c>
      <c r="AO79" s="154">
        <v>26232.557306832739</v>
      </c>
      <c r="AP79" s="154">
        <v>26237.471942740212</v>
      </c>
      <c r="AQ79" s="154">
        <v>26242.386578647685</v>
      </c>
      <c r="AR79" s="154">
        <v>26242.386578647685</v>
      </c>
      <c r="AS79" s="154">
        <v>26242.386578647685</v>
      </c>
      <c r="AT79" s="154">
        <v>26242.386578647685</v>
      </c>
      <c r="AU79" s="154">
        <v>26242.386578647685</v>
      </c>
      <c r="AV79" s="155">
        <v>26242.386578647685</v>
      </c>
    </row>
    <row r="80" spans="1:48" x14ac:dyDescent="0.2">
      <c r="B80" s="2" t="s">
        <v>104</v>
      </c>
      <c r="C80" s="154">
        <v>0</v>
      </c>
      <c r="D80" s="154">
        <v>0</v>
      </c>
      <c r="E80" s="154">
        <v>0</v>
      </c>
      <c r="F80" s="154">
        <v>0</v>
      </c>
      <c r="G80" s="154">
        <v>0</v>
      </c>
      <c r="H80" s="154">
        <v>0</v>
      </c>
      <c r="I80" s="154">
        <v>0</v>
      </c>
      <c r="J80" s="154">
        <v>0</v>
      </c>
      <c r="K80" s="154">
        <v>0</v>
      </c>
      <c r="L80" s="154">
        <v>0</v>
      </c>
      <c r="M80" s="154">
        <v>0</v>
      </c>
      <c r="N80" s="154">
        <v>0</v>
      </c>
      <c r="O80" s="154">
        <v>0</v>
      </c>
      <c r="P80" s="154">
        <v>0</v>
      </c>
      <c r="Q80" s="154">
        <v>0</v>
      </c>
      <c r="R80" s="154">
        <v>0</v>
      </c>
      <c r="S80" s="154">
        <v>0</v>
      </c>
      <c r="T80" s="154">
        <v>0</v>
      </c>
      <c r="U80" s="154">
        <v>0</v>
      </c>
      <c r="V80" s="154">
        <v>0</v>
      </c>
      <c r="W80" s="154">
        <v>0</v>
      </c>
      <c r="X80" s="154">
        <v>0</v>
      </c>
      <c r="Y80" s="154">
        <v>0</v>
      </c>
      <c r="Z80" s="154">
        <v>0</v>
      </c>
      <c r="AA80" s="154">
        <v>0</v>
      </c>
      <c r="AB80" s="154">
        <v>0</v>
      </c>
      <c r="AC80" s="154">
        <v>0</v>
      </c>
      <c r="AD80" s="154">
        <v>0</v>
      </c>
      <c r="AE80" s="154">
        <v>0</v>
      </c>
      <c r="AF80" s="154">
        <v>0</v>
      </c>
      <c r="AG80" s="154">
        <v>0</v>
      </c>
      <c r="AH80" s="154">
        <v>0</v>
      </c>
      <c r="AI80" s="154">
        <v>0</v>
      </c>
      <c r="AJ80" s="154">
        <v>0</v>
      </c>
      <c r="AK80" s="154">
        <v>0</v>
      </c>
      <c r="AL80" s="154">
        <v>0</v>
      </c>
      <c r="AM80" s="154">
        <v>0</v>
      </c>
      <c r="AN80" s="154">
        <v>0</v>
      </c>
      <c r="AO80" s="154">
        <v>0</v>
      </c>
      <c r="AP80" s="154">
        <v>0</v>
      </c>
      <c r="AQ80" s="154">
        <v>0</v>
      </c>
      <c r="AR80" s="154">
        <v>0</v>
      </c>
      <c r="AS80" s="154">
        <v>0</v>
      </c>
      <c r="AT80" s="154">
        <v>0</v>
      </c>
      <c r="AU80" s="154">
        <v>0</v>
      </c>
      <c r="AV80" s="155">
        <v>0</v>
      </c>
    </row>
    <row r="81" spans="2:48" x14ac:dyDescent="0.2">
      <c r="B81" s="2" t="s">
        <v>105</v>
      </c>
      <c r="C81" s="154">
        <v>0</v>
      </c>
      <c r="D81" s="154">
        <v>0</v>
      </c>
      <c r="E81" s="154">
        <v>0</v>
      </c>
      <c r="F81" s="154">
        <v>0</v>
      </c>
      <c r="G81" s="154">
        <v>0</v>
      </c>
      <c r="H81" s="154">
        <v>0</v>
      </c>
      <c r="I81" s="154">
        <v>0</v>
      </c>
      <c r="J81" s="154">
        <v>0</v>
      </c>
      <c r="K81" s="154">
        <v>0</v>
      </c>
      <c r="L81" s="154">
        <v>0</v>
      </c>
      <c r="M81" s="154">
        <v>0</v>
      </c>
      <c r="N81" s="154">
        <v>0</v>
      </c>
      <c r="O81" s="154">
        <v>0</v>
      </c>
      <c r="P81" s="154">
        <v>0</v>
      </c>
      <c r="Q81" s="154">
        <v>0</v>
      </c>
      <c r="R81" s="154">
        <v>0</v>
      </c>
      <c r="S81" s="154">
        <v>0</v>
      </c>
      <c r="T81" s="154">
        <v>0</v>
      </c>
      <c r="U81" s="154">
        <v>0</v>
      </c>
      <c r="V81" s="154">
        <v>0</v>
      </c>
      <c r="W81" s="154">
        <v>0</v>
      </c>
      <c r="X81" s="154">
        <v>0</v>
      </c>
      <c r="Y81" s="154">
        <v>0</v>
      </c>
      <c r="Z81" s="154">
        <v>0</v>
      </c>
      <c r="AA81" s="154">
        <v>0</v>
      </c>
      <c r="AB81" s="154">
        <v>0</v>
      </c>
      <c r="AC81" s="154">
        <v>0</v>
      </c>
      <c r="AD81" s="154">
        <v>0</v>
      </c>
      <c r="AE81" s="154">
        <v>0</v>
      </c>
      <c r="AF81" s="154">
        <v>0</v>
      </c>
      <c r="AG81" s="154">
        <v>0</v>
      </c>
      <c r="AH81" s="154">
        <v>0</v>
      </c>
      <c r="AI81" s="154">
        <v>0</v>
      </c>
      <c r="AJ81" s="154">
        <v>0</v>
      </c>
      <c r="AK81" s="154">
        <v>0</v>
      </c>
      <c r="AL81" s="154">
        <v>0</v>
      </c>
      <c r="AM81" s="154">
        <v>0</v>
      </c>
      <c r="AN81" s="154">
        <v>0</v>
      </c>
      <c r="AO81" s="154">
        <v>0</v>
      </c>
      <c r="AP81" s="154">
        <v>0</v>
      </c>
      <c r="AQ81" s="154">
        <v>0</v>
      </c>
      <c r="AR81" s="154">
        <v>0</v>
      </c>
      <c r="AS81" s="154">
        <v>0</v>
      </c>
      <c r="AT81" s="154">
        <v>0</v>
      </c>
      <c r="AU81" s="154">
        <v>0</v>
      </c>
      <c r="AV81" s="155">
        <v>0</v>
      </c>
    </row>
    <row r="82" spans="2:48" x14ac:dyDescent="0.2">
      <c r="B82" s="2" t="s">
        <v>106</v>
      </c>
      <c r="C82" s="154">
        <v>1.8987824489051917E-2</v>
      </c>
      <c r="D82" s="154">
        <v>1.8987824489051917E-2</v>
      </c>
      <c r="E82" s="154">
        <v>1.8987824489051917E-2</v>
      </c>
      <c r="F82" s="154">
        <v>1.8987824489051917E-2</v>
      </c>
      <c r="G82" s="154">
        <v>1.8996843212750754E-2</v>
      </c>
      <c r="H82" s="154">
        <v>1.900586193644959E-2</v>
      </c>
      <c r="I82" s="154">
        <v>1.8834384085825804E-2</v>
      </c>
      <c r="J82" s="154">
        <v>1.8662906235202014E-2</v>
      </c>
      <c r="K82" s="154">
        <v>1.8491428384578228E-2</v>
      </c>
      <c r="L82" s="154">
        <v>1.8319950533954438E-2</v>
      </c>
      <c r="M82" s="154">
        <v>1.8148472683330651E-2</v>
      </c>
      <c r="N82" s="154">
        <v>1.8027472889979478E-2</v>
      </c>
      <c r="O82" s="154">
        <v>1.7906473096628305E-2</v>
      </c>
      <c r="P82" s="154">
        <v>1.7785473303277132E-2</v>
      </c>
      <c r="Q82" s="154">
        <v>1.7664473509925956E-2</v>
      </c>
      <c r="R82" s="154">
        <v>1.7543473716574783E-2</v>
      </c>
      <c r="S82" s="154">
        <v>1.7422473923223609E-2</v>
      </c>
      <c r="T82" s="154">
        <v>1.7301474129872436E-2</v>
      </c>
      <c r="U82" s="154">
        <v>1.7180474336521263E-2</v>
      </c>
      <c r="V82" s="154">
        <v>1.705947454317009E-2</v>
      </c>
      <c r="W82" s="154">
        <v>1.6938474749818917E-2</v>
      </c>
      <c r="X82" s="154">
        <v>1.6817474956467744E-2</v>
      </c>
      <c r="Y82" s="154">
        <v>1.6696475163116568E-2</v>
      </c>
      <c r="Z82" s="154">
        <v>1.6575475369765395E-2</v>
      </c>
      <c r="AA82" s="154">
        <v>1.6454475576414222E-2</v>
      </c>
      <c r="AB82" s="154">
        <v>1.6333475783063049E-2</v>
      </c>
      <c r="AC82" s="154">
        <v>1.6267774626043365E-2</v>
      </c>
      <c r="AD82" s="154">
        <v>1.6202073469023682E-2</v>
      </c>
      <c r="AE82" s="154">
        <v>1.6136372312003999E-2</v>
      </c>
      <c r="AF82" s="154">
        <v>1.6070671154984315E-2</v>
      </c>
      <c r="AG82" s="154">
        <v>1.6004969997964632E-2</v>
      </c>
      <c r="AH82" s="154">
        <v>1.5939268840944949E-2</v>
      </c>
      <c r="AI82" s="154">
        <v>1.5873567683925265E-2</v>
      </c>
      <c r="AJ82" s="154">
        <v>1.5807866526905582E-2</v>
      </c>
      <c r="AK82" s="154">
        <v>1.5742165369885899E-2</v>
      </c>
      <c r="AL82" s="154">
        <v>1.5676464212866215E-2</v>
      </c>
      <c r="AM82" s="154">
        <v>1.561076305584653E-2</v>
      </c>
      <c r="AN82" s="154">
        <v>1.5545061898826847E-2</v>
      </c>
      <c r="AO82" s="154">
        <v>1.5479360741807164E-2</v>
      </c>
      <c r="AP82" s="154">
        <v>1.541365958478748E-2</v>
      </c>
      <c r="AQ82" s="154">
        <v>1.5347958427767797E-2</v>
      </c>
      <c r="AR82" s="154">
        <v>1.5347958427767797E-2</v>
      </c>
      <c r="AS82" s="154">
        <v>1.5347958427767797E-2</v>
      </c>
      <c r="AT82" s="154">
        <v>1.5347958427767797E-2</v>
      </c>
      <c r="AU82" s="154">
        <v>1.5347958427767797E-2</v>
      </c>
      <c r="AV82" s="155">
        <v>1.5347958427767797E-2</v>
      </c>
    </row>
    <row r="83" spans="2:48" x14ac:dyDescent="0.2">
      <c r="B83" s="2" t="s">
        <v>107</v>
      </c>
      <c r="C83" s="154">
        <v>2.1013176598743806E-2</v>
      </c>
      <c r="D83" s="154">
        <v>2.1013176598743806E-2</v>
      </c>
      <c r="E83" s="154">
        <v>2.1013176598743806E-2</v>
      </c>
      <c r="F83" s="154">
        <v>2.1013176598743806E-2</v>
      </c>
      <c r="G83" s="154">
        <v>2.1075303459829282E-2</v>
      </c>
      <c r="H83" s="154">
        <v>2.1137430320914759E-2</v>
      </c>
      <c r="I83" s="154">
        <v>2.0954135395130156E-2</v>
      </c>
      <c r="J83" s="154">
        <v>2.0770840469345554E-2</v>
      </c>
      <c r="K83" s="154">
        <v>2.0587545543560952E-2</v>
      </c>
      <c r="L83" s="154">
        <v>2.040425061777635E-2</v>
      </c>
      <c r="M83" s="154">
        <v>2.0220955691991747E-2</v>
      </c>
      <c r="N83" s="154">
        <v>2.0112428220588618E-2</v>
      </c>
      <c r="O83" s="154">
        <v>2.0003900749185486E-2</v>
      </c>
      <c r="P83" s="154">
        <v>1.9895373277782357E-2</v>
      </c>
      <c r="Q83" s="154">
        <v>1.9786845806379228E-2</v>
      </c>
      <c r="R83" s="154">
        <v>1.9678318334976096E-2</v>
      </c>
      <c r="S83" s="154">
        <v>1.9569790863572967E-2</v>
      </c>
      <c r="T83" s="154">
        <v>1.9461263392169838E-2</v>
      </c>
      <c r="U83" s="154">
        <v>1.9352735920766705E-2</v>
      </c>
      <c r="V83" s="154">
        <v>1.9244208449363576E-2</v>
      </c>
      <c r="W83" s="154">
        <v>1.9135680977960447E-2</v>
      </c>
      <c r="X83" s="154">
        <v>1.9027153506557315E-2</v>
      </c>
      <c r="Y83" s="154">
        <v>1.8918626035154186E-2</v>
      </c>
      <c r="Z83" s="154">
        <v>1.8810098563751057E-2</v>
      </c>
      <c r="AA83" s="154">
        <v>1.8701571092347925E-2</v>
      </c>
      <c r="AB83" s="154">
        <v>1.8593043620944796E-2</v>
      </c>
      <c r="AC83" s="154">
        <v>1.8513502181003932E-2</v>
      </c>
      <c r="AD83" s="154">
        <v>1.8433960741063071E-2</v>
      </c>
      <c r="AE83" s="154">
        <v>1.8354419301122207E-2</v>
      </c>
      <c r="AF83" s="154">
        <v>1.8274877861181343E-2</v>
      </c>
      <c r="AG83" s="154">
        <v>1.8195336421240479E-2</v>
      </c>
      <c r="AH83" s="154">
        <v>1.8115794981299619E-2</v>
      </c>
      <c r="AI83" s="154">
        <v>1.8036253541358755E-2</v>
      </c>
      <c r="AJ83" s="154">
        <v>1.7956712101417891E-2</v>
      </c>
      <c r="AK83" s="154">
        <v>1.7877170661477027E-2</v>
      </c>
      <c r="AL83" s="154">
        <v>1.7797629221536167E-2</v>
      </c>
      <c r="AM83" s="154">
        <v>1.7718087781595303E-2</v>
      </c>
      <c r="AN83" s="154">
        <v>1.7638546341654439E-2</v>
      </c>
      <c r="AO83" s="154">
        <v>1.7559004901713575E-2</v>
      </c>
      <c r="AP83" s="154">
        <v>1.7479463461772714E-2</v>
      </c>
      <c r="AQ83" s="154">
        <v>1.7399922021831851E-2</v>
      </c>
      <c r="AR83" s="154">
        <v>1.7399922021831851E-2</v>
      </c>
      <c r="AS83" s="154">
        <v>1.7399922021831851E-2</v>
      </c>
      <c r="AT83" s="154">
        <v>1.7399922021831851E-2</v>
      </c>
      <c r="AU83" s="154">
        <v>1.7399922021831851E-2</v>
      </c>
      <c r="AV83" s="155">
        <v>1.7399922021831851E-2</v>
      </c>
    </row>
    <row r="84" spans="2:48" x14ac:dyDescent="0.2">
      <c r="B84" s="2" t="s">
        <v>45</v>
      </c>
      <c r="C84" s="154">
        <v>0</v>
      </c>
      <c r="D84" s="154">
        <v>0</v>
      </c>
      <c r="E84" s="154">
        <v>0</v>
      </c>
      <c r="F84" s="154">
        <v>0</v>
      </c>
      <c r="G84" s="154">
        <v>0</v>
      </c>
      <c r="H84" s="154">
        <v>0</v>
      </c>
      <c r="I84" s="154">
        <v>0</v>
      </c>
      <c r="J84" s="154">
        <v>0</v>
      </c>
      <c r="K84" s="154">
        <v>0</v>
      </c>
      <c r="L84" s="154">
        <v>0</v>
      </c>
      <c r="M84" s="154">
        <v>0</v>
      </c>
      <c r="N84" s="154">
        <v>0</v>
      </c>
      <c r="O84" s="154">
        <v>0</v>
      </c>
      <c r="P84" s="154">
        <v>0</v>
      </c>
      <c r="Q84" s="154">
        <v>0</v>
      </c>
      <c r="R84" s="154">
        <v>0</v>
      </c>
      <c r="S84" s="154">
        <v>0</v>
      </c>
      <c r="T84" s="154">
        <v>0</v>
      </c>
      <c r="U84" s="154">
        <v>0</v>
      </c>
      <c r="V84" s="154">
        <v>0</v>
      </c>
      <c r="W84" s="154">
        <v>0</v>
      </c>
      <c r="X84" s="154">
        <v>0</v>
      </c>
      <c r="Y84" s="154">
        <v>0</v>
      </c>
      <c r="Z84" s="154">
        <v>0</v>
      </c>
      <c r="AA84" s="154">
        <v>0</v>
      </c>
      <c r="AB84" s="154">
        <v>0</v>
      </c>
      <c r="AC84" s="154">
        <v>0</v>
      </c>
      <c r="AD84" s="154">
        <v>0</v>
      </c>
      <c r="AE84" s="154">
        <v>0</v>
      </c>
      <c r="AF84" s="154">
        <v>0</v>
      </c>
      <c r="AG84" s="154">
        <v>0</v>
      </c>
      <c r="AH84" s="154">
        <v>0</v>
      </c>
      <c r="AI84" s="154">
        <v>0</v>
      </c>
      <c r="AJ84" s="154">
        <v>0</v>
      </c>
      <c r="AK84" s="154">
        <v>0</v>
      </c>
      <c r="AL84" s="154">
        <v>0</v>
      </c>
      <c r="AM84" s="154">
        <v>0</v>
      </c>
      <c r="AN84" s="154">
        <v>0</v>
      </c>
      <c r="AO84" s="154">
        <v>0</v>
      </c>
      <c r="AP84" s="154">
        <v>0</v>
      </c>
      <c r="AQ84" s="154">
        <v>0</v>
      </c>
      <c r="AR84" s="154">
        <v>0</v>
      </c>
      <c r="AS84" s="154">
        <v>0</v>
      </c>
      <c r="AT84" s="154">
        <v>0</v>
      </c>
      <c r="AU84" s="154">
        <v>0</v>
      </c>
      <c r="AV84" s="155">
        <v>0</v>
      </c>
    </row>
    <row r="85" spans="2:48" x14ac:dyDescent="0.2">
      <c r="B85" s="2" t="s">
        <v>47</v>
      </c>
      <c r="C85" s="154">
        <v>0</v>
      </c>
      <c r="D85" s="154">
        <v>0</v>
      </c>
      <c r="E85" s="154">
        <v>0</v>
      </c>
      <c r="F85" s="154">
        <v>0</v>
      </c>
      <c r="G85" s="154">
        <v>0</v>
      </c>
      <c r="H85" s="154">
        <v>0</v>
      </c>
      <c r="I85" s="154">
        <v>0</v>
      </c>
      <c r="J85" s="154">
        <v>0</v>
      </c>
      <c r="K85" s="154">
        <v>0</v>
      </c>
      <c r="L85" s="154">
        <v>0</v>
      </c>
      <c r="M85" s="154">
        <v>0</v>
      </c>
      <c r="N85" s="154">
        <v>0</v>
      </c>
      <c r="O85" s="154">
        <v>0</v>
      </c>
      <c r="P85" s="154">
        <v>0</v>
      </c>
      <c r="Q85" s="154">
        <v>0</v>
      </c>
      <c r="R85" s="154">
        <v>0</v>
      </c>
      <c r="S85" s="154">
        <v>0</v>
      </c>
      <c r="T85" s="154">
        <v>0</v>
      </c>
      <c r="U85" s="154">
        <v>0</v>
      </c>
      <c r="V85" s="154">
        <v>0</v>
      </c>
      <c r="W85" s="154">
        <v>0</v>
      </c>
      <c r="X85" s="154">
        <v>0</v>
      </c>
      <c r="Y85" s="154">
        <v>0</v>
      </c>
      <c r="Z85" s="154">
        <v>0</v>
      </c>
      <c r="AA85" s="154">
        <v>0</v>
      </c>
      <c r="AB85" s="154">
        <v>0</v>
      </c>
      <c r="AC85" s="154">
        <v>0</v>
      </c>
      <c r="AD85" s="154">
        <v>0</v>
      </c>
      <c r="AE85" s="154">
        <v>0</v>
      </c>
      <c r="AF85" s="154">
        <v>0</v>
      </c>
      <c r="AG85" s="154">
        <v>0</v>
      </c>
      <c r="AH85" s="154">
        <v>0</v>
      </c>
      <c r="AI85" s="154">
        <v>0</v>
      </c>
      <c r="AJ85" s="154">
        <v>0</v>
      </c>
      <c r="AK85" s="154">
        <v>0</v>
      </c>
      <c r="AL85" s="154">
        <v>0</v>
      </c>
      <c r="AM85" s="154">
        <v>0</v>
      </c>
      <c r="AN85" s="154">
        <v>0</v>
      </c>
      <c r="AO85" s="154">
        <v>0</v>
      </c>
      <c r="AP85" s="154">
        <v>0</v>
      </c>
      <c r="AQ85" s="154">
        <v>0</v>
      </c>
      <c r="AR85" s="154">
        <v>0</v>
      </c>
      <c r="AS85" s="154">
        <v>0</v>
      </c>
      <c r="AT85" s="154">
        <v>0</v>
      </c>
      <c r="AU85" s="154">
        <v>0</v>
      </c>
      <c r="AV85" s="155">
        <v>0</v>
      </c>
    </row>
    <row r="86" spans="2:48" x14ac:dyDescent="0.2">
      <c r="B86" s="2" t="s">
        <v>49</v>
      </c>
      <c r="C86" s="154">
        <v>0</v>
      </c>
      <c r="D86" s="154">
        <v>0</v>
      </c>
      <c r="E86" s="154">
        <v>0</v>
      </c>
      <c r="F86" s="154">
        <v>0</v>
      </c>
      <c r="G86" s="154">
        <v>0</v>
      </c>
      <c r="H86" s="154">
        <v>0</v>
      </c>
      <c r="I86" s="154">
        <v>0</v>
      </c>
      <c r="J86" s="154">
        <v>0</v>
      </c>
      <c r="K86" s="154">
        <v>0</v>
      </c>
      <c r="L86" s="154">
        <v>0</v>
      </c>
      <c r="M86" s="154">
        <v>0</v>
      </c>
      <c r="N86" s="154">
        <v>0</v>
      </c>
      <c r="O86" s="154">
        <v>0</v>
      </c>
      <c r="P86" s="154">
        <v>0</v>
      </c>
      <c r="Q86" s="154">
        <v>0</v>
      </c>
      <c r="R86" s="154">
        <v>0</v>
      </c>
      <c r="S86" s="154">
        <v>0</v>
      </c>
      <c r="T86" s="154">
        <v>0</v>
      </c>
      <c r="U86" s="154">
        <v>0</v>
      </c>
      <c r="V86" s="154">
        <v>0</v>
      </c>
      <c r="W86" s="154">
        <v>0</v>
      </c>
      <c r="X86" s="154">
        <v>0</v>
      </c>
      <c r="Y86" s="154">
        <v>0</v>
      </c>
      <c r="Z86" s="154">
        <v>0</v>
      </c>
      <c r="AA86" s="154">
        <v>0</v>
      </c>
      <c r="AB86" s="154">
        <v>0</v>
      </c>
      <c r="AC86" s="154">
        <v>0</v>
      </c>
      <c r="AD86" s="154">
        <v>0</v>
      </c>
      <c r="AE86" s="154">
        <v>0</v>
      </c>
      <c r="AF86" s="154">
        <v>0</v>
      </c>
      <c r="AG86" s="154">
        <v>0</v>
      </c>
      <c r="AH86" s="154">
        <v>0</v>
      </c>
      <c r="AI86" s="154">
        <v>0</v>
      </c>
      <c r="AJ86" s="154">
        <v>0</v>
      </c>
      <c r="AK86" s="154">
        <v>0</v>
      </c>
      <c r="AL86" s="154">
        <v>0</v>
      </c>
      <c r="AM86" s="154">
        <v>0</v>
      </c>
      <c r="AN86" s="154">
        <v>0</v>
      </c>
      <c r="AO86" s="154">
        <v>0</v>
      </c>
      <c r="AP86" s="154">
        <v>0</v>
      </c>
      <c r="AQ86" s="154">
        <v>0</v>
      </c>
      <c r="AR86" s="154">
        <v>0</v>
      </c>
      <c r="AS86" s="154">
        <v>0</v>
      </c>
      <c r="AT86" s="154">
        <v>0</v>
      </c>
      <c r="AU86" s="154">
        <v>0</v>
      </c>
      <c r="AV86" s="155">
        <v>0</v>
      </c>
    </row>
    <row r="87" spans="2:48" x14ac:dyDescent="0.2">
      <c r="B87" s="2" t="s">
        <v>51</v>
      </c>
      <c r="C87" s="154">
        <v>0</v>
      </c>
      <c r="D87" s="154">
        <v>0</v>
      </c>
      <c r="E87" s="154">
        <v>0</v>
      </c>
      <c r="F87" s="154">
        <v>0</v>
      </c>
      <c r="G87" s="154">
        <v>0</v>
      </c>
      <c r="H87" s="154">
        <v>0</v>
      </c>
      <c r="I87" s="154">
        <v>0</v>
      </c>
      <c r="J87" s="154">
        <v>0</v>
      </c>
      <c r="K87" s="154">
        <v>0</v>
      </c>
      <c r="L87" s="154">
        <v>0</v>
      </c>
      <c r="M87" s="154">
        <v>0</v>
      </c>
      <c r="N87" s="154">
        <v>0</v>
      </c>
      <c r="O87" s="154">
        <v>0</v>
      </c>
      <c r="P87" s="154">
        <v>0</v>
      </c>
      <c r="Q87" s="154">
        <v>0</v>
      </c>
      <c r="R87" s="154">
        <v>0</v>
      </c>
      <c r="S87" s="154">
        <v>0</v>
      </c>
      <c r="T87" s="154">
        <v>0</v>
      </c>
      <c r="U87" s="154">
        <v>0</v>
      </c>
      <c r="V87" s="154">
        <v>0</v>
      </c>
      <c r="W87" s="154">
        <v>0</v>
      </c>
      <c r="X87" s="154">
        <v>0</v>
      </c>
      <c r="Y87" s="154">
        <v>0</v>
      </c>
      <c r="Z87" s="154">
        <v>0</v>
      </c>
      <c r="AA87" s="154">
        <v>0</v>
      </c>
      <c r="AB87" s="154">
        <v>0</v>
      </c>
      <c r="AC87" s="154">
        <v>0</v>
      </c>
      <c r="AD87" s="154">
        <v>0</v>
      </c>
      <c r="AE87" s="154">
        <v>0</v>
      </c>
      <c r="AF87" s="154">
        <v>0</v>
      </c>
      <c r="AG87" s="154">
        <v>0</v>
      </c>
      <c r="AH87" s="154">
        <v>0</v>
      </c>
      <c r="AI87" s="154">
        <v>0</v>
      </c>
      <c r="AJ87" s="154">
        <v>0</v>
      </c>
      <c r="AK87" s="154">
        <v>0</v>
      </c>
      <c r="AL87" s="154">
        <v>0</v>
      </c>
      <c r="AM87" s="154">
        <v>0</v>
      </c>
      <c r="AN87" s="154">
        <v>0</v>
      </c>
      <c r="AO87" s="154">
        <v>0</v>
      </c>
      <c r="AP87" s="154">
        <v>0</v>
      </c>
      <c r="AQ87" s="154">
        <v>0</v>
      </c>
      <c r="AR87" s="154">
        <v>0</v>
      </c>
      <c r="AS87" s="154">
        <v>0</v>
      </c>
      <c r="AT87" s="154">
        <v>0</v>
      </c>
      <c r="AU87" s="154">
        <v>0</v>
      </c>
      <c r="AV87" s="155">
        <v>0</v>
      </c>
    </row>
    <row r="88" spans="2:48" x14ac:dyDescent="0.2">
      <c r="B88" s="2" t="s">
        <v>53</v>
      </c>
      <c r="C88" s="154">
        <v>9</v>
      </c>
      <c r="D88" s="154">
        <v>9</v>
      </c>
      <c r="E88" s="154">
        <v>9</v>
      </c>
      <c r="F88" s="154">
        <v>9</v>
      </c>
      <c r="G88" s="154">
        <v>9</v>
      </c>
      <c r="H88" s="154">
        <v>9</v>
      </c>
      <c r="I88" s="154">
        <v>9</v>
      </c>
      <c r="J88" s="154">
        <v>9</v>
      </c>
      <c r="K88" s="154">
        <v>9</v>
      </c>
      <c r="L88" s="154">
        <v>9</v>
      </c>
      <c r="M88" s="154">
        <v>9</v>
      </c>
      <c r="N88" s="154">
        <v>9</v>
      </c>
      <c r="O88" s="154">
        <v>9</v>
      </c>
      <c r="P88" s="154">
        <v>9</v>
      </c>
      <c r="Q88" s="154">
        <v>9</v>
      </c>
      <c r="R88" s="154">
        <v>9</v>
      </c>
      <c r="S88" s="154">
        <v>9</v>
      </c>
      <c r="T88" s="154">
        <v>9</v>
      </c>
      <c r="U88" s="154">
        <v>9</v>
      </c>
      <c r="V88" s="154">
        <v>9</v>
      </c>
      <c r="W88" s="154">
        <v>9</v>
      </c>
      <c r="X88" s="154">
        <v>9</v>
      </c>
      <c r="Y88" s="154">
        <v>9</v>
      </c>
      <c r="Z88" s="154">
        <v>9</v>
      </c>
      <c r="AA88" s="154">
        <v>9</v>
      </c>
      <c r="AB88" s="154">
        <v>9</v>
      </c>
      <c r="AC88" s="154">
        <v>9</v>
      </c>
      <c r="AD88" s="154">
        <v>9</v>
      </c>
      <c r="AE88" s="154">
        <v>9</v>
      </c>
      <c r="AF88" s="154">
        <v>9</v>
      </c>
      <c r="AG88" s="154">
        <v>9</v>
      </c>
      <c r="AH88" s="154">
        <v>9</v>
      </c>
      <c r="AI88" s="154">
        <v>9</v>
      </c>
      <c r="AJ88" s="154">
        <v>9</v>
      </c>
      <c r="AK88" s="154">
        <v>9</v>
      </c>
      <c r="AL88" s="154">
        <v>9</v>
      </c>
      <c r="AM88" s="154">
        <v>9</v>
      </c>
      <c r="AN88" s="154">
        <v>9</v>
      </c>
      <c r="AO88" s="154">
        <v>9</v>
      </c>
      <c r="AP88" s="154">
        <v>9</v>
      </c>
      <c r="AQ88" s="154">
        <v>9</v>
      </c>
      <c r="AR88" s="154">
        <v>9</v>
      </c>
      <c r="AS88" s="154">
        <v>9</v>
      </c>
      <c r="AT88" s="154">
        <v>9</v>
      </c>
      <c r="AU88" s="154">
        <v>9</v>
      </c>
      <c r="AV88" s="155">
        <v>9</v>
      </c>
    </row>
    <row r="89" spans="2:48" x14ac:dyDescent="0.2">
      <c r="B89" s="2" t="s">
        <v>108</v>
      </c>
      <c r="C89" s="154">
        <v>14</v>
      </c>
      <c r="D89" s="154">
        <v>14</v>
      </c>
      <c r="E89" s="154">
        <v>14</v>
      </c>
      <c r="F89" s="154">
        <v>14</v>
      </c>
      <c r="G89" s="154">
        <v>14</v>
      </c>
      <c r="H89" s="154">
        <v>14</v>
      </c>
      <c r="I89" s="154">
        <v>14</v>
      </c>
      <c r="J89" s="154">
        <v>14</v>
      </c>
      <c r="K89" s="154">
        <v>14</v>
      </c>
      <c r="L89" s="154">
        <v>14</v>
      </c>
      <c r="M89" s="154">
        <v>14</v>
      </c>
      <c r="N89" s="154">
        <v>14</v>
      </c>
      <c r="O89" s="154">
        <v>14</v>
      </c>
      <c r="P89" s="154">
        <v>14</v>
      </c>
      <c r="Q89" s="154">
        <v>14</v>
      </c>
      <c r="R89" s="154">
        <v>14</v>
      </c>
      <c r="S89" s="154">
        <v>14</v>
      </c>
      <c r="T89" s="154">
        <v>14</v>
      </c>
      <c r="U89" s="154">
        <v>14</v>
      </c>
      <c r="V89" s="154">
        <v>14</v>
      </c>
      <c r="W89" s="154">
        <v>14</v>
      </c>
      <c r="X89" s="154">
        <v>14</v>
      </c>
      <c r="Y89" s="154">
        <v>14</v>
      </c>
      <c r="Z89" s="154">
        <v>14</v>
      </c>
      <c r="AA89" s="154">
        <v>14</v>
      </c>
      <c r="AB89" s="154">
        <v>14</v>
      </c>
      <c r="AC89" s="154">
        <v>14</v>
      </c>
      <c r="AD89" s="154">
        <v>14</v>
      </c>
      <c r="AE89" s="154">
        <v>14</v>
      </c>
      <c r="AF89" s="154">
        <v>14</v>
      </c>
      <c r="AG89" s="154">
        <v>14</v>
      </c>
      <c r="AH89" s="154">
        <v>14</v>
      </c>
      <c r="AI89" s="154">
        <v>14</v>
      </c>
      <c r="AJ89" s="154">
        <v>14</v>
      </c>
      <c r="AK89" s="154">
        <v>14</v>
      </c>
      <c r="AL89" s="154">
        <v>14</v>
      </c>
      <c r="AM89" s="154">
        <v>14</v>
      </c>
      <c r="AN89" s="154">
        <v>14</v>
      </c>
      <c r="AO89" s="154">
        <v>14</v>
      </c>
      <c r="AP89" s="154">
        <v>14</v>
      </c>
      <c r="AQ89" s="154">
        <v>14</v>
      </c>
      <c r="AR89" s="154">
        <v>14</v>
      </c>
      <c r="AS89" s="154">
        <v>14</v>
      </c>
      <c r="AT89" s="154">
        <v>14</v>
      </c>
      <c r="AU89" s="154">
        <v>14</v>
      </c>
      <c r="AV89" s="155">
        <v>14</v>
      </c>
    </row>
    <row r="90" spans="2:48" x14ac:dyDescent="0.2">
      <c r="B90" s="2" t="s">
        <v>4</v>
      </c>
      <c r="C90" s="154">
        <v>638.25538499999993</v>
      </c>
      <c r="D90" s="154">
        <v>638.25538499999993</v>
      </c>
      <c r="E90" s="154">
        <v>638.25538499999993</v>
      </c>
      <c r="F90" s="154">
        <v>638.25538499999993</v>
      </c>
      <c r="G90" s="154">
        <v>642.43682624999997</v>
      </c>
      <c r="H90" s="154">
        <v>646.6182675</v>
      </c>
      <c r="I90" s="154">
        <v>649.50957200000005</v>
      </c>
      <c r="J90" s="154">
        <v>652.40087650000009</v>
      </c>
      <c r="K90" s="154">
        <v>655.29218100000003</v>
      </c>
      <c r="L90" s="154">
        <v>658.18348550000007</v>
      </c>
      <c r="M90" s="154">
        <v>661.07479000000012</v>
      </c>
      <c r="N90" s="154">
        <v>660.65069100000005</v>
      </c>
      <c r="O90" s="154">
        <v>660.2265920000001</v>
      </c>
      <c r="P90" s="154">
        <v>659.80249300000003</v>
      </c>
      <c r="Q90" s="154">
        <v>659.37839400000007</v>
      </c>
      <c r="R90" s="154">
        <v>658.954295</v>
      </c>
      <c r="S90" s="154">
        <v>658.53019599999993</v>
      </c>
      <c r="T90" s="154">
        <v>658.10609699999998</v>
      </c>
      <c r="U90" s="154">
        <v>657.68199799999991</v>
      </c>
      <c r="V90" s="154">
        <v>657.25789899999995</v>
      </c>
      <c r="W90" s="154">
        <v>656.83379999999988</v>
      </c>
      <c r="X90" s="154">
        <v>656.40970099999981</v>
      </c>
      <c r="Y90" s="154">
        <v>655.98560199999986</v>
      </c>
      <c r="Z90" s="154">
        <v>655.56150299999979</v>
      </c>
      <c r="AA90" s="154">
        <v>655.13740399999983</v>
      </c>
      <c r="AB90" s="154">
        <v>654.71330499999976</v>
      </c>
      <c r="AC90" s="154">
        <v>654.97789749999981</v>
      </c>
      <c r="AD90" s="154">
        <v>655.24248999999975</v>
      </c>
      <c r="AE90" s="154">
        <v>655.5070824999998</v>
      </c>
      <c r="AF90" s="154">
        <v>655.77167499999985</v>
      </c>
      <c r="AG90" s="154">
        <v>656.03626749999978</v>
      </c>
      <c r="AH90" s="154">
        <v>656.30085999999983</v>
      </c>
      <c r="AI90" s="154">
        <v>656.56545249999988</v>
      </c>
      <c r="AJ90" s="154">
        <v>656.83004499999981</v>
      </c>
      <c r="AK90" s="154">
        <v>657.09463749999986</v>
      </c>
      <c r="AL90" s="154">
        <v>657.35922999999991</v>
      </c>
      <c r="AM90" s="154">
        <v>657.62382249999985</v>
      </c>
      <c r="AN90" s="154">
        <v>657.8884149999999</v>
      </c>
      <c r="AO90" s="154">
        <v>658.15300749999994</v>
      </c>
      <c r="AP90" s="154">
        <v>658.41759999999988</v>
      </c>
      <c r="AQ90" s="154">
        <v>658.68219249999993</v>
      </c>
      <c r="AR90" s="154">
        <v>658.68219249999993</v>
      </c>
      <c r="AS90" s="154">
        <v>658.68219249999993</v>
      </c>
      <c r="AT90" s="154">
        <v>658.68219249999993</v>
      </c>
      <c r="AU90" s="154">
        <v>658.68219249999993</v>
      </c>
      <c r="AV90" s="155">
        <v>658.68219249999993</v>
      </c>
    </row>
    <row r="91" spans="2:48" x14ac:dyDescent="0.2">
      <c r="B91" s="2" t="s">
        <v>6</v>
      </c>
      <c r="C91" s="154">
        <v>0</v>
      </c>
      <c r="D91" s="154">
        <v>0</v>
      </c>
      <c r="E91" s="154">
        <v>0</v>
      </c>
      <c r="F91" s="154">
        <v>0</v>
      </c>
      <c r="G91" s="154">
        <v>0</v>
      </c>
      <c r="H91" s="154">
        <v>0</v>
      </c>
      <c r="I91" s="154">
        <v>0</v>
      </c>
      <c r="J91" s="154">
        <v>0</v>
      </c>
      <c r="K91" s="154">
        <v>0</v>
      </c>
      <c r="L91" s="154">
        <v>0</v>
      </c>
      <c r="M91" s="154">
        <v>0</v>
      </c>
      <c r="N91" s="154">
        <v>0</v>
      </c>
      <c r="O91" s="154">
        <v>0</v>
      </c>
      <c r="P91" s="154">
        <v>0</v>
      </c>
      <c r="Q91" s="154">
        <v>0</v>
      </c>
      <c r="R91" s="154">
        <v>0</v>
      </c>
      <c r="S91" s="154">
        <v>0</v>
      </c>
      <c r="T91" s="154">
        <v>0</v>
      </c>
      <c r="U91" s="154">
        <v>0</v>
      </c>
      <c r="V91" s="154">
        <v>0</v>
      </c>
      <c r="W91" s="154">
        <v>0</v>
      </c>
      <c r="X91" s="154">
        <v>0</v>
      </c>
      <c r="Y91" s="154">
        <v>0</v>
      </c>
      <c r="Z91" s="154">
        <v>0</v>
      </c>
      <c r="AA91" s="154">
        <v>0</v>
      </c>
      <c r="AB91" s="154">
        <v>0</v>
      </c>
      <c r="AC91" s="154">
        <v>0</v>
      </c>
      <c r="AD91" s="154">
        <v>0</v>
      </c>
      <c r="AE91" s="154">
        <v>0</v>
      </c>
      <c r="AF91" s="154">
        <v>0</v>
      </c>
      <c r="AG91" s="154">
        <v>0</v>
      </c>
      <c r="AH91" s="154">
        <v>0</v>
      </c>
      <c r="AI91" s="154">
        <v>0</v>
      </c>
      <c r="AJ91" s="154">
        <v>0</v>
      </c>
      <c r="AK91" s="154">
        <v>0</v>
      </c>
      <c r="AL91" s="154">
        <v>0</v>
      </c>
      <c r="AM91" s="154">
        <v>0</v>
      </c>
      <c r="AN91" s="154">
        <v>0</v>
      </c>
      <c r="AO91" s="154">
        <v>0</v>
      </c>
      <c r="AP91" s="154">
        <v>0</v>
      </c>
      <c r="AQ91" s="154">
        <v>0</v>
      </c>
      <c r="AR91" s="154">
        <v>0</v>
      </c>
      <c r="AS91" s="154">
        <v>0</v>
      </c>
      <c r="AT91" s="154">
        <v>0</v>
      </c>
      <c r="AU91" s="154">
        <v>0</v>
      </c>
      <c r="AV91" s="155">
        <v>0</v>
      </c>
    </row>
    <row r="92" spans="2:48" x14ac:dyDescent="0.2">
      <c r="B92" s="2" t="s">
        <v>8</v>
      </c>
      <c r="C92" s="154">
        <v>13</v>
      </c>
      <c r="D92" s="154">
        <v>13</v>
      </c>
      <c r="E92" s="154">
        <v>13</v>
      </c>
      <c r="F92" s="154">
        <v>13</v>
      </c>
      <c r="G92" s="154">
        <v>13</v>
      </c>
      <c r="H92" s="154">
        <v>13</v>
      </c>
      <c r="I92" s="154">
        <v>13</v>
      </c>
      <c r="J92" s="154">
        <v>13</v>
      </c>
      <c r="K92" s="154">
        <v>13</v>
      </c>
      <c r="L92" s="154">
        <v>13</v>
      </c>
      <c r="M92" s="154">
        <v>13</v>
      </c>
      <c r="N92" s="154">
        <v>13</v>
      </c>
      <c r="O92" s="154">
        <v>13</v>
      </c>
      <c r="P92" s="154">
        <v>13</v>
      </c>
      <c r="Q92" s="154">
        <v>13</v>
      </c>
      <c r="R92" s="154">
        <v>13</v>
      </c>
      <c r="S92" s="154">
        <v>13</v>
      </c>
      <c r="T92" s="154">
        <v>13</v>
      </c>
      <c r="U92" s="154">
        <v>13</v>
      </c>
      <c r="V92" s="154">
        <v>13</v>
      </c>
      <c r="W92" s="154">
        <v>13</v>
      </c>
      <c r="X92" s="154">
        <v>13</v>
      </c>
      <c r="Y92" s="154">
        <v>13</v>
      </c>
      <c r="Z92" s="154">
        <v>13</v>
      </c>
      <c r="AA92" s="154">
        <v>13</v>
      </c>
      <c r="AB92" s="154">
        <v>13</v>
      </c>
      <c r="AC92" s="154">
        <v>13</v>
      </c>
      <c r="AD92" s="154">
        <v>13</v>
      </c>
      <c r="AE92" s="154">
        <v>13</v>
      </c>
      <c r="AF92" s="154">
        <v>13</v>
      </c>
      <c r="AG92" s="154">
        <v>13</v>
      </c>
      <c r="AH92" s="154">
        <v>13</v>
      </c>
      <c r="AI92" s="154">
        <v>13</v>
      </c>
      <c r="AJ92" s="154">
        <v>13</v>
      </c>
      <c r="AK92" s="154">
        <v>13</v>
      </c>
      <c r="AL92" s="154">
        <v>13</v>
      </c>
      <c r="AM92" s="154">
        <v>13</v>
      </c>
      <c r="AN92" s="154">
        <v>13</v>
      </c>
      <c r="AO92" s="154">
        <v>13</v>
      </c>
      <c r="AP92" s="154">
        <v>13</v>
      </c>
      <c r="AQ92" s="154">
        <v>13</v>
      </c>
      <c r="AR92" s="154">
        <v>13</v>
      </c>
      <c r="AS92" s="154">
        <v>13</v>
      </c>
      <c r="AT92" s="154">
        <v>13</v>
      </c>
      <c r="AU92" s="154">
        <v>13</v>
      </c>
      <c r="AV92" s="155">
        <v>13</v>
      </c>
    </row>
    <row r="93" spans="2:48" x14ac:dyDescent="0.2">
      <c r="B93" s="2" t="s">
        <v>10</v>
      </c>
      <c r="C93" s="156"/>
      <c r="D93" s="156"/>
      <c r="E93" s="156"/>
      <c r="F93" s="156"/>
      <c r="G93" s="156"/>
      <c r="H93" s="156"/>
      <c r="I93" s="156"/>
      <c r="J93" s="156"/>
      <c r="K93" s="156"/>
      <c r="L93" s="156"/>
      <c r="M93" s="156"/>
      <c r="N93" s="156"/>
      <c r="O93" s="156"/>
      <c r="P93" s="156"/>
      <c r="Q93" s="156"/>
      <c r="R93" s="156"/>
      <c r="S93" s="156"/>
      <c r="T93" s="156"/>
      <c r="U93" s="156"/>
      <c r="V93" s="156"/>
      <c r="W93" s="156"/>
      <c r="X93" s="156"/>
      <c r="Y93" s="156"/>
      <c r="Z93" s="156"/>
      <c r="AA93" s="156"/>
      <c r="AB93" s="156"/>
      <c r="AC93" s="156"/>
      <c r="AD93" s="156"/>
      <c r="AE93" s="156"/>
      <c r="AF93" s="156"/>
      <c r="AG93" s="156"/>
      <c r="AH93" s="156"/>
      <c r="AI93" s="156"/>
      <c r="AJ93" s="156"/>
      <c r="AK93" s="156"/>
      <c r="AL93" s="156"/>
      <c r="AM93" s="156"/>
      <c r="AN93" s="156"/>
      <c r="AO93" s="156"/>
      <c r="AP93" s="156"/>
      <c r="AQ93" s="156"/>
      <c r="AR93" s="156"/>
      <c r="AS93" s="156"/>
      <c r="AT93" s="156"/>
      <c r="AU93" s="156"/>
      <c r="AV93" s="157"/>
    </row>
    <row r="94" spans="2:48" x14ac:dyDescent="0.2">
      <c r="B94" s="2" t="s">
        <v>12</v>
      </c>
      <c r="C94" s="156"/>
      <c r="D94" s="156"/>
      <c r="E94" s="156"/>
      <c r="F94" s="156"/>
      <c r="G94" s="156"/>
      <c r="H94" s="156"/>
      <c r="I94" s="156"/>
      <c r="J94" s="156"/>
      <c r="K94" s="156"/>
      <c r="L94" s="156"/>
      <c r="M94" s="156"/>
      <c r="N94" s="156"/>
      <c r="O94" s="156"/>
      <c r="P94" s="156"/>
      <c r="Q94" s="156"/>
      <c r="R94" s="156"/>
      <c r="S94" s="156"/>
      <c r="T94" s="156"/>
      <c r="U94" s="156"/>
      <c r="V94" s="156"/>
      <c r="W94" s="156"/>
      <c r="X94" s="156"/>
      <c r="Y94" s="156"/>
      <c r="Z94" s="156"/>
      <c r="AA94" s="156"/>
      <c r="AB94" s="156"/>
      <c r="AC94" s="156"/>
      <c r="AD94" s="156"/>
      <c r="AE94" s="156"/>
      <c r="AF94" s="156"/>
      <c r="AG94" s="156"/>
      <c r="AH94" s="156"/>
      <c r="AI94" s="156"/>
      <c r="AJ94" s="156"/>
      <c r="AK94" s="156"/>
      <c r="AL94" s="156"/>
      <c r="AM94" s="156"/>
      <c r="AN94" s="156"/>
      <c r="AO94" s="156"/>
      <c r="AP94" s="156"/>
      <c r="AQ94" s="156"/>
      <c r="AR94" s="156"/>
      <c r="AS94" s="156"/>
      <c r="AT94" s="156"/>
      <c r="AU94" s="156"/>
      <c r="AV94" s="157"/>
    </row>
    <row r="95" spans="2:48" x14ac:dyDescent="0.2">
      <c r="B95" s="2" t="s">
        <v>14</v>
      </c>
      <c r="C95" s="156"/>
      <c r="D95" s="156"/>
      <c r="E95" s="156"/>
      <c r="F95" s="156"/>
      <c r="G95" s="156"/>
      <c r="H95" s="156"/>
      <c r="I95" s="156"/>
      <c r="J95" s="156"/>
      <c r="K95" s="156"/>
      <c r="L95" s="156"/>
      <c r="M95" s="156"/>
      <c r="N95" s="156"/>
      <c r="O95" s="156"/>
      <c r="P95" s="156"/>
      <c r="Q95" s="156"/>
      <c r="R95" s="156"/>
      <c r="S95" s="156"/>
      <c r="T95" s="156"/>
      <c r="U95" s="156"/>
      <c r="V95" s="156"/>
      <c r="W95" s="156"/>
      <c r="X95" s="156"/>
      <c r="Y95" s="156"/>
      <c r="Z95" s="156"/>
      <c r="AA95" s="156"/>
      <c r="AB95" s="156"/>
      <c r="AC95" s="156"/>
      <c r="AD95" s="156"/>
      <c r="AE95" s="156"/>
      <c r="AF95" s="156"/>
      <c r="AG95" s="156"/>
      <c r="AH95" s="156"/>
      <c r="AI95" s="156"/>
      <c r="AJ95" s="156"/>
      <c r="AK95" s="156"/>
      <c r="AL95" s="156"/>
      <c r="AM95" s="156"/>
      <c r="AN95" s="156"/>
      <c r="AO95" s="156"/>
      <c r="AP95" s="156"/>
      <c r="AQ95" s="156"/>
      <c r="AR95" s="156"/>
      <c r="AS95" s="156"/>
      <c r="AT95" s="156"/>
      <c r="AU95" s="156"/>
      <c r="AV95" s="157"/>
    </row>
    <row r="96" spans="2:48" x14ac:dyDescent="0.2">
      <c r="B96" s="2" t="s">
        <v>16</v>
      </c>
      <c r="C96" s="156"/>
      <c r="D96" s="156"/>
      <c r="E96" s="156"/>
      <c r="F96" s="156"/>
      <c r="G96" s="156"/>
      <c r="H96" s="156"/>
      <c r="I96" s="156"/>
      <c r="J96" s="156"/>
      <c r="K96" s="156"/>
      <c r="L96" s="156"/>
      <c r="M96" s="156"/>
      <c r="N96" s="156"/>
      <c r="O96" s="156"/>
      <c r="P96" s="156"/>
      <c r="Q96" s="156"/>
      <c r="R96" s="156"/>
      <c r="S96" s="156"/>
      <c r="T96" s="156"/>
      <c r="U96" s="156"/>
      <c r="V96" s="156"/>
      <c r="W96" s="156"/>
      <c r="X96" s="156"/>
      <c r="Y96" s="156"/>
      <c r="Z96" s="156"/>
      <c r="AA96" s="156"/>
      <c r="AB96" s="156"/>
      <c r="AC96" s="156"/>
      <c r="AD96" s="156"/>
      <c r="AE96" s="156"/>
      <c r="AF96" s="156"/>
      <c r="AG96" s="156"/>
      <c r="AH96" s="156"/>
      <c r="AI96" s="156"/>
      <c r="AJ96" s="156"/>
      <c r="AK96" s="156"/>
      <c r="AL96" s="156"/>
      <c r="AM96" s="156"/>
      <c r="AN96" s="156"/>
      <c r="AO96" s="156"/>
      <c r="AP96" s="156"/>
      <c r="AQ96" s="156"/>
      <c r="AR96" s="156"/>
      <c r="AS96" s="156"/>
      <c r="AT96" s="156"/>
      <c r="AU96" s="156"/>
      <c r="AV96" s="157"/>
    </row>
    <row r="97" spans="2:48" x14ac:dyDescent="0.2">
      <c r="B97" s="2" t="s">
        <v>18</v>
      </c>
      <c r="C97" s="156"/>
      <c r="D97" s="156"/>
      <c r="E97" s="156"/>
      <c r="F97" s="156"/>
      <c r="G97" s="156"/>
      <c r="H97" s="156"/>
      <c r="I97" s="156"/>
      <c r="J97" s="156"/>
      <c r="K97" s="156"/>
      <c r="L97" s="156"/>
      <c r="M97" s="156"/>
      <c r="N97" s="156"/>
      <c r="O97" s="156"/>
      <c r="P97" s="156"/>
      <c r="Q97" s="156"/>
      <c r="R97" s="156"/>
      <c r="S97" s="156"/>
      <c r="T97" s="156"/>
      <c r="U97" s="156"/>
      <c r="V97" s="156"/>
      <c r="W97" s="156"/>
      <c r="X97" s="156"/>
      <c r="Y97" s="156"/>
      <c r="Z97" s="156"/>
      <c r="AA97" s="156"/>
      <c r="AB97" s="156"/>
      <c r="AC97" s="156"/>
      <c r="AD97" s="156"/>
      <c r="AE97" s="156"/>
      <c r="AF97" s="156"/>
      <c r="AG97" s="156"/>
      <c r="AH97" s="156"/>
      <c r="AI97" s="156"/>
      <c r="AJ97" s="156"/>
      <c r="AK97" s="156"/>
      <c r="AL97" s="156"/>
      <c r="AM97" s="156"/>
      <c r="AN97" s="156"/>
      <c r="AO97" s="156"/>
      <c r="AP97" s="156"/>
      <c r="AQ97" s="156"/>
      <c r="AR97" s="156"/>
      <c r="AS97" s="156"/>
      <c r="AT97" s="156"/>
      <c r="AU97" s="156"/>
      <c r="AV97" s="157"/>
    </row>
    <row r="98" spans="2:48" x14ac:dyDescent="0.2">
      <c r="B98" s="2" t="s">
        <v>20</v>
      </c>
      <c r="C98" s="156"/>
      <c r="D98" s="156"/>
      <c r="E98" s="156"/>
      <c r="F98" s="156"/>
      <c r="G98" s="156"/>
      <c r="H98" s="156"/>
      <c r="I98" s="156"/>
      <c r="J98" s="156"/>
      <c r="K98" s="156"/>
      <c r="L98" s="156"/>
      <c r="M98" s="156"/>
      <c r="N98" s="156"/>
      <c r="O98" s="156"/>
      <c r="P98" s="156"/>
      <c r="Q98" s="156"/>
      <c r="R98" s="156"/>
      <c r="S98" s="156"/>
      <c r="T98" s="156"/>
      <c r="U98" s="156"/>
      <c r="V98" s="156"/>
      <c r="W98" s="156"/>
      <c r="X98" s="156"/>
      <c r="Y98" s="156"/>
      <c r="Z98" s="156"/>
      <c r="AA98" s="156"/>
      <c r="AB98" s="156"/>
      <c r="AC98" s="156"/>
      <c r="AD98" s="156"/>
      <c r="AE98" s="156"/>
      <c r="AF98" s="156"/>
      <c r="AG98" s="156"/>
      <c r="AH98" s="156"/>
      <c r="AI98" s="156"/>
      <c r="AJ98" s="156"/>
      <c r="AK98" s="156"/>
      <c r="AL98" s="156"/>
      <c r="AM98" s="156"/>
      <c r="AN98" s="156"/>
      <c r="AO98" s="156"/>
      <c r="AP98" s="156"/>
      <c r="AQ98" s="156"/>
      <c r="AR98" s="156"/>
      <c r="AS98" s="156"/>
      <c r="AT98" s="156"/>
      <c r="AU98" s="156"/>
      <c r="AV98" s="157"/>
    </row>
    <row r="99" spans="2:48" x14ac:dyDescent="0.2">
      <c r="B99" s="2" t="s">
        <v>22</v>
      </c>
      <c r="C99" s="154">
        <v>1.1622000000000001</v>
      </c>
      <c r="D99" s="154">
        <v>1.1622000000000001</v>
      </c>
      <c r="E99" s="154">
        <v>1.1622000000000001</v>
      </c>
      <c r="F99" s="154">
        <v>1.1622000000000001</v>
      </c>
      <c r="G99" s="154">
        <v>1.1583000000000001</v>
      </c>
      <c r="H99" s="154">
        <v>1.1543999999999999</v>
      </c>
      <c r="I99" s="154">
        <v>1.1434799999999998</v>
      </c>
      <c r="J99" s="154">
        <v>1.1325599999999998</v>
      </c>
      <c r="K99" s="154">
        <v>1.12164</v>
      </c>
      <c r="L99" s="154">
        <v>1.1107199999999999</v>
      </c>
      <c r="M99" s="154">
        <v>1.0997999999999999</v>
      </c>
      <c r="N99" s="154">
        <v>1.0941599999999998</v>
      </c>
      <c r="O99" s="154">
        <v>1.0885199999999999</v>
      </c>
      <c r="P99" s="154">
        <v>1.0828799999999998</v>
      </c>
      <c r="Q99" s="154">
        <v>1.07724</v>
      </c>
      <c r="R99" s="154">
        <v>1.0715999999999999</v>
      </c>
      <c r="S99" s="154">
        <v>1.06596</v>
      </c>
      <c r="T99" s="154">
        <v>1.0603199999999999</v>
      </c>
      <c r="U99" s="154">
        <v>1.0546800000000001</v>
      </c>
      <c r="V99" s="154">
        <v>1.04904</v>
      </c>
      <c r="W99" s="154">
        <v>1.0434000000000001</v>
      </c>
      <c r="X99" s="154">
        <v>1.03776</v>
      </c>
      <c r="Y99" s="154">
        <v>1.0321200000000001</v>
      </c>
      <c r="Z99" s="154">
        <v>1.0264800000000001</v>
      </c>
      <c r="AA99" s="154">
        <v>1.0208400000000002</v>
      </c>
      <c r="AB99" s="154">
        <v>1.0152000000000001</v>
      </c>
      <c r="AC99" s="154">
        <v>1.0123200000000001</v>
      </c>
      <c r="AD99" s="154">
        <v>1.0094400000000001</v>
      </c>
      <c r="AE99" s="154">
        <v>1.0065600000000001</v>
      </c>
      <c r="AF99" s="154">
        <v>1.0036800000000001</v>
      </c>
      <c r="AG99" s="154">
        <v>1.0008000000000001</v>
      </c>
      <c r="AH99" s="154">
        <v>0.99792000000000014</v>
      </c>
      <c r="AI99" s="154">
        <v>0.99504000000000015</v>
      </c>
      <c r="AJ99" s="154">
        <v>0.99216000000000004</v>
      </c>
      <c r="AK99" s="154">
        <v>0.98928000000000005</v>
      </c>
      <c r="AL99" s="154">
        <v>0.98640000000000005</v>
      </c>
      <c r="AM99" s="154">
        <v>0.98352000000000006</v>
      </c>
      <c r="AN99" s="154">
        <v>0.98064000000000007</v>
      </c>
      <c r="AO99" s="154">
        <v>0.97776000000000007</v>
      </c>
      <c r="AP99" s="154">
        <v>0.97488000000000008</v>
      </c>
      <c r="AQ99" s="154">
        <v>0.97200000000000009</v>
      </c>
      <c r="AR99" s="154">
        <v>0.97200000000000009</v>
      </c>
      <c r="AS99" s="154">
        <v>0.97200000000000009</v>
      </c>
      <c r="AT99" s="154">
        <v>0.97200000000000009</v>
      </c>
      <c r="AU99" s="154">
        <v>0.97200000000000009</v>
      </c>
      <c r="AV99" s="155">
        <v>0.97200000000000009</v>
      </c>
    </row>
    <row r="100" spans="2:48" x14ac:dyDescent="0.2">
      <c r="B100" s="2" t="s">
        <v>110</v>
      </c>
      <c r="C100" s="154">
        <v>0</v>
      </c>
      <c r="D100" s="154">
        <v>0</v>
      </c>
      <c r="E100" s="154">
        <v>0</v>
      </c>
      <c r="F100" s="154">
        <v>0</v>
      </c>
      <c r="G100" s="154">
        <v>0</v>
      </c>
      <c r="H100" s="154">
        <v>0</v>
      </c>
      <c r="I100" s="154">
        <v>0</v>
      </c>
      <c r="J100" s="154">
        <v>0</v>
      </c>
      <c r="K100" s="154">
        <v>0</v>
      </c>
      <c r="L100" s="154">
        <v>0</v>
      </c>
      <c r="M100" s="154">
        <v>0</v>
      </c>
      <c r="N100" s="154">
        <v>0</v>
      </c>
      <c r="O100" s="154">
        <v>0</v>
      </c>
      <c r="P100" s="154">
        <v>0</v>
      </c>
      <c r="Q100" s="154">
        <v>0</v>
      </c>
      <c r="R100" s="154">
        <v>0</v>
      </c>
      <c r="S100" s="154">
        <v>0</v>
      </c>
      <c r="T100" s="154">
        <v>0</v>
      </c>
      <c r="U100" s="154">
        <v>0</v>
      </c>
      <c r="V100" s="154">
        <v>0</v>
      </c>
      <c r="W100" s="154">
        <v>0</v>
      </c>
      <c r="X100" s="154">
        <v>0</v>
      </c>
      <c r="Y100" s="154">
        <v>0</v>
      </c>
      <c r="Z100" s="154">
        <v>0</v>
      </c>
      <c r="AA100" s="154">
        <v>0</v>
      </c>
      <c r="AB100" s="154">
        <v>0</v>
      </c>
      <c r="AC100" s="154">
        <v>0</v>
      </c>
      <c r="AD100" s="154">
        <v>0</v>
      </c>
      <c r="AE100" s="154">
        <v>0</v>
      </c>
      <c r="AF100" s="154">
        <v>0</v>
      </c>
      <c r="AG100" s="154">
        <v>0</v>
      </c>
      <c r="AH100" s="154">
        <v>0</v>
      </c>
      <c r="AI100" s="154">
        <v>0</v>
      </c>
      <c r="AJ100" s="154">
        <v>0</v>
      </c>
      <c r="AK100" s="154">
        <v>0</v>
      </c>
      <c r="AL100" s="154">
        <v>0</v>
      </c>
      <c r="AM100" s="154">
        <v>0</v>
      </c>
      <c r="AN100" s="154">
        <v>0</v>
      </c>
      <c r="AO100" s="154">
        <v>0</v>
      </c>
      <c r="AP100" s="154">
        <v>0</v>
      </c>
      <c r="AQ100" s="154">
        <v>0</v>
      </c>
      <c r="AR100" s="154">
        <v>0</v>
      </c>
      <c r="AS100" s="154">
        <v>0</v>
      </c>
      <c r="AT100" s="154">
        <v>0</v>
      </c>
      <c r="AU100" s="154">
        <v>0</v>
      </c>
      <c r="AV100" s="155">
        <v>0</v>
      </c>
    </row>
    <row r="101" spans="2:48" x14ac:dyDescent="0.2">
      <c r="B101" s="2" t="s">
        <v>111</v>
      </c>
      <c r="C101" s="154">
        <v>0</v>
      </c>
      <c r="D101" s="154">
        <v>0</v>
      </c>
      <c r="E101" s="154">
        <v>0</v>
      </c>
      <c r="F101" s="154">
        <v>0</v>
      </c>
      <c r="G101" s="154">
        <v>0</v>
      </c>
      <c r="H101" s="154">
        <v>0</v>
      </c>
      <c r="I101" s="154">
        <v>0</v>
      </c>
      <c r="J101" s="154">
        <v>0</v>
      </c>
      <c r="K101" s="154">
        <v>0</v>
      </c>
      <c r="L101" s="154">
        <v>0</v>
      </c>
      <c r="M101" s="154">
        <v>0</v>
      </c>
      <c r="N101" s="154">
        <v>0</v>
      </c>
      <c r="O101" s="154">
        <v>0</v>
      </c>
      <c r="P101" s="154">
        <v>0</v>
      </c>
      <c r="Q101" s="154">
        <v>0</v>
      </c>
      <c r="R101" s="154">
        <v>0</v>
      </c>
      <c r="S101" s="154">
        <v>0</v>
      </c>
      <c r="T101" s="154">
        <v>0</v>
      </c>
      <c r="U101" s="154">
        <v>0</v>
      </c>
      <c r="V101" s="154">
        <v>0</v>
      </c>
      <c r="W101" s="154">
        <v>0</v>
      </c>
      <c r="X101" s="154">
        <v>0</v>
      </c>
      <c r="Y101" s="154">
        <v>0</v>
      </c>
      <c r="Z101" s="154">
        <v>0</v>
      </c>
      <c r="AA101" s="154">
        <v>0</v>
      </c>
      <c r="AB101" s="154">
        <v>0</v>
      </c>
      <c r="AC101" s="154">
        <v>0</v>
      </c>
      <c r="AD101" s="154">
        <v>0</v>
      </c>
      <c r="AE101" s="154">
        <v>0</v>
      </c>
      <c r="AF101" s="154">
        <v>0</v>
      </c>
      <c r="AG101" s="154">
        <v>0</v>
      </c>
      <c r="AH101" s="154">
        <v>0</v>
      </c>
      <c r="AI101" s="154">
        <v>0</v>
      </c>
      <c r="AJ101" s="154">
        <v>0</v>
      </c>
      <c r="AK101" s="154">
        <v>0</v>
      </c>
      <c r="AL101" s="154">
        <v>0</v>
      </c>
      <c r="AM101" s="154">
        <v>0</v>
      </c>
      <c r="AN101" s="154">
        <v>0</v>
      </c>
      <c r="AO101" s="154">
        <v>0</v>
      </c>
      <c r="AP101" s="154">
        <v>0</v>
      </c>
      <c r="AQ101" s="154">
        <v>0</v>
      </c>
      <c r="AR101" s="154">
        <v>0</v>
      </c>
      <c r="AS101" s="154">
        <v>0</v>
      </c>
      <c r="AT101" s="154">
        <v>0</v>
      </c>
      <c r="AU101" s="154">
        <v>0</v>
      </c>
      <c r="AV101" s="155">
        <v>0</v>
      </c>
    </row>
    <row r="102" spans="2:48" x14ac:dyDescent="0.2">
      <c r="B102" s="2" t="s">
        <v>58</v>
      </c>
      <c r="C102" s="154">
        <v>0</v>
      </c>
      <c r="D102" s="154">
        <v>0</v>
      </c>
      <c r="E102" s="154">
        <v>0</v>
      </c>
      <c r="F102" s="154">
        <v>0</v>
      </c>
      <c r="G102" s="154">
        <v>0</v>
      </c>
      <c r="H102" s="154">
        <v>0</v>
      </c>
      <c r="I102" s="154">
        <v>0</v>
      </c>
      <c r="J102" s="154">
        <v>0</v>
      </c>
      <c r="K102" s="154">
        <v>0</v>
      </c>
      <c r="L102" s="154">
        <v>0</v>
      </c>
      <c r="M102" s="154">
        <v>0</v>
      </c>
      <c r="N102" s="154">
        <v>0</v>
      </c>
      <c r="O102" s="154">
        <v>0</v>
      </c>
      <c r="P102" s="154">
        <v>0</v>
      </c>
      <c r="Q102" s="154">
        <v>0</v>
      </c>
      <c r="R102" s="154">
        <v>0</v>
      </c>
      <c r="S102" s="154">
        <v>0</v>
      </c>
      <c r="T102" s="154">
        <v>0</v>
      </c>
      <c r="U102" s="154">
        <v>0</v>
      </c>
      <c r="V102" s="154">
        <v>0</v>
      </c>
      <c r="W102" s="154">
        <v>0</v>
      </c>
      <c r="X102" s="154">
        <v>0</v>
      </c>
      <c r="Y102" s="154">
        <v>0</v>
      </c>
      <c r="Z102" s="154">
        <v>0</v>
      </c>
      <c r="AA102" s="154">
        <v>0</v>
      </c>
      <c r="AB102" s="154">
        <v>0</v>
      </c>
      <c r="AC102" s="154">
        <v>0</v>
      </c>
      <c r="AD102" s="154">
        <v>0</v>
      </c>
      <c r="AE102" s="154">
        <v>0</v>
      </c>
      <c r="AF102" s="154">
        <v>0</v>
      </c>
      <c r="AG102" s="154">
        <v>0</v>
      </c>
      <c r="AH102" s="154">
        <v>0</v>
      </c>
      <c r="AI102" s="154">
        <v>0</v>
      </c>
      <c r="AJ102" s="154">
        <v>0</v>
      </c>
      <c r="AK102" s="154">
        <v>0</v>
      </c>
      <c r="AL102" s="154">
        <v>0</v>
      </c>
      <c r="AM102" s="154">
        <v>0</v>
      </c>
      <c r="AN102" s="154">
        <v>0</v>
      </c>
      <c r="AO102" s="154">
        <v>0</v>
      </c>
      <c r="AP102" s="154">
        <v>0</v>
      </c>
      <c r="AQ102" s="154">
        <v>0</v>
      </c>
      <c r="AR102" s="154">
        <v>0</v>
      </c>
      <c r="AS102" s="154">
        <v>0</v>
      </c>
      <c r="AT102" s="154">
        <v>0</v>
      </c>
      <c r="AU102" s="154">
        <v>0</v>
      </c>
      <c r="AV102" s="155">
        <v>0</v>
      </c>
    </row>
    <row r="103" spans="2:48" x14ac:dyDescent="0.2">
      <c r="B103" s="2" t="s">
        <v>60</v>
      </c>
      <c r="C103" s="154">
        <v>1783.8614115888035</v>
      </c>
      <c r="D103" s="154">
        <v>1783.8614115888035</v>
      </c>
      <c r="E103" s="154">
        <v>1783.8614115888035</v>
      </c>
      <c r="F103" s="154">
        <v>1783.8614115888035</v>
      </c>
      <c r="G103" s="154">
        <v>1777.8752994693782</v>
      </c>
      <c r="H103" s="154">
        <v>1771.8891873499529</v>
      </c>
      <c r="I103" s="154">
        <v>1726.9933464542614</v>
      </c>
      <c r="J103" s="154">
        <v>1682.09750555857</v>
      </c>
      <c r="K103" s="154">
        <v>1637.2016646628786</v>
      </c>
      <c r="L103" s="154">
        <v>1592.3058237671873</v>
      </c>
      <c r="M103" s="154">
        <v>1547.4099828714959</v>
      </c>
      <c r="N103" s="154">
        <v>1533.4088191260889</v>
      </c>
      <c r="O103" s="154">
        <v>1519.4076553806819</v>
      </c>
      <c r="P103" s="154">
        <v>1505.406491635275</v>
      </c>
      <c r="Q103" s="154">
        <v>1491.405327889868</v>
      </c>
      <c r="R103" s="154">
        <v>1477.404164144461</v>
      </c>
      <c r="S103" s="154">
        <v>1463.403000399054</v>
      </c>
      <c r="T103" s="154">
        <v>1449.401836653647</v>
      </c>
      <c r="U103" s="154">
        <v>1435.4006729082403</v>
      </c>
      <c r="V103" s="154">
        <v>1421.3995091628333</v>
      </c>
      <c r="W103" s="154">
        <v>1407.3983454174263</v>
      </c>
      <c r="X103" s="154">
        <v>1393.3971816720193</v>
      </c>
      <c r="Y103" s="154">
        <v>1379.3960179266123</v>
      </c>
      <c r="Z103" s="154">
        <v>1365.3948541812053</v>
      </c>
      <c r="AA103" s="154">
        <v>1351.3936904357984</v>
      </c>
      <c r="AB103" s="154">
        <v>1337.3925266903914</v>
      </c>
      <c r="AC103" s="154">
        <v>1325.0619572953735</v>
      </c>
      <c r="AD103" s="154">
        <v>1312.7313879003557</v>
      </c>
      <c r="AE103" s="154">
        <v>1300.4008185053381</v>
      </c>
      <c r="AF103" s="154">
        <v>1288.0702491103202</v>
      </c>
      <c r="AG103" s="154">
        <v>1275.7396797153024</v>
      </c>
      <c r="AH103" s="154">
        <v>1263.4091103202845</v>
      </c>
      <c r="AI103" s="154">
        <v>1251.0785409252667</v>
      </c>
      <c r="AJ103" s="154">
        <v>1238.7479715302491</v>
      </c>
      <c r="AK103" s="154">
        <v>1226.4174021352312</v>
      </c>
      <c r="AL103" s="154">
        <v>1214.0868327402134</v>
      </c>
      <c r="AM103" s="154">
        <v>1201.7562633451955</v>
      </c>
      <c r="AN103" s="154">
        <v>1189.4256939501779</v>
      </c>
      <c r="AO103" s="154">
        <v>1177.0951245551601</v>
      </c>
      <c r="AP103" s="154">
        <v>1164.7645551601422</v>
      </c>
      <c r="AQ103" s="154">
        <v>1152.4339857651244</v>
      </c>
      <c r="AR103" s="154">
        <v>1152.4339857651244</v>
      </c>
      <c r="AS103" s="154">
        <v>1152.4339857651244</v>
      </c>
      <c r="AT103" s="154">
        <v>1152.4339857651244</v>
      </c>
      <c r="AU103" s="154">
        <v>1152.4339857651244</v>
      </c>
      <c r="AV103" s="155">
        <v>1152.4339857651244</v>
      </c>
    </row>
    <row r="104" spans="2:48" x14ac:dyDescent="0.2">
      <c r="B104" s="2" t="s">
        <v>62</v>
      </c>
      <c r="C104" s="154">
        <f t="shared" ref="C104:AV104" si="2">C103*0.5</f>
        <v>891.93070579440177</v>
      </c>
      <c r="D104" s="154">
        <f t="shared" si="2"/>
        <v>891.93070579440177</v>
      </c>
      <c r="E104" s="154">
        <f t="shared" si="2"/>
        <v>891.93070579440177</v>
      </c>
      <c r="F104" s="154">
        <f t="shared" si="2"/>
        <v>891.93070579440177</v>
      </c>
      <c r="G104" s="154">
        <f t="shared" si="2"/>
        <v>888.9376497346891</v>
      </c>
      <c r="H104" s="154">
        <f t="shared" si="2"/>
        <v>885.94459367497643</v>
      </c>
      <c r="I104" s="154">
        <f t="shared" si="2"/>
        <v>863.49667322713071</v>
      </c>
      <c r="J104" s="154">
        <f t="shared" si="2"/>
        <v>841.048752779285</v>
      </c>
      <c r="K104" s="154">
        <f t="shared" si="2"/>
        <v>818.60083233143928</v>
      </c>
      <c r="L104" s="154">
        <f t="shared" si="2"/>
        <v>796.15291188359367</v>
      </c>
      <c r="M104" s="154">
        <f t="shared" si="2"/>
        <v>773.70499143574796</v>
      </c>
      <c r="N104" s="154">
        <f t="shared" si="2"/>
        <v>766.70440956304446</v>
      </c>
      <c r="O104" s="154">
        <f t="shared" si="2"/>
        <v>759.70382769034097</v>
      </c>
      <c r="P104" s="154">
        <f t="shared" si="2"/>
        <v>752.70324581763748</v>
      </c>
      <c r="Q104" s="154">
        <f t="shared" si="2"/>
        <v>745.70266394493399</v>
      </c>
      <c r="R104" s="154">
        <f t="shared" si="2"/>
        <v>738.7020820722305</v>
      </c>
      <c r="S104" s="154">
        <f t="shared" si="2"/>
        <v>731.701500199527</v>
      </c>
      <c r="T104" s="154">
        <f t="shared" si="2"/>
        <v>724.70091832682351</v>
      </c>
      <c r="U104" s="154">
        <f t="shared" si="2"/>
        <v>717.70033645412013</v>
      </c>
      <c r="V104" s="154">
        <f t="shared" si="2"/>
        <v>710.69975458141664</v>
      </c>
      <c r="W104" s="154">
        <f t="shared" si="2"/>
        <v>703.69917270871315</v>
      </c>
      <c r="X104" s="154">
        <f t="shared" si="2"/>
        <v>696.69859083600966</v>
      </c>
      <c r="Y104" s="154">
        <f t="shared" si="2"/>
        <v>689.69800896330617</v>
      </c>
      <c r="Z104" s="154">
        <f t="shared" si="2"/>
        <v>682.69742709060267</v>
      </c>
      <c r="AA104" s="154">
        <f t="shared" si="2"/>
        <v>675.69684521789918</v>
      </c>
      <c r="AB104" s="154">
        <f t="shared" si="2"/>
        <v>668.69626334519569</v>
      </c>
      <c r="AC104" s="154">
        <f t="shared" si="2"/>
        <v>662.53097864768677</v>
      </c>
      <c r="AD104" s="154">
        <f t="shared" si="2"/>
        <v>656.36569395017784</v>
      </c>
      <c r="AE104" s="154">
        <f t="shared" si="2"/>
        <v>650.20040925266903</v>
      </c>
      <c r="AF104" s="154">
        <f t="shared" si="2"/>
        <v>644.03512455516011</v>
      </c>
      <c r="AG104" s="154">
        <f t="shared" si="2"/>
        <v>637.86983985765119</v>
      </c>
      <c r="AH104" s="154">
        <f t="shared" si="2"/>
        <v>631.70455516014226</v>
      </c>
      <c r="AI104" s="154">
        <f t="shared" si="2"/>
        <v>625.53927046263334</v>
      </c>
      <c r="AJ104" s="154">
        <f t="shared" si="2"/>
        <v>619.37398576512453</v>
      </c>
      <c r="AK104" s="154">
        <f t="shared" si="2"/>
        <v>613.20870106761561</v>
      </c>
      <c r="AL104" s="154">
        <f t="shared" si="2"/>
        <v>607.04341637010668</v>
      </c>
      <c r="AM104" s="154">
        <f t="shared" si="2"/>
        <v>600.87813167259776</v>
      </c>
      <c r="AN104" s="154">
        <f t="shared" si="2"/>
        <v>594.71284697508895</v>
      </c>
      <c r="AO104" s="154">
        <f t="shared" si="2"/>
        <v>588.54756227758003</v>
      </c>
      <c r="AP104" s="154">
        <f t="shared" si="2"/>
        <v>582.3822775800711</v>
      </c>
      <c r="AQ104" s="154">
        <f t="shared" si="2"/>
        <v>576.21699288256218</v>
      </c>
      <c r="AR104" s="154">
        <f t="shared" si="2"/>
        <v>576.21699288256218</v>
      </c>
      <c r="AS104" s="154">
        <f t="shared" si="2"/>
        <v>576.21699288256218</v>
      </c>
      <c r="AT104" s="154">
        <f t="shared" si="2"/>
        <v>576.21699288256218</v>
      </c>
      <c r="AU104" s="154">
        <f t="shared" si="2"/>
        <v>576.21699288256218</v>
      </c>
      <c r="AV104" s="154">
        <f t="shared" si="2"/>
        <v>576.21699288256218</v>
      </c>
    </row>
    <row r="105" spans="2:48" x14ac:dyDescent="0.2">
      <c r="B105" s="2" t="s">
        <v>109</v>
      </c>
      <c r="C105" s="154">
        <v>10</v>
      </c>
      <c r="D105" s="154">
        <v>10</v>
      </c>
      <c r="E105" s="154">
        <v>10</v>
      </c>
      <c r="F105" s="154">
        <v>10</v>
      </c>
      <c r="G105" s="154">
        <v>10</v>
      </c>
      <c r="H105" s="154">
        <v>10</v>
      </c>
      <c r="I105" s="154">
        <v>10</v>
      </c>
      <c r="J105" s="154">
        <v>10</v>
      </c>
      <c r="K105" s="154">
        <v>10</v>
      </c>
      <c r="L105" s="154">
        <v>10</v>
      </c>
      <c r="M105" s="154">
        <v>10</v>
      </c>
      <c r="N105" s="154">
        <v>10</v>
      </c>
      <c r="O105" s="154">
        <v>10</v>
      </c>
      <c r="P105" s="154">
        <v>10</v>
      </c>
      <c r="Q105" s="154">
        <v>10</v>
      </c>
      <c r="R105" s="154">
        <v>10</v>
      </c>
      <c r="S105" s="154">
        <v>10</v>
      </c>
      <c r="T105" s="154">
        <v>10</v>
      </c>
      <c r="U105" s="154">
        <v>10</v>
      </c>
      <c r="V105" s="154">
        <v>10</v>
      </c>
      <c r="W105" s="154">
        <v>10</v>
      </c>
      <c r="X105" s="154">
        <v>10</v>
      </c>
      <c r="Y105" s="154">
        <v>10</v>
      </c>
      <c r="Z105" s="154">
        <v>10</v>
      </c>
      <c r="AA105" s="154">
        <v>10</v>
      </c>
      <c r="AB105" s="154">
        <v>10</v>
      </c>
      <c r="AC105" s="154">
        <v>10</v>
      </c>
      <c r="AD105" s="154">
        <v>10</v>
      </c>
      <c r="AE105" s="154">
        <v>10</v>
      </c>
      <c r="AF105" s="154">
        <v>10</v>
      </c>
      <c r="AG105" s="154">
        <v>10</v>
      </c>
      <c r="AH105" s="154">
        <v>10</v>
      </c>
      <c r="AI105" s="154">
        <v>10</v>
      </c>
      <c r="AJ105" s="154">
        <v>10</v>
      </c>
      <c r="AK105" s="154">
        <v>10</v>
      </c>
      <c r="AL105" s="154">
        <v>10</v>
      </c>
      <c r="AM105" s="154">
        <v>10</v>
      </c>
      <c r="AN105" s="154">
        <v>10</v>
      </c>
      <c r="AO105" s="154">
        <v>10</v>
      </c>
      <c r="AP105" s="154">
        <v>10</v>
      </c>
      <c r="AQ105" s="154">
        <v>10</v>
      </c>
      <c r="AR105" s="154">
        <v>10</v>
      </c>
      <c r="AS105" s="154">
        <v>10</v>
      </c>
      <c r="AT105" s="154">
        <v>10</v>
      </c>
      <c r="AU105" s="154">
        <v>10</v>
      </c>
      <c r="AV105" s="155">
        <v>10</v>
      </c>
    </row>
    <row r="106" spans="2:48" x14ac:dyDescent="0.2">
      <c r="B106" s="2" t="s">
        <v>274</v>
      </c>
      <c r="C106" s="154">
        <v>100000</v>
      </c>
      <c r="D106" s="154">
        <v>100000</v>
      </c>
      <c r="E106" s="154">
        <v>100000</v>
      </c>
      <c r="F106" s="154">
        <v>100000</v>
      </c>
      <c r="G106" s="154">
        <v>100000</v>
      </c>
      <c r="H106" s="154">
        <v>100000</v>
      </c>
      <c r="I106" s="154">
        <v>100000</v>
      </c>
      <c r="J106" s="154">
        <v>100000</v>
      </c>
      <c r="K106" s="154">
        <v>100000</v>
      </c>
      <c r="L106" s="154">
        <v>100000</v>
      </c>
      <c r="M106" s="154">
        <v>100000</v>
      </c>
      <c r="N106" s="154">
        <v>100000</v>
      </c>
      <c r="O106" s="154">
        <v>100000</v>
      </c>
      <c r="P106" s="154">
        <v>100000</v>
      </c>
      <c r="Q106" s="154">
        <v>100000</v>
      </c>
      <c r="R106" s="154">
        <v>100000</v>
      </c>
      <c r="S106" s="154">
        <v>100000</v>
      </c>
      <c r="T106" s="154">
        <v>100000</v>
      </c>
      <c r="U106" s="154">
        <v>100000</v>
      </c>
      <c r="V106" s="154">
        <v>100000</v>
      </c>
      <c r="W106" s="154">
        <v>100000</v>
      </c>
      <c r="X106" s="154">
        <v>100000</v>
      </c>
      <c r="Y106" s="154">
        <v>100000</v>
      </c>
      <c r="Z106" s="154">
        <v>100000</v>
      </c>
      <c r="AA106" s="154">
        <v>100000</v>
      </c>
      <c r="AB106" s="154">
        <v>100000</v>
      </c>
      <c r="AC106" s="154">
        <v>100000</v>
      </c>
      <c r="AD106" s="154">
        <v>100000</v>
      </c>
      <c r="AE106" s="154">
        <v>100000</v>
      </c>
      <c r="AF106" s="154">
        <v>100000</v>
      </c>
      <c r="AG106" s="154">
        <v>100000</v>
      </c>
      <c r="AH106" s="154">
        <v>100000</v>
      </c>
      <c r="AI106" s="154">
        <v>100000</v>
      </c>
      <c r="AJ106" s="154">
        <v>100000</v>
      </c>
      <c r="AK106" s="154">
        <v>100000</v>
      </c>
      <c r="AL106" s="154">
        <v>100000</v>
      </c>
      <c r="AM106" s="154">
        <v>100000</v>
      </c>
      <c r="AN106" s="154">
        <v>100000</v>
      </c>
      <c r="AO106" s="154">
        <v>100000</v>
      </c>
      <c r="AP106" s="154">
        <v>100000</v>
      </c>
      <c r="AQ106" s="154">
        <v>100000</v>
      </c>
      <c r="AR106" s="154">
        <v>100000</v>
      </c>
      <c r="AS106" s="154">
        <v>100000</v>
      </c>
      <c r="AT106" s="154">
        <v>100000</v>
      </c>
      <c r="AU106" s="154">
        <v>100000</v>
      </c>
      <c r="AV106" s="155">
        <v>100000</v>
      </c>
    </row>
    <row r="107" spans="2:48" x14ac:dyDescent="0.2">
      <c r="B107" s="2" t="s">
        <v>276</v>
      </c>
      <c r="C107" s="156"/>
      <c r="D107" s="156"/>
      <c r="E107" s="156"/>
      <c r="F107" s="156"/>
      <c r="G107" s="156"/>
      <c r="H107" s="156"/>
      <c r="I107" s="156"/>
      <c r="J107" s="156"/>
      <c r="K107" s="156"/>
      <c r="L107" s="156"/>
      <c r="M107" s="156"/>
      <c r="N107" s="156"/>
      <c r="O107" s="156"/>
      <c r="P107" s="156"/>
      <c r="Q107" s="156"/>
      <c r="R107" s="156"/>
      <c r="S107" s="156"/>
      <c r="T107" s="156"/>
      <c r="U107" s="156"/>
      <c r="V107" s="156"/>
      <c r="W107" s="156"/>
      <c r="X107" s="156"/>
      <c r="Y107" s="156"/>
      <c r="Z107" s="156"/>
      <c r="AA107" s="156"/>
      <c r="AB107" s="156"/>
      <c r="AC107" s="156"/>
      <c r="AD107" s="156"/>
      <c r="AE107" s="156"/>
      <c r="AF107" s="156"/>
      <c r="AG107" s="156"/>
      <c r="AH107" s="156"/>
      <c r="AI107" s="156"/>
      <c r="AJ107" s="156"/>
      <c r="AK107" s="156"/>
      <c r="AL107" s="156"/>
      <c r="AM107" s="156"/>
      <c r="AN107" s="156"/>
      <c r="AO107" s="156"/>
      <c r="AP107" s="156"/>
      <c r="AQ107" s="156"/>
      <c r="AR107" s="156"/>
      <c r="AS107" s="156"/>
      <c r="AT107" s="156"/>
      <c r="AU107" s="156"/>
      <c r="AV107" s="157"/>
    </row>
    <row r="108" spans="2:48" x14ac:dyDescent="0.2">
      <c r="B108" s="2" t="s">
        <v>278</v>
      </c>
      <c r="C108" s="156"/>
      <c r="D108" s="156"/>
      <c r="E108" s="156"/>
      <c r="F108" s="156"/>
      <c r="G108" s="156"/>
      <c r="H108" s="156"/>
      <c r="I108" s="156"/>
      <c r="J108" s="156"/>
      <c r="K108" s="156"/>
      <c r="L108" s="156"/>
      <c r="M108" s="156"/>
      <c r="N108" s="156"/>
      <c r="O108" s="156"/>
      <c r="P108" s="156"/>
      <c r="Q108" s="156"/>
      <c r="R108" s="156"/>
      <c r="S108" s="156"/>
      <c r="T108" s="156"/>
      <c r="U108" s="156"/>
      <c r="V108" s="156"/>
      <c r="W108" s="156"/>
      <c r="X108" s="156"/>
      <c r="Y108" s="156"/>
      <c r="Z108" s="156"/>
      <c r="AA108" s="156"/>
      <c r="AB108" s="156"/>
      <c r="AC108" s="156"/>
      <c r="AD108" s="156"/>
      <c r="AE108" s="156"/>
      <c r="AF108" s="156"/>
      <c r="AG108" s="156"/>
      <c r="AH108" s="156"/>
      <c r="AI108" s="156"/>
      <c r="AJ108" s="156"/>
      <c r="AK108" s="156"/>
      <c r="AL108" s="156"/>
      <c r="AM108" s="156"/>
      <c r="AN108" s="156"/>
      <c r="AO108" s="156"/>
      <c r="AP108" s="156"/>
      <c r="AQ108" s="156"/>
      <c r="AR108" s="156"/>
      <c r="AS108" s="156"/>
      <c r="AT108" s="156"/>
      <c r="AU108" s="156"/>
      <c r="AV108" s="157"/>
    </row>
    <row r="109" spans="2:48" ht="13.5" thickBot="1" x14ac:dyDescent="0.25">
      <c r="B109" s="341" t="s">
        <v>491</v>
      </c>
      <c r="C109" s="342"/>
      <c r="D109" s="342"/>
      <c r="E109" s="342"/>
      <c r="F109" s="342"/>
      <c r="G109" s="342"/>
      <c r="H109" s="342"/>
      <c r="I109" s="342"/>
      <c r="J109" s="342"/>
      <c r="K109" s="342"/>
      <c r="L109" s="342"/>
      <c r="M109" s="342"/>
      <c r="N109" s="342"/>
      <c r="O109" s="342"/>
      <c r="P109" s="342"/>
      <c r="Q109" s="342"/>
      <c r="R109" s="342"/>
      <c r="S109" s="342"/>
      <c r="T109" s="342"/>
      <c r="U109" s="342"/>
      <c r="V109" s="342"/>
      <c r="W109" s="342"/>
      <c r="X109" s="342"/>
      <c r="Y109" s="342"/>
      <c r="Z109" s="342"/>
      <c r="AA109" s="342"/>
      <c r="AB109" s="342"/>
      <c r="AC109" s="342"/>
      <c r="AD109" s="342"/>
      <c r="AE109" s="342"/>
      <c r="AF109" s="342"/>
      <c r="AG109" s="342"/>
      <c r="AH109" s="342"/>
      <c r="AI109" s="342"/>
      <c r="AJ109" s="342"/>
      <c r="AK109" s="342"/>
      <c r="AL109" s="342"/>
      <c r="AM109" s="342"/>
      <c r="AN109" s="342"/>
      <c r="AO109" s="342"/>
      <c r="AP109" s="342"/>
      <c r="AQ109" s="342"/>
      <c r="AR109" s="342"/>
      <c r="AS109" s="342"/>
      <c r="AT109" s="342"/>
      <c r="AU109" s="342"/>
      <c r="AV109" s="343"/>
    </row>
    <row r="110" spans="2:48" ht="14.25" thickTop="1" thickBot="1" x14ac:dyDescent="0.25"/>
    <row r="111" spans="2:48" ht="13.5" thickTop="1" x14ac:dyDescent="0.2">
      <c r="B111" s="332" t="s">
        <v>307</v>
      </c>
      <c r="C111" s="333"/>
      <c r="D111" s="333"/>
      <c r="E111" s="333"/>
      <c r="F111" s="333"/>
      <c r="G111" s="333"/>
      <c r="H111" s="333"/>
      <c r="I111" s="333"/>
      <c r="J111" s="333"/>
      <c r="K111" s="333"/>
      <c r="L111" s="333"/>
      <c r="M111" s="333"/>
      <c r="N111" s="333"/>
      <c r="O111" s="333"/>
      <c r="P111" s="333"/>
      <c r="Q111" s="333"/>
      <c r="R111" s="333"/>
      <c r="S111" s="333"/>
      <c r="T111" s="333"/>
      <c r="U111" s="333"/>
      <c r="V111" s="333"/>
      <c r="W111" s="333"/>
      <c r="X111" s="333"/>
      <c r="Y111" s="333"/>
      <c r="Z111" s="333"/>
      <c r="AA111" s="333"/>
      <c r="AB111" s="333"/>
      <c r="AC111" s="333"/>
      <c r="AD111" s="333"/>
      <c r="AE111" s="333"/>
      <c r="AF111" s="333"/>
      <c r="AG111" s="333"/>
      <c r="AH111" s="333"/>
      <c r="AI111" s="333"/>
      <c r="AJ111" s="333"/>
      <c r="AK111" s="333"/>
      <c r="AL111" s="333"/>
      <c r="AM111" s="333"/>
      <c r="AN111" s="333"/>
      <c r="AO111" s="333"/>
      <c r="AP111" s="333"/>
      <c r="AQ111" s="333"/>
      <c r="AR111" s="333"/>
      <c r="AS111" s="333"/>
      <c r="AT111" s="333"/>
      <c r="AU111" s="333"/>
      <c r="AV111" s="334"/>
    </row>
    <row r="112" spans="2:48" x14ac:dyDescent="0.2">
      <c r="B112" s="2"/>
      <c r="C112" s="3" t="s">
        <v>364</v>
      </c>
      <c r="D112" s="3" t="s">
        <v>365</v>
      </c>
      <c r="E112" s="3" t="s">
        <v>366</v>
      </c>
      <c r="F112" s="3" t="s">
        <v>367</v>
      </c>
      <c r="G112" s="3" t="s">
        <v>368</v>
      </c>
      <c r="H112" s="3" t="s">
        <v>369</v>
      </c>
      <c r="I112" s="3" t="s">
        <v>370</v>
      </c>
      <c r="J112" s="3" t="s">
        <v>371</v>
      </c>
      <c r="K112" s="3" t="s">
        <v>372</v>
      </c>
      <c r="L112" s="3" t="s">
        <v>373</v>
      </c>
      <c r="M112" s="3" t="s">
        <v>374</v>
      </c>
      <c r="N112" s="3" t="s">
        <v>375</v>
      </c>
      <c r="O112" s="3" t="s">
        <v>376</v>
      </c>
      <c r="P112" s="3" t="s">
        <v>377</v>
      </c>
      <c r="Q112" s="3" t="s">
        <v>378</v>
      </c>
      <c r="R112" s="3" t="s">
        <v>379</v>
      </c>
      <c r="S112" s="3" t="s">
        <v>380</v>
      </c>
      <c r="T112" s="3" t="s">
        <v>381</v>
      </c>
      <c r="U112" s="3" t="s">
        <v>382</v>
      </c>
      <c r="V112" s="3" t="s">
        <v>383</v>
      </c>
      <c r="W112" s="3" t="s">
        <v>384</v>
      </c>
      <c r="X112" s="3" t="s">
        <v>385</v>
      </c>
      <c r="Y112" s="3" t="s">
        <v>386</v>
      </c>
      <c r="Z112" s="3" t="s">
        <v>387</v>
      </c>
      <c r="AA112" s="3" t="s">
        <v>388</v>
      </c>
      <c r="AB112" s="3" t="s">
        <v>389</v>
      </c>
      <c r="AC112" s="3" t="s">
        <v>224</v>
      </c>
      <c r="AD112" s="3" t="s">
        <v>225</v>
      </c>
      <c r="AE112" s="3" t="s">
        <v>226</v>
      </c>
      <c r="AF112" s="3" t="s">
        <v>227</v>
      </c>
      <c r="AG112" s="3" t="s">
        <v>445</v>
      </c>
      <c r="AH112" s="3" t="s">
        <v>228</v>
      </c>
      <c r="AI112" s="3" t="s">
        <v>229</v>
      </c>
      <c r="AJ112" s="3" t="s">
        <v>348</v>
      </c>
      <c r="AK112" s="3" t="s">
        <v>349</v>
      </c>
      <c r="AL112" s="3" t="s">
        <v>446</v>
      </c>
      <c r="AM112" s="3" t="s">
        <v>350</v>
      </c>
      <c r="AN112" s="3" t="s">
        <v>351</v>
      </c>
      <c r="AO112" s="3" t="s">
        <v>352</v>
      </c>
      <c r="AP112" s="3" t="s">
        <v>353</v>
      </c>
      <c r="AQ112" s="3" t="s">
        <v>447</v>
      </c>
      <c r="AR112" s="3" t="s">
        <v>354</v>
      </c>
      <c r="AS112" s="3" t="s">
        <v>355</v>
      </c>
      <c r="AT112" s="3" t="s">
        <v>356</v>
      </c>
      <c r="AU112" s="3" t="s">
        <v>357</v>
      </c>
      <c r="AV112" s="4" t="s">
        <v>358</v>
      </c>
    </row>
    <row r="113" spans="1:48" x14ac:dyDescent="0.2">
      <c r="A113">
        <v>1</v>
      </c>
      <c r="B113" s="2" t="s">
        <v>39</v>
      </c>
      <c r="C113" s="154">
        <v>30711.35179917459</v>
      </c>
      <c r="D113" s="154">
        <v>30711.35179917459</v>
      </c>
      <c r="E113" s="154">
        <v>30711.35179917459</v>
      </c>
      <c r="F113" s="154">
        <v>30711.35179917459</v>
      </c>
      <c r="G113" s="154">
        <v>30877.936380995452</v>
      </c>
      <c r="H113" s="154">
        <v>31044.520962816314</v>
      </c>
      <c r="I113" s="154">
        <v>30676.202211777236</v>
      </c>
      <c r="J113" s="154">
        <v>30307.883460738158</v>
      </c>
      <c r="K113" s="154">
        <v>29939.56470969908</v>
      </c>
      <c r="L113" s="154">
        <v>29571.245958660002</v>
      </c>
      <c r="M113" s="154">
        <v>29202.927207620924</v>
      </c>
      <c r="N113" s="154">
        <v>29181.623862462802</v>
      </c>
      <c r="O113" s="154">
        <v>29160.320517304681</v>
      </c>
      <c r="P113" s="154">
        <v>29139.017172146559</v>
      </c>
      <c r="Q113" s="154">
        <v>29117.713826988442</v>
      </c>
      <c r="R113" s="154">
        <v>29096.41048183032</v>
      </c>
      <c r="S113" s="154">
        <v>29075.107136672199</v>
      </c>
      <c r="T113" s="154">
        <v>29053.803791514078</v>
      </c>
      <c r="U113" s="154">
        <v>29032.500446355956</v>
      </c>
      <c r="V113" s="154">
        <v>29011.197101197835</v>
      </c>
      <c r="W113" s="154">
        <v>28989.893756039713</v>
      </c>
      <c r="X113" s="154">
        <v>28968.590410881592</v>
      </c>
      <c r="Y113" s="154">
        <v>28947.287065723474</v>
      </c>
      <c r="Z113" s="154">
        <v>28925.983720565353</v>
      </c>
      <c r="AA113" s="154">
        <v>28904.680375407232</v>
      </c>
      <c r="AB113" s="154">
        <v>28883.37703024911</v>
      </c>
      <c r="AC113" s="154">
        <v>28866.621388967971</v>
      </c>
      <c r="AD113" s="154">
        <v>28849.865747686832</v>
      </c>
      <c r="AE113" s="154">
        <v>28833.110106405693</v>
      </c>
      <c r="AF113" s="154">
        <v>28816.354465124554</v>
      </c>
      <c r="AG113" s="154">
        <v>28799.598823843415</v>
      </c>
      <c r="AH113" s="154">
        <v>28782.843182562276</v>
      </c>
      <c r="AI113" s="154">
        <v>28766.087541281137</v>
      </c>
      <c r="AJ113" s="154">
        <v>28749.331900000001</v>
      </c>
      <c r="AK113" s="154">
        <v>28732.576258718862</v>
      </c>
      <c r="AL113" s="154">
        <v>28715.820617437723</v>
      </c>
      <c r="AM113" s="154">
        <v>28699.064976156584</v>
      </c>
      <c r="AN113" s="154">
        <v>28682.309334875445</v>
      </c>
      <c r="AO113" s="154">
        <v>28665.553693594306</v>
      </c>
      <c r="AP113" s="154">
        <v>28648.798052313166</v>
      </c>
      <c r="AQ113" s="154">
        <v>28632.042411032027</v>
      </c>
      <c r="AR113" s="154">
        <v>28632.042411032027</v>
      </c>
      <c r="AS113" s="154">
        <v>28632.042411032027</v>
      </c>
      <c r="AT113" s="154">
        <v>28632.042411032027</v>
      </c>
      <c r="AU113" s="154">
        <v>28632.042411032027</v>
      </c>
      <c r="AV113" s="155">
        <v>28632.042411032027</v>
      </c>
    </row>
    <row r="114" spans="1:48" x14ac:dyDescent="0.2">
      <c r="B114" s="2" t="s">
        <v>104</v>
      </c>
      <c r="C114" s="154">
        <v>0</v>
      </c>
      <c r="D114" s="154">
        <v>0</v>
      </c>
      <c r="E114" s="154">
        <v>0</v>
      </c>
      <c r="F114" s="154">
        <v>0</v>
      </c>
      <c r="G114" s="154">
        <v>0</v>
      </c>
      <c r="H114" s="154">
        <v>0</v>
      </c>
      <c r="I114" s="154">
        <v>0</v>
      </c>
      <c r="J114" s="154">
        <v>0</v>
      </c>
      <c r="K114" s="154">
        <v>0</v>
      </c>
      <c r="L114" s="154">
        <v>0</v>
      </c>
      <c r="M114" s="154">
        <v>0</v>
      </c>
      <c r="N114" s="154">
        <v>0</v>
      </c>
      <c r="O114" s="154">
        <v>0</v>
      </c>
      <c r="P114" s="154">
        <v>0</v>
      </c>
      <c r="Q114" s="154">
        <v>0</v>
      </c>
      <c r="R114" s="154">
        <v>0</v>
      </c>
      <c r="S114" s="154">
        <v>0</v>
      </c>
      <c r="T114" s="154">
        <v>0</v>
      </c>
      <c r="U114" s="154">
        <v>0</v>
      </c>
      <c r="V114" s="154">
        <v>0</v>
      </c>
      <c r="W114" s="154">
        <v>0</v>
      </c>
      <c r="X114" s="154">
        <v>0</v>
      </c>
      <c r="Y114" s="154">
        <v>0</v>
      </c>
      <c r="Z114" s="154">
        <v>0</v>
      </c>
      <c r="AA114" s="154">
        <v>0</v>
      </c>
      <c r="AB114" s="154">
        <v>0</v>
      </c>
      <c r="AC114" s="154">
        <v>0</v>
      </c>
      <c r="AD114" s="154">
        <v>0</v>
      </c>
      <c r="AE114" s="154">
        <v>0</v>
      </c>
      <c r="AF114" s="154">
        <v>0</v>
      </c>
      <c r="AG114" s="154">
        <v>0</v>
      </c>
      <c r="AH114" s="154">
        <v>0</v>
      </c>
      <c r="AI114" s="154">
        <v>0</v>
      </c>
      <c r="AJ114" s="154">
        <v>0</v>
      </c>
      <c r="AK114" s="154">
        <v>0</v>
      </c>
      <c r="AL114" s="154">
        <v>0</v>
      </c>
      <c r="AM114" s="154">
        <v>0</v>
      </c>
      <c r="AN114" s="154">
        <v>0</v>
      </c>
      <c r="AO114" s="154">
        <v>0</v>
      </c>
      <c r="AP114" s="154">
        <v>0</v>
      </c>
      <c r="AQ114" s="154">
        <v>0</v>
      </c>
      <c r="AR114" s="154">
        <v>0</v>
      </c>
      <c r="AS114" s="154">
        <v>0</v>
      </c>
      <c r="AT114" s="154">
        <v>0</v>
      </c>
      <c r="AU114" s="154">
        <v>0</v>
      </c>
      <c r="AV114" s="155">
        <v>0</v>
      </c>
    </row>
    <row r="115" spans="1:48" x14ac:dyDescent="0.2">
      <c r="B115" s="2" t="s">
        <v>105</v>
      </c>
      <c r="C115" s="154">
        <v>0</v>
      </c>
      <c r="D115" s="154">
        <v>0</v>
      </c>
      <c r="E115" s="154">
        <v>0</v>
      </c>
      <c r="F115" s="154">
        <v>0</v>
      </c>
      <c r="G115" s="154">
        <v>0</v>
      </c>
      <c r="H115" s="154">
        <v>0</v>
      </c>
      <c r="I115" s="154">
        <v>0</v>
      </c>
      <c r="J115" s="154">
        <v>0</v>
      </c>
      <c r="K115" s="154">
        <v>0</v>
      </c>
      <c r="L115" s="154">
        <v>0</v>
      </c>
      <c r="M115" s="154">
        <v>0</v>
      </c>
      <c r="N115" s="154">
        <v>0</v>
      </c>
      <c r="O115" s="154">
        <v>0</v>
      </c>
      <c r="P115" s="154">
        <v>0</v>
      </c>
      <c r="Q115" s="154">
        <v>0</v>
      </c>
      <c r="R115" s="154">
        <v>0</v>
      </c>
      <c r="S115" s="154">
        <v>0</v>
      </c>
      <c r="T115" s="154">
        <v>0</v>
      </c>
      <c r="U115" s="154">
        <v>0</v>
      </c>
      <c r="V115" s="154">
        <v>0</v>
      </c>
      <c r="W115" s="154">
        <v>0</v>
      </c>
      <c r="X115" s="154">
        <v>0</v>
      </c>
      <c r="Y115" s="154">
        <v>0</v>
      </c>
      <c r="Z115" s="154">
        <v>0</v>
      </c>
      <c r="AA115" s="154">
        <v>0</v>
      </c>
      <c r="AB115" s="154">
        <v>0</v>
      </c>
      <c r="AC115" s="154">
        <v>0</v>
      </c>
      <c r="AD115" s="154">
        <v>0</v>
      </c>
      <c r="AE115" s="154">
        <v>0</v>
      </c>
      <c r="AF115" s="154">
        <v>0</v>
      </c>
      <c r="AG115" s="154">
        <v>0</v>
      </c>
      <c r="AH115" s="154">
        <v>0</v>
      </c>
      <c r="AI115" s="154">
        <v>0</v>
      </c>
      <c r="AJ115" s="154">
        <v>0</v>
      </c>
      <c r="AK115" s="154">
        <v>0</v>
      </c>
      <c r="AL115" s="154">
        <v>0</v>
      </c>
      <c r="AM115" s="154">
        <v>0</v>
      </c>
      <c r="AN115" s="154">
        <v>0</v>
      </c>
      <c r="AO115" s="154">
        <v>0</v>
      </c>
      <c r="AP115" s="154">
        <v>0</v>
      </c>
      <c r="AQ115" s="154">
        <v>0</v>
      </c>
      <c r="AR115" s="154">
        <v>0</v>
      </c>
      <c r="AS115" s="154">
        <v>0</v>
      </c>
      <c r="AT115" s="154">
        <v>0</v>
      </c>
      <c r="AU115" s="154">
        <v>0</v>
      </c>
      <c r="AV115" s="155">
        <v>0</v>
      </c>
    </row>
    <row r="116" spans="1:48" x14ac:dyDescent="0.2">
      <c r="B116" s="2" t="s">
        <v>106</v>
      </c>
      <c r="C116" s="154">
        <v>1.720249927812352E-2</v>
      </c>
      <c r="D116" s="154">
        <v>1.720249927812352E-2</v>
      </c>
      <c r="E116" s="154">
        <v>1.720249927812352E-2</v>
      </c>
      <c r="F116" s="154">
        <v>1.720249927812352E-2</v>
      </c>
      <c r="G116" s="154">
        <v>1.7208246468368951E-2</v>
      </c>
      <c r="H116" s="154">
        <v>1.7213993658614382E-2</v>
      </c>
      <c r="I116" s="154">
        <v>1.7102802533521318E-2</v>
      </c>
      <c r="J116" s="154">
        <v>1.699161140842825E-2</v>
      </c>
      <c r="K116" s="154">
        <v>1.6880420283335185E-2</v>
      </c>
      <c r="L116" s="154">
        <v>1.6769229158242117E-2</v>
      </c>
      <c r="M116" s="154">
        <v>1.6658038033149053E-2</v>
      </c>
      <c r="N116" s="154">
        <v>1.6535643840597792E-2</v>
      </c>
      <c r="O116" s="154">
        <v>1.6413249648046531E-2</v>
      </c>
      <c r="P116" s="154">
        <v>1.629085545549527E-2</v>
      </c>
      <c r="Q116" s="154">
        <v>1.6168461262944009E-2</v>
      </c>
      <c r="R116" s="154">
        <v>1.6046067070392751E-2</v>
      </c>
      <c r="S116" s="154">
        <v>1.592367287784149E-2</v>
      </c>
      <c r="T116" s="154">
        <v>1.5801278685290229E-2</v>
      </c>
      <c r="U116" s="154">
        <v>1.5678884492738968E-2</v>
      </c>
      <c r="V116" s="154">
        <v>1.5556490300187707E-2</v>
      </c>
      <c r="W116" s="154">
        <v>1.5434096107636446E-2</v>
      </c>
      <c r="X116" s="154">
        <v>1.5311701915085185E-2</v>
      </c>
      <c r="Y116" s="154">
        <v>1.5189307722533924E-2</v>
      </c>
      <c r="Z116" s="154">
        <v>1.5066913529982665E-2</v>
      </c>
      <c r="AA116" s="154">
        <v>1.4944519337431404E-2</v>
      </c>
      <c r="AB116" s="154">
        <v>1.4822125144880143E-2</v>
      </c>
      <c r="AC116" s="154">
        <v>1.4755357414947035E-2</v>
      </c>
      <c r="AD116" s="154">
        <v>1.4688589685013926E-2</v>
      </c>
      <c r="AE116" s="154">
        <v>1.4621821955080818E-2</v>
      </c>
      <c r="AF116" s="154">
        <v>1.4555054225147709E-2</v>
      </c>
      <c r="AG116" s="154">
        <v>1.4488286495214601E-2</v>
      </c>
      <c r="AH116" s="154">
        <v>1.4421518765281492E-2</v>
      </c>
      <c r="AI116" s="154">
        <v>1.4354751035348385E-2</v>
      </c>
      <c r="AJ116" s="154">
        <v>1.4287983305415275E-2</v>
      </c>
      <c r="AK116" s="154">
        <v>1.4221215575482168E-2</v>
      </c>
      <c r="AL116" s="154">
        <v>1.4154447845549058E-2</v>
      </c>
      <c r="AM116" s="154">
        <v>1.4087680115615951E-2</v>
      </c>
      <c r="AN116" s="154">
        <v>1.4020912385682842E-2</v>
      </c>
      <c r="AO116" s="154">
        <v>1.3954144655749734E-2</v>
      </c>
      <c r="AP116" s="154">
        <v>1.3887376925816625E-2</v>
      </c>
      <c r="AQ116" s="154">
        <v>1.3820609195883517E-2</v>
      </c>
      <c r="AR116" s="154">
        <v>1.3820609195883517E-2</v>
      </c>
      <c r="AS116" s="154">
        <v>1.3820609195883517E-2</v>
      </c>
      <c r="AT116" s="154">
        <v>1.3820609195883517E-2</v>
      </c>
      <c r="AU116" s="154">
        <v>1.3820609195883517E-2</v>
      </c>
      <c r="AV116" s="155">
        <v>1.3820609195883517E-2</v>
      </c>
    </row>
    <row r="117" spans="1:48" x14ac:dyDescent="0.2">
      <c r="B117" s="2" t="s">
        <v>107</v>
      </c>
      <c r="C117" s="154">
        <v>1.9360795598796669E-2</v>
      </c>
      <c r="D117" s="154">
        <v>1.9360795598796669E-2</v>
      </c>
      <c r="E117" s="154">
        <v>1.9360795598796669E-2</v>
      </c>
      <c r="F117" s="154">
        <v>1.9360795598796669E-2</v>
      </c>
      <c r="G117" s="154">
        <v>1.9412538601049897E-2</v>
      </c>
      <c r="H117" s="154">
        <v>1.946428160330313E-2</v>
      </c>
      <c r="I117" s="154">
        <v>1.9354587685021438E-2</v>
      </c>
      <c r="J117" s="154">
        <v>1.9244893766739747E-2</v>
      </c>
      <c r="K117" s="154">
        <v>1.9135199848458059E-2</v>
      </c>
      <c r="L117" s="154">
        <v>1.9025505930176368E-2</v>
      </c>
      <c r="M117" s="154">
        <v>1.8915812011894677E-2</v>
      </c>
      <c r="N117" s="154">
        <v>1.8793532824419382E-2</v>
      </c>
      <c r="O117" s="154">
        <v>1.8671253636944087E-2</v>
      </c>
      <c r="P117" s="154">
        <v>1.8548974449468788E-2</v>
      </c>
      <c r="Q117" s="154">
        <v>1.8426695261993493E-2</v>
      </c>
      <c r="R117" s="154">
        <v>1.8304416074518198E-2</v>
      </c>
      <c r="S117" s="154">
        <v>1.8182136887042902E-2</v>
      </c>
      <c r="T117" s="154">
        <v>1.8059857699567607E-2</v>
      </c>
      <c r="U117" s="154">
        <v>1.7937578512092309E-2</v>
      </c>
      <c r="V117" s="154">
        <v>1.7815299324617014E-2</v>
      </c>
      <c r="W117" s="154">
        <v>1.7693020137141718E-2</v>
      </c>
      <c r="X117" s="154">
        <v>1.7570740949666423E-2</v>
      </c>
      <c r="Y117" s="154">
        <v>1.7448461762191128E-2</v>
      </c>
      <c r="Z117" s="154">
        <v>1.7326182574715829E-2</v>
      </c>
      <c r="AA117" s="154">
        <v>1.7203903387240534E-2</v>
      </c>
      <c r="AB117" s="154">
        <v>1.7081624199765239E-2</v>
      </c>
      <c r="AC117" s="154">
        <v>1.7006466491450902E-2</v>
      </c>
      <c r="AD117" s="154">
        <v>1.6931308783136569E-2</v>
      </c>
      <c r="AE117" s="154">
        <v>1.6856151074822232E-2</v>
      </c>
      <c r="AF117" s="154">
        <v>1.6780993366507898E-2</v>
      </c>
      <c r="AG117" s="154">
        <v>1.6705835658193561E-2</v>
      </c>
      <c r="AH117" s="154">
        <v>1.6630677949879224E-2</v>
      </c>
      <c r="AI117" s="154">
        <v>1.655552024156489E-2</v>
      </c>
      <c r="AJ117" s="154">
        <v>1.6480362533250553E-2</v>
      </c>
      <c r="AK117" s="154">
        <v>1.640520482493622E-2</v>
      </c>
      <c r="AL117" s="154">
        <v>1.6330047116621883E-2</v>
      </c>
      <c r="AM117" s="154">
        <v>1.6254889408307546E-2</v>
      </c>
      <c r="AN117" s="154">
        <v>1.6179731699993212E-2</v>
      </c>
      <c r="AO117" s="154">
        <v>1.6104573991678875E-2</v>
      </c>
      <c r="AP117" s="154">
        <v>1.6029416283364541E-2</v>
      </c>
      <c r="AQ117" s="154">
        <v>1.5954258575050204E-2</v>
      </c>
      <c r="AR117" s="154">
        <v>1.5954258575050204E-2</v>
      </c>
      <c r="AS117" s="154">
        <v>1.5954258575050204E-2</v>
      </c>
      <c r="AT117" s="154">
        <v>1.5954258575050204E-2</v>
      </c>
      <c r="AU117" s="154">
        <v>1.5954258575050204E-2</v>
      </c>
      <c r="AV117" s="155">
        <v>1.5954258575050204E-2</v>
      </c>
    </row>
    <row r="118" spans="1:48" x14ac:dyDescent="0.2">
      <c r="B118" s="2" t="s">
        <v>45</v>
      </c>
      <c r="C118" s="154">
        <v>0</v>
      </c>
      <c r="D118" s="154">
        <v>0</v>
      </c>
      <c r="E118" s="154">
        <v>0</v>
      </c>
      <c r="F118" s="154">
        <v>0</v>
      </c>
      <c r="G118" s="154">
        <v>0</v>
      </c>
      <c r="H118" s="154">
        <v>0</v>
      </c>
      <c r="I118" s="154">
        <v>0</v>
      </c>
      <c r="J118" s="154">
        <v>0</v>
      </c>
      <c r="K118" s="154">
        <v>0</v>
      </c>
      <c r="L118" s="154">
        <v>0</v>
      </c>
      <c r="M118" s="154">
        <v>0</v>
      </c>
      <c r="N118" s="154">
        <v>0</v>
      </c>
      <c r="O118" s="154">
        <v>0</v>
      </c>
      <c r="P118" s="154">
        <v>0</v>
      </c>
      <c r="Q118" s="154">
        <v>0</v>
      </c>
      <c r="R118" s="154">
        <v>0</v>
      </c>
      <c r="S118" s="154">
        <v>0</v>
      </c>
      <c r="T118" s="154">
        <v>0</v>
      </c>
      <c r="U118" s="154">
        <v>0</v>
      </c>
      <c r="V118" s="154">
        <v>0</v>
      </c>
      <c r="W118" s="154">
        <v>0</v>
      </c>
      <c r="X118" s="154">
        <v>0</v>
      </c>
      <c r="Y118" s="154">
        <v>0</v>
      </c>
      <c r="Z118" s="154">
        <v>0</v>
      </c>
      <c r="AA118" s="154">
        <v>0</v>
      </c>
      <c r="AB118" s="154">
        <v>0</v>
      </c>
      <c r="AC118" s="154">
        <v>0</v>
      </c>
      <c r="AD118" s="154">
        <v>0</v>
      </c>
      <c r="AE118" s="154">
        <v>0</v>
      </c>
      <c r="AF118" s="154">
        <v>0</v>
      </c>
      <c r="AG118" s="154">
        <v>0</v>
      </c>
      <c r="AH118" s="154">
        <v>0</v>
      </c>
      <c r="AI118" s="154">
        <v>0</v>
      </c>
      <c r="AJ118" s="154">
        <v>0</v>
      </c>
      <c r="AK118" s="154">
        <v>0</v>
      </c>
      <c r="AL118" s="154">
        <v>0</v>
      </c>
      <c r="AM118" s="154">
        <v>0</v>
      </c>
      <c r="AN118" s="154">
        <v>0</v>
      </c>
      <c r="AO118" s="154">
        <v>0</v>
      </c>
      <c r="AP118" s="154">
        <v>0</v>
      </c>
      <c r="AQ118" s="154">
        <v>0</v>
      </c>
      <c r="AR118" s="154">
        <v>0</v>
      </c>
      <c r="AS118" s="154">
        <v>0</v>
      </c>
      <c r="AT118" s="154">
        <v>0</v>
      </c>
      <c r="AU118" s="154">
        <v>0</v>
      </c>
      <c r="AV118" s="155">
        <v>0</v>
      </c>
    </row>
    <row r="119" spans="1:48" x14ac:dyDescent="0.2">
      <c r="B119" s="2" t="s">
        <v>47</v>
      </c>
      <c r="C119" s="154">
        <v>0</v>
      </c>
      <c r="D119" s="154">
        <v>0</v>
      </c>
      <c r="E119" s="154">
        <v>0</v>
      </c>
      <c r="F119" s="154">
        <v>0</v>
      </c>
      <c r="G119" s="154">
        <v>0</v>
      </c>
      <c r="H119" s="154">
        <v>0</v>
      </c>
      <c r="I119" s="154">
        <v>0</v>
      </c>
      <c r="J119" s="154">
        <v>0</v>
      </c>
      <c r="K119" s="154">
        <v>0</v>
      </c>
      <c r="L119" s="154">
        <v>0</v>
      </c>
      <c r="M119" s="154">
        <v>0</v>
      </c>
      <c r="N119" s="154">
        <v>0</v>
      </c>
      <c r="O119" s="154">
        <v>0</v>
      </c>
      <c r="P119" s="154">
        <v>0</v>
      </c>
      <c r="Q119" s="154">
        <v>0</v>
      </c>
      <c r="R119" s="154">
        <v>0</v>
      </c>
      <c r="S119" s="154">
        <v>0</v>
      </c>
      <c r="T119" s="154">
        <v>0</v>
      </c>
      <c r="U119" s="154">
        <v>0</v>
      </c>
      <c r="V119" s="154">
        <v>0</v>
      </c>
      <c r="W119" s="154">
        <v>0</v>
      </c>
      <c r="X119" s="154">
        <v>0</v>
      </c>
      <c r="Y119" s="154">
        <v>0</v>
      </c>
      <c r="Z119" s="154">
        <v>0</v>
      </c>
      <c r="AA119" s="154">
        <v>0</v>
      </c>
      <c r="AB119" s="154">
        <v>0</v>
      </c>
      <c r="AC119" s="154">
        <v>0</v>
      </c>
      <c r="AD119" s="154">
        <v>0</v>
      </c>
      <c r="AE119" s="154">
        <v>0</v>
      </c>
      <c r="AF119" s="154">
        <v>0</v>
      </c>
      <c r="AG119" s="154">
        <v>0</v>
      </c>
      <c r="AH119" s="154">
        <v>0</v>
      </c>
      <c r="AI119" s="154">
        <v>0</v>
      </c>
      <c r="AJ119" s="154">
        <v>0</v>
      </c>
      <c r="AK119" s="154">
        <v>0</v>
      </c>
      <c r="AL119" s="154">
        <v>0</v>
      </c>
      <c r="AM119" s="154">
        <v>0</v>
      </c>
      <c r="AN119" s="154">
        <v>0</v>
      </c>
      <c r="AO119" s="154">
        <v>0</v>
      </c>
      <c r="AP119" s="154">
        <v>0</v>
      </c>
      <c r="AQ119" s="154">
        <v>0</v>
      </c>
      <c r="AR119" s="154">
        <v>0</v>
      </c>
      <c r="AS119" s="154">
        <v>0</v>
      </c>
      <c r="AT119" s="154">
        <v>0</v>
      </c>
      <c r="AU119" s="154">
        <v>0</v>
      </c>
      <c r="AV119" s="155">
        <v>0</v>
      </c>
    </row>
    <row r="120" spans="1:48" x14ac:dyDescent="0.2">
      <c r="B120" s="2" t="s">
        <v>49</v>
      </c>
      <c r="C120" s="154">
        <v>0</v>
      </c>
      <c r="D120" s="154">
        <v>0</v>
      </c>
      <c r="E120" s="154">
        <v>0</v>
      </c>
      <c r="F120" s="154">
        <v>0</v>
      </c>
      <c r="G120" s="154">
        <v>0</v>
      </c>
      <c r="H120" s="154">
        <v>0</v>
      </c>
      <c r="I120" s="154">
        <v>0</v>
      </c>
      <c r="J120" s="154">
        <v>0</v>
      </c>
      <c r="K120" s="154">
        <v>0</v>
      </c>
      <c r="L120" s="154">
        <v>0</v>
      </c>
      <c r="M120" s="154">
        <v>0</v>
      </c>
      <c r="N120" s="154">
        <v>0</v>
      </c>
      <c r="O120" s="154">
        <v>0</v>
      </c>
      <c r="P120" s="154">
        <v>0</v>
      </c>
      <c r="Q120" s="154">
        <v>0</v>
      </c>
      <c r="R120" s="154">
        <v>0</v>
      </c>
      <c r="S120" s="154">
        <v>0</v>
      </c>
      <c r="T120" s="154">
        <v>0</v>
      </c>
      <c r="U120" s="154">
        <v>0</v>
      </c>
      <c r="V120" s="154">
        <v>0</v>
      </c>
      <c r="W120" s="154">
        <v>0</v>
      </c>
      <c r="X120" s="154">
        <v>0</v>
      </c>
      <c r="Y120" s="154">
        <v>0</v>
      </c>
      <c r="Z120" s="154">
        <v>0</v>
      </c>
      <c r="AA120" s="154">
        <v>0</v>
      </c>
      <c r="AB120" s="154">
        <v>0</v>
      </c>
      <c r="AC120" s="154">
        <v>0</v>
      </c>
      <c r="AD120" s="154">
        <v>0</v>
      </c>
      <c r="AE120" s="154">
        <v>0</v>
      </c>
      <c r="AF120" s="154">
        <v>0</v>
      </c>
      <c r="AG120" s="154">
        <v>0</v>
      </c>
      <c r="AH120" s="154">
        <v>0</v>
      </c>
      <c r="AI120" s="154">
        <v>0</v>
      </c>
      <c r="AJ120" s="154">
        <v>0</v>
      </c>
      <c r="AK120" s="154">
        <v>0</v>
      </c>
      <c r="AL120" s="154">
        <v>0</v>
      </c>
      <c r="AM120" s="154">
        <v>0</v>
      </c>
      <c r="AN120" s="154">
        <v>0</v>
      </c>
      <c r="AO120" s="154">
        <v>0</v>
      </c>
      <c r="AP120" s="154">
        <v>0</v>
      </c>
      <c r="AQ120" s="154">
        <v>0</v>
      </c>
      <c r="AR120" s="154">
        <v>0</v>
      </c>
      <c r="AS120" s="154">
        <v>0</v>
      </c>
      <c r="AT120" s="154">
        <v>0</v>
      </c>
      <c r="AU120" s="154">
        <v>0</v>
      </c>
      <c r="AV120" s="155">
        <v>0</v>
      </c>
    </row>
    <row r="121" spans="1:48" x14ac:dyDescent="0.2">
      <c r="B121" s="2" t="s">
        <v>51</v>
      </c>
      <c r="C121" s="154">
        <v>0</v>
      </c>
      <c r="D121" s="154">
        <v>0</v>
      </c>
      <c r="E121" s="154">
        <v>0</v>
      </c>
      <c r="F121" s="154">
        <v>0</v>
      </c>
      <c r="G121" s="154">
        <v>0</v>
      </c>
      <c r="H121" s="154">
        <v>0</v>
      </c>
      <c r="I121" s="154">
        <v>0</v>
      </c>
      <c r="J121" s="154">
        <v>0</v>
      </c>
      <c r="K121" s="154">
        <v>0</v>
      </c>
      <c r="L121" s="154">
        <v>0</v>
      </c>
      <c r="M121" s="154">
        <v>0</v>
      </c>
      <c r="N121" s="154">
        <v>0</v>
      </c>
      <c r="O121" s="154">
        <v>0</v>
      </c>
      <c r="P121" s="154">
        <v>0</v>
      </c>
      <c r="Q121" s="154">
        <v>0</v>
      </c>
      <c r="R121" s="154">
        <v>0</v>
      </c>
      <c r="S121" s="154">
        <v>0</v>
      </c>
      <c r="T121" s="154">
        <v>0</v>
      </c>
      <c r="U121" s="154">
        <v>0</v>
      </c>
      <c r="V121" s="154">
        <v>0</v>
      </c>
      <c r="W121" s="154">
        <v>0</v>
      </c>
      <c r="X121" s="154">
        <v>0</v>
      </c>
      <c r="Y121" s="154">
        <v>0</v>
      </c>
      <c r="Z121" s="154">
        <v>0</v>
      </c>
      <c r="AA121" s="154">
        <v>0</v>
      </c>
      <c r="AB121" s="154">
        <v>0</v>
      </c>
      <c r="AC121" s="154">
        <v>0</v>
      </c>
      <c r="AD121" s="154">
        <v>0</v>
      </c>
      <c r="AE121" s="154">
        <v>0</v>
      </c>
      <c r="AF121" s="154">
        <v>0</v>
      </c>
      <c r="AG121" s="154">
        <v>0</v>
      </c>
      <c r="AH121" s="154">
        <v>0</v>
      </c>
      <c r="AI121" s="154">
        <v>0</v>
      </c>
      <c r="AJ121" s="154">
        <v>0</v>
      </c>
      <c r="AK121" s="154">
        <v>0</v>
      </c>
      <c r="AL121" s="154">
        <v>0</v>
      </c>
      <c r="AM121" s="154">
        <v>0</v>
      </c>
      <c r="AN121" s="154">
        <v>0</v>
      </c>
      <c r="AO121" s="154">
        <v>0</v>
      </c>
      <c r="AP121" s="154">
        <v>0</v>
      </c>
      <c r="AQ121" s="154">
        <v>0</v>
      </c>
      <c r="AR121" s="154">
        <v>0</v>
      </c>
      <c r="AS121" s="154">
        <v>0</v>
      </c>
      <c r="AT121" s="154">
        <v>0</v>
      </c>
      <c r="AU121" s="154">
        <v>0</v>
      </c>
      <c r="AV121" s="155">
        <v>0</v>
      </c>
    </row>
    <row r="122" spans="1:48" x14ac:dyDescent="0.2">
      <c r="B122" s="2" t="s">
        <v>53</v>
      </c>
      <c r="C122" s="154">
        <v>9</v>
      </c>
      <c r="D122" s="154">
        <v>9</v>
      </c>
      <c r="E122" s="154">
        <v>9</v>
      </c>
      <c r="F122" s="154">
        <v>9</v>
      </c>
      <c r="G122" s="154">
        <v>9</v>
      </c>
      <c r="H122" s="154">
        <v>9</v>
      </c>
      <c r="I122" s="154">
        <v>9</v>
      </c>
      <c r="J122" s="154">
        <v>9</v>
      </c>
      <c r="K122" s="154">
        <v>9</v>
      </c>
      <c r="L122" s="154">
        <v>9</v>
      </c>
      <c r="M122" s="154">
        <v>9</v>
      </c>
      <c r="N122" s="154">
        <v>9</v>
      </c>
      <c r="O122" s="154">
        <v>9</v>
      </c>
      <c r="P122" s="154">
        <v>9</v>
      </c>
      <c r="Q122" s="154">
        <v>9</v>
      </c>
      <c r="R122" s="154">
        <v>9</v>
      </c>
      <c r="S122" s="154">
        <v>9</v>
      </c>
      <c r="T122" s="154">
        <v>9</v>
      </c>
      <c r="U122" s="154">
        <v>9</v>
      </c>
      <c r="V122" s="154">
        <v>9</v>
      </c>
      <c r="W122" s="154">
        <v>9</v>
      </c>
      <c r="X122" s="154">
        <v>9</v>
      </c>
      <c r="Y122" s="154">
        <v>9</v>
      </c>
      <c r="Z122" s="154">
        <v>9</v>
      </c>
      <c r="AA122" s="154">
        <v>9</v>
      </c>
      <c r="AB122" s="154">
        <v>9</v>
      </c>
      <c r="AC122" s="154">
        <v>9</v>
      </c>
      <c r="AD122" s="154">
        <v>9</v>
      </c>
      <c r="AE122" s="154">
        <v>9</v>
      </c>
      <c r="AF122" s="154">
        <v>9</v>
      </c>
      <c r="AG122" s="154">
        <v>9</v>
      </c>
      <c r="AH122" s="154">
        <v>9</v>
      </c>
      <c r="AI122" s="154">
        <v>9</v>
      </c>
      <c r="AJ122" s="154">
        <v>9</v>
      </c>
      <c r="AK122" s="154">
        <v>9</v>
      </c>
      <c r="AL122" s="154">
        <v>9</v>
      </c>
      <c r="AM122" s="154">
        <v>9</v>
      </c>
      <c r="AN122" s="154">
        <v>9</v>
      </c>
      <c r="AO122" s="154">
        <v>9</v>
      </c>
      <c r="AP122" s="154">
        <v>9</v>
      </c>
      <c r="AQ122" s="154">
        <v>9</v>
      </c>
      <c r="AR122" s="154">
        <v>9</v>
      </c>
      <c r="AS122" s="154">
        <v>9</v>
      </c>
      <c r="AT122" s="154">
        <v>9</v>
      </c>
      <c r="AU122" s="154">
        <v>9</v>
      </c>
      <c r="AV122" s="155">
        <v>9</v>
      </c>
    </row>
    <row r="123" spans="1:48" x14ac:dyDescent="0.2">
      <c r="B123" s="2" t="s">
        <v>108</v>
      </c>
      <c r="C123" s="154">
        <v>14</v>
      </c>
      <c r="D123" s="154">
        <v>14</v>
      </c>
      <c r="E123" s="154">
        <v>14</v>
      </c>
      <c r="F123" s="154">
        <v>14</v>
      </c>
      <c r="G123" s="154">
        <v>14</v>
      </c>
      <c r="H123" s="154">
        <v>14</v>
      </c>
      <c r="I123" s="154">
        <v>14</v>
      </c>
      <c r="J123" s="154">
        <v>14</v>
      </c>
      <c r="K123" s="154">
        <v>14</v>
      </c>
      <c r="L123" s="154">
        <v>14</v>
      </c>
      <c r="M123" s="154">
        <v>14</v>
      </c>
      <c r="N123" s="154">
        <v>14</v>
      </c>
      <c r="O123" s="154">
        <v>14</v>
      </c>
      <c r="P123" s="154">
        <v>14</v>
      </c>
      <c r="Q123" s="154">
        <v>14</v>
      </c>
      <c r="R123" s="154">
        <v>14</v>
      </c>
      <c r="S123" s="154">
        <v>14</v>
      </c>
      <c r="T123" s="154">
        <v>14</v>
      </c>
      <c r="U123" s="154">
        <v>14</v>
      </c>
      <c r="V123" s="154">
        <v>14</v>
      </c>
      <c r="W123" s="154">
        <v>14</v>
      </c>
      <c r="X123" s="154">
        <v>14</v>
      </c>
      <c r="Y123" s="154">
        <v>14</v>
      </c>
      <c r="Z123" s="154">
        <v>14</v>
      </c>
      <c r="AA123" s="154">
        <v>14</v>
      </c>
      <c r="AB123" s="154">
        <v>14</v>
      </c>
      <c r="AC123" s="154">
        <v>14</v>
      </c>
      <c r="AD123" s="154">
        <v>14</v>
      </c>
      <c r="AE123" s="154">
        <v>14</v>
      </c>
      <c r="AF123" s="154">
        <v>14</v>
      </c>
      <c r="AG123" s="154">
        <v>14</v>
      </c>
      <c r="AH123" s="154">
        <v>14</v>
      </c>
      <c r="AI123" s="154">
        <v>14</v>
      </c>
      <c r="AJ123" s="154">
        <v>14</v>
      </c>
      <c r="AK123" s="154">
        <v>14</v>
      </c>
      <c r="AL123" s="154">
        <v>14</v>
      </c>
      <c r="AM123" s="154">
        <v>14</v>
      </c>
      <c r="AN123" s="154">
        <v>14</v>
      </c>
      <c r="AO123" s="154">
        <v>14</v>
      </c>
      <c r="AP123" s="154">
        <v>14</v>
      </c>
      <c r="AQ123" s="154">
        <v>14</v>
      </c>
      <c r="AR123" s="154">
        <v>14</v>
      </c>
      <c r="AS123" s="154">
        <v>14</v>
      </c>
      <c r="AT123" s="154">
        <v>14</v>
      </c>
      <c r="AU123" s="154">
        <v>14</v>
      </c>
      <c r="AV123" s="155">
        <v>14</v>
      </c>
    </row>
    <row r="124" spans="1:48" x14ac:dyDescent="0.2">
      <c r="B124" s="2" t="s">
        <v>4</v>
      </c>
      <c r="C124" s="106">
        <f t="shared" ref="C124:AV124" si="3">C90*C56/C22</f>
        <v>579.58141735940967</v>
      </c>
      <c r="D124" s="154">
        <f t="shared" si="3"/>
        <v>579.58141735940967</v>
      </c>
      <c r="E124" s="154">
        <f t="shared" si="3"/>
        <v>579.58141735940967</v>
      </c>
      <c r="F124" s="154">
        <f t="shared" si="3"/>
        <v>579.58141735940967</v>
      </c>
      <c r="G124" s="154">
        <f t="shared" si="3"/>
        <v>583.37846428331477</v>
      </c>
      <c r="H124" s="154">
        <f t="shared" si="3"/>
        <v>587.17551120721987</v>
      </c>
      <c r="I124" s="154">
        <f t="shared" si="3"/>
        <v>592.78577356296069</v>
      </c>
      <c r="J124" s="154">
        <f t="shared" si="3"/>
        <v>598.3932670504098</v>
      </c>
      <c r="K124" s="154">
        <f t="shared" si="3"/>
        <v>603.99803212058043</v>
      </c>
      <c r="L124" s="154">
        <f t="shared" si="3"/>
        <v>609.60010844036037</v>
      </c>
      <c r="M124" s="154">
        <f t="shared" si="3"/>
        <v>615.19953491142019</v>
      </c>
      <c r="N124" s="154">
        <f t="shared" si="3"/>
        <v>614.28714233241806</v>
      </c>
      <c r="O124" s="154">
        <f t="shared" si="3"/>
        <v>613.37344306927253</v>
      </c>
      <c r="P124" s="154">
        <f t="shared" si="3"/>
        <v>612.45842963957705</v>
      </c>
      <c r="Q124" s="154">
        <f t="shared" si="3"/>
        <v>611.5420945036891</v>
      </c>
      <c r="R124" s="154">
        <f t="shared" si="3"/>
        <v>610.62443006417891</v>
      </c>
      <c r="S124" s="154">
        <f t="shared" si="3"/>
        <v>609.70542866527751</v>
      </c>
      <c r="T124" s="154">
        <f t="shared" si="3"/>
        <v>608.78508259231353</v>
      </c>
      <c r="U124" s="154">
        <f t="shared" si="3"/>
        <v>607.86338407114647</v>
      </c>
      <c r="V124" s="154">
        <f t="shared" si="3"/>
        <v>606.94032526759327</v>
      </c>
      <c r="W124" s="154">
        <f t="shared" si="3"/>
        <v>606.0158982868461</v>
      </c>
      <c r="X124" s="154">
        <f t="shared" si="3"/>
        <v>605.09009517288587</v>
      </c>
      <c r="Y124" s="154">
        <f t="shared" si="3"/>
        <v>604.16290790788764</v>
      </c>
      <c r="Z124" s="154">
        <f t="shared" si="3"/>
        <v>603.23432841161843</v>
      </c>
      <c r="AA124" s="154">
        <f t="shared" si="3"/>
        <v>602.30434854083046</v>
      </c>
      <c r="AB124" s="154">
        <f t="shared" si="3"/>
        <v>601.37296008864394</v>
      </c>
      <c r="AC124" s="154">
        <f t="shared" si="3"/>
        <v>605.12612992925551</v>
      </c>
      <c r="AD124" s="154">
        <f t="shared" si="3"/>
        <v>608.95464856250169</v>
      </c>
      <c r="AE124" s="154">
        <f t="shared" si="3"/>
        <v>612.86087424193909</v>
      </c>
      <c r="AF124" s="154">
        <f t="shared" si="3"/>
        <v>616.84726466958432</v>
      </c>
      <c r="AG124" s="154">
        <f t="shared" si="3"/>
        <v>620.91638229399291</v>
      </c>
      <c r="AH124" s="154">
        <f t="shared" si="3"/>
        <v>625.07089995069271</v>
      </c>
      <c r="AI124" s="154">
        <f t="shared" si="3"/>
        <v>629.31360687105609</v>
      </c>
      <c r="AJ124" s="154">
        <f t="shared" si="3"/>
        <v>633.64741508800398</v>
      </c>
      <c r="AK124" s="154">
        <f t="shared" si="3"/>
        <v>638.07536626945239</v>
      </c>
      <c r="AL124" s="154">
        <f t="shared" si="3"/>
        <v>642.60063901320223</v>
      </c>
      <c r="AM124" s="154">
        <f t="shared" si="3"/>
        <v>647.22655664003685</v>
      </c>
      <c r="AN124" s="154">
        <f t="shared" si="3"/>
        <v>651.95659552518612</v>
      </c>
      <c r="AO124" s="154">
        <f t="shared" si="3"/>
        <v>656.79439401204365</v>
      </c>
      <c r="AP124" s="154">
        <f t="shared" si="3"/>
        <v>661.74376195617947</v>
      </c>
      <c r="AQ124" s="154">
        <f t="shared" si="3"/>
        <v>666.80869095225967</v>
      </c>
      <c r="AR124" s="154">
        <f t="shared" si="3"/>
        <v>666.80869095225967</v>
      </c>
      <c r="AS124" s="154">
        <f t="shared" si="3"/>
        <v>666.80869095225967</v>
      </c>
      <c r="AT124" s="154">
        <f t="shared" si="3"/>
        <v>666.80869095225967</v>
      </c>
      <c r="AU124" s="154">
        <f t="shared" si="3"/>
        <v>666.80869095225967</v>
      </c>
      <c r="AV124" s="154">
        <f t="shared" si="3"/>
        <v>666.80869095225967</v>
      </c>
    </row>
    <row r="125" spans="1:48" x14ac:dyDescent="0.2">
      <c r="B125" s="2" t="s">
        <v>6</v>
      </c>
      <c r="C125" s="154">
        <v>0</v>
      </c>
      <c r="D125" s="154">
        <v>0</v>
      </c>
      <c r="E125" s="154">
        <v>0</v>
      </c>
      <c r="F125" s="154">
        <v>0</v>
      </c>
      <c r="G125" s="154">
        <v>0</v>
      </c>
      <c r="H125" s="154">
        <v>0</v>
      </c>
      <c r="I125" s="154">
        <v>0</v>
      </c>
      <c r="J125" s="154">
        <v>0</v>
      </c>
      <c r="K125" s="154">
        <v>0</v>
      </c>
      <c r="L125" s="154">
        <v>0</v>
      </c>
      <c r="M125" s="154">
        <v>0</v>
      </c>
      <c r="N125" s="154">
        <v>0</v>
      </c>
      <c r="O125" s="154">
        <v>0</v>
      </c>
      <c r="P125" s="154">
        <v>0</v>
      </c>
      <c r="Q125" s="154">
        <v>0</v>
      </c>
      <c r="R125" s="154">
        <v>0</v>
      </c>
      <c r="S125" s="154">
        <v>0</v>
      </c>
      <c r="T125" s="154">
        <v>0</v>
      </c>
      <c r="U125" s="154">
        <v>0</v>
      </c>
      <c r="V125" s="154">
        <v>0</v>
      </c>
      <c r="W125" s="154">
        <v>0</v>
      </c>
      <c r="X125" s="154">
        <v>0</v>
      </c>
      <c r="Y125" s="154">
        <v>0</v>
      </c>
      <c r="Z125" s="154">
        <v>0</v>
      </c>
      <c r="AA125" s="154">
        <v>0</v>
      </c>
      <c r="AB125" s="154">
        <v>0</v>
      </c>
      <c r="AC125" s="154">
        <v>0</v>
      </c>
      <c r="AD125" s="154">
        <v>0</v>
      </c>
      <c r="AE125" s="154">
        <v>0</v>
      </c>
      <c r="AF125" s="154">
        <v>0</v>
      </c>
      <c r="AG125" s="154">
        <v>0</v>
      </c>
      <c r="AH125" s="154">
        <v>0</v>
      </c>
      <c r="AI125" s="154">
        <v>0</v>
      </c>
      <c r="AJ125" s="154">
        <v>0</v>
      </c>
      <c r="AK125" s="154">
        <v>0</v>
      </c>
      <c r="AL125" s="154">
        <v>0</v>
      </c>
      <c r="AM125" s="154">
        <v>0</v>
      </c>
      <c r="AN125" s="154">
        <v>0</v>
      </c>
      <c r="AO125" s="154">
        <v>0</v>
      </c>
      <c r="AP125" s="154">
        <v>0</v>
      </c>
      <c r="AQ125" s="154">
        <v>0</v>
      </c>
      <c r="AR125" s="154">
        <v>0</v>
      </c>
      <c r="AS125" s="154">
        <v>0</v>
      </c>
      <c r="AT125" s="154">
        <v>0</v>
      </c>
      <c r="AU125" s="154">
        <v>0</v>
      </c>
      <c r="AV125" s="155">
        <v>0</v>
      </c>
    </row>
    <row r="126" spans="1:48" x14ac:dyDescent="0.2">
      <c r="B126" s="2" t="s">
        <v>8</v>
      </c>
      <c r="C126" s="154">
        <f t="shared" ref="C126:AV126" si="4">C92</f>
        <v>13</v>
      </c>
      <c r="D126" s="154">
        <f t="shared" si="4"/>
        <v>13</v>
      </c>
      <c r="E126" s="154">
        <f t="shared" si="4"/>
        <v>13</v>
      </c>
      <c r="F126" s="154">
        <f t="shared" si="4"/>
        <v>13</v>
      </c>
      <c r="G126" s="154">
        <f t="shared" si="4"/>
        <v>13</v>
      </c>
      <c r="H126" s="154">
        <f t="shared" si="4"/>
        <v>13</v>
      </c>
      <c r="I126" s="154">
        <f t="shared" si="4"/>
        <v>13</v>
      </c>
      <c r="J126" s="154">
        <f t="shared" si="4"/>
        <v>13</v>
      </c>
      <c r="K126" s="154">
        <f t="shared" si="4"/>
        <v>13</v>
      </c>
      <c r="L126" s="154">
        <f t="shared" si="4"/>
        <v>13</v>
      </c>
      <c r="M126" s="154">
        <f t="shared" si="4"/>
        <v>13</v>
      </c>
      <c r="N126" s="154">
        <f t="shared" si="4"/>
        <v>13</v>
      </c>
      <c r="O126" s="154">
        <f t="shared" si="4"/>
        <v>13</v>
      </c>
      <c r="P126" s="154">
        <f t="shared" si="4"/>
        <v>13</v>
      </c>
      <c r="Q126" s="154">
        <f t="shared" si="4"/>
        <v>13</v>
      </c>
      <c r="R126" s="154">
        <f t="shared" si="4"/>
        <v>13</v>
      </c>
      <c r="S126" s="154">
        <f t="shared" si="4"/>
        <v>13</v>
      </c>
      <c r="T126" s="154">
        <f t="shared" si="4"/>
        <v>13</v>
      </c>
      <c r="U126" s="154">
        <f t="shared" si="4"/>
        <v>13</v>
      </c>
      <c r="V126" s="154">
        <f t="shared" si="4"/>
        <v>13</v>
      </c>
      <c r="W126" s="154">
        <f t="shared" si="4"/>
        <v>13</v>
      </c>
      <c r="X126" s="154">
        <f t="shared" si="4"/>
        <v>13</v>
      </c>
      <c r="Y126" s="154">
        <f t="shared" si="4"/>
        <v>13</v>
      </c>
      <c r="Z126" s="154">
        <f t="shared" si="4"/>
        <v>13</v>
      </c>
      <c r="AA126" s="154">
        <f t="shared" si="4"/>
        <v>13</v>
      </c>
      <c r="AB126" s="154">
        <f t="shared" si="4"/>
        <v>13</v>
      </c>
      <c r="AC126" s="154">
        <f t="shared" si="4"/>
        <v>13</v>
      </c>
      <c r="AD126" s="154">
        <f t="shared" si="4"/>
        <v>13</v>
      </c>
      <c r="AE126" s="154">
        <f t="shared" si="4"/>
        <v>13</v>
      </c>
      <c r="AF126" s="154">
        <f t="shared" si="4"/>
        <v>13</v>
      </c>
      <c r="AG126" s="154">
        <f t="shared" si="4"/>
        <v>13</v>
      </c>
      <c r="AH126" s="154">
        <f t="shared" si="4"/>
        <v>13</v>
      </c>
      <c r="AI126" s="154">
        <f t="shared" si="4"/>
        <v>13</v>
      </c>
      <c r="AJ126" s="154">
        <f t="shared" si="4"/>
        <v>13</v>
      </c>
      <c r="AK126" s="154">
        <f t="shared" si="4"/>
        <v>13</v>
      </c>
      <c r="AL126" s="154">
        <f t="shared" si="4"/>
        <v>13</v>
      </c>
      <c r="AM126" s="154">
        <f t="shared" si="4"/>
        <v>13</v>
      </c>
      <c r="AN126" s="154">
        <f t="shared" si="4"/>
        <v>13</v>
      </c>
      <c r="AO126" s="154">
        <f t="shared" si="4"/>
        <v>13</v>
      </c>
      <c r="AP126" s="154">
        <f t="shared" si="4"/>
        <v>13</v>
      </c>
      <c r="AQ126" s="154">
        <f t="shared" si="4"/>
        <v>13</v>
      </c>
      <c r="AR126" s="154">
        <f t="shared" si="4"/>
        <v>13</v>
      </c>
      <c r="AS126" s="154">
        <f t="shared" si="4"/>
        <v>13</v>
      </c>
      <c r="AT126" s="154">
        <f t="shared" si="4"/>
        <v>13</v>
      </c>
      <c r="AU126" s="154">
        <f t="shared" si="4"/>
        <v>13</v>
      </c>
      <c r="AV126" s="154">
        <f t="shared" si="4"/>
        <v>13</v>
      </c>
    </row>
    <row r="127" spans="1:48" x14ac:dyDescent="0.2">
      <c r="B127" s="2" t="s">
        <v>10</v>
      </c>
      <c r="C127" s="156"/>
      <c r="D127" s="156"/>
      <c r="E127" s="156"/>
      <c r="F127" s="156"/>
      <c r="G127" s="156"/>
      <c r="H127" s="156"/>
      <c r="I127" s="156"/>
      <c r="J127" s="156"/>
      <c r="K127" s="156"/>
      <c r="L127" s="156"/>
      <c r="M127" s="156"/>
      <c r="N127" s="156"/>
      <c r="O127" s="156"/>
      <c r="P127" s="156"/>
      <c r="Q127" s="156"/>
      <c r="R127" s="156"/>
      <c r="S127" s="156"/>
      <c r="T127" s="156"/>
      <c r="U127" s="156"/>
      <c r="V127" s="156"/>
      <c r="W127" s="156"/>
      <c r="X127" s="156"/>
      <c r="Y127" s="156"/>
      <c r="Z127" s="156"/>
      <c r="AA127" s="156"/>
      <c r="AB127" s="156"/>
      <c r="AC127" s="156"/>
      <c r="AD127" s="156"/>
      <c r="AE127" s="156"/>
      <c r="AF127" s="156"/>
      <c r="AG127" s="156"/>
      <c r="AH127" s="156"/>
      <c r="AI127" s="156"/>
      <c r="AJ127" s="156"/>
      <c r="AK127" s="156"/>
      <c r="AL127" s="156"/>
      <c r="AM127" s="156"/>
      <c r="AN127" s="156"/>
      <c r="AO127" s="156"/>
      <c r="AP127" s="156"/>
      <c r="AQ127" s="156"/>
      <c r="AR127" s="156"/>
      <c r="AS127" s="156"/>
      <c r="AT127" s="156"/>
      <c r="AU127" s="156"/>
      <c r="AV127" s="157"/>
    </row>
    <row r="128" spans="1:48" x14ac:dyDescent="0.2">
      <c r="B128" s="2" t="s">
        <v>12</v>
      </c>
      <c r="C128" s="156"/>
      <c r="D128" s="156"/>
      <c r="E128" s="156"/>
      <c r="F128" s="156"/>
      <c r="G128" s="156"/>
      <c r="H128" s="156"/>
      <c r="I128" s="156"/>
      <c r="J128" s="156"/>
      <c r="K128" s="156"/>
      <c r="L128" s="156"/>
      <c r="M128" s="156"/>
      <c r="N128" s="156"/>
      <c r="O128" s="156"/>
      <c r="P128" s="156"/>
      <c r="Q128" s="156"/>
      <c r="R128" s="156"/>
      <c r="S128" s="156"/>
      <c r="T128" s="156"/>
      <c r="U128" s="156"/>
      <c r="V128" s="156"/>
      <c r="W128" s="156"/>
      <c r="X128" s="156"/>
      <c r="Y128" s="156"/>
      <c r="Z128" s="156"/>
      <c r="AA128" s="156"/>
      <c r="AB128" s="156"/>
      <c r="AC128" s="156"/>
      <c r="AD128" s="156"/>
      <c r="AE128" s="156"/>
      <c r="AF128" s="156"/>
      <c r="AG128" s="156"/>
      <c r="AH128" s="156"/>
      <c r="AI128" s="156"/>
      <c r="AJ128" s="156"/>
      <c r="AK128" s="156"/>
      <c r="AL128" s="156"/>
      <c r="AM128" s="156"/>
      <c r="AN128" s="156"/>
      <c r="AO128" s="156"/>
      <c r="AP128" s="156"/>
      <c r="AQ128" s="156"/>
      <c r="AR128" s="156"/>
      <c r="AS128" s="156"/>
      <c r="AT128" s="156"/>
      <c r="AU128" s="156"/>
      <c r="AV128" s="157"/>
    </row>
    <row r="129" spans="2:48" x14ac:dyDescent="0.2">
      <c r="B129" s="2" t="s">
        <v>14</v>
      </c>
      <c r="C129" s="156"/>
      <c r="D129" s="156"/>
      <c r="E129" s="156"/>
      <c r="F129" s="156"/>
      <c r="G129" s="156"/>
      <c r="H129" s="156"/>
      <c r="I129" s="156"/>
      <c r="J129" s="156"/>
      <c r="K129" s="156"/>
      <c r="L129" s="156"/>
      <c r="M129" s="156"/>
      <c r="N129" s="156"/>
      <c r="O129" s="156"/>
      <c r="P129" s="156"/>
      <c r="Q129" s="156"/>
      <c r="R129" s="156"/>
      <c r="S129" s="156"/>
      <c r="T129" s="156"/>
      <c r="U129" s="156"/>
      <c r="V129" s="156"/>
      <c r="W129" s="156"/>
      <c r="X129" s="156"/>
      <c r="Y129" s="156"/>
      <c r="Z129" s="156"/>
      <c r="AA129" s="156"/>
      <c r="AB129" s="156"/>
      <c r="AC129" s="156"/>
      <c r="AD129" s="156"/>
      <c r="AE129" s="156"/>
      <c r="AF129" s="156"/>
      <c r="AG129" s="156"/>
      <c r="AH129" s="156"/>
      <c r="AI129" s="156"/>
      <c r="AJ129" s="156"/>
      <c r="AK129" s="156"/>
      <c r="AL129" s="156"/>
      <c r="AM129" s="156"/>
      <c r="AN129" s="156"/>
      <c r="AO129" s="156"/>
      <c r="AP129" s="156"/>
      <c r="AQ129" s="156"/>
      <c r="AR129" s="156"/>
      <c r="AS129" s="156"/>
      <c r="AT129" s="156"/>
      <c r="AU129" s="156"/>
      <c r="AV129" s="157"/>
    </row>
    <row r="130" spans="2:48" x14ac:dyDescent="0.2">
      <c r="B130" s="2" t="s">
        <v>16</v>
      </c>
      <c r="C130" s="156"/>
      <c r="D130" s="156"/>
      <c r="E130" s="156"/>
      <c r="F130" s="156"/>
      <c r="G130" s="156"/>
      <c r="H130" s="156"/>
      <c r="I130" s="156"/>
      <c r="J130" s="156"/>
      <c r="K130" s="156"/>
      <c r="L130" s="156"/>
      <c r="M130" s="156"/>
      <c r="N130" s="156"/>
      <c r="O130" s="156"/>
      <c r="P130" s="156"/>
      <c r="Q130" s="156"/>
      <c r="R130" s="156"/>
      <c r="S130" s="156"/>
      <c r="T130" s="156"/>
      <c r="U130" s="156"/>
      <c r="V130" s="156"/>
      <c r="W130" s="156"/>
      <c r="X130" s="156"/>
      <c r="Y130" s="156"/>
      <c r="Z130" s="156"/>
      <c r="AA130" s="156"/>
      <c r="AB130" s="156"/>
      <c r="AC130" s="156"/>
      <c r="AD130" s="156"/>
      <c r="AE130" s="156"/>
      <c r="AF130" s="156"/>
      <c r="AG130" s="156"/>
      <c r="AH130" s="156"/>
      <c r="AI130" s="156"/>
      <c r="AJ130" s="156"/>
      <c r="AK130" s="156"/>
      <c r="AL130" s="156"/>
      <c r="AM130" s="156"/>
      <c r="AN130" s="156"/>
      <c r="AO130" s="156"/>
      <c r="AP130" s="156"/>
      <c r="AQ130" s="156"/>
      <c r="AR130" s="156"/>
      <c r="AS130" s="156"/>
      <c r="AT130" s="156"/>
      <c r="AU130" s="156"/>
      <c r="AV130" s="157"/>
    </row>
    <row r="131" spans="2:48" x14ac:dyDescent="0.2">
      <c r="B131" s="2" t="s">
        <v>18</v>
      </c>
      <c r="C131" s="156"/>
      <c r="D131" s="156"/>
      <c r="E131" s="156"/>
      <c r="F131" s="156"/>
      <c r="G131" s="156"/>
      <c r="H131" s="156"/>
      <c r="I131" s="156"/>
      <c r="J131" s="156"/>
      <c r="K131" s="156"/>
      <c r="L131" s="156"/>
      <c r="M131" s="156"/>
      <c r="N131" s="156"/>
      <c r="O131" s="156"/>
      <c r="P131" s="156"/>
      <c r="Q131" s="156"/>
      <c r="R131" s="156"/>
      <c r="S131" s="156"/>
      <c r="T131" s="156"/>
      <c r="U131" s="156"/>
      <c r="V131" s="156"/>
      <c r="W131" s="156"/>
      <c r="X131" s="156"/>
      <c r="Y131" s="156"/>
      <c r="Z131" s="156"/>
      <c r="AA131" s="156"/>
      <c r="AB131" s="156"/>
      <c r="AC131" s="156"/>
      <c r="AD131" s="156"/>
      <c r="AE131" s="156"/>
      <c r="AF131" s="156"/>
      <c r="AG131" s="156"/>
      <c r="AH131" s="156"/>
      <c r="AI131" s="156"/>
      <c r="AJ131" s="156"/>
      <c r="AK131" s="156"/>
      <c r="AL131" s="156"/>
      <c r="AM131" s="156"/>
      <c r="AN131" s="156"/>
      <c r="AO131" s="156"/>
      <c r="AP131" s="156"/>
      <c r="AQ131" s="156"/>
      <c r="AR131" s="156"/>
      <c r="AS131" s="156"/>
      <c r="AT131" s="156"/>
      <c r="AU131" s="156"/>
      <c r="AV131" s="157"/>
    </row>
    <row r="132" spans="2:48" x14ac:dyDescent="0.2">
      <c r="B132" s="2" t="s">
        <v>20</v>
      </c>
      <c r="C132" s="156"/>
      <c r="D132" s="156"/>
      <c r="E132" s="156"/>
      <c r="F132" s="156"/>
      <c r="G132" s="156"/>
      <c r="H132" s="156"/>
      <c r="I132" s="156"/>
      <c r="J132" s="156"/>
      <c r="K132" s="156"/>
      <c r="L132" s="156"/>
      <c r="M132" s="156"/>
      <c r="N132" s="156"/>
      <c r="O132" s="156"/>
      <c r="P132" s="156"/>
      <c r="Q132" s="156"/>
      <c r="R132" s="156"/>
      <c r="S132" s="156"/>
      <c r="T132" s="156"/>
      <c r="U132" s="156"/>
      <c r="V132" s="156"/>
      <c r="W132" s="156"/>
      <c r="X132" s="156"/>
      <c r="Y132" s="156"/>
      <c r="Z132" s="156"/>
      <c r="AA132" s="156"/>
      <c r="AB132" s="156"/>
      <c r="AC132" s="156"/>
      <c r="AD132" s="156"/>
      <c r="AE132" s="156"/>
      <c r="AF132" s="156"/>
      <c r="AG132" s="156"/>
      <c r="AH132" s="156"/>
      <c r="AI132" s="156"/>
      <c r="AJ132" s="156"/>
      <c r="AK132" s="156"/>
      <c r="AL132" s="156"/>
      <c r="AM132" s="156"/>
      <c r="AN132" s="156"/>
      <c r="AO132" s="156"/>
      <c r="AP132" s="156"/>
      <c r="AQ132" s="156"/>
      <c r="AR132" s="156"/>
      <c r="AS132" s="156"/>
      <c r="AT132" s="156"/>
      <c r="AU132" s="156"/>
      <c r="AV132" s="157"/>
    </row>
    <row r="133" spans="2:48" x14ac:dyDescent="0.2">
      <c r="B133" s="2" t="s">
        <v>22</v>
      </c>
      <c r="C133" s="106">
        <f t="shared" ref="C133:AV133" si="5">C99</f>
        <v>1.1622000000000001</v>
      </c>
      <c r="D133" s="154">
        <f t="shared" si="5"/>
        <v>1.1622000000000001</v>
      </c>
      <c r="E133" s="154">
        <f t="shared" si="5"/>
        <v>1.1622000000000001</v>
      </c>
      <c r="F133" s="154">
        <f t="shared" si="5"/>
        <v>1.1622000000000001</v>
      </c>
      <c r="G133" s="154">
        <f t="shared" si="5"/>
        <v>1.1583000000000001</v>
      </c>
      <c r="H133" s="154">
        <f t="shared" si="5"/>
        <v>1.1543999999999999</v>
      </c>
      <c r="I133" s="154">
        <f t="shared" si="5"/>
        <v>1.1434799999999998</v>
      </c>
      <c r="J133" s="154">
        <f t="shared" si="5"/>
        <v>1.1325599999999998</v>
      </c>
      <c r="K133" s="154">
        <f t="shared" si="5"/>
        <v>1.12164</v>
      </c>
      <c r="L133" s="154">
        <f t="shared" si="5"/>
        <v>1.1107199999999999</v>
      </c>
      <c r="M133" s="154">
        <f t="shared" si="5"/>
        <v>1.0997999999999999</v>
      </c>
      <c r="N133" s="154">
        <f t="shared" si="5"/>
        <v>1.0941599999999998</v>
      </c>
      <c r="O133" s="154">
        <f t="shared" si="5"/>
        <v>1.0885199999999999</v>
      </c>
      <c r="P133" s="154">
        <f t="shared" si="5"/>
        <v>1.0828799999999998</v>
      </c>
      <c r="Q133" s="154">
        <f t="shared" si="5"/>
        <v>1.07724</v>
      </c>
      <c r="R133" s="154">
        <f t="shared" si="5"/>
        <v>1.0715999999999999</v>
      </c>
      <c r="S133" s="154">
        <f t="shared" si="5"/>
        <v>1.06596</v>
      </c>
      <c r="T133" s="154">
        <f t="shared" si="5"/>
        <v>1.0603199999999999</v>
      </c>
      <c r="U133" s="154">
        <f t="shared" si="5"/>
        <v>1.0546800000000001</v>
      </c>
      <c r="V133" s="154">
        <f t="shared" si="5"/>
        <v>1.04904</v>
      </c>
      <c r="W133" s="154">
        <f t="shared" si="5"/>
        <v>1.0434000000000001</v>
      </c>
      <c r="X133" s="154">
        <f t="shared" si="5"/>
        <v>1.03776</v>
      </c>
      <c r="Y133" s="154">
        <f t="shared" si="5"/>
        <v>1.0321200000000001</v>
      </c>
      <c r="Z133" s="154">
        <f t="shared" si="5"/>
        <v>1.0264800000000001</v>
      </c>
      <c r="AA133" s="154">
        <f t="shared" si="5"/>
        <v>1.0208400000000002</v>
      </c>
      <c r="AB133" s="154">
        <f t="shared" si="5"/>
        <v>1.0152000000000001</v>
      </c>
      <c r="AC133" s="154">
        <f t="shared" si="5"/>
        <v>1.0123200000000001</v>
      </c>
      <c r="AD133" s="154">
        <f t="shared" si="5"/>
        <v>1.0094400000000001</v>
      </c>
      <c r="AE133" s="154">
        <f t="shared" si="5"/>
        <v>1.0065600000000001</v>
      </c>
      <c r="AF133" s="154">
        <f t="shared" si="5"/>
        <v>1.0036800000000001</v>
      </c>
      <c r="AG133" s="154">
        <f t="shared" si="5"/>
        <v>1.0008000000000001</v>
      </c>
      <c r="AH133" s="154">
        <f t="shared" si="5"/>
        <v>0.99792000000000014</v>
      </c>
      <c r="AI133" s="154">
        <f t="shared" si="5"/>
        <v>0.99504000000000015</v>
      </c>
      <c r="AJ133" s="154">
        <f t="shared" si="5"/>
        <v>0.99216000000000004</v>
      </c>
      <c r="AK133" s="154">
        <f t="shared" si="5"/>
        <v>0.98928000000000005</v>
      </c>
      <c r="AL133" s="154">
        <f t="shared" si="5"/>
        <v>0.98640000000000005</v>
      </c>
      <c r="AM133" s="154">
        <f t="shared" si="5"/>
        <v>0.98352000000000006</v>
      </c>
      <c r="AN133" s="154">
        <f t="shared" si="5"/>
        <v>0.98064000000000007</v>
      </c>
      <c r="AO133" s="154">
        <f t="shared" si="5"/>
        <v>0.97776000000000007</v>
      </c>
      <c r="AP133" s="154">
        <f t="shared" si="5"/>
        <v>0.97488000000000008</v>
      </c>
      <c r="AQ133" s="154">
        <f t="shared" si="5"/>
        <v>0.97200000000000009</v>
      </c>
      <c r="AR133" s="154">
        <f t="shared" si="5"/>
        <v>0.97200000000000009</v>
      </c>
      <c r="AS133" s="154">
        <f t="shared" si="5"/>
        <v>0.97200000000000009</v>
      </c>
      <c r="AT133" s="154">
        <f t="shared" si="5"/>
        <v>0.97200000000000009</v>
      </c>
      <c r="AU133" s="154">
        <f t="shared" si="5"/>
        <v>0.97200000000000009</v>
      </c>
      <c r="AV133" s="154">
        <f t="shared" si="5"/>
        <v>0.97200000000000009</v>
      </c>
    </row>
    <row r="134" spans="2:48" x14ac:dyDescent="0.2">
      <c r="B134" s="2" t="s">
        <v>110</v>
      </c>
      <c r="C134" s="154">
        <v>0</v>
      </c>
      <c r="D134" s="154">
        <v>0</v>
      </c>
      <c r="E134" s="154">
        <v>0</v>
      </c>
      <c r="F134" s="154">
        <v>0</v>
      </c>
      <c r="G134" s="154">
        <v>0</v>
      </c>
      <c r="H134" s="154">
        <v>0</v>
      </c>
      <c r="I134" s="154">
        <v>0</v>
      </c>
      <c r="J134" s="154">
        <v>0</v>
      </c>
      <c r="K134" s="154">
        <v>0</v>
      </c>
      <c r="L134" s="154">
        <v>0</v>
      </c>
      <c r="M134" s="154">
        <v>0</v>
      </c>
      <c r="N134" s="154">
        <v>0</v>
      </c>
      <c r="O134" s="154">
        <v>0</v>
      </c>
      <c r="P134" s="154">
        <v>0</v>
      </c>
      <c r="Q134" s="154">
        <v>0</v>
      </c>
      <c r="R134" s="154">
        <v>0</v>
      </c>
      <c r="S134" s="154">
        <v>0</v>
      </c>
      <c r="T134" s="154">
        <v>0</v>
      </c>
      <c r="U134" s="154">
        <v>0</v>
      </c>
      <c r="V134" s="154">
        <v>0</v>
      </c>
      <c r="W134" s="154">
        <v>0</v>
      </c>
      <c r="X134" s="154">
        <v>0</v>
      </c>
      <c r="Y134" s="154">
        <v>0</v>
      </c>
      <c r="Z134" s="154">
        <v>0</v>
      </c>
      <c r="AA134" s="154">
        <v>0</v>
      </c>
      <c r="AB134" s="154">
        <v>0</v>
      </c>
      <c r="AC134" s="154">
        <v>0</v>
      </c>
      <c r="AD134" s="154">
        <v>0</v>
      </c>
      <c r="AE134" s="154">
        <v>0</v>
      </c>
      <c r="AF134" s="154">
        <v>0</v>
      </c>
      <c r="AG134" s="154">
        <v>0</v>
      </c>
      <c r="AH134" s="154">
        <v>0</v>
      </c>
      <c r="AI134" s="154">
        <v>0</v>
      </c>
      <c r="AJ134" s="154">
        <v>0</v>
      </c>
      <c r="AK134" s="154">
        <v>0</v>
      </c>
      <c r="AL134" s="154">
        <v>0</v>
      </c>
      <c r="AM134" s="154">
        <v>0</v>
      </c>
      <c r="AN134" s="154">
        <v>0</v>
      </c>
      <c r="AO134" s="154">
        <v>0</v>
      </c>
      <c r="AP134" s="154">
        <v>0</v>
      </c>
      <c r="AQ134" s="154">
        <v>0</v>
      </c>
      <c r="AR134" s="154">
        <v>0</v>
      </c>
      <c r="AS134" s="154">
        <v>0</v>
      </c>
      <c r="AT134" s="154">
        <v>0</v>
      </c>
      <c r="AU134" s="154">
        <v>0</v>
      </c>
      <c r="AV134" s="155">
        <v>0</v>
      </c>
    </row>
    <row r="135" spans="2:48" x14ac:dyDescent="0.2">
      <c r="B135" s="2" t="s">
        <v>111</v>
      </c>
      <c r="C135" s="154">
        <v>0</v>
      </c>
      <c r="D135" s="154">
        <v>0</v>
      </c>
      <c r="E135" s="154">
        <v>0</v>
      </c>
      <c r="F135" s="154">
        <v>0</v>
      </c>
      <c r="G135" s="154">
        <v>0</v>
      </c>
      <c r="H135" s="154">
        <v>0</v>
      </c>
      <c r="I135" s="154">
        <v>0</v>
      </c>
      <c r="J135" s="154">
        <v>0</v>
      </c>
      <c r="K135" s="154">
        <v>0</v>
      </c>
      <c r="L135" s="154">
        <v>0</v>
      </c>
      <c r="M135" s="154">
        <v>0</v>
      </c>
      <c r="N135" s="154">
        <v>0</v>
      </c>
      <c r="O135" s="154">
        <v>0</v>
      </c>
      <c r="P135" s="154">
        <v>0</v>
      </c>
      <c r="Q135" s="154">
        <v>0</v>
      </c>
      <c r="R135" s="154">
        <v>0</v>
      </c>
      <c r="S135" s="154">
        <v>0</v>
      </c>
      <c r="T135" s="154">
        <v>0</v>
      </c>
      <c r="U135" s="154">
        <v>0</v>
      </c>
      <c r="V135" s="154">
        <v>0</v>
      </c>
      <c r="W135" s="154">
        <v>0</v>
      </c>
      <c r="X135" s="154">
        <v>0</v>
      </c>
      <c r="Y135" s="154">
        <v>0</v>
      </c>
      <c r="Z135" s="154">
        <v>0</v>
      </c>
      <c r="AA135" s="154">
        <v>0</v>
      </c>
      <c r="AB135" s="154">
        <v>0</v>
      </c>
      <c r="AC135" s="154">
        <v>0</v>
      </c>
      <c r="AD135" s="154">
        <v>0</v>
      </c>
      <c r="AE135" s="154">
        <v>0</v>
      </c>
      <c r="AF135" s="154">
        <v>0</v>
      </c>
      <c r="AG135" s="154">
        <v>0</v>
      </c>
      <c r="AH135" s="154">
        <v>0</v>
      </c>
      <c r="AI135" s="154">
        <v>0</v>
      </c>
      <c r="AJ135" s="154">
        <v>0</v>
      </c>
      <c r="AK135" s="154">
        <v>0</v>
      </c>
      <c r="AL135" s="154">
        <v>0</v>
      </c>
      <c r="AM135" s="154">
        <v>0</v>
      </c>
      <c r="AN135" s="154">
        <v>0</v>
      </c>
      <c r="AO135" s="154">
        <v>0</v>
      </c>
      <c r="AP135" s="154">
        <v>0</v>
      </c>
      <c r="AQ135" s="154">
        <v>0</v>
      </c>
      <c r="AR135" s="154">
        <v>0</v>
      </c>
      <c r="AS135" s="154">
        <v>0</v>
      </c>
      <c r="AT135" s="154">
        <v>0</v>
      </c>
      <c r="AU135" s="154">
        <v>0</v>
      </c>
      <c r="AV135" s="155">
        <v>0</v>
      </c>
    </row>
    <row r="136" spans="2:48" x14ac:dyDescent="0.2">
      <c r="B136" s="2" t="s">
        <v>58</v>
      </c>
      <c r="C136" s="154">
        <v>0</v>
      </c>
      <c r="D136" s="154">
        <v>0</v>
      </c>
      <c r="E136" s="154">
        <v>0</v>
      </c>
      <c r="F136" s="154">
        <v>0</v>
      </c>
      <c r="G136" s="154">
        <v>0</v>
      </c>
      <c r="H136" s="154">
        <v>0</v>
      </c>
      <c r="I136" s="154">
        <v>0</v>
      </c>
      <c r="J136" s="154">
        <v>0</v>
      </c>
      <c r="K136" s="154">
        <v>0</v>
      </c>
      <c r="L136" s="154">
        <v>0</v>
      </c>
      <c r="M136" s="154">
        <v>0</v>
      </c>
      <c r="N136" s="154">
        <v>0</v>
      </c>
      <c r="O136" s="154">
        <v>0</v>
      </c>
      <c r="P136" s="154">
        <v>0</v>
      </c>
      <c r="Q136" s="154">
        <v>0</v>
      </c>
      <c r="R136" s="154">
        <v>0</v>
      </c>
      <c r="S136" s="154">
        <v>0</v>
      </c>
      <c r="T136" s="154">
        <v>0</v>
      </c>
      <c r="U136" s="154">
        <v>0</v>
      </c>
      <c r="V136" s="154">
        <v>0</v>
      </c>
      <c r="W136" s="154">
        <v>0</v>
      </c>
      <c r="X136" s="154">
        <v>0</v>
      </c>
      <c r="Y136" s="154">
        <v>0</v>
      </c>
      <c r="Z136" s="154">
        <v>0</v>
      </c>
      <c r="AA136" s="154">
        <v>0</v>
      </c>
      <c r="AB136" s="154">
        <v>0</v>
      </c>
      <c r="AC136" s="154">
        <v>0</v>
      </c>
      <c r="AD136" s="154">
        <v>0</v>
      </c>
      <c r="AE136" s="154">
        <v>0</v>
      </c>
      <c r="AF136" s="154">
        <v>0</v>
      </c>
      <c r="AG136" s="154">
        <v>0</v>
      </c>
      <c r="AH136" s="154">
        <v>0</v>
      </c>
      <c r="AI136" s="154">
        <v>0</v>
      </c>
      <c r="AJ136" s="154">
        <v>0</v>
      </c>
      <c r="AK136" s="154">
        <v>0</v>
      </c>
      <c r="AL136" s="154">
        <v>0</v>
      </c>
      <c r="AM136" s="154">
        <v>0</v>
      </c>
      <c r="AN136" s="154">
        <v>0</v>
      </c>
      <c r="AO136" s="154">
        <v>0</v>
      </c>
      <c r="AP136" s="154">
        <v>0</v>
      </c>
      <c r="AQ136" s="154">
        <v>0</v>
      </c>
      <c r="AR136" s="154">
        <v>0</v>
      </c>
      <c r="AS136" s="154">
        <v>0</v>
      </c>
      <c r="AT136" s="154">
        <v>0</v>
      </c>
      <c r="AU136" s="154">
        <v>0</v>
      </c>
      <c r="AV136" s="155">
        <v>0</v>
      </c>
    </row>
    <row r="137" spans="2:48" x14ac:dyDescent="0.2">
      <c r="B137" s="2" t="s">
        <v>60</v>
      </c>
      <c r="C137" s="106">
        <f t="shared" ref="C137:AV137" si="6">C103</f>
        <v>1783.8614115888035</v>
      </c>
      <c r="D137" s="154">
        <f t="shared" si="6"/>
        <v>1783.8614115888035</v>
      </c>
      <c r="E137" s="154">
        <f t="shared" si="6"/>
        <v>1783.8614115888035</v>
      </c>
      <c r="F137" s="154">
        <f t="shared" si="6"/>
        <v>1783.8614115888035</v>
      </c>
      <c r="G137" s="154">
        <f t="shared" si="6"/>
        <v>1777.8752994693782</v>
      </c>
      <c r="H137" s="154">
        <f t="shared" si="6"/>
        <v>1771.8891873499529</v>
      </c>
      <c r="I137" s="154">
        <f t="shared" si="6"/>
        <v>1726.9933464542614</v>
      </c>
      <c r="J137" s="154">
        <f t="shared" si="6"/>
        <v>1682.09750555857</v>
      </c>
      <c r="K137" s="154">
        <f t="shared" si="6"/>
        <v>1637.2016646628786</v>
      </c>
      <c r="L137" s="154">
        <f t="shared" si="6"/>
        <v>1592.3058237671873</v>
      </c>
      <c r="M137" s="154">
        <f t="shared" si="6"/>
        <v>1547.4099828714959</v>
      </c>
      <c r="N137" s="154">
        <f t="shared" si="6"/>
        <v>1533.4088191260889</v>
      </c>
      <c r="O137" s="154">
        <f t="shared" si="6"/>
        <v>1519.4076553806819</v>
      </c>
      <c r="P137" s="154">
        <f t="shared" si="6"/>
        <v>1505.406491635275</v>
      </c>
      <c r="Q137" s="154">
        <f t="shared" si="6"/>
        <v>1491.405327889868</v>
      </c>
      <c r="R137" s="154">
        <f t="shared" si="6"/>
        <v>1477.404164144461</v>
      </c>
      <c r="S137" s="154">
        <f t="shared" si="6"/>
        <v>1463.403000399054</v>
      </c>
      <c r="T137" s="154">
        <f t="shared" si="6"/>
        <v>1449.401836653647</v>
      </c>
      <c r="U137" s="154">
        <f t="shared" si="6"/>
        <v>1435.4006729082403</v>
      </c>
      <c r="V137" s="154">
        <f t="shared" si="6"/>
        <v>1421.3995091628333</v>
      </c>
      <c r="W137" s="154">
        <f t="shared" si="6"/>
        <v>1407.3983454174263</v>
      </c>
      <c r="X137" s="154">
        <f t="shared" si="6"/>
        <v>1393.3971816720193</v>
      </c>
      <c r="Y137" s="154">
        <f t="shared" si="6"/>
        <v>1379.3960179266123</v>
      </c>
      <c r="Z137" s="154">
        <f t="shared" si="6"/>
        <v>1365.3948541812053</v>
      </c>
      <c r="AA137" s="154">
        <f t="shared" si="6"/>
        <v>1351.3936904357984</v>
      </c>
      <c r="AB137" s="154">
        <f t="shared" si="6"/>
        <v>1337.3925266903914</v>
      </c>
      <c r="AC137" s="154">
        <f t="shared" si="6"/>
        <v>1325.0619572953735</v>
      </c>
      <c r="AD137" s="154">
        <f t="shared" si="6"/>
        <v>1312.7313879003557</v>
      </c>
      <c r="AE137" s="154">
        <f t="shared" si="6"/>
        <v>1300.4008185053381</v>
      </c>
      <c r="AF137" s="154">
        <f t="shared" si="6"/>
        <v>1288.0702491103202</v>
      </c>
      <c r="AG137" s="154">
        <f t="shared" si="6"/>
        <v>1275.7396797153024</v>
      </c>
      <c r="AH137" s="154">
        <f t="shared" si="6"/>
        <v>1263.4091103202845</v>
      </c>
      <c r="AI137" s="154">
        <f t="shared" si="6"/>
        <v>1251.0785409252667</v>
      </c>
      <c r="AJ137" s="154">
        <f t="shared" si="6"/>
        <v>1238.7479715302491</v>
      </c>
      <c r="AK137" s="154">
        <f t="shared" si="6"/>
        <v>1226.4174021352312</v>
      </c>
      <c r="AL137" s="154">
        <f t="shared" si="6"/>
        <v>1214.0868327402134</v>
      </c>
      <c r="AM137" s="154">
        <f t="shared" si="6"/>
        <v>1201.7562633451955</v>
      </c>
      <c r="AN137" s="154">
        <f t="shared" si="6"/>
        <v>1189.4256939501779</v>
      </c>
      <c r="AO137" s="154">
        <f t="shared" si="6"/>
        <v>1177.0951245551601</v>
      </c>
      <c r="AP137" s="154">
        <f t="shared" si="6"/>
        <v>1164.7645551601422</v>
      </c>
      <c r="AQ137" s="154">
        <f t="shared" si="6"/>
        <v>1152.4339857651244</v>
      </c>
      <c r="AR137" s="154">
        <f t="shared" si="6"/>
        <v>1152.4339857651244</v>
      </c>
      <c r="AS137" s="154">
        <f t="shared" si="6"/>
        <v>1152.4339857651244</v>
      </c>
      <c r="AT137" s="154">
        <f t="shared" si="6"/>
        <v>1152.4339857651244</v>
      </c>
      <c r="AU137" s="154">
        <f t="shared" si="6"/>
        <v>1152.4339857651244</v>
      </c>
      <c r="AV137" s="154">
        <f t="shared" si="6"/>
        <v>1152.4339857651244</v>
      </c>
    </row>
    <row r="138" spans="2:48" x14ac:dyDescent="0.2">
      <c r="B138" s="2" t="s">
        <v>62</v>
      </c>
      <c r="C138" s="154">
        <f t="shared" ref="C138:AV138" si="7">C137*0.5</f>
        <v>891.93070579440177</v>
      </c>
      <c r="D138" s="154">
        <f t="shared" si="7"/>
        <v>891.93070579440177</v>
      </c>
      <c r="E138" s="154">
        <f t="shared" si="7"/>
        <v>891.93070579440177</v>
      </c>
      <c r="F138" s="154">
        <f t="shared" si="7"/>
        <v>891.93070579440177</v>
      </c>
      <c r="G138" s="154">
        <f t="shared" si="7"/>
        <v>888.9376497346891</v>
      </c>
      <c r="H138" s="154">
        <f t="shared" si="7"/>
        <v>885.94459367497643</v>
      </c>
      <c r="I138" s="154">
        <f t="shared" si="7"/>
        <v>863.49667322713071</v>
      </c>
      <c r="J138" s="154">
        <f t="shared" si="7"/>
        <v>841.048752779285</v>
      </c>
      <c r="K138" s="154">
        <f t="shared" si="7"/>
        <v>818.60083233143928</v>
      </c>
      <c r="L138" s="154">
        <f t="shared" si="7"/>
        <v>796.15291188359367</v>
      </c>
      <c r="M138" s="154">
        <f t="shared" si="7"/>
        <v>773.70499143574796</v>
      </c>
      <c r="N138" s="154">
        <f t="shared" si="7"/>
        <v>766.70440956304446</v>
      </c>
      <c r="O138" s="154">
        <f t="shared" si="7"/>
        <v>759.70382769034097</v>
      </c>
      <c r="P138" s="154">
        <f t="shared" si="7"/>
        <v>752.70324581763748</v>
      </c>
      <c r="Q138" s="154">
        <f t="shared" si="7"/>
        <v>745.70266394493399</v>
      </c>
      <c r="R138" s="154">
        <f t="shared" si="7"/>
        <v>738.7020820722305</v>
      </c>
      <c r="S138" s="154">
        <f t="shared" si="7"/>
        <v>731.701500199527</v>
      </c>
      <c r="T138" s="154">
        <f t="shared" si="7"/>
        <v>724.70091832682351</v>
      </c>
      <c r="U138" s="154">
        <f t="shared" si="7"/>
        <v>717.70033645412013</v>
      </c>
      <c r="V138" s="154">
        <f t="shared" si="7"/>
        <v>710.69975458141664</v>
      </c>
      <c r="W138" s="154">
        <f t="shared" si="7"/>
        <v>703.69917270871315</v>
      </c>
      <c r="X138" s="154">
        <f t="shared" si="7"/>
        <v>696.69859083600966</v>
      </c>
      <c r="Y138" s="154">
        <f t="shared" si="7"/>
        <v>689.69800896330617</v>
      </c>
      <c r="Z138" s="154">
        <f t="shared" si="7"/>
        <v>682.69742709060267</v>
      </c>
      <c r="AA138" s="154">
        <f t="shared" si="7"/>
        <v>675.69684521789918</v>
      </c>
      <c r="AB138" s="154">
        <f t="shared" si="7"/>
        <v>668.69626334519569</v>
      </c>
      <c r="AC138" s="154">
        <f t="shared" si="7"/>
        <v>662.53097864768677</v>
      </c>
      <c r="AD138" s="154">
        <f t="shared" si="7"/>
        <v>656.36569395017784</v>
      </c>
      <c r="AE138" s="154">
        <f t="shared" si="7"/>
        <v>650.20040925266903</v>
      </c>
      <c r="AF138" s="154">
        <f t="shared" si="7"/>
        <v>644.03512455516011</v>
      </c>
      <c r="AG138" s="154">
        <f t="shared" si="7"/>
        <v>637.86983985765119</v>
      </c>
      <c r="AH138" s="154">
        <f t="shared" si="7"/>
        <v>631.70455516014226</v>
      </c>
      <c r="AI138" s="154">
        <f t="shared" si="7"/>
        <v>625.53927046263334</v>
      </c>
      <c r="AJ138" s="154">
        <f t="shared" si="7"/>
        <v>619.37398576512453</v>
      </c>
      <c r="AK138" s="154">
        <f t="shared" si="7"/>
        <v>613.20870106761561</v>
      </c>
      <c r="AL138" s="154">
        <f t="shared" si="7"/>
        <v>607.04341637010668</v>
      </c>
      <c r="AM138" s="154">
        <f t="shared" si="7"/>
        <v>600.87813167259776</v>
      </c>
      <c r="AN138" s="154">
        <f t="shared" si="7"/>
        <v>594.71284697508895</v>
      </c>
      <c r="AO138" s="154">
        <f t="shared" si="7"/>
        <v>588.54756227758003</v>
      </c>
      <c r="AP138" s="154">
        <f t="shared" si="7"/>
        <v>582.3822775800711</v>
      </c>
      <c r="AQ138" s="154">
        <f t="shared" si="7"/>
        <v>576.21699288256218</v>
      </c>
      <c r="AR138" s="154">
        <f t="shared" si="7"/>
        <v>576.21699288256218</v>
      </c>
      <c r="AS138" s="154">
        <f t="shared" si="7"/>
        <v>576.21699288256218</v>
      </c>
      <c r="AT138" s="154">
        <f t="shared" si="7"/>
        <v>576.21699288256218</v>
      </c>
      <c r="AU138" s="154">
        <f t="shared" si="7"/>
        <v>576.21699288256218</v>
      </c>
      <c r="AV138" s="154">
        <f t="shared" si="7"/>
        <v>576.21699288256218</v>
      </c>
    </row>
    <row r="139" spans="2:48" x14ac:dyDescent="0.2">
      <c r="B139" s="2" t="s">
        <v>109</v>
      </c>
      <c r="C139" s="154">
        <v>10</v>
      </c>
      <c r="D139" s="154">
        <v>10</v>
      </c>
      <c r="E139" s="154">
        <v>10</v>
      </c>
      <c r="F139" s="154">
        <v>10</v>
      </c>
      <c r="G139" s="154">
        <v>10</v>
      </c>
      <c r="H139" s="154">
        <v>10</v>
      </c>
      <c r="I139" s="154">
        <v>10</v>
      </c>
      <c r="J139" s="154">
        <v>10</v>
      </c>
      <c r="K139" s="154">
        <v>10</v>
      </c>
      <c r="L139" s="154">
        <v>10</v>
      </c>
      <c r="M139" s="154">
        <v>10</v>
      </c>
      <c r="N139" s="154">
        <v>10</v>
      </c>
      <c r="O139" s="154">
        <v>10</v>
      </c>
      <c r="P139" s="154">
        <v>10</v>
      </c>
      <c r="Q139" s="154">
        <v>10</v>
      </c>
      <c r="R139" s="154">
        <v>10</v>
      </c>
      <c r="S139" s="154">
        <v>10</v>
      </c>
      <c r="T139" s="154">
        <v>10</v>
      </c>
      <c r="U139" s="154">
        <v>10</v>
      </c>
      <c r="V139" s="154">
        <v>10</v>
      </c>
      <c r="W139" s="154">
        <v>10</v>
      </c>
      <c r="X139" s="154">
        <v>10</v>
      </c>
      <c r="Y139" s="154">
        <v>10</v>
      </c>
      <c r="Z139" s="154">
        <v>10</v>
      </c>
      <c r="AA139" s="154">
        <v>10</v>
      </c>
      <c r="AB139" s="154">
        <v>10</v>
      </c>
      <c r="AC139" s="154">
        <v>10</v>
      </c>
      <c r="AD139" s="154">
        <v>10</v>
      </c>
      <c r="AE139" s="154">
        <v>10</v>
      </c>
      <c r="AF139" s="154">
        <v>10</v>
      </c>
      <c r="AG139" s="154">
        <v>10</v>
      </c>
      <c r="AH139" s="154">
        <v>10</v>
      </c>
      <c r="AI139" s="154">
        <v>10</v>
      </c>
      <c r="AJ139" s="154">
        <v>10</v>
      </c>
      <c r="AK139" s="154">
        <v>10</v>
      </c>
      <c r="AL139" s="154">
        <v>10</v>
      </c>
      <c r="AM139" s="154">
        <v>10</v>
      </c>
      <c r="AN139" s="154">
        <v>10</v>
      </c>
      <c r="AO139" s="154">
        <v>10</v>
      </c>
      <c r="AP139" s="154">
        <v>10</v>
      </c>
      <c r="AQ139" s="154">
        <v>10</v>
      </c>
      <c r="AR139" s="154">
        <v>10</v>
      </c>
      <c r="AS139" s="154">
        <v>10</v>
      </c>
      <c r="AT139" s="154">
        <v>10</v>
      </c>
      <c r="AU139" s="154">
        <v>10</v>
      </c>
      <c r="AV139" s="155">
        <v>10</v>
      </c>
    </row>
    <row r="140" spans="2:48" x14ac:dyDescent="0.2">
      <c r="B140" s="2" t="s">
        <v>274</v>
      </c>
      <c r="C140" s="154">
        <v>100000</v>
      </c>
      <c r="D140" s="154">
        <v>100000</v>
      </c>
      <c r="E140" s="154">
        <v>100000</v>
      </c>
      <c r="F140" s="154">
        <v>100000</v>
      </c>
      <c r="G140" s="154">
        <v>100000</v>
      </c>
      <c r="H140" s="154">
        <v>100000</v>
      </c>
      <c r="I140" s="154">
        <v>100000</v>
      </c>
      <c r="J140" s="154">
        <v>100000</v>
      </c>
      <c r="K140" s="154">
        <v>100000</v>
      </c>
      <c r="L140" s="154">
        <v>100000</v>
      </c>
      <c r="M140" s="154">
        <v>100000</v>
      </c>
      <c r="N140" s="154">
        <v>100000</v>
      </c>
      <c r="O140" s="154">
        <v>100000</v>
      </c>
      <c r="P140" s="154">
        <v>100000</v>
      </c>
      <c r="Q140" s="154">
        <v>100000</v>
      </c>
      <c r="R140" s="154">
        <v>100000</v>
      </c>
      <c r="S140" s="154">
        <v>100000</v>
      </c>
      <c r="T140" s="154">
        <v>100000</v>
      </c>
      <c r="U140" s="154">
        <v>100000</v>
      </c>
      <c r="V140" s="154">
        <v>100000</v>
      </c>
      <c r="W140" s="154">
        <v>100000</v>
      </c>
      <c r="X140" s="154">
        <v>100000</v>
      </c>
      <c r="Y140" s="154">
        <v>100000</v>
      </c>
      <c r="Z140" s="154">
        <v>100000</v>
      </c>
      <c r="AA140" s="154">
        <v>100000</v>
      </c>
      <c r="AB140" s="154">
        <v>100000</v>
      </c>
      <c r="AC140" s="154">
        <v>100000</v>
      </c>
      <c r="AD140" s="154">
        <v>100000</v>
      </c>
      <c r="AE140" s="154">
        <v>100000</v>
      </c>
      <c r="AF140" s="154">
        <v>100000</v>
      </c>
      <c r="AG140" s="154">
        <v>100000</v>
      </c>
      <c r="AH140" s="154">
        <v>100000</v>
      </c>
      <c r="AI140" s="154">
        <v>100000</v>
      </c>
      <c r="AJ140" s="154">
        <v>100000</v>
      </c>
      <c r="AK140" s="154">
        <v>100000</v>
      </c>
      <c r="AL140" s="154">
        <v>100000</v>
      </c>
      <c r="AM140" s="154">
        <v>100000</v>
      </c>
      <c r="AN140" s="154">
        <v>100000</v>
      </c>
      <c r="AO140" s="154">
        <v>100000</v>
      </c>
      <c r="AP140" s="154">
        <v>100000</v>
      </c>
      <c r="AQ140" s="154">
        <v>100000</v>
      </c>
      <c r="AR140" s="154">
        <v>100000</v>
      </c>
      <c r="AS140" s="154">
        <v>100000</v>
      </c>
      <c r="AT140" s="154">
        <v>100000</v>
      </c>
      <c r="AU140" s="154">
        <v>100000</v>
      </c>
      <c r="AV140" s="155">
        <v>100000</v>
      </c>
    </row>
    <row r="141" spans="2:48" x14ac:dyDescent="0.2">
      <c r="B141" s="2" t="s">
        <v>276</v>
      </c>
      <c r="C141" s="156"/>
      <c r="D141" s="156"/>
      <c r="E141" s="156"/>
      <c r="F141" s="156"/>
      <c r="G141" s="156"/>
      <c r="H141" s="156"/>
      <c r="I141" s="156"/>
      <c r="J141" s="156"/>
      <c r="K141" s="156"/>
      <c r="L141" s="156"/>
      <c r="M141" s="156"/>
      <c r="N141" s="156"/>
      <c r="O141" s="156"/>
      <c r="P141" s="156"/>
      <c r="Q141" s="156"/>
      <c r="R141" s="156"/>
      <c r="S141" s="156"/>
      <c r="T141" s="156"/>
      <c r="U141" s="156"/>
      <c r="V141" s="156"/>
      <c r="W141" s="156"/>
      <c r="X141" s="156"/>
      <c r="Y141" s="156"/>
      <c r="Z141" s="156"/>
      <c r="AA141" s="156"/>
      <c r="AB141" s="156"/>
      <c r="AC141" s="156"/>
      <c r="AD141" s="156"/>
      <c r="AE141" s="156"/>
      <c r="AF141" s="156"/>
      <c r="AG141" s="156"/>
      <c r="AH141" s="156"/>
      <c r="AI141" s="156"/>
      <c r="AJ141" s="156"/>
      <c r="AK141" s="156"/>
      <c r="AL141" s="156"/>
      <c r="AM141" s="156"/>
      <c r="AN141" s="156"/>
      <c r="AO141" s="156"/>
      <c r="AP141" s="156"/>
      <c r="AQ141" s="156"/>
      <c r="AR141" s="156"/>
      <c r="AS141" s="156"/>
      <c r="AT141" s="156"/>
      <c r="AU141" s="156"/>
      <c r="AV141" s="157"/>
    </row>
    <row r="142" spans="2:48" x14ac:dyDescent="0.2">
      <c r="B142" s="2" t="s">
        <v>278</v>
      </c>
      <c r="C142" s="156"/>
      <c r="D142" s="156"/>
      <c r="E142" s="156"/>
      <c r="F142" s="156"/>
      <c r="G142" s="156"/>
      <c r="H142" s="156"/>
      <c r="I142" s="156"/>
      <c r="J142" s="156"/>
      <c r="K142" s="156"/>
      <c r="L142" s="156"/>
      <c r="M142" s="156"/>
      <c r="N142" s="156"/>
      <c r="O142" s="156"/>
      <c r="P142" s="156"/>
      <c r="Q142" s="156"/>
      <c r="R142" s="156"/>
      <c r="S142" s="156"/>
      <c r="T142" s="156"/>
      <c r="U142" s="156"/>
      <c r="V142" s="156"/>
      <c r="W142" s="156"/>
      <c r="X142" s="156"/>
      <c r="Y142" s="156"/>
      <c r="Z142" s="156"/>
      <c r="AA142" s="156"/>
      <c r="AB142" s="156"/>
      <c r="AC142" s="156"/>
      <c r="AD142" s="156"/>
      <c r="AE142" s="156"/>
      <c r="AF142" s="156"/>
      <c r="AG142" s="156"/>
      <c r="AH142" s="156"/>
      <c r="AI142" s="156"/>
      <c r="AJ142" s="156"/>
      <c r="AK142" s="156"/>
      <c r="AL142" s="156"/>
      <c r="AM142" s="156"/>
      <c r="AN142" s="156"/>
      <c r="AO142" s="156"/>
      <c r="AP142" s="156"/>
      <c r="AQ142" s="156"/>
      <c r="AR142" s="156"/>
      <c r="AS142" s="156"/>
      <c r="AT142" s="156"/>
      <c r="AU142" s="156"/>
      <c r="AV142" s="157"/>
    </row>
    <row r="143" spans="2:48" ht="13.5" thickBot="1" x14ac:dyDescent="0.25">
      <c r="B143" s="341" t="s">
        <v>491</v>
      </c>
      <c r="C143" s="342"/>
      <c r="D143" s="342"/>
      <c r="E143" s="342"/>
      <c r="F143" s="342"/>
      <c r="G143" s="342"/>
      <c r="H143" s="342"/>
      <c r="I143" s="342"/>
      <c r="J143" s="342"/>
      <c r="K143" s="342"/>
      <c r="L143" s="342"/>
      <c r="M143" s="342"/>
      <c r="N143" s="342"/>
      <c r="O143" s="342"/>
      <c r="P143" s="342"/>
      <c r="Q143" s="342"/>
      <c r="R143" s="342"/>
      <c r="S143" s="342"/>
      <c r="T143" s="342"/>
      <c r="U143" s="342"/>
      <c r="V143" s="342"/>
      <c r="W143" s="342"/>
      <c r="X143" s="342"/>
      <c r="Y143" s="342"/>
      <c r="Z143" s="342"/>
      <c r="AA143" s="342"/>
      <c r="AB143" s="342"/>
      <c r="AC143" s="342"/>
      <c r="AD143" s="342"/>
      <c r="AE143" s="342"/>
      <c r="AF143" s="342"/>
      <c r="AG143" s="342"/>
      <c r="AH143" s="342"/>
      <c r="AI143" s="342"/>
      <c r="AJ143" s="342"/>
      <c r="AK143" s="342"/>
      <c r="AL143" s="342"/>
      <c r="AM143" s="342"/>
      <c r="AN143" s="342"/>
      <c r="AO143" s="342"/>
      <c r="AP143" s="342"/>
      <c r="AQ143" s="342"/>
      <c r="AR143" s="342"/>
      <c r="AS143" s="342"/>
      <c r="AT143" s="342"/>
      <c r="AU143" s="342"/>
      <c r="AV143" s="343"/>
    </row>
    <row r="144" spans="2:48" ht="14.25" thickTop="1" thickBot="1" x14ac:dyDescent="0.25"/>
    <row r="145" spans="1:48" ht="13.5" thickTop="1" x14ac:dyDescent="0.2">
      <c r="B145" s="332" t="s">
        <v>308</v>
      </c>
      <c r="C145" s="333"/>
      <c r="D145" s="333"/>
      <c r="E145" s="333"/>
      <c r="F145" s="333"/>
      <c r="G145" s="333"/>
      <c r="H145" s="333"/>
      <c r="I145" s="333"/>
      <c r="J145" s="333"/>
      <c r="K145" s="333"/>
      <c r="L145" s="333"/>
      <c r="M145" s="333"/>
      <c r="N145" s="333"/>
      <c r="O145" s="333"/>
      <c r="P145" s="333"/>
      <c r="Q145" s="333"/>
      <c r="R145" s="333"/>
      <c r="S145" s="333"/>
      <c r="T145" s="333"/>
      <c r="U145" s="333"/>
      <c r="V145" s="333"/>
      <c r="W145" s="333"/>
      <c r="X145" s="333"/>
      <c r="Y145" s="333"/>
      <c r="Z145" s="333"/>
      <c r="AA145" s="333"/>
      <c r="AB145" s="333"/>
      <c r="AC145" s="333"/>
      <c r="AD145" s="333"/>
      <c r="AE145" s="333"/>
      <c r="AF145" s="333"/>
      <c r="AG145" s="333"/>
      <c r="AH145" s="333"/>
      <c r="AI145" s="333"/>
      <c r="AJ145" s="333"/>
      <c r="AK145" s="333"/>
      <c r="AL145" s="333"/>
      <c r="AM145" s="333"/>
      <c r="AN145" s="333"/>
      <c r="AO145" s="333"/>
      <c r="AP145" s="333"/>
      <c r="AQ145" s="333"/>
      <c r="AR145" s="333"/>
      <c r="AS145" s="333"/>
      <c r="AT145" s="333"/>
      <c r="AU145" s="333"/>
      <c r="AV145" s="334"/>
    </row>
    <row r="146" spans="1:48" x14ac:dyDescent="0.2">
      <c r="B146" s="2"/>
      <c r="C146" s="3" t="s">
        <v>364</v>
      </c>
      <c r="D146" s="3" t="s">
        <v>365</v>
      </c>
      <c r="E146" s="3" t="s">
        <v>366</v>
      </c>
      <c r="F146" s="3" t="s">
        <v>367</v>
      </c>
      <c r="G146" s="3" t="s">
        <v>368</v>
      </c>
      <c r="H146" s="3" t="s">
        <v>369</v>
      </c>
      <c r="I146" s="3" t="s">
        <v>370</v>
      </c>
      <c r="J146" s="3" t="s">
        <v>371</v>
      </c>
      <c r="K146" s="3" t="s">
        <v>372</v>
      </c>
      <c r="L146" s="3" t="s">
        <v>373</v>
      </c>
      <c r="M146" s="3" t="s">
        <v>374</v>
      </c>
      <c r="N146" s="3" t="s">
        <v>375</v>
      </c>
      <c r="O146" s="3" t="s">
        <v>376</v>
      </c>
      <c r="P146" s="3" t="s">
        <v>377</v>
      </c>
      <c r="Q146" s="3" t="s">
        <v>378</v>
      </c>
      <c r="R146" s="3" t="s">
        <v>379</v>
      </c>
      <c r="S146" s="3" t="s">
        <v>380</v>
      </c>
      <c r="T146" s="3" t="s">
        <v>381</v>
      </c>
      <c r="U146" s="3" t="s">
        <v>382</v>
      </c>
      <c r="V146" s="3" t="s">
        <v>383</v>
      </c>
      <c r="W146" s="3" t="s">
        <v>384</v>
      </c>
      <c r="X146" s="3" t="s">
        <v>385</v>
      </c>
      <c r="Y146" s="3" t="s">
        <v>386</v>
      </c>
      <c r="Z146" s="3" t="s">
        <v>387</v>
      </c>
      <c r="AA146" s="3" t="s">
        <v>388</v>
      </c>
      <c r="AB146" s="3" t="s">
        <v>389</v>
      </c>
      <c r="AC146" s="3" t="s">
        <v>224</v>
      </c>
      <c r="AD146" s="3" t="s">
        <v>225</v>
      </c>
      <c r="AE146" s="3" t="s">
        <v>226</v>
      </c>
      <c r="AF146" s="3" t="s">
        <v>227</v>
      </c>
      <c r="AG146" s="3" t="s">
        <v>445</v>
      </c>
      <c r="AH146" s="3" t="s">
        <v>228</v>
      </c>
      <c r="AI146" s="3" t="s">
        <v>229</v>
      </c>
      <c r="AJ146" s="3" t="s">
        <v>348</v>
      </c>
      <c r="AK146" s="3" t="s">
        <v>349</v>
      </c>
      <c r="AL146" s="3" t="s">
        <v>446</v>
      </c>
      <c r="AM146" s="3" t="s">
        <v>350</v>
      </c>
      <c r="AN146" s="3" t="s">
        <v>351</v>
      </c>
      <c r="AO146" s="3" t="s">
        <v>352</v>
      </c>
      <c r="AP146" s="3" t="s">
        <v>353</v>
      </c>
      <c r="AQ146" s="3" t="s">
        <v>447</v>
      </c>
      <c r="AR146" s="3" t="s">
        <v>354</v>
      </c>
      <c r="AS146" s="3" t="s">
        <v>355</v>
      </c>
      <c r="AT146" s="3" t="s">
        <v>356</v>
      </c>
      <c r="AU146" s="3" t="s">
        <v>357</v>
      </c>
      <c r="AV146" s="4" t="s">
        <v>358</v>
      </c>
    </row>
    <row r="147" spans="1:48" x14ac:dyDescent="0.2">
      <c r="A147">
        <v>1</v>
      </c>
      <c r="B147" s="2" t="s">
        <v>39</v>
      </c>
      <c r="C147" s="154">
        <v>31437.655800000011</v>
      </c>
      <c r="D147" s="154">
        <v>31437.655800000011</v>
      </c>
      <c r="E147" s="154">
        <v>31437.655800000011</v>
      </c>
      <c r="F147" s="154">
        <v>31437.655800000011</v>
      </c>
      <c r="G147" s="154">
        <v>31426.707120000006</v>
      </c>
      <c r="H147" s="154">
        <v>31415.758440000001</v>
      </c>
      <c r="I147" s="154">
        <v>30816.241452000002</v>
      </c>
      <c r="J147" s="154">
        <v>30216.724464000003</v>
      </c>
      <c r="K147" s="154">
        <v>29617.207476</v>
      </c>
      <c r="L147" s="154">
        <v>29017.690488</v>
      </c>
      <c r="M147" s="154">
        <v>28418.173500000001</v>
      </c>
      <c r="N147" s="154">
        <v>28339.622717000002</v>
      </c>
      <c r="O147" s="154">
        <v>28261.071934</v>
      </c>
      <c r="P147" s="154">
        <v>28182.521151000001</v>
      </c>
      <c r="Q147" s="154">
        <v>28103.970367999998</v>
      </c>
      <c r="R147" s="154">
        <v>28025.419585</v>
      </c>
      <c r="S147" s="154">
        <v>27946.868802000001</v>
      </c>
      <c r="T147" s="154">
        <v>27868.318018999998</v>
      </c>
      <c r="U147" s="154">
        <v>27789.767236</v>
      </c>
      <c r="V147" s="154">
        <v>27711.216452999997</v>
      </c>
      <c r="W147" s="154">
        <v>27632.665669999998</v>
      </c>
      <c r="X147" s="154">
        <v>27554.114887</v>
      </c>
      <c r="Y147" s="154">
        <v>27475.564103999997</v>
      </c>
      <c r="Z147" s="154">
        <v>27397.013320999999</v>
      </c>
      <c r="AA147" s="154">
        <v>27318.462537999996</v>
      </c>
      <c r="AB147" s="154">
        <v>27239.911754999997</v>
      </c>
      <c r="AC147" s="154">
        <v>27220.681477999999</v>
      </c>
      <c r="AD147" s="154">
        <v>27201.451201</v>
      </c>
      <c r="AE147" s="154">
        <v>27182.220923999997</v>
      </c>
      <c r="AF147" s="154">
        <v>27162.990646999999</v>
      </c>
      <c r="AG147" s="154">
        <v>27143.76037</v>
      </c>
      <c r="AH147" s="154">
        <v>27124.530093000001</v>
      </c>
      <c r="AI147" s="154">
        <v>27105.299816000002</v>
      </c>
      <c r="AJ147" s="154">
        <v>27086.069539</v>
      </c>
      <c r="AK147" s="154">
        <v>27066.839262000001</v>
      </c>
      <c r="AL147" s="154">
        <v>27047.608985000003</v>
      </c>
      <c r="AM147" s="154">
        <v>27028.378708000004</v>
      </c>
      <c r="AN147" s="154">
        <v>27009.148431000005</v>
      </c>
      <c r="AO147" s="154">
        <v>26989.918154000003</v>
      </c>
      <c r="AP147" s="154">
        <v>26970.687877000004</v>
      </c>
      <c r="AQ147" s="154">
        <v>26951.457600000005</v>
      </c>
      <c r="AR147" s="154">
        <v>26951.457600000005</v>
      </c>
      <c r="AS147" s="154">
        <v>26951.457600000005</v>
      </c>
      <c r="AT147" s="154">
        <v>26951.457600000005</v>
      </c>
      <c r="AU147" s="154">
        <v>26951.457600000005</v>
      </c>
      <c r="AV147" s="155">
        <v>26951.457600000005</v>
      </c>
    </row>
    <row r="148" spans="1:48" x14ac:dyDescent="0.2">
      <c r="B148" s="2" t="s">
        <v>104</v>
      </c>
      <c r="C148" s="154">
        <v>4.734624307561195E-3</v>
      </c>
      <c r="D148" s="154">
        <v>4.734624307561195E-3</v>
      </c>
      <c r="E148" s="154">
        <v>4.734624307561195E-3</v>
      </c>
      <c r="F148" s="154">
        <v>4.734624307561195E-3</v>
      </c>
      <c r="G148" s="154">
        <v>4.7108790626158442E-3</v>
      </c>
      <c r="H148" s="154">
        <v>4.6871338176704943E-3</v>
      </c>
      <c r="I148" s="154">
        <v>4.6348586363448487E-3</v>
      </c>
      <c r="J148" s="154">
        <v>4.5825834550192032E-3</v>
      </c>
      <c r="K148" s="154">
        <v>4.5303082736935577E-3</v>
      </c>
      <c r="L148" s="154">
        <v>4.4780330923679121E-3</v>
      </c>
      <c r="M148" s="154">
        <v>4.4257579110422666E-3</v>
      </c>
      <c r="N148" s="154">
        <v>4.4151093573891464E-3</v>
      </c>
      <c r="O148" s="154">
        <v>4.4044608037360263E-3</v>
      </c>
      <c r="P148" s="154">
        <v>4.3938122500829071E-3</v>
      </c>
      <c r="Q148" s="154">
        <v>4.3831636964297869E-3</v>
      </c>
      <c r="R148" s="154">
        <v>4.3725151427766668E-3</v>
      </c>
      <c r="S148" s="154">
        <v>4.3618665891235467E-3</v>
      </c>
      <c r="T148" s="154">
        <v>4.3512180354704265E-3</v>
      </c>
      <c r="U148" s="154">
        <v>4.3405694818173073E-3</v>
      </c>
      <c r="V148" s="154">
        <v>4.3299209281641871E-3</v>
      </c>
      <c r="W148" s="154">
        <v>4.319272374511067E-3</v>
      </c>
      <c r="X148" s="154">
        <v>4.3086238208579469E-3</v>
      </c>
      <c r="Y148" s="154">
        <v>4.2979752672048267E-3</v>
      </c>
      <c r="Z148" s="154">
        <v>4.2873267135517075E-3</v>
      </c>
      <c r="AA148" s="154">
        <v>4.2766781598985873E-3</v>
      </c>
      <c r="AB148" s="154">
        <v>4.2660296062454672E-3</v>
      </c>
      <c r="AC148" s="154">
        <v>4.2494297802689943E-3</v>
      </c>
      <c r="AD148" s="154">
        <v>4.2328299542925222E-3</v>
      </c>
      <c r="AE148" s="154">
        <v>4.2162301283160493E-3</v>
      </c>
      <c r="AF148" s="154">
        <v>4.1996303023395763E-3</v>
      </c>
      <c r="AG148" s="154">
        <v>4.1830304763631043E-3</v>
      </c>
      <c r="AH148" s="154">
        <v>4.1664306503866313E-3</v>
      </c>
      <c r="AI148" s="154">
        <v>4.1498308244101584E-3</v>
      </c>
      <c r="AJ148" s="154">
        <v>4.1332309984336863E-3</v>
      </c>
      <c r="AK148" s="154">
        <v>4.1166311724572134E-3</v>
      </c>
      <c r="AL148" s="154">
        <v>4.1000313464807404E-3</v>
      </c>
      <c r="AM148" s="154">
        <v>4.0834315205042684E-3</v>
      </c>
      <c r="AN148" s="154">
        <v>4.0668316945277954E-3</v>
      </c>
      <c r="AO148" s="154">
        <v>4.0502318685513225E-3</v>
      </c>
      <c r="AP148" s="154">
        <v>4.0336320425748504E-3</v>
      </c>
      <c r="AQ148" s="154">
        <v>4.0170322165983775E-3</v>
      </c>
      <c r="AR148" s="154">
        <v>4.0170322165983775E-3</v>
      </c>
      <c r="AS148" s="154">
        <v>4.0170322165983775E-3</v>
      </c>
      <c r="AT148" s="154">
        <v>4.0170322165983775E-3</v>
      </c>
      <c r="AU148" s="154">
        <v>4.0170322165983775E-3</v>
      </c>
      <c r="AV148" s="155">
        <v>4.0170322165983775E-3</v>
      </c>
    </row>
    <row r="149" spans="1:48" x14ac:dyDescent="0.2">
      <c r="B149" s="2" t="s">
        <v>105</v>
      </c>
      <c r="C149" s="154">
        <v>1.0299721907508497E-2</v>
      </c>
      <c r="D149" s="154">
        <v>1.0299721907508497E-2</v>
      </c>
      <c r="E149" s="154">
        <v>1.0299721907508497E-2</v>
      </c>
      <c r="F149" s="154">
        <v>1.0299721907508497E-2</v>
      </c>
      <c r="G149" s="154">
        <v>1.0346285813450777E-2</v>
      </c>
      <c r="H149" s="154">
        <v>1.0392849719393058E-2</v>
      </c>
      <c r="I149" s="154">
        <v>1.0297029849867575E-2</v>
      </c>
      <c r="J149" s="154">
        <v>1.020120998034209E-2</v>
      </c>
      <c r="K149" s="154">
        <v>1.0105390110816606E-2</v>
      </c>
      <c r="L149" s="154">
        <v>1.0009570241291121E-2</v>
      </c>
      <c r="M149" s="154">
        <v>9.9137503717656381E-3</v>
      </c>
      <c r="N149" s="154">
        <v>9.8876938523617015E-3</v>
      </c>
      <c r="O149" s="154">
        <v>9.8616373329577667E-3</v>
      </c>
      <c r="P149" s="154">
        <v>9.8355808135538302E-3</v>
      </c>
      <c r="Q149" s="154">
        <v>9.8095242941498937E-3</v>
      </c>
      <c r="R149" s="154">
        <v>9.7834677747459589E-3</v>
      </c>
      <c r="S149" s="154">
        <v>9.7574112553420224E-3</v>
      </c>
      <c r="T149" s="154">
        <v>9.7313547359380859E-3</v>
      </c>
      <c r="U149" s="154">
        <v>9.7052982165341511E-3</v>
      </c>
      <c r="V149" s="154">
        <v>9.6792416971302146E-3</v>
      </c>
      <c r="W149" s="154">
        <v>9.653185177726278E-3</v>
      </c>
      <c r="X149" s="154">
        <v>9.6271286583223432E-3</v>
      </c>
      <c r="Y149" s="154">
        <v>9.6010721389184067E-3</v>
      </c>
      <c r="Z149" s="154">
        <v>9.5750156195144702E-3</v>
      </c>
      <c r="AA149" s="154">
        <v>9.5489591001105354E-3</v>
      </c>
      <c r="AB149" s="154">
        <v>9.5229025807065989E-3</v>
      </c>
      <c r="AC149" s="154">
        <v>9.4858425043075068E-3</v>
      </c>
      <c r="AD149" s="154">
        <v>9.4487824279084164E-3</v>
      </c>
      <c r="AE149" s="154">
        <v>9.4117223515093242E-3</v>
      </c>
      <c r="AF149" s="154">
        <v>9.3746622751102338E-3</v>
      </c>
      <c r="AG149" s="154">
        <v>9.3376021987111417E-3</v>
      </c>
      <c r="AH149" s="154">
        <v>9.3005421223120513E-3</v>
      </c>
      <c r="AI149" s="154">
        <v>9.2634820459129592E-3</v>
      </c>
      <c r="AJ149" s="154">
        <v>9.2264219695138688E-3</v>
      </c>
      <c r="AK149" s="154">
        <v>9.1893618931147766E-3</v>
      </c>
      <c r="AL149" s="154">
        <v>9.1523018167156862E-3</v>
      </c>
      <c r="AM149" s="154">
        <v>9.1152417403165941E-3</v>
      </c>
      <c r="AN149" s="154">
        <v>9.0781816639175037E-3</v>
      </c>
      <c r="AO149" s="154">
        <v>9.0411215875184116E-3</v>
      </c>
      <c r="AP149" s="154">
        <v>9.0040615111193212E-3</v>
      </c>
      <c r="AQ149" s="154">
        <v>8.9670014347202291E-3</v>
      </c>
      <c r="AR149" s="154">
        <v>8.9670014347202291E-3</v>
      </c>
      <c r="AS149" s="154">
        <v>8.9670014347202291E-3</v>
      </c>
      <c r="AT149" s="154">
        <v>8.9670014347202291E-3</v>
      </c>
      <c r="AU149" s="154">
        <v>8.9670014347202291E-3</v>
      </c>
      <c r="AV149" s="155">
        <v>8.9670014347202291E-3</v>
      </c>
    </row>
    <row r="150" spans="1:48" x14ac:dyDescent="0.2">
      <c r="B150" s="2" t="s">
        <v>106</v>
      </c>
      <c r="C150" s="154">
        <v>1.7758835020422661E-2</v>
      </c>
      <c r="D150" s="154">
        <v>1.7758835020422661E-2</v>
      </c>
      <c r="E150" s="154">
        <v>1.7758835020422661E-2</v>
      </c>
      <c r="F150" s="154">
        <v>1.7758835020422661E-2</v>
      </c>
      <c r="G150" s="154">
        <v>1.7752531973387907E-2</v>
      </c>
      <c r="H150" s="154">
        <v>1.774622892635315E-2</v>
      </c>
      <c r="I150" s="154">
        <v>1.7570802304375369E-2</v>
      </c>
      <c r="J150" s="154">
        <v>1.7395375682397584E-2</v>
      </c>
      <c r="K150" s="154">
        <v>1.7219949060419803E-2</v>
      </c>
      <c r="L150" s="154">
        <v>1.7044522438442018E-2</v>
      </c>
      <c r="M150" s="154">
        <v>1.6869095816464237E-2</v>
      </c>
      <c r="N150" s="154">
        <v>1.6789094045852361E-2</v>
      </c>
      <c r="O150" s="154">
        <v>1.6709092275240488E-2</v>
      </c>
      <c r="P150" s="154">
        <v>1.6629090504628612E-2</v>
      </c>
      <c r="Q150" s="154">
        <v>1.654908873401674E-2</v>
      </c>
      <c r="R150" s="154">
        <v>1.6469086963404864E-2</v>
      </c>
      <c r="S150" s="154">
        <v>1.6389085192792988E-2</v>
      </c>
      <c r="T150" s="154">
        <v>1.6309083422181115E-2</v>
      </c>
      <c r="U150" s="154">
        <v>1.6229081651569239E-2</v>
      </c>
      <c r="V150" s="154">
        <v>1.6149079880957366E-2</v>
      </c>
      <c r="W150" s="154">
        <v>1.606907811034549E-2</v>
      </c>
      <c r="X150" s="154">
        <v>1.5989076339733614E-2</v>
      </c>
      <c r="Y150" s="154">
        <v>1.5909074569121742E-2</v>
      </c>
      <c r="Z150" s="154">
        <v>1.5829072798509865E-2</v>
      </c>
      <c r="AA150" s="154">
        <v>1.5749071027897993E-2</v>
      </c>
      <c r="AB150" s="154">
        <v>1.5669069257286117E-2</v>
      </c>
      <c r="AC150" s="154">
        <v>1.5607024207807499E-2</v>
      </c>
      <c r="AD150" s="154">
        <v>1.5544979158328882E-2</v>
      </c>
      <c r="AE150" s="154">
        <v>1.5482934108850264E-2</v>
      </c>
      <c r="AF150" s="154">
        <v>1.5420889059371647E-2</v>
      </c>
      <c r="AG150" s="154">
        <v>1.5358844009893029E-2</v>
      </c>
      <c r="AH150" s="154">
        <v>1.5296798960414412E-2</v>
      </c>
      <c r="AI150" s="154">
        <v>1.5234753910935796E-2</v>
      </c>
      <c r="AJ150" s="154">
        <v>1.5172708861457178E-2</v>
      </c>
      <c r="AK150" s="154">
        <v>1.5110663811978561E-2</v>
      </c>
      <c r="AL150" s="154">
        <v>1.5048618762499943E-2</v>
      </c>
      <c r="AM150" s="154">
        <v>1.4986573713021326E-2</v>
      </c>
      <c r="AN150" s="154">
        <v>1.4924528663542708E-2</v>
      </c>
      <c r="AO150" s="154">
        <v>1.486248361406409E-2</v>
      </c>
      <c r="AP150" s="154">
        <v>1.4800438564585473E-2</v>
      </c>
      <c r="AQ150" s="154">
        <v>1.4738393515106855E-2</v>
      </c>
      <c r="AR150" s="154">
        <v>1.4738393515106855E-2</v>
      </c>
      <c r="AS150" s="154">
        <v>1.4738393515106855E-2</v>
      </c>
      <c r="AT150" s="154">
        <v>1.4738393515106855E-2</v>
      </c>
      <c r="AU150" s="154">
        <v>1.4738393515106855E-2</v>
      </c>
      <c r="AV150" s="155">
        <v>1.4738393515106855E-2</v>
      </c>
    </row>
    <row r="151" spans="1:48" x14ac:dyDescent="0.2">
      <c r="B151" s="2" t="s">
        <v>107</v>
      </c>
      <c r="C151" s="154">
        <v>1.9936204146730464E-2</v>
      </c>
      <c r="D151" s="154">
        <v>1.9936204146730464E-2</v>
      </c>
      <c r="E151" s="154">
        <v>1.9936204146730464E-2</v>
      </c>
      <c r="F151" s="154">
        <v>1.9936204146730464E-2</v>
      </c>
      <c r="G151" s="154">
        <v>1.9966102473285251E-2</v>
      </c>
      <c r="H151" s="154">
        <v>1.9996000799840034E-2</v>
      </c>
      <c r="I151" s="154">
        <v>1.9804873754875836E-2</v>
      </c>
      <c r="J151" s="154">
        <v>1.9613746709911638E-2</v>
      </c>
      <c r="K151" s="154">
        <v>1.9422619664947436E-2</v>
      </c>
      <c r="L151" s="154">
        <v>1.9231492619983238E-2</v>
      </c>
      <c r="M151" s="154">
        <v>1.9040365575019039E-2</v>
      </c>
      <c r="N151" s="154">
        <v>1.8960209915445288E-2</v>
      </c>
      <c r="O151" s="154">
        <v>1.8880054255871536E-2</v>
      </c>
      <c r="P151" s="154">
        <v>1.8799898596297784E-2</v>
      </c>
      <c r="Q151" s="154">
        <v>1.8719742936724036E-2</v>
      </c>
      <c r="R151" s="154">
        <v>1.8639587277150284E-2</v>
      </c>
      <c r="S151" s="154">
        <v>1.8559431617576533E-2</v>
      </c>
      <c r="T151" s="154">
        <v>1.8479275958002781E-2</v>
      </c>
      <c r="U151" s="154">
        <v>1.8399120298429029E-2</v>
      </c>
      <c r="V151" s="154">
        <v>1.8318964638855278E-2</v>
      </c>
      <c r="W151" s="154">
        <v>1.8238808979281526E-2</v>
      </c>
      <c r="X151" s="154">
        <v>1.8158653319707774E-2</v>
      </c>
      <c r="Y151" s="154">
        <v>1.8078497660134026E-2</v>
      </c>
      <c r="Z151" s="154">
        <v>1.7998342000560275E-2</v>
      </c>
      <c r="AA151" s="154">
        <v>1.7918186340986523E-2</v>
      </c>
      <c r="AB151" s="154">
        <v>1.7838030681412771E-2</v>
      </c>
      <c r="AC151" s="154">
        <v>1.7769842032095338E-2</v>
      </c>
      <c r="AD151" s="154">
        <v>1.7701653382777901E-2</v>
      </c>
      <c r="AE151" s="154">
        <v>1.7633464733460467E-2</v>
      </c>
      <c r="AF151" s="154">
        <v>1.7565276084143034E-2</v>
      </c>
      <c r="AG151" s="154">
        <v>1.7497087434825597E-2</v>
      </c>
      <c r="AH151" s="154">
        <v>1.7428898785508164E-2</v>
      </c>
      <c r="AI151" s="154">
        <v>1.736071013619073E-2</v>
      </c>
      <c r="AJ151" s="154">
        <v>1.7292521486873293E-2</v>
      </c>
      <c r="AK151" s="154">
        <v>1.722433283755586E-2</v>
      </c>
      <c r="AL151" s="154">
        <v>1.7156144188238426E-2</v>
      </c>
      <c r="AM151" s="154">
        <v>1.708795553892099E-2</v>
      </c>
      <c r="AN151" s="154">
        <v>1.7019766889603556E-2</v>
      </c>
      <c r="AO151" s="154">
        <v>1.6951578240286123E-2</v>
      </c>
      <c r="AP151" s="154">
        <v>1.6883389590968686E-2</v>
      </c>
      <c r="AQ151" s="154">
        <v>1.6815200941651252E-2</v>
      </c>
      <c r="AR151" s="154">
        <v>1.6815200941651252E-2</v>
      </c>
      <c r="AS151" s="154">
        <v>1.6815200941651252E-2</v>
      </c>
      <c r="AT151" s="154">
        <v>1.6815200941651252E-2</v>
      </c>
      <c r="AU151" s="154">
        <v>1.6815200941651252E-2</v>
      </c>
      <c r="AV151" s="155">
        <v>1.6815200941651252E-2</v>
      </c>
    </row>
    <row r="152" spans="1:48" x14ac:dyDescent="0.2">
      <c r="B152" s="2" t="s">
        <v>45</v>
      </c>
      <c r="C152" s="154">
        <v>166.44</v>
      </c>
      <c r="D152" s="154">
        <v>166.44</v>
      </c>
      <c r="E152" s="154">
        <v>166.44</v>
      </c>
      <c r="F152" s="154">
        <v>166.44</v>
      </c>
      <c r="G152" s="154">
        <v>166.63</v>
      </c>
      <c r="H152" s="154">
        <v>166.82</v>
      </c>
      <c r="I152" s="154">
        <v>165.87799999999999</v>
      </c>
      <c r="J152" s="154">
        <v>164.93600000000001</v>
      </c>
      <c r="K152" s="154">
        <v>163.994</v>
      </c>
      <c r="L152" s="154">
        <v>163.05200000000002</v>
      </c>
      <c r="M152" s="154">
        <v>162.11000000000001</v>
      </c>
      <c r="N152" s="154">
        <v>161.40933333333334</v>
      </c>
      <c r="O152" s="154">
        <v>160.70866666666669</v>
      </c>
      <c r="P152" s="154">
        <v>160.00800000000001</v>
      </c>
      <c r="Q152" s="154">
        <v>159.30733333333333</v>
      </c>
      <c r="R152" s="154">
        <v>158.60666666666668</v>
      </c>
      <c r="S152" s="154">
        <v>157.90600000000001</v>
      </c>
      <c r="T152" s="154">
        <v>157.20533333333333</v>
      </c>
      <c r="U152" s="154">
        <v>156.50466666666668</v>
      </c>
      <c r="V152" s="154">
        <v>155.804</v>
      </c>
      <c r="W152" s="154">
        <v>155.10333333333332</v>
      </c>
      <c r="X152" s="154">
        <v>154.40266666666668</v>
      </c>
      <c r="Y152" s="154">
        <v>153.702</v>
      </c>
      <c r="Z152" s="154">
        <v>153.00133333333332</v>
      </c>
      <c r="AA152" s="154">
        <v>152.30066666666667</v>
      </c>
      <c r="AB152" s="154">
        <v>151.6</v>
      </c>
      <c r="AC152" s="154">
        <v>151.10533333333333</v>
      </c>
      <c r="AD152" s="154">
        <v>150.61066666666667</v>
      </c>
      <c r="AE152" s="154">
        <v>150.11599999999999</v>
      </c>
      <c r="AF152" s="154">
        <v>149.62133333333333</v>
      </c>
      <c r="AG152" s="154">
        <v>149.12666666666667</v>
      </c>
      <c r="AH152" s="154">
        <v>148.63200000000001</v>
      </c>
      <c r="AI152" s="154">
        <v>148.13733333333334</v>
      </c>
      <c r="AJ152" s="154">
        <v>147.64266666666666</v>
      </c>
      <c r="AK152" s="154">
        <v>147.148</v>
      </c>
      <c r="AL152" s="154">
        <v>146.65333333333334</v>
      </c>
      <c r="AM152" s="154">
        <v>146.15866666666668</v>
      </c>
      <c r="AN152" s="154">
        <v>145.66400000000002</v>
      </c>
      <c r="AO152" s="154">
        <v>145.16933333333333</v>
      </c>
      <c r="AP152" s="154">
        <v>144.67466666666667</v>
      </c>
      <c r="AQ152" s="154">
        <v>144.18</v>
      </c>
      <c r="AR152" s="154">
        <v>144.18</v>
      </c>
      <c r="AS152" s="154">
        <v>144.18</v>
      </c>
      <c r="AT152" s="154">
        <v>144.18</v>
      </c>
      <c r="AU152" s="154">
        <v>144.18</v>
      </c>
      <c r="AV152" s="155">
        <v>144.18</v>
      </c>
    </row>
    <row r="153" spans="1:48" x14ac:dyDescent="0.2">
      <c r="B153" s="2" t="s">
        <v>47</v>
      </c>
      <c r="C153" s="154">
        <v>121.14</v>
      </c>
      <c r="D153" s="154">
        <v>121.14</v>
      </c>
      <c r="E153" s="154">
        <v>121.14</v>
      </c>
      <c r="F153" s="154">
        <v>121.14</v>
      </c>
      <c r="G153" s="154">
        <v>121.27500000000001</v>
      </c>
      <c r="H153" s="154">
        <v>121.41</v>
      </c>
      <c r="I153" s="154">
        <v>120.72799999999999</v>
      </c>
      <c r="J153" s="154">
        <v>120.04599999999999</v>
      </c>
      <c r="K153" s="154">
        <v>119.364</v>
      </c>
      <c r="L153" s="154">
        <v>118.682</v>
      </c>
      <c r="M153" s="154">
        <v>118</v>
      </c>
      <c r="N153" s="154">
        <v>117.488</v>
      </c>
      <c r="O153" s="154">
        <v>116.976</v>
      </c>
      <c r="P153" s="154">
        <v>116.464</v>
      </c>
      <c r="Q153" s="154">
        <v>115.952</v>
      </c>
      <c r="R153" s="154">
        <v>115.44</v>
      </c>
      <c r="S153" s="154">
        <v>114.928</v>
      </c>
      <c r="T153" s="154">
        <v>114.416</v>
      </c>
      <c r="U153" s="154">
        <v>113.904</v>
      </c>
      <c r="V153" s="154">
        <v>113.392</v>
      </c>
      <c r="W153" s="154">
        <v>112.88</v>
      </c>
      <c r="X153" s="154">
        <v>112.36799999999999</v>
      </c>
      <c r="Y153" s="154">
        <v>111.85599999999999</v>
      </c>
      <c r="Z153" s="154">
        <v>111.34399999999999</v>
      </c>
      <c r="AA153" s="154">
        <v>110.83199999999999</v>
      </c>
      <c r="AB153" s="154">
        <v>110.32</v>
      </c>
      <c r="AC153" s="154">
        <v>109.96066666666665</v>
      </c>
      <c r="AD153" s="154">
        <v>109.60133333333333</v>
      </c>
      <c r="AE153" s="154">
        <v>109.24199999999999</v>
      </c>
      <c r="AF153" s="154">
        <v>108.88266666666667</v>
      </c>
      <c r="AG153" s="154">
        <v>108.52333333333333</v>
      </c>
      <c r="AH153" s="154">
        <v>108.164</v>
      </c>
      <c r="AI153" s="154">
        <v>107.80466666666666</v>
      </c>
      <c r="AJ153" s="154">
        <v>107.44533333333334</v>
      </c>
      <c r="AK153" s="154">
        <v>107.086</v>
      </c>
      <c r="AL153" s="154">
        <v>106.72666666666667</v>
      </c>
      <c r="AM153" s="154">
        <v>106.36733333333333</v>
      </c>
      <c r="AN153" s="154">
        <v>106.00800000000001</v>
      </c>
      <c r="AO153" s="154">
        <v>105.64866666666667</v>
      </c>
      <c r="AP153" s="154">
        <v>105.28933333333333</v>
      </c>
      <c r="AQ153" s="154">
        <v>104.93</v>
      </c>
      <c r="AR153" s="154">
        <v>104.93</v>
      </c>
      <c r="AS153" s="154">
        <v>104.93</v>
      </c>
      <c r="AT153" s="154">
        <v>104.93</v>
      </c>
      <c r="AU153" s="154">
        <v>104.93</v>
      </c>
      <c r="AV153" s="155">
        <v>104.93</v>
      </c>
    </row>
    <row r="154" spans="1:48" x14ac:dyDescent="0.2">
      <c r="B154" s="2" t="s">
        <v>49</v>
      </c>
      <c r="C154" s="154">
        <v>12.31</v>
      </c>
      <c r="D154" s="154">
        <v>12.31</v>
      </c>
      <c r="E154" s="154">
        <v>12.31</v>
      </c>
      <c r="F154" s="154">
        <v>12.31</v>
      </c>
      <c r="G154" s="154">
        <v>12.47</v>
      </c>
      <c r="H154" s="154">
        <v>12.63</v>
      </c>
      <c r="I154" s="154">
        <v>12.58649589407044</v>
      </c>
      <c r="J154" s="154">
        <v>12.542991788140881</v>
      </c>
      <c r="K154" s="154">
        <v>12.499487682211321</v>
      </c>
      <c r="L154" s="154">
        <v>12.455983576281762</v>
      </c>
      <c r="M154" s="154">
        <v>12.412479470352201</v>
      </c>
      <c r="N154" s="154">
        <v>12.352980838995387</v>
      </c>
      <c r="O154" s="154">
        <v>12.293482207638574</v>
      </c>
      <c r="P154" s="154">
        <v>12.23398357628176</v>
      </c>
      <c r="Q154" s="154">
        <v>12.174484944924947</v>
      </c>
      <c r="R154" s="154">
        <v>12.114986313568133</v>
      </c>
      <c r="S154" s="154">
        <v>12.05548768221132</v>
      </c>
      <c r="T154" s="154">
        <v>11.995989050854506</v>
      </c>
      <c r="U154" s="154">
        <v>11.936490419497694</v>
      </c>
      <c r="V154" s="154">
        <v>11.876991788140881</v>
      </c>
      <c r="W154" s="154">
        <v>11.817493156784067</v>
      </c>
      <c r="X154" s="154">
        <v>11.757994525427254</v>
      </c>
      <c r="Y154" s="154">
        <v>11.69849589407044</v>
      </c>
      <c r="Z154" s="154">
        <v>11.638997262713627</v>
      </c>
      <c r="AA154" s="154">
        <v>11.579498631356813</v>
      </c>
      <c r="AB154" s="154">
        <v>11.52</v>
      </c>
      <c r="AC154" s="154">
        <v>11.515333333333333</v>
      </c>
      <c r="AD154" s="154">
        <v>11.510666666666665</v>
      </c>
      <c r="AE154" s="154">
        <v>11.506</v>
      </c>
      <c r="AF154" s="154">
        <v>11.501333333333333</v>
      </c>
      <c r="AG154" s="154">
        <v>11.496666666666666</v>
      </c>
      <c r="AH154" s="154">
        <v>11.491999999999999</v>
      </c>
      <c r="AI154" s="154">
        <v>11.487333333333332</v>
      </c>
      <c r="AJ154" s="154">
        <v>11.482666666666667</v>
      </c>
      <c r="AK154" s="154">
        <v>11.478</v>
      </c>
      <c r="AL154" s="154">
        <v>11.473333333333333</v>
      </c>
      <c r="AM154" s="154">
        <v>11.468666666666666</v>
      </c>
      <c r="AN154" s="154">
        <v>11.463999999999999</v>
      </c>
      <c r="AO154" s="154">
        <v>11.459333333333333</v>
      </c>
      <c r="AP154" s="154">
        <v>11.454666666666666</v>
      </c>
      <c r="AQ154" s="154">
        <v>11.45</v>
      </c>
      <c r="AR154" s="154">
        <v>11.45</v>
      </c>
      <c r="AS154" s="154">
        <v>11.45</v>
      </c>
      <c r="AT154" s="154">
        <v>11.45</v>
      </c>
      <c r="AU154" s="154">
        <v>11.45</v>
      </c>
      <c r="AV154" s="155">
        <v>11.45</v>
      </c>
    </row>
    <row r="155" spans="1:48" x14ac:dyDescent="0.2">
      <c r="B155" s="2" t="s">
        <v>51</v>
      </c>
      <c r="C155" s="154">
        <v>11.37</v>
      </c>
      <c r="D155" s="154">
        <v>11.37</v>
      </c>
      <c r="E155" s="154">
        <v>11.37</v>
      </c>
      <c r="F155" s="154">
        <v>11.37</v>
      </c>
      <c r="G155" s="154">
        <v>11.335000000000001</v>
      </c>
      <c r="H155" s="154">
        <v>11.3</v>
      </c>
      <c r="I155" s="154">
        <v>11.319677602071222</v>
      </c>
      <c r="J155" s="154">
        <v>11.339355204142443</v>
      </c>
      <c r="K155" s="154">
        <v>11.359032806213664</v>
      </c>
      <c r="L155" s="154">
        <v>11.378710408284885</v>
      </c>
      <c r="M155" s="154">
        <v>11.398388010356106</v>
      </c>
      <c r="N155" s="154">
        <v>11.357828809665699</v>
      </c>
      <c r="O155" s="154">
        <v>11.317269608975291</v>
      </c>
      <c r="P155" s="154">
        <v>11.276710408284885</v>
      </c>
      <c r="Q155" s="154">
        <v>11.236151207594478</v>
      </c>
      <c r="R155" s="154">
        <v>11.19559200690407</v>
      </c>
      <c r="S155" s="154">
        <v>11.155032806213663</v>
      </c>
      <c r="T155" s="154">
        <v>11.114473605523257</v>
      </c>
      <c r="U155" s="154">
        <v>11.073914404832848</v>
      </c>
      <c r="V155" s="154">
        <v>11.033355204142442</v>
      </c>
      <c r="W155" s="154">
        <v>10.992796003452035</v>
      </c>
      <c r="X155" s="154">
        <v>10.952236802761627</v>
      </c>
      <c r="Y155" s="154">
        <v>10.911677602071221</v>
      </c>
      <c r="Z155" s="154">
        <v>10.871118401380814</v>
      </c>
      <c r="AA155" s="154">
        <v>10.830559200690406</v>
      </c>
      <c r="AB155" s="154">
        <v>10.79</v>
      </c>
      <c r="AC155" s="154">
        <v>10.780666666666665</v>
      </c>
      <c r="AD155" s="154">
        <v>10.771333333333333</v>
      </c>
      <c r="AE155" s="154">
        <v>10.761999999999999</v>
      </c>
      <c r="AF155" s="154">
        <v>10.752666666666666</v>
      </c>
      <c r="AG155" s="154">
        <v>10.743333333333332</v>
      </c>
      <c r="AH155" s="154">
        <v>10.734</v>
      </c>
      <c r="AI155" s="154">
        <v>10.724666666666666</v>
      </c>
      <c r="AJ155" s="154">
        <v>10.715333333333334</v>
      </c>
      <c r="AK155" s="154">
        <v>10.706</v>
      </c>
      <c r="AL155" s="154">
        <v>10.696666666666667</v>
      </c>
      <c r="AM155" s="154">
        <v>10.687333333333333</v>
      </c>
      <c r="AN155" s="154">
        <v>10.678000000000001</v>
      </c>
      <c r="AO155" s="154">
        <v>10.668666666666667</v>
      </c>
      <c r="AP155" s="154">
        <v>10.659333333333334</v>
      </c>
      <c r="AQ155" s="154">
        <v>10.65</v>
      </c>
      <c r="AR155" s="154">
        <v>10.65</v>
      </c>
      <c r="AS155" s="154">
        <v>10.65</v>
      </c>
      <c r="AT155" s="154">
        <v>10.65</v>
      </c>
      <c r="AU155" s="154">
        <v>10.65</v>
      </c>
      <c r="AV155" s="155">
        <v>10.65</v>
      </c>
    </row>
    <row r="156" spans="1:48" x14ac:dyDescent="0.2">
      <c r="B156" s="2" t="s">
        <v>53</v>
      </c>
      <c r="C156" s="154">
        <v>9</v>
      </c>
      <c r="D156" s="154">
        <v>9</v>
      </c>
      <c r="E156" s="154">
        <v>9</v>
      </c>
      <c r="F156" s="154">
        <v>9</v>
      </c>
      <c r="G156" s="154">
        <v>9</v>
      </c>
      <c r="H156" s="154">
        <v>9</v>
      </c>
      <c r="I156" s="154">
        <v>9</v>
      </c>
      <c r="J156" s="154">
        <v>9</v>
      </c>
      <c r="K156" s="154">
        <v>9</v>
      </c>
      <c r="L156" s="154">
        <v>9</v>
      </c>
      <c r="M156" s="154">
        <v>9</v>
      </c>
      <c r="N156" s="154">
        <v>9</v>
      </c>
      <c r="O156" s="154">
        <v>9</v>
      </c>
      <c r="P156" s="154">
        <v>9</v>
      </c>
      <c r="Q156" s="154">
        <v>9</v>
      </c>
      <c r="R156" s="154">
        <v>9</v>
      </c>
      <c r="S156" s="154">
        <v>9</v>
      </c>
      <c r="T156" s="154">
        <v>9</v>
      </c>
      <c r="U156" s="154">
        <v>9</v>
      </c>
      <c r="V156" s="154">
        <v>9</v>
      </c>
      <c r="W156" s="154">
        <v>9</v>
      </c>
      <c r="X156" s="154">
        <v>9</v>
      </c>
      <c r="Y156" s="154">
        <v>9</v>
      </c>
      <c r="Z156" s="154">
        <v>9</v>
      </c>
      <c r="AA156" s="154">
        <v>9</v>
      </c>
      <c r="AB156" s="154">
        <v>9</v>
      </c>
      <c r="AC156" s="154">
        <v>9</v>
      </c>
      <c r="AD156" s="154">
        <v>9</v>
      </c>
      <c r="AE156" s="154">
        <v>9</v>
      </c>
      <c r="AF156" s="154">
        <v>9</v>
      </c>
      <c r="AG156" s="154">
        <v>9</v>
      </c>
      <c r="AH156" s="154">
        <v>9</v>
      </c>
      <c r="AI156" s="154">
        <v>9</v>
      </c>
      <c r="AJ156" s="154">
        <v>9</v>
      </c>
      <c r="AK156" s="154">
        <v>9</v>
      </c>
      <c r="AL156" s="154">
        <v>9</v>
      </c>
      <c r="AM156" s="154">
        <v>9</v>
      </c>
      <c r="AN156" s="154">
        <v>9</v>
      </c>
      <c r="AO156" s="154">
        <v>9</v>
      </c>
      <c r="AP156" s="154">
        <v>9</v>
      </c>
      <c r="AQ156" s="154">
        <v>9</v>
      </c>
      <c r="AR156" s="154">
        <v>9</v>
      </c>
      <c r="AS156" s="154">
        <v>9</v>
      </c>
      <c r="AT156" s="154">
        <v>9</v>
      </c>
      <c r="AU156" s="154">
        <v>9</v>
      </c>
      <c r="AV156" s="155">
        <v>9</v>
      </c>
    </row>
    <row r="157" spans="1:48" x14ac:dyDescent="0.2">
      <c r="B157" s="2" t="s">
        <v>108</v>
      </c>
      <c r="C157" s="154">
        <v>14</v>
      </c>
      <c r="D157" s="154">
        <v>14</v>
      </c>
      <c r="E157" s="154">
        <v>14</v>
      </c>
      <c r="F157" s="154">
        <v>14</v>
      </c>
      <c r="G157" s="154">
        <v>14</v>
      </c>
      <c r="H157" s="154">
        <v>14</v>
      </c>
      <c r="I157" s="154">
        <v>14</v>
      </c>
      <c r="J157" s="154">
        <v>14</v>
      </c>
      <c r="K157" s="154">
        <v>14</v>
      </c>
      <c r="L157" s="154">
        <v>14</v>
      </c>
      <c r="M157" s="154">
        <v>14</v>
      </c>
      <c r="N157" s="154">
        <v>14</v>
      </c>
      <c r="O157" s="154">
        <v>14</v>
      </c>
      <c r="P157" s="154">
        <v>14</v>
      </c>
      <c r="Q157" s="154">
        <v>14</v>
      </c>
      <c r="R157" s="154">
        <v>14</v>
      </c>
      <c r="S157" s="154">
        <v>14</v>
      </c>
      <c r="T157" s="154">
        <v>14</v>
      </c>
      <c r="U157" s="154">
        <v>14</v>
      </c>
      <c r="V157" s="154">
        <v>14</v>
      </c>
      <c r="W157" s="154">
        <v>14</v>
      </c>
      <c r="X157" s="154">
        <v>14</v>
      </c>
      <c r="Y157" s="154">
        <v>14</v>
      </c>
      <c r="Z157" s="154">
        <v>14</v>
      </c>
      <c r="AA157" s="154">
        <v>14</v>
      </c>
      <c r="AB157" s="154">
        <v>14</v>
      </c>
      <c r="AC157" s="154">
        <v>14</v>
      </c>
      <c r="AD157" s="154">
        <v>14</v>
      </c>
      <c r="AE157" s="154">
        <v>14</v>
      </c>
      <c r="AF157" s="154">
        <v>14</v>
      </c>
      <c r="AG157" s="154">
        <v>14</v>
      </c>
      <c r="AH157" s="154">
        <v>14</v>
      </c>
      <c r="AI157" s="154">
        <v>14</v>
      </c>
      <c r="AJ157" s="154">
        <v>14</v>
      </c>
      <c r="AK157" s="154">
        <v>14</v>
      </c>
      <c r="AL157" s="154">
        <v>14</v>
      </c>
      <c r="AM157" s="154">
        <v>14</v>
      </c>
      <c r="AN157" s="154">
        <v>14</v>
      </c>
      <c r="AO157" s="154">
        <v>14</v>
      </c>
      <c r="AP157" s="154">
        <v>14</v>
      </c>
      <c r="AQ157" s="154">
        <v>14</v>
      </c>
      <c r="AR157" s="154">
        <v>14</v>
      </c>
      <c r="AS157" s="154">
        <v>14</v>
      </c>
      <c r="AT157" s="154">
        <v>14</v>
      </c>
      <c r="AU157" s="154">
        <v>14</v>
      </c>
      <c r="AV157" s="155">
        <v>14</v>
      </c>
    </row>
    <row r="158" spans="1:48" x14ac:dyDescent="0.2">
      <c r="B158" s="2" t="s">
        <v>4</v>
      </c>
      <c r="C158" s="154">
        <v>392.71536250000008</v>
      </c>
      <c r="D158" s="154">
        <v>392.71536250000008</v>
      </c>
      <c r="E158" s="154">
        <v>392.71536250000008</v>
      </c>
      <c r="F158" s="154">
        <v>392.71536250000008</v>
      </c>
      <c r="G158" s="154">
        <v>391.19323750000012</v>
      </c>
      <c r="H158" s="154">
        <v>389.67111250000016</v>
      </c>
      <c r="I158" s="154">
        <v>391.15431550000011</v>
      </c>
      <c r="J158" s="154">
        <v>392.63751850000006</v>
      </c>
      <c r="K158" s="154">
        <v>394.12072150000006</v>
      </c>
      <c r="L158" s="154">
        <v>395.60392450000001</v>
      </c>
      <c r="M158" s="154">
        <v>397.08712749999995</v>
      </c>
      <c r="N158" s="154">
        <v>398.0518398333333</v>
      </c>
      <c r="O158" s="154">
        <v>399.01655216666666</v>
      </c>
      <c r="P158" s="154">
        <v>399.98126450000001</v>
      </c>
      <c r="Q158" s="154">
        <v>400.94597683333336</v>
      </c>
      <c r="R158" s="154">
        <v>401.91068916666671</v>
      </c>
      <c r="S158" s="154">
        <v>402.87540150000007</v>
      </c>
      <c r="T158" s="154">
        <v>403.84011383333342</v>
      </c>
      <c r="U158" s="154">
        <v>404.80482616666671</v>
      </c>
      <c r="V158" s="154">
        <v>405.76953850000007</v>
      </c>
      <c r="W158" s="154">
        <v>406.73425083333342</v>
      </c>
      <c r="X158" s="154">
        <v>407.69896316666677</v>
      </c>
      <c r="Y158" s="154">
        <v>408.66367550000012</v>
      </c>
      <c r="Z158" s="154">
        <v>409.62838783333348</v>
      </c>
      <c r="AA158" s="154">
        <v>410.59310016666683</v>
      </c>
      <c r="AB158" s="154">
        <v>411.55781250000018</v>
      </c>
      <c r="AC158" s="154">
        <v>413.68860683333349</v>
      </c>
      <c r="AD158" s="154">
        <v>415.81940116666681</v>
      </c>
      <c r="AE158" s="154">
        <v>417.95019550000018</v>
      </c>
      <c r="AF158" s="154">
        <v>420.08098983333349</v>
      </c>
      <c r="AG158" s="154">
        <v>422.2117841666668</v>
      </c>
      <c r="AH158" s="154">
        <v>424.34257850000012</v>
      </c>
      <c r="AI158" s="154">
        <v>426.47337283333343</v>
      </c>
      <c r="AJ158" s="154">
        <v>428.6041671666668</v>
      </c>
      <c r="AK158" s="154">
        <v>430.73496150000011</v>
      </c>
      <c r="AL158" s="154">
        <v>432.86575583333342</v>
      </c>
      <c r="AM158" s="154">
        <v>434.99655016666674</v>
      </c>
      <c r="AN158" s="154">
        <v>437.12734450000005</v>
      </c>
      <c r="AO158" s="154">
        <v>439.25813883333342</v>
      </c>
      <c r="AP158" s="154">
        <v>441.38893316666673</v>
      </c>
      <c r="AQ158" s="154">
        <v>443.51972750000004</v>
      </c>
      <c r="AR158" s="154">
        <v>443.51972750000004</v>
      </c>
      <c r="AS158" s="154">
        <v>443.51972750000004</v>
      </c>
      <c r="AT158" s="154">
        <v>443.51972750000004</v>
      </c>
      <c r="AU158" s="154">
        <v>443.51972750000004</v>
      </c>
      <c r="AV158" s="155">
        <v>443.51972750000004</v>
      </c>
    </row>
    <row r="159" spans="1:48" x14ac:dyDescent="0.2">
      <c r="B159" s="2" t="s">
        <v>6</v>
      </c>
      <c r="C159" s="154">
        <v>0</v>
      </c>
      <c r="D159" s="154">
        <v>0</v>
      </c>
      <c r="E159" s="154">
        <v>0</v>
      </c>
      <c r="F159" s="154">
        <v>0</v>
      </c>
      <c r="G159" s="154">
        <v>0</v>
      </c>
      <c r="H159" s="154">
        <v>0</v>
      </c>
      <c r="I159" s="154">
        <v>0</v>
      </c>
      <c r="J159" s="154">
        <v>0</v>
      </c>
      <c r="K159" s="154">
        <v>0</v>
      </c>
      <c r="L159" s="154">
        <v>0</v>
      </c>
      <c r="M159" s="154">
        <v>0</v>
      </c>
      <c r="N159" s="154">
        <v>0</v>
      </c>
      <c r="O159" s="154">
        <v>0</v>
      </c>
      <c r="P159" s="154">
        <v>0</v>
      </c>
      <c r="Q159" s="154">
        <v>0</v>
      </c>
      <c r="R159" s="154">
        <v>0</v>
      </c>
      <c r="S159" s="154">
        <v>0</v>
      </c>
      <c r="T159" s="154">
        <v>0</v>
      </c>
      <c r="U159" s="154">
        <v>0</v>
      </c>
      <c r="V159" s="154">
        <v>0</v>
      </c>
      <c r="W159" s="154">
        <v>0</v>
      </c>
      <c r="X159" s="154">
        <v>0</v>
      </c>
      <c r="Y159" s="154">
        <v>0</v>
      </c>
      <c r="Z159" s="154">
        <v>0</v>
      </c>
      <c r="AA159" s="154">
        <v>0</v>
      </c>
      <c r="AB159" s="154">
        <v>0</v>
      </c>
      <c r="AC159" s="154">
        <v>0</v>
      </c>
      <c r="AD159" s="154">
        <v>0</v>
      </c>
      <c r="AE159" s="154">
        <v>0</v>
      </c>
      <c r="AF159" s="154">
        <v>0</v>
      </c>
      <c r="AG159" s="154">
        <v>0</v>
      </c>
      <c r="AH159" s="154">
        <v>0</v>
      </c>
      <c r="AI159" s="154">
        <v>0</v>
      </c>
      <c r="AJ159" s="154">
        <v>0</v>
      </c>
      <c r="AK159" s="154">
        <v>0</v>
      </c>
      <c r="AL159" s="154">
        <v>0</v>
      </c>
      <c r="AM159" s="154">
        <v>0</v>
      </c>
      <c r="AN159" s="154">
        <v>0</v>
      </c>
      <c r="AO159" s="154">
        <v>0</v>
      </c>
      <c r="AP159" s="154">
        <v>0</v>
      </c>
      <c r="AQ159" s="154">
        <v>0</v>
      </c>
      <c r="AR159" s="154">
        <v>0</v>
      </c>
      <c r="AS159" s="154">
        <v>0</v>
      </c>
      <c r="AT159" s="154">
        <v>0</v>
      </c>
      <c r="AU159" s="154">
        <v>0</v>
      </c>
      <c r="AV159" s="155">
        <v>0</v>
      </c>
    </row>
    <row r="160" spans="1:48" x14ac:dyDescent="0.2">
      <c r="B160" s="2" t="s">
        <v>8</v>
      </c>
      <c r="C160" s="154">
        <v>13</v>
      </c>
      <c r="D160" s="154">
        <v>13</v>
      </c>
      <c r="E160" s="154">
        <v>13</v>
      </c>
      <c r="F160" s="154">
        <v>13</v>
      </c>
      <c r="G160" s="154">
        <v>13</v>
      </c>
      <c r="H160" s="154">
        <v>13</v>
      </c>
      <c r="I160" s="154">
        <v>13</v>
      </c>
      <c r="J160" s="154">
        <v>13</v>
      </c>
      <c r="K160" s="154">
        <v>13</v>
      </c>
      <c r="L160" s="154">
        <v>13</v>
      </c>
      <c r="M160" s="154">
        <v>13</v>
      </c>
      <c r="N160" s="154">
        <v>13</v>
      </c>
      <c r="O160" s="154">
        <v>13</v>
      </c>
      <c r="P160" s="154">
        <v>13</v>
      </c>
      <c r="Q160" s="154">
        <v>13</v>
      </c>
      <c r="R160" s="154">
        <v>13</v>
      </c>
      <c r="S160" s="154">
        <v>13</v>
      </c>
      <c r="T160" s="154">
        <v>13</v>
      </c>
      <c r="U160" s="154">
        <v>13</v>
      </c>
      <c r="V160" s="154">
        <v>13</v>
      </c>
      <c r="W160" s="154">
        <v>13</v>
      </c>
      <c r="X160" s="154">
        <v>13</v>
      </c>
      <c r="Y160" s="154">
        <v>13</v>
      </c>
      <c r="Z160" s="154">
        <v>13</v>
      </c>
      <c r="AA160" s="154">
        <v>13</v>
      </c>
      <c r="AB160" s="154">
        <v>13</v>
      </c>
      <c r="AC160" s="154">
        <v>13</v>
      </c>
      <c r="AD160" s="154">
        <v>13</v>
      </c>
      <c r="AE160" s="154">
        <v>13</v>
      </c>
      <c r="AF160" s="154">
        <v>13</v>
      </c>
      <c r="AG160" s="154">
        <v>13</v>
      </c>
      <c r="AH160" s="154">
        <v>13</v>
      </c>
      <c r="AI160" s="154">
        <v>13</v>
      </c>
      <c r="AJ160" s="154">
        <v>13</v>
      </c>
      <c r="AK160" s="154">
        <v>13</v>
      </c>
      <c r="AL160" s="154">
        <v>13</v>
      </c>
      <c r="AM160" s="154">
        <v>13</v>
      </c>
      <c r="AN160" s="154">
        <v>13</v>
      </c>
      <c r="AO160" s="154">
        <v>13</v>
      </c>
      <c r="AP160" s="154">
        <v>13</v>
      </c>
      <c r="AQ160" s="154">
        <v>13</v>
      </c>
      <c r="AR160" s="154">
        <v>13</v>
      </c>
      <c r="AS160" s="154">
        <v>13</v>
      </c>
      <c r="AT160" s="154">
        <v>13</v>
      </c>
      <c r="AU160" s="154">
        <v>13</v>
      </c>
      <c r="AV160" s="155">
        <v>13</v>
      </c>
    </row>
    <row r="161" spans="2:48" x14ac:dyDescent="0.2">
      <c r="B161" s="2" t="s">
        <v>10</v>
      </c>
      <c r="C161" s="156"/>
      <c r="D161" s="156"/>
      <c r="E161" s="156"/>
      <c r="F161" s="156"/>
      <c r="G161" s="156"/>
      <c r="H161" s="156"/>
      <c r="I161" s="156"/>
      <c r="J161" s="156"/>
      <c r="K161" s="156"/>
      <c r="L161" s="156"/>
      <c r="M161" s="156"/>
      <c r="N161" s="156"/>
      <c r="O161" s="156"/>
      <c r="P161" s="156"/>
      <c r="Q161" s="156"/>
      <c r="R161" s="156"/>
      <c r="S161" s="156"/>
      <c r="T161" s="156"/>
      <c r="U161" s="156"/>
      <c r="V161" s="156"/>
      <c r="W161" s="156"/>
      <c r="X161" s="156"/>
      <c r="Y161" s="156"/>
      <c r="Z161" s="156"/>
      <c r="AA161" s="156"/>
      <c r="AB161" s="156"/>
      <c r="AC161" s="156"/>
      <c r="AD161" s="156"/>
      <c r="AE161" s="156"/>
      <c r="AF161" s="156"/>
      <c r="AG161" s="156"/>
      <c r="AH161" s="156"/>
      <c r="AI161" s="156"/>
      <c r="AJ161" s="156"/>
      <c r="AK161" s="156"/>
      <c r="AL161" s="156"/>
      <c r="AM161" s="156"/>
      <c r="AN161" s="156"/>
      <c r="AO161" s="156"/>
      <c r="AP161" s="156"/>
      <c r="AQ161" s="156"/>
      <c r="AR161" s="156"/>
      <c r="AS161" s="156"/>
      <c r="AT161" s="156"/>
      <c r="AU161" s="156"/>
      <c r="AV161" s="157"/>
    </row>
    <row r="162" spans="2:48" x14ac:dyDescent="0.2">
      <c r="B162" s="2" t="s">
        <v>12</v>
      </c>
      <c r="C162" s="156"/>
      <c r="D162" s="156"/>
      <c r="E162" s="156"/>
      <c r="F162" s="156"/>
      <c r="G162" s="156"/>
      <c r="H162" s="156"/>
      <c r="I162" s="156"/>
      <c r="J162" s="156"/>
      <c r="K162" s="156"/>
      <c r="L162" s="156"/>
      <c r="M162" s="156"/>
      <c r="N162" s="156"/>
      <c r="O162" s="156"/>
      <c r="P162" s="156"/>
      <c r="Q162" s="156"/>
      <c r="R162" s="156"/>
      <c r="S162" s="156"/>
      <c r="T162" s="156"/>
      <c r="U162" s="156"/>
      <c r="V162" s="156"/>
      <c r="W162" s="156"/>
      <c r="X162" s="156"/>
      <c r="Y162" s="156"/>
      <c r="Z162" s="156"/>
      <c r="AA162" s="156"/>
      <c r="AB162" s="156"/>
      <c r="AC162" s="156"/>
      <c r="AD162" s="156"/>
      <c r="AE162" s="156"/>
      <c r="AF162" s="156"/>
      <c r="AG162" s="156"/>
      <c r="AH162" s="156"/>
      <c r="AI162" s="156"/>
      <c r="AJ162" s="156"/>
      <c r="AK162" s="156"/>
      <c r="AL162" s="156"/>
      <c r="AM162" s="156"/>
      <c r="AN162" s="156"/>
      <c r="AO162" s="156"/>
      <c r="AP162" s="156"/>
      <c r="AQ162" s="156"/>
      <c r="AR162" s="156"/>
      <c r="AS162" s="156"/>
      <c r="AT162" s="156"/>
      <c r="AU162" s="156"/>
      <c r="AV162" s="157"/>
    </row>
    <row r="163" spans="2:48" x14ac:dyDescent="0.2">
      <c r="B163" s="2" t="s">
        <v>14</v>
      </c>
      <c r="C163" s="156"/>
      <c r="D163" s="156"/>
      <c r="E163" s="156"/>
      <c r="F163" s="156"/>
      <c r="G163" s="156"/>
      <c r="H163" s="156"/>
      <c r="I163" s="156"/>
      <c r="J163" s="156"/>
      <c r="K163" s="156"/>
      <c r="L163" s="156"/>
      <c r="M163" s="156"/>
      <c r="N163" s="156"/>
      <c r="O163" s="156"/>
      <c r="P163" s="156"/>
      <c r="Q163" s="156"/>
      <c r="R163" s="156"/>
      <c r="S163" s="156"/>
      <c r="T163" s="156"/>
      <c r="U163" s="156"/>
      <c r="V163" s="156"/>
      <c r="W163" s="156"/>
      <c r="X163" s="156"/>
      <c r="Y163" s="156"/>
      <c r="Z163" s="156"/>
      <c r="AA163" s="156"/>
      <c r="AB163" s="156"/>
      <c r="AC163" s="156"/>
      <c r="AD163" s="156"/>
      <c r="AE163" s="156"/>
      <c r="AF163" s="156"/>
      <c r="AG163" s="156"/>
      <c r="AH163" s="156"/>
      <c r="AI163" s="156"/>
      <c r="AJ163" s="156"/>
      <c r="AK163" s="156"/>
      <c r="AL163" s="156"/>
      <c r="AM163" s="156"/>
      <c r="AN163" s="156"/>
      <c r="AO163" s="156"/>
      <c r="AP163" s="156"/>
      <c r="AQ163" s="156"/>
      <c r="AR163" s="156"/>
      <c r="AS163" s="156"/>
      <c r="AT163" s="156"/>
      <c r="AU163" s="156"/>
      <c r="AV163" s="157"/>
    </row>
    <row r="164" spans="2:48" x14ac:dyDescent="0.2">
      <c r="B164" s="2" t="s">
        <v>16</v>
      </c>
      <c r="C164" s="156"/>
      <c r="D164" s="156"/>
      <c r="E164" s="156"/>
      <c r="F164" s="156"/>
      <c r="G164" s="156"/>
      <c r="H164" s="156"/>
      <c r="I164" s="156"/>
      <c r="J164" s="156"/>
      <c r="K164" s="156"/>
      <c r="L164" s="156"/>
      <c r="M164" s="156"/>
      <c r="N164" s="156"/>
      <c r="O164" s="156"/>
      <c r="P164" s="156"/>
      <c r="Q164" s="156"/>
      <c r="R164" s="156"/>
      <c r="S164" s="156"/>
      <c r="T164" s="156"/>
      <c r="U164" s="156"/>
      <c r="V164" s="156"/>
      <c r="W164" s="156"/>
      <c r="X164" s="156"/>
      <c r="Y164" s="156"/>
      <c r="Z164" s="156"/>
      <c r="AA164" s="156"/>
      <c r="AB164" s="156"/>
      <c r="AC164" s="156"/>
      <c r="AD164" s="156"/>
      <c r="AE164" s="156"/>
      <c r="AF164" s="156"/>
      <c r="AG164" s="156"/>
      <c r="AH164" s="156"/>
      <c r="AI164" s="156"/>
      <c r="AJ164" s="156"/>
      <c r="AK164" s="156"/>
      <c r="AL164" s="156"/>
      <c r="AM164" s="156"/>
      <c r="AN164" s="156"/>
      <c r="AO164" s="156"/>
      <c r="AP164" s="156"/>
      <c r="AQ164" s="156"/>
      <c r="AR164" s="156"/>
      <c r="AS164" s="156"/>
      <c r="AT164" s="156"/>
      <c r="AU164" s="156"/>
      <c r="AV164" s="157"/>
    </row>
    <row r="165" spans="2:48" x14ac:dyDescent="0.2">
      <c r="B165" s="2" t="s">
        <v>18</v>
      </c>
      <c r="C165" s="156"/>
      <c r="D165" s="156"/>
      <c r="E165" s="156"/>
      <c r="F165" s="156"/>
      <c r="G165" s="156"/>
      <c r="H165" s="156"/>
      <c r="I165" s="156"/>
      <c r="J165" s="156"/>
      <c r="K165" s="156"/>
      <c r="L165" s="156"/>
      <c r="M165" s="156"/>
      <c r="N165" s="156"/>
      <c r="O165" s="156"/>
      <c r="P165" s="156"/>
      <c r="Q165" s="156"/>
      <c r="R165" s="156"/>
      <c r="S165" s="156"/>
      <c r="T165" s="156"/>
      <c r="U165" s="156"/>
      <c r="V165" s="156"/>
      <c r="W165" s="156"/>
      <c r="X165" s="156"/>
      <c r="Y165" s="156"/>
      <c r="Z165" s="156"/>
      <c r="AA165" s="156"/>
      <c r="AB165" s="156"/>
      <c r="AC165" s="156"/>
      <c r="AD165" s="156"/>
      <c r="AE165" s="156"/>
      <c r="AF165" s="156"/>
      <c r="AG165" s="156"/>
      <c r="AH165" s="156"/>
      <c r="AI165" s="156"/>
      <c r="AJ165" s="156"/>
      <c r="AK165" s="156"/>
      <c r="AL165" s="156"/>
      <c r="AM165" s="156"/>
      <c r="AN165" s="156"/>
      <c r="AO165" s="156"/>
      <c r="AP165" s="156"/>
      <c r="AQ165" s="156"/>
      <c r="AR165" s="156"/>
      <c r="AS165" s="156"/>
      <c r="AT165" s="156"/>
      <c r="AU165" s="156"/>
      <c r="AV165" s="157"/>
    </row>
    <row r="166" spans="2:48" x14ac:dyDescent="0.2">
      <c r="B166" s="2" t="s">
        <v>20</v>
      </c>
      <c r="C166" s="156"/>
      <c r="D166" s="156"/>
      <c r="E166" s="156"/>
      <c r="F166" s="156"/>
      <c r="G166" s="156"/>
      <c r="H166" s="156"/>
      <c r="I166" s="156"/>
      <c r="J166" s="156"/>
      <c r="K166" s="156"/>
      <c r="L166" s="156"/>
      <c r="M166" s="156"/>
      <c r="N166" s="156"/>
      <c r="O166" s="156"/>
      <c r="P166" s="156"/>
      <c r="Q166" s="156"/>
      <c r="R166" s="156"/>
      <c r="S166" s="156"/>
      <c r="T166" s="156"/>
      <c r="U166" s="156"/>
      <c r="V166" s="156"/>
      <c r="W166" s="156"/>
      <c r="X166" s="156"/>
      <c r="Y166" s="156"/>
      <c r="Z166" s="156"/>
      <c r="AA166" s="156"/>
      <c r="AB166" s="156"/>
      <c r="AC166" s="156"/>
      <c r="AD166" s="156"/>
      <c r="AE166" s="156"/>
      <c r="AF166" s="156"/>
      <c r="AG166" s="156"/>
      <c r="AH166" s="156"/>
      <c r="AI166" s="156"/>
      <c r="AJ166" s="156"/>
      <c r="AK166" s="156"/>
      <c r="AL166" s="156"/>
      <c r="AM166" s="156"/>
      <c r="AN166" s="156"/>
      <c r="AO166" s="156"/>
      <c r="AP166" s="156"/>
      <c r="AQ166" s="156"/>
      <c r="AR166" s="156"/>
      <c r="AS166" s="156"/>
      <c r="AT166" s="156"/>
      <c r="AU166" s="156"/>
      <c r="AV166" s="157"/>
    </row>
    <row r="167" spans="2:48" x14ac:dyDescent="0.2">
      <c r="B167" s="2" t="s">
        <v>22</v>
      </c>
      <c r="C167" s="154">
        <v>4.0508819999999996</v>
      </c>
      <c r="D167" s="154">
        <v>4.0508819999999996</v>
      </c>
      <c r="E167" s="154">
        <v>4.0508819999999996</v>
      </c>
      <c r="F167" s="154">
        <v>4.0508819999999996</v>
      </c>
      <c r="G167" s="154">
        <v>4.0552577999999997</v>
      </c>
      <c r="H167" s="154">
        <v>4.0596335999999997</v>
      </c>
      <c r="I167" s="154">
        <v>4.0477068799999998</v>
      </c>
      <c r="J167" s="154">
        <v>4.0357801599999998</v>
      </c>
      <c r="K167" s="154">
        <v>4.0238534399999999</v>
      </c>
      <c r="L167" s="154">
        <v>4.0119267199999999</v>
      </c>
      <c r="M167" s="154">
        <v>4</v>
      </c>
      <c r="N167" s="154">
        <v>3.9792942133333336</v>
      </c>
      <c r="O167" s="154">
        <v>3.9585884266666667</v>
      </c>
      <c r="P167" s="154">
        <v>3.9378826400000002</v>
      </c>
      <c r="Q167" s="154">
        <v>3.9171768533333333</v>
      </c>
      <c r="R167" s="154">
        <v>3.8964710666666669</v>
      </c>
      <c r="S167" s="154">
        <v>3.87576528</v>
      </c>
      <c r="T167" s="154">
        <v>3.8550594933333335</v>
      </c>
      <c r="U167" s="154">
        <v>3.8343537066666666</v>
      </c>
      <c r="V167" s="154">
        <v>3.8136479200000002</v>
      </c>
      <c r="W167" s="154">
        <v>3.7929421333333333</v>
      </c>
      <c r="X167" s="154">
        <v>3.7722363466666669</v>
      </c>
      <c r="Y167" s="154">
        <v>3.75153056</v>
      </c>
      <c r="Z167" s="154">
        <v>3.7308247733333335</v>
      </c>
      <c r="AA167" s="154">
        <v>3.7101189866666671</v>
      </c>
      <c r="AB167" s="154">
        <v>3.6894132000000002</v>
      </c>
      <c r="AC167" s="154">
        <v>3.67735368</v>
      </c>
      <c r="AD167" s="154">
        <v>3.6652941600000002</v>
      </c>
      <c r="AE167" s="154">
        <v>3.65323464</v>
      </c>
      <c r="AF167" s="154">
        <v>3.6411751200000002</v>
      </c>
      <c r="AG167" s="154">
        <v>3.6291156</v>
      </c>
      <c r="AH167" s="154">
        <v>3.6170560800000002</v>
      </c>
      <c r="AI167" s="154">
        <v>3.60499656</v>
      </c>
      <c r="AJ167" s="154">
        <v>3.5929370400000002</v>
      </c>
      <c r="AK167" s="154">
        <v>3.58087752</v>
      </c>
      <c r="AL167" s="154">
        <v>3.5688180000000003</v>
      </c>
      <c r="AM167" s="154">
        <v>3.5567584800000001</v>
      </c>
      <c r="AN167" s="154">
        <v>3.5446989600000003</v>
      </c>
      <c r="AO167" s="154">
        <v>3.5326394400000001</v>
      </c>
      <c r="AP167" s="154">
        <v>3.5205799200000003</v>
      </c>
      <c r="AQ167" s="154">
        <v>3.5085204000000001</v>
      </c>
      <c r="AR167" s="154">
        <v>3.5085204000000001</v>
      </c>
      <c r="AS167" s="154">
        <v>3.5085204000000001</v>
      </c>
      <c r="AT167" s="154">
        <v>3.5085204000000001</v>
      </c>
      <c r="AU167" s="154">
        <v>3.5085204000000001</v>
      </c>
      <c r="AV167" s="155">
        <v>3.5085204000000001</v>
      </c>
    </row>
    <row r="168" spans="2:48" x14ac:dyDescent="0.2">
      <c r="B168" s="2" t="s">
        <v>110</v>
      </c>
      <c r="C168" s="154">
        <v>0</v>
      </c>
      <c r="D168" s="154">
        <v>0</v>
      </c>
      <c r="E168" s="154">
        <v>0</v>
      </c>
      <c r="F168" s="154">
        <v>0</v>
      </c>
      <c r="G168" s="154">
        <v>0</v>
      </c>
      <c r="H168" s="154">
        <v>0</v>
      </c>
      <c r="I168" s="154">
        <v>0</v>
      </c>
      <c r="J168" s="154">
        <v>0</v>
      </c>
      <c r="K168" s="154">
        <v>0</v>
      </c>
      <c r="L168" s="154">
        <v>0</v>
      </c>
      <c r="M168" s="154">
        <v>0</v>
      </c>
      <c r="N168" s="154">
        <v>0</v>
      </c>
      <c r="O168" s="154">
        <v>0</v>
      </c>
      <c r="P168" s="154">
        <v>0</v>
      </c>
      <c r="Q168" s="154">
        <v>0</v>
      </c>
      <c r="R168" s="154">
        <v>0</v>
      </c>
      <c r="S168" s="154">
        <v>0</v>
      </c>
      <c r="T168" s="154">
        <v>0</v>
      </c>
      <c r="U168" s="154">
        <v>0</v>
      </c>
      <c r="V168" s="154">
        <v>0</v>
      </c>
      <c r="W168" s="154">
        <v>0</v>
      </c>
      <c r="X168" s="154">
        <v>0</v>
      </c>
      <c r="Y168" s="154">
        <v>0</v>
      </c>
      <c r="Z168" s="154">
        <v>0</v>
      </c>
      <c r="AA168" s="154">
        <v>0</v>
      </c>
      <c r="AB168" s="154">
        <v>0</v>
      </c>
      <c r="AC168" s="154">
        <v>0</v>
      </c>
      <c r="AD168" s="154">
        <v>0</v>
      </c>
      <c r="AE168" s="154">
        <v>0</v>
      </c>
      <c r="AF168" s="154">
        <v>0</v>
      </c>
      <c r="AG168" s="154">
        <v>0</v>
      </c>
      <c r="AH168" s="154">
        <v>0</v>
      </c>
      <c r="AI168" s="154">
        <v>0</v>
      </c>
      <c r="AJ168" s="154">
        <v>0</v>
      </c>
      <c r="AK168" s="154">
        <v>0</v>
      </c>
      <c r="AL168" s="154">
        <v>0</v>
      </c>
      <c r="AM168" s="154">
        <v>0</v>
      </c>
      <c r="AN168" s="154">
        <v>0</v>
      </c>
      <c r="AO168" s="154">
        <v>0</v>
      </c>
      <c r="AP168" s="154">
        <v>0</v>
      </c>
      <c r="AQ168" s="154">
        <v>0</v>
      </c>
      <c r="AR168" s="154">
        <v>0</v>
      </c>
      <c r="AS168" s="154">
        <v>0</v>
      </c>
      <c r="AT168" s="154">
        <v>0</v>
      </c>
      <c r="AU168" s="154">
        <v>0</v>
      </c>
      <c r="AV168" s="155">
        <v>0</v>
      </c>
    </row>
    <row r="169" spans="2:48" x14ac:dyDescent="0.2">
      <c r="B169" s="2" t="s">
        <v>111</v>
      </c>
      <c r="C169" s="154">
        <v>0</v>
      </c>
      <c r="D169" s="154">
        <v>0</v>
      </c>
      <c r="E169" s="154">
        <v>0</v>
      </c>
      <c r="F169" s="154">
        <v>0</v>
      </c>
      <c r="G169" s="154">
        <v>0</v>
      </c>
      <c r="H169" s="154">
        <v>0</v>
      </c>
      <c r="I169" s="154">
        <v>0</v>
      </c>
      <c r="J169" s="154">
        <v>0</v>
      </c>
      <c r="K169" s="154">
        <v>0</v>
      </c>
      <c r="L169" s="154">
        <v>0</v>
      </c>
      <c r="M169" s="154">
        <v>0</v>
      </c>
      <c r="N169" s="154">
        <v>0</v>
      </c>
      <c r="O169" s="154">
        <v>0</v>
      </c>
      <c r="P169" s="154">
        <v>0</v>
      </c>
      <c r="Q169" s="154">
        <v>0</v>
      </c>
      <c r="R169" s="154">
        <v>0</v>
      </c>
      <c r="S169" s="154">
        <v>0</v>
      </c>
      <c r="T169" s="154">
        <v>0</v>
      </c>
      <c r="U169" s="154">
        <v>0</v>
      </c>
      <c r="V169" s="154">
        <v>0</v>
      </c>
      <c r="W169" s="154">
        <v>0</v>
      </c>
      <c r="X169" s="154">
        <v>0</v>
      </c>
      <c r="Y169" s="154">
        <v>0</v>
      </c>
      <c r="Z169" s="154">
        <v>0</v>
      </c>
      <c r="AA169" s="154">
        <v>0</v>
      </c>
      <c r="AB169" s="154">
        <v>0</v>
      </c>
      <c r="AC169" s="154">
        <v>0</v>
      </c>
      <c r="AD169" s="154">
        <v>0</v>
      </c>
      <c r="AE169" s="154">
        <v>0</v>
      </c>
      <c r="AF169" s="154">
        <v>0</v>
      </c>
      <c r="AG169" s="154">
        <v>0</v>
      </c>
      <c r="AH169" s="154">
        <v>0</v>
      </c>
      <c r="AI169" s="154">
        <v>0</v>
      </c>
      <c r="AJ169" s="154">
        <v>0</v>
      </c>
      <c r="AK169" s="154">
        <v>0</v>
      </c>
      <c r="AL169" s="154">
        <v>0</v>
      </c>
      <c r="AM169" s="154">
        <v>0</v>
      </c>
      <c r="AN169" s="154">
        <v>0</v>
      </c>
      <c r="AO169" s="154">
        <v>0</v>
      </c>
      <c r="AP169" s="154">
        <v>0</v>
      </c>
      <c r="AQ169" s="154">
        <v>0</v>
      </c>
      <c r="AR169" s="154">
        <v>0</v>
      </c>
      <c r="AS169" s="154">
        <v>0</v>
      </c>
      <c r="AT169" s="154">
        <v>0</v>
      </c>
      <c r="AU169" s="154">
        <v>0</v>
      </c>
      <c r="AV169" s="155">
        <v>0</v>
      </c>
    </row>
    <row r="170" spans="2:48" x14ac:dyDescent="0.2">
      <c r="B170" s="2" t="s">
        <v>58</v>
      </c>
      <c r="C170" s="154">
        <v>0</v>
      </c>
      <c r="D170" s="154">
        <v>0</v>
      </c>
      <c r="E170" s="154">
        <v>0</v>
      </c>
      <c r="F170" s="154">
        <v>0</v>
      </c>
      <c r="G170" s="154">
        <v>0</v>
      </c>
      <c r="H170" s="154">
        <v>0</v>
      </c>
      <c r="I170" s="154">
        <v>0</v>
      </c>
      <c r="J170" s="154">
        <v>0</v>
      </c>
      <c r="K170" s="154">
        <v>0</v>
      </c>
      <c r="L170" s="154">
        <v>0</v>
      </c>
      <c r="M170" s="154">
        <v>0</v>
      </c>
      <c r="N170" s="154">
        <v>0</v>
      </c>
      <c r="O170" s="154">
        <v>0</v>
      </c>
      <c r="P170" s="154">
        <v>0</v>
      </c>
      <c r="Q170" s="154">
        <v>0</v>
      </c>
      <c r="R170" s="154">
        <v>0</v>
      </c>
      <c r="S170" s="154">
        <v>0</v>
      </c>
      <c r="T170" s="154">
        <v>0</v>
      </c>
      <c r="U170" s="154">
        <v>0</v>
      </c>
      <c r="V170" s="154">
        <v>0</v>
      </c>
      <c r="W170" s="154">
        <v>0</v>
      </c>
      <c r="X170" s="154">
        <v>0</v>
      </c>
      <c r="Y170" s="154">
        <v>0</v>
      </c>
      <c r="Z170" s="154">
        <v>0</v>
      </c>
      <c r="AA170" s="154">
        <v>0</v>
      </c>
      <c r="AB170" s="154">
        <v>0</v>
      </c>
      <c r="AC170" s="154">
        <v>0</v>
      </c>
      <c r="AD170" s="154">
        <v>0</v>
      </c>
      <c r="AE170" s="154">
        <v>0</v>
      </c>
      <c r="AF170" s="154">
        <v>0</v>
      </c>
      <c r="AG170" s="154">
        <v>0</v>
      </c>
      <c r="AH170" s="154">
        <v>0</v>
      </c>
      <c r="AI170" s="154">
        <v>0</v>
      </c>
      <c r="AJ170" s="154">
        <v>0</v>
      </c>
      <c r="AK170" s="154">
        <v>0</v>
      </c>
      <c r="AL170" s="154">
        <v>0</v>
      </c>
      <c r="AM170" s="154">
        <v>0</v>
      </c>
      <c r="AN170" s="154">
        <v>0</v>
      </c>
      <c r="AO170" s="154">
        <v>0</v>
      </c>
      <c r="AP170" s="154">
        <v>0</v>
      </c>
      <c r="AQ170" s="154">
        <v>0</v>
      </c>
      <c r="AR170" s="154">
        <v>0</v>
      </c>
      <c r="AS170" s="154">
        <v>0</v>
      </c>
      <c r="AT170" s="154">
        <v>0</v>
      </c>
      <c r="AU170" s="154">
        <v>0</v>
      </c>
      <c r="AV170" s="155">
        <v>0</v>
      </c>
    </row>
    <row r="171" spans="2:48" x14ac:dyDescent="0.2">
      <c r="B171" s="2" t="s">
        <v>60</v>
      </c>
      <c r="C171" s="154">
        <v>4455.9701999999997</v>
      </c>
      <c r="D171" s="154">
        <v>4455.9701999999997</v>
      </c>
      <c r="E171" s="154">
        <v>4455.9701999999997</v>
      </c>
      <c r="F171" s="154">
        <v>4455.9701999999997</v>
      </c>
      <c r="G171" s="154">
        <v>4460.7835799999993</v>
      </c>
      <c r="H171" s="154">
        <v>4465.5969599999999</v>
      </c>
      <c r="I171" s="154">
        <v>4212.4775680000002</v>
      </c>
      <c r="J171" s="154">
        <v>3959.3581759999997</v>
      </c>
      <c r="K171" s="154">
        <v>3706.2387840000001</v>
      </c>
      <c r="L171" s="154">
        <v>3453.1193920000001</v>
      </c>
      <c r="M171" s="154">
        <v>3200</v>
      </c>
      <c r="N171" s="154">
        <v>3134.2431946666666</v>
      </c>
      <c r="O171" s="154">
        <v>3068.4863893333331</v>
      </c>
      <c r="P171" s="154">
        <v>3002.7295840000002</v>
      </c>
      <c r="Q171" s="154">
        <v>2936.9727786666667</v>
      </c>
      <c r="R171" s="154">
        <v>2871.2159733333333</v>
      </c>
      <c r="S171" s="154">
        <v>2805.4591679999999</v>
      </c>
      <c r="T171" s="154">
        <v>2739.7023626666664</v>
      </c>
      <c r="U171" s="154">
        <v>2673.9455573333335</v>
      </c>
      <c r="V171" s="154">
        <v>2608.188752</v>
      </c>
      <c r="W171" s="154">
        <v>2542.4319466666666</v>
      </c>
      <c r="X171" s="154">
        <v>2476.6751413333332</v>
      </c>
      <c r="Y171" s="154">
        <v>2410.9183359999997</v>
      </c>
      <c r="Z171" s="154">
        <v>2345.1615306666663</v>
      </c>
      <c r="AA171" s="154">
        <v>2279.4047253333329</v>
      </c>
      <c r="AB171" s="154">
        <v>2213.6479199999999</v>
      </c>
      <c r="AC171" s="154">
        <v>2183.0220719999998</v>
      </c>
      <c r="AD171" s="154">
        <v>2152.3962240000001</v>
      </c>
      <c r="AE171" s="154">
        <v>2121.7703759999999</v>
      </c>
      <c r="AF171" s="154">
        <v>2091.1445279999998</v>
      </c>
      <c r="AG171" s="154">
        <v>2060.5186800000001</v>
      </c>
      <c r="AH171" s="154">
        <v>2029.892832</v>
      </c>
      <c r="AI171" s="154">
        <v>1999.2669839999999</v>
      </c>
      <c r="AJ171" s="154">
        <v>1968.641136</v>
      </c>
      <c r="AK171" s="154">
        <v>1938.0152879999998</v>
      </c>
      <c r="AL171" s="154">
        <v>1907.3894399999999</v>
      </c>
      <c r="AM171" s="154">
        <v>1876.7635919999998</v>
      </c>
      <c r="AN171" s="154">
        <v>1846.1377439999999</v>
      </c>
      <c r="AO171" s="154">
        <v>1815.511896</v>
      </c>
      <c r="AP171" s="154">
        <v>1784.8860479999998</v>
      </c>
      <c r="AQ171" s="154">
        <v>1754.2601999999999</v>
      </c>
      <c r="AR171" s="154">
        <v>1754.2601999999999</v>
      </c>
      <c r="AS171" s="154">
        <v>1754.2601999999999</v>
      </c>
      <c r="AT171" s="154">
        <v>1754.2601999999999</v>
      </c>
      <c r="AU171" s="154">
        <v>1754.2601999999999</v>
      </c>
      <c r="AV171" s="155">
        <v>1754.2601999999999</v>
      </c>
    </row>
    <row r="172" spans="2:48" x14ac:dyDescent="0.2">
      <c r="B172" s="2" t="s">
        <v>62</v>
      </c>
      <c r="C172" s="154">
        <v>2227.9850999999999</v>
      </c>
      <c r="D172" s="154">
        <v>2227.9850999999999</v>
      </c>
      <c r="E172" s="154">
        <v>2227.9850999999999</v>
      </c>
      <c r="F172" s="154">
        <v>2227.9850999999999</v>
      </c>
      <c r="G172" s="154">
        <v>2230.3917899999997</v>
      </c>
      <c r="H172" s="154">
        <v>2232.7984799999999</v>
      </c>
      <c r="I172" s="154">
        <v>2106.2387840000001</v>
      </c>
      <c r="J172" s="154">
        <v>1979.6790879999999</v>
      </c>
      <c r="K172" s="154">
        <v>1853.1193920000001</v>
      </c>
      <c r="L172" s="154">
        <v>1726.559696</v>
      </c>
      <c r="M172" s="154">
        <v>1600</v>
      </c>
      <c r="N172" s="154">
        <v>1567.1215973333333</v>
      </c>
      <c r="O172" s="154">
        <v>1534.2431946666666</v>
      </c>
      <c r="P172" s="154">
        <v>1501.3647920000001</v>
      </c>
      <c r="Q172" s="154">
        <v>1468.4863893333334</v>
      </c>
      <c r="R172" s="154">
        <v>1435.6079866666666</v>
      </c>
      <c r="S172" s="154">
        <v>1402.7295839999999</v>
      </c>
      <c r="T172" s="154">
        <v>1369.8511813333332</v>
      </c>
      <c r="U172" s="154">
        <v>1336.9727786666667</v>
      </c>
      <c r="V172" s="154">
        <v>1304.094376</v>
      </c>
      <c r="W172" s="154">
        <v>1271.2159733333333</v>
      </c>
      <c r="X172" s="154">
        <v>1238.3375706666666</v>
      </c>
      <c r="Y172" s="154">
        <v>1205.4591679999999</v>
      </c>
      <c r="Z172" s="154">
        <v>1172.5807653333331</v>
      </c>
      <c r="AA172" s="154">
        <v>1139.7023626666664</v>
      </c>
      <c r="AB172" s="154">
        <v>1106.8239599999999</v>
      </c>
      <c r="AC172" s="154">
        <v>1091.5110359999999</v>
      </c>
      <c r="AD172" s="154">
        <v>1076.198112</v>
      </c>
      <c r="AE172" s="154">
        <v>1060.885188</v>
      </c>
      <c r="AF172" s="154">
        <v>1045.5722639999999</v>
      </c>
      <c r="AG172" s="154">
        <v>1030.2593400000001</v>
      </c>
      <c r="AH172" s="154">
        <v>1014.946416</v>
      </c>
      <c r="AI172" s="154">
        <v>999.63349199999993</v>
      </c>
      <c r="AJ172" s="154">
        <v>984.32056799999998</v>
      </c>
      <c r="AK172" s="154">
        <v>969.00764399999991</v>
      </c>
      <c r="AL172" s="154">
        <v>953.69471999999996</v>
      </c>
      <c r="AM172" s="154">
        <v>938.38179599999989</v>
      </c>
      <c r="AN172" s="154">
        <v>923.06887199999994</v>
      </c>
      <c r="AO172" s="154">
        <v>907.75594799999999</v>
      </c>
      <c r="AP172" s="154">
        <v>892.44302399999992</v>
      </c>
      <c r="AQ172" s="154">
        <v>877.13009999999997</v>
      </c>
      <c r="AR172" s="154">
        <v>877.13009999999997</v>
      </c>
      <c r="AS172" s="154">
        <v>877.13009999999997</v>
      </c>
      <c r="AT172" s="154">
        <v>877.13009999999997</v>
      </c>
      <c r="AU172" s="154">
        <v>877.13009999999997</v>
      </c>
      <c r="AV172" s="154">
        <v>877.13009999999997</v>
      </c>
    </row>
    <row r="173" spans="2:48" x14ac:dyDescent="0.2">
      <c r="B173" s="2" t="s">
        <v>109</v>
      </c>
      <c r="C173" s="154">
        <v>10</v>
      </c>
      <c r="D173" s="154">
        <v>10</v>
      </c>
      <c r="E173" s="154">
        <v>10</v>
      </c>
      <c r="F173" s="154">
        <v>10</v>
      </c>
      <c r="G173" s="154">
        <v>10</v>
      </c>
      <c r="H173" s="154">
        <v>10</v>
      </c>
      <c r="I173" s="154">
        <v>10</v>
      </c>
      <c r="J173" s="154">
        <v>10</v>
      </c>
      <c r="K173" s="154">
        <v>10</v>
      </c>
      <c r="L173" s="154">
        <v>10</v>
      </c>
      <c r="M173" s="154">
        <v>10</v>
      </c>
      <c r="N173" s="154">
        <v>10</v>
      </c>
      <c r="O173" s="154">
        <v>10</v>
      </c>
      <c r="P173" s="154">
        <v>10</v>
      </c>
      <c r="Q173" s="154">
        <v>10</v>
      </c>
      <c r="R173" s="154">
        <v>10</v>
      </c>
      <c r="S173" s="154">
        <v>10</v>
      </c>
      <c r="T173" s="154">
        <v>10</v>
      </c>
      <c r="U173" s="154">
        <v>10</v>
      </c>
      <c r="V173" s="154">
        <v>10</v>
      </c>
      <c r="W173" s="154">
        <v>10</v>
      </c>
      <c r="X173" s="154">
        <v>10</v>
      </c>
      <c r="Y173" s="154">
        <v>10</v>
      </c>
      <c r="Z173" s="154">
        <v>10</v>
      </c>
      <c r="AA173" s="154">
        <v>10</v>
      </c>
      <c r="AB173" s="154">
        <v>10</v>
      </c>
      <c r="AC173" s="154">
        <v>10</v>
      </c>
      <c r="AD173" s="154">
        <v>10</v>
      </c>
      <c r="AE173" s="154">
        <v>10</v>
      </c>
      <c r="AF173" s="154">
        <v>10</v>
      </c>
      <c r="AG173" s="154">
        <v>10</v>
      </c>
      <c r="AH173" s="154">
        <v>10</v>
      </c>
      <c r="AI173" s="154">
        <v>10</v>
      </c>
      <c r="AJ173" s="154">
        <v>10</v>
      </c>
      <c r="AK173" s="154">
        <v>10</v>
      </c>
      <c r="AL173" s="154">
        <v>10</v>
      </c>
      <c r="AM173" s="154">
        <v>10</v>
      </c>
      <c r="AN173" s="154">
        <v>10</v>
      </c>
      <c r="AO173" s="154">
        <v>10</v>
      </c>
      <c r="AP173" s="154">
        <v>10</v>
      </c>
      <c r="AQ173" s="154">
        <v>10</v>
      </c>
      <c r="AR173" s="154">
        <v>10</v>
      </c>
      <c r="AS173" s="154">
        <v>10</v>
      </c>
      <c r="AT173" s="154">
        <v>10</v>
      </c>
      <c r="AU173" s="154">
        <v>10</v>
      </c>
      <c r="AV173" s="155">
        <v>10</v>
      </c>
    </row>
    <row r="174" spans="2:48" x14ac:dyDescent="0.2">
      <c r="B174" s="2" t="s">
        <v>274</v>
      </c>
      <c r="C174" s="154">
        <v>100000</v>
      </c>
      <c r="D174" s="154">
        <v>100000</v>
      </c>
      <c r="E174" s="154">
        <v>100000</v>
      </c>
      <c r="F174" s="154">
        <v>100000</v>
      </c>
      <c r="G174" s="154">
        <v>100000</v>
      </c>
      <c r="H174" s="154">
        <v>100000</v>
      </c>
      <c r="I174" s="154">
        <v>100000</v>
      </c>
      <c r="J174" s="154">
        <v>100000</v>
      </c>
      <c r="K174" s="154">
        <v>100000</v>
      </c>
      <c r="L174" s="154">
        <v>100000</v>
      </c>
      <c r="M174" s="154">
        <v>100000</v>
      </c>
      <c r="N174" s="154">
        <v>100000</v>
      </c>
      <c r="O174" s="154">
        <v>100000</v>
      </c>
      <c r="P174" s="154">
        <v>100000</v>
      </c>
      <c r="Q174" s="154">
        <v>100000</v>
      </c>
      <c r="R174" s="154">
        <v>100000</v>
      </c>
      <c r="S174" s="154">
        <v>100000</v>
      </c>
      <c r="T174" s="154">
        <v>100000</v>
      </c>
      <c r="U174" s="154">
        <v>100000</v>
      </c>
      <c r="V174" s="154">
        <v>100000</v>
      </c>
      <c r="W174" s="154">
        <v>100000</v>
      </c>
      <c r="X174" s="154">
        <v>100000</v>
      </c>
      <c r="Y174" s="154">
        <v>100000</v>
      </c>
      <c r="Z174" s="154">
        <v>100000</v>
      </c>
      <c r="AA174" s="154">
        <v>100000</v>
      </c>
      <c r="AB174" s="154">
        <v>100000</v>
      </c>
      <c r="AC174" s="154">
        <v>100000</v>
      </c>
      <c r="AD174" s="154">
        <v>100000</v>
      </c>
      <c r="AE174" s="154">
        <v>100000</v>
      </c>
      <c r="AF174" s="154">
        <v>100000</v>
      </c>
      <c r="AG174" s="154">
        <v>100000</v>
      </c>
      <c r="AH174" s="154">
        <v>100000</v>
      </c>
      <c r="AI174" s="154">
        <v>100000</v>
      </c>
      <c r="AJ174" s="154">
        <v>100000</v>
      </c>
      <c r="AK174" s="154">
        <v>100000</v>
      </c>
      <c r="AL174" s="154">
        <v>100000</v>
      </c>
      <c r="AM174" s="154">
        <v>100000</v>
      </c>
      <c r="AN174" s="154">
        <v>100000</v>
      </c>
      <c r="AO174" s="154">
        <v>100000</v>
      </c>
      <c r="AP174" s="154">
        <v>100000</v>
      </c>
      <c r="AQ174" s="154">
        <v>100000</v>
      </c>
      <c r="AR174" s="154">
        <v>100000</v>
      </c>
      <c r="AS174" s="154">
        <v>100000</v>
      </c>
      <c r="AT174" s="154">
        <v>100000</v>
      </c>
      <c r="AU174" s="154">
        <v>100000</v>
      </c>
      <c r="AV174" s="155">
        <v>100000</v>
      </c>
    </row>
    <row r="175" spans="2:48" x14ac:dyDescent="0.2">
      <c r="B175" s="2" t="s">
        <v>276</v>
      </c>
      <c r="C175" s="156"/>
      <c r="D175" s="156"/>
      <c r="E175" s="156"/>
      <c r="F175" s="156"/>
      <c r="G175" s="156"/>
      <c r="H175" s="156"/>
      <c r="I175" s="156"/>
      <c r="J175" s="156"/>
      <c r="K175" s="156"/>
      <c r="L175" s="156"/>
      <c r="M175" s="156"/>
      <c r="N175" s="156"/>
      <c r="O175" s="156"/>
      <c r="P175" s="156"/>
      <c r="Q175" s="156"/>
      <c r="R175" s="156"/>
      <c r="S175" s="156"/>
      <c r="T175" s="156"/>
      <c r="U175" s="156"/>
      <c r="V175" s="156"/>
      <c r="W175" s="156"/>
      <c r="X175" s="156"/>
      <c r="Y175" s="156"/>
      <c r="Z175" s="156"/>
      <c r="AA175" s="156"/>
      <c r="AB175" s="156"/>
      <c r="AC175" s="156"/>
      <c r="AD175" s="156"/>
      <c r="AE175" s="156"/>
      <c r="AF175" s="156"/>
      <c r="AG175" s="156"/>
      <c r="AH175" s="156"/>
      <c r="AI175" s="156"/>
      <c r="AJ175" s="156"/>
      <c r="AK175" s="156"/>
      <c r="AL175" s="156"/>
      <c r="AM175" s="156"/>
      <c r="AN175" s="156"/>
      <c r="AO175" s="156"/>
      <c r="AP175" s="156"/>
      <c r="AQ175" s="156"/>
      <c r="AR175" s="156"/>
      <c r="AS175" s="156"/>
      <c r="AT175" s="156"/>
      <c r="AU175" s="156"/>
      <c r="AV175" s="157"/>
    </row>
    <row r="176" spans="2:48" x14ac:dyDescent="0.2">
      <c r="B176" s="2" t="s">
        <v>278</v>
      </c>
      <c r="C176" s="156"/>
      <c r="D176" s="156"/>
      <c r="E176" s="156"/>
      <c r="F176" s="156"/>
      <c r="G176" s="156"/>
      <c r="H176" s="156"/>
      <c r="I176" s="156"/>
      <c r="J176" s="156"/>
      <c r="K176" s="156"/>
      <c r="L176" s="156"/>
      <c r="M176" s="156"/>
      <c r="N176" s="156"/>
      <c r="O176" s="156"/>
      <c r="P176" s="156"/>
      <c r="Q176" s="156"/>
      <c r="R176" s="156"/>
      <c r="S176" s="156"/>
      <c r="T176" s="156"/>
      <c r="U176" s="156"/>
      <c r="V176" s="156"/>
      <c r="W176" s="156"/>
      <c r="X176" s="156"/>
      <c r="Y176" s="156"/>
      <c r="Z176" s="156"/>
      <c r="AA176" s="156"/>
      <c r="AB176" s="156"/>
      <c r="AC176" s="156"/>
      <c r="AD176" s="156"/>
      <c r="AE176" s="156"/>
      <c r="AF176" s="156"/>
      <c r="AG176" s="156"/>
      <c r="AH176" s="156"/>
      <c r="AI176" s="156"/>
      <c r="AJ176" s="156"/>
      <c r="AK176" s="156"/>
      <c r="AL176" s="156"/>
      <c r="AM176" s="156"/>
      <c r="AN176" s="156"/>
      <c r="AO176" s="156"/>
      <c r="AP176" s="156"/>
      <c r="AQ176" s="156"/>
      <c r="AR176" s="156"/>
      <c r="AS176" s="156"/>
      <c r="AT176" s="156"/>
      <c r="AU176" s="156"/>
      <c r="AV176" s="157"/>
    </row>
    <row r="177" spans="2:48" ht="13.5" thickBot="1" x14ac:dyDescent="0.25">
      <c r="B177" s="341" t="s">
        <v>491</v>
      </c>
      <c r="C177" s="342"/>
      <c r="D177" s="342"/>
      <c r="E177" s="342"/>
      <c r="F177" s="342"/>
      <c r="G177" s="342"/>
      <c r="H177" s="342"/>
      <c r="I177" s="342"/>
      <c r="J177" s="342"/>
      <c r="K177" s="342"/>
      <c r="L177" s="342"/>
      <c r="M177" s="342"/>
      <c r="N177" s="342"/>
      <c r="O177" s="342"/>
      <c r="P177" s="342"/>
      <c r="Q177" s="342"/>
      <c r="R177" s="342"/>
      <c r="S177" s="342"/>
      <c r="T177" s="342"/>
      <c r="U177" s="342"/>
      <c r="V177" s="342"/>
      <c r="W177" s="342"/>
      <c r="X177" s="342"/>
      <c r="Y177" s="342"/>
      <c r="Z177" s="342"/>
      <c r="AA177" s="342"/>
      <c r="AB177" s="342"/>
      <c r="AC177" s="342"/>
      <c r="AD177" s="342"/>
      <c r="AE177" s="342"/>
      <c r="AF177" s="342"/>
      <c r="AG177" s="342"/>
      <c r="AH177" s="342"/>
      <c r="AI177" s="342"/>
      <c r="AJ177" s="342"/>
      <c r="AK177" s="342"/>
      <c r="AL177" s="342"/>
      <c r="AM177" s="342"/>
      <c r="AN177" s="342"/>
      <c r="AO177" s="342"/>
      <c r="AP177" s="342"/>
      <c r="AQ177" s="342"/>
      <c r="AR177" s="342"/>
      <c r="AS177" s="342"/>
      <c r="AT177" s="342"/>
      <c r="AU177" s="342"/>
      <c r="AV177" s="343"/>
    </row>
    <row r="178" spans="2:48" ht="14.25" thickTop="1" thickBot="1" x14ac:dyDescent="0.25">
      <c r="C178">
        <f>C171/C167</f>
        <v>1100</v>
      </c>
      <c r="D178">
        <f t="shared" ref="D178:AV178" si="8">D171/D167</f>
        <v>1100</v>
      </c>
      <c r="E178">
        <f t="shared" si="8"/>
        <v>1100</v>
      </c>
      <c r="F178">
        <f t="shared" si="8"/>
        <v>1100</v>
      </c>
      <c r="G178">
        <f t="shared" si="8"/>
        <v>1100</v>
      </c>
      <c r="H178">
        <f t="shared" si="8"/>
        <v>1100</v>
      </c>
      <c r="I178">
        <f t="shared" si="8"/>
        <v>1040.7071689934228</v>
      </c>
      <c r="J178">
        <f t="shared" si="8"/>
        <v>981.06388827680837</v>
      </c>
      <c r="K178">
        <f t="shared" si="8"/>
        <v>921.06704164652683</v>
      </c>
      <c r="L178">
        <f t="shared" si="8"/>
        <v>860.7134758433474</v>
      </c>
      <c r="M178">
        <f t="shared" si="8"/>
        <v>800</v>
      </c>
      <c r="N178">
        <f t="shared" si="8"/>
        <v>787.63796458297224</v>
      </c>
      <c r="O178">
        <f t="shared" si="8"/>
        <v>775.14660747825087</v>
      </c>
      <c r="P178">
        <f t="shared" si="8"/>
        <v>762.52388872615052</v>
      </c>
      <c r="Q178">
        <f t="shared" si="8"/>
        <v>749.76772523493321</v>
      </c>
      <c r="R178">
        <f t="shared" si="8"/>
        <v>736.87598963479184</v>
      </c>
      <c r="S178">
        <f t="shared" si="8"/>
        <v>723.84650909510185</v>
      </c>
      <c r="T178">
        <f t="shared" si="8"/>
        <v>710.67706410355368</v>
      </c>
      <c r="U178">
        <f t="shared" si="8"/>
        <v>697.36538720573196</v>
      </c>
      <c r="V178">
        <f t="shared" si="8"/>
        <v>683.90916170363198</v>
      </c>
      <c r="W178">
        <f t="shared" si="8"/>
        <v>670.3060203115499</v>
      </c>
      <c r="X178">
        <f t="shared" si="8"/>
        <v>656.55354376770288</v>
      </c>
      <c r="Y178">
        <f t="shared" si="8"/>
        <v>642.6492593998754</v>
      </c>
      <c r="Z178">
        <f t="shared" si="8"/>
        <v>628.59063964329903</v>
      </c>
      <c r="AA178">
        <f t="shared" si="8"/>
        <v>614.37510050890569</v>
      </c>
      <c r="AB178">
        <f t="shared" si="8"/>
        <v>599.99999999999989</v>
      </c>
      <c r="AC178">
        <f t="shared" si="8"/>
        <v>593.63941082762528</v>
      </c>
      <c r="AD178">
        <f t="shared" si="8"/>
        <v>587.23696654131572</v>
      </c>
      <c r="AE178">
        <f t="shared" si="8"/>
        <v>580.79225264326305</v>
      </c>
      <c r="AF178">
        <f t="shared" si="8"/>
        <v>574.3048491444157</v>
      </c>
      <c r="AG178">
        <f t="shared" si="8"/>
        <v>567.77433047324257</v>
      </c>
      <c r="AH178">
        <f t="shared" si="8"/>
        <v>561.20026538266995</v>
      </c>
      <c r="AI178">
        <f t="shared" si="8"/>
        <v>554.58221685515275</v>
      </c>
      <c r="AJ178">
        <f t="shared" si="8"/>
        <v>547.91974200583263</v>
      </c>
      <c r="AK178">
        <f t="shared" si="8"/>
        <v>541.21239198373917</v>
      </c>
      <c r="AL178">
        <f t="shared" si="8"/>
        <v>534.45971187098917</v>
      </c>
      <c r="AM178">
        <f t="shared" si="8"/>
        <v>527.66124057993386</v>
      </c>
      <c r="AN178">
        <f t="shared" si="8"/>
        <v>520.81651074820741</v>
      </c>
      <c r="AO178">
        <f t="shared" si="8"/>
        <v>513.92504863162594</v>
      </c>
      <c r="AP178">
        <f t="shared" si="8"/>
        <v>506.98637399488427</v>
      </c>
      <c r="AQ178">
        <f t="shared" si="8"/>
        <v>499.99999999999994</v>
      </c>
      <c r="AR178">
        <f t="shared" si="8"/>
        <v>499.99999999999994</v>
      </c>
      <c r="AS178">
        <f t="shared" si="8"/>
        <v>499.99999999999994</v>
      </c>
      <c r="AT178">
        <f t="shared" si="8"/>
        <v>499.99999999999994</v>
      </c>
      <c r="AU178">
        <f t="shared" si="8"/>
        <v>499.99999999999994</v>
      </c>
      <c r="AV178">
        <f t="shared" si="8"/>
        <v>499.99999999999994</v>
      </c>
    </row>
    <row r="179" spans="2:48" ht="13.5" thickTop="1" x14ac:dyDescent="0.2">
      <c r="B179" s="332" t="s">
        <v>309</v>
      </c>
      <c r="C179" s="333"/>
      <c r="D179" s="333"/>
      <c r="E179" s="333"/>
      <c r="F179" s="333"/>
      <c r="G179" s="333"/>
      <c r="H179" s="333"/>
      <c r="I179" s="333"/>
      <c r="J179" s="333"/>
      <c r="K179" s="333"/>
      <c r="L179" s="333"/>
      <c r="M179" s="333"/>
      <c r="N179" s="333"/>
      <c r="O179" s="333"/>
      <c r="P179" s="333"/>
      <c r="Q179" s="333"/>
      <c r="R179" s="333"/>
      <c r="S179" s="333"/>
      <c r="T179" s="333"/>
      <c r="U179" s="333"/>
      <c r="V179" s="333"/>
      <c r="W179" s="333"/>
      <c r="X179" s="333"/>
      <c r="Y179" s="333"/>
      <c r="Z179" s="333"/>
      <c r="AA179" s="333"/>
      <c r="AB179" s="333"/>
      <c r="AC179" s="333"/>
      <c r="AD179" s="333"/>
      <c r="AE179" s="333"/>
      <c r="AF179" s="333"/>
      <c r="AG179" s="333"/>
      <c r="AH179" s="333"/>
      <c r="AI179" s="333"/>
      <c r="AJ179" s="333"/>
      <c r="AK179" s="333"/>
      <c r="AL179" s="333"/>
      <c r="AM179" s="333"/>
      <c r="AN179" s="333"/>
      <c r="AO179" s="333"/>
      <c r="AP179" s="333"/>
      <c r="AQ179" s="333"/>
      <c r="AR179" s="333"/>
      <c r="AS179" s="333"/>
      <c r="AT179" s="333"/>
      <c r="AU179" s="333"/>
      <c r="AV179" s="334"/>
    </row>
    <row r="180" spans="2:48" x14ac:dyDescent="0.2">
      <c r="B180" s="2"/>
      <c r="C180" s="3" t="s">
        <v>364</v>
      </c>
      <c r="D180" s="3" t="s">
        <v>365</v>
      </c>
      <c r="E180" s="3" t="s">
        <v>366</v>
      </c>
      <c r="F180" s="3" t="s">
        <v>367</v>
      </c>
      <c r="G180" s="3" t="s">
        <v>368</v>
      </c>
      <c r="H180" s="3" t="s">
        <v>369</v>
      </c>
      <c r="I180" s="3" t="s">
        <v>370</v>
      </c>
      <c r="J180" s="3" t="s">
        <v>371</v>
      </c>
      <c r="K180" s="3" t="s">
        <v>372</v>
      </c>
      <c r="L180" s="3" t="s">
        <v>373</v>
      </c>
      <c r="M180" s="3" t="s">
        <v>374</v>
      </c>
      <c r="N180" s="3" t="s">
        <v>375</v>
      </c>
      <c r="O180" s="3" t="s">
        <v>376</v>
      </c>
      <c r="P180" s="3" t="s">
        <v>377</v>
      </c>
      <c r="Q180" s="3" t="s">
        <v>378</v>
      </c>
      <c r="R180" s="3" t="s">
        <v>379</v>
      </c>
      <c r="S180" s="3" t="s">
        <v>380</v>
      </c>
      <c r="T180" s="3" t="s">
        <v>381</v>
      </c>
      <c r="U180" s="3" t="s">
        <v>382</v>
      </c>
      <c r="V180" s="3" t="s">
        <v>383</v>
      </c>
      <c r="W180" s="3" t="s">
        <v>384</v>
      </c>
      <c r="X180" s="3" t="s">
        <v>385</v>
      </c>
      <c r="Y180" s="3" t="s">
        <v>386</v>
      </c>
      <c r="Z180" s="3" t="s">
        <v>387</v>
      </c>
      <c r="AA180" s="3" t="s">
        <v>388</v>
      </c>
      <c r="AB180" s="3" t="s">
        <v>389</v>
      </c>
      <c r="AC180" s="3" t="s">
        <v>224</v>
      </c>
      <c r="AD180" s="3" t="s">
        <v>225</v>
      </c>
      <c r="AE180" s="3" t="s">
        <v>226</v>
      </c>
      <c r="AF180" s="3" t="s">
        <v>227</v>
      </c>
      <c r="AG180" s="3" t="s">
        <v>445</v>
      </c>
      <c r="AH180" s="3" t="s">
        <v>228</v>
      </c>
      <c r="AI180" s="3" t="s">
        <v>229</v>
      </c>
      <c r="AJ180" s="3" t="s">
        <v>348</v>
      </c>
      <c r="AK180" s="3" t="s">
        <v>349</v>
      </c>
      <c r="AL180" s="3" t="s">
        <v>446</v>
      </c>
      <c r="AM180" s="3" t="s">
        <v>350</v>
      </c>
      <c r="AN180" s="3" t="s">
        <v>351</v>
      </c>
      <c r="AO180" s="3" t="s">
        <v>352</v>
      </c>
      <c r="AP180" s="3" t="s">
        <v>353</v>
      </c>
      <c r="AQ180" s="3" t="s">
        <v>447</v>
      </c>
      <c r="AR180" s="3" t="s">
        <v>354</v>
      </c>
      <c r="AS180" s="3" t="s">
        <v>355</v>
      </c>
      <c r="AT180" s="3" t="s">
        <v>356</v>
      </c>
      <c r="AU180" s="3" t="s">
        <v>357</v>
      </c>
      <c r="AV180" s="4" t="s">
        <v>358</v>
      </c>
    </row>
    <row r="181" spans="2:48" x14ac:dyDescent="0.2">
      <c r="B181" s="2" t="s">
        <v>39</v>
      </c>
      <c r="C181" s="154">
        <v>36884.762371200006</v>
      </c>
      <c r="D181" s="154">
        <v>36884.762371200006</v>
      </c>
      <c r="E181" s="154">
        <v>36884.762371200006</v>
      </c>
      <c r="F181" s="154">
        <v>36884.762371200006</v>
      </c>
      <c r="G181" s="154">
        <v>36849.433906800004</v>
      </c>
      <c r="H181" s="154">
        <v>36814.105442400003</v>
      </c>
      <c r="I181" s="154">
        <v>35930.465914920002</v>
      </c>
      <c r="J181" s="154">
        <v>35046.82638744</v>
      </c>
      <c r="K181" s="154">
        <v>34163.186859960006</v>
      </c>
      <c r="L181" s="154">
        <v>33279.547332480004</v>
      </c>
      <c r="M181" s="154">
        <v>32395.907805000003</v>
      </c>
      <c r="N181" s="154">
        <v>32234.194793040002</v>
      </c>
      <c r="O181" s="154">
        <v>32072.481781080001</v>
      </c>
      <c r="P181" s="154">
        <v>31910.768769120004</v>
      </c>
      <c r="Q181" s="154">
        <v>31749.055757160004</v>
      </c>
      <c r="R181" s="154">
        <v>31587.342745200003</v>
      </c>
      <c r="S181" s="154">
        <v>31425.629733240003</v>
      </c>
      <c r="T181" s="154">
        <v>31263.916721280002</v>
      </c>
      <c r="U181" s="154">
        <v>31102.203709320005</v>
      </c>
      <c r="V181" s="154">
        <v>30940.490697360005</v>
      </c>
      <c r="W181" s="154">
        <v>30778.777685400004</v>
      </c>
      <c r="X181" s="154">
        <v>30617.064673440003</v>
      </c>
      <c r="Y181" s="154">
        <v>30455.351661480003</v>
      </c>
      <c r="Z181" s="154">
        <v>30293.638649520006</v>
      </c>
      <c r="AA181" s="154">
        <v>30131.925637560005</v>
      </c>
      <c r="AB181" s="154">
        <v>29970.212625600005</v>
      </c>
      <c r="AC181" s="154">
        <v>29922.065730080005</v>
      </c>
      <c r="AD181" s="154">
        <v>29873.918834560005</v>
      </c>
      <c r="AE181" s="154">
        <v>29825.771939040005</v>
      </c>
      <c r="AF181" s="154">
        <v>29777.625043520005</v>
      </c>
      <c r="AG181" s="154">
        <v>29729.478148000006</v>
      </c>
      <c r="AH181" s="154">
        <v>29681.331252480006</v>
      </c>
      <c r="AI181" s="154">
        <v>29633.184356960006</v>
      </c>
      <c r="AJ181" s="154">
        <v>29585.037461440003</v>
      </c>
      <c r="AK181" s="154">
        <v>29536.890565920003</v>
      </c>
      <c r="AL181" s="154">
        <v>29488.743670400003</v>
      </c>
      <c r="AM181" s="154">
        <v>29440.596774880003</v>
      </c>
      <c r="AN181" s="154">
        <v>29392.449879360003</v>
      </c>
      <c r="AO181" s="154">
        <v>29344.302983840003</v>
      </c>
      <c r="AP181" s="154">
        <v>29296.156088320004</v>
      </c>
      <c r="AQ181" s="154">
        <v>29248.009192800004</v>
      </c>
      <c r="AR181" s="154">
        <v>29248.009192800004</v>
      </c>
      <c r="AS181" s="154">
        <v>29248.009192800004</v>
      </c>
      <c r="AT181" s="154">
        <v>29248.009192800004</v>
      </c>
      <c r="AU181" s="154">
        <v>29248.009192800004</v>
      </c>
      <c r="AV181" s="155">
        <v>29248.009192800004</v>
      </c>
    </row>
    <row r="182" spans="2:48" x14ac:dyDescent="0.2">
      <c r="B182" s="2" t="s">
        <v>104</v>
      </c>
      <c r="C182" s="154">
        <v>5.3225463061528635E-3</v>
      </c>
      <c r="D182" s="154">
        <v>5.3225463061528635E-3</v>
      </c>
      <c r="E182" s="154">
        <v>5.3225463061528635E-3</v>
      </c>
      <c r="F182" s="154">
        <v>5.3225463061528635E-3</v>
      </c>
      <c r="G182" s="154">
        <v>5.3299324186614015E-3</v>
      </c>
      <c r="H182" s="154">
        <v>5.3373185311699402E-3</v>
      </c>
      <c r="I182" s="154">
        <v>5.2829234096791397E-3</v>
      </c>
      <c r="J182" s="154">
        <v>5.2285282881883383E-3</v>
      </c>
      <c r="K182" s="154">
        <v>5.1741331666975377E-3</v>
      </c>
      <c r="L182" s="154">
        <v>5.1197380452067363E-3</v>
      </c>
      <c r="M182" s="154">
        <v>5.0653429237159358E-3</v>
      </c>
      <c r="N182" s="154">
        <v>5.0392235532784914E-3</v>
      </c>
      <c r="O182" s="154">
        <v>5.0131041828410479E-3</v>
      </c>
      <c r="P182" s="154">
        <v>4.9869848124036035E-3</v>
      </c>
      <c r="Q182" s="154">
        <v>4.960865441966159E-3</v>
      </c>
      <c r="R182" s="154">
        <v>4.9347460715287155E-3</v>
      </c>
      <c r="S182" s="154">
        <v>4.9086267010912711E-3</v>
      </c>
      <c r="T182" s="154">
        <v>4.8825073306538267E-3</v>
      </c>
      <c r="U182" s="154">
        <v>4.8563879602163832E-3</v>
      </c>
      <c r="V182" s="154">
        <v>4.8302685897789388E-3</v>
      </c>
      <c r="W182" s="154">
        <v>4.8041492193414944E-3</v>
      </c>
      <c r="X182" s="154">
        <v>4.7780298489040508E-3</v>
      </c>
      <c r="Y182" s="154">
        <v>4.7519104784666064E-3</v>
      </c>
      <c r="Z182" s="154">
        <v>4.725791108029162E-3</v>
      </c>
      <c r="AA182" s="154">
        <v>4.6996717375917185E-3</v>
      </c>
      <c r="AB182" s="154">
        <v>4.6735523671542741E-3</v>
      </c>
      <c r="AC182" s="154">
        <v>4.651158346529149E-3</v>
      </c>
      <c r="AD182" s="154">
        <v>4.628764325904023E-3</v>
      </c>
      <c r="AE182" s="154">
        <v>4.6063703052788979E-3</v>
      </c>
      <c r="AF182" s="154">
        <v>4.5839762846537719E-3</v>
      </c>
      <c r="AG182" s="154">
        <v>4.5615822640286468E-3</v>
      </c>
      <c r="AH182" s="154">
        <v>4.5391882434035217E-3</v>
      </c>
      <c r="AI182" s="154">
        <v>4.5167942227783957E-3</v>
      </c>
      <c r="AJ182" s="154">
        <v>4.4944002021532706E-3</v>
      </c>
      <c r="AK182" s="154">
        <v>4.4720061815281447E-3</v>
      </c>
      <c r="AL182" s="154">
        <v>4.4496121609030196E-3</v>
      </c>
      <c r="AM182" s="154">
        <v>4.4272181402778945E-3</v>
      </c>
      <c r="AN182" s="154">
        <v>4.4048241196527685E-3</v>
      </c>
      <c r="AO182" s="154">
        <v>4.3824300990276434E-3</v>
      </c>
      <c r="AP182" s="154">
        <v>4.3600360784025174E-3</v>
      </c>
      <c r="AQ182" s="154">
        <v>4.3376420577773923E-3</v>
      </c>
      <c r="AR182" s="154">
        <v>4.3376420577773923E-3</v>
      </c>
      <c r="AS182" s="154">
        <v>4.3376420577773923E-3</v>
      </c>
      <c r="AT182" s="154">
        <v>4.3376420577773923E-3</v>
      </c>
      <c r="AU182" s="154">
        <v>4.3376420577773923E-3</v>
      </c>
      <c r="AV182" s="155">
        <v>4.3376420577773923E-3</v>
      </c>
    </row>
    <row r="183" spans="2:48" x14ac:dyDescent="0.2">
      <c r="B183" s="2" t="s">
        <v>105</v>
      </c>
      <c r="C183" s="154">
        <v>7.6091919038198154E-3</v>
      </c>
      <c r="D183" s="154">
        <v>7.6091919038198154E-3</v>
      </c>
      <c r="E183" s="154">
        <v>7.6091919038198154E-3</v>
      </c>
      <c r="F183" s="154">
        <v>7.6091919038198154E-3</v>
      </c>
      <c r="G183" s="154">
        <v>7.6697783885209155E-3</v>
      </c>
      <c r="H183" s="154">
        <v>7.7303648732220155E-3</v>
      </c>
      <c r="I183" s="154">
        <v>7.6875991745848282E-3</v>
      </c>
      <c r="J183" s="154">
        <v>7.6448334759476409E-3</v>
      </c>
      <c r="K183" s="154">
        <v>7.6020677773104544E-3</v>
      </c>
      <c r="L183" s="154">
        <v>7.5593020786732671E-3</v>
      </c>
      <c r="M183" s="154">
        <v>7.5165363800360797E-3</v>
      </c>
      <c r="N183" s="154">
        <v>7.4917605241963878E-3</v>
      </c>
      <c r="O183" s="154">
        <v>7.4669846683566949E-3</v>
      </c>
      <c r="P183" s="154">
        <v>7.442208812517003E-3</v>
      </c>
      <c r="Q183" s="154">
        <v>7.417432956677311E-3</v>
      </c>
      <c r="R183" s="154">
        <v>7.392657100837619E-3</v>
      </c>
      <c r="S183" s="154">
        <v>7.3678812449979262E-3</v>
      </c>
      <c r="T183" s="154">
        <v>7.3431053891582342E-3</v>
      </c>
      <c r="U183" s="154">
        <v>7.3183295333185423E-3</v>
      </c>
      <c r="V183" s="154">
        <v>7.2935536774788503E-3</v>
      </c>
      <c r="W183" s="154">
        <v>7.2687778216391575E-3</v>
      </c>
      <c r="X183" s="154">
        <v>7.2440019657994655E-3</v>
      </c>
      <c r="Y183" s="154">
        <v>7.2192261099597735E-3</v>
      </c>
      <c r="Z183" s="154">
        <v>7.1944502541200816E-3</v>
      </c>
      <c r="AA183" s="154">
        <v>7.1696743982803887E-3</v>
      </c>
      <c r="AB183" s="154">
        <v>7.1448985424406967E-3</v>
      </c>
      <c r="AC183" s="154">
        <v>7.1133129113480301E-3</v>
      </c>
      <c r="AD183" s="154">
        <v>7.0817272802553635E-3</v>
      </c>
      <c r="AE183" s="154">
        <v>7.0501416491626978E-3</v>
      </c>
      <c r="AF183" s="154">
        <v>7.0185560180700312E-3</v>
      </c>
      <c r="AG183" s="154">
        <v>6.9869703869773645E-3</v>
      </c>
      <c r="AH183" s="154">
        <v>6.9553847558846979E-3</v>
      </c>
      <c r="AI183" s="154">
        <v>6.9237991247920313E-3</v>
      </c>
      <c r="AJ183" s="154">
        <v>6.8922134936993656E-3</v>
      </c>
      <c r="AK183" s="154">
        <v>6.860627862606699E-3</v>
      </c>
      <c r="AL183" s="154">
        <v>6.8290422315140323E-3</v>
      </c>
      <c r="AM183" s="154">
        <v>6.7974566004213657E-3</v>
      </c>
      <c r="AN183" s="154">
        <v>6.7658709693286991E-3</v>
      </c>
      <c r="AO183" s="154">
        <v>6.7342853382360334E-3</v>
      </c>
      <c r="AP183" s="154">
        <v>6.7026997071433668E-3</v>
      </c>
      <c r="AQ183" s="154">
        <v>6.6711140760507001E-3</v>
      </c>
      <c r="AR183" s="154">
        <v>6.6711140760507001E-3</v>
      </c>
      <c r="AS183" s="154">
        <v>6.6711140760507001E-3</v>
      </c>
      <c r="AT183" s="154">
        <v>6.6711140760507001E-3</v>
      </c>
      <c r="AU183" s="154">
        <v>6.6711140760507001E-3</v>
      </c>
      <c r="AV183" s="155">
        <v>6.6711140760507001E-3</v>
      </c>
    </row>
    <row r="184" spans="2:48" x14ac:dyDescent="0.2">
      <c r="B184" s="2" t="s">
        <v>106</v>
      </c>
      <c r="C184" s="154">
        <v>1.7818959372772631E-2</v>
      </c>
      <c r="D184" s="154">
        <v>1.7818959372772631E-2</v>
      </c>
      <c r="E184" s="154">
        <v>1.7818959372772631E-2</v>
      </c>
      <c r="F184" s="154">
        <v>1.7818959372772631E-2</v>
      </c>
      <c r="G184" s="154">
        <v>1.7820547232278314E-2</v>
      </c>
      <c r="H184" s="154">
        <v>1.7822135091783996E-2</v>
      </c>
      <c r="I184" s="154">
        <v>1.7659647178717212E-2</v>
      </c>
      <c r="J184" s="154">
        <v>1.7497159265650427E-2</v>
      </c>
      <c r="K184" s="154">
        <v>1.7334671352583646E-2</v>
      </c>
      <c r="L184" s="154">
        <v>1.7172183439516861E-2</v>
      </c>
      <c r="M184" s="154">
        <v>1.7009695526450076E-2</v>
      </c>
      <c r="N184" s="154">
        <v>1.6922781423346495E-2</v>
      </c>
      <c r="O184" s="154">
        <v>1.6835867320242913E-2</v>
      </c>
      <c r="P184" s="154">
        <v>1.6748953217139328E-2</v>
      </c>
      <c r="Q184" s="154">
        <v>1.6662039114035746E-2</v>
      </c>
      <c r="R184" s="154">
        <v>1.6575125010932164E-2</v>
      </c>
      <c r="S184" s="154">
        <v>1.6488210907828583E-2</v>
      </c>
      <c r="T184" s="154">
        <v>1.6401296804725001E-2</v>
      </c>
      <c r="U184" s="154">
        <v>1.6314382701621416E-2</v>
      </c>
      <c r="V184" s="154">
        <v>1.6227468598517834E-2</v>
      </c>
      <c r="W184" s="154">
        <v>1.6140554495414253E-2</v>
      </c>
      <c r="X184" s="154">
        <v>1.6053640392310671E-2</v>
      </c>
      <c r="Y184" s="154">
        <v>1.5966726289207089E-2</v>
      </c>
      <c r="Z184" s="154">
        <v>1.5879812186103504E-2</v>
      </c>
      <c r="AA184" s="154">
        <v>1.5792898082999923E-2</v>
      </c>
      <c r="AB184" s="154">
        <v>1.5705983979896341E-2</v>
      </c>
      <c r="AC184" s="154">
        <v>1.5642928221334985E-2</v>
      </c>
      <c r="AD184" s="154">
        <v>1.557987246277363E-2</v>
      </c>
      <c r="AE184" s="154">
        <v>1.5516816704212276E-2</v>
      </c>
      <c r="AF184" s="154">
        <v>1.5453760945650921E-2</v>
      </c>
      <c r="AG184" s="154">
        <v>1.5390705187089565E-2</v>
      </c>
      <c r="AH184" s="154">
        <v>1.532764942852821E-2</v>
      </c>
      <c r="AI184" s="154">
        <v>1.5264593669966854E-2</v>
      </c>
      <c r="AJ184" s="154">
        <v>1.5201537911405501E-2</v>
      </c>
      <c r="AK184" s="154">
        <v>1.5138482152844145E-2</v>
      </c>
      <c r="AL184" s="154">
        <v>1.507542639428279E-2</v>
      </c>
      <c r="AM184" s="154">
        <v>1.5012370635721434E-2</v>
      </c>
      <c r="AN184" s="154">
        <v>1.4949314877160079E-2</v>
      </c>
      <c r="AO184" s="154">
        <v>1.4886259118598725E-2</v>
      </c>
      <c r="AP184" s="154">
        <v>1.482320336003737E-2</v>
      </c>
      <c r="AQ184" s="154">
        <v>1.4760147601476014E-2</v>
      </c>
      <c r="AR184" s="154">
        <v>1.4760147601476014E-2</v>
      </c>
      <c r="AS184" s="154">
        <v>1.4760147601476014E-2</v>
      </c>
      <c r="AT184" s="154">
        <v>1.4760147601476014E-2</v>
      </c>
      <c r="AU184" s="154">
        <v>1.4760147601476014E-2</v>
      </c>
      <c r="AV184" s="155">
        <v>1.4760147601476014E-2</v>
      </c>
    </row>
    <row r="185" spans="2:48" x14ac:dyDescent="0.2">
      <c r="B185" s="2" t="s">
        <v>107</v>
      </c>
      <c r="C185" s="154">
        <v>2.0104543626859671E-2</v>
      </c>
      <c r="D185" s="154">
        <v>2.0104543626859671E-2</v>
      </c>
      <c r="E185" s="154">
        <v>2.0104543626859671E-2</v>
      </c>
      <c r="F185" s="154">
        <v>2.0104543626859671E-2</v>
      </c>
      <c r="G185" s="154">
        <v>2.0100503324683855E-2</v>
      </c>
      <c r="H185" s="154">
        <v>2.0096463022508039E-2</v>
      </c>
      <c r="I185" s="154">
        <v>1.9946390770105484E-2</v>
      </c>
      <c r="J185" s="154">
        <v>1.9796318517702929E-2</v>
      </c>
      <c r="K185" s="154">
        <v>1.9646246265300371E-2</v>
      </c>
      <c r="L185" s="154">
        <v>1.9496174012897816E-2</v>
      </c>
      <c r="M185" s="154">
        <v>1.9346101760495261E-2</v>
      </c>
      <c r="N185" s="154">
        <v>1.9253894724980295E-2</v>
      </c>
      <c r="O185" s="154">
        <v>1.9161687689465332E-2</v>
      </c>
      <c r="P185" s="154">
        <v>1.9069480653950366E-2</v>
      </c>
      <c r="Q185" s="154">
        <v>1.8977273618435403E-2</v>
      </c>
      <c r="R185" s="154">
        <v>1.8885066582920437E-2</v>
      </c>
      <c r="S185" s="154">
        <v>1.8792859547405474E-2</v>
      </c>
      <c r="T185" s="154">
        <v>1.8700652511890507E-2</v>
      </c>
      <c r="U185" s="154">
        <v>1.8608445476375544E-2</v>
      </c>
      <c r="V185" s="154">
        <v>1.8516238440860578E-2</v>
      </c>
      <c r="W185" s="154">
        <v>1.8424031405345615E-2</v>
      </c>
      <c r="X185" s="154">
        <v>1.8331824369830649E-2</v>
      </c>
      <c r="Y185" s="154">
        <v>1.8239617334315686E-2</v>
      </c>
      <c r="Z185" s="154">
        <v>1.814741029880072E-2</v>
      </c>
      <c r="AA185" s="154">
        <v>1.8055203263285753E-2</v>
      </c>
      <c r="AB185" s="154">
        <v>1.796299622777079E-2</v>
      </c>
      <c r="AC185" s="154">
        <v>1.7887986578596062E-2</v>
      </c>
      <c r="AD185" s="154">
        <v>1.7812976929421333E-2</v>
      </c>
      <c r="AE185" s="154">
        <v>1.7737967280246604E-2</v>
      </c>
      <c r="AF185" s="154">
        <v>1.7662957631071875E-2</v>
      </c>
      <c r="AG185" s="154">
        <v>1.7587947981897147E-2</v>
      </c>
      <c r="AH185" s="154">
        <v>1.7512938332722418E-2</v>
      </c>
      <c r="AI185" s="154">
        <v>1.7437928683547689E-2</v>
      </c>
      <c r="AJ185" s="154">
        <v>1.7362919034372957E-2</v>
      </c>
      <c r="AK185" s="154">
        <v>1.7287909385198228E-2</v>
      </c>
      <c r="AL185" s="154">
        <v>1.7212899736023499E-2</v>
      </c>
      <c r="AM185" s="154">
        <v>1.7137890086848771E-2</v>
      </c>
      <c r="AN185" s="154">
        <v>1.7062880437674042E-2</v>
      </c>
      <c r="AO185" s="154">
        <v>1.6987870788499313E-2</v>
      </c>
      <c r="AP185" s="154">
        <v>1.6912861139324584E-2</v>
      </c>
      <c r="AQ185" s="154">
        <v>1.6837851490149856E-2</v>
      </c>
      <c r="AR185" s="154">
        <v>1.6837851490149856E-2</v>
      </c>
      <c r="AS185" s="154">
        <v>1.6837851490149856E-2</v>
      </c>
      <c r="AT185" s="154">
        <v>1.6837851490149856E-2</v>
      </c>
      <c r="AU185" s="154">
        <v>1.6837851490149856E-2</v>
      </c>
      <c r="AV185" s="155">
        <v>1.6837851490149856E-2</v>
      </c>
    </row>
    <row r="186" spans="2:48" x14ac:dyDescent="0.2">
      <c r="B186" s="2" t="s">
        <v>45</v>
      </c>
      <c r="C186" s="154">
        <v>160.46</v>
      </c>
      <c r="D186" s="154">
        <v>160.46</v>
      </c>
      <c r="E186" s="154">
        <v>160.46</v>
      </c>
      <c r="F186" s="154">
        <v>160.46</v>
      </c>
      <c r="G186" s="154">
        <v>160.26</v>
      </c>
      <c r="H186" s="154">
        <v>160.06</v>
      </c>
      <c r="I186" s="154">
        <v>159.12200000000001</v>
      </c>
      <c r="J186" s="154">
        <v>158.184</v>
      </c>
      <c r="K186" s="154">
        <v>157.24600000000001</v>
      </c>
      <c r="L186" s="154">
        <v>156.30799999999999</v>
      </c>
      <c r="M186" s="154">
        <v>155.37</v>
      </c>
      <c r="N186" s="154">
        <v>154.73933333333335</v>
      </c>
      <c r="O186" s="154">
        <v>154.10866666666666</v>
      </c>
      <c r="P186" s="154">
        <v>153.47800000000001</v>
      </c>
      <c r="Q186" s="154">
        <v>152.84733333333332</v>
      </c>
      <c r="R186" s="154">
        <v>152.21666666666667</v>
      </c>
      <c r="S186" s="154">
        <v>151.58600000000001</v>
      </c>
      <c r="T186" s="154">
        <v>150.95533333333333</v>
      </c>
      <c r="U186" s="154">
        <v>150.32466666666667</v>
      </c>
      <c r="V186" s="154">
        <v>149.69399999999999</v>
      </c>
      <c r="W186" s="154">
        <v>149.06333333333333</v>
      </c>
      <c r="X186" s="154">
        <v>148.43266666666668</v>
      </c>
      <c r="Y186" s="154">
        <v>147.80199999999999</v>
      </c>
      <c r="Z186" s="154">
        <v>147.17133333333334</v>
      </c>
      <c r="AA186" s="154">
        <v>146.54066666666665</v>
      </c>
      <c r="AB186" s="154">
        <v>145.91</v>
      </c>
      <c r="AC186" s="154">
        <v>145.50466666666665</v>
      </c>
      <c r="AD186" s="154">
        <v>145.09933333333333</v>
      </c>
      <c r="AE186" s="154">
        <v>144.69399999999999</v>
      </c>
      <c r="AF186" s="154">
        <v>144.28866666666667</v>
      </c>
      <c r="AG186" s="154">
        <v>143.88333333333333</v>
      </c>
      <c r="AH186" s="154">
        <v>143.47800000000001</v>
      </c>
      <c r="AI186" s="154">
        <v>143.07266666666666</v>
      </c>
      <c r="AJ186" s="154">
        <v>142.66733333333335</v>
      </c>
      <c r="AK186" s="154">
        <v>142.262</v>
      </c>
      <c r="AL186" s="154">
        <v>141.85666666666668</v>
      </c>
      <c r="AM186" s="154">
        <v>141.45133333333334</v>
      </c>
      <c r="AN186" s="154">
        <v>141.04600000000002</v>
      </c>
      <c r="AO186" s="154">
        <v>140.64066666666668</v>
      </c>
      <c r="AP186" s="154">
        <v>140.23533333333336</v>
      </c>
      <c r="AQ186" s="154">
        <v>139.83000000000001</v>
      </c>
      <c r="AR186" s="154">
        <v>139.83000000000001</v>
      </c>
      <c r="AS186" s="154">
        <v>139.83000000000001</v>
      </c>
      <c r="AT186" s="154">
        <v>139.83000000000001</v>
      </c>
      <c r="AU186" s="154">
        <v>139.83000000000001</v>
      </c>
      <c r="AV186" s="155">
        <v>139.83000000000001</v>
      </c>
    </row>
    <row r="187" spans="2:48" x14ac:dyDescent="0.2">
      <c r="B187" s="2" t="s">
        <v>47</v>
      </c>
      <c r="C187" s="154">
        <v>155.52000000000001</v>
      </c>
      <c r="D187" s="154">
        <v>155.52000000000001</v>
      </c>
      <c r="E187" s="154">
        <v>155.52000000000001</v>
      </c>
      <c r="F187" s="154">
        <v>155.52000000000001</v>
      </c>
      <c r="G187" s="154">
        <v>155.32499999999999</v>
      </c>
      <c r="H187" s="154">
        <v>155.13</v>
      </c>
      <c r="I187" s="154">
        <v>154.21</v>
      </c>
      <c r="J187" s="154">
        <v>153.29</v>
      </c>
      <c r="K187" s="154">
        <v>152.37</v>
      </c>
      <c r="L187" s="154">
        <v>151.44999999999999</v>
      </c>
      <c r="M187" s="154">
        <v>150.53</v>
      </c>
      <c r="N187" s="154">
        <v>149.91999999999999</v>
      </c>
      <c r="O187" s="154">
        <v>149.31</v>
      </c>
      <c r="P187" s="154">
        <v>148.69999999999999</v>
      </c>
      <c r="Q187" s="154">
        <v>148.09</v>
      </c>
      <c r="R187" s="154">
        <v>147.47999999999999</v>
      </c>
      <c r="S187" s="154">
        <v>146.87</v>
      </c>
      <c r="T187" s="154">
        <v>146.26</v>
      </c>
      <c r="U187" s="154">
        <v>145.65</v>
      </c>
      <c r="V187" s="154">
        <v>145.04</v>
      </c>
      <c r="W187" s="154">
        <v>144.43</v>
      </c>
      <c r="X187" s="154">
        <v>143.82</v>
      </c>
      <c r="Y187" s="154">
        <v>143.21</v>
      </c>
      <c r="Z187" s="154">
        <v>142.6</v>
      </c>
      <c r="AA187" s="154">
        <v>141.99</v>
      </c>
      <c r="AB187" s="154">
        <v>141.38</v>
      </c>
      <c r="AC187" s="154">
        <v>140.98933333333332</v>
      </c>
      <c r="AD187" s="154">
        <v>140.59866666666667</v>
      </c>
      <c r="AE187" s="154">
        <v>140.208</v>
      </c>
      <c r="AF187" s="154">
        <v>139.81733333333332</v>
      </c>
      <c r="AG187" s="154">
        <v>139.42666666666668</v>
      </c>
      <c r="AH187" s="154">
        <v>139.036</v>
      </c>
      <c r="AI187" s="154">
        <v>138.64533333333333</v>
      </c>
      <c r="AJ187" s="154">
        <v>138.25466666666668</v>
      </c>
      <c r="AK187" s="154">
        <v>137.864</v>
      </c>
      <c r="AL187" s="154">
        <v>137.47333333333333</v>
      </c>
      <c r="AM187" s="154">
        <v>137.08266666666668</v>
      </c>
      <c r="AN187" s="154">
        <v>136.69200000000001</v>
      </c>
      <c r="AO187" s="154">
        <v>136.30133333333333</v>
      </c>
      <c r="AP187" s="154">
        <v>135.91066666666669</v>
      </c>
      <c r="AQ187" s="154">
        <v>135.52000000000001</v>
      </c>
      <c r="AR187" s="154">
        <v>135.52000000000001</v>
      </c>
      <c r="AS187" s="154">
        <v>135.52000000000001</v>
      </c>
      <c r="AT187" s="154">
        <v>135.52000000000001</v>
      </c>
      <c r="AU187" s="154">
        <v>135.52000000000001</v>
      </c>
      <c r="AV187" s="155">
        <v>135.52000000000001</v>
      </c>
    </row>
    <row r="188" spans="2:48" x14ac:dyDescent="0.2">
      <c r="B188" s="2" t="s">
        <v>49</v>
      </c>
      <c r="C188" s="154">
        <v>23.66</v>
      </c>
      <c r="D188" s="154">
        <v>23.66</v>
      </c>
      <c r="E188" s="154">
        <v>23.66</v>
      </c>
      <c r="F188" s="154">
        <v>23.66</v>
      </c>
      <c r="G188" s="154">
        <v>23.67</v>
      </c>
      <c r="H188" s="154">
        <v>23.68</v>
      </c>
      <c r="I188" s="154">
        <v>23.673999999999999</v>
      </c>
      <c r="J188" s="154">
        <v>23.667999999999999</v>
      </c>
      <c r="K188" s="154">
        <v>23.661999999999999</v>
      </c>
      <c r="L188" s="154">
        <v>23.655999999999999</v>
      </c>
      <c r="M188" s="154">
        <v>23.65</v>
      </c>
      <c r="N188" s="154">
        <v>23.628666666666664</v>
      </c>
      <c r="O188" s="154">
        <v>23.607333333333333</v>
      </c>
      <c r="P188" s="154">
        <v>23.585999999999999</v>
      </c>
      <c r="Q188" s="154">
        <v>23.564666666666664</v>
      </c>
      <c r="R188" s="154">
        <v>23.543333333333333</v>
      </c>
      <c r="S188" s="154">
        <v>23.521999999999998</v>
      </c>
      <c r="T188" s="154">
        <v>23.500666666666664</v>
      </c>
      <c r="U188" s="154">
        <v>23.479333333333333</v>
      </c>
      <c r="V188" s="154">
        <v>23.457999999999998</v>
      </c>
      <c r="W188" s="154">
        <v>23.436666666666664</v>
      </c>
      <c r="X188" s="154">
        <v>23.415333333333333</v>
      </c>
      <c r="Y188" s="154">
        <v>23.393999999999998</v>
      </c>
      <c r="Z188" s="154">
        <v>23.372666666666664</v>
      </c>
      <c r="AA188" s="154">
        <v>23.351333333333333</v>
      </c>
      <c r="AB188" s="154">
        <v>23.33</v>
      </c>
      <c r="AC188" s="154">
        <v>23.295333333333332</v>
      </c>
      <c r="AD188" s="154">
        <v>23.260666666666665</v>
      </c>
      <c r="AE188" s="154">
        <v>23.225999999999999</v>
      </c>
      <c r="AF188" s="154">
        <v>23.191333333333333</v>
      </c>
      <c r="AG188" s="154">
        <v>23.156666666666666</v>
      </c>
      <c r="AH188" s="154">
        <v>23.122</v>
      </c>
      <c r="AI188" s="154">
        <v>23.087333333333333</v>
      </c>
      <c r="AJ188" s="154">
        <v>23.052666666666664</v>
      </c>
      <c r="AK188" s="154">
        <v>23.017999999999997</v>
      </c>
      <c r="AL188" s="154">
        <v>22.983333333333331</v>
      </c>
      <c r="AM188" s="154">
        <v>22.948666666666664</v>
      </c>
      <c r="AN188" s="154">
        <v>22.913999999999998</v>
      </c>
      <c r="AO188" s="154">
        <v>22.879333333333332</v>
      </c>
      <c r="AP188" s="154">
        <v>22.844666666666665</v>
      </c>
      <c r="AQ188" s="154">
        <v>22.81</v>
      </c>
      <c r="AR188" s="154">
        <v>22.81</v>
      </c>
      <c r="AS188" s="154">
        <v>22.81</v>
      </c>
      <c r="AT188" s="154">
        <v>22.81</v>
      </c>
      <c r="AU188" s="154">
        <v>22.81</v>
      </c>
      <c r="AV188" s="155">
        <v>22.81</v>
      </c>
    </row>
    <row r="189" spans="2:48" x14ac:dyDescent="0.2">
      <c r="B189" s="2" t="s">
        <v>51</v>
      </c>
      <c r="C189" s="154">
        <v>22.49</v>
      </c>
      <c r="D189" s="154">
        <v>22.49</v>
      </c>
      <c r="E189" s="154">
        <v>22.49</v>
      </c>
      <c r="F189" s="154">
        <v>22.49</v>
      </c>
      <c r="G189" s="154">
        <v>22.25</v>
      </c>
      <c r="H189" s="154">
        <v>22.01</v>
      </c>
      <c r="I189" s="154">
        <v>21.968</v>
      </c>
      <c r="J189" s="154">
        <v>21.926000000000002</v>
      </c>
      <c r="K189" s="154">
        <v>21.884</v>
      </c>
      <c r="L189" s="154">
        <v>21.842000000000002</v>
      </c>
      <c r="M189" s="154">
        <v>21.8</v>
      </c>
      <c r="N189" s="154">
        <v>21.78</v>
      </c>
      <c r="O189" s="154">
        <v>21.76</v>
      </c>
      <c r="P189" s="154">
        <v>21.74</v>
      </c>
      <c r="Q189" s="154">
        <v>21.72</v>
      </c>
      <c r="R189" s="154">
        <v>21.7</v>
      </c>
      <c r="S189" s="154">
        <v>21.68</v>
      </c>
      <c r="T189" s="154">
        <v>21.66</v>
      </c>
      <c r="U189" s="154">
        <v>21.64</v>
      </c>
      <c r="V189" s="154">
        <v>21.62</v>
      </c>
      <c r="W189" s="154">
        <v>21.6</v>
      </c>
      <c r="X189" s="154">
        <v>21.58</v>
      </c>
      <c r="Y189" s="154">
        <v>21.56</v>
      </c>
      <c r="Z189" s="154">
        <v>21.54</v>
      </c>
      <c r="AA189" s="154">
        <v>21.52</v>
      </c>
      <c r="AB189" s="154">
        <v>21.5</v>
      </c>
      <c r="AC189" s="154">
        <v>21.457999999999998</v>
      </c>
      <c r="AD189" s="154">
        <v>21.416</v>
      </c>
      <c r="AE189" s="154">
        <v>21.373999999999999</v>
      </c>
      <c r="AF189" s="154">
        <v>21.332000000000001</v>
      </c>
      <c r="AG189" s="154">
        <v>21.29</v>
      </c>
      <c r="AH189" s="154">
        <v>21.248000000000001</v>
      </c>
      <c r="AI189" s="154">
        <v>21.206</v>
      </c>
      <c r="AJ189" s="154">
        <v>21.164000000000001</v>
      </c>
      <c r="AK189" s="154">
        <v>21.122</v>
      </c>
      <c r="AL189" s="154">
        <v>21.08</v>
      </c>
      <c r="AM189" s="154">
        <v>21.038</v>
      </c>
      <c r="AN189" s="154">
        <v>20.996000000000002</v>
      </c>
      <c r="AO189" s="154">
        <v>20.954000000000001</v>
      </c>
      <c r="AP189" s="154">
        <v>20.912000000000003</v>
      </c>
      <c r="AQ189" s="154">
        <v>20.87</v>
      </c>
      <c r="AR189" s="154">
        <v>20.87</v>
      </c>
      <c r="AS189" s="154">
        <v>20.87</v>
      </c>
      <c r="AT189" s="154">
        <v>20.87</v>
      </c>
      <c r="AU189" s="154">
        <v>20.87</v>
      </c>
      <c r="AV189" s="155">
        <v>20.87</v>
      </c>
    </row>
    <row r="190" spans="2:48" x14ac:dyDescent="0.2">
      <c r="B190" s="2" t="s">
        <v>53</v>
      </c>
      <c r="C190" s="154">
        <v>9</v>
      </c>
      <c r="D190" s="154">
        <v>9</v>
      </c>
      <c r="E190" s="154">
        <v>9</v>
      </c>
      <c r="F190" s="154">
        <v>9</v>
      </c>
      <c r="G190" s="154">
        <v>9</v>
      </c>
      <c r="H190" s="154">
        <v>9</v>
      </c>
      <c r="I190" s="154">
        <v>9</v>
      </c>
      <c r="J190" s="154">
        <v>9</v>
      </c>
      <c r="K190" s="154">
        <v>9</v>
      </c>
      <c r="L190" s="154">
        <v>9</v>
      </c>
      <c r="M190" s="154">
        <v>9</v>
      </c>
      <c r="N190" s="154">
        <v>9</v>
      </c>
      <c r="O190" s="154">
        <v>9</v>
      </c>
      <c r="P190" s="154">
        <v>9</v>
      </c>
      <c r="Q190" s="154">
        <v>9</v>
      </c>
      <c r="R190" s="154">
        <v>9</v>
      </c>
      <c r="S190" s="154">
        <v>9</v>
      </c>
      <c r="T190" s="154">
        <v>9</v>
      </c>
      <c r="U190" s="154">
        <v>9</v>
      </c>
      <c r="V190" s="154">
        <v>9</v>
      </c>
      <c r="W190" s="154">
        <v>9</v>
      </c>
      <c r="X190" s="154">
        <v>9</v>
      </c>
      <c r="Y190" s="154">
        <v>9</v>
      </c>
      <c r="Z190" s="154">
        <v>9</v>
      </c>
      <c r="AA190" s="154">
        <v>9</v>
      </c>
      <c r="AB190" s="154">
        <v>9</v>
      </c>
      <c r="AC190" s="154">
        <v>9</v>
      </c>
      <c r="AD190" s="154">
        <v>9</v>
      </c>
      <c r="AE190" s="154">
        <v>9</v>
      </c>
      <c r="AF190" s="154">
        <v>9</v>
      </c>
      <c r="AG190" s="154">
        <v>9</v>
      </c>
      <c r="AH190" s="154">
        <v>9</v>
      </c>
      <c r="AI190" s="154">
        <v>9</v>
      </c>
      <c r="AJ190" s="154">
        <v>9</v>
      </c>
      <c r="AK190" s="154">
        <v>9</v>
      </c>
      <c r="AL190" s="154">
        <v>9</v>
      </c>
      <c r="AM190" s="154">
        <v>9</v>
      </c>
      <c r="AN190" s="154">
        <v>9</v>
      </c>
      <c r="AO190" s="154">
        <v>9</v>
      </c>
      <c r="AP190" s="154">
        <v>9</v>
      </c>
      <c r="AQ190" s="154">
        <v>9</v>
      </c>
      <c r="AR190" s="154">
        <v>9</v>
      </c>
      <c r="AS190" s="154">
        <v>9</v>
      </c>
      <c r="AT190" s="154">
        <v>9</v>
      </c>
      <c r="AU190" s="154">
        <v>9</v>
      </c>
      <c r="AV190" s="155">
        <v>9</v>
      </c>
    </row>
    <row r="191" spans="2:48" x14ac:dyDescent="0.2">
      <c r="B191" s="2" t="s">
        <v>108</v>
      </c>
      <c r="C191" s="154">
        <v>14</v>
      </c>
      <c r="D191" s="154">
        <v>14</v>
      </c>
      <c r="E191" s="154">
        <v>14</v>
      </c>
      <c r="F191" s="154">
        <v>14</v>
      </c>
      <c r="G191" s="154">
        <v>14</v>
      </c>
      <c r="H191" s="154">
        <v>14</v>
      </c>
      <c r="I191" s="154">
        <v>14</v>
      </c>
      <c r="J191" s="154">
        <v>14</v>
      </c>
      <c r="K191" s="154">
        <v>14</v>
      </c>
      <c r="L191" s="154">
        <v>14</v>
      </c>
      <c r="M191" s="154">
        <v>14</v>
      </c>
      <c r="N191" s="154">
        <v>14</v>
      </c>
      <c r="O191" s="154">
        <v>14</v>
      </c>
      <c r="P191" s="154">
        <v>14</v>
      </c>
      <c r="Q191" s="154">
        <v>14</v>
      </c>
      <c r="R191" s="154">
        <v>14</v>
      </c>
      <c r="S191" s="154">
        <v>14</v>
      </c>
      <c r="T191" s="154">
        <v>14</v>
      </c>
      <c r="U191" s="154">
        <v>14</v>
      </c>
      <c r="V191" s="154">
        <v>14</v>
      </c>
      <c r="W191" s="154">
        <v>14</v>
      </c>
      <c r="X191" s="154">
        <v>14</v>
      </c>
      <c r="Y191" s="154">
        <v>14</v>
      </c>
      <c r="Z191" s="154">
        <v>14</v>
      </c>
      <c r="AA191" s="154">
        <v>14</v>
      </c>
      <c r="AB191" s="154">
        <v>14</v>
      </c>
      <c r="AC191" s="154">
        <v>14</v>
      </c>
      <c r="AD191" s="154">
        <v>14</v>
      </c>
      <c r="AE191" s="154">
        <v>14</v>
      </c>
      <c r="AF191" s="154">
        <v>14</v>
      </c>
      <c r="AG191" s="154">
        <v>14</v>
      </c>
      <c r="AH191" s="154">
        <v>14</v>
      </c>
      <c r="AI191" s="154">
        <v>14</v>
      </c>
      <c r="AJ191" s="154">
        <v>14</v>
      </c>
      <c r="AK191" s="154">
        <v>14</v>
      </c>
      <c r="AL191" s="154">
        <v>14</v>
      </c>
      <c r="AM191" s="154">
        <v>14</v>
      </c>
      <c r="AN191" s="154">
        <v>14</v>
      </c>
      <c r="AO191" s="154">
        <v>14</v>
      </c>
      <c r="AP191" s="154">
        <v>14</v>
      </c>
      <c r="AQ191" s="154">
        <v>14</v>
      </c>
      <c r="AR191" s="154">
        <v>14</v>
      </c>
      <c r="AS191" s="154">
        <v>14</v>
      </c>
      <c r="AT191" s="154">
        <v>14</v>
      </c>
      <c r="AU191" s="154">
        <v>14</v>
      </c>
      <c r="AV191" s="155">
        <v>14</v>
      </c>
    </row>
    <row r="192" spans="2:48" x14ac:dyDescent="0.2">
      <c r="B192" s="2" t="s">
        <v>4</v>
      </c>
      <c r="C192" s="154">
        <v>378.06459500000028</v>
      </c>
      <c r="D192" s="154">
        <v>378.06459500000028</v>
      </c>
      <c r="E192" s="154">
        <v>378.06459500000028</v>
      </c>
      <c r="F192" s="154">
        <v>378.06459500000028</v>
      </c>
      <c r="G192" s="154">
        <v>377.17169875000013</v>
      </c>
      <c r="H192" s="154">
        <v>376.27880249999998</v>
      </c>
      <c r="I192" s="154">
        <v>381.79427950000002</v>
      </c>
      <c r="J192" s="154">
        <v>387.30975649999999</v>
      </c>
      <c r="K192" s="154">
        <v>392.82523350000002</v>
      </c>
      <c r="L192" s="154">
        <v>398.3407105</v>
      </c>
      <c r="M192" s="154">
        <v>403.85618750000003</v>
      </c>
      <c r="N192" s="154">
        <v>403.5467823333334</v>
      </c>
      <c r="O192" s="154">
        <v>403.2373771666667</v>
      </c>
      <c r="P192" s="154">
        <v>402.92797200000007</v>
      </c>
      <c r="Q192" s="154">
        <v>402.61856683333338</v>
      </c>
      <c r="R192" s="154">
        <v>402.30916166666674</v>
      </c>
      <c r="S192" s="154">
        <v>401.99975650000005</v>
      </c>
      <c r="T192" s="154">
        <v>401.69035133333341</v>
      </c>
      <c r="U192" s="154">
        <v>401.38094616666672</v>
      </c>
      <c r="V192" s="154">
        <v>401.07154100000008</v>
      </c>
      <c r="W192" s="154">
        <v>400.76213583333339</v>
      </c>
      <c r="X192" s="154">
        <v>400.45273066666675</v>
      </c>
      <c r="Y192" s="154">
        <v>400.14332550000006</v>
      </c>
      <c r="Z192" s="154">
        <v>399.83392033333342</v>
      </c>
      <c r="AA192" s="154">
        <v>399.52451516666673</v>
      </c>
      <c r="AB192" s="154">
        <v>399.2151100000001</v>
      </c>
      <c r="AC192" s="154">
        <v>400.54060116666676</v>
      </c>
      <c r="AD192" s="154">
        <v>401.86609233333343</v>
      </c>
      <c r="AE192" s="154">
        <v>403.19158350000009</v>
      </c>
      <c r="AF192" s="154">
        <v>404.5170746666667</v>
      </c>
      <c r="AG192" s="154">
        <v>405.84256583333337</v>
      </c>
      <c r="AH192" s="154">
        <v>407.16805700000003</v>
      </c>
      <c r="AI192" s="154">
        <v>408.4935481666667</v>
      </c>
      <c r="AJ192" s="154">
        <v>409.81903933333336</v>
      </c>
      <c r="AK192" s="154">
        <v>411.14453050000003</v>
      </c>
      <c r="AL192" s="154">
        <v>412.4700216666667</v>
      </c>
      <c r="AM192" s="154">
        <v>413.79551283333336</v>
      </c>
      <c r="AN192" s="154">
        <v>415.12100399999997</v>
      </c>
      <c r="AO192" s="154">
        <v>416.44649516666664</v>
      </c>
      <c r="AP192" s="154">
        <v>417.7719863333333</v>
      </c>
      <c r="AQ192" s="154">
        <v>419.09747749999997</v>
      </c>
      <c r="AR192" s="154">
        <v>419.09747749999997</v>
      </c>
      <c r="AS192" s="154">
        <v>419.09747749999997</v>
      </c>
      <c r="AT192" s="154">
        <v>419.09747749999997</v>
      </c>
      <c r="AU192" s="154">
        <v>419.09747749999997</v>
      </c>
      <c r="AV192" s="155">
        <v>419.09747749999997</v>
      </c>
    </row>
    <row r="193" spans="2:48" x14ac:dyDescent="0.2">
      <c r="B193" s="2" t="s">
        <v>6</v>
      </c>
      <c r="C193" s="154">
        <v>0</v>
      </c>
      <c r="D193" s="154">
        <v>0</v>
      </c>
      <c r="E193" s="154">
        <v>0</v>
      </c>
      <c r="F193" s="154">
        <v>0</v>
      </c>
      <c r="G193" s="154">
        <v>0</v>
      </c>
      <c r="H193" s="154">
        <v>0</v>
      </c>
      <c r="I193" s="154">
        <v>0</v>
      </c>
      <c r="J193" s="154">
        <v>0</v>
      </c>
      <c r="K193" s="154">
        <v>0</v>
      </c>
      <c r="L193" s="154">
        <v>0</v>
      </c>
      <c r="M193" s="154">
        <v>0</v>
      </c>
      <c r="N193" s="154">
        <v>0</v>
      </c>
      <c r="O193" s="154">
        <v>0</v>
      </c>
      <c r="P193" s="154">
        <v>0</v>
      </c>
      <c r="Q193" s="154">
        <v>0</v>
      </c>
      <c r="R193" s="154">
        <v>0</v>
      </c>
      <c r="S193" s="154">
        <v>0</v>
      </c>
      <c r="T193" s="154">
        <v>0</v>
      </c>
      <c r="U193" s="154">
        <v>0</v>
      </c>
      <c r="V193" s="154">
        <v>0</v>
      </c>
      <c r="W193" s="154">
        <v>0</v>
      </c>
      <c r="X193" s="154">
        <v>0</v>
      </c>
      <c r="Y193" s="154">
        <v>0</v>
      </c>
      <c r="Z193" s="154">
        <v>0</v>
      </c>
      <c r="AA193" s="154">
        <v>0</v>
      </c>
      <c r="AB193" s="154">
        <v>0</v>
      </c>
      <c r="AC193" s="154">
        <v>0</v>
      </c>
      <c r="AD193" s="154">
        <v>0</v>
      </c>
      <c r="AE193" s="154">
        <v>0</v>
      </c>
      <c r="AF193" s="154">
        <v>0</v>
      </c>
      <c r="AG193" s="154">
        <v>0</v>
      </c>
      <c r="AH193" s="154">
        <v>0</v>
      </c>
      <c r="AI193" s="154">
        <v>0</v>
      </c>
      <c r="AJ193" s="154">
        <v>0</v>
      </c>
      <c r="AK193" s="154">
        <v>0</v>
      </c>
      <c r="AL193" s="154">
        <v>0</v>
      </c>
      <c r="AM193" s="154">
        <v>0</v>
      </c>
      <c r="AN193" s="154">
        <v>0</v>
      </c>
      <c r="AO193" s="154">
        <v>0</v>
      </c>
      <c r="AP193" s="154">
        <v>0</v>
      </c>
      <c r="AQ193" s="154">
        <v>0</v>
      </c>
      <c r="AR193" s="154">
        <v>0</v>
      </c>
      <c r="AS193" s="154">
        <v>0</v>
      </c>
      <c r="AT193" s="154">
        <v>0</v>
      </c>
      <c r="AU193" s="154">
        <v>0</v>
      </c>
      <c r="AV193" s="155">
        <v>0</v>
      </c>
    </row>
    <row r="194" spans="2:48" x14ac:dyDescent="0.2">
      <c r="B194" s="2" t="s">
        <v>8</v>
      </c>
      <c r="C194" s="154">
        <v>13</v>
      </c>
      <c r="D194" s="154">
        <v>13</v>
      </c>
      <c r="E194" s="154">
        <v>13</v>
      </c>
      <c r="F194" s="154">
        <v>13</v>
      </c>
      <c r="G194" s="154">
        <v>13</v>
      </c>
      <c r="H194" s="154">
        <v>13</v>
      </c>
      <c r="I194" s="154">
        <v>13</v>
      </c>
      <c r="J194" s="154">
        <v>13</v>
      </c>
      <c r="K194" s="154">
        <v>13</v>
      </c>
      <c r="L194" s="154">
        <v>13</v>
      </c>
      <c r="M194" s="154">
        <v>13</v>
      </c>
      <c r="N194" s="154">
        <v>13</v>
      </c>
      <c r="O194" s="154">
        <v>13</v>
      </c>
      <c r="P194" s="154">
        <v>13</v>
      </c>
      <c r="Q194" s="154">
        <v>13</v>
      </c>
      <c r="R194" s="154">
        <v>13</v>
      </c>
      <c r="S194" s="154">
        <v>13</v>
      </c>
      <c r="T194" s="154">
        <v>13</v>
      </c>
      <c r="U194" s="154">
        <v>13</v>
      </c>
      <c r="V194" s="154">
        <v>13</v>
      </c>
      <c r="W194" s="154">
        <v>13</v>
      </c>
      <c r="X194" s="154">
        <v>13</v>
      </c>
      <c r="Y194" s="154">
        <v>13</v>
      </c>
      <c r="Z194" s="154">
        <v>13</v>
      </c>
      <c r="AA194" s="154">
        <v>13</v>
      </c>
      <c r="AB194" s="154">
        <v>13</v>
      </c>
      <c r="AC194" s="154">
        <v>13</v>
      </c>
      <c r="AD194" s="154">
        <v>13</v>
      </c>
      <c r="AE194" s="154">
        <v>13</v>
      </c>
      <c r="AF194" s="154">
        <v>13</v>
      </c>
      <c r="AG194" s="154">
        <v>13</v>
      </c>
      <c r="AH194" s="154">
        <v>13</v>
      </c>
      <c r="AI194" s="154">
        <v>13</v>
      </c>
      <c r="AJ194" s="154">
        <v>13</v>
      </c>
      <c r="AK194" s="154">
        <v>13</v>
      </c>
      <c r="AL194" s="154">
        <v>13</v>
      </c>
      <c r="AM194" s="154">
        <v>13</v>
      </c>
      <c r="AN194" s="154">
        <v>13</v>
      </c>
      <c r="AO194" s="154">
        <v>13</v>
      </c>
      <c r="AP194" s="154">
        <v>13</v>
      </c>
      <c r="AQ194" s="154">
        <v>13</v>
      </c>
      <c r="AR194" s="154">
        <v>13</v>
      </c>
      <c r="AS194" s="154">
        <v>13</v>
      </c>
      <c r="AT194" s="154">
        <v>13</v>
      </c>
      <c r="AU194" s="154">
        <v>13</v>
      </c>
      <c r="AV194" s="155">
        <v>13</v>
      </c>
    </row>
    <row r="195" spans="2:48" x14ac:dyDescent="0.2">
      <c r="B195" s="2" t="s">
        <v>10</v>
      </c>
      <c r="C195" s="156"/>
      <c r="D195" s="156"/>
      <c r="E195" s="156"/>
      <c r="F195" s="156"/>
      <c r="G195" s="156"/>
      <c r="H195" s="156"/>
      <c r="I195" s="156"/>
      <c r="J195" s="156"/>
      <c r="K195" s="156"/>
      <c r="L195" s="156"/>
      <c r="M195" s="156"/>
      <c r="N195" s="156"/>
      <c r="O195" s="156"/>
      <c r="P195" s="156"/>
      <c r="Q195" s="156"/>
      <c r="R195" s="156"/>
      <c r="S195" s="156"/>
      <c r="T195" s="156"/>
      <c r="U195" s="156"/>
      <c r="V195" s="156"/>
      <c r="W195" s="156"/>
      <c r="X195" s="156"/>
      <c r="Y195" s="156"/>
      <c r="Z195" s="156"/>
      <c r="AA195" s="156"/>
      <c r="AB195" s="156"/>
      <c r="AC195" s="156"/>
      <c r="AD195" s="156"/>
      <c r="AE195" s="156"/>
      <c r="AF195" s="156"/>
      <c r="AG195" s="156"/>
      <c r="AH195" s="156"/>
      <c r="AI195" s="156"/>
      <c r="AJ195" s="156"/>
      <c r="AK195" s="156"/>
      <c r="AL195" s="156"/>
      <c r="AM195" s="156"/>
      <c r="AN195" s="156"/>
      <c r="AO195" s="156"/>
      <c r="AP195" s="156"/>
      <c r="AQ195" s="156"/>
      <c r="AR195" s="156"/>
      <c r="AS195" s="156"/>
      <c r="AT195" s="156"/>
      <c r="AU195" s="156"/>
      <c r="AV195" s="157"/>
    </row>
    <row r="196" spans="2:48" x14ac:dyDescent="0.2">
      <c r="B196" s="2" t="s">
        <v>12</v>
      </c>
      <c r="C196" s="156"/>
      <c r="D196" s="156"/>
      <c r="E196" s="156"/>
      <c r="F196" s="156"/>
      <c r="G196" s="156"/>
      <c r="H196" s="156"/>
      <c r="I196" s="156"/>
      <c r="J196" s="156"/>
      <c r="K196" s="156"/>
      <c r="L196" s="156"/>
      <c r="M196" s="156"/>
      <c r="N196" s="156"/>
      <c r="O196" s="156"/>
      <c r="P196" s="156"/>
      <c r="Q196" s="156"/>
      <c r="R196" s="156"/>
      <c r="S196" s="156"/>
      <c r="T196" s="156"/>
      <c r="U196" s="156"/>
      <c r="V196" s="156"/>
      <c r="W196" s="156"/>
      <c r="X196" s="156"/>
      <c r="Y196" s="156"/>
      <c r="Z196" s="156"/>
      <c r="AA196" s="156"/>
      <c r="AB196" s="156"/>
      <c r="AC196" s="156"/>
      <c r="AD196" s="156"/>
      <c r="AE196" s="156"/>
      <c r="AF196" s="156"/>
      <c r="AG196" s="156"/>
      <c r="AH196" s="156"/>
      <c r="AI196" s="156"/>
      <c r="AJ196" s="156"/>
      <c r="AK196" s="156"/>
      <c r="AL196" s="156"/>
      <c r="AM196" s="156"/>
      <c r="AN196" s="156"/>
      <c r="AO196" s="156"/>
      <c r="AP196" s="156"/>
      <c r="AQ196" s="156"/>
      <c r="AR196" s="156"/>
      <c r="AS196" s="156"/>
      <c r="AT196" s="156"/>
      <c r="AU196" s="156"/>
      <c r="AV196" s="157"/>
    </row>
    <row r="197" spans="2:48" x14ac:dyDescent="0.2">
      <c r="B197" s="2" t="s">
        <v>14</v>
      </c>
      <c r="C197" s="156"/>
      <c r="D197" s="156"/>
      <c r="E197" s="156"/>
      <c r="F197" s="156"/>
      <c r="G197" s="156"/>
      <c r="H197" s="156"/>
      <c r="I197" s="156"/>
      <c r="J197" s="156"/>
      <c r="K197" s="156"/>
      <c r="L197" s="156"/>
      <c r="M197" s="156"/>
      <c r="N197" s="156"/>
      <c r="O197" s="156"/>
      <c r="P197" s="156"/>
      <c r="Q197" s="156"/>
      <c r="R197" s="156"/>
      <c r="S197" s="156"/>
      <c r="T197" s="156"/>
      <c r="U197" s="156"/>
      <c r="V197" s="156"/>
      <c r="W197" s="156"/>
      <c r="X197" s="156"/>
      <c r="Y197" s="156"/>
      <c r="Z197" s="156"/>
      <c r="AA197" s="156"/>
      <c r="AB197" s="156"/>
      <c r="AC197" s="156"/>
      <c r="AD197" s="156"/>
      <c r="AE197" s="156"/>
      <c r="AF197" s="156"/>
      <c r="AG197" s="156"/>
      <c r="AH197" s="156"/>
      <c r="AI197" s="156"/>
      <c r="AJ197" s="156"/>
      <c r="AK197" s="156"/>
      <c r="AL197" s="156"/>
      <c r="AM197" s="156"/>
      <c r="AN197" s="156"/>
      <c r="AO197" s="156"/>
      <c r="AP197" s="156"/>
      <c r="AQ197" s="156"/>
      <c r="AR197" s="156"/>
      <c r="AS197" s="156"/>
      <c r="AT197" s="156"/>
      <c r="AU197" s="156"/>
      <c r="AV197" s="157"/>
    </row>
    <row r="198" spans="2:48" x14ac:dyDescent="0.2">
      <c r="B198" s="2" t="s">
        <v>16</v>
      </c>
      <c r="C198" s="156"/>
      <c r="D198" s="156"/>
      <c r="E198" s="156"/>
      <c r="F198" s="156"/>
      <c r="G198" s="156"/>
      <c r="H198" s="156"/>
      <c r="I198" s="156"/>
      <c r="J198" s="156"/>
      <c r="K198" s="156"/>
      <c r="L198" s="156"/>
      <c r="M198" s="156"/>
      <c r="N198" s="156"/>
      <c r="O198" s="156"/>
      <c r="P198" s="156"/>
      <c r="Q198" s="156"/>
      <c r="R198" s="156"/>
      <c r="S198" s="156"/>
      <c r="T198" s="156"/>
      <c r="U198" s="156"/>
      <c r="V198" s="156"/>
      <c r="W198" s="156"/>
      <c r="X198" s="156"/>
      <c r="Y198" s="156"/>
      <c r="Z198" s="156"/>
      <c r="AA198" s="156"/>
      <c r="AB198" s="156"/>
      <c r="AC198" s="156"/>
      <c r="AD198" s="156"/>
      <c r="AE198" s="156"/>
      <c r="AF198" s="156"/>
      <c r="AG198" s="156"/>
      <c r="AH198" s="156"/>
      <c r="AI198" s="156"/>
      <c r="AJ198" s="156"/>
      <c r="AK198" s="156"/>
      <c r="AL198" s="156"/>
      <c r="AM198" s="156"/>
      <c r="AN198" s="156"/>
      <c r="AO198" s="156"/>
      <c r="AP198" s="156"/>
      <c r="AQ198" s="156"/>
      <c r="AR198" s="156"/>
      <c r="AS198" s="156"/>
      <c r="AT198" s="156"/>
      <c r="AU198" s="156"/>
      <c r="AV198" s="157"/>
    </row>
    <row r="199" spans="2:48" x14ac:dyDescent="0.2">
      <c r="B199" s="2" t="s">
        <v>18</v>
      </c>
      <c r="C199" s="156"/>
      <c r="D199" s="156"/>
      <c r="E199" s="156"/>
      <c r="F199" s="156"/>
      <c r="G199" s="156"/>
      <c r="H199" s="156"/>
      <c r="I199" s="156"/>
      <c r="J199" s="156"/>
      <c r="K199" s="156"/>
      <c r="L199" s="156"/>
      <c r="M199" s="156"/>
      <c r="N199" s="156"/>
      <c r="O199" s="156"/>
      <c r="P199" s="156"/>
      <c r="Q199" s="156"/>
      <c r="R199" s="156"/>
      <c r="S199" s="156"/>
      <c r="T199" s="156"/>
      <c r="U199" s="156"/>
      <c r="V199" s="156"/>
      <c r="W199" s="156"/>
      <c r="X199" s="156"/>
      <c r="Y199" s="156"/>
      <c r="Z199" s="156"/>
      <c r="AA199" s="156"/>
      <c r="AB199" s="156"/>
      <c r="AC199" s="156"/>
      <c r="AD199" s="156"/>
      <c r="AE199" s="156"/>
      <c r="AF199" s="156"/>
      <c r="AG199" s="156"/>
      <c r="AH199" s="156"/>
      <c r="AI199" s="156"/>
      <c r="AJ199" s="156"/>
      <c r="AK199" s="156"/>
      <c r="AL199" s="156"/>
      <c r="AM199" s="156"/>
      <c r="AN199" s="156"/>
      <c r="AO199" s="156"/>
      <c r="AP199" s="156"/>
      <c r="AQ199" s="156"/>
      <c r="AR199" s="156"/>
      <c r="AS199" s="156"/>
      <c r="AT199" s="156"/>
      <c r="AU199" s="156"/>
      <c r="AV199" s="157"/>
    </row>
    <row r="200" spans="2:48" x14ac:dyDescent="0.2">
      <c r="B200" s="2" t="s">
        <v>20</v>
      </c>
      <c r="C200" s="156"/>
      <c r="D200" s="156"/>
      <c r="E200" s="156"/>
      <c r="F200" s="156"/>
      <c r="G200" s="156"/>
      <c r="H200" s="156"/>
      <c r="I200" s="156"/>
      <c r="J200" s="156"/>
      <c r="K200" s="156"/>
      <c r="L200" s="156"/>
      <c r="M200" s="156"/>
      <c r="N200" s="156"/>
      <c r="O200" s="156"/>
      <c r="P200" s="156"/>
      <c r="Q200" s="156"/>
      <c r="R200" s="156"/>
      <c r="S200" s="156"/>
      <c r="T200" s="156"/>
      <c r="U200" s="156"/>
      <c r="V200" s="156"/>
      <c r="W200" s="156"/>
      <c r="X200" s="156"/>
      <c r="Y200" s="156"/>
      <c r="Z200" s="156"/>
      <c r="AA200" s="156"/>
      <c r="AB200" s="156"/>
      <c r="AC200" s="156"/>
      <c r="AD200" s="156"/>
      <c r="AE200" s="156"/>
      <c r="AF200" s="156"/>
      <c r="AG200" s="156"/>
      <c r="AH200" s="156"/>
      <c r="AI200" s="156"/>
      <c r="AJ200" s="156"/>
      <c r="AK200" s="156"/>
      <c r="AL200" s="156"/>
      <c r="AM200" s="156"/>
      <c r="AN200" s="156"/>
      <c r="AO200" s="156"/>
      <c r="AP200" s="156"/>
      <c r="AQ200" s="156"/>
      <c r="AR200" s="156"/>
      <c r="AS200" s="156"/>
      <c r="AT200" s="156"/>
      <c r="AU200" s="156"/>
      <c r="AV200" s="157"/>
    </row>
    <row r="201" spans="2:48" x14ac:dyDescent="0.2">
      <c r="B201" s="2" t="s">
        <v>22</v>
      </c>
      <c r="C201" s="154">
        <v>7.7799744000000004</v>
      </c>
      <c r="D201" s="154">
        <v>7.7799744000000004</v>
      </c>
      <c r="E201" s="154">
        <v>7.7799744000000004</v>
      </c>
      <c r="F201" s="154">
        <v>7.7799744000000004</v>
      </c>
      <c r="G201" s="154">
        <v>7.7705991000000001</v>
      </c>
      <c r="H201" s="154">
        <v>7.7612237999999998</v>
      </c>
      <c r="I201" s="154">
        <v>7.7148680399999998</v>
      </c>
      <c r="J201" s="154">
        <v>7.6685122800000007</v>
      </c>
      <c r="K201" s="154">
        <v>7.6221565200000008</v>
      </c>
      <c r="L201" s="154">
        <v>7.5758007600000017</v>
      </c>
      <c r="M201" s="154">
        <v>7.5294450000000017</v>
      </c>
      <c r="N201" s="154">
        <v>7.4990229600000013</v>
      </c>
      <c r="O201" s="154">
        <v>7.4686009200000019</v>
      </c>
      <c r="P201" s="154">
        <v>7.4381788800000015</v>
      </c>
      <c r="Q201" s="154">
        <v>7.4077568400000011</v>
      </c>
      <c r="R201" s="154">
        <v>7.3773348000000016</v>
      </c>
      <c r="S201" s="154">
        <v>7.3469127600000013</v>
      </c>
      <c r="T201" s="154">
        <v>7.3164907200000009</v>
      </c>
      <c r="U201" s="154">
        <v>7.2860686800000014</v>
      </c>
      <c r="V201" s="154">
        <v>7.255646640000001</v>
      </c>
      <c r="W201" s="154">
        <v>7.2252246000000007</v>
      </c>
      <c r="X201" s="154">
        <v>7.1948025600000012</v>
      </c>
      <c r="Y201" s="154">
        <v>7.1643805200000008</v>
      </c>
      <c r="Z201" s="154">
        <v>7.1339584800000004</v>
      </c>
      <c r="AA201" s="154">
        <v>7.103536440000001</v>
      </c>
      <c r="AB201" s="154">
        <v>7.0731144000000006</v>
      </c>
      <c r="AC201" s="154">
        <v>7.0534464000000003</v>
      </c>
      <c r="AD201" s="154">
        <v>7.0337784000000001</v>
      </c>
      <c r="AE201" s="154">
        <v>7.0141104000000007</v>
      </c>
      <c r="AF201" s="154">
        <v>6.9944424000000005</v>
      </c>
      <c r="AG201" s="154">
        <v>6.9747744000000003</v>
      </c>
      <c r="AH201" s="154">
        <v>6.9551064</v>
      </c>
      <c r="AI201" s="154">
        <v>6.9354383999999998</v>
      </c>
      <c r="AJ201" s="154">
        <v>6.9157704000000004</v>
      </c>
      <c r="AK201" s="154">
        <v>6.8961024000000002</v>
      </c>
      <c r="AL201" s="154">
        <v>6.8764343999999999</v>
      </c>
      <c r="AM201" s="154">
        <v>6.8567663999999997</v>
      </c>
      <c r="AN201" s="154">
        <v>6.8370983999999995</v>
      </c>
      <c r="AO201" s="154">
        <v>6.8174304000000001</v>
      </c>
      <c r="AP201" s="154">
        <v>6.7977623999999999</v>
      </c>
      <c r="AQ201" s="154">
        <v>6.7780943999999996</v>
      </c>
      <c r="AR201" s="154">
        <v>6.7780943999999996</v>
      </c>
      <c r="AS201" s="154">
        <v>6.7780943999999996</v>
      </c>
      <c r="AT201" s="154">
        <v>6.7780943999999996</v>
      </c>
      <c r="AU201" s="154">
        <v>6.7780943999999996</v>
      </c>
      <c r="AV201" s="155">
        <v>6.7780943999999996</v>
      </c>
    </row>
    <row r="202" spans="2:48" x14ac:dyDescent="0.2">
      <c r="B202" s="2" t="s">
        <v>110</v>
      </c>
      <c r="C202" s="154">
        <v>0</v>
      </c>
      <c r="D202" s="154">
        <v>0</v>
      </c>
      <c r="E202" s="154">
        <v>0</v>
      </c>
      <c r="F202" s="154">
        <v>0</v>
      </c>
      <c r="G202" s="154">
        <v>0</v>
      </c>
      <c r="H202" s="154">
        <v>0</v>
      </c>
      <c r="I202" s="154">
        <v>0</v>
      </c>
      <c r="J202" s="154">
        <v>0</v>
      </c>
      <c r="K202" s="154">
        <v>0</v>
      </c>
      <c r="L202" s="154">
        <v>0</v>
      </c>
      <c r="M202" s="154">
        <v>0</v>
      </c>
      <c r="N202" s="154">
        <v>0</v>
      </c>
      <c r="O202" s="154">
        <v>0</v>
      </c>
      <c r="P202" s="154">
        <v>0</v>
      </c>
      <c r="Q202" s="154">
        <v>0</v>
      </c>
      <c r="R202" s="154">
        <v>0</v>
      </c>
      <c r="S202" s="154">
        <v>0</v>
      </c>
      <c r="T202" s="154">
        <v>0</v>
      </c>
      <c r="U202" s="154">
        <v>0</v>
      </c>
      <c r="V202" s="154">
        <v>0</v>
      </c>
      <c r="W202" s="154">
        <v>0</v>
      </c>
      <c r="X202" s="154">
        <v>0</v>
      </c>
      <c r="Y202" s="154">
        <v>0</v>
      </c>
      <c r="Z202" s="154">
        <v>0</v>
      </c>
      <c r="AA202" s="154">
        <v>0</v>
      </c>
      <c r="AB202" s="154">
        <v>0</v>
      </c>
      <c r="AC202" s="154">
        <v>0</v>
      </c>
      <c r="AD202" s="154">
        <v>0</v>
      </c>
      <c r="AE202" s="154">
        <v>0</v>
      </c>
      <c r="AF202" s="154">
        <v>0</v>
      </c>
      <c r="AG202" s="154">
        <v>0</v>
      </c>
      <c r="AH202" s="154">
        <v>0</v>
      </c>
      <c r="AI202" s="154">
        <v>0</v>
      </c>
      <c r="AJ202" s="154">
        <v>0</v>
      </c>
      <c r="AK202" s="154">
        <v>0</v>
      </c>
      <c r="AL202" s="154">
        <v>0</v>
      </c>
      <c r="AM202" s="154">
        <v>0</v>
      </c>
      <c r="AN202" s="154">
        <v>0</v>
      </c>
      <c r="AO202" s="154">
        <v>0</v>
      </c>
      <c r="AP202" s="154">
        <v>0</v>
      </c>
      <c r="AQ202" s="154">
        <v>0</v>
      </c>
      <c r="AR202" s="154">
        <v>0</v>
      </c>
      <c r="AS202" s="154">
        <v>0</v>
      </c>
      <c r="AT202" s="154">
        <v>0</v>
      </c>
      <c r="AU202" s="154">
        <v>0</v>
      </c>
      <c r="AV202" s="155">
        <v>0</v>
      </c>
    </row>
    <row r="203" spans="2:48" x14ac:dyDescent="0.2">
      <c r="B203" s="2" t="s">
        <v>111</v>
      </c>
      <c r="C203" s="154">
        <v>0</v>
      </c>
      <c r="D203" s="154">
        <v>0</v>
      </c>
      <c r="E203" s="154">
        <v>0</v>
      </c>
      <c r="F203" s="154">
        <v>0</v>
      </c>
      <c r="G203" s="154">
        <v>0</v>
      </c>
      <c r="H203" s="154">
        <v>0</v>
      </c>
      <c r="I203" s="154">
        <v>0</v>
      </c>
      <c r="J203" s="154">
        <v>0</v>
      </c>
      <c r="K203" s="154">
        <v>0</v>
      </c>
      <c r="L203" s="154">
        <v>0</v>
      </c>
      <c r="M203" s="154">
        <v>0</v>
      </c>
      <c r="N203" s="154">
        <v>0</v>
      </c>
      <c r="O203" s="154">
        <v>0</v>
      </c>
      <c r="P203" s="154">
        <v>0</v>
      </c>
      <c r="Q203" s="154">
        <v>0</v>
      </c>
      <c r="R203" s="154">
        <v>0</v>
      </c>
      <c r="S203" s="154">
        <v>0</v>
      </c>
      <c r="T203" s="154">
        <v>0</v>
      </c>
      <c r="U203" s="154">
        <v>0</v>
      </c>
      <c r="V203" s="154">
        <v>0</v>
      </c>
      <c r="W203" s="154">
        <v>0</v>
      </c>
      <c r="X203" s="154">
        <v>0</v>
      </c>
      <c r="Y203" s="154">
        <v>0</v>
      </c>
      <c r="Z203" s="154">
        <v>0</v>
      </c>
      <c r="AA203" s="154">
        <v>0</v>
      </c>
      <c r="AB203" s="154">
        <v>0</v>
      </c>
      <c r="AC203" s="154">
        <v>0</v>
      </c>
      <c r="AD203" s="154">
        <v>0</v>
      </c>
      <c r="AE203" s="154">
        <v>0</v>
      </c>
      <c r="AF203" s="154">
        <v>0</v>
      </c>
      <c r="AG203" s="154">
        <v>0</v>
      </c>
      <c r="AH203" s="154">
        <v>0</v>
      </c>
      <c r="AI203" s="154">
        <v>0</v>
      </c>
      <c r="AJ203" s="154">
        <v>0</v>
      </c>
      <c r="AK203" s="154">
        <v>0</v>
      </c>
      <c r="AL203" s="154">
        <v>0</v>
      </c>
      <c r="AM203" s="154">
        <v>0</v>
      </c>
      <c r="AN203" s="154">
        <v>0</v>
      </c>
      <c r="AO203" s="154">
        <v>0</v>
      </c>
      <c r="AP203" s="154">
        <v>0</v>
      </c>
      <c r="AQ203" s="154">
        <v>0</v>
      </c>
      <c r="AR203" s="154">
        <v>0</v>
      </c>
      <c r="AS203" s="154">
        <v>0</v>
      </c>
      <c r="AT203" s="154">
        <v>0</v>
      </c>
      <c r="AU203" s="154">
        <v>0</v>
      </c>
      <c r="AV203" s="155">
        <v>0</v>
      </c>
    </row>
    <row r="204" spans="2:48" x14ac:dyDescent="0.2">
      <c r="B204" s="2" t="s">
        <v>58</v>
      </c>
      <c r="C204" s="154">
        <v>0</v>
      </c>
      <c r="D204" s="154">
        <v>0</v>
      </c>
      <c r="E204" s="154">
        <v>0</v>
      </c>
      <c r="F204" s="154">
        <v>0</v>
      </c>
      <c r="G204" s="154">
        <v>0</v>
      </c>
      <c r="H204" s="154">
        <v>0</v>
      </c>
      <c r="I204" s="154">
        <v>0</v>
      </c>
      <c r="J204" s="154">
        <v>0</v>
      </c>
      <c r="K204" s="154">
        <v>0</v>
      </c>
      <c r="L204" s="154">
        <v>0</v>
      </c>
      <c r="M204" s="154">
        <v>0</v>
      </c>
      <c r="N204" s="154">
        <v>0</v>
      </c>
      <c r="O204" s="154">
        <v>0</v>
      </c>
      <c r="P204" s="154">
        <v>0</v>
      </c>
      <c r="Q204" s="154">
        <v>0</v>
      </c>
      <c r="R204" s="154">
        <v>0</v>
      </c>
      <c r="S204" s="154">
        <v>0</v>
      </c>
      <c r="T204" s="154">
        <v>0</v>
      </c>
      <c r="U204" s="154">
        <v>0</v>
      </c>
      <c r="V204" s="154">
        <v>0</v>
      </c>
      <c r="W204" s="154">
        <v>0</v>
      </c>
      <c r="X204" s="154">
        <v>0</v>
      </c>
      <c r="Y204" s="154">
        <v>0</v>
      </c>
      <c r="Z204" s="154">
        <v>0</v>
      </c>
      <c r="AA204" s="154">
        <v>0</v>
      </c>
      <c r="AB204" s="154">
        <v>0</v>
      </c>
      <c r="AC204" s="154">
        <v>0</v>
      </c>
      <c r="AD204" s="154">
        <v>0</v>
      </c>
      <c r="AE204" s="154">
        <v>0</v>
      </c>
      <c r="AF204" s="154">
        <v>0</v>
      </c>
      <c r="AG204" s="154">
        <v>0</v>
      </c>
      <c r="AH204" s="154">
        <v>0</v>
      </c>
      <c r="AI204" s="154">
        <v>0</v>
      </c>
      <c r="AJ204" s="154">
        <v>0</v>
      </c>
      <c r="AK204" s="154">
        <v>0</v>
      </c>
      <c r="AL204" s="154">
        <v>0</v>
      </c>
      <c r="AM204" s="154">
        <v>0</v>
      </c>
      <c r="AN204" s="154">
        <v>0</v>
      </c>
      <c r="AO204" s="154">
        <v>0</v>
      </c>
      <c r="AP204" s="154">
        <v>0</v>
      </c>
      <c r="AQ204" s="154">
        <v>0</v>
      </c>
      <c r="AR204" s="154">
        <v>0</v>
      </c>
      <c r="AS204" s="154">
        <v>0</v>
      </c>
      <c r="AT204" s="154">
        <v>0</v>
      </c>
      <c r="AU204" s="154">
        <v>0</v>
      </c>
      <c r="AV204" s="155">
        <v>0</v>
      </c>
    </row>
    <row r="205" spans="2:48" x14ac:dyDescent="0.2">
      <c r="B205" s="2" t="s">
        <v>60</v>
      </c>
      <c r="C205" s="154">
        <v>8028.9335808000005</v>
      </c>
      <c r="D205" s="154">
        <v>8028.9335808000005</v>
      </c>
      <c r="E205" s="154">
        <v>8028.9335808000005</v>
      </c>
      <c r="F205" s="154">
        <v>8028.9335808000005</v>
      </c>
      <c r="G205" s="154">
        <v>8019.2582712000003</v>
      </c>
      <c r="H205" s="154">
        <v>8009.5829616000001</v>
      </c>
      <c r="I205" s="154">
        <v>7561.1773432800001</v>
      </c>
      <c r="J205" s="154">
        <v>7112.77172496</v>
      </c>
      <c r="K205" s="154">
        <v>6664.36610664</v>
      </c>
      <c r="L205" s="154">
        <v>6215.9604883200009</v>
      </c>
      <c r="M205" s="154">
        <v>5767.5548700000008</v>
      </c>
      <c r="N205" s="154">
        <v>5649.943395360001</v>
      </c>
      <c r="O205" s="154">
        <v>5532.3319207200011</v>
      </c>
      <c r="P205" s="154">
        <v>5414.7204460800003</v>
      </c>
      <c r="Q205" s="154">
        <v>5297.1089714400005</v>
      </c>
      <c r="R205" s="154">
        <v>5179.4974968000006</v>
      </c>
      <c r="S205" s="154">
        <v>5061.8860221600007</v>
      </c>
      <c r="T205" s="154">
        <v>4944.2745475200009</v>
      </c>
      <c r="U205" s="154">
        <v>4826.6630728800001</v>
      </c>
      <c r="V205" s="154">
        <v>4709.0515982400002</v>
      </c>
      <c r="W205" s="154">
        <v>4591.4401236000003</v>
      </c>
      <c r="X205" s="154">
        <v>4473.8286489600005</v>
      </c>
      <c r="Y205" s="154">
        <v>4356.2171743199997</v>
      </c>
      <c r="Z205" s="154">
        <v>4238.6056996799998</v>
      </c>
      <c r="AA205" s="154">
        <v>4120.9942250399999</v>
      </c>
      <c r="AB205" s="154">
        <v>4003.3827504000001</v>
      </c>
      <c r="AC205" s="154">
        <v>3954.7452067200002</v>
      </c>
      <c r="AD205" s="154">
        <v>3906.1076630399998</v>
      </c>
      <c r="AE205" s="154">
        <v>3857.4701193599999</v>
      </c>
      <c r="AF205" s="154">
        <v>3808.83257568</v>
      </c>
      <c r="AG205" s="154">
        <v>3760.1950320000001</v>
      </c>
      <c r="AH205" s="154">
        <v>3711.5574883199997</v>
      </c>
      <c r="AI205" s="154">
        <v>3662.9199446399998</v>
      </c>
      <c r="AJ205" s="154">
        <v>3614.2824009599999</v>
      </c>
      <c r="AK205" s="154">
        <v>3565.64485728</v>
      </c>
      <c r="AL205" s="154">
        <v>3517.0073135999996</v>
      </c>
      <c r="AM205" s="154">
        <v>3468.3697699199997</v>
      </c>
      <c r="AN205" s="154">
        <v>3419.7322262399998</v>
      </c>
      <c r="AO205" s="154">
        <v>3371.0946825599995</v>
      </c>
      <c r="AP205" s="154">
        <v>3322.4571388799995</v>
      </c>
      <c r="AQ205" s="154">
        <v>3273.8195951999996</v>
      </c>
      <c r="AR205" s="154">
        <v>3273.8195951999996</v>
      </c>
      <c r="AS205" s="154">
        <v>3273.8195951999996</v>
      </c>
      <c r="AT205" s="154">
        <v>3273.8195951999996</v>
      </c>
      <c r="AU205" s="154">
        <v>3273.8195951999996</v>
      </c>
      <c r="AV205" s="155">
        <v>3273.8195951999996</v>
      </c>
    </row>
    <row r="206" spans="2:48" x14ac:dyDescent="0.2">
      <c r="B206" s="2" t="s">
        <v>62</v>
      </c>
      <c r="C206" s="154">
        <f t="shared" ref="C206:AV206" si="9">C205*0.5</f>
        <v>4014.4667904000003</v>
      </c>
      <c r="D206" s="154">
        <f t="shared" si="9"/>
        <v>4014.4667904000003</v>
      </c>
      <c r="E206" s="154">
        <f t="shared" si="9"/>
        <v>4014.4667904000003</v>
      </c>
      <c r="F206" s="154">
        <f t="shared" si="9"/>
        <v>4014.4667904000003</v>
      </c>
      <c r="G206" s="154">
        <f t="shared" si="9"/>
        <v>4009.6291356000002</v>
      </c>
      <c r="H206" s="154">
        <f t="shared" si="9"/>
        <v>4004.7914808</v>
      </c>
      <c r="I206" s="154">
        <f t="shared" si="9"/>
        <v>3780.58867164</v>
      </c>
      <c r="J206" s="154">
        <f t="shared" si="9"/>
        <v>3556.38586248</v>
      </c>
      <c r="K206" s="154">
        <f t="shared" si="9"/>
        <v>3332.18305332</v>
      </c>
      <c r="L206" s="154">
        <f t="shared" si="9"/>
        <v>3107.9802441600004</v>
      </c>
      <c r="M206" s="154">
        <f t="shared" si="9"/>
        <v>2883.7774350000004</v>
      </c>
      <c r="N206" s="154">
        <f t="shared" si="9"/>
        <v>2824.9716976800005</v>
      </c>
      <c r="O206" s="154">
        <f t="shared" si="9"/>
        <v>2766.1659603600006</v>
      </c>
      <c r="P206" s="154">
        <f t="shared" si="9"/>
        <v>2707.3602230400002</v>
      </c>
      <c r="Q206" s="154">
        <f t="shared" si="9"/>
        <v>2648.5544857200002</v>
      </c>
      <c r="R206" s="154">
        <f t="shared" si="9"/>
        <v>2589.7487484000003</v>
      </c>
      <c r="S206" s="154">
        <f t="shared" si="9"/>
        <v>2530.9430110800004</v>
      </c>
      <c r="T206" s="154">
        <f t="shared" si="9"/>
        <v>2472.1372737600004</v>
      </c>
      <c r="U206" s="154">
        <f t="shared" si="9"/>
        <v>2413.33153644</v>
      </c>
      <c r="V206" s="154">
        <f t="shared" si="9"/>
        <v>2354.5257991200001</v>
      </c>
      <c r="W206" s="154">
        <f t="shared" si="9"/>
        <v>2295.7200618000002</v>
      </c>
      <c r="X206" s="154">
        <f t="shared" si="9"/>
        <v>2236.9143244800002</v>
      </c>
      <c r="Y206" s="154">
        <f t="shared" si="9"/>
        <v>2178.1085871599998</v>
      </c>
      <c r="Z206" s="154">
        <f t="shared" si="9"/>
        <v>2119.3028498399999</v>
      </c>
      <c r="AA206" s="154">
        <f t="shared" si="9"/>
        <v>2060.49711252</v>
      </c>
      <c r="AB206" s="154">
        <f t="shared" si="9"/>
        <v>2001.6913752</v>
      </c>
      <c r="AC206" s="154">
        <f t="shared" si="9"/>
        <v>1977.3726033600001</v>
      </c>
      <c r="AD206" s="154">
        <f t="shared" si="9"/>
        <v>1953.0538315199999</v>
      </c>
      <c r="AE206" s="154">
        <f t="shared" si="9"/>
        <v>1928.7350596799999</v>
      </c>
      <c r="AF206" s="154">
        <f t="shared" si="9"/>
        <v>1904.41628784</v>
      </c>
      <c r="AG206" s="154">
        <f t="shared" si="9"/>
        <v>1880.097516</v>
      </c>
      <c r="AH206" s="154">
        <f t="shared" si="9"/>
        <v>1855.7787441599999</v>
      </c>
      <c r="AI206" s="154">
        <f t="shared" si="9"/>
        <v>1831.4599723199999</v>
      </c>
      <c r="AJ206" s="154">
        <f t="shared" si="9"/>
        <v>1807.14120048</v>
      </c>
      <c r="AK206" s="154">
        <f t="shared" si="9"/>
        <v>1782.82242864</v>
      </c>
      <c r="AL206" s="154">
        <f t="shared" si="9"/>
        <v>1758.5036567999998</v>
      </c>
      <c r="AM206" s="154">
        <f t="shared" si="9"/>
        <v>1734.1848849599999</v>
      </c>
      <c r="AN206" s="154">
        <f t="shared" si="9"/>
        <v>1709.8661131199999</v>
      </c>
      <c r="AO206" s="154">
        <f t="shared" si="9"/>
        <v>1685.5473412799997</v>
      </c>
      <c r="AP206" s="154">
        <f t="shared" si="9"/>
        <v>1661.2285694399998</v>
      </c>
      <c r="AQ206" s="154">
        <f t="shared" si="9"/>
        <v>1636.9097975999998</v>
      </c>
      <c r="AR206" s="154">
        <f t="shared" si="9"/>
        <v>1636.9097975999998</v>
      </c>
      <c r="AS206" s="154">
        <f t="shared" si="9"/>
        <v>1636.9097975999998</v>
      </c>
      <c r="AT206" s="154">
        <f t="shared" si="9"/>
        <v>1636.9097975999998</v>
      </c>
      <c r="AU206" s="154">
        <f t="shared" si="9"/>
        <v>1636.9097975999998</v>
      </c>
      <c r="AV206" s="154">
        <f t="shared" si="9"/>
        <v>1636.9097975999998</v>
      </c>
    </row>
    <row r="207" spans="2:48" x14ac:dyDescent="0.2">
      <c r="B207" s="2" t="s">
        <v>109</v>
      </c>
      <c r="C207" s="154">
        <v>10</v>
      </c>
      <c r="D207" s="154">
        <v>10</v>
      </c>
      <c r="E207" s="154">
        <v>10</v>
      </c>
      <c r="F207" s="154">
        <v>10</v>
      </c>
      <c r="G207" s="154">
        <v>10</v>
      </c>
      <c r="H207" s="154">
        <v>10</v>
      </c>
      <c r="I207" s="154">
        <v>10</v>
      </c>
      <c r="J207" s="154">
        <v>10</v>
      </c>
      <c r="K207" s="154">
        <v>10</v>
      </c>
      <c r="L207" s="154">
        <v>10</v>
      </c>
      <c r="M207" s="154">
        <v>10</v>
      </c>
      <c r="N207" s="154">
        <v>10</v>
      </c>
      <c r="O207" s="154">
        <v>10</v>
      </c>
      <c r="P207" s="154">
        <v>10</v>
      </c>
      <c r="Q207" s="154">
        <v>10</v>
      </c>
      <c r="R207" s="154">
        <v>10</v>
      </c>
      <c r="S207" s="154">
        <v>10</v>
      </c>
      <c r="T207" s="154">
        <v>10</v>
      </c>
      <c r="U207" s="154">
        <v>10</v>
      </c>
      <c r="V207" s="154">
        <v>10</v>
      </c>
      <c r="W207" s="154">
        <v>10</v>
      </c>
      <c r="X207" s="154">
        <v>10</v>
      </c>
      <c r="Y207" s="154">
        <v>10</v>
      </c>
      <c r="Z207" s="154">
        <v>10</v>
      </c>
      <c r="AA207" s="154">
        <v>10</v>
      </c>
      <c r="AB207" s="154">
        <v>10</v>
      </c>
      <c r="AC207" s="154">
        <v>10</v>
      </c>
      <c r="AD207" s="154">
        <v>10</v>
      </c>
      <c r="AE207" s="154">
        <v>10</v>
      </c>
      <c r="AF207" s="154">
        <v>10</v>
      </c>
      <c r="AG207" s="154">
        <v>10</v>
      </c>
      <c r="AH207" s="154">
        <v>10</v>
      </c>
      <c r="AI207" s="154">
        <v>10</v>
      </c>
      <c r="AJ207" s="154">
        <v>10</v>
      </c>
      <c r="AK207" s="154">
        <v>10</v>
      </c>
      <c r="AL207" s="154">
        <v>10</v>
      </c>
      <c r="AM207" s="154">
        <v>10</v>
      </c>
      <c r="AN207" s="154">
        <v>10</v>
      </c>
      <c r="AO207" s="154">
        <v>10</v>
      </c>
      <c r="AP207" s="154">
        <v>10</v>
      </c>
      <c r="AQ207" s="154">
        <v>10</v>
      </c>
      <c r="AR207" s="154">
        <v>10</v>
      </c>
      <c r="AS207" s="154">
        <v>10</v>
      </c>
      <c r="AT207" s="154">
        <v>10</v>
      </c>
      <c r="AU207" s="154">
        <v>10</v>
      </c>
      <c r="AV207" s="155">
        <v>10</v>
      </c>
    </row>
    <row r="208" spans="2:48" x14ac:dyDescent="0.2">
      <c r="B208" s="2" t="s">
        <v>274</v>
      </c>
      <c r="C208" s="154">
        <v>100000</v>
      </c>
      <c r="D208" s="154">
        <v>100000</v>
      </c>
      <c r="E208" s="154">
        <v>100000</v>
      </c>
      <c r="F208" s="154">
        <v>100000</v>
      </c>
      <c r="G208" s="154">
        <v>100000</v>
      </c>
      <c r="H208" s="154">
        <v>100000</v>
      </c>
      <c r="I208" s="154">
        <v>100000</v>
      </c>
      <c r="J208" s="154">
        <v>100000</v>
      </c>
      <c r="K208" s="154">
        <v>100000</v>
      </c>
      <c r="L208" s="154">
        <v>100000</v>
      </c>
      <c r="M208" s="154">
        <v>100000</v>
      </c>
      <c r="N208" s="154">
        <v>100000</v>
      </c>
      <c r="O208" s="154">
        <v>100000</v>
      </c>
      <c r="P208" s="154">
        <v>100000</v>
      </c>
      <c r="Q208" s="154">
        <v>100000</v>
      </c>
      <c r="R208" s="154">
        <v>100000</v>
      </c>
      <c r="S208" s="154">
        <v>100000</v>
      </c>
      <c r="T208" s="154">
        <v>100000</v>
      </c>
      <c r="U208" s="154">
        <v>100000</v>
      </c>
      <c r="V208" s="154">
        <v>100000</v>
      </c>
      <c r="W208" s="154">
        <v>100000</v>
      </c>
      <c r="X208" s="154">
        <v>100000</v>
      </c>
      <c r="Y208" s="154">
        <v>100000</v>
      </c>
      <c r="Z208" s="154">
        <v>100000</v>
      </c>
      <c r="AA208" s="154">
        <v>100000</v>
      </c>
      <c r="AB208" s="154">
        <v>100000</v>
      </c>
      <c r="AC208" s="154">
        <v>100000</v>
      </c>
      <c r="AD208" s="154">
        <v>100000</v>
      </c>
      <c r="AE208" s="154">
        <v>100000</v>
      </c>
      <c r="AF208" s="154">
        <v>100000</v>
      </c>
      <c r="AG208" s="154">
        <v>100000</v>
      </c>
      <c r="AH208" s="154">
        <v>100000</v>
      </c>
      <c r="AI208" s="154">
        <v>100000</v>
      </c>
      <c r="AJ208" s="154">
        <v>100000</v>
      </c>
      <c r="AK208" s="154">
        <v>100000</v>
      </c>
      <c r="AL208" s="154">
        <v>100000</v>
      </c>
      <c r="AM208" s="154">
        <v>100000</v>
      </c>
      <c r="AN208" s="154">
        <v>100000</v>
      </c>
      <c r="AO208" s="154">
        <v>100000</v>
      </c>
      <c r="AP208" s="154">
        <v>100000</v>
      </c>
      <c r="AQ208" s="154">
        <v>100000</v>
      </c>
      <c r="AR208" s="154">
        <v>100000</v>
      </c>
      <c r="AS208" s="154">
        <v>100000</v>
      </c>
      <c r="AT208" s="154">
        <v>100000</v>
      </c>
      <c r="AU208" s="154">
        <v>100000</v>
      </c>
      <c r="AV208" s="155">
        <v>100000</v>
      </c>
    </row>
    <row r="209" spans="2:48" x14ac:dyDescent="0.2">
      <c r="B209" s="2" t="s">
        <v>276</v>
      </c>
      <c r="C209" s="156"/>
      <c r="D209" s="156"/>
      <c r="E209" s="156"/>
      <c r="F209" s="156"/>
      <c r="G209" s="156"/>
      <c r="H209" s="156"/>
      <c r="I209" s="156"/>
      <c r="J209" s="156"/>
      <c r="K209" s="156"/>
      <c r="L209" s="156"/>
      <c r="M209" s="156"/>
      <c r="N209" s="156"/>
      <c r="O209" s="156"/>
      <c r="P209" s="156"/>
      <c r="Q209" s="156"/>
      <c r="R209" s="156"/>
      <c r="S209" s="156"/>
      <c r="T209" s="156"/>
      <c r="U209" s="156"/>
      <c r="V209" s="156"/>
      <c r="W209" s="156"/>
      <c r="X209" s="156"/>
      <c r="Y209" s="156"/>
      <c r="Z209" s="156"/>
      <c r="AA209" s="156"/>
      <c r="AB209" s="156"/>
      <c r="AC209" s="156"/>
      <c r="AD209" s="156"/>
      <c r="AE209" s="156"/>
      <c r="AF209" s="156"/>
      <c r="AG209" s="156"/>
      <c r="AH209" s="156"/>
      <c r="AI209" s="156"/>
      <c r="AJ209" s="156"/>
      <c r="AK209" s="156"/>
      <c r="AL209" s="156"/>
      <c r="AM209" s="156"/>
      <c r="AN209" s="156"/>
      <c r="AO209" s="156"/>
      <c r="AP209" s="156"/>
      <c r="AQ209" s="156"/>
      <c r="AR209" s="156"/>
      <c r="AS209" s="156"/>
      <c r="AT209" s="156"/>
      <c r="AU209" s="156"/>
      <c r="AV209" s="157"/>
    </row>
    <row r="210" spans="2:48" x14ac:dyDescent="0.2">
      <c r="B210" s="2" t="s">
        <v>278</v>
      </c>
      <c r="C210" s="156"/>
      <c r="D210" s="156"/>
      <c r="E210" s="156"/>
      <c r="F210" s="156"/>
      <c r="G210" s="156"/>
      <c r="H210" s="156"/>
      <c r="I210" s="156"/>
      <c r="J210" s="156"/>
      <c r="K210" s="156"/>
      <c r="L210" s="156"/>
      <c r="M210" s="156"/>
      <c r="N210" s="156"/>
      <c r="O210" s="156"/>
      <c r="P210" s="156"/>
      <c r="Q210" s="156"/>
      <c r="R210" s="156"/>
      <c r="S210" s="156"/>
      <c r="T210" s="156"/>
      <c r="U210" s="156"/>
      <c r="V210" s="156"/>
      <c r="W210" s="156"/>
      <c r="X210" s="156"/>
      <c r="Y210" s="156"/>
      <c r="Z210" s="156"/>
      <c r="AA210" s="156"/>
      <c r="AB210" s="156"/>
      <c r="AC210" s="156"/>
      <c r="AD210" s="156"/>
      <c r="AE210" s="156"/>
      <c r="AF210" s="156"/>
      <c r="AG210" s="156"/>
      <c r="AH210" s="156"/>
      <c r="AI210" s="156"/>
      <c r="AJ210" s="156"/>
      <c r="AK210" s="156"/>
      <c r="AL210" s="156"/>
      <c r="AM210" s="156"/>
      <c r="AN210" s="156"/>
      <c r="AO210" s="156"/>
      <c r="AP210" s="156"/>
      <c r="AQ210" s="156"/>
      <c r="AR210" s="156"/>
      <c r="AS210" s="156"/>
      <c r="AT210" s="156"/>
      <c r="AU210" s="156"/>
      <c r="AV210" s="157"/>
    </row>
    <row r="211" spans="2:48" ht="13.5" thickBot="1" x14ac:dyDescent="0.25">
      <c r="B211" s="341" t="s">
        <v>491</v>
      </c>
      <c r="C211" s="342"/>
      <c r="D211" s="342"/>
      <c r="E211" s="342"/>
      <c r="F211" s="342"/>
      <c r="G211" s="342"/>
      <c r="H211" s="342"/>
      <c r="I211" s="342"/>
      <c r="J211" s="342"/>
      <c r="K211" s="342"/>
      <c r="L211" s="342"/>
      <c r="M211" s="342"/>
      <c r="N211" s="342"/>
      <c r="O211" s="342"/>
      <c r="P211" s="342"/>
      <c r="Q211" s="342"/>
      <c r="R211" s="342"/>
      <c r="S211" s="342"/>
      <c r="T211" s="342"/>
      <c r="U211" s="342"/>
      <c r="V211" s="342"/>
      <c r="W211" s="342"/>
      <c r="X211" s="342"/>
      <c r="Y211" s="342"/>
      <c r="Z211" s="342"/>
      <c r="AA211" s="342"/>
      <c r="AB211" s="342"/>
      <c r="AC211" s="342"/>
      <c r="AD211" s="342"/>
      <c r="AE211" s="342"/>
      <c r="AF211" s="342"/>
      <c r="AG211" s="342"/>
      <c r="AH211" s="342"/>
      <c r="AI211" s="342"/>
      <c r="AJ211" s="342"/>
      <c r="AK211" s="342"/>
      <c r="AL211" s="342"/>
      <c r="AM211" s="342"/>
      <c r="AN211" s="342"/>
      <c r="AO211" s="342"/>
      <c r="AP211" s="342"/>
      <c r="AQ211" s="342"/>
      <c r="AR211" s="342"/>
      <c r="AS211" s="342"/>
      <c r="AT211" s="342"/>
      <c r="AU211" s="342"/>
      <c r="AV211" s="343"/>
    </row>
    <row r="212" spans="2:48" ht="14.25" thickTop="1" thickBot="1" x14ac:dyDescent="0.25"/>
    <row r="213" spans="2:48" ht="13.5" thickTop="1" x14ac:dyDescent="0.2">
      <c r="B213" s="332" t="s">
        <v>310</v>
      </c>
      <c r="C213" s="333"/>
      <c r="D213" s="333"/>
      <c r="E213" s="333"/>
      <c r="F213" s="333"/>
      <c r="G213" s="333"/>
      <c r="H213" s="333"/>
      <c r="I213" s="333"/>
      <c r="J213" s="333"/>
      <c r="K213" s="333"/>
      <c r="L213" s="333"/>
      <c r="M213" s="333"/>
      <c r="N213" s="333"/>
      <c r="O213" s="333"/>
      <c r="P213" s="333"/>
      <c r="Q213" s="333"/>
      <c r="R213" s="333"/>
      <c r="S213" s="333"/>
      <c r="T213" s="333"/>
      <c r="U213" s="333"/>
      <c r="V213" s="333"/>
      <c r="W213" s="333"/>
      <c r="X213" s="333"/>
      <c r="Y213" s="333"/>
      <c r="Z213" s="333"/>
      <c r="AA213" s="333"/>
      <c r="AB213" s="333"/>
      <c r="AC213" s="333"/>
      <c r="AD213" s="333"/>
      <c r="AE213" s="333"/>
      <c r="AF213" s="333"/>
      <c r="AG213" s="333"/>
      <c r="AH213" s="333"/>
      <c r="AI213" s="333"/>
      <c r="AJ213" s="333"/>
      <c r="AK213" s="333"/>
      <c r="AL213" s="333"/>
      <c r="AM213" s="333"/>
      <c r="AN213" s="333"/>
      <c r="AO213" s="333"/>
      <c r="AP213" s="333"/>
      <c r="AQ213" s="333"/>
      <c r="AR213" s="333"/>
      <c r="AS213" s="333"/>
      <c r="AT213" s="333"/>
      <c r="AU213" s="333"/>
      <c r="AV213" s="334"/>
    </row>
    <row r="214" spans="2:48" x14ac:dyDescent="0.2">
      <c r="B214" s="2"/>
      <c r="C214" s="3" t="s">
        <v>364</v>
      </c>
      <c r="D214" s="3" t="s">
        <v>365</v>
      </c>
      <c r="E214" s="3" t="s">
        <v>366</v>
      </c>
      <c r="F214" s="3" t="s">
        <v>367</v>
      </c>
      <c r="G214" s="3" t="s">
        <v>368</v>
      </c>
      <c r="H214" s="3" t="s">
        <v>369</v>
      </c>
      <c r="I214" s="3" t="s">
        <v>370</v>
      </c>
      <c r="J214" s="3" t="s">
        <v>371</v>
      </c>
      <c r="K214" s="3" t="s">
        <v>372</v>
      </c>
      <c r="L214" s="3" t="s">
        <v>373</v>
      </c>
      <c r="M214" s="3" t="s">
        <v>374</v>
      </c>
      <c r="N214" s="3" t="s">
        <v>375</v>
      </c>
      <c r="O214" s="3" t="s">
        <v>376</v>
      </c>
      <c r="P214" s="3" t="s">
        <v>377</v>
      </c>
      <c r="Q214" s="3" t="s">
        <v>378</v>
      </c>
      <c r="R214" s="3" t="s">
        <v>379</v>
      </c>
      <c r="S214" s="3" t="s">
        <v>380</v>
      </c>
      <c r="T214" s="3" t="s">
        <v>381</v>
      </c>
      <c r="U214" s="3" t="s">
        <v>382</v>
      </c>
      <c r="V214" s="3" t="s">
        <v>383</v>
      </c>
      <c r="W214" s="3" t="s">
        <v>384</v>
      </c>
      <c r="X214" s="3" t="s">
        <v>385</v>
      </c>
      <c r="Y214" s="3" t="s">
        <v>386</v>
      </c>
      <c r="Z214" s="3" t="s">
        <v>387</v>
      </c>
      <c r="AA214" s="3" t="s">
        <v>388</v>
      </c>
      <c r="AB214" s="3" t="s">
        <v>389</v>
      </c>
      <c r="AC214" s="3" t="s">
        <v>224</v>
      </c>
      <c r="AD214" s="3" t="s">
        <v>225</v>
      </c>
      <c r="AE214" s="3" t="s">
        <v>226</v>
      </c>
      <c r="AF214" s="3" t="s">
        <v>227</v>
      </c>
      <c r="AG214" s="3" t="s">
        <v>445</v>
      </c>
      <c r="AH214" s="3" t="s">
        <v>228</v>
      </c>
      <c r="AI214" s="3" t="s">
        <v>229</v>
      </c>
      <c r="AJ214" s="3" t="s">
        <v>348</v>
      </c>
      <c r="AK214" s="3" t="s">
        <v>349</v>
      </c>
      <c r="AL214" s="3" t="s">
        <v>446</v>
      </c>
      <c r="AM214" s="3" t="s">
        <v>350</v>
      </c>
      <c r="AN214" s="3" t="s">
        <v>351</v>
      </c>
      <c r="AO214" s="3" t="s">
        <v>352</v>
      </c>
      <c r="AP214" s="3" t="s">
        <v>353</v>
      </c>
      <c r="AQ214" s="3" t="s">
        <v>447</v>
      </c>
      <c r="AR214" s="3" t="s">
        <v>354</v>
      </c>
      <c r="AS214" s="3" t="s">
        <v>355</v>
      </c>
      <c r="AT214" s="3" t="s">
        <v>356</v>
      </c>
      <c r="AU214" s="3" t="s">
        <v>357</v>
      </c>
      <c r="AV214" s="4" t="s">
        <v>358</v>
      </c>
    </row>
    <row r="215" spans="2:48" x14ac:dyDescent="0.2">
      <c r="B215" s="2" t="s">
        <v>39</v>
      </c>
      <c r="C215" s="154">
        <v>46564.185299999997</v>
      </c>
      <c r="D215" s="154">
        <v>46564.185299999997</v>
      </c>
      <c r="E215" s="154">
        <v>46564.185299999997</v>
      </c>
      <c r="F215" s="154">
        <v>46564.185299999997</v>
      </c>
      <c r="G215" s="154">
        <v>46570.307609999996</v>
      </c>
      <c r="H215" s="154">
        <v>46576.429919999995</v>
      </c>
      <c r="I215" s="154">
        <v>45281.180993999995</v>
      </c>
      <c r="J215" s="154">
        <v>43985.932067999995</v>
      </c>
      <c r="K215" s="154">
        <v>42690.683142000002</v>
      </c>
      <c r="L215" s="154">
        <v>41395.434216000001</v>
      </c>
      <c r="M215" s="154">
        <v>40100.185290000001</v>
      </c>
      <c r="N215" s="154">
        <v>39758.021084</v>
      </c>
      <c r="O215" s="154">
        <v>39415.856877999999</v>
      </c>
      <c r="P215" s="154">
        <v>39073.692672000005</v>
      </c>
      <c r="Q215" s="154">
        <v>38731.528466000003</v>
      </c>
      <c r="R215" s="154">
        <v>38389.364260000002</v>
      </c>
      <c r="S215" s="154">
        <v>38047.200054000001</v>
      </c>
      <c r="T215" s="154">
        <v>37705.035848</v>
      </c>
      <c r="U215" s="154">
        <v>37362.871642000006</v>
      </c>
      <c r="V215" s="154">
        <v>37020.707436000004</v>
      </c>
      <c r="W215" s="154">
        <v>36678.543230000003</v>
      </c>
      <c r="X215" s="154">
        <v>36336.379024000002</v>
      </c>
      <c r="Y215" s="154">
        <v>35994.214818000008</v>
      </c>
      <c r="Z215" s="154">
        <v>35652.050612000006</v>
      </c>
      <c r="AA215" s="154">
        <v>35309.886406000005</v>
      </c>
      <c r="AB215" s="154">
        <v>34967.722200000004</v>
      </c>
      <c r="AC215" s="154">
        <v>34885.439276000005</v>
      </c>
      <c r="AD215" s="154">
        <v>34803.156352000005</v>
      </c>
      <c r="AE215" s="154">
        <v>34720.873428000006</v>
      </c>
      <c r="AF215" s="154">
        <v>34638.590504</v>
      </c>
      <c r="AG215" s="154">
        <v>34556.307580000001</v>
      </c>
      <c r="AH215" s="154">
        <v>34474.024656000001</v>
      </c>
      <c r="AI215" s="154">
        <v>34391.741732000002</v>
      </c>
      <c r="AJ215" s="154">
        <v>34309.458808000003</v>
      </c>
      <c r="AK215" s="154">
        <v>34227.175884000004</v>
      </c>
      <c r="AL215" s="154">
        <v>34144.892960000005</v>
      </c>
      <c r="AM215" s="154">
        <v>34062.610036000005</v>
      </c>
      <c r="AN215" s="154">
        <v>33980.327111999999</v>
      </c>
      <c r="AO215" s="154">
        <v>33898.044188</v>
      </c>
      <c r="AP215" s="154">
        <v>33815.761264000001</v>
      </c>
      <c r="AQ215" s="154">
        <v>33733.478340000001</v>
      </c>
      <c r="AR215" s="154">
        <v>33733.478340000001</v>
      </c>
      <c r="AS215" s="154">
        <v>33733.478340000001</v>
      </c>
      <c r="AT215" s="154">
        <v>33733.478340000001</v>
      </c>
      <c r="AU215" s="154">
        <v>33733.478340000001</v>
      </c>
      <c r="AV215" s="155">
        <v>33733.478340000001</v>
      </c>
    </row>
    <row r="216" spans="2:48" x14ac:dyDescent="0.2">
      <c r="B216" s="2" t="s">
        <v>104</v>
      </c>
      <c r="C216" s="154">
        <v>3.7752944729688917E-3</v>
      </c>
      <c r="D216" s="154">
        <v>3.7752944729688917E-3</v>
      </c>
      <c r="E216" s="154">
        <v>3.7752944729688917E-3</v>
      </c>
      <c r="F216" s="154">
        <v>3.7752944729688917E-3</v>
      </c>
      <c r="G216" s="154">
        <v>3.778292324588507E-3</v>
      </c>
      <c r="H216" s="154">
        <v>3.7812901762081224E-3</v>
      </c>
      <c r="I216" s="154">
        <v>3.7460906548649007E-3</v>
      </c>
      <c r="J216" s="154">
        <v>3.710891133521679E-3</v>
      </c>
      <c r="K216" s="154">
        <v>3.6756916121784577E-3</v>
      </c>
      <c r="L216" s="154">
        <v>3.640492090835236E-3</v>
      </c>
      <c r="M216" s="154">
        <v>3.6052925694920143E-3</v>
      </c>
      <c r="N216" s="154">
        <v>3.5851797931930971E-3</v>
      </c>
      <c r="O216" s="154">
        <v>3.5650670168941804E-3</v>
      </c>
      <c r="P216" s="154">
        <v>3.5449542405952632E-3</v>
      </c>
      <c r="Q216" s="154">
        <v>3.5248414642963461E-3</v>
      </c>
      <c r="R216" s="154">
        <v>3.5047286879974293E-3</v>
      </c>
      <c r="S216" s="154">
        <v>3.4846159116985122E-3</v>
      </c>
      <c r="T216" s="154">
        <v>3.464503135399595E-3</v>
      </c>
      <c r="U216" s="154">
        <v>3.4443903591006783E-3</v>
      </c>
      <c r="V216" s="154">
        <v>3.4242775828017612E-3</v>
      </c>
      <c r="W216" s="154">
        <v>3.404164806502844E-3</v>
      </c>
      <c r="X216" s="154">
        <v>3.3840520302039273E-3</v>
      </c>
      <c r="Y216" s="154">
        <v>3.3639392539050101E-3</v>
      </c>
      <c r="Z216" s="154">
        <v>3.343826477606093E-3</v>
      </c>
      <c r="AA216" s="154">
        <v>3.3237137013071762E-3</v>
      </c>
      <c r="AB216" s="154">
        <v>3.3036009250082591E-3</v>
      </c>
      <c r="AC216" s="154">
        <v>3.2873717167184414E-3</v>
      </c>
      <c r="AD216" s="154">
        <v>3.2711425084286237E-3</v>
      </c>
      <c r="AE216" s="154">
        <v>3.2549133001388065E-3</v>
      </c>
      <c r="AF216" s="154">
        <v>3.2386840918489888E-3</v>
      </c>
      <c r="AG216" s="154">
        <v>3.2224548835591712E-3</v>
      </c>
      <c r="AH216" s="154">
        <v>3.2062256752693535E-3</v>
      </c>
      <c r="AI216" s="154">
        <v>3.1899964669795358E-3</v>
      </c>
      <c r="AJ216" s="154">
        <v>3.1737672586897186E-3</v>
      </c>
      <c r="AK216" s="154">
        <v>3.1575380503999009E-3</v>
      </c>
      <c r="AL216" s="154">
        <v>3.1413088421100833E-3</v>
      </c>
      <c r="AM216" s="154">
        <v>3.1250796338202656E-3</v>
      </c>
      <c r="AN216" s="154">
        <v>3.1088504255304479E-3</v>
      </c>
      <c r="AO216" s="154">
        <v>3.0926212172406307E-3</v>
      </c>
      <c r="AP216" s="154">
        <v>3.076392008950813E-3</v>
      </c>
      <c r="AQ216" s="154">
        <v>3.0601628006609954E-3</v>
      </c>
      <c r="AR216" s="154">
        <v>3.0601628006609954E-3</v>
      </c>
      <c r="AS216" s="154">
        <v>3.0601628006609954E-3</v>
      </c>
      <c r="AT216" s="154">
        <v>3.0601628006609954E-3</v>
      </c>
      <c r="AU216" s="154">
        <v>3.0601628006609954E-3</v>
      </c>
      <c r="AV216" s="155">
        <v>3.0601628006609954E-3</v>
      </c>
    </row>
    <row r="217" spans="2:48" x14ac:dyDescent="0.2">
      <c r="B217" s="2" t="s">
        <v>105</v>
      </c>
      <c r="C217" s="154">
        <v>5.0934650842968466E-3</v>
      </c>
      <c r="D217" s="154">
        <v>5.0934650842968466E-3</v>
      </c>
      <c r="E217" s="154">
        <v>5.0934650842968466E-3</v>
      </c>
      <c r="F217" s="154">
        <v>5.0934650842968466E-3</v>
      </c>
      <c r="G217" s="154">
        <v>5.157698599589677E-3</v>
      </c>
      <c r="H217" s="154">
        <v>5.2219321148825066E-3</v>
      </c>
      <c r="I217" s="154">
        <v>5.1997270268748291E-3</v>
      </c>
      <c r="J217" s="154">
        <v>5.1775219388671507E-3</v>
      </c>
      <c r="K217" s="154">
        <v>5.1553168508594732E-3</v>
      </c>
      <c r="L217" s="154">
        <v>5.1331117628517949E-3</v>
      </c>
      <c r="M217" s="154">
        <v>5.1109066748441173E-3</v>
      </c>
      <c r="N217" s="154">
        <v>5.1024330726155359E-3</v>
      </c>
      <c r="O217" s="154">
        <v>5.0939594703869554E-3</v>
      </c>
      <c r="P217" s="154">
        <v>5.085485868158374E-3</v>
      </c>
      <c r="Q217" s="154">
        <v>5.0770122659297926E-3</v>
      </c>
      <c r="R217" s="154">
        <v>5.0685386637012112E-3</v>
      </c>
      <c r="S217" s="154">
        <v>5.0600650614726307E-3</v>
      </c>
      <c r="T217" s="154">
        <v>5.0515914592440493E-3</v>
      </c>
      <c r="U217" s="154">
        <v>5.0431178570154679E-3</v>
      </c>
      <c r="V217" s="154">
        <v>5.0346442547868865E-3</v>
      </c>
      <c r="W217" s="154">
        <v>5.0261706525583059E-3</v>
      </c>
      <c r="X217" s="154">
        <v>5.0176970503297245E-3</v>
      </c>
      <c r="Y217" s="154">
        <v>5.0092234481011431E-3</v>
      </c>
      <c r="Z217" s="154">
        <v>5.0007498458725617E-3</v>
      </c>
      <c r="AA217" s="154">
        <v>4.9922762436439812E-3</v>
      </c>
      <c r="AB217" s="154">
        <v>4.9838026414153998E-3</v>
      </c>
      <c r="AC217" s="154">
        <v>4.9696152897485205E-3</v>
      </c>
      <c r="AD217" s="154">
        <v>4.955427938081642E-3</v>
      </c>
      <c r="AE217" s="154">
        <v>4.9412405864147626E-3</v>
      </c>
      <c r="AF217" s="154">
        <v>4.9270532347478833E-3</v>
      </c>
      <c r="AG217" s="154">
        <v>4.9128658830810048E-3</v>
      </c>
      <c r="AH217" s="154">
        <v>4.8986785314141254E-3</v>
      </c>
      <c r="AI217" s="154">
        <v>4.8844911797472461E-3</v>
      </c>
      <c r="AJ217" s="154">
        <v>4.8703038280803676E-3</v>
      </c>
      <c r="AK217" s="154">
        <v>4.8561164764134883E-3</v>
      </c>
      <c r="AL217" s="154">
        <v>4.8419291247466089E-3</v>
      </c>
      <c r="AM217" s="154">
        <v>4.8277417730797304E-3</v>
      </c>
      <c r="AN217" s="154">
        <v>4.8135544214128511E-3</v>
      </c>
      <c r="AO217" s="154">
        <v>4.7993670697459717E-3</v>
      </c>
      <c r="AP217" s="154">
        <v>4.7851797180790932E-3</v>
      </c>
      <c r="AQ217" s="154">
        <v>4.7709923664122139E-3</v>
      </c>
      <c r="AR217" s="154">
        <v>4.7709923664122139E-3</v>
      </c>
      <c r="AS217" s="154">
        <v>4.7709923664122139E-3</v>
      </c>
      <c r="AT217" s="154">
        <v>4.7709923664122139E-3</v>
      </c>
      <c r="AU217" s="154">
        <v>4.7709923664122139E-3</v>
      </c>
      <c r="AV217" s="155">
        <v>4.7709923664122139E-3</v>
      </c>
    </row>
    <row r="218" spans="2:48" x14ac:dyDescent="0.2">
      <c r="B218" s="2" t="s">
        <v>106</v>
      </c>
      <c r="C218" s="154">
        <v>1.817520901490367E-2</v>
      </c>
      <c r="D218" s="154">
        <v>1.817520901490367E-2</v>
      </c>
      <c r="E218" s="154">
        <v>1.817520901490367E-2</v>
      </c>
      <c r="F218" s="154">
        <v>1.817520901490367E-2</v>
      </c>
      <c r="G218" s="154">
        <v>1.8195072631313404E-2</v>
      </c>
      <c r="H218" s="154">
        <v>1.8214936247723135E-2</v>
      </c>
      <c r="I218" s="154">
        <v>1.804658416148636E-2</v>
      </c>
      <c r="J218" s="154">
        <v>1.7878232075249585E-2</v>
      </c>
      <c r="K218" s="154">
        <v>1.7709879989012814E-2</v>
      </c>
      <c r="L218" s="154">
        <v>1.7541527902776039E-2</v>
      </c>
      <c r="M218" s="154">
        <v>1.7373175816539264E-2</v>
      </c>
      <c r="N218" s="154">
        <v>1.7288155767469272E-2</v>
      </c>
      <c r="O218" s="154">
        <v>1.7203135718399279E-2</v>
      </c>
      <c r="P218" s="154">
        <v>1.7118115669329286E-2</v>
      </c>
      <c r="Q218" s="154">
        <v>1.7033095620259293E-2</v>
      </c>
      <c r="R218" s="154">
        <v>1.6948075571189301E-2</v>
      </c>
      <c r="S218" s="154">
        <v>1.6863055522119308E-2</v>
      </c>
      <c r="T218" s="154">
        <v>1.6778035473049315E-2</v>
      </c>
      <c r="U218" s="154">
        <v>1.6693015423979326E-2</v>
      </c>
      <c r="V218" s="154">
        <v>1.6607995374909333E-2</v>
      </c>
      <c r="W218" s="154">
        <v>1.652297532583934E-2</v>
      </c>
      <c r="X218" s="154">
        <v>1.6437955276769348E-2</v>
      </c>
      <c r="Y218" s="154">
        <v>1.6352935227699355E-2</v>
      </c>
      <c r="Z218" s="154">
        <v>1.6267915178629362E-2</v>
      </c>
      <c r="AA218" s="154">
        <v>1.6182895129559369E-2</v>
      </c>
      <c r="AB218" s="154">
        <v>1.6097875080489377E-2</v>
      </c>
      <c r="AC218" s="154">
        <v>1.6029456078640123E-2</v>
      </c>
      <c r="AD218" s="154">
        <v>1.596103707679087E-2</v>
      </c>
      <c r="AE218" s="154">
        <v>1.5892618074941616E-2</v>
      </c>
      <c r="AF218" s="154">
        <v>1.5824199073092359E-2</v>
      </c>
      <c r="AG218" s="154">
        <v>1.5755780071243106E-2</v>
      </c>
      <c r="AH218" s="154">
        <v>1.5687361069393852E-2</v>
      </c>
      <c r="AI218" s="154">
        <v>1.5618942067544599E-2</v>
      </c>
      <c r="AJ218" s="154">
        <v>1.5550523065695345E-2</v>
      </c>
      <c r="AK218" s="154">
        <v>1.5482104063846092E-2</v>
      </c>
      <c r="AL218" s="154">
        <v>1.5413685061996836E-2</v>
      </c>
      <c r="AM218" s="154">
        <v>1.5345266060147583E-2</v>
      </c>
      <c r="AN218" s="154">
        <v>1.5276847058298329E-2</v>
      </c>
      <c r="AO218" s="154">
        <v>1.5208428056449076E-2</v>
      </c>
      <c r="AP218" s="154">
        <v>1.5140009054599821E-2</v>
      </c>
      <c r="AQ218" s="154">
        <v>1.5071590052750567E-2</v>
      </c>
      <c r="AR218" s="154">
        <v>1.5071590052750567E-2</v>
      </c>
      <c r="AS218" s="154">
        <v>1.5071590052750567E-2</v>
      </c>
      <c r="AT218" s="154">
        <v>1.5071590052750567E-2</v>
      </c>
      <c r="AU218" s="154">
        <v>1.5071590052750567E-2</v>
      </c>
      <c r="AV218" s="155">
        <v>1.5071590052750567E-2</v>
      </c>
    </row>
    <row r="219" spans="2:48" x14ac:dyDescent="0.2">
      <c r="B219" s="2" t="s">
        <v>107</v>
      </c>
      <c r="C219" s="154">
        <v>2.0533880903490759E-2</v>
      </c>
      <c r="D219" s="154">
        <v>2.0533880903490759E-2</v>
      </c>
      <c r="E219" s="154">
        <v>2.0533880903490759E-2</v>
      </c>
      <c r="F219" s="154">
        <v>2.0533880903490759E-2</v>
      </c>
      <c r="G219" s="154">
        <v>2.0593251893298456E-2</v>
      </c>
      <c r="H219" s="154">
        <v>2.0652622883106153E-2</v>
      </c>
      <c r="I219" s="154">
        <v>2.0469207049330789E-2</v>
      </c>
      <c r="J219" s="154">
        <v>2.0285791215555422E-2</v>
      </c>
      <c r="K219" s="154">
        <v>2.0102375381780058E-2</v>
      </c>
      <c r="L219" s="154">
        <v>1.991895954800469E-2</v>
      </c>
      <c r="M219" s="154">
        <v>1.9735543714229326E-2</v>
      </c>
      <c r="N219" s="154">
        <v>1.9645781709595526E-2</v>
      </c>
      <c r="O219" s="154">
        <v>1.9556019704961725E-2</v>
      </c>
      <c r="P219" s="154">
        <v>1.9466257700327925E-2</v>
      </c>
      <c r="Q219" s="154">
        <v>1.9376495695694124E-2</v>
      </c>
      <c r="R219" s="154">
        <v>1.9286733691060324E-2</v>
      </c>
      <c r="S219" s="154">
        <v>1.9196971686426523E-2</v>
      </c>
      <c r="T219" s="154">
        <v>1.9107209681792723E-2</v>
      </c>
      <c r="U219" s="154">
        <v>1.9017447677158926E-2</v>
      </c>
      <c r="V219" s="154">
        <v>1.8927685672525126E-2</v>
      </c>
      <c r="W219" s="154">
        <v>1.8837923667891325E-2</v>
      </c>
      <c r="X219" s="154">
        <v>1.8748161663257525E-2</v>
      </c>
      <c r="Y219" s="154">
        <v>1.8658399658623724E-2</v>
      </c>
      <c r="Z219" s="154">
        <v>1.8568637653989924E-2</v>
      </c>
      <c r="AA219" s="154">
        <v>1.8478875649356123E-2</v>
      </c>
      <c r="AB219" s="154">
        <v>1.8389113644722323E-2</v>
      </c>
      <c r="AC219" s="154">
        <v>1.831200379946615E-2</v>
      </c>
      <c r="AD219" s="154">
        <v>1.8234893954209973E-2</v>
      </c>
      <c r="AE219" s="154">
        <v>1.8157784108953801E-2</v>
      </c>
      <c r="AF219" s="154">
        <v>1.8080674263697628E-2</v>
      </c>
      <c r="AG219" s="154">
        <v>1.8003564418441455E-2</v>
      </c>
      <c r="AH219" s="154">
        <v>1.7926454573185278E-2</v>
      </c>
      <c r="AI219" s="154">
        <v>1.7849344727929106E-2</v>
      </c>
      <c r="AJ219" s="154">
        <v>1.7772234882672933E-2</v>
      </c>
      <c r="AK219" s="154">
        <v>1.769512503741676E-2</v>
      </c>
      <c r="AL219" s="154">
        <v>1.7618015192160583E-2</v>
      </c>
      <c r="AM219" s="154">
        <v>1.754090534690441E-2</v>
      </c>
      <c r="AN219" s="154">
        <v>1.7463795501648238E-2</v>
      </c>
      <c r="AO219" s="154">
        <v>1.7386685656392065E-2</v>
      </c>
      <c r="AP219" s="154">
        <v>1.7309575811135888E-2</v>
      </c>
      <c r="AQ219" s="154">
        <v>1.7232465965879715E-2</v>
      </c>
      <c r="AR219" s="154">
        <v>1.7232465965879715E-2</v>
      </c>
      <c r="AS219" s="154">
        <v>1.7232465965879715E-2</v>
      </c>
      <c r="AT219" s="154">
        <v>1.7232465965879715E-2</v>
      </c>
      <c r="AU219" s="154">
        <v>1.7232465965879715E-2</v>
      </c>
      <c r="AV219" s="155">
        <v>1.7232465965879715E-2</v>
      </c>
    </row>
    <row r="220" spans="2:48" x14ac:dyDescent="0.2">
      <c r="B220" s="2" t="s">
        <v>45</v>
      </c>
      <c r="C220" s="154">
        <v>188.46</v>
      </c>
      <c r="D220" s="154">
        <v>188.46</v>
      </c>
      <c r="E220" s="154">
        <v>188.46</v>
      </c>
      <c r="F220" s="154">
        <v>188.46</v>
      </c>
      <c r="G220" s="154">
        <v>188.53</v>
      </c>
      <c r="H220" s="154">
        <v>188.6</v>
      </c>
      <c r="I220" s="154">
        <v>187.35599999999999</v>
      </c>
      <c r="J220" s="154">
        <v>186.11199999999999</v>
      </c>
      <c r="K220" s="154">
        <v>184.86799999999999</v>
      </c>
      <c r="L220" s="154">
        <v>183.624</v>
      </c>
      <c r="M220" s="154">
        <v>182.38</v>
      </c>
      <c r="N220" s="154">
        <v>181.61</v>
      </c>
      <c r="O220" s="154">
        <v>180.84</v>
      </c>
      <c r="P220" s="154">
        <v>180.07</v>
      </c>
      <c r="Q220" s="154">
        <v>179.3</v>
      </c>
      <c r="R220" s="154">
        <v>178.53</v>
      </c>
      <c r="S220" s="154">
        <v>177.76</v>
      </c>
      <c r="T220" s="154">
        <v>176.99</v>
      </c>
      <c r="U220" s="154">
        <v>176.22</v>
      </c>
      <c r="V220" s="154">
        <v>175.45</v>
      </c>
      <c r="W220" s="154">
        <v>174.68</v>
      </c>
      <c r="X220" s="154">
        <v>173.91</v>
      </c>
      <c r="Y220" s="154">
        <v>173.14</v>
      </c>
      <c r="Z220" s="154">
        <v>172.37</v>
      </c>
      <c r="AA220" s="154">
        <v>171.6</v>
      </c>
      <c r="AB220" s="154">
        <v>170.83</v>
      </c>
      <c r="AC220" s="154">
        <v>170.23333333333335</v>
      </c>
      <c r="AD220" s="154">
        <v>169.63666666666668</v>
      </c>
      <c r="AE220" s="154">
        <v>169.04</v>
      </c>
      <c r="AF220" s="154">
        <v>168.44333333333333</v>
      </c>
      <c r="AG220" s="154">
        <v>167.84666666666666</v>
      </c>
      <c r="AH220" s="154">
        <v>167.25</v>
      </c>
      <c r="AI220" s="154">
        <v>166.65333333333334</v>
      </c>
      <c r="AJ220" s="154">
        <v>166.05666666666667</v>
      </c>
      <c r="AK220" s="154">
        <v>165.46</v>
      </c>
      <c r="AL220" s="154">
        <v>164.86333333333334</v>
      </c>
      <c r="AM220" s="154">
        <v>164.26666666666668</v>
      </c>
      <c r="AN220" s="154">
        <v>163.66999999999999</v>
      </c>
      <c r="AO220" s="154">
        <v>163.07333333333332</v>
      </c>
      <c r="AP220" s="154">
        <v>162.47666666666666</v>
      </c>
      <c r="AQ220" s="154">
        <v>161.88</v>
      </c>
      <c r="AR220" s="154">
        <v>161.88</v>
      </c>
      <c r="AS220" s="154">
        <v>161.88</v>
      </c>
      <c r="AT220" s="154">
        <v>161.88</v>
      </c>
      <c r="AU220" s="154">
        <v>161.88</v>
      </c>
      <c r="AV220" s="155">
        <v>161.88</v>
      </c>
    </row>
    <row r="221" spans="2:48" x14ac:dyDescent="0.2">
      <c r="B221" s="2" t="s">
        <v>47</v>
      </c>
      <c r="C221" s="154">
        <v>191.71</v>
      </c>
      <c r="D221" s="154">
        <v>191.71</v>
      </c>
      <c r="E221" s="154">
        <v>191.71</v>
      </c>
      <c r="F221" s="154">
        <v>191.71</v>
      </c>
      <c r="G221" s="154">
        <v>191.77</v>
      </c>
      <c r="H221" s="154">
        <v>191.83</v>
      </c>
      <c r="I221" s="154">
        <v>190.56800000000001</v>
      </c>
      <c r="J221" s="154">
        <v>189.30600000000001</v>
      </c>
      <c r="K221" s="154">
        <v>188.04400000000001</v>
      </c>
      <c r="L221" s="154">
        <v>186.78200000000001</v>
      </c>
      <c r="M221" s="154">
        <v>185.52</v>
      </c>
      <c r="N221" s="154">
        <v>184.73933333333335</v>
      </c>
      <c r="O221" s="154">
        <v>183.95866666666669</v>
      </c>
      <c r="P221" s="154">
        <v>183.178</v>
      </c>
      <c r="Q221" s="154">
        <v>182.39733333333334</v>
      </c>
      <c r="R221" s="154">
        <v>181.61666666666667</v>
      </c>
      <c r="S221" s="154">
        <v>180.83600000000001</v>
      </c>
      <c r="T221" s="154">
        <v>180.05533333333335</v>
      </c>
      <c r="U221" s="154">
        <v>179.27466666666666</v>
      </c>
      <c r="V221" s="154">
        <v>178.494</v>
      </c>
      <c r="W221" s="154">
        <v>177.71333333333334</v>
      </c>
      <c r="X221" s="154">
        <v>176.93266666666668</v>
      </c>
      <c r="Y221" s="154">
        <v>176.15200000000002</v>
      </c>
      <c r="Z221" s="154">
        <v>175.37133333333333</v>
      </c>
      <c r="AA221" s="154">
        <v>174.59066666666666</v>
      </c>
      <c r="AB221" s="154">
        <v>173.81</v>
      </c>
      <c r="AC221" s="154">
        <v>173.20333333333335</v>
      </c>
      <c r="AD221" s="154">
        <v>172.59666666666666</v>
      </c>
      <c r="AE221" s="154">
        <v>171.99</v>
      </c>
      <c r="AF221" s="154">
        <v>171.38333333333333</v>
      </c>
      <c r="AG221" s="154">
        <v>170.77666666666667</v>
      </c>
      <c r="AH221" s="154">
        <v>170.17</v>
      </c>
      <c r="AI221" s="154">
        <v>169.56333333333333</v>
      </c>
      <c r="AJ221" s="154">
        <v>168.95666666666668</v>
      </c>
      <c r="AK221" s="154">
        <v>168.35</v>
      </c>
      <c r="AL221" s="154">
        <v>167.74333333333334</v>
      </c>
      <c r="AM221" s="154">
        <v>167.13666666666668</v>
      </c>
      <c r="AN221" s="154">
        <v>166.53</v>
      </c>
      <c r="AO221" s="154">
        <v>165.92333333333335</v>
      </c>
      <c r="AP221" s="154">
        <v>165.31666666666666</v>
      </c>
      <c r="AQ221" s="154">
        <v>164.71</v>
      </c>
      <c r="AR221" s="154">
        <v>164.71</v>
      </c>
      <c r="AS221" s="154">
        <v>164.71</v>
      </c>
      <c r="AT221" s="154">
        <v>164.71</v>
      </c>
      <c r="AU221" s="154">
        <v>164.71</v>
      </c>
      <c r="AV221" s="155">
        <v>164.71</v>
      </c>
    </row>
    <row r="222" spans="2:48" x14ac:dyDescent="0.2">
      <c r="B222" s="2" t="s">
        <v>49</v>
      </c>
      <c r="C222" s="154">
        <v>48.51</v>
      </c>
      <c r="D222" s="154">
        <v>48.51</v>
      </c>
      <c r="E222" s="154">
        <v>48.51</v>
      </c>
      <c r="F222" s="154">
        <v>48.51</v>
      </c>
      <c r="G222" s="154">
        <v>48.51</v>
      </c>
      <c r="H222" s="154">
        <v>48.51</v>
      </c>
      <c r="I222" s="154">
        <v>48.43</v>
      </c>
      <c r="J222" s="154">
        <v>48.35</v>
      </c>
      <c r="K222" s="154">
        <v>48.27</v>
      </c>
      <c r="L222" s="154">
        <v>48.19</v>
      </c>
      <c r="M222" s="154">
        <v>48.11</v>
      </c>
      <c r="N222" s="154">
        <v>48.106666666666669</v>
      </c>
      <c r="O222" s="154">
        <v>48.103333333333332</v>
      </c>
      <c r="P222" s="154">
        <v>48.1</v>
      </c>
      <c r="Q222" s="154">
        <v>48.096666666666664</v>
      </c>
      <c r="R222" s="154">
        <v>48.093333333333334</v>
      </c>
      <c r="S222" s="154">
        <v>48.09</v>
      </c>
      <c r="T222" s="154">
        <v>48.086666666666666</v>
      </c>
      <c r="U222" s="154">
        <v>48.083333333333336</v>
      </c>
      <c r="V222" s="154">
        <v>48.08</v>
      </c>
      <c r="W222" s="154">
        <v>48.076666666666668</v>
      </c>
      <c r="X222" s="154">
        <v>48.073333333333338</v>
      </c>
      <c r="Y222" s="154">
        <v>48.07</v>
      </c>
      <c r="Z222" s="154">
        <v>48.06666666666667</v>
      </c>
      <c r="AA222" s="154">
        <v>48.063333333333333</v>
      </c>
      <c r="AB222" s="154">
        <v>48.06</v>
      </c>
      <c r="AC222" s="154">
        <v>47.902000000000001</v>
      </c>
      <c r="AD222" s="154">
        <v>47.744</v>
      </c>
      <c r="AE222" s="154">
        <v>47.585999999999999</v>
      </c>
      <c r="AF222" s="154">
        <v>47.428000000000004</v>
      </c>
      <c r="AG222" s="154">
        <v>47.27</v>
      </c>
      <c r="AH222" s="154">
        <v>47.112000000000002</v>
      </c>
      <c r="AI222" s="154">
        <v>46.954000000000001</v>
      </c>
      <c r="AJ222" s="154">
        <v>46.795999999999999</v>
      </c>
      <c r="AK222" s="154">
        <v>46.637999999999998</v>
      </c>
      <c r="AL222" s="154">
        <v>46.48</v>
      </c>
      <c r="AM222" s="154">
        <v>46.321999999999996</v>
      </c>
      <c r="AN222" s="154">
        <v>46.164000000000001</v>
      </c>
      <c r="AO222" s="154">
        <v>46.006</v>
      </c>
      <c r="AP222" s="154">
        <v>45.847999999999999</v>
      </c>
      <c r="AQ222" s="154">
        <v>45.69</v>
      </c>
      <c r="AR222" s="154">
        <v>45.69</v>
      </c>
      <c r="AS222" s="154">
        <v>45.69</v>
      </c>
      <c r="AT222" s="154">
        <v>45.69</v>
      </c>
      <c r="AU222" s="154">
        <v>45.69</v>
      </c>
      <c r="AV222" s="155">
        <v>45.69</v>
      </c>
    </row>
    <row r="223" spans="2:48" x14ac:dyDescent="0.2">
      <c r="B223" s="2" t="s">
        <v>51</v>
      </c>
      <c r="C223" s="154">
        <v>45.87</v>
      </c>
      <c r="D223" s="154">
        <v>45.87</v>
      </c>
      <c r="E223" s="154">
        <v>45.87</v>
      </c>
      <c r="F223" s="154">
        <v>45.87</v>
      </c>
      <c r="G223" s="154">
        <v>45.77</v>
      </c>
      <c r="H223" s="154">
        <v>45.67</v>
      </c>
      <c r="I223" s="154">
        <v>45.612000000000002</v>
      </c>
      <c r="J223" s="154">
        <v>45.554000000000002</v>
      </c>
      <c r="K223" s="154">
        <v>45.496000000000002</v>
      </c>
      <c r="L223" s="154">
        <v>45.438000000000002</v>
      </c>
      <c r="M223" s="154">
        <v>45.38</v>
      </c>
      <c r="N223" s="154">
        <v>45.300666666666672</v>
      </c>
      <c r="O223" s="154">
        <v>45.221333333333334</v>
      </c>
      <c r="P223" s="154">
        <v>45.142000000000003</v>
      </c>
      <c r="Q223" s="154">
        <v>45.062666666666665</v>
      </c>
      <c r="R223" s="154">
        <v>44.983333333333334</v>
      </c>
      <c r="S223" s="154">
        <v>44.904000000000003</v>
      </c>
      <c r="T223" s="154">
        <v>44.824666666666666</v>
      </c>
      <c r="U223" s="154">
        <v>44.745333333333335</v>
      </c>
      <c r="V223" s="154">
        <v>44.665999999999997</v>
      </c>
      <c r="W223" s="154">
        <v>44.586666666666666</v>
      </c>
      <c r="X223" s="154">
        <v>44.507333333333335</v>
      </c>
      <c r="Y223" s="154">
        <v>44.427999999999997</v>
      </c>
      <c r="Z223" s="154">
        <v>44.348666666666666</v>
      </c>
      <c r="AA223" s="154">
        <v>44.269333333333329</v>
      </c>
      <c r="AB223" s="154">
        <v>44.19</v>
      </c>
      <c r="AC223" s="154">
        <v>44.061999999999998</v>
      </c>
      <c r="AD223" s="154">
        <v>43.933999999999997</v>
      </c>
      <c r="AE223" s="154">
        <v>43.805999999999997</v>
      </c>
      <c r="AF223" s="154">
        <v>43.677999999999997</v>
      </c>
      <c r="AG223" s="154">
        <v>43.55</v>
      </c>
      <c r="AH223" s="154">
        <v>43.421999999999997</v>
      </c>
      <c r="AI223" s="154">
        <v>43.293999999999997</v>
      </c>
      <c r="AJ223" s="154">
        <v>43.166000000000004</v>
      </c>
      <c r="AK223" s="154">
        <v>43.038000000000004</v>
      </c>
      <c r="AL223" s="154">
        <v>42.91</v>
      </c>
      <c r="AM223" s="154">
        <v>42.782000000000004</v>
      </c>
      <c r="AN223" s="154">
        <v>42.654000000000003</v>
      </c>
      <c r="AO223" s="154">
        <v>42.526000000000003</v>
      </c>
      <c r="AP223" s="154">
        <v>42.398000000000003</v>
      </c>
      <c r="AQ223" s="154">
        <v>42.27</v>
      </c>
      <c r="AR223" s="154">
        <v>42.27</v>
      </c>
      <c r="AS223" s="154">
        <v>42.27</v>
      </c>
      <c r="AT223" s="154">
        <v>42.27</v>
      </c>
      <c r="AU223" s="154">
        <v>42.27</v>
      </c>
      <c r="AV223" s="155">
        <v>42.27</v>
      </c>
    </row>
    <row r="224" spans="2:48" x14ac:dyDescent="0.2">
      <c r="B224" s="2" t="s">
        <v>53</v>
      </c>
      <c r="C224" s="154">
        <v>9</v>
      </c>
      <c r="D224" s="154">
        <v>9</v>
      </c>
      <c r="E224" s="154">
        <v>9</v>
      </c>
      <c r="F224" s="154">
        <v>9</v>
      </c>
      <c r="G224" s="154">
        <v>9</v>
      </c>
      <c r="H224" s="154">
        <v>9</v>
      </c>
      <c r="I224" s="154">
        <v>9</v>
      </c>
      <c r="J224" s="154">
        <v>9</v>
      </c>
      <c r="K224" s="154">
        <v>9</v>
      </c>
      <c r="L224" s="154">
        <v>9</v>
      </c>
      <c r="M224" s="154">
        <v>9</v>
      </c>
      <c r="N224" s="154">
        <v>9</v>
      </c>
      <c r="O224" s="154">
        <v>9</v>
      </c>
      <c r="P224" s="154">
        <v>9</v>
      </c>
      <c r="Q224" s="154">
        <v>9</v>
      </c>
      <c r="R224" s="154">
        <v>9</v>
      </c>
      <c r="S224" s="154">
        <v>9</v>
      </c>
      <c r="T224" s="154">
        <v>9</v>
      </c>
      <c r="U224" s="154">
        <v>9</v>
      </c>
      <c r="V224" s="154">
        <v>9</v>
      </c>
      <c r="W224" s="154">
        <v>9</v>
      </c>
      <c r="X224" s="154">
        <v>9</v>
      </c>
      <c r="Y224" s="154">
        <v>9</v>
      </c>
      <c r="Z224" s="154">
        <v>9</v>
      </c>
      <c r="AA224" s="154">
        <v>9</v>
      </c>
      <c r="AB224" s="154">
        <v>9</v>
      </c>
      <c r="AC224" s="154">
        <v>9</v>
      </c>
      <c r="AD224" s="154">
        <v>9</v>
      </c>
      <c r="AE224" s="154">
        <v>9</v>
      </c>
      <c r="AF224" s="154">
        <v>9</v>
      </c>
      <c r="AG224" s="154">
        <v>9</v>
      </c>
      <c r="AH224" s="154">
        <v>9</v>
      </c>
      <c r="AI224" s="154">
        <v>9</v>
      </c>
      <c r="AJ224" s="154">
        <v>9</v>
      </c>
      <c r="AK224" s="154">
        <v>9</v>
      </c>
      <c r="AL224" s="154">
        <v>9</v>
      </c>
      <c r="AM224" s="154">
        <v>9</v>
      </c>
      <c r="AN224" s="154">
        <v>9</v>
      </c>
      <c r="AO224" s="154">
        <v>9</v>
      </c>
      <c r="AP224" s="154">
        <v>9</v>
      </c>
      <c r="AQ224" s="154">
        <v>9</v>
      </c>
      <c r="AR224" s="154">
        <v>9</v>
      </c>
      <c r="AS224" s="154">
        <v>9</v>
      </c>
      <c r="AT224" s="154">
        <v>9</v>
      </c>
      <c r="AU224" s="154">
        <v>9</v>
      </c>
      <c r="AV224" s="155">
        <v>9</v>
      </c>
    </row>
    <row r="225" spans="2:48" x14ac:dyDescent="0.2">
      <c r="B225" s="2" t="s">
        <v>108</v>
      </c>
      <c r="C225" s="154">
        <v>14</v>
      </c>
      <c r="D225" s="154">
        <v>14</v>
      </c>
      <c r="E225" s="154">
        <v>14</v>
      </c>
      <c r="F225" s="154">
        <v>14</v>
      </c>
      <c r="G225" s="154">
        <v>14</v>
      </c>
      <c r="H225" s="154">
        <v>14</v>
      </c>
      <c r="I225" s="154">
        <v>14</v>
      </c>
      <c r="J225" s="154">
        <v>14</v>
      </c>
      <c r="K225" s="154">
        <v>14</v>
      </c>
      <c r="L225" s="154">
        <v>14</v>
      </c>
      <c r="M225" s="154">
        <v>14</v>
      </c>
      <c r="N225" s="154">
        <v>14</v>
      </c>
      <c r="O225" s="154">
        <v>14</v>
      </c>
      <c r="P225" s="154">
        <v>14</v>
      </c>
      <c r="Q225" s="154">
        <v>14</v>
      </c>
      <c r="R225" s="154">
        <v>14</v>
      </c>
      <c r="S225" s="154">
        <v>14</v>
      </c>
      <c r="T225" s="154">
        <v>14</v>
      </c>
      <c r="U225" s="154">
        <v>14</v>
      </c>
      <c r="V225" s="154">
        <v>14</v>
      </c>
      <c r="W225" s="154">
        <v>14</v>
      </c>
      <c r="X225" s="154">
        <v>14</v>
      </c>
      <c r="Y225" s="154">
        <v>14</v>
      </c>
      <c r="Z225" s="154">
        <v>14</v>
      </c>
      <c r="AA225" s="154">
        <v>14</v>
      </c>
      <c r="AB225" s="154">
        <v>14</v>
      </c>
      <c r="AC225" s="154">
        <v>14</v>
      </c>
      <c r="AD225" s="154">
        <v>14</v>
      </c>
      <c r="AE225" s="154">
        <v>14</v>
      </c>
      <c r="AF225" s="154">
        <v>14</v>
      </c>
      <c r="AG225" s="154">
        <v>14</v>
      </c>
      <c r="AH225" s="154">
        <v>14</v>
      </c>
      <c r="AI225" s="154">
        <v>14</v>
      </c>
      <c r="AJ225" s="154">
        <v>14</v>
      </c>
      <c r="AK225" s="154">
        <v>14</v>
      </c>
      <c r="AL225" s="154">
        <v>14</v>
      </c>
      <c r="AM225" s="154">
        <v>14</v>
      </c>
      <c r="AN225" s="154">
        <v>14</v>
      </c>
      <c r="AO225" s="154">
        <v>14</v>
      </c>
      <c r="AP225" s="154">
        <v>14</v>
      </c>
      <c r="AQ225" s="154">
        <v>14</v>
      </c>
      <c r="AR225" s="154">
        <v>14</v>
      </c>
      <c r="AS225" s="154">
        <v>14</v>
      </c>
      <c r="AT225" s="154">
        <v>14</v>
      </c>
      <c r="AU225" s="154">
        <v>14</v>
      </c>
      <c r="AV225" s="155">
        <v>14</v>
      </c>
    </row>
    <row r="226" spans="2:48" x14ac:dyDescent="0.2">
      <c r="B226" s="2" t="s">
        <v>4</v>
      </c>
      <c r="C226" s="154">
        <v>348.29949500000021</v>
      </c>
      <c r="D226" s="154">
        <v>348.29949500000021</v>
      </c>
      <c r="E226" s="154">
        <v>348.29949500000021</v>
      </c>
      <c r="F226" s="154">
        <v>348.29949500000021</v>
      </c>
      <c r="G226" s="154">
        <v>352.23337624999999</v>
      </c>
      <c r="H226" s="154">
        <v>356.16725749999978</v>
      </c>
      <c r="I226" s="154">
        <v>359.8932724999998</v>
      </c>
      <c r="J226" s="154">
        <v>363.61928749999981</v>
      </c>
      <c r="K226" s="154">
        <v>367.34530249999978</v>
      </c>
      <c r="L226" s="154">
        <v>371.07131749999979</v>
      </c>
      <c r="M226" s="154">
        <v>374.79733249999981</v>
      </c>
      <c r="N226" s="154">
        <v>376.04479233333319</v>
      </c>
      <c r="O226" s="154">
        <v>377.29225216666651</v>
      </c>
      <c r="P226" s="154">
        <v>378.53971199999989</v>
      </c>
      <c r="Q226" s="154">
        <v>379.78717183333322</v>
      </c>
      <c r="R226" s="154">
        <v>381.0346316666666</v>
      </c>
      <c r="S226" s="154">
        <v>382.28209149999992</v>
      </c>
      <c r="T226" s="154">
        <v>383.5295513333333</v>
      </c>
      <c r="U226" s="154">
        <v>384.77701116666663</v>
      </c>
      <c r="V226" s="154">
        <v>386.02447100000001</v>
      </c>
      <c r="W226" s="154">
        <v>387.27193083333333</v>
      </c>
      <c r="X226" s="154">
        <v>388.51939066666671</v>
      </c>
      <c r="Y226" s="154">
        <v>389.76685050000003</v>
      </c>
      <c r="Z226" s="154">
        <v>391.01431033333341</v>
      </c>
      <c r="AA226" s="154">
        <v>392.26177016666679</v>
      </c>
      <c r="AB226" s="154">
        <v>393.50923000000012</v>
      </c>
      <c r="AC226" s="154">
        <v>395.10825166666677</v>
      </c>
      <c r="AD226" s="154">
        <v>396.70727333333338</v>
      </c>
      <c r="AE226" s="154">
        <v>398.30629500000003</v>
      </c>
      <c r="AF226" s="154">
        <v>399.90531666666669</v>
      </c>
      <c r="AG226" s="154">
        <v>401.50433833333335</v>
      </c>
      <c r="AH226" s="154">
        <v>403.10335999999995</v>
      </c>
      <c r="AI226" s="154">
        <v>404.70238166666661</v>
      </c>
      <c r="AJ226" s="154">
        <v>406.30140333333327</v>
      </c>
      <c r="AK226" s="154">
        <v>407.90042499999993</v>
      </c>
      <c r="AL226" s="154">
        <v>409.49944666666653</v>
      </c>
      <c r="AM226" s="154">
        <v>411.09846833333319</v>
      </c>
      <c r="AN226" s="154">
        <v>412.69748999999985</v>
      </c>
      <c r="AO226" s="154">
        <v>414.2965116666665</v>
      </c>
      <c r="AP226" s="154">
        <v>415.89553333333311</v>
      </c>
      <c r="AQ226" s="154">
        <v>417.49455499999976</v>
      </c>
      <c r="AR226" s="154">
        <v>417.49455499999976</v>
      </c>
      <c r="AS226" s="154">
        <v>417.49455499999976</v>
      </c>
      <c r="AT226" s="154">
        <v>417.49455499999976</v>
      </c>
      <c r="AU226" s="154">
        <v>417.49455499999976</v>
      </c>
      <c r="AV226" s="155">
        <v>417.49455499999976</v>
      </c>
    </row>
    <row r="227" spans="2:48" x14ac:dyDescent="0.2">
      <c r="B227" s="2" t="s">
        <v>6</v>
      </c>
      <c r="C227" s="154">
        <v>0</v>
      </c>
      <c r="D227" s="154">
        <v>0</v>
      </c>
      <c r="E227" s="154">
        <v>0</v>
      </c>
      <c r="F227" s="154">
        <v>0</v>
      </c>
      <c r="G227" s="154">
        <v>0</v>
      </c>
      <c r="H227" s="154">
        <v>0</v>
      </c>
      <c r="I227" s="154">
        <v>0</v>
      </c>
      <c r="J227" s="154">
        <v>0</v>
      </c>
      <c r="K227" s="154">
        <v>0</v>
      </c>
      <c r="L227" s="154">
        <v>0</v>
      </c>
      <c r="M227" s="154">
        <v>0</v>
      </c>
      <c r="N227" s="154">
        <v>0</v>
      </c>
      <c r="O227" s="154">
        <v>0</v>
      </c>
      <c r="P227" s="154">
        <v>0</v>
      </c>
      <c r="Q227" s="154">
        <v>0</v>
      </c>
      <c r="R227" s="154">
        <v>0</v>
      </c>
      <c r="S227" s="154">
        <v>0</v>
      </c>
      <c r="T227" s="154">
        <v>0</v>
      </c>
      <c r="U227" s="154">
        <v>0</v>
      </c>
      <c r="V227" s="154">
        <v>0</v>
      </c>
      <c r="W227" s="154">
        <v>0</v>
      </c>
      <c r="X227" s="154">
        <v>0</v>
      </c>
      <c r="Y227" s="154">
        <v>0</v>
      </c>
      <c r="Z227" s="154">
        <v>0</v>
      </c>
      <c r="AA227" s="154">
        <v>0</v>
      </c>
      <c r="AB227" s="154">
        <v>0</v>
      </c>
      <c r="AC227" s="154">
        <v>0</v>
      </c>
      <c r="AD227" s="154">
        <v>0</v>
      </c>
      <c r="AE227" s="154">
        <v>0</v>
      </c>
      <c r="AF227" s="154">
        <v>0</v>
      </c>
      <c r="AG227" s="154">
        <v>0</v>
      </c>
      <c r="AH227" s="154">
        <v>0</v>
      </c>
      <c r="AI227" s="154">
        <v>0</v>
      </c>
      <c r="AJ227" s="154">
        <v>0</v>
      </c>
      <c r="AK227" s="154">
        <v>0</v>
      </c>
      <c r="AL227" s="154">
        <v>0</v>
      </c>
      <c r="AM227" s="154">
        <v>0</v>
      </c>
      <c r="AN227" s="154">
        <v>0</v>
      </c>
      <c r="AO227" s="154">
        <v>0</v>
      </c>
      <c r="AP227" s="154">
        <v>0</v>
      </c>
      <c r="AQ227" s="154">
        <v>0</v>
      </c>
      <c r="AR227" s="154">
        <v>0</v>
      </c>
      <c r="AS227" s="154">
        <v>0</v>
      </c>
      <c r="AT227" s="154">
        <v>0</v>
      </c>
      <c r="AU227" s="154">
        <v>0</v>
      </c>
      <c r="AV227" s="155">
        <v>0</v>
      </c>
    </row>
    <row r="228" spans="2:48" x14ac:dyDescent="0.2">
      <c r="B228" s="2" t="s">
        <v>8</v>
      </c>
      <c r="C228" s="154">
        <v>13</v>
      </c>
      <c r="D228" s="154">
        <v>13</v>
      </c>
      <c r="E228" s="154">
        <v>13</v>
      </c>
      <c r="F228" s="154">
        <v>13</v>
      </c>
      <c r="G228" s="154">
        <v>13</v>
      </c>
      <c r="H228" s="154">
        <v>13</v>
      </c>
      <c r="I228" s="154">
        <v>13</v>
      </c>
      <c r="J228" s="154">
        <v>13</v>
      </c>
      <c r="K228" s="154">
        <v>13</v>
      </c>
      <c r="L228" s="154">
        <v>13</v>
      </c>
      <c r="M228" s="154">
        <v>13</v>
      </c>
      <c r="N228" s="154">
        <v>13</v>
      </c>
      <c r="O228" s="154">
        <v>13</v>
      </c>
      <c r="P228" s="154">
        <v>13</v>
      </c>
      <c r="Q228" s="154">
        <v>13</v>
      </c>
      <c r="R228" s="154">
        <v>13</v>
      </c>
      <c r="S228" s="154">
        <v>13</v>
      </c>
      <c r="T228" s="154">
        <v>13</v>
      </c>
      <c r="U228" s="154">
        <v>13</v>
      </c>
      <c r="V228" s="154">
        <v>13</v>
      </c>
      <c r="W228" s="154">
        <v>13</v>
      </c>
      <c r="X228" s="154">
        <v>13</v>
      </c>
      <c r="Y228" s="154">
        <v>13</v>
      </c>
      <c r="Z228" s="154">
        <v>13</v>
      </c>
      <c r="AA228" s="154">
        <v>13</v>
      </c>
      <c r="AB228" s="154">
        <v>13</v>
      </c>
      <c r="AC228" s="154">
        <v>13</v>
      </c>
      <c r="AD228" s="154">
        <v>13</v>
      </c>
      <c r="AE228" s="154">
        <v>13</v>
      </c>
      <c r="AF228" s="154">
        <v>13</v>
      </c>
      <c r="AG228" s="154">
        <v>13</v>
      </c>
      <c r="AH228" s="154">
        <v>13</v>
      </c>
      <c r="AI228" s="154">
        <v>13</v>
      </c>
      <c r="AJ228" s="154">
        <v>13</v>
      </c>
      <c r="AK228" s="154">
        <v>13</v>
      </c>
      <c r="AL228" s="154">
        <v>13</v>
      </c>
      <c r="AM228" s="154">
        <v>13</v>
      </c>
      <c r="AN228" s="154">
        <v>13</v>
      </c>
      <c r="AO228" s="154">
        <v>13</v>
      </c>
      <c r="AP228" s="154">
        <v>13</v>
      </c>
      <c r="AQ228" s="154">
        <v>13</v>
      </c>
      <c r="AR228" s="154">
        <v>13</v>
      </c>
      <c r="AS228" s="154">
        <v>13</v>
      </c>
      <c r="AT228" s="154">
        <v>13</v>
      </c>
      <c r="AU228" s="154">
        <v>13</v>
      </c>
      <c r="AV228" s="155">
        <v>13</v>
      </c>
    </row>
    <row r="229" spans="2:48" x14ac:dyDescent="0.2">
      <c r="B229" s="2" t="s">
        <v>10</v>
      </c>
      <c r="C229" s="156"/>
      <c r="D229" s="156"/>
      <c r="E229" s="156"/>
      <c r="F229" s="156"/>
      <c r="G229" s="156"/>
      <c r="H229" s="156"/>
      <c r="I229" s="156"/>
      <c r="J229" s="156"/>
      <c r="K229" s="156"/>
      <c r="L229" s="156"/>
      <c r="M229" s="156"/>
      <c r="N229" s="156"/>
      <c r="O229" s="156"/>
      <c r="P229" s="156"/>
      <c r="Q229" s="156"/>
      <c r="R229" s="156"/>
      <c r="S229" s="156"/>
      <c r="T229" s="156"/>
      <c r="U229" s="156"/>
      <c r="V229" s="156"/>
      <c r="W229" s="156"/>
      <c r="X229" s="156"/>
      <c r="Y229" s="156"/>
      <c r="Z229" s="156"/>
      <c r="AA229" s="156"/>
      <c r="AB229" s="156"/>
      <c r="AC229" s="156"/>
      <c r="AD229" s="156"/>
      <c r="AE229" s="156"/>
      <c r="AF229" s="156"/>
      <c r="AG229" s="156"/>
      <c r="AH229" s="156"/>
      <c r="AI229" s="156"/>
      <c r="AJ229" s="156"/>
      <c r="AK229" s="156"/>
      <c r="AL229" s="156"/>
      <c r="AM229" s="156"/>
      <c r="AN229" s="156"/>
      <c r="AO229" s="156"/>
      <c r="AP229" s="156"/>
      <c r="AQ229" s="156"/>
      <c r="AR229" s="156"/>
      <c r="AS229" s="156"/>
      <c r="AT229" s="156"/>
      <c r="AU229" s="156"/>
      <c r="AV229" s="157"/>
    </row>
    <row r="230" spans="2:48" x14ac:dyDescent="0.2">
      <c r="B230" s="2" t="s">
        <v>12</v>
      </c>
      <c r="C230" s="156"/>
      <c r="D230" s="156"/>
      <c r="E230" s="156"/>
      <c r="F230" s="156"/>
      <c r="G230" s="156"/>
      <c r="H230" s="156"/>
      <c r="I230" s="156"/>
      <c r="J230" s="156"/>
      <c r="K230" s="156"/>
      <c r="L230" s="156"/>
      <c r="M230" s="156"/>
      <c r="N230" s="156"/>
      <c r="O230" s="156"/>
      <c r="P230" s="156"/>
      <c r="Q230" s="156"/>
      <c r="R230" s="156"/>
      <c r="S230" s="156"/>
      <c r="T230" s="156"/>
      <c r="U230" s="156"/>
      <c r="V230" s="156"/>
      <c r="W230" s="156"/>
      <c r="X230" s="156"/>
      <c r="Y230" s="156"/>
      <c r="Z230" s="156"/>
      <c r="AA230" s="156"/>
      <c r="AB230" s="156"/>
      <c r="AC230" s="156"/>
      <c r="AD230" s="156"/>
      <c r="AE230" s="156"/>
      <c r="AF230" s="156"/>
      <c r="AG230" s="156"/>
      <c r="AH230" s="156"/>
      <c r="AI230" s="156"/>
      <c r="AJ230" s="156"/>
      <c r="AK230" s="156"/>
      <c r="AL230" s="156"/>
      <c r="AM230" s="156"/>
      <c r="AN230" s="156"/>
      <c r="AO230" s="156"/>
      <c r="AP230" s="156"/>
      <c r="AQ230" s="156"/>
      <c r="AR230" s="156"/>
      <c r="AS230" s="156"/>
      <c r="AT230" s="156"/>
      <c r="AU230" s="156"/>
      <c r="AV230" s="157"/>
    </row>
    <row r="231" spans="2:48" x14ac:dyDescent="0.2">
      <c r="B231" s="2" t="s">
        <v>14</v>
      </c>
      <c r="C231" s="156"/>
      <c r="D231" s="156"/>
      <c r="E231" s="156"/>
      <c r="F231" s="156"/>
      <c r="G231" s="156"/>
      <c r="H231" s="156"/>
      <c r="I231" s="156"/>
      <c r="J231" s="156"/>
      <c r="K231" s="156"/>
      <c r="L231" s="156"/>
      <c r="M231" s="156"/>
      <c r="N231" s="156"/>
      <c r="O231" s="156"/>
      <c r="P231" s="156"/>
      <c r="Q231" s="156"/>
      <c r="R231" s="156"/>
      <c r="S231" s="156"/>
      <c r="T231" s="156"/>
      <c r="U231" s="156"/>
      <c r="V231" s="156"/>
      <c r="W231" s="156"/>
      <c r="X231" s="156"/>
      <c r="Y231" s="156"/>
      <c r="Z231" s="156"/>
      <c r="AA231" s="156"/>
      <c r="AB231" s="156"/>
      <c r="AC231" s="156"/>
      <c r="AD231" s="156"/>
      <c r="AE231" s="156"/>
      <c r="AF231" s="156"/>
      <c r="AG231" s="156"/>
      <c r="AH231" s="156"/>
      <c r="AI231" s="156"/>
      <c r="AJ231" s="156"/>
      <c r="AK231" s="156"/>
      <c r="AL231" s="156"/>
      <c r="AM231" s="156"/>
      <c r="AN231" s="156"/>
      <c r="AO231" s="156"/>
      <c r="AP231" s="156"/>
      <c r="AQ231" s="156"/>
      <c r="AR231" s="156"/>
      <c r="AS231" s="156"/>
      <c r="AT231" s="156"/>
      <c r="AU231" s="156"/>
      <c r="AV231" s="157"/>
    </row>
    <row r="232" spans="2:48" x14ac:dyDescent="0.2">
      <c r="B232" s="2" t="s">
        <v>16</v>
      </c>
      <c r="C232" s="156"/>
      <c r="D232" s="156"/>
      <c r="E232" s="156"/>
      <c r="F232" s="156"/>
      <c r="G232" s="156"/>
      <c r="H232" s="156"/>
      <c r="I232" s="156"/>
      <c r="J232" s="156"/>
      <c r="K232" s="156"/>
      <c r="L232" s="156"/>
      <c r="M232" s="156"/>
      <c r="N232" s="156"/>
      <c r="O232" s="156"/>
      <c r="P232" s="156"/>
      <c r="Q232" s="156"/>
      <c r="R232" s="156"/>
      <c r="S232" s="156"/>
      <c r="T232" s="156"/>
      <c r="U232" s="156"/>
      <c r="V232" s="156"/>
      <c r="W232" s="156"/>
      <c r="X232" s="156"/>
      <c r="Y232" s="156"/>
      <c r="Z232" s="156"/>
      <c r="AA232" s="156"/>
      <c r="AB232" s="156"/>
      <c r="AC232" s="156"/>
      <c r="AD232" s="156"/>
      <c r="AE232" s="156"/>
      <c r="AF232" s="156"/>
      <c r="AG232" s="156"/>
      <c r="AH232" s="156"/>
      <c r="AI232" s="156"/>
      <c r="AJ232" s="156"/>
      <c r="AK232" s="156"/>
      <c r="AL232" s="156"/>
      <c r="AM232" s="156"/>
      <c r="AN232" s="156"/>
      <c r="AO232" s="156"/>
      <c r="AP232" s="156"/>
      <c r="AQ232" s="156"/>
      <c r="AR232" s="156"/>
      <c r="AS232" s="156"/>
      <c r="AT232" s="156"/>
      <c r="AU232" s="156"/>
      <c r="AV232" s="157"/>
    </row>
    <row r="233" spans="2:48" x14ac:dyDescent="0.2">
      <c r="B233" s="2" t="s">
        <v>18</v>
      </c>
      <c r="C233" s="156"/>
      <c r="D233" s="156"/>
      <c r="E233" s="156"/>
      <c r="F233" s="156"/>
      <c r="G233" s="156"/>
      <c r="H233" s="156"/>
      <c r="I233" s="156"/>
      <c r="J233" s="156"/>
      <c r="K233" s="156"/>
      <c r="L233" s="156"/>
      <c r="M233" s="156"/>
      <c r="N233" s="156"/>
      <c r="O233" s="156"/>
      <c r="P233" s="156"/>
      <c r="Q233" s="156"/>
      <c r="R233" s="156"/>
      <c r="S233" s="156"/>
      <c r="T233" s="156"/>
      <c r="U233" s="156"/>
      <c r="V233" s="156"/>
      <c r="W233" s="156"/>
      <c r="X233" s="156"/>
      <c r="Y233" s="156"/>
      <c r="Z233" s="156"/>
      <c r="AA233" s="156"/>
      <c r="AB233" s="156"/>
      <c r="AC233" s="156"/>
      <c r="AD233" s="156"/>
      <c r="AE233" s="156"/>
      <c r="AF233" s="156"/>
      <c r="AG233" s="156"/>
      <c r="AH233" s="156"/>
      <c r="AI233" s="156"/>
      <c r="AJ233" s="156"/>
      <c r="AK233" s="156"/>
      <c r="AL233" s="156"/>
      <c r="AM233" s="156"/>
      <c r="AN233" s="156"/>
      <c r="AO233" s="156"/>
      <c r="AP233" s="156"/>
      <c r="AQ233" s="156"/>
      <c r="AR233" s="156"/>
      <c r="AS233" s="156"/>
      <c r="AT233" s="156"/>
      <c r="AU233" s="156"/>
      <c r="AV233" s="157"/>
    </row>
    <row r="234" spans="2:48" x14ac:dyDescent="0.2">
      <c r="B234" s="2" t="s">
        <v>20</v>
      </c>
      <c r="C234" s="156"/>
      <c r="D234" s="156"/>
      <c r="E234" s="156"/>
      <c r="F234" s="156"/>
      <c r="G234" s="156"/>
      <c r="H234" s="156"/>
      <c r="I234" s="156"/>
      <c r="J234" s="156"/>
      <c r="K234" s="156"/>
      <c r="L234" s="156"/>
      <c r="M234" s="156"/>
      <c r="N234" s="156"/>
      <c r="O234" s="156"/>
      <c r="P234" s="156"/>
      <c r="Q234" s="156"/>
      <c r="R234" s="156"/>
      <c r="S234" s="156"/>
      <c r="T234" s="156"/>
      <c r="U234" s="156"/>
      <c r="V234" s="156"/>
      <c r="W234" s="156"/>
      <c r="X234" s="156"/>
      <c r="Y234" s="156"/>
      <c r="Z234" s="156"/>
      <c r="AA234" s="156"/>
      <c r="AB234" s="156"/>
      <c r="AC234" s="156"/>
      <c r="AD234" s="156"/>
      <c r="AE234" s="156"/>
      <c r="AF234" s="156"/>
      <c r="AG234" s="156"/>
      <c r="AH234" s="156"/>
      <c r="AI234" s="156"/>
      <c r="AJ234" s="156"/>
      <c r="AK234" s="156"/>
      <c r="AL234" s="156"/>
      <c r="AM234" s="156"/>
      <c r="AN234" s="156"/>
      <c r="AO234" s="156"/>
      <c r="AP234" s="156"/>
      <c r="AQ234" s="156"/>
      <c r="AR234" s="156"/>
      <c r="AS234" s="156"/>
      <c r="AT234" s="156"/>
      <c r="AU234" s="156"/>
      <c r="AV234" s="157"/>
    </row>
    <row r="235" spans="2:48" x14ac:dyDescent="0.2">
      <c r="B235" s="2" t="s">
        <v>22</v>
      </c>
      <c r="C235" s="154">
        <v>15.962957999999999</v>
      </c>
      <c r="D235" s="154">
        <v>15.962957999999999</v>
      </c>
      <c r="E235" s="154">
        <v>15.962957999999999</v>
      </c>
      <c r="F235" s="154">
        <v>15.962957999999999</v>
      </c>
      <c r="G235" s="154">
        <v>15.9678486</v>
      </c>
      <c r="H235" s="154">
        <v>15.972739200000001</v>
      </c>
      <c r="I235" s="154">
        <v>15.866995320000001</v>
      </c>
      <c r="J235" s="154">
        <v>15.761251440000001</v>
      </c>
      <c r="K235" s="154">
        <v>15.65550756</v>
      </c>
      <c r="L235" s="154">
        <v>15.54976368</v>
      </c>
      <c r="M235" s="154">
        <v>15.4440198</v>
      </c>
      <c r="N235" s="154">
        <v>15.37905072</v>
      </c>
      <c r="O235" s="154">
        <v>15.314081639999999</v>
      </c>
      <c r="P235" s="154">
        <v>15.24911256</v>
      </c>
      <c r="Q235" s="154">
        <v>15.184143479999999</v>
      </c>
      <c r="R235" s="154">
        <v>15.1191744</v>
      </c>
      <c r="S235" s="154">
        <v>15.054205320000001</v>
      </c>
      <c r="T235" s="154">
        <v>14.98923624</v>
      </c>
      <c r="U235" s="154">
        <v>14.924267160000001</v>
      </c>
      <c r="V235" s="154">
        <v>14.85929808</v>
      </c>
      <c r="W235" s="154">
        <v>14.794329000000001</v>
      </c>
      <c r="X235" s="154">
        <v>14.729359920000002</v>
      </c>
      <c r="Y235" s="154">
        <v>14.664390840000001</v>
      </c>
      <c r="Z235" s="154">
        <v>14.599421760000002</v>
      </c>
      <c r="AA235" s="154">
        <v>14.534452680000001</v>
      </c>
      <c r="AB235" s="154">
        <v>14.469483600000002</v>
      </c>
      <c r="AC235" s="154">
        <v>14.418919680000002</v>
      </c>
      <c r="AD235" s="154">
        <v>14.368355760000002</v>
      </c>
      <c r="AE235" s="154">
        <v>14.317791840000002</v>
      </c>
      <c r="AF235" s="154">
        <v>14.267227920000002</v>
      </c>
      <c r="AG235" s="154">
        <v>14.216664000000002</v>
      </c>
      <c r="AH235" s="154">
        <v>14.166100080000001</v>
      </c>
      <c r="AI235" s="154">
        <v>14.115536160000001</v>
      </c>
      <c r="AJ235" s="154">
        <v>14.064972240000001</v>
      </c>
      <c r="AK235" s="154">
        <v>14.014408320000001</v>
      </c>
      <c r="AL235" s="154">
        <v>13.963844400000001</v>
      </c>
      <c r="AM235" s="154">
        <v>13.913280480000001</v>
      </c>
      <c r="AN235" s="154">
        <v>13.862716560000001</v>
      </c>
      <c r="AO235" s="154">
        <v>13.812152640000001</v>
      </c>
      <c r="AP235" s="154">
        <v>13.761588720000001</v>
      </c>
      <c r="AQ235" s="154">
        <v>13.711024800000001</v>
      </c>
      <c r="AR235" s="154">
        <v>13.711024800000001</v>
      </c>
      <c r="AS235" s="154">
        <v>13.711024800000001</v>
      </c>
      <c r="AT235" s="154">
        <v>13.711024800000001</v>
      </c>
      <c r="AU235" s="154">
        <v>13.711024800000001</v>
      </c>
      <c r="AV235" s="155">
        <v>13.711024800000001</v>
      </c>
    </row>
    <row r="236" spans="2:48" x14ac:dyDescent="0.2">
      <c r="B236" s="2" t="s">
        <v>110</v>
      </c>
      <c r="C236" s="154">
        <v>0</v>
      </c>
      <c r="D236" s="154">
        <v>0</v>
      </c>
      <c r="E236" s="154">
        <v>0</v>
      </c>
      <c r="F236" s="154">
        <v>0</v>
      </c>
      <c r="G236" s="154">
        <v>0</v>
      </c>
      <c r="H236" s="154">
        <v>0</v>
      </c>
      <c r="I236" s="154">
        <v>0</v>
      </c>
      <c r="J236" s="154">
        <v>0</v>
      </c>
      <c r="K236" s="154">
        <v>0</v>
      </c>
      <c r="L236" s="154">
        <v>0</v>
      </c>
      <c r="M236" s="154">
        <v>0</v>
      </c>
      <c r="N236" s="154">
        <v>0</v>
      </c>
      <c r="O236" s="154">
        <v>0</v>
      </c>
      <c r="P236" s="154">
        <v>0</v>
      </c>
      <c r="Q236" s="154">
        <v>0</v>
      </c>
      <c r="R236" s="154">
        <v>0</v>
      </c>
      <c r="S236" s="154">
        <v>0</v>
      </c>
      <c r="T236" s="154">
        <v>0</v>
      </c>
      <c r="U236" s="154">
        <v>0</v>
      </c>
      <c r="V236" s="154">
        <v>0</v>
      </c>
      <c r="W236" s="154">
        <v>0</v>
      </c>
      <c r="X236" s="154">
        <v>0</v>
      </c>
      <c r="Y236" s="154">
        <v>0</v>
      </c>
      <c r="Z236" s="154">
        <v>0</v>
      </c>
      <c r="AA236" s="154">
        <v>0</v>
      </c>
      <c r="AB236" s="154">
        <v>0</v>
      </c>
      <c r="AC236" s="154">
        <v>0</v>
      </c>
      <c r="AD236" s="154">
        <v>0</v>
      </c>
      <c r="AE236" s="154">
        <v>0</v>
      </c>
      <c r="AF236" s="154">
        <v>0</v>
      </c>
      <c r="AG236" s="154">
        <v>0</v>
      </c>
      <c r="AH236" s="154">
        <v>0</v>
      </c>
      <c r="AI236" s="154">
        <v>0</v>
      </c>
      <c r="AJ236" s="154">
        <v>0</v>
      </c>
      <c r="AK236" s="154">
        <v>0</v>
      </c>
      <c r="AL236" s="154">
        <v>0</v>
      </c>
      <c r="AM236" s="154">
        <v>0</v>
      </c>
      <c r="AN236" s="154">
        <v>0</v>
      </c>
      <c r="AO236" s="154">
        <v>0</v>
      </c>
      <c r="AP236" s="154">
        <v>0</v>
      </c>
      <c r="AQ236" s="154">
        <v>0</v>
      </c>
      <c r="AR236" s="154">
        <v>0</v>
      </c>
      <c r="AS236" s="154">
        <v>0</v>
      </c>
      <c r="AT236" s="154">
        <v>0</v>
      </c>
      <c r="AU236" s="154">
        <v>0</v>
      </c>
      <c r="AV236" s="155">
        <v>0</v>
      </c>
    </row>
    <row r="237" spans="2:48" x14ac:dyDescent="0.2">
      <c r="B237" s="2" t="s">
        <v>111</v>
      </c>
      <c r="C237" s="154">
        <v>0</v>
      </c>
      <c r="D237" s="154">
        <v>0</v>
      </c>
      <c r="E237" s="154">
        <v>0</v>
      </c>
      <c r="F237" s="154">
        <v>0</v>
      </c>
      <c r="G237" s="154">
        <v>0</v>
      </c>
      <c r="H237" s="154">
        <v>0</v>
      </c>
      <c r="I237" s="154">
        <v>0</v>
      </c>
      <c r="J237" s="154">
        <v>0</v>
      </c>
      <c r="K237" s="154">
        <v>0</v>
      </c>
      <c r="L237" s="154">
        <v>0</v>
      </c>
      <c r="M237" s="154">
        <v>0</v>
      </c>
      <c r="N237" s="154">
        <v>0</v>
      </c>
      <c r="O237" s="154">
        <v>0</v>
      </c>
      <c r="P237" s="154">
        <v>0</v>
      </c>
      <c r="Q237" s="154">
        <v>0</v>
      </c>
      <c r="R237" s="154">
        <v>0</v>
      </c>
      <c r="S237" s="154">
        <v>0</v>
      </c>
      <c r="T237" s="154">
        <v>0</v>
      </c>
      <c r="U237" s="154">
        <v>0</v>
      </c>
      <c r="V237" s="154">
        <v>0</v>
      </c>
      <c r="W237" s="154">
        <v>0</v>
      </c>
      <c r="X237" s="154">
        <v>0</v>
      </c>
      <c r="Y237" s="154">
        <v>0</v>
      </c>
      <c r="Z237" s="154">
        <v>0</v>
      </c>
      <c r="AA237" s="154">
        <v>0</v>
      </c>
      <c r="AB237" s="154">
        <v>0</v>
      </c>
      <c r="AC237" s="154">
        <v>0</v>
      </c>
      <c r="AD237" s="154">
        <v>0</v>
      </c>
      <c r="AE237" s="154">
        <v>0</v>
      </c>
      <c r="AF237" s="154">
        <v>0</v>
      </c>
      <c r="AG237" s="154">
        <v>0</v>
      </c>
      <c r="AH237" s="154">
        <v>0</v>
      </c>
      <c r="AI237" s="154">
        <v>0</v>
      </c>
      <c r="AJ237" s="154">
        <v>0</v>
      </c>
      <c r="AK237" s="154">
        <v>0</v>
      </c>
      <c r="AL237" s="154">
        <v>0</v>
      </c>
      <c r="AM237" s="154">
        <v>0</v>
      </c>
      <c r="AN237" s="154">
        <v>0</v>
      </c>
      <c r="AO237" s="154">
        <v>0</v>
      </c>
      <c r="AP237" s="154">
        <v>0</v>
      </c>
      <c r="AQ237" s="154">
        <v>0</v>
      </c>
      <c r="AR237" s="154">
        <v>0</v>
      </c>
      <c r="AS237" s="154">
        <v>0</v>
      </c>
      <c r="AT237" s="154">
        <v>0</v>
      </c>
      <c r="AU237" s="154">
        <v>0</v>
      </c>
      <c r="AV237" s="155">
        <v>0</v>
      </c>
    </row>
    <row r="238" spans="2:48" x14ac:dyDescent="0.2">
      <c r="B238" s="2" t="s">
        <v>58</v>
      </c>
      <c r="C238" s="154">
        <v>0</v>
      </c>
      <c r="D238" s="154">
        <v>0</v>
      </c>
      <c r="E238" s="154">
        <v>0</v>
      </c>
      <c r="F238" s="154">
        <v>0</v>
      </c>
      <c r="G238" s="154">
        <v>0</v>
      </c>
      <c r="H238" s="154">
        <v>0</v>
      </c>
      <c r="I238" s="154">
        <v>0</v>
      </c>
      <c r="J238" s="154">
        <v>0</v>
      </c>
      <c r="K238" s="154">
        <v>0</v>
      </c>
      <c r="L238" s="154">
        <v>0</v>
      </c>
      <c r="M238" s="154">
        <v>0</v>
      </c>
      <c r="N238" s="154">
        <v>0</v>
      </c>
      <c r="O238" s="154">
        <v>0</v>
      </c>
      <c r="P238" s="154">
        <v>0</v>
      </c>
      <c r="Q238" s="154">
        <v>0</v>
      </c>
      <c r="R238" s="154">
        <v>0</v>
      </c>
      <c r="S238" s="154">
        <v>0</v>
      </c>
      <c r="T238" s="154">
        <v>0</v>
      </c>
      <c r="U238" s="154">
        <v>0</v>
      </c>
      <c r="V238" s="154">
        <v>0</v>
      </c>
      <c r="W238" s="154">
        <v>0</v>
      </c>
      <c r="X238" s="154">
        <v>0</v>
      </c>
      <c r="Y238" s="154">
        <v>0</v>
      </c>
      <c r="Z238" s="154">
        <v>0</v>
      </c>
      <c r="AA238" s="154">
        <v>0</v>
      </c>
      <c r="AB238" s="154">
        <v>0</v>
      </c>
      <c r="AC238" s="154">
        <v>0</v>
      </c>
      <c r="AD238" s="154">
        <v>0</v>
      </c>
      <c r="AE238" s="154">
        <v>0</v>
      </c>
      <c r="AF238" s="154">
        <v>0</v>
      </c>
      <c r="AG238" s="154">
        <v>0</v>
      </c>
      <c r="AH238" s="154">
        <v>0</v>
      </c>
      <c r="AI238" s="154">
        <v>0</v>
      </c>
      <c r="AJ238" s="154">
        <v>0</v>
      </c>
      <c r="AK238" s="154">
        <v>0</v>
      </c>
      <c r="AL238" s="154">
        <v>0</v>
      </c>
      <c r="AM238" s="154">
        <v>0</v>
      </c>
      <c r="AN238" s="154">
        <v>0</v>
      </c>
      <c r="AO238" s="154">
        <v>0</v>
      </c>
      <c r="AP238" s="154">
        <v>0</v>
      </c>
      <c r="AQ238" s="154">
        <v>0</v>
      </c>
      <c r="AR238" s="154">
        <v>0</v>
      </c>
      <c r="AS238" s="154">
        <v>0</v>
      </c>
      <c r="AT238" s="154">
        <v>0</v>
      </c>
      <c r="AU238" s="154">
        <v>0</v>
      </c>
      <c r="AV238" s="155">
        <v>0</v>
      </c>
    </row>
    <row r="239" spans="2:48" x14ac:dyDescent="0.2">
      <c r="B239" s="2" t="s">
        <v>60</v>
      </c>
      <c r="C239" s="154">
        <v>14366.662199999999</v>
      </c>
      <c r="D239" s="154">
        <v>14366.662199999999</v>
      </c>
      <c r="E239" s="154">
        <v>14366.662199999999</v>
      </c>
      <c r="F239" s="154">
        <v>14366.662199999999</v>
      </c>
      <c r="G239" s="154">
        <v>14371.06374</v>
      </c>
      <c r="H239" s="154">
        <v>14375.46528</v>
      </c>
      <c r="I239" s="154">
        <v>13662.534996</v>
      </c>
      <c r="J239" s="154">
        <v>12949.604712</v>
      </c>
      <c r="K239" s="154">
        <v>12236.674428000002</v>
      </c>
      <c r="L239" s="154">
        <v>11523.744144000002</v>
      </c>
      <c r="M239" s="154">
        <v>10810.813860000002</v>
      </c>
      <c r="N239" s="154">
        <v>10572.409056000002</v>
      </c>
      <c r="O239" s="154">
        <v>10334.004252000002</v>
      </c>
      <c r="P239" s="154">
        <v>10095.599448000001</v>
      </c>
      <c r="Q239" s="154">
        <v>9857.1946440000011</v>
      </c>
      <c r="R239" s="154">
        <v>9618.7898400000013</v>
      </c>
      <c r="S239" s="154">
        <v>9380.3850360000015</v>
      </c>
      <c r="T239" s="154">
        <v>9141.9802320000017</v>
      </c>
      <c r="U239" s="154">
        <v>8903.5754280000019</v>
      </c>
      <c r="V239" s="154">
        <v>8665.1706240000021</v>
      </c>
      <c r="W239" s="154">
        <v>8426.7658200000005</v>
      </c>
      <c r="X239" s="154">
        <v>8188.3610160000007</v>
      </c>
      <c r="Y239" s="154">
        <v>7949.956212000001</v>
      </c>
      <c r="Z239" s="154">
        <v>7711.5514080000012</v>
      </c>
      <c r="AA239" s="154">
        <v>7473.1466040000005</v>
      </c>
      <c r="AB239" s="154">
        <v>7234.7418000000007</v>
      </c>
      <c r="AC239" s="154">
        <v>7163.7564240000011</v>
      </c>
      <c r="AD239" s="154">
        <v>7092.7710480000005</v>
      </c>
      <c r="AE239" s="154">
        <v>7021.7856720000009</v>
      </c>
      <c r="AF239" s="154">
        <v>6950.8002960000003</v>
      </c>
      <c r="AG239" s="154">
        <v>6879.8149200000007</v>
      </c>
      <c r="AH239" s="154">
        <v>6808.8295440000011</v>
      </c>
      <c r="AI239" s="154">
        <v>6737.8441680000005</v>
      </c>
      <c r="AJ239" s="154">
        <v>6666.8587920000009</v>
      </c>
      <c r="AK239" s="154">
        <v>6595.8734160000004</v>
      </c>
      <c r="AL239" s="154">
        <v>6524.8880400000007</v>
      </c>
      <c r="AM239" s="154">
        <v>6453.9026640000011</v>
      </c>
      <c r="AN239" s="154">
        <v>6382.9172880000006</v>
      </c>
      <c r="AO239" s="154">
        <v>6311.9319120000009</v>
      </c>
      <c r="AP239" s="154">
        <v>6240.9465360000004</v>
      </c>
      <c r="AQ239" s="154">
        <v>6169.9611600000007</v>
      </c>
      <c r="AR239" s="154">
        <v>6169.9611600000007</v>
      </c>
      <c r="AS239" s="154">
        <v>6169.9611600000007</v>
      </c>
      <c r="AT239" s="154">
        <v>6169.9611600000007</v>
      </c>
      <c r="AU239" s="154">
        <v>6169.9611600000007</v>
      </c>
      <c r="AV239" s="155">
        <v>6169.9611600000007</v>
      </c>
    </row>
    <row r="240" spans="2:48" x14ac:dyDescent="0.2">
      <c r="B240" s="2" t="s">
        <v>62</v>
      </c>
      <c r="C240" s="154">
        <f t="shared" ref="C240:AV240" si="10">C239*0.5</f>
        <v>7183.3310999999994</v>
      </c>
      <c r="D240" s="154">
        <f t="shared" si="10"/>
        <v>7183.3310999999994</v>
      </c>
      <c r="E240" s="154">
        <f t="shared" si="10"/>
        <v>7183.3310999999994</v>
      </c>
      <c r="F240" s="154">
        <f t="shared" si="10"/>
        <v>7183.3310999999994</v>
      </c>
      <c r="G240" s="154">
        <f t="shared" si="10"/>
        <v>7185.5318699999998</v>
      </c>
      <c r="H240" s="154">
        <f t="shared" si="10"/>
        <v>7187.7326400000002</v>
      </c>
      <c r="I240" s="154">
        <f t="shared" si="10"/>
        <v>6831.2674980000002</v>
      </c>
      <c r="J240" s="154">
        <f t="shared" si="10"/>
        <v>6474.8023560000001</v>
      </c>
      <c r="K240" s="154">
        <f t="shared" si="10"/>
        <v>6118.337214000001</v>
      </c>
      <c r="L240" s="154">
        <f t="shared" si="10"/>
        <v>5761.872072000001</v>
      </c>
      <c r="M240" s="154">
        <f t="shared" si="10"/>
        <v>5405.406930000001</v>
      </c>
      <c r="N240" s="154">
        <f t="shared" si="10"/>
        <v>5286.2045280000011</v>
      </c>
      <c r="O240" s="154">
        <f t="shared" si="10"/>
        <v>5167.0021260000012</v>
      </c>
      <c r="P240" s="154">
        <f t="shared" si="10"/>
        <v>5047.7997240000004</v>
      </c>
      <c r="Q240" s="154">
        <f t="shared" si="10"/>
        <v>4928.5973220000005</v>
      </c>
      <c r="R240" s="154">
        <f t="shared" si="10"/>
        <v>4809.3949200000006</v>
      </c>
      <c r="S240" s="154">
        <f t="shared" si="10"/>
        <v>4690.1925180000007</v>
      </c>
      <c r="T240" s="154">
        <f t="shared" si="10"/>
        <v>4570.9901160000009</v>
      </c>
      <c r="U240" s="154">
        <f t="shared" si="10"/>
        <v>4451.787714000001</v>
      </c>
      <c r="V240" s="154">
        <f t="shared" si="10"/>
        <v>4332.5853120000011</v>
      </c>
      <c r="W240" s="154">
        <f t="shared" si="10"/>
        <v>4213.3829100000003</v>
      </c>
      <c r="X240" s="154">
        <f t="shared" si="10"/>
        <v>4094.1805080000004</v>
      </c>
      <c r="Y240" s="154">
        <f t="shared" si="10"/>
        <v>3974.9781060000005</v>
      </c>
      <c r="Z240" s="154">
        <f t="shared" si="10"/>
        <v>3855.7757040000006</v>
      </c>
      <c r="AA240" s="154">
        <f t="shared" si="10"/>
        <v>3736.5733020000002</v>
      </c>
      <c r="AB240" s="154">
        <f t="shared" si="10"/>
        <v>3617.3709000000003</v>
      </c>
      <c r="AC240" s="154">
        <f t="shared" si="10"/>
        <v>3581.8782120000005</v>
      </c>
      <c r="AD240" s="154">
        <f t="shared" si="10"/>
        <v>3546.3855240000003</v>
      </c>
      <c r="AE240" s="154">
        <f t="shared" si="10"/>
        <v>3510.8928360000004</v>
      </c>
      <c r="AF240" s="154">
        <f t="shared" si="10"/>
        <v>3475.4001480000002</v>
      </c>
      <c r="AG240" s="154">
        <f t="shared" si="10"/>
        <v>3439.9074600000004</v>
      </c>
      <c r="AH240" s="154">
        <f t="shared" si="10"/>
        <v>3404.4147720000005</v>
      </c>
      <c r="AI240" s="154">
        <f t="shared" si="10"/>
        <v>3368.9220840000003</v>
      </c>
      <c r="AJ240" s="154">
        <f t="shared" si="10"/>
        <v>3333.4293960000005</v>
      </c>
      <c r="AK240" s="154">
        <f t="shared" si="10"/>
        <v>3297.9367080000002</v>
      </c>
      <c r="AL240" s="154">
        <f t="shared" si="10"/>
        <v>3262.4440200000004</v>
      </c>
      <c r="AM240" s="154">
        <f t="shared" si="10"/>
        <v>3226.9513320000005</v>
      </c>
      <c r="AN240" s="154">
        <f t="shared" si="10"/>
        <v>3191.4586440000003</v>
      </c>
      <c r="AO240" s="154">
        <f t="shared" si="10"/>
        <v>3155.9659560000005</v>
      </c>
      <c r="AP240" s="154">
        <f t="shared" si="10"/>
        <v>3120.4732680000002</v>
      </c>
      <c r="AQ240" s="154">
        <f t="shared" si="10"/>
        <v>3084.9805800000004</v>
      </c>
      <c r="AR240" s="154">
        <f t="shared" si="10"/>
        <v>3084.9805800000004</v>
      </c>
      <c r="AS240" s="154">
        <f t="shared" si="10"/>
        <v>3084.9805800000004</v>
      </c>
      <c r="AT240" s="154">
        <f t="shared" si="10"/>
        <v>3084.9805800000004</v>
      </c>
      <c r="AU240" s="154">
        <f t="shared" si="10"/>
        <v>3084.9805800000004</v>
      </c>
      <c r="AV240" s="154">
        <f t="shared" si="10"/>
        <v>3084.9805800000004</v>
      </c>
    </row>
    <row r="241" spans="2:48" x14ac:dyDescent="0.2">
      <c r="B241" s="2" t="s">
        <v>109</v>
      </c>
      <c r="C241" s="154">
        <v>10</v>
      </c>
      <c r="D241" s="154">
        <v>10</v>
      </c>
      <c r="E241" s="154">
        <v>10</v>
      </c>
      <c r="F241" s="154">
        <v>10</v>
      </c>
      <c r="G241" s="154">
        <v>10</v>
      </c>
      <c r="H241" s="154">
        <v>10</v>
      </c>
      <c r="I241" s="154">
        <v>10</v>
      </c>
      <c r="J241" s="154">
        <v>10</v>
      </c>
      <c r="K241" s="154">
        <v>10</v>
      </c>
      <c r="L241" s="154">
        <v>10</v>
      </c>
      <c r="M241" s="154">
        <v>10</v>
      </c>
      <c r="N241" s="154">
        <v>10</v>
      </c>
      <c r="O241" s="154">
        <v>10</v>
      </c>
      <c r="P241" s="154">
        <v>10</v>
      </c>
      <c r="Q241" s="154">
        <v>10</v>
      </c>
      <c r="R241" s="154">
        <v>10</v>
      </c>
      <c r="S241" s="154">
        <v>10</v>
      </c>
      <c r="T241" s="154">
        <v>10</v>
      </c>
      <c r="U241" s="154">
        <v>10</v>
      </c>
      <c r="V241" s="154">
        <v>10</v>
      </c>
      <c r="W241" s="154">
        <v>10</v>
      </c>
      <c r="X241" s="154">
        <v>10</v>
      </c>
      <c r="Y241" s="154">
        <v>10</v>
      </c>
      <c r="Z241" s="154">
        <v>10</v>
      </c>
      <c r="AA241" s="154">
        <v>10</v>
      </c>
      <c r="AB241" s="154">
        <v>10</v>
      </c>
      <c r="AC241" s="154">
        <v>10</v>
      </c>
      <c r="AD241" s="154">
        <v>10</v>
      </c>
      <c r="AE241" s="154">
        <v>10</v>
      </c>
      <c r="AF241" s="154">
        <v>10</v>
      </c>
      <c r="AG241" s="154">
        <v>10</v>
      </c>
      <c r="AH241" s="154">
        <v>10</v>
      </c>
      <c r="AI241" s="154">
        <v>10</v>
      </c>
      <c r="AJ241" s="154">
        <v>10</v>
      </c>
      <c r="AK241" s="154">
        <v>10</v>
      </c>
      <c r="AL241" s="154">
        <v>10</v>
      </c>
      <c r="AM241" s="154">
        <v>10</v>
      </c>
      <c r="AN241" s="154">
        <v>10</v>
      </c>
      <c r="AO241" s="154">
        <v>10</v>
      </c>
      <c r="AP241" s="154">
        <v>10</v>
      </c>
      <c r="AQ241" s="154">
        <v>10</v>
      </c>
      <c r="AR241" s="154">
        <v>10</v>
      </c>
      <c r="AS241" s="154">
        <v>10</v>
      </c>
      <c r="AT241" s="154">
        <v>10</v>
      </c>
      <c r="AU241" s="154">
        <v>10</v>
      </c>
      <c r="AV241" s="155">
        <v>10</v>
      </c>
    </row>
    <row r="242" spans="2:48" x14ac:dyDescent="0.2">
      <c r="B242" s="2" t="s">
        <v>274</v>
      </c>
      <c r="C242" s="154">
        <v>100000</v>
      </c>
      <c r="D242" s="154">
        <v>100000</v>
      </c>
      <c r="E242" s="154">
        <v>100000</v>
      </c>
      <c r="F242" s="154">
        <v>100000</v>
      </c>
      <c r="G242" s="154">
        <v>100000</v>
      </c>
      <c r="H242" s="154">
        <v>100000</v>
      </c>
      <c r="I242" s="154">
        <v>100000</v>
      </c>
      <c r="J242" s="154">
        <v>100000</v>
      </c>
      <c r="K242" s="154">
        <v>100000</v>
      </c>
      <c r="L242" s="154">
        <v>100000</v>
      </c>
      <c r="M242" s="154">
        <v>100000</v>
      </c>
      <c r="N242" s="154">
        <v>100000</v>
      </c>
      <c r="O242" s="154">
        <v>100000</v>
      </c>
      <c r="P242" s="154">
        <v>100000</v>
      </c>
      <c r="Q242" s="154">
        <v>100000</v>
      </c>
      <c r="R242" s="154">
        <v>100000</v>
      </c>
      <c r="S242" s="154">
        <v>100000</v>
      </c>
      <c r="T242" s="154">
        <v>100000</v>
      </c>
      <c r="U242" s="154">
        <v>100000</v>
      </c>
      <c r="V242" s="154">
        <v>100000</v>
      </c>
      <c r="W242" s="154">
        <v>100000</v>
      </c>
      <c r="X242" s="154">
        <v>100000</v>
      </c>
      <c r="Y242" s="154">
        <v>100000</v>
      </c>
      <c r="Z242" s="154">
        <v>100000</v>
      </c>
      <c r="AA242" s="154">
        <v>100000</v>
      </c>
      <c r="AB242" s="154">
        <v>100000</v>
      </c>
      <c r="AC242" s="154">
        <v>100000</v>
      </c>
      <c r="AD242" s="154">
        <v>100000</v>
      </c>
      <c r="AE242" s="154">
        <v>100000</v>
      </c>
      <c r="AF242" s="154">
        <v>100000</v>
      </c>
      <c r="AG242" s="154">
        <v>100000</v>
      </c>
      <c r="AH242" s="154">
        <v>100000</v>
      </c>
      <c r="AI242" s="154">
        <v>100000</v>
      </c>
      <c r="AJ242" s="154">
        <v>100000</v>
      </c>
      <c r="AK242" s="154">
        <v>100000</v>
      </c>
      <c r="AL242" s="154">
        <v>100000</v>
      </c>
      <c r="AM242" s="154">
        <v>100000</v>
      </c>
      <c r="AN242" s="154">
        <v>100000</v>
      </c>
      <c r="AO242" s="154">
        <v>100000</v>
      </c>
      <c r="AP242" s="154">
        <v>100000</v>
      </c>
      <c r="AQ242" s="154">
        <v>100000</v>
      </c>
      <c r="AR242" s="154">
        <v>100000</v>
      </c>
      <c r="AS242" s="154">
        <v>100000</v>
      </c>
      <c r="AT242" s="154">
        <v>100000</v>
      </c>
      <c r="AU242" s="154">
        <v>100000</v>
      </c>
      <c r="AV242" s="155">
        <v>100000</v>
      </c>
    </row>
    <row r="243" spans="2:48" x14ac:dyDescent="0.2">
      <c r="B243" s="2" t="s">
        <v>276</v>
      </c>
      <c r="C243" s="156"/>
      <c r="D243" s="156"/>
      <c r="E243" s="156"/>
      <c r="F243" s="156"/>
      <c r="G243" s="156"/>
      <c r="H243" s="156"/>
      <c r="I243" s="156"/>
      <c r="J243" s="156"/>
      <c r="K243" s="156"/>
      <c r="L243" s="156"/>
      <c r="M243" s="156"/>
      <c r="N243" s="156"/>
      <c r="O243" s="156"/>
      <c r="P243" s="156"/>
      <c r="Q243" s="156"/>
      <c r="R243" s="156"/>
      <c r="S243" s="156"/>
      <c r="T243" s="156"/>
      <c r="U243" s="156"/>
      <c r="V243" s="156"/>
      <c r="W243" s="156"/>
      <c r="X243" s="156"/>
      <c r="Y243" s="156"/>
      <c r="Z243" s="156"/>
      <c r="AA243" s="156"/>
      <c r="AB243" s="156"/>
      <c r="AC243" s="156"/>
      <c r="AD243" s="156"/>
      <c r="AE243" s="156"/>
      <c r="AF243" s="156"/>
      <c r="AG243" s="156"/>
      <c r="AH243" s="156"/>
      <c r="AI243" s="156"/>
      <c r="AJ243" s="156"/>
      <c r="AK243" s="156"/>
      <c r="AL243" s="156"/>
      <c r="AM243" s="156"/>
      <c r="AN243" s="156"/>
      <c r="AO243" s="156"/>
      <c r="AP243" s="156"/>
      <c r="AQ243" s="156"/>
      <c r="AR243" s="156"/>
      <c r="AS243" s="156"/>
      <c r="AT243" s="156"/>
      <c r="AU243" s="156"/>
      <c r="AV243" s="157"/>
    </row>
    <row r="244" spans="2:48" x14ac:dyDescent="0.2">
      <c r="B244" s="2" t="s">
        <v>278</v>
      </c>
      <c r="C244" s="156"/>
      <c r="D244" s="156"/>
      <c r="E244" s="156"/>
      <c r="F244" s="156"/>
      <c r="G244" s="156"/>
      <c r="H244" s="156"/>
      <c r="I244" s="156"/>
      <c r="J244" s="156"/>
      <c r="K244" s="156"/>
      <c r="L244" s="156"/>
      <c r="M244" s="156"/>
      <c r="N244" s="156"/>
      <c r="O244" s="156"/>
      <c r="P244" s="156"/>
      <c r="Q244" s="156"/>
      <c r="R244" s="156"/>
      <c r="S244" s="156"/>
      <c r="T244" s="156"/>
      <c r="U244" s="156"/>
      <c r="V244" s="156"/>
      <c r="W244" s="156"/>
      <c r="X244" s="156"/>
      <c r="Y244" s="156"/>
      <c r="Z244" s="156"/>
      <c r="AA244" s="156"/>
      <c r="AB244" s="156"/>
      <c r="AC244" s="156"/>
      <c r="AD244" s="156"/>
      <c r="AE244" s="156"/>
      <c r="AF244" s="156"/>
      <c r="AG244" s="156"/>
      <c r="AH244" s="156"/>
      <c r="AI244" s="156"/>
      <c r="AJ244" s="156"/>
      <c r="AK244" s="156"/>
      <c r="AL244" s="156"/>
      <c r="AM244" s="156"/>
      <c r="AN244" s="156"/>
      <c r="AO244" s="156"/>
      <c r="AP244" s="156"/>
      <c r="AQ244" s="156"/>
      <c r="AR244" s="156"/>
      <c r="AS244" s="156"/>
      <c r="AT244" s="156"/>
      <c r="AU244" s="156"/>
      <c r="AV244" s="157"/>
    </row>
    <row r="245" spans="2:48" ht="13.5" thickBot="1" x14ac:dyDescent="0.25">
      <c r="B245" s="341" t="s">
        <v>491</v>
      </c>
      <c r="C245" s="342"/>
      <c r="D245" s="342"/>
      <c r="E245" s="342"/>
      <c r="F245" s="342"/>
      <c r="G245" s="342"/>
      <c r="H245" s="342"/>
      <c r="I245" s="342"/>
      <c r="J245" s="342"/>
      <c r="K245" s="342"/>
      <c r="L245" s="342"/>
      <c r="M245" s="342"/>
      <c r="N245" s="342"/>
      <c r="O245" s="342"/>
      <c r="P245" s="342"/>
      <c r="Q245" s="342"/>
      <c r="R245" s="342"/>
      <c r="S245" s="342"/>
      <c r="T245" s="342"/>
      <c r="U245" s="342"/>
      <c r="V245" s="342"/>
      <c r="W245" s="342"/>
      <c r="X245" s="342"/>
      <c r="Y245" s="342"/>
      <c r="Z245" s="342"/>
      <c r="AA245" s="342"/>
      <c r="AB245" s="342"/>
      <c r="AC245" s="342"/>
      <c r="AD245" s="342"/>
      <c r="AE245" s="342"/>
      <c r="AF245" s="342"/>
      <c r="AG245" s="342"/>
      <c r="AH245" s="342"/>
      <c r="AI245" s="342"/>
      <c r="AJ245" s="342"/>
      <c r="AK245" s="342"/>
      <c r="AL245" s="342"/>
      <c r="AM245" s="342"/>
      <c r="AN245" s="342"/>
      <c r="AO245" s="342"/>
      <c r="AP245" s="342"/>
      <c r="AQ245" s="342"/>
      <c r="AR245" s="342"/>
      <c r="AS245" s="342"/>
      <c r="AT245" s="342"/>
      <c r="AU245" s="342"/>
      <c r="AV245" s="343"/>
    </row>
    <row r="246" spans="2:48" ht="14.25" thickTop="1" thickBot="1" x14ac:dyDescent="0.25"/>
    <row r="247" spans="2:48" ht="13.5" thickTop="1" x14ac:dyDescent="0.2">
      <c r="B247" s="332" t="s">
        <v>311</v>
      </c>
      <c r="C247" s="333"/>
      <c r="D247" s="333"/>
      <c r="E247" s="333"/>
      <c r="F247" s="333"/>
      <c r="G247" s="333"/>
      <c r="H247" s="333"/>
      <c r="I247" s="333"/>
      <c r="J247" s="333"/>
      <c r="K247" s="333"/>
      <c r="L247" s="333"/>
      <c r="M247" s="333"/>
      <c r="N247" s="333"/>
      <c r="O247" s="333"/>
      <c r="P247" s="333"/>
      <c r="Q247" s="333"/>
      <c r="R247" s="333"/>
      <c r="S247" s="333"/>
      <c r="T247" s="333"/>
      <c r="U247" s="333"/>
      <c r="V247" s="333"/>
      <c r="W247" s="333"/>
      <c r="X247" s="333"/>
      <c r="Y247" s="333"/>
      <c r="Z247" s="333"/>
      <c r="AA247" s="333"/>
      <c r="AB247" s="333"/>
      <c r="AC247" s="333"/>
      <c r="AD247" s="333"/>
      <c r="AE247" s="333"/>
      <c r="AF247" s="333"/>
      <c r="AG247" s="333"/>
      <c r="AH247" s="333"/>
      <c r="AI247" s="333"/>
      <c r="AJ247" s="333"/>
      <c r="AK247" s="333"/>
      <c r="AL247" s="333"/>
      <c r="AM247" s="333"/>
      <c r="AN247" s="333"/>
      <c r="AO247" s="333"/>
      <c r="AP247" s="333"/>
      <c r="AQ247" s="333"/>
      <c r="AR247" s="333"/>
      <c r="AS247" s="333"/>
      <c r="AT247" s="333"/>
      <c r="AU247" s="333"/>
      <c r="AV247" s="334"/>
    </row>
    <row r="248" spans="2:48" x14ac:dyDescent="0.2">
      <c r="B248" s="2"/>
      <c r="C248" s="3" t="s">
        <v>364</v>
      </c>
      <c r="D248" s="3" t="s">
        <v>365</v>
      </c>
      <c r="E248" s="3" t="s">
        <v>366</v>
      </c>
      <c r="F248" s="3" t="s">
        <v>367</v>
      </c>
      <c r="G248" s="3" t="s">
        <v>368</v>
      </c>
      <c r="H248" s="3" t="s">
        <v>369</v>
      </c>
      <c r="I248" s="3" t="s">
        <v>370</v>
      </c>
      <c r="J248" s="3" t="s">
        <v>371</v>
      </c>
      <c r="K248" s="3" t="s">
        <v>372</v>
      </c>
      <c r="L248" s="3" t="s">
        <v>373</v>
      </c>
      <c r="M248" s="3" t="s">
        <v>374</v>
      </c>
      <c r="N248" s="3" t="s">
        <v>375</v>
      </c>
      <c r="O248" s="3" t="s">
        <v>376</v>
      </c>
      <c r="P248" s="3" t="s">
        <v>377</v>
      </c>
      <c r="Q248" s="3" t="s">
        <v>378</v>
      </c>
      <c r="R248" s="3" t="s">
        <v>379</v>
      </c>
      <c r="S248" s="3" t="s">
        <v>380</v>
      </c>
      <c r="T248" s="3" t="s">
        <v>381</v>
      </c>
      <c r="U248" s="3" t="s">
        <v>382</v>
      </c>
      <c r="V248" s="3" t="s">
        <v>383</v>
      </c>
      <c r="W248" s="3" t="s">
        <v>384</v>
      </c>
      <c r="X248" s="3" t="s">
        <v>385</v>
      </c>
      <c r="Y248" s="3" t="s">
        <v>386</v>
      </c>
      <c r="Z248" s="3" t="s">
        <v>387</v>
      </c>
      <c r="AA248" s="3" t="s">
        <v>388</v>
      </c>
      <c r="AB248" s="3" t="s">
        <v>389</v>
      </c>
      <c r="AC248" s="3" t="s">
        <v>224</v>
      </c>
      <c r="AD248" s="3" t="s">
        <v>225</v>
      </c>
      <c r="AE248" s="3" t="s">
        <v>226</v>
      </c>
      <c r="AF248" s="3" t="s">
        <v>227</v>
      </c>
      <c r="AG248" s="3" t="s">
        <v>445</v>
      </c>
      <c r="AH248" s="3" t="s">
        <v>228</v>
      </c>
      <c r="AI248" s="3" t="s">
        <v>229</v>
      </c>
      <c r="AJ248" s="3" t="s">
        <v>348</v>
      </c>
      <c r="AK248" s="3" t="s">
        <v>349</v>
      </c>
      <c r="AL248" s="3" t="s">
        <v>446</v>
      </c>
      <c r="AM248" s="3" t="s">
        <v>350</v>
      </c>
      <c r="AN248" s="3" t="s">
        <v>351</v>
      </c>
      <c r="AO248" s="3" t="s">
        <v>352</v>
      </c>
      <c r="AP248" s="3" t="s">
        <v>353</v>
      </c>
      <c r="AQ248" s="3" t="s">
        <v>447</v>
      </c>
      <c r="AR248" s="3" t="s">
        <v>354</v>
      </c>
      <c r="AS248" s="3" t="s">
        <v>355</v>
      </c>
      <c r="AT248" s="3" t="s">
        <v>356</v>
      </c>
      <c r="AU248" s="3" t="s">
        <v>357</v>
      </c>
      <c r="AV248" s="4" t="s">
        <v>358</v>
      </c>
    </row>
    <row r="249" spans="2:48" x14ac:dyDescent="0.2">
      <c r="B249" s="2" t="s">
        <v>39</v>
      </c>
      <c r="C249" s="154">
        <v>28679.727000059996</v>
      </c>
      <c r="D249" s="154">
        <v>28679.727000059996</v>
      </c>
      <c r="E249" s="154">
        <v>28679.727000059996</v>
      </c>
      <c r="F249" s="154">
        <v>28679.727000059996</v>
      </c>
      <c r="G249" s="154">
        <v>29179.878999929995</v>
      </c>
      <c r="H249" s="154">
        <v>29680.030999799994</v>
      </c>
      <c r="I249" s="154">
        <v>29322.347333134996</v>
      </c>
      <c r="J249" s="154">
        <v>28964.663666469994</v>
      </c>
      <c r="K249" s="154">
        <v>28606.979999804997</v>
      </c>
      <c r="L249" s="154">
        <v>28249.296333139995</v>
      </c>
      <c r="M249" s="154">
        <v>27891.612666474997</v>
      </c>
      <c r="N249" s="154">
        <v>27907.533829448497</v>
      </c>
      <c r="O249" s="154">
        <v>27923.454992421997</v>
      </c>
      <c r="P249" s="154">
        <v>27939.376155395497</v>
      </c>
      <c r="Q249" s="154">
        <v>27955.297318368997</v>
      </c>
      <c r="R249" s="154">
        <v>27971.218481342497</v>
      </c>
      <c r="S249" s="154">
        <v>27987.139644315997</v>
      </c>
      <c r="T249" s="154">
        <v>28003.060807289497</v>
      </c>
      <c r="U249" s="154">
        <v>28018.981970262997</v>
      </c>
      <c r="V249" s="154">
        <v>28034.903133236498</v>
      </c>
      <c r="W249" s="154">
        <v>28050.824296209998</v>
      </c>
      <c r="X249" s="154">
        <v>28066.745459183498</v>
      </c>
      <c r="Y249" s="154">
        <v>28082.666622156998</v>
      </c>
      <c r="Z249" s="154">
        <v>28098.587785130498</v>
      </c>
      <c r="AA249" s="154">
        <v>28114.508948103998</v>
      </c>
      <c r="AB249" s="154">
        <v>28130.430111077498</v>
      </c>
      <c r="AC249" s="154">
        <v>28137.950443672333</v>
      </c>
      <c r="AD249" s="154">
        <v>28145.470776267164</v>
      </c>
      <c r="AE249" s="154">
        <v>28152.991108861999</v>
      </c>
      <c r="AF249" s="154">
        <v>28160.511441456831</v>
      </c>
      <c r="AG249" s="154">
        <v>28168.031774051666</v>
      </c>
      <c r="AH249" s="154">
        <v>28175.552106646501</v>
      </c>
      <c r="AI249" s="154">
        <v>28183.072439241332</v>
      </c>
      <c r="AJ249" s="154">
        <v>28190.592771836167</v>
      </c>
      <c r="AK249" s="154">
        <v>28198.113104430999</v>
      </c>
      <c r="AL249" s="154">
        <v>28205.633437025834</v>
      </c>
      <c r="AM249" s="154">
        <v>28213.153769620669</v>
      </c>
      <c r="AN249" s="154">
        <v>28220.6741022155</v>
      </c>
      <c r="AO249" s="154">
        <v>28228.194434810335</v>
      </c>
      <c r="AP249" s="154">
        <v>28235.714767405167</v>
      </c>
      <c r="AQ249" s="154">
        <v>28243.235100000002</v>
      </c>
      <c r="AR249" s="154">
        <v>28243.235100000002</v>
      </c>
      <c r="AS249" s="154">
        <v>28243.235100000002</v>
      </c>
      <c r="AT249" s="154">
        <v>28243.235100000002</v>
      </c>
      <c r="AU249" s="154">
        <v>28243.235100000002</v>
      </c>
      <c r="AV249" s="155">
        <v>28243.235100000002</v>
      </c>
    </row>
    <row r="250" spans="2:48" x14ac:dyDescent="0.2">
      <c r="B250" s="2" t="s">
        <v>104</v>
      </c>
      <c r="C250" s="154">
        <v>0</v>
      </c>
      <c r="D250" s="154">
        <v>0</v>
      </c>
      <c r="E250" s="154">
        <v>0</v>
      </c>
      <c r="F250" s="154">
        <v>0</v>
      </c>
      <c r="G250" s="154">
        <v>0</v>
      </c>
      <c r="H250" s="154">
        <v>0</v>
      </c>
      <c r="I250" s="154">
        <v>0</v>
      </c>
      <c r="J250" s="154">
        <v>0</v>
      </c>
      <c r="K250" s="154">
        <v>0</v>
      </c>
      <c r="L250" s="154">
        <v>0</v>
      </c>
      <c r="M250" s="154">
        <v>0</v>
      </c>
      <c r="N250" s="154">
        <v>0</v>
      </c>
      <c r="O250" s="154">
        <v>0</v>
      </c>
      <c r="P250" s="154">
        <v>0</v>
      </c>
      <c r="Q250" s="154">
        <v>0</v>
      </c>
      <c r="R250" s="154">
        <v>0</v>
      </c>
      <c r="S250" s="154">
        <v>0</v>
      </c>
      <c r="T250" s="154">
        <v>0</v>
      </c>
      <c r="U250" s="154">
        <v>0</v>
      </c>
      <c r="V250" s="154">
        <v>0</v>
      </c>
      <c r="W250" s="154">
        <v>0</v>
      </c>
      <c r="X250" s="154">
        <v>0</v>
      </c>
      <c r="Y250" s="154">
        <v>0</v>
      </c>
      <c r="Z250" s="154">
        <v>0</v>
      </c>
      <c r="AA250" s="154">
        <v>0</v>
      </c>
      <c r="AB250" s="154">
        <v>0</v>
      </c>
      <c r="AC250" s="154">
        <v>0</v>
      </c>
      <c r="AD250" s="154">
        <v>0</v>
      </c>
      <c r="AE250" s="154">
        <v>0</v>
      </c>
      <c r="AF250" s="154">
        <v>0</v>
      </c>
      <c r="AG250" s="154">
        <v>0</v>
      </c>
      <c r="AH250" s="154">
        <v>0</v>
      </c>
      <c r="AI250" s="154">
        <v>0</v>
      </c>
      <c r="AJ250" s="154">
        <v>0</v>
      </c>
      <c r="AK250" s="154">
        <v>0</v>
      </c>
      <c r="AL250" s="154">
        <v>0</v>
      </c>
      <c r="AM250" s="154">
        <v>0</v>
      </c>
      <c r="AN250" s="154">
        <v>0</v>
      </c>
      <c r="AO250" s="154">
        <v>0</v>
      </c>
      <c r="AP250" s="154">
        <v>0</v>
      </c>
      <c r="AQ250" s="154">
        <v>0</v>
      </c>
      <c r="AR250" s="154">
        <v>0</v>
      </c>
      <c r="AS250" s="154">
        <v>0</v>
      </c>
      <c r="AT250" s="154">
        <v>0</v>
      </c>
      <c r="AU250" s="154">
        <v>0</v>
      </c>
      <c r="AV250" s="155">
        <v>0</v>
      </c>
    </row>
    <row r="251" spans="2:48" x14ac:dyDescent="0.2">
      <c r="B251" s="2" t="s">
        <v>105</v>
      </c>
      <c r="C251" s="154">
        <v>0</v>
      </c>
      <c r="D251" s="154">
        <v>0</v>
      </c>
      <c r="E251" s="154">
        <v>0</v>
      </c>
      <c r="F251" s="154">
        <v>0</v>
      </c>
      <c r="G251" s="154">
        <v>0</v>
      </c>
      <c r="H251" s="154">
        <v>0</v>
      </c>
      <c r="I251" s="154">
        <v>0</v>
      </c>
      <c r="J251" s="154">
        <v>0</v>
      </c>
      <c r="K251" s="154">
        <v>0</v>
      </c>
      <c r="L251" s="154">
        <v>0</v>
      </c>
      <c r="M251" s="154">
        <v>0</v>
      </c>
      <c r="N251" s="154">
        <v>0</v>
      </c>
      <c r="O251" s="154">
        <v>0</v>
      </c>
      <c r="P251" s="154">
        <v>0</v>
      </c>
      <c r="Q251" s="154">
        <v>0</v>
      </c>
      <c r="R251" s="154">
        <v>0</v>
      </c>
      <c r="S251" s="154">
        <v>0</v>
      </c>
      <c r="T251" s="154">
        <v>0</v>
      </c>
      <c r="U251" s="154">
        <v>0</v>
      </c>
      <c r="V251" s="154">
        <v>0</v>
      </c>
      <c r="W251" s="154">
        <v>0</v>
      </c>
      <c r="X251" s="154">
        <v>0</v>
      </c>
      <c r="Y251" s="154">
        <v>0</v>
      </c>
      <c r="Z251" s="154">
        <v>0</v>
      </c>
      <c r="AA251" s="154">
        <v>0</v>
      </c>
      <c r="AB251" s="154">
        <v>0</v>
      </c>
      <c r="AC251" s="154">
        <v>0</v>
      </c>
      <c r="AD251" s="154">
        <v>0</v>
      </c>
      <c r="AE251" s="154">
        <v>0</v>
      </c>
      <c r="AF251" s="154">
        <v>0</v>
      </c>
      <c r="AG251" s="154">
        <v>0</v>
      </c>
      <c r="AH251" s="154">
        <v>0</v>
      </c>
      <c r="AI251" s="154">
        <v>0</v>
      </c>
      <c r="AJ251" s="154">
        <v>0</v>
      </c>
      <c r="AK251" s="154">
        <v>0</v>
      </c>
      <c r="AL251" s="154">
        <v>0</v>
      </c>
      <c r="AM251" s="154">
        <v>0</v>
      </c>
      <c r="AN251" s="154">
        <v>0</v>
      </c>
      <c r="AO251" s="154">
        <v>0</v>
      </c>
      <c r="AP251" s="154">
        <v>0</v>
      </c>
      <c r="AQ251" s="154">
        <v>0</v>
      </c>
      <c r="AR251" s="154">
        <v>0</v>
      </c>
      <c r="AS251" s="154">
        <v>0</v>
      </c>
      <c r="AT251" s="154">
        <v>0</v>
      </c>
      <c r="AU251" s="154">
        <v>0</v>
      </c>
      <c r="AV251" s="155">
        <v>0</v>
      </c>
    </row>
    <row r="252" spans="2:48" x14ac:dyDescent="0.2">
      <c r="B252" s="2" t="s">
        <v>106</v>
      </c>
      <c r="C252" s="154">
        <v>4.4881400961593772E-2</v>
      </c>
      <c r="D252" s="154">
        <v>4.4881400961593772E-2</v>
      </c>
      <c r="E252" s="154">
        <v>4.4881400961593772E-2</v>
      </c>
      <c r="F252" s="154">
        <v>4.4881400961593772E-2</v>
      </c>
      <c r="G252" s="154">
        <v>4.5208231597744356E-2</v>
      </c>
      <c r="H252" s="154">
        <v>4.5535062233894946E-2</v>
      </c>
      <c r="I252" s="154">
        <v>4.3820674091570221E-2</v>
      </c>
      <c r="J252" s="154">
        <v>4.2106285949245495E-2</v>
      </c>
      <c r="K252" s="154">
        <v>4.0391897806920776E-2</v>
      </c>
      <c r="L252" s="154">
        <v>3.8677509664596051E-2</v>
      </c>
      <c r="M252" s="154">
        <v>3.6963121522271325E-2</v>
      </c>
      <c r="N252" s="154">
        <v>3.6877022178401539E-2</v>
      </c>
      <c r="O252" s="154">
        <v>3.679092283453176E-2</v>
      </c>
      <c r="P252" s="154">
        <v>3.6704823490661974E-2</v>
      </c>
      <c r="Q252" s="154">
        <v>3.6618724146792195E-2</v>
      </c>
      <c r="R252" s="154">
        <v>3.6532624802922409E-2</v>
      </c>
      <c r="S252" s="154">
        <v>3.644652545905263E-2</v>
      </c>
      <c r="T252" s="154">
        <v>3.6360426115182844E-2</v>
      </c>
      <c r="U252" s="154">
        <v>3.6274326771313065E-2</v>
      </c>
      <c r="V252" s="154">
        <v>3.6188227427443279E-2</v>
      </c>
      <c r="W252" s="154">
        <v>3.61021280835735E-2</v>
      </c>
      <c r="X252" s="154">
        <v>3.6016028739703713E-2</v>
      </c>
      <c r="Y252" s="154">
        <v>3.5929929395833934E-2</v>
      </c>
      <c r="Z252" s="154">
        <v>3.5843830051964148E-2</v>
      </c>
      <c r="AA252" s="154">
        <v>3.5757730708094369E-2</v>
      </c>
      <c r="AB252" s="154">
        <v>3.5671631364224583E-2</v>
      </c>
      <c r="AC252" s="154">
        <v>3.5411264926436148E-2</v>
      </c>
      <c r="AD252" s="154">
        <v>3.5150898488647705E-2</v>
      </c>
      <c r="AE252" s="154">
        <v>3.489053205085927E-2</v>
      </c>
      <c r="AF252" s="154">
        <v>3.4630165613070828E-2</v>
      </c>
      <c r="AG252" s="154">
        <v>3.4369799175282392E-2</v>
      </c>
      <c r="AH252" s="154">
        <v>3.4109432737493957E-2</v>
      </c>
      <c r="AI252" s="154">
        <v>3.3849066299705514E-2</v>
      </c>
      <c r="AJ252" s="154">
        <v>3.3588699861917079E-2</v>
      </c>
      <c r="AK252" s="154">
        <v>3.3328333424128637E-2</v>
      </c>
      <c r="AL252" s="154">
        <v>3.3067966986340201E-2</v>
      </c>
      <c r="AM252" s="154">
        <v>3.2807600548551766E-2</v>
      </c>
      <c r="AN252" s="154">
        <v>3.2547234110763323E-2</v>
      </c>
      <c r="AO252" s="154">
        <v>3.2286867672974888E-2</v>
      </c>
      <c r="AP252" s="154">
        <v>3.2026501235186446E-2</v>
      </c>
      <c r="AQ252" s="154">
        <v>3.176613479739801E-2</v>
      </c>
      <c r="AR252" s="154">
        <v>3.176613479739801E-2</v>
      </c>
      <c r="AS252" s="154">
        <v>3.176613479739801E-2</v>
      </c>
      <c r="AT252" s="154">
        <v>3.176613479739801E-2</v>
      </c>
      <c r="AU252" s="154">
        <v>3.176613479739801E-2</v>
      </c>
      <c r="AV252" s="155">
        <v>3.176613479739801E-2</v>
      </c>
    </row>
    <row r="253" spans="2:48" x14ac:dyDescent="0.2">
      <c r="B253" s="2" t="s">
        <v>107</v>
      </c>
      <c r="C253" s="154">
        <v>2.7759366015674559E-2</v>
      </c>
      <c r="D253" s="154">
        <v>2.7759366015674559E-2</v>
      </c>
      <c r="E253" s="154">
        <v>2.7759366015674559E-2</v>
      </c>
      <c r="F253" s="154">
        <v>2.7759366015674559E-2</v>
      </c>
      <c r="G253" s="154">
        <v>2.7970672334021021E-2</v>
      </c>
      <c r="H253" s="154">
        <v>2.8181978652367486E-2</v>
      </c>
      <c r="I253" s="154">
        <v>2.769213524280861E-2</v>
      </c>
      <c r="J253" s="154">
        <v>2.7202291833249733E-2</v>
      </c>
      <c r="K253" s="154">
        <v>2.671244842369086E-2</v>
      </c>
      <c r="L253" s="154">
        <v>2.6222605014131983E-2</v>
      </c>
      <c r="M253" s="154">
        <v>2.5732761604573107E-2</v>
      </c>
      <c r="N253" s="154">
        <v>2.5656620967423594E-2</v>
      </c>
      <c r="O253" s="154">
        <v>2.5580480330274082E-2</v>
      </c>
      <c r="P253" s="154">
        <v>2.5504339693124572E-2</v>
      </c>
      <c r="Q253" s="154">
        <v>2.542819905597506E-2</v>
      </c>
      <c r="R253" s="154">
        <v>2.5352058418825547E-2</v>
      </c>
      <c r="S253" s="154">
        <v>2.5275917781676035E-2</v>
      </c>
      <c r="T253" s="154">
        <v>2.5199777144526522E-2</v>
      </c>
      <c r="U253" s="154">
        <v>2.5123636507377013E-2</v>
      </c>
      <c r="V253" s="154">
        <v>2.5047495870227501E-2</v>
      </c>
      <c r="W253" s="154">
        <v>2.4971355233077988E-2</v>
      </c>
      <c r="X253" s="154">
        <v>2.4895214595928476E-2</v>
      </c>
      <c r="Y253" s="154">
        <v>2.4819073958778963E-2</v>
      </c>
      <c r="Z253" s="154">
        <v>2.4742933321629454E-2</v>
      </c>
      <c r="AA253" s="154">
        <v>2.4666792684479941E-2</v>
      </c>
      <c r="AB253" s="154">
        <v>2.4590652047330429E-2</v>
      </c>
      <c r="AC253" s="154">
        <v>2.4488290922372032E-2</v>
      </c>
      <c r="AD253" s="154">
        <v>2.4385929797413639E-2</v>
      </c>
      <c r="AE253" s="154">
        <v>2.4283568672455243E-2</v>
      </c>
      <c r="AF253" s="154">
        <v>2.418120754749685E-2</v>
      </c>
      <c r="AG253" s="154">
        <v>2.4078846422538453E-2</v>
      </c>
      <c r="AH253" s="154">
        <v>2.3976485297580057E-2</v>
      </c>
      <c r="AI253" s="154">
        <v>2.3874124172621664E-2</v>
      </c>
      <c r="AJ253" s="154">
        <v>2.3771763047663267E-2</v>
      </c>
      <c r="AK253" s="154">
        <v>2.3669401922704874E-2</v>
      </c>
      <c r="AL253" s="154">
        <v>2.3567040797746477E-2</v>
      </c>
      <c r="AM253" s="154">
        <v>2.3464679672788081E-2</v>
      </c>
      <c r="AN253" s="154">
        <v>2.3362318547829688E-2</v>
      </c>
      <c r="AO253" s="154">
        <v>2.3259957422871291E-2</v>
      </c>
      <c r="AP253" s="154">
        <v>2.3157596297912898E-2</v>
      </c>
      <c r="AQ253" s="154">
        <v>2.3055235172954502E-2</v>
      </c>
      <c r="AR253" s="154">
        <v>2.3055235172954502E-2</v>
      </c>
      <c r="AS253" s="154">
        <v>2.3055235172954502E-2</v>
      </c>
      <c r="AT253" s="154">
        <v>2.3055235172954502E-2</v>
      </c>
      <c r="AU253" s="154">
        <v>2.3055235172954502E-2</v>
      </c>
      <c r="AV253" s="155">
        <v>2.3055235172954502E-2</v>
      </c>
    </row>
    <row r="254" spans="2:48" x14ac:dyDescent="0.2">
      <c r="B254" s="2" t="s">
        <v>45</v>
      </c>
      <c r="C254" s="154">
        <v>0</v>
      </c>
      <c r="D254" s="154">
        <v>0</v>
      </c>
      <c r="E254" s="154">
        <v>0</v>
      </c>
      <c r="F254" s="154">
        <v>0</v>
      </c>
      <c r="G254" s="154">
        <v>0</v>
      </c>
      <c r="H254" s="154">
        <v>0</v>
      </c>
      <c r="I254" s="154">
        <v>0</v>
      </c>
      <c r="J254" s="154">
        <v>0</v>
      </c>
      <c r="K254" s="154">
        <v>0</v>
      </c>
      <c r="L254" s="154">
        <v>0</v>
      </c>
      <c r="M254" s="154">
        <v>0</v>
      </c>
      <c r="N254" s="154">
        <v>0</v>
      </c>
      <c r="O254" s="154">
        <v>0</v>
      </c>
      <c r="P254" s="154">
        <v>0</v>
      </c>
      <c r="Q254" s="154">
        <v>0</v>
      </c>
      <c r="R254" s="154">
        <v>0</v>
      </c>
      <c r="S254" s="154">
        <v>0</v>
      </c>
      <c r="T254" s="154">
        <v>0</v>
      </c>
      <c r="U254" s="154">
        <v>0</v>
      </c>
      <c r="V254" s="154">
        <v>0</v>
      </c>
      <c r="W254" s="154">
        <v>0</v>
      </c>
      <c r="X254" s="154">
        <v>0</v>
      </c>
      <c r="Y254" s="154">
        <v>0</v>
      </c>
      <c r="Z254" s="154">
        <v>0</v>
      </c>
      <c r="AA254" s="154">
        <v>0</v>
      </c>
      <c r="AB254" s="154">
        <v>0</v>
      </c>
      <c r="AC254" s="154">
        <v>0</v>
      </c>
      <c r="AD254" s="154">
        <v>0</v>
      </c>
      <c r="AE254" s="154">
        <v>0</v>
      </c>
      <c r="AF254" s="154">
        <v>0</v>
      </c>
      <c r="AG254" s="154">
        <v>0</v>
      </c>
      <c r="AH254" s="154">
        <v>0</v>
      </c>
      <c r="AI254" s="154">
        <v>0</v>
      </c>
      <c r="AJ254" s="154">
        <v>0</v>
      </c>
      <c r="AK254" s="154">
        <v>0</v>
      </c>
      <c r="AL254" s="154">
        <v>0</v>
      </c>
      <c r="AM254" s="154">
        <v>0</v>
      </c>
      <c r="AN254" s="154">
        <v>0</v>
      </c>
      <c r="AO254" s="154">
        <v>0</v>
      </c>
      <c r="AP254" s="154">
        <v>0</v>
      </c>
      <c r="AQ254" s="154">
        <v>0</v>
      </c>
      <c r="AR254" s="154">
        <v>0</v>
      </c>
      <c r="AS254" s="154">
        <v>0</v>
      </c>
      <c r="AT254" s="154">
        <v>0</v>
      </c>
      <c r="AU254" s="154">
        <v>0</v>
      </c>
      <c r="AV254" s="155">
        <v>0</v>
      </c>
    </row>
    <row r="255" spans="2:48" x14ac:dyDescent="0.2">
      <c r="B255" s="2" t="s">
        <v>47</v>
      </c>
      <c r="C255" s="154">
        <v>0</v>
      </c>
      <c r="D255" s="154">
        <v>0</v>
      </c>
      <c r="E255" s="154">
        <v>0</v>
      </c>
      <c r="F255" s="154">
        <v>0</v>
      </c>
      <c r="G255" s="154">
        <v>0</v>
      </c>
      <c r="H255" s="154">
        <v>0</v>
      </c>
      <c r="I255" s="154">
        <v>0</v>
      </c>
      <c r="J255" s="154">
        <v>0</v>
      </c>
      <c r="K255" s="154">
        <v>0</v>
      </c>
      <c r="L255" s="154">
        <v>0</v>
      </c>
      <c r="M255" s="154">
        <v>0</v>
      </c>
      <c r="N255" s="154">
        <v>0</v>
      </c>
      <c r="O255" s="154">
        <v>0</v>
      </c>
      <c r="P255" s="154">
        <v>0</v>
      </c>
      <c r="Q255" s="154">
        <v>0</v>
      </c>
      <c r="R255" s="154">
        <v>0</v>
      </c>
      <c r="S255" s="154">
        <v>0</v>
      </c>
      <c r="T255" s="154">
        <v>0</v>
      </c>
      <c r="U255" s="154">
        <v>0</v>
      </c>
      <c r="V255" s="154">
        <v>0</v>
      </c>
      <c r="W255" s="154">
        <v>0</v>
      </c>
      <c r="X255" s="154">
        <v>0</v>
      </c>
      <c r="Y255" s="154">
        <v>0</v>
      </c>
      <c r="Z255" s="154">
        <v>0</v>
      </c>
      <c r="AA255" s="154">
        <v>0</v>
      </c>
      <c r="AB255" s="154">
        <v>0</v>
      </c>
      <c r="AC255" s="154">
        <v>0</v>
      </c>
      <c r="AD255" s="154">
        <v>0</v>
      </c>
      <c r="AE255" s="154">
        <v>0</v>
      </c>
      <c r="AF255" s="154">
        <v>0</v>
      </c>
      <c r="AG255" s="154">
        <v>0</v>
      </c>
      <c r="AH255" s="154">
        <v>0</v>
      </c>
      <c r="AI255" s="154">
        <v>0</v>
      </c>
      <c r="AJ255" s="154">
        <v>0</v>
      </c>
      <c r="AK255" s="154">
        <v>0</v>
      </c>
      <c r="AL255" s="154">
        <v>0</v>
      </c>
      <c r="AM255" s="154">
        <v>0</v>
      </c>
      <c r="AN255" s="154">
        <v>0</v>
      </c>
      <c r="AO255" s="154">
        <v>0</v>
      </c>
      <c r="AP255" s="154">
        <v>0</v>
      </c>
      <c r="AQ255" s="154">
        <v>0</v>
      </c>
      <c r="AR255" s="154">
        <v>0</v>
      </c>
      <c r="AS255" s="154">
        <v>0</v>
      </c>
      <c r="AT255" s="154">
        <v>0</v>
      </c>
      <c r="AU255" s="154">
        <v>0</v>
      </c>
      <c r="AV255" s="155">
        <v>0</v>
      </c>
    </row>
    <row r="256" spans="2:48" x14ac:dyDescent="0.2">
      <c r="B256" s="2" t="s">
        <v>49</v>
      </c>
      <c r="C256" s="154">
        <v>0</v>
      </c>
      <c r="D256" s="154">
        <v>0</v>
      </c>
      <c r="E256" s="154">
        <v>0</v>
      </c>
      <c r="F256" s="154">
        <v>0</v>
      </c>
      <c r="G256" s="154">
        <v>0</v>
      </c>
      <c r="H256" s="154">
        <v>0</v>
      </c>
      <c r="I256" s="154">
        <v>0</v>
      </c>
      <c r="J256" s="154">
        <v>0</v>
      </c>
      <c r="K256" s="154">
        <v>0</v>
      </c>
      <c r="L256" s="154">
        <v>0</v>
      </c>
      <c r="M256" s="154">
        <v>0</v>
      </c>
      <c r="N256" s="154">
        <v>0</v>
      </c>
      <c r="O256" s="154">
        <v>0</v>
      </c>
      <c r="P256" s="154">
        <v>0</v>
      </c>
      <c r="Q256" s="154">
        <v>0</v>
      </c>
      <c r="R256" s="154">
        <v>0</v>
      </c>
      <c r="S256" s="154">
        <v>0</v>
      </c>
      <c r="T256" s="154">
        <v>0</v>
      </c>
      <c r="U256" s="154">
        <v>0</v>
      </c>
      <c r="V256" s="154">
        <v>0</v>
      </c>
      <c r="W256" s="154">
        <v>0</v>
      </c>
      <c r="X256" s="154">
        <v>0</v>
      </c>
      <c r="Y256" s="154">
        <v>0</v>
      </c>
      <c r="Z256" s="154">
        <v>0</v>
      </c>
      <c r="AA256" s="154">
        <v>0</v>
      </c>
      <c r="AB256" s="154">
        <v>0</v>
      </c>
      <c r="AC256" s="154">
        <v>0</v>
      </c>
      <c r="AD256" s="154">
        <v>0</v>
      </c>
      <c r="AE256" s="154">
        <v>0</v>
      </c>
      <c r="AF256" s="154">
        <v>0</v>
      </c>
      <c r="AG256" s="154">
        <v>0</v>
      </c>
      <c r="AH256" s="154">
        <v>0</v>
      </c>
      <c r="AI256" s="154">
        <v>0</v>
      </c>
      <c r="AJ256" s="154">
        <v>0</v>
      </c>
      <c r="AK256" s="154">
        <v>0</v>
      </c>
      <c r="AL256" s="154">
        <v>0</v>
      </c>
      <c r="AM256" s="154">
        <v>0</v>
      </c>
      <c r="AN256" s="154">
        <v>0</v>
      </c>
      <c r="AO256" s="154">
        <v>0</v>
      </c>
      <c r="AP256" s="154">
        <v>0</v>
      </c>
      <c r="AQ256" s="154">
        <v>0</v>
      </c>
      <c r="AR256" s="154">
        <v>0</v>
      </c>
      <c r="AS256" s="154">
        <v>0</v>
      </c>
      <c r="AT256" s="154">
        <v>0</v>
      </c>
      <c r="AU256" s="154">
        <v>0</v>
      </c>
      <c r="AV256" s="155">
        <v>0</v>
      </c>
    </row>
    <row r="257" spans="2:48" x14ac:dyDescent="0.2">
      <c r="B257" s="2" t="s">
        <v>51</v>
      </c>
      <c r="C257" s="154">
        <v>0</v>
      </c>
      <c r="D257" s="154">
        <v>0</v>
      </c>
      <c r="E257" s="154">
        <v>0</v>
      </c>
      <c r="F257" s="154">
        <v>0</v>
      </c>
      <c r="G257" s="154">
        <v>0</v>
      </c>
      <c r="H257" s="154">
        <v>0</v>
      </c>
      <c r="I257" s="154">
        <v>0</v>
      </c>
      <c r="J257" s="154">
        <v>0</v>
      </c>
      <c r="K257" s="154">
        <v>0</v>
      </c>
      <c r="L257" s="154">
        <v>0</v>
      </c>
      <c r="M257" s="154">
        <v>0</v>
      </c>
      <c r="N257" s="154">
        <v>0</v>
      </c>
      <c r="O257" s="154">
        <v>0</v>
      </c>
      <c r="P257" s="154">
        <v>0</v>
      </c>
      <c r="Q257" s="154">
        <v>0</v>
      </c>
      <c r="R257" s="154">
        <v>0</v>
      </c>
      <c r="S257" s="154">
        <v>0</v>
      </c>
      <c r="T257" s="154">
        <v>0</v>
      </c>
      <c r="U257" s="154">
        <v>0</v>
      </c>
      <c r="V257" s="154">
        <v>0</v>
      </c>
      <c r="W257" s="154">
        <v>0</v>
      </c>
      <c r="X257" s="154">
        <v>0</v>
      </c>
      <c r="Y257" s="154">
        <v>0</v>
      </c>
      <c r="Z257" s="154">
        <v>0</v>
      </c>
      <c r="AA257" s="154">
        <v>0</v>
      </c>
      <c r="AB257" s="154">
        <v>0</v>
      </c>
      <c r="AC257" s="154">
        <v>0</v>
      </c>
      <c r="AD257" s="154">
        <v>0</v>
      </c>
      <c r="AE257" s="154">
        <v>0</v>
      </c>
      <c r="AF257" s="154">
        <v>0</v>
      </c>
      <c r="AG257" s="154">
        <v>0</v>
      </c>
      <c r="AH257" s="154">
        <v>0</v>
      </c>
      <c r="AI257" s="154">
        <v>0</v>
      </c>
      <c r="AJ257" s="154">
        <v>0</v>
      </c>
      <c r="AK257" s="154">
        <v>0</v>
      </c>
      <c r="AL257" s="154">
        <v>0</v>
      </c>
      <c r="AM257" s="154">
        <v>0</v>
      </c>
      <c r="AN257" s="154">
        <v>0</v>
      </c>
      <c r="AO257" s="154">
        <v>0</v>
      </c>
      <c r="AP257" s="154">
        <v>0</v>
      </c>
      <c r="AQ257" s="154">
        <v>0</v>
      </c>
      <c r="AR257" s="154">
        <v>0</v>
      </c>
      <c r="AS257" s="154">
        <v>0</v>
      </c>
      <c r="AT257" s="154">
        <v>0</v>
      </c>
      <c r="AU257" s="154">
        <v>0</v>
      </c>
      <c r="AV257" s="155">
        <v>0</v>
      </c>
    </row>
    <row r="258" spans="2:48" x14ac:dyDescent="0.2">
      <c r="B258" s="2" t="s">
        <v>53</v>
      </c>
      <c r="C258" s="154">
        <v>9</v>
      </c>
      <c r="D258" s="154">
        <v>9</v>
      </c>
      <c r="E258" s="154">
        <v>9</v>
      </c>
      <c r="F258" s="154">
        <v>9</v>
      </c>
      <c r="G258" s="154">
        <v>9</v>
      </c>
      <c r="H258" s="154">
        <v>9</v>
      </c>
      <c r="I258" s="154">
        <v>9</v>
      </c>
      <c r="J258" s="154">
        <v>9</v>
      </c>
      <c r="K258" s="154">
        <v>9</v>
      </c>
      <c r="L258" s="154">
        <v>9</v>
      </c>
      <c r="M258" s="154">
        <v>9</v>
      </c>
      <c r="N258" s="154">
        <v>9</v>
      </c>
      <c r="O258" s="154">
        <v>9</v>
      </c>
      <c r="P258" s="154">
        <v>9</v>
      </c>
      <c r="Q258" s="154">
        <v>9</v>
      </c>
      <c r="R258" s="154">
        <v>9</v>
      </c>
      <c r="S258" s="154">
        <v>9</v>
      </c>
      <c r="T258" s="154">
        <v>9</v>
      </c>
      <c r="U258" s="154">
        <v>9</v>
      </c>
      <c r="V258" s="154">
        <v>9</v>
      </c>
      <c r="W258" s="154">
        <v>9</v>
      </c>
      <c r="X258" s="154">
        <v>9</v>
      </c>
      <c r="Y258" s="154">
        <v>9</v>
      </c>
      <c r="Z258" s="154">
        <v>9</v>
      </c>
      <c r="AA258" s="154">
        <v>9</v>
      </c>
      <c r="AB258" s="154">
        <v>9</v>
      </c>
      <c r="AC258" s="154">
        <v>9</v>
      </c>
      <c r="AD258" s="154">
        <v>9</v>
      </c>
      <c r="AE258" s="154">
        <v>9</v>
      </c>
      <c r="AF258" s="154">
        <v>9</v>
      </c>
      <c r="AG258" s="154">
        <v>9</v>
      </c>
      <c r="AH258" s="154">
        <v>9</v>
      </c>
      <c r="AI258" s="154">
        <v>9</v>
      </c>
      <c r="AJ258" s="154">
        <v>9</v>
      </c>
      <c r="AK258" s="154">
        <v>9</v>
      </c>
      <c r="AL258" s="154">
        <v>9</v>
      </c>
      <c r="AM258" s="154">
        <v>9</v>
      </c>
      <c r="AN258" s="154">
        <v>9</v>
      </c>
      <c r="AO258" s="154">
        <v>9</v>
      </c>
      <c r="AP258" s="154">
        <v>9</v>
      </c>
      <c r="AQ258" s="154">
        <v>9</v>
      </c>
      <c r="AR258" s="154">
        <v>9</v>
      </c>
      <c r="AS258" s="154">
        <v>9</v>
      </c>
      <c r="AT258" s="154">
        <v>9</v>
      </c>
      <c r="AU258" s="154">
        <v>9</v>
      </c>
      <c r="AV258" s="155">
        <v>9</v>
      </c>
    </row>
    <row r="259" spans="2:48" x14ac:dyDescent="0.2">
      <c r="B259" s="2" t="s">
        <v>108</v>
      </c>
      <c r="C259" s="154">
        <v>14</v>
      </c>
      <c r="D259" s="154">
        <v>14</v>
      </c>
      <c r="E259" s="154">
        <v>14</v>
      </c>
      <c r="F259" s="154">
        <v>14</v>
      </c>
      <c r="G259" s="154">
        <v>14</v>
      </c>
      <c r="H259" s="154">
        <v>14</v>
      </c>
      <c r="I259" s="154">
        <v>14</v>
      </c>
      <c r="J259" s="154">
        <v>14</v>
      </c>
      <c r="K259" s="154">
        <v>14</v>
      </c>
      <c r="L259" s="154">
        <v>14</v>
      </c>
      <c r="M259" s="154">
        <v>14</v>
      </c>
      <c r="N259" s="154">
        <v>14</v>
      </c>
      <c r="O259" s="154">
        <v>14</v>
      </c>
      <c r="P259" s="154">
        <v>14</v>
      </c>
      <c r="Q259" s="154">
        <v>14</v>
      </c>
      <c r="R259" s="154">
        <v>14</v>
      </c>
      <c r="S259" s="154">
        <v>14</v>
      </c>
      <c r="T259" s="154">
        <v>14</v>
      </c>
      <c r="U259" s="154">
        <v>14</v>
      </c>
      <c r="V259" s="154">
        <v>14</v>
      </c>
      <c r="W259" s="154">
        <v>14</v>
      </c>
      <c r="X259" s="154">
        <v>14</v>
      </c>
      <c r="Y259" s="154">
        <v>14</v>
      </c>
      <c r="Z259" s="154">
        <v>14</v>
      </c>
      <c r="AA259" s="154">
        <v>14</v>
      </c>
      <c r="AB259" s="154">
        <v>14</v>
      </c>
      <c r="AC259" s="154">
        <v>14</v>
      </c>
      <c r="AD259" s="154">
        <v>14</v>
      </c>
      <c r="AE259" s="154">
        <v>14</v>
      </c>
      <c r="AF259" s="154">
        <v>14</v>
      </c>
      <c r="AG259" s="154">
        <v>14</v>
      </c>
      <c r="AH259" s="154">
        <v>14</v>
      </c>
      <c r="AI259" s="154">
        <v>14</v>
      </c>
      <c r="AJ259" s="154">
        <v>14</v>
      </c>
      <c r="AK259" s="154">
        <v>14</v>
      </c>
      <c r="AL259" s="154">
        <v>14</v>
      </c>
      <c r="AM259" s="154">
        <v>14</v>
      </c>
      <c r="AN259" s="154">
        <v>14</v>
      </c>
      <c r="AO259" s="154">
        <v>14</v>
      </c>
      <c r="AP259" s="154">
        <v>14</v>
      </c>
      <c r="AQ259" s="154">
        <v>14</v>
      </c>
      <c r="AR259" s="154">
        <v>14</v>
      </c>
      <c r="AS259" s="154">
        <v>14</v>
      </c>
      <c r="AT259" s="154">
        <v>14</v>
      </c>
      <c r="AU259" s="154">
        <v>14</v>
      </c>
      <c r="AV259" s="155">
        <v>14</v>
      </c>
    </row>
    <row r="260" spans="2:48" x14ac:dyDescent="0.2">
      <c r="B260" s="2" t="s">
        <v>4</v>
      </c>
      <c r="C260" s="106">
        <f t="shared" ref="C260:AV260" si="11">C22</f>
        <v>1192.3380000000002</v>
      </c>
      <c r="D260" s="154">
        <f t="shared" si="11"/>
        <v>1192.3380000000002</v>
      </c>
      <c r="E260" s="154">
        <f t="shared" si="11"/>
        <v>1192.3380000000002</v>
      </c>
      <c r="F260" s="154">
        <f t="shared" si="11"/>
        <v>1192.3380000000002</v>
      </c>
      <c r="G260" s="154">
        <f t="shared" si="11"/>
        <v>1192.3380000000002</v>
      </c>
      <c r="H260" s="154">
        <f t="shared" si="11"/>
        <v>1192.3380000000002</v>
      </c>
      <c r="I260" s="154">
        <f t="shared" si="11"/>
        <v>1198.2304613295501</v>
      </c>
      <c r="J260" s="154">
        <f t="shared" si="11"/>
        <v>1204.1229226591001</v>
      </c>
      <c r="K260" s="154">
        <f t="shared" si="11"/>
        <v>1210.01538398865</v>
      </c>
      <c r="L260" s="154">
        <f t="shared" si="11"/>
        <v>1215.9078453182001</v>
      </c>
      <c r="M260" s="154">
        <f t="shared" si="11"/>
        <v>1221.8003066477499</v>
      </c>
      <c r="N260" s="154">
        <f t="shared" si="11"/>
        <v>1219.4814717670167</v>
      </c>
      <c r="O260" s="154">
        <f t="shared" si="11"/>
        <v>1217.1626368862833</v>
      </c>
      <c r="P260" s="154">
        <f t="shared" si="11"/>
        <v>1214.8438020055501</v>
      </c>
      <c r="Q260" s="154">
        <f t="shared" si="11"/>
        <v>1212.5249671248166</v>
      </c>
      <c r="R260" s="154">
        <f t="shared" si="11"/>
        <v>1210.2061322440834</v>
      </c>
      <c r="S260" s="154">
        <f t="shared" si="11"/>
        <v>1207.8872973633499</v>
      </c>
      <c r="T260" s="154">
        <f t="shared" si="11"/>
        <v>1205.5684624826167</v>
      </c>
      <c r="U260" s="154">
        <f t="shared" si="11"/>
        <v>1203.2496276018833</v>
      </c>
      <c r="V260" s="154">
        <f t="shared" si="11"/>
        <v>1200.9307927211501</v>
      </c>
      <c r="W260" s="154">
        <f t="shared" si="11"/>
        <v>1198.6119578404166</v>
      </c>
      <c r="X260" s="154">
        <f t="shared" si="11"/>
        <v>1196.2931229596834</v>
      </c>
      <c r="Y260" s="154">
        <f t="shared" si="11"/>
        <v>1193.9742880789499</v>
      </c>
      <c r="Z260" s="154">
        <f t="shared" si="11"/>
        <v>1191.6554531982167</v>
      </c>
      <c r="AA260" s="154">
        <f t="shared" si="11"/>
        <v>1189.3366183174833</v>
      </c>
      <c r="AB260" s="154">
        <f t="shared" si="11"/>
        <v>1187.0177834367501</v>
      </c>
      <c r="AC260" s="154">
        <f t="shared" si="11"/>
        <v>1175.0099109334501</v>
      </c>
      <c r="AD260" s="154">
        <f t="shared" si="11"/>
        <v>1163.0020384301499</v>
      </c>
      <c r="AE260" s="154">
        <f t="shared" si="11"/>
        <v>1150.99416592685</v>
      </c>
      <c r="AF260" s="154">
        <f t="shared" si="11"/>
        <v>1138.98629342355</v>
      </c>
      <c r="AG260" s="154">
        <f t="shared" si="11"/>
        <v>1126.9784209202501</v>
      </c>
      <c r="AH260" s="154">
        <f t="shared" si="11"/>
        <v>1114.9705484169499</v>
      </c>
      <c r="AI260" s="154">
        <f t="shared" si="11"/>
        <v>1102.9626759136499</v>
      </c>
      <c r="AJ260" s="154">
        <f t="shared" si="11"/>
        <v>1090.95480341035</v>
      </c>
      <c r="AK260" s="154">
        <f t="shared" si="11"/>
        <v>1078.94693090705</v>
      </c>
      <c r="AL260" s="154">
        <f t="shared" si="11"/>
        <v>1066.9390584037499</v>
      </c>
      <c r="AM260" s="154">
        <f t="shared" si="11"/>
        <v>1054.9311859004499</v>
      </c>
      <c r="AN260" s="154">
        <f t="shared" si="11"/>
        <v>1042.92331339715</v>
      </c>
      <c r="AO260" s="154">
        <f t="shared" si="11"/>
        <v>1030.9154408938498</v>
      </c>
      <c r="AP260" s="154">
        <f t="shared" si="11"/>
        <v>1018.9075683905498</v>
      </c>
      <c r="AQ260" s="154">
        <f t="shared" si="11"/>
        <v>1006.8996958872499</v>
      </c>
      <c r="AR260" s="154">
        <f t="shared" si="11"/>
        <v>1006.8996958872499</v>
      </c>
      <c r="AS260" s="154">
        <f t="shared" si="11"/>
        <v>1006.8996958872499</v>
      </c>
      <c r="AT260" s="154">
        <f t="shared" si="11"/>
        <v>1006.8996958872499</v>
      </c>
      <c r="AU260" s="154">
        <f t="shared" si="11"/>
        <v>1006.8996958872499</v>
      </c>
      <c r="AV260" s="154">
        <f t="shared" si="11"/>
        <v>1006.8996958872499</v>
      </c>
    </row>
    <row r="261" spans="2:48" x14ac:dyDescent="0.2">
      <c r="B261" s="2" t="s">
        <v>6</v>
      </c>
      <c r="C261" s="106">
        <f t="shared" ref="C261:AV261" si="12">C295/C287*C253</f>
        <v>5.8754105706514483</v>
      </c>
      <c r="D261" s="154">
        <f t="shared" si="12"/>
        <v>5.8754105706514483</v>
      </c>
      <c r="E261" s="154">
        <f t="shared" si="12"/>
        <v>5.8754105706514483</v>
      </c>
      <c r="F261" s="154">
        <f t="shared" si="12"/>
        <v>5.8754105706514483</v>
      </c>
      <c r="G261" s="154">
        <f t="shared" si="12"/>
        <v>5.8979581582431519</v>
      </c>
      <c r="H261" s="154">
        <f t="shared" si="12"/>
        <v>5.9203374524538761</v>
      </c>
      <c r="I261" s="154">
        <f t="shared" si="12"/>
        <v>5.8692020423257318</v>
      </c>
      <c r="J261" s="154">
        <f t="shared" si="12"/>
        <v>5.8185797000596162</v>
      </c>
      <c r="K261" s="154">
        <f t="shared" si="12"/>
        <v>5.7685067447026146</v>
      </c>
      <c r="L261" s="154">
        <f t="shared" si="12"/>
        <v>5.7190230060789746</v>
      </c>
      <c r="M261" s="154">
        <f t="shared" si="12"/>
        <v>5.6701722595067423</v>
      </c>
      <c r="N261" s="154">
        <f t="shared" si="12"/>
        <v>5.8351350196695826</v>
      </c>
      <c r="O261" s="154">
        <f t="shared" si="12"/>
        <v>6.0002833140971825</v>
      </c>
      <c r="P261" s="154">
        <f t="shared" si="12"/>
        <v>6.165619091279277</v>
      </c>
      <c r="Q261" s="154">
        <f t="shared" si="12"/>
        <v>6.3311443270856191</v>
      </c>
      <c r="R261" s="154">
        <f t="shared" si="12"/>
        <v>6.4968610252486174</v>
      </c>
      <c r="S261" s="154">
        <f t="shared" si="12"/>
        <v>6.6627712178561946</v>
      </c>
      <c r="T261" s="154">
        <f t="shared" si="12"/>
        <v>6.8288769658551534</v>
      </c>
      <c r="U261" s="154">
        <f t="shared" si="12"/>
        <v>6.9951803595653148</v>
      </c>
      <c r="V261" s="154">
        <f t="shared" si="12"/>
        <v>7.1616835192046553</v>
      </c>
      <c r="W261" s="154">
        <f t="shared" si="12"/>
        <v>7.3283885954257988</v>
      </c>
      <c r="X261" s="154">
        <f t="shared" si="12"/>
        <v>7.4952977698640586</v>
      </c>
      <c r="Y261" s="154">
        <f t="shared" si="12"/>
        <v>7.6624132556973841</v>
      </c>
      <c r="Z261" s="154">
        <f t="shared" si="12"/>
        <v>7.8297372982185029</v>
      </c>
      <c r="AA261" s="154">
        <f t="shared" si="12"/>
        <v>7.9972721754195319</v>
      </c>
      <c r="AB261" s="154">
        <f t="shared" si="12"/>
        <v>8.1650201985894455</v>
      </c>
      <c r="AC261" s="154">
        <f t="shared" si="12"/>
        <v>8.1437104765262482</v>
      </c>
      <c r="AD261" s="154">
        <f t="shared" si="12"/>
        <v>8.1223766202700709</v>
      </c>
      <c r="AE261" s="154">
        <f t="shared" si="12"/>
        <v>8.1010183943471787</v>
      </c>
      <c r="AF261" s="154">
        <f t="shared" si="12"/>
        <v>8.0796355602105443</v>
      </c>
      <c r="AG261" s="154">
        <f t="shared" si="12"/>
        <v>8.0582278761895267</v>
      </c>
      <c r="AH261" s="154">
        <f t="shared" si="12"/>
        <v>8.0367950974385778</v>
      </c>
      <c r="AI261" s="154">
        <f t="shared" si="12"/>
        <v>8.0153369758849458</v>
      </c>
      <c r="AJ261" s="154">
        <f t="shared" si="12"/>
        <v>7.9938532601753165</v>
      </c>
      <c r="AK261" s="154">
        <f t="shared" si="12"/>
        <v>7.9723436956214053</v>
      </c>
      <c r="AL261" s="154">
        <f t="shared" si="12"/>
        <v>7.9508080241444725</v>
      </c>
      <c r="AM261" s="154">
        <f t="shared" si="12"/>
        <v>7.9292459842187082</v>
      </c>
      <c r="AN261" s="154">
        <f t="shared" si="12"/>
        <v>7.9076573108134882</v>
      </c>
      <c r="AO261" s="154">
        <f t="shared" si="12"/>
        <v>7.8860417353344685</v>
      </c>
      <c r="AP261" s="154">
        <f t="shared" si="12"/>
        <v>7.8643989855634855</v>
      </c>
      <c r="AQ261" s="154">
        <f t="shared" si="12"/>
        <v>7.8427287855972221</v>
      </c>
      <c r="AR261" s="154">
        <f t="shared" si="12"/>
        <v>7.8427287855972221</v>
      </c>
      <c r="AS261" s="154">
        <f t="shared" si="12"/>
        <v>7.8427287855972221</v>
      </c>
      <c r="AT261" s="154">
        <f t="shared" si="12"/>
        <v>7.8427287855972221</v>
      </c>
      <c r="AU261" s="154">
        <f t="shared" si="12"/>
        <v>7.8427287855972221</v>
      </c>
      <c r="AV261" s="154">
        <f t="shared" si="12"/>
        <v>7.8427287855972221</v>
      </c>
    </row>
    <row r="262" spans="2:48" x14ac:dyDescent="0.2">
      <c r="B262" s="2" t="s">
        <v>8</v>
      </c>
      <c r="C262" s="154">
        <v>0</v>
      </c>
      <c r="D262" s="154">
        <v>0</v>
      </c>
      <c r="E262" s="154">
        <v>0</v>
      </c>
      <c r="F262" s="154">
        <v>0</v>
      </c>
      <c r="G262" s="154">
        <v>0</v>
      </c>
      <c r="H262" s="154">
        <v>0</v>
      </c>
      <c r="I262" s="154">
        <v>0</v>
      </c>
      <c r="J262" s="154">
        <v>0</v>
      </c>
      <c r="K262" s="154">
        <v>0</v>
      </c>
      <c r="L262" s="154">
        <v>0</v>
      </c>
      <c r="M262" s="154">
        <v>0</v>
      </c>
      <c r="N262" s="154">
        <v>0</v>
      </c>
      <c r="O262" s="154">
        <v>0</v>
      </c>
      <c r="P262" s="154">
        <v>0</v>
      </c>
      <c r="Q262" s="154">
        <v>0</v>
      </c>
      <c r="R262" s="154">
        <v>0</v>
      </c>
      <c r="S262" s="154">
        <v>0</v>
      </c>
      <c r="T262" s="154">
        <v>0</v>
      </c>
      <c r="U262" s="154">
        <v>0</v>
      </c>
      <c r="V262" s="154">
        <v>0</v>
      </c>
      <c r="W262" s="154">
        <v>0</v>
      </c>
      <c r="X262" s="154">
        <v>0</v>
      </c>
      <c r="Y262" s="154">
        <v>0</v>
      </c>
      <c r="Z262" s="154">
        <v>0</v>
      </c>
      <c r="AA262" s="154">
        <v>0</v>
      </c>
      <c r="AB262" s="154">
        <v>0</v>
      </c>
      <c r="AC262" s="154">
        <v>0</v>
      </c>
      <c r="AD262" s="154">
        <v>0</v>
      </c>
      <c r="AE262" s="154">
        <v>0</v>
      </c>
      <c r="AF262" s="154">
        <v>0</v>
      </c>
      <c r="AG262" s="154">
        <v>0</v>
      </c>
      <c r="AH262" s="154">
        <v>0</v>
      </c>
      <c r="AI262" s="154">
        <v>0</v>
      </c>
      <c r="AJ262" s="154">
        <v>0</v>
      </c>
      <c r="AK262" s="154">
        <v>0</v>
      </c>
      <c r="AL262" s="154">
        <v>0</v>
      </c>
      <c r="AM262" s="154">
        <v>0</v>
      </c>
      <c r="AN262" s="154">
        <v>0</v>
      </c>
      <c r="AO262" s="154">
        <v>0</v>
      </c>
      <c r="AP262" s="154">
        <v>0</v>
      </c>
      <c r="AQ262" s="154">
        <v>0</v>
      </c>
      <c r="AR262" s="154">
        <v>0</v>
      </c>
      <c r="AS262" s="154">
        <v>0</v>
      </c>
      <c r="AT262" s="154">
        <v>0</v>
      </c>
      <c r="AU262" s="154">
        <v>0</v>
      </c>
      <c r="AV262" s="155">
        <v>0</v>
      </c>
    </row>
    <row r="263" spans="2:48" x14ac:dyDescent="0.2">
      <c r="B263" s="2" t="s">
        <v>10</v>
      </c>
      <c r="C263" s="156"/>
      <c r="D263" s="156"/>
      <c r="E263" s="156"/>
      <c r="F263" s="156"/>
      <c r="G263" s="156"/>
      <c r="H263" s="156"/>
      <c r="I263" s="156"/>
      <c r="J263" s="156"/>
      <c r="K263" s="156"/>
      <c r="L263" s="156"/>
      <c r="M263" s="156"/>
      <c r="N263" s="156"/>
      <c r="O263" s="156"/>
      <c r="P263" s="156"/>
      <c r="Q263" s="156"/>
      <c r="R263" s="156"/>
      <c r="S263" s="156"/>
      <c r="T263" s="156"/>
      <c r="U263" s="156"/>
      <c r="V263" s="156"/>
      <c r="W263" s="156"/>
      <c r="X263" s="156"/>
      <c r="Y263" s="156"/>
      <c r="Z263" s="156"/>
      <c r="AA263" s="156"/>
      <c r="AB263" s="156"/>
      <c r="AC263" s="156"/>
      <c r="AD263" s="156"/>
      <c r="AE263" s="156"/>
      <c r="AF263" s="156"/>
      <c r="AG263" s="156"/>
      <c r="AH263" s="156"/>
      <c r="AI263" s="156"/>
      <c r="AJ263" s="156"/>
      <c r="AK263" s="156"/>
      <c r="AL263" s="156"/>
      <c r="AM263" s="156"/>
      <c r="AN263" s="156"/>
      <c r="AO263" s="156"/>
      <c r="AP263" s="156"/>
      <c r="AQ263" s="156"/>
      <c r="AR263" s="156"/>
      <c r="AS263" s="156"/>
      <c r="AT263" s="156"/>
      <c r="AU263" s="156"/>
      <c r="AV263" s="157"/>
    </row>
    <row r="264" spans="2:48" x14ac:dyDescent="0.2">
      <c r="B264" s="2" t="s">
        <v>12</v>
      </c>
      <c r="C264" s="156"/>
      <c r="D264" s="156"/>
      <c r="E264" s="156"/>
      <c r="F264" s="156"/>
      <c r="G264" s="156"/>
      <c r="H264" s="156"/>
      <c r="I264" s="156"/>
      <c r="J264" s="156"/>
      <c r="K264" s="156"/>
      <c r="L264" s="156"/>
      <c r="M264" s="156"/>
      <c r="N264" s="156"/>
      <c r="O264" s="156"/>
      <c r="P264" s="156"/>
      <c r="Q264" s="156"/>
      <c r="R264" s="156"/>
      <c r="S264" s="156"/>
      <c r="T264" s="156"/>
      <c r="U264" s="156"/>
      <c r="V264" s="156"/>
      <c r="W264" s="156"/>
      <c r="X264" s="156"/>
      <c r="Y264" s="156"/>
      <c r="Z264" s="156"/>
      <c r="AA264" s="156"/>
      <c r="AB264" s="156"/>
      <c r="AC264" s="156"/>
      <c r="AD264" s="156"/>
      <c r="AE264" s="156"/>
      <c r="AF264" s="156"/>
      <c r="AG264" s="156"/>
      <c r="AH264" s="156"/>
      <c r="AI264" s="156"/>
      <c r="AJ264" s="156"/>
      <c r="AK264" s="156"/>
      <c r="AL264" s="156"/>
      <c r="AM264" s="156"/>
      <c r="AN264" s="156"/>
      <c r="AO264" s="156"/>
      <c r="AP264" s="156"/>
      <c r="AQ264" s="156"/>
      <c r="AR264" s="156"/>
      <c r="AS264" s="156"/>
      <c r="AT264" s="156"/>
      <c r="AU264" s="156"/>
      <c r="AV264" s="157"/>
    </row>
    <row r="265" spans="2:48" x14ac:dyDescent="0.2">
      <c r="B265" s="2" t="s">
        <v>14</v>
      </c>
      <c r="C265" s="156"/>
      <c r="D265" s="156"/>
      <c r="E265" s="156"/>
      <c r="F265" s="156"/>
      <c r="G265" s="156"/>
      <c r="H265" s="156"/>
      <c r="I265" s="156"/>
      <c r="J265" s="156"/>
      <c r="K265" s="156"/>
      <c r="L265" s="156"/>
      <c r="M265" s="156"/>
      <c r="N265" s="156"/>
      <c r="O265" s="156"/>
      <c r="P265" s="156"/>
      <c r="Q265" s="156"/>
      <c r="R265" s="156"/>
      <c r="S265" s="156"/>
      <c r="T265" s="156"/>
      <c r="U265" s="156"/>
      <c r="V265" s="156"/>
      <c r="W265" s="156"/>
      <c r="X265" s="156"/>
      <c r="Y265" s="156"/>
      <c r="Z265" s="156"/>
      <c r="AA265" s="156"/>
      <c r="AB265" s="156"/>
      <c r="AC265" s="156"/>
      <c r="AD265" s="156"/>
      <c r="AE265" s="156"/>
      <c r="AF265" s="156"/>
      <c r="AG265" s="156"/>
      <c r="AH265" s="156"/>
      <c r="AI265" s="156"/>
      <c r="AJ265" s="156"/>
      <c r="AK265" s="156"/>
      <c r="AL265" s="156"/>
      <c r="AM265" s="156"/>
      <c r="AN265" s="156"/>
      <c r="AO265" s="156"/>
      <c r="AP265" s="156"/>
      <c r="AQ265" s="156"/>
      <c r="AR265" s="156"/>
      <c r="AS265" s="156"/>
      <c r="AT265" s="156"/>
      <c r="AU265" s="156"/>
      <c r="AV265" s="157"/>
    </row>
    <row r="266" spans="2:48" x14ac:dyDescent="0.2">
      <c r="B266" s="2" t="s">
        <v>16</v>
      </c>
      <c r="C266" s="156"/>
      <c r="D266" s="156"/>
      <c r="E266" s="156"/>
      <c r="F266" s="156"/>
      <c r="G266" s="156"/>
      <c r="H266" s="156"/>
      <c r="I266" s="156"/>
      <c r="J266" s="156"/>
      <c r="K266" s="156"/>
      <c r="L266" s="156"/>
      <c r="M266" s="156"/>
      <c r="N266" s="156"/>
      <c r="O266" s="156"/>
      <c r="P266" s="156"/>
      <c r="Q266" s="156"/>
      <c r="R266" s="156"/>
      <c r="S266" s="156"/>
      <c r="T266" s="156"/>
      <c r="U266" s="156"/>
      <c r="V266" s="156"/>
      <c r="W266" s="156"/>
      <c r="X266" s="156"/>
      <c r="Y266" s="156"/>
      <c r="Z266" s="156"/>
      <c r="AA266" s="156"/>
      <c r="AB266" s="156"/>
      <c r="AC266" s="156"/>
      <c r="AD266" s="156"/>
      <c r="AE266" s="156"/>
      <c r="AF266" s="156"/>
      <c r="AG266" s="156"/>
      <c r="AH266" s="156"/>
      <c r="AI266" s="156"/>
      <c r="AJ266" s="156"/>
      <c r="AK266" s="156"/>
      <c r="AL266" s="156"/>
      <c r="AM266" s="156"/>
      <c r="AN266" s="156"/>
      <c r="AO266" s="156"/>
      <c r="AP266" s="156"/>
      <c r="AQ266" s="156"/>
      <c r="AR266" s="156"/>
      <c r="AS266" s="156"/>
      <c r="AT266" s="156"/>
      <c r="AU266" s="156"/>
      <c r="AV266" s="157"/>
    </row>
    <row r="267" spans="2:48" x14ac:dyDescent="0.2">
      <c r="B267" s="2" t="s">
        <v>18</v>
      </c>
      <c r="C267" s="156"/>
      <c r="D267" s="156"/>
      <c r="E267" s="156"/>
      <c r="F267" s="156"/>
      <c r="G267" s="156"/>
      <c r="H267" s="156"/>
      <c r="I267" s="156"/>
      <c r="J267" s="156"/>
      <c r="K267" s="156"/>
      <c r="L267" s="156"/>
      <c r="M267" s="156"/>
      <c r="N267" s="156"/>
      <c r="O267" s="156"/>
      <c r="P267" s="156"/>
      <c r="Q267" s="156"/>
      <c r="R267" s="156"/>
      <c r="S267" s="156"/>
      <c r="T267" s="156"/>
      <c r="U267" s="156"/>
      <c r="V267" s="156"/>
      <c r="W267" s="156"/>
      <c r="X267" s="156"/>
      <c r="Y267" s="156"/>
      <c r="Z267" s="156"/>
      <c r="AA267" s="156"/>
      <c r="AB267" s="156"/>
      <c r="AC267" s="156"/>
      <c r="AD267" s="156"/>
      <c r="AE267" s="156"/>
      <c r="AF267" s="156"/>
      <c r="AG267" s="156"/>
      <c r="AH267" s="156"/>
      <c r="AI267" s="156"/>
      <c r="AJ267" s="156"/>
      <c r="AK267" s="156"/>
      <c r="AL267" s="156"/>
      <c r="AM267" s="156"/>
      <c r="AN267" s="156"/>
      <c r="AO267" s="156"/>
      <c r="AP267" s="156"/>
      <c r="AQ267" s="156"/>
      <c r="AR267" s="156"/>
      <c r="AS267" s="156"/>
      <c r="AT267" s="156"/>
      <c r="AU267" s="156"/>
      <c r="AV267" s="157"/>
    </row>
    <row r="268" spans="2:48" x14ac:dyDescent="0.2">
      <c r="B268" s="2" t="s">
        <v>20</v>
      </c>
      <c r="C268" s="156"/>
      <c r="D268" s="156"/>
      <c r="E268" s="156"/>
      <c r="F268" s="156"/>
      <c r="G268" s="156"/>
      <c r="H268" s="156"/>
      <c r="I268" s="156"/>
      <c r="J268" s="156"/>
      <c r="K268" s="156"/>
      <c r="L268" s="156"/>
      <c r="M268" s="156"/>
      <c r="N268" s="156"/>
      <c r="O268" s="156"/>
      <c r="P268" s="156"/>
      <c r="Q268" s="156"/>
      <c r="R268" s="156"/>
      <c r="S268" s="156"/>
      <c r="T268" s="156"/>
      <c r="U268" s="156"/>
      <c r="V268" s="156"/>
      <c r="W268" s="156"/>
      <c r="X268" s="156"/>
      <c r="Y268" s="156"/>
      <c r="Z268" s="156"/>
      <c r="AA268" s="156"/>
      <c r="AB268" s="156"/>
      <c r="AC268" s="156"/>
      <c r="AD268" s="156"/>
      <c r="AE268" s="156"/>
      <c r="AF268" s="156"/>
      <c r="AG268" s="156"/>
      <c r="AH268" s="156"/>
      <c r="AI268" s="156"/>
      <c r="AJ268" s="156"/>
      <c r="AK268" s="156"/>
      <c r="AL268" s="156"/>
      <c r="AM268" s="156"/>
      <c r="AN268" s="156"/>
      <c r="AO268" s="156"/>
      <c r="AP268" s="156"/>
      <c r="AQ268" s="156"/>
      <c r="AR268" s="156"/>
      <c r="AS268" s="156"/>
      <c r="AT268" s="156"/>
      <c r="AU268" s="156"/>
      <c r="AV268" s="157"/>
    </row>
    <row r="269" spans="2:48" x14ac:dyDescent="0.2">
      <c r="B269" s="2" t="s">
        <v>22</v>
      </c>
      <c r="C269" s="154">
        <v>0</v>
      </c>
      <c r="D269" s="154">
        <v>0</v>
      </c>
      <c r="E269" s="154">
        <v>0</v>
      </c>
      <c r="F269" s="154">
        <v>0</v>
      </c>
      <c r="G269" s="154">
        <v>0</v>
      </c>
      <c r="H269" s="154">
        <v>0</v>
      </c>
      <c r="I269" s="154">
        <v>0</v>
      </c>
      <c r="J269" s="154">
        <v>0</v>
      </c>
      <c r="K269" s="154">
        <v>0</v>
      </c>
      <c r="L269" s="154">
        <v>0</v>
      </c>
      <c r="M269" s="154">
        <v>0</v>
      </c>
      <c r="N269" s="154">
        <v>0</v>
      </c>
      <c r="O269" s="154">
        <v>0</v>
      </c>
      <c r="P269" s="154">
        <v>0</v>
      </c>
      <c r="Q269" s="154">
        <v>0</v>
      </c>
      <c r="R269" s="154">
        <v>0</v>
      </c>
      <c r="S269" s="154">
        <v>0</v>
      </c>
      <c r="T269" s="154">
        <v>0</v>
      </c>
      <c r="U269" s="154">
        <v>0</v>
      </c>
      <c r="V269" s="154">
        <v>0</v>
      </c>
      <c r="W269" s="154">
        <v>0</v>
      </c>
      <c r="X269" s="154">
        <v>0</v>
      </c>
      <c r="Y269" s="154">
        <v>0</v>
      </c>
      <c r="Z269" s="154">
        <v>0</v>
      </c>
      <c r="AA269" s="154">
        <v>0</v>
      </c>
      <c r="AB269" s="154">
        <v>0</v>
      </c>
      <c r="AC269" s="154">
        <v>0</v>
      </c>
      <c r="AD269" s="154">
        <v>0</v>
      </c>
      <c r="AE269" s="154">
        <v>0</v>
      </c>
      <c r="AF269" s="154">
        <v>0</v>
      </c>
      <c r="AG269" s="154">
        <v>0</v>
      </c>
      <c r="AH269" s="154">
        <v>0</v>
      </c>
      <c r="AI269" s="154">
        <v>0</v>
      </c>
      <c r="AJ269" s="154">
        <v>0</v>
      </c>
      <c r="AK269" s="154">
        <v>0</v>
      </c>
      <c r="AL269" s="154">
        <v>0</v>
      </c>
      <c r="AM269" s="154">
        <v>0</v>
      </c>
      <c r="AN269" s="154">
        <v>0</v>
      </c>
      <c r="AO269" s="154">
        <v>0</v>
      </c>
      <c r="AP269" s="154">
        <v>0</v>
      </c>
      <c r="AQ269" s="154">
        <v>0</v>
      </c>
      <c r="AR269" s="154">
        <v>0</v>
      </c>
      <c r="AS269" s="154">
        <v>0</v>
      </c>
      <c r="AT269" s="154">
        <v>0</v>
      </c>
      <c r="AU269" s="154">
        <v>0</v>
      </c>
      <c r="AV269" s="155">
        <v>0</v>
      </c>
    </row>
    <row r="270" spans="2:48" x14ac:dyDescent="0.2">
      <c r="B270" s="2" t="s">
        <v>110</v>
      </c>
      <c r="C270" s="154">
        <v>0</v>
      </c>
      <c r="D270" s="154">
        <v>0</v>
      </c>
      <c r="E270" s="154">
        <v>0</v>
      </c>
      <c r="F270" s="154">
        <v>0</v>
      </c>
      <c r="G270" s="154">
        <v>0</v>
      </c>
      <c r="H270" s="154">
        <v>0</v>
      </c>
      <c r="I270" s="154">
        <v>0</v>
      </c>
      <c r="J270" s="154">
        <v>0</v>
      </c>
      <c r="K270" s="154">
        <v>0</v>
      </c>
      <c r="L270" s="154">
        <v>0</v>
      </c>
      <c r="M270" s="154">
        <v>0</v>
      </c>
      <c r="N270" s="154">
        <v>0</v>
      </c>
      <c r="O270" s="154">
        <v>0</v>
      </c>
      <c r="P270" s="154">
        <v>0</v>
      </c>
      <c r="Q270" s="154">
        <v>0</v>
      </c>
      <c r="R270" s="154">
        <v>0</v>
      </c>
      <c r="S270" s="154">
        <v>0</v>
      </c>
      <c r="T270" s="154">
        <v>0</v>
      </c>
      <c r="U270" s="154">
        <v>0</v>
      </c>
      <c r="V270" s="154">
        <v>0</v>
      </c>
      <c r="W270" s="154">
        <v>0</v>
      </c>
      <c r="X270" s="154">
        <v>0</v>
      </c>
      <c r="Y270" s="154">
        <v>0</v>
      </c>
      <c r="Z270" s="154">
        <v>0</v>
      </c>
      <c r="AA270" s="154">
        <v>0</v>
      </c>
      <c r="AB270" s="154">
        <v>0</v>
      </c>
      <c r="AC270" s="154">
        <v>0</v>
      </c>
      <c r="AD270" s="154">
        <v>0</v>
      </c>
      <c r="AE270" s="154">
        <v>0</v>
      </c>
      <c r="AF270" s="154">
        <v>0</v>
      </c>
      <c r="AG270" s="154">
        <v>0</v>
      </c>
      <c r="AH270" s="154">
        <v>0</v>
      </c>
      <c r="AI270" s="154">
        <v>0</v>
      </c>
      <c r="AJ270" s="154">
        <v>0</v>
      </c>
      <c r="AK270" s="154">
        <v>0</v>
      </c>
      <c r="AL270" s="154">
        <v>0</v>
      </c>
      <c r="AM270" s="154">
        <v>0</v>
      </c>
      <c r="AN270" s="154">
        <v>0</v>
      </c>
      <c r="AO270" s="154">
        <v>0</v>
      </c>
      <c r="AP270" s="154">
        <v>0</v>
      </c>
      <c r="AQ270" s="154">
        <v>0</v>
      </c>
      <c r="AR270" s="154">
        <v>0</v>
      </c>
      <c r="AS270" s="154">
        <v>0</v>
      </c>
      <c r="AT270" s="154">
        <v>0</v>
      </c>
      <c r="AU270" s="154">
        <v>0</v>
      </c>
      <c r="AV270" s="155">
        <v>0</v>
      </c>
    </row>
    <row r="271" spans="2:48" x14ac:dyDescent="0.2">
      <c r="B271" s="2" t="s">
        <v>111</v>
      </c>
      <c r="C271" s="154">
        <v>0</v>
      </c>
      <c r="D271" s="154">
        <v>0</v>
      </c>
      <c r="E271" s="154">
        <v>0</v>
      </c>
      <c r="F271" s="154">
        <v>0</v>
      </c>
      <c r="G271" s="154">
        <v>0</v>
      </c>
      <c r="H271" s="154">
        <v>0</v>
      </c>
      <c r="I271" s="154">
        <v>0</v>
      </c>
      <c r="J271" s="154">
        <v>0</v>
      </c>
      <c r="K271" s="154">
        <v>0</v>
      </c>
      <c r="L271" s="154">
        <v>0</v>
      </c>
      <c r="M271" s="154">
        <v>0</v>
      </c>
      <c r="N271" s="154">
        <v>0</v>
      </c>
      <c r="O271" s="154">
        <v>0</v>
      </c>
      <c r="P271" s="154">
        <v>0</v>
      </c>
      <c r="Q271" s="154">
        <v>0</v>
      </c>
      <c r="R271" s="154">
        <v>0</v>
      </c>
      <c r="S271" s="154">
        <v>0</v>
      </c>
      <c r="T271" s="154">
        <v>0</v>
      </c>
      <c r="U271" s="154">
        <v>0</v>
      </c>
      <c r="V271" s="154">
        <v>0</v>
      </c>
      <c r="W271" s="154">
        <v>0</v>
      </c>
      <c r="X271" s="154">
        <v>0</v>
      </c>
      <c r="Y271" s="154">
        <v>0</v>
      </c>
      <c r="Z271" s="154">
        <v>0</v>
      </c>
      <c r="AA271" s="154">
        <v>0</v>
      </c>
      <c r="AB271" s="154">
        <v>0</v>
      </c>
      <c r="AC271" s="154">
        <v>0</v>
      </c>
      <c r="AD271" s="154">
        <v>0</v>
      </c>
      <c r="AE271" s="154">
        <v>0</v>
      </c>
      <c r="AF271" s="154">
        <v>0</v>
      </c>
      <c r="AG271" s="154">
        <v>0</v>
      </c>
      <c r="AH271" s="154">
        <v>0</v>
      </c>
      <c r="AI271" s="154">
        <v>0</v>
      </c>
      <c r="AJ271" s="154">
        <v>0</v>
      </c>
      <c r="AK271" s="154">
        <v>0</v>
      </c>
      <c r="AL271" s="154">
        <v>0</v>
      </c>
      <c r="AM271" s="154">
        <v>0</v>
      </c>
      <c r="AN271" s="154">
        <v>0</v>
      </c>
      <c r="AO271" s="154">
        <v>0</v>
      </c>
      <c r="AP271" s="154">
        <v>0</v>
      </c>
      <c r="AQ271" s="154">
        <v>0</v>
      </c>
      <c r="AR271" s="154">
        <v>0</v>
      </c>
      <c r="AS271" s="154">
        <v>0</v>
      </c>
      <c r="AT271" s="154">
        <v>0</v>
      </c>
      <c r="AU271" s="154">
        <v>0</v>
      </c>
      <c r="AV271" s="155">
        <v>0</v>
      </c>
    </row>
    <row r="272" spans="2:48" x14ac:dyDescent="0.2">
      <c r="B272" s="2" t="s">
        <v>58</v>
      </c>
      <c r="C272" s="154">
        <v>0</v>
      </c>
      <c r="D272" s="154">
        <v>0</v>
      </c>
      <c r="E272" s="154">
        <v>0</v>
      </c>
      <c r="F272" s="154">
        <v>0</v>
      </c>
      <c r="G272" s="154">
        <v>0</v>
      </c>
      <c r="H272" s="154">
        <v>0</v>
      </c>
      <c r="I272" s="154">
        <v>0</v>
      </c>
      <c r="J272" s="154">
        <v>0</v>
      </c>
      <c r="K272" s="154">
        <v>0</v>
      </c>
      <c r="L272" s="154">
        <v>0</v>
      </c>
      <c r="M272" s="154">
        <v>0</v>
      </c>
      <c r="N272" s="154">
        <v>0</v>
      </c>
      <c r="O272" s="154">
        <v>0</v>
      </c>
      <c r="P272" s="154">
        <v>0</v>
      </c>
      <c r="Q272" s="154">
        <v>0</v>
      </c>
      <c r="R272" s="154">
        <v>0</v>
      </c>
      <c r="S272" s="154">
        <v>0</v>
      </c>
      <c r="T272" s="154">
        <v>0</v>
      </c>
      <c r="U272" s="154">
        <v>0</v>
      </c>
      <c r="V272" s="154">
        <v>0</v>
      </c>
      <c r="W272" s="154">
        <v>0</v>
      </c>
      <c r="X272" s="154">
        <v>0</v>
      </c>
      <c r="Y272" s="154">
        <v>0</v>
      </c>
      <c r="Z272" s="154">
        <v>0</v>
      </c>
      <c r="AA272" s="154">
        <v>0</v>
      </c>
      <c r="AB272" s="154">
        <v>0</v>
      </c>
      <c r="AC272" s="154">
        <v>0</v>
      </c>
      <c r="AD272" s="154">
        <v>0</v>
      </c>
      <c r="AE272" s="154">
        <v>0</v>
      </c>
      <c r="AF272" s="154">
        <v>0</v>
      </c>
      <c r="AG272" s="154">
        <v>0</v>
      </c>
      <c r="AH272" s="154">
        <v>0</v>
      </c>
      <c r="AI272" s="154">
        <v>0</v>
      </c>
      <c r="AJ272" s="154">
        <v>0</v>
      </c>
      <c r="AK272" s="154">
        <v>0</v>
      </c>
      <c r="AL272" s="154">
        <v>0</v>
      </c>
      <c r="AM272" s="154">
        <v>0</v>
      </c>
      <c r="AN272" s="154">
        <v>0</v>
      </c>
      <c r="AO272" s="154">
        <v>0</v>
      </c>
      <c r="AP272" s="154">
        <v>0</v>
      </c>
      <c r="AQ272" s="154">
        <v>0</v>
      </c>
      <c r="AR272" s="154">
        <v>0</v>
      </c>
      <c r="AS272" s="154">
        <v>0</v>
      </c>
      <c r="AT272" s="154">
        <v>0</v>
      </c>
      <c r="AU272" s="154">
        <v>0</v>
      </c>
      <c r="AV272" s="155">
        <v>0</v>
      </c>
    </row>
    <row r="273" spans="2:48" x14ac:dyDescent="0.2">
      <c r="B273" s="2" t="s">
        <v>60</v>
      </c>
      <c r="C273" s="154">
        <v>0</v>
      </c>
      <c r="D273" s="154">
        <v>0</v>
      </c>
      <c r="E273" s="154">
        <v>0</v>
      </c>
      <c r="F273" s="154">
        <v>0</v>
      </c>
      <c r="G273" s="154">
        <v>0</v>
      </c>
      <c r="H273" s="154">
        <v>0</v>
      </c>
      <c r="I273" s="154">
        <v>0</v>
      </c>
      <c r="J273" s="154">
        <v>0</v>
      </c>
      <c r="K273" s="154">
        <v>0</v>
      </c>
      <c r="L273" s="154">
        <v>0</v>
      </c>
      <c r="M273" s="154">
        <v>0</v>
      </c>
      <c r="N273" s="154">
        <v>0</v>
      </c>
      <c r="O273" s="154">
        <v>0</v>
      </c>
      <c r="P273" s="154">
        <v>0</v>
      </c>
      <c r="Q273" s="154">
        <v>0</v>
      </c>
      <c r="R273" s="154">
        <v>0</v>
      </c>
      <c r="S273" s="154">
        <v>0</v>
      </c>
      <c r="T273" s="154">
        <v>0</v>
      </c>
      <c r="U273" s="154">
        <v>0</v>
      </c>
      <c r="V273" s="154">
        <v>0</v>
      </c>
      <c r="W273" s="154">
        <v>0</v>
      </c>
      <c r="X273" s="154">
        <v>0</v>
      </c>
      <c r="Y273" s="154">
        <v>0</v>
      </c>
      <c r="Z273" s="154">
        <v>0</v>
      </c>
      <c r="AA273" s="154">
        <v>0</v>
      </c>
      <c r="AB273" s="154">
        <v>0</v>
      </c>
      <c r="AC273" s="154">
        <v>0</v>
      </c>
      <c r="AD273" s="154">
        <v>0</v>
      </c>
      <c r="AE273" s="154">
        <v>0</v>
      </c>
      <c r="AF273" s="154">
        <v>0</v>
      </c>
      <c r="AG273" s="154">
        <v>0</v>
      </c>
      <c r="AH273" s="154">
        <v>0</v>
      </c>
      <c r="AI273" s="154">
        <v>0</v>
      </c>
      <c r="AJ273" s="154">
        <v>0</v>
      </c>
      <c r="AK273" s="154">
        <v>0</v>
      </c>
      <c r="AL273" s="154">
        <v>0</v>
      </c>
      <c r="AM273" s="154">
        <v>0</v>
      </c>
      <c r="AN273" s="154">
        <v>0</v>
      </c>
      <c r="AO273" s="154">
        <v>0</v>
      </c>
      <c r="AP273" s="154">
        <v>0</v>
      </c>
      <c r="AQ273" s="154">
        <v>0</v>
      </c>
      <c r="AR273" s="154">
        <v>0</v>
      </c>
      <c r="AS273" s="154">
        <v>0</v>
      </c>
      <c r="AT273" s="154">
        <v>0</v>
      </c>
      <c r="AU273" s="154">
        <v>0</v>
      </c>
      <c r="AV273" s="155">
        <v>0</v>
      </c>
    </row>
    <row r="274" spans="2:48" x14ac:dyDescent="0.2">
      <c r="B274" s="2" t="s">
        <v>62</v>
      </c>
      <c r="C274" s="154">
        <f t="shared" ref="C274:AV274" si="13">C273*0.5</f>
        <v>0</v>
      </c>
      <c r="D274" s="154">
        <f t="shared" si="13"/>
        <v>0</v>
      </c>
      <c r="E274" s="154">
        <f t="shared" si="13"/>
        <v>0</v>
      </c>
      <c r="F274" s="154">
        <f t="shared" si="13"/>
        <v>0</v>
      </c>
      <c r="G274" s="154">
        <f t="shared" si="13"/>
        <v>0</v>
      </c>
      <c r="H274" s="154">
        <f t="shared" si="13"/>
        <v>0</v>
      </c>
      <c r="I274" s="154">
        <f t="shared" si="13"/>
        <v>0</v>
      </c>
      <c r="J274" s="154">
        <f t="shared" si="13"/>
        <v>0</v>
      </c>
      <c r="K274" s="154">
        <f t="shared" si="13"/>
        <v>0</v>
      </c>
      <c r="L274" s="154">
        <f t="shared" si="13"/>
        <v>0</v>
      </c>
      <c r="M274" s="154">
        <f t="shared" si="13"/>
        <v>0</v>
      </c>
      <c r="N274" s="154">
        <f t="shared" si="13"/>
        <v>0</v>
      </c>
      <c r="O274" s="154">
        <f t="shared" si="13"/>
        <v>0</v>
      </c>
      <c r="P274" s="154">
        <f t="shared" si="13"/>
        <v>0</v>
      </c>
      <c r="Q274" s="154">
        <f t="shared" si="13"/>
        <v>0</v>
      </c>
      <c r="R274" s="154">
        <f t="shared" si="13"/>
        <v>0</v>
      </c>
      <c r="S274" s="154">
        <f t="shared" si="13"/>
        <v>0</v>
      </c>
      <c r="T274" s="154">
        <f t="shared" si="13"/>
        <v>0</v>
      </c>
      <c r="U274" s="154">
        <f t="shared" si="13"/>
        <v>0</v>
      </c>
      <c r="V274" s="154">
        <f t="shared" si="13"/>
        <v>0</v>
      </c>
      <c r="W274" s="154">
        <f t="shared" si="13"/>
        <v>0</v>
      </c>
      <c r="X274" s="154">
        <f t="shared" si="13"/>
        <v>0</v>
      </c>
      <c r="Y274" s="154">
        <f t="shared" si="13"/>
        <v>0</v>
      </c>
      <c r="Z274" s="154">
        <f t="shared" si="13"/>
        <v>0</v>
      </c>
      <c r="AA274" s="154">
        <f t="shared" si="13"/>
        <v>0</v>
      </c>
      <c r="AB274" s="154">
        <f t="shared" si="13"/>
        <v>0</v>
      </c>
      <c r="AC274" s="154">
        <f t="shared" si="13"/>
        <v>0</v>
      </c>
      <c r="AD274" s="154">
        <f t="shared" si="13"/>
        <v>0</v>
      </c>
      <c r="AE274" s="154">
        <f t="shared" si="13"/>
        <v>0</v>
      </c>
      <c r="AF274" s="154">
        <f t="shared" si="13"/>
        <v>0</v>
      </c>
      <c r="AG274" s="154">
        <f t="shared" si="13"/>
        <v>0</v>
      </c>
      <c r="AH274" s="154">
        <f t="shared" si="13"/>
        <v>0</v>
      </c>
      <c r="AI274" s="154">
        <f t="shared" si="13"/>
        <v>0</v>
      </c>
      <c r="AJ274" s="154">
        <f t="shared" si="13"/>
        <v>0</v>
      </c>
      <c r="AK274" s="154">
        <f t="shared" si="13"/>
        <v>0</v>
      </c>
      <c r="AL274" s="154">
        <f t="shared" si="13"/>
        <v>0</v>
      </c>
      <c r="AM274" s="154">
        <f t="shared" si="13"/>
        <v>0</v>
      </c>
      <c r="AN274" s="154">
        <f t="shared" si="13"/>
        <v>0</v>
      </c>
      <c r="AO274" s="154">
        <f t="shared" si="13"/>
        <v>0</v>
      </c>
      <c r="AP274" s="154">
        <f t="shared" si="13"/>
        <v>0</v>
      </c>
      <c r="AQ274" s="154">
        <f t="shared" si="13"/>
        <v>0</v>
      </c>
      <c r="AR274" s="154">
        <f t="shared" si="13"/>
        <v>0</v>
      </c>
      <c r="AS274" s="154">
        <f t="shared" si="13"/>
        <v>0</v>
      </c>
      <c r="AT274" s="154">
        <f t="shared" si="13"/>
        <v>0</v>
      </c>
      <c r="AU274" s="154">
        <f t="shared" si="13"/>
        <v>0</v>
      </c>
      <c r="AV274" s="154">
        <f t="shared" si="13"/>
        <v>0</v>
      </c>
    </row>
    <row r="275" spans="2:48" x14ac:dyDescent="0.2">
      <c r="B275" s="2" t="s">
        <v>109</v>
      </c>
      <c r="C275" s="156"/>
      <c r="D275" s="156"/>
      <c r="E275" s="156"/>
      <c r="F275" s="156"/>
      <c r="G275" s="156"/>
      <c r="H275" s="156"/>
      <c r="I275" s="156"/>
      <c r="J275" s="156"/>
      <c r="K275" s="156"/>
      <c r="L275" s="156"/>
      <c r="M275" s="156"/>
      <c r="N275" s="156"/>
      <c r="O275" s="156"/>
      <c r="P275" s="156"/>
      <c r="Q275" s="156"/>
      <c r="R275" s="156"/>
      <c r="S275" s="156"/>
      <c r="T275" s="156"/>
      <c r="U275" s="156"/>
      <c r="V275" s="156"/>
      <c r="W275" s="156"/>
      <c r="X275" s="156"/>
      <c r="Y275" s="156"/>
      <c r="Z275" s="156"/>
      <c r="AA275" s="156"/>
      <c r="AB275" s="156"/>
      <c r="AC275" s="156"/>
      <c r="AD275" s="156"/>
      <c r="AE275" s="156"/>
      <c r="AF275" s="156"/>
      <c r="AG275" s="156"/>
      <c r="AH275" s="156"/>
      <c r="AI275" s="156"/>
      <c r="AJ275" s="156"/>
      <c r="AK275" s="156"/>
      <c r="AL275" s="156"/>
      <c r="AM275" s="156"/>
      <c r="AN275" s="156"/>
      <c r="AO275" s="156"/>
      <c r="AP275" s="156"/>
      <c r="AQ275" s="156"/>
      <c r="AR275" s="156"/>
      <c r="AS275" s="156"/>
      <c r="AT275" s="156"/>
      <c r="AU275" s="156"/>
      <c r="AV275" s="157"/>
    </row>
    <row r="276" spans="2:48" x14ac:dyDescent="0.2">
      <c r="B276" s="2" t="s">
        <v>274</v>
      </c>
      <c r="C276" s="156"/>
      <c r="D276" s="156"/>
      <c r="E276" s="156"/>
      <c r="F276" s="156"/>
      <c r="G276" s="156"/>
      <c r="H276" s="156"/>
      <c r="I276" s="156"/>
      <c r="J276" s="156"/>
      <c r="K276" s="156"/>
      <c r="L276" s="156"/>
      <c r="M276" s="156"/>
      <c r="N276" s="156"/>
      <c r="O276" s="156"/>
      <c r="P276" s="156"/>
      <c r="Q276" s="156"/>
      <c r="R276" s="156"/>
      <c r="S276" s="156"/>
      <c r="T276" s="156"/>
      <c r="U276" s="156"/>
      <c r="V276" s="156"/>
      <c r="W276" s="156"/>
      <c r="X276" s="156"/>
      <c r="Y276" s="156"/>
      <c r="Z276" s="156"/>
      <c r="AA276" s="156"/>
      <c r="AB276" s="156"/>
      <c r="AC276" s="156"/>
      <c r="AD276" s="156"/>
      <c r="AE276" s="156"/>
      <c r="AF276" s="156"/>
      <c r="AG276" s="156"/>
      <c r="AH276" s="156"/>
      <c r="AI276" s="156"/>
      <c r="AJ276" s="156"/>
      <c r="AK276" s="156"/>
      <c r="AL276" s="156"/>
      <c r="AM276" s="156"/>
      <c r="AN276" s="156"/>
      <c r="AO276" s="156"/>
      <c r="AP276" s="156"/>
      <c r="AQ276" s="156"/>
      <c r="AR276" s="156"/>
      <c r="AS276" s="156"/>
      <c r="AT276" s="156"/>
      <c r="AU276" s="156"/>
      <c r="AV276" s="157"/>
    </row>
    <row r="277" spans="2:48" x14ac:dyDescent="0.2">
      <c r="B277" s="2" t="s">
        <v>276</v>
      </c>
      <c r="C277" s="156"/>
      <c r="D277" s="156"/>
      <c r="E277" s="156"/>
      <c r="F277" s="156"/>
      <c r="G277" s="156"/>
      <c r="H277" s="156"/>
      <c r="I277" s="156"/>
      <c r="J277" s="156"/>
      <c r="K277" s="156"/>
      <c r="L277" s="156"/>
      <c r="M277" s="156"/>
      <c r="N277" s="156"/>
      <c r="O277" s="156"/>
      <c r="P277" s="156"/>
      <c r="Q277" s="156"/>
      <c r="R277" s="156"/>
      <c r="S277" s="156"/>
      <c r="T277" s="156"/>
      <c r="U277" s="156"/>
      <c r="V277" s="156"/>
      <c r="W277" s="156"/>
      <c r="X277" s="156"/>
      <c r="Y277" s="156"/>
      <c r="Z277" s="156"/>
      <c r="AA277" s="156"/>
      <c r="AB277" s="156"/>
      <c r="AC277" s="156"/>
      <c r="AD277" s="156"/>
      <c r="AE277" s="156"/>
      <c r="AF277" s="156"/>
      <c r="AG277" s="156"/>
      <c r="AH277" s="156"/>
      <c r="AI277" s="156"/>
      <c r="AJ277" s="156"/>
      <c r="AK277" s="156"/>
      <c r="AL277" s="156"/>
      <c r="AM277" s="156"/>
      <c r="AN277" s="156"/>
      <c r="AO277" s="156"/>
      <c r="AP277" s="156"/>
      <c r="AQ277" s="156"/>
      <c r="AR277" s="156"/>
      <c r="AS277" s="156"/>
      <c r="AT277" s="156"/>
      <c r="AU277" s="156"/>
      <c r="AV277" s="157"/>
    </row>
    <row r="278" spans="2:48" x14ac:dyDescent="0.2">
      <c r="B278" s="2" t="s">
        <v>278</v>
      </c>
      <c r="C278" s="156"/>
      <c r="D278" s="156"/>
      <c r="E278" s="156"/>
      <c r="F278" s="156"/>
      <c r="G278" s="156"/>
      <c r="H278" s="156"/>
      <c r="I278" s="156"/>
      <c r="J278" s="156"/>
      <c r="K278" s="156"/>
      <c r="L278" s="156"/>
      <c r="M278" s="156"/>
      <c r="N278" s="156"/>
      <c r="O278" s="156"/>
      <c r="P278" s="156"/>
      <c r="Q278" s="156"/>
      <c r="R278" s="156"/>
      <c r="S278" s="156"/>
      <c r="T278" s="156"/>
      <c r="U278" s="156"/>
      <c r="V278" s="156"/>
      <c r="W278" s="156"/>
      <c r="X278" s="156"/>
      <c r="Y278" s="156"/>
      <c r="Z278" s="156"/>
      <c r="AA278" s="156"/>
      <c r="AB278" s="156"/>
      <c r="AC278" s="156"/>
      <c r="AD278" s="156"/>
      <c r="AE278" s="156"/>
      <c r="AF278" s="156"/>
      <c r="AG278" s="156"/>
      <c r="AH278" s="156"/>
      <c r="AI278" s="156"/>
      <c r="AJ278" s="156"/>
      <c r="AK278" s="156"/>
      <c r="AL278" s="156"/>
      <c r="AM278" s="156"/>
      <c r="AN278" s="156"/>
      <c r="AO278" s="156"/>
      <c r="AP278" s="156"/>
      <c r="AQ278" s="156"/>
      <c r="AR278" s="156"/>
      <c r="AS278" s="156"/>
      <c r="AT278" s="156"/>
      <c r="AU278" s="156"/>
      <c r="AV278" s="157"/>
    </row>
    <row r="279" spans="2:48" ht="13.5" thickBot="1" x14ac:dyDescent="0.25">
      <c r="B279" s="341" t="s">
        <v>491</v>
      </c>
      <c r="C279" s="342"/>
      <c r="D279" s="342"/>
      <c r="E279" s="342"/>
      <c r="F279" s="342"/>
      <c r="G279" s="342"/>
      <c r="H279" s="342"/>
      <c r="I279" s="342"/>
      <c r="J279" s="342"/>
      <c r="K279" s="342"/>
      <c r="L279" s="342"/>
      <c r="M279" s="342"/>
      <c r="N279" s="342"/>
      <c r="O279" s="342"/>
      <c r="P279" s="342"/>
      <c r="Q279" s="342"/>
      <c r="R279" s="342"/>
      <c r="S279" s="342"/>
      <c r="T279" s="342"/>
      <c r="U279" s="342"/>
      <c r="V279" s="342"/>
      <c r="W279" s="342"/>
      <c r="X279" s="342"/>
      <c r="Y279" s="342"/>
      <c r="Z279" s="342"/>
      <c r="AA279" s="342"/>
      <c r="AB279" s="342"/>
      <c r="AC279" s="342"/>
      <c r="AD279" s="342"/>
      <c r="AE279" s="342"/>
      <c r="AF279" s="342"/>
      <c r="AG279" s="342"/>
      <c r="AH279" s="342"/>
      <c r="AI279" s="342"/>
      <c r="AJ279" s="342"/>
      <c r="AK279" s="342"/>
      <c r="AL279" s="342"/>
      <c r="AM279" s="342"/>
      <c r="AN279" s="342"/>
      <c r="AO279" s="342"/>
      <c r="AP279" s="342"/>
      <c r="AQ279" s="342"/>
      <c r="AR279" s="342"/>
      <c r="AS279" s="342"/>
      <c r="AT279" s="342"/>
      <c r="AU279" s="342"/>
      <c r="AV279" s="343"/>
    </row>
    <row r="280" spans="2:48" ht="14.25" thickTop="1" thickBot="1" x14ac:dyDescent="0.25"/>
    <row r="281" spans="2:48" ht="13.5" thickTop="1" x14ac:dyDescent="0.2">
      <c r="B281" s="332" t="s">
        <v>312</v>
      </c>
      <c r="C281" s="333"/>
      <c r="D281" s="333"/>
      <c r="E281" s="333"/>
      <c r="F281" s="333"/>
      <c r="G281" s="333"/>
      <c r="H281" s="333"/>
      <c r="I281" s="333"/>
      <c r="J281" s="333"/>
      <c r="K281" s="333"/>
      <c r="L281" s="333"/>
      <c r="M281" s="333"/>
      <c r="N281" s="333"/>
      <c r="O281" s="333"/>
      <c r="P281" s="333"/>
      <c r="Q281" s="333"/>
      <c r="R281" s="333"/>
      <c r="S281" s="333"/>
      <c r="T281" s="333"/>
      <c r="U281" s="333"/>
      <c r="V281" s="333"/>
      <c r="W281" s="333"/>
      <c r="X281" s="333"/>
      <c r="Y281" s="333"/>
      <c r="Z281" s="333"/>
      <c r="AA281" s="333"/>
      <c r="AB281" s="333"/>
      <c r="AC281" s="333"/>
      <c r="AD281" s="333"/>
      <c r="AE281" s="333"/>
      <c r="AF281" s="333"/>
      <c r="AG281" s="333"/>
      <c r="AH281" s="333"/>
      <c r="AI281" s="333"/>
      <c r="AJ281" s="333"/>
      <c r="AK281" s="333"/>
      <c r="AL281" s="333"/>
      <c r="AM281" s="333"/>
      <c r="AN281" s="333"/>
      <c r="AO281" s="333"/>
      <c r="AP281" s="333"/>
      <c r="AQ281" s="333"/>
      <c r="AR281" s="333"/>
      <c r="AS281" s="333"/>
      <c r="AT281" s="333"/>
      <c r="AU281" s="333"/>
      <c r="AV281" s="334"/>
    </row>
    <row r="282" spans="2:48" x14ac:dyDescent="0.2">
      <c r="B282" s="2"/>
      <c r="C282" s="3" t="s">
        <v>364</v>
      </c>
      <c r="D282" s="3" t="s">
        <v>365</v>
      </c>
      <c r="E282" s="3" t="s">
        <v>366</v>
      </c>
      <c r="F282" s="3" t="s">
        <v>367</v>
      </c>
      <c r="G282" s="3" t="s">
        <v>368</v>
      </c>
      <c r="H282" s="3" t="s">
        <v>369</v>
      </c>
      <c r="I282" s="3" t="s">
        <v>370</v>
      </c>
      <c r="J282" s="3" t="s">
        <v>371</v>
      </c>
      <c r="K282" s="3" t="s">
        <v>372</v>
      </c>
      <c r="L282" s="3" t="s">
        <v>373</v>
      </c>
      <c r="M282" s="3" t="s">
        <v>374</v>
      </c>
      <c r="N282" s="3" t="s">
        <v>375</v>
      </c>
      <c r="O282" s="3" t="s">
        <v>376</v>
      </c>
      <c r="P282" s="3" t="s">
        <v>377</v>
      </c>
      <c r="Q282" s="3" t="s">
        <v>378</v>
      </c>
      <c r="R282" s="3" t="s">
        <v>379</v>
      </c>
      <c r="S282" s="3" t="s">
        <v>380</v>
      </c>
      <c r="T282" s="3" t="s">
        <v>381</v>
      </c>
      <c r="U282" s="3" t="s">
        <v>382</v>
      </c>
      <c r="V282" s="3" t="s">
        <v>383</v>
      </c>
      <c r="W282" s="3" t="s">
        <v>384</v>
      </c>
      <c r="X282" s="3" t="s">
        <v>385</v>
      </c>
      <c r="Y282" s="3" t="s">
        <v>386</v>
      </c>
      <c r="Z282" s="3" t="s">
        <v>387</v>
      </c>
      <c r="AA282" s="3" t="s">
        <v>388</v>
      </c>
      <c r="AB282" s="3" t="s">
        <v>389</v>
      </c>
      <c r="AC282" s="3" t="s">
        <v>224</v>
      </c>
      <c r="AD282" s="3" t="s">
        <v>225</v>
      </c>
      <c r="AE282" s="3" t="s">
        <v>226</v>
      </c>
      <c r="AF282" s="3" t="s">
        <v>227</v>
      </c>
      <c r="AG282" s="3" t="s">
        <v>445</v>
      </c>
      <c r="AH282" s="3" t="s">
        <v>228</v>
      </c>
      <c r="AI282" s="3" t="s">
        <v>229</v>
      </c>
      <c r="AJ282" s="3" t="s">
        <v>348</v>
      </c>
      <c r="AK282" s="3" t="s">
        <v>349</v>
      </c>
      <c r="AL282" s="3" t="s">
        <v>446</v>
      </c>
      <c r="AM282" s="3" t="s">
        <v>350</v>
      </c>
      <c r="AN282" s="3" t="s">
        <v>351</v>
      </c>
      <c r="AO282" s="3" t="s">
        <v>352</v>
      </c>
      <c r="AP282" s="3" t="s">
        <v>353</v>
      </c>
      <c r="AQ282" s="3" t="s">
        <v>447</v>
      </c>
      <c r="AR282" s="3" t="s">
        <v>354</v>
      </c>
      <c r="AS282" s="3" t="s">
        <v>355</v>
      </c>
      <c r="AT282" s="3" t="s">
        <v>356</v>
      </c>
      <c r="AU282" s="3" t="s">
        <v>357</v>
      </c>
      <c r="AV282" s="4" t="s">
        <v>358</v>
      </c>
    </row>
    <row r="283" spans="2:48" x14ac:dyDescent="0.2">
      <c r="B283" s="2" t="s">
        <v>39</v>
      </c>
      <c r="C283" s="154">
        <v>40670.167753800444</v>
      </c>
      <c r="D283" s="154">
        <v>40670.167753800444</v>
      </c>
      <c r="E283" s="154">
        <v>40670.167753800444</v>
      </c>
      <c r="F283" s="154">
        <v>40670.167753800444</v>
      </c>
      <c r="G283" s="154">
        <v>39850.895618337861</v>
      </c>
      <c r="H283" s="154">
        <v>39031.623482875271</v>
      </c>
      <c r="I283" s="154">
        <v>38072.204602839141</v>
      </c>
      <c r="J283" s="154">
        <v>37112.785722803012</v>
      </c>
      <c r="K283" s="154">
        <v>36153.366842766874</v>
      </c>
      <c r="L283" s="154">
        <v>35193.947962730745</v>
      </c>
      <c r="M283" s="154">
        <v>34234.529082694615</v>
      </c>
      <c r="N283" s="154">
        <v>34036.514025936085</v>
      </c>
      <c r="O283" s="154">
        <v>33838.498969177563</v>
      </c>
      <c r="P283" s="154">
        <v>33640.483912419033</v>
      </c>
      <c r="Q283" s="154">
        <v>33442.468855660511</v>
      </c>
      <c r="R283" s="154">
        <v>33244.453798901981</v>
      </c>
      <c r="S283" s="154">
        <v>33046.438742143459</v>
      </c>
      <c r="T283" s="154">
        <v>32848.423685384929</v>
      </c>
      <c r="U283" s="154">
        <v>32650.408628626403</v>
      </c>
      <c r="V283" s="154">
        <v>32452.393571867877</v>
      </c>
      <c r="W283" s="154">
        <v>32254.378515109351</v>
      </c>
      <c r="X283" s="154">
        <v>32056.363458350825</v>
      </c>
      <c r="Y283" s="154">
        <v>31858.348401592299</v>
      </c>
      <c r="Z283" s="154">
        <v>31660.333344833773</v>
      </c>
      <c r="AA283" s="154">
        <v>31462.318288075247</v>
      </c>
      <c r="AB283" s="154">
        <v>31264.30323131672</v>
      </c>
      <c r="AC283" s="154">
        <v>31222.664769869509</v>
      </c>
      <c r="AD283" s="154">
        <v>31181.026308422297</v>
      </c>
      <c r="AE283" s="154">
        <v>31139.387846975085</v>
      </c>
      <c r="AF283" s="154">
        <v>31097.749385527874</v>
      </c>
      <c r="AG283" s="154">
        <v>31056.110924080662</v>
      </c>
      <c r="AH283" s="154">
        <v>31014.47246263345</v>
      </c>
      <c r="AI283" s="154">
        <v>30972.834001186238</v>
      </c>
      <c r="AJ283" s="154">
        <v>30931.195539739023</v>
      </c>
      <c r="AK283" s="154">
        <v>30889.557078291811</v>
      </c>
      <c r="AL283" s="154">
        <v>30847.918616844599</v>
      </c>
      <c r="AM283" s="154">
        <v>30806.280155397388</v>
      </c>
      <c r="AN283" s="154">
        <v>30764.641693950176</v>
      </c>
      <c r="AO283" s="154">
        <v>30723.003232502964</v>
      </c>
      <c r="AP283" s="154">
        <v>30681.364771055752</v>
      </c>
      <c r="AQ283" s="154">
        <v>30639.726309608541</v>
      </c>
      <c r="AR283" s="154">
        <v>30639.726309608541</v>
      </c>
      <c r="AS283" s="154">
        <v>30639.726309608541</v>
      </c>
      <c r="AT283" s="154">
        <v>30639.726309608541</v>
      </c>
      <c r="AU283" s="154">
        <v>30639.726309608541</v>
      </c>
      <c r="AV283" s="155">
        <v>30639.726309608541</v>
      </c>
    </row>
    <row r="284" spans="2:48" x14ac:dyDescent="0.2">
      <c r="B284" s="2" t="s">
        <v>104</v>
      </c>
      <c r="C284" s="154">
        <v>0</v>
      </c>
      <c r="D284" s="154">
        <v>0</v>
      </c>
      <c r="E284" s="154">
        <v>0</v>
      </c>
      <c r="F284" s="154">
        <v>0</v>
      </c>
      <c r="G284" s="154">
        <v>0</v>
      </c>
      <c r="H284" s="154">
        <v>0</v>
      </c>
      <c r="I284" s="154">
        <v>0</v>
      </c>
      <c r="J284" s="154">
        <v>0</v>
      </c>
      <c r="K284" s="154">
        <v>0</v>
      </c>
      <c r="L284" s="154">
        <v>0</v>
      </c>
      <c r="M284" s="154">
        <v>0</v>
      </c>
      <c r="N284" s="154">
        <v>0</v>
      </c>
      <c r="O284" s="154">
        <v>0</v>
      </c>
      <c r="P284" s="154">
        <v>0</v>
      </c>
      <c r="Q284" s="154">
        <v>0</v>
      </c>
      <c r="R284" s="154">
        <v>0</v>
      </c>
      <c r="S284" s="154">
        <v>0</v>
      </c>
      <c r="T284" s="154">
        <v>0</v>
      </c>
      <c r="U284" s="154">
        <v>0</v>
      </c>
      <c r="V284" s="154">
        <v>0</v>
      </c>
      <c r="W284" s="154">
        <v>0</v>
      </c>
      <c r="X284" s="154">
        <v>0</v>
      </c>
      <c r="Y284" s="154">
        <v>0</v>
      </c>
      <c r="Z284" s="154">
        <v>0</v>
      </c>
      <c r="AA284" s="154">
        <v>0</v>
      </c>
      <c r="AB284" s="154">
        <v>0</v>
      </c>
      <c r="AC284" s="154">
        <v>0</v>
      </c>
      <c r="AD284" s="154">
        <v>0</v>
      </c>
      <c r="AE284" s="154">
        <v>0</v>
      </c>
      <c r="AF284" s="154">
        <v>0</v>
      </c>
      <c r="AG284" s="154">
        <v>0</v>
      </c>
      <c r="AH284" s="154">
        <v>0</v>
      </c>
      <c r="AI284" s="154">
        <v>0</v>
      </c>
      <c r="AJ284" s="154">
        <v>0</v>
      </c>
      <c r="AK284" s="154">
        <v>0</v>
      </c>
      <c r="AL284" s="154">
        <v>0</v>
      </c>
      <c r="AM284" s="154">
        <v>0</v>
      </c>
      <c r="AN284" s="154">
        <v>0</v>
      </c>
      <c r="AO284" s="154">
        <v>0</v>
      </c>
      <c r="AP284" s="154">
        <v>0</v>
      </c>
      <c r="AQ284" s="154">
        <v>0</v>
      </c>
      <c r="AR284" s="154">
        <v>0</v>
      </c>
      <c r="AS284" s="154">
        <v>0</v>
      </c>
      <c r="AT284" s="154">
        <v>0</v>
      </c>
      <c r="AU284" s="154">
        <v>0</v>
      </c>
      <c r="AV284" s="155">
        <v>0</v>
      </c>
    </row>
    <row r="285" spans="2:48" x14ac:dyDescent="0.2">
      <c r="B285" s="2" t="s">
        <v>105</v>
      </c>
      <c r="C285" s="154">
        <v>0</v>
      </c>
      <c r="D285" s="154">
        <v>0</v>
      </c>
      <c r="E285" s="154">
        <v>0</v>
      </c>
      <c r="F285" s="154">
        <v>0</v>
      </c>
      <c r="G285" s="154">
        <v>0</v>
      </c>
      <c r="H285" s="154">
        <v>0</v>
      </c>
      <c r="I285" s="154">
        <v>0</v>
      </c>
      <c r="J285" s="154">
        <v>0</v>
      </c>
      <c r="K285" s="154">
        <v>0</v>
      </c>
      <c r="L285" s="154">
        <v>0</v>
      </c>
      <c r="M285" s="154">
        <v>0</v>
      </c>
      <c r="N285" s="154">
        <v>0</v>
      </c>
      <c r="O285" s="154">
        <v>0</v>
      </c>
      <c r="P285" s="154">
        <v>0</v>
      </c>
      <c r="Q285" s="154">
        <v>0</v>
      </c>
      <c r="R285" s="154">
        <v>0</v>
      </c>
      <c r="S285" s="154">
        <v>0</v>
      </c>
      <c r="T285" s="154">
        <v>0</v>
      </c>
      <c r="U285" s="154">
        <v>0</v>
      </c>
      <c r="V285" s="154">
        <v>0</v>
      </c>
      <c r="W285" s="154">
        <v>0</v>
      </c>
      <c r="X285" s="154">
        <v>0</v>
      </c>
      <c r="Y285" s="154">
        <v>0</v>
      </c>
      <c r="Z285" s="154">
        <v>0</v>
      </c>
      <c r="AA285" s="154">
        <v>0</v>
      </c>
      <c r="AB285" s="154">
        <v>0</v>
      </c>
      <c r="AC285" s="154">
        <v>0</v>
      </c>
      <c r="AD285" s="154">
        <v>0</v>
      </c>
      <c r="AE285" s="154">
        <v>0</v>
      </c>
      <c r="AF285" s="154">
        <v>0</v>
      </c>
      <c r="AG285" s="154">
        <v>0</v>
      </c>
      <c r="AH285" s="154">
        <v>0</v>
      </c>
      <c r="AI285" s="154">
        <v>0</v>
      </c>
      <c r="AJ285" s="154">
        <v>0</v>
      </c>
      <c r="AK285" s="154">
        <v>0</v>
      </c>
      <c r="AL285" s="154">
        <v>0</v>
      </c>
      <c r="AM285" s="154">
        <v>0</v>
      </c>
      <c r="AN285" s="154">
        <v>0</v>
      </c>
      <c r="AO285" s="154">
        <v>0</v>
      </c>
      <c r="AP285" s="154">
        <v>0</v>
      </c>
      <c r="AQ285" s="154">
        <v>0</v>
      </c>
      <c r="AR285" s="154">
        <v>0</v>
      </c>
      <c r="AS285" s="154">
        <v>0</v>
      </c>
      <c r="AT285" s="154">
        <v>0</v>
      </c>
      <c r="AU285" s="154">
        <v>0</v>
      </c>
      <c r="AV285" s="155">
        <v>0</v>
      </c>
    </row>
    <row r="286" spans="2:48" x14ac:dyDescent="0.2">
      <c r="B286" s="2" t="s">
        <v>106</v>
      </c>
      <c r="C286" s="154">
        <v>1.509897288944804E-2</v>
      </c>
      <c r="D286" s="154">
        <v>1.509897288944804E-2</v>
      </c>
      <c r="E286" s="154">
        <v>1.509897288944804E-2</v>
      </c>
      <c r="F286" s="154">
        <v>1.509897288944804E-2</v>
      </c>
      <c r="G286" s="154">
        <v>1.5097493757907064E-2</v>
      </c>
      <c r="H286" s="154">
        <v>1.5096014626366087E-2</v>
      </c>
      <c r="I286" s="154">
        <v>1.4745987590460974E-2</v>
      </c>
      <c r="J286" s="154">
        <v>1.4395960554555861E-2</v>
      </c>
      <c r="K286" s="154">
        <v>1.4045933518650747E-2</v>
      </c>
      <c r="L286" s="154">
        <v>1.3695906482745634E-2</v>
      </c>
      <c r="M286" s="154">
        <v>1.3345879446840521E-2</v>
      </c>
      <c r="N286" s="154">
        <v>1.3276360776940261E-2</v>
      </c>
      <c r="O286" s="154">
        <v>1.3206842107040003E-2</v>
      </c>
      <c r="P286" s="154">
        <v>1.3137323437139744E-2</v>
      </c>
      <c r="Q286" s="154">
        <v>1.3067804767239486E-2</v>
      </c>
      <c r="R286" s="154">
        <v>1.2998286097339226E-2</v>
      </c>
      <c r="S286" s="154">
        <v>1.2928767427438969E-2</v>
      </c>
      <c r="T286" s="154">
        <v>1.2859248757538709E-2</v>
      </c>
      <c r="U286" s="154">
        <v>1.2789730087638451E-2</v>
      </c>
      <c r="V286" s="154">
        <v>1.2720211417738192E-2</v>
      </c>
      <c r="W286" s="154">
        <v>1.2650692747837934E-2</v>
      </c>
      <c r="X286" s="154">
        <v>1.2581174077937674E-2</v>
      </c>
      <c r="Y286" s="154">
        <v>1.2511655408037416E-2</v>
      </c>
      <c r="Z286" s="154">
        <v>1.2442136738137157E-2</v>
      </c>
      <c r="AA286" s="154">
        <v>1.2372618068236899E-2</v>
      </c>
      <c r="AB286" s="154">
        <v>1.2303099398336639E-2</v>
      </c>
      <c r="AC286" s="154">
        <v>1.2264379923041694E-2</v>
      </c>
      <c r="AD286" s="154">
        <v>1.222566044774675E-2</v>
      </c>
      <c r="AE286" s="154">
        <v>1.2186940972451805E-2</v>
      </c>
      <c r="AF286" s="154">
        <v>1.2148221497156862E-2</v>
      </c>
      <c r="AG286" s="154">
        <v>1.2109502021861916E-2</v>
      </c>
      <c r="AH286" s="154">
        <v>1.2070782546566971E-2</v>
      </c>
      <c r="AI286" s="154">
        <v>1.2032063071272027E-2</v>
      </c>
      <c r="AJ286" s="154">
        <v>1.1993343595977082E-2</v>
      </c>
      <c r="AK286" s="154">
        <v>1.1954624120682138E-2</v>
      </c>
      <c r="AL286" s="154">
        <v>1.1915904645387193E-2</v>
      </c>
      <c r="AM286" s="154">
        <v>1.1877185170092248E-2</v>
      </c>
      <c r="AN286" s="154">
        <v>1.1838465694797304E-2</v>
      </c>
      <c r="AO286" s="154">
        <v>1.1799746219502359E-2</v>
      </c>
      <c r="AP286" s="154">
        <v>1.1761026744207415E-2</v>
      </c>
      <c r="AQ286" s="154">
        <v>1.172230726891247E-2</v>
      </c>
      <c r="AR286" s="154">
        <v>1.172230726891247E-2</v>
      </c>
      <c r="AS286" s="154">
        <v>1.172230726891247E-2</v>
      </c>
      <c r="AT286" s="154">
        <v>1.172230726891247E-2</v>
      </c>
      <c r="AU286" s="154">
        <v>1.172230726891247E-2</v>
      </c>
      <c r="AV286" s="155">
        <v>1.172230726891247E-2</v>
      </c>
    </row>
    <row r="287" spans="2:48" x14ac:dyDescent="0.2">
      <c r="B287" s="2" t="s">
        <v>107</v>
      </c>
      <c r="C287" s="154">
        <v>1.4174004870912374E-2</v>
      </c>
      <c r="D287" s="154">
        <v>1.4174004870912374E-2</v>
      </c>
      <c r="E287" s="154">
        <v>1.4174004870912374E-2</v>
      </c>
      <c r="F287" s="154">
        <v>1.4174004870912374E-2</v>
      </c>
      <c r="G287" s="154">
        <v>1.4227299473934935E-2</v>
      </c>
      <c r="H287" s="154">
        <v>1.4280594076957497E-2</v>
      </c>
      <c r="I287" s="154">
        <v>1.3965905369690177E-2</v>
      </c>
      <c r="J287" s="154">
        <v>1.3651216662422855E-2</v>
      </c>
      <c r="K287" s="154">
        <v>1.3336527955155535E-2</v>
      </c>
      <c r="L287" s="154">
        <v>1.3021839247888214E-2</v>
      </c>
      <c r="M287" s="154">
        <v>1.2707150540620894E-2</v>
      </c>
      <c r="N287" s="154">
        <v>1.2663129154184348E-2</v>
      </c>
      <c r="O287" s="154">
        <v>1.2619107767747802E-2</v>
      </c>
      <c r="P287" s="154">
        <v>1.2575086381311254E-2</v>
      </c>
      <c r="Q287" s="154">
        <v>1.2531064994874708E-2</v>
      </c>
      <c r="R287" s="154">
        <v>1.2487043608438162E-2</v>
      </c>
      <c r="S287" s="154">
        <v>1.2443022222001617E-2</v>
      </c>
      <c r="T287" s="154">
        <v>1.2399000835565071E-2</v>
      </c>
      <c r="U287" s="154">
        <v>1.2354979449128523E-2</v>
      </c>
      <c r="V287" s="154">
        <v>1.2310958062691977E-2</v>
      </c>
      <c r="W287" s="154">
        <v>1.2266936676255431E-2</v>
      </c>
      <c r="X287" s="154">
        <v>1.2222915289818885E-2</v>
      </c>
      <c r="Y287" s="154">
        <v>1.2178893903382339E-2</v>
      </c>
      <c r="Z287" s="154">
        <v>1.2134872516945791E-2</v>
      </c>
      <c r="AA287" s="154">
        <v>1.2090851130509245E-2</v>
      </c>
      <c r="AB287" s="154">
        <v>1.20468297440727E-2</v>
      </c>
      <c r="AC287" s="154">
        <v>1.200802861282284E-2</v>
      </c>
      <c r="AD287" s="154">
        <v>1.1969227481572978E-2</v>
      </c>
      <c r="AE287" s="154">
        <v>1.1930426350323119E-2</v>
      </c>
      <c r="AF287" s="154">
        <v>1.1891625219073259E-2</v>
      </c>
      <c r="AG287" s="154">
        <v>1.1852824087823398E-2</v>
      </c>
      <c r="AH287" s="154">
        <v>1.1814022956573538E-2</v>
      </c>
      <c r="AI287" s="154">
        <v>1.1775221825323678E-2</v>
      </c>
      <c r="AJ287" s="154">
        <v>1.1736420694073817E-2</v>
      </c>
      <c r="AK287" s="154">
        <v>1.1697619562823957E-2</v>
      </c>
      <c r="AL287" s="154">
        <v>1.1658818431574097E-2</v>
      </c>
      <c r="AM287" s="154">
        <v>1.1620017300324236E-2</v>
      </c>
      <c r="AN287" s="154">
        <v>1.1581216169074376E-2</v>
      </c>
      <c r="AO287" s="154">
        <v>1.1542415037824516E-2</v>
      </c>
      <c r="AP287" s="154">
        <v>1.1503613906574655E-2</v>
      </c>
      <c r="AQ287" s="154">
        <v>1.1464812775324795E-2</v>
      </c>
      <c r="AR287" s="154">
        <v>1.1464812775324795E-2</v>
      </c>
      <c r="AS287" s="154">
        <v>1.1464812775324795E-2</v>
      </c>
      <c r="AT287" s="154">
        <v>1.1464812775324795E-2</v>
      </c>
      <c r="AU287" s="154">
        <v>1.1464812775324795E-2</v>
      </c>
      <c r="AV287" s="155">
        <v>1.1464812775324795E-2</v>
      </c>
    </row>
    <row r="288" spans="2:48" x14ac:dyDescent="0.2">
      <c r="B288" s="2" t="s">
        <v>45</v>
      </c>
      <c r="C288" s="154">
        <v>0</v>
      </c>
      <c r="D288" s="154">
        <v>0</v>
      </c>
      <c r="E288" s="154">
        <v>0</v>
      </c>
      <c r="F288" s="154">
        <v>0</v>
      </c>
      <c r="G288" s="154">
        <v>0</v>
      </c>
      <c r="H288" s="154">
        <v>0</v>
      </c>
      <c r="I288" s="154">
        <v>0</v>
      </c>
      <c r="J288" s="154">
        <v>0</v>
      </c>
      <c r="K288" s="154">
        <v>0</v>
      </c>
      <c r="L288" s="154">
        <v>0</v>
      </c>
      <c r="M288" s="154">
        <v>0</v>
      </c>
      <c r="N288" s="154">
        <v>0</v>
      </c>
      <c r="O288" s="154">
        <v>0</v>
      </c>
      <c r="P288" s="154">
        <v>0</v>
      </c>
      <c r="Q288" s="154">
        <v>0</v>
      </c>
      <c r="R288" s="154">
        <v>0</v>
      </c>
      <c r="S288" s="154">
        <v>0</v>
      </c>
      <c r="T288" s="154">
        <v>0</v>
      </c>
      <c r="U288" s="154">
        <v>0</v>
      </c>
      <c r="V288" s="154">
        <v>0</v>
      </c>
      <c r="W288" s="154">
        <v>0</v>
      </c>
      <c r="X288" s="154">
        <v>0</v>
      </c>
      <c r="Y288" s="154">
        <v>0</v>
      </c>
      <c r="Z288" s="154">
        <v>0</v>
      </c>
      <c r="AA288" s="154">
        <v>0</v>
      </c>
      <c r="AB288" s="154">
        <v>0</v>
      </c>
      <c r="AC288" s="154">
        <v>0</v>
      </c>
      <c r="AD288" s="154">
        <v>0</v>
      </c>
      <c r="AE288" s="154">
        <v>0</v>
      </c>
      <c r="AF288" s="154">
        <v>0</v>
      </c>
      <c r="AG288" s="154">
        <v>0</v>
      </c>
      <c r="AH288" s="154">
        <v>0</v>
      </c>
      <c r="AI288" s="154">
        <v>0</v>
      </c>
      <c r="AJ288" s="154">
        <v>0</v>
      </c>
      <c r="AK288" s="154">
        <v>0</v>
      </c>
      <c r="AL288" s="154">
        <v>0</v>
      </c>
      <c r="AM288" s="154">
        <v>0</v>
      </c>
      <c r="AN288" s="154">
        <v>0</v>
      </c>
      <c r="AO288" s="154">
        <v>0</v>
      </c>
      <c r="AP288" s="154">
        <v>0</v>
      </c>
      <c r="AQ288" s="154">
        <v>0</v>
      </c>
      <c r="AR288" s="154">
        <v>0</v>
      </c>
      <c r="AS288" s="154">
        <v>0</v>
      </c>
      <c r="AT288" s="154">
        <v>0</v>
      </c>
      <c r="AU288" s="154">
        <v>0</v>
      </c>
      <c r="AV288" s="155">
        <v>0</v>
      </c>
    </row>
    <row r="289" spans="2:48" x14ac:dyDescent="0.2">
      <c r="B289" s="2" t="s">
        <v>47</v>
      </c>
      <c r="C289" s="154">
        <v>0</v>
      </c>
      <c r="D289" s="154">
        <v>0</v>
      </c>
      <c r="E289" s="154">
        <v>0</v>
      </c>
      <c r="F289" s="154">
        <v>0</v>
      </c>
      <c r="G289" s="154">
        <v>0</v>
      </c>
      <c r="H289" s="154">
        <v>0</v>
      </c>
      <c r="I289" s="154">
        <v>0</v>
      </c>
      <c r="J289" s="154">
        <v>0</v>
      </c>
      <c r="K289" s="154">
        <v>0</v>
      </c>
      <c r="L289" s="154">
        <v>0</v>
      </c>
      <c r="M289" s="154">
        <v>0</v>
      </c>
      <c r="N289" s="154">
        <v>0</v>
      </c>
      <c r="O289" s="154">
        <v>0</v>
      </c>
      <c r="P289" s="154">
        <v>0</v>
      </c>
      <c r="Q289" s="154">
        <v>0</v>
      </c>
      <c r="R289" s="154">
        <v>0</v>
      </c>
      <c r="S289" s="154">
        <v>0</v>
      </c>
      <c r="T289" s="154">
        <v>0</v>
      </c>
      <c r="U289" s="154">
        <v>0</v>
      </c>
      <c r="V289" s="154">
        <v>0</v>
      </c>
      <c r="W289" s="154">
        <v>0</v>
      </c>
      <c r="X289" s="154">
        <v>0</v>
      </c>
      <c r="Y289" s="154">
        <v>0</v>
      </c>
      <c r="Z289" s="154">
        <v>0</v>
      </c>
      <c r="AA289" s="154">
        <v>0</v>
      </c>
      <c r="AB289" s="154">
        <v>0</v>
      </c>
      <c r="AC289" s="154">
        <v>0</v>
      </c>
      <c r="AD289" s="154">
        <v>0</v>
      </c>
      <c r="AE289" s="154">
        <v>0</v>
      </c>
      <c r="AF289" s="154">
        <v>0</v>
      </c>
      <c r="AG289" s="154">
        <v>0</v>
      </c>
      <c r="AH289" s="154">
        <v>0</v>
      </c>
      <c r="AI289" s="154">
        <v>0</v>
      </c>
      <c r="AJ289" s="154">
        <v>0</v>
      </c>
      <c r="AK289" s="154">
        <v>0</v>
      </c>
      <c r="AL289" s="154">
        <v>0</v>
      </c>
      <c r="AM289" s="154">
        <v>0</v>
      </c>
      <c r="AN289" s="154">
        <v>0</v>
      </c>
      <c r="AO289" s="154">
        <v>0</v>
      </c>
      <c r="AP289" s="154">
        <v>0</v>
      </c>
      <c r="AQ289" s="154">
        <v>0</v>
      </c>
      <c r="AR289" s="154">
        <v>0</v>
      </c>
      <c r="AS289" s="154">
        <v>0</v>
      </c>
      <c r="AT289" s="154">
        <v>0</v>
      </c>
      <c r="AU289" s="154">
        <v>0</v>
      </c>
      <c r="AV289" s="155">
        <v>0</v>
      </c>
    </row>
    <row r="290" spans="2:48" x14ac:dyDescent="0.2">
      <c r="B290" s="2" t="s">
        <v>49</v>
      </c>
      <c r="C290" s="154">
        <v>0</v>
      </c>
      <c r="D290" s="154">
        <v>0</v>
      </c>
      <c r="E290" s="154">
        <v>0</v>
      </c>
      <c r="F290" s="154">
        <v>0</v>
      </c>
      <c r="G290" s="154">
        <v>0</v>
      </c>
      <c r="H290" s="154">
        <v>0</v>
      </c>
      <c r="I290" s="154">
        <v>0</v>
      </c>
      <c r="J290" s="154">
        <v>0</v>
      </c>
      <c r="K290" s="154">
        <v>0</v>
      </c>
      <c r="L290" s="154">
        <v>0</v>
      </c>
      <c r="M290" s="154">
        <v>0</v>
      </c>
      <c r="N290" s="154">
        <v>0</v>
      </c>
      <c r="O290" s="154">
        <v>0</v>
      </c>
      <c r="P290" s="154">
        <v>0</v>
      </c>
      <c r="Q290" s="154">
        <v>0</v>
      </c>
      <c r="R290" s="154">
        <v>0</v>
      </c>
      <c r="S290" s="154">
        <v>0</v>
      </c>
      <c r="T290" s="154">
        <v>0</v>
      </c>
      <c r="U290" s="154">
        <v>0</v>
      </c>
      <c r="V290" s="154">
        <v>0</v>
      </c>
      <c r="W290" s="154">
        <v>0</v>
      </c>
      <c r="X290" s="154">
        <v>0</v>
      </c>
      <c r="Y290" s="154">
        <v>0</v>
      </c>
      <c r="Z290" s="154">
        <v>0</v>
      </c>
      <c r="AA290" s="154">
        <v>0</v>
      </c>
      <c r="AB290" s="154">
        <v>0</v>
      </c>
      <c r="AC290" s="154">
        <v>0</v>
      </c>
      <c r="AD290" s="154">
        <v>0</v>
      </c>
      <c r="AE290" s="154">
        <v>0</v>
      </c>
      <c r="AF290" s="154">
        <v>0</v>
      </c>
      <c r="AG290" s="154">
        <v>0</v>
      </c>
      <c r="AH290" s="154">
        <v>0</v>
      </c>
      <c r="AI290" s="154">
        <v>0</v>
      </c>
      <c r="AJ290" s="154">
        <v>0</v>
      </c>
      <c r="AK290" s="154">
        <v>0</v>
      </c>
      <c r="AL290" s="154">
        <v>0</v>
      </c>
      <c r="AM290" s="154">
        <v>0</v>
      </c>
      <c r="AN290" s="154">
        <v>0</v>
      </c>
      <c r="AO290" s="154">
        <v>0</v>
      </c>
      <c r="AP290" s="154">
        <v>0</v>
      </c>
      <c r="AQ290" s="154">
        <v>0</v>
      </c>
      <c r="AR290" s="154">
        <v>0</v>
      </c>
      <c r="AS290" s="154">
        <v>0</v>
      </c>
      <c r="AT290" s="154">
        <v>0</v>
      </c>
      <c r="AU290" s="154">
        <v>0</v>
      </c>
      <c r="AV290" s="155">
        <v>0</v>
      </c>
    </row>
    <row r="291" spans="2:48" x14ac:dyDescent="0.2">
      <c r="B291" s="2" t="s">
        <v>51</v>
      </c>
      <c r="C291" s="154">
        <v>0</v>
      </c>
      <c r="D291" s="154">
        <v>0</v>
      </c>
      <c r="E291" s="154">
        <v>0</v>
      </c>
      <c r="F291" s="154">
        <v>0</v>
      </c>
      <c r="G291" s="154">
        <v>0</v>
      </c>
      <c r="H291" s="154">
        <v>0</v>
      </c>
      <c r="I291" s="154">
        <v>0</v>
      </c>
      <c r="J291" s="154">
        <v>0</v>
      </c>
      <c r="K291" s="154">
        <v>0</v>
      </c>
      <c r="L291" s="154">
        <v>0</v>
      </c>
      <c r="M291" s="154">
        <v>0</v>
      </c>
      <c r="N291" s="154">
        <v>0</v>
      </c>
      <c r="O291" s="154">
        <v>0</v>
      </c>
      <c r="P291" s="154">
        <v>0</v>
      </c>
      <c r="Q291" s="154">
        <v>0</v>
      </c>
      <c r="R291" s="154">
        <v>0</v>
      </c>
      <c r="S291" s="154">
        <v>0</v>
      </c>
      <c r="T291" s="154">
        <v>0</v>
      </c>
      <c r="U291" s="154">
        <v>0</v>
      </c>
      <c r="V291" s="154">
        <v>0</v>
      </c>
      <c r="W291" s="154">
        <v>0</v>
      </c>
      <c r="X291" s="154">
        <v>0</v>
      </c>
      <c r="Y291" s="154">
        <v>0</v>
      </c>
      <c r="Z291" s="154">
        <v>0</v>
      </c>
      <c r="AA291" s="154">
        <v>0</v>
      </c>
      <c r="AB291" s="154">
        <v>0</v>
      </c>
      <c r="AC291" s="154">
        <v>0</v>
      </c>
      <c r="AD291" s="154">
        <v>0</v>
      </c>
      <c r="AE291" s="154">
        <v>0</v>
      </c>
      <c r="AF291" s="154">
        <v>0</v>
      </c>
      <c r="AG291" s="154">
        <v>0</v>
      </c>
      <c r="AH291" s="154">
        <v>0</v>
      </c>
      <c r="AI291" s="154">
        <v>0</v>
      </c>
      <c r="AJ291" s="154">
        <v>0</v>
      </c>
      <c r="AK291" s="154">
        <v>0</v>
      </c>
      <c r="AL291" s="154">
        <v>0</v>
      </c>
      <c r="AM291" s="154">
        <v>0</v>
      </c>
      <c r="AN291" s="154">
        <v>0</v>
      </c>
      <c r="AO291" s="154">
        <v>0</v>
      </c>
      <c r="AP291" s="154">
        <v>0</v>
      </c>
      <c r="AQ291" s="154">
        <v>0</v>
      </c>
      <c r="AR291" s="154">
        <v>0</v>
      </c>
      <c r="AS291" s="154">
        <v>0</v>
      </c>
      <c r="AT291" s="154">
        <v>0</v>
      </c>
      <c r="AU291" s="154">
        <v>0</v>
      </c>
      <c r="AV291" s="155">
        <v>0</v>
      </c>
    </row>
    <row r="292" spans="2:48" x14ac:dyDescent="0.2">
      <c r="B292" s="2" t="s">
        <v>53</v>
      </c>
      <c r="C292" s="154">
        <v>9</v>
      </c>
      <c r="D292" s="154">
        <v>9</v>
      </c>
      <c r="E292" s="154">
        <v>9</v>
      </c>
      <c r="F292" s="154">
        <v>9</v>
      </c>
      <c r="G292" s="154">
        <v>9</v>
      </c>
      <c r="H292" s="154">
        <v>9</v>
      </c>
      <c r="I292" s="154">
        <v>9</v>
      </c>
      <c r="J292" s="154">
        <v>9</v>
      </c>
      <c r="K292" s="154">
        <v>9</v>
      </c>
      <c r="L292" s="154">
        <v>9</v>
      </c>
      <c r="M292" s="154">
        <v>9</v>
      </c>
      <c r="N292" s="154">
        <v>9</v>
      </c>
      <c r="O292" s="154">
        <v>9</v>
      </c>
      <c r="P292" s="154">
        <v>9</v>
      </c>
      <c r="Q292" s="154">
        <v>9</v>
      </c>
      <c r="R292" s="154">
        <v>9</v>
      </c>
      <c r="S292" s="154">
        <v>9</v>
      </c>
      <c r="T292" s="154">
        <v>9</v>
      </c>
      <c r="U292" s="154">
        <v>9</v>
      </c>
      <c r="V292" s="154">
        <v>9</v>
      </c>
      <c r="W292" s="154">
        <v>9</v>
      </c>
      <c r="X292" s="154">
        <v>9</v>
      </c>
      <c r="Y292" s="154">
        <v>9</v>
      </c>
      <c r="Z292" s="154">
        <v>9</v>
      </c>
      <c r="AA292" s="154">
        <v>9</v>
      </c>
      <c r="AB292" s="154">
        <v>9</v>
      </c>
      <c r="AC292" s="154">
        <v>9</v>
      </c>
      <c r="AD292" s="154">
        <v>9</v>
      </c>
      <c r="AE292" s="154">
        <v>9</v>
      </c>
      <c r="AF292" s="154">
        <v>9</v>
      </c>
      <c r="AG292" s="154">
        <v>9</v>
      </c>
      <c r="AH292" s="154">
        <v>9</v>
      </c>
      <c r="AI292" s="154">
        <v>9</v>
      </c>
      <c r="AJ292" s="154">
        <v>9</v>
      </c>
      <c r="AK292" s="154">
        <v>9</v>
      </c>
      <c r="AL292" s="154">
        <v>9</v>
      </c>
      <c r="AM292" s="154">
        <v>9</v>
      </c>
      <c r="AN292" s="154">
        <v>9</v>
      </c>
      <c r="AO292" s="154">
        <v>9</v>
      </c>
      <c r="AP292" s="154">
        <v>9</v>
      </c>
      <c r="AQ292" s="154">
        <v>9</v>
      </c>
      <c r="AR292" s="154">
        <v>9</v>
      </c>
      <c r="AS292" s="154">
        <v>9</v>
      </c>
      <c r="AT292" s="154">
        <v>9</v>
      </c>
      <c r="AU292" s="154">
        <v>9</v>
      </c>
      <c r="AV292" s="155">
        <v>9</v>
      </c>
    </row>
    <row r="293" spans="2:48" x14ac:dyDescent="0.2">
      <c r="B293" s="2" t="s">
        <v>108</v>
      </c>
      <c r="C293" s="154">
        <v>14</v>
      </c>
      <c r="D293" s="154">
        <v>14</v>
      </c>
      <c r="E293" s="154">
        <v>14</v>
      </c>
      <c r="F293" s="154">
        <v>14</v>
      </c>
      <c r="G293" s="154">
        <v>14</v>
      </c>
      <c r="H293" s="154">
        <v>14</v>
      </c>
      <c r="I293" s="154">
        <v>14</v>
      </c>
      <c r="J293" s="154">
        <v>14</v>
      </c>
      <c r="K293" s="154">
        <v>14</v>
      </c>
      <c r="L293" s="154">
        <v>14</v>
      </c>
      <c r="M293" s="154">
        <v>14</v>
      </c>
      <c r="N293" s="154">
        <v>14</v>
      </c>
      <c r="O293" s="154">
        <v>14</v>
      </c>
      <c r="P293" s="154">
        <v>14</v>
      </c>
      <c r="Q293" s="154">
        <v>14</v>
      </c>
      <c r="R293" s="154">
        <v>14</v>
      </c>
      <c r="S293" s="154">
        <v>14</v>
      </c>
      <c r="T293" s="154">
        <v>14</v>
      </c>
      <c r="U293" s="154">
        <v>14</v>
      </c>
      <c r="V293" s="154">
        <v>14</v>
      </c>
      <c r="W293" s="154">
        <v>14</v>
      </c>
      <c r="X293" s="154">
        <v>14</v>
      </c>
      <c r="Y293" s="154">
        <v>14</v>
      </c>
      <c r="Z293" s="154">
        <v>14</v>
      </c>
      <c r="AA293" s="154">
        <v>14</v>
      </c>
      <c r="AB293" s="154">
        <v>14</v>
      </c>
      <c r="AC293" s="154">
        <v>14</v>
      </c>
      <c r="AD293" s="154">
        <v>14</v>
      </c>
      <c r="AE293" s="154">
        <v>14</v>
      </c>
      <c r="AF293" s="154">
        <v>14</v>
      </c>
      <c r="AG293" s="154">
        <v>14</v>
      </c>
      <c r="AH293" s="154">
        <v>14</v>
      </c>
      <c r="AI293" s="154">
        <v>14</v>
      </c>
      <c r="AJ293" s="154">
        <v>14</v>
      </c>
      <c r="AK293" s="154">
        <v>14</v>
      </c>
      <c r="AL293" s="154">
        <v>14</v>
      </c>
      <c r="AM293" s="154">
        <v>14</v>
      </c>
      <c r="AN293" s="154">
        <v>14</v>
      </c>
      <c r="AO293" s="154">
        <v>14</v>
      </c>
      <c r="AP293" s="154">
        <v>14</v>
      </c>
      <c r="AQ293" s="154">
        <v>14</v>
      </c>
      <c r="AR293" s="154">
        <v>14</v>
      </c>
      <c r="AS293" s="154">
        <v>14</v>
      </c>
      <c r="AT293" s="154">
        <v>14</v>
      </c>
      <c r="AU293" s="154">
        <v>14</v>
      </c>
      <c r="AV293" s="155">
        <v>14</v>
      </c>
    </row>
    <row r="294" spans="2:48" x14ac:dyDescent="0.2">
      <c r="B294" s="2" t="s">
        <v>4</v>
      </c>
      <c r="C294" s="154">
        <v>591.86109499999975</v>
      </c>
      <c r="D294" s="154">
        <v>591.86109499999975</v>
      </c>
      <c r="E294" s="154">
        <v>591.86109499999975</v>
      </c>
      <c r="F294" s="154">
        <v>591.86109499999975</v>
      </c>
      <c r="G294" s="154">
        <v>580.06554249999976</v>
      </c>
      <c r="H294" s="154">
        <v>568.26998999999978</v>
      </c>
      <c r="I294" s="154">
        <v>579.76861799999983</v>
      </c>
      <c r="J294" s="154">
        <v>591.26724599999977</v>
      </c>
      <c r="K294" s="154">
        <v>602.76587399999983</v>
      </c>
      <c r="L294" s="154">
        <v>614.26450199999977</v>
      </c>
      <c r="M294" s="154">
        <v>625.76312999999982</v>
      </c>
      <c r="N294" s="154">
        <v>618.37478866666652</v>
      </c>
      <c r="O294" s="154">
        <v>610.9864473333331</v>
      </c>
      <c r="P294" s="154">
        <v>603.5981059999998</v>
      </c>
      <c r="Q294" s="154">
        <v>596.2097646666665</v>
      </c>
      <c r="R294" s="154">
        <v>588.8214233333332</v>
      </c>
      <c r="S294" s="154">
        <v>581.43308199999979</v>
      </c>
      <c r="T294" s="154">
        <v>574.04474066666648</v>
      </c>
      <c r="U294" s="154">
        <v>566.65639933333318</v>
      </c>
      <c r="V294" s="154">
        <v>559.26805799999988</v>
      </c>
      <c r="W294" s="154">
        <v>551.87971666666647</v>
      </c>
      <c r="X294" s="154">
        <v>544.49137533333317</v>
      </c>
      <c r="Y294" s="154">
        <v>537.10303399999987</v>
      </c>
      <c r="Z294" s="154">
        <v>529.71469266666645</v>
      </c>
      <c r="AA294" s="154">
        <v>522.32635133333315</v>
      </c>
      <c r="AB294" s="154">
        <v>514.93800999999985</v>
      </c>
      <c r="AC294" s="154">
        <v>516.22934349999991</v>
      </c>
      <c r="AD294" s="154">
        <v>517.52067699999986</v>
      </c>
      <c r="AE294" s="154">
        <v>518.81201049999993</v>
      </c>
      <c r="AF294" s="154">
        <v>520.10334399999988</v>
      </c>
      <c r="AG294" s="154">
        <v>521.39467749999994</v>
      </c>
      <c r="AH294" s="154">
        <v>522.68601100000001</v>
      </c>
      <c r="AI294" s="154">
        <v>523.97734449999996</v>
      </c>
      <c r="AJ294" s="154">
        <v>525.26867800000002</v>
      </c>
      <c r="AK294" s="154">
        <v>526.56001149999997</v>
      </c>
      <c r="AL294" s="154">
        <v>527.85134500000004</v>
      </c>
      <c r="AM294" s="154">
        <v>529.1426785000001</v>
      </c>
      <c r="AN294" s="154">
        <v>530.43401200000005</v>
      </c>
      <c r="AO294" s="154">
        <v>531.72534550000012</v>
      </c>
      <c r="AP294" s="154">
        <v>533.01667900000007</v>
      </c>
      <c r="AQ294" s="154">
        <v>534.30801250000013</v>
      </c>
      <c r="AR294" s="154">
        <v>534.30801250000013</v>
      </c>
      <c r="AS294" s="154">
        <v>534.30801250000013</v>
      </c>
      <c r="AT294" s="154">
        <v>534.30801250000013</v>
      </c>
      <c r="AU294" s="154">
        <v>534.30801250000013</v>
      </c>
      <c r="AV294" s="155">
        <v>534.30801250000013</v>
      </c>
    </row>
    <row r="295" spans="2:48" x14ac:dyDescent="0.2">
      <c r="B295" s="2" t="s">
        <v>6</v>
      </c>
      <c r="C295" s="154">
        <v>3</v>
      </c>
      <c r="D295" s="154">
        <v>3</v>
      </c>
      <c r="E295" s="154">
        <v>3</v>
      </c>
      <c r="F295" s="154">
        <v>3</v>
      </c>
      <c r="G295" s="154">
        <v>3</v>
      </c>
      <c r="H295" s="154">
        <v>3</v>
      </c>
      <c r="I295" s="154">
        <v>2.96</v>
      </c>
      <c r="J295" s="154">
        <v>2.92</v>
      </c>
      <c r="K295" s="154">
        <v>2.88</v>
      </c>
      <c r="L295" s="154">
        <v>2.84</v>
      </c>
      <c r="M295" s="154">
        <v>2.8</v>
      </c>
      <c r="N295" s="154">
        <v>2.88</v>
      </c>
      <c r="O295" s="154">
        <v>2.96</v>
      </c>
      <c r="P295" s="154">
        <v>3.04</v>
      </c>
      <c r="Q295" s="154">
        <v>3.12</v>
      </c>
      <c r="R295" s="154">
        <v>3.2</v>
      </c>
      <c r="S295" s="154">
        <v>3.28</v>
      </c>
      <c r="T295" s="154">
        <v>3.36</v>
      </c>
      <c r="U295" s="154">
        <v>3.44</v>
      </c>
      <c r="V295" s="154">
        <v>3.52</v>
      </c>
      <c r="W295" s="154">
        <v>3.6</v>
      </c>
      <c r="X295" s="154">
        <v>3.68</v>
      </c>
      <c r="Y295" s="154">
        <v>3.76</v>
      </c>
      <c r="Z295" s="154">
        <v>3.84</v>
      </c>
      <c r="AA295" s="154">
        <v>3.92</v>
      </c>
      <c r="AB295" s="154">
        <v>4</v>
      </c>
      <c r="AC295" s="154">
        <v>3.9933333333333332</v>
      </c>
      <c r="AD295" s="154">
        <v>3.9866666666666668</v>
      </c>
      <c r="AE295" s="154">
        <v>3.98</v>
      </c>
      <c r="AF295" s="154">
        <v>3.9733333333333332</v>
      </c>
      <c r="AG295" s="154">
        <v>3.9666666666666668</v>
      </c>
      <c r="AH295" s="154">
        <v>3.96</v>
      </c>
      <c r="AI295" s="154">
        <v>3.9533333333333331</v>
      </c>
      <c r="AJ295" s="154">
        <v>3.9466666666666668</v>
      </c>
      <c r="AK295" s="154">
        <v>3.94</v>
      </c>
      <c r="AL295" s="154">
        <v>3.9333333333333331</v>
      </c>
      <c r="AM295" s="154">
        <v>3.9266666666666667</v>
      </c>
      <c r="AN295" s="154">
        <v>3.92</v>
      </c>
      <c r="AO295" s="154">
        <v>3.9133333333333331</v>
      </c>
      <c r="AP295" s="154">
        <v>3.9066666666666667</v>
      </c>
      <c r="AQ295" s="154">
        <v>3.9</v>
      </c>
      <c r="AR295" s="154">
        <v>3.9</v>
      </c>
      <c r="AS295" s="154">
        <v>3.9</v>
      </c>
      <c r="AT295" s="154">
        <v>3.9</v>
      </c>
      <c r="AU295" s="154">
        <v>3.9</v>
      </c>
      <c r="AV295" s="155">
        <v>3.9</v>
      </c>
    </row>
    <row r="296" spans="2:48" x14ac:dyDescent="0.2">
      <c r="B296" s="2" t="s">
        <v>8</v>
      </c>
      <c r="C296" s="154">
        <v>0</v>
      </c>
      <c r="D296" s="154">
        <v>0</v>
      </c>
      <c r="E296" s="154">
        <v>0</v>
      </c>
      <c r="F296" s="154">
        <v>0</v>
      </c>
      <c r="G296" s="154">
        <v>0</v>
      </c>
      <c r="H296" s="154">
        <v>0</v>
      </c>
      <c r="I296" s="154">
        <v>0</v>
      </c>
      <c r="J296" s="154">
        <v>0</v>
      </c>
      <c r="K296" s="154">
        <v>0</v>
      </c>
      <c r="L296" s="154">
        <v>0</v>
      </c>
      <c r="M296" s="154">
        <v>0</v>
      </c>
      <c r="N296" s="154">
        <v>0</v>
      </c>
      <c r="O296" s="154">
        <v>0</v>
      </c>
      <c r="P296" s="154">
        <v>0</v>
      </c>
      <c r="Q296" s="154">
        <v>0</v>
      </c>
      <c r="R296" s="154">
        <v>0</v>
      </c>
      <c r="S296" s="154">
        <v>0</v>
      </c>
      <c r="T296" s="154">
        <v>0</v>
      </c>
      <c r="U296" s="154">
        <v>0</v>
      </c>
      <c r="V296" s="154">
        <v>0</v>
      </c>
      <c r="W296" s="154">
        <v>0</v>
      </c>
      <c r="X296" s="154">
        <v>0</v>
      </c>
      <c r="Y296" s="154">
        <v>0</v>
      </c>
      <c r="Z296" s="154">
        <v>0</v>
      </c>
      <c r="AA296" s="154">
        <v>0</v>
      </c>
      <c r="AB296" s="154">
        <v>0</v>
      </c>
      <c r="AC296" s="154">
        <v>0</v>
      </c>
      <c r="AD296" s="154">
        <v>0</v>
      </c>
      <c r="AE296" s="154">
        <v>0</v>
      </c>
      <c r="AF296" s="154">
        <v>0</v>
      </c>
      <c r="AG296" s="154">
        <v>0</v>
      </c>
      <c r="AH296" s="154">
        <v>0</v>
      </c>
      <c r="AI296" s="154">
        <v>0</v>
      </c>
      <c r="AJ296" s="154">
        <v>0</v>
      </c>
      <c r="AK296" s="154">
        <v>0</v>
      </c>
      <c r="AL296" s="154">
        <v>0</v>
      </c>
      <c r="AM296" s="154">
        <v>0</v>
      </c>
      <c r="AN296" s="154">
        <v>0</v>
      </c>
      <c r="AO296" s="154">
        <v>0</v>
      </c>
      <c r="AP296" s="154">
        <v>0</v>
      </c>
      <c r="AQ296" s="154">
        <v>0</v>
      </c>
      <c r="AR296" s="154">
        <v>0</v>
      </c>
      <c r="AS296" s="154">
        <v>0</v>
      </c>
      <c r="AT296" s="154">
        <v>0</v>
      </c>
      <c r="AU296" s="154">
        <v>0</v>
      </c>
      <c r="AV296" s="155">
        <v>0</v>
      </c>
    </row>
    <row r="297" spans="2:48" x14ac:dyDescent="0.2">
      <c r="B297" s="2" t="s">
        <v>10</v>
      </c>
      <c r="C297" s="156"/>
      <c r="D297" s="156"/>
      <c r="E297" s="156"/>
      <c r="F297" s="156"/>
      <c r="G297" s="156"/>
      <c r="H297" s="156"/>
      <c r="I297" s="156"/>
      <c r="J297" s="156"/>
      <c r="K297" s="156"/>
      <c r="L297" s="156"/>
      <c r="M297" s="156"/>
      <c r="N297" s="156"/>
      <c r="O297" s="156"/>
      <c r="P297" s="156"/>
      <c r="Q297" s="156"/>
      <c r="R297" s="156"/>
      <c r="S297" s="156"/>
      <c r="T297" s="156"/>
      <c r="U297" s="156"/>
      <c r="V297" s="156"/>
      <c r="W297" s="156"/>
      <c r="X297" s="156"/>
      <c r="Y297" s="156"/>
      <c r="Z297" s="156"/>
      <c r="AA297" s="156"/>
      <c r="AB297" s="156"/>
      <c r="AC297" s="156"/>
      <c r="AD297" s="156"/>
      <c r="AE297" s="156"/>
      <c r="AF297" s="156"/>
      <c r="AG297" s="156"/>
      <c r="AH297" s="156"/>
      <c r="AI297" s="156"/>
      <c r="AJ297" s="156"/>
      <c r="AK297" s="156"/>
      <c r="AL297" s="156"/>
      <c r="AM297" s="156"/>
      <c r="AN297" s="156"/>
      <c r="AO297" s="156"/>
      <c r="AP297" s="156"/>
      <c r="AQ297" s="156"/>
      <c r="AR297" s="156"/>
      <c r="AS297" s="156"/>
      <c r="AT297" s="156"/>
      <c r="AU297" s="156"/>
      <c r="AV297" s="157"/>
    </row>
    <row r="298" spans="2:48" x14ac:dyDescent="0.2">
      <c r="B298" s="2" t="s">
        <v>12</v>
      </c>
      <c r="C298" s="156"/>
      <c r="D298" s="156"/>
      <c r="E298" s="156"/>
      <c r="F298" s="156"/>
      <c r="G298" s="156"/>
      <c r="H298" s="156"/>
      <c r="I298" s="156"/>
      <c r="J298" s="156"/>
      <c r="K298" s="156"/>
      <c r="L298" s="156"/>
      <c r="M298" s="156"/>
      <c r="N298" s="156"/>
      <c r="O298" s="156"/>
      <c r="P298" s="156"/>
      <c r="Q298" s="156"/>
      <c r="R298" s="156"/>
      <c r="S298" s="156"/>
      <c r="T298" s="156"/>
      <c r="U298" s="156"/>
      <c r="V298" s="156"/>
      <c r="W298" s="156"/>
      <c r="X298" s="156"/>
      <c r="Y298" s="156"/>
      <c r="Z298" s="156"/>
      <c r="AA298" s="156"/>
      <c r="AB298" s="156"/>
      <c r="AC298" s="156"/>
      <c r="AD298" s="156"/>
      <c r="AE298" s="156"/>
      <c r="AF298" s="156"/>
      <c r="AG298" s="156"/>
      <c r="AH298" s="156"/>
      <c r="AI298" s="156"/>
      <c r="AJ298" s="156"/>
      <c r="AK298" s="156"/>
      <c r="AL298" s="156"/>
      <c r="AM298" s="156"/>
      <c r="AN298" s="156"/>
      <c r="AO298" s="156"/>
      <c r="AP298" s="156"/>
      <c r="AQ298" s="156"/>
      <c r="AR298" s="156"/>
      <c r="AS298" s="156"/>
      <c r="AT298" s="156"/>
      <c r="AU298" s="156"/>
      <c r="AV298" s="157"/>
    </row>
    <row r="299" spans="2:48" x14ac:dyDescent="0.2">
      <c r="B299" s="2" t="s">
        <v>14</v>
      </c>
      <c r="C299" s="156"/>
      <c r="D299" s="156"/>
      <c r="E299" s="156"/>
      <c r="F299" s="156"/>
      <c r="G299" s="156"/>
      <c r="H299" s="156"/>
      <c r="I299" s="156"/>
      <c r="J299" s="156"/>
      <c r="K299" s="156"/>
      <c r="L299" s="156"/>
      <c r="M299" s="156"/>
      <c r="N299" s="156"/>
      <c r="O299" s="156"/>
      <c r="P299" s="156"/>
      <c r="Q299" s="156"/>
      <c r="R299" s="156"/>
      <c r="S299" s="156"/>
      <c r="T299" s="156"/>
      <c r="U299" s="156"/>
      <c r="V299" s="156"/>
      <c r="W299" s="156"/>
      <c r="X299" s="156"/>
      <c r="Y299" s="156"/>
      <c r="Z299" s="156"/>
      <c r="AA299" s="156"/>
      <c r="AB299" s="156"/>
      <c r="AC299" s="156"/>
      <c r="AD299" s="156"/>
      <c r="AE299" s="156"/>
      <c r="AF299" s="156"/>
      <c r="AG299" s="156"/>
      <c r="AH299" s="156"/>
      <c r="AI299" s="156"/>
      <c r="AJ299" s="156"/>
      <c r="AK299" s="156"/>
      <c r="AL299" s="156"/>
      <c r="AM299" s="156"/>
      <c r="AN299" s="156"/>
      <c r="AO299" s="156"/>
      <c r="AP299" s="156"/>
      <c r="AQ299" s="156"/>
      <c r="AR299" s="156"/>
      <c r="AS299" s="156"/>
      <c r="AT299" s="156"/>
      <c r="AU299" s="156"/>
      <c r="AV299" s="157"/>
    </row>
    <row r="300" spans="2:48" x14ac:dyDescent="0.2">
      <c r="B300" s="2" t="s">
        <v>16</v>
      </c>
      <c r="C300" s="156"/>
      <c r="D300" s="156"/>
      <c r="E300" s="156"/>
      <c r="F300" s="156"/>
      <c r="G300" s="156"/>
      <c r="H300" s="156"/>
      <c r="I300" s="156"/>
      <c r="J300" s="156"/>
      <c r="K300" s="156"/>
      <c r="L300" s="156"/>
      <c r="M300" s="156"/>
      <c r="N300" s="156"/>
      <c r="O300" s="156"/>
      <c r="P300" s="156"/>
      <c r="Q300" s="156"/>
      <c r="R300" s="156"/>
      <c r="S300" s="156"/>
      <c r="T300" s="156"/>
      <c r="U300" s="156"/>
      <c r="V300" s="156"/>
      <c r="W300" s="156"/>
      <c r="X300" s="156"/>
      <c r="Y300" s="156"/>
      <c r="Z300" s="156"/>
      <c r="AA300" s="156"/>
      <c r="AB300" s="156"/>
      <c r="AC300" s="156"/>
      <c r="AD300" s="156"/>
      <c r="AE300" s="156"/>
      <c r="AF300" s="156"/>
      <c r="AG300" s="156"/>
      <c r="AH300" s="156"/>
      <c r="AI300" s="156"/>
      <c r="AJ300" s="156"/>
      <c r="AK300" s="156"/>
      <c r="AL300" s="156"/>
      <c r="AM300" s="156"/>
      <c r="AN300" s="156"/>
      <c r="AO300" s="156"/>
      <c r="AP300" s="156"/>
      <c r="AQ300" s="156"/>
      <c r="AR300" s="156"/>
      <c r="AS300" s="156"/>
      <c r="AT300" s="156"/>
      <c r="AU300" s="156"/>
      <c r="AV300" s="157"/>
    </row>
    <row r="301" spans="2:48" x14ac:dyDescent="0.2">
      <c r="B301" s="2" t="s">
        <v>18</v>
      </c>
      <c r="C301" s="156"/>
      <c r="D301" s="156"/>
      <c r="E301" s="156"/>
      <c r="F301" s="156"/>
      <c r="G301" s="156"/>
      <c r="H301" s="156"/>
      <c r="I301" s="156"/>
      <c r="J301" s="156"/>
      <c r="K301" s="156"/>
      <c r="L301" s="156"/>
      <c r="M301" s="156"/>
      <c r="N301" s="156"/>
      <c r="O301" s="156"/>
      <c r="P301" s="156"/>
      <c r="Q301" s="156"/>
      <c r="R301" s="156"/>
      <c r="S301" s="156"/>
      <c r="T301" s="156"/>
      <c r="U301" s="156"/>
      <c r="V301" s="156"/>
      <c r="W301" s="156"/>
      <c r="X301" s="156"/>
      <c r="Y301" s="156"/>
      <c r="Z301" s="156"/>
      <c r="AA301" s="156"/>
      <c r="AB301" s="156"/>
      <c r="AC301" s="156"/>
      <c r="AD301" s="156"/>
      <c r="AE301" s="156"/>
      <c r="AF301" s="156"/>
      <c r="AG301" s="156"/>
      <c r="AH301" s="156"/>
      <c r="AI301" s="156"/>
      <c r="AJ301" s="156"/>
      <c r="AK301" s="156"/>
      <c r="AL301" s="156"/>
      <c r="AM301" s="156"/>
      <c r="AN301" s="156"/>
      <c r="AO301" s="156"/>
      <c r="AP301" s="156"/>
      <c r="AQ301" s="156"/>
      <c r="AR301" s="156"/>
      <c r="AS301" s="156"/>
      <c r="AT301" s="156"/>
      <c r="AU301" s="156"/>
      <c r="AV301" s="157"/>
    </row>
    <row r="302" spans="2:48" x14ac:dyDescent="0.2">
      <c r="B302" s="2" t="s">
        <v>20</v>
      </c>
      <c r="C302" s="156"/>
      <c r="D302" s="156"/>
      <c r="E302" s="156"/>
      <c r="F302" s="156"/>
      <c r="G302" s="156"/>
      <c r="H302" s="156"/>
      <c r="I302" s="156"/>
      <c r="J302" s="156"/>
      <c r="K302" s="156"/>
      <c r="L302" s="156"/>
      <c r="M302" s="156"/>
      <c r="N302" s="156"/>
      <c r="O302" s="156"/>
      <c r="P302" s="156"/>
      <c r="Q302" s="156"/>
      <c r="R302" s="156"/>
      <c r="S302" s="156"/>
      <c r="T302" s="156"/>
      <c r="U302" s="156"/>
      <c r="V302" s="156"/>
      <c r="W302" s="156"/>
      <c r="X302" s="156"/>
      <c r="Y302" s="156"/>
      <c r="Z302" s="156"/>
      <c r="AA302" s="156"/>
      <c r="AB302" s="156"/>
      <c r="AC302" s="156"/>
      <c r="AD302" s="156"/>
      <c r="AE302" s="156"/>
      <c r="AF302" s="156"/>
      <c r="AG302" s="156"/>
      <c r="AH302" s="156"/>
      <c r="AI302" s="156"/>
      <c r="AJ302" s="156"/>
      <c r="AK302" s="156"/>
      <c r="AL302" s="156"/>
      <c r="AM302" s="156"/>
      <c r="AN302" s="156"/>
      <c r="AO302" s="156"/>
      <c r="AP302" s="156"/>
      <c r="AQ302" s="156"/>
      <c r="AR302" s="156"/>
      <c r="AS302" s="156"/>
      <c r="AT302" s="156"/>
      <c r="AU302" s="156"/>
      <c r="AV302" s="157"/>
    </row>
    <row r="303" spans="2:48" x14ac:dyDescent="0.2">
      <c r="B303" s="2" t="s">
        <v>22</v>
      </c>
      <c r="C303" s="154">
        <v>1.0842000000000001</v>
      </c>
      <c r="D303" s="154">
        <v>1.0842000000000001</v>
      </c>
      <c r="E303" s="154">
        <v>1.0842000000000001</v>
      </c>
      <c r="F303" s="154">
        <v>1.0842000000000001</v>
      </c>
      <c r="G303" s="154">
        <v>1.0958999999999999</v>
      </c>
      <c r="H303" s="154">
        <v>1.1075999999999999</v>
      </c>
      <c r="I303" s="154">
        <v>1.0888799999999998</v>
      </c>
      <c r="J303" s="154">
        <v>1.07016</v>
      </c>
      <c r="K303" s="154">
        <v>1.0514399999999999</v>
      </c>
      <c r="L303" s="154">
        <v>1.0327200000000001</v>
      </c>
      <c r="M303" s="154">
        <v>1.014</v>
      </c>
      <c r="N303" s="154">
        <v>1.0227200000000001</v>
      </c>
      <c r="O303" s="154">
        <v>1.0314400000000001</v>
      </c>
      <c r="P303" s="154">
        <v>1.04016</v>
      </c>
      <c r="Q303" s="154">
        <v>1.04888</v>
      </c>
      <c r="R303" s="154">
        <v>1.0576000000000001</v>
      </c>
      <c r="S303" s="154">
        <v>1.0663200000000002</v>
      </c>
      <c r="T303" s="154">
        <v>1.0750400000000002</v>
      </c>
      <c r="U303" s="154">
        <v>1.0837600000000001</v>
      </c>
      <c r="V303" s="154">
        <v>1.0924800000000001</v>
      </c>
      <c r="W303" s="154">
        <v>1.1012000000000002</v>
      </c>
      <c r="X303" s="154">
        <v>1.1099200000000002</v>
      </c>
      <c r="Y303" s="154">
        <v>1.1186400000000003</v>
      </c>
      <c r="Z303" s="154">
        <v>1.1273600000000001</v>
      </c>
      <c r="AA303" s="154">
        <v>1.1360800000000002</v>
      </c>
      <c r="AB303" s="154">
        <v>1.1448000000000003</v>
      </c>
      <c r="AC303" s="154">
        <v>1.1404800000000002</v>
      </c>
      <c r="AD303" s="154">
        <v>1.1361600000000003</v>
      </c>
      <c r="AE303" s="154">
        <v>1.1318400000000002</v>
      </c>
      <c r="AF303" s="154">
        <v>1.1275200000000003</v>
      </c>
      <c r="AG303" s="154">
        <v>1.1232000000000002</v>
      </c>
      <c r="AH303" s="154">
        <v>1.1188800000000001</v>
      </c>
      <c r="AI303" s="154">
        <v>1.1145600000000002</v>
      </c>
      <c r="AJ303" s="154">
        <v>1.1102400000000001</v>
      </c>
      <c r="AK303" s="154">
        <v>1.1059200000000002</v>
      </c>
      <c r="AL303" s="154">
        <v>1.1016000000000001</v>
      </c>
      <c r="AM303" s="154">
        <v>1.09728</v>
      </c>
      <c r="AN303" s="154">
        <v>1.0929600000000002</v>
      </c>
      <c r="AO303" s="154">
        <v>1.0886400000000001</v>
      </c>
      <c r="AP303" s="154">
        <v>1.0843200000000002</v>
      </c>
      <c r="AQ303" s="154">
        <v>1.08</v>
      </c>
      <c r="AR303" s="154">
        <v>1.08</v>
      </c>
      <c r="AS303" s="154">
        <v>1.08</v>
      </c>
      <c r="AT303" s="154">
        <v>1.08</v>
      </c>
      <c r="AU303" s="154">
        <v>1.08</v>
      </c>
      <c r="AV303" s="155">
        <v>1.08</v>
      </c>
    </row>
    <row r="304" spans="2:48" x14ac:dyDescent="0.2">
      <c r="B304" s="2" t="s">
        <v>110</v>
      </c>
      <c r="C304" s="154">
        <v>0</v>
      </c>
      <c r="D304" s="154">
        <v>0</v>
      </c>
      <c r="E304" s="154">
        <v>0</v>
      </c>
      <c r="F304" s="154">
        <v>0</v>
      </c>
      <c r="G304" s="154">
        <v>0</v>
      </c>
      <c r="H304" s="154">
        <v>0</v>
      </c>
      <c r="I304" s="154">
        <v>0</v>
      </c>
      <c r="J304" s="154">
        <v>0</v>
      </c>
      <c r="K304" s="154">
        <v>0</v>
      </c>
      <c r="L304" s="154">
        <v>0</v>
      </c>
      <c r="M304" s="154">
        <v>0</v>
      </c>
      <c r="N304" s="154">
        <v>0</v>
      </c>
      <c r="O304" s="154">
        <v>0</v>
      </c>
      <c r="P304" s="154">
        <v>0</v>
      </c>
      <c r="Q304" s="154">
        <v>0</v>
      </c>
      <c r="R304" s="154">
        <v>0</v>
      </c>
      <c r="S304" s="154">
        <v>0</v>
      </c>
      <c r="T304" s="154">
        <v>0</v>
      </c>
      <c r="U304" s="154">
        <v>0</v>
      </c>
      <c r="V304" s="154">
        <v>0</v>
      </c>
      <c r="W304" s="154">
        <v>0</v>
      </c>
      <c r="X304" s="154">
        <v>0</v>
      </c>
      <c r="Y304" s="154">
        <v>0</v>
      </c>
      <c r="Z304" s="154">
        <v>0</v>
      </c>
      <c r="AA304" s="154">
        <v>0</v>
      </c>
      <c r="AB304" s="154">
        <v>0</v>
      </c>
      <c r="AC304" s="154">
        <v>0</v>
      </c>
      <c r="AD304" s="154">
        <v>0</v>
      </c>
      <c r="AE304" s="154">
        <v>0</v>
      </c>
      <c r="AF304" s="154">
        <v>0</v>
      </c>
      <c r="AG304" s="154">
        <v>0</v>
      </c>
      <c r="AH304" s="154">
        <v>0</v>
      </c>
      <c r="AI304" s="154">
        <v>0</v>
      </c>
      <c r="AJ304" s="154">
        <v>0</v>
      </c>
      <c r="AK304" s="154">
        <v>0</v>
      </c>
      <c r="AL304" s="154">
        <v>0</v>
      </c>
      <c r="AM304" s="154">
        <v>0</v>
      </c>
      <c r="AN304" s="154">
        <v>0</v>
      </c>
      <c r="AO304" s="154">
        <v>0</v>
      </c>
      <c r="AP304" s="154">
        <v>0</v>
      </c>
      <c r="AQ304" s="154">
        <v>0</v>
      </c>
      <c r="AR304" s="154">
        <v>0</v>
      </c>
      <c r="AS304" s="154">
        <v>0</v>
      </c>
      <c r="AT304" s="154">
        <v>0</v>
      </c>
      <c r="AU304" s="154">
        <v>0</v>
      </c>
      <c r="AV304" s="155">
        <v>0</v>
      </c>
    </row>
    <row r="305" spans="2:48" x14ac:dyDescent="0.2">
      <c r="B305" s="2" t="s">
        <v>111</v>
      </c>
      <c r="C305" s="154">
        <v>0</v>
      </c>
      <c r="D305" s="154">
        <v>0</v>
      </c>
      <c r="E305" s="154">
        <v>0</v>
      </c>
      <c r="F305" s="154">
        <v>0</v>
      </c>
      <c r="G305" s="154">
        <v>0</v>
      </c>
      <c r="H305" s="154">
        <v>0</v>
      </c>
      <c r="I305" s="154">
        <v>0</v>
      </c>
      <c r="J305" s="154">
        <v>0</v>
      </c>
      <c r="K305" s="154">
        <v>0</v>
      </c>
      <c r="L305" s="154">
        <v>0</v>
      </c>
      <c r="M305" s="154">
        <v>0</v>
      </c>
      <c r="N305" s="154">
        <v>0</v>
      </c>
      <c r="O305" s="154">
        <v>0</v>
      </c>
      <c r="P305" s="154">
        <v>0</v>
      </c>
      <c r="Q305" s="154">
        <v>0</v>
      </c>
      <c r="R305" s="154">
        <v>0</v>
      </c>
      <c r="S305" s="154">
        <v>0</v>
      </c>
      <c r="T305" s="154">
        <v>0</v>
      </c>
      <c r="U305" s="154">
        <v>0</v>
      </c>
      <c r="V305" s="154">
        <v>0</v>
      </c>
      <c r="W305" s="154">
        <v>0</v>
      </c>
      <c r="X305" s="154">
        <v>0</v>
      </c>
      <c r="Y305" s="154">
        <v>0</v>
      </c>
      <c r="Z305" s="154">
        <v>0</v>
      </c>
      <c r="AA305" s="154">
        <v>0</v>
      </c>
      <c r="AB305" s="154">
        <v>0</v>
      </c>
      <c r="AC305" s="154">
        <v>0</v>
      </c>
      <c r="AD305" s="154">
        <v>0</v>
      </c>
      <c r="AE305" s="154">
        <v>0</v>
      </c>
      <c r="AF305" s="154">
        <v>0</v>
      </c>
      <c r="AG305" s="154">
        <v>0</v>
      </c>
      <c r="AH305" s="154">
        <v>0</v>
      </c>
      <c r="AI305" s="154">
        <v>0</v>
      </c>
      <c r="AJ305" s="154">
        <v>0</v>
      </c>
      <c r="AK305" s="154">
        <v>0</v>
      </c>
      <c r="AL305" s="154">
        <v>0</v>
      </c>
      <c r="AM305" s="154">
        <v>0</v>
      </c>
      <c r="AN305" s="154">
        <v>0</v>
      </c>
      <c r="AO305" s="154">
        <v>0</v>
      </c>
      <c r="AP305" s="154">
        <v>0</v>
      </c>
      <c r="AQ305" s="154">
        <v>0</v>
      </c>
      <c r="AR305" s="154">
        <v>0</v>
      </c>
      <c r="AS305" s="154">
        <v>0</v>
      </c>
      <c r="AT305" s="154">
        <v>0</v>
      </c>
      <c r="AU305" s="154">
        <v>0</v>
      </c>
      <c r="AV305" s="155">
        <v>0</v>
      </c>
    </row>
    <row r="306" spans="2:48" x14ac:dyDescent="0.2">
      <c r="B306" s="2" t="s">
        <v>58</v>
      </c>
      <c r="C306" s="154">
        <v>0</v>
      </c>
      <c r="D306" s="154">
        <v>0</v>
      </c>
      <c r="E306" s="154">
        <v>0</v>
      </c>
      <c r="F306" s="154">
        <v>0</v>
      </c>
      <c r="G306" s="154">
        <v>0</v>
      </c>
      <c r="H306" s="154">
        <v>0</v>
      </c>
      <c r="I306" s="154">
        <v>0</v>
      </c>
      <c r="J306" s="154">
        <v>0</v>
      </c>
      <c r="K306" s="154">
        <v>0</v>
      </c>
      <c r="L306" s="154">
        <v>0</v>
      </c>
      <c r="M306" s="154">
        <v>0</v>
      </c>
      <c r="N306" s="154">
        <v>0</v>
      </c>
      <c r="O306" s="154">
        <v>0</v>
      </c>
      <c r="P306" s="154">
        <v>0</v>
      </c>
      <c r="Q306" s="154">
        <v>0</v>
      </c>
      <c r="R306" s="154">
        <v>0</v>
      </c>
      <c r="S306" s="154">
        <v>0</v>
      </c>
      <c r="T306" s="154">
        <v>0</v>
      </c>
      <c r="U306" s="154">
        <v>0</v>
      </c>
      <c r="V306" s="154">
        <v>0</v>
      </c>
      <c r="W306" s="154">
        <v>0</v>
      </c>
      <c r="X306" s="154">
        <v>0</v>
      </c>
      <c r="Y306" s="154">
        <v>0</v>
      </c>
      <c r="Z306" s="154">
        <v>0</v>
      </c>
      <c r="AA306" s="154">
        <v>0</v>
      </c>
      <c r="AB306" s="154">
        <v>0</v>
      </c>
      <c r="AC306" s="154">
        <v>0</v>
      </c>
      <c r="AD306" s="154">
        <v>0</v>
      </c>
      <c r="AE306" s="154">
        <v>0</v>
      </c>
      <c r="AF306" s="154">
        <v>0</v>
      </c>
      <c r="AG306" s="154">
        <v>0</v>
      </c>
      <c r="AH306" s="154">
        <v>0</v>
      </c>
      <c r="AI306" s="154">
        <v>0</v>
      </c>
      <c r="AJ306" s="154">
        <v>0</v>
      </c>
      <c r="AK306" s="154">
        <v>0</v>
      </c>
      <c r="AL306" s="154">
        <v>0</v>
      </c>
      <c r="AM306" s="154">
        <v>0</v>
      </c>
      <c r="AN306" s="154">
        <v>0</v>
      </c>
      <c r="AO306" s="154">
        <v>0</v>
      </c>
      <c r="AP306" s="154">
        <v>0</v>
      </c>
      <c r="AQ306" s="154">
        <v>0</v>
      </c>
      <c r="AR306" s="154">
        <v>0</v>
      </c>
      <c r="AS306" s="154">
        <v>0</v>
      </c>
      <c r="AT306" s="154">
        <v>0</v>
      </c>
      <c r="AU306" s="154">
        <v>0</v>
      </c>
      <c r="AV306" s="155">
        <v>0</v>
      </c>
    </row>
    <row r="307" spans="2:48" x14ac:dyDescent="0.2">
      <c r="B307" s="2" t="s">
        <v>60</v>
      </c>
      <c r="C307" s="154">
        <v>1664.1391692002933</v>
      </c>
      <c r="D307" s="154">
        <v>1664.1391692002933</v>
      </c>
      <c r="E307" s="154">
        <v>1664.1391692002933</v>
      </c>
      <c r="F307" s="154">
        <v>1664.1391692002933</v>
      </c>
      <c r="G307" s="154">
        <v>1682.09750555857</v>
      </c>
      <c r="H307" s="154">
        <v>1700.0558419168465</v>
      </c>
      <c r="I307" s="154">
        <v>1645.3826845594267</v>
      </c>
      <c r="J307" s="154">
        <v>1590.7095272020069</v>
      </c>
      <c r="K307" s="154">
        <v>1536.0363698445872</v>
      </c>
      <c r="L307" s="154">
        <v>1481.3632124871676</v>
      </c>
      <c r="M307" s="154">
        <v>1426.6900551297479</v>
      </c>
      <c r="N307" s="154">
        <v>1432.1189506240637</v>
      </c>
      <c r="O307" s="154">
        <v>1437.5478461183793</v>
      </c>
      <c r="P307" s="154">
        <v>1442.9767416126952</v>
      </c>
      <c r="Q307" s="154">
        <v>1448.4056371070108</v>
      </c>
      <c r="R307" s="154">
        <v>1453.8345326013266</v>
      </c>
      <c r="S307" s="154">
        <v>1459.2634280956422</v>
      </c>
      <c r="T307" s="154">
        <v>1464.6923235899581</v>
      </c>
      <c r="U307" s="154">
        <v>1470.1212190842737</v>
      </c>
      <c r="V307" s="154">
        <v>1475.5501145785895</v>
      </c>
      <c r="W307" s="154">
        <v>1480.9790100729051</v>
      </c>
      <c r="X307" s="154">
        <v>1486.407905567221</v>
      </c>
      <c r="Y307" s="154">
        <v>1491.8368010615366</v>
      </c>
      <c r="Z307" s="154">
        <v>1497.2656965558524</v>
      </c>
      <c r="AA307" s="154">
        <v>1502.694592050168</v>
      </c>
      <c r="AB307" s="154">
        <v>1508.1234875444839</v>
      </c>
      <c r="AC307" s="154">
        <v>1492.9474021352312</v>
      </c>
      <c r="AD307" s="154">
        <v>1477.7713167259785</v>
      </c>
      <c r="AE307" s="154">
        <v>1462.5952313167259</v>
      </c>
      <c r="AF307" s="154">
        <v>1447.4191459074732</v>
      </c>
      <c r="AG307" s="154">
        <v>1432.2430604982205</v>
      </c>
      <c r="AH307" s="154">
        <v>1417.0669750889679</v>
      </c>
      <c r="AI307" s="154">
        <v>1401.8908896797152</v>
      </c>
      <c r="AJ307" s="154">
        <v>1386.7148042704625</v>
      </c>
      <c r="AK307" s="154">
        <v>1371.5387188612099</v>
      </c>
      <c r="AL307" s="154">
        <v>1356.3626334519572</v>
      </c>
      <c r="AM307" s="154">
        <v>1341.1865480427045</v>
      </c>
      <c r="AN307" s="154">
        <v>1326.0104626334519</v>
      </c>
      <c r="AO307" s="154">
        <v>1310.8343772241992</v>
      </c>
      <c r="AP307" s="154">
        <v>1295.6582918149466</v>
      </c>
      <c r="AQ307" s="154">
        <v>1280.4822064056939</v>
      </c>
      <c r="AR307" s="154">
        <v>1280.4822064056939</v>
      </c>
      <c r="AS307" s="154">
        <v>1280.4822064056939</v>
      </c>
      <c r="AT307" s="154">
        <v>1280.4822064056939</v>
      </c>
      <c r="AU307" s="154">
        <v>1280.4822064056939</v>
      </c>
      <c r="AV307" s="155">
        <v>1280.4822064056939</v>
      </c>
    </row>
    <row r="308" spans="2:48" x14ac:dyDescent="0.2">
      <c r="B308" s="2" t="s">
        <v>62</v>
      </c>
      <c r="C308" s="154">
        <f t="shared" ref="C308:AV308" si="14">C307*0.5</f>
        <v>832.06958460014664</v>
      </c>
      <c r="D308" s="154">
        <f t="shared" si="14"/>
        <v>832.06958460014664</v>
      </c>
      <c r="E308" s="154">
        <f t="shared" si="14"/>
        <v>832.06958460014664</v>
      </c>
      <c r="F308" s="154">
        <f t="shared" si="14"/>
        <v>832.06958460014664</v>
      </c>
      <c r="G308" s="154">
        <f t="shared" si="14"/>
        <v>841.048752779285</v>
      </c>
      <c r="H308" s="154">
        <f t="shared" si="14"/>
        <v>850.02792095842324</v>
      </c>
      <c r="I308" s="154">
        <f t="shared" si="14"/>
        <v>822.69134227971335</v>
      </c>
      <c r="J308" s="154">
        <f t="shared" si="14"/>
        <v>795.35476360100347</v>
      </c>
      <c r="K308" s="154">
        <f t="shared" si="14"/>
        <v>768.01818492229359</v>
      </c>
      <c r="L308" s="154">
        <f t="shared" si="14"/>
        <v>740.68160624358381</v>
      </c>
      <c r="M308" s="154">
        <f t="shared" si="14"/>
        <v>713.34502756487393</v>
      </c>
      <c r="N308" s="154">
        <f t="shared" si="14"/>
        <v>716.05947531203185</v>
      </c>
      <c r="O308" s="154">
        <f t="shared" si="14"/>
        <v>718.77392305918966</v>
      </c>
      <c r="P308" s="154">
        <f t="shared" si="14"/>
        <v>721.48837080634758</v>
      </c>
      <c r="Q308" s="154">
        <f t="shared" si="14"/>
        <v>724.20281855350538</v>
      </c>
      <c r="R308" s="154">
        <f t="shared" si="14"/>
        <v>726.9172663006633</v>
      </c>
      <c r="S308" s="154">
        <f t="shared" si="14"/>
        <v>729.63171404782111</v>
      </c>
      <c r="T308" s="154">
        <f t="shared" si="14"/>
        <v>732.34616179497903</v>
      </c>
      <c r="U308" s="154">
        <f t="shared" si="14"/>
        <v>735.06060954213683</v>
      </c>
      <c r="V308" s="154">
        <f t="shared" si="14"/>
        <v>737.77505728929475</v>
      </c>
      <c r="W308" s="154">
        <f t="shared" si="14"/>
        <v>740.48950503645256</v>
      </c>
      <c r="X308" s="154">
        <f t="shared" si="14"/>
        <v>743.20395278361048</v>
      </c>
      <c r="Y308" s="154">
        <f t="shared" si="14"/>
        <v>745.91840053076828</v>
      </c>
      <c r="Z308" s="154">
        <f t="shared" si="14"/>
        <v>748.6328482779262</v>
      </c>
      <c r="AA308" s="154">
        <f t="shared" si="14"/>
        <v>751.34729602508401</v>
      </c>
      <c r="AB308" s="154">
        <f t="shared" si="14"/>
        <v>754.06174377224193</v>
      </c>
      <c r="AC308" s="154">
        <f t="shared" si="14"/>
        <v>746.47370106761559</v>
      </c>
      <c r="AD308" s="154">
        <f t="shared" si="14"/>
        <v>738.88565836298926</v>
      </c>
      <c r="AE308" s="154">
        <f t="shared" si="14"/>
        <v>731.29761565836293</v>
      </c>
      <c r="AF308" s="154">
        <f t="shared" si="14"/>
        <v>723.7095729537366</v>
      </c>
      <c r="AG308" s="154">
        <f t="shared" si="14"/>
        <v>716.12153024911026</v>
      </c>
      <c r="AH308" s="154">
        <f t="shared" si="14"/>
        <v>708.53348754448393</v>
      </c>
      <c r="AI308" s="154">
        <f t="shared" si="14"/>
        <v>700.9454448398576</v>
      </c>
      <c r="AJ308" s="154">
        <f t="shared" si="14"/>
        <v>693.35740213523127</v>
      </c>
      <c r="AK308" s="154">
        <f t="shared" si="14"/>
        <v>685.76935943060494</v>
      </c>
      <c r="AL308" s="154">
        <f t="shared" si="14"/>
        <v>678.1813167259786</v>
      </c>
      <c r="AM308" s="154">
        <f t="shared" si="14"/>
        <v>670.59327402135227</v>
      </c>
      <c r="AN308" s="154">
        <f t="shared" si="14"/>
        <v>663.00523131672594</v>
      </c>
      <c r="AO308" s="154">
        <f t="shared" si="14"/>
        <v>655.41718861209961</v>
      </c>
      <c r="AP308" s="154">
        <f t="shared" si="14"/>
        <v>647.82914590747328</v>
      </c>
      <c r="AQ308" s="154">
        <f t="shared" si="14"/>
        <v>640.24110320284694</v>
      </c>
      <c r="AR308" s="154">
        <f t="shared" si="14"/>
        <v>640.24110320284694</v>
      </c>
      <c r="AS308" s="154">
        <f t="shared" si="14"/>
        <v>640.24110320284694</v>
      </c>
      <c r="AT308" s="154">
        <f t="shared" si="14"/>
        <v>640.24110320284694</v>
      </c>
      <c r="AU308" s="154">
        <f t="shared" si="14"/>
        <v>640.24110320284694</v>
      </c>
      <c r="AV308" s="154">
        <f t="shared" si="14"/>
        <v>640.24110320284694</v>
      </c>
    </row>
    <row r="309" spans="2:48" x14ac:dyDescent="0.2">
      <c r="B309" s="2" t="s">
        <v>109</v>
      </c>
      <c r="C309" s="154">
        <v>10</v>
      </c>
      <c r="D309" s="154">
        <v>10</v>
      </c>
      <c r="E309" s="154">
        <v>10</v>
      </c>
      <c r="F309" s="154">
        <v>10</v>
      </c>
      <c r="G309" s="154">
        <v>10</v>
      </c>
      <c r="H309" s="154">
        <v>10</v>
      </c>
      <c r="I309" s="154">
        <v>10</v>
      </c>
      <c r="J309" s="154">
        <v>10</v>
      </c>
      <c r="K309" s="154">
        <v>10</v>
      </c>
      <c r="L309" s="154">
        <v>10</v>
      </c>
      <c r="M309" s="154">
        <v>10</v>
      </c>
      <c r="N309" s="154">
        <v>10</v>
      </c>
      <c r="O309" s="154">
        <v>10</v>
      </c>
      <c r="P309" s="154">
        <v>10</v>
      </c>
      <c r="Q309" s="154">
        <v>10</v>
      </c>
      <c r="R309" s="154">
        <v>10</v>
      </c>
      <c r="S309" s="154">
        <v>10</v>
      </c>
      <c r="T309" s="154">
        <v>10</v>
      </c>
      <c r="U309" s="154">
        <v>10</v>
      </c>
      <c r="V309" s="154">
        <v>10</v>
      </c>
      <c r="W309" s="154">
        <v>10</v>
      </c>
      <c r="X309" s="154">
        <v>10</v>
      </c>
      <c r="Y309" s="154">
        <v>10</v>
      </c>
      <c r="Z309" s="154">
        <v>10</v>
      </c>
      <c r="AA309" s="154">
        <v>10</v>
      </c>
      <c r="AB309" s="154">
        <v>10</v>
      </c>
      <c r="AC309" s="154">
        <v>10</v>
      </c>
      <c r="AD309" s="154">
        <v>10</v>
      </c>
      <c r="AE309" s="154">
        <v>10</v>
      </c>
      <c r="AF309" s="154">
        <v>10</v>
      </c>
      <c r="AG309" s="154">
        <v>10</v>
      </c>
      <c r="AH309" s="154">
        <v>10</v>
      </c>
      <c r="AI309" s="154">
        <v>10</v>
      </c>
      <c r="AJ309" s="154">
        <v>10</v>
      </c>
      <c r="AK309" s="154">
        <v>10</v>
      </c>
      <c r="AL309" s="154">
        <v>10</v>
      </c>
      <c r="AM309" s="154">
        <v>10</v>
      </c>
      <c r="AN309" s="154">
        <v>10</v>
      </c>
      <c r="AO309" s="154">
        <v>10</v>
      </c>
      <c r="AP309" s="154">
        <v>10</v>
      </c>
      <c r="AQ309" s="154">
        <v>10</v>
      </c>
      <c r="AR309" s="154">
        <v>10</v>
      </c>
      <c r="AS309" s="154">
        <v>10</v>
      </c>
      <c r="AT309" s="154">
        <v>10</v>
      </c>
      <c r="AU309" s="154">
        <v>10</v>
      </c>
      <c r="AV309" s="155">
        <v>10</v>
      </c>
    </row>
    <row r="310" spans="2:48" x14ac:dyDescent="0.2">
      <c r="B310" s="2" t="s">
        <v>274</v>
      </c>
      <c r="C310" s="154">
        <v>100000</v>
      </c>
      <c r="D310" s="154">
        <v>100000</v>
      </c>
      <c r="E310" s="154">
        <v>100000</v>
      </c>
      <c r="F310" s="154">
        <v>100000</v>
      </c>
      <c r="G310" s="154">
        <v>100000</v>
      </c>
      <c r="H310" s="154">
        <v>100000</v>
      </c>
      <c r="I310" s="154">
        <v>100000</v>
      </c>
      <c r="J310" s="154">
        <v>100000</v>
      </c>
      <c r="K310" s="154">
        <v>100000</v>
      </c>
      <c r="L310" s="154">
        <v>100000</v>
      </c>
      <c r="M310" s="154">
        <v>100000</v>
      </c>
      <c r="N310" s="154">
        <v>100000</v>
      </c>
      <c r="O310" s="154">
        <v>100000</v>
      </c>
      <c r="P310" s="154">
        <v>100000</v>
      </c>
      <c r="Q310" s="154">
        <v>100000</v>
      </c>
      <c r="R310" s="154">
        <v>100000</v>
      </c>
      <c r="S310" s="154">
        <v>100000</v>
      </c>
      <c r="T310" s="154">
        <v>100000</v>
      </c>
      <c r="U310" s="154">
        <v>100000</v>
      </c>
      <c r="V310" s="154">
        <v>100000</v>
      </c>
      <c r="W310" s="154">
        <v>100000</v>
      </c>
      <c r="X310" s="154">
        <v>100000</v>
      </c>
      <c r="Y310" s="154">
        <v>100000</v>
      </c>
      <c r="Z310" s="154">
        <v>100000</v>
      </c>
      <c r="AA310" s="154">
        <v>100000</v>
      </c>
      <c r="AB310" s="154">
        <v>100000</v>
      </c>
      <c r="AC310" s="154">
        <v>100000</v>
      </c>
      <c r="AD310" s="154">
        <v>100000</v>
      </c>
      <c r="AE310" s="154">
        <v>100000</v>
      </c>
      <c r="AF310" s="154">
        <v>100000</v>
      </c>
      <c r="AG310" s="154">
        <v>100000</v>
      </c>
      <c r="AH310" s="154">
        <v>100000</v>
      </c>
      <c r="AI310" s="154">
        <v>100000</v>
      </c>
      <c r="AJ310" s="154">
        <v>100000</v>
      </c>
      <c r="AK310" s="154">
        <v>100000</v>
      </c>
      <c r="AL310" s="154">
        <v>100000</v>
      </c>
      <c r="AM310" s="154">
        <v>100000</v>
      </c>
      <c r="AN310" s="154">
        <v>100000</v>
      </c>
      <c r="AO310" s="154">
        <v>100000</v>
      </c>
      <c r="AP310" s="154">
        <v>100000</v>
      </c>
      <c r="AQ310" s="154">
        <v>100000</v>
      </c>
      <c r="AR310" s="154">
        <v>100000</v>
      </c>
      <c r="AS310" s="154">
        <v>100000</v>
      </c>
      <c r="AT310" s="154">
        <v>100000</v>
      </c>
      <c r="AU310" s="154">
        <v>100000</v>
      </c>
      <c r="AV310" s="155">
        <v>100000</v>
      </c>
    </row>
    <row r="311" spans="2:48" x14ac:dyDescent="0.2">
      <c r="B311" s="2" t="s">
        <v>276</v>
      </c>
      <c r="C311" s="156"/>
      <c r="D311" s="156"/>
      <c r="E311" s="156"/>
      <c r="F311" s="156"/>
      <c r="G311" s="156"/>
      <c r="H311" s="156"/>
      <c r="I311" s="156"/>
      <c r="J311" s="156"/>
      <c r="K311" s="156"/>
      <c r="L311" s="156"/>
      <c r="M311" s="156"/>
      <c r="N311" s="156"/>
      <c r="O311" s="156"/>
      <c r="P311" s="156"/>
      <c r="Q311" s="156"/>
      <c r="R311" s="156"/>
      <c r="S311" s="156"/>
      <c r="T311" s="156"/>
      <c r="U311" s="156"/>
      <c r="V311" s="156"/>
      <c r="W311" s="156"/>
      <c r="X311" s="156"/>
      <c r="Y311" s="156"/>
      <c r="Z311" s="156"/>
      <c r="AA311" s="156"/>
      <c r="AB311" s="156"/>
      <c r="AC311" s="156"/>
      <c r="AD311" s="156"/>
      <c r="AE311" s="156"/>
      <c r="AF311" s="156"/>
      <c r="AG311" s="156"/>
      <c r="AH311" s="156"/>
      <c r="AI311" s="156"/>
      <c r="AJ311" s="156"/>
      <c r="AK311" s="156"/>
      <c r="AL311" s="156"/>
      <c r="AM311" s="156"/>
      <c r="AN311" s="156"/>
      <c r="AO311" s="156"/>
      <c r="AP311" s="156"/>
      <c r="AQ311" s="156"/>
      <c r="AR311" s="156"/>
      <c r="AS311" s="156"/>
      <c r="AT311" s="156"/>
      <c r="AU311" s="156"/>
      <c r="AV311" s="157"/>
    </row>
    <row r="312" spans="2:48" x14ac:dyDescent="0.2">
      <c r="B312" s="2" t="s">
        <v>278</v>
      </c>
      <c r="C312" s="156"/>
      <c r="D312" s="156"/>
      <c r="E312" s="156"/>
      <c r="F312" s="156"/>
      <c r="G312" s="156"/>
      <c r="H312" s="156"/>
      <c r="I312" s="156"/>
      <c r="J312" s="156"/>
      <c r="K312" s="156"/>
      <c r="L312" s="156"/>
      <c r="M312" s="156"/>
      <c r="N312" s="156"/>
      <c r="O312" s="156"/>
      <c r="P312" s="156"/>
      <c r="Q312" s="156"/>
      <c r="R312" s="156"/>
      <c r="S312" s="156"/>
      <c r="T312" s="156"/>
      <c r="U312" s="156"/>
      <c r="V312" s="156"/>
      <c r="W312" s="156"/>
      <c r="X312" s="156"/>
      <c r="Y312" s="156"/>
      <c r="Z312" s="156"/>
      <c r="AA312" s="156"/>
      <c r="AB312" s="156"/>
      <c r="AC312" s="156"/>
      <c r="AD312" s="156"/>
      <c r="AE312" s="156"/>
      <c r="AF312" s="156"/>
      <c r="AG312" s="156"/>
      <c r="AH312" s="156"/>
      <c r="AI312" s="156"/>
      <c r="AJ312" s="156"/>
      <c r="AK312" s="156"/>
      <c r="AL312" s="156"/>
      <c r="AM312" s="156"/>
      <c r="AN312" s="156"/>
      <c r="AO312" s="156"/>
      <c r="AP312" s="156"/>
      <c r="AQ312" s="156"/>
      <c r="AR312" s="156"/>
      <c r="AS312" s="156"/>
      <c r="AT312" s="156"/>
      <c r="AU312" s="156"/>
      <c r="AV312" s="157"/>
    </row>
    <row r="313" spans="2:48" ht="13.5" thickBot="1" x14ac:dyDescent="0.25">
      <c r="B313" s="341" t="s">
        <v>491</v>
      </c>
      <c r="C313" s="342"/>
      <c r="D313" s="342"/>
      <c r="E313" s="342"/>
      <c r="F313" s="342"/>
      <c r="G313" s="342"/>
      <c r="H313" s="342"/>
      <c r="I313" s="342"/>
      <c r="J313" s="342"/>
      <c r="K313" s="342"/>
      <c r="L313" s="342"/>
      <c r="M313" s="342"/>
      <c r="N313" s="342"/>
      <c r="O313" s="342"/>
      <c r="P313" s="342"/>
      <c r="Q313" s="342"/>
      <c r="R313" s="342"/>
      <c r="S313" s="342"/>
      <c r="T313" s="342"/>
      <c r="U313" s="342"/>
      <c r="V313" s="342"/>
      <c r="W313" s="342"/>
      <c r="X313" s="342"/>
      <c r="Y313" s="342"/>
      <c r="Z313" s="342"/>
      <c r="AA313" s="342"/>
      <c r="AB313" s="342"/>
      <c r="AC313" s="342"/>
      <c r="AD313" s="342"/>
      <c r="AE313" s="342"/>
      <c r="AF313" s="342"/>
      <c r="AG313" s="342"/>
      <c r="AH313" s="342"/>
      <c r="AI313" s="342"/>
      <c r="AJ313" s="342"/>
      <c r="AK313" s="342"/>
      <c r="AL313" s="342"/>
      <c r="AM313" s="342"/>
      <c r="AN313" s="342"/>
      <c r="AO313" s="342"/>
      <c r="AP313" s="342"/>
      <c r="AQ313" s="342"/>
      <c r="AR313" s="342"/>
      <c r="AS313" s="342"/>
      <c r="AT313" s="342"/>
      <c r="AU313" s="342"/>
      <c r="AV313" s="343"/>
    </row>
    <row r="314" spans="2:48" ht="14.25" thickTop="1" thickBot="1" x14ac:dyDescent="0.25"/>
    <row r="315" spans="2:48" ht="13.5" thickTop="1" x14ac:dyDescent="0.2">
      <c r="B315" s="332" t="s">
        <v>313</v>
      </c>
      <c r="C315" s="333"/>
      <c r="D315" s="333"/>
      <c r="E315" s="333"/>
      <c r="F315" s="333"/>
      <c r="G315" s="333"/>
      <c r="H315" s="333"/>
      <c r="I315" s="333"/>
      <c r="J315" s="333"/>
      <c r="K315" s="333"/>
      <c r="L315" s="333"/>
      <c r="M315" s="333"/>
      <c r="N315" s="333"/>
      <c r="O315" s="333"/>
      <c r="P315" s="333"/>
      <c r="Q315" s="333"/>
      <c r="R315" s="333"/>
      <c r="S315" s="333"/>
      <c r="T315" s="333"/>
      <c r="U315" s="333"/>
      <c r="V315" s="333"/>
      <c r="W315" s="333"/>
      <c r="X315" s="333"/>
      <c r="Y315" s="333"/>
      <c r="Z315" s="333"/>
      <c r="AA315" s="333"/>
      <c r="AB315" s="333"/>
      <c r="AC315" s="333"/>
      <c r="AD315" s="333"/>
      <c r="AE315" s="333"/>
      <c r="AF315" s="333"/>
      <c r="AG315" s="333"/>
      <c r="AH315" s="333"/>
      <c r="AI315" s="333"/>
      <c r="AJ315" s="333"/>
      <c r="AK315" s="333"/>
      <c r="AL315" s="333"/>
      <c r="AM315" s="333"/>
      <c r="AN315" s="333"/>
      <c r="AO315" s="333"/>
      <c r="AP315" s="333"/>
      <c r="AQ315" s="333"/>
      <c r="AR315" s="333"/>
      <c r="AS315" s="333"/>
      <c r="AT315" s="333"/>
      <c r="AU315" s="333"/>
      <c r="AV315" s="334"/>
    </row>
    <row r="316" spans="2:48" x14ac:dyDescent="0.2">
      <c r="B316" s="2"/>
      <c r="C316" s="3" t="s">
        <v>364</v>
      </c>
      <c r="D316" s="3" t="s">
        <v>365</v>
      </c>
      <c r="E316" s="3" t="s">
        <v>366</v>
      </c>
      <c r="F316" s="3" t="s">
        <v>367</v>
      </c>
      <c r="G316" s="3" t="s">
        <v>368</v>
      </c>
      <c r="H316" s="3" t="s">
        <v>369</v>
      </c>
      <c r="I316" s="3" t="s">
        <v>370</v>
      </c>
      <c r="J316" s="3" t="s">
        <v>371</v>
      </c>
      <c r="K316" s="3" t="s">
        <v>372</v>
      </c>
      <c r="L316" s="3" t="s">
        <v>373</v>
      </c>
      <c r="M316" s="3" t="s">
        <v>374</v>
      </c>
      <c r="N316" s="3" t="s">
        <v>375</v>
      </c>
      <c r="O316" s="3" t="s">
        <v>376</v>
      </c>
      <c r="P316" s="3" t="s">
        <v>377</v>
      </c>
      <c r="Q316" s="3" t="s">
        <v>378</v>
      </c>
      <c r="R316" s="3" t="s">
        <v>379</v>
      </c>
      <c r="S316" s="3" t="s">
        <v>380</v>
      </c>
      <c r="T316" s="3" t="s">
        <v>381</v>
      </c>
      <c r="U316" s="3" t="s">
        <v>382</v>
      </c>
      <c r="V316" s="3" t="s">
        <v>383</v>
      </c>
      <c r="W316" s="3" t="s">
        <v>384</v>
      </c>
      <c r="X316" s="3" t="s">
        <v>385</v>
      </c>
      <c r="Y316" s="3" t="s">
        <v>386</v>
      </c>
      <c r="Z316" s="3" t="s">
        <v>387</v>
      </c>
      <c r="AA316" s="3" t="s">
        <v>388</v>
      </c>
      <c r="AB316" s="3" t="s">
        <v>389</v>
      </c>
      <c r="AC316" s="3" t="s">
        <v>224</v>
      </c>
      <c r="AD316" s="3" t="s">
        <v>225</v>
      </c>
      <c r="AE316" s="3" t="s">
        <v>226</v>
      </c>
      <c r="AF316" s="3" t="s">
        <v>227</v>
      </c>
      <c r="AG316" s="3" t="s">
        <v>445</v>
      </c>
      <c r="AH316" s="3" t="s">
        <v>228</v>
      </c>
      <c r="AI316" s="3" t="s">
        <v>229</v>
      </c>
      <c r="AJ316" s="3" t="s">
        <v>348</v>
      </c>
      <c r="AK316" s="3" t="s">
        <v>349</v>
      </c>
      <c r="AL316" s="3" t="s">
        <v>446</v>
      </c>
      <c r="AM316" s="3" t="s">
        <v>350</v>
      </c>
      <c r="AN316" s="3" t="s">
        <v>351</v>
      </c>
      <c r="AO316" s="3" t="s">
        <v>352</v>
      </c>
      <c r="AP316" s="3" t="s">
        <v>353</v>
      </c>
      <c r="AQ316" s="3" t="s">
        <v>447</v>
      </c>
      <c r="AR316" s="3" t="s">
        <v>354</v>
      </c>
      <c r="AS316" s="3" t="s">
        <v>355</v>
      </c>
      <c r="AT316" s="3" t="s">
        <v>356</v>
      </c>
      <c r="AU316" s="3" t="s">
        <v>357</v>
      </c>
      <c r="AV316" s="4" t="s">
        <v>358</v>
      </c>
    </row>
    <row r="317" spans="2:48" x14ac:dyDescent="0.2">
      <c r="B317" s="2" t="s">
        <v>39</v>
      </c>
      <c r="C317" s="154">
        <v>41856.615659999996</v>
      </c>
      <c r="D317" s="154">
        <v>41856.615659999996</v>
      </c>
      <c r="E317" s="154">
        <v>41856.615659999996</v>
      </c>
      <c r="F317" s="154">
        <v>41856.615659999996</v>
      </c>
      <c r="G317" s="154">
        <v>41373.373142500001</v>
      </c>
      <c r="H317" s="154">
        <v>40890.130624999998</v>
      </c>
      <c r="I317" s="154">
        <v>39689.095311999998</v>
      </c>
      <c r="J317" s="154">
        <v>38488.059998999997</v>
      </c>
      <c r="K317" s="154">
        <v>37287.024685999997</v>
      </c>
      <c r="L317" s="154">
        <v>36085.989372999997</v>
      </c>
      <c r="M317" s="154">
        <v>34884.954059999996</v>
      </c>
      <c r="N317" s="154">
        <v>34677.556530666661</v>
      </c>
      <c r="O317" s="154">
        <v>34470.159001333333</v>
      </c>
      <c r="P317" s="154">
        <v>34262.761471999998</v>
      </c>
      <c r="Q317" s="154">
        <v>34055.363942666663</v>
      </c>
      <c r="R317" s="154">
        <v>33847.966413333328</v>
      </c>
      <c r="S317" s="154">
        <v>33640.568884</v>
      </c>
      <c r="T317" s="154">
        <v>33433.171354666665</v>
      </c>
      <c r="U317" s="154">
        <v>33225.77382533333</v>
      </c>
      <c r="V317" s="154">
        <v>33018.376296000002</v>
      </c>
      <c r="W317" s="154">
        <v>32810.978766666667</v>
      </c>
      <c r="X317" s="154">
        <v>32603.581237333336</v>
      </c>
      <c r="Y317" s="154">
        <v>32396.183708</v>
      </c>
      <c r="Z317" s="154">
        <v>32188.786178666669</v>
      </c>
      <c r="AA317" s="154">
        <v>31981.388649333334</v>
      </c>
      <c r="AB317" s="154">
        <v>31773.991120000002</v>
      </c>
      <c r="AC317" s="154">
        <v>31707.255132000002</v>
      </c>
      <c r="AD317" s="154">
        <v>31640.519144000002</v>
      </c>
      <c r="AE317" s="154">
        <v>31573.783156000001</v>
      </c>
      <c r="AF317" s="154">
        <v>31507.047168000001</v>
      </c>
      <c r="AG317" s="154">
        <v>31440.311180000001</v>
      </c>
      <c r="AH317" s="154">
        <v>31373.575192</v>
      </c>
      <c r="AI317" s="154">
        <v>31306.839204</v>
      </c>
      <c r="AJ317" s="154">
        <v>31240.103216000003</v>
      </c>
      <c r="AK317" s="154">
        <v>31173.367228000003</v>
      </c>
      <c r="AL317" s="154">
        <v>31106.631240000002</v>
      </c>
      <c r="AM317" s="154">
        <v>31039.895252000002</v>
      </c>
      <c r="AN317" s="154">
        <v>30973.159264000002</v>
      </c>
      <c r="AO317" s="154">
        <v>30906.423276000001</v>
      </c>
      <c r="AP317" s="154">
        <v>30839.687288000001</v>
      </c>
      <c r="AQ317" s="154">
        <v>30772.951300000001</v>
      </c>
      <c r="AR317" s="154">
        <v>30772.951300000001</v>
      </c>
      <c r="AS317" s="154">
        <v>30772.951300000001</v>
      </c>
      <c r="AT317" s="154">
        <v>30772.951300000001</v>
      </c>
      <c r="AU317" s="154">
        <v>30772.951300000001</v>
      </c>
      <c r="AV317" s="155">
        <v>30772.951300000001</v>
      </c>
    </row>
    <row r="318" spans="2:48" x14ac:dyDescent="0.2">
      <c r="B318" s="2" t="s">
        <v>104</v>
      </c>
      <c r="C318" s="154">
        <v>5.1163980557687389E-3</v>
      </c>
      <c r="D318" s="154">
        <v>5.1163980557687389E-3</v>
      </c>
      <c r="E318" s="154">
        <v>5.1163980557687389E-3</v>
      </c>
      <c r="F318" s="154">
        <v>5.1163980557687389E-3</v>
      </c>
      <c r="G318" s="154">
        <v>5.1290252914454777E-3</v>
      </c>
      <c r="H318" s="154">
        <v>5.1416525271222166E-3</v>
      </c>
      <c r="I318" s="154">
        <v>5.0169500883855246E-3</v>
      </c>
      <c r="J318" s="154">
        <v>4.8922476496488327E-3</v>
      </c>
      <c r="K318" s="154">
        <v>4.76754521091214E-3</v>
      </c>
      <c r="L318" s="154">
        <v>4.642842772175448E-3</v>
      </c>
      <c r="M318" s="154">
        <v>4.5181403334387561E-3</v>
      </c>
      <c r="N318" s="154">
        <v>4.5055437605363161E-3</v>
      </c>
      <c r="O318" s="154">
        <v>4.4929471876338769E-3</v>
      </c>
      <c r="P318" s="154">
        <v>4.4803506147314369E-3</v>
      </c>
      <c r="Q318" s="154">
        <v>4.4677540418289969E-3</v>
      </c>
      <c r="R318" s="154">
        <v>4.4551574689265577E-3</v>
      </c>
      <c r="S318" s="154">
        <v>4.4425608960241177E-3</v>
      </c>
      <c r="T318" s="154">
        <v>4.4299643231216776E-3</v>
      </c>
      <c r="U318" s="154">
        <v>4.4173677502192385E-3</v>
      </c>
      <c r="V318" s="154">
        <v>4.4047711773167984E-3</v>
      </c>
      <c r="W318" s="154">
        <v>4.3921746044143584E-3</v>
      </c>
      <c r="X318" s="154">
        <v>4.3795780315119192E-3</v>
      </c>
      <c r="Y318" s="154">
        <v>4.3669814586094792E-3</v>
      </c>
      <c r="Z318" s="154">
        <v>4.3543848857070392E-3</v>
      </c>
      <c r="AA318" s="154">
        <v>4.3417883128046E-3</v>
      </c>
      <c r="AB318" s="154">
        <v>4.32919173990216E-3</v>
      </c>
      <c r="AC318" s="154">
        <v>4.3153570739128044E-3</v>
      </c>
      <c r="AD318" s="154">
        <v>4.3015224079234488E-3</v>
      </c>
      <c r="AE318" s="154">
        <v>4.2876877419340933E-3</v>
      </c>
      <c r="AF318" s="154">
        <v>4.2738530759447368E-3</v>
      </c>
      <c r="AG318" s="154">
        <v>4.2600184099553812E-3</v>
      </c>
      <c r="AH318" s="154">
        <v>4.2461837439660257E-3</v>
      </c>
      <c r="AI318" s="154">
        <v>4.2323490779766701E-3</v>
      </c>
      <c r="AJ318" s="154">
        <v>4.2185144119873145E-3</v>
      </c>
      <c r="AK318" s="154">
        <v>4.2046797459979589E-3</v>
      </c>
      <c r="AL318" s="154">
        <v>4.1908450800086034E-3</v>
      </c>
      <c r="AM318" s="154">
        <v>4.1770104140192478E-3</v>
      </c>
      <c r="AN318" s="154">
        <v>4.1631757480298914E-3</v>
      </c>
      <c r="AO318" s="154">
        <v>4.1493410820405358E-3</v>
      </c>
      <c r="AP318" s="154">
        <v>4.1355064160511802E-3</v>
      </c>
      <c r="AQ318" s="154">
        <v>4.1216717500618246E-3</v>
      </c>
      <c r="AR318" s="154">
        <v>4.1216717500618246E-3</v>
      </c>
      <c r="AS318" s="154">
        <v>4.1216717500618246E-3</v>
      </c>
      <c r="AT318" s="154">
        <v>4.1216717500618246E-3</v>
      </c>
      <c r="AU318" s="154">
        <v>4.1216717500618246E-3</v>
      </c>
      <c r="AV318" s="155">
        <v>4.1216717500618246E-3</v>
      </c>
    </row>
    <row r="319" spans="2:48" x14ac:dyDescent="0.2">
      <c r="B319" s="2" t="s">
        <v>105</v>
      </c>
      <c r="C319" s="154">
        <v>6.338220101031228E-4</v>
      </c>
      <c r="D319" s="154">
        <v>6.338220101031228E-4</v>
      </c>
      <c r="E319" s="154">
        <v>6.338220101031228E-4</v>
      </c>
      <c r="F319" s="154">
        <v>6.338220101031228E-4</v>
      </c>
      <c r="G319" s="154">
        <v>4.8193240832756633E-4</v>
      </c>
      <c r="H319" s="154">
        <v>3.3004280655200981E-4</v>
      </c>
      <c r="I319" s="154">
        <v>3.44845591154574E-4</v>
      </c>
      <c r="J319" s="154">
        <v>3.5964837575713825E-4</v>
      </c>
      <c r="K319" s="154">
        <v>3.7445116035970244E-4</v>
      </c>
      <c r="L319" s="154">
        <v>3.8925394496226669E-4</v>
      </c>
      <c r="M319" s="154">
        <v>4.0405672956483088E-4</v>
      </c>
      <c r="N319" s="154">
        <v>4.0207615867754264E-4</v>
      </c>
      <c r="O319" s="154">
        <v>4.0009558779025445E-4</v>
      </c>
      <c r="P319" s="154">
        <v>3.9811501690296622E-4</v>
      </c>
      <c r="Q319" s="154">
        <v>3.9613444601567803E-4</v>
      </c>
      <c r="R319" s="154">
        <v>3.9415387512838979E-4</v>
      </c>
      <c r="S319" s="154">
        <v>3.9217330424110155E-4</v>
      </c>
      <c r="T319" s="154">
        <v>3.9019273335381337E-4</v>
      </c>
      <c r="U319" s="154">
        <v>3.8821216246652513E-4</v>
      </c>
      <c r="V319" s="154">
        <v>3.8623159157923694E-4</v>
      </c>
      <c r="W319" s="154">
        <v>3.842510206919487E-4</v>
      </c>
      <c r="X319" s="154">
        <v>3.8227044980466046E-4</v>
      </c>
      <c r="Y319" s="154">
        <v>3.8028987891737228E-4</v>
      </c>
      <c r="Z319" s="154">
        <v>3.7830930803008404E-4</v>
      </c>
      <c r="AA319" s="154">
        <v>3.7632873714279585E-4</v>
      </c>
      <c r="AB319" s="154">
        <v>3.7434816625550761E-4</v>
      </c>
      <c r="AC319" s="154">
        <v>3.7272791888153157E-4</v>
      </c>
      <c r="AD319" s="154">
        <v>3.7110767150755553E-4</v>
      </c>
      <c r="AE319" s="154">
        <v>3.6948742413357949E-4</v>
      </c>
      <c r="AF319" s="154">
        <v>3.6786717675960345E-4</v>
      </c>
      <c r="AG319" s="154">
        <v>3.6624692938562741E-4</v>
      </c>
      <c r="AH319" s="154">
        <v>3.6462668201165137E-4</v>
      </c>
      <c r="AI319" s="154">
        <v>3.6300643463767532E-4</v>
      </c>
      <c r="AJ319" s="154">
        <v>3.6138618726369928E-4</v>
      </c>
      <c r="AK319" s="154">
        <v>3.5976593988972324E-4</v>
      </c>
      <c r="AL319" s="154">
        <v>3.581456925157472E-4</v>
      </c>
      <c r="AM319" s="154">
        <v>3.5652544514177116E-4</v>
      </c>
      <c r="AN319" s="154">
        <v>3.5490519776779512E-4</v>
      </c>
      <c r="AO319" s="154">
        <v>3.5328495039381908E-4</v>
      </c>
      <c r="AP319" s="154">
        <v>3.5166470301984304E-4</v>
      </c>
      <c r="AQ319" s="154">
        <v>3.50044455645867E-4</v>
      </c>
      <c r="AR319" s="154">
        <v>3.50044455645867E-4</v>
      </c>
      <c r="AS319" s="154">
        <v>3.50044455645867E-4</v>
      </c>
      <c r="AT319" s="154">
        <v>3.50044455645867E-4</v>
      </c>
      <c r="AU319" s="154">
        <v>3.50044455645867E-4</v>
      </c>
      <c r="AV319" s="155">
        <v>3.50044455645867E-4</v>
      </c>
    </row>
    <row r="320" spans="2:48" x14ac:dyDescent="0.2">
      <c r="B320" s="2" t="s">
        <v>106</v>
      </c>
      <c r="C320" s="154">
        <v>1.4543339150668992E-2</v>
      </c>
      <c r="D320" s="154">
        <v>1.4543339150668992E-2</v>
      </c>
      <c r="E320" s="154">
        <v>1.4543339150668992E-2</v>
      </c>
      <c r="F320" s="154">
        <v>1.4543339150668992E-2</v>
      </c>
      <c r="G320" s="154">
        <v>1.457840638667455E-2</v>
      </c>
      <c r="H320" s="154">
        <v>1.4613473622680109E-2</v>
      </c>
      <c r="I320" s="154">
        <v>1.4268762914643185E-2</v>
      </c>
      <c r="J320" s="154">
        <v>1.3924052206606261E-2</v>
      </c>
      <c r="K320" s="154">
        <v>1.3579341498569337E-2</v>
      </c>
      <c r="L320" s="154">
        <v>1.3234630790532413E-2</v>
      </c>
      <c r="M320" s="154">
        <v>1.2889920082495489E-2</v>
      </c>
      <c r="N320" s="154">
        <v>1.285373896755841E-2</v>
      </c>
      <c r="O320" s="154">
        <v>1.2817557852621331E-2</v>
      </c>
      <c r="P320" s="154">
        <v>1.2781376737684255E-2</v>
      </c>
      <c r="Q320" s="154">
        <v>1.2745195622747176E-2</v>
      </c>
      <c r="R320" s="154">
        <v>1.2709014507810097E-2</v>
      </c>
      <c r="S320" s="154">
        <v>1.2672833392873019E-2</v>
      </c>
      <c r="T320" s="154">
        <v>1.263665227793594E-2</v>
      </c>
      <c r="U320" s="154">
        <v>1.2600471162998863E-2</v>
      </c>
      <c r="V320" s="154">
        <v>1.2564290048061784E-2</v>
      </c>
      <c r="W320" s="154">
        <v>1.2528108933124706E-2</v>
      </c>
      <c r="X320" s="154">
        <v>1.2491927818187627E-2</v>
      </c>
      <c r="Y320" s="154">
        <v>1.2455746703250548E-2</v>
      </c>
      <c r="Z320" s="154">
        <v>1.2419565588313471E-2</v>
      </c>
      <c r="AA320" s="154">
        <v>1.2383384473376393E-2</v>
      </c>
      <c r="AB320" s="154">
        <v>1.2347203358439314E-2</v>
      </c>
      <c r="AC320" s="154">
        <v>1.2307172486514854E-2</v>
      </c>
      <c r="AD320" s="154">
        <v>1.2267141614590395E-2</v>
      </c>
      <c r="AE320" s="154">
        <v>1.2227110742665935E-2</v>
      </c>
      <c r="AF320" s="154">
        <v>1.2187079870741475E-2</v>
      </c>
      <c r="AG320" s="154">
        <v>1.2147048998817016E-2</v>
      </c>
      <c r="AH320" s="154">
        <v>1.2107018126892556E-2</v>
      </c>
      <c r="AI320" s="154">
        <v>1.2066987254968096E-2</v>
      </c>
      <c r="AJ320" s="154">
        <v>1.2026956383043637E-2</v>
      </c>
      <c r="AK320" s="154">
        <v>1.1986925511119177E-2</v>
      </c>
      <c r="AL320" s="154">
        <v>1.1946894639194718E-2</v>
      </c>
      <c r="AM320" s="154">
        <v>1.1906863767270258E-2</v>
      </c>
      <c r="AN320" s="154">
        <v>1.1866832895345798E-2</v>
      </c>
      <c r="AO320" s="154">
        <v>1.1826802023421339E-2</v>
      </c>
      <c r="AP320" s="154">
        <v>1.1786771151496879E-2</v>
      </c>
      <c r="AQ320" s="154">
        <v>1.1746740279572419E-2</v>
      </c>
      <c r="AR320" s="154">
        <v>1.1746740279572419E-2</v>
      </c>
      <c r="AS320" s="154">
        <v>1.1746740279572419E-2</v>
      </c>
      <c r="AT320" s="154">
        <v>1.1746740279572419E-2</v>
      </c>
      <c r="AU320" s="154">
        <v>1.1746740279572419E-2</v>
      </c>
      <c r="AV320" s="155">
        <v>1.1746740279572419E-2</v>
      </c>
    </row>
    <row r="321" spans="2:48" x14ac:dyDescent="0.2">
      <c r="B321" s="2" t="s">
        <v>107</v>
      </c>
      <c r="C321" s="154">
        <v>1.4124293785310734E-2</v>
      </c>
      <c r="D321" s="154">
        <v>1.4124293785310734E-2</v>
      </c>
      <c r="E321" s="154">
        <v>1.4124293785310734E-2</v>
      </c>
      <c r="F321" s="154">
        <v>1.4124293785310734E-2</v>
      </c>
      <c r="G321" s="154">
        <v>1.41968500890024E-2</v>
      </c>
      <c r="H321" s="154">
        <v>1.4269406392694065E-2</v>
      </c>
      <c r="I321" s="154">
        <v>1.3958436747975976E-2</v>
      </c>
      <c r="J321" s="154">
        <v>1.3647467103257888E-2</v>
      </c>
      <c r="K321" s="154">
        <v>1.3336497458539799E-2</v>
      </c>
      <c r="L321" s="154">
        <v>1.3025527813821712E-2</v>
      </c>
      <c r="M321" s="154">
        <v>1.2714558169103623E-2</v>
      </c>
      <c r="N321" s="154">
        <v>1.2684214897595485E-2</v>
      </c>
      <c r="O321" s="154">
        <v>1.2653871626087346E-2</v>
      </c>
      <c r="P321" s="154">
        <v>1.2623528354579208E-2</v>
      </c>
      <c r="Q321" s="154">
        <v>1.2593185083071071E-2</v>
      </c>
      <c r="R321" s="154">
        <v>1.2562841811562931E-2</v>
      </c>
      <c r="S321" s="154">
        <v>1.2532498540054794E-2</v>
      </c>
      <c r="T321" s="154">
        <v>1.2502155268546656E-2</v>
      </c>
      <c r="U321" s="154">
        <v>1.2471811997038517E-2</v>
      </c>
      <c r="V321" s="154">
        <v>1.2441468725530379E-2</v>
      </c>
      <c r="W321" s="154">
        <v>1.2411125454022242E-2</v>
      </c>
      <c r="X321" s="154">
        <v>1.2380782182514103E-2</v>
      </c>
      <c r="Y321" s="154">
        <v>1.2350438911005965E-2</v>
      </c>
      <c r="Z321" s="154">
        <v>1.2320095639497828E-2</v>
      </c>
      <c r="AA321" s="154">
        <v>1.2289752367989688E-2</v>
      </c>
      <c r="AB321" s="154">
        <v>1.2259409096481551E-2</v>
      </c>
      <c r="AC321" s="154">
        <v>1.2219297095007868E-2</v>
      </c>
      <c r="AD321" s="154">
        <v>1.2179185093534186E-2</v>
      </c>
      <c r="AE321" s="154">
        <v>1.2139073092060504E-2</v>
      </c>
      <c r="AF321" s="154">
        <v>1.2098961090586819E-2</v>
      </c>
      <c r="AG321" s="154">
        <v>1.2058849089113137E-2</v>
      </c>
      <c r="AH321" s="154">
        <v>1.2018737087639455E-2</v>
      </c>
      <c r="AI321" s="154">
        <v>1.1978625086165772E-2</v>
      </c>
      <c r="AJ321" s="154">
        <v>1.193851308469209E-2</v>
      </c>
      <c r="AK321" s="154">
        <v>1.1898401083218407E-2</v>
      </c>
      <c r="AL321" s="154">
        <v>1.1858289081744725E-2</v>
      </c>
      <c r="AM321" s="154">
        <v>1.1818177080271042E-2</v>
      </c>
      <c r="AN321" s="154">
        <v>1.1778065078797358E-2</v>
      </c>
      <c r="AO321" s="154">
        <v>1.1737953077323676E-2</v>
      </c>
      <c r="AP321" s="154">
        <v>1.1697841075849993E-2</v>
      </c>
      <c r="AQ321" s="154">
        <v>1.1657729074376311E-2</v>
      </c>
      <c r="AR321" s="154">
        <v>1.1657729074376311E-2</v>
      </c>
      <c r="AS321" s="154">
        <v>1.1657729074376311E-2</v>
      </c>
      <c r="AT321" s="154">
        <v>1.1657729074376311E-2</v>
      </c>
      <c r="AU321" s="154">
        <v>1.1657729074376311E-2</v>
      </c>
      <c r="AV321" s="155">
        <v>1.1657729074376311E-2</v>
      </c>
    </row>
    <row r="322" spans="2:48" x14ac:dyDescent="0.2">
      <c r="B322" s="2" t="s">
        <v>45</v>
      </c>
      <c r="C322" s="154">
        <v>180.37</v>
      </c>
      <c r="D322" s="154">
        <v>180.37</v>
      </c>
      <c r="E322" s="154">
        <v>180.37</v>
      </c>
      <c r="F322" s="154">
        <v>180.37</v>
      </c>
      <c r="G322" s="154">
        <v>180.785</v>
      </c>
      <c r="H322" s="154">
        <v>181.2</v>
      </c>
      <c r="I322" s="154">
        <v>179.858</v>
      </c>
      <c r="J322" s="154">
        <v>178.51599999999999</v>
      </c>
      <c r="K322" s="154">
        <v>177.17400000000001</v>
      </c>
      <c r="L322" s="154">
        <v>175.83199999999999</v>
      </c>
      <c r="M322" s="154">
        <v>174.49</v>
      </c>
      <c r="N322" s="154">
        <v>174.00200000000001</v>
      </c>
      <c r="O322" s="154">
        <v>173.51400000000001</v>
      </c>
      <c r="P322" s="154">
        <v>173.02600000000001</v>
      </c>
      <c r="Q322" s="154">
        <v>172.53800000000001</v>
      </c>
      <c r="R322" s="154">
        <v>172.05</v>
      </c>
      <c r="S322" s="154">
        <v>171.56200000000001</v>
      </c>
      <c r="T322" s="154">
        <v>171.07400000000001</v>
      </c>
      <c r="U322" s="154">
        <v>170.58599999999998</v>
      </c>
      <c r="V322" s="154">
        <v>170.09799999999998</v>
      </c>
      <c r="W322" s="154">
        <v>169.61</v>
      </c>
      <c r="X322" s="154">
        <v>169.12199999999999</v>
      </c>
      <c r="Y322" s="154">
        <v>168.63399999999999</v>
      </c>
      <c r="Z322" s="154">
        <v>168.14599999999999</v>
      </c>
      <c r="AA322" s="154">
        <v>167.65799999999999</v>
      </c>
      <c r="AB322" s="154">
        <v>167.17</v>
      </c>
      <c r="AC322" s="154">
        <v>166.62533333333332</v>
      </c>
      <c r="AD322" s="154">
        <v>166.08066666666664</v>
      </c>
      <c r="AE322" s="154">
        <v>165.536</v>
      </c>
      <c r="AF322" s="154">
        <v>164.99133333333333</v>
      </c>
      <c r="AG322" s="154">
        <v>164.44666666666666</v>
      </c>
      <c r="AH322" s="154">
        <v>163.90199999999999</v>
      </c>
      <c r="AI322" s="154">
        <v>163.35733333333332</v>
      </c>
      <c r="AJ322" s="154">
        <v>162.81266666666667</v>
      </c>
      <c r="AK322" s="154">
        <v>162.268</v>
      </c>
      <c r="AL322" s="154">
        <v>161.72333333333333</v>
      </c>
      <c r="AM322" s="154">
        <v>161.17866666666666</v>
      </c>
      <c r="AN322" s="154">
        <v>160.63399999999999</v>
      </c>
      <c r="AO322" s="154">
        <v>160.08933333333334</v>
      </c>
      <c r="AP322" s="154">
        <v>159.54466666666667</v>
      </c>
      <c r="AQ322" s="154">
        <v>159</v>
      </c>
      <c r="AR322" s="154">
        <v>159</v>
      </c>
      <c r="AS322" s="154">
        <v>159</v>
      </c>
      <c r="AT322" s="154">
        <v>159</v>
      </c>
      <c r="AU322" s="154">
        <v>159</v>
      </c>
      <c r="AV322" s="155">
        <v>159</v>
      </c>
    </row>
    <row r="323" spans="2:48" x14ac:dyDescent="0.2">
      <c r="B323" s="2" t="s">
        <v>47</v>
      </c>
      <c r="C323" s="154">
        <v>262.47000000000003</v>
      </c>
      <c r="D323" s="154">
        <v>262.47000000000003</v>
      </c>
      <c r="E323" s="154">
        <v>262.47000000000003</v>
      </c>
      <c r="F323" s="154">
        <v>262.47000000000003</v>
      </c>
      <c r="G323" s="154">
        <v>263.04000000000002</v>
      </c>
      <c r="H323" s="154">
        <v>263.61</v>
      </c>
      <c r="I323" s="154">
        <v>261.66399999999999</v>
      </c>
      <c r="J323" s="154">
        <v>259.71800000000002</v>
      </c>
      <c r="K323" s="154">
        <v>257.77199999999999</v>
      </c>
      <c r="L323" s="154">
        <v>255.82599999999999</v>
      </c>
      <c r="M323" s="154">
        <v>253.88</v>
      </c>
      <c r="N323" s="154">
        <v>253.16800000000001</v>
      </c>
      <c r="O323" s="154">
        <v>252.45599999999999</v>
      </c>
      <c r="P323" s="154">
        <v>251.744</v>
      </c>
      <c r="Q323" s="154">
        <v>251.03199999999998</v>
      </c>
      <c r="R323" s="154">
        <v>250.32</v>
      </c>
      <c r="S323" s="154">
        <v>249.608</v>
      </c>
      <c r="T323" s="154">
        <v>248.89599999999999</v>
      </c>
      <c r="U323" s="154">
        <v>248.184</v>
      </c>
      <c r="V323" s="154">
        <v>247.47199999999998</v>
      </c>
      <c r="W323" s="154">
        <v>246.76</v>
      </c>
      <c r="X323" s="154">
        <v>246.048</v>
      </c>
      <c r="Y323" s="154">
        <v>245.33599999999998</v>
      </c>
      <c r="Z323" s="154">
        <v>244.624</v>
      </c>
      <c r="AA323" s="154">
        <v>243.91199999999998</v>
      </c>
      <c r="AB323" s="154">
        <v>243.2</v>
      </c>
      <c r="AC323" s="154">
        <v>242.41066666666666</v>
      </c>
      <c r="AD323" s="154">
        <v>241.62133333333333</v>
      </c>
      <c r="AE323" s="154">
        <v>240.83199999999999</v>
      </c>
      <c r="AF323" s="154">
        <v>240.04266666666666</v>
      </c>
      <c r="AG323" s="154">
        <v>239.25333333333333</v>
      </c>
      <c r="AH323" s="154">
        <v>238.464</v>
      </c>
      <c r="AI323" s="154">
        <v>237.67466666666667</v>
      </c>
      <c r="AJ323" s="154">
        <v>236.88533333333334</v>
      </c>
      <c r="AK323" s="154">
        <v>236.096</v>
      </c>
      <c r="AL323" s="154">
        <v>235.30666666666667</v>
      </c>
      <c r="AM323" s="154">
        <v>234.51733333333334</v>
      </c>
      <c r="AN323" s="154">
        <v>233.72800000000001</v>
      </c>
      <c r="AO323" s="154">
        <v>232.93866666666668</v>
      </c>
      <c r="AP323" s="154">
        <v>232.14933333333335</v>
      </c>
      <c r="AQ323" s="154">
        <v>231.36</v>
      </c>
      <c r="AR323" s="154">
        <v>231.36</v>
      </c>
      <c r="AS323" s="154">
        <v>231.36</v>
      </c>
      <c r="AT323" s="154">
        <v>231.36</v>
      </c>
      <c r="AU323" s="154">
        <v>231.36</v>
      </c>
      <c r="AV323" s="155">
        <v>231.36</v>
      </c>
    </row>
    <row r="324" spans="2:48" x14ac:dyDescent="0.2">
      <c r="B324" s="2" t="s">
        <v>49</v>
      </c>
      <c r="C324" s="154">
        <v>12.67</v>
      </c>
      <c r="D324" s="154">
        <v>12.67</v>
      </c>
      <c r="E324" s="154">
        <v>12.67</v>
      </c>
      <c r="F324" s="154">
        <v>12.67</v>
      </c>
      <c r="G324" s="154">
        <v>12.35</v>
      </c>
      <c r="H324" s="154">
        <v>12.03</v>
      </c>
      <c r="I324" s="154">
        <v>12.03</v>
      </c>
      <c r="J324" s="154">
        <v>12.03</v>
      </c>
      <c r="K324" s="154">
        <v>12.03</v>
      </c>
      <c r="L324" s="154">
        <v>12.03</v>
      </c>
      <c r="M324" s="154">
        <v>12.03</v>
      </c>
      <c r="N324" s="154">
        <v>12.029333333333332</v>
      </c>
      <c r="O324" s="154">
        <v>12.028666666666666</v>
      </c>
      <c r="P324" s="154">
        <v>12.027999999999999</v>
      </c>
      <c r="Q324" s="154">
        <v>12.027333333333333</v>
      </c>
      <c r="R324" s="154">
        <v>12.026666666666666</v>
      </c>
      <c r="S324" s="154">
        <v>12.026</v>
      </c>
      <c r="T324" s="154">
        <v>12.025333333333332</v>
      </c>
      <c r="U324" s="154">
        <v>12.024666666666667</v>
      </c>
      <c r="V324" s="154">
        <v>12.023999999999999</v>
      </c>
      <c r="W324" s="154">
        <v>12.023333333333333</v>
      </c>
      <c r="X324" s="154">
        <v>12.022666666666666</v>
      </c>
      <c r="Y324" s="154">
        <v>12.022</v>
      </c>
      <c r="Z324" s="154">
        <v>12.021333333333333</v>
      </c>
      <c r="AA324" s="154">
        <v>12.020666666666667</v>
      </c>
      <c r="AB324" s="154">
        <v>12.02</v>
      </c>
      <c r="AC324" s="154">
        <v>12.020666666666667</v>
      </c>
      <c r="AD324" s="154">
        <v>12.021333333333333</v>
      </c>
      <c r="AE324" s="154">
        <v>12.022</v>
      </c>
      <c r="AF324" s="154">
        <v>12.022666666666666</v>
      </c>
      <c r="AG324" s="154">
        <v>12.023333333333333</v>
      </c>
      <c r="AH324" s="154">
        <v>12.023999999999999</v>
      </c>
      <c r="AI324" s="154">
        <v>12.024666666666667</v>
      </c>
      <c r="AJ324" s="154">
        <v>12.025333333333332</v>
      </c>
      <c r="AK324" s="154">
        <v>12.026</v>
      </c>
      <c r="AL324" s="154">
        <v>12.026666666666666</v>
      </c>
      <c r="AM324" s="154">
        <v>12.027333333333333</v>
      </c>
      <c r="AN324" s="154">
        <v>12.027999999999999</v>
      </c>
      <c r="AO324" s="154">
        <v>12.028666666666666</v>
      </c>
      <c r="AP324" s="154">
        <v>12.029333333333332</v>
      </c>
      <c r="AQ324" s="154">
        <v>12.03</v>
      </c>
      <c r="AR324" s="154">
        <v>12.03</v>
      </c>
      <c r="AS324" s="154">
        <v>12.03</v>
      </c>
      <c r="AT324" s="154">
        <v>12.03</v>
      </c>
      <c r="AU324" s="154">
        <v>12.03</v>
      </c>
      <c r="AV324" s="155">
        <v>12.03</v>
      </c>
    </row>
    <row r="325" spans="2:48" x14ac:dyDescent="0.2">
      <c r="B325" s="2" t="s">
        <v>51</v>
      </c>
      <c r="C325" s="154">
        <v>9.75</v>
      </c>
      <c r="D325" s="154">
        <v>9.75</v>
      </c>
      <c r="E325" s="154">
        <v>9.75</v>
      </c>
      <c r="F325" s="154">
        <v>9.75</v>
      </c>
      <c r="G325" s="154">
        <v>9.7050000000000001</v>
      </c>
      <c r="H325" s="154">
        <v>9.66</v>
      </c>
      <c r="I325" s="154">
        <v>9.6479999999999997</v>
      </c>
      <c r="J325" s="154">
        <v>9.6359999999999992</v>
      </c>
      <c r="K325" s="154">
        <v>9.6240000000000006</v>
      </c>
      <c r="L325" s="154">
        <v>9.6120000000000001</v>
      </c>
      <c r="M325" s="154">
        <v>9.6</v>
      </c>
      <c r="N325" s="154">
        <v>9.6006666666666671</v>
      </c>
      <c r="O325" s="154">
        <v>9.6013333333333328</v>
      </c>
      <c r="P325" s="154">
        <v>9.6020000000000003</v>
      </c>
      <c r="Q325" s="154">
        <v>9.602666666666666</v>
      </c>
      <c r="R325" s="154">
        <v>9.6033333333333335</v>
      </c>
      <c r="S325" s="154">
        <v>9.6039999999999992</v>
      </c>
      <c r="T325" s="154">
        <v>9.6046666666666667</v>
      </c>
      <c r="U325" s="154">
        <v>9.6053333333333324</v>
      </c>
      <c r="V325" s="154">
        <v>9.6059999999999999</v>
      </c>
      <c r="W325" s="154">
        <v>9.6066666666666656</v>
      </c>
      <c r="X325" s="154">
        <v>9.6073333333333331</v>
      </c>
      <c r="Y325" s="154">
        <v>9.6079999999999988</v>
      </c>
      <c r="Z325" s="154">
        <v>9.6086666666666662</v>
      </c>
      <c r="AA325" s="154">
        <v>9.609333333333332</v>
      </c>
      <c r="AB325" s="154">
        <v>9.61</v>
      </c>
      <c r="AC325" s="154">
        <v>9.61</v>
      </c>
      <c r="AD325" s="154">
        <v>9.61</v>
      </c>
      <c r="AE325" s="154">
        <v>9.61</v>
      </c>
      <c r="AF325" s="154">
        <v>9.61</v>
      </c>
      <c r="AG325" s="154">
        <v>9.61</v>
      </c>
      <c r="AH325" s="154">
        <v>9.61</v>
      </c>
      <c r="AI325" s="154">
        <v>9.61</v>
      </c>
      <c r="AJ325" s="154">
        <v>9.61</v>
      </c>
      <c r="AK325" s="154">
        <v>9.61</v>
      </c>
      <c r="AL325" s="154">
        <v>9.61</v>
      </c>
      <c r="AM325" s="154">
        <v>9.61</v>
      </c>
      <c r="AN325" s="154">
        <v>9.61</v>
      </c>
      <c r="AO325" s="154">
        <v>9.61</v>
      </c>
      <c r="AP325" s="154">
        <v>9.61</v>
      </c>
      <c r="AQ325" s="154">
        <v>9.61</v>
      </c>
      <c r="AR325" s="154">
        <v>9.61</v>
      </c>
      <c r="AS325" s="154">
        <v>9.61</v>
      </c>
      <c r="AT325" s="154">
        <v>9.61</v>
      </c>
      <c r="AU325" s="154">
        <v>9.61</v>
      </c>
      <c r="AV325" s="155">
        <v>9.61</v>
      </c>
    </row>
    <row r="326" spans="2:48" x14ac:dyDescent="0.2">
      <c r="B326" s="2" t="s">
        <v>53</v>
      </c>
      <c r="C326" s="154">
        <v>9</v>
      </c>
      <c r="D326" s="154">
        <v>9</v>
      </c>
      <c r="E326" s="154">
        <v>9</v>
      </c>
      <c r="F326" s="154">
        <v>9</v>
      </c>
      <c r="G326" s="154">
        <v>9</v>
      </c>
      <c r="H326" s="154">
        <v>9</v>
      </c>
      <c r="I326" s="154">
        <v>9</v>
      </c>
      <c r="J326" s="154">
        <v>9</v>
      </c>
      <c r="K326" s="154">
        <v>9</v>
      </c>
      <c r="L326" s="154">
        <v>9</v>
      </c>
      <c r="M326" s="154">
        <v>9</v>
      </c>
      <c r="N326" s="154">
        <v>9</v>
      </c>
      <c r="O326" s="154">
        <v>9</v>
      </c>
      <c r="P326" s="154">
        <v>9</v>
      </c>
      <c r="Q326" s="154">
        <v>9</v>
      </c>
      <c r="R326" s="154">
        <v>9</v>
      </c>
      <c r="S326" s="154">
        <v>9</v>
      </c>
      <c r="T326" s="154">
        <v>9</v>
      </c>
      <c r="U326" s="154">
        <v>9</v>
      </c>
      <c r="V326" s="154">
        <v>9</v>
      </c>
      <c r="W326" s="154">
        <v>9</v>
      </c>
      <c r="X326" s="154">
        <v>9</v>
      </c>
      <c r="Y326" s="154">
        <v>9</v>
      </c>
      <c r="Z326" s="154">
        <v>9</v>
      </c>
      <c r="AA326" s="154">
        <v>9</v>
      </c>
      <c r="AB326" s="154">
        <v>9</v>
      </c>
      <c r="AC326" s="154">
        <v>9</v>
      </c>
      <c r="AD326" s="154">
        <v>9</v>
      </c>
      <c r="AE326" s="154">
        <v>9</v>
      </c>
      <c r="AF326" s="154">
        <v>9</v>
      </c>
      <c r="AG326" s="154">
        <v>9</v>
      </c>
      <c r="AH326" s="154">
        <v>9</v>
      </c>
      <c r="AI326" s="154">
        <v>9</v>
      </c>
      <c r="AJ326" s="154">
        <v>9</v>
      </c>
      <c r="AK326" s="154">
        <v>9</v>
      </c>
      <c r="AL326" s="154">
        <v>9</v>
      </c>
      <c r="AM326" s="154">
        <v>9</v>
      </c>
      <c r="AN326" s="154">
        <v>9</v>
      </c>
      <c r="AO326" s="154">
        <v>9</v>
      </c>
      <c r="AP326" s="154">
        <v>9</v>
      </c>
      <c r="AQ326" s="154">
        <v>9</v>
      </c>
      <c r="AR326" s="154">
        <v>9</v>
      </c>
      <c r="AS326" s="154">
        <v>9</v>
      </c>
      <c r="AT326" s="154">
        <v>9</v>
      </c>
      <c r="AU326" s="154">
        <v>9</v>
      </c>
      <c r="AV326" s="155">
        <v>9</v>
      </c>
    </row>
    <row r="327" spans="2:48" x14ac:dyDescent="0.2">
      <c r="B327" s="2" t="s">
        <v>108</v>
      </c>
      <c r="C327" s="154">
        <v>14</v>
      </c>
      <c r="D327" s="154">
        <v>14</v>
      </c>
      <c r="E327" s="154">
        <v>14</v>
      </c>
      <c r="F327" s="154">
        <v>14</v>
      </c>
      <c r="G327" s="154">
        <v>14</v>
      </c>
      <c r="H327" s="154">
        <v>14</v>
      </c>
      <c r="I327" s="154">
        <v>14</v>
      </c>
      <c r="J327" s="154">
        <v>14</v>
      </c>
      <c r="K327" s="154">
        <v>14</v>
      </c>
      <c r="L327" s="154">
        <v>14</v>
      </c>
      <c r="M327" s="154">
        <v>14</v>
      </c>
      <c r="N327" s="154">
        <v>14</v>
      </c>
      <c r="O327" s="154">
        <v>14</v>
      </c>
      <c r="P327" s="154">
        <v>14</v>
      </c>
      <c r="Q327" s="154">
        <v>14</v>
      </c>
      <c r="R327" s="154">
        <v>14</v>
      </c>
      <c r="S327" s="154">
        <v>14</v>
      </c>
      <c r="T327" s="154">
        <v>14</v>
      </c>
      <c r="U327" s="154">
        <v>14</v>
      </c>
      <c r="V327" s="154">
        <v>14</v>
      </c>
      <c r="W327" s="154">
        <v>14</v>
      </c>
      <c r="X327" s="154">
        <v>14</v>
      </c>
      <c r="Y327" s="154">
        <v>14</v>
      </c>
      <c r="Z327" s="154">
        <v>14</v>
      </c>
      <c r="AA327" s="154">
        <v>14</v>
      </c>
      <c r="AB327" s="154">
        <v>14</v>
      </c>
      <c r="AC327" s="154">
        <v>14</v>
      </c>
      <c r="AD327" s="154">
        <v>14</v>
      </c>
      <c r="AE327" s="154">
        <v>14</v>
      </c>
      <c r="AF327" s="154">
        <v>14</v>
      </c>
      <c r="AG327" s="154">
        <v>14</v>
      </c>
      <c r="AH327" s="154">
        <v>14</v>
      </c>
      <c r="AI327" s="154">
        <v>14</v>
      </c>
      <c r="AJ327" s="154">
        <v>14</v>
      </c>
      <c r="AK327" s="154">
        <v>14</v>
      </c>
      <c r="AL327" s="154">
        <v>14</v>
      </c>
      <c r="AM327" s="154">
        <v>14</v>
      </c>
      <c r="AN327" s="154">
        <v>14</v>
      </c>
      <c r="AO327" s="154">
        <v>14</v>
      </c>
      <c r="AP327" s="154">
        <v>14</v>
      </c>
      <c r="AQ327" s="154">
        <v>14</v>
      </c>
      <c r="AR327" s="154">
        <v>14</v>
      </c>
      <c r="AS327" s="154">
        <v>14</v>
      </c>
      <c r="AT327" s="154">
        <v>14</v>
      </c>
      <c r="AU327" s="154">
        <v>14</v>
      </c>
      <c r="AV327" s="155">
        <v>14</v>
      </c>
    </row>
    <row r="328" spans="2:48" x14ac:dyDescent="0.2">
      <c r="B328" s="2" t="s">
        <v>4</v>
      </c>
      <c r="C328" s="154">
        <v>252.12580250000019</v>
      </c>
      <c r="D328" s="154">
        <v>252.12580250000019</v>
      </c>
      <c r="E328" s="154">
        <v>252.12580250000019</v>
      </c>
      <c r="F328" s="154">
        <v>252.12580250000019</v>
      </c>
      <c r="G328" s="154">
        <v>249.85270500000001</v>
      </c>
      <c r="H328" s="154">
        <v>247.57960749999984</v>
      </c>
      <c r="I328" s="154">
        <v>254.53942299999989</v>
      </c>
      <c r="J328" s="154">
        <v>261.49923849999993</v>
      </c>
      <c r="K328" s="154">
        <v>268.45905400000004</v>
      </c>
      <c r="L328" s="154">
        <v>275.41886950000008</v>
      </c>
      <c r="M328" s="154">
        <v>282.37868500000013</v>
      </c>
      <c r="N328" s="154">
        <v>281.78817116666676</v>
      </c>
      <c r="O328" s="154">
        <v>281.19765733333344</v>
      </c>
      <c r="P328" s="154">
        <v>280.60714350000006</v>
      </c>
      <c r="Q328" s="154">
        <v>280.01662966666674</v>
      </c>
      <c r="R328" s="154">
        <v>279.42611583333337</v>
      </c>
      <c r="S328" s="154">
        <v>278.83560199999999</v>
      </c>
      <c r="T328" s="154">
        <v>278.24508816666668</v>
      </c>
      <c r="U328" s="154">
        <v>277.6545743333333</v>
      </c>
      <c r="V328" s="154">
        <v>277.06406049999998</v>
      </c>
      <c r="W328" s="154">
        <v>276.47354666666661</v>
      </c>
      <c r="X328" s="154">
        <v>275.88303283333323</v>
      </c>
      <c r="Y328" s="154">
        <v>275.29251899999991</v>
      </c>
      <c r="Z328" s="154">
        <v>274.70200516666654</v>
      </c>
      <c r="AA328" s="154">
        <v>274.11149133333322</v>
      </c>
      <c r="AB328" s="154">
        <v>273.52097749999984</v>
      </c>
      <c r="AC328" s="154">
        <v>275.43685049999988</v>
      </c>
      <c r="AD328" s="154">
        <v>277.35272349999985</v>
      </c>
      <c r="AE328" s="154">
        <v>279.26859649999989</v>
      </c>
      <c r="AF328" s="154">
        <v>281.18446949999986</v>
      </c>
      <c r="AG328" s="154">
        <v>283.1003424999999</v>
      </c>
      <c r="AH328" s="154">
        <v>285.01621549999993</v>
      </c>
      <c r="AI328" s="154">
        <v>286.93208849999991</v>
      </c>
      <c r="AJ328" s="154">
        <v>288.84796149999994</v>
      </c>
      <c r="AK328" s="154">
        <v>290.76383449999992</v>
      </c>
      <c r="AL328" s="154">
        <v>292.67970749999995</v>
      </c>
      <c r="AM328" s="154">
        <v>294.59558049999998</v>
      </c>
      <c r="AN328" s="154">
        <v>296.51145349999996</v>
      </c>
      <c r="AO328" s="154">
        <v>298.42732649999999</v>
      </c>
      <c r="AP328" s="154">
        <v>300.34319949999997</v>
      </c>
      <c r="AQ328" s="154">
        <v>302.2590725</v>
      </c>
      <c r="AR328" s="154">
        <v>302.2590725</v>
      </c>
      <c r="AS328" s="154">
        <v>302.2590725</v>
      </c>
      <c r="AT328" s="154">
        <v>302.2590725</v>
      </c>
      <c r="AU328" s="154">
        <v>302.2590725</v>
      </c>
      <c r="AV328" s="155">
        <v>302.2590725</v>
      </c>
    </row>
    <row r="329" spans="2:48" x14ac:dyDescent="0.2">
      <c r="B329" s="2" t="s">
        <v>6</v>
      </c>
      <c r="C329" s="154">
        <v>3.1</v>
      </c>
      <c r="D329" s="154">
        <v>3.1</v>
      </c>
      <c r="E329" s="154">
        <v>3.1</v>
      </c>
      <c r="F329" s="154">
        <v>3.1</v>
      </c>
      <c r="G329" s="154">
        <v>3.1</v>
      </c>
      <c r="H329" s="154">
        <v>3.1</v>
      </c>
      <c r="I329" s="154">
        <v>3.08</v>
      </c>
      <c r="J329" s="154">
        <v>3.06</v>
      </c>
      <c r="K329" s="154">
        <v>3.04</v>
      </c>
      <c r="L329" s="154">
        <v>3.02</v>
      </c>
      <c r="M329" s="154">
        <v>3</v>
      </c>
      <c r="N329" s="154">
        <v>3.0933333333333333</v>
      </c>
      <c r="O329" s="154">
        <v>3.1866666666666665</v>
      </c>
      <c r="P329" s="154">
        <v>3.28</v>
      </c>
      <c r="Q329" s="154">
        <v>3.3733333333333335</v>
      </c>
      <c r="R329" s="154">
        <v>3.4666666666666668</v>
      </c>
      <c r="S329" s="154">
        <v>3.56</v>
      </c>
      <c r="T329" s="154">
        <v>3.6533333333333333</v>
      </c>
      <c r="U329" s="154">
        <v>3.746666666666667</v>
      </c>
      <c r="V329" s="154">
        <v>3.84</v>
      </c>
      <c r="W329" s="154">
        <v>3.9333333333333336</v>
      </c>
      <c r="X329" s="154">
        <v>4.0266666666666673</v>
      </c>
      <c r="Y329" s="154">
        <v>4.12</v>
      </c>
      <c r="Z329" s="154">
        <v>4.2133333333333338</v>
      </c>
      <c r="AA329" s="154">
        <v>4.3066666666666666</v>
      </c>
      <c r="AB329" s="154">
        <v>4.4000000000000004</v>
      </c>
      <c r="AC329" s="154">
        <v>4.3933333333333335</v>
      </c>
      <c r="AD329" s="154">
        <v>4.3866666666666667</v>
      </c>
      <c r="AE329" s="154">
        <v>4.38</v>
      </c>
      <c r="AF329" s="154">
        <v>4.373333333333334</v>
      </c>
      <c r="AG329" s="154">
        <v>4.3666666666666671</v>
      </c>
      <c r="AH329" s="154">
        <v>4.3600000000000003</v>
      </c>
      <c r="AI329" s="154">
        <v>4.3533333333333335</v>
      </c>
      <c r="AJ329" s="154">
        <v>4.3466666666666667</v>
      </c>
      <c r="AK329" s="154">
        <v>4.34</v>
      </c>
      <c r="AL329" s="154">
        <v>4.333333333333333</v>
      </c>
      <c r="AM329" s="154">
        <v>4.3266666666666662</v>
      </c>
      <c r="AN329" s="154">
        <v>4.32</v>
      </c>
      <c r="AO329" s="154">
        <v>4.3133333333333335</v>
      </c>
      <c r="AP329" s="154">
        <v>4.3066666666666666</v>
      </c>
      <c r="AQ329" s="154">
        <v>4.3</v>
      </c>
      <c r="AR329" s="154">
        <v>4.3</v>
      </c>
      <c r="AS329" s="154">
        <v>4.3</v>
      </c>
      <c r="AT329" s="154">
        <v>4.3</v>
      </c>
      <c r="AU329" s="154">
        <v>4.3</v>
      </c>
      <c r="AV329" s="155">
        <v>4.3</v>
      </c>
    </row>
    <row r="330" spans="2:48" x14ac:dyDescent="0.2">
      <c r="B330" s="2" t="s">
        <v>8</v>
      </c>
      <c r="C330" s="154">
        <v>0</v>
      </c>
      <c r="D330" s="154">
        <v>0</v>
      </c>
      <c r="E330" s="154">
        <v>0</v>
      </c>
      <c r="F330" s="154">
        <v>0</v>
      </c>
      <c r="G330" s="154">
        <v>0</v>
      </c>
      <c r="H330" s="154">
        <v>0</v>
      </c>
      <c r="I330" s="154">
        <v>0</v>
      </c>
      <c r="J330" s="154">
        <v>0</v>
      </c>
      <c r="K330" s="154">
        <v>0</v>
      </c>
      <c r="L330" s="154">
        <v>0</v>
      </c>
      <c r="M330" s="154">
        <v>0</v>
      </c>
      <c r="N330" s="154">
        <v>0</v>
      </c>
      <c r="O330" s="154">
        <v>0</v>
      </c>
      <c r="P330" s="154">
        <v>0</v>
      </c>
      <c r="Q330" s="154">
        <v>0</v>
      </c>
      <c r="R330" s="154">
        <v>0</v>
      </c>
      <c r="S330" s="154">
        <v>0</v>
      </c>
      <c r="T330" s="154">
        <v>0</v>
      </c>
      <c r="U330" s="154">
        <v>0</v>
      </c>
      <c r="V330" s="154">
        <v>0</v>
      </c>
      <c r="W330" s="154">
        <v>0</v>
      </c>
      <c r="X330" s="154">
        <v>0</v>
      </c>
      <c r="Y330" s="154">
        <v>0</v>
      </c>
      <c r="Z330" s="154">
        <v>0</v>
      </c>
      <c r="AA330" s="154">
        <v>0</v>
      </c>
      <c r="AB330" s="154">
        <v>0</v>
      </c>
      <c r="AC330" s="154">
        <v>0</v>
      </c>
      <c r="AD330" s="154">
        <v>0</v>
      </c>
      <c r="AE330" s="154">
        <v>0</v>
      </c>
      <c r="AF330" s="154">
        <v>0</v>
      </c>
      <c r="AG330" s="154">
        <v>0</v>
      </c>
      <c r="AH330" s="154">
        <v>0</v>
      </c>
      <c r="AI330" s="154">
        <v>0</v>
      </c>
      <c r="AJ330" s="154">
        <v>0</v>
      </c>
      <c r="AK330" s="154">
        <v>0</v>
      </c>
      <c r="AL330" s="154">
        <v>0</v>
      </c>
      <c r="AM330" s="154">
        <v>0</v>
      </c>
      <c r="AN330" s="154">
        <v>0</v>
      </c>
      <c r="AO330" s="154">
        <v>0</v>
      </c>
      <c r="AP330" s="154">
        <v>0</v>
      </c>
      <c r="AQ330" s="154">
        <v>0</v>
      </c>
      <c r="AR330" s="154">
        <v>0</v>
      </c>
      <c r="AS330" s="154">
        <v>0</v>
      </c>
      <c r="AT330" s="154">
        <v>0</v>
      </c>
      <c r="AU330" s="154">
        <v>0</v>
      </c>
      <c r="AV330" s="155">
        <v>0</v>
      </c>
    </row>
    <row r="331" spans="2:48" x14ac:dyDescent="0.2">
      <c r="B331" s="2" t="s">
        <v>10</v>
      </c>
      <c r="C331" s="156"/>
      <c r="D331" s="156"/>
      <c r="E331" s="156"/>
      <c r="F331" s="156"/>
      <c r="G331" s="156"/>
      <c r="H331" s="156"/>
      <c r="I331" s="156"/>
      <c r="J331" s="156"/>
      <c r="K331" s="156"/>
      <c r="L331" s="156"/>
      <c r="M331" s="156"/>
      <c r="N331" s="156"/>
      <c r="O331" s="156"/>
      <c r="P331" s="156"/>
      <c r="Q331" s="156"/>
      <c r="R331" s="156"/>
      <c r="S331" s="156"/>
      <c r="T331" s="156"/>
      <c r="U331" s="156"/>
      <c r="V331" s="156"/>
      <c r="W331" s="156"/>
      <c r="X331" s="156"/>
      <c r="Y331" s="156"/>
      <c r="Z331" s="156"/>
      <c r="AA331" s="156"/>
      <c r="AB331" s="156"/>
      <c r="AC331" s="156"/>
      <c r="AD331" s="156"/>
      <c r="AE331" s="156"/>
      <c r="AF331" s="156"/>
      <c r="AG331" s="156"/>
      <c r="AH331" s="156"/>
      <c r="AI331" s="156"/>
      <c r="AJ331" s="156"/>
      <c r="AK331" s="156"/>
      <c r="AL331" s="156"/>
      <c r="AM331" s="156"/>
      <c r="AN331" s="156"/>
      <c r="AO331" s="156"/>
      <c r="AP331" s="156"/>
      <c r="AQ331" s="156"/>
      <c r="AR331" s="156"/>
      <c r="AS331" s="156"/>
      <c r="AT331" s="156"/>
      <c r="AU331" s="156"/>
      <c r="AV331" s="157"/>
    </row>
    <row r="332" spans="2:48" x14ac:dyDescent="0.2">
      <c r="B332" s="2" t="s">
        <v>12</v>
      </c>
      <c r="C332" s="156"/>
      <c r="D332" s="156"/>
      <c r="E332" s="156"/>
      <c r="F332" s="156"/>
      <c r="G332" s="156"/>
      <c r="H332" s="156"/>
      <c r="I332" s="156"/>
      <c r="J332" s="156"/>
      <c r="K332" s="156"/>
      <c r="L332" s="156"/>
      <c r="M332" s="156"/>
      <c r="N332" s="156"/>
      <c r="O332" s="156"/>
      <c r="P332" s="156"/>
      <c r="Q332" s="156"/>
      <c r="R332" s="156"/>
      <c r="S332" s="156"/>
      <c r="T332" s="156"/>
      <c r="U332" s="156"/>
      <c r="V332" s="156"/>
      <c r="W332" s="156"/>
      <c r="X332" s="156"/>
      <c r="Y332" s="156"/>
      <c r="Z332" s="156"/>
      <c r="AA332" s="156"/>
      <c r="AB332" s="156"/>
      <c r="AC332" s="156"/>
      <c r="AD332" s="156"/>
      <c r="AE332" s="156"/>
      <c r="AF332" s="156"/>
      <c r="AG332" s="156"/>
      <c r="AH332" s="156"/>
      <c r="AI332" s="156"/>
      <c r="AJ332" s="156"/>
      <c r="AK332" s="156"/>
      <c r="AL332" s="156"/>
      <c r="AM332" s="156"/>
      <c r="AN332" s="156"/>
      <c r="AO332" s="156"/>
      <c r="AP332" s="156"/>
      <c r="AQ332" s="156"/>
      <c r="AR332" s="156"/>
      <c r="AS332" s="156"/>
      <c r="AT332" s="156"/>
      <c r="AU332" s="156"/>
      <c r="AV332" s="157"/>
    </row>
    <row r="333" spans="2:48" x14ac:dyDescent="0.2">
      <c r="B333" s="2" t="s">
        <v>14</v>
      </c>
      <c r="C333" s="156"/>
      <c r="D333" s="156"/>
      <c r="E333" s="156"/>
      <c r="F333" s="156"/>
      <c r="G333" s="156"/>
      <c r="H333" s="156"/>
      <c r="I333" s="156"/>
      <c r="J333" s="156"/>
      <c r="K333" s="156"/>
      <c r="L333" s="156"/>
      <c r="M333" s="156"/>
      <c r="N333" s="156"/>
      <c r="O333" s="156"/>
      <c r="P333" s="156"/>
      <c r="Q333" s="156"/>
      <c r="R333" s="156"/>
      <c r="S333" s="156"/>
      <c r="T333" s="156"/>
      <c r="U333" s="156"/>
      <c r="V333" s="156"/>
      <c r="W333" s="156"/>
      <c r="X333" s="156"/>
      <c r="Y333" s="156"/>
      <c r="Z333" s="156"/>
      <c r="AA333" s="156"/>
      <c r="AB333" s="156"/>
      <c r="AC333" s="156"/>
      <c r="AD333" s="156"/>
      <c r="AE333" s="156"/>
      <c r="AF333" s="156"/>
      <c r="AG333" s="156"/>
      <c r="AH333" s="156"/>
      <c r="AI333" s="156"/>
      <c r="AJ333" s="156"/>
      <c r="AK333" s="156"/>
      <c r="AL333" s="156"/>
      <c r="AM333" s="156"/>
      <c r="AN333" s="156"/>
      <c r="AO333" s="156"/>
      <c r="AP333" s="156"/>
      <c r="AQ333" s="156"/>
      <c r="AR333" s="156"/>
      <c r="AS333" s="156"/>
      <c r="AT333" s="156"/>
      <c r="AU333" s="156"/>
      <c r="AV333" s="157"/>
    </row>
    <row r="334" spans="2:48" x14ac:dyDescent="0.2">
      <c r="B334" s="2" t="s">
        <v>16</v>
      </c>
      <c r="C334" s="156"/>
      <c r="D334" s="156"/>
      <c r="E334" s="156"/>
      <c r="F334" s="156"/>
      <c r="G334" s="156"/>
      <c r="H334" s="156"/>
      <c r="I334" s="156"/>
      <c r="J334" s="156"/>
      <c r="K334" s="156"/>
      <c r="L334" s="156"/>
      <c r="M334" s="156"/>
      <c r="N334" s="156"/>
      <c r="O334" s="156"/>
      <c r="P334" s="156"/>
      <c r="Q334" s="156"/>
      <c r="R334" s="156"/>
      <c r="S334" s="156"/>
      <c r="T334" s="156"/>
      <c r="U334" s="156"/>
      <c r="V334" s="156"/>
      <c r="W334" s="156"/>
      <c r="X334" s="156"/>
      <c r="Y334" s="156"/>
      <c r="Z334" s="156"/>
      <c r="AA334" s="156"/>
      <c r="AB334" s="156"/>
      <c r="AC334" s="156"/>
      <c r="AD334" s="156"/>
      <c r="AE334" s="156"/>
      <c r="AF334" s="156"/>
      <c r="AG334" s="156"/>
      <c r="AH334" s="156"/>
      <c r="AI334" s="156"/>
      <c r="AJ334" s="156"/>
      <c r="AK334" s="156"/>
      <c r="AL334" s="156"/>
      <c r="AM334" s="156"/>
      <c r="AN334" s="156"/>
      <c r="AO334" s="156"/>
      <c r="AP334" s="156"/>
      <c r="AQ334" s="156"/>
      <c r="AR334" s="156"/>
      <c r="AS334" s="156"/>
      <c r="AT334" s="156"/>
      <c r="AU334" s="156"/>
      <c r="AV334" s="157"/>
    </row>
    <row r="335" spans="2:48" x14ac:dyDescent="0.2">
      <c r="B335" s="2" t="s">
        <v>18</v>
      </c>
      <c r="C335" s="156"/>
      <c r="D335" s="156"/>
      <c r="E335" s="156"/>
      <c r="F335" s="156"/>
      <c r="G335" s="156"/>
      <c r="H335" s="156"/>
      <c r="I335" s="156"/>
      <c r="J335" s="156"/>
      <c r="K335" s="156"/>
      <c r="L335" s="156"/>
      <c r="M335" s="156"/>
      <c r="N335" s="156"/>
      <c r="O335" s="156"/>
      <c r="P335" s="156"/>
      <c r="Q335" s="156"/>
      <c r="R335" s="156"/>
      <c r="S335" s="156"/>
      <c r="T335" s="156"/>
      <c r="U335" s="156"/>
      <c r="V335" s="156"/>
      <c r="W335" s="156"/>
      <c r="X335" s="156"/>
      <c r="Y335" s="156"/>
      <c r="Z335" s="156"/>
      <c r="AA335" s="156"/>
      <c r="AB335" s="156"/>
      <c r="AC335" s="156"/>
      <c r="AD335" s="156"/>
      <c r="AE335" s="156"/>
      <c r="AF335" s="156"/>
      <c r="AG335" s="156"/>
      <c r="AH335" s="156"/>
      <c r="AI335" s="156"/>
      <c r="AJ335" s="156"/>
      <c r="AK335" s="156"/>
      <c r="AL335" s="156"/>
      <c r="AM335" s="156"/>
      <c r="AN335" s="156"/>
      <c r="AO335" s="156"/>
      <c r="AP335" s="156"/>
      <c r="AQ335" s="156"/>
      <c r="AR335" s="156"/>
      <c r="AS335" s="156"/>
      <c r="AT335" s="156"/>
      <c r="AU335" s="156"/>
      <c r="AV335" s="157"/>
    </row>
    <row r="336" spans="2:48" x14ac:dyDescent="0.2">
      <c r="B336" s="2" t="s">
        <v>20</v>
      </c>
      <c r="C336" s="156"/>
      <c r="D336" s="156"/>
      <c r="E336" s="156"/>
      <c r="F336" s="156"/>
      <c r="G336" s="156"/>
      <c r="H336" s="156"/>
      <c r="I336" s="156"/>
      <c r="J336" s="156"/>
      <c r="K336" s="156"/>
      <c r="L336" s="156"/>
      <c r="M336" s="156"/>
      <c r="N336" s="156"/>
      <c r="O336" s="156"/>
      <c r="P336" s="156"/>
      <c r="Q336" s="156"/>
      <c r="R336" s="156"/>
      <c r="S336" s="156"/>
      <c r="T336" s="156"/>
      <c r="U336" s="156"/>
      <c r="V336" s="156"/>
      <c r="W336" s="156"/>
      <c r="X336" s="156"/>
      <c r="Y336" s="156"/>
      <c r="Z336" s="156"/>
      <c r="AA336" s="156"/>
      <c r="AB336" s="156"/>
      <c r="AC336" s="156"/>
      <c r="AD336" s="156"/>
      <c r="AE336" s="156"/>
      <c r="AF336" s="156"/>
      <c r="AG336" s="156"/>
      <c r="AH336" s="156"/>
      <c r="AI336" s="156"/>
      <c r="AJ336" s="156"/>
      <c r="AK336" s="156"/>
      <c r="AL336" s="156"/>
      <c r="AM336" s="156"/>
      <c r="AN336" s="156"/>
      <c r="AO336" s="156"/>
      <c r="AP336" s="156"/>
      <c r="AQ336" s="156"/>
      <c r="AR336" s="156"/>
      <c r="AS336" s="156"/>
      <c r="AT336" s="156"/>
      <c r="AU336" s="156"/>
      <c r="AV336" s="157"/>
    </row>
    <row r="337" spans="2:48" x14ac:dyDescent="0.2">
      <c r="B337" s="2" t="s">
        <v>22</v>
      </c>
      <c r="C337" s="154">
        <v>4.3965503999999997</v>
      </c>
      <c r="D337" s="154">
        <v>4.3965503999999997</v>
      </c>
      <c r="E337" s="154">
        <v>4.3965503999999997</v>
      </c>
      <c r="F337" s="154">
        <v>4.3965503999999997</v>
      </c>
      <c r="G337" s="154">
        <v>4.4064899999999998</v>
      </c>
      <c r="H337" s="154">
        <v>4.4164296000000007</v>
      </c>
      <c r="I337" s="154">
        <v>4.3836764400000003</v>
      </c>
      <c r="J337" s="154">
        <v>4.3509232800000008</v>
      </c>
      <c r="K337" s="154">
        <v>4.3181701200000004</v>
      </c>
      <c r="L337" s="154">
        <v>4.2854169600000009</v>
      </c>
      <c r="M337" s="154">
        <v>4.2526638000000005</v>
      </c>
      <c r="N337" s="154">
        <v>4.2407970000000006</v>
      </c>
      <c r="O337" s="154">
        <v>4.2289302000000006</v>
      </c>
      <c r="P337" s="154">
        <v>4.2170634000000007</v>
      </c>
      <c r="Q337" s="154">
        <v>4.2051966000000007</v>
      </c>
      <c r="R337" s="154">
        <v>4.1933298000000008</v>
      </c>
      <c r="S337" s="154">
        <v>4.1814630000000008</v>
      </c>
      <c r="T337" s="154">
        <v>4.1695962000000009</v>
      </c>
      <c r="U337" s="154">
        <v>4.1577294</v>
      </c>
      <c r="V337" s="154">
        <v>4.1458626000000001</v>
      </c>
      <c r="W337" s="154">
        <v>4.1339958000000001</v>
      </c>
      <c r="X337" s="154">
        <v>4.1221290000000002</v>
      </c>
      <c r="Y337" s="154">
        <v>4.1102622000000002</v>
      </c>
      <c r="Z337" s="154">
        <v>4.0983954000000002</v>
      </c>
      <c r="AA337" s="154">
        <v>4.0865286000000003</v>
      </c>
      <c r="AB337" s="154">
        <v>4.0746618000000003</v>
      </c>
      <c r="AC337" s="154">
        <v>4.0614446400000004</v>
      </c>
      <c r="AD337" s="154">
        <v>4.0482274800000004</v>
      </c>
      <c r="AE337" s="154">
        <v>4.0350103200000005</v>
      </c>
      <c r="AF337" s="154">
        <v>4.0217931600000005</v>
      </c>
      <c r="AG337" s="154">
        <v>4.0085759999999997</v>
      </c>
      <c r="AH337" s="154">
        <v>3.9953588400000002</v>
      </c>
      <c r="AI337" s="154">
        <v>3.9821416800000002</v>
      </c>
      <c r="AJ337" s="154">
        <v>3.9689245199999998</v>
      </c>
      <c r="AK337" s="154">
        <v>3.9557073599999999</v>
      </c>
      <c r="AL337" s="154">
        <v>3.9424901999999999</v>
      </c>
      <c r="AM337" s="154">
        <v>3.92927304</v>
      </c>
      <c r="AN337" s="154">
        <v>3.91605588</v>
      </c>
      <c r="AO337" s="154">
        <v>3.9028387199999997</v>
      </c>
      <c r="AP337" s="154">
        <v>3.8896215599999997</v>
      </c>
      <c r="AQ337" s="154">
        <v>3.8764043999999998</v>
      </c>
      <c r="AR337" s="154">
        <v>3.8764043999999998</v>
      </c>
      <c r="AS337" s="154">
        <v>3.8764043999999998</v>
      </c>
      <c r="AT337" s="154">
        <v>3.8764043999999998</v>
      </c>
      <c r="AU337" s="154">
        <v>3.8764043999999998</v>
      </c>
      <c r="AV337" s="155">
        <v>3.8764043999999998</v>
      </c>
    </row>
    <row r="338" spans="2:48" x14ac:dyDescent="0.2">
      <c r="B338" s="2" t="s">
        <v>110</v>
      </c>
      <c r="C338" s="154">
        <v>0</v>
      </c>
      <c r="D338" s="154">
        <v>0</v>
      </c>
      <c r="E338" s="154">
        <v>0</v>
      </c>
      <c r="F338" s="154">
        <v>0</v>
      </c>
      <c r="G338" s="154">
        <v>0</v>
      </c>
      <c r="H338" s="154">
        <v>0</v>
      </c>
      <c r="I338" s="154">
        <v>0</v>
      </c>
      <c r="J338" s="154">
        <v>0</v>
      </c>
      <c r="K338" s="154">
        <v>0</v>
      </c>
      <c r="L338" s="154">
        <v>0</v>
      </c>
      <c r="M338" s="154">
        <v>0</v>
      </c>
      <c r="N338" s="154">
        <v>0</v>
      </c>
      <c r="O338" s="154">
        <v>0</v>
      </c>
      <c r="P338" s="154">
        <v>0</v>
      </c>
      <c r="Q338" s="154">
        <v>0</v>
      </c>
      <c r="R338" s="154">
        <v>0</v>
      </c>
      <c r="S338" s="154">
        <v>0</v>
      </c>
      <c r="T338" s="154">
        <v>0</v>
      </c>
      <c r="U338" s="154">
        <v>0</v>
      </c>
      <c r="V338" s="154">
        <v>0</v>
      </c>
      <c r="W338" s="154">
        <v>0</v>
      </c>
      <c r="X338" s="154">
        <v>0</v>
      </c>
      <c r="Y338" s="154">
        <v>0</v>
      </c>
      <c r="Z338" s="154">
        <v>0</v>
      </c>
      <c r="AA338" s="154">
        <v>0</v>
      </c>
      <c r="AB338" s="154">
        <v>0</v>
      </c>
      <c r="AC338" s="154">
        <v>0</v>
      </c>
      <c r="AD338" s="154">
        <v>0</v>
      </c>
      <c r="AE338" s="154">
        <v>0</v>
      </c>
      <c r="AF338" s="154">
        <v>0</v>
      </c>
      <c r="AG338" s="154">
        <v>0</v>
      </c>
      <c r="AH338" s="154">
        <v>0</v>
      </c>
      <c r="AI338" s="154">
        <v>0</v>
      </c>
      <c r="AJ338" s="154">
        <v>0</v>
      </c>
      <c r="AK338" s="154">
        <v>0</v>
      </c>
      <c r="AL338" s="154">
        <v>0</v>
      </c>
      <c r="AM338" s="154">
        <v>0</v>
      </c>
      <c r="AN338" s="154">
        <v>0</v>
      </c>
      <c r="AO338" s="154">
        <v>0</v>
      </c>
      <c r="AP338" s="154">
        <v>0</v>
      </c>
      <c r="AQ338" s="154">
        <v>0</v>
      </c>
      <c r="AR338" s="154">
        <v>0</v>
      </c>
      <c r="AS338" s="154">
        <v>0</v>
      </c>
      <c r="AT338" s="154">
        <v>0</v>
      </c>
      <c r="AU338" s="154">
        <v>0</v>
      </c>
      <c r="AV338" s="155">
        <v>0</v>
      </c>
    </row>
    <row r="339" spans="2:48" x14ac:dyDescent="0.2">
      <c r="B339" s="2" t="s">
        <v>111</v>
      </c>
      <c r="C339" s="154">
        <v>0</v>
      </c>
      <c r="D339" s="154">
        <v>0</v>
      </c>
      <c r="E339" s="154">
        <v>0</v>
      </c>
      <c r="F339" s="154">
        <v>0</v>
      </c>
      <c r="G339" s="154">
        <v>0</v>
      </c>
      <c r="H339" s="154">
        <v>0</v>
      </c>
      <c r="I339" s="154">
        <v>0</v>
      </c>
      <c r="J339" s="154">
        <v>0</v>
      </c>
      <c r="K339" s="154">
        <v>0</v>
      </c>
      <c r="L339" s="154">
        <v>0</v>
      </c>
      <c r="M339" s="154">
        <v>0</v>
      </c>
      <c r="N339" s="154">
        <v>0</v>
      </c>
      <c r="O339" s="154">
        <v>0</v>
      </c>
      <c r="P339" s="154">
        <v>0</v>
      </c>
      <c r="Q339" s="154">
        <v>0</v>
      </c>
      <c r="R339" s="154">
        <v>0</v>
      </c>
      <c r="S339" s="154">
        <v>0</v>
      </c>
      <c r="T339" s="154">
        <v>0</v>
      </c>
      <c r="U339" s="154">
        <v>0</v>
      </c>
      <c r="V339" s="154">
        <v>0</v>
      </c>
      <c r="W339" s="154">
        <v>0</v>
      </c>
      <c r="X339" s="154">
        <v>0</v>
      </c>
      <c r="Y339" s="154">
        <v>0</v>
      </c>
      <c r="Z339" s="154">
        <v>0</v>
      </c>
      <c r="AA339" s="154">
        <v>0</v>
      </c>
      <c r="AB339" s="154">
        <v>0</v>
      </c>
      <c r="AC339" s="154">
        <v>0</v>
      </c>
      <c r="AD339" s="154">
        <v>0</v>
      </c>
      <c r="AE339" s="154">
        <v>0</v>
      </c>
      <c r="AF339" s="154">
        <v>0</v>
      </c>
      <c r="AG339" s="154">
        <v>0</v>
      </c>
      <c r="AH339" s="154">
        <v>0</v>
      </c>
      <c r="AI339" s="154">
        <v>0</v>
      </c>
      <c r="AJ339" s="154">
        <v>0</v>
      </c>
      <c r="AK339" s="154">
        <v>0</v>
      </c>
      <c r="AL339" s="154">
        <v>0</v>
      </c>
      <c r="AM339" s="154">
        <v>0</v>
      </c>
      <c r="AN339" s="154">
        <v>0</v>
      </c>
      <c r="AO339" s="154">
        <v>0</v>
      </c>
      <c r="AP339" s="154">
        <v>0</v>
      </c>
      <c r="AQ339" s="154">
        <v>0</v>
      </c>
      <c r="AR339" s="154">
        <v>0</v>
      </c>
      <c r="AS339" s="154">
        <v>0</v>
      </c>
      <c r="AT339" s="154">
        <v>0</v>
      </c>
      <c r="AU339" s="154">
        <v>0</v>
      </c>
      <c r="AV339" s="155">
        <v>0</v>
      </c>
    </row>
    <row r="340" spans="2:48" x14ac:dyDescent="0.2">
      <c r="B340" s="2" t="s">
        <v>58</v>
      </c>
      <c r="C340" s="154">
        <v>0</v>
      </c>
      <c r="D340" s="154">
        <v>0</v>
      </c>
      <c r="E340" s="154">
        <v>0</v>
      </c>
      <c r="F340" s="154">
        <v>0</v>
      </c>
      <c r="G340" s="154">
        <v>0</v>
      </c>
      <c r="H340" s="154">
        <v>0</v>
      </c>
      <c r="I340" s="154">
        <v>0</v>
      </c>
      <c r="J340" s="154">
        <v>0</v>
      </c>
      <c r="K340" s="154">
        <v>0</v>
      </c>
      <c r="L340" s="154">
        <v>0</v>
      </c>
      <c r="M340" s="154">
        <v>0</v>
      </c>
      <c r="N340" s="154">
        <v>0</v>
      </c>
      <c r="O340" s="154">
        <v>0</v>
      </c>
      <c r="P340" s="154">
        <v>0</v>
      </c>
      <c r="Q340" s="154">
        <v>0</v>
      </c>
      <c r="R340" s="154">
        <v>0</v>
      </c>
      <c r="S340" s="154">
        <v>0</v>
      </c>
      <c r="T340" s="154">
        <v>0</v>
      </c>
      <c r="U340" s="154">
        <v>0</v>
      </c>
      <c r="V340" s="154">
        <v>0</v>
      </c>
      <c r="W340" s="154">
        <v>0</v>
      </c>
      <c r="X340" s="154">
        <v>0</v>
      </c>
      <c r="Y340" s="154">
        <v>0</v>
      </c>
      <c r="Z340" s="154">
        <v>0</v>
      </c>
      <c r="AA340" s="154">
        <v>0</v>
      </c>
      <c r="AB340" s="154">
        <v>0</v>
      </c>
      <c r="AC340" s="154">
        <v>0</v>
      </c>
      <c r="AD340" s="154">
        <v>0</v>
      </c>
      <c r="AE340" s="154">
        <v>0</v>
      </c>
      <c r="AF340" s="154">
        <v>0</v>
      </c>
      <c r="AG340" s="154">
        <v>0</v>
      </c>
      <c r="AH340" s="154">
        <v>0</v>
      </c>
      <c r="AI340" s="154">
        <v>0</v>
      </c>
      <c r="AJ340" s="154">
        <v>0</v>
      </c>
      <c r="AK340" s="154">
        <v>0</v>
      </c>
      <c r="AL340" s="154">
        <v>0</v>
      </c>
      <c r="AM340" s="154">
        <v>0</v>
      </c>
      <c r="AN340" s="154">
        <v>0</v>
      </c>
      <c r="AO340" s="154">
        <v>0</v>
      </c>
      <c r="AP340" s="154">
        <v>0</v>
      </c>
      <c r="AQ340" s="154">
        <v>0</v>
      </c>
      <c r="AR340" s="154">
        <v>0</v>
      </c>
      <c r="AS340" s="154">
        <v>0</v>
      </c>
      <c r="AT340" s="154">
        <v>0</v>
      </c>
      <c r="AU340" s="154">
        <v>0</v>
      </c>
      <c r="AV340" s="155">
        <v>0</v>
      </c>
    </row>
    <row r="341" spans="2:48" x14ac:dyDescent="0.2">
      <c r="B341" s="2" t="s">
        <v>60</v>
      </c>
      <c r="C341" s="154">
        <v>4836.2054400000006</v>
      </c>
      <c r="D341" s="154">
        <v>4836.2054400000006</v>
      </c>
      <c r="E341" s="154">
        <v>4836.2054400000006</v>
      </c>
      <c r="F341" s="154">
        <v>4836.2054400000006</v>
      </c>
      <c r="G341" s="154">
        <v>4847.139000000001</v>
      </c>
      <c r="H341" s="154">
        <v>4858.0725600000005</v>
      </c>
      <c r="I341" s="154">
        <v>4566.8842560000003</v>
      </c>
      <c r="J341" s="154">
        <v>4275.695952</v>
      </c>
      <c r="K341" s="154">
        <v>3984.5076480000002</v>
      </c>
      <c r="L341" s="154">
        <v>3693.3193440000005</v>
      </c>
      <c r="M341" s="154">
        <v>3402.1310400000002</v>
      </c>
      <c r="N341" s="154">
        <v>3338.3087760000003</v>
      </c>
      <c r="O341" s="154">
        <v>3274.4865120000004</v>
      </c>
      <c r="P341" s="154">
        <v>3210.664248</v>
      </c>
      <c r="Q341" s="154">
        <v>3146.8419840000001</v>
      </c>
      <c r="R341" s="154">
        <v>3083.0197200000002</v>
      </c>
      <c r="S341" s="154">
        <v>3019.1974560000003</v>
      </c>
      <c r="T341" s="154">
        <v>2955.3751920000004</v>
      </c>
      <c r="U341" s="154">
        <v>2891.5529280000001</v>
      </c>
      <c r="V341" s="154">
        <v>2827.7306640000002</v>
      </c>
      <c r="W341" s="154">
        <v>2763.9084000000003</v>
      </c>
      <c r="X341" s="154">
        <v>2700.0861360000004</v>
      </c>
      <c r="Y341" s="154">
        <v>2636.2638720000004</v>
      </c>
      <c r="Z341" s="154">
        <v>2572.4416080000001</v>
      </c>
      <c r="AA341" s="154">
        <v>2508.6193440000002</v>
      </c>
      <c r="AB341" s="154">
        <v>2444.7970800000003</v>
      </c>
      <c r="AC341" s="154">
        <v>2411.0240880000001</v>
      </c>
      <c r="AD341" s="154">
        <v>2377.2510960000004</v>
      </c>
      <c r="AE341" s="154">
        <v>2343.4781040000003</v>
      </c>
      <c r="AF341" s="154">
        <v>2309.7051120000001</v>
      </c>
      <c r="AG341" s="154">
        <v>2275.9321200000004</v>
      </c>
      <c r="AH341" s="154">
        <v>2242.1591280000002</v>
      </c>
      <c r="AI341" s="154">
        <v>2208.3861360000001</v>
      </c>
      <c r="AJ341" s="154">
        <v>2174.6131439999999</v>
      </c>
      <c r="AK341" s="154">
        <v>2140.8401520000002</v>
      </c>
      <c r="AL341" s="154">
        <v>2107.0671600000001</v>
      </c>
      <c r="AM341" s="154">
        <v>2073.2941679999999</v>
      </c>
      <c r="AN341" s="154">
        <v>2039.521176</v>
      </c>
      <c r="AO341" s="154">
        <v>2005.748184</v>
      </c>
      <c r="AP341" s="154">
        <v>1971.9751919999999</v>
      </c>
      <c r="AQ341" s="154">
        <v>1938.2021999999999</v>
      </c>
      <c r="AR341" s="154">
        <v>1938.2021999999999</v>
      </c>
      <c r="AS341" s="154">
        <v>1938.2021999999999</v>
      </c>
      <c r="AT341" s="154">
        <v>1938.2021999999999</v>
      </c>
      <c r="AU341" s="154">
        <v>1938.2021999999999</v>
      </c>
      <c r="AV341" s="155">
        <v>1938.2021999999999</v>
      </c>
    </row>
    <row r="342" spans="2:48" x14ac:dyDescent="0.2">
      <c r="B342" s="2" t="s">
        <v>62</v>
      </c>
      <c r="C342" s="154">
        <f t="shared" ref="C342:AV342" si="15">C341*0.5</f>
        <v>2418.1027200000003</v>
      </c>
      <c r="D342" s="154">
        <f t="shared" si="15"/>
        <v>2418.1027200000003</v>
      </c>
      <c r="E342" s="154">
        <f t="shared" si="15"/>
        <v>2418.1027200000003</v>
      </c>
      <c r="F342" s="154">
        <f t="shared" si="15"/>
        <v>2418.1027200000003</v>
      </c>
      <c r="G342" s="154">
        <f t="shared" si="15"/>
        <v>2423.5695000000005</v>
      </c>
      <c r="H342" s="154">
        <f t="shared" si="15"/>
        <v>2429.0362800000003</v>
      </c>
      <c r="I342" s="154">
        <f t="shared" si="15"/>
        <v>2283.4421280000001</v>
      </c>
      <c r="J342" s="154">
        <f t="shared" si="15"/>
        <v>2137.847976</v>
      </c>
      <c r="K342" s="154">
        <f t="shared" si="15"/>
        <v>1992.2538240000001</v>
      </c>
      <c r="L342" s="154">
        <f t="shared" si="15"/>
        <v>1846.6596720000002</v>
      </c>
      <c r="M342" s="154">
        <f t="shared" si="15"/>
        <v>1701.0655200000001</v>
      </c>
      <c r="N342" s="154">
        <f t="shared" si="15"/>
        <v>1669.1543880000002</v>
      </c>
      <c r="O342" s="154">
        <f t="shared" si="15"/>
        <v>1637.2432560000002</v>
      </c>
      <c r="P342" s="154">
        <f t="shared" si="15"/>
        <v>1605.332124</v>
      </c>
      <c r="Q342" s="154">
        <f t="shared" si="15"/>
        <v>1573.4209920000001</v>
      </c>
      <c r="R342" s="154">
        <f t="shared" si="15"/>
        <v>1541.5098600000001</v>
      </c>
      <c r="S342" s="154">
        <f t="shared" si="15"/>
        <v>1509.5987280000002</v>
      </c>
      <c r="T342" s="154">
        <f t="shared" si="15"/>
        <v>1477.6875960000002</v>
      </c>
      <c r="U342" s="154">
        <f t="shared" si="15"/>
        <v>1445.776464</v>
      </c>
      <c r="V342" s="154">
        <f t="shared" si="15"/>
        <v>1413.8653320000001</v>
      </c>
      <c r="W342" s="154">
        <f t="shared" si="15"/>
        <v>1381.9542000000001</v>
      </c>
      <c r="X342" s="154">
        <f t="shared" si="15"/>
        <v>1350.0430680000002</v>
      </c>
      <c r="Y342" s="154">
        <f t="shared" si="15"/>
        <v>1318.1319360000002</v>
      </c>
      <c r="Z342" s="154">
        <f t="shared" si="15"/>
        <v>1286.220804</v>
      </c>
      <c r="AA342" s="154">
        <f t="shared" si="15"/>
        <v>1254.3096720000001</v>
      </c>
      <c r="AB342" s="154">
        <f t="shared" si="15"/>
        <v>1222.3985400000001</v>
      </c>
      <c r="AC342" s="154">
        <f t="shared" si="15"/>
        <v>1205.5120440000001</v>
      </c>
      <c r="AD342" s="154">
        <f t="shared" si="15"/>
        <v>1188.6255480000002</v>
      </c>
      <c r="AE342" s="154">
        <f t="shared" si="15"/>
        <v>1171.7390520000001</v>
      </c>
      <c r="AF342" s="154">
        <f t="shared" si="15"/>
        <v>1154.852556</v>
      </c>
      <c r="AG342" s="154">
        <f t="shared" si="15"/>
        <v>1137.9660600000002</v>
      </c>
      <c r="AH342" s="154">
        <f t="shared" si="15"/>
        <v>1121.0795640000001</v>
      </c>
      <c r="AI342" s="154">
        <f t="shared" si="15"/>
        <v>1104.193068</v>
      </c>
      <c r="AJ342" s="154">
        <f t="shared" si="15"/>
        <v>1087.306572</v>
      </c>
      <c r="AK342" s="154">
        <f t="shared" si="15"/>
        <v>1070.4200760000001</v>
      </c>
      <c r="AL342" s="154">
        <f t="shared" si="15"/>
        <v>1053.53358</v>
      </c>
      <c r="AM342" s="154">
        <f t="shared" si="15"/>
        <v>1036.6470839999999</v>
      </c>
      <c r="AN342" s="154">
        <f t="shared" si="15"/>
        <v>1019.760588</v>
      </c>
      <c r="AO342" s="154">
        <f t="shared" si="15"/>
        <v>1002.874092</v>
      </c>
      <c r="AP342" s="154">
        <f t="shared" si="15"/>
        <v>985.98759599999994</v>
      </c>
      <c r="AQ342" s="154">
        <f t="shared" si="15"/>
        <v>969.10109999999997</v>
      </c>
      <c r="AR342" s="154">
        <f t="shared" si="15"/>
        <v>969.10109999999997</v>
      </c>
      <c r="AS342" s="154">
        <f t="shared" si="15"/>
        <v>969.10109999999997</v>
      </c>
      <c r="AT342" s="154">
        <f t="shared" si="15"/>
        <v>969.10109999999997</v>
      </c>
      <c r="AU342" s="154">
        <f t="shared" si="15"/>
        <v>969.10109999999997</v>
      </c>
      <c r="AV342" s="154">
        <f t="shared" si="15"/>
        <v>969.10109999999997</v>
      </c>
    </row>
    <row r="343" spans="2:48" x14ac:dyDescent="0.2">
      <c r="B343" s="2" t="s">
        <v>109</v>
      </c>
      <c r="C343" s="154">
        <v>10</v>
      </c>
      <c r="D343" s="154">
        <v>10</v>
      </c>
      <c r="E343" s="154">
        <v>10</v>
      </c>
      <c r="F343" s="154">
        <v>10</v>
      </c>
      <c r="G343" s="154">
        <v>10</v>
      </c>
      <c r="H343" s="154">
        <v>10</v>
      </c>
      <c r="I343" s="154">
        <v>10</v>
      </c>
      <c r="J343" s="154">
        <v>10</v>
      </c>
      <c r="K343" s="154">
        <v>10</v>
      </c>
      <c r="L343" s="154">
        <v>10</v>
      </c>
      <c r="M343" s="154">
        <v>10</v>
      </c>
      <c r="N343" s="154">
        <v>10</v>
      </c>
      <c r="O343" s="154">
        <v>10</v>
      </c>
      <c r="P343" s="154">
        <v>10</v>
      </c>
      <c r="Q343" s="154">
        <v>10</v>
      </c>
      <c r="R343" s="154">
        <v>10</v>
      </c>
      <c r="S343" s="154">
        <v>10</v>
      </c>
      <c r="T343" s="154">
        <v>10</v>
      </c>
      <c r="U343" s="154">
        <v>10</v>
      </c>
      <c r="V343" s="154">
        <v>10</v>
      </c>
      <c r="W343" s="154">
        <v>10</v>
      </c>
      <c r="X343" s="154">
        <v>10</v>
      </c>
      <c r="Y343" s="154">
        <v>10</v>
      </c>
      <c r="Z343" s="154">
        <v>10</v>
      </c>
      <c r="AA343" s="154">
        <v>10</v>
      </c>
      <c r="AB343" s="154">
        <v>10</v>
      </c>
      <c r="AC343" s="154">
        <v>10</v>
      </c>
      <c r="AD343" s="154">
        <v>10</v>
      </c>
      <c r="AE343" s="154">
        <v>10</v>
      </c>
      <c r="AF343" s="154">
        <v>10</v>
      </c>
      <c r="AG343" s="154">
        <v>10</v>
      </c>
      <c r="AH343" s="154">
        <v>10</v>
      </c>
      <c r="AI343" s="154">
        <v>10</v>
      </c>
      <c r="AJ343" s="154">
        <v>10</v>
      </c>
      <c r="AK343" s="154">
        <v>10</v>
      </c>
      <c r="AL343" s="154">
        <v>10</v>
      </c>
      <c r="AM343" s="154">
        <v>10</v>
      </c>
      <c r="AN343" s="154">
        <v>10</v>
      </c>
      <c r="AO343" s="154">
        <v>10</v>
      </c>
      <c r="AP343" s="154">
        <v>10</v>
      </c>
      <c r="AQ343" s="154">
        <v>10</v>
      </c>
      <c r="AR343" s="154">
        <v>10</v>
      </c>
      <c r="AS343" s="154">
        <v>10</v>
      </c>
      <c r="AT343" s="154">
        <v>10</v>
      </c>
      <c r="AU343" s="154">
        <v>10</v>
      </c>
      <c r="AV343" s="155">
        <v>10</v>
      </c>
    </row>
    <row r="344" spans="2:48" x14ac:dyDescent="0.2">
      <c r="B344" s="2" t="s">
        <v>274</v>
      </c>
      <c r="C344" s="154">
        <v>100000</v>
      </c>
      <c r="D344" s="154">
        <v>100000</v>
      </c>
      <c r="E344" s="154">
        <v>100000</v>
      </c>
      <c r="F344" s="154">
        <v>100000</v>
      </c>
      <c r="G344" s="154">
        <v>100000</v>
      </c>
      <c r="H344" s="154">
        <v>100000</v>
      </c>
      <c r="I344" s="154">
        <v>100000</v>
      </c>
      <c r="J344" s="154">
        <v>100000</v>
      </c>
      <c r="K344" s="154">
        <v>100000</v>
      </c>
      <c r="L344" s="154">
        <v>100000</v>
      </c>
      <c r="M344" s="154">
        <v>100000</v>
      </c>
      <c r="N344" s="154">
        <v>100000</v>
      </c>
      <c r="O344" s="154">
        <v>100000</v>
      </c>
      <c r="P344" s="154">
        <v>100000</v>
      </c>
      <c r="Q344" s="154">
        <v>100000</v>
      </c>
      <c r="R344" s="154">
        <v>100000</v>
      </c>
      <c r="S344" s="154">
        <v>100000</v>
      </c>
      <c r="T344" s="154">
        <v>100000</v>
      </c>
      <c r="U344" s="154">
        <v>100000</v>
      </c>
      <c r="V344" s="154">
        <v>100000</v>
      </c>
      <c r="W344" s="154">
        <v>100000</v>
      </c>
      <c r="X344" s="154">
        <v>100000</v>
      </c>
      <c r="Y344" s="154">
        <v>100000</v>
      </c>
      <c r="Z344" s="154">
        <v>100000</v>
      </c>
      <c r="AA344" s="154">
        <v>100000</v>
      </c>
      <c r="AB344" s="154">
        <v>100000</v>
      </c>
      <c r="AC344" s="154">
        <v>100000</v>
      </c>
      <c r="AD344" s="154">
        <v>100000</v>
      </c>
      <c r="AE344" s="154">
        <v>100000</v>
      </c>
      <c r="AF344" s="154">
        <v>100000</v>
      </c>
      <c r="AG344" s="154">
        <v>100000</v>
      </c>
      <c r="AH344" s="154">
        <v>100000</v>
      </c>
      <c r="AI344" s="154">
        <v>100000</v>
      </c>
      <c r="AJ344" s="154">
        <v>100000</v>
      </c>
      <c r="AK344" s="154">
        <v>100000</v>
      </c>
      <c r="AL344" s="154">
        <v>100000</v>
      </c>
      <c r="AM344" s="154">
        <v>100000</v>
      </c>
      <c r="AN344" s="154">
        <v>100000</v>
      </c>
      <c r="AO344" s="154">
        <v>100000</v>
      </c>
      <c r="AP344" s="154">
        <v>100000</v>
      </c>
      <c r="AQ344" s="154">
        <v>100000</v>
      </c>
      <c r="AR344" s="154">
        <v>100000</v>
      </c>
      <c r="AS344" s="154">
        <v>100000</v>
      </c>
      <c r="AT344" s="154">
        <v>100000</v>
      </c>
      <c r="AU344" s="154">
        <v>100000</v>
      </c>
      <c r="AV344" s="155">
        <v>100000</v>
      </c>
    </row>
    <row r="345" spans="2:48" x14ac:dyDescent="0.2">
      <c r="B345" s="2" t="s">
        <v>276</v>
      </c>
      <c r="C345" s="156"/>
      <c r="D345" s="156"/>
      <c r="E345" s="156"/>
      <c r="F345" s="156"/>
      <c r="G345" s="156"/>
      <c r="H345" s="156"/>
      <c r="I345" s="156"/>
      <c r="J345" s="156"/>
      <c r="K345" s="156"/>
      <c r="L345" s="156"/>
      <c r="M345" s="156"/>
      <c r="N345" s="156"/>
      <c r="O345" s="156"/>
      <c r="P345" s="156"/>
      <c r="Q345" s="156"/>
      <c r="R345" s="156"/>
      <c r="S345" s="156"/>
      <c r="T345" s="156"/>
      <c r="U345" s="156"/>
      <c r="V345" s="156"/>
      <c r="W345" s="156"/>
      <c r="X345" s="156"/>
      <c r="Y345" s="156"/>
      <c r="Z345" s="156"/>
      <c r="AA345" s="156"/>
      <c r="AB345" s="156"/>
      <c r="AC345" s="156"/>
      <c r="AD345" s="156"/>
      <c r="AE345" s="156"/>
      <c r="AF345" s="156"/>
      <c r="AG345" s="156"/>
      <c r="AH345" s="156"/>
      <c r="AI345" s="156"/>
      <c r="AJ345" s="156"/>
      <c r="AK345" s="156"/>
      <c r="AL345" s="156"/>
      <c r="AM345" s="156"/>
      <c r="AN345" s="156"/>
      <c r="AO345" s="156"/>
      <c r="AP345" s="156"/>
      <c r="AQ345" s="156"/>
      <c r="AR345" s="156"/>
      <c r="AS345" s="156"/>
      <c r="AT345" s="156"/>
      <c r="AU345" s="156"/>
      <c r="AV345" s="157"/>
    </row>
    <row r="346" spans="2:48" x14ac:dyDescent="0.2">
      <c r="B346" s="2" t="s">
        <v>278</v>
      </c>
      <c r="C346" s="156"/>
      <c r="D346" s="156"/>
      <c r="E346" s="156"/>
      <c r="F346" s="156"/>
      <c r="G346" s="156"/>
      <c r="H346" s="156"/>
      <c r="I346" s="156"/>
      <c r="J346" s="156"/>
      <c r="K346" s="156"/>
      <c r="L346" s="156"/>
      <c r="M346" s="156"/>
      <c r="N346" s="156"/>
      <c r="O346" s="156"/>
      <c r="P346" s="156"/>
      <c r="Q346" s="156"/>
      <c r="R346" s="156"/>
      <c r="S346" s="156"/>
      <c r="T346" s="156"/>
      <c r="U346" s="156"/>
      <c r="V346" s="156"/>
      <c r="W346" s="156"/>
      <c r="X346" s="156"/>
      <c r="Y346" s="156"/>
      <c r="Z346" s="156"/>
      <c r="AA346" s="156"/>
      <c r="AB346" s="156"/>
      <c r="AC346" s="156"/>
      <c r="AD346" s="156"/>
      <c r="AE346" s="156"/>
      <c r="AF346" s="156"/>
      <c r="AG346" s="156"/>
      <c r="AH346" s="156"/>
      <c r="AI346" s="156"/>
      <c r="AJ346" s="156"/>
      <c r="AK346" s="156"/>
      <c r="AL346" s="156"/>
      <c r="AM346" s="156"/>
      <c r="AN346" s="156"/>
      <c r="AO346" s="156"/>
      <c r="AP346" s="156"/>
      <c r="AQ346" s="156"/>
      <c r="AR346" s="156"/>
      <c r="AS346" s="156"/>
      <c r="AT346" s="156"/>
      <c r="AU346" s="156"/>
      <c r="AV346" s="157"/>
    </row>
    <row r="347" spans="2:48" ht="13.5" thickBot="1" x14ac:dyDescent="0.25">
      <c r="B347" s="341" t="s">
        <v>491</v>
      </c>
      <c r="C347" s="342"/>
      <c r="D347" s="342"/>
      <c r="E347" s="342"/>
      <c r="F347" s="342"/>
      <c r="G347" s="342"/>
      <c r="H347" s="342"/>
      <c r="I347" s="342"/>
      <c r="J347" s="342"/>
      <c r="K347" s="342"/>
      <c r="L347" s="342"/>
      <c r="M347" s="342"/>
      <c r="N347" s="342"/>
      <c r="O347" s="342"/>
      <c r="P347" s="342"/>
      <c r="Q347" s="342"/>
      <c r="R347" s="342"/>
      <c r="S347" s="342"/>
      <c r="T347" s="342"/>
      <c r="U347" s="342"/>
      <c r="V347" s="342"/>
      <c r="W347" s="342"/>
      <c r="X347" s="342"/>
      <c r="Y347" s="342"/>
      <c r="Z347" s="342"/>
      <c r="AA347" s="342"/>
      <c r="AB347" s="342"/>
      <c r="AC347" s="342"/>
      <c r="AD347" s="342"/>
      <c r="AE347" s="342"/>
      <c r="AF347" s="342"/>
      <c r="AG347" s="342"/>
      <c r="AH347" s="342"/>
      <c r="AI347" s="342"/>
      <c r="AJ347" s="342"/>
      <c r="AK347" s="342"/>
      <c r="AL347" s="342"/>
      <c r="AM347" s="342"/>
      <c r="AN347" s="342"/>
      <c r="AO347" s="342"/>
      <c r="AP347" s="342"/>
      <c r="AQ347" s="342"/>
      <c r="AR347" s="342"/>
      <c r="AS347" s="342"/>
      <c r="AT347" s="342"/>
      <c r="AU347" s="342"/>
      <c r="AV347" s="343"/>
    </row>
    <row r="348" spans="2:48" ht="14.25" thickTop="1" thickBot="1" x14ac:dyDescent="0.25"/>
    <row r="349" spans="2:48" ht="13.5" thickTop="1" x14ac:dyDescent="0.2">
      <c r="B349" s="332" t="s">
        <v>314</v>
      </c>
      <c r="C349" s="333"/>
      <c r="D349" s="333"/>
      <c r="E349" s="333"/>
      <c r="F349" s="333"/>
      <c r="G349" s="333"/>
      <c r="H349" s="333"/>
      <c r="I349" s="333"/>
      <c r="J349" s="333"/>
      <c r="K349" s="333"/>
      <c r="L349" s="333"/>
      <c r="M349" s="333"/>
      <c r="N349" s="333"/>
      <c r="O349" s="333"/>
      <c r="P349" s="333"/>
      <c r="Q349" s="333"/>
      <c r="R349" s="333"/>
      <c r="S349" s="333"/>
      <c r="T349" s="333"/>
      <c r="U349" s="333"/>
      <c r="V349" s="333"/>
      <c r="W349" s="333"/>
      <c r="X349" s="333"/>
      <c r="Y349" s="333"/>
      <c r="Z349" s="333"/>
      <c r="AA349" s="333"/>
      <c r="AB349" s="333"/>
      <c r="AC349" s="333"/>
      <c r="AD349" s="333"/>
      <c r="AE349" s="333"/>
      <c r="AF349" s="333"/>
      <c r="AG349" s="333"/>
      <c r="AH349" s="333"/>
      <c r="AI349" s="333"/>
      <c r="AJ349" s="333"/>
      <c r="AK349" s="333"/>
      <c r="AL349" s="333"/>
      <c r="AM349" s="333"/>
      <c r="AN349" s="333"/>
      <c r="AO349" s="333"/>
      <c r="AP349" s="333"/>
      <c r="AQ349" s="333"/>
      <c r="AR349" s="333"/>
      <c r="AS349" s="333"/>
      <c r="AT349" s="333"/>
      <c r="AU349" s="333"/>
      <c r="AV349" s="334"/>
    </row>
    <row r="350" spans="2:48" x14ac:dyDescent="0.2">
      <c r="B350" s="2"/>
      <c r="C350" s="3" t="s">
        <v>364</v>
      </c>
      <c r="D350" s="3" t="s">
        <v>365</v>
      </c>
      <c r="E350" s="3" t="s">
        <v>366</v>
      </c>
      <c r="F350" s="3" t="s">
        <v>367</v>
      </c>
      <c r="G350" s="3" t="s">
        <v>368</v>
      </c>
      <c r="H350" s="3" t="s">
        <v>369</v>
      </c>
      <c r="I350" s="3" t="s">
        <v>370</v>
      </c>
      <c r="J350" s="3" t="s">
        <v>371</v>
      </c>
      <c r="K350" s="3" t="s">
        <v>372</v>
      </c>
      <c r="L350" s="3" t="s">
        <v>373</v>
      </c>
      <c r="M350" s="3" t="s">
        <v>374</v>
      </c>
      <c r="N350" s="3" t="s">
        <v>375</v>
      </c>
      <c r="O350" s="3" t="s">
        <v>376</v>
      </c>
      <c r="P350" s="3" t="s">
        <v>377</v>
      </c>
      <c r="Q350" s="3" t="s">
        <v>378</v>
      </c>
      <c r="R350" s="3" t="s">
        <v>379</v>
      </c>
      <c r="S350" s="3" t="s">
        <v>380</v>
      </c>
      <c r="T350" s="3" t="s">
        <v>381</v>
      </c>
      <c r="U350" s="3" t="s">
        <v>382</v>
      </c>
      <c r="V350" s="3" t="s">
        <v>383</v>
      </c>
      <c r="W350" s="3" t="s">
        <v>384</v>
      </c>
      <c r="X350" s="3" t="s">
        <v>385</v>
      </c>
      <c r="Y350" s="3" t="s">
        <v>386</v>
      </c>
      <c r="Z350" s="3" t="s">
        <v>387</v>
      </c>
      <c r="AA350" s="3" t="s">
        <v>388</v>
      </c>
      <c r="AB350" s="3" t="s">
        <v>389</v>
      </c>
      <c r="AC350" s="3" t="s">
        <v>224</v>
      </c>
      <c r="AD350" s="3" t="s">
        <v>225</v>
      </c>
      <c r="AE350" s="3" t="s">
        <v>226</v>
      </c>
      <c r="AF350" s="3" t="s">
        <v>227</v>
      </c>
      <c r="AG350" s="3" t="s">
        <v>445</v>
      </c>
      <c r="AH350" s="3" t="s">
        <v>228</v>
      </c>
      <c r="AI350" s="3" t="s">
        <v>229</v>
      </c>
      <c r="AJ350" s="3" t="s">
        <v>348</v>
      </c>
      <c r="AK350" s="3" t="s">
        <v>349</v>
      </c>
      <c r="AL350" s="3" t="s">
        <v>446</v>
      </c>
      <c r="AM350" s="3" t="s">
        <v>350</v>
      </c>
      <c r="AN350" s="3" t="s">
        <v>351</v>
      </c>
      <c r="AO350" s="3" t="s">
        <v>352</v>
      </c>
      <c r="AP350" s="3" t="s">
        <v>353</v>
      </c>
      <c r="AQ350" s="3" t="s">
        <v>447</v>
      </c>
      <c r="AR350" s="3" t="s">
        <v>354</v>
      </c>
      <c r="AS350" s="3" t="s">
        <v>355</v>
      </c>
      <c r="AT350" s="3" t="s">
        <v>356</v>
      </c>
      <c r="AU350" s="3" t="s">
        <v>357</v>
      </c>
      <c r="AV350" s="4" t="s">
        <v>358</v>
      </c>
    </row>
    <row r="351" spans="2:48" x14ac:dyDescent="0.2">
      <c r="B351" s="2" t="s">
        <v>39</v>
      </c>
      <c r="C351" s="154">
        <v>48176.079028799992</v>
      </c>
      <c r="D351" s="154">
        <v>48176.079028799992</v>
      </c>
      <c r="E351" s="154">
        <v>48176.079028799992</v>
      </c>
      <c r="F351" s="154">
        <v>48176.079028799992</v>
      </c>
      <c r="G351" s="154">
        <v>47664.8948122</v>
      </c>
      <c r="H351" s="154">
        <v>47153.710595600001</v>
      </c>
      <c r="I351" s="154">
        <v>45608.423526999999</v>
      </c>
      <c r="J351" s="154">
        <v>44063.136458399997</v>
      </c>
      <c r="K351" s="154">
        <v>42517.849389800002</v>
      </c>
      <c r="L351" s="154">
        <v>40972.562321199999</v>
      </c>
      <c r="M351" s="154">
        <v>39427.275252599997</v>
      </c>
      <c r="N351" s="154">
        <v>39133.171280746661</v>
      </c>
      <c r="O351" s="154">
        <v>38839.067308893333</v>
      </c>
      <c r="P351" s="154">
        <v>38544.963337039997</v>
      </c>
      <c r="Q351" s="154">
        <v>38250.859365186669</v>
      </c>
      <c r="R351" s="154">
        <v>37956.755393333333</v>
      </c>
      <c r="S351" s="154">
        <v>37662.651421480005</v>
      </c>
      <c r="T351" s="154">
        <v>37368.547449626669</v>
      </c>
      <c r="U351" s="154">
        <v>37074.44347777334</v>
      </c>
      <c r="V351" s="154">
        <v>36780.339505920005</v>
      </c>
      <c r="W351" s="154">
        <v>36486.235534066676</v>
      </c>
      <c r="X351" s="154">
        <v>36192.131562213341</v>
      </c>
      <c r="Y351" s="154">
        <v>35898.027590360012</v>
      </c>
      <c r="Z351" s="154">
        <v>35603.923618506677</v>
      </c>
      <c r="AA351" s="154">
        <v>35309.819646653341</v>
      </c>
      <c r="AB351" s="154">
        <v>35015.715674800012</v>
      </c>
      <c r="AC351" s="154">
        <v>34914.037441500011</v>
      </c>
      <c r="AD351" s="154">
        <v>34812.35920820001</v>
      </c>
      <c r="AE351" s="154">
        <v>34710.680974900009</v>
      </c>
      <c r="AF351" s="154">
        <v>34609.002741600008</v>
      </c>
      <c r="AG351" s="154">
        <v>34507.324508300007</v>
      </c>
      <c r="AH351" s="154">
        <v>34405.646275000006</v>
      </c>
      <c r="AI351" s="154">
        <v>34303.968041700005</v>
      </c>
      <c r="AJ351" s="154">
        <v>34202.289808400004</v>
      </c>
      <c r="AK351" s="154">
        <v>34100.611575100003</v>
      </c>
      <c r="AL351" s="154">
        <v>33998.933341800002</v>
      </c>
      <c r="AM351" s="154">
        <v>33897.255108500001</v>
      </c>
      <c r="AN351" s="154">
        <v>33795.5768752</v>
      </c>
      <c r="AO351" s="154">
        <v>33693.898641899999</v>
      </c>
      <c r="AP351" s="154">
        <v>33592.220408599998</v>
      </c>
      <c r="AQ351" s="154">
        <v>33490.542175299997</v>
      </c>
      <c r="AR351" s="154">
        <v>33490.542175299997</v>
      </c>
      <c r="AS351" s="154">
        <v>33490.542175299997</v>
      </c>
      <c r="AT351" s="154">
        <v>33490.542175299997</v>
      </c>
      <c r="AU351" s="154">
        <v>33490.542175299997</v>
      </c>
      <c r="AV351" s="155">
        <v>33490.542175299997</v>
      </c>
    </row>
    <row r="352" spans="2:48" x14ac:dyDescent="0.2">
      <c r="B352" s="2" t="s">
        <v>104</v>
      </c>
      <c r="C352" s="154">
        <v>5.6066382596994839E-3</v>
      </c>
      <c r="D352" s="154">
        <v>5.6066382596994839E-3</v>
      </c>
      <c r="E352" s="154">
        <v>5.6066382596994839E-3</v>
      </c>
      <c r="F352" s="154">
        <v>5.6066382596994839E-3</v>
      </c>
      <c r="G352" s="154">
        <v>5.6544339157310209E-3</v>
      </c>
      <c r="H352" s="154">
        <v>5.7022295717625588E-3</v>
      </c>
      <c r="I352" s="154">
        <v>5.5499747735719132E-3</v>
      </c>
      <c r="J352" s="154">
        <v>5.3977199753812667E-3</v>
      </c>
      <c r="K352" s="154">
        <v>5.2454651771906211E-3</v>
      </c>
      <c r="L352" s="154">
        <v>5.0932103789999746E-3</v>
      </c>
      <c r="M352" s="154">
        <v>4.9409555808093289E-3</v>
      </c>
      <c r="N352" s="154">
        <v>4.9316865933091954E-3</v>
      </c>
      <c r="O352" s="154">
        <v>4.922417605809061E-3</v>
      </c>
      <c r="P352" s="154">
        <v>4.9131486183089275E-3</v>
      </c>
      <c r="Q352" s="154">
        <v>4.903879630808794E-3</v>
      </c>
      <c r="R352" s="154">
        <v>4.8946106433086604E-3</v>
      </c>
      <c r="S352" s="154">
        <v>4.885341655808526E-3</v>
      </c>
      <c r="T352" s="154">
        <v>4.8760726683083925E-3</v>
      </c>
      <c r="U352" s="154">
        <v>4.866803680808259E-3</v>
      </c>
      <c r="V352" s="154">
        <v>4.8575346933081255E-3</v>
      </c>
      <c r="W352" s="154">
        <v>4.8482657058079911E-3</v>
      </c>
      <c r="X352" s="154">
        <v>4.8389967183078576E-3</v>
      </c>
      <c r="Y352" s="154">
        <v>4.829727730807724E-3</v>
      </c>
      <c r="Z352" s="154">
        <v>4.8204587433075905E-3</v>
      </c>
      <c r="AA352" s="154">
        <v>4.8111897558074561E-3</v>
      </c>
      <c r="AB352" s="154">
        <v>4.8019207683073226E-3</v>
      </c>
      <c r="AC352" s="154">
        <v>4.7871408903413879E-3</v>
      </c>
      <c r="AD352" s="154">
        <v>4.7723610123754532E-3</v>
      </c>
      <c r="AE352" s="154">
        <v>4.7575811344095185E-3</v>
      </c>
      <c r="AF352" s="154">
        <v>4.7428012564435839E-3</v>
      </c>
      <c r="AG352" s="154">
        <v>4.7280213784776492E-3</v>
      </c>
      <c r="AH352" s="154">
        <v>4.7132415005117145E-3</v>
      </c>
      <c r="AI352" s="154">
        <v>4.6984616225457798E-3</v>
      </c>
      <c r="AJ352" s="154">
        <v>4.6836817445798451E-3</v>
      </c>
      <c r="AK352" s="154">
        <v>4.6689018666139104E-3</v>
      </c>
      <c r="AL352" s="154">
        <v>4.6541219886479758E-3</v>
      </c>
      <c r="AM352" s="154">
        <v>4.6393421106820411E-3</v>
      </c>
      <c r="AN352" s="154">
        <v>4.6245622327161064E-3</v>
      </c>
      <c r="AO352" s="154">
        <v>4.6097823547501717E-3</v>
      </c>
      <c r="AP352" s="154">
        <v>4.595002476784237E-3</v>
      </c>
      <c r="AQ352" s="154">
        <v>4.5802225988183023E-3</v>
      </c>
      <c r="AR352" s="154">
        <v>4.5802225988183023E-3</v>
      </c>
      <c r="AS352" s="154">
        <v>4.5802225988183023E-3</v>
      </c>
      <c r="AT352" s="154">
        <v>4.5802225988183023E-3</v>
      </c>
      <c r="AU352" s="154">
        <v>4.5802225988183023E-3</v>
      </c>
      <c r="AV352" s="155">
        <v>4.5802225988183023E-3</v>
      </c>
    </row>
    <row r="353" spans="2:48" x14ac:dyDescent="0.2">
      <c r="B353" s="2" t="s">
        <v>105</v>
      </c>
      <c r="C353" s="154">
        <v>1.0705262707146833E-3</v>
      </c>
      <c r="D353" s="154">
        <v>1.0705262707146833E-3</v>
      </c>
      <c r="E353" s="154">
        <v>1.0705262707146833E-3</v>
      </c>
      <c r="F353" s="154">
        <v>1.0705262707146833E-3</v>
      </c>
      <c r="G353" s="154">
        <v>1.1433950756631105E-3</v>
      </c>
      <c r="H353" s="154">
        <v>1.2162638806115374E-3</v>
      </c>
      <c r="I353" s="154">
        <v>1.9684817132195071E-3</v>
      </c>
      <c r="J353" s="154">
        <v>2.720699545827477E-3</v>
      </c>
      <c r="K353" s="154">
        <v>3.4729173784354469E-3</v>
      </c>
      <c r="L353" s="154">
        <v>4.2251352110434168E-3</v>
      </c>
      <c r="M353" s="154">
        <v>4.9773530436513867E-3</v>
      </c>
      <c r="N353" s="154">
        <v>4.9684799829525358E-3</v>
      </c>
      <c r="O353" s="154">
        <v>4.9596069222536858E-3</v>
      </c>
      <c r="P353" s="154">
        <v>4.950733861554835E-3</v>
      </c>
      <c r="Q353" s="154">
        <v>4.9418608008559841E-3</v>
      </c>
      <c r="R353" s="154">
        <v>4.9329877401571342E-3</v>
      </c>
      <c r="S353" s="154">
        <v>4.9241146794582833E-3</v>
      </c>
      <c r="T353" s="154">
        <v>4.9152416187594325E-3</v>
      </c>
      <c r="U353" s="154">
        <v>4.9063685580605825E-3</v>
      </c>
      <c r="V353" s="154">
        <v>4.8974954973617316E-3</v>
      </c>
      <c r="W353" s="154">
        <v>4.8886224366628808E-3</v>
      </c>
      <c r="X353" s="154">
        <v>4.8797493759640308E-3</v>
      </c>
      <c r="Y353" s="154">
        <v>4.87087631526518E-3</v>
      </c>
      <c r="Z353" s="154">
        <v>4.8620032545663291E-3</v>
      </c>
      <c r="AA353" s="154">
        <v>4.8531301938674791E-3</v>
      </c>
      <c r="AB353" s="154">
        <v>4.8442571331686283E-3</v>
      </c>
      <c r="AC353" s="154">
        <v>4.593982132558282E-3</v>
      </c>
      <c r="AD353" s="154">
        <v>4.3437071319479357E-3</v>
      </c>
      <c r="AE353" s="154">
        <v>4.0934321313375885E-3</v>
      </c>
      <c r="AF353" s="154">
        <v>3.8431571307272422E-3</v>
      </c>
      <c r="AG353" s="154">
        <v>3.5928821301168959E-3</v>
      </c>
      <c r="AH353" s="154">
        <v>3.3426071295065492E-3</v>
      </c>
      <c r="AI353" s="154">
        <v>3.0923321288962025E-3</v>
      </c>
      <c r="AJ353" s="154">
        <v>2.8420571282858562E-3</v>
      </c>
      <c r="AK353" s="154">
        <v>2.5917821276755099E-3</v>
      </c>
      <c r="AL353" s="154">
        <v>2.3415071270651631E-3</v>
      </c>
      <c r="AM353" s="154">
        <v>2.0912321264548164E-3</v>
      </c>
      <c r="AN353" s="154">
        <v>1.8409571258444701E-3</v>
      </c>
      <c r="AO353" s="154">
        <v>1.5906821252341238E-3</v>
      </c>
      <c r="AP353" s="154">
        <v>1.3404071246237771E-3</v>
      </c>
      <c r="AQ353" s="154">
        <v>1.0901321240134303E-3</v>
      </c>
      <c r="AR353" s="154">
        <v>1.0901321240134303E-3</v>
      </c>
      <c r="AS353" s="154">
        <v>1.0901321240134303E-3</v>
      </c>
      <c r="AT353" s="154">
        <v>1.0901321240134303E-3</v>
      </c>
      <c r="AU353" s="154">
        <v>1.0901321240134303E-3</v>
      </c>
      <c r="AV353" s="155">
        <v>1.0901321240134303E-3</v>
      </c>
    </row>
    <row r="354" spans="2:48" x14ac:dyDescent="0.2">
      <c r="B354" s="2" t="s">
        <v>106</v>
      </c>
      <c r="C354" s="154">
        <v>1.4773230905599056E-2</v>
      </c>
      <c r="D354" s="154">
        <v>1.4773230905599056E-2</v>
      </c>
      <c r="E354" s="154">
        <v>1.4773230905599056E-2</v>
      </c>
      <c r="F354" s="154">
        <v>1.4773230905599056E-2</v>
      </c>
      <c r="G354" s="154">
        <v>1.4803912589722834E-2</v>
      </c>
      <c r="H354" s="154">
        <v>1.4834594273846612E-2</v>
      </c>
      <c r="I354" s="154">
        <v>1.4480346875641627E-2</v>
      </c>
      <c r="J354" s="154">
        <v>1.4126099477436642E-2</v>
      </c>
      <c r="K354" s="154">
        <v>1.3771852079231657E-2</v>
      </c>
      <c r="L354" s="154">
        <v>1.341760468102667E-2</v>
      </c>
      <c r="M354" s="154">
        <v>1.3063357282821686E-2</v>
      </c>
      <c r="N354" s="154">
        <v>1.3026843101013215E-2</v>
      </c>
      <c r="O354" s="154">
        <v>1.2990328919204742E-2</v>
      </c>
      <c r="P354" s="154">
        <v>1.2953814737396272E-2</v>
      </c>
      <c r="Q354" s="154">
        <v>1.2917300555587801E-2</v>
      </c>
      <c r="R354" s="154">
        <v>1.288078637377933E-2</v>
      </c>
      <c r="S354" s="154">
        <v>1.2844272191970858E-2</v>
      </c>
      <c r="T354" s="154">
        <v>1.2807758010162387E-2</v>
      </c>
      <c r="U354" s="154">
        <v>1.2771243828353917E-2</v>
      </c>
      <c r="V354" s="154">
        <v>1.2734729646545446E-2</v>
      </c>
      <c r="W354" s="154">
        <v>1.2698215464736973E-2</v>
      </c>
      <c r="X354" s="154">
        <v>1.2661701282928503E-2</v>
      </c>
      <c r="Y354" s="154">
        <v>1.2625187101120032E-2</v>
      </c>
      <c r="Z354" s="154">
        <v>1.2588672919311561E-2</v>
      </c>
      <c r="AA354" s="154">
        <v>1.2552158737503089E-2</v>
      </c>
      <c r="AB354" s="154">
        <v>1.2515644555694618E-2</v>
      </c>
      <c r="AC354" s="154">
        <v>1.2475108055109372E-2</v>
      </c>
      <c r="AD354" s="154">
        <v>1.2434571554524126E-2</v>
      </c>
      <c r="AE354" s="154">
        <v>1.2394035053938881E-2</v>
      </c>
      <c r="AF354" s="154">
        <v>1.2353498553353635E-2</v>
      </c>
      <c r="AG354" s="154">
        <v>1.2312962052768389E-2</v>
      </c>
      <c r="AH354" s="154">
        <v>1.2272425552183143E-2</v>
      </c>
      <c r="AI354" s="154">
        <v>1.2231889051597897E-2</v>
      </c>
      <c r="AJ354" s="154">
        <v>1.2191352551012653E-2</v>
      </c>
      <c r="AK354" s="154">
        <v>1.2150816050427407E-2</v>
      </c>
      <c r="AL354" s="154">
        <v>1.2110279549842161E-2</v>
      </c>
      <c r="AM354" s="154">
        <v>1.2069743049256915E-2</v>
      </c>
      <c r="AN354" s="154">
        <v>1.2029206548671669E-2</v>
      </c>
      <c r="AO354" s="154">
        <v>1.1988670048086424E-2</v>
      </c>
      <c r="AP354" s="154">
        <v>1.1948133547501178E-2</v>
      </c>
      <c r="AQ354" s="154">
        <v>1.1907597046915932E-2</v>
      </c>
      <c r="AR354" s="154">
        <v>1.1907597046915932E-2</v>
      </c>
      <c r="AS354" s="154">
        <v>1.1907597046915932E-2</v>
      </c>
      <c r="AT354" s="154">
        <v>1.1907597046915932E-2</v>
      </c>
      <c r="AU354" s="154">
        <v>1.1907597046915932E-2</v>
      </c>
      <c r="AV354" s="155">
        <v>1.1907597046915932E-2</v>
      </c>
    </row>
    <row r="355" spans="2:48" x14ac:dyDescent="0.2">
      <c r="B355" s="2" t="s">
        <v>107</v>
      </c>
      <c r="C355" s="154">
        <v>1.427755568246716E-2</v>
      </c>
      <c r="D355" s="154">
        <v>1.427755568246716E-2</v>
      </c>
      <c r="E355" s="154">
        <v>1.427755568246716E-2</v>
      </c>
      <c r="F355" s="154">
        <v>1.427755568246716E-2</v>
      </c>
      <c r="G355" s="154">
        <v>1.434650452423776E-2</v>
      </c>
      <c r="H355" s="154">
        <v>1.4415453366008361E-2</v>
      </c>
      <c r="I355" s="154">
        <v>1.4101405724277465E-2</v>
      </c>
      <c r="J355" s="154">
        <v>1.3787358082546572E-2</v>
      </c>
      <c r="K355" s="154">
        <v>1.3473310440815676E-2</v>
      </c>
      <c r="L355" s="154">
        <v>1.3159262799084782E-2</v>
      </c>
      <c r="M355" s="154">
        <v>1.2845215157353887E-2</v>
      </c>
      <c r="N355" s="154">
        <v>1.2813235807965808E-2</v>
      </c>
      <c r="O355" s="154">
        <v>1.2781256458577729E-2</v>
      </c>
      <c r="P355" s="154">
        <v>1.274927710918965E-2</v>
      </c>
      <c r="Q355" s="154">
        <v>1.2717297759801573E-2</v>
      </c>
      <c r="R355" s="154">
        <v>1.2685318410413494E-2</v>
      </c>
      <c r="S355" s="154">
        <v>1.2653339061025415E-2</v>
      </c>
      <c r="T355" s="154">
        <v>1.2621359711637336E-2</v>
      </c>
      <c r="U355" s="154">
        <v>1.2589380362249257E-2</v>
      </c>
      <c r="V355" s="154">
        <v>1.2557401012861178E-2</v>
      </c>
      <c r="W355" s="154">
        <v>1.25254216634731E-2</v>
      </c>
      <c r="X355" s="154">
        <v>1.2493442314085021E-2</v>
      </c>
      <c r="Y355" s="154">
        <v>1.2461462964696943E-2</v>
      </c>
      <c r="Z355" s="154">
        <v>1.2429483615308864E-2</v>
      </c>
      <c r="AA355" s="154">
        <v>1.2397504265920786E-2</v>
      </c>
      <c r="AB355" s="154">
        <v>1.2365524916532707E-2</v>
      </c>
      <c r="AC355" s="154">
        <v>1.2325101399049215E-2</v>
      </c>
      <c r="AD355" s="154">
        <v>1.2284677881565724E-2</v>
      </c>
      <c r="AE355" s="154">
        <v>1.2244254364082233E-2</v>
      </c>
      <c r="AF355" s="154">
        <v>1.2203830846598741E-2</v>
      </c>
      <c r="AG355" s="154">
        <v>1.216340732911525E-2</v>
      </c>
      <c r="AH355" s="154">
        <v>1.2122983811631759E-2</v>
      </c>
      <c r="AI355" s="154">
        <v>1.2082560294148267E-2</v>
      </c>
      <c r="AJ355" s="154">
        <v>1.2042136776664778E-2</v>
      </c>
      <c r="AK355" s="154">
        <v>1.2001713259181286E-2</v>
      </c>
      <c r="AL355" s="154">
        <v>1.1961289741697795E-2</v>
      </c>
      <c r="AM355" s="154">
        <v>1.1920866224214304E-2</v>
      </c>
      <c r="AN355" s="154">
        <v>1.1880442706730812E-2</v>
      </c>
      <c r="AO355" s="154">
        <v>1.1840019189247321E-2</v>
      </c>
      <c r="AP355" s="154">
        <v>1.179959567176383E-2</v>
      </c>
      <c r="AQ355" s="154">
        <v>1.1759172154280339E-2</v>
      </c>
      <c r="AR355" s="154">
        <v>1.1759172154280339E-2</v>
      </c>
      <c r="AS355" s="154">
        <v>1.1759172154280339E-2</v>
      </c>
      <c r="AT355" s="154">
        <v>1.1759172154280339E-2</v>
      </c>
      <c r="AU355" s="154">
        <v>1.1759172154280339E-2</v>
      </c>
      <c r="AV355" s="155">
        <v>1.1759172154280339E-2</v>
      </c>
    </row>
    <row r="356" spans="2:48" x14ac:dyDescent="0.2">
      <c r="B356" s="2" t="s">
        <v>45</v>
      </c>
      <c r="C356" s="154">
        <v>178.2</v>
      </c>
      <c r="D356" s="154">
        <v>178.2</v>
      </c>
      <c r="E356" s="154">
        <v>178.2</v>
      </c>
      <c r="F356" s="154">
        <v>178.2</v>
      </c>
      <c r="G356" s="154">
        <v>177.91</v>
      </c>
      <c r="H356" s="154">
        <v>177.62</v>
      </c>
      <c r="I356" s="154">
        <v>176.47200000000001</v>
      </c>
      <c r="J356" s="154">
        <v>175.32400000000001</v>
      </c>
      <c r="K356" s="154">
        <v>174.17599999999999</v>
      </c>
      <c r="L356" s="154">
        <v>173.02799999999999</v>
      </c>
      <c r="M356" s="154">
        <v>171.88</v>
      </c>
      <c r="N356" s="154">
        <v>171.33066666666667</v>
      </c>
      <c r="O356" s="154">
        <v>170.78133333333332</v>
      </c>
      <c r="P356" s="154">
        <v>170.232</v>
      </c>
      <c r="Q356" s="154">
        <v>169.68266666666665</v>
      </c>
      <c r="R356" s="154">
        <v>169.13333333333333</v>
      </c>
      <c r="S356" s="154">
        <v>168.584</v>
      </c>
      <c r="T356" s="154">
        <v>168.03466666666665</v>
      </c>
      <c r="U356" s="154">
        <v>167.48533333333333</v>
      </c>
      <c r="V356" s="154">
        <v>166.93599999999998</v>
      </c>
      <c r="W356" s="154">
        <v>166.38666666666666</v>
      </c>
      <c r="X356" s="154">
        <v>165.83733333333333</v>
      </c>
      <c r="Y356" s="154">
        <v>165.28799999999998</v>
      </c>
      <c r="Z356" s="154">
        <v>164.73866666666666</v>
      </c>
      <c r="AA356" s="154">
        <v>164.18933333333331</v>
      </c>
      <c r="AB356" s="154">
        <v>163.63999999999999</v>
      </c>
      <c r="AC356" s="154">
        <v>163.09933333333333</v>
      </c>
      <c r="AD356" s="154">
        <v>162.55866666666665</v>
      </c>
      <c r="AE356" s="154">
        <v>162.018</v>
      </c>
      <c r="AF356" s="154">
        <v>161.47733333333332</v>
      </c>
      <c r="AG356" s="154">
        <v>160.93666666666667</v>
      </c>
      <c r="AH356" s="154">
        <v>160.39599999999999</v>
      </c>
      <c r="AI356" s="154">
        <v>159.85533333333333</v>
      </c>
      <c r="AJ356" s="154">
        <v>159.31466666666665</v>
      </c>
      <c r="AK356" s="154">
        <v>158.774</v>
      </c>
      <c r="AL356" s="154">
        <v>158.23333333333332</v>
      </c>
      <c r="AM356" s="154">
        <v>157.69266666666667</v>
      </c>
      <c r="AN356" s="154">
        <v>157.15199999999999</v>
      </c>
      <c r="AO356" s="154">
        <v>156.61133333333333</v>
      </c>
      <c r="AP356" s="154">
        <v>156.07066666666668</v>
      </c>
      <c r="AQ356" s="154">
        <v>155.53</v>
      </c>
      <c r="AR356" s="154">
        <v>155.53</v>
      </c>
      <c r="AS356" s="154">
        <v>155.53</v>
      </c>
      <c r="AT356" s="154">
        <v>155.53</v>
      </c>
      <c r="AU356" s="154">
        <v>155.53</v>
      </c>
      <c r="AV356" s="155">
        <v>155.53</v>
      </c>
    </row>
    <row r="357" spans="2:48" x14ac:dyDescent="0.2">
      <c r="B357" s="2" t="s">
        <v>47</v>
      </c>
      <c r="C357" s="154">
        <v>258.89999999999998</v>
      </c>
      <c r="D357" s="154">
        <v>258.89999999999998</v>
      </c>
      <c r="E357" s="154">
        <v>258.89999999999998</v>
      </c>
      <c r="F357" s="154">
        <v>258.89999999999998</v>
      </c>
      <c r="G357" s="154">
        <v>258.45499999999998</v>
      </c>
      <c r="H357" s="154">
        <v>258.01</v>
      </c>
      <c r="I357" s="154">
        <v>239.702</v>
      </c>
      <c r="J357" s="154">
        <v>221.39400000000001</v>
      </c>
      <c r="K357" s="154">
        <v>203.08599999999998</v>
      </c>
      <c r="L357" s="154">
        <v>184.77799999999999</v>
      </c>
      <c r="M357" s="154">
        <v>166.47</v>
      </c>
      <c r="N357" s="154">
        <v>165.93866666666668</v>
      </c>
      <c r="O357" s="154">
        <v>165.40733333333333</v>
      </c>
      <c r="P357" s="154">
        <v>164.876</v>
      </c>
      <c r="Q357" s="154">
        <v>164.34466666666665</v>
      </c>
      <c r="R357" s="154">
        <v>163.81333333333333</v>
      </c>
      <c r="S357" s="154">
        <v>163.28200000000001</v>
      </c>
      <c r="T357" s="154">
        <v>162.75066666666666</v>
      </c>
      <c r="U357" s="154">
        <v>162.21933333333334</v>
      </c>
      <c r="V357" s="154">
        <v>161.68799999999999</v>
      </c>
      <c r="W357" s="154">
        <v>161.15666666666667</v>
      </c>
      <c r="X357" s="154">
        <v>160.62533333333334</v>
      </c>
      <c r="Y357" s="154">
        <v>160.09399999999999</v>
      </c>
      <c r="Z357" s="154">
        <v>159.56266666666667</v>
      </c>
      <c r="AA357" s="154">
        <v>159.03133333333332</v>
      </c>
      <c r="AB357" s="154">
        <v>158.5</v>
      </c>
      <c r="AC357" s="154">
        <v>163.00200000000001</v>
      </c>
      <c r="AD357" s="154">
        <v>167.50399999999999</v>
      </c>
      <c r="AE357" s="154">
        <v>172.006</v>
      </c>
      <c r="AF357" s="154">
        <v>176.50800000000001</v>
      </c>
      <c r="AG357" s="154">
        <v>181.01</v>
      </c>
      <c r="AH357" s="154">
        <v>185.512</v>
      </c>
      <c r="AI357" s="154">
        <v>190.01400000000001</v>
      </c>
      <c r="AJ357" s="154">
        <v>194.51599999999999</v>
      </c>
      <c r="AK357" s="154">
        <v>199.018</v>
      </c>
      <c r="AL357" s="154">
        <v>203.52</v>
      </c>
      <c r="AM357" s="154">
        <v>208.02199999999999</v>
      </c>
      <c r="AN357" s="154">
        <v>212.524</v>
      </c>
      <c r="AO357" s="154">
        <v>217.02600000000001</v>
      </c>
      <c r="AP357" s="154">
        <v>221.52799999999999</v>
      </c>
      <c r="AQ357" s="154">
        <v>226.03</v>
      </c>
      <c r="AR357" s="154">
        <v>226.03</v>
      </c>
      <c r="AS357" s="154">
        <v>226.03</v>
      </c>
      <c r="AT357" s="154">
        <v>226.03</v>
      </c>
      <c r="AU357" s="154">
        <v>226.03</v>
      </c>
      <c r="AV357" s="155">
        <v>226.03</v>
      </c>
    </row>
    <row r="358" spans="2:48" x14ac:dyDescent="0.2">
      <c r="B358" s="2" t="s">
        <v>49</v>
      </c>
      <c r="C358" s="154">
        <v>24.3</v>
      </c>
      <c r="D358" s="154">
        <v>24.3</v>
      </c>
      <c r="E358" s="154">
        <v>24.3</v>
      </c>
      <c r="F358" s="154">
        <v>24.3</v>
      </c>
      <c r="G358" s="154">
        <v>24.28</v>
      </c>
      <c r="H358" s="154">
        <v>24.26</v>
      </c>
      <c r="I358" s="154">
        <v>24.288</v>
      </c>
      <c r="J358" s="154">
        <v>24.315999999999999</v>
      </c>
      <c r="K358" s="154">
        <v>24.344000000000001</v>
      </c>
      <c r="L358" s="154">
        <v>24.372</v>
      </c>
      <c r="M358" s="154">
        <v>24.4</v>
      </c>
      <c r="N358" s="154">
        <v>24.396666666666665</v>
      </c>
      <c r="O358" s="154">
        <v>24.393333333333331</v>
      </c>
      <c r="P358" s="154">
        <v>24.39</v>
      </c>
      <c r="Q358" s="154">
        <v>24.386666666666667</v>
      </c>
      <c r="R358" s="154">
        <v>24.383333333333333</v>
      </c>
      <c r="S358" s="154">
        <v>24.38</v>
      </c>
      <c r="T358" s="154">
        <v>24.376666666666665</v>
      </c>
      <c r="U358" s="154">
        <v>24.373333333333335</v>
      </c>
      <c r="V358" s="154">
        <v>24.37</v>
      </c>
      <c r="W358" s="154">
        <v>24.366666666666667</v>
      </c>
      <c r="X358" s="154">
        <v>24.363333333333333</v>
      </c>
      <c r="Y358" s="154">
        <v>24.36</v>
      </c>
      <c r="Z358" s="154">
        <v>24.356666666666669</v>
      </c>
      <c r="AA358" s="154">
        <v>24.353333333333335</v>
      </c>
      <c r="AB358" s="154">
        <v>24.35</v>
      </c>
      <c r="AC358" s="154">
        <v>24.342000000000002</v>
      </c>
      <c r="AD358" s="154">
        <v>24.334</v>
      </c>
      <c r="AE358" s="154">
        <v>24.326000000000001</v>
      </c>
      <c r="AF358" s="154">
        <v>24.318000000000001</v>
      </c>
      <c r="AG358" s="154">
        <v>24.31</v>
      </c>
      <c r="AH358" s="154">
        <v>24.302</v>
      </c>
      <c r="AI358" s="154">
        <v>24.294</v>
      </c>
      <c r="AJ358" s="154">
        <v>24.286000000000001</v>
      </c>
      <c r="AK358" s="154">
        <v>24.278000000000002</v>
      </c>
      <c r="AL358" s="154">
        <v>24.27</v>
      </c>
      <c r="AM358" s="154">
        <v>24.262</v>
      </c>
      <c r="AN358" s="154">
        <v>24.254000000000001</v>
      </c>
      <c r="AO358" s="154">
        <v>24.246000000000002</v>
      </c>
      <c r="AP358" s="154">
        <v>24.238</v>
      </c>
      <c r="AQ358" s="154">
        <v>24.23</v>
      </c>
      <c r="AR358" s="154">
        <v>24.23</v>
      </c>
      <c r="AS358" s="154">
        <v>24.23</v>
      </c>
      <c r="AT358" s="154">
        <v>24.23</v>
      </c>
      <c r="AU358" s="154">
        <v>24.23</v>
      </c>
      <c r="AV358" s="155">
        <v>24.23</v>
      </c>
    </row>
    <row r="359" spans="2:48" x14ac:dyDescent="0.2">
      <c r="B359" s="2" t="s">
        <v>51</v>
      </c>
      <c r="C359" s="154">
        <v>20.16</v>
      </c>
      <c r="D359" s="154">
        <v>20.16</v>
      </c>
      <c r="E359" s="154">
        <v>20.16</v>
      </c>
      <c r="F359" s="154">
        <v>20.16</v>
      </c>
      <c r="G359" s="154">
        <v>20.035</v>
      </c>
      <c r="H359" s="154">
        <v>19.91</v>
      </c>
      <c r="I359" s="154">
        <v>20.89</v>
      </c>
      <c r="J359" s="154">
        <v>21.87</v>
      </c>
      <c r="K359" s="154">
        <v>22.85</v>
      </c>
      <c r="L359" s="154">
        <v>23.83</v>
      </c>
      <c r="M359" s="154">
        <v>24.81</v>
      </c>
      <c r="N359" s="154">
        <v>24.797333333333331</v>
      </c>
      <c r="O359" s="154">
        <v>24.784666666666666</v>
      </c>
      <c r="P359" s="154">
        <v>24.771999999999998</v>
      </c>
      <c r="Q359" s="154">
        <v>24.759333333333334</v>
      </c>
      <c r="R359" s="154">
        <v>24.746666666666666</v>
      </c>
      <c r="S359" s="154">
        <v>24.733999999999998</v>
      </c>
      <c r="T359" s="154">
        <v>24.721333333333334</v>
      </c>
      <c r="U359" s="154">
        <v>24.708666666666666</v>
      </c>
      <c r="V359" s="154">
        <v>24.696000000000002</v>
      </c>
      <c r="W359" s="154">
        <v>24.683333333333334</v>
      </c>
      <c r="X359" s="154">
        <v>24.670666666666666</v>
      </c>
      <c r="Y359" s="154">
        <v>24.658000000000001</v>
      </c>
      <c r="Z359" s="154">
        <v>24.645333333333333</v>
      </c>
      <c r="AA359" s="154">
        <v>24.632666666666669</v>
      </c>
      <c r="AB359" s="154">
        <v>24.62</v>
      </c>
      <c r="AC359" s="154">
        <v>24.297333333333334</v>
      </c>
      <c r="AD359" s="154">
        <v>23.974666666666668</v>
      </c>
      <c r="AE359" s="154">
        <v>23.652000000000001</v>
      </c>
      <c r="AF359" s="154">
        <v>23.329333333333334</v>
      </c>
      <c r="AG359" s="154">
        <v>23.006666666666668</v>
      </c>
      <c r="AH359" s="154">
        <v>22.684000000000001</v>
      </c>
      <c r="AI359" s="154">
        <v>22.361333333333334</v>
      </c>
      <c r="AJ359" s="154">
        <v>22.038666666666668</v>
      </c>
      <c r="AK359" s="154">
        <v>21.716000000000001</v>
      </c>
      <c r="AL359" s="154">
        <v>21.393333333333334</v>
      </c>
      <c r="AM359" s="154">
        <v>21.070666666666668</v>
      </c>
      <c r="AN359" s="154">
        <v>20.748000000000001</v>
      </c>
      <c r="AO359" s="154">
        <v>20.425333333333334</v>
      </c>
      <c r="AP359" s="154">
        <v>20.102666666666668</v>
      </c>
      <c r="AQ359" s="154">
        <v>19.78</v>
      </c>
      <c r="AR359" s="154">
        <v>19.78</v>
      </c>
      <c r="AS359" s="154">
        <v>19.78</v>
      </c>
      <c r="AT359" s="154">
        <v>19.78</v>
      </c>
      <c r="AU359" s="154">
        <v>19.78</v>
      </c>
      <c r="AV359" s="155">
        <v>19.78</v>
      </c>
    </row>
    <row r="360" spans="2:48" x14ac:dyDescent="0.2">
      <c r="B360" s="2" t="s">
        <v>53</v>
      </c>
      <c r="C360" s="154">
        <v>9</v>
      </c>
      <c r="D360" s="154">
        <v>9</v>
      </c>
      <c r="E360" s="154">
        <v>9</v>
      </c>
      <c r="F360" s="154">
        <v>9</v>
      </c>
      <c r="G360" s="154">
        <v>9</v>
      </c>
      <c r="H360" s="154">
        <v>9</v>
      </c>
      <c r="I360" s="154">
        <v>9</v>
      </c>
      <c r="J360" s="154">
        <v>9</v>
      </c>
      <c r="K360" s="154">
        <v>9</v>
      </c>
      <c r="L360" s="154">
        <v>9</v>
      </c>
      <c r="M360" s="154">
        <v>9</v>
      </c>
      <c r="N360" s="154">
        <v>9</v>
      </c>
      <c r="O360" s="154">
        <v>9</v>
      </c>
      <c r="P360" s="154">
        <v>9</v>
      </c>
      <c r="Q360" s="154">
        <v>9</v>
      </c>
      <c r="R360" s="154">
        <v>9</v>
      </c>
      <c r="S360" s="154">
        <v>9</v>
      </c>
      <c r="T360" s="154">
        <v>9</v>
      </c>
      <c r="U360" s="154">
        <v>9</v>
      </c>
      <c r="V360" s="154">
        <v>9</v>
      </c>
      <c r="W360" s="154">
        <v>9</v>
      </c>
      <c r="X360" s="154">
        <v>9</v>
      </c>
      <c r="Y360" s="154">
        <v>9</v>
      </c>
      <c r="Z360" s="154">
        <v>9</v>
      </c>
      <c r="AA360" s="154">
        <v>9</v>
      </c>
      <c r="AB360" s="154">
        <v>9</v>
      </c>
      <c r="AC360" s="154">
        <v>9</v>
      </c>
      <c r="AD360" s="154">
        <v>9</v>
      </c>
      <c r="AE360" s="154">
        <v>9</v>
      </c>
      <c r="AF360" s="154">
        <v>9</v>
      </c>
      <c r="AG360" s="154">
        <v>9</v>
      </c>
      <c r="AH360" s="154">
        <v>9</v>
      </c>
      <c r="AI360" s="154">
        <v>9</v>
      </c>
      <c r="AJ360" s="154">
        <v>9</v>
      </c>
      <c r="AK360" s="154">
        <v>9</v>
      </c>
      <c r="AL360" s="154">
        <v>9</v>
      </c>
      <c r="AM360" s="154">
        <v>9</v>
      </c>
      <c r="AN360" s="154">
        <v>9</v>
      </c>
      <c r="AO360" s="154">
        <v>9</v>
      </c>
      <c r="AP360" s="154">
        <v>9</v>
      </c>
      <c r="AQ360" s="154">
        <v>9</v>
      </c>
      <c r="AR360" s="154">
        <v>9</v>
      </c>
      <c r="AS360" s="154">
        <v>9</v>
      </c>
      <c r="AT360" s="154">
        <v>9</v>
      </c>
      <c r="AU360" s="154">
        <v>9</v>
      </c>
      <c r="AV360" s="155">
        <v>9</v>
      </c>
    </row>
    <row r="361" spans="2:48" x14ac:dyDescent="0.2">
      <c r="B361" s="2" t="s">
        <v>108</v>
      </c>
      <c r="C361" s="154">
        <v>14</v>
      </c>
      <c r="D361" s="154">
        <v>14</v>
      </c>
      <c r="E361" s="154">
        <v>14</v>
      </c>
      <c r="F361" s="154">
        <v>14</v>
      </c>
      <c r="G361" s="154">
        <v>14</v>
      </c>
      <c r="H361" s="154">
        <v>14</v>
      </c>
      <c r="I361" s="154">
        <v>14</v>
      </c>
      <c r="J361" s="154">
        <v>14</v>
      </c>
      <c r="K361" s="154">
        <v>14</v>
      </c>
      <c r="L361" s="154">
        <v>14</v>
      </c>
      <c r="M361" s="154">
        <v>14</v>
      </c>
      <c r="N361" s="154">
        <v>14</v>
      </c>
      <c r="O361" s="154">
        <v>14</v>
      </c>
      <c r="P361" s="154">
        <v>14</v>
      </c>
      <c r="Q361" s="154">
        <v>14</v>
      </c>
      <c r="R361" s="154">
        <v>14</v>
      </c>
      <c r="S361" s="154">
        <v>14</v>
      </c>
      <c r="T361" s="154">
        <v>14</v>
      </c>
      <c r="U361" s="154">
        <v>14</v>
      </c>
      <c r="V361" s="154">
        <v>14</v>
      </c>
      <c r="W361" s="154">
        <v>14</v>
      </c>
      <c r="X361" s="154">
        <v>14</v>
      </c>
      <c r="Y361" s="154">
        <v>14</v>
      </c>
      <c r="Z361" s="154">
        <v>14</v>
      </c>
      <c r="AA361" s="154">
        <v>14</v>
      </c>
      <c r="AB361" s="154">
        <v>14</v>
      </c>
      <c r="AC361" s="154">
        <v>14</v>
      </c>
      <c r="AD361" s="154">
        <v>14</v>
      </c>
      <c r="AE361" s="154">
        <v>14</v>
      </c>
      <c r="AF361" s="154">
        <v>14</v>
      </c>
      <c r="AG361" s="154">
        <v>14</v>
      </c>
      <c r="AH361" s="154">
        <v>14</v>
      </c>
      <c r="AI361" s="154">
        <v>14</v>
      </c>
      <c r="AJ361" s="154">
        <v>14</v>
      </c>
      <c r="AK361" s="154">
        <v>14</v>
      </c>
      <c r="AL361" s="154">
        <v>14</v>
      </c>
      <c r="AM361" s="154">
        <v>14</v>
      </c>
      <c r="AN361" s="154">
        <v>14</v>
      </c>
      <c r="AO361" s="154">
        <v>14</v>
      </c>
      <c r="AP361" s="154">
        <v>14</v>
      </c>
      <c r="AQ361" s="154">
        <v>14</v>
      </c>
      <c r="AR361" s="154">
        <v>14</v>
      </c>
      <c r="AS361" s="154">
        <v>14</v>
      </c>
      <c r="AT361" s="154">
        <v>14</v>
      </c>
      <c r="AU361" s="154">
        <v>14</v>
      </c>
      <c r="AV361" s="155">
        <v>14</v>
      </c>
    </row>
    <row r="362" spans="2:48" x14ac:dyDescent="0.2">
      <c r="B362" s="2" t="s">
        <v>4</v>
      </c>
      <c r="C362" s="154">
        <v>222.33010250000007</v>
      </c>
      <c r="D362" s="154">
        <v>222.33010250000007</v>
      </c>
      <c r="E362" s="154">
        <v>222.33010250000007</v>
      </c>
      <c r="F362" s="154">
        <v>222.33010250000007</v>
      </c>
      <c r="G362" s="154">
        <v>224.09905374999994</v>
      </c>
      <c r="H362" s="154">
        <v>225.86800499999981</v>
      </c>
      <c r="I362" s="154">
        <v>230.51649749999987</v>
      </c>
      <c r="J362" s="154">
        <v>235.16498999999993</v>
      </c>
      <c r="K362" s="154">
        <v>239.81348250000002</v>
      </c>
      <c r="L362" s="154">
        <v>244.46197500000008</v>
      </c>
      <c r="M362" s="154">
        <v>249.11046750000014</v>
      </c>
      <c r="N362" s="154">
        <v>250.01606183333348</v>
      </c>
      <c r="O362" s="154">
        <v>250.92165616666679</v>
      </c>
      <c r="P362" s="154">
        <v>251.82725050000013</v>
      </c>
      <c r="Q362" s="154">
        <v>252.73284483333344</v>
      </c>
      <c r="R362" s="154">
        <v>253.63843916666679</v>
      </c>
      <c r="S362" s="154">
        <v>254.54403350000013</v>
      </c>
      <c r="T362" s="154">
        <v>255.44962783333344</v>
      </c>
      <c r="U362" s="154">
        <v>256.35522216666675</v>
      </c>
      <c r="V362" s="154">
        <v>257.26081650000009</v>
      </c>
      <c r="W362" s="154">
        <v>258.16641083333343</v>
      </c>
      <c r="X362" s="154">
        <v>259.07200516666677</v>
      </c>
      <c r="Y362" s="154">
        <v>259.97759950000011</v>
      </c>
      <c r="Z362" s="154">
        <v>260.88319383333339</v>
      </c>
      <c r="AA362" s="154">
        <v>261.78878816666673</v>
      </c>
      <c r="AB362" s="154">
        <v>262.69438250000007</v>
      </c>
      <c r="AC362" s="154">
        <v>264.57699800000006</v>
      </c>
      <c r="AD362" s="154">
        <v>266.45961350000005</v>
      </c>
      <c r="AE362" s="154">
        <v>268.34222900000003</v>
      </c>
      <c r="AF362" s="154">
        <v>270.22484450000002</v>
      </c>
      <c r="AG362" s="154">
        <v>272.10746</v>
      </c>
      <c r="AH362" s="154">
        <v>273.99007549999999</v>
      </c>
      <c r="AI362" s="154">
        <v>275.87269099999997</v>
      </c>
      <c r="AJ362" s="154">
        <v>277.75530650000002</v>
      </c>
      <c r="AK362" s="154">
        <v>279.637922</v>
      </c>
      <c r="AL362" s="154">
        <v>281.52053749999999</v>
      </c>
      <c r="AM362" s="154">
        <v>283.40315299999997</v>
      </c>
      <c r="AN362" s="154">
        <v>285.28576849999996</v>
      </c>
      <c r="AO362" s="154">
        <v>287.16838399999995</v>
      </c>
      <c r="AP362" s="154">
        <v>289.05099949999993</v>
      </c>
      <c r="AQ362" s="154">
        <v>290.93361499999992</v>
      </c>
      <c r="AR362" s="154">
        <v>290.93361499999992</v>
      </c>
      <c r="AS362" s="154">
        <v>290.93361499999992</v>
      </c>
      <c r="AT362" s="154">
        <v>290.93361499999992</v>
      </c>
      <c r="AU362" s="154">
        <v>290.93361499999992</v>
      </c>
      <c r="AV362" s="155">
        <v>290.93361499999992</v>
      </c>
    </row>
    <row r="363" spans="2:48" x14ac:dyDescent="0.2">
      <c r="B363" s="2" t="s">
        <v>6</v>
      </c>
      <c r="C363" s="154">
        <v>3.1</v>
      </c>
      <c r="D363" s="154">
        <v>3.1</v>
      </c>
      <c r="E363" s="154">
        <v>3.1</v>
      </c>
      <c r="F363" s="154">
        <v>3.1</v>
      </c>
      <c r="G363" s="154">
        <v>3.1</v>
      </c>
      <c r="H363" s="154">
        <v>3.1</v>
      </c>
      <c r="I363" s="154">
        <v>3.08</v>
      </c>
      <c r="J363" s="154">
        <v>3.06</v>
      </c>
      <c r="K363" s="154">
        <v>3.04</v>
      </c>
      <c r="L363" s="154">
        <v>3.02</v>
      </c>
      <c r="M363" s="154">
        <v>3</v>
      </c>
      <c r="N363" s="154">
        <v>3.0933333333333333</v>
      </c>
      <c r="O363" s="154">
        <v>3.1866666666666665</v>
      </c>
      <c r="P363" s="154">
        <v>3.28</v>
      </c>
      <c r="Q363" s="154">
        <v>3.3733333333333335</v>
      </c>
      <c r="R363" s="154">
        <v>3.4666666666666668</v>
      </c>
      <c r="S363" s="154">
        <v>3.56</v>
      </c>
      <c r="T363" s="154">
        <v>3.6533333333333333</v>
      </c>
      <c r="U363" s="154">
        <v>3.746666666666667</v>
      </c>
      <c r="V363" s="154">
        <v>3.84</v>
      </c>
      <c r="W363" s="154">
        <v>3.9333333333333336</v>
      </c>
      <c r="X363" s="154">
        <v>4.0266666666666673</v>
      </c>
      <c r="Y363" s="154">
        <v>4.12</v>
      </c>
      <c r="Z363" s="154">
        <v>4.2133333333333338</v>
      </c>
      <c r="AA363" s="154">
        <v>4.3066666666666666</v>
      </c>
      <c r="AB363" s="154">
        <v>4.4000000000000004</v>
      </c>
      <c r="AC363" s="154">
        <v>4.3933333333333335</v>
      </c>
      <c r="AD363" s="154">
        <v>4.3866666666666667</v>
      </c>
      <c r="AE363" s="154">
        <v>4.38</v>
      </c>
      <c r="AF363" s="154">
        <v>4.373333333333334</v>
      </c>
      <c r="AG363" s="154">
        <v>4.3666666666666671</v>
      </c>
      <c r="AH363" s="154">
        <v>4.3600000000000003</v>
      </c>
      <c r="AI363" s="154">
        <v>4.3533333333333335</v>
      </c>
      <c r="AJ363" s="154">
        <v>4.3466666666666667</v>
      </c>
      <c r="AK363" s="154">
        <v>4.34</v>
      </c>
      <c r="AL363" s="154">
        <v>4.333333333333333</v>
      </c>
      <c r="AM363" s="154">
        <v>4.3266666666666662</v>
      </c>
      <c r="AN363" s="154">
        <v>4.32</v>
      </c>
      <c r="AO363" s="154">
        <v>4.3133333333333335</v>
      </c>
      <c r="AP363" s="154">
        <v>4.3066666666666666</v>
      </c>
      <c r="AQ363" s="154">
        <v>4.3</v>
      </c>
      <c r="AR363" s="154">
        <v>4.3</v>
      </c>
      <c r="AS363" s="154">
        <v>4.3</v>
      </c>
      <c r="AT363" s="154">
        <v>4.3</v>
      </c>
      <c r="AU363" s="154">
        <v>4.3</v>
      </c>
      <c r="AV363" s="155">
        <v>4.3</v>
      </c>
    </row>
    <row r="364" spans="2:48" x14ac:dyDescent="0.2">
      <c r="B364" s="2" t="s">
        <v>8</v>
      </c>
      <c r="C364" s="154">
        <v>0</v>
      </c>
      <c r="D364" s="154">
        <v>0</v>
      </c>
      <c r="E364" s="154">
        <v>0</v>
      </c>
      <c r="F364" s="154">
        <v>0</v>
      </c>
      <c r="G364" s="154">
        <v>0</v>
      </c>
      <c r="H364" s="154">
        <v>0</v>
      </c>
      <c r="I364" s="154">
        <v>0</v>
      </c>
      <c r="J364" s="154">
        <v>0</v>
      </c>
      <c r="K364" s="154">
        <v>0</v>
      </c>
      <c r="L364" s="154">
        <v>0</v>
      </c>
      <c r="M364" s="154">
        <v>0</v>
      </c>
      <c r="N364" s="154">
        <v>0</v>
      </c>
      <c r="O364" s="154">
        <v>0</v>
      </c>
      <c r="P364" s="154">
        <v>0</v>
      </c>
      <c r="Q364" s="154">
        <v>0</v>
      </c>
      <c r="R364" s="154">
        <v>0</v>
      </c>
      <c r="S364" s="154">
        <v>0</v>
      </c>
      <c r="T364" s="154">
        <v>0</v>
      </c>
      <c r="U364" s="154">
        <v>0</v>
      </c>
      <c r="V364" s="154">
        <v>0</v>
      </c>
      <c r="W364" s="154">
        <v>0</v>
      </c>
      <c r="X364" s="154">
        <v>0</v>
      </c>
      <c r="Y364" s="154">
        <v>0</v>
      </c>
      <c r="Z364" s="154">
        <v>0</v>
      </c>
      <c r="AA364" s="154">
        <v>0</v>
      </c>
      <c r="AB364" s="154">
        <v>0</v>
      </c>
      <c r="AC364" s="154">
        <v>0</v>
      </c>
      <c r="AD364" s="154">
        <v>0</v>
      </c>
      <c r="AE364" s="154">
        <v>0</v>
      </c>
      <c r="AF364" s="154">
        <v>0</v>
      </c>
      <c r="AG364" s="154">
        <v>0</v>
      </c>
      <c r="AH364" s="154">
        <v>0</v>
      </c>
      <c r="AI364" s="154">
        <v>0</v>
      </c>
      <c r="AJ364" s="154">
        <v>0</v>
      </c>
      <c r="AK364" s="154">
        <v>0</v>
      </c>
      <c r="AL364" s="154">
        <v>0</v>
      </c>
      <c r="AM364" s="154">
        <v>0</v>
      </c>
      <c r="AN364" s="154">
        <v>0</v>
      </c>
      <c r="AO364" s="154">
        <v>0</v>
      </c>
      <c r="AP364" s="154">
        <v>0</v>
      </c>
      <c r="AQ364" s="154">
        <v>0</v>
      </c>
      <c r="AR364" s="154">
        <v>0</v>
      </c>
      <c r="AS364" s="154">
        <v>0</v>
      </c>
      <c r="AT364" s="154">
        <v>0</v>
      </c>
      <c r="AU364" s="154">
        <v>0</v>
      </c>
      <c r="AV364" s="155">
        <v>0</v>
      </c>
    </row>
    <row r="365" spans="2:48" x14ac:dyDescent="0.2">
      <c r="B365" s="2" t="s">
        <v>10</v>
      </c>
      <c r="C365" s="156"/>
      <c r="D365" s="156"/>
      <c r="E365" s="156"/>
      <c r="F365" s="156"/>
      <c r="G365" s="156"/>
      <c r="H365" s="156"/>
      <c r="I365" s="156"/>
      <c r="J365" s="156"/>
      <c r="K365" s="156"/>
      <c r="L365" s="156"/>
      <c r="M365" s="156"/>
      <c r="N365" s="156"/>
      <c r="O365" s="156"/>
      <c r="P365" s="156"/>
      <c r="Q365" s="156"/>
      <c r="R365" s="156"/>
      <c r="S365" s="156"/>
      <c r="T365" s="156"/>
      <c r="U365" s="156"/>
      <c r="V365" s="156"/>
      <c r="W365" s="156"/>
      <c r="X365" s="156"/>
      <c r="Y365" s="156"/>
      <c r="Z365" s="156"/>
      <c r="AA365" s="156"/>
      <c r="AB365" s="156"/>
      <c r="AC365" s="156"/>
      <c r="AD365" s="156"/>
      <c r="AE365" s="156"/>
      <c r="AF365" s="156"/>
      <c r="AG365" s="156"/>
      <c r="AH365" s="156"/>
      <c r="AI365" s="156"/>
      <c r="AJ365" s="156"/>
      <c r="AK365" s="156"/>
      <c r="AL365" s="156"/>
      <c r="AM365" s="156"/>
      <c r="AN365" s="156"/>
      <c r="AO365" s="156"/>
      <c r="AP365" s="156"/>
      <c r="AQ365" s="156"/>
      <c r="AR365" s="156"/>
      <c r="AS365" s="156"/>
      <c r="AT365" s="156"/>
      <c r="AU365" s="156"/>
      <c r="AV365" s="157"/>
    </row>
    <row r="366" spans="2:48" x14ac:dyDescent="0.2">
      <c r="B366" s="2" t="s">
        <v>12</v>
      </c>
      <c r="C366" s="156"/>
      <c r="D366" s="156"/>
      <c r="E366" s="156"/>
      <c r="F366" s="156"/>
      <c r="G366" s="156"/>
      <c r="H366" s="156"/>
      <c r="I366" s="156"/>
      <c r="J366" s="156"/>
      <c r="K366" s="156"/>
      <c r="L366" s="156"/>
      <c r="M366" s="156"/>
      <c r="N366" s="156"/>
      <c r="O366" s="156"/>
      <c r="P366" s="156"/>
      <c r="Q366" s="156"/>
      <c r="R366" s="156"/>
      <c r="S366" s="156"/>
      <c r="T366" s="156"/>
      <c r="U366" s="156"/>
      <c r="V366" s="156"/>
      <c r="W366" s="156"/>
      <c r="X366" s="156"/>
      <c r="Y366" s="156"/>
      <c r="Z366" s="156"/>
      <c r="AA366" s="156"/>
      <c r="AB366" s="156"/>
      <c r="AC366" s="156"/>
      <c r="AD366" s="156"/>
      <c r="AE366" s="156"/>
      <c r="AF366" s="156"/>
      <c r="AG366" s="156"/>
      <c r="AH366" s="156"/>
      <c r="AI366" s="156"/>
      <c r="AJ366" s="156"/>
      <c r="AK366" s="156"/>
      <c r="AL366" s="156"/>
      <c r="AM366" s="156"/>
      <c r="AN366" s="156"/>
      <c r="AO366" s="156"/>
      <c r="AP366" s="156"/>
      <c r="AQ366" s="156"/>
      <c r="AR366" s="156"/>
      <c r="AS366" s="156"/>
      <c r="AT366" s="156"/>
      <c r="AU366" s="156"/>
      <c r="AV366" s="157"/>
    </row>
    <row r="367" spans="2:48" x14ac:dyDescent="0.2">
      <c r="B367" s="2" t="s">
        <v>14</v>
      </c>
      <c r="C367" s="156"/>
      <c r="D367" s="156"/>
      <c r="E367" s="156"/>
      <c r="F367" s="156"/>
      <c r="G367" s="156"/>
      <c r="H367" s="156"/>
      <c r="I367" s="156"/>
      <c r="J367" s="156"/>
      <c r="K367" s="156"/>
      <c r="L367" s="156"/>
      <c r="M367" s="156"/>
      <c r="N367" s="156"/>
      <c r="O367" s="156"/>
      <c r="P367" s="156"/>
      <c r="Q367" s="156"/>
      <c r="R367" s="156"/>
      <c r="S367" s="156"/>
      <c r="T367" s="156"/>
      <c r="U367" s="156"/>
      <c r="V367" s="156"/>
      <c r="W367" s="156"/>
      <c r="X367" s="156"/>
      <c r="Y367" s="156"/>
      <c r="Z367" s="156"/>
      <c r="AA367" s="156"/>
      <c r="AB367" s="156"/>
      <c r="AC367" s="156"/>
      <c r="AD367" s="156"/>
      <c r="AE367" s="156"/>
      <c r="AF367" s="156"/>
      <c r="AG367" s="156"/>
      <c r="AH367" s="156"/>
      <c r="AI367" s="156"/>
      <c r="AJ367" s="156"/>
      <c r="AK367" s="156"/>
      <c r="AL367" s="156"/>
      <c r="AM367" s="156"/>
      <c r="AN367" s="156"/>
      <c r="AO367" s="156"/>
      <c r="AP367" s="156"/>
      <c r="AQ367" s="156"/>
      <c r="AR367" s="156"/>
      <c r="AS367" s="156"/>
      <c r="AT367" s="156"/>
      <c r="AU367" s="156"/>
      <c r="AV367" s="157"/>
    </row>
    <row r="368" spans="2:48" x14ac:dyDescent="0.2">
      <c r="B368" s="2" t="s">
        <v>16</v>
      </c>
      <c r="C368" s="156"/>
      <c r="D368" s="156"/>
      <c r="E368" s="156"/>
      <c r="F368" s="156"/>
      <c r="G368" s="156"/>
      <c r="H368" s="156"/>
      <c r="I368" s="156"/>
      <c r="J368" s="156"/>
      <c r="K368" s="156"/>
      <c r="L368" s="156"/>
      <c r="M368" s="156"/>
      <c r="N368" s="156"/>
      <c r="O368" s="156"/>
      <c r="P368" s="156"/>
      <c r="Q368" s="156"/>
      <c r="R368" s="156"/>
      <c r="S368" s="156"/>
      <c r="T368" s="156"/>
      <c r="U368" s="156"/>
      <c r="V368" s="156"/>
      <c r="W368" s="156"/>
      <c r="X368" s="156"/>
      <c r="Y368" s="156"/>
      <c r="Z368" s="156"/>
      <c r="AA368" s="156"/>
      <c r="AB368" s="156"/>
      <c r="AC368" s="156"/>
      <c r="AD368" s="156"/>
      <c r="AE368" s="156"/>
      <c r="AF368" s="156"/>
      <c r="AG368" s="156"/>
      <c r="AH368" s="156"/>
      <c r="AI368" s="156"/>
      <c r="AJ368" s="156"/>
      <c r="AK368" s="156"/>
      <c r="AL368" s="156"/>
      <c r="AM368" s="156"/>
      <c r="AN368" s="156"/>
      <c r="AO368" s="156"/>
      <c r="AP368" s="156"/>
      <c r="AQ368" s="156"/>
      <c r="AR368" s="156"/>
      <c r="AS368" s="156"/>
      <c r="AT368" s="156"/>
      <c r="AU368" s="156"/>
      <c r="AV368" s="157"/>
    </row>
    <row r="369" spans="2:48" x14ac:dyDescent="0.2">
      <c r="B369" s="2" t="s">
        <v>18</v>
      </c>
      <c r="C369" s="156"/>
      <c r="D369" s="156"/>
      <c r="E369" s="156"/>
      <c r="F369" s="156"/>
      <c r="G369" s="156"/>
      <c r="H369" s="156"/>
      <c r="I369" s="156"/>
      <c r="J369" s="156"/>
      <c r="K369" s="156"/>
      <c r="L369" s="156"/>
      <c r="M369" s="156"/>
      <c r="N369" s="156"/>
      <c r="O369" s="156"/>
      <c r="P369" s="156"/>
      <c r="Q369" s="156"/>
      <c r="R369" s="156"/>
      <c r="S369" s="156"/>
      <c r="T369" s="156"/>
      <c r="U369" s="156"/>
      <c r="V369" s="156"/>
      <c r="W369" s="156"/>
      <c r="X369" s="156"/>
      <c r="Y369" s="156"/>
      <c r="Z369" s="156"/>
      <c r="AA369" s="156"/>
      <c r="AB369" s="156"/>
      <c r="AC369" s="156"/>
      <c r="AD369" s="156"/>
      <c r="AE369" s="156"/>
      <c r="AF369" s="156"/>
      <c r="AG369" s="156"/>
      <c r="AH369" s="156"/>
      <c r="AI369" s="156"/>
      <c r="AJ369" s="156"/>
      <c r="AK369" s="156"/>
      <c r="AL369" s="156"/>
      <c r="AM369" s="156"/>
      <c r="AN369" s="156"/>
      <c r="AO369" s="156"/>
      <c r="AP369" s="156"/>
      <c r="AQ369" s="156"/>
      <c r="AR369" s="156"/>
      <c r="AS369" s="156"/>
      <c r="AT369" s="156"/>
      <c r="AU369" s="156"/>
      <c r="AV369" s="157"/>
    </row>
    <row r="370" spans="2:48" x14ac:dyDescent="0.2">
      <c r="B370" s="2" t="s">
        <v>20</v>
      </c>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7"/>
    </row>
    <row r="371" spans="2:48" x14ac:dyDescent="0.2">
      <c r="B371" s="2" t="s">
        <v>22</v>
      </c>
      <c r="C371" s="154">
        <v>8.6490755999999998</v>
      </c>
      <c r="D371" s="154">
        <v>8.6490755999999998</v>
      </c>
      <c r="E371" s="154">
        <v>8.6490755999999998</v>
      </c>
      <c r="F371" s="154">
        <v>8.6490755999999998</v>
      </c>
      <c r="G371" s="154">
        <v>8.6348889</v>
      </c>
      <c r="H371" s="154">
        <v>8.6207022000000002</v>
      </c>
      <c r="I371" s="154">
        <v>8.5647632399999996</v>
      </c>
      <c r="J371" s="154">
        <v>8.5088242800000007</v>
      </c>
      <c r="K371" s="154">
        <v>8.45288532</v>
      </c>
      <c r="L371" s="154">
        <v>8.3969463600000012</v>
      </c>
      <c r="M371" s="154">
        <v>8.3410074000000005</v>
      </c>
      <c r="N371" s="154">
        <v>8.3144899199999998</v>
      </c>
      <c r="O371" s="154">
        <v>8.2879724400000008</v>
      </c>
      <c r="P371" s="154">
        <v>8.26145496</v>
      </c>
      <c r="Q371" s="154">
        <v>8.234937480000001</v>
      </c>
      <c r="R371" s="154">
        <v>8.2084200000000003</v>
      </c>
      <c r="S371" s="154">
        <v>8.1819025200000013</v>
      </c>
      <c r="T371" s="154">
        <v>8.1553850400000005</v>
      </c>
      <c r="U371" s="154">
        <v>8.1288675600000015</v>
      </c>
      <c r="V371" s="154">
        <v>8.1023500800000008</v>
      </c>
      <c r="W371" s="154">
        <v>8.0758326000000018</v>
      </c>
      <c r="X371" s="154">
        <v>8.049315120000001</v>
      </c>
      <c r="Y371" s="154">
        <v>8.0227976400000021</v>
      </c>
      <c r="Z371" s="154">
        <v>7.9962801600000013</v>
      </c>
      <c r="AA371" s="154">
        <v>7.9697626800000014</v>
      </c>
      <c r="AB371" s="154">
        <v>7.9432452000000016</v>
      </c>
      <c r="AC371" s="154">
        <v>7.9171474800000015</v>
      </c>
      <c r="AD371" s="154">
        <v>7.8910497600000014</v>
      </c>
      <c r="AE371" s="154">
        <v>7.8649520400000013</v>
      </c>
      <c r="AF371" s="154">
        <v>7.8388543200000012</v>
      </c>
      <c r="AG371" s="154">
        <v>7.8127566000000011</v>
      </c>
      <c r="AH371" s="154">
        <v>7.7866588800000009</v>
      </c>
      <c r="AI371" s="154">
        <v>7.7605611600000008</v>
      </c>
      <c r="AJ371" s="154">
        <v>7.7344634400000007</v>
      </c>
      <c r="AK371" s="154">
        <v>7.7083657200000006</v>
      </c>
      <c r="AL371" s="154">
        <v>7.6822680000000005</v>
      </c>
      <c r="AM371" s="154">
        <v>7.6561702800000004</v>
      </c>
      <c r="AN371" s="154">
        <v>7.6300725600000003</v>
      </c>
      <c r="AO371" s="154">
        <v>7.6039748400000002</v>
      </c>
      <c r="AP371" s="154">
        <v>7.5778771200000001</v>
      </c>
      <c r="AQ371" s="154">
        <v>7.5517794</v>
      </c>
      <c r="AR371" s="154">
        <v>7.5517794</v>
      </c>
      <c r="AS371" s="154">
        <v>7.5517794</v>
      </c>
      <c r="AT371" s="154">
        <v>7.5517794</v>
      </c>
      <c r="AU371" s="154">
        <v>7.5517794</v>
      </c>
      <c r="AV371" s="155">
        <v>7.5517794</v>
      </c>
    </row>
    <row r="372" spans="2:48" x14ac:dyDescent="0.2">
      <c r="B372" s="2" t="s">
        <v>110</v>
      </c>
      <c r="C372" s="154">
        <v>0</v>
      </c>
      <c r="D372" s="154">
        <v>0</v>
      </c>
      <c r="E372" s="154">
        <v>0</v>
      </c>
      <c r="F372" s="154">
        <v>0</v>
      </c>
      <c r="G372" s="154">
        <v>0</v>
      </c>
      <c r="H372" s="154">
        <v>0</v>
      </c>
      <c r="I372" s="154">
        <v>0</v>
      </c>
      <c r="J372" s="154">
        <v>0</v>
      </c>
      <c r="K372" s="154">
        <v>0</v>
      </c>
      <c r="L372" s="154">
        <v>0</v>
      </c>
      <c r="M372" s="154">
        <v>0</v>
      </c>
      <c r="N372" s="154">
        <v>0</v>
      </c>
      <c r="O372" s="154">
        <v>0</v>
      </c>
      <c r="P372" s="154">
        <v>0</v>
      </c>
      <c r="Q372" s="154">
        <v>0</v>
      </c>
      <c r="R372" s="154">
        <v>0</v>
      </c>
      <c r="S372" s="154">
        <v>0</v>
      </c>
      <c r="T372" s="154">
        <v>0</v>
      </c>
      <c r="U372" s="154">
        <v>0</v>
      </c>
      <c r="V372" s="154">
        <v>0</v>
      </c>
      <c r="W372" s="154">
        <v>0</v>
      </c>
      <c r="X372" s="154">
        <v>0</v>
      </c>
      <c r="Y372" s="154">
        <v>0</v>
      </c>
      <c r="Z372" s="154">
        <v>0</v>
      </c>
      <c r="AA372" s="154">
        <v>0</v>
      </c>
      <c r="AB372" s="154">
        <v>0</v>
      </c>
      <c r="AC372" s="154">
        <v>0</v>
      </c>
      <c r="AD372" s="154">
        <v>0</v>
      </c>
      <c r="AE372" s="154">
        <v>0</v>
      </c>
      <c r="AF372" s="154">
        <v>0</v>
      </c>
      <c r="AG372" s="154">
        <v>0</v>
      </c>
      <c r="AH372" s="154">
        <v>0</v>
      </c>
      <c r="AI372" s="154">
        <v>0</v>
      </c>
      <c r="AJ372" s="154">
        <v>0</v>
      </c>
      <c r="AK372" s="154">
        <v>0</v>
      </c>
      <c r="AL372" s="154">
        <v>0</v>
      </c>
      <c r="AM372" s="154">
        <v>0</v>
      </c>
      <c r="AN372" s="154">
        <v>0</v>
      </c>
      <c r="AO372" s="154">
        <v>0</v>
      </c>
      <c r="AP372" s="154">
        <v>0</v>
      </c>
      <c r="AQ372" s="154">
        <v>0</v>
      </c>
      <c r="AR372" s="154">
        <v>0</v>
      </c>
      <c r="AS372" s="154">
        <v>0</v>
      </c>
      <c r="AT372" s="154">
        <v>0</v>
      </c>
      <c r="AU372" s="154">
        <v>0</v>
      </c>
      <c r="AV372" s="155">
        <v>0</v>
      </c>
    </row>
    <row r="373" spans="2:48" x14ac:dyDescent="0.2">
      <c r="B373" s="2" t="s">
        <v>111</v>
      </c>
      <c r="C373" s="154">
        <v>0</v>
      </c>
      <c r="D373" s="154">
        <v>0</v>
      </c>
      <c r="E373" s="154">
        <v>0</v>
      </c>
      <c r="F373" s="154">
        <v>0</v>
      </c>
      <c r="G373" s="154">
        <v>0</v>
      </c>
      <c r="H373" s="154">
        <v>0</v>
      </c>
      <c r="I373" s="154">
        <v>0</v>
      </c>
      <c r="J373" s="154">
        <v>0</v>
      </c>
      <c r="K373" s="154">
        <v>0</v>
      </c>
      <c r="L373" s="154">
        <v>0</v>
      </c>
      <c r="M373" s="154">
        <v>0</v>
      </c>
      <c r="N373" s="154">
        <v>0</v>
      </c>
      <c r="O373" s="154">
        <v>0</v>
      </c>
      <c r="P373" s="154">
        <v>0</v>
      </c>
      <c r="Q373" s="154">
        <v>0</v>
      </c>
      <c r="R373" s="154">
        <v>0</v>
      </c>
      <c r="S373" s="154">
        <v>0</v>
      </c>
      <c r="T373" s="154">
        <v>0</v>
      </c>
      <c r="U373" s="154">
        <v>0</v>
      </c>
      <c r="V373" s="154">
        <v>0</v>
      </c>
      <c r="W373" s="154">
        <v>0</v>
      </c>
      <c r="X373" s="154">
        <v>0</v>
      </c>
      <c r="Y373" s="154">
        <v>0</v>
      </c>
      <c r="Z373" s="154">
        <v>0</v>
      </c>
      <c r="AA373" s="154">
        <v>0</v>
      </c>
      <c r="AB373" s="154">
        <v>0</v>
      </c>
      <c r="AC373" s="154">
        <v>0</v>
      </c>
      <c r="AD373" s="154">
        <v>0</v>
      </c>
      <c r="AE373" s="154">
        <v>0</v>
      </c>
      <c r="AF373" s="154">
        <v>0</v>
      </c>
      <c r="AG373" s="154">
        <v>0</v>
      </c>
      <c r="AH373" s="154">
        <v>0</v>
      </c>
      <c r="AI373" s="154">
        <v>0</v>
      </c>
      <c r="AJ373" s="154">
        <v>0</v>
      </c>
      <c r="AK373" s="154">
        <v>0</v>
      </c>
      <c r="AL373" s="154">
        <v>0</v>
      </c>
      <c r="AM373" s="154">
        <v>0</v>
      </c>
      <c r="AN373" s="154">
        <v>0</v>
      </c>
      <c r="AO373" s="154">
        <v>0</v>
      </c>
      <c r="AP373" s="154">
        <v>0</v>
      </c>
      <c r="AQ373" s="154">
        <v>0</v>
      </c>
      <c r="AR373" s="154">
        <v>0</v>
      </c>
      <c r="AS373" s="154">
        <v>0</v>
      </c>
      <c r="AT373" s="154">
        <v>0</v>
      </c>
      <c r="AU373" s="154">
        <v>0</v>
      </c>
      <c r="AV373" s="155">
        <v>0</v>
      </c>
    </row>
    <row r="374" spans="2:48" x14ac:dyDescent="0.2">
      <c r="B374" s="2" t="s">
        <v>58</v>
      </c>
      <c r="C374" s="154">
        <v>0</v>
      </c>
      <c r="D374" s="154">
        <v>0</v>
      </c>
      <c r="E374" s="154">
        <v>0</v>
      </c>
      <c r="F374" s="154">
        <v>0</v>
      </c>
      <c r="G374" s="154">
        <v>0</v>
      </c>
      <c r="H374" s="154">
        <v>0</v>
      </c>
      <c r="I374" s="154">
        <v>0</v>
      </c>
      <c r="J374" s="154">
        <v>0</v>
      </c>
      <c r="K374" s="154">
        <v>0</v>
      </c>
      <c r="L374" s="154">
        <v>0</v>
      </c>
      <c r="M374" s="154">
        <v>0</v>
      </c>
      <c r="N374" s="154">
        <v>0</v>
      </c>
      <c r="O374" s="154">
        <v>0</v>
      </c>
      <c r="P374" s="154">
        <v>0</v>
      </c>
      <c r="Q374" s="154">
        <v>0</v>
      </c>
      <c r="R374" s="154">
        <v>0</v>
      </c>
      <c r="S374" s="154">
        <v>0</v>
      </c>
      <c r="T374" s="154">
        <v>0</v>
      </c>
      <c r="U374" s="154">
        <v>0</v>
      </c>
      <c r="V374" s="154">
        <v>0</v>
      </c>
      <c r="W374" s="154">
        <v>0</v>
      </c>
      <c r="X374" s="154">
        <v>0</v>
      </c>
      <c r="Y374" s="154">
        <v>0</v>
      </c>
      <c r="Z374" s="154">
        <v>0</v>
      </c>
      <c r="AA374" s="154">
        <v>0</v>
      </c>
      <c r="AB374" s="154">
        <v>0</v>
      </c>
      <c r="AC374" s="154">
        <v>0</v>
      </c>
      <c r="AD374" s="154">
        <v>0</v>
      </c>
      <c r="AE374" s="154">
        <v>0</v>
      </c>
      <c r="AF374" s="154">
        <v>0</v>
      </c>
      <c r="AG374" s="154">
        <v>0</v>
      </c>
      <c r="AH374" s="154">
        <v>0</v>
      </c>
      <c r="AI374" s="154">
        <v>0</v>
      </c>
      <c r="AJ374" s="154">
        <v>0</v>
      </c>
      <c r="AK374" s="154">
        <v>0</v>
      </c>
      <c r="AL374" s="154">
        <v>0</v>
      </c>
      <c r="AM374" s="154">
        <v>0</v>
      </c>
      <c r="AN374" s="154">
        <v>0</v>
      </c>
      <c r="AO374" s="154">
        <v>0</v>
      </c>
      <c r="AP374" s="154">
        <v>0</v>
      </c>
      <c r="AQ374" s="154">
        <v>0</v>
      </c>
      <c r="AR374" s="154">
        <v>0</v>
      </c>
      <c r="AS374" s="154">
        <v>0</v>
      </c>
      <c r="AT374" s="154">
        <v>0</v>
      </c>
      <c r="AU374" s="154">
        <v>0</v>
      </c>
      <c r="AV374" s="155">
        <v>0</v>
      </c>
    </row>
    <row r="375" spans="2:48" x14ac:dyDescent="0.2">
      <c r="B375" s="2" t="s">
        <v>60</v>
      </c>
      <c r="C375" s="154">
        <v>8925.8460192000002</v>
      </c>
      <c r="D375" s="154">
        <v>8925.8460192000002</v>
      </c>
      <c r="E375" s="154">
        <v>8925.8460192000002</v>
      </c>
      <c r="F375" s="154">
        <v>8925.8460192000002</v>
      </c>
      <c r="G375" s="154">
        <v>8911.2053448000006</v>
      </c>
      <c r="H375" s="154">
        <v>8896.5646703999992</v>
      </c>
      <c r="I375" s="154">
        <v>8395.0940699999992</v>
      </c>
      <c r="J375" s="154">
        <v>7893.6234696000001</v>
      </c>
      <c r="K375" s="154">
        <v>7392.1528692000002</v>
      </c>
      <c r="L375" s="154">
        <v>6890.6822688000011</v>
      </c>
      <c r="M375" s="154">
        <v>6389.2116684000011</v>
      </c>
      <c r="N375" s="154">
        <v>6262.9893427200013</v>
      </c>
      <c r="O375" s="154">
        <v>6136.7670170400015</v>
      </c>
      <c r="P375" s="154">
        <v>6010.5446913600008</v>
      </c>
      <c r="Q375" s="154">
        <v>5884.322365680001</v>
      </c>
      <c r="R375" s="154">
        <v>5758.1000400000012</v>
      </c>
      <c r="S375" s="154">
        <v>5631.8777143200014</v>
      </c>
      <c r="T375" s="154">
        <v>5505.6553886400015</v>
      </c>
      <c r="U375" s="154">
        <v>5379.4330629600008</v>
      </c>
      <c r="V375" s="154">
        <v>5253.210737280001</v>
      </c>
      <c r="W375" s="154">
        <v>5126.9884116000012</v>
      </c>
      <c r="X375" s="154">
        <v>5000.7660859200014</v>
      </c>
      <c r="Y375" s="154">
        <v>4874.5437602400016</v>
      </c>
      <c r="Z375" s="154">
        <v>4748.3214345600009</v>
      </c>
      <c r="AA375" s="154">
        <v>4622.099108880001</v>
      </c>
      <c r="AB375" s="154">
        <v>4495.8767832000012</v>
      </c>
      <c r="AC375" s="154">
        <v>4439.3189610000009</v>
      </c>
      <c r="AD375" s="154">
        <v>4382.7611388000014</v>
      </c>
      <c r="AE375" s="154">
        <v>4326.203316600001</v>
      </c>
      <c r="AF375" s="154">
        <v>4269.6454944000006</v>
      </c>
      <c r="AG375" s="154">
        <v>4213.0876722000012</v>
      </c>
      <c r="AH375" s="154">
        <v>4156.5298500000008</v>
      </c>
      <c r="AI375" s="154">
        <v>4099.9720278000004</v>
      </c>
      <c r="AJ375" s="154">
        <v>4043.4142056000005</v>
      </c>
      <c r="AK375" s="154">
        <v>3986.8563834000006</v>
      </c>
      <c r="AL375" s="154">
        <v>3930.2985612000007</v>
      </c>
      <c r="AM375" s="154">
        <v>3873.7407390000008</v>
      </c>
      <c r="AN375" s="154">
        <v>3817.1829168000004</v>
      </c>
      <c r="AO375" s="154">
        <v>3760.6250946000005</v>
      </c>
      <c r="AP375" s="154">
        <v>3704.0672724000005</v>
      </c>
      <c r="AQ375" s="154">
        <v>3647.5094502000002</v>
      </c>
      <c r="AR375" s="154">
        <v>3647.5094502000002</v>
      </c>
      <c r="AS375" s="154">
        <v>3647.5094502000002</v>
      </c>
      <c r="AT375" s="154">
        <v>3647.5094502000002</v>
      </c>
      <c r="AU375" s="154">
        <v>3647.5094502000002</v>
      </c>
      <c r="AV375" s="155">
        <v>3647.5094502000002</v>
      </c>
    </row>
    <row r="376" spans="2:48" x14ac:dyDescent="0.2">
      <c r="B376" s="2" t="s">
        <v>62</v>
      </c>
      <c r="C376" s="154">
        <f t="shared" ref="C376:AV376" si="16">C375*0.5</f>
        <v>4462.9230096000001</v>
      </c>
      <c r="D376" s="154">
        <f t="shared" si="16"/>
        <v>4462.9230096000001</v>
      </c>
      <c r="E376" s="154">
        <f t="shared" si="16"/>
        <v>4462.9230096000001</v>
      </c>
      <c r="F376" s="154">
        <f t="shared" si="16"/>
        <v>4462.9230096000001</v>
      </c>
      <c r="G376" s="154">
        <f t="shared" si="16"/>
        <v>4455.6026724000003</v>
      </c>
      <c r="H376" s="154">
        <f t="shared" si="16"/>
        <v>4448.2823351999996</v>
      </c>
      <c r="I376" s="154">
        <f t="shared" si="16"/>
        <v>4197.5470349999996</v>
      </c>
      <c r="J376" s="154">
        <f t="shared" si="16"/>
        <v>3946.8117348000001</v>
      </c>
      <c r="K376" s="154">
        <f t="shared" si="16"/>
        <v>3696.0764346000001</v>
      </c>
      <c r="L376" s="154">
        <f t="shared" si="16"/>
        <v>3445.3411344000006</v>
      </c>
      <c r="M376" s="154">
        <f t="shared" si="16"/>
        <v>3194.6058342000006</v>
      </c>
      <c r="N376" s="154">
        <f t="shared" si="16"/>
        <v>3131.4946713600007</v>
      </c>
      <c r="O376" s="154">
        <f t="shared" si="16"/>
        <v>3068.3835085200008</v>
      </c>
      <c r="P376" s="154">
        <f t="shared" si="16"/>
        <v>3005.2723456800004</v>
      </c>
      <c r="Q376" s="154">
        <f t="shared" si="16"/>
        <v>2942.1611828400005</v>
      </c>
      <c r="R376" s="154">
        <f t="shared" si="16"/>
        <v>2879.0500200000006</v>
      </c>
      <c r="S376" s="154">
        <f t="shared" si="16"/>
        <v>2815.9388571600007</v>
      </c>
      <c r="T376" s="154">
        <f t="shared" si="16"/>
        <v>2752.8276943200008</v>
      </c>
      <c r="U376" s="154">
        <f t="shared" si="16"/>
        <v>2689.7165314800004</v>
      </c>
      <c r="V376" s="154">
        <f t="shared" si="16"/>
        <v>2626.6053686400005</v>
      </c>
      <c r="W376" s="154">
        <f t="shared" si="16"/>
        <v>2563.4942058000006</v>
      </c>
      <c r="X376" s="154">
        <f t="shared" si="16"/>
        <v>2500.3830429600007</v>
      </c>
      <c r="Y376" s="154">
        <f t="shared" si="16"/>
        <v>2437.2718801200008</v>
      </c>
      <c r="Z376" s="154">
        <f t="shared" si="16"/>
        <v>2374.1607172800004</v>
      </c>
      <c r="AA376" s="154">
        <f t="shared" si="16"/>
        <v>2311.0495544400005</v>
      </c>
      <c r="AB376" s="154">
        <f t="shared" si="16"/>
        <v>2247.9383916000006</v>
      </c>
      <c r="AC376" s="154">
        <f t="shared" si="16"/>
        <v>2219.6594805000004</v>
      </c>
      <c r="AD376" s="154">
        <f t="shared" si="16"/>
        <v>2191.3805694000007</v>
      </c>
      <c r="AE376" s="154">
        <f t="shared" si="16"/>
        <v>2163.1016583000005</v>
      </c>
      <c r="AF376" s="154">
        <f t="shared" si="16"/>
        <v>2134.8227472000003</v>
      </c>
      <c r="AG376" s="154">
        <f t="shared" si="16"/>
        <v>2106.5438361000006</v>
      </c>
      <c r="AH376" s="154">
        <f t="shared" si="16"/>
        <v>2078.2649250000004</v>
      </c>
      <c r="AI376" s="154">
        <f t="shared" si="16"/>
        <v>2049.9860139000002</v>
      </c>
      <c r="AJ376" s="154">
        <f t="shared" si="16"/>
        <v>2021.7071028000003</v>
      </c>
      <c r="AK376" s="154">
        <f t="shared" si="16"/>
        <v>1993.4281917000003</v>
      </c>
      <c r="AL376" s="154">
        <f t="shared" si="16"/>
        <v>1965.1492806000003</v>
      </c>
      <c r="AM376" s="154">
        <f t="shared" si="16"/>
        <v>1936.8703695000004</v>
      </c>
      <c r="AN376" s="154">
        <f t="shared" si="16"/>
        <v>1908.5914584000002</v>
      </c>
      <c r="AO376" s="154">
        <f t="shared" si="16"/>
        <v>1880.3125473000002</v>
      </c>
      <c r="AP376" s="154">
        <f t="shared" si="16"/>
        <v>1852.0336362000003</v>
      </c>
      <c r="AQ376" s="154">
        <f t="shared" si="16"/>
        <v>1823.7547251000001</v>
      </c>
      <c r="AR376" s="154">
        <f t="shared" si="16"/>
        <v>1823.7547251000001</v>
      </c>
      <c r="AS376" s="154">
        <f t="shared" si="16"/>
        <v>1823.7547251000001</v>
      </c>
      <c r="AT376" s="154">
        <f t="shared" si="16"/>
        <v>1823.7547251000001</v>
      </c>
      <c r="AU376" s="154">
        <f t="shared" si="16"/>
        <v>1823.7547251000001</v>
      </c>
      <c r="AV376" s="154">
        <f t="shared" si="16"/>
        <v>1823.7547251000001</v>
      </c>
    </row>
    <row r="377" spans="2:48" x14ac:dyDescent="0.2">
      <c r="B377" s="2" t="s">
        <v>109</v>
      </c>
      <c r="C377" s="154">
        <v>10</v>
      </c>
      <c r="D377" s="154">
        <v>10</v>
      </c>
      <c r="E377" s="154">
        <v>10</v>
      </c>
      <c r="F377" s="154">
        <v>10</v>
      </c>
      <c r="G377" s="154">
        <v>10</v>
      </c>
      <c r="H377" s="154">
        <v>10</v>
      </c>
      <c r="I377" s="154">
        <v>10</v>
      </c>
      <c r="J377" s="154">
        <v>10</v>
      </c>
      <c r="K377" s="154">
        <v>10</v>
      </c>
      <c r="L377" s="154">
        <v>10</v>
      </c>
      <c r="M377" s="154">
        <v>10</v>
      </c>
      <c r="N377" s="154">
        <v>10</v>
      </c>
      <c r="O377" s="154">
        <v>10</v>
      </c>
      <c r="P377" s="154">
        <v>10</v>
      </c>
      <c r="Q377" s="154">
        <v>10</v>
      </c>
      <c r="R377" s="154">
        <v>10</v>
      </c>
      <c r="S377" s="154">
        <v>10</v>
      </c>
      <c r="T377" s="154">
        <v>10</v>
      </c>
      <c r="U377" s="154">
        <v>10</v>
      </c>
      <c r="V377" s="154">
        <v>10</v>
      </c>
      <c r="W377" s="154">
        <v>10</v>
      </c>
      <c r="X377" s="154">
        <v>10</v>
      </c>
      <c r="Y377" s="154">
        <v>10</v>
      </c>
      <c r="Z377" s="154">
        <v>10</v>
      </c>
      <c r="AA377" s="154">
        <v>10</v>
      </c>
      <c r="AB377" s="154">
        <v>10</v>
      </c>
      <c r="AC377" s="154">
        <v>10</v>
      </c>
      <c r="AD377" s="154">
        <v>10</v>
      </c>
      <c r="AE377" s="154">
        <v>10</v>
      </c>
      <c r="AF377" s="154">
        <v>10</v>
      </c>
      <c r="AG377" s="154">
        <v>10</v>
      </c>
      <c r="AH377" s="154">
        <v>10</v>
      </c>
      <c r="AI377" s="154">
        <v>10</v>
      </c>
      <c r="AJ377" s="154">
        <v>10</v>
      </c>
      <c r="AK377" s="154">
        <v>10</v>
      </c>
      <c r="AL377" s="154">
        <v>10</v>
      </c>
      <c r="AM377" s="154">
        <v>10</v>
      </c>
      <c r="AN377" s="154">
        <v>10</v>
      </c>
      <c r="AO377" s="154">
        <v>10</v>
      </c>
      <c r="AP377" s="154">
        <v>10</v>
      </c>
      <c r="AQ377" s="154">
        <v>10</v>
      </c>
      <c r="AR377" s="154">
        <v>10</v>
      </c>
      <c r="AS377" s="154">
        <v>10</v>
      </c>
      <c r="AT377" s="154">
        <v>10</v>
      </c>
      <c r="AU377" s="154">
        <v>10</v>
      </c>
      <c r="AV377" s="155">
        <v>10</v>
      </c>
    </row>
    <row r="378" spans="2:48" x14ac:dyDescent="0.2">
      <c r="B378" s="2" t="s">
        <v>274</v>
      </c>
      <c r="C378" s="154">
        <v>100000</v>
      </c>
      <c r="D378" s="154">
        <v>100000</v>
      </c>
      <c r="E378" s="154">
        <v>100000</v>
      </c>
      <c r="F378" s="154">
        <v>100000</v>
      </c>
      <c r="G378" s="154">
        <v>100000</v>
      </c>
      <c r="H378" s="154">
        <v>100000</v>
      </c>
      <c r="I378" s="154">
        <v>100000</v>
      </c>
      <c r="J378" s="154">
        <v>100000</v>
      </c>
      <c r="K378" s="154">
        <v>100000</v>
      </c>
      <c r="L378" s="154">
        <v>100000</v>
      </c>
      <c r="M378" s="154">
        <v>100000</v>
      </c>
      <c r="N378" s="154">
        <v>100000</v>
      </c>
      <c r="O378" s="154">
        <v>100000</v>
      </c>
      <c r="P378" s="154">
        <v>100000</v>
      </c>
      <c r="Q378" s="154">
        <v>100000</v>
      </c>
      <c r="R378" s="154">
        <v>100000</v>
      </c>
      <c r="S378" s="154">
        <v>100000</v>
      </c>
      <c r="T378" s="154">
        <v>100000</v>
      </c>
      <c r="U378" s="154">
        <v>100000</v>
      </c>
      <c r="V378" s="154">
        <v>100000</v>
      </c>
      <c r="W378" s="154">
        <v>100000</v>
      </c>
      <c r="X378" s="154">
        <v>100000</v>
      </c>
      <c r="Y378" s="154">
        <v>100000</v>
      </c>
      <c r="Z378" s="154">
        <v>100000</v>
      </c>
      <c r="AA378" s="154">
        <v>100000</v>
      </c>
      <c r="AB378" s="154">
        <v>100000</v>
      </c>
      <c r="AC378" s="154">
        <v>100000</v>
      </c>
      <c r="AD378" s="154">
        <v>100000</v>
      </c>
      <c r="AE378" s="154">
        <v>100000</v>
      </c>
      <c r="AF378" s="154">
        <v>100000</v>
      </c>
      <c r="AG378" s="154">
        <v>100000</v>
      </c>
      <c r="AH378" s="154">
        <v>100000</v>
      </c>
      <c r="AI378" s="154">
        <v>100000</v>
      </c>
      <c r="AJ378" s="154">
        <v>100000</v>
      </c>
      <c r="AK378" s="154">
        <v>100000</v>
      </c>
      <c r="AL378" s="154">
        <v>100000</v>
      </c>
      <c r="AM378" s="154">
        <v>100000</v>
      </c>
      <c r="AN378" s="154">
        <v>100000</v>
      </c>
      <c r="AO378" s="154">
        <v>100000</v>
      </c>
      <c r="AP378" s="154">
        <v>100000</v>
      </c>
      <c r="AQ378" s="154">
        <v>100000</v>
      </c>
      <c r="AR378" s="154">
        <v>100000</v>
      </c>
      <c r="AS378" s="154">
        <v>100000</v>
      </c>
      <c r="AT378" s="154">
        <v>100000</v>
      </c>
      <c r="AU378" s="154">
        <v>100000</v>
      </c>
      <c r="AV378" s="155">
        <v>100000</v>
      </c>
    </row>
    <row r="379" spans="2:48" x14ac:dyDescent="0.2">
      <c r="B379" s="2" t="s">
        <v>276</v>
      </c>
      <c r="C379" s="156"/>
      <c r="D379" s="156"/>
      <c r="E379" s="156"/>
      <c r="F379" s="156"/>
      <c r="G379" s="156"/>
      <c r="H379" s="156"/>
      <c r="I379" s="156"/>
      <c r="J379" s="156"/>
      <c r="K379" s="156"/>
      <c r="L379" s="156"/>
      <c r="M379" s="156"/>
      <c r="N379" s="156"/>
      <c r="O379" s="156"/>
      <c r="P379" s="156"/>
      <c r="Q379" s="156"/>
      <c r="R379" s="156"/>
      <c r="S379" s="156"/>
      <c r="T379" s="156"/>
      <c r="U379" s="156"/>
      <c r="V379" s="156"/>
      <c r="W379" s="156"/>
      <c r="X379" s="156"/>
      <c r="Y379" s="156"/>
      <c r="Z379" s="156"/>
      <c r="AA379" s="156"/>
      <c r="AB379" s="156"/>
      <c r="AC379" s="156"/>
      <c r="AD379" s="156"/>
      <c r="AE379" s="156"/>
      <c r="AF379" s="156"/>
      <c r="AG379" s="156"/>
      <c r="AH379" s="156"/>
      <c r="AI379" s="156"/>
      <c r="AJ379" s="156"/>
      <c r="AK379" s="156"/>
      <c r="AL379" s="156"/>
      <c r="AM379" s="156"/>
      <c r="AN379" s="156"/>
      <c r="AO379" s="156"/>
      <c r="AP379" s="156"/>
      <c r="AQ379" s="156"/>
      <c r="AR379" s="156"/>
      <c r="AS379" s="156"/>
      <c r="AT379" s="156"/>
      <c r="AU379" s="156"/>
      <c r="AV379" s="157"/>
    </row>
    <row r="380" spans="2:48" x14ac:dyDescent="0.2">
      <c r="B380" s="2" t="s">
        <v>278</v>
      </c>
      <c r="C380" s="156"/>
      <c r="D380" s="156"/>
      <c r="E380" s="156"/>
      <c r="F380" s="156"/>
      <c r="G380" s="156"/>
      <c r="H380" s="156"/>
      <c r="I380" s="156"/>
      <c r="J380" s="156"/>
      <c r="K380" s="156"/>
      <c r="L380" s="156"/>
      <c r="M380" s="156"/>
      <c r="N380" s="156"/>
      <c r="O380" s="156"/>
      <c r="P380" s="156"/>
      <c r="Q380" s="156"/>
      <c r="R380" s="156"/>
      <c r="S380" s="156"/>
      <c r="T380" s="156"/>
      <c r="U380" s="156"/>
      <c r="V380" s="156"/>
      <c r="W380" s="156"/>
      <c r="X380" s="156"/>
      <c r="Y380" s="156"/>
      <c r="Z380" s="156"/>
      <c r="AA380" s="156"/>
      <c r="AB380" s="156"/>
      <c r="AC380" s="156"/>
      <c r="AD380" s="156"/>
      <c r="AE380" s="156"/>
      <c r="AF380" s="156"/>
      <c r="AG380" s="156"/>
      <c r="AH380" s="156"/>
      <c r="AI380" s="156"/>
      <c r="AJ380" s="156"/>
      <c r="AK380" s="156"/>
      <c r="AL380" s="156"/>
      <c r="AM380" s="156"/>
      <c r="AN380" s="156"/>
      <c r="AO380" s="156"/>
      <c r="AP380" s="156"/>
      <c r="AQ380" s="156"/>
      <c r="AR380" s="156"/>
      <c r="AS380" s="156"/>
      <c r="AT380" s="156"/>
      <c r="AU380" s="156"/>
      <c r="AV380" s="157"/>
    </row>
    <row r="381" spans="2:48" ht="13.5" thickBot="1" x14ac:dyDescent="0.25">
      <c r="B381" s="341" t="s">
        <v>491</v>
      </c>
      <c r="C381" s="342"/>
      <c r="D381" s="342"/>
      <c r="E381" s="342"/>
      <c r="F381" s="342"/>
      <c r="G381" s="342"/>
      <c r="H381" s="342"/>
      <c r="I381" s="342"/>
      <c r="J381" s="342"/>
      <c r="K381" s="342"/>
      <c r="L381" s="342"/>
      <c r="M381" s="342"/>
      <c r="N381" s="342"/>
      <c r="O381" s="342"/>
      <c r="P381" s="342"/>
      <c r="Q381" s="342"/>
      <c r="R381" s="342"/>
      <c r="S381" s="342"/>
      <c r="T381" s="342"/>
      <c r="U381" s="342"/>
      <c r="V381" s="342"/>
      <c r="W381" s="342"/>
      <c r="X381" s="342"/>
      <c r="Y381" s="342"/>
      <c r="Z381" s="342"/>
      <c r="AA381" s="342"/>
      <c r="AB381" s="342"/>
      <c r="AC381" s="342"/>
      <c r="AD381" s="342"/>
      <c r="AE381" s="342"/>
      <c r="AF381" s="342"/>
      <c r="AG381" s="342"/>
      <c r="AH381" s="342"/>
      <c r="AI381" s="342"/>
      <c r="AJ381" s="342"/>
      <c r="AK381" s="342"/>
      <c r="AL381" s="342"/>
      <c r="AM381" s="342"/>
      <c r="AN381" s="342"/>
      <c r="AO381" s="342"/>
      <c r="AP381" s="342"/>
      <c r="AQ381" s="342"/>
      <c r="AR381" s="342"/>
      <c r="AS381" s="342"/>
      <c r="AT381" s="342"/>
      <c r="AU381" s="342"/>
      <c r="AV381" s="343"/>
    </row>
    <row r="382" spans="2:48" ht="14.25" thickTop="1" thickBot="1" x14ac:dyDescent="0.25"/>
    <row r="383" spans="2:48" ht="13.5" thickTop="1" x14ac:dyDescent="0.2">
      <c r="B383" s="332" t="s">
        <v>315</v>
      </c>
      <c r="C383" s="333"/>
      <c r="D383" s="333"/>
      <c r="E383" s="333"/>
      <c r="F383" s="333"/>
      <c r="G383" s="333"/>
      <c r="H383" s="333"/>
      <c r="I383" s="333"/>
      <c r="J383" s="333"/>
      <c r="K383" s="333"/>
      <c r="L383" s="333"/>
      <c r="M383" s="333"/>
      <c r="N383" s="333"/>
      <c r="O383" s="333"/>
      <c r="P383" s="333"/>
      <c r="Q383" s="333"/>
      <c r="R383" s="333"/>
      <c r="S383" s="333"/>
      <c r="T383" s="333"/>
      <c r="U383" s="333"/>
      <c r="V383" s="333"/>
      <c r="W383" s="333"/>
      <c r="X383" s="333"/>
      <c r="Y383" s="333"/>
      <c r="Z383" s="333"/>
      <c r="AA383" s="333"/>
      <c r="AB383" s="333"/>
      <c r="AC383" s="333"/>
      <c r="AD383" s="333"/>
      <c r="AE383" s="333"/>
      <c r="AF383" s="333"/>
      <c r="AG383" s="333"/>
      <c r="AH383" s="333"/>
      <c r="AI383" s="333"/>
      <c r="AJ383" s="333"/>
      <c r="AK383" s="333"/>
      <c r="AL383" s="333"/>
      <c r="AM383" s="333"/>
      <c r="AN383" s="333"/>
      <c r="AO383" s="333"/>
      <c r="AP383" s="333"/>
      <c r="AQ383" s="333"/>
      <c r="AR383" s="333"/>
      <c r="AS383" s="333"/>
      <c r="AT383" s="333"/>
      <c r="AU383" s="333"/>
      <c r="AV383" s="334"/>
    </row>
    <row r="384" spans="2:48" x14ac:dyDescent="0.2">
      <c r="B384" s="2"/>
      <c r="C384" s="3" t="s">
        <v>364</v>
      </c>
      <c r="D384" s="3" t="s">
        <v>365</v>
      </c>
      <c r="E384" s="3" t="s">
        <v>366</v>
      </c>
      <c r="F384" s="3" t="s">
        <v>367</v>
      </c>
      <c r="G384" s="3" t="s">
        <v>368</v>
      </c>
      <c r="H384" s="3" t="s">
        <v>369</v>
      </c>
      <c r="I384" s="3" t="s">
        <v>370</v>
      </c>
      <c r="J384" s="3" t="s">
        <v>371</v>
      </c>
      <c r="K384" s="3" t="s">
        <v>372</v>
      </c>
      <c r="L384" s="3" t="s">
        <v>373</v>
      </c>
      <c r="M384" s="3" t="s">
        <v>374</v>
      </c>
      <c r="N384" s="3" t="s">
        <v>375</v>
      </c>
      <c r="O384" s="3" t="s">
        <v>376</v>
      </c>
      <c r="P384" s="3" t="s">
        <v>377</v>
      </c>
      <c r="Q384" s="3" t="s">
        <v>378</v>
      </c>
      <c r="R384" s="3" t="s">
        <v>379</v>
      </c>
      <c r="S384" s="3" t="s">
        <v>380</v>
      </c>
      <c r="T384" s="3" t="s">
        <v>381</v>
      </c>
      <c r="U384" s="3" t="s">
        <v>382</v>
      </c>
      <c r="V384" s="3" t="s">
        <v>383</v>
      </c>
      <c r="W384" s="3" t="s">
        <v>384</v>
      </c>
      <c r="X384" s="3" t="s">
        <v>385</v>
      </c>
      <c r="Y384" s="3" t="s">
        <v>386</v>
      </c>
      <c r="Z384" s="3" t="s">
        <v>387</v>
      </c>
      <c r="AA384" s="3" t="s">
        <v>388</v>
      </c>
      <c r="AB384" s="3" t="s">
        <v>389</v>
      </c>
      <c r="AC384" s="3" t="s">
        <v>224</v>
      </c>
      <c r="AD384" s="3" t="s">
        <v>225</v>
      </c>
      <c r="AE384" s="3" t="s">
        <v>226</v>
      </c>
      <c r="AF384" s="3" t="s">
        <v>227</v>
      </c>
      <c r="AG384" s="3" t="s">
        <v>445</v>
      </c>
      <c r="AH384" s="3" t="s">
        <v>228</v>
      </c>
      <c r="AI384" s="3" t="s">
        <v>229</v>
      </c>
      <c r="AJ384" s="3" t="s">
        <v>348</v>
      </c>
      <c r="AK384" s="3" t="s">
        <v>349</v>
      </c>
      <c r="AL384" s="3" t="s">
        <v>446</v>
      </c>
      <c r="AM384" s="3" t="s">
        <v>350</v>
      </c>
      <c r="AN384" s="3" t="s">
        <v>351</v>
      </c>
      <c r="AO384" s="3" t="s">
        <v>352</v>
      </c>
      <c r="AP384" s="3" t="s">
        <v>353</v>
      </c>
      <c r="AQ384" s="3" t="s">
        <v>447</v>
      </c>
      <c r="AR384" s="3" t="s">
        <v>354</v>
      </c>
      <c r="AS384" s="3" t="s">
        <v>355</v>
      </c>
      <c r="AT384" s="3" t="s">
        <v>356</v>
      </c>
      <c r="AU384" s="3" t="s">
        <v>357</v>
      </c>
      <c r="AV384" s="4" t="s">
        <v>358</v>
      </c>
    </row>
    <row r="385" spans="2:48" x14ac:dyDescent="0.2">
      <c r="B385" s="2" t="s">
        <v>39</v>
      </c>
      <c r="C385" s="154">
        <v>59089.319292</v>
      </c>
      <c r="D385" s="154">
        <v>59089.319292</v>
      </c>
      <c r="E385" s="154">
        <v>59089.319292</v>
      </c>
      <c r="F385" s="154">
        <v>59089.319292</v>
      </c>
      <c r="G385" s="154">
        <v>58666.801385500003</v>
      </c>
      <c r="H385" s="154">
        <v>58244.283479000005</v>
      </c>
      <c r="I385" s="154">
        <v>56244.357827200001</v>
      </c>
      <c r="J385" s="154">
        <v>54244.432175400005</v>
      </c>
      <c r="K385" s="154">
        <v>52244.506523600001</v>
      </c>
      <c r="L385" s="154">
        <v>50244.580871800004</v>
      </c>
      <c r="M385" s="154">
        <v>48244.655220000001</v>
      </c>
      <c r="N385" s="154">
        <v>47736.348216666665</v>
      </c>
      <c r="O385" s="154">
        <v>47228.041213333338</v>
      </c>
      <c r="P385" s="154">
        <v>46719.734210000002</v>
      </c>
      <c r="Q385" s="154">
        <v>46211.427206666667</v>
      </c>
      <c r="R385" s="154">
        <v>45703.120203333339</v>
      </c>
      <c r="S385" s="154">
        <v>45194.813200000004</v>
      </c>
      <c r="T385" s="154">
        <v>44686.506196666669</v>
      </c>
      <c r="U385" s="154">
        <v>44178.199193333341</v>
      </c>
      <c r="V385" s="154">
        <v>43669.892190000006</v>
      </c>
      <c r="W385" s="154">
        <v>43161.585186666671</v>
      </c>
      <c r="X385" s="154">
        <v>42653.278183333343</v>
      </c>
      <c r="Y385" s="154">
        <v>42144.971180000008</v>
      </c>
      <c r="Z385" s="154">
        <v>41636.664176666673</v>
      </c>
      <c r="AA385" s="154">
        <v>41128.357173333345</v>
      </c>
      <c r="AB385" s="154">
        <v>40620.05017000001</v>
      </c>
      <c r="AC385" s="154">
        <v>40482.603228000007</v>
      </c>
      <c r="AD385" s="154">
        <v>40345.156286000012</v>
      </c>
      <c r="AE385" s="154">
        <v>40207.70934400001</v>
      </c>
      <c r="AF385" s="154">
        <v>40070.262402000008</v>
      </c>
      <c r="AG385" s="154">
        <v>39932.815460000005</v>
      </c>
      <c r="AH385" s="154">
        <v>39795.36851800001</v>
      </c>
      <c r="AI385" s="154">
        <v>39657.921576000008</v>
      </c>
      <c r="AJ385" s="154">
        <v>39520.474634000006</v>
      </c>
      <c r="AK385" s="154">
        <v>39383.027692000003</v>
      </c>
      <c r="AL385" s="154">
        <v>39245.580750000008</v>
      </c>
      <c r="AM385" s="154">
        <v>39108.133808000006</v>
      </c>
      <c r="AN385" s="154">
        <v>38970.686866000004</v>
      </c>
      <c r="AO385" s="154">
        <v>38833.239924000001</v>
      </c>
      <c r="AP385" s="154">
        <v>38695.792982000006</v>
      </c>
      <c r="AQ385" s="154">
        <v>38558.346040000004</v>
      </c>
      <c r="AR385" s="154">
        <v>38558.346040000004</v>
      </c>
      <c r="AS385" s="154">
        <v>38558.346040000004</v>
      </c>
      <c r="AT385" s="154">
        <v>38558.346040000004</v>
      </c>
      <c r="AU385" s="154">
        <v>38558.346040000004</v>
      </c>
      <c r="AV385" s="155">
        <v>38558.346040000004</v>
      </c>
    </row>
    <row r="386" spans="2:48" x14ac:dyDescent="0.2">
      <c r="B386" s="2" t="s">
        <v>104</v>
      </c>
      <c r="C386" s="154">
        <v>4.5291906336337702E-3</v>
      </c>
      <c r="D386" s="154">
        <v>4.5291906336337702E-3</v>
      </c>
      <c r="E386" s="154">
        <v>4.5291906336337702E-3</v>
      </c>
      <c r="F386" s="154">
        <v>4.5291906336337702E-3</v>
      </c>
      <c r="G386" s="154">
        <v>4.5447850286009055E-3</v>
      </c>
      <c r="H386" s="154">
        <v>4.5603794235680407E-3</v>
      </c>
      <c r="I386" s="154">
        <v>4.4459107173190383E-3</v>
      </c>
      <c r="J386" s="154">
        <v>4.3314420110700368E-3</v>
      </c>
      <c r="K386" s="154">
        <v>4.2169733048210345E-3</v>
      </c>
      <c r="L386" s="154">
        <v>4.102504598572033E-3</v>
      </c>
      <c r="M386" s="154">
        <v>3.9880358923230306E-3</v>
      </c>
      <c r="N386" s="154">
        <v>3.9768238734653591E-3</v>
      </c>
      <c r="O386" s="154">
        <v>3.9656118546076884E-3</v>
      </c>
      <c r="P386" s="154">
        <v>3.9543998357500169E-3</v>
      </c>
      <c r="Q386" s="154">
        <v>3.9431878168923453E-3</v>
      </c>
      <c r="R386" s="154">
        <v>3.9319757980346747E-3</v>
      </c>
      <c r="S386" s="154">
        <v>3.9207637791770032E-3</v>
      </c>
      <c r="T386" s="154">
        <v>3.9095517603193316E-3</v>
      </c>
      <c r="U386" s="154">
        <v>3.8983397414616605E-3</v>
      </c>
      <c r="V386" s="154">
        <v>3.8871277226039894E-3</v>
      </c>
      <c r="W386" s="154">
        <v>3.8759157037463183E-3</v>
      </c>
      <c r="X386" s="154">
        <v>3.8647036848886468E-3</v>
      </c>
      <c r="Y386" s="154">
        <v>3.8534916660309757E-3</v>
      </c>
      <c r="Z386" s="154">
        <v>3.8422796471733046E-3</v>
      </c>
      <c r="AA386" s="154">
        <v>3.8310676283156331E-3</v>
      </c>
      <c r="AB386" s="154">
        <v>3.819855609457962E-3</v>
      </c>
      <c r="AC386" s="154">
        <v>3.8055947417203586E-3</v>
      </c>
      <c r="AD386" s="154">
        <v>3.7913338739827556E-3</v>
      </c>
      <c r="AE386" s="154">
        <v>3.7770730062451521E-3</v>
      </c>
      <c r="AF386" s="154">
        <v>3.7628121385075491E-3</v>
      </c>
      <c r="AG386" s="154">
        <v>3.7485512707699457E-3</v>
      </c>
      <c r="AH386" s="154">
        <v>3.7342904030323427E-3</v>
      </c>
      <c r="AI386" s="154">
        <v>3.7200295352947392E-3</v>
      </c>
      <c r="AJ386" s="154">
        <v>3.7057686675571362E-3</v>
      </c>
      <c r="AK386" s="154">
        <v>3.6915077998195328E-3</v>
      </c>
      <c r="AL386" s="154">
        <v>3.6772469320819298E-3</v>
      </c>
      <c r="AM386" s="154">
        <v>3.6629860643443263E-3</v>
      </c>
      <c r="AN386" s="154">
        <v>3.6487251966067233E-3</v>
      </c>
      <c r="AO386" s="154">
        <v>3.6344643288691199E-3</v>
      </c>
      <c r="AP386" s="154">
        <v>3.6202034611315164E-3</v>
      </c>
      <c r="AQ386" s="154">
        <v>3.6059425933939134E-3</v>
      </c>
      <c r="AR386" s="154">
        <v>3.6059425933939134E-3</v>
      </c>
      <c r="AS386" s="154">
        <v>3.6059425933939134E-3</v>
      </c>
      <c r="AT386" s="154">
        <v>3.6059425933939134E-3</v>
      </c>
      <c r="AU386" s="154">
        <v>3.6059425933939134E-3</v>
      </c>
      <c r="AV386" s="155">
        <v>3.6059425933939134E-3</v>
      </c>
    </row>
    <row r="387" spans="2:48" x14ac:dyDescent="0.2">
      <c r="B387" s="2" t="s">
        <v>105</v>
      </c>
      <c r="C387" s="154">
        <v>3.6210892236384702E-3</v>
      </c>
      <c r="D387" s="154">
        <v>3.6210892236384702E-3</v>
      </c>
      <c r="E387" s="154">
        <v>3.6210892236384702E-3</v>
      </c>
      <c r="F387" s="154">
        <v>3.6210892236384702E-3</v>
      </c>
      <c r="G387" s="154">
        <v>3.6693497718623593E-3</v>
      </c>
      <c r="H387" s="154">
        <v>3.7176103200862484E-3</v>
      </c>
      <c r="I387" s="154">
        <v>3.6494901201781435E-3</v>
      </c>
      <c r="J387" s="154">
        <v>3.581369920270039E-3</v>
      </c>
      <c r="K387" s="154">
        <v>3.5132497203619341E-3</v>
      </c>
      <c r="L387" s="154">
        <v>3.4451295204538297E-3</v>
      </c>
      <c r="M387" s="154">
        <v>3.3770093205457248E-3</v>
      </c>
      <c r="N387" s="154">
        <v>3.3721590912810409E-3</v>
      </c>
      <c r="O387" s="154">
        <v>3.3673088620163574E-3</v>
      </c>
      <c r="P387" s="154">
        <v>3.3624586327516736E-3</v>
      </c>
      <c r="Q387" s="154">
        <v>3.3576084034869901E-3</v>
      </c>
      <c r="R387" s="154">
        <v>3.3527581742223062E-3</v>
      </c>
      <c r="S387" s="154">
        <v>3.3479079449576224E-3</v>
      </c>
      <c r="T387" s="154">
        <v>3.3430577156929389E-3</v>
      </c>
      <c r="U387" s="154">
        <v>3.338207486428255E-3</v>
      </c>
      <c r="V387" s="154">
        <v>3.3333572571635716E-3</v>
      </c>
      <c r="W387" s="154">
        <v>3.3285070278988877E-3</v>
      </c>
      <c r="X387" s="154">
        <v>3.3236567986342038E-3</v>
      </c>
      <c r="Y387" s="154">
        <v>3.3188065693695204E-3</v>
      </c>
      <c r="Z387" s="154">
        <v>3.3139563401048365E-3</v>
      </c>
      <c r="AA387" s="154">
        <v>3.3091061108401531E-3</v>
      </c>
      <c r="AB387" s="154">
        <v>3.3042558815754692E-3</v>
      </c>
      <c r="AC387" s="154">
        <v>3.29308968018562E-3</v>
      </c>
      <c r="AD387" s="154">
        <v>3.2819234787957704E-3</v>
      </c>
      <c r="AE387" s="154">
        <v>3.2707572774059212E-3</v>
      </c>
      <c r="AF387" s="154">
        <v>3.259591076016072E-3</v>
      </c>
      <c r="AG387" s="154">
        <v>3.2484248746262223E-3</v>
      </c>
      <c r="AH387" s="154">
        <v>3.2372586732363731E-3</v>
      </c>
      <c r="AI387" s="154">
        <v>3.2260924718465239E-3</v>
      </c>
      <c r="AJ387" s="154">
        <v>3.2149262704566743E-3</v>
      </c>
      <c r="AK387" s="154">
        <v>3.2037600690668251E-3</v>
      </c>
      <c r="AL387" s="154">
        <v>3.1925938676769759E-3</v>
      </c>
      <c r="AM387" s="154">
        <v>3.1814276662871263E-3</v>
      </c>
      <c r="AN387" s="154">
        <v>3.1702614648972771E-3</v>
      </c>
      <c r="AO387" s="154">
        <v>3.1590952635074279E-3</v>
      </c>
      <c r="AP387" s="154">
        <v>3.1479290621175783E-3</v>
      </c>
      <c r="AQ387" s="154">
        <v>3.1367628607277291E-3</v>
      </c>
      <c r="AR387" s="154">
        <v>3.1367628607277291E-3</v>
      </c>
      <c r="AS387" s="154">
        <v>3.1367628607277291E-3</v>
      </c>
      <c r="AT387" s="154">
        <v>3.1367628607277291E-3</v>
      </c>
      <c r="AU387" s="154">
        <v>3.1367628607277291E-3</v>
      </c>
      <c r="AV387" s="155">
        <v>3.1367628607277291E-3</v>
      </c>
    </row>
    <row r="388" spans="2:48" x14ac:dyDescent="0.2">
      <c r="B388" s="2" t="s">
        <v>106</v>
      </c>
      <c r="C388" s="154">
        <v>1.5246226558926665E-2</v>
      </c>
      <c r="D388" s="154">
        <v>1.5246226558926665E-2</v>
      </c>
      <c r="E388" s="154">
        <v>1.5246226558926665E-2</v>
      </c>
      <c r="F388" s="154">
        <v>1.5246226558926665E-2</v>
      </c>
      <c r="G388" s="154">
        <v>1.5281253882924811E-2</v>
      </c>
      <c r="H388" s="154">
        <v>1.5316281206922957E-2</v>
      </c>
      <c r="I388" s="154">
        <v>1.4953538063026888E-2</v>
      </c>
      <c r="J388" s="154">
        <v>1.4590794919130819E-2</v>
      </c>
      <c r="K388" s="154">
        <v>1.422805177523475E-2</v>
      </c>
      <c r="L388" s="154">
        <v>1.3865308631338683E-2</v>
      </c>
      <c r="M388" s="154">
        <v>1.3502565487442613E-2</v>
      </c>
      <c r="N388" s="154">
        <v>1.3459843543906782E-2</v>
      </c>
      <c r="O388" s="154">
        <v>1.3417121600370951E-2</v>
      </c>
      <c r="P388" s="154">
        <v>1.337439965683512E-2</v>
      </c>
      <c r="Q388" s="154">
        <v>1.3331677713299288E-2</v>
      </c>
      <c r="R388" s="154">
        <v>1.3288955769763458E-2</v>
      </c>
      <c r="S388" s="154">
        <v>1.3246233826227626E-2</v>
      </c>
      <c r="T388" s="154">
        <v>1.3203511882691794E-2</v>
      </c>
      <c r="U388" s="154">
        <v>1.3160789939155964E-2</v>
      </c>
      <c r="V388" s="154">
        <v>1.3118067995620132E-2</v>
      </c>
      <c r="W388" s="154">
        <v>1.30753460520843E-2</v>
      </c>
      <c r="X388" s="154">
        <v>1.303262410854847E-2</v>
      </c>
      <c r="Y388" s="154">
        <v>1.2989902165012638E-2</v>
      </c>
      <c r="Z388" s="154">
        <v>1.2947180221476806E-2</v>
      </c>
      <c r="AA388" s="154">
        <v>1.2904458277940976E-2</v>
      </c>
      <c r="AB388" s="154">
        <v>1.2861736334405145E-2</v>
      </c>
      <c r="AC388" s="154">
        <v>1.2818089328778134E-2</v>
      </c>
      <c r="AD388" s="154">
        <v>1.2774442323151126E-2</v>
      </c>
      <c r="AE388" s="154">
        <v>1.2730795317524116E-2</v>
      </c>
      <c r="AF388" s="154">
        <v>1.2687148311897106E-2</v>
      </c>
      <c r="AG388" s="154">
        <v>1.2643501306270096E-2</v>
      </c>
      <c r="AH388" s="154">
        <v>1.2599854300643087E-2</v>
      </c>
      <c r="AI388" s="154">
        <v>1.2556207295016077E-2</v>
      </c>
      <c r="AJ388" s="154">
        <v>1.2512560289389067E-2</v>
      </c>
      <c r="AK388" s="154">
        <v>1.2468913283762057E-2</v>
      </c>
      <c r="AL388" s="154">
        <v>1.2425266278135049E-2</v>
      </c>
      <c r="AM388" s="154">
        <v>1.2381619272508039E-2</v>
      </c>
      <c r="AN388" s="154">
        <v>1.2337972266881029E-2</v>
      </c>
      <c r="AO388" s="154">
        <v>1.2294325261254018E-2</v>
      </c>
      <c r="AP388" s="154">
        <v>1.225067825562701E-2</v>
      </c>
      <c r="AQ388" s="154">
        <v>1.220703125E-2</v>
      </c>
      <c r="AR388" s="154">
        <v>1.220703125E-2</v>
      </c>
      <c r="AS388" s="154">
        <v>1.220703125E-2</v>
      </c>
      <c r="AT388" s="154">
        <v>1.220703125E-2</v>
      </c>
      <c r="AU388" s="154">
        <v>1.220703125E-2</v>
      </c>
      <c r="AV388" s="155">
        <v>1.220703125E-2</v>
      </c>
    </row>
    <row r="389" spans="2:48" x14ac:dyDescent="0.2">
      <c r="B389" s="2" t="s">
        <v>107</v>
      </c>
      <c r="C389" s="154">
        <v>1.4619883040935672E-2</v>
      </c>
      <c r="D389" s="154">
        <v>1.4619883040935672E-2</v>
      </c>
      <c r="E389" s="154">
        <v>1.4619883040935672E-2</v>
      </c>
      <c r="F389" s="154">
        <v>1.4619883040935672E-2</v>
      </c>
      <c r="G389" s="154">
        <v>1.4683485245582125E-2</v>
      </c>
      <c r="H389" s="154">
        <v>1.4747087450228579E-2</v>
      </c>
      <c r="I389" s="154">
        <v>1.442475520909919E-2</v>
      </c>
      <c r="J389" s="154">
        <v>1.4102422967969803E-2</v>
      </c>
      <c r="K389" s="154">
        <v>1.3780090726840414E-2</v>
      </c>
      <c r="L389" s="154">
        <v>1.3457758485711027E-2</v>
      </c>
      <c r="M389" s="154">
        <v>1.3135426244581638E-2</v>
      </c>
      <c r="N389" s="154">
        <v>1.3101269493680555E-2</v>
      </c>
      <c r="O389" s="154">
        <v>1.3067112742779472E-2</v>
      </c>
      <c r="P389" s="154">
        <v>1.3032955991878389E-2</v>
      </c>
      <c r="Q389" s="154">
        <v>1.2998799240977304E-2</v>
      </c>
      <c r="R389" s="154">
        <v>1.2964642490076221E-2</v>
      </c>
      <c r="S389" s="154">
        <v>1.2930485739175138E-2</v>
      </c>
      <c r="T389" s="154">
        <v>1.2896328988274055E-2</v>
      </c>
      <c r="U389" s="154">
        <v>1.2862172237372972E-2</v>
      </c>
      <c r="V389" s="154">
        <v>1.2828015486471889E-2</v>
      </c>
      <c r="W389" s="154">
        <v>1.2793858735570806E-2</v>
      </c>
      <c r="X389" s="154">
        <v>1.2759701984669723E-2</v>
      </c>
      <c r="Y389" s="154">
        <v>1.2725545233768638E-2</v>
      </c>
      <c r="Z389" s="154">
        <v>1.2691388482867555E-2</v>
      </c>
      <c r="AA389" s="154">
        <v>1.2657231731966471E-2</v>
      </c>
      <c r="AB389" s="154">
        <v>1.2623074981065388E-2</v>
      </c>
      <c r="AC389" s="154">
        <v>1.25800354712086E-2</v>
      </c>
      <c r="AD389" s="154">
        <v>1.2536995961351811E-2</v>
      </c>
      <c r="AE389" s="154">
        <v>1.2493956451495022E-2</v>
      </c>
      <c r="AF389" s="154">
        <v>1.2450916941638234E-2</v>
      </c>
      <c r="AG389" s="154">
        <v>1.2407877431781445E-2</v>
      </c>
      <c r="AH389" s="154">
        <v>1.2364837921924656E-2</v>
      </c>
      <c r="AI389" s="154">
        <v>1.2321798412067868E-2</v>
      </c>
      <c r="AJ389" s="154">
        <v>1.2278758902211079E-2</v>
      </c>
      <c r="AK389" s="154">
        <v>1.223571939235429E-2</v>
      </c>
      <c r="AL389" s="154">
        <v>1.2192679882497502E-2</v>
      </c>
      <c r="AM389" s="154">
        <v>1.2149640372640713E-2</v>
      </c>
      <c r="AN389" s="154">
        <v>1.2106600862783925E-2</v>
      </c>
      <c r="AO389" s="154">
        <v>1.2063561352927136E-2</v>
      </c>
      <c r="AP389" s="154">
        <v>1.2020521843070347E-2</v>
      </c>
      <c r="AQ389" s="154">
        <v>1.1977482333213559E-2</v>
      </c>
      <c r="AR389" s="154">
        <v>1.1977482333213559E-2</v>
      </c>
      <c r="AS389" s="154">
        <v>1.1977482333213559E-2</v>
      </c>
      <c r="AT389" s="154">
        <v>1.1977482333213559E-2</v>
      </c>
      <c r="AU389" s="154">
        <v>1.1977482333213559E-2</v>
      </c>
      <c r="AV389" s="155">
        <v>1.1977482333213559E-2</v>
      </c>
    </row>
    <row r="390" spans="2:48" x14ac:dyDescent="0.2">
      <c r="B390" s="2" t="s">
        <v>45</v>
      </c>
      <c r="C390" s="154">
        <v>208.81</v>
      </c>
      <c r="D390" s="154">
        <v>208.81</v>
      </c>
      <c r="E390" s="154">
        <v>208.81</v>
      </c>
      <c r="F390" s="154">
        <v>208.81</v>
      </c>
      <c r="G390" s="154">
        <v>209.2</v>
      </c>
      <c r="H390" s="154">
        <v>209.59</v>
      </c>
      <c r="I390" s="154">
        <v>208.078</v>
      </c>
      <c r="J390" s="154">
        <v>206.566</v>
      </c>
      <c r="K390" s="154">
        <v>205.054</v>
      </c>
      <c r="L390" s="154">
        <v>203.542</v>
      </c>
      <c r="M390" s="154">
        <v>202.03</v>
      </c>
      <c r="N390" s="154">
        <v>201.40133333333333</v>
      </c>
      <c r="O390" s="154">
        <v>200.77266666666668</v>
      </c>
      <c r="P390" s="154">
        <v>200.14400000000001</v>
      </c>
      <c r="Q390" s="154">
        <v>199.51533333333333</v>
      </c>
      <c r="R390" s="154">
        <v>198.88666666666666</v>
      </c>
      <c r="S390" s="154">
        <v>198.25800000000001</v>
      </c>
      <c r="T390" s="154">
        <v>197.62933333333334</v>
      </c>
      <c r="U390" s="154">
        <v>197.00066666666666</v>
      </c>
      <c r="V390" s="154">
        <v>196.37199999999999</v>
      </c>
      <c r="W390" s="154">
        <v>195.74333333333334</v>
      </c>
      <c r="X390" s="154">
        <v>195.11466666666666</v>
      </c>
      <c r="Y390" s="154">
        <v>194.48599999999999</v>
      </c>
      <c r="Z390" s="154">
        <v>193.85733333333332</v>
      </c>
      <c r="AA390" s="154">
        <v>193.22866666666667</v>
      </c>
      <c r="AB390" s="154">
        <v>192.6</v>
      </c>
      <c r="AC390" s="154">
        <v>191.946</v>
      </c>
      <c r="AD390" s="154">
        <v>191.292</v>
      </c>
      <c r="AE390" s="154">
        <v>190.63800000000001</v>
      </c>
      <c r="AF390" s="154">
        <v>189.98399999999998</v>
      </c>
      <c r="AG390" s="154">
        <v>189.33</v>
      </c>
      <c r="AH390" s="154">
        <v>188.67599999999999</v>
      </c>
      <c r="AI390" s="154">
        <v>188.02199999999999</v>
      </c>
      <c r="AJ390" s="154">
        <v>187.36799999999999</v>
      </c>
      <c r="AK390" s="154">
        <v>186.714</v>
      </c>
      <c r="AL390" s="154">
        <v>186.06</v>
      </c>
      <c r="AM390" s="154">
        <v>185.40600000000001</v>
      </c>
      <c r="AN390" s="154">
        <v>184.75199999999998</v>
      </c>
      <c r="AO390" s="154">
        <v>184.09799999999998</v>
      </c>
      <c r="AP390" s="154">
        <v>183.44399999999999</v>
      </c>
      <c r="AQ390" s="154">
        <v>182.79</v>
      </c>
      <c r="AR390" s="154">
        <v>182.79</v>
      </c>
      <c r="AS390" s="154">
        <v>182.79</v>
      </c>
      <c r="AT390" s="154">
        <v>182.79</v>
      </c>
      <c r="AU390" s="154">
        <v>182.79</v>
      </c>
      <c r="AV390" s="155">
        <v>182.79</v>
      </c>
    </row>
    <row r="391" spans="2:48" x14ac:dyDescent="0.2">
      <c r="B391" s="2" t="s">
        <v>47</v>
      </c>
      <c r="C391" s="154">
        <v>212.19</v>
      </c>
      <c r="D391" s="154">
        <v>212.19</v>
      </c>
      <c r="E391" s="154">
        <v>212.19</v>
      </c>
      <c r="F391" s="154">
        <v>212.19</v>
      </c>
      <c r="G391" s="154">
        <v>212.55500000000001</v>
      </c>
      <c r="H391" s="154">
        <v>212.92</v>
      </c>
      <c r="I391" s="154">
        <v>211.39</v>
      </c>
      <c r="J391" s="154">
        <v>209.86</v>
      </c>
      <c r="K391" s="154">
        <v>208.33</v>
      </c>
      <c r="L391" s="154">
        <v>206.8</v>
      </c>
      <c r="M391" s="154">
        <v>205.27</v>
      </c>
      <c r="N391" s="154">
        <v>204.63266666666667</v>
      </c>
      <c r="O391" s="154">
        <v>203.99533333333335</v>
      </c>
      <c r="P391" s="154">
        <v>203.358</v>
      </c>
      <c r="Q391" s="154">
        <v>202.72066666666669</v>
      </c>
      <c r="R391" s="154">
        <v>202.08333333333334</v>
      </c>
      <c r="S391" s="154">
        <v>201.446</v>
      </c>
      <c r="T391" s="154">
        <v>200.80866666666668</v>
      </c>
      <c r="U391" s="154">
        <v>200.17133333333334</v>
      </c>
      <c r="V391" s="154">
        <v>199.53400000000002</v>
      </c>
      <c r="W391" s="154">
        <v>198.89666666666668</v>
      </c>
      <c r="X391" s="154">
        <v>198.25933333333333</v>
      </c>
      <c r="Y391" s="154">
        <v>197.62200000000001</v>
      </c>
      <c r="Z391" s="154">
        <v>196.98466666666667</v>
      </c>
      <c r="AA391" s="154">
        <v>196.34733333333335</v>
      </c>
      <c r="AB391" s="154">
        <v>195.71</v>
      </c>
      <c r="AC391" s="154">
        <v>195.04600000000002</v>
      </c>
      <c r="AD391" s="154">
        <v>194.38200000000001</v>
      </c>
      <c r="AE391" s="154">
        <v>193.71800000000002</v>
      </c>
      <c r="AF391" s="154">
        <v>193.054</v>
      </c>
      <c r="AG391" s="154">
        <v>192.39</v>
      </c>
      <c r="AH391" s="154">
        <v>191.726</v>
      </c>
      <c r="AI391" s="154">
        <v>191.06200000000001</v>
      </c>
      <c r="AJ391" s="154">
        <v>190.398</v>
      </c>
      <c r="AK391" s="154">
        <v>189.73400000000001</v>
      </c>
      <c r="AL391" s="154">
        <v>189.07</v>
      </c>
      <c r="AM391" s="154">
        <v>188.40600000000001</v>
      </c>
      <c r="AN391" s="154">
        <v>187.74199999999999</v>
      </c>
      <c r="AO391" s="154">
        <v>187.078</v>
      </c>
      <c r="AP391" s="154">
        <v>186.41399999999999</v>
      </c>
      <c r="AQ391" s="154">
        <v>185.75</v>
      </c>
      <c r="AR391" s="154">
        <v>185.75</v>
      </c>
      <c r="AS391" s="154">
        <v>185.75</v>
      </c>
      <c r="AT391" s="154">
        <v>185.75</v>
      </c>
      <c r="AU391" s="154">
        <v>185.75</v>
      </c>
      <c r="AV391" s="155">
        <v>185.75</v>
      </c>
    </row>
    <row r="392" spans="2:48" x14ac:dyDescent="0.2">
      <c r="B392" s="2" t="s">
        <v>49</v>
      </c>
      <c r="C392" s="154">
        <v>48.68</v>
      </c>
      <c r="D392" s="154">
        <v>48.68</v>
      </c>
      <c r="E392" s="154">
        <v>48.68</v>
      </c>
      <c r="F392" s="154">
        <v>48.68</v>
      </c>
      <c r="G392" s="154">
        <v>48.674999999999997</v>
      </c>
      <c r="H392" s="154">
        <v>48.67</v>
      </c>
      <c r="I392" s="154">
        <v>48.648000000000003</v>
      </c>
      <c r="J392" s="154">
        <v>48.626000000000005</v>
      </c>
      <c r="K392" s="154">
        <v>48.603999999999999</v>
      </c>
      <c r="L392" s="154">
        <v>48.582000000000001</v>
      </c>
      <c r="M392" s="154">
        <v>48.56</v>
      </c>
      <c r="N392" s="154">
        <v>48.588000000000001</v>
      </c>
      <c r="O392" s="154">
        <v>48.616</v>
      </c>
      <c r="P392" s="154">
        <v>48.643999999999998</v>
      </c>
      <c r="Q392" s="154">
        <v>48.672000000000004</v>
      </c>
      <c r="R392" s="154">
        <v>48.7</v>
      </c>
      <c r="S392" s="154">
        <v>48.728000000000002</v>
      </c>
      <c r="T392" s="154">
        <v>48.756</v>
      </c>
      <c r="U392" s="154">
        <v>48.783999999999999</v>
      </c>
      <c r="V392" s="154">
        <v>48.811999999999998</v>
      </c>
      <c r="W392" s="154">
        <v>48.84</v>
      </c>
      <c r="X392" s="154">
        <v>48.867999999999995</v>
      </c>
      <c r="Y392" s="154">
        <v>48.896000000000001</v>
      </c>
      <c r="Z392" s="154">
        <v>48.923999999999999</v>
      </c>
      <c r="AA392" s="154">
        <v>48.951999999999998</v>
      </c>
      <c r="AB392" s="154">
        <v>48.98</v>
      </c>
      <c r="AC392" s="154">
        <v>48.973333333333329</v>
      </c>
      <c r="AD392" s="154">
        <v>48.966666666666661</v>
      </c>
      <c r="AE392" s="154">
        <v>48.96</v>
      </c>
      <c r="AF392" s="154">
        <v>48.953333333333333</v>
      </c>
      <c r="AG392" s="154">
        <v>48.946666666666665</v>
      </c>
      <c r="AH392" s="154">
        <v>48.94</v>
      </c>
      <c r="AI392" s="154">
        <v>48.93333333333333</v>
      </c>
      <c r="AJ392" s="154">
        <v>48.926666666666669</v>
      </c>
      <c r="AK392" s="154">
        <v>48.92</v>
      </c>
      <c r="AL392" s="154">
        <v>48.913333333333334</v>
      </c>
      <c r="AM392" s="154">
        <v>48.906666666666666</v>
      </c>
      <c r="AN392" s="154">
        <v>48.9</v>
      </c>
      <c r="AO392" s="154">
        <v>48.893333333333338</v>
      </c>
      <c r="AP392" s="154">
        <v>48.88666666666667</v>
      </c>
      <c r="AQ392" s="154">
        <v>48.88</v>
      </c>
      <c r="AR392" s="154">
        <v>48.88</v>
      </c>
      <c r="AS392" s="154">
        <v>48.88</v>
      </c>
      <c r="AT392" s="154">
        <v>48.88</v>
      </c>
      <c r="AU392" s="154">
        <v>48.88</v>
      </c>
      <c r="AV392" s="155">
        <v>48.88</v>
      </c>
    </row>
    <row r="393" spans="2:48" x14ac:dyDescent="0.2">
      <c r="B393" s="2" t="s">
        <v>51</v>
      </c>
      <c r="C393" s="154">
        <v>47.34</v>
      </c>
      <c r="D393" s="154">
        <v>47.34</v>
      </c>
      <c r="E393" s="154">
        <v>47.34</v>
      </c>
      <c r="F393" s="154">
        <v>47.34</v>
      </c>
      <c r="G393" s="154">
        <v>47.31</v>
      </c>
      <c r="H393" s="154">
        <v>47.28</v>
      </c>
      <c r="I393" s="154">
        <v>47.094000000000001</v>
      </c>
      <c r="J393" s="154">
        <v>46.908000000000001</v>
      </c>
      <c r="K393" s="154">
        <v>46.722000000000001</v>
      </c>
      <c r="L393" s="154">
        <v>46.536000000000001</v>
      </c>
      <c r="M393" s="154">
        <v>46.35</v>
      </c>
      <c r="N393" s="154">
        <v>46.421333333333337</v>
      </c>
      <c r="O393" s="154">
        <v>46.492666666666665</v>
      </c>
      <c r="P393" s="154">
        <v>46.564</v>
      </c>
      <c r="Q393" s="154">
        <v>46.635333333333335</v>
      </c>
      <c r="R393" s="154">
        <v>46.706666666666671</v>
      </c>
      <c r="S393" s="154">
        <v>46.777999999999999</v>
      </c>
      <c r="T393" s="154">
        <v>46.849333333333334</v>
      </c>
      <c r="U393" s="154">
        <v>46.920666666666669</v>
      </c>
      <c r="V393" s="154">
        <v>46.992000000000004</v>
      </c>
      <c r="W393" s="154">
        <v>47.063333333333333</v>
      </c>
      <c r="X393" s="154">
        <v>47.134666666666668</v>
      </c>
      <c r="Y393" s="154">
        <v>47.206000000000003</v>
      </c>
      <c r="Z393" s="154">
        <v>47.277333333333338</v>
      </c>
      <c r="AA393" s="154">
        <v>47.348666666666666</v>
      </c>
      <c r="AB393" s="154">
        <v>47.42</v>
      </c>
      <c r="AC393" s="154">
        <v>47.366666666666667</v>
      </c>
      <c r="AD393" s="154">
        <v>47.313333333333333</v>
      </c>
      <c r="AE393" s="154">
        <v>47.26</v>
      </c>
      <c r="AF393" s="154">
        <v>47.206666666666671</v>
      </c>
      <c r="AG393" s="154">
        <v>47.153333333333336</v>
      </c>
      <c r="AH393" s="154">
        <v>47.1</v>
      </c>
      <c r="AI393" s="154">
        <v>47.046666666666667</v>
      </c>
      <c r="AJ393" s="154">
        <v>46.993333333333332</v>
      </c>
      <c r="AK393" s="154">
        <v>46.94</v>
      </c>
      <c r="AL393" s="154">
        <v>46.886666666666663</v>
      </c>
      <c r="AM393" s="154">
        <v>46.833333333333329</v>
      </c>
      <c r="AN393" s="154">
        <v>46.78</v>
      </c>
      <c r="AO393" s="154">
        <v>46.726666666666667</v>
      </c>
      <c r="AP393" s="154">
        <v>46.673333333333332</v>
      </c>
      <c r="AQ393" s="154">
        <v>46.62</v>
      </c>
      <c r="AR393" s="154">
        <v>46.62</v>
      </c>
      <c r="AS393" s="154">
        <v>46.62</v>
      </c>
      <c r="AT393" s="154">
        <v>46.62</v>
      </c>
      <c r="AU393" s="154">
        <v>46.62</v>
      </c>
      <c r="AV393" s="155">
        <v>46.62</v>
      </c>
    </row>
    <row r="394" spans="2:48" x14ac:dyDescent="0.2">
      <c r="B394" s="2" t="s">
        <v>53</v>
      </c>
      <c r="C394" s="154">
        <v>9</v>
      </c>
      <c r="D394" s="154">
        <v>9</v>
      </c>
      <c r="E394" s="154">
        <v>9</v>
      </c>
      <c r="F394" s="154">
        <v>9</v>
      </c>
      <c r="G394" s="154">
        <v>9</v>
      </c>
      <c r="H394" s="154">
        <v>9</v>
      </c>
      <c r="I394" s="154">
        <v>9</v>
      </c>
      <c r="J394" s="154">
        <v>9</v>
      </c>
      <c r="K394" s="154">
        <v>9</v>
      </c>
      <c r="L394" s="154">
        <v>9</v>
      </c>
      <c r="M394" s="154">
        <v>9</v>
      </c>
      <c r="N394" s="154">
        <v>9</v>
      </c>
      <c r="O394" s="154">
        <v>9</v>
      </c>
      <c r="P394" s="154">
        <v>9</v>
      </c>
      <c r="Q394" s="154">
        <v>9</v>
      </c>
      <c r="R394" s="154">
        <v>9</v>
      </c>
      <c r="S394" s="154">
        <v>9</v>
      </c>
      <c r="T394" s="154">
        <v>9</v>
      </c>
      <c r="U394" s="154">
        <v>9</v>
      </c>
      <c r="V394" s="154">
        <v>9</v>
      </c>
      <c r="W394" s="154">
        <v>9</v>
      </c>
      <c r="X394" s="154">
        <v>9</v>
      </c>
      <c r="Y394" s="154">
        <v>9</v>
      </c>
      <c r="Z394" s="154">
        <v>9</v>
      </c>
      <c r="AA394" s="154">
        <v>9</v>
      </c>
      <c r="AB394" s="154">
        <v>9</v>
      </c>
      <c r="AC394" s="154">
        <v>9</v>
      </c>
      <c r="AD394" s="154">
        <v>9</v>
      </c>
      <c r="AE394" s="154">
        <v>9</v>
      </c>
      <c r="AF394" s="154">
        <v>9</v>
      </c>
      <c r="AG394" s="154">
        <v>9</v>
      </c>
      <c r="AH394" s="154">
        <v>9</v>
      </c>
      <c r="AI394" s="154">
        <v>9</v>
      </c>
      <c r="AJ394" s="154">
        <v>9</v>
      </c>
      <c r="AK394" s="154">
        <v>9</v>
      </c>
      <c r="AL394" s="154">
        <v>9</v>
      </c>
      <c r="AM394" s="154">
        <v>9</v>
      </c>
      <c r="AN394" s="154">
        <v>9</v>
      </c>
      <c r="AO394" s="154">
        <v>9</v>
      </c>
      <c r="AP394" s="154">
        <v>9</v>
      </c>
      <c r="AQ394" s="154">
        <v>9</v>
      </c>
      <c r="AR394" s="154">
        <v>9</v>
      </c>
      <c r="AS394" s="154">
        <v>9</v>
      </c>
      <c r="AT394" s="154">
        <v>9</v>
      </c>
      <c r="AU394" s="154">
        <v>9</v>
      </c>
      <c r="AV394" s="155">
        <v>9</v>
      </c>
    </row>
    <row r="395" spans="2:48" x14ac:dyDescent="0.2">
      <c r="B395" s="2" t="s">
        <v>108</v>
      </c>
      <c r="C395" s="154">
        <v>14</v>
      </c>
      <c r="D395" s="154">
        <v>14</v>
      </c>
      <c r="E395" s="154">
        <v>14</v>
      </c>
      <c r="F395" s="154">
        <v>14</v>
      </c>
      <c r="G395" s="154">
        <v>14</v>
      </c>
      <c r="H395" s="154">
        <v>14</v>
      </c>
      <c r="I395" s="154">
        <v>14</v>
      </c>
      <c r="J395" s="154">
        <v>14</v>
      </c>
      <c r="K395" s="154">
        <v>14</v>
      </c>
      <c r="L395" s="154">
        <v>14</v>
      </c>
      <c r="M395" s="154">
        <v>14</v>
      </c>
      <c r="N395" s="154">
        <v>14</v>
      </c>
      <c r="O395" s="154">
        <v>14</v>
      </c>
      <c r="P395" s="154">
        <v>14</v>
      </c>
      <c r="Q395" s="154">
        <v>14</v>
      </c>
      <c r="R395" s="154">
        <v>14</v>
      </c>
      <c r="S395" s="154">
        <v>14</v>
      </c>
      <c r="T395" s="154">
        <v>14</v>
      </c>
      <c r="U395" s="154">
        <v>14</v>
      </c>
      <c r="V395" s="154">
        <v>14</v>
      </c>
      <c r="W395" s="154">
        <v>14</v>
      </c>
      <c r="X395" s="154">
        <v>14</v>
      </c>
      <c r="Y395" s="154">
        <v>14</v>
      </c>
      <c r="Z395" s="154">
        <v>14</v>
      </c>
      <c r="AA395" s="154">
        <v>14</v>
      </c>
      <c r="AB395" s="154">
        <v>14</v>
      </c>
      <c r="AC395" s="154">
        <v>14</v>
      </c>
      <c r="AD395" s="154">
        <v>14</v>
      </c>
      <c r="AE395" s="154">
        <v>14</v>
      </c>
      <c r="AF395" s="154">
        <v>14</v>
      </c>
      <c r="AG395" s="154">
        <v>14</v>
      </c>
      <c r="AH395" s="154">
        <v>14</v>
      </c>
      <c r="AI395" s="154">
        <v>14</v>
      </c>
      <c r="AJ395" s="154">
        <v>14</v>
      </c>
      <c r="AK395" s="154">
        <v>14</v>
      </c>
      <c r="AL395" s="154">
        <v>14</v>
      </c>
      <c r="AM395" s="154">
        <v>14</v>
      </c>
      <c r="AN395" s="154">
        <v>14</v>
      </c>
      <c r="AO395" s="154">
        <v>14</v>
      </c>
      <c r="AP395" s="154">
        <v>14</v>
      </c>
      <c r="AQ395" s="154">
        <v>14</v>
      </c>
      <c r="AR395" s="154">
        <v>14</v>
      </c>
      <c r="AS395" s="154">
        <v>14</v>
      </c>
      <c r="AT395" s="154">
        <v>14</v>
      </c>
      <c r="AU395" s="154">
        <v>14</v>
      </c>
      <c r="AV395" s="155">
        <v>14</v>
      </c>
    </row>
    <row r="396" spans="2:48" x14ac:dyDescent="0.2">
      <c r="B396" s="2" t="s">
        <v>4</v>
      </c>
      <c r="C396" s="154">
        <v>167.24277500000017</v>
      </c>
      <c r="D396" s="154">
        <v>167.24277500000017</v>
      </c>
      <c r="E396" s="154">
        <v>167.24277500000017</v>
      </c>
      <c r="F396" s="154">
        <v>167.24277500000017</v>
      </c>
      <c r="G396" s="154">
        <v>172.57744124999999</v>
      </c>
      <c r="H396" s="154">
        <v>177.91210749999982</v>
      </c>
      <c r="I396" s="154">
        <v>185.13353599999982</v>
      </c>
      <c r="J396" s="154">
        <v>192.35496449999982</v>
      </c>
      <c r="K396" s="154">
        <v>199.57639299999983</v>
      </c>
      <c r="L396" s="154">
        <v>206.79782149999983</v>
      </c>
      <c r="M396" s="154">
        <v>214.01924999999983</v>
      </c>
      <c r="N396" s="154">
        <v>213.00901066666651</v>
      </c>
      <c r="O396" s="154">
        <v>211.99877133333317</v>
      </c>
      <c r="P396" s="154">
        <v>210.98853199999985</v>
      </c>
      <c r="Q396" s="154">
        <v>209.97829266666653</v>
      </c>
      <c r="R396" s="154">
        <v>208.96805333333319</v>
      </c>
      <c r="S396" s="154">
        <v>207.95781399999987</v>
      </c>
      <c r="T396" s="154">
        <v>206.94757466666655</v>
      </c>
      <c r="U396" s="154">
        <v>205.93733533333321</v>
      </c>
      <c r="V396" s="154">
        <v>204.92709599999989</v>
      </c>
      <c r="W396" s="154">
        <v>203.91685666666658</v>
      </c>
      <c r="X396" s="154">
        <v>202.90661733333323</v>
      </c>
      <c r="Y396" s="154">
        <v>201.89637799999991</v>
      </c>
      <c r="Z396" s="154">
        <v>200.8861386666666</v>
      </c>
      <c r="AA396" s="154">
        <v>199.87589933333325</v>
      </c>
      <c r="AB396" s="154">
        <v>198.86565999999993</v>
      </c>
      <c r="AC396" s="154">
        <v>201.03718233333328</v>
      </c>
      <c r="AD396" s="154">
        <v>203.20870466666659</v>
      </c>
      <c r="AE396" s="154">
        <v>205.38022699999993</v>
      </c>
      <c r="AF396" s="154">
        <v>207.55174933333325</v>
      </c>
      <c r="AG396" s="154">
        <v>209.72327166666659</v>
      </c>
      <c r="AH396" s="154">
        <v>211.89479399999991</v>
      </c>
      <c r="AI396" s="154">
        <v>214.06631633333325</v>
      </c>
      <c r="AJ396" s="154">
        <v>216.23783866666656</v>
      </c>
      <c r="AK396" s="154">
        <v>218.4093609999999</v>
      </c>
      <c r="AL396" s="154">
        <v>220.58088333333322</v>
      </c>
      <c r="AM396" s="154">
        <v>222.75240566666656</v>
      </c>
      <c r="AN396" s="154">
        <v>224.92392799999988</v>
      </c>
      <c r="AO396" s="154">
        <v>227.09545033333322</v>
      </c>
      <c r="AP396" s="154">
        <v>229.26697266666656</v>
      </c>
      <c r="AQ396" s="154">
        <v>231.43849499999988</v>
      </c>
      <c r="AR396" s="154">
        <v>231.43849499999988</v>
      </c>
      <c r="AS396" s="154">
        <v>231.43849499999988</v>
      </c>
      <c r="AT396" s="154">
        <v>231.43849499999988</v>
      </c>
      <c r="AU396" s="154">
        <v>231.43849499999988</v>
      </c>
      <c r="AV396" s="155">
        <v>231.43849499999988</v>
      </c>
    </row>
    <row r="397" spans="2:48" x14ac:dyDescent="0.2">
      <c r="B397" s="2" t="s">
        <v>6</v>
      </c>
      <c r="C397" s="154">
        <v>3.1</v>
      </c>
      <c r="D397" s="154">
        <v>3.1</v>
      </c>
      <c r="E397" s="154">
        <v>3.1</v>
      </c>
      <c r="F397" s="154">
        <v>3.1</v>
      </c>
      <c r="G397" s="154">
        <v>3.1</v>
      </c>
      <c r="H397" s="154">
        <v>3.1</v>
      </c>
      <c r="I397" s="154">
        <v>3.08</v>
      </c>
      <c r="J397" s="154">
        <v>3.06</v>
      </c>
      <c r="K397" s="154">
        <v>3.04</v>
      </c>
      <c r="L397" s="154">
        <v>3.02</v>
      </c>
      <c r="M397" s="154">
        <v>3</v>
      </c>
      <c r="N397" s="154">
        <v>3.0933333333333333</v>
      </c>
      <c r="O397" s="154">
        <v>3.1866666666666665</v>
      </c>
      <c r="P397" s="154">
        <v>3.28</v>
      </c>
      <c r="Q397" s="154">
        <v>3.3733333333333335</v>
      </c>
      <c r="R397" s="154">
        <v>3.4666666666666668</v>
      </c>
      <c r="S397" s="154">
        <v>3.56</v>
      </c>
      <c r="T397" s="154">
        <v>3.6533333333333333</v>
      </c>
      <c r="U397" s="154">
        <v>3.746666666666667</v>
      </c>
      <c r="V397" s="154">
        <v>3.84</v>
      </c>
      <c r="W397" s="154">
        <v>3.9333333333333336</v>
      </c>
      <c r="X397" s="154">
        <v>4.0266666666666673</v>
      </c>
      <c r="Y397" s="154">
        <v>4.12</v>
      </c>
      <c r="Z397" s="154">
        <v>4.2133333333333338</v>
      </c>
      <c r="AA397" s="154">
        <v>4.3066666666666666</v>
      </c>
      <c r="AB397" s="154">
        <v>4.4000000000000004</v>
      </c>
      <c r="AC397" s="154">
        <v>4.3933333333333335</v>
      </c>
      <c r="AD397" s="154">
        <v>4.3866666666666667</v>
      </c>
      <c r="AE397" s="154">
        <v>4.38</v>
      </c>
      <c r="AF397" s="154">
        <v>4.373333333333334</v>
      </c>
      <c r="AG397" s="154">
        <v>4.3666666666666671</v>
      </c>
      <c r="AH397" s="154">
        <v>4.3600000000000003</v>
      </c>
      <c r="AI397" s="154">
        <v>4.3533333333333335</v>
      </c>
      <c r="AJ397" s="154">
        <v>4.3466666666666667</v>
      </c>
      <c r="AK397" s="154">
        <v>4.34</v>
      </c>
      <c r="AL397" s="154">
        <v>4.333333333333333</v>
      </c>
      <c r="AM397" s="154">
        <v>4.3266666666666662</v>
      </c>
      <c r="AN397" s="154">
        <v>4.32</v>
      </c>
      <c r="AO397" s="154">
        <v>4.3133333333333335</v>
      </c>
      <c r="AP397" s="154">
        <v>4.3066666666666666</v>
      </c>
      <c r="AQ397" s="154">
        <v>4.3</v>
      </c>
      <c r="AR397" s="154">
        <v>4.3</v>
      </c>
      <c r="AS397" s="154">
        <v>4.3</v>
      </c>
      <c r="AT397" s="154">
        <v>4.3</v>
      </c>
      <c r="AU397" s="154">
        <v>4.3</v>
      </c>
      <c r="AV397" s="155">
        <v>4.3</v>
      </c>
    </row>
    <row r="398" spans="2:48" x14ac:dyDescent="0.2">
      <c r="B398" s="2" t="s">
        <v>8</v>
      </c>
      <c r="C398" s="154">
        <v>0</v>
      </c>
      <c r="D398" s="154">
        <v>0</v>
      </c>
      <c r="E398" s="154">
        <v>0</v>
      </c>
      <c r="F398" s="154">
        <v>0</v>
      </c>
      <c r="G398" s="154">
        <v>0</v>
      </c>
      <c r="H398" s="154">
        <v>0</v>
      </c>
      <c r="I398" s="154">
        <v>0</v>
      </c>
      <c r="J398" s="154">
        <v>0</v>
      </c>
      <c r="K398" s="154">
        <v>0</v>
      </c>
      <c r="L398" s="154">
        <v>0</v>
      </c>
      <c r="M398" s="154">
        <v>0</v>
      </c>
      <c r="N398" s="154">
        <v>0</v>
      </c>
      <c r="O398" s="154">
        <v>0</v>
      </c>
      <c r="P398" s="154">
        <v>0</v>
      </c>
      <c r="Q398" s="154">
        <v>0</v>
      </c>
      <c r="R398" s="154">
        <v>0</v>
      </c>
      <c r="S398" s="154">
        <v>0</v>
      </c>
      <c r="T398" s="154">
        <v>0</v>
      </c>
      <c r="U398" s="154">
        <v>0</v>
      </c>
      <c r="V398" s="154">
        <v>0</v>
      </c>
      <c r="W398" s="154">
        <v>0</v>
      </c>
      <c r="X398" s="154">
        <v>0</v>
      </c>
      <c r="Y398" s="154">
        <v>0</v>
      </c>
      <c r="Z398" s="154">
        <v>0</v>
      </c>
      <c r="AA398" s="154">
        <v>0</v>
      </c>
      <c r="AB398" s="154">
        <v>0</v>
      </c>
      <c r="AC398" s="154">
        <v>0</v>
      </c>
      <c r="AD398" s="154">
        <v>0</v>
      </c>
      <c r="AE398" s="154">
        <v>0</v>
      </c>
      <c r="AF398" s="154">
        <v>0</v>
      </c>
      <c r="AG398" s="154">
        <v>0</v>
      </c>
      <c r="AH398" s="154">
        <v>0</v>
      </c>
      <c r="AI398" s="154">
        <v>0</v>
      </c>
      <c r="AJ398" s="154">
        <v>0</v>
      </c>
      <c r="AK398" s="154">
        <v>0</v>
      </c>
      <c r="AL398" s="154">
        <v>0</v>
      </c>
      <c r="AM398" s="154">
        <v>0</v>
      </c>
      <c r="AN398" s="154">
        <v>0</v>
      </c>
      <c r="AO398" s="154">
        <v>0</v>
      </c>
      <c r="AP398" s="154">
        <v>0</v>
      </c>
      <c r="AQ398" s="154">
        <v>0</v>
      </c>
      <c r="AR398" s="154">
        <v>0</v>
      </c>
      <c r="AS398" s="154">
        <v>0</v>
      </c>
      <c r="AT398" s="154">
        <v>0</v>
      </c>
      <c r="AU398" s="154">
        <v>0</v>
      </c>
      <c r="AV398" s="155">
        <v>0</v>
      </c>
    </row>
    <row r="399" spans="2:48" x14ac:dyDescent="0.2">
      <c r="B399" s="2" t="s">
        <v>10</v>
      </c>
      <c r="C399" s="156"/>
      <c r="D399" s="156"/>
      <c r="E399" s="156"/>
      <c r="F399" s="156"/>
      <c r="G399" s="156"/>
      <c r="H399" s="156"/>
      <c r="I399" s="156"/>
      <c r="J399" s="156"/>
      <c r="K399" s="156"/>
      <c r="L399" s="156"/>
      <c r="M399" s="156"/>
      <c r="N399" s="156"/>
      <c r="O399" s="156"/>
      <c r="P399" s="156"/>
      <c r="Q399" s="156"/>
      <c r="R399" s="156"/>
      <c r="S399" s="156"/>
      <c r="T399" s="156"/>
      <c r="U399" s="156"/>
      <c r="V399" s="156"/>
      <c r="W399" s="156"/>
      <c r="X399" s="156"/>
      <c r="Y399" s="156"/>
      <c r="Z399" s="156"/>
      <c r="AA399" s="156"/>
      <c r="AB399" s="156"/>
      <c r="AC399" s="156"/>
      <c r="AD399" s="156"/>
      <c r="AE399" s="156"/>
      <c r="AF399" s="156"/>
      <c r="AG399" s="156"/>
      <c r="AH399" s="156"/>
      <c r="AI399" s="156"/>
      <c r="AJ399" s="156"/>
      <c r="AK399" s="156"/>
      <c r="AL399" s="156"/>
      <c r="AM399" s="156"/>
      <c r="AN399" s="156"/>
      <c r="AO399" s="156"/>
      <c r="AP399" s="156"/>
      <c r="AQ399" s="156"/>
      <c r="AR399" s="156"/>
      <c r="AS399" s="156"/>
      <c r="AT399" s="156"/>
      <c r="AU399" s="156"/>
      <c r="AV399" s="157"/>
    </row>
    <row r="400" spans="2:48" x14ac:dyDescent="0.2">
      <c r="B400" s="2" t="s">
        <v>12</v>
      </c>
      <c r="C400" s="156"/>
      <c r="D400" s="156"/>
      <c r="E400" s="156"/>
      <c r="F400" s="156"/>
      <c r="G400" s="156"/>
      <c r="H400" s="156"/>
      <c r="I400" s="156"/>
      <c r="J400" s="156"/>
      <c r="K400" s="156"/>
      <c r="L400" s="156"/>
      <c r="M400" s="156"/>
      <c r="N400" s="156"/>
      <c r="O400" s="156"/>
      <c r="P400" s="156"/>
      <c r="Q400" s="156"/>
      <c r="R400" s="156"/>
      <c r="S400" s="156"/>
      <c r="T400" s="156"/>
      <c r="U400" s="156"/>
      <c r="V400" s="156"/>
      <c r="W400" s="156"/>
      <c r="X400" s="156"/>
      <c r="Y400" s="156"/>
      <c r="Z400" s="156"/>
      <c r="AA400" s="156"/>
      <c r="AB400" s="156"/>
      <c r="AC400" s="156"/>
      <c r="AD400" s="156"/>
      <c r="AE400" s="156"/>
      <c r="AF400" s="156"/>
      <c r="AG400" s="156"/>
      <c r="AH400" s="156"/>
      <c r="AI400" s="156"/>
      <c r="AJ400" s="156"/>
      <c r="AK400" s="156"/>
      <c r="AL400" s="156"/>
      <c r="AM400" s="156"/>
      <c r="AN400" s="156"/>
      <c r="AO400" s="156"/>
      <c r="AP400" s="156"/>
      <c r="AQ400" s="156"/>
      <c r="AR400" s="156"/>
      <c r="AS400" s="156"/>
      <c r="AT400" s="156"/>
      <c r="AU400" s="156"/>
      <c r="AV400" s="157"/>
    </row>
    <row r="401" spans="2:48" x14ac:dyDescent="0.2">
      <c r="B401" s="2" t="s">
        <v>14</v>
      </c>
      <c r="C401" s="156"/>
      <c r="D401" s="156"/>
      <c r="E401" s="156"/>
      <c r="F401" s="156"/>
      <c r="G401" s="156"/>
      <c r="H401" s="156"/>
      <c r="I401" s="156"/>
      <c r="J401" s="156"/>
      <c r="K401" s="156"/>
      <c r="L401" s="156"/>
      <c r="M401" s="156"/>
      <c r="N401" s="156"/>
      <c r="O401" s="156"/>
      <c r="P401" s="156"/>
      <c r="Q401" s="156"/>
      <c r="R401" s="156"/>
      <c r="S401" s="156"/>
      <c r="T401" s="156"/>
      <c r="U401" s="156"/>
      <c r="V401" s="156"/>
      <c r="W401" s="156"/>
      <c r="X401" s="156"/>
      <c r="Y401" s="156"/>
      <c r="Z401" s="156"/>
      <c r="AA401" s="156"/>
      <c r="AB401" s="156"/>
      <c r="AC401" s="156"/>
      <c r="AD401" s="156"/>
      <c r="AE401" s="156"/>
      <c r="AF401" s="156"/>
      <c r="AG401" s="156"/>
      <c r="AH401" s="156"/>
      <c r="AI401" s="156"/>
      <c r="AJ401" s="156"/>
      <c r="AK401" s="156"/>
      <c r="AL401" s="156"/>
      <c r="AM401" s="156"/>
      <c r="AN401" s="156"/>
      <c r="AO401" s="156"/>
      <c r="AP401" s="156"/>
      <c r="AQ401" s="156"/>
      <c r="AR401" s="156"/>
      <c r="AS401" s="156"/>
      <c r="AT401" s="156"/>
      <c r="AU401" s="156"/>
      <c r="AV401" s="157"/>
    </row>
    <row r="402" spans="2:48" x14ac:dyDescent="0.2">
      <c r="B402" s="2" t="s">
        <v>16</v>
      </c>
      <c r="C402" s="156"/>
      <c r="D402" s="156"/>
      <c r="E402" s="156"/>
      <c r="F402" s="156"/>
      <c r="G402" s="156"/>
      <c r="H402" s="156"/>
      <c r="I402" s="156"/>
      <c r="J402" s="156"/>
      <c r="K402" s="156"/>
      <c r="L402" s="156"/>
      <c r="M402" s="156"/>
      <c r="N402" s="156"/>
      <c r="O402" s="156"/>
      <c r="P402" s="156"/>
      <c r="Q402" s="156"/>
      <c r="R402" s="156"/>
      <c r="S402" s="156"/>
      <c r="T402" s="156"/>
      <c r="U402" s="156"/>
      <c r="V402" s="156"/>
      <c r="W402" s="156"/>
      <c r="X402" s="156"/>
      <c r="Y402" s="156"/>
      <c r="Z402" s="156"/>
      <c r="AA402" s="156"/>
      <c r="AB402" s="156"/>
      <c r="AC402" s="156"/>
      <c r="AD402" s="156"/>
      <c r="AE402" s="156"/>
      <c r="AF402" s="156"/>
      <c r="AG402" s="156"/>
      <c r="AH402" s="156"/>
      <c r="AI402" s="156"/>
      <c r="AJ402" s="156"/>
      <c r="AK402" s="156"/>
      <c r="AL402" s="156"/>
      <c r="AM402" s="156"/>
      <c r="AN402" s="156"/>
      <c r="AO402" s="156"/>
      <c r="AP402" s="156"/>
      <c r="AQ402" s="156"/>
      <c r="AR402" s="156"/>
      <c r="AS402" s="156"/>
      <c r="AT402" s="156"/>
      <c r="AU402" s="156"/>
      <c r="AV402" s="157"/>
    </row>
    <row r="403" spans="2:48" x14ac:dyDescent="0.2">
      <c r="B403" s="2" t="s">
        <v>18</v>
      </c>
      <c r="C403" s="156"/>
      <c r="D403" s="156"/>
      <c r="E403" s="156"/>
      <c r="F403" s="156"/>
      <c r="G403" s="156"/>
      <c r="H403" s="156"/>
      <c r="I403" s="156"/>
      <c r="J403" s="156"/>
      <c r="K403" s="156"/>
      <c r="L403" s="156"/>
      <c r="M403" s="156"/>
      <c r="N403" s="156"/>
      <c r="O403" s="156"/>
      <c r="P403" s="156"/>
      <c r="Q403" s="156"/>
      <c r="R403" s="156"/>
      <c r="S403" s="156"/>
      <c r="T403" s="156"/>
      <c r="U403" s="156"/>
      <c r="V403" s="156"/>
      <c r="W403" s="156"/>
      <c r="X403" s="156"/>
      <c r="Y403" s="156"/>
      <c r="Z403" s="156"/>
      <c r="AA403" s="156"/>
      <c r="AB403" s="156"/>
      <c r="AC403" s="156"/>
      <c r="AD403" s="156"/>
      <c r="AE403" s="156"/>
      <c r="AF403" s="156"/>
      <c r="AG403" s="156"/>
      <c r="AH403" s="156"/>
      <c r="AI403" s="156"/>
      <c r="AJ403" s="156"/>
      <c r="AK403" s="156"/>
      <c r="AL403" s="156"/>
      <c r="AM403" s="156"/>
      <c r="AN403" s="156"/>
      <c r="AO403" s="156"/>
      <c r="AP403" s="156"/>
      <c r="AQ403" s="156"/>
      <c r="AR403" s="156"/>
      <c r="AS403" s="156"/>
      <c r="AT403" s="156"/>
      <c r="AU403" s="156"/>
      <c r="AV403" s="157"/>
    </row>
    <row r="404" spans="2:48" x14ac:dyDescent="0.2">
      <c r="B404" s="2" t="s">
        <v>20</v>
      </c>
      <c r="C404" s="156"/>
      <c r="D404" s="156"/>
      <c r="E404" s="156"/>
      <c r="F404" s="156"/>
      <c r="G404" s="156"/>
      <c r="H404" s="156"/>
      <c r="I404" s="156"/>
      <c r="J404" s="156"/>
      <c r="K404" s="156"/>
      <c r="L404" s="156"/>
      <c r="M404" s="156"/>
      <c r="N404" s="156"/>
      <c r="O404" s="156"/>
      <c r="P404" s="156"/>
      <c r="Q404" s="156"/>
      <c r="R404" s="156"/>
      <c r="S404" s="156"/>
      <c r="T404" s="156"/>
      <c r="U404" s="156"/>
      <c r="V404" s="156"/>
      <c r="W404" s="156"/>
      <c r="X404" s="156"/>
      <c r="Y404" s="156"/>
      <c r="Z404" s="156"/>
      <c r="AA404" s="156"/>
      <c r="AB404" s="156"/>
      <c r="AC404" s="156"/>
      <c r="AD404" s="156"/>
      <c r="AE404" s="156"/>
      <c r="AF404" s="156"/>
      <c r="AG404" s="156"/>
      <c r="AH404" s="156"/>
      <c r="AI404" s="156"/>
      <c r="AJ404" s="156"/>
      <c r="AK404" s="156"/>
      <c r="AL404" s="156"/>
      <c r="AM404" s="156"/>
      <c r="AN404" s="156"/>
      <c r="AO404" s="156"/>
      <c r="AP404" s="156"/>
      <c r="AQ404" s="156"/>
      <c r="AR404" s="156"/>
      <c r="AS404" s="156"/>
      <c r="AT404" s="156"/>
      <c r="AU404" s="156"/>
      <c r="AV404" s="157"/>
    </row>
    <row r="405" spans="2:48" x14ac:dyDescent="0.2">
      <c r="B405" s="2" t="s">
        <v>22</v>
      </c>
      <c r="C405" s="154">
        <v>17.692063919999999</v>
      </c>
      <c r="D405" s="154">
        <v>17.692063919999999</v>
      </c>
      <c r="E405" s="154">
        <v>17.692063919999999</v>
      </c>
      <c r="F405" s="154">
        <v>17.692063919999999</v>
      </c>
      <c r="G405" s="154">
        <v>17.724375180000003</v>
      </c>
      <c r="H405" s="154">
        <v>17.756686440000003</v>
      </c>
      <c r="I405" s="154">
        <v>17.628552432000003</v>
      </c>
      <c r="J405" s="154">
        <v>17.500418424000003</v>
      </c>
      <c r="K405" s="154">
        <v>17.372284415999999</v>
      </c>
      <c r="L405" s="154">
        <v>17.244150407999999</v>
      </c>
      <c r="M405" s="154">
        <v>17.116016399999999</v>
      </c>
      <c r="N405" s="154">
        <v>17.062861943999998</v>
      </c>
      <c r="O405" s="154">
        <v>17.009707488</v>
      </c>
      <c r="P405" s="154">
        <v>16.956553031999999</v>
      </c>
      <c r="Q405" s="154">
        <v>16.903398576000001</v>
      </c>
      <c r="R405" s="154">
        <v>16.850244119999999</v>
      </c>
      <c r="S405" s="154">
        <v>16.797089664000001</v>
      </c>
      <c r="T405" s="154">
        <v>16.743935208</v>
      </c>
      <c r="U405" s="154">
        <v>16.690780752000002</v>
      </c>
      <c r="V405" s="154">
        <v>16.637626296000001</v>
      </c>
      <c r="W405" s="154">
        <v>16.584471840000003</v>
      </c>
      <c r="X405" s="154">
        <v>16.531317384000001</v>
      </c>
      <c r="Y405" s="154">
        <v>16.478162928000003</v>
      </c>
      <c r="Z405" s="154">
        <v>16.425008472000002</v>
      </c>
      <c r="AA405" s="154">
        <v>16.371854016000004</v>
      </c>
      <c r="AB405" s="154">
        <v>16.318699560000002</v>
      </c>
      <c r="AC405" s="154">
        <v>16.263392976000002</v>
      </c>
      <c r="AD405" s="154">
        <v>16.208086392000002</v>
      </c>
      <c r="AE405" s="154">
        <v>16.152779808000002</v>
      </c>
      <c r="AF405" s="154">
        <v>16.097473224000002</v>
      </c>
      <c r="AG405" s="154">
        <v>16.042166640000001</v>
      </c>
      <c r="AH405" s="154">
        <v>15.986860056000003</v>
      </c>
      <c r="AI405" s="154">
        <v>15.931553472000003</v>
      </c>
      <c r="AJ405" s="154">
        <v>15.876246888000002</v>
      </c>
      <c r="AK405" s="154">
        <v>15.820940304000002</v>
      </c>
      <c r="AL405" s="154">
        <v>15.765633720000002</v>
      </c>
      <c r="AM405" s="154">
        <v>15.710327136000002</v>
      </c>
      <c r="AN405" s="154">
        <v>15.655020552000003</v>
      </c>
      <c r="AO405" s="154">
        <v>15.599713968000003</v>
      </c>
      <c r="AP405" s="154">
        <v>15.544407384000003</v>
      </c>
      <c r="AQ405" s="154">
        <v>15.489100800000003</v>
      </c>
      <c r="AR405" s="154">
        <v>15.489100800000003</v>
      </c>
      <c r="AS405" s="154">
        <v>15.489100800000003</v>
      </c>
      <c r="AT405" s="154">
        <v>15.489100800000003</v>
      </c>
      <c r="AU405" s="154">
        <v>15.489100800000003</v>
      </c>
      <c r="AV405" s="155">
        <v>15.489100800000003</v>
      </c>
    </row>
    <row r="406" spans="2:48" x14ac:dyDescent="0.2">
      <c r="B406" s="2" t="s">
        <v>110</v>
      </c>
      <c r="C406" s="154">
        <v>0</v>
      </c>
      <c r="D406" s="154">
        <v>0</v>
      </c>
      <c r="E406" s="154">
        <v>0</v>
      </c>
      <c r="F406" s="154">
        <v>0</v>
      </c>
      <c r="G406" s="154">
        <v>0</v>
      </c>
      <c r="H406" s="154">
        <v>0</v>
      </c>
      <c r="I406" s="154">
        <v>0</v>
      </c>
      <c r="J406" s="154">
        <v>0</v>
      </c>
      <c r="K406" s="154">
        <v>0</v>
      </c>
      <c r="L406" s="154">
        <v>0</v>
      </c>
      <c r="M406" s="154">
        <v>0</v>
      </c>
      <c r="N406" s="154">
        <v>0</v>
      </c>
      <c r="O406" s="154">
        <v>0</v>
      </c>
      <c r="P406" s="154">
        <v>0</v>
      </c>
      <c r="Q406" s="154">
        <v>0</v>
      </c>
      <c r="R406" s="154">
        <v>0</v>
      </c>
      <c r="S406" s="154">
        <v>0</v>
      </c>
      <c r="T406" s="154">
        <v>0</v>
      </c>
      <c r="U406" s="154">
        <v>0</v>
      </c>
      <c r="V406" s="154">
        <v>0</v>
      </c>
      <c r="W406" s="154">
        <v>0</v>
      </c>
      <c r="X406" s="154">
        <v>0</v>
      </c>
      <c r="Y406" s="154">
        <v>0</v>
      </c>
      <c r="Z406" s="154">
        <v>0</v>
      </c>
      <c r="AA406" s="154">
        <v>0</v>
      </c>
      <c r="AB406" s="154">
        <v>0</v>
      </c>
      <c r="AC406" s="154">
        <v>0</v>
      </c>
      <c r="AD406" s="154">
        <v>0</v>
      </c>
      <c r="AE406" s="154">
        <v>0</v>
      </c>
      <c r="AF406" s="154">
        <v>0</v>
      </c>
      <c r="AG406" s="154">
        <v>0</v>
      </c>
      <c r="AH406" s="154">
        <v>0</v>
      </c>
      <c r="AI406" s="154">
        <v>0</v>
      </c>
      <c r="AJ406" s="154">
        <v>0</v>
      </c>
      <c r="AK406" s="154">
        <v>0</v>
      </c>
      <c r="AL406" s="154">
        <v>0</v>
      </c>
      <c r="AM406" s="154">
        <v>0</v>
      </c>
      <c r="AN406" s="154">
        <v>0</v>
      </c>
      <c r="AO406" s="154">
        <v>0</v>
      </c>
      <c r="AP406" s="154">
        <v>0</v>
      </c>
      <c r="AQ406" s="154">
        <v>0</v>
      </c>
      <c r="AR406" s="154">
        <v>0</v>
      </c>
      <c r="AS406" s="154">
        <v>0</v>
      </c>
      <c r="AT406" s="154">
        <v>0</v>
      </c>
      <c r="AU406" s="154">
        <v>0</v>
      </c>
      <c r="AV406" s="155">
        <v>0</v>
      </c>
    </row>
    <row r="407" spans="2:48" x14ac:dyDescent="0.2">
      <c r="B407" s="2" t="s">
        <v>111</v>
      </c>
      <c r="C407" s="154">
        <v>0</v>
      </c>
      <c r="D407" s="154">
        <v>0</v>
      </c>
      <c r="E407" s="154">
        <v>0</v>
      </c>
      <c r="F407" s="154">
        <v>0</v>
      </c>
      <c r="G407" s="154">
        <v>0</v>
      </c>
      <c r="H407" s="154">
        <v>0</v>
      </c>
      <c r="I407" s="154">
        <v>0</v>
      </c>
      <c r="J407" s="154">
        <v>0</v>
      </c>
      <c r="K407" s="154">
        <v>0</v>
      </c>
      <c r="L407" s="154">
        <v>0</v>
      </c>
      <c r="M407" s="154">
        <v>0</v>
      </c>
      <c r="N407" s="154">
        <v>0</v>
      </c>
      <c r="O407" s="154">
        <v>0</v>
      </c>
      <c r="P407" s="154">
        <v>0</v>
      </c>
      <c r="Q407" s="154">
        <v>0</v>
      </c>
      <c r="R407" s="154">
        <v>0</v>
      </c>
      <c r="S407" s="154">
        <v>0</v>
      </c>
      <c r="T407" s="154">
        <v>0</v>
      </c>
      <c r="U407" s="154">
        <v>0</v>
      </c>
      <c r="V407" s="154">
        <v>0</v>
      </c>
      <c r="W407" s="154">
        <v>0</v>
      </c>
      <c r="X407" s="154">
        <v>0</v>
      </c>
      <c r="Y407" s="154">
        <v>0</v>
      </c>
      <c r="Z407" s="154">
        <v>0</v>
      </c>
      <c r="AA407" s="154">
        <v>0</v>
      </c>
      <c r="AB407" s="154">
        <v>0</v>
      </c>
      <c r="AC407" s="154">
        <v>0</v>
      </c>
      <c r="AD407" s="154">
        <v>0</v>
      </c>
      <c r="AE407" s="154">
        <v>0</v>
      </c>
      <c r="AF407" s="154">
        <v>0</v>
      </c>
      <c r="AG407" s="154">
        <v>0</v>
      </c>
      <c r="AH407" s="154">
        <v>0</v>
      </c>
      <c r="AI407" s="154">
        <v>0</v>
      </c>
      <c r="AJ407" s="154">
        <v>0</v>
      </c>
      <c r="AK407" s="154">
        <v>0</v>
      </c>
      <c r="AL407" s="154">
        <v>0</v>
      </c>
      <c r="AM407" s="154">
        <v>0</v>
      </c>
      <c r="AN407" s="154">
        <v>0</v>
      </c>
      <c r="AO407" s="154">
        <v>0</v>
      </c>
      <c r="AP407" s="154">
        <v>0</v>
      </c>
      <c r="AQ407" s="154">
        <v>0</v>
      </c>
      <c r="AR407" s="154">
        <v>0</v>
      </c>
      <c r="AS407" s="154">
        <v>0</v>
      </c>
      <c r="AT407" s="154">
        <v>0</v>
      </c>
      <c r="AU407" s="154">
        <v>0</v>
      </c>
      <c r="AV407" s="155">
        <v>0</v>
      </c>
    </row>
    <row r="408" spans="2:48" x14ac:dyDescent="0.2">
      <c r="B408" s="2" t="s">
        <v>58</v>
      </c>
      <c r="C408" s="154">
        <v>0</v>
      </c>
      <c r="D408" s="154">
        <v>0</v>
      </c>
      <c r="E408" s="154">
        <v>0</v>
      </c>
      <c r="F408" s="154">
        <v>0</v>
      </c>
      <c r="G408" s="154">
        <v>0</v>
      </c>
      <c r="H408" s="154">
        <v>0</v>
      </c>
      <c r="I408" s="154">
        <v>0</v>
      </c>
      <c r="J408" s="154">
        <v>0</v>
      </c>
      <c r="K408" s="154">
        <v>0</v>
      </c>
      <c r="L408" s="154">
        <v>0</v>
      </c>
      <c r="M408" s="154">
        <v>0</v>
      </c>
      <c r="N408" s="154">
        <v>0</v>
      </c>
      <c r="O408" s="154">
        <v>0</v>
      </c>
      <c r="P408" s="154">
        <v>0</v>
      </c>
      <c r="Q408" s="154">
        <v>0</v>
      </c>
      <c r="R408" s="154">
        <v>0</v>
      </c>
      <c r="S408" s="154">
        <v>0</v>
      </c>
      <c r="T408" s="154">
        <v>0</v>
      </c>
      <c r="U408" s="154">
        <v>0</v>
      </c>
      <c r="V408" s="154">
        <v>0</v>
      </c>
      <c r="W408" s="154">
        <v>0</v>
      </c>
      <c r="X408" s="154">
        <v>0</v>
      </c>
      <c r="Y408" s="154">
        <v>0</v>
      </c>
      <c r="Z408" s="154">
        <v>0</v>
      </c>
      <c r="AA408" s="154">
        <v>0</v>
      </c>
      <c r="AB408" s="154">
        <v>0</v>
      </c>
      <c r="AC408" s="154">
        <v>0</v>
      </c>
      <c r="AD408" s="154">
        <v>0</v>
      </c>
      <c r="AE408" s="154">
        <v>0</v>
      </c>
      <c r="AF408" s="154">
        <v>0</v>
      </c>
      <c r="AG408" s="154">
        <v>0</v>
      </c>
      <c r="AH408" s="154">
        <v>0</v>
      </c>
      <c r="AI408" s="154">
        <v>0</v>
      </c>
      <c r="AJ408" s="154">
        <v>0</v>
      </c>
      <c r="AK408" s="154">
        <v>0</v>
      </c>
      <c r="AL408" s="154">
        <v>0</v>
      </c>
      <c r="AM408" s="154">
        <v>0</v>
      </c>
      <c r="AN408" s="154">
        <v>0</v>
      </c>
      <c r="AO408" s="154">
        <v>0</v>
      </c>
      <c r="AP408" s="154">
        <v>0</v>
      </c>
      <c r="AQ408" s="154">
        <v>0</v>
      </c>
      <c r="AR408" s="154">
        <v>0</v>
      </c>
      <c r="AS408" s="154">
        <v>0</v>
      </c>
      <c r="AT408" s="154">
        <v>0</v>
      </c>
      <c r="AU408" s="154">
        <v>0</v>
      </c>
      <c r="AV408" s="155">
        <v>0</v>
      </c>
    </row>
    <row r="409" spans="2:48" x14ac:dyDescent="0.2">
      <c r="B409" s="2" t="s">
        <v>60</v>
      </c>
      <c r="C409" s="154">
        <v>15922.857527999999</v>
      </c>
      <c r="D409" s="154">
        <v>15922.857527999999</v>
      </c>
      <c r="E409" s="154">
        <v>15922.857527999999</v>
      </c>
      <c r="F409" s="154">
        <v>15922.857527999999</v>
      </c>
      <c r="G409" s="154">
        <v>15951.937662</v>
      </c>
      <c r="H409" s="154">
        <v>15981.017796000002</v>
      </c>
      <c r="I409" s="154">
        <v>15181.056532800001</v>
      </c>
      <c r="J409" s="154">
        <v>14381.0952696</v>
      </c>
      <c r="K409" s="154">
        <v>13581.1340064</v>
      </c>
      <c r="L409" s="154">
        <v>12781.172743200001</v>
      </c>
      <c r="M409" s="154">
        <v>11981.21148</v>
      </c>
      <c r="N409" s="154">
        <v>11726.420700000001</v>
      </c>
      <c r="O409" s="154">
        <v>11471.629919999999</v>
      </c>
      <c r="P409" s="154">
        <v>11216.83914</v>
      </c>
      <c r="Q409" s="154">
        <v>10962.048360000001</v>
      </c>
      <c r="R409" s="154">
        <v>10707.25758</v>
      </c>
      <c r="S409" s="154">
        <v>10452.4668</v>
      </c>
      <c r="T409" s="154">
        <v>10197.676020000001</v>
      </c>
      <c r="U409" s="154">
        <v>9942.8852399999996</v>
      </c>
      <c r="V409" s="154">
        <v>9688.0944600000003</v>
      </c>
      <c r="W409" s="154">
        <v>9433.3036800000009</v>
      </c>
      <c r="X409" s="154">
        <v>9178.5129000000015</v>
      </c>
      <c r="Y409" s="154">
        <v>8923.7221200000004</v>
      </c>
      <c r="Z409" s="154">
        <v>8668.931340000001</v>
      </c>
      <c r="AA409" s="154">
        <v>8414.1405599999998</v>
      </c>
      <c r="AB409" s="154">
        <v>8159.3497800000005</v>
      </c>
      <c r="AC409" s="154">
        <v>8080.0661520000003</v>
      </c>
      <c r="AD409" s="154">
        <v>8000.7825240000002</v>
      </c>
      <c r="AE409" s="154">
        <v>7921.498896000001</v>
      </c>
      <c r="AF409" s="154">
        <v>7842.2152680000008</v>
      </c>
      <c r="AG409" s="154">
        <v>7762.9316400000007</v>
      </c>
      <c r="AH409" s="154">
        <v>7683.6480120000006</v>
      </c>
      <c r="AI409" s="154">
        <v>7604.3643840000004</v>
      </c>
      <c r="AJ409" s="154">
        <v>7525.0807560000012</v>
      </c>
      <c r="AK409" s="154">
        <v>7445.7971280000011</v>
      </c>
      <c r="AL409" s="154">
        <v>7366.5135000000009</v>
      </c>
      <c r="AM409" s="154">
        <v>7287.2298720000008</v>
      </c>
      <c r="AN409" s="154">
        <v>7207.9462440000007</v>
      </c>
      <c r="AO409" s="154">
        <v>7128.6626160000014</v>
      </c>
      <c r="AP409" s="154">
        <v>7049.3789880000013</v>
      </c>
      <c r="AQ409" s="154">
        <v>6970.0953600000012</v>
      </c>
      <c r="AR409" s="154">
        <v>6970.0953600000012</v>
      </c>
      <c r="AS409" s="154">
        <v>6970.0953600000012</v>
      </c>
      <c r="AT409" s="154">
        <v>6970.0953600000012</v>
      </c>
      <c r="AU409" s="154">
        <v>6970.0953600000012</v>
      </c>
      <c r="AV409" s="155">
        <v>6970.0953600000012</v>
      </c>
    </row>
    <row r="410" spans="2:48" x14ac:dyDescent="0.2">
      <c r="B410" s="2" t="s">
        <v>62</v>
      </c>
      <c r="C410" s="154">
        <f t="shared" ref="C410:AV410" si="17">C409*0.5</f>
        <v>7961.4287639999993</v>
      </c>
      <c r="D410" s="154">
        <f t="shared" si="17"/>
        <v>7961.4287639999993</v>
      </c>
      <c r="E410" s="154">
        <f t="shared" si="17"/>
        <v>7961.4287639999993</v>
      </c>
      <c r="F410" s="154">
        <f t="shared" si="17"/>
        <v>7961.4287639999993</v>
      </c>
      <c r="G410" s="154">
        <f t="shared" si="17"/>
        <v>7975.9688310000001</v>
      </c>
      <c r="H410" s="154">
        <f t="shared" si="17"/>
        <v>7990.508898000001</v>
      </c>
      <c r="I410" s="154">
        <f t="shared" si="17"/>
        <v>7590.5282664000006</v>
      </c>
      <c r="J410" s="154">
        <f t="shared" si="17"/>
        <v>7190.5476348000002</v>
      </c>
      <c r="K410" s="154">
        <f t="shared" si="17"/>
        <v>6790.5670031999998</v>
      </c>
      <c r="L410" s="154">
        <f t="shared" si="17"/>
        <v>6390.5863716000003</v>
      </c>
      <c r="M410" s="154">
        <f t="shared" si="17"/>
        <v>5990.60574</v>
      </c>
      <c r="N410" s="154">
        <f t="shared" si="17"/>
        <v>5863.2103500000003</v>
      </c>
      <c r="O410" s="154">
        <f t="shared" si="17"/>
        <v>5735.8149599999997</v>
      </c>
      <c r="P410" s="154">
        <f t="shared" si="17"/>
        <v>5608.41957</v>
      </c>
      <c r="Q410" s="154">
        <f t="shared" si="17"/>
        <v>5481.0241800000003</v>
      </c>
      <c r="R410" s="154">
        <f t="shared" si="17"/>
        <v>5353.6287899999998</v>
      </c>
      <c r="S410" s="154">
        <f t="shared" si="17"/>
        <v>5226.2334000000001</v>
      </c>
      <c r="T410" s="154">
        <f t="shared" si="17"/>
        <v>5098.8380100000004</v>
      </c>
      <c r="U410" s="154">
        <f t="shared" si="17"/>
        <v>4971.4426199999998</v>
      </c>
      <c r="V410" s="154">
        <f t="shared" si="17"/>
        <v>4844.0472300000001</v>
      </c>
      <c r="W410" s="154">
        <f t="shared" si="17"/>
        <v>4716.6518400000004</v>
      </c>
      <c r="X410" s="154">
        <f t="shared" si="17"/>
        <v>4589.2564500000008</v>
      </c>
      <c r="Y410" s="154">
        <f t="shared" si="17"/>
        <v>4461.8610600000002</v>
      </c>
      <c r="Z410" s="154">
        <f t="shared" si="17"/>
        <v>4334.4656700000005</v>
      </c>
      <c r="AA410" s="154">
        <f t="shared" si="17"/>
        <v>4207.0702799999999</v>
      </c>
      <c r="AB410" s="154">
        <f t="shared" si="17"/>
        <v>4079.6748900000002</v>
      </c>
      <c r="AC410" s="154">
        <f t="shared" si="17"/>
        <v>4040.0330760000002</v>
      </c>
      <c r="AD410" s="154">
        <f t="shared" si="17"/>
        <v>4000.3912620000001</v>
      </c>
      <c r="AE410" s="154">
        <f t="shared" si="17"/>
        <v>3960.7494480000005</v>
      </c>
      <c r="AF410" s="154">
        <f t="shared" si="17"/>
        <v>3921.1076340000004</v>
      </c>
      <c r="AG410" s="154">
        <f t="shared" si="17"/>
        <v>3881.4658200000003</v>
      </c>
      <c r="AH410" s="154">
        <f t="shared" si="17"/>
        <v>3841.8240060000003</v>
      </c>
      <c r="AI410" s="154">
        <f t="shared" si="17"/>
        <v>3802.1821920000002</v>
      </c>
      <c r="AJ410" s="154">
        <f t="shared" si="17"/>
        <v>3762.5403780000006</v>
      </c>
      <c r="AK410" s="154">
        <f t="shared" si="17"/>
        <v>3722.8985640000005</v>
      </c>
      <c r="AL410" s="154">
        <f t="shared" si="17"/>
        <v>3683.2567500000005</v>
      </c>
      <c r="AM410" s="154">
        <f t="shared" si="17"/>
        <v>3643.6149360000004</v>
      </c>
      <c r="AN410" s="154">
        <f t="shared" si="17"/>
        <v>3603.9731220000003</v>
      </c>
      <c r="AO410" s="154">
        <f t="shared" si="17"/>
        <v>3564.3313080000007</v>
      </c>
      <c r="AP410" s="154">
        <f t="shared" si="17"/>
        <v>3524.6894940000006</v>
      </c>
      <c r="AQ410" s="154">
        <f t="shared" si="17"/>
        <v>3485.0476800000006</v>
      </c>
      <c r="AR410" s="154">
        <f t="shared" si="17"/>
        <v>3485.0476800000006</v>
      </c>
      <c r="AS410" s="154">
        <f t="shared" si="17"/>
        <v>3485.0476800000006</v>
      </c>
      <c r="AT410" s="154">
        <f t="shared" si="17"/>
        <v>3485.0476800000006</v>
      </c>
      <c r="AU410" s="154">
        <f t="shared" si="17"/>
        <v>3485.0476800000006</v>
      </c>
      <c r="AV410" s="154">
        <f t="shared" si="17"/>
        <v>3485.0476800000006</v>
      </c>
    </row>
    <row r="411" spans="2:48" x14ac:dyDescent="0.2">
      <c r="B411" s="2" t="s">
        <v>109</v>
      </c>
      <c r="C411" s="154">
        <v>10</v>
      </c>
      <c r="D411" s="154">
        <v>10</v>
      </c>
      <c r="E411" s="154">
        <v>10</v>
      </c>
      <c r="F411" s="154">
        <v>10</v>
      </c>
      <c r="G411" s="154">
        <v>10</v>
      </c>
      <c r="H411" s="154">
        <v>10</v>
      </c>
      <c r="I411" s="154">
        <v>10</v>
      </c>
      <c r="J411" s="154">
        <v>10</v>
      </c>
      <c r="K411" s="154">
        <v>10</v>
      </c>
      <c r="L411" s="154">
        <v>10</v>
      </c>
      <c r="M411" s="154">
        <v>10</v>
      </c>
      <c r="N411" s="154">
        <v>10</v>
      </c>
      <c r="O411" s="154">
        <v>10</v>
      </c>
      <c r="P411" s="154">
        <v>10</v>
      </c>
      <c r="Q411" s="154">
        <v>10</v>
      </c>
      <c r="R411" s="154">
        <v>10</v>
      </c>
      <c r="S411" s="154">
        <v>10</v>
      </c>
      <c r="T411" s="154">
        <v>10</v>
      </c>
      <c r="U411" s="154">
        <v>10</v>
      </c>
      <c r="V411" s="154">
        <v>10</v>
      </c>
      <c r="W411" s="154">
        <v>10</v>
      </c>
      <c r="X411" s="154">
        <v>10</v>
      </c>
      <c r="Y411" s="154">
        <v>10</v>
      </c>
      <c r="Z411" s="154">
        <v>10</v>
      </c>
      <c r="AA411" s="154">
        <v>10</v>
      </c>
      <c r="AB411" s="154">
        <v>10</v>
      </c>
      <c r="AC411" s="154">
        <v>10</v>
      </c>
      <c r="AD411" s="154">
        <v>10</v>
      </c>
      <c r="AE411" s="154">
        <v>10</v>
      </c>
      <c r="AF411" s="154">
        <v>10</v>
      </c>
      <c r="AG411" s="154">
        <v>10</v>
      </c>
      <c r="AH411" s="154">
        <v>10</v>
      </c>
      <c r="AI411" s="154">
        <v>10</v>
      </c>
      <c r="AJ411" s="154">
        <v>10</v>
      </c>
      <c r="AK411" s="154">
        <v>10</v>
      </c>
      <c r="AL411" s="154">
        <v>10</v>
      </c>
      <c r="AM411" s="154">
        <v>10</v>
      </c>
      <c r="AN411" s="154">
        <v>10</v>
      </c>
      <c r="AO411" s="154">
        <v>10</v>
      </c>
      <c r="AP411" s="154">
        <v>10</v>
      </c>
      <c r="AQ411" s="154">
        <v>10</v>
      </c>
      <c r="AR411" s="154">
        <v>10</v>
      </c>
      <c r="AS411" s="154">
        <v>10</v>
      </c>
      <c r="AT411" s="154">
        <v>10</v>
      </c>
      <c r="AU411" s="154">
        <v>10</v>
      </c>
      <c r="AV411" s="155">
        <v>10</v>
      </c>
    </row>
    <row r="412" spans="2:48" x14ac:dyDescent="0.2">
      <c r="B412" s="2" t="s">
        <v>274</v>
      </c>
      <c r="C412" s="154">
        <v>100000</v>
      </c>
      <c r="D412" s="154">
        <v>100000</v>
      </c>
      <c r="E412" s="154">
        <v>100000</v>
      </c>
      <c r="F412" s="154">
        <v>100000</v>
      </c>
      <c r="G412" s="154">
        <v>100000</v>
      </c>
      <c r="H412" s="154">
        <v>100000</v>
      </c>
      <c r="I412" s="154">
        <v>100000</v>
      </c>
      <c r="J412" s="154">
        <v>100000</v>
      </c>
      <c r="K412" s="154">
        <v>100000</v>
      </c>
      <c r="L412" s="154">
        <v>100000</v>
      </c>
      <c r="M412" s="154">
        <v>100000</v>
      </c>
      <c r="N412" s="154">
        <v>100000</v>
      </c>
      <c r="O412" s="154">
        <v>100000</v>
      </c>
      <c r="P412" s="154">
        <v>100000</v>
      </c>
      <c r="Q412" s="154">
        <v>100000</v>
      </c>
      <c r="R412" s="154">
        <v>100000</v>
      </c>
      <c r="S412" s="154">
        <v>100000</v>
      </c>
      <c r="T412" s="154">
        <v>100000</v>
      </c>
      <c r="U412" s="154">
        <v>100000</v>
      </c>
      <c r="V412" s="154">
        <v>100000</v>
      </c>
      <c r="W412" s="154">
        <v>100000</v>
      </c>
      <c r="X412" s="154">
        <v>100000</v>
      </c>
      <c r="Y412" s="154">
        <v>100000</v>
      </c>
      <c r="Z412" s="154">
        <v>100000</v>
      </c>
      <c r="AA412" s="154">
        <v>100000</v>
      </c>
      <c r="AB412" s="154">
        <v>100000</v>
      </c>
      <c r="AC412" s="154">
        <v>100000</v>
      </c>
      <c r="AD412" s="154">
        <v>100000</v>
      </c>
      <c r="AE412" s="154">
        <v>100000</v>
      </c>
      <c r="AF412" s="154">
        <v>100000</v>
      </c>
      <c r="AG412" s="154">
        <v>100000</v>
      </c>
      <c r="AH412" s="154">
        <v>100000</v>
      </c>
      <c r="AI412" s="154">
        <v>100000</v>
      </c>
      <c r="AJ412" s="154">
        <v>100000</v>
      </c>
      <c r="AK412" s="154">
        <v>100000</v>
      </c>
      <c r="AL412" s="154">
        <v>100000</v>
      </c>
      <c r="AM412" s="154">
        <v>100000</v>
      </c>
      <c r="AN412" s="154">
        <v>100000</v>
      </c>
      <c r="AO412" s="154">
        <v>100000</v>
      </c>
      <c r="AP412" s="154">
        <v>100000</v>
      </c>
      <c r="AQ412" s="154">
        <v>100000</v>
      </c>
      <c r="AR412" s="154">
        <v>100000</v>
      </c>
      <c r="AS412" s="154">
        <v>100000</v>
      </c>
      <c r="AT412" s="154">
        <v>100000</v>
      </c>
      <c r="AU412" s="154">
        <v>100000</v>
      </c>
      <c r="AV412" s="155">
        <v>100000</v>
      </c>
    </row>
    <row r="413" spans="2:48" x14ac:dyDescent="0.2">
      <c r="B413" s="2" t="s">
        <v>276</v>
      </c>
      <c r="C413" s="156"/>
      <c r="D413" s="156"/>
      <c r="E413" s="156"/>
      <c r="F413" s="156"/>
      <c r="G413" s="156"/>
      <c r="H413" s="156"/>
      <c r="I413" s="156"/>
      <c r="J413" s="156"/>
      <c r="K413" s="156"/>
      <c r="L413" s="156"/>
      <c r="M413" s="156"/>
      <c r="N413" s="156"/>
      <c r="O413" s="156"/>
      <c r="P413" s="156"/>
      <c r="Q413" s="156"/>
      <c r="R413" s="156"/>
      <c r="S413" s="156"/>
      <c r="T413" s="156"/>
      <c r="U413" s="156"/>
      <c r="V413" s="156"/>
      <c r="W413" s="156"/>
      <c r="X413" s="156"/>
      <c r="Y413" s="156"/>
      <c r="Z413" s="156"/>
      <c r="AA413" s="156"/>
      <c r="AB413" s="156"/>
      <c r="AC413" s="156"/>
      <c r="AD413" s="156"/>
      <c r="AE413" s="156"/>
      <c r="AF413" s="156"/>
      <c r="AG413" s="156"/>
      <c r="AH413" s="156"/>
      <c r="AI413" s="156"/>
      <c r="AJ413" s="156"/>
      <c r="AK413" s="156"/>
      <c r="AL413" s="156"/>
      <c r="AM413" s="156"/>
      <c r="AN413" s="156"/>
      <c r="AO413" s="156"/>
      <c r="AP413" s="156"/>
      <c r="AQ413" s="156"/>
      <c r="AR413" s="156"/>
      <c r="AS413" s="156"/>
      <c r="AT413" s="156"/>
      <c r="AU413" s="156"/>
      <c r="AV413" s="157"/>
    </row>
    <row r="414" spans="2:48" x14ac:dyDescent="0.2">
      <c r="B414" s="2" t="s">
        <v>278</v>
      </c>
      <c r="C414" s="156"/>
      <c r="D414" s="156"/>
      <c r="E414" s="156"/>
      <c r="F414" s="156"/>
      <c r="G414" s="156"/>
      <c r="H414" s="156"/>
      <c r="I414" s="156"/>
      <c r="J414" s="156"/>
      <c r="K414" s="156"/>
      <c r="L414" s="156"/>
      <c r="M414" s="156"/>
      <c r="N414" s="156"/>
      <c r="O414" s="156"/>
      <c r="P414" s="156"/>
      <c r="Q414" s="156"/>
      <c r="R414" s="156"/>
      <c r="S414" s="156"/>
      <c r="T414" s="156"/>
      <c r="U414" s="156"/>
      <c r="V414" s="156"/>
      <c r="W414" s="156"/>
      <c r="X414" s="156"/>
      <c r="Y414" s="156"/>
      <c r="Z414" s="156"/>
      <c r="AA414" s="156"/>
      <c r="AB414" s="156"/>
      <c r="AC414" s="156"/>
      <c r="AD414" s="156"/>
      <c r="AE414" s="156"/>
      <c r="AF414" s="156"/>
      <c r="AG414" s="156"/>
      <c r="AH414" s="156"/>
      <c r="AI414" s="156"/>
      <c r="AJ414" s="156"/>
      <c r="AK414" s="156"/>
      <c r="AL414" s="156"/>
      <c r="AM414" s="156"/>
      <c r="AN414" s="156"/>
      <c r="AO414" s="156"/>
      <c r="AP414" s="156"/>
      <c r="AQ414" s="156"/>
      <c r="AR414" s="156"/>
      <c r="AS414" s="156"/>
      <c r="AT414" s="156"/>
      <c r="AU414" s="156"/>
      <c r="AV414" s="157"/>
    </row>
    <row r="415" spans="2:48" ht="13.5" thickBot="1" x14ac:dyDescent="0.25">
      <c r="B415" s="341" t="s">
        <v>491</v>
      </c>
      <c r="C415" s="342"/>
      <c r="D415" s="342"/>
      <c r="E415" s="342"/>
      <c r="F415" s="342"/>
      <c r="G415" s="342"/>
      <c r="H415" s="342"/>
      <c r="I415" s="342"/>
      <c r="J415" s="342"/>
      <c r="K415" s="342"/>
      <c r="L415" s="342"/>
      <c r="M415" s="342"/>
      <c r="N415" s="342"/>
      <c r="O415" s="342"/>
      <c r="P415" s="342"/>
      <c r="Q415" s="342"/>
      <c r="R415" s="342"/>
      <c r="S415" s="342"/>
      <c r="T415" s="342"/>
      <c r="U415" s="342"/>
      <c r="V415" s="342"/>
      <c r="W415" s="342"/>
      <c r="X415" s="342"/>
      <c r="Y415" s="342"/>
      <c r="Z415" s="342"/>
      <c r="AA415" s="342"/>
      <c r="AB415" s="342"/>
      <c r="AC415" s="342"/>
      <c r="AD415" s="342"/>
      <c r="AE415" s="342"/>
      <c r="AF415" s="342"/>
      <c r="AG415" s="342"/>
      <c r="AH415" s="342"/>
      <c r="AI415" s="342"/>
      <c r="AJ415" s="342"/>
      <c r="AK415" s="342"/>
      <c r="AL415" s="342"/>
      <c r="AM415" s="342"/>
      <c r="AN415" s="342"/>
      <c r="AO415" s="342"/>
      <c r="AP415" s="342"/>
      <c r="AQ415" s="342"/>
      <c r="AR415" s="342"/>
      <c r="AS415" s="342"/>
      <c r="AT415" s="342"/>
      <c r="AU415" s="342"/>
      <c r="AV415" s="343"/>
    </row>
    <row r="416" spans="2:48" ht="14.25" thickTop="1" thickBot="1" x14ac:dyDescent="0.25"/>
    <row r="417" spans="2:48" ht="13.5" thickTop="1" x14ac:dyDescent="0.2">
      <c r="B417" s="332" t="s">
        <v>316</v>
      </c>
      <c r="C417" s="333"/>
      <c r="D417" s="333"/>
      <c r="E417" s="333"/>
      <c r="F417" s="333"/>
      <c r="G417" s="333"/>
      <c r="H417" s="333"/>
      <c r="I417" s="333"/>
      <c r="J417" s="333"/>
      <c r="K417" s="333"/>
      <c r="L417" s="333"/>
      <c r="M417" s="333"/>
      <c r="N417" s="333"/>
      <c r="O417" s="333"/>
      <c r="P417" s="333"/>
      <c r="Q417" s="333"/>
      <c r="R417" s="333"/>
      <c r="S417" s="333"/>
      <c r="T417" s="333"/>
      <c r="U417" s="333"/>
      <c r="V417" s="333"/>
      <c r="W417" s="333"/>
      <c r="X417" s="333"/>
      <c r="Y417" s="333"/>
      <c r="Z417" s="333"/>
      <c r="AA417" s="333"/>
      <c r="AB417" s="333"/>
      <c r="AC417" s="333"/>
      <c r="AD417" s="333"/>
      <c r="AE417" s="333"/>
      <c r="AF417" s="333"/>
      <c r="AG417" s="333"/>
      <c r="AH417" s="333"/>
      <c r="AI417" s="333"/>
      <c r="AJ417" s="333"/>
      <c r="AK417" s="333"/>
      <c r="AL417" s="333"/>
      <c r="AM417" s="333"/>
      <c r="AN417" s="333"/>
      <c r="AO417" s="333"/>
      <c r="AP417" s="333"/>
      <c r="AQ417" s="333"/>
      <c r="AR417" s="333"/>
      <c r="AS417" s="333"/>
      <c r="AT417" s="333"/>
      <c r="AU417" s="333"/>
      <c r="AV417" s="334"/>
    </row>
    <row r="418" spans="2:48" x14ac:dyDescent="0.2">
      <c r="B418" s="2"/>
      <c r="C418" s="3" t="s">
        <v>364</v>
      </c>
      <c r="D418" s="3" t="s">
        <v>365</v>
      </c>
      <c r="E418" s="3" t="s">
        <v>366</v>
      </c>
      <c r="F418" s="3" t="s">
        <v>367</v>
      </c>
      <c r="G418" s="3" t="s">
        <v>368</v>
      </c>
      <c r="H418" s="3" t="s">
        <v>369</v>
      </c>
      <c r="I418" s="3" t="s">
        <v>370</v>
      </c>
      <c r="J418" s="3" t="s">
        <v>371</v>
      </c>
      <c r="K418" s="3" t="s">
        <v>372</v>
      </c>
      <c r="L418" s="3" t="s">
        <v>373</v>
      </c>
      <c r="M418" s="3" t="s">
        <v>374</v>
      </c>
      <c r="N418" s="3" t="s">
        <v>375</v>
      </c>
      <c r="O418" s="3" t="s">
        <v>376</v>
      </c>
      <c r="P418" s="3" t="s">
        <v>377</v>
      </c>
      <c r="Q418" s="3" t="s">
        <v>378</v>
      </c>
      <c r="R418" s="3" t="s">
        <v>379</v>
      </c>
      <c r="S418" s="3" t="s">
        <v>380</v>
      </c>
      <c r="T418" s="3" t="s">
        <v>381</v>
      </c>
      <c r="U418" s="3" t="s">
        <v>382</v>
      </c>
      <c r="V418" s="3" t="s">
        <v>383</v>
      </c>
      <c r="W418" s="3" t="s">
        <v>384</v>
      </c>
      <c r="X418" s="3" t="s">
        <v>385</v>
      </c>
      <c r="Y418" s="3" t="s">
        <v>386</v>
      </c>
      <c r="Z418" s="3" t="s">
        <v>387</v>
      </c>
      <c r="AA418" s="3" t="s">
        <v>388</v>
      </c>
      <c r="AB418" s="3" t="s">
        <v>389</v>
      </c>
      <c r="AC418" s="3" t="s">
        <v>224</v>
      </c>
      <c r="AD418" s="3" t="s">
        <v>225</v>
      </c>
      <c r="AE418" s="3" t="s">
        <v>226</v>
      </c>
      <c r="AF418" s="3" t="s">
        <v>227</v>
      </c>
      <c r="AG418" s="3" t="s">
        <v>445</v>
      </c>
      <c r="AH418" s="3" t="s">
        <v>228</v>
      </c>
      <c r="AI418" s="3" t="s">
        <v>229</v>
      </c>
      <c r="AJ418" s="3" t="s">
        <v>348</v>
      </c>
      <c r="AK418" s="3" t="s">
        <v>349</v>
      </c>
      <c r="AL418" s="3" t="s">
        <v>446</v>
      </c>
      <c r="AM418" s="3" t="s">
        <v>350</v>
      </c>
      <c r="AN418" s="3" t="s">
        <v>351</v>
      </c>
      <c r="AO418" s="3" t="s">
        <v>352</v>
      </c>
      <c r="AP418" s="3" t="s">
        <v>353</v>
      </c>
      <c r="AQ418" s="3" t="s">
        <v>447</v>
      </c>
      <c r="AR418" s="3" t="s">
        <v>354</v>
      </c>
      <c r="AS418" s="3" t="s">
        <v>355</v>
      </c>
      <c r="AT418" s="3" t="s">
        <v>356</v>
      </c>
      <c r="AU418" s="3" t="s">
        <v>357</v>
      </c>
      <c r="AV418" s="4" t="s">
        <v>358</v>
      </c>
    </row>
    <row r="419" spans="2:48" x14ac:dyDescent="0.2">
      <c r="B419" s="2" t="s">
        <v>39</v>
      </c>
      <c r="C419" s="154">
        <v>95170.347149999987</v>
      </c>
      <c r="D419" s="154">
        <v>95170.347149999987</v>
      </c>
      <c r="E419" s="154">
        <v>95170.347149999987</v>
      </c>
      <c r="F419" s="154">
        <v>95170.347149999987</v>
      </c>
      <c r="G419" s="154">
        <v>95218.058235000004</v>
      </c>
      <c r="H419" s="154">
        <v>95265.769320000007</v>
      </c>
      <c r="I419" s="154">
        <v>89771.060078400013</v>
      </c>
      <c r="J419" s="154">
        <v>84276.350836800004</v>
      </c>
      <c r="K419" s="154">
        <v>78781.64159520001</v>
      </c>
      <c r="L419" s="154">
        <v>73286.932353600016</v>
      </c>
      <c r="M419" s="154">
        <v>67792.223112000007</v>
      </c>
      <c r="N419" s="154">
        <v>67153.617598600002</v>
      </c>
      <c r="O419" s="154">
        <v>66515.012085200011</v>
      </c>
      <c r="P419" s="154">
        <v>65876.406571800006</v>
      </c>
      <c r="Q419" s="154">
        <v>65237.801058400008</v>
      </c>
      <c r="R419" s="154">
        <v>64599.195545000002</v>
      </c>
      <c r="S419" s="154">
        <v>63960.590031600004</v>
      </c>
      <c r="T419" s="154">
        <v>63321.984518200006</v>
      </c>
      <c r="U419" s="154">
        <v>62683.379004800001</v>
      </c>
      <c r="V419" s="154">
        <v>62044.773491400003</v>
      </c>
      <c r="W419" s="154">
        <v>61406.167978000005</v>
      </c>
      <c r="X419" s="154">
        <v>60767.5624646</v>
      </c>
      <c r="Y419" s="154">
        <v>60128.956951200002</v>
      </c>
      <c r="Z419" s="154">
        <v>59490.351437800004</v>
      </c>
      <c r="AA419" s="154">
        <v>58851.745924400006</v>
      </c>
      <c r="AB419" s="154">
        <v>58213.140411</v>
      </c>
      <c r="AC419" s="154">
        <v>57787.950895599999</v>
      </c>
      <c r="AD419" s="154">
        <v>57362.761380199998</v>
      </c>
      <c r="AE419" s="154">
        <v>56937.571864800004</v>
      </c>
      <c r="AF419" s="154">
        <v>56512.382349400003</v>
      </c>
      <c r="AG419" s="154">
        <v>56087.192834000001</v>
      </c>
      <c r="AH419" s="154">
        <v>55662.0033186</v>
      </c>
      <c r="AI419" s="154">
        <v>55236.813803199999</v>
      </c>
      <c r="AJ419" s="154">
        <v>54811.624287800005</v>
      </c>
      <c r="AK419" s="154">
        <v>54386.434772400004</v>
      </c>
      <c r="AL419" s="154">
        <v>53961.245257000002</v>
      </c>
      <c r="AM419" s="154">
        <v>53536.055741600001</v>
      </c>
      <c r="AN419" s="154">
        <v>53110.8662262</v>
      </c>
      <c r="AO419" s="154">
        <v>52685.676710800006</v>
      </c>
      <c r="AP419" s="154">
        <v>52260.487195400005</v>
      </c>
      <c r="AQ419" s="154">
        <v>51835.297680000003</v>
      </c>
      <c r="AR419" s="154">
        <v>51835.297680000003</v>
      </c>
      <c r="AS419" s="154">
        <v>51835.297680000003</v>
      </c>
      <c r="AT419" s="154">
        <v>51835.297680000003</v>
      </c>
      <c r="AU419" s="154">
        <v>51835.297680000003</v>
      </c>
      <c r="AV419" s="155">
        <v>51835.297680000003</v>
      </c>
    </row>
    <row r="420" spans="2:48" x14ac:dyDescent="0.2">
      <c r="B420" s="2" t="s">
        <v>104</v>
      </c>
      <c r="C420" s="154">
        <v>0</v>
      </c>
      <c r="D420" s="154">
        <v>0</v>
      </c>
      <c r="E420" s="154">
        <v>0</v>
      </c>
      <c r="F420" s="154">
        <v>0</v>
      </c>
      <c r="G420" s="154">
        <v>0</v>
      </c>
      <c r="H420" s="154">
        <v>0</v>
      </c>
      <c r="I420" s="154">
        <v>0</v>
      </c>
      <c r="J420" s="154">
        <v>0</v>
      </c>
      <c r="K420" s="154">
        <v>0</v>
      </c>
      <c r="L420" s="154">
        <v>0</v>
      </c>
      <c r="M420" s="154">
        <v>0</v>
      </c>
      <c r="N420" s="154">
        <v>0</v>
      </c>
      <c r="O420" s="154">
        <v>0</v>
      </c>
      <c r="P420" s="154">
        <v>0</v>
      </c>
      <c r="Q420" s="154">
        <v>0</v>
      </c>
      <c r="R420" s="154">
        <v>0</v>
      </c>
      <c r="S420" s="154">
        <v>0</v>
      </c>
      <c r="T420" s="154">
        <v>0</v>
      </c>
      <c r="U420" s="154">
        <v>0</v>
      </c>
      <c r="V420" s="154">
        <v>0</v>
      </c>
      <c r="W420" s="154">
        <v>0</v>
      </c>
      <c r="X420" s="154">
        <v>0</v>
      </c>
      <c r="Y420" s="154">
        <v>0</v>
      </c>
      <c r="Z420" s="154">
        <v>0</v>
      </c>
      <c r="AA420" s="154">
        <v>0</v>
      </c>
      <c r="AB420" s="154">
        <v>0</v>
      </c>
      <c r="AC420" s="154">
        <v>0</v>
      </c>
      <c r="AD420" s="154">
        <v>0</v>
      </c>
      <c r="AE420" s="154">
        <v>0</v>
      </c>
      <c r="AF420" s="154">
        <v>0</v>
      </c>
      <c r="AG420" s="154">
        <v>0</v>
      </c>
      <c r="AH420" s="154">
        <v>0</v>
      </c>
      <c r="AI420" s="154">
        <v>0</v>
      </c>
      <c r="AJ420" s="154">
        <v>0</v>
      </c>
      <c r="AK420" s="154">
        <v>0</v>
      </c>
      <c r="AL420" s="154">
        <v>0</v>
      </c>
      <c r="AM420" s="154">
        <v>0</v>
      </c>
      <c r="AN420" s="154">
        <v>0</v>
      </c>
      <c r="AO420" s="154">
        <v>0</v>
      </c>
      <c r="AP420" s="154">
        <v>0</v>
      </c>
      <c r="AQ420" s="154">
        <v>0</v>
      </c>
      <c r="AR420" s="154">
        <v>0</v>
      </c>
      <c r="AS420" s="154">
        <v>0</v>
      </c>
      <c r="AT420" s="154">
        <v>0</v>
      </c>
      <c r="AU420" s="154">
        <v>0</v>
      </c>
      <c r="AV420" s="155">
        <v>0</v>
      </c>
    </row>
    <row r="421" spans="2:48" x14ac:dyDescent="0.2">
      <c r="B421" s="2" t="s">
        <v>105</v>
      </c>
      <c r="C421" s="154">
        <v>0</v>
      </c>
      <c r="D421" s="154">
        <v>0</v>
      </c>
      <c r="E421" s="154">
        <v>0</v>
      </c>
      <c r="F421" s="154">
        <v>0</v>
      </c>
      <c r="G421" s="154">
        <v>0</v>
      </c>
      <c r="H421" s="154">
        <v>0</v>
      </c>
      <c r="I421" s="154">
        <v>0</v>
      </c>
      <c r="J421" s="154">
        <v>0</v>
      </c>
      <c r="K421" s="154">
        <v>0</v>
      </c>
      <c r="L421" s="154">
        <v>0</v>
      </c>
      <c r="M421" s="154">
        <v>0</v>
      </c>
      <c r="N421" s="154">
        <v>0</v>
      </c>
      <c r="O421" s="154">
        <v>0</v>
      </c>
      <c r="P421" s="154">
        <v>0</v>
      </c>
      <c r="Q421" s="154">
        <v>0</v>
      </c>
      <c r="R421" s="154">
        <v>0</v>
      </c>
      <c r="S421" s="154">
        <v>0</v>
      </c>
      <c r="T421" s="154">
        <v>0</v>
      </c>
      <c r="U421" s="154">
        <v>0</v>
      </c>
      <c r="V421" s="154">
        <v>0</v>
      </c>
      <c r="W421" s="154">
        <v>0</v>
      </c>
      <c r="X421" s="154">
        <v>0</v>
      </c>
      <c r="Y421" s="154">
        <v>0</v>
      </c>
      <c r="Z421" s="154">
        <v>0</v>
      </c>
      <c r="AA421" s="154">
        <v>0</v>
      </c>
      <c r="AB421" s="154">
        <v>0</v>
      </c>
      <c r="AC421" s="154">
        <v>0</v>
      </c>
      <c r="AD421" s="154">
        <v>0</v>
      </c>
      <c r="AE421" s="154">
        <v>0</v>
      </c>
      <c r="AF421" s="154">
        <v>0</v>
      </c>
      <c r="AG421" s="154">
        <v>0</v>
      </c>
      <c r="AH421" s="154">
        <v>0</v>
      </c>
      <c r="AI421" s="154">
        <v>0</v>
      </c>
      <c r="AJ421" s="154">
        <v>0</v>
      </c>
      <c r="AK421" s="154">
        <v>0</v>
      </c>
      <c r="AL421" s="154">
        <v>0</v>
      </c>
      <c r="AM421" s="154">
        <v>0</v>
      </c>
      <c r="AN421" s="154">
        <v>0</v>
      </c>
      <c r="AO421" s="154">
        <v>0</v>
      </c>
      <c r="AP421" s="154">
        <v>0</v>
      </c>
      <c r="AQ421" s="154">
        <v>0</v>
      </c>
      <c r="AR421" s="154">
        <v>0</v>
      </c>
      <c r="AS421" s="154">
        <v>0</v>
      </c>
      <c r="AT421" s="154">
        <v>0</v>
      </c>
      <c r="AU421" s="154">
        <v>0</v>
      </c>
      <c r="AV421" s="155">
        <v>0</v>
      </c>
    </row>
    <row r="422" spans="2:48" x14ac:dyDescent="0.2">
      <c r="B422" s="2" t="s">
        <v>106</v>
      </c>
      <c r="C422" s="154">
        <v>0</v>
      </c>
      <c r="D422" s="154">
        <v>0</v>
      </c>
      <c r="E422" s="154">
        <v>0</v>
      </c>
      <c r="F422" s="154">
        <v>0</v>
      </c>
      <c r="G422" s="154">
        <v>0</v>
      </c>
      <c r="H422" s="154">
        <v>0</v>
      </c>
      <c r="I422" s="154">
        <v>0</v>
      </c>
      <c r="J422" s="154">
        <v>0</v>
      </c>
      <c r="K422" s="154">
        <v>0</v>
      </c>
      <c r="L422" s="154">
        <v>0</v>
      </c>
      <c r="M422" s="154">
        <v>0</v>
      </c>
      <c r="N422" s="154">
        <v>0</v>
      </c>
      <c r="O422" s="154">
        <v>0</v>
      </c>
      <c r="P422" s="154">
        <v>0</v>
      </c>
      <c r="Q422" s="154">
        <v>0</v>
      </c>
      <c r="R422" s="154">
        <v>0</v>
      </c>
      <c r="S422" s="154">
        <v>0</v>
      </c>
      <c r="T422" s="154">
        <v>0</v>
      </c>
      <c r="U422" s="154">
        <v>0</v>
      </c>
      <c r="V422" s="154">
        <v>0</v>
      </c>
      <c r="W422" s="154">
        <v>0</v>
      </c>
      <c r="X422" s="154">
        <v>0</v>
      </c>
      <c r="Y422" s="154">
        <v>0</v>
      </c>
      <c r="Z422" s="154">
        <v>0</v>
      </c>
      <c r="AA422" s="154">
        <v>0</v>
      </c>
      <c r="AB422" s="154">
        <v>0</v>
      </c>
      <c r="AC422" s="154">
        <v>0</v>
      </c>
      <c r="AD422" s="154">
        <v>0</v>
      </c>
      <c r="AE422" s="154">
        <v>0</v>
      </c>
      <c r="AF422" s="154">
        <v>0</v>
      </c>
      <c r="AG422" s="154">
        <v>0</v>
      </c>
      <c r="AH422" s="154">
        <v>0</v>
      </c>
      <c r="AI422" s="154">
        <v>0</v>
      </c>
      <c r="AJ422" s="154">
        <v>0</v>
      </c>
      <c r="AK422" s="154">
        <v>0</v>
      </c>
      <c r="AL422" s="154">
        <v>0</v>
      </c>
      <c r="AM422" s="154">
        <v>0</v>
      </c>
      <c r="AN422" s="154">
        <v>0</v>
      </c>
      <c r="AO422" s="154">
        <v>0</v>
      </c>
      <c r="AP422" s="154">
        <v>0</v>
      </c>
      <c r="AQ422" s="154">
        <v>0</v>
      </c>
      <c r="AR422" s="154">
        <v>0</v>
      </c>
      <c r="AS422" s="154">
        <v>0</v>
      </c>
      <c r="AT422" s="154">
        <v>0</v>
      </c>
      <c r="AU422" s="154">
        <v>0</v>
      </c>
      <c r="AV422" s="155">
        <v>0</v>
      </c>
    </row>
    <row r="423" spans="2:48" x14ac:dyDescent="0.2">
      <c r="B423" s="2" t="s">
        <v>107</v>
      </c>
      <c r="C423" s="154">
        <v>0</v>
      </c>
      <c r="D423" s="154">
        <v>0</v>
      </c>
      <c r="E423" s="154">
        <v>0</v>
      </c>
      <c r="F423" s="154">
        <v>0</v>
      </c>
      <c r="G423" s="154">
        <v>0</v>
      </c>
      <c r="H423" s="154">
        <v>0</v>
      </c>
      <c r="I423" s="154">
        <v>0</v>
      </c>
      <c r="J423" s="154">
        <v>0</v>
      </c>
      <c r="K423" s="154">
        <v>0</v>
      </c>
      <c r="L423" s="154">
        <v>0</v>
      </c>
      <c r="M423" s="154">
        <v>0</v>
      </c>
      <c r="N423" s="154">
        <v>0</v>
      </c>
      <c r="O423" s="154">
        <v>0</v>
      </c>
      <c r="P423" s="154">
        <v>0</v>
      </c>
      <c r="Q423" s="154">
        <v>0</v>
      </c>
      <c r="R423" s="154">
        <v>0</v>
      </c>
      <c r="S423" s="154">
        <v>0</v>
      </c>
      <c r="T423" s="154">
        <v>0</v>
      </c>
      <c r="U423" s="154">
        <v>0</v>
      </c>
      <c r="V423" s="154">
        <v>0</v>
      </c>
      <c r="W423" s="154">
        <v>0</v>
      </c>
      <c r="X423" s="154">
        <v>0</v>
      </c>
      <c r="Y423" s="154">
        <v>0</v>
      </c>
      <c r="Z423" s="154">
        <v>0</v>
      </c>
      <c r="AA423" s="154">
        <v>0</v>
      </c>
      <c r="AB423" s="154">
        <v>0</v>
      </c>
      <c r="AC423" s="154">
        <v>0</v>
      </c>
      <c r="AD423" s="154">
        <v>0</v>
      </c>
      <c r="AE423" s="154">
        <v>0</v>
      </c>
      <c r="AF423" s="154">
        <v>0</v>
      </c>
      <c r="AG423" s="154">
        <v>0</v>
      </c>
      <c r="AH423" s="154">
        <v>0</v>
      </c>
      <c r="AI423" s="154">
        <v>0</v>
      </c>
      <c r="AJ423" s="154">
        <v>0</v>
      </c>
      <c r="AK423" s="154">
        <v>0</v>
      </c>
      <c r="AL423" s="154">
        <v>0</v>
      </c>
      <c r="AM423" s="154">
        <v>0</v>
      </c>
      <c r="AN423" s="154">
        <v>0</v>
      </c>
      <c r="AO423" s="154">
        <v>0</v>
      </c>
      <c r="AP423" s="154">
        <v>0</v>
      </c>
      <c r="AQ423" s="154">
        <v>0</v>
      </c>
      <c r="AR423" s="154">
        <v>0</v>
      </c>
      <c r="AS423" s="154">
        <v>0</v>
      </c>
      <c r="AT423" s="154">
        <v>0</v>
      </c>
      <c r="AU423" s="154">
        <v>0</v>
      </c>
      <c r="AV423" s="155">
        <v>0</v>
      </c>
    </row>
    <row r="424" spans="2:48" x14ac:dyDescent="0.2">
      <c r="B424" s="2" t="s">
        <v>45</v>
      </c>
      <c r="C424" s="154">
        <v>265.19756397632079</v>
      </c>
      <c r="D424" s="154">
        <v>265.19756397632079</v>
      </c>
      <c r="E424" s="154">
        <v>265.19756397632079</v>
      </c>
      <c r="F424" s="154">
        <v>265.19756397632079</v>
      </c>
      <c r="G424" s="154">
        <v>265.323918216008</v>
      </c>
      <c r="H424" s="154">
        <v>265.4502724556952</v>
      </c>
      <c r="I424" s="154">
        <v>262.12610346687831</v>
      </c>
      <c r="J424" s="154">
        <v>258.80193447806141</v>
      </c>
      <c r="K424" s="154">
        <v>255.47776548924455</v>
      </c>
      <c r="L424" s="154">
        <v>252.15359650042768</v>
      </c>
      <c r="M424" s="154">
        <v>248.82942751161079</v>
      </c>
      <c r="N424" s="154">
        <v>248.17223299184832</v>
      </c>
      <c r="O424" s="154">
        <v>247.51503847208585</v>
      </c>
      <c r="P424" s="154">
        <v>246.85784395232338</v>
      </c>
      <c r="Q424" s="154">
        <v>246.20064943256088</v>
      </c>
      <c r="R424" s="154">
        <v>245.54345491279841</v>
      </c>
      <c r="S424" s="154">
        <v>244.88626039303594</v>
      </c>
      <c r="T424" s="154">
        <v>244.22906587327347</v>
      </c>
      <c r="U424" s="154">
        <v>243.571871353511</v>
      </c>
      <c r="V424" s="154">
        <v>242.91467683374853</v>
      </c>
      <c r="W424" s="154">
        <v>242.25748231398606</v>
      </c>
      <c r="X424" s="154">
        <v>241.60028779422359</v>
      </c>
      <c r="Y424" s="154">
        <v>240.94309327446109</v>
      </c>
      <c r="Z424" s="154">
        <v>240.28589875469862</v>
      </c>
      <c r="AA424" s="154">
        <v>239.62870423493615</v>
      </c>
      <c r="AB424" s="154">
        <v>238.97150971517368</v>
      </c>
      <c r="AC424" s="154">
        <v>238.00725085014818</v>
      </c>
      <c r="AD424" s="154">
        <v>237.04299198512268</v>
      </c>
      <c r="AE424" s="154">
        <v>236.07873312009716</v>
      </c>
      <c r="AF424" s="154">
        <v>235.11447425507166</v>
      </c>
      <c r="AG424" s="154">
        <v>234.15021539004616</v>
      </c>
      <c r="AH424" s="154">
        <v>233.18595652502066</v>
      </c>
      <c r="AI424" s="154">
        <v>232.22169765999516</v>
      </c>
      <c r="AJ424" s="154">
        <v>231.25743879496963</v>
      </c>
      <c r="AK424" s="154">
        <v>230.29317992994413</v>
      </c>
      <c r="AL424" s="154">
        <v>229.32892106491863</v>
      </c>
      <c r="AM424" s="154">
        <v>228.36466219989313</v>
      </c>
      <c r="AN424" s="154">
        <v>227.40040333486763</v>
      </c>
      <c r="AO424" s="154">
        <v>226.43614446984211</v>
      </c>
      <c r="AP424" s="154">
        <v>225.47188560481661</v>
      </c>
      <c r="AQ424" s="154">
        <v>224.50762673979111</v>
      </c>
      <c r="AR424" s="154">
        <v>224.50762673979111</v>
      </c>
      <c r="AS424" s="154">
        <v>224.50762673979111</v>
      </c>
      <c r="AT424" s="154">
        <v>224.50762673979111</v>
      </c>
      <c r="AU424" s="154">
        <v>224.50762673979111</v>
      </c>
      <c r="AV424" s="155">
        <v>224.50762673979111</v>
      </c>
    </row>
    <row r="425" spans="2:48" x14ac:dyDescent="0.2">
      <c r="B425" s="2" t="s">
        <v>47</v>
      </c>
      <c r="C425" s="154">
        <v>270.10516261719778</v>
      </c>
      <c r="D425" s="154">
        <v>270.10516261719778</v>
      </c>
      <c r="E425" s="154">
        <v>270.10516261719778</v>
      </c>
      <c r="F425" s="154">
        <v>270.10516261719778</v>
      </c>
      <c r="G425" s="154">
        <v>270.89351797052143</v>
      </c>
      <c r="H425" s="154">
        <v>271.68187332384502</v>
      </c>
      <c r="I425" s="154">
        <v>268.98691193937924</v>
      </c>
      <c r="J425" s="154">
        <v>266.29195055491346</v>
      </c>
      <c r="K425" s="154">
        <v>263.59698917044773</v>
      </c>
      <c r="L425" s="154">
        <v>260.90202778598194</v>
      </c>
      <c r="M425" s="154">
        <v>258.20706640151616</v>
      </c>
      <c r="N425" s="154">
        <v>257.60836649059803</v>
      </c>
      <c r="O425" s="154">
        <v>257.0096665796799</v>
      </c>
      <c r="P425" s="154">
        <v>256.41096666876183</v>
      </c>
      <c r="Q425" s="154">
        <v>255.8122667578437</v>
      </c>
      <c r="R425" s="154">
        <v>255.21356684692557</v>
      </c>
      <c r="S425" s="154">
        <v>254.61486693600745</v>
      </c>
      <c r="T425" s="154">
        <v>254.01616702508935</v>
      </c>
      <c r="U425" s="154">
        <v>253.41746711417122</v>
      </c>
      <c r="V425" s="154">
        <v>252.81876720325312</v>
      </c>
      <c r="W425" s="154">
        <v>252.22006729233499</v>
      </c>
      <c r="X425" s="154">
        <v>251.62136738141686</v>
      </c>
      <c r="Y425" s="154">
        <v>251.02266747049876</v>
      </c>
      <c r="Z425" s="154">
        <v>250.42396755958063</v>
      </c>
      <c r="AA425" s="154">
        <v>249.82526764866253</v>
      </c>
      <c r="AB425" s="154">
        <v>249.2265677377444</v>
      </c>
      <c r="AC425" s="154">
        <v>248.2737370879538</v>
      </c>
      <c r="AD425" s="154">
        <v>247.32090643816321</v>
      </c>
      <c r="AE425" s="154">
        <v>246.36807578837261</v>
      </c>
      <c r="AF425" s="154">
        <v>245.41524513858204</v>
      </c>
      <c r="AG425" s="154">
        <v>244.46241448879144</v>
      </c>
      <c r="AH425" s="154">
        <v>243.50958383900084</v>
      </c>
      <c r="AI425" s="154">
        <v>242.55675318921024</v>
      </c>
      <c r="AJ425" s="154">
        <v>241.60392253941964</v>
      </c>
      <c r="AK425" s="154">
        <v>240.65109188962904</v>
      </c>
      <c r="AL425" s="154">
        <v>239.69826123983844</v>
      </c>
      <c r="AM425" s="154">
        <v>238.74543059004785</v>
      </c>
      <c r="AN425" s="154">
        <v>237.79259994025728</v>
      </c>
      <c r="AO425" s="154">
        <v>236.83976929046668</v>
      </c>
      <c r="AP425" s="154">
        <v>235.88693864067608</v>
      </c>
      <c r="AQ425" s="154">
        <v>234.93410799088548</v>
      </c>
      <c r="AR425" s="154">
        <v>234.93410799088548</v>
      </c>
      <c r="AS425" s="154">
        <v>234.93410799088548</v>
      </c>
      <c r="AT425" s="154">
        <v>234.93410799088548</v>
      </c>
      <c r="AU425" s="154">
        <v>234.93410799088548</v>
      </c>
      <c r="AV425" s="155">
        <v>234.93410799088548</v>
      </c>
    </row>
    <row r="426" spans="2:48" x14ac:dyDescent="0.2">
      <c r="B426" s="2" t="s">
        <v>49</v>
      </c>
      <c r="C426" s="154">
        <v>150</v>
      </c>
      <c r="D426" s="154">
        <v>150</v>
      </c>
      <c r="E426" s="154">
        <v>150</v>
      </c>
      <c r="F426" s="154">
        <v>150</v>
      </c>
      <c r="G426" s="154">
        <v>150</v>
      </c>
      <c r="H426" s="154">
        <v>150</v>
      </c>
      <c r="I426" s="154">
        <v>150</v>
      </c>
      <c r="J426" s="154">
        <v>150</v>
      </c>
      <c r="K426" s="154">
        <v>150</v>
      </c>
      <c r="L426" s="154">
        <v>150</v>
      </c>
      <c r="M426" s="154">
        <v>150</v>
      </c>
      <c r="N426" s="154">
        <v>150</v>
      </c>
      <c r="O426" s="154">
        <v>150</v>
      </c>
      <c r="P426" s="154">
        <v>150</v>
      </c>
      <c r="Q426" s="154">
        <v>150</v>
      </c>
      <c r="R426" s="154">
        <v>150</v>
      </c>
      <c r="S426" s="154">
        <v>150</v>
      </c>
      <c r="T426" s="154">
        <v>150</v>
      </c>
      <c r="U426" s="154">
        <v>150</v>
      </c>
      <c r="V426" s="154">
        <v>150</v>
      </c>
      <c r="W426" s="154">
        <v>150</v>
      </c>
      <c r="X426" s="154">
        <v>150</v>
      </c>
      <c r="Y426" s="154">
        <v>150</v>
      </c>
      <c r="Z426" s="154">
        <v>150</v>
      </c>
      <c r="AA426" s="154">
        <v>150</v>
      </c>
      <c r="AB426" s="154">
        <v>150</v>
      </c>
      <c r="AC426" s="154">
        <v>150</v>
      </c>
      <c r="AD426" s="154">
        <v>150</v>
      </c>
      <c r="AE426" s="154">
        <v>150</v>
      </c>
      <c r="AF426" s="154">
        <v>150</v>
      </c>
      <c r="AG426" s="154">
        <v>150</v>
      </c>
      <c r="AH426" s="154">
        <v>150</v>
      </c>
      <c r="AI426" s="154">
        <v>150</v>
      </c>
      <c r="AJ426" s="154">
        <v>150</v>
      </c>
      <c r="AK426" s="154">
        <v>150</v>
      </c>
      <c r="AL426" s="154">
        <v>150</v>
      </c>
      <c r="AM426" s="154">
        <v>150</v>
      </c>
      <c r="AN426" s="154">
        <v>150</v>
      </c>
      <c r="AO426" s="154">
        <v>150</v>
      </c>
      <c r="AP426" s="154">
        <v>150</v>
      </c>
      <c r="AQ426" s="154">
        <v>150</v>
      </c>
      <c r="AR426" s="154">
        <v>150</v>
      </c>
      <c r="AS426" s="154">
        <v>150</v>
      </c>
      <c r="AT426" s="154">
        <v>150</v>
      </c>
      <c r="AU426" s="154">
        <v>150</v>
      </c>
      <c r="AV426" s="154">
        <v>150</v>
      </c>
    </row>
    <row r="427" spans="2:48" x14ac:dyDescent="0.2">
      <c r="B427" s="2" t="s">
        <v>51</v>
      </c>
      <c r="C427" s="154">
        <v>150</v>
      </c>
      <c r="D427" s="154">
        <v>150</v>
      </c>
      <c r="E427" s="154">
        <v>150</v>
      </c>
      <c r="F427" s="154">
        <v>150</v>
      </c>
      <c r="G427" s="154">
        <v>150</v>
      </c>
      <c r="H427" s="154">
        <v>150</v>
      </c>
      <c r="I427" s="154">
        <v>150</v>
      </c>
      <c r="J427" s="154">
        <v>150</v>
      </c>
      <c r="K427" s="154">
        <v>150</v>
      </c>
      <c r="L427" s="154">
        <v>150</v>
      </c>
      <c r="M427" s="154">
        <v>150</v>
      </c>
      <c r="N427" s="154">
        <v>150</v>
      </c>
      <c r="O427" s="154">
        <v>150</v>
      </c>
      <c r="P427" s="154">
        <v>150</v>
      </c>
      <c r="Q427" s="154">
        <v>150</v>
      </c>
      <c r="R427" s="154">
        <v>150</v>
      </c>
      <c r="S427" s="154">
        <v>150</v>
      </c>
      <c r="T427" s="154">
        <v>150</v>
      </c>
      <c r="U427" s="154">
        <v>150</v>
      </c>
      <c r="V427" s="154">
        <v>150</v>
      </c>
      <c r="W427" s="154">
        <v>150</v>
      </c>
      <c r="X427" s="154">
        <v>150</v>
      </c>
      <c r="Y427" s="154">
        <v>150</v>
      </c>
      <c r="Z427" s="154">
        <v>150</v>
      </c>
      <c r="AA427" s="154">
        <v>150</v>
      </c>
      <c r="AB427" s="154">
        <v>150</v>
      </c>
      <c r="AC427" s="154">
        <v>150</v>
      </c>
      <c r="AD427" s="154">
        <v>150</v>
      </c>
      <c r="AE427" s="154">
        <v>150</v>
      </c>
      <c r="AF427" s="154">
        <v>150</v>
      </c>
      <c r="AG427" s="154">
        <v>150</v>
      </c>
      <c r="AH427" s="154">
        <v>150</v>
      </c>
      <c r="AI427" s="154">
        <v>150</v>
      </c>
      <c r="AJ427" s="154">
        <v>150</v>
      </c>
      <c r="AK427" s="154">
        <v>150</v>
      </c>
      <c r="AL427" s="154">
        <v>150</v>
      </c>
      <c r="AM427" s="154">
        <v>150</v>
      </c>
      <c r="AN427" s="154">
        <v>150</v>
      </c>
      <c r="AO427" s="154">
        <v>150</v>
      </c>
      <c r="AP427" s="154">
        <v>150</v>
      </c>
      <c r="AQ427" s="154">
        <v>150</v>
      </c>
      <c r="AR427" s="154">
        <v>150</v>
      </c>
      <c r="AS427" s="154">
        <v>150</v>
      </c>
      <c r="AT427" s="154">
        <v>150</v>
      </c>
      <c r="AU427" s="154">
        <v>150</v>
      </c>
      <c r="AV427" s="154">
        <v>150</v>
      </c>
    </row>
    <row r="428" spans="2:48" x14ac:dyDescent="0.2">
      <c r="B428" s="2" t="s">
        <v>53</v>
      </c>
      <c r="C428" s="154">
        <v>9</v>
      </c>
      <c r="D428" s="154">
        <v>9</v>
      </c>
      <c r="E428" s="154">
        <v>9</v>
      </c>
      <c r="F428" s="154">
        <v>9</v>
      </c>
      <c r="G428" s="154">
        <v>9</v>
      </c>
      <c r="H428" s="154">
        <v>9</v>
      </c>
      <c r="I428" s="154">
        <v>9</v>
      </c>
      <c r="J428" s="154">
        <v>9</v>
      </c>
      <c r="K428" s="154">
        <v>9</v>
      </c>
      <c r="L428" s="154">
        <v>9</v>
      </c>
      <c r="M428" s="154">
        <v>9</v>
      </c>
      <c r="N428" s="154">
        <v>9</v>
      </c>
      <c r="O428" s="154">
        <v>9</v>
      </c>
      <c r="P428" s="154">
        <v>9</v>
      </c>
      <c r="Q428" s="154">
        <v>9</v>
      </c>
      <c r="R428" s="154">
        <v>9</v>
      </c>
      <c r="S428" s="154">
        <v>9</v>
      </c>
      <c r="T428" s="154">
        <v>9</v>
      </c>
      <c r="U428" s="154">
        <v>9</v>
      </c>
      <c r="V428" s="154">
        <v>9</v>
      </c>
      <c r="W428" s="154">
        <v>9</v>
      </c>
      <c r="X428" s="154">
        <v>9</v>
      </c>
      <c r="Y428" s="154">
        <v>9</v>
      </c>
      <c r="Z428" s="154">
        <v>9</v>
      </c>
      <c r="AA428" s="154">
        <v>9</v>
      </c>
      <c r="AB428" s="154">
        <v>9</v>
      </c>
      <c r="AC428" s="154">
        <v>9</v>
      </c>
      <c r="AD428" s="154">
        <v>9</v>
      </c>
      <c r="AE428" s="154">
        <v>9</v>
      </c>
      <c r="AF428" s="154">
        <v>9</v>
      </c>
      <c r="AG428" s="154">
        <v>9</v>
      </c>
      <c r="AH428" s="154">
        <v>9</v>
      </c>
      <c r="AI428" s="154">
        <v>9</v>
      </c>
      <c r="AJ428" s="154">
        <v>9</v>
      </c>
      <c r="AK428" s="154">
        <v>9</v>
      </c>
      <c r="AL428" s="154">
        <v>9</v>
      </c>
      <c r="AM428" s="154">
        <v>9</v>
      </c>
      <c r="AN428" s="154">
        <v>9</v>
      </c>
      <c r="AO428" s="154">
        <v>9</v>
      </c>
      <c r="AP428" s="154">
        <v>9</v>
      </c>
      <c r="AQ428" s="154">
        <v>9</v>
      </c>
      <c r="AR428" s="154">
        <v>9</v>
      </c>
      <c r="AS428" s="154">
        <v>9</v>
      </c>
      <c r="AT428" s="154">
        <v>9</v>
      </c>
      <c r="AU428" s="154">
        <v>9</v>
      </c>
      <c r="AV428" s="155">
        <v>9</v>
      </c>
    </row>
    <row r="429" spans="2:48" x14ac:dyDescent="0.2">
      <c r="B429" s="2" t="s">
        <v>108</v>
      </c>
      <c r="C429" s="154">
        <v>14</v>
      </c>
      <c r="D429" s="154">
        <v>14</v>
      </c>
      <c r="E429" s="154">
        <v>14</v>
      </c>
      <c r="F429" s="154">
        <v>14</v>
      </c>
      <c r="G429" s="154">
        <v>14</v>
      </c>
      <c r="H429" s="154">
        <v>14</v>
      </c>
      <c r="I429" s="154">
        <v>14</v>
      </c>
      <c r="J429" s="154">
        <v>14</v>
      </c>
      <c r="K429" s="154">
        <v>14</v>
      </c>
      <c r="L429" s="154">
        <v>14</v>
      </c>
      <c r="M429" s="154">
        <v>14</v>
      </c>
      <c r="N429" s="154">
        <v>14</v>
      </c>
      <c r="O429" s="154">
        <v>14</v>
      </c>
      <c r="P429" s="154">
        <v>14</v>
      </c>
      <c r="Q429" s="154">
        <v>14</v>
      </c>
      <c r="R429" s="154">
        <v>14</v>
      </c>
      <c r="S429" s="154">
        <v>14</v>
      </c>
      <c r="T429" s="154">
        <v>14</v>
      </c>
      <c r="U429" s="154">
        <v>14</v>
      </c>
      <c r="V429" s="154">
        <v>14</v>
      </c>
      <c r="W429" s="154">
        <v>14</v>
      </c>
      <c r="X429" s="154">
        <v>14</v>
      </c>
      <c r="Y429" s="154">
        <v>14</v>
      </c>
      <c r="Z429" s="154">
        <v>14</v>
      </c>
      <c r="AA429" s="154">
        <v>14</v>
      </c>
      <c r="AB429" s="154">
        <v>14</v>
      </c>
      <c r="AC429" s="154">
        <v>14</v>
      </c>
      <c r="AD429" s="154">
        <v>14</v>
      </c>
      <c r="AE429" s="154">
        <v>14</v>
      </c>
      <c r="AF429" s="154">
        <v>14</v>
      </c>
      <c r="AG429" s="154">
        <v>14</v>
      </c>
      <c r="AH429" s="154">
        <v>14</v>
      </c>
      <c r="AI429" s="154">
        <v>14</v>
      </c>
      <c r="AJ429" s="154">
        <v>14</v>
      </c>
      <c r="AK429" s="154">
        <v>14</v>
      </c>
      <c r="AL429" s="154">
        <v>14</v>
      </c>
      <c r="AM429" s="154">
        <v>14</v>
      </c>
      <c r="AN429" s="154">
        <v>14</v>
      </c>
      <c r="AO429" s="154">
        <v>14</v>
      </c>
      <c r="AP429" s="154">
        <v>14</v>
      </c>
      <c r="AQ429" s="154">
        <v>14</v>
      </c>
      <c r="AR429" s="154">
        <v>14</v>
      </c>
      <c r="AS429" s="154">
        <v>14</v>
      </c>
      <c r="AT429" s="154">
        <v>14</v>
      </c>
      <c r="AU429" s="154">
        <v>14</v>
      </c>
      <c r="AV429" s="155">
        <v>14</v>
      </c>
    </row>
    <row r="430" spans="2:48" x14ac:dyDescent="0.2">
      <c r="B430" s="2" t="s">
        <v>4</v>
      </c>
      <c r="C430" s="154">
        <v>0</v>
      </c>
      <c r="D430" s="154">
        <v>0</v>
      </c>
      <c r="E430" s="154">
        <v>0</v>
      </c>
      <c r="F430" s="154">
        <v>0</v>
      </c>
      <c r="G430" s="154">
        <v>0</v>
      </c>
      <c r="H430" s="154">
        <v>0</v>
      </c>
      <c r="I430" s="154">
        <v>0</v>
      </c>
      <c r="J430" s="154">
        <v>0</v>
      </c>
      <c r="K430" s="154">
        <v>0</v>
      </c>
      <c r="L430" s="154">
        <v>0</v>
      </c>
      <c r="M430" s="154">
        <v>0</v>
      </c>
      <c r="N430" s="154">
        <v>0</v>
      </c>
      <c r="O430" s="154">
        <v>0</v>
      </c>
      <c r="P430" s="154">
        <v>0</v>
      </c>
      <c r="Q430" s="154">
        <v>0</v>
      </c>
      <c r="R430" s="154">
        <v>0</v>
      </c>
      <c r="S430" s="154">
        <v>0</v>
      </c>
      <c r="T430" s="154">
        <v>0</v>
      </c>
      <c r="U430" s="154">
        <v>0</v>
      </c>
      <c r="V430" s="154">
        <v>0</v>
      </c>
      <c r="W430" s="154">
        <v>0</v>
      </c>
      <c r="X430" s="154">
        <v>0</v>
      </c>
      <c r="Y430" s="154">
        <v>0</v>
      </c>
      <c r="Z430" s="154">
        <v>0</v>
      </c>
      <c r="AA430" s="154">
        <v>0</v>
      </c>
      <c r="AB430" s="154">
        <v>0</v>
      </c>
      <c r="AC430" s="154">
        <v>0</v>
      </c>
      <c r="AD430" s="154">
        <v>0</v>
      </c>
      <c r="AE430" s="154">
        <v>0</v>
      </c>
      <c r="AF430" s="154">
        <v>0</v>
      </c>
      <c r="AG430" s="154">
        <v>0</v>
      </c>
      <c r="AH430" s="154">
        <v>0</v>
      </c>
      <c r="AI430" s="154">
        <v>0</v>
      </c>
      <c r="AJ430" s="154">
        <v>0</v>
      </c>
      <c r="AK430" s="154">
        <v>0</v>
      </c>
      <c r="AL430" s="154">
        <v>0</v>
      </c>
      <c r="AM430" s="154">
        <v>0</v>
      </c>
      <c r="AN430" s="154">
        <v>0</v>
      </c>
      <c r="AO430" s="154">
        <v>0</v>
      </c>
      <c r="AP430" s="154">
        <v>0</v>
      </c>
      <c r="AQ430" s="154">
        <v>0</v>
      </c>
      <c r="AR430" s="154">
        <v>0</v>
      </c>
      <c r="AS430" s="154">
        <v>0</v>
      </c>
      <c r="AT430" s="154">
        <v>0</v>
      </c>
      <c r="AU430" s="154">
        <v>0</v>
      </c>
      <c r="AV430" s="155">
        <v>0</v>
      </c>
    </row>
    <row r="431" spans="2:48" x14ac:dyDescent="0.2">
      <c r="B431" s="2" t="s">
        <v>6</v>
      </c>
      <c r="C431" s="154">
        <v>0</v>
      </c>
      <c r="D431" s="154">
        <v>0</v>
      </c>
      <c r="E431" s="154">
        <v>0</v>
      </c>
      <c r="F431" s="154">
        <v>0</v>
      </c>
      <c r="G431" s="154">
        <v>0</v>
      </c>
      <c r="H431" s="154">
        <v>0</v>
      </c>
      <c r="I431" s="154">
        <v>0</v>
      </c>
      <c r="J431" s="154">
        <v>0</v>
      </c>
      <c r="K431" s="154">
        <v>0</v>
      </c>
      <c r="L431" s="154">
        <v>0</v>
      </c>
      <c r="M431" s="154">
        <v>0</v>
      </c>
      <c r="N431" s="154">
        <v>0</v>
      </c>
      <c r="O431" s="154">
        <v>0</v>
      </c>
      <c r="P431" s="154">
        <v>0</v>
      </c>
      <c r="Q431" s="154">
        <v>0</v>
      </c>
      <c r="R431" s="154">
        <v>0</v>
      </c>
      <c r="S431" s="154">
        <v>0</v>
      </c>
      <c r="T431" s="154">
        <v>0</v>
      </c>
      <c r="U431" s="154">
        <v>0</v>
      </c>
      <c r="V431" s="154">
        <v>0</v>
      </c>
      <c r="W431" s="154">
        <v>0</v>
      </c>
      <c r="X431" s="154">
        <v>0</v>
      </c>
      <c r="Y431" s="154">
        <v>0</v>
      </c>
      <c r="Z431" s="154">
        <v>0</v>
      </c>
      <c r="AA431" s="154">
        <v>0</v>
      </c>
      <c r="AB431" s="154">
        <v>0</v>
      </c>
      <c r="AC431" s="154">
        <v>0</v>
      </c>
      <c r="AD431" s="154">
        <v>0</v>
      </c>
      <c r="AE431" s="154">
        <v>0</v>
      </c>
      <c r="AF431" s="154">
        <v>0</v>
      </c>
      <c r="AG431" s="154">
        <v>0</v>
      </c>
      <c r="AH431" s="154">
        <v>0</v>
      </c>
      <c r="AI431" s="154">
        <v>0</v>
      </c>
      <c r="AJ431" s="154">
        <v>0</v>
      </c>
      <c r="AK431" s="154">
        <v>0</v>
      </c>
      <c r="AL431" s="154">
        <v>0</v>
      </c>
      <c r="AM431" s="154">
        <v>0</v>
      </c>
      <c r="AN431" s="154">
        <v>0</v>
      </c>
      <c r="AO431" s="154">
        <v>0</v>
      </c>
      <c r="AP431" s="154">
        <v>0</v>
      </c>
      <c r="AQ431" s="154">
        <v>0</v>
      </c>
      <c r="AR431" s="154">
        <v>0</v>
      </c>
      <c r="AS431" s="154">
        <v>0</v>
      </c>
      <c r="AT431" s="154">
        <v>0</v>
      </c>
      <c r="AU431" s="154">
        <v>0</v>
      </c>
      <c r="AV431" s="155">
        <v>0</v>
      </c>
    </row>
    <row r="432" spans="2:48" x14ac:dyDescent="0.2">
      <c r="B432" s="2" t="s">
        <v>8</v>
      </c>
      <c r="C432" s="154">
        <v>0</v>
      </c>
      <c r="D432" s="154">
        <v>0</v>
      </c>
      <c r="E432" s="154">
        <v>0</v>
      </c>
      <c r="F432" s="154">
        <v>0</v>
      </c>
      <c r="G432" s="154">
        <v>0</v>
      </c>
      <c r="H432" s="154">
        <v>0</v>
      </c>
      <c r="I432" s="154">
        <v>0</v>
      </c>
      <c r="J432" s="154">
        <v>0</v>
      </c>
      <c r="K432" s="154">
        <v>0</v>
      </c>
      <c r="L432" s="154">
        <v>0</v>
      </c>
      <c r="M432" s="154">
        <v>0</v>
      </c>
      <c r="N432" s="154">
        <v>0</v>
      </c>
      <c r="O432" s="154">
        <v>0</v>
      </c>
      <c r="P432" s="154">
        <v>0</v>
      </c>
      <c r="Q432" s="154">
        <v>0</v>
      </c>
      <c r="R432" s="154">
        <v>0</v>
      </c>
      <c r="S432" s="154">
        <v>0</v>
      </c>
      <c r="T432" s="154">
        <v>0</v>
      </c>
      <c r="U432" s="154">
        <v>0</v>
      </c>
      <c r="V432" s="154">
        <v>0</v>
      </c>
      <c r="W432" s="154">
        <v>0</v>
      </c>
      <c r="X432" s="154">
        <v>0</v>
      </c>
      <c r="Y432" s="154">
        <v>0</v>
      </c>
      <c r="Z432" s="154">
        <v>0</v>
      </c>
      <c r="AA432" s="154">
        <v>0</v>
      </c>
      <c r="AB432" s="154">
        <v>0</v>
      </c>
      <c r="AC432" s="154">
        <v>0</v>
      </c>
      <c r="AD432" s="154">
        <v>0</v>
      </c>
      <c r="AE432" s="154">
        <v>0</v>
      </c>
      <c r="AF432" s="154">
        <v>0</v>
      </c>
      <c r="AG432" s="154">
        <v>0</v>
      </c>
      <c r="AH432" s="154">
        <v>0</v>
      </c>
      <c r="AI432" s="154">
        <v>0</v>
      </c>
      <c r="AJ432" s="154">
        <v>0</v>
      </c>
      <c r="AK432" s="154">
        <v>0</v>
      </c>
      <c r="AL432" s="154">
        <v>0</v>
      </c>
      <c r="AM432" s="154">
        <v>0</v>
      </c>
      <c r="AN432" s="154">
        <v>0</v>
      </c>
      <c r="AO432" s="154">
        <v>0</v>
      </c>
      <c r="AP432" s="154">
        <v>0</v>
      </c>
      <c r="AQ432" s="154">
        <v>0</v>
      </c>
      <c r="AR432" s="154">
        <v>0</v>
      </c>
      <c r="AS432" s="154">
        <v>0</v>
      </c>
      <c r="AT432" s="154">
        <v>0</v>
      </c>
      <c r="AU432" s="154">
        <v>0</v>
      </c>
      <c r="AV432" s="155">
        <v>0</v>
      </c>
    </row>
    <row r="433" spans="2:48" x14ac:dyDescent="0.2">
      <c r="B433" s="2" t="s">
        <v>10</v>
      </c>
      <c r="C433" s="156"/>
      <c r="D433" s="156"/>
      <c r="E433" s="156"/>
      <c r="F433" s="156"/>
      <c r="G433" s="156"/>
      <c r="H433" s="156"/>
      <c r="I433" s="156"/>
      <c r="J433" s="156"/>
      <c r="K433" s="156"/>
      <c r="L433" s="156"/>
      <c r="M433" s="156"/>
      <c r="N433" s="156"/>
      <c r="O433" s="156"/>
      <c r="P433" s="156"/>
      <c r="Q433" s="156"/>
      <c r="R433" s="156"/>
      <c r="S433" s="156"/>
      <c r="T433" s="156"/>
      <c r="U433" s="156"/>
      <c r="V433" s="156"/>
      <c r="W433" s="156"/>
      <c r="X433" s="156"/>
      <c r="Y433" s="156"/>
      <c r="Z433" s="156"/>
      <c r="AA433" s="156"/>
      <c r="AB433" s="156"/>
      <c r="AC433" s="156"/>
      <c r="AD433" s="156"/>
      <c r="AE433" s="156"/>
      <c r="AF433" s="156"/>
      <c r="AG433" s="156"/>
      <c r="AH433" s="156"/>
      <c r="AI433" s="156"/>
      <c r="AJ433" s="156"/>
      <c r="AK433" s="156"/>
      <c r="AL433" s="156"/>
      <c r="AM433" s="156"/>
      <c r="AN433" s="156"/>
      <c r="AO433" s="156"/>
      <c r="AP433" s="156"/>
      <c r="AQ433" s="156"/>
      <c r="AR433" s="156"/>
      <c r="AS433" s="156"/>
      <c r="AT433" s="156"/>
      <c r="AU433" s="156"/>
      <c r="AV433" s="157"/>
    </row>
    <row r="434" spans="2:48" x14ac:dyDescent="0.2">
      <c r="B434" s="2" t="s">
        <v>12</v>
      </c>
      <c r="C434" s="156"/>
      <c r="D434" s="156"/>
      <c r="E434" s="156"/>
      <c r="F434" s="156"/>
      <c r="G434" s="156"/>
      <c r="H434" s="156"/>
      <c r="I434" s="156"/>
      <c r="J434" s="156"/>
      <c r="K434" s="156"/>
      <c r="L434" s="156"/>
      <c r="M434" s="156"/>
      <c r="N434" s="156"/>
      <c r="O434" s="156"/>
      <c r="P434" s="156"/>
      <c r="Q434" s="156"/>
      <c r="R434" s="156"/>
      <c r="S434" s="156"/>
      <c r="T434" s="156"/>
      <c r="U434" s="156"/>
      <c r="V434" s="156"/>
      <c r="W434" s="156"/>
      <c r="X434" s="156"/>
      <c r="Y434" s="156"/>
      <c r="Z434" s="156"/>
      <c r="AA434" s="156"/>
      <c r="AB434" s="156"/>
      <c r="AC434" s="156"/>
      <c r="AD434" s="156"/>
      <c r="AE434" s="156"/>
      <c r="AF434" s="156"/>
      <c r="AG434" s="156"/>
      <c r="AH434" s="156"/>
      <c r="AI434" s="156"/>
      <c r="AJ434" s="156"/>
      <c r="AK434" s="156"/>
      <c r="AL434" s="156"/>
      <c r="AM434" s="156"/>
      <c r="AN434" s="156"/>
      <c r="AO434" s="156"/>
      <c r="AP434" s="156"/>
      <c r="AQ434" s="156"/>
      <c r="AR434" s="156"/>
      <c r="AS434" s="156"/>
      <c r="AT434" s="156"/>
      <c r="AU434" s="156"/>
      <c r="AV434" s="157"/>
    </row>
    <row r="435" spans="2:48" x14ac:dyDescent="0.2">
      <c r="B435" s="2" t="s">
        <v>14</v>
      </c>
      <c r="C435" s="156"/>
      <c r="D435" s="156"/>
      <c r="E435" s="156"/>
      <c r="F435" s="156"/>
      <c r="G435" s="156"/>
      <c r="H435" s="156"/>
      <c r="I435" s="156"/>
      <c r="J435" s="156"/>
      <c r="K435" s="156"/>
      <c r="L435" s="156"/>
      <c r="M435" s="156"/>
      <c r="N435" s="156"/>
      <c r="O435" s="156"/>
      <c r="P435" s="156"/>
      <c r="Q435" s="156"/>
      <c r="R435" s="156"/>
      <c r="S435" s="156"/>
      <c r="T435" s="156"/>
      <c r="U435" s="156"/>
      <c r="V435" s="156"/>
      <c r="W435" s="156"/>
      <c r="X435" s="156"/>
      <c r="Y435" s="156"/>
      <c r="Z435" s="156"/>
      <c r="AA435" s="156"/>
      <c r="AB435" s="156"/>
      <c r="AC435" s="156"/>
      <c r="AD435" s="156"/>
      <c r="AE435" s="156"/>
      <c r="AF435" s="156"/>
      <c r="AG435" s="156"/>
      <c r="AH435" s="156"/>
      <c r="AI435" s="156"/>
      <c r="AJ435" s="156"/>
      <c r="AK435" s="156"/>
      <c r="AL435" s="156"/>
      <c r="AM435" s="156"/>
      <c r="AN435" s="156"/>
      <c r="AO435" s="156"/>
      <c r="AP435" s="156"/>
      <c r="AQ435" s="156"/>
      <c r="AR435" s="156"/>
      <c r="AS435" s="156"/>
      <c r="AT435" s="156"/>
      <c r="AU435" s="156"/>
      <c r="AV435" s="157"/>
    </row>
    <row r="436" spans="2:48" x14ac:dyDescent="0.2">
      <c r="B436" s="2" t="s">
        <v>16</v>
      </c>
      <c r="C436" s="156"/>
      <c r="D436" s="156"/>
      <c r="E436" s="156"/>
      <c r="F436" s="156"/>
      <c r="G436" s="156"/>
      <c r="H436" s="156"/>
      <c r="I436" s="156"/>
      <c r="J436" s="156"/>
      <c r="K436" s="156"/>
      <c r="L436" s="156"/>
      <c r="M436" s="156"/>
      <c r="N436" s="156"/>
      <c r="O436" s="156"/>
      <c r="P436" s="156"/>
      <c r="Q436" s="156"/>
      <c r="R436" s="156"/>
      <c r="S436" s="156"/>
      <c r="T436" s="156"/>
      <c r="U436" s="156"/>
      <c r="V436" s="156"/>
      <c r="W436" s="156"/>
      <c r="X436" s="156"/>
      <c r="Y436" s="156"/>
      <c r="Z436" s="156"/>
      <c r="AA436" s="156"/>
      <c r="AB436" s="156"/>
      <c r="AC436" s="156"/>
      <c r="AD436" s="156"/>
      <c r="AE436" s="156"/>
      <c r="AF436" s="156"/>
      <c r="AG436" s="156"/>
      <c r="AH436" s="156"/>
      <c r="AI436" s="156"/>
      <c r="AJ436" s="156"/>
      <c r="AK436" s="156"/>
      <c r="AL436" s="156"/>
      <c r="AM436" s="156"/>
      <c r="AN436" s="156"/>
      <c r="AO436" s="156"/>
      <c r="AP436" s="156"/>
      <c r="AQ436" s="156"/>
      <c r="AR436" s="156"/>
      <c r="AS436" s="156"/>
      <c r="AT436" s="156"/>
      <c r="AU436" s="156"/>
      <c r="AV436" s="157"/>
    </row>
    <row r="437" spans="2:48" x14ac:dyDescent="0.2">
      <c r="B437" s="2" t="s">
        <v>18</v>
      </c>
      <c r="C437" s="156"/>
      <c r="D437" s="156"/>
      <c r="E437" s="156"/>
      <c r="F437" s="156"/>
      <c r="G437" s="156"/>
      <c r="H437" s="156"/>
      <c r="I437" s="156"/>
      <c r="J437" s="156"/>
      <c r="K437" s="156"/>
      <c r="L437" s="156"/>
      <c r="M437" s="156"/>
      <c r="N437" s="156"/>
      <c r="O437" s="156"/>
      <c r="P437" s="156"/>
      <c r="Q437" s="156"/>
      <c r="R437" s="156"/>
      <c r="S437" s="156"/>
      <c r="T437" s="156"/>
      <c r="U437" s="156"/>
      <c r="V437" s="156"/>
      <c r="W437" s="156"/>
      <c r="X437" s="156"/>
      <c r="Y437" s="156"/>
      <c r="Z437" s="156"/>
      <c r="AA437" s="156"/>
      <c r="AB437" s="156"/>
      <c r="AC437" s="156"/>
      <c r="AD437" s="156"/>
      <c r="AE437" s="156"/>
      <c r="AF437" s="156"/>
      <c r="AG437" s="156"/>
      <c r="AH437" s="156"/>
      <c r="AI437" s="156"/>
      <c r="AJ437" s="156"/>
      <c r="AK437" s="156"/>
      <c r="AL437" s="156"/>
      <c r="AM437" s="156"/>
      <c r="AN437" s="156"/>
      <c r="AO437" s="156"/>
      <c r="AP437" s="156"/>
      <c r="AQ437" s="156"/>
      <c r="AR437" s="156"/>
      <c r="AS437" s="156"/>
      <c r="AT437" s="156"/>
      <c r="AU437" s="156"/>
      <c r="AV437" s="157"/>
    </row>
    <row r="438" spans="2:48" x14ac:dyDescent="0.2">
      <c r="B438" s="2" t="s">
        <v>20</v>
      </c>
      <c r="C438" s="156"/>
      <c r="D438" s="156"/>
      <c r="E438" s="156"/>
      <c r="F438" s="156"/>
      <c r="G438" s="156"/>
      <c r="H438" s="156"/>
      <c r="I438" s="156"/>
      <c r="J438" s="156"/>
      <c r="K438" s="156"/>
      <c r="L438" s="156"/>
      <c r="M438" s="156"/>
      <c r="N438" s="156"/>
      <c r="O438" s="156"/>
      <c r="P438" s="156"/>
      <c r="Q438" s="156"/>
      <c r="R438" s="156"/>
      <c r="S438" s="156"/>
      <c r="T438" s="156"/>
      <c r="U438" s="156"/>
      <c r="V438" s="156"/>
      <c r="W438" s="156"/>
      <c r="X438" s="156"/>
      <c r="Y438" s="156"/>
      <c r="Z438" s="156"/>
      <c r="AA438" s="156"/>
      <c r="AB438" s="156"/>
      <c r="AC438" s="156"/>
      <c r="AD438" s="156"/>
      <c r="AE438" s="156"/>
      <c r="AF438" s="156"/>
      <c r="AG438" s="156"/>
      <c r="AH438" s="156"/>
      <c r="AI438" s="156"/>
      <c r="AJ438" s="156"/>
      <c r="AK438" s="156"/>
      <c r="AL438" s="156"/>
      <c r="AM438" s="156"/>
      <c r="AN438" s="156"/>
      <c r="AO438" s="156"/>
      <c r="AP438" s="156"/>
      <c r="AQ438" s="156"/>
      <c r="AR438" s="156"/>
      <c r="AS438" s="156"/>
      <c r="AT438" s="156"/>
      <c r="AU438" s="156"/>
      <c r="AV438" s="157"/>
    </row>
    <row r="439" spans="2:48" x14ac:dyDescent="0.2">
      <c r="B439" s="2" t="s">
        <v>22</v>
      </c>
      <c r="C439" s="154">
        <v>65.190934799999994</v>
      </c>
      <c r="D439" s="154">
        <v>65.190934799999994</v>
      </c>
      <c r="E439" s="154">
        <v>65.190934799999994</v>
      </c>
      <c r="F439" s="154">
        <v>65.190934799999994</v>
      </c>
      <c r="G439" s="154">
        <v>65.228611319999999</v>
      </c>
      <c r="H439" s="154">
        <v>65.266287840000004</v>
      </c>
      <c r="I439" s="154">
        <v>62.728881408000007</v>
      </c>
      <c r="J439" s="154">
        <v>60.191474976000002</v>
      </c>
      <c r="K439" s="154">
        <v>57.654068544000005</v>
      </c>
      <c r="L439" s="154">
        <v>55.116662112</v>
      </c>
      <c r="M439" s="154">
        <v>52.579255680000003</v>
      </c>
      <c r="N439" s="154">
        <v>53.003368560000006</v>
      </c>
      <c r="O439" s="154">
        <v>53.427481440000001</v>
      </c>
      <c r="P439" s="154">
        <v>53.851594320000004</v>
      </c>
      <c r="Q439" s="154">
        <v>54.275707199999999</v>
      </c>
      <c r="R439" s="154">
        <v>54.699820080000002</v>
      </c>
      <c r="S439" s="154">
        <v>55.123932959999998</v>
      </c>
      <c r="T439" s="154">
        <v>55.54804584</v>
      </c>
      <c r="U439" s="154">
        <v>55.972158719999996</v>
      </c>
      <c r="V439" s="154">
        <v>56.396271599999999</v>
      </c>
      <c r="W439" s="154">
        <v>56.820384479999994</v>
      </c>
      <c r="X439" s="154">
        <v>57.244497359999997</v>
      </c>
      <c r="Y439" s="154">
        <v>57.668610239999992</v>
      </c>
      <c r="Z439" s="154">
        <v>58.092723119999995</v>
      </c>
      <c r="AA439" s="154">
        <v>58.516835999999998</v>
      </c>
      <c r="AB439" s="154">
        <v>58.940948879999993</v>
      </c>
      <c r="AC439" s="154">
        <v>58.704118175999994</v>
      </c>
      <c r="AD439" s="154">
        <v>58.467287471999995</v>
      </c>
      <c r="AE439" s="154">
        <v>58.230456767999996</v>
      </c>
      <c r="AF439" s="154">
        <v>57.993626063999997</v>
      </c>
      <c r="AG439" s="154">
        <v>57.756795359999998</v>
      </c>
      <c r="AH439" s="154">
        <v>57.519964655999999</v>
      </c>
      <c r="AI439" s="154">
        <v>57.283133952</v>
      </c>
      <c r="AJ439" s="154">
        <v>57.046303248000001</v>
      </c>
      <c r="AK439" s="154">
        <v>56.809472544000002</v>
      </c>
      <c r="AL439" s="154">
        <v>56.572641840000003</v>
      </c>
      <c r="AM439" s="154">
        <v>56.335811136000004</v>
      </c>
      <c r="AN439" s="154">
        <v>56.098980432000005</v>
      </c>
      <c r="AO439" s="154">
        <v>55.862149728000006</v>
      </c>
      <c r="AP439" s="154">
        <v>55.625319024000007</v>
      </c>
      <c r="AQ439" s="154">
        <v>55.388488320000008</v>
      </c>
      <c r="AR439" s="154">
        <v>55.388488320000008</v>
      </c>
      <c r="AS439" s="154">
        <v>55.388488320000008</v>
      </c>
      <c r="AT439" s="154">
        <v>55.388488320000008</v>
      </c>
      <c r="AU439" s="154">
        <v>55.388488320000008</v>
      </c>
      <c r="AV439" s="155">
        <v>55.388488320000008</v>
      </c>
    </row>
    <row r="440" spans="2:48" x14ac:dyDescent="0.2">
      <c r="B440" s="2" t="s">
        <v>110</v>
      </c>
      <c r="C440" s="154">
        <v>0</v>
      </c>
      <c r="D440" s="154">
        <v>0</v>
      </c>
      <c r="E440" s="154">
        <v>0</v>
      </c>
      <c r="F440" s="154">
        <v>0</v>
      </c>
      <c r="G440" s="154">
        <v>0</v>
      </c>
      <c r="H440" s="154">
        <v>0</v>
      </c>
      <c r="I440" s="154">
        <v>0</v>
      </c>
      <c r="J440" s="154">
        <v>0</v>
      </c>
      <c r="K440" s="154">
        <v>0</v>
      </c>
      <c r="L440" s="154">
        <v>0</v>
      </c>
      <c r="M440" s="154">
        <v>0</v>
      </c>
      <c r="N440" s="154">
        <v>0</v>
      </c>
      <c r="O440" s="154">
        <v>0</v>
      </c>
      <c r="P440" s="154">
        <v>0</v>
      </c>
      <c r="Q440" s="154">
        <v>0</v>
      </c>
      <c r="R440" s="154">
        <v>0</v>
      </c>
      <c r="S440" s="154">
        <v>0</v>
      </c>
      <c r="T440" s="154">
        <v>0</v>
      </c>
      <c r="U440" s="154">
        <v>0</v>
      </c>
      <c r="V440" s="154">
        <v>0</v>
      </c>
      <c r="W440" s="154">
        <v>0</v>
      </c>
      <c r="X440" s="154">
        <v>0</v>
      </c>
      <c r="Y440" s="154">
        <v>0</v>
      </c>
      <c r="Z440" s="154">
        <v>0</v>
      </c>
      <c r="AA440" s="154">
        <v>0</v>
      </c>
      <c r="AB440" s="154">
        <v>0</v>
      </c>
      <c r="AC440" s="154">
        <v>0</v>
      </c>
      <c r="AD440" s="154">
        <v>0</v>
      </c>
      <c r="AE440" s="154">
        <v>0</v>
      </c>
      <c r="AF440" s="154">
        <v>0</v>
      </c>
      <c r="AG440" s="154">
        <v>0</v>
      </c>
      <c r="AH440" s="154">
        <v>0</v>
      </c>
      <c r="AI440" s="154">
        <v>0</v>
      </c>
      <c r="AJ440" s="154">
        <v>0</v>
      </c>
      <c r="AK440" s="154">
        <v>0</v>
      </c>
      <c r="AL440" s="154">
        <v>0</v>
      </c>
      <c r="AM440" s="154">
        <v>0</v>
      </c>
      <c r="AN440" s="154">
        <v>0</v>
      </c>
      <c r="AO440" s="154">
        <v>0</v>
      </c>
      <c r="AP440" s="154">
        <v>0</v>
      </c>
      <c r="AQ440" s="154">
        <v>0</v>
      </c>
      <c r="AR440" s="154">
        <v>0</v>
      </c>
      <c r="AS440" s="154">
        <v>0</v>
      </c>
      <c r="AT440" s="154">
        <v>0</v>
      </c>
      <c r="AU440" s="154">
        <v>0</v>
      </c>
      <c r="AV440" s="155">
        <v>0</v>
      </c>
    </row>
    <row r="441" spans="2:48" x14ac:dyDescent="0.2">
      <c r="B441" s="2" t="s">
        <v>111</v>
      </c>
      <c r="C441" s="154">
        <v>0</v>
      </c>
      <c r="D441" s="154">
        <v>0</v>
      </c>
      <c r="E441" s="154">
        <v>0</v>
      </c>
      <c r="F441" s="154">
        <v>0</v>
      </c>
      <c r="G441" s="154">
        <v>0</v>
      </c>
      <c r="H441" s="154">
        <v>0</v>
      </c>
      <c r="I441" s="154">
        <v>0</v>
      </c>
      <c r="J441" s="154">
        <v>0</v>
      </c>
      <c r="K441" s="154">
        <v>0</v>
      </c>
      <c r="L441" s="154">
        <v>0</v>
      </c>
      <c r="M441" s="154">
        <v>0</v>
      </c>
      <c r="N441" s="154">
        <v>0</v>
      </c>
      <c r="O441" s="154">
        <v>0</v>
      </c>
      <c r="P441" s="154">
        <v>0</v>
      </c>
      <c r="Q441" s="154">
        <v>0</v>
      </c>
      <c r="R441" s="154">
        <v>0</v>
      </c>
      <c r="S441" s="154">
        <v>0</v>
      </c>
      <c r="T441" s="154">
        <v>0</v>
      </c>
      <c r="U441" s="154">
        <v>0</v>
      </c>
      <c r="V441" s="154">
        <v>0</v>
      </c>
      <c r="W441" s="154">
        <v>0</v>
      </c>
      <c r="X441" s="154">
        <v>0</v>
      </c>
      <c r="Y441" s="154">
        <v>0</v>
      </c>
      <c r="Z441" s="154">
        <v>0</v>
      </c>
      <c r="AA441" s="154">
        <v>0</v>
      </c>
      <c r="AB441" s="154">
        <v>0</v>
      </c>
      <c r="AC441" s="154">
        <v>0</v>
      </c>
      <c r="AD441" s="154">
        <v>0</v>
      </c>
      <c r="AE441" s="154">
        <v>0</v>
      </c>
      <c r="AF441" s="154">
        <v>0</v>
      </c>
      <c r="AG441" s="154">
        <v>0</v>
      </c>
      <c r="AH441" s="154">
        <v>0</v>
      </c>
      <c r="AI441" s="154">
        <v>0</v>
      </c>
      <c r="AJ441" s="154">
        <v>0</v>
      </c>
      <c r="AK441" s="154">
        <v>0</v>
      </c>
      <c r="AL441" s="154">
        <v>0</v>
      </c>
      <c r="AM441" s="154">
        <v>0</v>
      </c>
      <c r="AN441" s="154">
        <v>0</v>
      </c>
      <c r="AO441" s="154">
        <v>0</v>
      </c>
      <c r="AP441" s="154">
        <v>0</v>
      </c>
      <c r="AQ441" s="154">
        <v>0</v>
      </c>
      <c r="AR441" s="154">
        <v>0</v>
      </c>
      <c r="AS441" s="154">
        <v>0</v>
      </c>
      <c r="AT441" s="154">
        <v>0</v>
      </c>
      <c r="AU441" s="154">
        <v>0</v>
      </c>
      <c r="AV441" s="155">
        <v>0</v>
      </c>
    </row>
    <row r="442" spans="2:48" x14ac:dyDescent="0.2">
      <c r="B442" s="2" t="s">
        <v>58</v>
      </c>
      <c r="C442" s="154">
        <v>0</v>
      </c>
      <c r="D442" s="154">
        <v>0</v>
      </c>
      <c r="E442" s="154">
        <v>0</v>
      </c>
      <c r="F442" s="154">
        <v>0</v>
      </c>
      <c r="G442" s="154">
        <v>0</v>
      </c>
      <c r="H442" s="154">
        <v>0</v>
      </c>
      <c r="I442" s="154">
        <v>0</v>
      </c>
      <c r="J442" s="154">
        <v>0</v>
      </c>
      <c r="K442" s="154">
        <v>0</v>
      </c>
      <c r="L442" s="154">
        <v>0</v>
      </c>
      <c r="M442" s="154">
        <v>0</v>
      </c>
      <c r="N442" s="154">
        <v>0</v>
      </c>
      <c r="O442" s="154">
        <v>0</v>
      </c>
      <c r="P442" s="154">
        <v>0</v>
      </c>
      <c r="Q442" s="154">
        <v>0</v>
      </c>
      <c r="R442" s="154">
        <v>0</v>
      </c>
      <c r="S442" s="154">
        <v>0</v>
      </c>
      <c r="T442" s="154">
        <v>0</v>
      </c>
      <c r="U442" s="154">
        <v>0</v>
      </c>
      <c r="V442" s="154">
        <v>0</v>
      </c>
      <c r="W442" s="154">
        <v>0</v>
      </c>
      <c r="X442" s="154">
        <v>0</v>
      </c>
      <c r="Y442" s="154">
        <v>0</v>
      </c>
      <c r="Z442" s="154">
        <v>0</v>
      </c>
      <c r="AA442" s="154">
        <v>0</v>
      </c>
      <c r="AB442" s="154">
        <v>0</v>
      </c>
      <c r="AC442" s="154">
        <v>0</v>
      </c>
      <c r="AD442" s="154">
        <v>0</v>
      </c>
      <c r="AE442" s="154">
        <v>0</v>
      </c>
      <c r="AF442" s="154">
        <v>0</v>
      </c>
      <c r="AG442" s="154">
        <v>0</v>
      </c>
      <c r="AH442" s="154">
        <v>0</v>
      </c>
      <c r="AI442" s="154">
        <v>0</v>
      </c>
      <c r="AJ442" s="154">
        <v>0</v>
      </c>
      <c r="AK442" s="154">
        <v>0</v>
      </c>
      <c r="AL442" s="154">
        <v>0</v>
      </c>
      <c r="AM442" s="154">
        <v>0</v>
      </c>
      <c r="AN442" s="154">
        <v>0</v>
      </c>
      <c r="AO442" s="154">
        <v>0</v>
      </c>
      <c r="AP442" s="154">
        <v>0</v>
      </c>
      <c r="AQ442" s="154">
        <v>0</v>
      </c>
      <c r="AR442" s="154">
        <v>0</v>
      </c>
      <c r="AS442" s="154">
        <v>0</v>
      </c>
      <c r="AT442" s="154">
        <v>0</v>
      </c>
      <c r="AU442" s="154">
        <v>0</v>
      </c>
      <c r="AV442" s="155">
        <v>0</v>
      </c>
    </row>
    <row r="443" spans="2:48" x14ac:dyDescent="0.2">
      <c r="B443" s="2" t="s">
        <v>60</v>
      </c>
      <c r="C443" s="154">
        <v>48893.201099999991</v>
      </c>
      <c r="D443" s="154">
        <v>48893.201099999991</v>
      </c>
      <c r="E443" s="154">
        <v>48893.201099999991</v>
      </c>
      <c r="F443" s="154">
        <v>48893.201099999991</v>
      </c>
      <c r="G443" s="154">
        <v>48921.458489999997</v>
      </c>
      <c r="H443" s="154">
        <v>48949.715880000003</v>
      </c>
      <c r="I443" s="154">
        <v>45469.283385600007</v>
      </c>
      <c r="J443" s="154">
        <v>41988.850891200003</v>
      </c>
      <c r="K443" s="154">
        <v>38508.4183968</v>
      </c>
      <c r="L443" s="154">
        <v>35027.985902400003</v>
      </c>
      <c r="M443" s="154">
        <v>31547.553408000003</v>
      </c>
      <c r="N443" s="154">
        <v>31114.376732400004</v>
      </c>
      <c r="O443" s="154">
        <v>30681.200056800004</v>
      </c>
      <c r="P443" s="154">
        <v>30248.023381200001</v>
      </c>
      <c r="Q443" s="154">
        <v>29814.846705600001</v>
      </c>
      <c r="R443" s="154">
        <v>29381.670030000001</v>
      </c>
      <c r="S443" s="154">
        <v>28948.493354400001</v>
      </c>
      <c r="T443" s="154">
        <v>28515.316678800002</v>
      </c>
      <c r="U443" s="154">
        <v>28082.140003199998</v>
      </c>
      <c r="V443" s="154">
        <v>27648.963327599999</v>
      </c>
      <c r="W443" s="154">
        <v>27215.786651999999</v>
      </c>
      <c r="X443" s="154">
        <v>26782.609976399999</v>
      </c>
      <c r="Y443" s="154">
        <v>26349.433300799996</v>
      </c>
      <c r="Z443" s="154">
        <v>25916.256625199996</v>
      </c>
      <c r="AA443" s="154">
        <v>25483.079949599996</v>
      </c>
      <c r="AB443" s="154">
        <v>25049.903273999997</v>
      </c>
      <c r="AC443" s="154">
        <v>24764.621930399997</v>
      </c>
      <c r="AD443" s="154">
        <v>24479.340586799997</v>
      </c>
      <c r="AE443" s="154">
        <v>24194.059243199998</v>
      </c>
      <c r="AF443" s="154">
        <v>23908.777899599998</v>
      </c>
      <c r="AG443" s="154">
        <v>23623.496555999998</v>
      </c>
      <c r="AH443" s="154">
        <v>23338.215212399999</v>
      </c>
      <c r="AI443" s="154">
        <v>23052.933868799999</v>
      </c>
      <c r="AJ443" s="154">
        <v>22767.652525199999</v>
      </c>
      <c r="AK443" s="154">
        <v>22482.3711816</v>
      </c>
      <c r="AL443" s="154">
        <v>22197.089838</v>
      </c>
      <c r="AM443" s="154">
        <v>21911.8084944</v>
      </c>
      <c r="AN443" s="154">
        <v>21626.527150800001</v>
      </c>
      <c r="AO443" s="154">
        <v>21341.245807200001</v>
      </c>
      <c r="AP443" s="154">
        <v>21055.964463600001</v>
      </c>
      <c r="AQ443" s="154">
        <v>20770.683120000002</v>
      </c>
      <c r="AR443" s="154">
        <v>20770.683120000002</v>
      </c>
      <c r="AS443" s="154">
        <v>20770.683120000002</v>
      </c>
      <c r="AT443" s="154">
        <v>20770.683120000002</v>
      </c>
      <c r="AU443" s="154">
        <v>20770.683120000002</v>
      </c>
      <c r="AV443" s="155">
        <v>20770.683120000002</v>
      </c>
    </row>
    <row r="444" spans="2:48" x14ac:dyDescent="0.2">
      <c r="B444" s="2" t="s">
        <v>62</v>
      </c>
      <c r="C444" s="154">
        <f t="shared" ref="C444:AV444" si="18">C443*0.5</f>
        <v>24446.600549999996</v>
      </c>
      <c r="D444" s="154">
        <f t="shared" si="18"/>
        <v>24446.600549999996</v>
      </c>
      <c r="E444" s="154">
        <f t="shared" si="18"/>
        <v>24446.600549999996</v>
      </c>
      <c r="F444" s="154">
        <f t="shared" si="18"/>
        <v>24446.600549999996</v>
      </c>
      <c r="G444" s="154">
        <f t="shared" si="18"/>
        <v>24460.729244999999</v>
      </c>
      <c r="H444" s="154">
        <f t="shared" si="18"/>
        <v>24474.857940000002</v>
      </c>
      <c r="I444" s="154">
        <f t="shared" si="18"/>
        <v>22734.641692800004</v>
      </c>
      <c r="J444" s="154">
        <f t="shared" si="18"/>
        <v>20994.425445600002</v>
      </c>
      <c r="K444" s="154">
        <f t="shared" si="18"/>
        <v>19254.2091984</v>
      </c>
      <c r="L444" s="154">
        <f t="shared" si="18"/>
        <v>17513.992951200002</v>
      </c>
      <c r="M444" s="154">
        <f t="shared" si="18"/>
        <v>15773.776704000002</v>
      </c>
      <c r="N444" s="154">
        <f t="shared" si="18"/>
        <v>15557.188366200002</v>
      </c>
      <c r="O444" s="154">
        <f t="shared" si="18"/>
        <v>15340.600028400002</v>
      </c>
      <c r="P444" s="154">
        <f t="shared" si="18"/>
        <v>15124.0116906</v>
      </c>
      <c r="Q444" s="154">
        <f t="shared" si="18"/>
        <v>14907.4233528</v>
      </c>
      <c r="R444" s="154">
        <f t="shared" si="18"/>
        <v>14690.835015000001</v>
      </c>
      <c r="S444" s="154">
        <f t="shared" si="18"/>
        <v>14474.246677200001</v>
      </c>
      <c r="T444" s="154">
        <f t="shared" si="18"/>
        <v>14257.658339400001</v>
      </c>
      <c r="U444" s="154">
        <f t="shared" si="18"/>
        <v>14041.070001599999</v>
      </c>
      <c r="V444" s="154">
        <f t="shared" si="18"/>
        <v>13824.481663799999</v>
      </c>
      <c r="W444" s="154">
        <f t="shared" si="18"/>
        <v>13607.893325999999</v>
      </c>
      <c r="X444" s="154">
        <f t="shared" si="18"/>
        <v>13391.3049882</v>
      </c>
      <c r="Y444" s="154">
        <f t="shared" si="18"/>
        <v>13174.716650399998</v>
      </c>
      <c r="Z444" s="154">
        <f t="shared" si="18"/>
        <v>12958.128312599998</v>
      </c>
      <c r="AA444" s="154">
        <f t="shared" si="18"/>
        <v>12741.539974799998</v>
      </c>
      <c r="AB444" s="154">
        <f t="shared" si="18"/>
        <v>12524.951636999998</v>
      </c>
      <c r="AC444" s="154">
        <f t="shared" si="18"/>
        <v>12382.310965199998</v>
      </c>
      <c r="AD444" s="154">
        <f t="shared" si="18"/>
        <v>12239.670293399999</v>
      </c>
      <c r="AE444" s="154">
        <f t="shared" si="18"/>
        <v>12097.029621599999</v>
      </c>
      <c r="AF444" s="154">
        <f t="shared" si="18"/>
        <v>11954.388949799999</v>
      </c>
      <c r="AG444" s="154">
        <f t="shared" si="18"/>
        <v>11811.748277999999</v>
      </c>
      <c r="AH444" s="154">
        <f t="shared" si="18"/>
        <v>11669.107606199999</v>
      </c>
      <c r="AI444" s="154">
        <f t="shared" si="18"/>
        <v>11526.466934399999</v>
      </c>
      <c r="AJ444" s="154">
        <f t="shared" si="18"/>
        <v>11383.8262626</v>
      </c>
      <c r="AK444" s="154">
        <f t="shared" si="18"/>
        <v>11241.1855908</v>
      </c>
      <c r="AL444" s="154">
        <f t="shared" si="18"/>
        <v>11098.544919</v>
      </c>
      <c r="AM444" s="154">
        <f t="shared" si="18"/>
        <v>10955.9042472</v>
      </c>
      <c r="AN444" s="154">
        <f t="shared" si="18"/>
        <v>10813.2635754</v>
      </c>
      <c r="AO444" s="154">
        <f t="shared" si="18"/>
        <v>10670.6229036</v>
      </c>
      <c r="AP444" s="154">
        <f t="shared" si="18"/>
        <v>10527.982231800001</v>
      </c>
      <c r="AQ444" s="154">
        <f t="shared" si="18"/>
        <v>10385.341560000001</v>
      </c>
      <c r="AR444" s="154">
        <f t="shared" si="18"/>
        <v>10385.341560000001</v>
      </c>
      <c r="AS444" s="154">
        <f t="shared" si="18"/>
        <v>10385.341560000001</v>
      </c>
      <c r="AT444" s="154">
        <f t="shared" si="18"/>
        <v>10385.341560000001</v>
      </c>
      <c r="AU444" s="154">
        <f t="shared" si="18"/>
        <v>10385.341560000001</v>
      </c>
      <c r="AV444" s="154">
        <f t="shared" si="18"/>
        <v>10385.341560000001</v>
      </c>
    </row>
    <row r="445" spans="2:48" x14ac:dyDescent="0.2">
      <c r="B445" s="2" t="s">
        <v>109</v>
      </c>
      <c r="C445" s="154">
        <v>10</v>
      </c>
      <c r="D445" s="154">
        <v>10</v>
      </c>
      <c r="E445" s="154">
        <v>10</v>
      </c>
      <c r="F445" s="154">
        <v>10</v>
      </c>
      <c r="G445" s="154">
        <v>10</v>
      </c>
      <c r="H445" s="154">
        <v>10</v>
      </c>
      <c r="I445" s="154">
        <v>10</v>
      </c>
      <c r="J445" s="154">
        <v>10</v>
      </c>
      <c r="K445" s="154">
        <v>10</v>
      </c>
      <c r="L445" s="154">
        <v>10</v>
      </c>
      <c r="M445" s="154">
        <v>10</v>
      </c>
      <c r="N445" s="154">
        <v>10</v>
      </c>
      <c r="O445" s="154">
        <v>10</v>
      </c>
      <c r="P445" s="154">
        <v>10</v>
      </c>
      <c r="Q445" s="154">
        <v>10</v>
      </c>
      <c r="R445" s="154">
        <v>10</v>
      </c>
      <c r="S445" s="154">
        <v>10</v>
      </c>
      <c r="T445" s="154">
        <v>10</v>
      </c>
      <c r="U445" s="154">
        <v>10</v>
      </c>
      <c r="V445" s="154">
        <v>10</v>
      </c>
      <c r="W445" s="154">
        <v>10</v>
      </c>
      <c r="X445" s="154">
        <v>10</v>
      </c>
      <c r="Y445" s="154">
        <v>10</v>
      </c>
      <c r="Z445" s="154">
        <v>10</v>
      </c>
      <c r="AA445" s="154">
        <v>10</v>
      </c>
      <c r="AB445" s="154">
        <v>10</v>
      </c>
      <c r="AC445" s="154">
        <v>10</v>
      </c>
      <c r="AD445" s="154">
        <v>10</v>
      </c>
      <c r="AE445" s="154">
        <v>10</v>
      </c>
      <c r="AF445" s="154">
        <v>10</v>
      </c>
      <c r="AG445" s="154">
        <v>10</v>
      </c>
      <c r="AH445" s="154">
        <v>10</v>
      </c>
      <c r="AI445" s="154">
        <v>10</v>
      </c>
      <c r="AJ445" s="154">
        <v>10</v>
      </c>
      <c r="AK445" s="154">
        <v>10</v>
      </c>
      <c r="AL445" s="154">
        <v>10</v>
      </c>
      <c r="AM445" s="154">
        <v>10</v>
      </c>
      <c r="AN445" s="154">
        <v>10</v>
      </c>
      <c r="AO445" s="154">
        <v>10</v>
      </c>
      <c r="AP445" s="154">
        <v>10</v>
      </c>
      <c r="AQ445" s="154">
        <v>10</v>
      </c>
      <c r="AR445" s="154">
        <v>10</v>
      </c>
      <c r="AS445" s="154">
        <v>10</v>
      </c>
      <c r="AT445" s="154">
        <v>10</v>
      </c>
      <c r="AU445" s="154">
        <v>10</v>
      </c>
      <c r="AV445" s="155">
        <v>10</v>
      </c>
    </row>
    <row r="446" spans="2:48" x14ac:dyDescent="0.2">
      <c r="B446" s="2" t="s">
        <v>274</v>
      </c>
      <c r="C446" s="154">
        <v>100000</v>
      </c>
      <c r="D446" s="154">
        <v>100000</v>
      </c>
      <c r="E446" s="154">
        <v>100000</v>
      </c>
      <c r="F446" s="154">
        <v>100000</v>
      </c>
      <c r="G446" s="154">
        <v>100000</v>
      </c>
      <c r="H446" s="154">
        <v>100000</v>
      </c>
      <c r="I446" s="154">
        <v>100000</v>
      </c>
      <c r="J446" s="154">
        <v>100000</v>
      </c>
      <c r="K446" s="154">
        <v>100000</v>
      </c>
      <c r="L446" s="154">
        <v>100000</v>
      </c>
      <c r="M446" s="154">
        <v>100000</v>
      </c>
      <c r="N446" s="154">
        <v>100000</v>
      </c>
      <c r="O446" s="154">
        <v>100000</v>
      </c>
      <c r="P446" s="154">
        <v>100000</v>
      </c>
      <c r="Q446" s="154">
        <v>100000</v>
      </c>
      <c r="R446" s="154">
        <v>100000</v>
      </c>
      <c r="S446" s="154">
        <v>100000</v>
      </c>
      <c r="T446" s="154">
        <v>100000</v>
      </c>
      <c r="U446" s="154">
        <v>100000</v>
      </c>
      <c r="V446" s="154">
        <v>100000</v>
      </c>
      <c r="W446" s="154">
        <v>100000</v>
      </c>
      <c r="X446" s="154">
        <v>100000</v>
      </c>
      <c r="Y446" s="154">
        <v>100000</v>
      </c>
      <c r="Z446" s="154">
        <v>100000</v>
      </c>
      <c r="AA446" s="154">
        <v>100000</v>
      </c>
      <c r="AB446" s="154">
        <v>100000</v>
      </c>
      <c r="AC446" s="154">
        <v>100000</v>
      </c>
      <c r="AD446" s="154">
        <v>100000</v>
      </c>
      <c r="AE446" s="154">
        <v>100000</v>
      </c>
      <c r="AF446" s="154">
        <v>100000</v>
      </c>
      <c r="AG446" s="154">
        <v>100000</v>
      </c>
      <c r="AH446" s="154">
        <v>100000</v>
      </c>
      <c r="AI446" s="154">
        <v>100000</v>
      </c>
      <c r="AJ446" s="154">
        <v>100000</v>
      </c>
      <c r="AK446" s="154">
        <v>100000</v>
      </c>
      <c r="AL446" s="154">
        <v>100000</v>
      </c>
      <c r="AM446" s="154">
        <v>100000</v>
      </c>
      <c r="AN446" s="154">
        <v>100000</v>
      </c>
      <c r="AO446" s="154">
        <v>100000</v>
      </c>
      <c r="AP446" s="154">
        <v>100000</v>
      </c>
      <c r="AQ446" s="154">
        <v>100000</v>
      </c>
      <c r="AR446" s="154">
        <v>100000</v>
      </c>
      <c r="AS446" s="154">
        <v>100000</v>
      </c>
      <c r="AT446" s="154">
        <v>100000</v>
      </c>
      <c r="AU446" s="154">
        <v>100000</v>
      </c>
      <c r="AV446" s="155">
        <v>100000</v>
      </c>
    </row>
    <row r="447" spans="2:48" x14ac:dyDescent="0.2">
      <c r="B447" s="2" t="s">
        <v>276</v>
      </c>
      <c r="C447" s="156"/>
      <c r="D447" s="156"/>
      <c r="E447" s="156"/>
      <c r="F447" s="156"/>
      <c r="G447" s="156"/>
      <c r="H447" s="156"/>
      <c r="I447" s="156"/>
      <c r="J447" s="156"/>
      <c r="K447" s="156"/>
      <c r="L447" s="156"/>
      <c r="M447" s="156"/>
      <c r="N447" s="156"/>
      <c r="O447" s="156"/>
      <c r="P447" s="156"/>
      <c r="Q447" s="156"/>
      <c r="R447" s="156"/>
      <c r="S447" s="156"/>
      <c r="T447" s="156"/>
      <c r="U447" s="156"/>
      <c r="V447" s="156"/>
      <c r="W447" s="156"/>
      <c r="X447" s="156"/>
      <c r="Y447" s="156"/>
      <c r="Z447" s="156"/>
      <c r="AA447" s="156"/>
      <c r="AB447" s="156"/>
      <c r="AC447" s="156"/>
      <c r="AD447" s="156"/>
      <c r="AE447" s="156"/>
      <c r="AF447" s="156"/>
      <c r="AG447" s="156"/>
      <c r="AH447" s="156"/>
      <c r="AI447" s="156"/>
      <c r="AJ447" s="156"/>
      <c r="AK447" s="156"/>
      <c r="AL447" s="156"/>
      <c r="AM447" s="156"/>
      <c r="AN447" s="156"/>
      <c r="AO447" s="156"/>
      <c r="AP447" s="156"/>
      <c r="AQ447" s="156"/>
      <c r="AR447" s="156"/>
      <c r="AS447" s="156"/>
      <c r="AT447" s="156"/>
      <c r="AU447" s="156"/>
      <c r="AV447" s="157"/>
    </row>
    <row r="448" spans="2:48" x14ac:dyDescent="0.2">
      <c r="B448" s="2" t="s">
        <v>278</v>
      </c>
      <c r="C448" s="156"/>
      <c r="D448" s="156"/>
      <c r="E448" s="156"/>
      <c r="F448" s="156"/>
      <c r="G448" s="156"/>
      <c r="H448" s="156"/>
      <c r="I448" s="156"/>
      <c r="J448" s="156"/>
      <c r="K448" s="156"/>
      <c r="L448" s="156"/>
      <c r="M448" s="156"/>
      <c r="N448" s="156"/>
      <c r="O448" s="156"/>
      <c r="P448" s="156"/>
      <c r="Q448" s="156"/>
      <c r="R448" s="156"/>
      <c r="S448" s="156"/>
      <c r="T448" s="156"/>
      <c r="U448" s="156"/>
      <c r="V448" s="156"/>
      <c r="W448" s="156"/>
      <c r="X448" s="156"/>
      <c r="Y448" s="156"/>
      <c r="Z448" s="156"/>
      <c r="AA448" s="156"/>
      <c r="AB448" s="156"/>
      <c r="AC448" s="156"/>
      <c r="AD448" s="156"/>
      <c r="AE448" s="156"/>
      <c r="AF448" s="156"/>
      <c r="AG448" s="156"/>
      <c r="AH448" s="156"/>
      <c r="AI448" s="156"/>
      <c r="AJ448" s="156"/>
      <c r="AK448" s="156"/>
      <c r="AL448" s="156"/>
      <c r="AM448" s="156"/>
      <c r="AN448" s="156"/>
      <c r="AO448" s="156"/>
      <c r="AP448" s="156"/>
      <c r="AQ448" s="156"/>
      <c r="AR448" s="156"/>
      <c r="AS448" s="156"/>
      <c r="AT448" s="156"/>
      <c r="AU448" s="156"/>
      <c r="AV448" s="157"/>
    </row>
    <row r="449" spans="2:48" ht="13.5" thickBot="1" x14ac:dyDescent="0.25">
      <c r="B449" s="341" t="s">
        <v>491</v>
      </c>
      <c r="C449" s="342"/>
      <c r="D449" s="342"/>
      <c r="E449" s="342"/>
      <c r="F449" s="342"/>
      <c r="G449" s="342"/>
      <c r="H449" s="342"/>
      <c r="I449" s="342"/>
      <c r="J449" s="342"/>
      <c r="K449" s="342"/>
      <c r="L449" s="342"/>
      <c r="M449" s="342"/>
      <c r="N449" s="342"/>
      <c r="O449" s="342"/>
      <c r="P449" s="342"/>
      <c r="Q449" s="342"/>
      <c r="R449" s="342"/>
      <c r="S449" s="342"/>
      <c r="T449" s="342"/>
      <c r="U449" s="342"/>
      <c r="V449" s="342"/>
      <c r="W449" s="342"/>
      <c r="X449" s="342"/>
      <c r="Y449" s="342"/>
      <c r="Z449" s="342"/>
      <c r="AA449" s="342"/>
      <c r="AB449" s="342"/>
      <c r="AC449" s="342"/>
      <c r="AD449" s="342"/>
      <c r="AE449" s="342"/>
      <c r="AF449" s="342"/>
      <c r="AG449" s="342"/>
      <c r="AH449" s="342"/>
      <c r="AI449" s="342"/>
      <c r="AJ449" s="342"/>
      <c r="AK449" s="342"/>
      <c r="AL449" s="342"/>
      <c r="AM449" s="342"/>
      <c r="AN449" s="342"/>
      <c r="AO449" s="342"/>
      <c r="AP449" s="342"/>
      <c r="AQ449" s="342"/>
      <c r="AR449" s="342"/>
      <c r="AS449" s="342"/>
      <c r="AT449" s="342"/>
      <c r="AU449" s="342"/>
      <c r="AV449" s="343"/>
    </row>
    <row r="450" spans="2:48" ht="14.25" thickTop="1" thickBot="1" x14ac:dyDescent="0.25"/>
    <row r="451" spans="2:48" ht="13.5" thickTop="1" x14ac:dyDescent="0.2">
      <c r="B451" s="332" t="s">
        <v>317</v>
      </c>
      <c r="C451" s="333"/>
      <c r="D451" s="333"/>
      <c r="E451" s="333"/>
      <c r="F451" s="333"/>
      <c r="G451" s="333"/>
      <c r="H451" s="333"/>
      <c r="I451" s="333"/>
      <c r="J451" s="333"/>
      <c r="K451" s="333"/>
      <c r="L451" s="333"/>
      <c r="M451" s="333"/>
      <c r="N451" s="333"/>
      <c r="O451" s="333"/>
      <c r="P451" s="333"/>
      <c r="Q451" s="333"/>
      <c r="R451" s="333"/>
      <c r="S451" s="333"/>
      <c r="T451" s="333"/>
      <c r="U451" s="333"/>
      <c r="V451" s="333"/>
      <c r="W451" s="333"/>
      <c r="X451" s="333"/>
      <c r="Y451" s="333"/>
      <c r="Z451" s="333"/>
      <c r="AA451" s="333"/>
      <c r="AB451" s="333"/>
      <c r="AC451" s="333"/>
      <c r="AD451" s="333"/>
      <c r="AE451" s="333"/>
      <c r="AF451" s="333"/>
      <c r="AG451" s="333"/>
      <c r="AH451" s="333"/>
      <c r="AI451" s="333"/>
      <c r="AJ451" s="333"/>
      <c r="AK451" s="333"/>
      <c r="AL451" s="333"/>
      <c r="AM451" s="333"/>
      <c r="AN451" s="333"/>
      <c r="AO451" s="333"/>
      <c r="AP451" s="333"/>
      <c r="AQ451" s="333"/>
      <c r="AR451" s="333"/>
      <c r="AS451" s="333"/>
      <c r="AT451" s="333"/>
      <c r="AU451" s="333"/>
      <c r="AV451" s="334"/>
    </row>
    <row r="452" spans="2:48" x14ac:dyDescent="0.2">
      <c r="B452" s="2"/>
      <c r="C452" s="3" t="s">
        <v>364</v>
      </c>
      <c r="D452" s="3" t="s">
        <v>365</v>
      </c>
      <c r="E452" s="3" t="s">
        <v>366</v>
      </c>
      <c r="F452" s="3" t="s">
        <v>367</v>
      </c>
      <c r="G452" s="3" t="s">
        <v>368</v>
      </c>
      <c r="H452" s="3" t="s">
        <v>369</v>
      </c>
      <c r="I452" s="3" t="s">
        <v>370</v>
      </c>
      <c r="J452" s="3" t="s">
        <v>371</v>
      </c>
      <c r="K452" s="3" t="s">
        <v>372</v>
      </c>
      <c r="L452" s="3" t="s">
        <v>373</v>
      </c>
      <c r="M452" s="3" t="s">
        <v>374</v>
      </c>
      <c r="N452" s="3" t="s">
        <v>375</v>
      </c>
      <c r="O452" s="3" t="s">
        <v>376</v>
      </c>
      <c r="P452" s="3" t="s">
        <v>377</v>
      </c>
      <c r="Q452" s="3" t="s">
        <v>378</v>
      </c>
      <c r="R452" s="3" t="s">
        <v>379</v>
      </c>
      <c r="S452" s="3" t="s">
        <v>380</v>
      </c>
      <c r="T452" s="3" t="s">
        <v>381</v>
      </c>
      <c r="U452" s="3" t="s">
        <v>382</v>
      </c>
      <c r="V452" s="3" t="s">
        <v>383</v>
      </c>
      <c r="W452" s="3" t="s">
        <v>384</v>
      </c>
      <c r="X452" s="3" t="s">
        <v>385</v>
      </c>
      <c r="Y452" s="3" t="s">
        <v>386</v>
      </c>
      <c r="Z452" s="3" t="s">
        <v>387</v>
      </c>
      <c r="AA452" s="3" t="s">
        <v>388</v>
      </c>
      <c r="AB452" s="3" t="s">
        <v>389</v>
      </c>
      <c r="AC452" s="3" t="s">
        <v>224</v>
      </c>
      <c r="AD452" s="3" t="s">
        <v>225</v>
      </c>
      <c r="AE452" s="3" t="s">
        <v>226</v>
      </c>
      <c r="AF452" s="3" t="s">
        <v>227</v>
      </c>
      <c r="AG452" s="3" t="s">
        <v>445</v>
      </c>
      <c r="AH452" s="3" t="s">
        <v>228</v>
      </c>
      <c r="AI452" s="3" t="s">
        <v>229</v>
      </c>
      <c r="AJ452" s="3" t="s">
        <v>348</v>
      </c>
      <c r="AK452" s="3" t="s">
        <v>349</v>
      </c>
      <c r="AL452" s="3" t="s">
        <v>446</v>
      </c>
      <c r="AM452" s="3" t="s">
        <v>350</v>
      </c>
      <c r="AN452" s="3" t="s">
        <v>351</v>
      </c>
      <c r="AO452" s="3" t="s">
        <v>352</v>
      </c>
      <c r="AP452" s="3" t="s">
        <v>353</v>
      </c>
      <c r="AQ452" s="3" t="s">
        <v>447</v>
      </c>
      <c r="AR452" s="3" t="s">
        <v>354</v>
      </c>
      <c r="AS452" s="3" t="s">
        <v>355</v>
      </c>
      <c r="AT452" s="3" t="s">
        <v>356</v>
      </c>
      <c r="AU452" s="3" t="s">
        <v>357</v>
      </c>
      <c r="AV452" s="4" t="s">
        <v>358</v>
      </c>
    </row>
    <row r="453" spans="2:48" x14ac:dyDescent="0.2">
      <c r="B453" s="2" t="s">
        <v>39</v>
      </c>
      <c r="C453" s="154">
        <v>24364.383000000002</v>
      </c>
      <c r="D453" s="154">
        <v>24364.383000000002</v>
      </c>
      <c r="E453" s="154">
        <v>24364.383000000002</v>
      </c>
      <c r="F453" s="154">
        <v>24364.383000000002</v>
      </c>
      <c r="G453" s="154">
        <v>24364.383000000002</v>
      </c>
      <c r="H453" s="154">
        <v>24364.383000000002</v>
      </c>
      <c r="I453" s="154">
        <v>24359.142999930002</v>
      </c>
      <c r="J453" s="154">
        <v>24353.902999860002</v>
      </c>
      <c r="K453" s="154">
        <v>24348.662999790002</v>
      </c>
      <c r="L453" s="154">
        <v>24343.422999720002</v>
      </c>
      <c r="M453" s="154">
        <v>24338.182999650002</v>
      </c>
      <c r="N453" s="154">
        <v>24352.311666360001</v>
      </c>
      <c r="O453" s="154">
        <v>24366.440333070001</v>
      </c>
      <c r="P453" s="154">
        <v>24380.56899978</v>
      </c>
      <c r="Q453" s="154">
        <v>24394.697666490003</v>
      </c>
      <c r="R453" s="154">
        <v>24408.826333200002</v>
      </c>
      <c r="S453" s="154">
        <v>24422.954999910002</v>
      </c>
      <c r="T453" s="154">
        <v>24437.083666620001</v>
      </c>
      <c r="U453" s="154">
        <v>24451.212333330001</v>
      </c>
      <c r="V453" s="154">
        <v>24465.34100004</v>
      </c>
      <c r="W453" s="154">
        <v>24479.469666749999</v>
      </c>
      <c r="X453" s="154">
        <v>24493.598333459999</v>
      </c>
      <c r="Y453" s="154">
        <v>24507.727000170002</v>
      </c>
      <c r="Z453" s="154">
        <v>24521.855666880001</v>
      </c>
      <c r="AA453" s="154">
        <v>24535.98433359</v>
      </c>
      <c r="AB453" s="154">
        <v>24550.1130003</v>
      </c>
      <c r="AC453" s="154">
        <v>24665.591000256001</v>
      </c>
      <c r="AD453" s="154">
        <v>24781.069000211999</v>
      </c>
      <c r="AE453" s="154">
        <v>24896.547000168001</v>
      </c>
      <c r="AF453" s="154">
        <v>25012.025000123998</v>
      </c>
      <c r="AG453" s="154">
        <v>25127.50300008</v>
      </c>
      <c r="AH453" s="154">
        <v>25242.981000036001</v>
      </c>
      <c r="AI453" s="154">
        <v>25358.458999991999</v>
      </c>
      <c r="AJ453" s="154">
        <v>25473.936999948</v>
      </c>
      <c r="AK453" s="154">
        <v>25589.414999903998</v>
      </c>
      <c r="AL453" s="154">
        <v>25704.89299986</v>
      </c>
      <c r="AM453" s="154">
        <v>25820.370999816001</v>
      </c>
      <c r="AN453" s="154">
        <v>25935.848999771999</v>
      </c>
      <c r="AO453" s="154">
        <v>26051.326999728</v>
      </c>
      <c r="AP453" s="154">
        <v>26166.804999683998</v>
      </c>
      <c r="AQ453" s="154">
        <v>26282.28299964</v>
      </c>
      <c r="AR453" s="154">
        <v>26282.28299964</v>
      </c>
      <c r="AS453" s="154">
        <v>26282.28299964</v>
      </c>
      <c r="AT453" s="154">
        <v>26282.28299964</v>
      </c>
      <c r="AU453" s="154">
        <v>26282.28299964</v>
      </c>
      <c r="AV453" s="155">
        <v>26282.28299964</v>
      </c>
    </row>
    <row r="454" spans="2:48" x14ac:dyDescent="0.2">
      <c r="B454" s="2" t="s">
        <v>104</v>
      </c>
      <c r="C454" s="154">
        <v>0</v>
      </c>
      <c r="D454" s="154">
        <v>0</v>
      </c>
      <c r="E454" s="154">
        <v>0</v>
      </c>
      <c r="F454" s="154">
        <v>0</v>
      </c>
      <c r="G454" s="154">
        <v>0</v>
      </c>
      <c r="H454" s="154">
        <v>0</v>
      </c>
      <c r="I454" s="154">
        <v>0</v>
      </c>
      <c r="J454" s="154">
        <v>0</v>
      </c>
      <c r="K454" s="154">
        <v>0</v>
      </c>
      <c r="L454" s="154">
        <v>0</v>
      </c>
      <c r="M454" s="154">
        <v>0</v>
      </c>
      <c r="N454" s="154">
        <v>0</v>
      </c>
      <c r="O454" s="154">
        <v>0</v>
      </c>
      <c r="P454" s="154">
        <v>0</v>
      </c>
      <c r="Q454" s="154">
        <v>0</v>
      </c>
      <c r="R454" s="154">
        <v>0</v>
      </c>
      <c r="S454" s="154">
        <v>0</v>
      </c>
      <c r="T454" s="154">
        <v>0</v>
      </c>
      <c r="U454" s="154">
        <v>0</v>
      </c>
      <c r="V454" s="154">
        <v>0</v>
      </c>
      <c r="W454" s="154">
        <v>0</v>
      </c>
      <c r="X454" s="154">
        <v>0</v>
      </c>
      <c r="Y454" s="154">
        <v>0</v>
      </c>
      <c r="Z454" s="154">
        <v>0</v>
      </c>
      <c r="AA454" s="154">
        <v>0</v>
      </c>
      <c r="AB454" s="154">
        <v>0</v>
      </c>
      <c r="AC454" s="154">
        <v>0</v>
      </c>
      <c r="AD454" s="154">
        <v>0</v>
      </c>
      <c r="AE454" s="154">
        <v>0</v>
      </c>
      <c r="AF454" s="154">
        <v>0</v>
      </c>
      <c r="AG454" s="154">
        <v>0</v>
      </c>
      <c r="AH454" s="154">
        <v>0</v>
      </c>
      <c r="AI454" s="154">
        <v>0</v>
      </c>
      <c r="AJ454" s="154">
        <v>0</v>
      </c>
      <c r="AK454" s="154">
        <v>0</v>
      </c>
      <c r="AL454" s="154">
        <v>0</v>
      </c>
      <c r="AM454" s="154">
        <v>0</v>
      </c>
      <c r="AN454" s="154">
        <v>0</v>
      </c>
      <c r="AO454" s="154">
        <v>0</v>
      </c>
      <c r="AP454" s="154">
        <v>0</v>
      </c>
      <c r="AQ454" s="154">
        <v>0</v>
      </c>
      <c r="AR454" s="154">
        <v>0</v>
      </c>
      <c r="AS454" s="154">
        <v>0</v>
      </c>
      <c r="AT454" s="154">
        <v>0</v>
      </c>
      <c r="AU454" s="154">
        <v>0</v>
      </c>
      <c r="AV454" s="155">
        <v>0</v>
      </c>
    </row>
    <row r="455" spans="2:48" x14ac:dyDescent="0.2">
      <c r="B455" s="2" t="s">
        <v>105</v>
      </c>
      <c r="C455" s="154">
        <v>0</v>
      </c>
      <c r="D455" s="154">
        <v>0</v>
      </c>
      <c r="E455" s="154">
        <v>0</v>
      </c>
      <c r="F455" s="154">
        <v>0</v>
      </c>
      <c r="G455" s="154">
        <v>0</v>
      </c>
      <c r="H455" s="154">
        <v>0</v>
      </c>
      <c r="I455" s="154">
        <v>0</v>
      </c>
      <c r="J455" s="154">
        <v>0</v>
      </c>
      <c r="K455" s="154">
        <v>0</v>
      </c>
      <c r="L455" s="154">
        <v>0</v>
      </c>
      <c r="M455" s="154">
        <v>0</v>
      </c>
      <c r="N455" s="154">
        <v>0</v>
      </c>
      <c r="O455" s="154">
        <v>0</v>
      </c>
      <c r="P455" s="154">
        <v>0</v>
      </c>
      <c r="Q455" s="154">
        <v>0</v>
      </c>
      <c r="R455" s="154">
        <v>0</v>
      </c>
      <c r="S455" s="154">
        <v>0</v>
      </c>
      <c r="T455" s="154">
        <v>0</v>
      </c>
      <c r="U455" s="154">
        <v>0</v>
      </c>
      <c r="V455" s="154">
        <v>0</v>
      </c>
      <c r="W455" s="154">
        <v>0</v>
      </c>
      <c r="X455" s="154">
        <v>0</v>
      </c>
      <c r="Y455" s="154">
        <v>0</v>
      </c>
      <c r="Z455" s="154">
        <v>0</v>
      </c>
      <c r="AA455" s="154">
        <v>0</v>
      </c>
      <c r="AB455" s="154">
        <v>0</v>
      </c>
      <c r="AC455" s="154">
        <v>0</v>
      </c>
      <c r="AD455" s="154">
        <v>0</v>
      </c>
      <c r="AE455" s="154">
        <v>0</v>
      </c>
      <c r="AF455" s="154">
        <v>0</v>
      </c>
      <c r="AG455" s="154">
        <v>0</v>
      </c>
      <c r="AH455" s="154">
        <v>0</v>
      </c>
      <c r="AI455" s="154">
        <v>0</v>
      </c>
      <c r="AJ455" s="154">
        <v>0</v>
      </c>
      <c r="AK455" s="154">
        <v>0</v>
      </c>
      <c r="AL455" s="154">
        <v>0</v>
      </c>
      <c r="AM455" s="154">
        <v>0</v>
      </c>
      <c r="AN455" s="154">
        <v>0</v>
      </c>
      <c r="AO455" s="154">
        <v>0</v>
      </c>
      <c r="AP455" s="154">
        <v>0</v>
      </c>
      <c r="AQ455" s="154">
        <v>0</v>
      </c>
      <c r="AR455" s="154">
        <v>0</v>
      </c>
      <c r="AS455" s="154">
        <v>0</v>
      </c>
      <c r="AT455" s="154">
        <v>0</v>
      </c>
      <c r="AU455" s="154">
        <v>0</v>
      </c>
      <c r="AV455" s="155">
        <v>0</v>
      </c>
    </row>
    <row r="456" spans="2:48" x14ac:dyDescent="0.2">
      <c r="B456" s="2" t="s">
        <v>106</v>
      </c>
      <c r="C456" s="154">
        <v>4.9409507999999998E-2</v>
      </c>
      <c r="D456" s="154">
        <v>4.9164341E-2</v>
      </c>
      <c r="E456" s="154">
        <v>4.8921593999999999E-2</v>
      </c>
      <c r="F456" s="154">
        <v>4.8681233999999997E-2</v>
      </c>
      <c r="G456" s="154">
        <v>4.8449741999999997E-2</v>
      </c>
      <c r="H456" s="154">
        <v>4.8218249999999997E-2</v>
      </c>
      <c r="I456" s="154">
        <v>4.7257721000000003E-2</v>
      </c>
      <c r="J456" s="154">
        <v>4.6297192000000001E-2</v>
      </c>
      <c r="K456" s="154">
        <v>4.5336662999999999E-2</v>
      </c>
      <c r="L456" s="154">
        <v>4.4376132999999998E-2</v>
      </c>
      <c r="M456" s="154">
        <v>4.3415603999999997E-2</v>
      </c>
      <c r="N456" s="154">
        <v>4.3013132000000003E-2</v>
      </c>
      <c r="O456" s="154">
        <v>4.2610660000000002E-2</v>
      </c>
      <c r="P456" s="154">
        <v>4.2208187000000001E-2</v>
      </c>
      <c r="Q456" s="154">
        <v>4.1805715E-2</v>
      </c>
      <c r="R456" s="154">
        <v>4.1403242999999999E-2</v>
      </c>
      <c r="S456" s="154">
        <v>4.1000769999999999E-2</v>
      </c>
      <c r="T456" s="154">
        <v>4.0598297999999998E-2</v>
      </c>
      <c r="U456" s="154">
        <v>4.0195825999999997E-2</v>
      </c>
      <c r="V456" s="154">
        <v>3.9793352999999997E-2</v>
      </c>
      <c r="W456" s="154">
        <v>3.9390881000000003E-2</v>
      </c>
      <c r="X456" s="154">
        <v>3.8988409000000002E-2</v>
      </c>
      <c r="Y456" s="154">
        <v>3.8585936000000001E-2</v>
      </c>
      <c r="Z456" s="154">
        <v>3.8183464E-2</v>
      </c>
      <c r="AA456" s="154">
        <v>3.7780991999999999E-2</v>
      </c>
      <c r="AB456" s="154">
        <v>3.7378518999999999E-2</v>
      </c>
      <c r="AC456" s="154">
        <v>3.7322734000000003E-2</v>
      </c>
      <c r="AD456" s="154">
        <v>3.7266949000000001E-2</v>
      </c>
      <c r="AE456" s="154">
        <v>3.7211163999999998E-2</v>
      </c>
      <c r="AF456" s="154">
        <v>3.7155379000000002E-2</v>
      </c>
      <c r="AG456" s="154">
        <v>3.7099594E-2</v>
      </c>
      <c r="AH456" s="154">
        <v>3.7043808999999997E-2</v>
      </c>
      <c r="AI456" s="154">
        <v>3.6988023000000002E-2</v>
      </c>
      <c r="AJ456" s="154">
        <v>3.6932237999999999E-2</v>
      </c>
      <c r="AK456" s="154">
        <v>3.6876452999999997E-2</v>
      </c>
      <c r="AL456" s="154">
        <v>3.6820668000000001E-2</v>
      </c>
      <c r="AM456" s="154">
        <v>3.6764882999999998E-2</v>
      </c>
      <c r="AN456" s="154">
        <v>3.6709098000000003E-2</v>
      </c>
      <c r="AO456" s="154">
        <v>3.6653313E-2</v>
      </c>
      <c r="AP456" s="154">
        <v>3.6597527999999997E-2</v>
      </c>
      <c r="AQ456" s="154">
        <v>3.6541743000000002E-2</v>
      </c>
      <c r="AR456" s="154">
        <v>3.6541743000000002E-2</v>
      </c>
      <c r="AS456" s="154">
        <v>3.6541743000000002E-2</v>
      </c>
      <c r="AT456" s="154">
        <v>3.6541743000000002E-2</v>
      </c>
      <c r="AU456" s="154">
        <v>3.6541743000000002E-2</v>
      </c>
      <c r="AV456" s="155">
        <v>3.6541743000000002E-2</v>
      </c>
    </row>
    <row r="457" spans="2:48" x14ac:dyDescent="0.2">
      <c r="B457" s="2" t="s">
        <v>107</v>
      </c>
      <c r="C457" s="154">
        <v>3.6494682000000001E-2</v>
      </c>
      <c r="D457" s="154">
        <v>3.6313597000000003E-2</v>
      </c>
      <c r="E457" s="154">
        <v>3.6134301000000001E-2</v>
      </c>
      <c r="F457" s="154">
        <v>3.5956766000000001E-2</v>
      </c>
      <c r="G457" s="154">
        <v>3.5869861000000003E-2</v>
      </c>
      <c r="H457" s="154">
        <v>3.5782955999999998E-2</v>
      </c>
      <c r="I457" s="154">
        <v>3.5209386000000002E-2</v>
      </c>
      <c r="J457" s="154">
        <v>3.4635815E-2</v>
      </c>
      <c r="K457" s="154">
        <v>3.4062244999999998E-2</v>
      </c>
      <c r="L457" s="154">
        <v>3.3488675000000002E-2</v>
      </c>
      <c r="M457" s="154">
        <v>3.2915104000000001E-2</v>
      </c>
      <c r="N457" s="154">
        <v>3.267275E-2</v>
      </c>
      <c r="O457" s="154">
        <v>3.2430397E-2</v>
      </c>
      <c r="P457" s="154">
        <v>3.2188043E-2</v>
      </c>
      <c r="Q457" s="154">
        <v>3.1945688999999999E-2</v>
      </c>
      <c r="R457" s="154">
        <v>3.1703334999999999E-2</v>
      </c>
      <c r="S457" s="154">
        <v>3.1460981999999998E-2</v>
      </c>
      <c r="T457" s="154">
        <v>3.1218627999999998E-2</v>
      </c>
      <c r="U457" s="154">
        <v>3.0976274000000002E-2</v>
      </c>
      <c r="V457" s="154">
        <v>3.0733920000000001E-2</v>
      </c>
      <c r="W457" s="154">
        <v>3.0491567000000001E-2</v>
      </c>
      <c r="X457" s="154">
        <v>3.0249213E-2</v>
      </c>
      <c r="Y457" s="154">
        <v>3.0006859E-2</v>
      </c>
      <c r="Z457" s="154">
        <v>2.9764505E-2</v>
      </c>
      <c r="AA457" s="154">
        <v>2.9522151E-2</v>
      </c>
      <c r="AB457" s="154">
        <v>2.9279797999999999E-2</v>
      </c>
      <c r="AC457" s="154">
        <v>2.9262605000000001E-2</v>
      </c>
      <c r="AD457" s="154">
        <v>2.9245411999999998E-2</v>
      </c>
      <c r="AE457" s="154">
        <v>2.9228219E-2</v>
      </c>
      <c r="AF457" s="154">
        <v>2.9211027000000001E-2</v>
      </c>
      <c r="AG457" s="154">
        <v>2.9193833999999998E-2</v>
      </c>
      <c r="AH457" s="154">
        <v>2.9176641E-2</v>
      </c>
      <c r="AI457" s="154">
        <v>2.9159448000000001E-2</v>
      </c>
      <c r="AJ457" s="154">
        <v>2.9142254999999999E-2</v>
      </c>
      <c r="AK457" s="154">
        <v>2.9125063E-2</v>
      </c>
      <c r="AL457" s="154">
        <v>2.9107870000000001E-2</v>
      </c>
      <c r="AM457" s="154">
        <v>2.9090676999999999E-2</v>
      </c>
      <c r="AN457" s="154">
        <v>2.9073484E-2</v>
      </c>
      <c r="AO457" s="154">
        <v>2.9056292000000001E-2</v>
      </c>
      <c r="AP457" s="154">
        <v>2.9039098999999999E-2</v>
      </c>
      <c r="AQ457" s="154">
        <v>2.9021906E-2</v>
      </c>
      <c r="AR457" s="154">
        <v>2.9021906E-2</v>
      </c>
      <c r="AS457" s="154">
        <v>2.9021906E-2</v>
      </c>
      <c r="AT457" s="154">
        <v>2.9021906E-2</v>
      </c>
      <c r="AU457" s="154">
        <v>2.9021906E-2</v>
      </c>
      <c r="AV457" s="155">
        <v>2.9021906E-2</v>
      </c>
    </row>
    <row r="458" spans="2:48" x14ac:dyDescent="0.2">
      <c r="B458" s="2" t="s">
        <v>45</v>
      </c>
      <c r="C458" s="154">
        <v>0</v>
      </c>
      <c r="D458" s="154">
        <v>0</v>
      </c>
      <c r="E458" s="154">
        <v>0</v>
      </c>
      <c r="F458" s="154">
        <v>0</v>
      </c>
      <c r="G458" s="154">
        <v>0</v>
      </c>
      <c r="H458" s="154">
        <v>0</v>
      </c>
      <c r="I458" s="154">
        <v>0</v>
      </c>
      <c r="J458" s="154">
        <v>0</v>
      </c>
      <c r="K458" s="154">
        <v>0</v>
      </c>
      <c r="L458" s="154">
        <v>0</v>
      </c>
      <c r="M458" s="154">
        <v>0</v>
      </c>
      <c r="N458" s="154">
        <v>0</v>
      </c>
      <c r="O458" s="154">
        <v>0</v>
      </c>
      <c r="P458" s="154">
        <v>0</v>
      </c>
      <c r="Q458" s="154">
        <v>0</v>
      </c>
      <c r="R458" s="154">
        <v>0</v>
      </c>
      <c r="S458" s="154">
        <v>0</v>
      </c>
      <c r="T458" s="154">
        <v>0</v>
      </c>
      <c r="U458" s="154">
        <v>0</v>
      </c>
      <c r="V458" s="154">
        <v>0</v>
      </c>
      <c r="W458" s="154">
        <v>0</v>
      </c>
      <c r="X458" s="154">
        <v>0</v>
      </c>
      <c r="Y458" s="154">
        <v>0</v>
      </c>
      <c r="Z458" s="154">
        <v>0</v>
      </c>
      <c r="AA458" s="154">
        <v>0</v>
      </c>
      <c r="AB458" s="154">
        <v>0</v>
      </c>
      <c r="AC458" s="154">
        <v>0</v>
      </c>
      <c r="AD458" s="154">
        <v>0</v>
      </c>
      <c r="AE458" s="154">
        <v>0</v>
      </c>
      <c r="AF458" s="154">
        <v>0</v>
      </c>
      <c r="AG458" s="154">
        <v>0</v>
      </c>
      <c r="AH458" s="154">
        <v>0</v>
      </c>
      <c r="AI458" s="154">
        <v>0</v>
      </c>
      <c r="AJ458" s="154">
        <v>0</v>
      </c>
      <c r="AK458" s="154">
        <v>0</v>
      </c>
      <c r="AL458" s="154">
        <v>0</v>
      </c>
      <c r="AM458" s="154">
        <v>0</v>
      </c>
      <c r="AN458" s="154">
        <v>0</v>
      </c>
      <c r="AO458" s="154">
        <v>0</v>
      </c>
      <c r="AP458" s="154">
        <v>0</v>
      </c>
      <c r="AQ458" s="154">
        <v>0</v>
      </c>
      <c r="AR458" s="154">
        <v>0</v>
      </c>
      <c r="AS458" s="154">
        <v>0</v>
      </c>
      <c r="AT458" s="154">
        <v>0</v>
      </c>
      <c r="AU458" s="154">
        <v>0</v>
      </c>
      <c r="AV458" s="155">
        <v>0</v>
      </c>
    </row>
    <row r="459" spans="2:48" x14ac:dyDescent="0.2">
      <c r="B459" s="2" t="s">
        <v>47</v>
      </c>
      <c r="C459" s="154">
        <v>0</v>
      </c>
      <c r="D459" s="154">
        <v>0</v>
      </c>
      <c r="E459" s="154">
        <v>0</v>
      </c>
      <c r="F459" s="154">
        <v>0</v>
      </c>
      <c r="G459" s="154">
        <v>0</v>
      </c>
      <c r="H459" s="154">
        <v>0</v>
      </c>
      <c r="I459" s="154">
        <v>0</v>
      </c>
      <c r="J459" s="154">
        <v>0</v>
      </c>
      <c r="K459" s="154">
        <v>0</v>
      </c>
      <c r="L459" s="154">
        <v>0</v>
      </c>
      <c r="M459" s="154">
        <v>0</v>
      </c>
      <c r="N459" s="154">
        <v>0</v>
      </c>
      <c r="O459" s="154">
        <v>0</v>
      </c>
      <c r="P459" s="154">
        <v>0</v>
      </c>
      <c r="Q459" s="154">
        <v>0</v>
      </c>
      <c r="R459" s="154">
        <v>0</v>
      </c>
      <c r="S459" s="154">
        <v>0</v>
      </c>
      <c r="T459" s="154">
        <v>0</v>
      </c>
      <c r="U459" s="154">
        <v>0</v>
      </c>
      <c r="V459" s="154">
        <v>0</v>
      </c>
      <c r="W459" s="154">
        <v>0</v>
      </c>
      <c r="X459" s="154">
        <v>0</v>
      </c>
      <c r="Y459" s="154">
        <v>0</v>
      </c>
      <c r="Z459" s="154">
        <v>0</v>
      </c>
      <c r="AA459" s="154">
        <v>0</v>
      </c>
      <c r="AB459" s="154">
        <v>0</v>
      </c>
      <c r="AC459" s="154">
        <v>0</v>
      </c>
      <c r="AD459" s="154">
        <v>0</v>
      </c>
      <c r="AE459" s="154">
        <v>0</v>
      </c>
      <c r="AF459" s="154">
        <v>0</v>
      </c>
      <c r="AG459" s="154">
        <v>0</v>
      </c>
      <c r="AH459" s="154">
        <v>0</v>
      </c>
      <c r="AI459" s="154">
        <v>0</v>
      </c>
      <c r="AJ459" s="154">
        <v>0</v>
      </c>
      <c r="AK459" s="154">
        <v>0</v>
      </c>
      <c r="AL459" s="154">
        <v>0</v>
      </c>
      <c r="AM459" s="154">
        <v>0</v>
      </c>
      <c r="AN459" s="154">
        <v>0</v>
      </c>
      <c r="AO459" s="154">
        <v>0</v>
      </c>
      <c r="AP459" s="154">
        <v>0</v>
      </c>
      <c r="AQ459" s="154">
        <v>0</v>
      </c>
      <c r="AR459" s="154">
        <v>0</v>
      </c>
      <c r="AS459" s="154">
        <v>0</v>
      </c>
      <c r="AT459" s="154">
        <v>0</v>
      </c>
      <c r="AU459" s="154">
        <v>0</v>
      </c>
      <c r="AV459" s="155">
        <v>0</v>
      </c>
    </row>
    <row r="460" spans="2:48" x14ac:dyDescent="0.2">
      <c r="B460" s="2" t="s">
        <v>49</v>
      </c>
      <c r="C460" s="154">
        <v>0</v>
      </c>
      <c r="D460" s="154">
        <v>0</v>
      </c>
      <c r="E460" s="154">
        <v>0</v>
      </c>
      <c r="F460" s="154">
        <v>0</v>
      </c>
      <c r="G460" s="154">
        <v>0</v>
      </c>
      <c r="H460" s="154">
        <v>0</v>
      </c>
      <c r="I460" s="154">
        <v>0</v>
      </c>
      <c r="J460" s="154">
        <v>0</v>
      </c>
      <c r="K460" s="154">
        <v>0</v>
      </c>
      <c r="L460" s="154">
        <v>0</v>
      </c>
      <c r="M460" s="154">
        <v>0</v>
      </c>
      <c r="N460" s="154">
        <v>0</v>
      </c>
      <c r="O460" s="154">
        <v>0</v>
      </c>
      <c r="P460" s="154">
        <v>0</v>
      </c>
      <c r="Q460" s="154">
        <v>0</v>
      </c>
      <c r="R460" s="154">
        <v>0</v>
      </c>
      <c r="S460" s="154">
        <v>0</v>
      </c>
      <c r="T460" s="154">
        <v>0</v>
      </c>
      <c r="U460" s="154">
        <v>0</v>
      </c>
      <c r="V460" s="154">
        <v>0</v>
      </c>
      <c r="W460" s="154">
        <v>0</v>
      </c>
      <c r="X460" s="154">
        <v>0</v>
      </c>
      <c r="Y460" s="154">
        <v>0</v>
      </c>
      <c r="Z460" s="154">
        <v>0</v>
      </c>
      <c r="AA460" s="154">
        <v>0</v>
      </c>
      <c r="AB460" s="154">
        <v>0</v>
      </c>
      <c r="AC460" s="154">
        <v>0</v>
      </c>
      <c r="AD460" s="154">
        <v>0</v>
      </c>
      <c r="AE460" s="154">
        <v>0</v>
      </c>
      <c r="AF460" s="154">
        <v>0</v>
      </c>
      <c r="AG460" s="154">
        <v>0</v>
      </c>
      <c r="AH460" s="154">
        <v>0</v>
      </c>
      <c r="AI460" s="154">
        <v>0</v>
      </c>
      <c r="AJ460" s="154">
        <v>0</v>
      </c>
      <c r="AK460" s="154">
        <v>0</v>
      </c>
      <c r="AL460" s="154">
        <v>0</v>
      </c>
      <c r="AM460" s="154">
        <v>0</v>
      </c>
      <c r="AN460" s="154">
        <v>0</v>
      </c>
      <c r="AO460" s="154">
        <v>0</v>
      </c>
      <c r="AP460" s="154">
        <v>0</v>
      </c>
      <c r="AQ460" s="154">
        <v>0</v>
      </c>
      <c r="AR460" s="154">
        <v>0</v>
      </c>
      <c r="AS460" s="154">
        <v>0</v>
      </c>
      <c r="AT460" s="154">
        <v>0</v>
      </c>
      <c r="AU460" s="154">
        <v>0</v>
      </c>
      <c r="AV460" s="155">
        <v>0</v>
      </c>
    </row>
    <row r="461" spans="2:48" x14ac:dyDescent="0.2">
      <c r="B461" s="2" t="s">
        <v>51</v>
      </c>
      <c r="C461" s="154">
        <v>0</v>
      </c>
      <c r="D461" s="154">
        <v>0</v>
      </c>
      <c r="E461" s="154">
        <v>0</v>
      </c>
      <c r="F461" s="154">
        <v>0</v>
      </c>
      <c r="G461" s="154">
        <v>0</v>
      </c>
      <c r="H461" s="154">
        <v>0</v>
      </c>
      <c r="I461" s="154">
        <v>0</v>
      </c>
      <c r="J461" s="154">
        <v>0</v>
      </c>
      <c r="K461" s="154">
        <v>0</v>
      </c>
      <c r="L461" s="154">
        <v>0</v>
      </c>
      <c r="M461" s="154">
        <v>0</v>
      </c>
      <c r="N461" s="154">
        <v>0</v>
      </c>
      <c r="O461" s="154">
        <v>0</v>
      </c>
      <c r="P461" s="154">
        <v>0</v>
      </c>
      <c r="Q461" s="154">
        <v>0</v>
      </c>
      <c r="R461" s="154">
        <v>0</v>
      </c>
      <c r="S461" s="154">
        <v>0</v>
      </c>
      <c r="T461" s="154">
        <v>0</v>
      </c>
      <c r="U461" s="154">
        <v>0</v>
      </c>
      <c r="V461" s="154">
        <v>0</v>
      </c>
      <c r="W461" s="154">
        <v>0</v>
      </c>
      <c r="X461" s="154">
        <v>0</v>
      </c>
      <c r="Y461" s="154">
        <v>0</v>
      </c>
      <c r="Z461" s="154">
        <v>0</v>
      </c>
      <c r="AA461" s="154">
        <v>0</v>
      </c>
      <c r="AB461" s="154">
        <v>0</v>
      </c>
      <c r="AC461" s="154">
        <v>0</v>
      </c>
      <c r="AD461" s="154">
        <v>0</v>
      </c>
      <c r="AE461" s="154">
        <v>0</v>
      </c>
      <c r="AF461" s="154">
        <v>0</v>
      </c>
      <c r="AG461" s="154">
        <v>0</v>
      </c>
      <c r="AH461" s="154">
        <v>0</v>
      </c>
      <c r="AI461" s="154">
        <v>0</v>
      </c>
      <c r="AJ461" s="154">
        <v>0</v>
      </c>
      <c r="AK461" s="154">
        <v>0</v>
      </c>
      <c r="AL461" s="154">
        <v>0</v>
      </c>
      <c r="AM461" s="154">
        <v>0</v>
      </c>
      <c r="AN461" s="154">
        <v>0</v>
      </c>
      <c r="AO461" s="154">
        <v>0</v>
      </c>
      <c r="AP461" s="154">
        <v>0</v>
      </c>
      <c r="AQ461" s="154">
        <v>0</v>
      </c>
      <c r="AR461" s="154">
        <v>0</v>
      </c>
      <c r="AS461" s="154">
        <v>0</v>
      </c>
      <c r="AT461" s="154">
        <v>0</v>
      </c>
      <c r="AU461" s="154">
        <v>0</v>
      </c>
      <c r="AV461" s="155">
        <v>0</v>
      </c>
    </row>
    <row r="462" spans="2:48" x14ac:dyDescent="0.2">
      <c r="B462" s="2" t="s">
        <v>53</v>
      </c>
      <c r="C462" s="154">
        <v>9</v>
      </c>
      <c r="D462" s="154">
        <v>9</v>
      </c>
      <c r="E462" s="154">
        <v>9</v>
      </c>
      <c r="F462" s="154">
        <v>9</v>
      </c>
      <c r="G462" s="154">
        <v>9</v>
      </c>
      <c r="H462" s="154">
        <v>9</v>
      </c>
      <c r="I462" s="154">
        <v>9</v>
      </c>
      <c r="J462" s="154">
        <v>9</v>
      </c>
      <c r="K462" s="154">
        <v>9</v>
      </c>
      <c r="L462" s="154">
        <v>9</v>
      </c>
      <c r="M462" s="154">
        <v>9</v>
      </c>
      <c r="N462" s="154">
        <v>9</v>
      </c>
      <c r="O462" s="154">
        <v>9</v>
      </c>
      <c r="P462" s="154">
        <v>9</v>
      </c>
      <c r="Q462" s="154">
        <v>9</v>
      </c>
      <c r="R462" s="154">
        <v>9</v>
      </c>
      <c r="S462" s="154">
        <v>9</v>
      </c>
      <c r="T462" s="154">
        <v>9</v>
      </c>
      <c r="U462" s="154">
        <v>9</v>
      </c>
      <c r="V462" s="154">
        <v>9</v>
      </c>
      <c r="W462" s="154">
        <v>9</v>
      </c>
      <c r="X462" s="154">
        <v>9</v>
      </c>
      <c r="Y462" s="154">
        <v>9</v>
      </c>
      <c r="Z462" s="154">
        <v>9</v>
      </c>
      <c r="AA462" s="154">
        <v>9</v>
      </c>
      <c r="AB462" s="154">
        <v>9</v>
      </c>
      <c r="AC462" s="154">
        <v>9</v>
      </c>
      <c r="AD462" s="154">
        <v>9</v>
      </c>
      <c r="AE462" s="154">
        <v>9</v>
      </c>
      <c r="AF462" s="154">
        <v>9</v>
      </c>
      <c r="AG462" s="154">
        <v>9</v>
      </c>
      <c r="AH462" s="154">
        <v>9</v>
      </c>
      <c r="AI462" s="154">
        <v>9</v>
      </c>
      <c r="AJ462" s="154">
        <v>9</v>
      </c>
      <c r="AK462" s="154">
        <v>9</v>
      </c>
      <c r="AL462" s="154">
        <v>9</v>
      </c>
      <c r="AM462" s="154">
        <v>9</v>
      </c>
      <c r="AN462" s="154">
        <v>9</v>
      </c>
      <c r="AO462" s="154">
        <v>9</v>
      </c>
      <c r="AP462" s="154">
        <v>9</v>
      </c>
      <c r="AQ462" s="154">
        <v>9</v>
      </c>
      <c r="AR462" s="154">
        <v>9</v>
      </c>
      <c r="AS462" s="154">
        <v>9</v>
      </c>
      <c r="AT462" s="154">
        <v>9</v>
      </c>
      <c r="AU462" s="154">
        <v>9</v>
      </c>
      <c r="AV462" s="155">
        <v>9</v>
      </c>
    </row>
    <row r="463" spans="2:48" x14ac:dyDescent="0.2">
      <c r="B463" s="2" t="s">
        <v>108</v>
      </c>
      <c r="C463" s="154">
        <v>65</v>
      </c>
      <c r="D463" s="154">
        <v>65</v>
      </c>
      <c r="E463" s="154">
        <v>65</v>
      </c>
      <c r="F463" s="154">
        <v>65</v>
      </c>
      <c r="G463" s="154">
        <v>65</v>
      </c>
      <c r="H463" s="154">
        <v>65</v>
      </c>
      <c r="I463" s="154">
        <v>65</v>
      </c>
      <c r="J463" s="154">
        <v>65</v>
      </c>
      <c r="K463" s="154">
        <v>65</v>
      </c>
      <c r="L463" s="154">
        <v>65</v>
      </c>
      <c r="M463" s="154">
        <v>65</v>
      </c>
      <c r="N463" s="154">
        <v>65</v>
      </c>
      <c r="O463" s="154">
        <v>65</v>
      </c>
      <c r="P463" s="154">
        <v>65</v>
      </c>
      <c r="Q463" s="154">
        <v>65</v>
      </c>
      <c r="R463" s="154">
        <v>65</v>
      </c>
      <c r="S463" s="154">
        <v>65</v>
      </c>
      <c r="T463" s="154">
        <v>65</v>
      </c>
      <c r="U463" s="154">
        <v>65</v>
      </c>
      <c r="V463" s="154">
        <v>65</v>
      </c>
      <c r="W463" s="154">
        <v>65</v>
      </c>
      <c r="X463" s="154">
        <v>65</v>
      </c>
      <c r="Y463" s="154">
        <v>65</v>
      </c>
      <c r="Z463" s="154">
        <v>65</v>
      </c>
      <c r="AA463" s="154">
        <v>65</v>
      </c>
      <c r="AB463" s="154">
        <v>65</v>
      </c>
      <c r="AC463" s="154">
        <v>65</v>
      </c>
      <c r="AD463" s="154">
        <v>65</v>
      </c>
      <c r="AE463" s="154">
        <v>65</v>
      </c>
      <c r="AF463" s="154">
        <v>65</v>
      </c>
      <c r="AG463" s="154">
        <v>65</v>
      </c>
      <c r="AH463" s="154">
        <v>65</v>
      </c>
      <c r="AI463" s="154">
        <v>65</v>
      </c>
      <c r="AJ463" s="154">
        <v>65</v>
      </c>
      <c r="AK463" s="154">
        <v>65</v>
      </c>
      <c r="AL463" s="154">
        <v>65</v>
      </c>
      <c r="AM463" s="154">
        <v>65</v>
      </c>
      <c r="AN463" s="154">
        <v>65</v>
      </c>
      <c r="AO463" s="154">
        <v>65</v>
      </c>
      <c r="AP463" s="154">
        <v>65</v>
      </c>
      <c r="AQ463" s="154">
        <v>65</v>
      </c>
      <c r="AR463" s="154">
        <v>65</v>
      </c>
      <c r="AS463" s="154">
        <v>65</v>
      </c>
      <c r="AT463" s="154">
        <v>65</v>
      </c>
      <c r="AU463" s="154">
        <v>65</v>
      </c>
      <c r="AV463" s="155">
        <v>65</v>
      </c>
    </row>
    <row r="464" spans="2:48" x14ac:dyDescent="0.2">
      <c r="B464" s="2" t="s">
        <v>4</v>
      </c>
      <c r="C464" s="154">
        <v>1497.4074000000001</v>
      </c>
      <c r="D464" s="154">
        <v>1497.4074000000001</v>
      </c>
      <c r="E464" s="154">
        <v>1497.4074000000001</v>
      </c>
      <c r="F464" s="154">
        <v>1497.4074000000001</v>
      </c>
      <c r="G464" s="154">
        <v>1497.4074000000001</v>
      </c>
      <c r="H464" s="154">
        <v>1497.4074000000001</v>
      </c>
      <c r="I464" s="154">
        <v>1489.10853322815</v>
      </c>
      <c r="J464" s="154">
        <v>1480.8096664563</v>
      </c>
      <c r="K464" s="154">
        <v>1472.5107996844499</v>
      </c>
      <c r="L464" s="154">
        <v>1464.2119329125999</v>
      </c>
      <c r="M464" s="154">
        <v>1455.9130661407498</v>
      </c>
      <c r="N464" s="154">
        <v>1440.6092629970999</v>
      </c>
      <c r="O464" s="154">
        <v>1425.30545985345</v>
      </c>
      <c r="P464" s="154">
        <v>1410.0016567098</v>
      </c>
      <c r="Q464" s="154">
        <v>1394.6978535661499</v>
      </c>
      <c r="R464" s="154">
        <v>1379.3940504225</v>
      </c>
      <c r="S464" s="154">
        <v>1364.09024727885</v>
      </c>
      <c r="T464" s="154">
        <v>1348.7864441352001</v>
      </c>
      <c r="U464" s="154">
        <v>1333.4826409915502</v>
      </c>
      <c r="V464" s="154">
        <v>1318.1788378479002</v>
      </c>
      <c r="W464" s="154">
        <v>1302.8750347042503</v>
      </c>
      <c r="X464" s="154">
        <v>1287.5712315606002</v>
      </c>
      <c r="Y464" s="154">
        <v>1272.2674284169502</v>
      </c>
      <c r="Z464" s="154">
        <v>1256.9636252733003</v>
      </c>
      <c r="AA464" s="154">
        <v>1241.6598221296504</v>
      </c>
      <c r="AB464" s="154">
        <v>1226.3560189860004</v>
      </c>
      <c r="AC464" s="154">
        <v>1238.3103887963171</v>
      </c>
      <c r="AD464" s="154">
        <v>1250.2647586066337</v>
      </c>
      <c r="AE464" s="154">
        <v>1262.2191284169503</v>
      </c>
      <c r="AF464" s="154">
        <v>1274.1734982272669</v>
      </c>
      <c r="AG464" s="154">
        <v>1286.1278680375835</v>
      </c>
      <c r="AH464" s="154">
        <v>1298.0822378479002</v>
      </c>
      <c r="AI464" s="154">
        <v>1310.0366076582168</v>
      </c>
      <c r="AJ464" s="154">
        <v>1321.9909774685334</v>
      </c>
      <c r="AK464" s="154">
        <v>1333.94534727885</v>
      </c>
      <c r="AL464" s="154">
        <v>1345.8997170891666</v>
      </c>
      <c r="AM464" s="154">
        <v>1357.8540868994833</v>
      </c>
      <c r="AN464" s="154">
        <v>1369.8084567097999</v>
      </c>
      <c r="AO464" s="154">
        <v>1381.7628265201165</v>
      </c>
      <c r="AP464" s="154">
        <v>1393.7171963304331</v>
      </c>
      <c r="AQ464" s="154">
        <v>1405.6715661407497</v>
      </c>
      <c r="AR464" s="154">
        <v>1405.6715661407497</v>
      </c>
      <c r="AS464" s="154">
        <v>1405.6715661407497</v>
      </c>
      <c r="AT464" s="154">
        <v>1405.6715661407497</v>
      </c>
      <c r="AU464" s="154">
        <v>1405.6715661407497</v>
      </c>
      <c r="AV464" s="155">
        <v>1405.6715661407497</v>
      </c>
    </row>
    <row r="465" spans="2:48" x14ac:dyDescent="0.2">
      <c r="B465" s="2" t="s">
        <v>6</v>
      </c>
      <c r="C465" s="154">
        <v>0</v>
      </c>
      <c r="D465" s="154">
        <v>0</v>
      </c>
      <c r="E465" s="154">
        <v>0</v>
      </c>
      <c r="F465" s="154">
        <v>0</v>
      </c>
      <c r="G465" s="154">
        <v>0</v>
      </c>
      <c r="H465" s="154">
        <v>0</v>
      </c>
      <c r="I465" s="154">
        <v>0</v>
      </c>
      <c r="J465" s="154">
        <v>0</v>
      </c>
      <c r="K465" s="154">
        <v>0</v>
      </c>
      <c r="L465" s="154">
        <v>0</v>
      </c>
      <c r="M465" s="154">
        <v>0</v>
      </c>
      <c r="N465" s="154">
        <v>0</v>
      </c>
      <c r="O465" s="154">
        <v>0</v>
      </c>
      <c r="P465" s="154">
        <v>0</v>
      </c>
      <c r="Q465" s="154">
        <v>0</v>
      </c>
      <c r="R465" s="154">
        <v>0</v>
      </c>
      <c r="S465" s="154">
        <v>0</v>
      </c>
      <c r="T465" s="154">
        <v>0</v>
      </c>
      <c r="U465" s="154">
        <v>0</v>
      </c>
      <c r="V465" s="154">
        <v>0</v>
      </c>
      <c r="W465" s="154">
        <v>0</v>
      </c>
      <c r="X465" s="154">
        <v>0</v>
      </c>
      <c r="Y465" s="154">
        <v>0</v>
      </c>
      <c r="Z465" s="154">
        <v>0</v>
      </c>
      <c r="AA465" s="154">
        <v>0</v>
      </c>
      <c r="AB465" s="154">
        <v>0</v>
      </c>
      <c r="AC465" s="154">
        <v>0</v>
      </c>
      <c r="AD465" s="154">
        <v>0</v>
      </c>
      <c r="AE465" s="154">
        <v>0</v>
      </c>
      <c r="AF465" s="154">
        <v>0</v>
      </c>
      <c r="AG465" s="154">
        <v>0</v>
      </c>
      <c r="AH465" s="154">
        <v>0</v>
      </c>
      <c r="AI465" s="154">
        <v>0</v>
      </c>
      <c r="AJ465" s="154">
        <v>0</v>
      </c>
      <c r="AK465" s="154">
        <v>0</v>
      </c>
      <c r="AL465" s="154">
        <v>0</v>
      </c>
      <c r="AM465" s="154">
        <v>0</v>
      </c>
      <c r="AN465" s="154">
        <v>0</v>
      </c>
      <c r="AO465" s="154">
        <v>0</v>
      </c>
      <c r="AP465" s="154">
        <v>0</v>
      </c>
      <c r="AQ465" s="154">
        <v>0</v>
      </c>
      <c r="AR465" s="154">
        <v>0</v>
      </c>
      <c r="AS465" s="154">
        <v>0</v>
      </c>
      <c r="AT465" s="154">
        <v>0</v>
      </c>
      <c r="AU465" s="154">
        <v>0</v>
      </c>
      <c r="AV465" s="155">
        <v>0</v>
      </c>
    </row>
    <row r="466" spans="2:48" x14ac:dyDescent="0.2">
      <c r="B466" s="2" t="s">
        <v>8</v>
      </c>
      <c r="C466" s="154">
        <v>22</v>
      </c>
      <c r="D466" s="154">
        <v>22</v>
      </c>
      <c r="E466" s="154">
        <v>22</v>
      </c>
      <c r="F466" s="154">
        <v>22</v>
      </c>
      <c r="G466" s="154">
        <v>22</v>
      </c>
      <c r="H466" s="154">
        <v>22</v>
      </c>
      <c r="I466" s="154">
        <v>22</v>
      </c>
      <c r="J466" s="154">
        <v>22</v>
      </c>
      <c r="K466" s="154">
        <v>22</v>
      </c>
      <c r="L466" s="154">
        <v>22</v>
      </c>
      <c r="M466" s="154">
        <v>22</v>
      </c>
      <c r="N466" s="154">
        <v>22</v>
      </c>
      <c r="O466" s="154">
        <v>22</v>
      </c>
      <c r="P466" s="154">
        <v>22</v>
      </c>
      <c r="Q466" s="154">
        <v>22</v>
      </c>
      <c r="R466" s="154">
        <v>22</v>
      </c>
      <c r="S466" s="154">
        <v>22</v>
      </c>
      <c r="T466" s="154">
        <v>22</v>
      </c>
      <c r="U466" s="154">
        <v>22</v>
      </c>
      <c r="V466" s="154">
        <v>22</v>
      </c>
      <c r="W466" s="154">
        <v>22</v>
      </c>
      <c r="X466" s="154">
        <v>22</v>
      </c>
      <c r="Y466" s="154">
        <v>22</v>
      </c>
      <c r="Z466" s="154">
        <v>22</v>
      </c>
      <c r="AA466" s="154">
        <v>22</v>
      </c>
      <c r="AB466" s="154">
        <v>22</v>
      </c>
      <c r="AC466" s="154">
        <v>22</v>
      </c>
      <c r="AD466" s="154">
        <v>22</v>
      </c>
      <c r="AE466" s="154">
        <v>22</v>
      </c>
      <c r="AF466" s="154">
        <v>22</v>
      </c>
      <c r="AG466" s="154">
        <v>22</v>
      </c>
      <c r="AH466" s="154">
        <v>22</v>
      </c>
      <c r="AI466" s="154">
        <v>22</v>
      </c>
      <c r="AJ466" s="154">
        <v>22</v>
      </c>
      <c r="AK466" s="154">
        <v>22</v>
      </c>
      <c r="AL466" s="154">
        <v>22</v>
      </c>
      <c r="AM466" s="154">
        <v>22</v>
      </c>
      <c r="AN466" s="154">
        <v>22</v>
      </c>
      <c r="AO466" s="154">
        <v>22</v>
      </c>
      <c r="AP466" s="154">
        <v>22</v>
      </c>
      <c r="AQ466" s="154">
        <v>22</v>
      </c>
      <c r="AR466" s="154">
        <v>22</v>
      </c>
      <c r="AS466" s="154">
        <v>22</v>
      </c>
      <c r="AT466" s="154">
        <v>22</v>
      </c>
      <c r="AU466" s="154">
        <v>22</v>
      </c>
      <c r="AV466" s="155">
        <v>22</v>
      </c>
    </row>
    <row r="467" spans="2:48" x14ac:dyDescent="0.2">
      <c r="B467" s="2" t="s">
        <v>10</v>
      </c>
      <c r="C467" s="156"/>
      <c r="D467" s="156"/>
      <c r="E467" s="156"/>
      <c r="F467" s="156"/>
      <c r="G467" s="156"/>
      <c r="H467" s="156"/>
      <c r="I467" s="156"/>
      <c r="J467" s="156"/>
      <c r="K467" s="156"/>
      <c r="L467" s="156"/>
      <c r="M467" s="156"/>
      <c r="N467" s="156"/>
      <c r="O467" s="156"/>
      <c r="P467" s="156"/>
      <c r="Q467" s="156"/>
      <c r="R467" s="156"/>
      <c r="S467" s="156"/>
      <c r="T467" s="156"/>
      <c r="U467" s="156"/>
      <c r="V467" s="156"/>
      <c r="W467" s="156"/>
      <c r="X467" s="156"/>
      <c r="Y467" s="156"/>
      <c r="Z467" s="156"/>
      <c r="AA467" s="156"/>
      <c r="AB467" s="156"/>
      <c r="AC467" s="156"/>
      <c r="AD467" s="156"/>
      <c r="AE467" s="156"/>
      <c r="AF467" s="156"/>
      <c r="AG467" s="156"/>
      <c r="AH467" s="156"/>
      <c r="AI467" s="156"/>
      <c r="AJ467" s="156"/>
      <c r="AK467" s="156"/>
      <c r="AL467" s="156"/>
      <c r="AM467" s="156"/>
      <c r="AN467" s="156"/>
      <c r="AO467" s="156"/>
      <c r="AP467" s="156"/>
      <c r="AQ467" s="156"/>
      <c r="AR467" s="156"/>
      <c r="AS467" s="156"/>
      <c r="AT467" s="156"/>
      <c r="AU467" s="156"/>
      <c r="AV467" s="157"/>
    </row>
    <row r="468" spans="2:48" x14ac:dyDescent="0.2">
      <c r="B468" s="2" t="s">
        <v>12</v>
      </c>
      <c r="C468" s="156"/>
      <c r="D468" s="156"/>
      <c r="E468" s="156"/>
      <c r="F468" s="156"/>
      <c r="G468" s="156"/>
      <c r="H468" s="156"/>
      <c r="I468" s="156"/>
      <c r="J468" s="156"/>
      <c r="K468" s="156"/>
      <c r="L468" s="156"/>
      <c r="M468" s="156"/>
      <c r="N468" s="156"/>
      <c r="O468" s="156"/>
      <c r="P468" s="156"/>
      <c r="Q468" s="156"/>
      <c r="R468" s="156"/>
      <c r="S468" s="156"/>
      <c r="T468" s="156"/>
      <c r="U468" s="156"/>
      <c r="V468" s="156"/>
      <c r="W468" s="156"/>
      <c r="X468" s="156"/>
      <c r="Y468" s="156"/>
      <c r="Z468" s="156"/>
      <c r="AA468" s="156"/>
      <c r="AB468" s="156"/>
      <c r="AC468" s="156"/>
      <c r="AD468" s="156"/>
      <c r="AE468" s="156"/>
      <c r="AF468" s="156"/>
      <c r="AG468" s="156"/>
      <c r="AH468" s="156"/>
      <c r="AI468" s="156"/>
      <c r="AJ468" s="156"/>
      <c r="AK468" s="156"/>
      <c r="AL468" s="156"/>
      <c r="AM468" s="156"/>
      <c r="AN468" s="156"/>
      <c r="AO468" s="156"/>
      <c r="AP468" s="156"/>
      <c r="AQ468" s="156"/>
      <c r="AR468" s="156"/>
      <c r="AS468" s="156"/>
      <c r="AT468" s="156"/>
      <c r="AU468" s="156"/>
      <c r="AV468" s="157"/>
    </row>
    <row r="469" spans="2:48" x14ac:dyDescent="0.2">
      <c r="B469" s="2" t="s">
        <v>14</v>
      </c>
      <c r="C469" s="156"/>
      <c r="D469" s="156"/>
      <c r="E469" s="156"/>
      <c r="F469" s="156"/>
      <c r="G469" s="156"/>
      <c r="H469" s="156"/>
      <c r="I469" s="156"/>
      <c r="J469" s="156"/>
      <c r="K469" s="156"/>
      <c r="L469" s="156"/>
      <c r="M469" s="156"/>
      <c r="N469" s="156"/>
      <c r="O469" s="156"/>
      <c r="P469" s="156"/>
      <c r="Q469" s="156"/>
      <c r="R469" s="156"/>
      <c r="S469" s="156"/>
      <c r="T469" s="156"/>
      <c r="U469" s="156"/>
      <c r="V469" s="156"/>
      <c r="W469" s="156"/>
      <c r="X469" s="156"/>
      <c r="Y469" s="156"/>
      <c r="Z469" s="156"/>
      <c r="AA469" s="156"/>
      <c r="AB469" s="156"/>
      <c r="AC469" s="156"/>
      <c r="AD469" s="156"/>
      <c r="AE469" s="156"/>
      <c r="AF469" s="156"/>
      <c r="AG469" s="156"/>
      <c r="AH469" s="156"/>
      <c r="AI469" s="156"/>
      <c r="AJ469" s="156"/>
      <c r="AK469" s="156"/>
      <c r="AL469" s="156"/>
      <c r="AM469" s="156"/>
      <c r="AN469" s="156"/>
      <c r="AO469" s="156"/>
      <c r="AP469" s="156"/>
      <c r="AQ469" s="156"/>
      <c r="AR469" s="156"/>
      <c r="AS469" s="156"/>
      <c r="AT469" s="156"/>
      <c r="AU469" s="156"/>
      <c r="AV469" s="157"/>
    </row>
    <row r="470" spans="2:48" x14ac:dyDescent="0.2">
      <c r="B470" s="2" t="s">
        <v>16</v>
      </c>
      <c r="C470" s="156"/>
      <c r="D470" s="156"/>
      <c r="E470" s="156"/>
      <c r="F470" s="156"/>
      <c r="G470" s="156"/>
      <c r="H470" s="156"/>
      <c r="I470" s="156"/>
      <c r="J470" s="156"/>
      <c r="K470" s="156"/>
      <c r="L470" s="156"/>
      <c r="M470" s="156"/>
      <c r="N470" s="156"/>
      <c r="O470" s="156"/>
      <c r="P470" s="156"/>
      <c r="Q470" s="156"/>
      <c r="R470" s="156"/>
      <c r="S470" s="156"/>
      <c r="T470" s="156"/>
      <c r="U470" s="156"/>
      <c r="V470" s="156"/>
      <c r="W470" s="156"/>
      <c r="X470" s="156"/>
      <c r="Y470" s="156"/>
      <c r="Z470" s="156"/>
      <c r="AA470" s="156"/>
      <c r="AB470" s="156"/>
      <c r="AC470" s="156"/>
      <c r="AD470" s="156"/>
      <c r="AE470" s="156"/>
      <c r="AF470" s="156"/>
      <c r="AG470" s="156"/>
      <c r="AH470" s="156"/>
      <c r="AI470" s="156"/>
      <c r="AJ470" s="156"/>
      <c r="AK470" s="156"/>
      <c r="AL470" s="156"/>
      <c r="AM470" s="156"/>
      <c r="AN470" s="156"/>
      <c r="AO470" s="156"/>
      <c r="AP470" s="156"/>
      <c r="AQ470" s="156"/>
      <c r="AR470" s="156"/>
      <c r="AS470" s="156"/>
      <c r="AT470" s="156"/>
      <c r="AU470" s="156"/>
      <c r="AV470" s="157"/>
    </row>
    <row r="471" spans="2:48" x14ac:dyDescent="0.2">
      <c r="B471" s="2" t="s">
        <v>18</v>
      </c>
      <c r="C471" s="156"/>
      <c r="D471" s="156"/>
      <c r="E471" s="156"/>
      <c r="F471" s="156"/>
      <c r="G471" s="156"/>
      <c r="H471" s="156"/>
      <c r="I471" s="156"/>
      <c r="J471" s="156"/>
      <c r="K471" s="156"/>
      <c r="L471" s="156"/>
      <c r="M471" s="156"/>
      <c r="N471" s="156"/>
      <c r="O471" s="156"/>
      <c r="P471" s="156"/>
      <c r="Q471" s="156"/>
      <c r="R471" s="156"/>
      <c r="S471" s="156"/>
      <c r="T471" s="156"/>
      <c r="U471" s="156"/>
      <c r="V471" s="156"/>
      <c r="W471" s="156"/>
      <c r="X471" s="156"/>
      <c r="Y471" s="156"/>
      <c r="Z471" s="156"/>
      <c r="AA471" s="156"/>
      <c r="AB471" s="156"/>
      <c r="AC471" s="156"/>
      <c r="AD471" s="156"/>
      <c r="AE471" s="156"/>
      <c r="AF471" s="156"/>
      <c r="AG471" s="156"/>
      <c r="AH471" s="156"/>
      <c r="AI471" s="156"/>
      <c r="AJ471" s="156"/>
      <c r="AK471" s="156"/>
      <c r="AL471" s="156"/>
      <c r="AM471" s="156"/>
      <c r="AN471" s="156"/>
      <c r="AO471" s="156"/>
      <c r="AP471" s="156"/>
      <c r="AQ471" s="156"/>
      <c r="AR471" s="156"/>
      <c r="AS471" s="156"/>
      <c r="AT471" s="156"/>
      <c r="AU471" s="156"/>
      <c r="AV471" s="157"/>
    </row>
    <row r="472" spans="2:48" x14ac:dyDescent="0.2">
      <c r="B472" s="2" t="s">
        <v>20</v>
      </c>
      <c r="C472" s="156"/>
      <c r="D472" s="156"/>
      <c r="E472" s="156"/>
      <c r="F472" s="156"/>
      <c r="G472" s="156"/>
      <c r="H472" s="156"/>
      <c r="I472" s="156"/>
      <c r="J472" s="156"/>
      <c r="K472" s="156"/>
      <c r="L472" s="156"/>
      <c r="M472" s="156"/>
      <c r="N472" s="156"/>
      <c r="O472" s="156"/>
      <c r="P472" s="156"/>
      <c r="Q472" s="156"/>
      <c r="R472" s="156"/>
      <c r="S472" s="156"/>
      <c r="T472" s="156"/>
      <c r="U472" s="156"/>
      <c r="V472" s="156"/>
      <c r="W472" s="156"/>
      <c r="X472" s="156"/>
      <c r="Y472" s="156"/>
      <c r="Z472" s="156"/>
      <c r="AA472" s="156"/>
      <c r="AB472" s="156"/>
      <c r="AC472" s="156"/>
      <c r="AD472" s="156"/>
      <c r="AE472" s="156"/>
      <c r="AF472" s="156"/>
      <c r="AG472" s="156"/>
      <c r="AH472" s="156"/>
      <c r="AI472" s="156"/>
      <c r="AJ472" s="156"/>
      <c r="AK472" s="156"/>
      <c r="AL472" s="156"/>
      <c r="AM472" s="156"/>
      <c r="AN472" s="156"/>
      <c r="AO472" s="156"/>
      <c r="AP472" s="156"/>
      <c r="AQ472" s="156"/>
      <c r="AR472" s="156"/>
      <c r="AS472" s="156"/>
      <c r="AT472" s="156"/>
      <c r="AU472" s="156"/>
      <c r="AV472" s="157"/>
    </row>
    <row r="473" spans="2:48" x14ac:dyDescent="0.2">
      <c r="B473" s="2" t="s">
        <v>22</v>
      </c>
      <c r="C473" s="154">
        <v>0</v>
      </c>
      <c r="D473" s="154">
        <v>0</v>
      </c>
      <c r="E473" s="154">
        <v>0</v>
      </c>
      <c r="F473" s="154">
        <v>0</v>
      </c>
      <c r="G473" s="154">
        <v>0</v>
      </c>
      <c r="H473" s="154">
        <v>0</v>
      </c>
      <c r="I473" s="154">
        <v>0</v>
      </c>
      <c r="J473" s="154">
        <v>0</v>
      </c>
      <c r="K473" s="154">
        <v>0</v>
      </c>
      <c r="L473" s="154">
        <v>0</v>
      </c>
      <c r="M473" s="154">
        <v>0</v>
      </c>
      <c r="N473" s="154">
        <v>0</v>
      </c>
      <c r="O473" s="154">
        <v>0</v>
      </c>
      <c r="P473" s="154">
        <v>0</v>
      </c>
      <c r="Q473" s="154">
        <v>0</v>
      </c>
      <c r="R473" s="154">
        <v>0</v>
      </c>
      <c r="S473" s="154">
        <v>0</v>
      </c>
      <c r="T473" s="154">
        <v>0</v>
      </c>
      <c r="U473" s="154">
        <v>0</v>
      </c>
      <c r="V473" s="154">
        <v>0</v>
      </c>
      <c r="W473" s="154">
        <v>0</v>
      </c>
      <c r="X473" s="154">
        <v>0</v>
      </c>
      <c r="Y473" s="154">
        <v>0</v>
      </c>
      <c r="Z473" s="154">
        <v>0</v>
      </c>
      <c r="AA473" s="154">
        <v>0</v>
      </c>
      <c r="AB473" s="154">
        <v>0</v>
      </c>
      <c r="AC473" s="154">
        <v>0</v>
      </c>
      <c r="AD473" s="154">
        <v>0</v>
      </c>
      <c r="AE473" s="154">
        <v>0</v>
      </c>
      <c r="AF473" s="154">
        <v>0</v>
      </c>
      <c r="AG473" s="154">
        <v>0</v>
      </c>
      <c r="AH473" s="154">
        <v>0</v>
      </c>
      <c r="AI473" s="154">
        <v>0</v>
      </c>
      <c r="AJ473" s="154">
        <v>0</v>
      </c>
      <c r="AK473" s="154">
        <v>0</v>
      </c>
      <c r="AL473" s="154">
        <v>0</v>
      </c>
      <c r="AM473" s="154">
        <v>0</v>
      </c>
      <c r="AN473" s="154">
        <v>0</v>
      </c>
      <c r="AO473" s="154">
        <v>0</v>
      </c>
      <c r="AP473" s="154">
        <v>0</v>
      </c>
      <c r="AQ473" s="154">
        <v>0</v>
      </c>
      <c r="AR473" s="154">
        <v>0</v>
      </c>
      <c r="AS473" s="154">
        <v>0</v>
      </c>
      <c r="AT473" s="154">
        <v>0</v>
      </c>
      <c r="AU473" s="154">
        <v>0</v>
      </c>
      <c r="AV473" s="155">
        <v>0</v>
      </c>
    </row>
    <row r="474" spans="2:48" x14ac:dyDescent="0.2">
      <c r="B474" s="2" t="s">
        <v>110</v>
      </c>
      <c r="C474" s="154">
        <v>0</v>
      </c>
      <c r="D474" s="154">
        <v>0</v>
      </c>
      <c r="E474" s="154">
        <v>0</v>
      </c>
      <c r="F474" s="154">
        <v>0</v>
      </c>
      <c r="G474" s="154">
        <v>0</v>
      </c>
      <c r="H474" s="154">
        <v>0</v>
      </c>
      <c r="I474" s="154">
        <v>0</v>
      </c>
      <c r="J474" s="154">
        <v>0</v>
      </c>
      <c r="K474" s="154">
        <v>0</v>
      </c>
      <c r="L474" s="154">
        <v>0</v>
      </c>
      <c r="M474" s="154">
        <v>0</v>
      </c>
      <c r="N474" s="154">
        <v>0</v>
      </c>
      <c r="O474" s="154">
        <v>0</v>
      </c>
      <c r="P474" s="154">
        <v>0</v>
      </c>
      <c r="Q474" s="154">
        <v>0</v>
      </c>
      <c r="R474" s="154">
        <v>0</v>
      </c>
      <c r="S474" s="154">
        <v>0</v>
      </c>
      <c r="T474" s="154">
        <v>0</v>
      </c>
      <c r="U474" s="154">
        <v>0</v>
      </c>
      <c r="V474" s="154">
        <v>0</v>
      </c>
      <c r="W474" s="154">
        <v>0</v>
      </c>
      <c r="X474" s="154">
        <v>0</v>
      </c>
      <c r="Y474" s="154">
        <v>0</v>
      </c>
      <c r="Z474" s="154">
        <v>0</v>
      </c>
      <c r="AA474" s="154">
        <v>0</v>
      </c>
      <c r="AB474" s="154">
        <v>0</v>
      </c>
      <c r="AC474" s="154">
        <v>0</v>
      </c>
      <c r="AD474" s="154">
        <v>0</v>
      </c>
      <c r="AE474" s="154">
        <v>0</v>
      </c>
      <c r="AF474" s="154">
        <v>0</v>
      </c>
      <c r="AG474" s="154">
        <v>0</v>
      </c>
      <c r="AH474" s="154">
        <v>0</v>
      </c>
      <c r="AI474" s="154">
        <v>0</v>
      </c>
      <c r="AJ474" s="154">
        <v>0</v>
      </c>
      <c r="AK474" s="154">
        <v>0</v>
      </c>
      <c r="AL474" s="154">
        <v>0</v>
      </c>
      <c r="AM474" s="154">
        <v>0</v>
      </c>
      <c r="AN474" s="154">
        <v>0</v>
      </c>
      <c r="AO474" s="154">
        <v>0</v>
      </c>
      <c r="AP474" s="154">
        <v>0</v>
      </c>
      <c r="AQ474" s="154">
        <v>0</v>
      </c>
      <c r="AR474" s="154">
        <v>0</v>
      </c>
      <c r="AS474" s="154">
        <v>0</v>
      </c>
      <c r="AT474" s="154">
        <v>0</v>
      </c>
      <c r="AU474" s="154">
        <v>0</v>
      </c>
      <c r="AV474" s="155">
        <v>0</v>
      </c>
    </row>
    <row r="475" spans="2:48" x14ac:dyDescent="0.2">
      <c r="B475" s="2" t="s">
        <v>111</v>
      </c>
      <c r="C475" s="154">
        <v>0</v>
      </c>
      <c r="D475" s="154">
        <v>0</v>
      </c>
      <c r="E475" s="154">
        <v>0</v>
      </c>
      <c r="F475" s="154">
        <v>0</v>
      </c>
      <c r="G475" s="154">
        <v>0</v>
      </c>
      <c r="H475" s="154">
        <v>0</v>
      </c>
      <c r="I475" s="154">
        <v>0</v>
      </c>
      <c r="J475" s="154">
        <v>0</v>
      </c>
      <c r="K475" s="154">
        <v>0</v>
      </c>
      <c r="L475" s="154">
        <v>0</v>
      </c>
      <c r="M475" s="154">
        <v>0</v>
      </c>
      <c r="N475" s="154">
        <v>0</v>
      </c>
      <c r="O475" s="154">
        <v>0</v>
      </c>
      <c r="P475" s="154">
        <v>0</v>
      </c>
      <c r="Q475" s="154">
        <v>0</v>
      </c>
      <c r="R475" s="154">
        <v>0</v>
      </c>
      <c r="S475" s="154">
        <v>0</v>
      </c>
      <c r="T475" s="154">
        <v>0</v>
      </c>
      <c r="U475" s="154">
        <v>0</v>
      </c>
      <c r="V475" s="154">
        <v>0</v>
      </c>
      <c r="W475" s="154">
        <v>0</v>
      </c>
      <c r="X475" s="154">
        <v>0</v>
      </c>
      <c r="Y475" s="154">
        <v>0</v>
      </c>
      <c r="Z475" s="154">
        <v>0</v>
      </c>
      <c r="AA475" s="154">
        <v>0</v>
      </c>
      <c r="AB475" s="154">
        <v>0</v>
      </c>
      <c r="AC475" s="154">
        <v>0</v>
      </c>
      <c r="AD475" s="154">
        <v>0</v>
      </c>
      <c r="AE475" s="154">
        <v>0</v>
      </c>
      <c r="AF475" s="154">
        <v>0</v>
      </c>
      <c r="AG475" s="154">
        <v>0</v>
      </c>
      <c r="AH475" s="154">
        <v>0</v>
      </c>
      <c r="AI475" s="154">
        <v>0</v>
      </c>
      <c r="AJ475" s="154">
        <v>0</v>
      </c>
      <c r="AK475" s="154">
        <v>0</v>
      </c>
      <c r="AL475" s="154">
        <v>0</v>
      </c>
      <c r="AM475" s="154">
        <v>0</v>
      </c>
      <c r="AN475" s="154">
        <v>0</v>
      </c>
      <c r="AO475" s="154">
        <v>0</v>
      </c>
      <c r="AP475" s="154">
        <v>0</v>
      </c>
      <c r="AQ475" s="154">
        <v>0</v>
      </c>
      <c r="AR475" s="154">
        <v>0</v>
      </c>
      <c r="AS475" s="154">
        <v>0</v>
      </c>
      <c r="AT475" s="154">
        <v>0</v>
      </c>
      <c r="AU475" s="154">
        <v>0</v>
      </c>
      <c r="AV475" s="155">
        <v>0</v>
      </c>
    </row>
    <row r="476" spans="2:48" x14ac:dyDescent="0.2">
      <c r="B476" s="2" t="s">
        <v>58</v>
      </c>
      <c r="C476" s="154">
        <v>0</v>
      </c>
      <c r="D476" s="154">
        <v>0</v>
      </c>
      <c r="E476" s="154">
        <v>0</v>
      </c>
      <c r="F476" s="154">
        <v>0</v>
      </c>
      <c r="G476" s="154">
        <v>0</v>
      </c>
      <c r="H476" s="154">
        <v>0</v>
      </c>
      <c r="I476" s="154">
        <v>0</v>
      </c>
      <c r="J476" s="154">
        <v>0</v>
      </c>
      <c r="K476" s="154">
        <v>0</v>
      </c>
      <c r="L476" s="154">
        <v>0</v>
      </c>
      <c r="M476" s="154">
        <v>0</v>
      </c>
      <c r="N476" s="154">
        <v>0</v>
      </c>
      <c r="O476" s="154">
        <v>0</v>
      </c>
      <c r="P476" s="154">
        <v>0</v>
      </c>
      <c r="Q476" s="154">
        <v>0</v>
      </c>
      <c r="R476" s="154">
        <v>0</v>
      </c>
      <c r="S476" s="154">
        <v>0</v>
      </c>
      <c r="T476" s="154">
        <v>0</v>
      </c>
      <c r="U476" s="154">
        <v>0</v>
      </c>
      <c r="V476" s="154">
        <v>0</v>
      </c>
      <c r="W476" s="154">
        <v>0</v>
      </c>
      <c r="X476" s="154">
        <v>0</v>
      </c>
      <c r="Y476" s="154">
        <v>0</v>
      </c>
      <c r="Z476" s="154">
        <v>0</v>
      </c>
      <c r="AA476" s="154">
        <v>0</v>
      </c>
      <c r="AB476" s="154">
        <v>0</v>
      </c>
      <c r="AC476" s="154">
        <v>0</v>
      </c>
      <c r="AD476" s="154">
        <v>0</v>
      </c>
      <c r="AE476" s="154">
        <v>0</v>
      </c>
      <c r="AF476" s="154">
        <v>0</v>
      </c>
      <c r="AG476" s="154">
        <v>0</v>
      </c>
      <c r="AH476" s="154">
        <v>0</v>
      </c>
      <c r="AI476" s="154">
        <v>0</v>
      </c>
      <c r="AJ476" s="154">
        <v>0</v>
      </c>
      <c r="AK476" s="154">
        <v>0</v>
      </c>
      <c r="AL476" s="154">
        <v>0</v>
      </c>
      <c r="AM476" s="154">
        <v>0</v>
      </c>
      <c r="AN476" s="154">
        <v>0</v>
      </c>
      <c r="AO476" s="154">
        <v>0</v>
      </c>
      <c r="AP476" s="154">
        <v>0</v>
      </c>
      <c r="AQ476" s="154">
        <v>0</v>
      </c>
      <c r="AR476" s="154">
        <v>0</v>
      </c>
      <c r="AS476" s="154">
        <v>0</v>
      </c>
      <c r="AT476" s="154">
        <v>0</v>
      </c>
      <c r="AU476" s="154">
        <v>0</v>
      </c>
      <c r="AV476" s="155">
        <v>0</v>
      </c>
    </row>
    <row r="477" spans="2:48" x14ac:dyDescent="0.2">
      <c r="B477" s="2" t="s">
        <v>60</v>
      </c>
      <c r="C477" s="154">
        <v>0</v>
      </c>
      <c r="D477" s="154">
        <v>0</v>
      </c>
      <c r="E477" s="154">
        <v>0</v>
      </c>
      <c r="F477" s="154">
        <v>0</v>
      </c>
      <c r="G477" s="154">
        <v>0</v>
      </c>
      <c r="H477" s="154">
        <v>0</v>
      </c>
      <c r="I477" s="154">
        <v>0</v>
      </c>
      <c r="J477" s="154">
        <v>0</v>
      </c>
      <c r="K477" s="154">
        <v>0</v>
      </c>
      <c r="L477" s="154">
        <v>0</v>
      </c>
      <c r="M477" s="154">
        <v>0</v>
      </c>
      <c r="N477" s="154">
        <v>0</v>
      </c>
      <c r="O477" s="154">
        <v>0</v>
      </c>
      <c r="P477" s="154">
        <v>0</v>
      </c>
      <c r="Q477" s="154">
        <v>0</v>
      </c>
      <c r="R477" s="154">
        <v>0</v>
      </c>
      <c r="S477" s="154">
        <v>0</v>
      </c>
      <c r="T477" s="154">
        <v>0</v>
      </c>
      <c r="U477" s="154">
        <v>0</v>
      </c>
      <c r="V477" s="154">
        <v>0</v>
      </c>
      <c r="W477" s="154">
        <v>0</v>
      </c>
      <c r="X477" s="154">
        <v>0</v>
      </c>
      <c r="Y477" s="154">
        <v>0</v>
      </c>
      <c r="Z477" s="154">
        <v>0</v>
      </c>
      <c r="AA477" s="154">
        <v>0</v>
      </c>
      <c r="AB477" s="154">
        <v>0</v>
      </c>
      <c r="AC477" s="154">
        <v>0</v>
      </c>
      <c r="AD477" s="154">
        <v>0</v>
      </c>
      <c r="AE477" s="154">
        <v>0</v>
      </c>
      <c r="AF477" s="154">
        <v>0</v>
      </c>
      <c r="AG477" s="154">
        <v>0</v>
      </c>
      <c r="AH477" s="154">
        <v>0</v>
      </c>
      <c r="AI477" s="154">
        <v>0</v>
      </c>
      <c r="AJ477" s="154">
        <v>0</v>
      </c>
      <c r="AK477" s="154">
        <v>0</v>
      </c>
      <c r="AL477" s="154">
        <v>0</v>
      </c>
      <c r="AM477" s="154">
        <v>0</v>
      </c>
      <c r="AN477" s="154">
        <v>0</v>
      </c>
      <c r="AO477" s="154">
        <v>0</v>
      </c>
      <c r="AP477" s="154">
        <v>0</v>
      </c>
      <c r="AQ477" s="154">
        <v>0</v>
      </c>
      <c r="AR477" s="154">
        <v>0</v>
      </c>
      <c r="AS477" s="154">
        <v>0</v>
      </c>
      <c r="AT477" s="154">
        <v>0</v>
      </c>
      <c r="AU477" s="154">
        <v>0</v>
      </c>
      <c r="AV477" s="155">
        <v>0</v>
      </c>
    </row>
    <row r="478" spans="2:48" x14ac:dyDescent="0.2">
      <c r="B478" s="2" t="s">
        <v>62</v>
      </c>
      <c r="C478" s="154">
        <f t="shared" ref="C478:AV478" si="19">C477*0.5</f>
        <v>0</v>
      </c>
      <c r="D478" s="154">
        <f t="shared" si="19"/>
        <v>0</v>
      </c>
      <c r="E478" s="154">
        <f t="shared" si="19"/>
        <v>0</v>
      </c>
      <c r="F478" s="154">
        <f t="shared" si="19"/>
        <v>0</v>
      </c>
      <c r="G478" s="154">
        <f t="shared" si="19"/>
        <v>0</v>
      </c>
      <c r="H478" s="154">
        <f t="shared" si="19"/>
        <v>0</v>
      </c>
      <c r="I478" s="154">
        <f t="shared" si="19"/>
        <v>0</v>
      </c>
      <c r="J478" s="154">
        <f t="shared" si="19"/>
        <v>0</v>
      </c>
      <c r="K478" s="154">
        <f t="shared" si="19"/>
        <v>0</v>
      </c>
      <c r="L478" s="154">
        <f t="shared" si="19"/>
        <v>0</v>
      </c>
      <c r="M478" s="154">
        <f t="shared" si="19"/>
        <v>0</v>
      </c>
      <c r="N478" s="154">
        <f t="shared" si="19"/>
        <v>0</v>
      </c>
      <c r="O478" s="154">
        <f t="shared" si="19"/>
        <v>0</v>
      </c>
      <c r="P478" s="154">
        <f t="shared" si="19"/>
        <v>0</v>
      </c>
      <c r="Q478" s="154">
        <f t="shared" si="19"/>
        <v>0</v>
      </c>
      <c r="R478" s="154">
        <f t="shared" si="19"/>
        <v>0</v>
      </c>
      <c r="S478" s="154">
        <f t="shared" si="19"/>
        <v>0</v>
      </c>
      <c r="T478" s="154">
        <f t="shared" si="19"/>
        <v>0</v>
      </c>
      <c r="U478" s="154">
        <f t="shared" si="19"/>
        <v>0</v>
      </c>
      <c r="V478" s="154">
        <f t="shared" si="19"/>
        <v>0</v>
      </c>
      <c r="W478" s="154">
        <f t="shared" si="19"/>
        <v>0</v>
      </c>
      <c r="X478" s="154">
        <f t="shared" si="19"/>
        <v>0</v>
      </c>
      <c r="Y478" s="154">
        <f t="shared" si="19"/>
        <v>0</v>
      </c>
      <c r="Z478" s="154">
        <f t="shared" si="19"/>
        <v>0</v>
      </c>
      <c r="AA478" s="154">
        <f t="shared" si="19"/>
        <v>0</v>
      </c>
      <c r="AB478" s="154">
        <f t="shared" si="19"/>
        <v>0</v>
      </c>
      <c r="AC478" s="154">
        <f t="shared" si="19"/>
        <v>0</v>
      </c>
      <c r="AD478" s="154">
        <f t="shared" si="19"/>
        <v>0</v>
      </c>
      <c r="AE478" s="154">
        <f t="shared" si="19"/>
        <v>0</v>
      </c>
      <c r="AF478" s="154">
        <f t="shared" si="19"/>
        <v>0</v>
      </c>
      <c r="AG478" s="154">
        <f t="shared" si="19"/>
        <v>0</v>
      </c>
      <c r="AH478" s="154">
        <f t="shared" si="19"/>
        <v>0</v>
      </c>
      <c r="AI478" s="154">
        <f t="shared" si="19"/>
        <v>0</v>
      </c>
      <c r="AJ478" s="154">
        <f t="shared" si="19"/>
        <v>0</v>
      </c>
      <c r="AK478" s="154">
        <f t="shared" si="19"/>
        <v>0</v>
      </c>
      <c r="AL478" s="154">
        <f t="shared" si="19"/>
        <v>0</v>
      </c>
      <c r="AM478" s="154">
        <f t="shared" si="19"/>
        <v>0</v>
      </c>
      <c r="AN478" s="154">
        <f t="shared" si="19"/>
        <v>0</v>
      </c>
      <c r="AO478" s="154">
        <f t="shared" si="19"/>
        <v>0</v>
      </c>
      <c r="AP478" s="154">
        <f t="shared" si="19"/>
        <v>0</v>
      </c>
      <c r="AQ478" s="154">
        <f t="shared" si="19"/>
        <v>0</v>
      </c>
      <c r="AR478" s="154">
        <f t="shared" si="19"/>
        <v>0</v>
      </c>
      <c r="AS478" s="154">
        <f t="shared" si="19"/>
        <v>0</v>
      </c>
      <c r="AT478" s="154">
        <f t="shared" si="19"/>
        <v>0</v>
      </c>
      <c r="AU478" s="154">
        <f t="shared" si="19"/>
        <v>0</v>
      </c>
      <c r="AV478" s="154">
        <f t="shared" si="19"/>
        <v>0</v>
      </c>
    </row>
    <row r="479" spans="2:48" x14ac:dyDescent="0.2">
      <c r="B479" s="2" t="s">
        <v>109</v>
      </c>
      <c r="C479" s="156"/>
      <c r="D479" s="156"/>
      <c r="E479" s="156"/>
      <c r="F479" s="156"/>
      <c r="G479" s="156"/>
      <c r="H479" s="156"/>
      <c r="I479" s="156"/>
      <c r="J479" s="156"/>
      <c r="K479" s="156"/>
      <c r="L479" s="156"/>
      <c r="M479" s="156"/>
      <c r="N479" s="156"/>
      <c r="O479" s="156"/>
      <c r="P479" s="156"/>
      <c r="Q479" s="156"/>
      <c r="R479" s="156"/>
      <c r="S479" s="156"/>
      <c r="T479" s="156"/>
      <c r="U479" s="156"/>
      <c r="V479" s="156"/>
      <c r="W479" s="156"/>
      <c r="X479" s="156"/>
      <c r="Y479" s="156"/>
      <c r="Z479" s="156"/>
      <c r="AA479" s="156"/>
      <c r="AB479" s="156"/>
      <c r="AC479" s="156"/>
      <c r="AD479" s="156"/>
      <c r="AE479" s="156"/>
      <c r="AF479" s="156"/>
      <c r="AG479" s="156"/>
      <c r="AH479" s="156"/>
      <c r="AI479" s="156"/>
      <c r="AJ479" s="156"/>
      <c r="AK479" s="156"/>
      <c r="AL479" s="156"/>
      <c r="AM479" s="156"/>
      <c r="AN479" s="156"/>
      <c r="AO479" s="156"/>
      <c r="AP479" s="156"/>
      <c r="AQ479" s="156"/>
      <c r="AR479" s="156"/>
      <c r="AS479" s="156"/>
      <c r="AT479" s="156"/>
      <c r="AU479" s="156"/>
      <c r="AV479" s="157"/>
    </row>
    <row r="480" spans="2:48" x14ac:dyDescent="0.2">
      <c r="B480" s="2" t="s">
        <v>274</v>
      </c>
      <c r="C480" s="156"/>
      <c r="D480" s="156"/>
      <c r="E480" s="156"/>
      <c r="F480" s="156"/>
      <c r="G480" s="156"/>
      <c r="H480" s="156"/>
      <c r="I480" s="156"/>
      <c r="J480" s="156"/>
      <c r="K480" s="156"/>
      <c r="L480" s="156"/>
      <c r="M480" s="156"/>
      <c r="N480" s="156"/>
      <c r="O480" s="156"/>
      <c r="P480" s="156"/>
      <c r="Q480" s="156"/>
      <c r="R480" s="156"/>
      <c r="S480" s="156"/>
      <c r="T480" s="156"/>
      <c r="U480" s="156"/>
      <c r="V480" s="156"/>
      <c r="W480" s="156"/>
      <c r="X480" s="156"/>
      <c r="Y480" s="156"/>
      <c r="Z480" s="156"/>
      <c r="AA480" s="156"/>
      <c r="AB480" s="156"/>
      <c r="AC480" s="156"/>
      <c r="AD480" s="156"/>
      <c r="AE480" s="156"/>
      <c r="AF480" s="156"/>
      <c r="AG480" s="156"/>
      <c r="AH480" s="156"/>
      <c r="AI480" s="156"/>
      <c r="AJ480" s="156"/>
      <c r="AK480" s="156"/>
      <c r="AL480" s="156"/>
      <c r="AM480" s="156"/>
      <c r="AN480" s="156"/>
      <c r="AO480" s="156"/>
      <c r="AP480" s="156"/>
      <c r="AQ480" s="156"/>
      <c r="AR480" s="156"/>
      <c r="AS480" s="156"/>
      <c r="AT480" s="156"/>
      <c r="AU480" s="156"/>
      <c r="AV480" s="157"/>
    </row>
    <row r="481" spans="2:48" x14ac:dyDescent="0.2">
      <c r="B481" s="2" t="s">
        <v>276</v>
      </c>
      <c r="C481" s="156"/>
      <c r="D481" s="156"/>
      <c r="E481" s="156"/>
      <c r="F481" s="156"/>
      <c r="G481" s="156"/>
      <c r="H481" s="156"/>
      <c r="I481" s="156"/>
      <c r="J481" s="156"/>
      <c r="K481" s="156"/>
      <c r="L481" s="156"/>
      <c r="M481" s="156"/>
      <c r="N481" s="156"/>
      <c r="O481" s="156"/>
      <c r="P481" s="156"/>
      <c r="Q481" s="156"/>
      <c r="R481" s="156"/>
      <c r="S481" s="156"/>
      <c r="T481" s="156"/>
      <c r="U481" s="156"/>
      <c r="V481" s="156"/>
      <c r="W481" s="156"/>
      <c r="X481" s="156"/>
      <c r="Y481" s="156"/>
      <c r="Z481" s="156"/>
      <c r="AA481" s="156"/>
      <c r="AB481" s="156"/>
      <c r="AC481" s="156"/>
      <c r="AD481" s="156"/>
      <c r="AE481" s="156"/>
      <c r="AF481" s="156"/>
      <c r="AG481" s="156"/>
      <c r="AH481" s="156"/>
      <c r="AI481" s="156"/>
      <c r="AJ481" s="156"/>
      <c r="AK481" s="156"/>
      <c r="AL481" s="156"/>
      <c r="AM481" s="156"/>
      <c r="AN481" s="156"/>
      <c r="AO481" s="156"/>
      <c r="AP481" s="156"/>
      <c r="AQ481" s="156"/>
      <c r="AR481" s="156"/>
      <c r="AS481" s="156"/>
      <c r="AT481" s="156"/>
      <c r="AU481" s="156"/>
      <c r="AV481" s="157"/>
    </row>
    <row r="482" spans="2:48" x14ac:dyDescent="0.2">
      <c r="B482" s="2" t="s">
        <v>278</v>
      </c>
      <c r="C482" s="156"/>
      <c r="D482" s="156"/>
      <c r="E482" s="156"/>
      <c r="F482" s="156"/>
      <c r="G482" s="156"/>
      <c r="H482" s="156"/>
      <c r="I482" s="156"/>
      <c r="J482" s="156"/>
      <c r="K482" s="156"/>
      <c r="L482" s="156"/>
      <c r="M482" s="156"/>
      <c r="N482" s="156"/>
      <c r="O482" s="156"/>
      <c r="P482" s="156"/>
      <c r="Q482" s="156"/>
      <c r="R482" s="156"/>
      <c r="S482" s="156"/>
      <c r="T482" s="156"/>
      <c r="U482" s="156"/>
      <c r="V482" s="156"/>
      <c r="W482" s="156"/>
      <c r="X482" s="156"/>
      <c r="Y482" s="156"/>
      <c r="Z482" s="156"/>
      <c r="AA482" s="156"/>
      <c r="AB482" s="156"/>
      <c r="AC482" s="156"/>
      <c r="AD482" s="156"/>
      <c r="AE482" s="156"/>
      <c r="AF482" s="156"/>
      <c r="AG482" s="156"/>
      <c r="AH482" s="156"/>
      <c r="AI482" s="156"/>
      <c r="AJ482" s="156"/>
      <c r="AK482" s="156"/>
      <c r="AL482" s="156"/>
      <c r="AM482" s="156"/>
      <c r="AN482" s="156"/>
      <c r="AO482" s="156"/>
      <c r="AP482" s="156"/>
      <c r="AQ482" s="156"/>
      <c r="AR482" s="156"/>
      <c r="AS482" s="156"/>
      <c r="AT482" s="156"/>
      <c r="AU482" s="156"/>
      <c r="AV482" s="157"/>
    </row>
    <row r="483" spans="2:48" ht="13.5" thickBot="1" x14ac:dyDescent="0.25">
      <c r="B483" s="341" t="s">
        <v>491</v>
      </c>
      <c r="C483" s="342"/>
      <c r="D483" s="342"/>
      <c r="E483" s="342"/>
      <c r="F483" s="342"/>
      <c r="G483" s="342"/>
      <c r="H483" s="342"/>
      <c r="I483" s="342"/>
      <c r="J483" s="342"/>
      <c r="K483" s="342"/>
      <c r="L483" s="342"/>
      <c r="M483" s="342"/>
      <c r="N483" s="342"/>
      <c r="O483" s="342"/>
      <c r="P483" s="342"/>
      <c r="Q483" s="342"/>
      <c r="R483" s="342"/>
      <c r="S483" s="342"/>
      <c r="T483" s="342"/>
      <c r="U483" s="342"/>
      <c r="V483" s="342"/>
      <c r="W483" s="342"/>
      <c r="X483" s="342"/>
      <c r="Y483" s="342"/>
      <c r="Z483" s="342"/>
      <c r="AA483" s="342"/>
      <c r="AB483" s="342"/>
      <c r="AC483" s="342"/>
      <c r="AD483" s="342"/>
      <c r="AE483" s="342"/>
      <c r="AF483" s="342"/>
      <c r="AG483" s="342"/>
      <c r="AH483" s="342"/>
      <c r="AI483" s="342"/>
      <c r="AJ483" s="342"/>
      <c r="AK483" s="342"/>
      <c r="AL483" s="342"/>
      <c r="AM483" s="342"/>
      <c r="AN483" s="342"/>
      <c r="AO483" s="342"/>
      <c r="AP483" s="342"/>
      <c r="AQ483" s="342"/>
      <c r="AR483" s="342"/>
      <c r="AS483" s="342"/>
      <c r="AT483" s="342"/>
      <c r="AU483" s="342"/>
      <c r="AV483" s="343"/>
    </row>
    <row r="484" spans="2:48" ht="14.25" thickTop="1" thickBot="1" x14ac:dyDescent="0.25"/>
    <row r="485" spans="2:48" ht="13.5" thickTop="1" x14ac:dyDescent="0.2">
      <c r="B485" s="332" t="s">
        <v>318</v>
      </c>
      <c r="C485" s="333"/>
      <c r="D485" s="333"/>
      <c r="E485" s="333"/>
      <c r="F485" s="333"/>
      <c r="G485" s="333"/>
      <c r="H485" s="333"/>
      <c r="I485" s="333"/>
      <c r="J485" s="333"/>
      <c r="K485" s="333"/>
      <c r="L485" s="333"/>
      <c r="M485" s="333"/>
      <c r="N485" s="333"/>
      <c r="O485" s="333"/>
      <c r="P485" s="333"/>
      <c r="Q485" s="333"/>
      <c r="R485" s="333"/>
      <c r="S485" s="333"/>
      <c r="T485" s="333"/>
      <c r="U485" s="333"/>
      <c r="V485" s="333"/>
      <c r="W485" s="333"/>
      <c r="X485" s="333"/>
      <c r="Y485" s="333"/>
      <c r="Z485" s="333"/>
      <c r="AA485" s="333"/>
      <c r="AB485" s="333"/>
      <c r="AC485" s="333"/>
      <c r="AD485" s="333"/>
      <c r="AE485" s="333"/>
      <c r="AF485" s="333"/>
      <c r="AG485" s="333"/>
      <c r="AH485" s="333"/>
      <c r="AI485" s="333"/>
      <c r="AJ485" s="333"/>
      <c r="AK485" s="333"/>
      <c r="AL485" s="333"/>
      <c r="AM485" s="333"/>
      <c r="AN485" s="333"/>
      <c r="AO485" s="333"/>
      <c r="AP485" s="333"/>
      <c r="AQ485" s="333"/>
      <c r="AR485" s="333"/>
      <c r="AS485" s="333"/>
      <c r="AT485" s="333"/>
      <c r="AU485" s="333"/>
      <c r="AV485" s="334"/>
    </row>
    <row r="486" spans="2:48" x14ac:dyDescent="0.2">
      <c r="B486" s="2"/>
      <c r="C486" s="3" t="s">
        <v>364</v>
      </c>
      <c r="D486" s="3" t="s">
        <v>365</v>
      </c>
      <c r="E486" s="3" t="s">
        <v>366</v>
      </c>
      <c r="F486" s="3" t="s">
        <v>367</v>
      </c>
      <c r="G486" s="3" t="s">
        <v>368</v>
      </c>
      <c r="H486" s="3" t="s">
        <v>369</v>
      </c>
      <c r="I486" s="3" t="s">
        <v>370</v>
      </c>
      <c r="J486" s="3" t="s">
        <v>371</v>
      </c>
      <c r="K486" s="3" t="s">
        <v>372</v>
      </c>
      <c r="L486" s="3" t="s">
        <v>373</v>
      </c>
      <c r="M486" s="3" t="s">
        <v>374</v>
      </c>
      <c r="N486" s="3" t="s">
        <v>375</v>
      </c>
      <c r="O486" s="3" t="s">
        <v>376</v>
      </c>
      <c r="P486" s="3" t="s">
        <v>377</v>
      </c>
      <c r="Q486" s="3" t="s">
        <v>378</v>
      </c>
      <c r="R486" s="3" t="s">
        <v>379</v>
      </c>
      <c r="S486" s="3" t="s">
        <v>380</v>
      </c>
      <c r="T486" s="3" t="s">
        <v>381</v>
      </c>
      <c r="U486" s="3" t="s">
        <v>382</v>
      </c>
      <c r="V486" s="3" t="s">
        <v>383</v>
      </c>
      <c r="W486" s="3" t="s">
        <v>384</v>
      </c>
      <c r="X486" s="3" t="s">
        <v>385</v>
      </c>
      <c r="Y486" s="3" t="s">
        <v>386</v>
      </c>
      <c r="Z486" s="3" t="s">
        <v>387</v>
      </c>
      <c r="AA486" s="3" t="s">
        <v>388</v>
      </c>
      <c r="AB486" s="3" t="s">
        <v>389</v>
      </c>
      <c r="AC486" s="3" t="s">
        <v>224</v>
      </c>
      <c r="AD486" s="3" t="s">
        <v>225</v>
      </c>
      <c r="AE486" s="3" t="s">
        <v>226</v>
      </c>
      <c r="AF486" s="3" t="s">
        <v>227</v>
      </c>
      <c r="AG486" s="3" t="s">
        <v>445</v>
      </c>
      <c r="AH486" s="3" t="s">
        <v>228</v>
      </c>
      <c r="AI486" s="3" t="s">
        <v>229</v>
      </c>
      <c r="AJ486" s="3" t="s">
        <v>348</v>
      </c>
      <c r="AK486" s="3" t="s">
        <v>349</v>
      </c>
      <c r="AL486" s="3" t="s">
        <v>446</v>
      </c>
      <c r="AM486" s="3" t="s">
        <v>350</v>
      </c>
      <c r="AN486" s="3" t="s">
        <v>351</v>
      </c>
      <c r="AO486" s="3" t="s">
        <v>352</v>
      </c>
      <c r="AP486" s="3" t="s">
        <v>353</v>
      </c>
      <c r="AQ486" s="3" t="s">
        <v>447</v>
      </c>
      <c r="AR486" s="3" t="s">
        <v>354</v>
      </c>
      <c r="AS486" s="3" t="s">
        <v>355</v>
      </c>
      <c r="AT486" s="3" t="s">
        <v>356</v>
      </c>
      <c r="AU486" s="3" t="s">
        <v>357</v>
      </c>
      <c r="AV486" s="4" t="s">
        <v>358</v>
      </c>
    </row>
    <row r="487" spans="2:48" x14ac:dyDescent="0.2">
      <c r="B487" s="2" t="s">
        <v>39</v>
      </c>
      <c r="C487" s="154">
        <v>26007.816333000002</v>
      </c>
      <c r="D487" s="154">
        <v>26007.816333000002</v>
      </c>
      <c r="E487" s="154">
        <v>26007.816333000002</v>
      </c>
      <c r="F487" s="154">
        <v>26007.816333000002</v>
      </c>
      <c r="G487" s="154">
        <v>26313.506332950001</v>
      </c>
      <c r="H487" s="154">
        <v>26619.196332899999</v>
      </c>
      <c r="I487" s="154">
        <v>26534.71366632</v>
      </c>
      <c r="J487" s="154">
        <v>26450.230999740001</v>
      </c>
      <c r="K487" s="154">
        <v>26365.748333160001</v>
      </c>
      <c r="L487" s="154">
        <v>26281.265666580002</v>
      </c>
      <c r="M487" s="154">
        <v>26196.783000000003</v>
      </c>
      <c r="N487" s="154">
        <v>26274.278555600002</v>
      </c>
      <c r="O487" s="154">
        <v>26351.774111200004</v>
      </c>
      <c r="P487" s="154">
        <v>26429.269666800003</v>
      </c>
      <c r="Q487" s="154">
        <v>26506.765222400001</v>
      </c>
      <c r="R487" s="154">
        <v>26584.260778</v>
      </c>
      <c r="S487" s="154">
        <v>26661.756333600002</v>
      </c>
      <c r="T487" s="154">
        <v>26739.251889200001</v>
      </c>
      <c r="U487" s="154">
        <v>26816.747444799999</v>
      </c>
      <c r="V487" s="154">
        <v>26894.243000399998</v>
      </c>
      <c r="W487" s="154">
        <v>26971.738556</v>
      </c>
      <c r="X487" s="154">
        <v>27049.234111599999</v>
      </c>
      <c r="Y487" s="154">
        <v>27126.729667199997</v>
      </c>
      <c r="Z487" s="154">
        <v>27204.225222799996</v>
      </c>
      <c r="AA487" s="154">
        <v>27281.720778399998</v>
      </c>
      <c r="AB487" s="154">
        <v>27359.216333999997</v>
      </c>
      <c r="AC487" s="154">
        <v>27356.660778379995</v>
      </c>
      <c r="AD487" s="154">
        <v>27354.105222759998</v>
      </c>
      <c r="AE487" s="154">
        <v>27351.549667139996</v>
      </c>
      <c r="AF487" s="154">
        <v>27348.994111519998</v>
      </c>
      <c r="AG487" s="154">
        <v>27346.438555899997</v>
      </c>
      <c r="AH487" s="154">
        <v>27343.883000279999</v>
      </c>
      <c r="AI487" s="154">
        <v>27341.327444659997</v>
      </c>
      <c r="AJ487" s="154">
        <v>27338.771889039999</v>
      </c>
      <c r="AK487" s="154">
        <v>27336.216333419998</v>
      </c>
      <c r="AL487" s="154">
        <v>27333.6607778</v>
      </c>
      <c r="AM487" s="154">
        <v>27331.105222179998</v>
      </c>
      <c r="AN487" s="154">
        <v>27328.54966656</v>
      </c>
      <c r="AO487" s="154">
        <v>27325.994110939999</v>
      </c>
      <c r="AP487" s="154">
        <v>27323.438555320001</v>
      </c>
      <c r="AQ487" s="154">
        <v>27320.882999699999</v>
      </c>
      <c r="AR487" s="154">
        <v>27320.882999699999</v>
      </c>
      <c r="AS487" s="154">
        <v>27320.882999699999</v>
      </c>
      <c r="AT487" s="154">
        <v>27320.882999699999</v>
      </c>
      <c r="AU487" s="154">
        <v>27320.882999699999</v>
      </c>
      <c r="AV487" s="155">
        <v>27320.882999699999</v>
      </c>
    </row>
    <row r="488" spans="2:48" x14ac:dyDescent="0.2">
      <c r="B488" s="2" t="s">
        <v>104</v>
      </c>
      <c r="C488" s="154">
        <v>0</v>
      </c>
      <c r="D488" s="154">
        <v>0</v>
      </c>
      <c r="E488" s="154">
        <v>0</v>
      </c>
      <c r="F488" s="154">
        <v>0</v>
      </c>
      <c r="G488" s="154">
        <v>0</v>
      </c>
      <c r="H488" s="154">
        <v>0</v>
      </c>
      <c r="I488" s="154">
        <v>0</v>
      </c>
      <c r="J488" s="154">
        <v>0</v>
      </c>
      <c r="K488" s="154">
        <v>0</v>
      </c>
      <c r="L488" s="154">
        <v>0</v>
      </c>
      <c r="M488" s="154">
        <v>0</v>
      </c>
      <c r="N488" s="154">
        <v>0</v>
      </c>
      <c r="O488" s="154">
        <v>0</v>
      </c>
      <c r="P488" s="154">
        <v>0</v>
      </c>
      <c r="Q488" s="154">
        <v>0</v>
      </c>
      <c r="R488" s="154">
        <v>0</v>
      </c>
      <c r="S488" s="154">
        <v>0</v>
      </c>
      <c r="T488" s="154">
        <v>0</v>
      </c>
      <c r="U488" s="154">
        <v>0</v>
      </c>
      <c r="V488" s="154">
        <v>0</v>
      </c>
      <c r="W488" s="154">
        <v>0</v>
      </c>
      <c r="X488" s="154">
        <v>0</v>
      </c>
      <c r="Y488" s="154">
        <v>0</v>
      </c>
      <c r="Z488" s="154">
        <v>0</v>
      </c>
      <c r="AA488" s="154">
        <v>0</v>
      </c>
      <c r="AB488" s="154">
        <v>0</v>
      </c>
      <c r="AC488" s="154">
        <v>0</v>
      </c>
      <c r="AD488" s="154">
        <v>0</v>
      </c>
      <c r="AE488" s="154">
        <v>0</v>
      </c>
      <c r="AF488" s="154">
        <v>0</v>
      </c>
      <c r="AG488" s="154">
        <v>0</v>
      </c>
      <c r="AH488" s="154">
        <v>0</v>
      </c>
      <c r="AI488" s="154">
        <v>0</v>
      </c>
      <c r="AJ488" s="154">
        <v>0</v>
      </c>
      <c r="AK488" s="154">
        <v>0</v>
      </c>
      <c r="AL488" s="154">
        <v>0</v>
      </c>
      <c r="AM488" s="154">
        <v>0</v>
      </c>
      <c r="AN488" s="154">
        <v>0</v>
      </c>
      <c r="AO488" s="154">
        <v>0</v>
      </c>
      <c r="AP488" s="154">
        <v>0</v>
      </c>
      <c r="AQ488" s="154">
        <v>0</v>
      </c>
      <c r="AR488" s="154">
        <v>0</v>
      </c>
      <c r="AS488" s="154">
        <v>0</v>
      </c>
      <c r="AT488" s="154">
        <v>0</v>
      </c>
      <c r="AU488" s="154">
        <v>0</v>
      </c>
      <c r="AV488" s="155">
        <v>0</v>
      </c>
    </row>
    <row r="489" spans="2:48" x14ac:dyDescent="0.2">
      <c r="B489" s="2" t="s">
        <v>105</v>
      </c>
      <c r="C489" s="154">
        <v>0</v>
      </c>
      <c r="D489" s="154">
        <v>0</v>
      </c>
      <c r="E489" s="154">
        <v>0</v>
      </c>
      <c r="F489" s="154">
        <v>0</v>
      </c>
      <c r="G489" s="154">
        <v>0</v>
      </c>
      <c r="H489" s="154">
        <v>0</v>
      </c>
      <c r="I489" s="154">
        <v>0</v>
      </c>
      <c r="J489" s="154">
        <v>0</v>
      </c>
      <c r="K489" s="154">
        <v>0</v>
      </c>
      <c r="L489" s="154">
        <v>0</v>
      </c>
      <c r="M489" s="154">
        <v>0</v>
      </c>
      <c r="N489" s="154">
        <v>0</v>
      </c>
      <c r="O489" s="154">
        <v>0</v>
      </c>
      <c r="P489" s="154">
        <v>0</v>
      </c>
      <c r="Q489" s="154">
        <v>0</v>
      </c>
      <c r="R489" s="154">
        <v>0</v>
      </c>
      <c r="S489" s="154">
        <v>0</v>
      </c>
      <c r="T489" s="154">
        <v>0</v>
      </c>
      <c r="U489" s="154">
        <v>0</v>
      </c>
      <c r="V489" s="154">
        <v>0</v>
      </c>
      <c r="W489" s="154">
        <v>0</v>
      </c>
      <c r="X489" s="154">
        <v>0</v>
      </c>
      <c r="Y489" s="154">
        <v>0</v>
      </c>
      <c r="Z489" s="154">
        <v>0</v>
      </c>
      <c r="AA489" s="154">
        <v>0</v>
      </c>
      <c r="AB489" s="154">
        <v>0</v>
      </c>
      <c r="AC489" s="154">
        <v>0</v>
      </c>
      <c r="AD489" s="154">
        <v>0</v>
      </c>
      <c r="AE489" s="154">
        <v>0</v>
      </c>
      <c r="AF489" s="154">
        <v>0</v>
      </c>
      <c r="AG489" s="154">
        <v>0</v>
      </c>
      <c r="AH489" s="154">
        <v>0</v>
      </c>
      <c r="AI489" s="154">
        <v>0</v>
      </c>
      <c r="AJ489" s="154">
        <v>0</v>
      </c>
      <c r="AK489" s="154">
        <v>0</v>
      </c>
      <c r="AL489" s="154">
        <v>0</v>
      </c>
      <c r="AM489" s="154">
        <v>0</v>
      </c>
      <c r="AN489" s="154">
        <v>0</v>
      </c>
      <c r="AO489" s="154">
        <v>0</v>
      </c>
      <c r="AP489" s="154">
        <v>0</v>
      </c>
      <c r="AQ489" s="154">
        <v>0</v>
      </c>
      <c r="AR489" s="154">
        <v>0</v>
      </c>
      <c r="AS489" s="154">
        <v>0</v>
      </c>
      <c r="AT489" s="154">
        <v>0</v>
      </c>
      <c r="AU489" s="154">
        <v>0</v>
      </c>
      <c r="AV489" s="155">
        <v>0</v>
      </c>
    </row>
    <row r="490" spans="2:48" x14ac:dyDescent="0.2">
      <c r="B490" s="2" t="s">
        <v>106</v>
      </c>
      <c r="C490" s="154">
        <v>3.8141956483243096E-2</v>
      </c>
      <c r="D490" s="154">
        <v>3.8141956483243096E-2</v>
      </c>
      <c r="E490" s="154">
        <v>3.8141956483243096E-2</v>
      </c>
      <c r="F490" s="154">
        <v>3.8141956483243096E-2</v>
      </c>
      <c r="G490" s="154">
        <v>3.819121804880185E-2</v>
      </c>
      <c r="H490" s="154">
        <v>3.8240479614360598E-2</v>
      </c>
      <c r="I490" s="154">
        <v>3.7889537875917839E-2</v>
      </c>
      <c r="J490" s="154">
        <v>3.753859613747508E-2</v>
      </c>
      <c r="K490" s="154">
        <v>3.7187654399032322E-2</v>
      </c>
      <c r="L490" s="154">
        <v>3.6836712660589563E-2</v>
      </c>
      <c r="M490" s="154">
        <v>3.6485770922146804E-2</v>
      </c>
      <c r="N490" s="154">
        <v>3.632604324985645E-2</v>
      </c>
      <c r="O490" s="154">
        <v>3.6166315577566097E-2</v>
      </c>
      <c r="P490" s="154">
        <v>3.6006587905275743E-2</v>
      </c>
      <c r="Q490" s="154">
        <v>3.5846860232985389E-2</v>
      </c>
      <c r="R490" s="154">
        <v>3.5687132560695035E-2</v>
      </c>
      <c r="S490" s="154">
        <v>3.5527404888404682E-2</v>
      </c>
      <c r="T490" s="154">
        <v>3.5367677216114328E-2</v>
      </c>
      <c r="U490" s="154">
        <v>3.5207949543823967E-2</v>
      </c>
      <c r="V490" s="154">
        <v>3.5048221871533614E-2</v>
      </c>
      <c r="W490" s="154">
        <v>3.488849419924326E-2</v>
      </c>
      <c r="X490" s="154">
        <v>3.4728766526952906E-2</v>
      </c>
      <c r="Y490" s="154">
        <v>3.4569038854662552E-2</v>
      </c>
      <c r="Z490" s="154">
        <v>3.4409311182372199E-2</v>
      </c>
      <c r="AA490" s="154">
        <v>3.4249583510081845E-2</v>
      </c>
      <c r="AB490" s="154">
        <v>3.4089855837791491E-2</v>
      </c>
      <c r="AC490" s="154">
        <v>3.3987871830610049E-2</v>
      </c>
      <c r="AD490" s="154">
        <v>3.3885887823428607E-2</v>
      </c>
      <c r="AE490" s="154">
        <v>3.3783903816247164E-2</v>
      </c>
      <c r="AF490" s="154">
        <v>3.3681919809065715E-2</v>
      </c>
      <c r="AG490" s="154">
        <v>3.3579935801884273E-2</v>
      </c>
      <c r="AH490" s="154">
        <v>3.347795179470283E-2</v>
      </c>
      <c r="AI490" s="154">
        <v>3.3375967787521388E-2</v>
      </c>
      <c r="AJ490" s="154">
        <v>3.3273983780339945E-2</v>
      </c>
      <c r="AK490" s="154">
        <v>3.3171999773158503E-2</v>
      </c>
      <c r="AL490" s="154">
        <v>3.3070015765977061E-2</v>
      </c>
      <c r="AM490" s="154">
        <v>3.2968031758795618E-2</v>
      </c>
      <c r="AN490" s="154">
        <v>3.2866047751614169E-2</v>
      </c>
      <c r="AO490" s="154">
        <v>3.2764063744432727E-2</v>
      </c>
      <c r="AP490" s="154">
        <v>3.2662079737251284E-2</v>
      </c>
      <c r="AQ490" s="154">
        <v>3.2560095730069842E-2</v>
      </c>
      <c r="AR490" s="154">
        <v>3.2560095730069842E-2</v>
      </c>
      <c r="AS490" s="154">
        <v>3.2560095730069842E-2</v>
      </c>
      <c r="AT490" s="154">
        <v>3.2560095730069842E-2</v>
      </c>
      <c r="AU490" s="154">
        <v>3.2560095730069842E-2</v>
      </c>
      <c r="AV490" s="155">
        <v>3.2560095730069842E-2</v>
      </c>
    </row>
    <row r="491" spans="2:48" x14ac:dyDescent="0.2">
      <c r="B491" s="2" t="s">
        <v>107</v>
      </c>
      <c r="C491" s="154">
        <v>2.9419433889063533E-2</v>
      </c>
      <c r="D491" s="154">
        <v>2.9419433889063533E-2</v>
      </c>
      <c r="E491" s="154">
        <v>2.9419433889063533E-2</v>
      </c>
      <c r="F491" s="154">
        <v>2.9419433889063533E-2</v>
      </c>
      <c r="G491" s="154">
        <v>2.9545470151207932E-2</v>
      </c>
      <c r="H491" s="154">
        <v>2.9671506413352328E-2</v>
      </c>
      <c r="I491" s="154">
        <v>2.9447083781211469E-2</v>
      </c>
      <c r="J491" s="154">
        <v>2.922266114907061E-2</v>
      </c>
      <c r="K491" s="154">
        <v>2.8998238516929752E-2</v>
      </c>
      <c r="L491" s="154">
        <v>2.8773815884788893E-2</v>
      </c>
      <c r="M491" s="154">
        <v>2.8549393252648034E-2</v>
      </c>
      <c r="N491" s="154">
        <v>2.8448513039040335E-2</v>
      </c>
      <c r="O491" s="154">
        <v>2.8347632825432637E-2</v>
      </c>
      <c r="P491" s="154">
        <v>2.8246752611824938E-2</v>
      </c>
      <c r="Q491" s="154">
        <v>2.8145872398217239E-2</v>
      </c>
      <c r="R491" s="154">
        <v>2.8044992184609541E-2</v>
      </c>
      <c r="S491" s="154">
        <v>2.7944111971001842E-2</v>
      </c>
      <c r="T491" s="154">
        <v>2.7843231757394143E-2</v>
      </c>
      <c r="U491" s="154">
        <v>2.7742351543786448E-2</v>
      </c>
      <c r="V491" s="154">
        <v>2.764147133017875E-2</v>
      </c>
      <c r="W491" s="154">
        <v>2.7540591116571051E-2</v>
      </c>
      <c r="X491" s="154">
        <v>2.7439710902963352E-2</v>
      </c>
      <c r="Y491" s="154">
        <v>2.7338830689355654E-2</v>
      </c>
      <c r="Z491" s="154">
        <v>2.7237950475747955E-2</v>
      </c>
      <c r="AA491" s="154">
        <v>2.7137070262140257E-2</v>
      </c>
      <c r="AB491" s="154">
        <v>2.7036190048532558E-2</v>
      </c>
      <c r="AC491" s="154">
        <v>2.7050693934856169E-2</v>
      </c>
      <c r="AD491" s="154">
        <v>2.706519782117978E-2</v>
      </c>
      <c r="AE491" s="154">
        <v>2.707970170750339E-2</v>
      </c>
      <c r="AF491" s="154">
        <v>2.7094205593827005E-2</v>
      </c>
      <c r="AG491" s="154">
        <v>2.7108709480150615E-2</v>
      </c>
      <c r="AH491" s="154">
        <v>2.7123213366474226E-2</v>
      </c>
      <c r="AI491" s="154">
        <v>2.7137717252797837E-2</v>
      </c>
      <c r="AJ491" s="154">
        <v>2.7152221139121448E-2</v>
      </c>
      <c r="AK491" s="154">
        <v>2.7166725025445058E-2</v>
      </c>
      <c r="AL491" s="154">
        <v>2.7181228911768669E-2</v>
      </c>
      <c r="AM491" s="154">
        <v>2.719573279809228E-2</v>
      </c>
      <c r="AN491" s="154">
        <v>2.7210236684415894E-2</v>
      </c>
      <c r="AO491" s="154">
        <v>2.7224740570739505E-2</v>
      </c>
      <c r="AP491" s="154">
        <v>2.7239244457063116E-2</v>
      </c>
      <c r="AQ491" s="154">
        <v>2.7253748343386727E-2</v>
      </c>
      <c r="AR491" s="154">
        <v>2.7253748343386727E-2</v>
      </c>
      <c r="AS491" s="154">
        <v>2.7253748343386727E-2</v>
      </c>
      <c r="AT491" s="154">
        <v>2.7253748343386727E-2</v>
      </c>
      <c r="AU491" s="154">
        <v>2.7253748343386727E-2</v>
      </c>
      <c r="AV491" s="155">
        <v>2.7253748343386727E-2</v>
      </c>
    </row>
    <row r="492" spans="2:48" x14ac:dyDescent="0.2">
      <c r="B492" s="2" t="s">
        <v>45</v>
      </c>
      <c r="C492" s="154">
        <v>0</v>
      </c>
      <c r="D492" s="154">
        <v>0</v>
      </c>
      <c r="E492" s="154">
        <v>0</v>
      </c>
      <c r="F492" s="154">
        <v>0</v>
      </c>
      <c r="G492" s="154">
        <v>0</v>
      </c>
      <c r="H492" s="154">
        <v>0</v>
      </c>
      <c r="I492" s="154">
        <v>0</v>
      </c>
      <c r="J492" s="154">
        <v>0</v>
      </c>
      <c r="K492" s="154">
        <v>0</v>
      </c>
      <c r="L492" s="154">
        <v>0</v>
      </c>
      <c r="M492" s="154">
        <v>0</v>
      </c>
      <c r="N492" s="154">
        <v>0</v>
      </c>
      <c r="O492" s="154">
        <v>0</v>
      </c>
      <c r="P492" s="154">
        <v>0</v>
      </c>
      <c r="Q492" s="154">
        <v>0</v>
      </c>
      <c r="R492" s="154">
        <v>0</v>
      </c>
      <c r="S492" s="154">
        <v>0</v>
      </c>
      <c r="T492" s="154">
        <v>0</v>
      </c>
      <c r="U492" s="154">
        <v>0</v>
      </c>
      <c r="V492" s="154">
        <v>0</v>
      </c>
      <c r="W492" s="154">
        <v>0</v>
      </c>
      <c r="X492" s="154">
        <v>0</v>
      </c>
      <c r="Y492" s="154">
        <v>0</v>
      </c>
      <c r="Z492" s="154">
        <v>0</v>
      </c>
      <c r="AA492" s="154">
        <v>0</v>
      </c>
      <c r="AB492" s="154">
        <v>0</v>
      </c>
      <c r="AC492" s="154">
        <v>0</v>
      </c>
      <c r="AD492" s="154">
        <v>0</v>
      </c>
      <c r="AE492" s="154">
        <v>0</v>
      </c>
      <c r="AF492" s="154">
        <v>0</v>
      </c>
      <c r="AG492" s="154">
        <v>0</v>
      </c>
      <c r="AH492" s="154">
        <v>0</v>
      </c>
      <c r="AI492" s="154">
        <v>0</v>
      </c>
      <c r="AJ492" s="154">
        <v>0</v>
      </c>
      <c r="AK492" s="154">
        <v>0</v>
      </c>
      <c r="AL492" s="154">
        <v>0</v>
      </c>
      <c r="AM492" s="154">
        <v>0</v>
      </c>
      <c r="AN492" s="154">
        <v>0</v>
      </c>
      <c r="AO492" s="154">
        <v>0</v>
      </c>
      <c r="AP492" s="154">
        <v>0</v>
      </c>
      <c r="AQ492" s="154">
        <v>0</v>
      </c>
      <c r="AR492" s="154">
        <v>0</v>
      </c>
      <c r="AS492" s="154">
        <v>0</v>
      </c>
      <c r="AT492" s="154">
        <v>0</v>
      </c>
      <c r="AU492" s="154">
        <v>0</v>
      </c>
      <c r="AV492" s="155">
        <v>0</v>
      </c>
    </row>
    <row r="493" spans="2:48" x14ac:dyDescent="0.2">
      <c r="B493" s="2" t="s">
        <v>47</v>
      </c>
      <c r="C493" s="154">
        <v>0</v>
      </c>
      <c r="D493" s="154">
        <v>0</v>
      </c>
      <c r="E493" s="154">
        <v>0</v>
      </c>
      <c r="F493" s="154">
        <v>0</v>
      </c>
      <c r="G493" s="154">
        <v>0</v>
      </c>
      <c r="H493" s="154">
        <v>0</v>
      </c>
      <c r="I493" s="154">
        <v>0</v>
      </c>
      <c r="J493" s="154">
        <v>0</v>
      </c>
      <c r="K493" s="154">
        <v>0</v>
      </c>
      <c r="L493" s="154">
        <v>0</v>
      </c>
      <c r="M493" s="154">
        <v>0</v>
      </c>
      <c r="N493" s="154">
        <v>0</v>
      </c>
      <c r="O493" s="154">
        <v>0</v>
      </c>
      <c r="P493" s="154">
        <v>0</v>
      </c>
      <c r="Q493" s="154">
        <v>0</v>
      </c>
      <c r="R493" s="154">
        <v>0</v>
      </c>
      <c r="S493" s="154">
        <v>0</v>
      </c>
      <c r="T493" s="154">
        <v>0</v>
      </c>
      <c r="U493" s="154">
        <v>0</v>
      </c>
      <c r="V493" s="154">
        <v>0</v>
      </c>
      <c r="W493" s="154">
        <v>0</v>
      </c>
      <c r="X493" s="154">
        <v>0</v>
      </c>
      <c r="Y493" s="154">
        <v>0</v>
      </c>
      <c r="Z493" s="154">
        <v>0</v>
      </c>
      <c r="AA493" s="154">
        <v>0</v>
      </c>
      <c r="AB493" s="154">
        <v>0</v>
      </c>
      <c r="AC493" s="154">
        <v>0</v>
      </c>
      <c r="AD493" s="154">
        <v>0</v>
      </c>
      <c r="AE493" s="154">
        <v>0</v>
      </c>
      <c r="AF493" s="154">
        <v>0</v>
      </c>
      <c r="AG493" s="154">
        <v>0</v>
      </c>
      <c r="AH493" s="154">
        <v>0</v>
      </c>
      <c r="AI493" s="154">
        <v>0</v>
      </c>
      <c r="AJ493" s="154">
        <v>0</v>
      </c>
      <c r="AK493" s="154">
        <v>0</v>
      </c>
      <c r="AL493" s="154">
        <v>0</v>
      </c>
      <c r="AM493" s="154">
        <v>0</v>
      </c>
      <c r="AN493" s="154">
        <v>0</v>
      </c>
      <c r="AO493" s="154">
        <v>0</v>
      </c>
      <c r="AP493" s="154">
        <v>0</v>
      </c>
      <c r="AQ493" s="154">
        <v>0</v>
      </c>
      <c r="AR493" s="154">
        <v>0</v>
      </c>
      <c r="AS493" s="154">
        <v>0</v>
      </c>
      <c r="AT493" s="154">
        <v>0</v>
      </c>
      <c r="AU493" s="154">
        <v>0</v>
      </c>
      <c r="AV493" s="155">
        <v>0</v>
      </c>
    </row>
    <row r="494" spans="2:48" x14ac:dyDescent="0.2">
      <c r="B494" s="2" t="s">
        <v>49</v>
      </c>
      <c r="C494" s="154">
        <v>0</v>
      </c>
      <c r="D494" s="154">
        <v>0</v>
      </c>
      <c r="E494" s="154">
        <v>0</v>
      </c>
      <c r="F494" s="154">
        <v>0</v>
      </c>
      <c r="G494" s="154">
        <v>0</v>
      </c>
      <c r="H494" s="154">
        <v>0</v>
      </c>
      <c r="I494" s="154">
        <v>0</v>
      </c>
      <c r="J494" s="154">
        <v>0</v>
      </c>
      <c r="K494" s="154">
        <v>0</v>
      </c>
      <c r="L494" s="154">
        <v>0</v>
      </c>
      <c r="M494" s="154">
        <v>0</v>
      </c>
      <c r="N494" s="154">
        <v>0</v>
      </c>
      <c r="O494" s="154">
        <v>0</v>
      </c>
      <c r="P494" s="154">
        <v>0</v>
      </c>
      <c r="Q494" s="154">
        <v>0</v>
      </c>
      <c r="R494" s="154">
        <v>0</v>
      </c>
      <c r="S494" s="154">
        <v>0</v>
      </c>
      <c r="T494" s="154">
        <v>0</v>
      </c>
      <c r="U494" s="154">
        <v>0</v>
      </c>
      <c r="V494" s="154">
        <v>0</v>
      </c>
      <c r="W494" s="154">
        <v>0</v>
      </c>
      <c r="X494" s="154">
        <v>0</v>
      </c>
      <c r="Y494" s="154">
        <v>0</v>
      </c>
      <c r="Z494" s="154">
        <v>0</v>
      </c>
      <c r="AA494" s="154">
        <v>0</v>
      </c>
      <c r="AB494" s="154">
        <v>0</v>
      </c>
      <c r="AC494" s="154">
        <v>0</v>
      </c>
      <c r="AD494" s="154">
        <v>0</v>
      </c>
      <c r="AE494" s="154">
        <v>0</v>
      </c>
      <c r="AF494" s="154">
        <v>0</v>
      </c>
      <c r="AG494" s="154">
        <v>0</v>
      </c>
      <c r="AH494" s="154">
        <v>0</v>
      </c>
      <c r="AI494" s="154">
        <v>0</v>
      </c>
      <c r="AJ494" s="154">
        <v>0</v>
      </c>
      <c r="AK494" s="154">
        <v>0</v>
      </c>
      <c r="AL494" s="154">
        <v>0</v>
      </c>
      <c r="AM494" s="154">
        <v>0</v>
      </c>
      <c r="AN494" s="154">
        <v>0</v>
      </c>
      <c r="AO494" s="154">
        <v>0</v>
      </c>
      <c r="AP494" s="154">
        <v>0</v>
      </c>
      <c r="AQ494" s="154">
        <v>0</v>
      </c>
      <c r="AR494" s="154">
        <v>0</v>
      </c>
      <c r="AS494" s="154">
        <v>0</v>
      </c>
      <c r="AT494" s="154">
        <v>0</v>
      </c>
      <c r="AU494" s="154">
        <v>0</v>
      </c>
      <c r="AV494" s="155">
        <v>0</v>
      </c>
    </row>
    <row r="495" spans="2:48" x14ac:dyDescent="0.2">
      <c r="B495" s="2" t="s">
        <v>51</v>
      </c>
      <c r="C495" s="154">
        <v>0</v>
      </c>
      <c r="D495" s="154">
        <v>0</v>
      </c>
      <c r="E495" s="154">
        <v>0</v>
      </c>
      <c r="F495" s="154">
        <v>0</v>
      </c>
      <c r="G495" s="154">
        <v>0</v>
      </c>
      <c r="H495" s="154">
        <v>0</v>
      </c>
      <c r="I495" s="154">
        <v>0</v>
      </c>
      <c r="J495" s="154">
        <v>0</v>
      </c>
      <c r="K495" s="154">
        <v>0</v>
      </c>
      <c r="L495" s="154">
        <v>0</v>
      </c>
      <c r="M495" s="154">
        <v>0</v>
      </c>
      <c r="N495" s="154">
        <v>0</v>
      </c>
      <c r="O495" s="154">
        <v>0</v>
      </c>
      <c r="P495" s="154">
        <v>0</v>
      </c>
      <c r="Q495" s="154">
        <v>0</v>
      </c>
      <c r="R495" s="154">
        <v>0</v>
      </c>
      <c r="S495" s="154">
        <v>0</v>
      </c>
      <c r="T495" s="154">
        <v>0</v>
      </c>
      <c r="U495" s="154">
        <v>0</v>
      </c>
      <c r="V495" s="154">
        <v>0</v>
      </c>
      <c r="W495" s="154">
        <v>0</v>
      </c>
      <c r="X495" s="154">
        <v>0</v>
      </c>
      <c r="Y495" s="154">
        <v>0</v>
      </c>
      <c r="Z495" s="154">
        <v>0</v>
      </c>
      <c r="AA495" s="154">
        <v>0</v>
      </c>
      <c r="AB495" s="154">
        <v>0</v>
      </c>
      <c r="AC495" s="154">
        <v>0</v>
      </c>
      <c r="AD495" s="154">
        <v>0</v>
      </c>
      <c r="AE495" s="154">
        <v>0</v>
      </c>
      <c r="AF495" s="154">
        <v>0</v>
      </c>
      <c r="AG495" s="154">
        <v>0</v>
      </c>
      <c r="AH495" s="154">
        <v>0</v>
      </c>
      <c r="AI495" s="154">
        <v>0</v>
      </c>
      <c r="AJ495" s="154">
        <v>0</v>
      </c>
      <c r="AK495" s="154">
        <v>0</v>
      </c>
      <c r="AL495" s="154">
        <v>0</v>
      </c>
      <c r="AM495" s="154">
        <v>0</v>
      </c>
      <c r="AN495" s="154">
        <v>0</v>
      </c>
      <c r="AO495" s="154">
        <v>0</v>
      </c>
      <c r="AP495" s="154">
        <v>0</v>
      </c>
      <c r="AQ495" s="154">
        <v>0</v>
      </c>
      <c r="AR495" s="154">
        <v>0</v>
      </c>
      <c r="AS495" s="154">
        <v>0</v>
      </c>
      <c r="AT495" s="154">
        <v>0</v>
      </c>
      <c r="AU495" s="154">
        <v>0</v>
      </c>
      <c r="AV495" s="155">
        <v>0</v>
      </c>
    </row>
    <row r="496" spans="2:48" x14ac:dyDescent="0.2">
      <c r="B496" s="2" t="s">
        <v>53</v>
      </c>
      <c r="C496" s="154">
        <v>9</v>
      </c>
      <c r="D496" s="154">
        <v>9</v>
      </c>
      <c r="E496" s="154">
        <v>9</v>
      </c>
      <c r="F496" s="154">
        <v>9</v>
      </c>
      <c r="G496" s="154">
        <v>9</v>
      </c>
      <c r="H496" s="154">
        <v>9</v>
      </c>
      <c r="I496" s="154">
        <v>9</v>
      </c>
      <c r="J496" s="154">
        <v>9</v>
      </c>
      <c r="K496" s="154">
        <v>9</v>
      </c>
      <c r="L496" s="154">
        <v>9</v>
      </c>
      <c r="M496" s="154">
        <v>9</v>
      </c>
      <c r="N496" s="154">
        <v>9</v>
      </c>
      <c r="O496" s="154">
        <v>9</v>
      </c>
      <c r="P496" s="154">
        <v>9</v>
      </c>
      <c r="Q496" s="154">
        <v>9</v>
      </c>
      <c r="R496" s="154">
        <v>9</v>
      </c>
      <c r="S496" s="154">
        <v>9</v>
      </c>
      <c r="T496" s="154">
        <v>9</v>
      </c>
      <c r="U496" s="154">
        <v>9</v>
      </c>
      <c r="V496" s="154">
        <v>9</v>
      </c>
      <c r="W496" s="154">
        <v>9</v>
      </c>
      <c r="X496" s="154">
        <v>9</v>
      </c>
      <c r="Y496" s="154">
        <v>9</v>
      </c>
      <c r="Z496" s="154">
        <v>9</v>
      </c>
      <c r="AA496" s="154">
        <v>9</v>
      </c>
      <c r="AB496" s="154">
        <v>9</v>
      </c>
      <c r="AC496" s="154">
        <v>9</v>
      </c>
      <c r="AD496" s="154">
        <v>9</v>
      </c>
      <c r="AE496" s="154">
        <v>9</v>
      </c>
      <c r="AF496" s="154">
        <v>9</v>
      </c>
      <c r="AG496" s="154">
        <v>9</v>
      </c>
      <c r="AH496" s="154">
        <v>9</v>
      </c>
      <c r="AI496" s="154">
        <v>9</v>
      </c>
      <c r="AJ496" s="154">
        <v>9</v>
      </c>
      <c r="AK496" s="154">
        <v>9</v>
      </c>
      <c r="AL496" s="154">
        <v>9</v>
      </c>
      <c r="AM496" s="154">
        <v>9</v>
      </c>
      <c r="AN496" s="154">
        <v>9</v>
      </c>
      <c r="AO496" s="154">
        <v>9</v>
      </c>
      <c r="AP496" s="154">
        <v>9</v>
      </c>
      <c r="AQ496" s="154">
        <v>9</v>
      </c>
      <c r="AR496" s="154">
        <v>9</v>
      </c>
      <c r="AS496" s="154">
        <v>9</v>
      </c>
      <c r="AT496" s="154">
        <v>9</v>
      </c>
      <c r="AU496" s="154">
        <v>9</v>
      </c>
      <c r="AV496" s="155">
        <v>9</v>
      </c>
    </row>
    <row r="497" spans="2:48" x14ac:dyDescent="0.2">
      <c r="B497" s="2" t="s">
        <v>108</v>
      </c>
      <c r="C497" s="154">
        <v>65</v>
      </c>
      <c r="D497" s="154">
        <v>65</v>
      </c>
      <c r="E497" s="154">
        <v>65</v>
      </c>
      <c r="F497" s="154">
        <v>65</v>
      </c>
      <c r="G497" s="154">
        <v>65</v>
      </c>
      <c r="H497" s="154">
        <v>65</v>
      </c>
      <c r="I497" s="154">
        <v>65</v>
      </c>
      <c r="J497" s="154">
        <v>65</v>
      </c>
      <c r="K497" s="154">
        <v>65</v>
      </c>
      <c r="L497" s="154">
        <v>65</v>
      </c>
      <c r="M497" s="154">
        <v>65</v>
      </c>
      <c r="N497" s="154">
        <v>65</v>
      </c>
      <c r="O497" s="154">
        <v>65</v>
      </c>
      <c r="P497" s="154">
        <v>65</v>
      </c>
      <c r="Q497" s="154">
        <v>65</v>
      </c>
      <c r="R497" s="154">
        <v>65</v>
      </c>
      <c r="S497" s="154">
        <v>65</v>
      </c>
      <c r="T497" s="154">
        <v>65</v>
      </c>
      <c r="U497" s="154">
        <v>65</v>
      </c>
      <c r="V497" s="154">
        <v>65</v>
      </c>
      <c r="W497" s="154">
        <v>65</v>
      </c>
      <c r="X497" s="154">
        <v>65</v>
      </c>
      <c r="Y497" s="154">
        <v>65</v>
      </c>
      <c r="Z497" s="154">
        <v>65</v>
      </c>
      <c r="AA497" s="154">
        <v>65</v>
      </c>
      <c r="AB497" s="154">
        <v>65</v>
      </c>
      <c r="AC497" s="154">
        <v>65</v>
      </c>
      <c r="AD497" s="154">
        <v>65</v>
      </c>
      <c r="AE497" s="154">
        <v>65</v>
      </c>
      <c r="AF497" s="154">
        <v>65</v>
      </c>
      <c r="AG497" s="154">
        <v>65</v>
      </c>
      <c r="AH497" s="154">
        <v>65</v>
      </c>
      <c r="AI497" s="154">
        <v>65</v>
      </c>
      <c r="AJ497" s="154">
        <v>65</v>
      </c>
      <c r="AK497" s="154">
        <v>65</v>
      </c>
      <c r="AL497" s="154">
        <v>65</v>
      </c>
      <c r="AM497" s="154">
        <v>65</v>
      </c>
      <c r="AN497" s="154">
        <v>65</v>
      </c>
      <c r="AO497" s="154">
        <v>65</v>
      </c>
      <c r="AP497" s="154">
        <v>65</v>
      </c>
      <c r="AQ497" s="154">
        <v>65</v>
      </c>
      <c r="AR497" s="154">
        <v>65</v>
      </c>
      <c r="AS497" s="154">
        <v>65</v>
      </c>
      <c r="AT497" s="154">
        <v>65</v>
      </c>
      <c r="AU497" s="154">
        <v>65</v>
      </c>
      <c r="AV497" s="155">
        <v>65</v>
      </c>
    </row>
    <row r="498" spans="2:48" x14ac:dyDescent="0.2">
      <c r="B498" s="2" t="s">
        <v>4</v>
      </c>
      <c r="C498" s="154">
        <v>1111.3511107605</v>
      </c>
      <c r="D498" s="154">
        <v>1111.3511107605</v>
      </c>
      <c r="E498" s="154">
        <v>1111.3511107605</v>
      </c>
      <c r="F498" s="154">
        <v>1111.3511107605</v>
      </c>
      <c r="G498" s="154">
        <v>1111.3511107605</v>
      </c>
      <c r="H498" s="154">
        <v>1111.3511107605</v>
      </c>
      <c r="I498" s="154">
        <v>1105.8217686083999</v>
      </c>
      <c r="J498" s="154">
        <v>1100.2924264563001</v>
      </c>
      <c r="K498" s="154">
        <v>1094.7630843042</v>
      </c>
      <c r="L498" s="154">
        <v>1089.2337421521001</v>
      </c>
      <c r="M498" s="154">
        <v>1083.7044000000001</v>
      </c>
      <c r="N498" s="154">
        <v>1087.3139518986002</v>
      </c>
      <c r="O498" s="154">
        <v>1090.9235037972001</v>
      </c>
      <c r="P498" s="154">
        <v>1094.5330556958002</v>
      </c>
      <c r="Q498" s="154">
        <v>1098.1426075944003</v>
      </c>
      <c r="R498" s="154">
        <v>1101.7521594930001</v>
      </c>
      <c r="S498" s="154">
        <v>1105.3617113916002</v>
      </c>
      <c r="T498" s="154">
        <v>1108.9712632902003</v>
      </c>
      <c r="U498" s="154">
        <v>1112.5808151888002</v>
      </c>
      <c r="V498" s="154">
        <v>1116.1903670874003</v>
      </c>
      <c r="W498" s="154">
        <v>1119.7999189860004</v>
      </c>
      <c r="X498" s="154">
        <v>1123.4094708846003</v>
      </c>
      <c r="Y498" s="154">
        <v>1127.0190227832004</v>
      </c>
      <c r="Z498" s="154">
        <v>1130.6285746818005</v>
      </c>
      <c r="AA498" s="154">
        <v>1134.2381265804004</v>
      </c>
      <c r="AB498" s="154">
        <v>1137.8476784790005</v>
      </c>
      <c r="AC498" s="154">
        <v>1133.9342339644338</v>
      </c>
      <c r="AD498" s="154">
        <v>1130.0207894498672</v>
      </c>
      <c r="AE498" s="154">
        <v>1126.1073449353003</v>
      </c>
      <c r="AF498" s="154">
        <v>1122.1939004207336</v>
      </c>
      <c r="AG498" s="154">
        <v>1118.2804559061669</v>
      </c>
      <c r="AH498" s="154">
        <v>1114.3670113916003</v>
      </c>
      <c r="AI498" s="154">
        <v>1110.4535668770336</v>
      </c>
      <c r="AJ498" s="154">
        <v>1106.5401223624667</v>
      </c>
      <c r="AK498" s="154">
        <v>1102.6266778479001</v>
      </c>
      <c r="AL498" s="154">
        <v>1098.7132333333334</v>
      </c>
      <c r="AM498" s="154">
        <v>1094.7997888187667</v>
      </c>
      <c r="AN498" s="154">
        <v>1090.8863443042001</v>
      </c>
      <c r="AO498" s="154">
        <v>1086.9728997896332</v>
      </c>
      <c r="AP498" s="154">
        <v>1083.0594552750665</v>
      </c>
      <c r="AQ498" s="154">
        <v>1079.1460107604998</v>
      </c>
      <c r="AR498" s="154">
        <v>1079.1460107604998</v>
      </c>
      <c r="AS498" s="154">
        <v>1079.1460107604998</v>
      </c>
      <c r="AT498" s="154">
        <v>1079.1460107604998</v>
      </c>
      <c r="AU498" s="154">
        <v>1079.1460107604998</v>
      </c>
      <c r="AV498" s="155">
        <v>1079.1460107604998</v>
      </c>
    </row>
    <row r="499" spans="2:48" x14ac:dyDescent="0.2">
      <c r="B499" s="2" t="s">
        <v>6</v>
      </c>
      <c r="C499" s="154">
        <v>0</v>
      </c>
      <c r="D499" s="154">
        <v>0</v>
      </c>
      <c r="E499" s="154">
        <v>0</v>
      </c>
      <c r="F499" s="154">
        <v>0</v>
      </c>
      <c r="G499" s="154">
        <v>0</v>
      </c>
      <c r="H499" s="154">
        <v>0</v>
      </c>
      <c r="I499" s="154">
        <v>0</v>
      </c>
      <c r="J499" s="154">
        <v>0</v>
      </c>
      <c r="K499" s="154">
        <v>0</v>
      </c>
      <c r="L499" s="154">
        <v>0</v>
      </c>
      <c r="M499" s="154">
        <v>0</v>
      </c>
      <c r="N499" s="154">
        <v>0</v>
      </c>
      <c r="O499" s="154">
        <v>0</v>
      </c>
      <c r="P499" s="154">
        <v>0</v>
      </c>
      <c r="Q499" s="154">
        <v>0</v>
      </c>
      <c r="R499" s="154">
        <v>0</v>
      </c>
      <c r="S499" s="154">
        <v>0</v>
      </c>
      <c r="T499" s="154">
        <v>0</v>
      </c>
      <c r="U499" s="154">
        <v>0</v>
      </c>
      <c r="V499" s="154">
        <v>0</v>
      </c>
      <c r="W499" s="154">
        <v>0</v>
      </c>
      <c r="X499" s="154">
        <v>0</v>
      </c>
      <c r="Y499" s="154">
        <v>0</v>
      </c>
      <c r="Z499" s="154">
        <v>0</v>
      </c>
      <c r="AA499" s="154">
        <v>0</v>
      </c>
      <c r="AB499" s="154">
        <v>0</v>
      </c>
      <c r="AC499" s="154">
        <v>0</v>
      </c>
      <c r="AD499" s="154">
        <v>0</v>
      </c>
      <c r="AE499" s="154">
        <v>0</v>
      </c>
      <c r="AF499" s="154">
        <v>0</v>
      </c>
      <c r="AG499" s="154">
        <v>0</v>
      </c>
      <c r="AH499" s="154">
        <v>0</v>
      </c>
      <c r="AI499" s="154">
        <v>0</v>
      </c>
      <c r="AJ499" s="154">
        <v>0</v>
      </c>
      <c r="AK499" s="154">
        <v>0</v>
      </c>
      <c r="AL499" s="154">
        <v>0</v>
      </c>
      <c r="AM499" s="154">
        <v>0</v>
      </c>
      <c r="AN499" s="154">
        <v>0</v>
      </c>
      <c r="AO499" s="154">
        <v>0</v>
      </c>
      <c r="AP499" s="154">
        <v>0</v>
      </c>
      <c r="AQ499" s="154">
        <v>0</v>
      </c>
      <c r="AR499" s="154">
        <v>0</v>
      </c>
      <c r="AS499" s="154">
        <v>0</v>
      </c>
      <c r="AT499" s="154">
        <v>0</v>
      </c>
      <c r="AU499" s="154">
        <v>0</v>
      </c>
      <c r="AV499" s="155">
        <v>0</v>
      </c>
    </row>
    <row r="500" spans="2:48" x14ac:dyDescent="0.2">
      <c r="B500" s="2" t="s">
        <v>8</v>
      </c>
      <c r="C500" s="154">
        <v>22</v>
      </c>
      <c r="D500" s="154">
        <v>22</v>
      </c>
      <c r="E500" s="154">
        <v>22</v>
      </c>
      <c r="F500" s="154">
        <v>22</v>
      </c>
      <c r="G500" s="154">
        <v>22</v>
      </c>
      <c r="H500" s="154">
        <v>22</v>
      </c>
      <c r="I500" s="154">
        <v>22</v>
      </c>
      <c r="J500" s="154">
        <v>22</v>
      </c>
      <c r="K500" s="154">
        <v>22</v>
      </c>
      <c r="L500" s="154">
        <v>22</v>
      </c>
      <c r="M500" s="154">
        <v>22</v>
      </c>
      <c r="N500" s="154">
        <v>22</v>
      </c>
      <c r="O500" s="154">
        <v>22</v>
      </c>
      <c r="P500" s="154">
        <v>22</v>
      </c>
      <c r="Q500" s="154">
        <v>22</v>
      </c>
      <c r="R500" s="154">
        <v>22</v>
      </c>
      <c r="S500" s="154">
        <v>22</v>
      </c>
      <c r="T500" s="154">
        <v>22</v>
      </c>
      <c r="U500" s="154">
        <v>22</v>
      </c>
      <c r="V500" s="154">
        <v>22</v>
      </c>
      <c r="W500" s="154">
        <v>22</v>
      </c>
      <c r="X500" s="154">
        <v>22</v>
      </c>
      <c r="Y500" s="154">
        <v>22</v>
      </c>
      <c r="Z500" s="154">
        <v>22</v>
      </c>
      <c r="AA500" s="154">
        <v>22</v>
      </c>
      <c r="AB500" s="154">
        <v>22</v>
      </c>
      <c r="AC500" s="154">
        <v>22</v>
      </c>
      <c r="AD500" s="154">
        <v>22</v>
      </c>
      <c r="AE500" s="154">
        <v>22</v>
      </c>
      <c r="AF500" s="154">
        <v>22</v>
      </c>
      <c r="AG500" s="154">
        <v>22</v>
      </c>
      <c r="AH500" s="154">
        <v>22</v>
      </c>
      <c r="AI500" s="154">
        <v>22</v>
      </c>
      <c r="AJ500" s="154">
        <v>22</v>
      </c>
      <c r="AK500" s="154">
        <v>22</v>
      </c>
      <c r="AL500" s="154">
        <v>22</v>
      </c>
      <c r="AM500" s="154">
        <v>22</v>
      </c>
      <c r="AN500" s="154">
        <v>22</v>
      </c>
      <c r="AO500" s="154">
        <v>22</v>
      </c>
      <c r="AP500" s="154">
        <v>22</v>
      </c>
      <c r="AQ500" s="154">
        <v>22</v>
      </c>
      <c r="AR500" s="154">
        <v>22</v>
      </c>
      <c r="AS500" s="154">
        <v>22</v>
      </c>
      <c r="AT500" s="154">
        <v>22</v>
      </c>
      <c r="AU500" s="154">
        <v>22</v>
      </c>
      <c r="AV500" s="155">
        <v>22</v>
      </c>
    </row>
    <row r="501" spans="2:48" x14ac:dyDescent="0.2">
      <c r="B501" s="2" t="s">
        <v>10</v>
      </c>
      <c r="C501" s="156"/>
      <c r="D501" s="156"/>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c r="AB501" s="156"/>
      <c r="AC501" s="156"/>
      <c r="AD501" s="156"/>
      <c r="AE501" s="156"/>
      <c r="AF501" s="156"/>
      <c r="AG501" s="156"/>
      <c r="AH501" s="156"/>
      <c r="AI501" s="156"/>
      <c r="AJ501" s="156"/>
      <c r="AK501" s="156"/>
      <c r="AL501" s="156"/>
      <c r="AM501" s="156"/>
      <c r="AN501" s="156"/>
      <c r="AO501" s="156"/>
      <c r="AP501" s="156"/>
      <c r="AQ501" s="156"/>
      <c r="AR501" s="156"/>
      <c r="AS501" s="156"/>
      <c r="AT501" s="156"/>
      <c r="AU501" s="156"/>
      <c r="AV501" s="157"/>
    </row>
    <row r="502" spans="2:48" x14ac:dyDescent="0.2">
      <c r="B502" s="2" t="s">
        <v>12</v>
      </c>
      <c r="C502" s="156"/>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c r="AB502" s="156"/>
      <c r="AC502" s="156"/>
      <c r="AD502" s="156"/>
      <c r="AE502" s="156"/>
      <c r="AF502" s="156"/>
      <c r="AG502" s="156"/>
      <c r="AH502" s="156"/>
      <c r="AI502" s="156"/>
      <c r="AJ502" s="156"/>
      <c r="AK502" s="156"/>
      <c r="AL502" s="156"/>
      <c r="AM502" s="156"/>
      <c r="AN502" s="156"/>
      <c r="AO502" s="156"/>
      <c r="AP502" s="156"/>
      <c r="AQ502" s="156"/>
      <c r="AR502" s="156"/>
      <c r="AS502" s="156"/>
      <c r="AT502" s="156"/>
      <c r="AU502" s="156"/>
      <c r="AV502" s="157"/>
    </row>
    <row r="503" spans="2:48" x14ac:dyDescent="0.2">
      <c r="B503" s="2" t="s">
        <v>14</v>
      </c>
      <c r="C503" s="156"/>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c r="AB503" s="156"/>
      <c r="AC503" s="156"/>
      <c r="AD503" s="156"/>
      <c r="AE503" s="156"/>
      <c r="AF503" s="156"/>
      <c r="AG503" s="156"/>
      <c r="AH503" s="156"/>
      <c r="AI503" s="156"/>
      <c r="AJ503" s="156"/>
      <c r="AK503" s="156"/>
      <c r="AL503" s="156"/>
      <c r="AM503" s="156"/>
      <c r="AN503" s="156"/>
      <c r="AO503" s="156"/>
      <c r="AP503" s="156"/>
      <c r="AQ503" s="156"/>
      <c r="AR503" s="156"/>
      <c r="AS503" s="156"/>
      <c r="AT503" s="156"/>
      <c r="AU503" s="156"/>
      <c r="AV503" s="157"/>
    </row>
    <row r="504" spans="2:48" x14ac:dyDescent="0.2">
      <c r="B504" s="2" t="s">
        <v>16</v>
      </c>
      <c r="C504" s="156"/>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c r="AB504" s="156"/>
      <c r="AC504" s="156"/>
      <c r="AD504" s="156"/>
      <c r="AE504" s="156"/>
      <c r="AF504" s="156"/>
      <c r="AG504" s="156"/>
      <c r="AH504" s="156"/>
      <c r="AI504" s="156"/>
      <c r="AJ504" s="156"/>
      <c r="AK504" s="156"/>
      <c r="AL504" s="156"/>
      <c r="AM504" s="156"/>
      <c r="AN504" s="156"/>
      <c r="AO504" s="156"/>
      <c r="AP504" s="156"/>
      <c r="AQ504" s="156"/>
      <c r="AR504" s="156"/>
      <c r="AS504" s="156"/>
      <c r="AT504" s="156"/>
      <c r="AU504" s="156"/>
      <c r="AV504" s="157"/>
    </row>
    <row r="505" spans="2:48" x14ac:dyDescent="0.2">
      <c r="B505" s="2" t="s">
        <v>18</v>
      </c>
      <c r="C505" s="156"/>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c r="AB505" s="156"/>
      <c r="AC505" s="156"/>
      <c r="AD505" s="156"/>
      <c r="AE505" s="156"/>
      <c r="AF505" s="156"/>
      <c r="AG505" s="156"/>
      <c r="AH505" s="156"/>
      <c r="AI505" s="156"/>
      <c r="AJ505" s="156"/>
      <c r="AK505" s="156"/>
      <c r="AL505" s="156"/>
      <c r="AM505" s="156"/>
      <c r="AN505" s="156"/>
      <c r="AO505" s="156"/>
      <c r="AP505" s="156"/>
      <c r="AQ505" s="156"/>
      <c r="AR505" s="156"/>
      <c r="AS505" s="156"/>
      <c r="AT505" s="156"/>
      <c r="AU505" s="156"/>
      <c r="AV505" s="157"/>
    </row>
    <row r="506" spans="2:48" x14ac:dyDescent="0.2">
      <c r="B506" s="2" t="s">
        <v>20</v>
      </c>
      <c r="C506" s="156"/>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c r="AB506" s="156"/>
      <c r="AC506" s="156"/>
      <c r="AD506" s="156"/>
      <c r="AE506" s="156"/>
      <c r="AF506" s="156"/>
      <c r="AG506" s="156"/>
      <c r="AH506" s="156"/>
      <c r="AI506" s="156"/>
      <c r="AJ506" s="156"/>
      <c r="AK506" s="156"/>
      <c r="AL506" s="156"/>
      <c r="AM506" s="156"/>
      <c r="AN506" s="156"/>
      <c r="AO506" s="156"/>
      <c r="AP506" s="156"/>
      <c r="AQ506" s="156"/>
      <c r="AR506" s="156"/>
      <c r="AS506" s="156"/>
      <c r="AT506" s="156"/>
      <c r="AU506" s="156"/>
      <c r="AV506" s="157"/>
    </row>
    <row r="507" spans="2:48" x14ac:dyDescent="0.2">
      <c r="B507" s="2" t="s">
        <v>22</v>
      </c>
      <c r="C507" s="154">
        <v>0</v>
      </c>
      <c r="D507" s="154">
        <v>0</v>
      </c>
      <c r="E507" s="154">
        <v>0</v>
      </c>
      <c r="F507" s="154">
        <v>0</v>
      </c>
      <c r="G507" s="154">
        <v>0</v>
      </c>
      <c r="H507" s="154">
        <v>0</v>
      </c>
      <c r="I507" s="154">
        <v>0</v>
      </c>
      <c r="J507" s="154">
        <v>0</v>
      </c>
      <c r="K507" s="154">
        <v>0</v>
      </c>
      <c r="L507" s="154">
        <v>0</v>
      </c>
      <c r="M507" s="154">
        <v>0</v>
      </c>
      <c r="N507" s="154">
        <v>0</v>
      </c>
      <c r="O507" s="154">
        <v>0</v>
      </c>
      <c r="P507" s="154">
        <v>0</v>
      </c>
      <c r="Q507" s="154">
        <v>0</v>
      </c>
      <c r="R507" s="154">
        <v>0</v>
      </c>
      <c r="S507" s="154">
        <v>0</v>
      </c>
      <c r="T507" s="154">
        <v>0</v>
      </c>
      <c r="U507" s="154">
        <v>0</v>
      </c>
      <c r="V507" s="154">
        <v>0</v>
      </c>
      <c r="W507" s="154">
        <v>0</v>
      </c>
      <c r="X507" s="154">
        <v>0</v>
      </c>
      <c r="Y507" s="154">
        <v>0</v>
      </c>
      <c r="Z507" s="154">
        <v>0</v>
      </c>
      <c r="AA507" s="154">
        <v>0</v>
      </c>
      <c r="AB507" s="154">
        <v>0</v>
      </c>
      <c r="AC507" s="154">
        <v>0</v>
      </c>
      <c r="AD507" s="154">
        <v>0</v>
      </c>
      <c r="AE507" s="154">
        <v>0</v>
      </c>
      <c r="AF507" s="154">
        <v>0</v>
      </c>
      <c r="AG507" s="154">
        <v>0</v>
      </c>
      <c r="AH507" s="154">
        <v>0</v>
      </c>
      <c r="AI507" s="154">
        <v>0</v>
      </c>
      <c r="AJ507" s="154">
        <v>0</v>
      </c>
      <c r="AK507" s="154">
        <v>0</v>
      </c>
      <c r="AL507" s="154">
        <v>0</v>
      </c>
      <c r="AM507" s="154">
        <v>0</v>
      </c>
      <c r="AN507" s="154">
        <v>0</v>
      </c>
      <c r="AO507" s="154">
        <v>0</v>
      </c>
      <c r="AP507" s="154">
        <v>0</v>
      </c>
      <c r="AQ507" s="154">
        <v>0</v>
      </c>
      <c r="AR507" s="154">
        <v>0</v>
      </c>
      <c r="AS507" s="154">
        <v>0</v>
      </c>
      <c r="AT507" s="154">
        <v>0</v>
      </c>
      <c r="AU507" s="154">
        <v>0</v>
      </c>
      <c r="AV507" s="155">
        <v>0</v>
      </c>
    </row>
    <row r="508" spans="2:48" x14ac:dyDescent="0.2">
      <c r="B508" s="2" t="s">
        <v>110</v>
      </c>
      <c r="C508" s="154">
        <v>0</v>
      </c>
      <c r="D508" s="154">
        <v>0</v>
      </c>
      <c r="E508" s="154">
        <v>0</v>
      </c>
      <c r="F508" s="154">
        <v>0</v>
      </c>
      <c r="G508" s="154">
        <v>0</v>
      </c>
      <c r="H508" s="154">
        <v>0</v>
      </c>
      <c r="I508" s="154">
        <v>0</v>
      </c>
      <c r="J508" s="154">
        <v>0</v>
      </c>
      <c r="K508" s="154">
        <v>0</v>
      </c>
      <c r="L508" s="154">
        <v>0</v>
      </c>
      <c r="M508" s="154">
        <v>0</v>
      </c>
      <c r="N508" s="154">
        <v>0</v>
      </c>
      <c r="O508" s="154">
        <v>0</v>
      </c>
      <c r="P508" s="154">
        <v>0</v>
      </c>
      <c r="Q508" s="154">
        <v>0</v>
      </c>
      <c r="R508" s="154">
        <v>0</v>
      </c>
      <c r="S508" s="154">
        <v>0</v>
      </c>
      <c r="T508" s="154">
        <v>0</v>
      </c>
      <c r="U508" s="154">
        <v>0</v>
      </c>
      <c r="V508" s="154">
        <v>0</v>
      </c>
      <c r="W508" s="154">
        <v>0</v>
      </c>
      <c r="X508" s="154">
        <v>0</v>
      </c>
      <c r="Y508" s="154">
        <v>0</v>
      </c>
      <c r="Z508" s="154">
        <v>0</v>
      </c>
      <c r="AA508" s="154">
        <v>0</v>
      </c>
      <c r="AB508" s="154">
        <v>0</v>
      </c>
      <c r="AC508" s="154">
        <v>0</v>
      </c>
      <c r="AD508" s="154">
        <v>0</v>
      </c>
      <c r="AE508" s="154">
        <v>0</v>
      </c>
      <c r="AF508" s="154">
        <v>0</v>
      </c>
      <c r="AG508" s="154">
        <v>0</v>
      </c>
      <c r="AH508" s="154">
        <v>0</v>
      </c>
      <c r="AI508" s="154">
        <v>0</v>
      </c>
      <c r="AJ508" s="154">
        <v>0</v>
      </c>
      <c r="AK508" s="154">
        <v>0</v>
      </c>
      <c r="AL508" s="154">
        <v>0</v>
      </c>
      <c r="AM508" s="154">
        <v>0</v>
      </c>
      <c r="AN508" s="154">
        <v>0</v>
      </c>
      <c r="AO508" s="154">
        <v>0</v>
      </c>
      <c r="AP508" s="154">
        <v>0</v>
      </c>
      <c r="AQ508" s="154">
        <v>0</v>
      </c>
      <c r="AR508" s="154">
        <v>0</v>
      </c>
      <c r="AS508" s="154">
        <v>0</v>
      </c>
      <c r="AT508" s="154">
        <v>0</v>
      </c>
      <c r="AU508" s="154">
        <v>0</v>
      </c>
      <c r="AV508" s="155">
        <v>0</v>
      </c>
    </row>
    <row r="509" spans="2:48" x14ac:dyDescent="0.2">
      <c r="B509" s="2" t="s">
        <v>111</v>
      </c>
      <c r="C509" s="154">
        <v>0</v>
      </c>
      <c r="D509" s="154">
        <v>0</v>
      </c>
      <c r="E509" s="154">
        <v>0</v>
      </c>
      <c r="F509" s="154">
        <v>0</v>
      </c>
      <c r="G509" s="154">
        <v>0</v>
      </c>
      <c r="H509" s="154">
        <v>0</v>
      </c>
      <c r="I509" s="154">
        <v>0</v>
      </c>
      <c r="J509" s="154">
        <v>0</v>
      </c>
      <c r="K509" s="154">
        <v>0</v>
      </c>
      <c r="L509" s="154">
        <v>0</v>
      </c>
      <c r="M509" s="154">
        <v>0</v>
      </c>
      <c r="N509" s="154">
        <v>0</v>
      </c>
      <c r="O509" s="154">
        <v>0</v>
      </c>
      <c r="P509" s="154">
        <v>0</v>
      </c>
      <c r="Q509" s="154">
        <v>0</v>
      </c>
      <c r="R509" s="154">
        <v>0</v>
      </c>
      <c r="S509" s="154">
        <v>0</v>
      </c>
      <c r="T509" s="154">
        <v>0</v>
      </c>
      <c r="U509" s="154">
        <v>0</v>
      </c>
      <c r="V509" s="154">
        <v>0</v>
      </c>
      <c r="W509" s="154">
        <v>0</v>
      </c>
      <c r="X509" s="154">
        <v>0</v>
      </c>
      <c r="Y509" s="154">
        <v>0</v>
      </c>
      <c r="Z509" s="154">
        <v>0</v>
      </c>
      <c r="AA509" s="154">
        <v>0</v>
      </c>
      <c r="AB509" s="154">
        <v>0</v>
      </c>
      <c r="AC509" s="154">
        <v>0</v>
      </c>
      <c r="AD509" s="154">
        <v>0</v>
      </c>
      <c r="AE509" s="154">
        <v>0</v>
      </c>
      <c r="AF509" s="154">
        <v>0</v>
      </c>
      <c r="AG509" s="154">
        <v>0</v>
      </c>
      <c r="AH509" s="154">
        <v>0</v>
      </c>
      <c r="AI509" s="154">
        <v>0</v>
      </c>
      <c r="AJ509" s="154">
        <v>0</v>
      </c>
      <c r="AK509" s="154">
        <v>0</v>
      </c>
      <c r="AL509" s="154">
        <v>0</v>
      </c>
      <c r="AM509" s="154">
        <v>0</v>
      </c>
      <c r="AN509" s="154">
        <v>0</v>
      </c>
      <c r="AO509" s="154">
        <v>0</v>
      </c>
      <c r="AP509" s="154">
        <v>0</v>
      </c>
      <c r="AQ509" s="154">
        <v>0</v>
      </c>
      <c r="AR509" s="154">
        <v>0</v>
      </c>
      <c r="AS509" s="154">
        <v>0</v>
      </c>
      <c r="AT509" s="154">
        <v>0</v>
      </c>
      <c r="AU509" s="154">
        <v>0</v>
      </c>
      <c r="AV509" s="155">
        <v>0</v>
      </c>
    </row>
    <row r="510" spans="2:48" x14ac:dyDescent="0.2">
      <c r="B510" s="2" t="s">
        <v>58</v>
      </c>
      <c r="C510" s="154">
        <v>0</v>
      </c>
      <c r="D510" s="154">
        <v>0</v>
      </c>
      <c r="E510" s="154">
        <v>0</v>
      </c>
      <c r="F510" s="154">
        <v>0</v>
      </c>
      <c r="G510" s="154">
        <v>0</v>
      </c>
      <c r="H510" s="154">
        <v>0</v>
      </c>
      <c r="I510" s="154">
        <v>0</v>
      </c>
      <c r="J510" s="154">
        <v>0</v>
      </c>
      <c r="K510" s="154">
        <v>0</v>
      </c>
      <c r="L510" s="154">
        <v>0</v>
      </c>
      <c r="M510" s="154">
        <v>0</v>
      </c>
      <c r="N510" s="154">
        <v>0</v>
      </c>
      <c r="O510" s="154">
        <v>0</v>
      </c>
      <c r="P510" s="154">
        <v>0</v>
      </c>
      <c r="Q510" s="154">
        <v>0</v>
      </c>
      <c r="R510" s="154">
        <v>0</v>
      </c>
      <c r="S510" s="154">
        <v>0</v>
      </c>
      <c r="T510" s="154">
        <v>0</v>
      </c>
      <c r="U510" s="154">
        <v>0</v>
      </c>
      <c r="V510" s="154">
        <v>0</v>
      </c>
      <c r="W510" s="154">
        <v>0</v>
      </c>
      <c r="X510" s="154">
        <v>0</v>
      </c>
      <c r="Y510" s="154">
        <v>0</v>
      </c>
      <c r="Z510" s="154">
        <v>0</v>
      </c>
      <c r="AA510" s="154">
        <v>0</v>
      </c>
      <c r="AB510" s="154">
        <v>0</v>
      </c>
      <c r="AC510" s="154">
        <v>0</v>
      </c>
      <c r="AD510" s="154">
        <v>0</v>
      </c>
      <c r="AE510" s="154">
        <v>0</v>
      </c>
      <c r="AF510" s="154">
        <v>0</v>
      </c>
      <c r="AG510" s="154">
        <v>0</v>
      </c>
      <c r="AH510" s="154">
        <v>0</v>
      </c>
      <c r="AI510" s="154">
        <v>0</v>
      </c>
      <c r="AJ510" s="154">
        <v>0</v>
      </c>
      <c r="AK510" s="154">
        <v>0</v>
      </c>
      <c r="AL510" s="154">
        <v>0</v>
      </c>
      <c r="AM510" s="154">
        <v>0</v>
      </c>
      <c r="AN510" s="154">
        <v>0</v>
      </c>
      <c r="AO510" s="154">
        <v>0</v>
      </c>
      <c r="AP510" s="154">
        <v>0</v>
      </c>
      <c r="AQ510" s="154">
        <v>0</v>
      </c>
      <c r="AR510" s="154">
        <v>0</v>
      </c>
      <c r="AS510" s="154">
        <v>0</v>
      </c>
      <c r="AT510" s="154">
        <v>0</v>
      </c>
      <c r="AU510" s="154">
        <v>0</v>
      </c>
      <c r="AV510" s="155">
        <v>0</v>
      </c>
    </row>
    <row r="511" spans="2:48" x14ac:dyDescent="0.2">
      <c r="B511" s="2" t="s">
        <v>60</v>
      </c>
      <c r="C511" s="154">
        <v>0</v>
      </c>
      <c r="D511" s="154">
        <v>0</v>
      </c>
      <c r="E511" s="154">
        <v>0</v>
      </c>
      <c r="F511" s="154">
        <v>0</v>
      </c>
      <c r="G511" s="154">
        <v>0</v>
      </c>
      <c r="H511" s="154">
        <v>0</v>
      </c>
      <c r="I511" s="154">
        <v>0</v>
      </c>
      <c r="J511" s="154">
        <v>0</v>
      </c>
      <c r="K511" s="154">
        <v>0</v>
      </c>
      <c r="L511" s="154">
        <v>0</v>
      </c>
      <c r="M511" s="154">
        <v>0</v>
      </c>
      <c r="N511" s="154">
        <v>0</v>
      </c>
      <c r="O511" s="154">
        <v>0</v>
      </c>
      <c r="P511" s="154">
        <v>0</v>
      </c>
      <c r="Q511" s="154">
        <v>0</v>
      </c>
      <c r="R511" s="154">
        <v>0</v>
      </c>
      <c r="S511" s="154">
        <v>0</v>
      </c>
      <c r="T511" s="154">
        <v>0</v>
      </c>
      <c r="U511" s="154">
        <v>0</v>
      </c>
      <c r="V511" s="154">
        <v>0</v>
      </c>
      <c r="W511" s="154">
        <v>0</v>
      </c>
      <c r="X511" s="154">
        <v>0</v>
      </c>
      <c r="Y511" s="154">
        <v>0</v>
      </c>
      <c r="Z511" s="154">
        <v>0</v>
      </c>
      <c r="AA511" s="154">
        <v>0</v>
      </c>
      <c r="AB511" s="154">
        <v>0</v>
      </c>
      <c r="AC511" s="154">
        <v>0</v>
      </c>
      <c r="AD511" s="154">
        <v>0</v>
      </c>
      <c r="AE511" s="154">
        <v>0</v>
      </c>
      <c r="AF511" s="154">
        <v>0</v>
      </c>
      <c r="AG511" s="154">
        <v>0</v>
      </c>
      <c r="AH511" s="154">
        <v>0</v>
      </c>
      <c r="AI511" s="154">
        <v>0</v>
      </c>
      <c r="AJ511" s="154">
        <v>0</v>
      </c>
      <c r="AK511" s="154">
        <v>0</v>
      </c>
      <c r="AL511" s="154">
        <v>0</v>
      </c>
      <c r="AM511" s="154">
        <v>0</v>
      </c>
      <c r="AN511" s="154">
        <v>0</v>
      </c>
      <c r="AO511" s="154">
        <v>0</v>
      </c>
      <c r="AP511" s="154">
        <v>0</v>
      </c>
      <c r="AQ511" s="154">
        <v>0</v>
      </c>
      <c r="AR511" s="154">
        <v>0</v>
      </c>
      <c r="AS511" s="154">
        <v>0</v>
      </c>
      <c r="AT511" s="154">
        <v>0</v>
      </c>
      <c r="AU511" s="154">
        <v>0</v>
      </c>
      <c r="AV511" s="155">
        <v>0</v>
      </c>
    </row>
    <row r="512" spans="2:48" x14ac:dyDescent="0.2">
      <c r="B512" s="2" t="s">
        <v>62</v>
      </c>
      <c r="C512" s="154">
        <f t="shared" ref="C512:AV512" si="20">C511*0.5</f>
        <v>0</v>
      </c>
      <c r="D512" s="154">
        <f t="shared" si="20"/>
        <v>0</v>
      </c>
      <c r="E512" s="154">
        <f t="shared" si="20"/>
        <v>0</v>
      </c>
      <c r="F512" s="154">
        <f t="shared" si="20"/>
        <v>0</v>
      </c>
      <c r="G512" s="154">
        <f t="shared" si="20"/>
        <v>0</v>
      </c>
      <c r="H512" s="154">
        <f t="shared" si="20"/>
        <v>0</v>
      </c>
      <c r="I512" s="154">
        <f t="shared" si="20"/>
        <v>0</v>
      </c>
      <c r="J512" s="154">
        <f t="shared" si="20"/>
        <v>0</v>
      </c>
      <c r="K512" s="154">
        <f t="shared" si="20"/>
        <v>0</v>
      </c>
      <c r="L512" s="154">
        <f t="shared" si="20"/>
        <v>0</v>
      </c>
      <c r="M512" s="154">
        <f t="shared" si="20"/>
        <v>0</v>
      </c>
      <c r="N512" s="154">
        <f t="shared" si="20"/>
        <v>0</v>
      </c>
      <c r="O512" s="154">
        <f t="shared" si="20"/>
        <v>0</v>
      </c>
      <c r="P512" s="154">
        <f t="shared" si="20"/>
        <v>0</v>
      </c>
      <c r="Q512" s="154">
        <f t="shared" si="20"/>
        <v>0</v>
      </c>
      <c r="R512" s="154">
        <f t="shared" si="20"/>
        <v>0</v>
      </c>
      <c r="S512" s="154">
        <f t="shared" si="20"/>
        <v>0</v>
      </c>
      <c r="T512" s="154">
        <f t="shared" si="20"/>
        <v>0</v>
      </c>
      <c r="U512" s="154">
        <f t="shared" si="20"/>
        <v>0</v>
      </c>
      <c r="V512" s="154">
        <f t="shared" si="20"/>
        <v>0</v>
      </c>
      <c r="W512" s="154">
        <f t="shared" si="20"/>
        <v>0</v>
      </c>
      <c r="X512" s="154">
        <f t="shared" si="20"/>
        <v>0</v>
      </c>
      <c r="Y512" s="154">
        <f t="shared" si="20"/>
        <v>0</v>
      </c>
      <c r="Z512" s="154">
        <f t="shared" si="20"/>
        <v>0</v>
      </c>
      <c r="AA512" s="154">
        <f t="shared" si="20"/>
        <v>0</v>
      </c>
      <c r="AB512" s="154">
        <f t="shared" si="20"/>
        <v>0</v>
      </c>
      <c r="AC512" s="154">
        <f t="shared" si="20"/>
        <v>0</v>
      </c>
      <c r="AD512" s="154">
        <f t="shared" si="20"/>
        <v>0</v>
      </c>
      <c r="AE512" s="154">
        <f t="shared" si="20"/>
        <v>0</v>
      </c>
      <c r="AF512" s="154">
        <f t="shared" si="20"/>
        <v>0</v>
      </c>
      <c r="AG512" s="154">
        <f t="shared" si="20"/>
        <v>0</v>
      </c>
      <c r="AH512" s="154">
        <f t="shared" si="20"/>
        <v>0</v>
      </c>
      <c r="AI512" s="154">
        <f t="shared" si="20"/>
        <v>0</v>
      </c>
      <c r="AJ512" s="154">
        <f t="shared" si="20"/>
        <v>0</v>
      </c>
      <c r="AK512" s="154">
        <f t="shared" si="20"/>
        <v>0</v>
      </c>
      <c r="AL512" s="154">
        <f t="shared" si="20"/>
        <v>0</v>
      </c>
      <c r="AM512" s="154">
        <f t="shared" si="20"/>
        <v>0</v>
      </c>
      <c r="AN512" s="154">
        <f t="shared" si="20"/>
        <v>0</v>
      </c>
      <c r="AO512" s="154">
        <f t="shared" si="20"/>
        <v>0</v>
      </c>
      <c r="AP512" s="154">
        <f t="shared" si="20"/>
        <v>0</v>
      </c>
      <c r="AQ512" s="154">
        <f t="shared" si="20"/>
        <v>0</v>
      </c>
      <c r="AR512" s="154">
        <f t="shared" si="20"/>
        <v>0</v>
      </c>
      <c r="AS512" s="154">
        <f t="shared" si="20"/>
        <v>0</v>
      </c>
      <c r="AT512" s="154">
        <f t="shared" si="20"/>
        <v>0</v>
      </c>
      <c r="AU512" s="154">
        <f t="shared" si="20"/>
        <v>0</v>
      </c>
      <c r="AV512" s="154">
        <f t="shared" si="20"/>
        <v>0</v>
      </c>
    </row>
    <row r="513" spans="2:48" x14ac:dyDescent="0.2">
      <c r="B513" s="2" t="s">
        <v>109</v>
      </c>
      <c r="C513" s="156"/>
      <c r="D513" s="156"/>
      <c r="E513" s="156"/>
      <c r="F513" s="156"/>
      <c r="G513" s="156"/>
      <c r="H513" s="156"/>
      <c r="I513" s="156"/>
      <c r="J513" s="156"/>
      <c r="K513" s="156"/>
      <c r="L513" s="156"/>
      <c r="M513" s="156"/>
      <c r="N513" s="156"/>
      <c r="O513" s="156"/>
      <c r="P513" s="156"/>
      <c r="Q513" s="156"/>
      <c r="R513" s="156"/>
      <c r="S513" s="156"/>
      <c r="T513" s="156"/>
      <c r="U513" s="156"/>
      <c r="V513" s="156"/>
      <c r="W513" s="156"/>
      <c r="X513" s="156"/>
      <c r="Y513" s="156"/>
      <c r="Z513" s="156"/>
      <c r="AA513" s="156"/>
      <c r="AB513" s="156"/>
      <c r="AC513" s="156"/>
      <c r="AD513" s="156"/>
      <c r="AE513" s="156"/>
      <c r="AF513" s="156"/>
      <c r="AG513" s="156"/>
      <c r="AH513" s="156"/>
      <c r="AI513" s="156"/>
      <c r="AJ513" s="156"/>
      <c r="AK513" s="156"/>
      <c r="AL513" s="156"/>
      <c r="AM513" s="156"/>
      <c r="AN513" s="156"/>
      <c r="AO513" s="156"/>
      <c r="AP513" s="156"/>
      <c r="AQ513" s="156"/>
      <c r="AR513" s="156"/>
      <c r="AS513" s="156"/>
      <c r="AT513" s="156"/>
      <c r="AU513" s="156"/>
      <c r="AV513" s="157"/>
    </row>
    <row r="514" spans="2:48" x14ac:dyDescent="0.2">
      <c r="B514" s="2" t="s">
        <v>274</v>
      </c>
      <c r="C514" s="156"/>
      <c r="D514" s="156"/>
      <c r="E514" s="156"/>
      <c r="F514" s="156"/>
      <c r="G514" s="156"/>
      <c r="H514" s="156"/>
      <c r="I514" s="156"/>
      <c r="J514" s="156"/>
      <c r="K514" s="156"/>
      <c r="L514" s="156"/>
      <c r="M514" s="156"/>
      <c r="N514" s="156"/>
      <c r="O514" s="156"/>
      <c r="P514" s="156"/>
      <c r="Q514" s="156"/>
      <c r="R514" s="156"/>
      <c r="S514" s="156"/>
      <c r="T514" s="156"/>
      <c r="U514" s="156"/>
      <c r="V514" s="156"/>
      <c r="W514" s="156"/>
      <c r="X514" s="156"/>
      <c r="Y514" s="156"/>
      <c r="Z514" s="156"/>
      <c r="AA514" s="156"/>
      <c r="AB514" s="156"/>
      <c r="AC514" s="156"/>
      <c r="AD514" s="156"/>
      <c r="AE514" s="156"/>
      <c r="AF514" s="156"/>
      <c r="AG514" s="156"/>
      <c r="AH514" s="156"/>
      <c r="AI514" s="156"/>
      <c r="AJ514" s="156"/>
      <c r="AK514" s="156"/>
      <c r="AL514" s="156"/>
      <c r="AM514" s="156"/>
      <c r="AN514" s="156"/>
      <c r="AO514" s="156"/>
      <c r="AP514" s="156"/>
      <c r="AQ514" s="156"/>
      <c r="AR514" s="156"/>
      <c r="AS514" s="156"/>
      <c r="AT514" s="156"/>
      <c r="AU514" s="156"/>
      <c r="AV514" s="157"/>
    </row>
    <row r="515" spans="2:48" x14ac:dyDescent="0.2">
      <c r="B515" s="2" t="s">
        <v>276</v>
      </c>
      <c r="C515" s="156"/>
      <c r="D515" s="156"/>
      <c r="E515" s="156"/>
      <c r="F515" s="156"/>
      <c r="G515" s="156"/>
      <c r="H515" s="156"/>
      <c r="I515" s="156"/>
      <c r="J515" s="156"/>
      <c r="K515" s="156"/>
      <c r="L515" s="156"/>
      <c r="M515" s="156"/>
      <c r="N515" s="156"/>
      <c r="O515" s="156"/>
      <c r="P515" s="156"/>
      <c r="Q515" s="156"/>
      <c r="R515" s="156"/>
      <c r="S515" s="156"/>
      <c r="T515" s="156"/>
      <c r="U515" s="156"/>
      <c r="V515" s="156"/>
      <c r="W515" s="156"/>
      <c r="X515" s="156"/>
      <c r="Y515" s="156"/>
      <c r="Z515" s="156"/>
      <c r="AA515" s="156"/>
      <c r="AB515" s="156"/>
      <c r="AC515" s="156"/>
      <c r="AD515" s="156"/>
      <c r="AE515" s="156"/>
      <c r="AF515" s="156"/>
      <c r="AG515" s="156"/>
      <c r="AH515" s="156"/>
      <c r="AI515" s="156"/>
      <c r="AJ515" s="156"/>
      <c r="AK515" s="156"/>
      <c r="AL515" s="156"/>
      <c r="AM515" s="156"/>
      <c r="AN515" s="156"/>
      <c r="AO515" s="156"/>
      <c r="AP515" s="156"/>
      <c r="AQ515" s="156"/>
      <c r="AR515" s="156"/>
      <c r="AS515" s="156"/>
      <c r="AT515" s="156"/>
      <c r="AU515" s="156"/>
      <c r="AV515" s="157"/>
    </row>
    <row r="516" spans="2:48" x14ac:dyDescent="0.2">
      <c r="B516" s="2" t="s">
        <v>278</v>
      </c>
      <c r="C516" s="156"/>
      <c r="D516" s="156"/>
      <c r="E516" s="156"/>
      <c r="F516" s="156"/>
      <c r="G516" s="156"/>
      <c r="H516" s="156"/>
      <c r="I516" s="156"/>
      <c r="J516" s="156"/>
      <c r="K516" s="156"/>
      <c r="L516" s="156"/>
      <c r="M516" s="156"/>
      <c r="N516" s="156"/>
      <c r="O516" s="156"/>
      <c r="P516" s="156"/>
      <c r="Q516" s="156"/>
      <c r="R516" s="156"/>
      <c r="S516" s="156"/>
      <c r="T516" s="156"/>
      <c r="U516" s="156"/>
      <c r="V516" s="156"/>
      <c r="W516" s="156"/>
      <c r="X516" s="156"/>
      <c r="Y516" s="156"/>
      <c r="Z516" s="156"/>
      <c r="AA516" s="156"/>
      <c r="AB516" s="156"/>
      <c r="AC516" s="156"/>
      <c r="AD516" s="156"/>
      <c r="AE516" s="156"/>
      <c r="AF516" s="156"/>
      <c r="AG516" s="156"/>
      <c r="AH516" s="156"/>
      <c r="AI516" s="156"/>
      <c r="AJ516" s="156"/>
      <c r="AK516" s="156"/>
      <c r="AL516" s="156"/>
      <c r="AM516" s="156"/>
      <c r="AN516" s="156"/>
      <c r="AO516" s="156"/>
      <c r="AP516" s="156"/>
      <c r="AQ516" s="156"/>
      <c r="AR516" s="156"/>
      <c r="AS516" s="156"/>
      <c r="AT516" s="156"/>
      <c r="AU516" s="156"/>
      <c r="AV516" s="157"/>
    </row>
    <row r="517" spans="2:48" ht="13.5" thickBot="1" x14ac:dyDescent="0.25">
      <c r="B517" s="341" t="s">
        <v>491</v>
      </c>
      <c r="C517" s="342"/>
      <c r="D517" s="342"/>
      <c r="E517" s="342"/>
      <c r="F517" s="342"/>
      <c r="G517" s="342"/>
      <c r="H517" s="342"/>
      <c r="I517" s="342"/>
      <c r="J517" s="342"/>
      <c r="K517" s="342"/>
      <c r="L517" s="342"/>
      <c r="M517" s="342"/>
      <c r="N517" s="342"/>
      <c r="O517" s="342"/>
      <c r="P517" s="342"/>
      <c r="Q517" s="342"/>
      <c r="R517" s="342"/>
      <c r="S517" s="342"/>
      <c r="T517" s="342"/>
      <c r="U517" s="342"/>
      <c r="V517" s="342"/>
      <c r="W517" s="342"/>
      <c r="X517" s="342"/>
      <c r="Y517" s="342"/>
      <c r="Z517" s="342"/>
      <c r="AA517" s="342"/>
      <c r="AB517" s="342"/>
      <c r="AC517" s="342"/>
      <c r="AD517" s="342"/>
      <c r="AE517" s="342"/>
      <c r="AF517" s="342"/>
      <c r="AG517" s="342"/>
      <c r="AH517" s="342"/>
      <c r="AI517" s="342"/>
      <c r="AJ517" s="342"/>
      <c r="AK517" s="342"/>
      <c r="AL517" s="342"/>
      <c r="AM517" s="342"/>
      <c r="AN517" s="342"/>
      <c r="AO517" s="342"/>
      <c r="AP517" s="342"/>
      <c r="AQ517" s="342"/>
      <c r="AR517" s="342"/>
      <c r="AS517" s="342"/>
      <c r="AT517" s="342"/>
      <c r="AU517" s="342"/>
      <c r="AV517" s="343"/>
    </row>
    <row r="518" spans="2:48" ht="14.25" thickTop="1" thickBot="1" x14ac:dyDescent="0.25"/>
    <row r="519" spans="2:48" ht="13.5" thickTop="1" x14ac:dyDescent="0.2">
      <c r="B519" s="332" t="s">
        <v>319</v>
      </c>
      <c r="C519" s="333"/>
      <c r="D519" s="333"/>
      <c r="E519" s="333"/>
      <c r="F519" s="333"/>
      <c r="G519" s="333"/>
      <c r="H519" s="333"/>
      <c r="I519" s="333"/>
      <c r="J519" s="333"/>
      <c r="K519" s="333"/>
      <c r="L519" s="333"/>
      <c r="M519" s="333"/>
      <c r="N519" s="333"/>
      <c r="O519" s="333"/>
      <c r="P519" s="333"/>
      <c r="Q519" s="333"/>
      <c r="R519" s="333"/>
      <c r="S519" s="333"/>
      <c r="T519" s="333"/>
      <c r="U519" s="333"/>
      <c r="V519" s="333"/>
      <c r="W519" s="333"/>
      <c r="X519" s="333"/>
      <c r="Y519" s="333"/>
      <c r="Z519" s="333"/>
      <c r="AA519" s="333"/>
      <c r="AB519" s="333"/>
      <c r="AC519" s="333"/>
      <c r="AD519" s="333"/>
      <c r="AE519" s="333"/>
      <c r="AF519" s="333"/>
      <c r="AG519" s="333"/>
      <c r="AH519" s="333"/>
      <c r="AI519" s="333"/>
      <c r="AJ519" s="333"/>
      <c r="AK519" s="333"/>
      <c r="AL519" s="333"/>
      <c r="AM519" s="333"/>
      <c r="AN519" s="333"/>
      <c r="AO519" s="333"/>
      <c r="AP519" s="333"/>
      <c r="AQ519" s="333"/>
      <c r="AR519" s="333"/>
      <c r="AS519" s="333"/>
      <c r="AT519" s="333"/>
      <c r="AU519" s="333"/>
      <c r="AV519" s="334"/>
    </row>
    <row r="520" spans="2:48" x14ac:dyDescent="0.2">
      <c r="B520" s="2"/>
      <c r="C520" s="3" t="s">
        <v>364</v>
      </c>
      <c r="D520" s="3" t="s">
        <v>365</v>
      </c>
      <c r="E520" s="3" t="s">
        <v>366</v>
      </c>
      <c r="F520" s="3" t="s">
        <v>367</v>
      </c>
      <c r="G520" s="3" t="s">
        <v>368</v>
      </c>
      <c r="H520" s="3" t="s">
        <v>369</v>
      </c>
      <c r="I520" s="3" t="s">
        <v>370</v>
      </c>
      <c r="J520" s="3" t="s">
        <v>371</v>
      </c>
      <c r="K520" s="3" t="s">
        <v>372</v>
      </c>
      <c r="L520" s="3" t="s">
        <v>373</v>
      </c>
      <c r="M520" s="3" t="s">
        <v>374</v>
      </c>
      <c r="N520" s="3" t="s">
        <v>375</v>
      </c>
      <c r="O520" s="3" t="s">
        <v>376</v>
      </c>
      <c r="P520" s="3" t="s">
        <v>377</v>
      </c>
      <c r="Q520" s="3" t="s">
        <v>378</v>
      </c>
      <c r="R520" s="3" t="s">
        <v>379</v>
      </c>
      <c r="S520" s="3" t="s">
        <v>380</v>
      </c>
      <c r="T520" s="3" t="s">
        <v>381</v>
      </c>
      <c r="U520" s="3" t="s">
        <v>382</v>
      </c>
      <c r="V520" s="3" t="s">
        <v>383</v>
      </c>
      <c r="W520" s="3" t="s">
        <v>384</v>
      </c>
      <c r="X520" s="3" t="s">
        <v>385</v>
      </c>
      <c r="Y520" s="3" t="s">
        <v>386</v>
      </c>
      <c r="Z520" s="3" t="s">
        <v>387</v>
      </c>
      <c r="AA520" s="3" t="s">
        <v>388</v>
      </c>
      <c r="AB520" s="3" t="s">
        <v>389</v>
      </c>
      <c r="AC520" s="3" t="s">
        <v>224</v>
      </c>
      <c r="AD520" s="3" t="s">
        <v>225</v>
      </c>
      <c r="AE520" s="3" t="s">
        <v>226</v>
      </c>
      <c r="AF520" s="3" t="s">
        <v>227</v>
      </c>
      <c r="AG520" s="3" t="s">
        <v>445</v>
      </c>
      <c r="AH520" s="3" t="s">
        <v>228</v>
      </c>
      <c r="AI520" s="3" t="s">
        <v>229</v>
      </c>
      <c r="AJ520" s="3" t="s">
        <v>348</v>
      </c>
      <c r="AK520" s="3" t="s">
        <v>349</v>
      </c>
      <c r="AL520" s="3" t="s">
        <v>446</v>
      </c>
      <c r="AM520" s="3" t="s">
        <v>350</v>
      </c>
      <c r="AN520" s="3" t="s">
        <v>351</v>
      </c>
      <c r="AO520" s="3" t="s">
        <v>352</v>
      </c>
      <c r="AP520" s="3" t="s">
        <v>353</v>
      </c>
      <c r="AQ520" s="3" t="s">
        <v>447</v>
      </c>
      <c r="AR520" s="3" t="s">
        <v>354</v>
      </c>
      <c r="AS520" s="3" t="s">
        <v>355</v>
      </c>
      <c r="AT520" s="3" t="s">
        <v>356</v>
      </c>
      <c r="AU520" s="3" t="s">
        <v>357</v>
      </c>
      <c r="AV520" s="4" t="s">
        <v>358</v>
      </c>
    </row>
    <row r="521" spans="2:48" x14ac:dyDescent="0.2">
      <c r="B521" s="2" t="s">
        <v>39</v>
      </c>
      <c r="C521" s="154">
        <v>32373.934035414946</v>
      </c>
      <c r="D521" s="154">
        <v>32373.934035414946</v>
      </c>
      <c r="E521" s="154">
        <v>32373.934035414946</v>
      </c>
      <c r="F521" s="154">
        <v>32373.934035414946</v>
      </c>
      <c r="G521" s="154">
        <v>32367.95186723581</v>
      </c>
      <c r="H521" s="154">
        <v>32361.969699056674</v>
      </c>
      <c r="I521" s="154">
        <v>31942.942457414574</v>
      </c>
      <c r="J521" s="154">
        <v>31523.915215772471</v>
      </c>
      <c r="K521" s="154">
        <v>31104.887974130372</v>
      </c>
      <c r="L521" s="154">
        <v>30685.860732488269</v>
      </c>
      <c r="M521" s="154">
        <v>30266.833490846169</v>
      </c>
      <c r="N521" s="154">
        <v>30212.342947239344</v>
      </c>
      <c r="O521" s="154">
        <v>30157.852403632518</v>
      </c>
      <c r="P521" s="154">
        <v>30103.361860025689</v>
      </c>
      <c r="Q521" s="154">
        <v>30048.871316418863</v>
      </c>
      <c r="R521" s="154">
        <v>29994.380772812037</v>
      </c>
      <c r="S521" s="154">
        <v>29939.890229205212</v>
      </c>
      <c r="T521" s="154">
        <v>29885.399685598386</v>
      </c>
      <c r="U521" s="154">
        <v>29830.909141991557</v>
      </c>
      <c r="V521" s="154">
        <v>29776.418598384731</v>
      </c>
      <c r="W521" s="154">
        <v>29721.928054777905</v>
      </c>
      <c r="X521" s="154">
        <v>29667.43751117108</v>
      </c>
      <c r="Y521" s="154">
        <v>29612.946967564254</v>
      </c>
      <c r="Z521" s="154">
        <v>29558.456423957425</v>
      </c>
      <c r="AA521" s="154">
        <v>29503.965880350599</v>
      </c>
      <c r="AB521" s="154">
        <v>29449.475336743773</v>
      </c>
      <c r="AC521" s="154">
        <v>29447.334530427048</v>
      </c>
      <c r="AD521" s="154">
        <v>29445.193724110322</v>
      </c>
      <c r="AE521" s="154">
        <v>29443.052917793593</v>
      </c>
      <c r="AF521" s="154">
        <v>29440.912111476868</v>
      </c>
      <c r="AG521" s="154">
        <v>29438.771305160142</v>
      </c>
      <c r="AH521" s="154">
        <v>29436.630498843417</v>
      </c>
      <c r="AI521" s="154">
        <v>29434.489692526691</v>
      </c>
      <c r="AJ521" s="154">
        <v>29432.348886209962</v>
      </c>
      <c r="AK521" s="154">
        <v>29430.208079893237</v>
      </c>
      <c r="AL521" s="154">
        <v>29428.067273576511</v>
      </c>
      <c r="AM521" s="154">
        <v>29425.926467259786</v>
      </c>
      <c r="AN521" s="154">
        <v>29423.78566094306</v>
      </c>
      <c r="AO521" s="154">
        <v>29421.644854626331</v>
      </c>
      <c r="AP521" s="154">
        <v>29419.504048309605</v>
      </c>
      <c r="AQ521" s="154">
        <v>29417.36324199288</v>
      </c>
      <c r="AR521" s="154">
        <v>29417.36324199288</v>
      </c>
      <c r="AS521" s="154">
        <v>29417.36324199288</v>
      </c>
      <c r="AT521" s="154">
        <v>29417.36324199288</v>
      </c>
      <c r="AU521" s="154">
        <v>29417.36324199288</v>
      </c>
      <c r="AV521" s="155">
        <v>29417.36324199288</v>
      </c>
    </row>
    <row r="522" spans="2:48" x14ac:dyDescent="0.2">
      <c r="B522" s="2" t="s">
        <v>104</v>
      </c>
      <c r="C522" s="154">
        <v>0</v>
      </c>
      <c r="D522" s="154">
        <v>0</v>
      </c>
      <c r="E522" s="154">
        <v>0</v>
      </c>
      <c r="F522" s="154">
        <v>0</v>
      </c>
      <c r="G522" s="154">
        <v>0</v>
      </c>
      <c r="H522" s="154">
        <v>0</v>
      </c>
      <c r="I522" s="154">
        <v>0</v>
      </c>
      <c r="J522" s="154">
        <v>0</v>
      </c>
      <c r="K522" s="154">
        <v>0</v>
      </c>
      <c r="L522" s="154">
        <v>0</v>
      </c>
      <c r="M522" s="154">
        <v>0</v>
      </c>
      <c r="N522" s="154">
        <v>0</v>
      </c>
      <c r="O522" s="154">
        <v>0</v>
      </c>
      <c r="P522" s="154">
        <v>0</v>
      </c>
      <c r="Q522" s="154">
        <v>0</v>
      </c>
      <c r="R522" s="154">
        <v>0</v>
      </c>
      <c r="S522" s="154">
        <v>0</v>
      </c>
      <c r="T522" s="154">
        <v>0</v>
      </c>
      <c r="U522" s="154">
        <v>0</v>
      </c>
      <c r="V522" s="154">
        <v>0</v>
      </c>
      <c r="W522" s="154">
        <v>0</v>
      </c>
      <c r="X522" s="154">
        <v>0</v>
      </c>
      <c r="Y522" s="154">
        <v>0</v>
      </c>
      <c r="Z522" s="154">
        <v>0</v>
      </c>
      <c r="AA522" s="154">
        <v>0</v>
      </c>
      <c r="AB522" s="154">
        <v>0</v>
      </c>
      <c r="AC522" s="154">
        <v>0</v>
      </c>
      <c r="AD522" s="154">
        <v>0</v>
      </c>
      <c r="AE522" s="154">
        <v>0</v>
      </c>
      <c r="AF522" s="154">
        <v>0</v>
      </c>
      <c r="AG522" s="154">
        <v>0</v>
      </c>
      <c r="AH522" s="154">
        <v>0</v>
      </c>
      <c r="AI522" s="154">
        <v>0</v>
      </c>
      <c r="AJ522" s="154">
        <v>0</v>
      </c>
      <c r="AK522" s="154">
        <v>0</v>
      </c>
      <c r="AL522" s="154">
        <v>0</v>
      </c>
      <c r="AM522" s="154">
        <v>0</v>
      </c>
      <c r="AN522" s="154">
        <v>0</v>
      </c>
      <c r="AO522" s="154">
        <v>0</v>
      </c>
      <c r="AP522" s="154">
        <v>0</v>
      </c>
      <c r="AQ522" s="154">
        <v>0</v>
      </c>
      <c r="AR522" s="154">
        <v>0</v>
      </c>
      <c r="AS522" s="154">
        <v>0</v>
      </c>
      <c r="AT522" s="154">
        <v>0</v>
      </c>
      <c r="AU522" s="154">
        <v>0</v>
      </c>
      <c r="AV522" s="155">
        <v>0</v>
      </c>
    </row>
    <row r="523" spans="2:48" x14ac:dyDescent="0.2">
      <c r="B523" s="2" t="s">
        <v>105</v>
      </c>
      <c r="C523" s="154">
        <v>0</v>
      </c>
      <c r="D523" s="154">
        <v>0</v>
      </c>
      <c r="E523" s="154">
        <v>0</v>
      </c>
      <c r="F523" s="154">
        <v>0</v>
      </c>
      <c r="G523" s="154">
        <v>0</v>
      </c>
      <c r="H523" s="154">
        <v>0</v>
      </c>
      <c r="I523" s="154">
        <v>0</v>
      </c>
      <c r="J523" s="154">
        <v>0</v>
      </c>
      <c r="K523" s="154">
        <v>0</v>
      </c>
      <c r="L523" s="154">
        <v>0</v>
      </c>
      <c r="M523" s="154">
        <v>0</v>
      </c>
      <c r="N523" s="154">
        <v>0</v>
      </c>
      <c r="O523" s="154">
        <v>0</v>
      </c>
      <c r="P523" s="154">
        <v>0</v>
      </c>
      <c r="Q523" s="154">
        <v>0</v>
      </c>
      <c r="R523" s="154">
        <v>0</v>
      </c>
      <c r="S523" s="154">
        <v>0</v>
      </c>
      <c r="T523" s="154">
        <v>0</v>
      </c>
      <c r="U523" s="154">
        <v>0</v>
      </c>
      <c r="V523" s="154">
        <v>0</v>
      </c>
      <c r="W523" s="154">
        <v>0</v>
      </c>
      <c r="X523" s="154">
        <v>0</v>
      </c>
      <c r="Y523" s="154">
        <v>0</v>
      </c>
      <c r="Z523" s="154">
        <v>0</v>
      </c>
      <c r="AA523" s="154">
        <v>0</v>
      </c>
      <c r="AB523" s="154">
        <v>0</v>
      </c>
      <c r="AC523" s="154">
        <v>0</v>
      </c>
      <c r="AD523" s="154">
        <v>0</v>
      </c>
      <c r="AE523" s="154">
        <v>0</v>
      </c>
      <c r="AF523" s="154">
        <v>0</v>
      </c>
      <c r="AG523" s="154">
        <v>0</v>
      </c>
      <c r="AH523" s="154">
        <v>0</v>
      </c>
      <c r="AI523" s="154">
        <v>0</v>
      </c>
      <c r="AJ523" s="154">
        <v>0</v>
      </c>
      <c r="AK523" s="154">
        <v>0</v>
      </c>
      <c r="AL523" s="154">
        <v>0</v>
      </c>
      <c r="AM523" s="154">
        <v>0</v>
      </c>
      <c r="AN523" s="154">
        <v>0</v>
      </c>
      <c r="AO523" s="154">
        <v>0</v>
      </c>
      <c r="AP523" s="154">
        <v>0</v>
      </c>
      <c r="AQ523" s="154">
        <v>0</v>
      </c>
      <c r="AR523" s="154">
        <v>0</v>
      </c>
      <c r="AS523" s="154">
        <v>0</v>
      </c>
      <c r="AT523" s="154">
        <v>0</v>
      </c>
      <c r="AU523" s="154">
        <v>0</v>
      </c>
      <c r="AV523" s="155">
        <v>0</v>
      </c>
    </row>
    <row r="524" spans="2:48" x14ac:dyDescent="0.2">
      <c r="B524" s="2" t="s">
        <v>106</v>
      </c>
      <c r="C524" s="154">
        <v>2.6590795406898588E-2</v>
      </c>
      <c r="D524" s="154">
        <v>2.6590795406898588E-2</v>
      </c>
      <c r="E524" s="154">
        <v>2.6590795406898588E-2</v>
      </c>
      <c r="F524" s="154">
        <v>2.6590795406898588E-2</v>
      </c>
      <c r="G524" s="154">
        <v>2.6613151020157946E-2</v>
      </c>
      <c r="H524" s="154">
        <v>2.6635506633417304E-2</v>
      </c>
      <c r="I524" s="154">
        <v>2.6322412656393044E-2</v>
      </c>
      <c r="J524" s="154">
        <v>2.6009318679368783E-2</v>
      </c>
      <c r="K524" s="154">
        <v>2.5696224702344519E-2</v>
      </c>
      <c r="L524" s="154">
        <v>2.5383130725320259E-2</v>
      </c>
      <c r="M524" s="154">
        <v>2.5070036748295998E-2</v>
      </c>
      <c r="N524" s="154">
        <v>2.4937496978727554E-2</v>
      </c>
      <c r="O524" s="154">
        <v>2.4804957209159106E-2</v>
      </c>
      <c r="P524" s="154">
        <v>2.4672417439590661E-2</v>
      </c>
      <c r="Q524" s="154">
        <v>2.4539877670022216E-2</v>
      </c>
      <c r="R524" s="154">
        <v>2.4407337900453772E-2</v>
      </c>
      <c r="S524" s="154">
        <v>2.4274798130885324E-2</v>
      </c>
      <c r="T524" s="154">
        <v>2.4142258361316879E-2</v>
      </c>
      <c r="U524" s="154">
        <v>2.4009718591748434E-2</v>
      </c>
      <c r="V524" s="154">
        <v>2.387717882217999E-2</v>
      </c>
      <c r="W524" s="154">
        <v>2.3744639052611542E-2</v>
      </c>
      <c r="X524" s="154">
        <v>2.3612099283043097E-2</v>
      </c>
      <c r="Y524" s="154">
        <v>2.3479559513474652E-2</v>
      </c>
      <c r="Z524" s="154">
        <v>2.3347019743906208E-2</v>
      </c>
      <c r="AA524" s="154">
        <v>2.3214479974337759E-2</v>
      </c>
      <c r="AB524" s="154">
        <v>2.3081940204769315E-2</v>
      </c>
      <c r="AC524" s="154">
        <v>2.3007258337206384E-2</v>
      </c>
      <c r="AD524" s="154">
        <v>2.2932576469643452E-2</v>
      </c>
      <c r="AE524" s="154">
        <v>2.2857894602080521E-2</v>
      </c>
      <c r="AF524" s="154">
        <v>2.278321273451759E-2</v>
      </c>
      <c r="AG524" s="154">
        <v>2.2708530866954658E-2</v>
      </c>
      <c r="AH524" s="154">
        <v>2.2633848999391727E-2</v>
      </c>
      <c r="AI524" s="154">
        <v>2.2559167131828796E-2</v>
      </c>
      <c r="AJ524" s="154">
        <v>2.2484485264265868E-2</v>
      </c>
      <c r="AK524" s="154">
        <v>2.2409803396702937E-2</v>
      </c>
      <c r="AL524" s="154">
        <v>2.2335121529140006E-2</v>
      </c>
      <c r="AM524" s="154">
        <v>2.2260439661577074E-2</v>
      </c>
      <c r="AN524" s="154">
        <v>2.2185757794014143E-2</v>
      </c>
      <c r="AO524" s="154">
        <v>2.2111075926451212E-2</v>
      </c>
      <c r="AP524" s="154">
        <v>2.203639405888828E-2</v>
      </c>
      <c r="AQ524" s="154">
        <v>2.1961712191325349E-2</v>
      </c>
      <c r="AR524" s="154">
        <v>2.1961712191325349E-2</v>
      </c>
      <c r="AS524" s="154">
        <v>2.1961712191325349E-2</v>
      </c>
      <c r="AT524" s="154">
        <v>2.1961712191325349E-2</v>
      </c>
      <c r="AU524" s="154">
        <v>2.1961712191325349E-2</v>
      </c>
      <c r="AV524" s="155">
        <v>2.1961712191325349E-2</v>
      </c>
    </row>
    <row r="525" spans="2:48" x14ac:dyDescent="0.2">
      <c r="B525" s="2" t="s">
        <v>107</v>
      </c>
      <c r="C525" s="154">
        <v>3.0610443212304828E-2</v>
      </c>
      <c r="D525" s="154">
        <v>3.0610443212304828E-2</v>
      </c>
      <c r="E525" s="154">
        <v>3.0610443212304828E-2</v>
      </c>
      <c r="F525" s="154">
        <v>3.0610443212304828E-2</v>
      </c>
      <c r="G525" s="154">
        <v>3.0737324247934E-2</v>
      </c>
      <c r="H525" s="154">
        <v>3.0864205283563172E-2</v>
      </c>
      <c r="I525" s="154">
        <v>3.0562199988033861E-2</v>
      </c>
      <c r="J525" s="154">
        <v>3.0260194692504551E-2</v>
      </c>
      <c r="K525" s="154">
        <v>2.9958189396975237E-2</v>
      </c>
      <c r="L525" s="154">
        <v>2.9656184101445927E-2</v>
      </c>
      <c r="M525" s="154">
        <v>2.9354178805916616E-2</v>
      </c>
      <c r="N525" s="154">
        <v>2.9240811490856104E-2</v>
      </c>
      <c r="O525" s="154">
        <v>2.9127444175795592E-2</v>
      </c>
      <c r="P525" s="154">
        <v>2.901407686073508E-2</v>
      </c>
      <c r="Q525" s="154">
        <v>2.8900709545674565E-2</v>
      </c>
      <c r="R525" s="154">
        <v>2.8787342230614053E-2</v>
      </c>
      <c r="S525" s="154">
        <v>2.8673974915553541E-2</v>
      </c>
      <c r="T525" s="154">
        <v>2.8560607600493029E-2</v>
      </c>
      <c r="U525" s="154">
        <v>2.8447240285432517E-2</v>
      </c>
      <c r="V525" s="154">
        <v>2.8333872970372005E-2</v>
      </c>
      <c r="W525" s="154">
        <v>2.8220505655311492E-2</v>
      </c>
      <c r="X525" s="154">
        <v>2.810713834025098E-2</v>
      </c>
      <c r="Y525" s="154">
        <v>2.7993771025190465E-2</v>
      </c>
      <c r="Z525" s="154">
        <v>2.7880403710129953E-2</v>
      </c>
      <c r="AA525" s="154">
        <v>2.7767036395069441E-2</v>
      </c>
      <c r="AB525" s="154">
        <v>2.7653669080008929E-2</v>
      </c>
      <c r="AC525" s="154">
        <v>2.7571264174450605E-2</v>
      </c>
      <c r="AD525" s="154">
        <v>2.7488859268892284E-2</v>
      </c>
      <c r="AE525" s="154">
        <v>2.740645436333396E-2</v>
      </c>
      <c r="AF525" s="154">
        <v>2.7324049457775636E-2</v>
      </c>
      <c r="AG525" s="154">
        <v>2.7241644552217312E-2</v>
      </c>
      <c r="AH525" s="154">
        <v>2.7159239646658992E-2</v>
      </c>
      <c r="AI525" s="154">
        <v>2.7076834741100668E-2</v>
      </c>
      <c r="AJ525" s="154">
        <v>2.6994429835542344E-2</v>
      </c>
      <c r="AK525" s="154">
        <v>2.691202492998402E-2</v>
      </c>
      <c r="AL525" s="154">
        <v>2.68296200244257E-2</v>
      </c>
      <c r="AM525" s="154">
        <v>2.6747215118867376E-2</v>
      </c>
      <c r="AN525" s="154">
        <v>2.6664810213309052E-2</v>
      </c>
      <c r="AO525" s="154">
        <v>2.6582405307750728E-2</v>
      </c>
      <c r="AP525" s="154">
        <v>2.6500000402192407E-2</v>
      </c>
      <c r="AQ525" s="154">
        <v>2.6417595496634083E-2</v>
      </c>
      <c r="AR525" s="154">
        <v>2.6417595496634083E-2</v>
      </c>
      <c r="AS525" s="154">
        <v>2.6417595496634083E-2</v>
      </c>
      <c r="AT525" s="154">
        <v>2.6417595496634083E-2</v>
      </c>
      <c r="AU525" s="154">
        <v>2.6417595496634083E-2</v>
      </c>
      <c r="AV525" s="155">
        <v>2.6417595496634083E-2</v>
      </c>
    </row>
    <row r="526" spans="2:48" x14ac:dyDescent="0.2">
      <c r="B526" s="2" t="s">
        <v>45</v>
      </c>
      <c r="C526" s="154">
        <v>0</v>
      </c>
      <c r="D526" s="154">
        <v>0</v>
      </c>
      <c r="E526" s="154">
        <v>0</v>
      </c>
      <c r="F526" s="154">
        <v>0</v>
      </c>
      <c r="G526" s="154">
        <v>0</v>
      </c>
      <c r="H526" s="154">
        <v>0</v>
      </c>
      <c r="I526" s="154">
        <v>0</v>
      </c>
      <c r="J526" s="154">
        <v>0</v>
      </c>
      <c r="K526" s="154">
        <v>0</v>
      </c>
      <c r="L526" s="154">
        <v>0</v>
      </c>
      <c r="M526" s="154">
        <v>0</v>
      </c>
      <c r="N526" s="154">
        <v>0</v>
      </c>
      <c r="O526" s="154">
        <v>0</v>
      </c>
      <c r="P526" s="154">
        <v>0</v>
      </c>
      <c r="Q526" s="154">
        <v>0</v>
      </c>
      <c r="R526" s="154">
        <v>0</v>
      </c>
      <c r="S526" s="154">
        <v>0</v>
      </c>
      <c r="T526" s="154">
        <v>0</v>
      </c>
      <c r="U526" s="154">
        <v>0</v>
      </c>
      <c r="V526" s="154">
        <v>0</v>
      </c>
      <c r="W526" s="154">
        <v>0</v>
      </c>
      <c r="X526" s="154">
        <v>0</v>
      </c>
      <c r="Y526" s="154">
        <v>0</v>
      </c>
      <c r="Z526" s="154">
        <v>0</v>
      </c>
      <c r="AA526" s="154">
        <v>0</v>
      </c>
      <c r="AB526" s="154">
        <v>0</v>
      </c>
      <c r="AC526" s="154">
        <v>0</v>
      </c>
      <c r="AD526" s="154">
        <v>0</v>
      </c>
      <c r="AE526" s="154">
        <v>0</v>
      </c>
      <c r="AF526" s="154">
        <v>0</v>
      </c>
      <c r="AG526" s="154">
        <v>0</v>
      </c>
      <c r="AH526" s="154">
        <v>0</v>
      </c>
      <c r="AI526" s="154">
        <v>0</v>
      </c>
      <c r="AJ526" s="154">
        <v>0</v>
      </c>
      <c r="AK526" s="154">
        <v>0</v>
      </c>
      <c r="AL526" s="154">
        <v>0</v>
      </c>
      <c r="AM526" s="154">
        <v>0</v>
      </c>
      <c r="AN526" s="154">
        <v>0</v>
      </c>
      <c r="AO526" s="154">
        <v>0</v>
      </c>
      <c r="AP526" s="154">
        <v>0</v>
      </c>
      <c r="AQ526" s="154">
        <v>0</v>
      </c>
      <c r="AR526" s="154">
        <v>0</v>
      </c>
      <c r="AS526" s="154">
        <v>0</v>
      </c>
      <c r="AT526" s="154">
        <v>0</v>
      </c>
      <c r="AU526" s="154">
        <v>0</v>
      </c>
      <c r="AV526" s="155">
        <v>0</v>
      </c>
    </row>
    <row r="527" spans="2:48" x14ac:dyDescent="0.2">
      <c r="B527" s="2" t="s">
        <v>47</v>
      </c>
      <c r="C527" s="154">
        <v>0</v>
      </c>
      <c r="D527" s="154">
        <v>0</v>
      </c>
      <c r="E527" s="154">
        <v>0</v>
      </c>
      <c r="F527" s="154">
        <v>0</v>
      </c>
      <c r="G527" s="154">
        <v>0</v>
      </c>
      <c r="H527" s="154">
        <v>0</v>
      </c>
      <c r="I527" s="154">
        <v>0</v>
      </c>
      <c r="J527" s="154">
        <v>0</v>
      </c>
      <c r="K527" s="154">
        <v>0</v>
      </c>
      <c r="L527" s="154">
        <v>0</v>
      </c>
      <c r="M527" s="154">
        <v>0</v>
      </c>
      <c r="N527" s="154">
        <v>0</v>
      </c>
      <c r="O527" s="154">
        <v>0</v>
      </c>
      <c r="P527" s="154">
        <v>0</v>
      </c>
      <c r="Q527" s="154">
        <v>0</v>
      </c>
      <c r="R527" s="154">
        <v>0</v>
      </c>
      <c r="S527" s="154">
        <v>0</v>
      </c>
      <c r="T527" s="154">
        <v>0</v>
      </c>
      <c r="U527" s="154">
        <v>0</v>
      </c>
      <c r="V527" s="154">
        <v>0</v>
      </c>
      <c r="W527" s="154">
        <v>0</v>
      </c>
      <c r="X527" s="154">
        <v>0</v>
      </c>
      <c r="Y527" s="154">
        <v>0</v>
      </c>
      <c r="Z527" s="154">
        <v>0</v>
      </c>
      <c r="AA527" s="154">
        <v>0</v>
      </c>
      <c r="AB527" s="154">
        <v>0</v>
      </c>
      <c r="AC527" s="154">
        <v>0</v>
      </c>
      <c r="AD527" s="154">
        <v>0</v>
      </c>
      <c r="AE527" s="154">
        <v>0</v>
      </c>
      <c r="AF527" s="154">
        <v>0</v>
      </c>
      <c r="AG527" s="154">
        <v>0</v>
      </c>
      <c r="AH527" s="154">
        <v>0</v>
      </c>
      <c r="AI527" s="154">
        <v>0</v>
      </c>
      <c r="AJ527" s="154">
        <v>0</v>
      </c>
      <c r="AK527" s="154">
        <v>0</v>
      </c>
      <c r="AL527" s="154">
        <v>0</v>
      </c>
      <c r="AM527" s="154">
        <v>0</v>
      </c>
      <c r="AN527" s="154">
        <v>0</v>
      </c>
      <c r="AO527" s="154">
        <v>0</v>
      </c>
      <c r="AP527" s="154">
        <v>0</v>
      </c>
      <c r="AQ527" s="154">
        <v>0</v>
      </c>
      <c r="AR527" s="154">
        <v>0</v>
      </c>
      <c r="AS527" s="154">
        <v>0</v>
      </c>
      <c r="AT527" s="154">
        <v>0</v>
      </c>
      <c r="AU527" s="154">
        <v>0</v>
      </c>
      <c r="AV527" s="155">
        <v>0</v>
      </c>
    </row>
    <row r="528" spans="2:48" x14ac:dyDescent="0.2">
      <c r="B528" s="2" t="s">
        <v>49</v>
      </c>
      <c r="C528" s="154">
        <v>0</v>
      </c>
      <c r="D528" s="154">
        <v>0</v>
      </c>
      <c r="E528" s="154">
        <v>0</v>
      </c>
      <c r="F528" s="154">
        <v>0</v>
      </c>
      <c r="G528" s="154">
        <v>0</v>
      </c>
      <c r="H528" s="154">
        <v>0</v>
      </c>
      <c r="I528" s="154">
        <v>0</v>
      </c>
      <c r="J528" s="154">
        <v>0</v>
      </c>
      <c r="K528" s="154">
        <v>0</v>
      </c>
      <c r="L528" s="154">
        <v>0</v>
      </c>
      <c r="M528" s="154">
        <v>0</v>
      </c>
      <c r="N528" s="154">
        <v>0</v>
      </c>
      <c r="O528" s="154">
        <v>0</v>
      </c>
      <c r="P528" s="154">
        <v>0</v>
      </c>
      <c r="Q528" s="154">
        <v>0</v>
      </c>
      <c r="R528" s="154">
        <v>0</v>
      </c>
      <c r="S528" s="154">
        <v>0</v>
      </c>
      <c r="T528" s="154">
        <v>0</v>
      </c>
      <c r="U528" s="154">
        <v>0</v>
      </c>
      <c r="V528" s="154">
        <v>0</v>
      </c>
      <c r="W528" s="154">
        <v>0</v>
      </c>
      <c r="X528" s="154">
        <v>0</v>
      </c>
      <c r="Y528" s="154">
        <v>0</v>
      </c>
      <c r="Z528" s="154">
        <v>0</v>
      </c>
      <c r="AA528" s="154">
        <v>0</v>
      </c>
      <c r="AB528" s="154">
        <v>0</v>
      </c>
      <c r="AC528" s="154">
        <v>0</v>
      </c>
      <c r="AD528" s="154">
        <v>0</v>
      </c>
      <c r="AE528" s="154">
        <v>0</v>
      </c>
      <c r="AF528" s="154">
        <v>0</v>
      </c>
      <c r="AG528" s="154">
        <v>0</v>
      </c>
      <c r="AH528" s="154">
        <v>0</v>
      </c>
      <c r="AI528" s="154">
        <v>0</v>
      </c>
      <c r="AJ528" s="154">
        <v>0</v>
      </c>
      <c r="AK528" s="154">
        <v>0</v>
      </c>
      <c r="AL528" s="154">
        <v>0</v>
      </c>
      <c r="AM528" s="154">
        <v>0</v>
      </c>
      <c r="AN528" s="154">
        <v>0</v>
      </c>
      <c r="AO528" s="154">
        <v>0</v>
      </c>
      <c r="AP528" s="154">
        <v>0</v>
      </c>
      <c r="AQ528" s="154">
        <v>0</v>
      </c>
      <c r="AR528" s="154">
        <v>0</v>
      </c>
      <c r="AS528" s="154">
        <v>0</v>
      </c>
      <c r="AT528" s="154">
        <v>0</v>
      </c>
      <c r="AU528" s="154">
        <v>0</v>
      </c>
      <c r="AV528" s="155">
        <v>0</v>
      </c>
    </row>
    <row r="529" spans="2:48" x14ac:dyDescent="0.2">
      <c r="B529" s="2" t="s">
        <v>51</v>
      </c>
      <c r="C529" s="154">
        <v>0</v>
      </c>
      <c r="D529" s="154">
        <v>0</v>
      </c>
      <c r="E529" s="154">
        <v>0</v>
      </c>
      <c r="F529" s="154">
        <v>0</v>
      </c>
      <c r="G529" s="154">
        <v>0</v>
      </c>
      <c r="H529" s="154">
        <v>0</v>
      </c>
      <c r="I529" s="154">
        <v>0</v>
      </c>
      <c r="J529" s="154">
        <v>0</v>
      </c>
      <c r="K529" s="154">
        <v>0</v>
      </c>
      <c r="L529" s="154">
        <v>0</v>
      </c>
      <c r="M529" s="154">
        <v>0</v>
      </c>
      <c r="N529" s="154">
        <v>0</v>
      </c>
      <c r="O529" s="154">
        <v>0</v>
      </c>
      <c r="P529" s="154">
        <v>0</v>
      </c>
      <c r="Q529" s="154">
        <v>0</v>
      </c>
      <c r="R529" s="154">
        <v>0</v>
      </c>
      <c r="S529" s="154">
        <v>0</v>
      </c>
      <c r="T529" s="154">
        <v>0</v>
      </c>
      <c r="U529" s="154">
        <v>0</v>
      </c>
      <c r="V529" s="154">
        <v>0</v>
      </c>
      <c r="W529" s="154">
        <v>0</v>
      </c>
      <c r="X529" s="154">
        <v>0</v>
      </c>
      <c r="Y529" s="154">
        <v>0</v>
      </c>
      <c r="Z529" s="154">
        <v>0</v>
      </c>
      <c r="AA529" s="154">
        <v>0</v>
      </c>
      <c r="AB529" s="154">
        <v>0</v>
      </c>
      <c r="AC529" s="154">
        <v>0</v>
      </c>
      <c r="AD529" s="154">
        <v>0</v>
      </c>
      <c r="AE529" s="154">
        <v>0</v>
      </c>
      <c r="AF529" s="154">
        <v>0</v>
      </c>
      <c r="AG529" s="154">
        <v>0</v>
      </c>
      <c r="AH529" s="154">
        <v>0</v>
      </c>
      <c r="AI529" s="154">
        <v>0</v>
      </c>
      <c r="AJ529" s="154">
        <v>0</v>
      </c>
      <c r="AK529" s="154">
        <v>0</v>
      </c>
      <c r="AL529" s="154">
        <v>0</v>
      </c>
      <c r="AM529" s="154">
        <v>0</v>
      </c>
      <c r="AN529" s="154">
        <v>0</v>
      </c>
      <c r="AO529" s="154">
        <v>0</v>
      </c>
      <c r="AP529" s="154">
        <v>0</v>
      </c>
      <c r="AQ529" s="154">
        <v>0</v>
      </c>
      <c r="AR529" s="154">
        <v>0</v>
      </c>
      <c r="AS529" s="154">
        <v>0</v>
      </c>
      <c r="AT529" s="154">
        <v>0</v>
      </c>
      <c r="AU529" s="154">
        <v>0</v>
      </c>
      <c r="AV529" s="155">
        <v>0</v>
      </c>
    </row>
    <row r="530" spans="2:48" x14ac:dyDescent="0.2">
      <c r="B530" s="2" t="s">
        <v>53</v>
      </c>
      <c r="C530" s="154">
        <v>9</v>
      </c>
      <c r="D530" s="154">
        <v>9</v>
      </c>
      <c r="E530" s="154">
        <v>9</v>
      </c>
      <c r="F530" s="154">
        <v>9</v>
      </c>
      <c r="G530" s="154">
        <v>9</v>
      </c>
      <c r="H530" s="154">
        <v>9</v>
      </c>
      <c r="I530" s="154">
        <v>9</v>
      </c>
      <c r="J530" s="154">
        <v>9</v>
      </c>
      <c r="K530" s="154">
        <v>9</v>
      </c>
      <c r="L530" s="154">
        <v>9</v>
      </c>
      <c r="M530" s="154">
        <v>9</v>
      </c>
      <c r="N530" s="154">
        <v>9</v>
      </c>
      <c r="O530" s="154">
        <v>9</v>
      </c>
      <c r="P530" s="154">
        <v>9</v>
      </c>
      <c r="Q530" s="154">
        <v>9</v>
      </c>
      <c r="R530" s="154">
        <v>9</v>
      </c>
      <c r="S530" s="154">
        <v>9</v>
      </c>
      <c r="T530" s="154">
        <v>9</v>
      </c>
      <c r="U530" s="154">
        <v>9</v>
      </c>
      <c r="V530" s="154">
        <v>9</v>
      </c>
      <c r="W530" s="154">
        <v>9</v>
      </c>
      <c r="X530" s="154">
        <v>9</v>
      </c>
      <c r="Y530" s="154">
        <v>9</v>
      </c>
      <c r="Z530" s="154">
        <v>9</v>
      </c>
      <c r="AA530" s="154">
        <v>9</v>
      </c>
      <c r="AB530" s="154">
        <v>9</v>
      </c>
      <c r="AC530" s="154">
        <v>9</v>
      </c>
      <c r="AD530" s="154">
        <v>9</v>
      </c>
      <c r="AE530" s="154">
        <v>9</v>
      </c>
      <c r="AF530" s="154">
        <v>9</v>
      </c>
      <c r="AG530" s="154">
        <v>9</v>
      </c>
      <c r="AH530" s="154">
        <v>9</v>
      </c>
      <c r="AI530" s="154">
        <v>9</v>
      </c>
      <c r="AJ530" s="154">
        <v>9</v>
      </c>
      <c r="AK530" s="154">
        <v>9</v>
      </c>
      <c r="AL530" s="154">
        <v>9</v>
      </c>
      <c r="AM530" s="154">
        <v>9</v>
      </c>
      <c r="AN530" s="154">
        <v>9</v>
      </c>
      <c r="AO530" s="154">
        <v>9</v>
      </c>
      <c r="AP530" s="154">
        <v>9</v>
      </c>
      <c r="AQ530" s="154">
        <v>9</v>
      </c>
      <c r="AR530" s="154">
        <v>9</v>
      </c>
      <c r="AS530" s="154">
        <v>9</v>
      </c>
      <c r="AT530" s="154">
        <v>9</v>
      </c>
      <c r="AU530" s="154">
        <v>9</v>
      </c>
      <c r="AV530" s="155">
        <v>9</v>
      </c>
    </row>
    <row r="531" spans="2:48" x14ac:dyDescent="0.2">
      <c r="B531" s="2" t="s">
        <v>108</v>
      </c>
      <c r="C531" s="154">
        <v>65</v>
      </c>
      <c r="D531" s="154">
        <v>65</v>
      </c>
      <c r="E531" s="154">
        <v>65</v>
      </c>
      <c r="F531" s="154">
        <v>65</v>
      </c>
      <c r="G531" s="154">
        <v>65</v>
      </c>
      <c r="H531" s="154">
        <v>65</v>
      </c>
      <c r="I531" s="154">
        <v>65</v>
      </c>
      <c r="J531" s="154">
        <v>65</v>
      </c>
      <c r="K531" s="154">
        <v>65</v>
      </c>
      <c r="L531" s="154">
        <v>65</v>
      </c>
      <c r="M531" s="154">
        <v>65</v>
      </c>
      <c r="N531" s="154">
        <v>65</v>
      </c>
      <c r="O531" s="154">
        <v>65</v>
      </c>
      <c r="P531" s="154">
        <v>65</v>
      </c>
      <c r="Q531" s="154">
        <v>65</v>
      </c>
      <c r="R531" s="154">
        <v>65</v>
      </c>
      <c r="S531" s="154">
        <v>65</v>
      </c>
      <c r="T531" s="154">
        <v>65</v>
      </c>
      <c r="U531" s="154">
        <v>65</v>
      </c>
      <c r="V531" s="154">
        <v>65</v>
      </c>
      <c r="W531" s="154">
        <v>65</v>
      </c>
      <c r="X531" s="154">
        <v>65</v>
      </c>
      <c r="Y531" s="154">
        <v>65</v>
      </c>
      <c r="Z531" s="154">
        <v>65</v>
      </c>
      <c r="AA531" s="154">
        <v>65</v>
      </c>
      <c r="AB531" s="154">
        <v>65</v>
      </c>
      <c r="AC531" s="154">
        <v>65</v>
      </c>
      <c r="AD531" s="154">
        <v>65</v>
      </c>
      <c r="AE531" s="154">
        <v>65</v>
      </c>
      <c r="AF531" s="154">
        <v>65</v>
      </c>
      <c r="AG531" s="154">
        <v>65</v>
      </c>
      <c r="AH531" s="154">
        <v>65</v>
      </c>
      <c r="AI531" s="154">
        <v>65</v>
      </c>
      <c r="AJ531" s="154">
        <v>65</v>
      </c>
      <c r="AK531" s="154">
        <v>65</v>
      </c>
      <c r="AL531" s="154">
        <v>65</v>
      </c>
      <c r="AM531" s="154">
        <v>65</v>
      </c>
      <c r="AN531" s="154">
        <v>65</v>
      </c>
      <c r="AO531" s="154">
        <v>65</v>
      </c>
      <c r="AP531" s="154">
        <v>65</v>
      </c>
      <c r="AQ531" s="154">
        <v>65</v>
      </c>
      <c r="AR531" s="154">
        <v>65</v>
      </c>
      <c r="AS531" s="154">
        <v>65</v>
      </c>
      <c r="AT531" s="154">
        <v>65</v>
      </c>
      <c r="AU531" s="154">
        <v>65</v>
      </c>
      <c r="AV531" s="155">
        <v>65</v>
      </c>
    </row>
    <row r="532" spans="2:48" x14ac:dyDescent="0.2">
      <c r="B532" s="2" t="s">
        <v>4</v>
      </c>
      <c r="C532" s="154">
        <v>866.87619000000041</v>
      </c>
      <c r="D532" s="154">
        <v>866.87619000000041</v>
      </c>
      <c r="E532" s="154">
        <v>866.87619000000041</v>
      </c>
      <c r="F532" s="154">
        <v>866.87619000000041</v>
      </c>
      <c r="G532" s="154">
        <v>874.17482500000006</v>
      </c>
      <c r="H532" s="154">
        <v>881.4734599999997</v>
      </c>
      <c r="I532" s="154">
        <v>884.7921514999997</v>
      </c>
      <c r="J532" s="154">
        <v>888.1108429999997</v>
      </c>
      <c r="K532" s="154">
        <v>891.42953449999982</v>
      </c>
      <c r="L532" s="154">
        <v>894.74822599999982</v>
      </c>
      <c r="M532" s="154">
        <v>898.06691749999982</v>
      </c>
      <c r="N532" s="154">
        <v>896.05251016666648</v>
      </c>
      <c r="O532" s="154">
        <v>894.03810283333314</v>
      </c>
      <c r="P532" s="154">
        <v>892.0236954999998</v>
      </c>
      <c r="Q532" s="154">
        <v>890.00928816666658</v>
      </c>
      <c r="R532" s="154">
        <v>887.99488083333324</v>
      </c>
      <c r="S532" s="154">
        <v>885.9804734999999</v>
      </c>
      <c r="T532" s="154">
        <v>883.96606616666656</v>
      </c>
      <c r="U532" s="154">
        <v>881.95165883333323</v>
      </c>
      <c r="V532" s="154">
        <v>879.93725149999989</v>
      </c>
      <c r="W532" s="154">
        <v>877.92284416666655</v>
      </c>
      <c r="X532" s="154">
        <v>875.90843683333321</v>
      </c>
      <c r="Y532" s="154">
        <v>873.89402949999999</v>
      </c>
      <c r="Z532" s="154">
        <v>871.87962216666665</v>
      </c>
      <c r="AA532" s="154">
        <v>869.86521483333331</v>
      </c>
      <c r="AB532" s="154">
        <v>867.85080749999997</v>
      </c>
      <c r="AC532" s="154">
        <v>868.22004033333326</v>
      </c>
      <c r="AD532" s="154">
        <v>868.58927316666666</v>
      </c>
      <c r="AE532" s="154">
        <v>868.95850599999994</v>
      </c>
      <c r="AF532" s="154">
        <v>869.32773883333323</v>
      </c>
      <c r="AG532" s="154">
        <v>869.69697166666663</v>
      </c>
      <c r="AH532" s="154">
        <v>870.06620449999991</v>
      </c>
      <c r="AI532" s="154">
        <v>870.4354373333332</v>
      </c>
      <c r="AJ532" s="154">
        <v>870.8046701666666</v>
      </c>
      <c r="AK532" s="154">
        <v>871.17390299999988</v>
      </c>
      <c r="AL532" s="154">
        <v>871.54313583333317</v>
      </c>
      <c r="AM532" s="154">
        <v>871.91236866666657</v>
      </c>
      <c r="AN532" s="154">
        <v>872.28160149999985</v>
      </c>
      <c r="AO532" s="154">
        <v>872.65083433333314</v>
      </c>
      <c r="AP532" s="154">
        <v>873.02006716666654</v>
      </c>
      <c r="AQ532" s="154">
        <v>873.38929999999982</v>
      </c>
      <c r="AR532" s="154">
        <v>873.38929999999982</v>
      </c>
      <c r="AS532" s="154">
        <v>873.38929999999982</v>
      </c>
      <c r="AT532" s="154">
        <v>873.38929999999982</v>
      </c>
      <c r="AU532" s="154">
        <v>873.38929999999982</v>
      </c>
      <c r="AV532" s="155">
        <v>873.38929999999982</v>
      </c>
    </row>
    <row r="533" spans="2:48" x14ac:dyDescent="0.2">
      <c r="B533" s="2" t="s">
        <v>6</v>
      </c>
      <c r="C533" s="154">
        <v>0</v>
      </c>
      <c r="D533" s="154">
        <v>0</v>
      </c>
      <c r="E533" s="154">
        <v>0</v>
      </c>
      <c r="F533" s="154">
        <v>0</v>
      </c>
      <c r="G533" s="154">
        <v>0</v>
      </c>
      <c r="H533" s="154">
        <v>0</v>
      </c>
      <c r="I533" s="154">
        <v>0</v>
      </c>
      <c r="J533" s="154">
        <v>0</v>
      </c>
      <c r="K533" s="154">
        <v>0</v>
      </c>
      <c r="L533" s="154">
        <v>0</v>
      </c>
      <c r="M533" s="154">
        <v>0</v>
      </c>
      <c r="N533" s="154">
        <v>0</v>
      </c>
      <c r="O533" s="154">
        <v>0</v>
      </c>
      <c r="P533" s="154">
        <v>0</v>
      </c>
      <c r="Q533" s="154">
        <v>0</v>
      </c>
      <c r="R533" s="154">
        <v>0</v>
      </c>
      <c r="S533" s="154">
        <v>0</v>
      </c>
      <c r="T533" s="154">
        <v>0</v>
      </c>
      <c r="U533" s="154">
        <v>0</v>
      </c>
      <c r="V533" s="154">
        <v>0</v>
      </c>
      <c r="W533" s="154">
        <v>0</v>
      </c>
      <c r="X533" s="154">
        <v>0</v>
      </c>
      <c r="Y533" s="154">
        <v>0</v>
      </c>
      <c r="Z533" s="154">
        <v>0</v>
      </c>
      <c r="AA533" s="154">
        <v>0</v>
      </c>
      <c r="AB533" s="154">
        <v>0</v>
      </c>
      <c r="AC533" s="154">
        <v>0</v>
      </c>
      <c r="AD533" s="154">
        <v>0</v>
      </c>
      <c r="AE533" s="154">
        <v>0</v>
      </c>
      <c r="AF533" s="154">
        <v>0</v>
      </c>
      <c r="AG533" s="154">
        <v>0</v>
      </c>
      <c r="AH533" s="154">
        <v>0</v>
      </c>
      <c r="AI533" s="154">
        <v>0</v>
      </c>
      <c r="AJ533" s="154">
        <v>0</v>
      </c>
      <c r="AK533" s="154">
        <v>0</v>
      </c>
      <c r="AL533" s="154">
        <v>0</v>
      </c>
      <c r="AM533" s="154">
        <v>0</v>
      </c>
      <c r="AN533" s="154">
        <v>0</v>
      </c>
      <c r="AO533" s="154">
        <v>0</v>
      </c>
      <c r="AP533" s="154">
        <v>0</v>
      </c>
      <c r="AQ533" s="154">
        <v>0</v>
      </c>
      <c r="AR533" s="154">
        <v>0</v>
      </c>
      <c r="AS533" s="154">
        <v>0</v>
      </c>
      <c r="AT533" s="154">
        <v>0</v>
      </c>
      <c r="AU533" s="154">
        <v>0</v>
      </c>
      <c r="AV533" s="155">
        <v>0</v>
      </c>
    </row>
    <row r="534" spans="2:48" x14ac:dyDescent="0.2">
      <c r="B534" s="2" t="s">
        <v>8</v>
      </c>
      <c r="C534" s="154">
        <v>17</v>
      </c>
      <c r="D534" s="154">
        <v>17</v>
      </c>
      <c r="E534" s="154">
        <v>17</v>
      </c>
      <c r="F534" s="154">
        <v>17</v>
      </c>
      <c r="G534" s="154">
        <v>17</v>
      </c>
      <c r="H534" s="154">
        <v>17</v>
      </c>
      <c r="I534" s="154">
        <v>17</v>
      </c>
      <c r="J534" s="154">
        <v>17</v>
      </c>
      <c r="K534" s="154">
        <v>17</v>
      </c>
      <c r="L534" s="154">
        <v>17</v>
      </c>
      <c r="M534" s="154">
        <v>17</v>
      </c>
      <c r="N534" s="154">
        <v>17</v>
      </c>
      <c r="O534" s="154">
        <v>17</v>
      </c>
      <c r="P534" s="154">
        <v>17</v>
      </c>
      <c r="Q534" s="154">
        <v>17</v>
      </c>
      <c r="R534" s="154">
        <v>17</v>
      </c>
      <c r="S534" s="154">
        <v>17</v>
      </c>
      <c r="T534" s="154">
        <v>17</v>
      </c>
      <c r="U534" s="154">
        <v>17</v>
      </c>
      <c r="V534" s="154">
        <v>17</v>
      </c>
      <c r="W534" s="154">
        <v>17</v>
      </c>
      <c r="X534" s="154">
        <v>17</v>
      </c>
      <c r="Y534" s="154">
        <v>17</v>
      </c>
      <c r="Z534" s="154">
        <v>17</v>
      </c>
      <c r="AA534" s="154">
        <v>17</v>
      </c>
      <c r="AB534" s="154">
        <v>17</v>
      </c>
      <c r="AC534" s="154">
        <v>17</v>
      </c>
      <c r="AD534" s="154">
        <v>17</v>
      </c>
      <c r="AE534" s="154">
        <v>17</v>
      </c>
      <c r="AF534" s="154">
        <v>17</v>
      </c>
      <c r="AG534" s="154">
        <v>17</v>
      </c>
      <c r="AH534" s="154">
        <v>17</v>
      </c>
      <c r="AI534" s="154">
        <v>17</v>
      </c>
      <c r="AJ534" s="154">
        <v>17</v>
      </c>
      <c r="AK534" s="154">
        <v>17</v>
      </c>
      <c r="AL534" s="154">
        <v>17</v>
      </c>
      <c r="AM534" s="154">
        <v>17</v>
      </c>
      <c r="AN534" s="154">
        <v>17</v>
      </c>
      <c r="AO534" s="154">
        <v>17</v>
      </c>
      <c r="AP534" s="154">
        <v>17</v>
      </c>
      <c r="AQ534" s="154">
        <v>17</v>
      </c>
      <c r="AR534" s="154">
        <v>17</v>
      </c>
      <c r="AS534" s="154">
        <v>17</v>
      </c>
      <c r="AT534" s="154">
        <v>17</v>
      </c>
      <c r="AU534" s="154">
        <v>17</v>
      </c>
      <c r="AV534" s="155">
        <v>17</v>
      </c>
    </row>
    <row r="535" spans="2:48" x14ac:dyDescent="0.2">
      <c r="B535" s="2" t="s">
        <v>10</v>
      </c>
      <c r="C535" s="156"/>
      <c r="D535" s="156"/>
      <c r="E535" s="156"/>
      <c r="F535" s="156"/>
      <c r="G535" s="156"/>
      <c r="H535" s="156"/>
      <c r="I535" s="156"/>
      <c r="J535" s="156"/>
      <c r="K535" s="156"/>
      <c r="L535" s="156"/>
      <c r="M535" s="156"/>
      <c r="N535" s="156"/>
      <c r="O535" s="156"/>
      <c r="P535" s="156"/>
      <c r="Q535" s="156"/>
      <c r="R535" s="156"/>
      <c r="S535" s="156"/>
      <c r="T535" s="156"/>
      <c r="U535" s="156"/>
      <c r="V535" s="156"/>
      <c r="W535" s="156"/>
      <c r="X535" s="156"/>
      <c r="Y535" s="156"/>
      <c r="Z535" s="156"/>
      <c r="AA535" s="156"/>
      <c r="AB535" s="156"/>
      <c r="AC535" s="156"/>
      <c r="AD535" s="156"/>
      <c r="AE535" s="156"/>
      <c r="AF535" s="156"/>
      <c r="AG535" s="156"/>
      <c r="AH535" s="156"/>
      <c r="AI535" s="156"/>
      <c r="AJ535" s="156"/>
      <c r="AK535" s="156"/>
      <c r="AL535" s="156"/>
      <c r="AM535" s="156"/>
      <c r="AN535" s="156"/>
      <c r="AO535" s="156"/>
      <c r="AP535" s="156"/>
      <c r="AQ535" s="156"/>
      <c r="AR535" s="156"/>
      <c r="AS535" s="156"/>
      <c r="AT535" s="156"/>
      <c r="AU535" s="156"/>
      <c r="AV535" s="157"/>
    </row>
    <row r="536" spans="2:48" x14ac:dyDescent="0.2">
      <c r="B536" s="2" t="s">
        <v>12</v>
      </c>
      <c r="C536" s="156"/>
      <c r="D536" s="156"/>
      <c r="E536" s="156"/>
      <c r="F536" s="156"/>
      <c r="G536" s="156"/>
      <c r="H536" s="156"/>
      <c r="I536" s="156"/>
      <c r="J536" s="156"/>
      <c r="K536" s="156"/>
      <c r="L536" s="156"/>
      <c r="M536" s="156"/>
      <c r="N536" s="156"/>
      <c r="O536" s="156"/>
      <c r="P536" s="156"/>
      <c r="Q536" s="156"/>
      <c r="R536" s="156"/>
      <c r="S536" s="156"/>
      <c r="T536" s="156"/>
      <c r="U536" s="156"/>
      <c r="V536" s="156"/>
      <c r="W536" s="156"/>
      <c r="X536" s="156"/>
      <c r="Y536" s="156"/>
      <c r="Z536" s="156"/>
      <c r="AA536" s="156"/>
      <c r="AB536" s="156"/>
      <c r="AC536" s="156"/>
      <c r="AD536" s="156"/>
      <c r="AE536" s="156"/>
      <c r="AF536" s="156"/>
      <c r="AG536" s="156"/>
      <c r="AH536" s="156"/>
      <c r="AI536" s="156"/>
      <c r="AJ536" s="156"/>
      <c r="AK536" s="156"/>
      <c r="AL536" s="156"/>
      <c r="AM536" s="156"/>
      <c r="AN536" s="156"/>
      <c r="AO536" s="156"/>
      <c r="AP536" s="156"/>
      <c r="AQ536" s="156"/>
      <c r="AR536" s="156"/>
      <c r="AS536" s="156"/>
      <c r="AT536" s="156"/>
      <c r="AU536" s="156"/>
      <c r="AV536" s="157"/>
    </row>
    <row r="537" spans="2:48" x14ac:dyDescent="0.2">
      <c r="B537" s="2" t="s">
        <v>14</v>
      </c>
      <c r="C537" s="156"/>
      <c r="D537" s="156"/>
      <c r="E537" s="156"/>
      <c r="F537" s="156"/>
      <c r="G537" s="156"/>
      <c r="H537" s="156"/>
      <c r="I537" s="156"/>
      <c r="J537" s="156"/>
      <c r="K537" s="156"/>
      <c r="L537" s="156"/>
      <c r="M537" s="156"/>
      <c r="N537" s="156"/>
      <c r="O537" s="156"/>
      <c r="P537" s="156"/>
      <c r="Q537" s="156"/>
      <c r="R537" s="156"/>
      <c r="S537" s="156"/>
      <c r="T537" s="156"/>
      <c r="U537" s="156"/>
      <c r="V537" s="156"/>
      <c r="W537" s="156"/>
      <c r="X537" s="156"/>
      <c r="Y537" s="156"/>
      <c r="Z537" s="156"/>
      <c r="AA537" s="156"/>
      <c r="AB537" s="156"/>
      <c r="AC537" s="156"/>
      <c r="AD537" s="156"/>
      <c r="AE537" s="156"/>
      <c r="AF537" s="156"/>
      <c r="AG537" s="156"/>
      <c r="AH537" s="156"/>
      <c r="AI537" s="156"/>
      <c r="AJ537" s="156"/>
      <c r="AK537" s="156"/>
      <c r="AL537" s="156"/>
      <c r="AM537" s="156"/>
      <c r="AN537" s="156"/>
      <c r="AO537" s="156"/>
      <c r="AP537" s="156"/>
      <c r="AQ537" s="156"/>
      <c r="AR537" s="156"/>
      <c r="AS537" s="156"/>
      <c r="AT537" s="156"/>
      <c r="AU537" s="156"/>
      <c r="AV537" s="157"/>
    </row>
    <row r="538" spans="2:48" x14ac:dyDescent="0.2">
      <c r="B538" s="2" t="s">
        <v>16</v>
      </c>
      <c r="C538" s="156"/>
      <c r="D538" s="156"/>
      <c r="E538" s="156"/>
      <c r="F538" s="156"/>
      <c r="G538" s="156"/>
      <c r="H538" s="156"/>
      <c r="I538" s="156"/>
      <c r="J538" s="156"/>
      <c r="K538" s="156"/>
      <c r="L538" s="156"/>
      <c r="M538" s="156"/>
      <c r="N538" s="156"/>
      <c r="O538" s="156"/>
      <c r="P538" s="156"/>
      <c r="Q538" s="156"/>
      <c r="R538" s="156"/>
      <c r="S538" s="156"/>
      <c r="T538" s="156"/>
      <c r="U538" s="156"/>
      <c r="V538" s="156"/>
      <c r="W538" s="156"/>
      <c r="X538" s="156"/>
      <c r="Y538" s="156"/>
      <c r="Z538" s="156"/>
      <c r="AA538" s="156"/>
      <c r="AB538" s="156"/>
      <c r="AC538" s="156"/>
      <c r="AD538" s="156"/>
      <c r="AE538" s="156"/>
      <c r="AF538" s="156"/>
      <c r="AG538" s="156"/>
      <c r="AH538" s="156"/>
      <c r="AI538" s="156"/>
      <c r="AJ538" s="156"/>
      <c r="AK538" s="156"/>
      <c r="AL538" s="156"/>
      <c r="AM538" s="156"/>
      <c r="AN538" s="156"/>
      <c r="AO538" s="156"/>
      <c r="AP538" s="156"/>
      <c r="AQ538" s="156"/>
      <c r="AR538" s="156"/>
      <c r="AS538" s="156"/>
      <c r="AT538" s="156"/>
      <c r="AU538" s="156"/>
      <c r="AV538" s="157"/>
    </row>
    <row r="539" spans="2:48" x14ac:dyDescent="0.2">
      <c r="B539" s="2" t="s">
        <v>18</v>
      </c>
      <c r="C539" s="156"/>
      <c r="D539" s="156"/>
      <c r="E539" s="156"/>
      <c r="F539" s="156"/>
      <c r="G539" s="156"/>
      <c r="H539" s="156"/>
      <c r="I539" s="156"/>
      <c r="J539" s="156"/>
      <c r="K539" s="156"/>
      <c r="L539" s="156"/>
      <c r="M539" s="156"/>
      <c r="N539" s="156"/>
      <c r="O539" s="156"/>
      <c r="P539" s="156"/>
      <c r="Q539" s="156"/>
      <c r="R539" s="156"/>
      <c r="S539" s="156"/>
      <c r="T539" s="156"/>
      <c r="U539" s="156"/>
      <c r="V539" s="156"/>
      <c r="W539" s="156"/>
      <c r="X539" s="156"/>
      <c r="Y539" s="156"/>
      <c r="Z539" s="156"/>
      <c r="AA539" s="156"/>
      <c r="AB539" s="156"/>
      <c r="AC539" s="156"/>
      <c r="AD539" s="156"/>
      <c r="AE539" s="156"/>
      <c r="AF539" s="156"/>
      <c r="AG539" s="156"/>
      <c r="AH539" s="156"/>
      <c r="AI539" s="156"/>
      <c r="AJ539" s="156"/>
      <c r="AK539" s="156"/>
      <c r="AL539" s="156"/>
      <c r="AM539" s="156"/>
      <c r="AN539" s="156"/>
      <c r="AO539" s="156"/>
      <c r="AP539" s="156"/>
      <c r="AQ539" s="156"/>
      <c r="AR539" s="156"/>
      <c r="AS539" s="156"/>
      <c r="AT539" s="156"/>
      <c r="AU539" s="156"/>
      <c r="AV539" s="157"/>
    </row>
    <row r="540" spans="2:48" x14ac:dyDescent="0.2">
      <c r="B540" s="2" t="s">
        <v>20</v>
      </c>
      <c r="C540" s="156"/>
      <c r="D540" s="156"/>
      <c r="E540" s="156"/>
      <c r="F540" s="156"/>
      <c r="G540" s="156"/>
      <c r="H540" s="156"/>
      <c r="I540" s="156"/>
      <c r="J540" s="156"/>
      <c r="K540" s="156"/>
      <c r="L540" s="156"/>
      <c r="M540" s="156"/>
      <c r="N540" s="156"/>
      <c r="O540" s="156"/>
      <c r="P540" s="156"/>
      <c r="Q540" s="156"/>
      <c r="R540" s="156"/>
      <c r="S540" s="156"/>
      <c r="T540" s="156"/>
      <c r="U540" s="156"/>
      <c r="V540" s="156"/>
      <c r="W540" s="156"/>
      <c r="X540" s="156"/>
      <c r="Y540" s="156"/>
      <c r="Z540" s="156"/>
      <c r="AA540" s="156"/>
      <c r="AB540" s="156"/>
      <c r="AC540" s="156"/>
      <c r="AD540" s="156"/>
      <c r="AE540" s="156"/>
      <c r="AF540" s="156"/>
      <c r="AG540" s="156"/>
      <c r="AH540" s="156"/>
      <c r="AI540" s="156"/>
      <c r="AJ540" s="156"/>
      <c r="AK540" s="156"/>
      <c r="AL540" s="156"/>
      <c r="AM540" s="156"/>
      <c r="AN540" s="156"/>
      <c r="AO540" s="156"/>
      <c r="AP540" s="156"/>
      <c r="AQ540" s="156"/>
      <c r="AR540" s="156"/>
      <c r="AS540" s="156"/>
      <c r="AT540" s="156"/>
      <c r="AU540" s="156"/>
      <c r="AV540" s="157"/>
    </row>
    <row r="541" spans="2:48" x14ac:dyDescent="0.2">
      <c r="B541" s="2" t="s">
        <v>22</v>
      </c>
      <c r="C541" s="154">
        <v>1.3805999999999998</v>
      </c>
      <c r="D541" s="154">
        <v>1.3805999999999998</v>
      </c>
      <c r="E541" s="154">
        <v>1.3805999999999998</v>
      </c>
      <c r="F541" s="154">
        <v>1.3805999999999998</v>
      </c>
      <c r="G541" s="154">
        <v>1.3767</v>
      </c>
      <c r="H541" s="154">
        <v>1.3728</v>
      </c>
      <c r="I541" s="154">
        <v>1.35876</v>
      </c>
      <c r="J541" s="154">
        <v>1.3447199999999999</v>
      </c>
      <c r="K541" s="154">
        <v>1.3306800000000001</v>
      </c>
      <c r="L541" s="154">
        <v>1.31664</v>
      </c>
      <c r="M541" s="154">
        <v>1.3026</v>
      </c>
      <c r="N541" s="154">
        <v>1.2949599999999999</v>
      </c>
      <c r="O541" s="154">
        <v>1.28732</v>
      </c>
      <c r="P541" s="154">
        <v>1.2796799999999999</v>
      </c>
      <c r="Q541" s="154">
        <v>1.2720400000000001</v>
      </c>
      <c r="R541" s="154">
        <v>1.2644</v>
      </c>
      <c r="S541" s="154">
        <v>1.2567599999999999</v>
      </c>
      <c r="T541" s="154">
        <v>1.24912</v>
      </c>
      <c r="U541" s="154">
        <v>1.2414799999999999</v>
      </c>
      <c r="V541" s="154">
        <v>1.23384</v>
      </c>
      <c r="W541" s="154">
        <v>1.2262</v>
      </c>
      <c r="X541" s="154">
        <v>1.2185599999999999</v>
      </c>
      <c r="Y541" s="154">
        <v>1.21092</v>
      </c>
      <c r="Z541" s="154">
        <v>1.2032799999999999</v>
      </c>
      <c r="AA541" s="154">
        <v>1.19564</v>
      </c>
      <c r="AB541" s="154">
        <v>1.1879999999999999</v>
      </c>
      <c r="AC541" s="154">
        <v>1.1836799999999998</v>
      </c>
      <c r="AD541" s="154">
        <v>1.17936</v>
      </c>
      <c r="AE541" s="154">
        <v>1.1750399999999999</v>
      </c>
      <c r="AF541" s="154">
        <v>1.17072</v>
      </c>
      <c r="AG541" s="154">
        <v>1.1663999999999999</v>
      </c>
      <c r="AH541" s="154">
        <v>1.16208</v>
      </c>
      <c r="AI541" s="154">
        <v>1.1577599999999999</v>
      </c>
      <c r="AJ541" s="154">
        <v>1.15344</v>
      </c>
      <c r="AK541" s="154">
        <v>1.1491199999999999</v>
      </c>
      <c r="AL541" s="154">
        <v>1.1448</v>
      </c>
      <c r="AM541" s="154">
        <v>1.1404799999999999</v>
      </c>
      <c r="AN541" s="154">
        <v>1.1361600000000001</v>
      </c>
      <c r="AO541" s="154">
        <v>1.13184</v>
      </c>
      <c r="AP541" s="154">
        <v>1.1275200000000001</v>
      </c>
      <c r="AQ541" s="154">
        <v>1.1232</v>
      </c>
      <c r="AR541" s="154">
        <v>1.1232</v>
      </c>
      <c r="AS541" s="154">
        <v>1.1232</v>
      </c>
      <c r="AT541" s="154">
        <v>1.1232</v>
      </c>
      <c r="AU541" s="154">
        <v>1.1232</v>
      </c>
      <c r="AV541" s="155">
        <v>1.1232</v>
      </c>
    </row>
    <row r="542" spans="2:48" x14ac:dyDescent="0.2">
      <c r="B542" s="2" t="s">
        <v>110</v>
      </c>
      <c r="C542" s="154">
        <v>0</v>
      </c>
      <c r="D542" s="154">
        <v>0</v>
      </c>
      <c r="E542" s="154">
        <v>0</v>
      </c>
      <c r="F542" s="154">
        <v>0</v>
      </c>
      <c r="G542" s="154">
        <v>0</v>
      </c>
      <c r="H542" s="154">
        <v>0</v>
      </c>
      <c r="I542" s="154">
        <v>0</v>
      </c>
      <c r="J542" s="154">
        <v>0</v>
      </c>
      <c r="K542" s="154">
        <v>0</v>
      </c>
      <c r="L542" s="154">
        <v>0</v>
      </c>
      <c r="M542" s="154">
        <v>0</v>
      </c>
      <c r="N542" s="154">
        <v>0</v>
      </c>
      <c r="O542" s="154">
        <v>0</v>
      </c>
      <c r="P542" s="154">
        <v>0</v>
      </c>
      <c r="Q542" s="154">
        <v>0</v>
      </c>
      <c r="R542" s="154">
        <v>0</v>
      </c>
      <c r="S542" s="154">
        <v>0</v>
      </c>
      <c r="T542" s="154">
        <v>0</v>
      </c>
      <c r="U542" s="154">
        <v>0</v>
      </c>
      <c r="V542" s="154">
        <v>0</v>
      </c>
      <c r="W542" s="154">
        <v>0</v>
      </c>
      <c r="X542" s="154">
        <v>0</v>
      </c>
      <c r="Y542" s="154">
        <v>0</v>
      </c>
      <c r="Z542" s="154">
        <v>0</v>
      </c>
      <c r="AA542" s="154">
        <v>0</v>
      </c>
      <c r="AB542" s="154">
        <v>0</v>
      </c>
      <c r="AC542" s="154">
        <v>0</v>
      </c>
      <c r="AD542" s="154">
        <v>0</v>
      </c>
      <c r="AE542" s="154">
        <v>0</v>
      </c>
      <c r="AF542" s="154">
        <v>0</v>
      </c>
      <c r="AG542" s="154">
        <v>0</v>
      </c>
      <c r="AH542" s="154">
        <v>0</v>
      </c>
      <c r="AI542" s="154">
        <v>0</v>
      </c>
      <c r="AJ542" s="154">
        <v>0</v>
      </c>
      <c r="AK542" s="154">
        <v>0</v>
      </c>
      <c r="AL542" s="154">
        <v>0</v>
      </c>
      <c r="AM542" s="154">
        <v>0</v>
      </c>
      <c r="AN542" s="154">
        <v>0</v>
      </c>
      <c r="AO542" s="154">
        <v>0</v>
      </c>
      <c r="AP542" s="154">
        <v>0</v>
      </c>
      <c r="AQ542" s="154">
        <v>0</v>
      </c>
      <c r="AR542" s="154">
        <v>0</v>
      </c>
      <c r="AS542" s="154">
        <v>0</v>
      </c>
      <c r="AT542" s="154">
        <v>0</v>
      </c>
      <c r="AU542" s="154">
        <v>0</v>
      </c>
      <c r="AV542" s="155">
        <v>0</v>
      </c>
    </row>
    <row r="543" spans="2:48" x14ac:dyDescent="0.2">
      <c r="B543" s="2" t="s">
        <v>111</v>
      </c>
      <c r="C543" s="154">
        <v>0</v>
      </c>
      <c r="D543" s="154">
        <v>0</v>
      </c>
      <c r="E543" s="154">
        <v>0</v>
      </c>
      <c r="F543" s="154">
        <v>0</v>
      </c>
      <c r="G543" s="154">
        <v>0</v>
      </c>
      <c r="H543" s="154">
        <v>0</v>
      </c>
      <c r="I543" s="154">
        <v>0</v>
      </c>
      <c r="J543" s="154">
        <v>0</v>
      </c>
      <c r="K543" s="154">
        <v>0</v>
      </c>
      <c r="L543" s="154">
        <v>0</v>
      </c>
      <c r="M543" s="154">
        <v>0</v>
      </c>
      <c r="N543" s="154">
        <v>0</v>
      </c>
      <c r="O543" s="154">
        <v>0</v>
      </c>
      <c r="P543" s="154">
        <v>0</v>
      </c>
      <c r="Q543" s="154">
        <v>0</v>
      </c>
      <c r="R543" s="154">
        <v>0</v>
      </c>
      <c r="S543" s="154">
        <v>0</v>
      </c>
      <c r="T543" s="154">
        <v>0</v>
      </c>
      <c r="U543" s="154">
        <v>0</v>
      </c>
      <c r="V543" s="154">
        <v>0</v>
      </c>
      <c r="W543" s="154">
        <v>0</v>
      </c>
      <c r="X543" s="154">
        <v>0</v>
      </c>
      <c r="Y543" s="154">
        <v>0</v>
      </c>
      <c r="Z543" s="154">
        <v>0</v>
      </c>
      <c r="AA543" s="154">
        <v>0</v>
      </c>
      <c r="AB543" s="154">
        <v>0</v>
      </c>
      <c r="AC543" s="154">
        <v>0</v>
      </c>
      <c r="AD543" s="154">
        <v>0</v>
      </c>
      <c r="AE543" s="154">
        <v>0</v>
      </c>
      <c r="AF543" s="154">
        <v>0</v>
      </c>
      <c r="AG543" s="154">
        <v>0</v>
      </c>
      <c r="AH543" s="154">
        <v>0</v>
      </c>
      <c r="AI543" s="154">
        <v>0</v>
      </c>
      <c r="AJ543" s="154">
        <v>0</v>
      </c>
      <c r="AK543" s="154">
        <v>0</v>
      </c>
      <c r="AL543" s="154">
        <v>0</v>
      </c>
      <c r="AM543" s="154">
        <v>0</v>
      </c>
      <c r="AN543" s="154">
        <v>0</v>
      </c>
      <c r="AO543" s="154">
        <v>0</v>
      </c>
      <c r="AP543" s="154">
        <v>0</v>
      </c>
      <c r="AQ543" s="154">
        <v>0</v>
      </c>
      <c r="AR543" s="154">
        <v>0</v>
      </c>
      <c r="AS543" s="154">
        <v>0</v>
      </c>
      <c r="AT543" s="154">
        <v>0</v>
      </c>
      <c r="AU543" s="154">
        <v>0</v>
      </c>
      <c r="AV543" s="155">
        <v>0</v>
      </c>
    </row>
    <row r="544" spans="2:48" x14ac:dyDescent="0.2">
      <c r="B544" s="2" t="s">
        <v>58</v>
      </c>
      <c r="C544" s="154">
        <v>0</v>
      </c>
      <c r="D544" s="154">
        <v>0</v>
      </c>
      <c r="E544" s="154">
        <v>0</v>
      </c>
      <c r="F544" s="154">
        <v>0</v>
      </c>
      <c r="G544" s="154">
        <v>0</v>
      </c>
      <c r="H544" s="154">
        <v>0</v>
      </c>
      <c r="I544" s="154">
        <v>0</v>
      </c>
      <c r="J544" s="154">
        <v>0</v>
      </c>
      <c r="K544" s="154">
        <v>0</v>
      </c>
      <c r="L544" s="154">
        <v>0</v>
      </c>
      <c r="M544" s="154">
        <v>0</v>
      </c>
      <c r="N544" s="154">
        <v>0</v>
      </c>
      <c r="O544" s="154">
        <v>0</v>
      </c>
      <c r="P544" s="154">
        <v>0</v>
      </c>
      <c r="Q544" s="154">
        <v>0</v>
      </c>
      <c r="R544" s="154">
        <v>0</v>
      </c>
      <c r="S544" s="154">
        <v>0</v>
      </c>
      <c r="T544" s="154">
        <v>0</v>
      </c>
      <c r="U544" s="154">
        <v>0</v>
      </c>
      <c r="V544" s="154">
        <v>0</v>
      </c>
      <c r="W544" s="154">
        <v>0</v>
      </c>
      <c r="X544" s="154">
        <v>0</v>
      </c>
      <c r="Y544" s="154">
        <v>0</v>
      </c>
      <c r="Z544" s="154">
        <v>0</v>
      </c>
      <c r="AA544" s="154">
        <v>0</v>
      </c>
      <c r="AB544" s="154">
        <v>0</v>
      </c>
      <c r="AC544" s="154">
        <v>0</v>
      </c>
      <c r="AD544" s="154">
        <v>0</v>
      </c>
      <c r="AE544" s="154">
        <v>0</v>
      </c>
      <c r="AF544" s="154">
        <v>0</v>
      </c>
      <c r="AG544" s="154">
        <v>0</v>
      </c>
      <c r="AH544" s="154">
        <v>0</v>
      </c>
      <c r="AI544" s="154">
        <v>0</v>
      </c>
      <c r="AJ544" s="154">
        <v>0</v>
      </c>
      <c r="AK544" s="154">
        <v>0</v>
      </c>
      <c r="AL544" s="154">
        <v>0</v>
      </c>
      <c r="AM544" s="154">
        <v>0</v>
      </c>
      <c r="AN544" s="154">
        <v>0</v>
      </c>
      <c r="AO544" s="154">
        <v>0</v>
      </c>
      <c r="AP544" s="154">
        <v>0</v>
      </c>
      <c r="AQ544" s="154">
        <v>0</v>
      </c>
      <c r="AR544" s="154">
        <v>0</v>
      </c>
      <c r="AS544" s="154">
        <v>0</v>
      </c>
      <c r="AT544" s="154">
        <v>0</v>
      </c>
      <c r="AU544" s="154">
        <v>0</v>
      </c>
      <c r="AV544" s="155">
        <v>0</v>
      </c>
    </row>
    <row r="545" spans="2:48" x14ac:dyDescent="0.2">
      <c r="B545" s="2" t="s">
        <v>60</v>
      </c>
      <c r="C545" s="154">
        <v>2119.0836902766328</v>
      </c>
      <c r="D545" s="154">
        <v>2119.0836902766328</v>
      </c>
      <c r="E545" s="154">
        <v>2119.0836902766328</v>
      </c>
      <c r="F545" s="154">
        <v>2119.0836902766328</v>
      </c>
      <c r="G545" s="154">
        <v>2113.0975781572074</v>
      </c>
      <c r="H545" s="154">
        <v>2107.1114660377821</v>
      </c>
      <c r="I545" s="154">
        <v>2052.2387716097146</v>
      </c>
      <c r="J545" s="154">
        <v>1997.3660771816474</v>
      </c>
      <c r="K545" s="154">
        <v>1942.4933827535801</v>
      </c>
      <c r="L545" s="154">
        <v>1887.6206883255127</v>
      </c>
      <c r="M545" s="154">
        <v>1832.7479938974454</v>
      </c>
      <c r="N545" s="154">
        <v>1814.9003814928944</v>
      </c>
      <c r="O545" s="154">
        <v>1797.0527690883437</v>
      </c>
      <c r="P545" s="154">
        <v>1779.2051566837927</v>
      </c>
      <c r="Q545" s="154">
        <v>1761.3575442792417</v>
      </c>
      <c r="R545" s="154">
        <v>1743.5099318746907</v>
      </c>
      <c r="S545" s="154">
        <v>1725.6623194701399</v>
      </c>
      <c r="T545" s="154">
        <v>1707.8147070655889</v>
      </c>
      <c r="U545" s="154">
        <v>1689.9670946610379</v>
      </c>
      <c r="V545" s="154">
        <v>1672.1194822564869</v>
      </c>
      <c r="W545" s="154">
        <v>1654.2718698519361</v>
      </c>
      <c r="X545" s="154">
        <v>1636.4242574473851</v>
      </c>
      <c r="Y545" s="154">
        <v>1618.5766450428341</v>
      </c>
      <c r="Z545" s="154">
        <v>1600.7290326382831</v>
      </c>
      <c r="AA545" s="154">
        <v>1582.8814202337323</v>
      </c>
      <c r="AB545" s="154">
        <v>1565.0338078291813</v>
      </c>
      <c r="AC545" s="154">
        <v>1549.4783202846975</v>
      </c>
      <c r="AD545" s="154">
        <v>1533.9228327402134</v>
      </c>
      <c r="AE545" s="154">
        <v>1518.3673451957295</v>
      </c>
      <c r="AF545" s="154">
        <v>1502.8118576512454</v>
      </c>
      <c r="AG545" s="154">
        <v>1487.2563701067616</v>
      </c>
      <c r="AH545" s="154">
        <v>1471.7008825622775</v>
      </c>
      <c r="AI545" s="154">
        <v>1456.1453950177936</v>
      </c>
      <c r="AJ545" s="154">
        <v>1440.5899074733095</v>
      </c>
      <c r="AK545" s="154">
        <v>1425.0344199288256</v>
      </c>
      <c r="AL545" s="154">
        <v>1409.4789323843415</v>
      </c>
      <c r="AM545" s="154">
        <v>1393.9234448398577</v>
      </c>
      <c r="AN545" s="154">
        <v>1378.3679572953736</v>
      </c>
      <c r="AO545" s="154">
        <v>1362.8124697508897</v>
      </c>
      <c r="AP545" s="154">
        <v>1347.2569822064056</v>
      </c>
      <c r="AQ545" s="154">
        <v>1331.7014946619217</v>
      </c>
      <c r="AR545" s="154">
        <v>1331.7014946619217</v>
      </c>
      <c r="AS545" s="154">
        <v>1331.7014946619217</v>
      </c>
      <c r="AT545" s="154">
        <v>1331.7014946619217</v>
      </c>
      <c r="AU545" s="154">
        <v>1331.7014946619217</v>
      </c>
      <c r="AV545" s="155">
        <v>1331.7014946619217</v>
      </c>
    </row>
    <row r="546" spans="2:48" x14ac:dyDescent="0.2">
      <c r="B546" s="2" t="s">
        <v>62</v>
      </c>
      <c r="C546" s="154">
        <f t="shared" ref="C546:AV546" si="21">C545*0.5</f>
        <v>1059.5418451383164</v>
      </c>
      <c r="D546" s="154">
        <f t="shared" si="21"/>
        <v>1059.5418451383164</v>
      </c>
      <c r="E546" s="154">
        <f t="shared" si="21"/>
        <v>1059.5418451383164</v>
      </c>
      <c r="F546" s="154">
        <f t="shared" si="21"/>
        <v>1059.5418451383164</v>
      </c>
      <c r="G546" s="154">
        <f t="shared" si="21"/>
        <v>1056.5487890786037</v>
      </c>
      <c r="H546" s="154">
        <f t="shared" si="21"/>
        <v>1053.555733018891</v>
      </c>
      <c r="I546" s="154">
        <f t="shared" si="21"/>
        <v>1026.1193858048573</v>
      </c>
      <c r="J546" s="154">
        <f t="shared" si="21"/>
        <v>998.68303859082368</v>
      </c>
      <c r="K546" s="154">
        <f t="shared" si="21"/>
        <v>971.24669137679007</v>
      </c>
      <c r="L546" s="154">
        <f t="shared" si="21"/>
        <v>943.81034416275634</v>
      </c>
      <c r="M546" s="154">
        <f t="shared" si="21"/>
        <v>916.37399694872272</v>
      </c>
      <c r="N546" s="154">
        <f t="shared" si="21"/>
        <v>907.45019074644722</v>
      </c>
      <c r="O546" s="154">
        <f t="shared" si="21"/>
        <v>898.52638454417183</v>
      </c>
      <c r="P546" s="154">
        <f t="shared" si="21"/>
        <v>889.60257834189633</v>
      </c>
      <c r="Q546" s="154">
        <f t="shared" si="21"/>
        <v>880.67877213962083</v>
      </c>
      <c r="R546" s="154">
        <f t="shared" si="21"/>
        <v>871.75496593734533</v>
      </c>
      <c r="S546" s="154">
        <f t="shared" si="21"/>
        <v>862.83115973506995</v>
      </c>
      <c r="T546" s="154">
        <f t="shared" si="21"/>
        <v>853.90735353279445</v>
      </c>
      <c r="U546" s="154">
        <f t="shared" si="21"/>
        <v>844.98354733051895</v>
      </c>
      <c r="V546" s="154">
        <f t="shared" si="21"/>
        <v>836.05974112824345</v>
      </c>
      <c r="W546" s="154">
        <f t="shared" si="21"/>
        <v>827.13593492596806</v>
      </c>
      <c r="X546" s="154">
        <f t="shared" si="21"/>
        <v>818.21212872369256</v>
      </c>
      <c r="Y546" s="154">
        <f t="shared" si="21"/>
        <v>809.28832252141706</v>
      </c>
      <c r="Z546" s="154">
        <f t="shared" si="21"/>
        <v>800.36451631914156</v>
      </c>
      <c r="AA546" s="154">
        <f t="shared" si="21"/>
        <v>791.44071011686617</v>
      </c>
      <c r="AB546" s="154">
        <f t="shared" si="21"/>
        <v>782.51690391459067</v>
      </c>
      <c r="AC546" s="154">
        <f t="shared" si="21"/>
        <v>774.73916014234874</v>
      </c>
      <c r="AD546" s="154">
        <f t="shared" si="21"/>
        <v>766.96141637010669</v>
      </c>
      <c r="AE546" s="154">
        <f t="shared" si="21"/>
        <v>759.18367259786476</v>
      </c>
      <c r="AF546" s="154">
        <f t="shared" si="21"/>
        <v>751.40592882562271</v>
      </c>
      <c r="AG546" s="154">
        <f t="shared" si="21"/>
        <v>743.62818505338078</v>
      </c>
      <c r="AH546" s="154">
        <f t="shared" si="21"/>
        <v>735.85044128113873</v>
      </c>
      <c r="AI546" s="154">
        <f t="shared" si="21"/>
        <v>728.07269750889679</v>
      </c>
      <c r="AJ546" s="154">
        <f t="shared" si="21"/>
        <v>720.29495373665475</v>
      </c>
      <c r="AK546" s="154">
        <f t="shared" si="21"/>
        <v>712.51720996441281</v>
      </c>
      <c r="AL546" s="154">
        <f t="shared" si="21"/>
        <v>704.73946619217077</v>
      </c>
      <c r="AM546" s="154">
        <f t="shared" si="21"/>
        <v>696.96172241992883</v>
      </c>
      <c r="AN546" s="154">
        <f t="shared" si="21"/>
        <v>689.18397864768679</v>
      </c>
      <c r="AO546" s="154">
        <f t="shared" si="21"/>
        <v>681.40623487544485</v>
      </c>
      <c r="AP546" s="154">
        <f t="shared" si="21"/>
        <v>673.6284911032028</v>
      </c>
      <c r="AQ546" s="154">
        <f t="shared" si="21"/>
        <v>665.85074733096087</v>
      </c>
      <c r="AR546" s="154">
        <f t="shared" si="21"/>
        <v>665.85074733096087</v>
      </c>
      <c r="AS546" s="154">
        <f t="shared" si="21"/>
        <v>665.85074733096087</v>
      </c>
      <c r="AT546" s="154">
        <f t="shared" si="21"/>
        <v>665.85074733096087</v>
      </c>
      <c r="AU546" s="154">
        <f t="shared" si="21"/>
        <v>665.85074733096087</v>
      </c>
      <c r="AV546" s="154">
        <f t="shared" si="21"/>
        <v>665.85074733096087</v>
      </c>
    </row>
    <row r="547" spans="2:48" x14ac:dyDescent="0.2">
      <c r="B547" s="2" t="s">
        <v>109</v>
      </c>
      <c r="C547" s="154">
        <v>10</v>
      </c>
      <c r="D547" s="154">
        <v>10</v>
      </c>
      <c r="E547" s="154">
        <v>10</v>
      </c>
      <c r="F547" s="154">
        <v>10</v>
      </c>
      <c r="G547" s="154">
        <v>10</v>
      </c>
      <c r="H547" s="154">
        <v>10</v>
      </c>
      <c r="I547" s="154">
        <v>10</v>
      </c>
      <c r="J547" s="154">
        <v>10</v>
      </c>
      <c r="K547" s="154">
        <v>10</v>
      </c>
      <c r="L547" s="154">
        <v>10</v>
      </c>
      <c r="M547" s="154">
        <v>10</v>
      </c>
      <c r="N547" s="154">
        <v>10</v>
      </c>
      <c r="O547" s="154">
        <v>10</v>
      </c>
      <c r="P547" s="154">
        <v>10</v>
      </c>
      <c r="Q547" s="154">
        <v>10</v>
      </c>
      <c r="R547" s="154">
        <v>10</v>
      </c>
      <c r="S547" s="154">
        <v>10</v>
      </c>
      <c r="T547" s="154">
        <v>10</v>
      </c>
      <c r="U547" s="154">
        <v>10</v>
      </c>
      <c r="V547" s="154">
        <v>10</v>
      </c>
      <c r="W547" s="154">
        <v>10</v>
      </c>
      <c r="X547" s="154">
        <v>10</v>
      </c>
      <c r="Y547" s="154">
        <v>10</v>
      </c>
      <c r="Z547" s="154">
        <v>10</v>
      </c>
      <c r="AA547" s="154">
        <v>10</v>
      </c>
      <c r="AB547" s="154">
        <v>10</v>
      </c>
      <c r="AC547" s="154">
        <v>10</v>
      </c>
      <c r="AD547" s="154">
        <v>10</v>
      </c>
      <c r="AE547" s="154">
        <v>10</v>
      </c>
      <c r="AF547" s="154">
        <v>10</v>
      </c>
      <c r="AG547" s="154">
        <v>10</v>
      </c>
      <c r="AH547" s="154">
        <v>10</v>
      </c>
      <c r="AI547" s="154">
        <v>10</v>
      </c>
      <c r="AJ547" s="154">
        <v>10</v>
      </c>
      <c r="AK547" s="154">
        <v>10</v>
      </c>
      <c r="AL547" s="154">
        <v>10</v>
      </c>
      <c r="AM547" s="154">
        <v>10</v>
      </c>
      <c r="AN547" s="154">
        <v>10</v>
      </c>
      <c r="AO547" s="154">
        <v>10</v>
      </c>
      <c r="AP547" s="154">
        <v>10</v>
      </c>
      <c r="AQ547" s="154">
        <v>10</v>
      </c>
      <c r="AR547" s="154">
        <v>10</v>
      </c>
      <c r="AS547" s="154">
        <v>10</v>
      </c>
      <c r="AT547" s="154">
        <v>10</v>
      </c>
      <c r="AU547" s="154">
        <v>10</v>
      </c>
      <c r="AV547" s="155">
        <v>10</v>
      </c>
    </row>
    <row r="548" spans="2:48" x14ac:dyDescent="0.2">
      <c r="B548" s="2" t="s">
        <v>274</v>
      </c>
      <c r="C548" s="154">
        <v>100000</v>
      </c>
      <c r="D548" s="154">
        <v>100000</v>
      </c>
      <c r="E548" s="154">
        <v>100000</v>
      </c>
      <c r="F548" s="154">
        <v>100000</v>
      </c>
      <c r="G548" s="154">
        <v>100000</v>
      </c>
      <c r="H548" s="154">
        <v>100000</v>
      </c>
      <c r="I548" s="154">
        <v>100000</v>
      </c>
      <c r="J548" s="154">
        <v>100000</v>
      </c>
      <c r="K548" s="154">
        <v>100000</v>
      </c>
      <c r="L548" s="154">
        <v>100000</v>
      </c>
      <c r="M548" s="154">
        <v>100000</v>
      </c>
      <c r="N548" s="154">
        <v>100000</v>
      </c>
      <c r="O548" s="154">
        <v>100000</v>
      </c>
      <c r="P548" s="154">
        <v>100000</v>
      </c>
      <c r="Q548" s="154">
        <v>100000</v>
      </c>
      <c r="R548" s="154">
        <v>100000</v>
      </c>
      <c r="S548" s="154">
        <v>100000</v>
      </c>
      <c r="T548" s="154">
        <v>100000</v>
      </c>
      <c r="U548" s="154">
        <v>100000</v>
      </c>
      <c r="V548" s="154">
        <v>100000</v>
      </c>
      <c r="W548" s="154">
        <v>100000</v>
      </c>
      <c r="X548" s="154">
        <v>100000</v>
      </c>
      <c r="Y548" s="154">
        <v>100000</v>
      </c>
      <c r="Z548" s="154">
        <v>100000</v>
      </c>
      <c r="AA548" s="154">
        <v>100000</v>
      </c>
      <c r="AB548" s="154">
        <v>100000</v>
      </c>
      <c r="AC548" s="154">
        <v>100000</v>
      </c>
      <c r="AD548" s="154">
        <v>100000</v>
      </c>
      <c r="AE548" s="154">
        <v>100000</v>
      </c>
      <c r="AF548" s="154">
        <v>100000</v>
      </c>
      <c r="AG548" s="154">
        <v>100000</v>
      </c>
      <c r="AH548" s="154">
        <v>100000</v>
      </c>
      <c r="AI548" s="154">
        <v>100000</v>
      </c>
      <c r="AJ548" s="154">
        <v>100000</v>
      </c>
      <c r="AK548" s="154">
        <v>100000</v>
      </c>
      <c r="AL548" s="154">
        <v>100000</v>
      </c>
      <c r="AM548" s="154">
        <v>100000</v>
      </c>
      <c r="AN548" s="154">
        <v>100000</v>
      </c>
      <c r="AO548" s="154">
        <v>100000</v>
      </c>
      <c r="AP548" s="154">
        <v>100000</v>
      </c>
      <c r="AQ548" s="154">
        <v>100000</v>
      </c>
      <c r="AR548" s="154">
        <v>100000</v>
      </c>
      <c r="AS548" s="154">
        <v>100000</v>
      </c>
      <c r="AT548" s="154">
        <v>100000</v>
      </c>
      <c r="AU548" s="154">
        <v>100000</v>
      </c>
      <c r="AV548" s="155">
        <v>100000</v>
      </c>
    </row>
    <row r="549" spans="2:48" x14ac:dyDescent="0.2">
      <c r="B549" s="2" t="s">
        <v>276</v>
      </c>
      <c r="C549" s="156"/>
      <c r="D549" s="156"/>
      <c r="E549" s="156"/>
      <c r="F549" s="156"/>
      <c r="G549" s="156"/>
      <c r="H549" s="156"/>
      <c r="I549" s="156"/>
      <c r="J549" s="156"/>
      <c r="K549" s="156"/>
      <c r="L549" s="156"/>
      <c r="M549" s="156"/>
      <c r="N549" s="156"/>
      <c r="O549" s="156"/>
      <c r="P549" s="156"/>
      <c r="Q549" s="156"/>
      <c r="R549" s="156"/>
      <c r="S549" s="156"/>
      <c r="T549" s="156"/>
      <c r="U549" s="156"/>
      <c r="V549" s="156"/>
      <c r="W549" s="156"/>
      <c r="X549" s="156"/>
      <c r="Y549" s="156"/>
      <c r="Z549" s="156"/>
      <c r="AA549" s="156"/>
      <c r="AB549" s="156"/>
      <c r="AC549" s="156"/>
      <c r="AD549" s="156"/>
      <c r="AE549" s="156"/>
      <c r="AF549" s="156"/>
      <c r="AG549" s="156"/>
      <c r="AH549" s="156"/>
      <c r="AI549" s="156"/>
      <c r="AJ549" s="156"/>
      <c r="AK549" s="156"/>
      <c r="AL549" s="156"/>
      <c r="AM549" s="156"/>
      <c r="AN549" s="156"/>
      <c r="AO549" s="156"/>
      <c r="AP549" s="156"/>
      <c r="AQ549" s="156"/>
      <c r="AR549" s="156"/>
      <c r="AS549" s="156"/>
      <c r="AT549" s="156"/>
      <c r="AU549" s="156"/>
      <c r="AV549" s="157"/>
    </row>
    <row r="550" spans="2:48" x14ac:dyDescent="0.2">
      <c r="B550" s="2" t="s">
        <v>278</v>
      </c>
      <c r="C550" s="156"/>
      <c r="D550" s="156"/>
      <c r="E550" s="156"/>
      <c r="F550" s="156"/>
      <c r="G550" s="156"/>
      <c r="H550" s="156"/>
      <c r="I550" s="156"/>
      <c r="J550" s="156"/>
      <c r="K550" s="156"/>
      <c r="L550" s="156"/>
      <c r="M550" s="156"/>
      <c r="N550" s="156"/>
      <c r="O550" s="156"/>
      <c r="P550" s="156"/>
      <c r="Q550" s="156"/>
      <c r="R550" s="156"/>
      <c r="S550" s="156"/>
      <c r="T550" s="156"/>
      <c r="U550" s="156"/>
      <c r="V550" s="156"/>
      <c r="W550" s="156"/>
      <c r="X550" s="156"/>
      <c r="Y550" s="156"/>
      <c r="Z550" s="156"/>
      <c r="AA550" s="156"/>
      <c r="AB550" s="156"/>
      <c r="AC550" s="156"/>
      <c r="AD550" s="156"/>
      <c r="AE550" s="156"/>
      <c r="AF550" s="156"/>
      <c r="AG550" s="156"/>
      <c r="AH550" s="156"/>
      <c r="AI550" s="156"/>
      <c r="AJ550" s="156"/>
      <c r="AK550" s="156"/>
      <c r="AL550" s="156"/>
      <c r="AM550" s="156"/>
      <c r="AN550" s="156"/>
      <c r="AO550" s="156"/>
      <c r="AP550" s="156"/>
      <c r="AQ550" s="156"/>
      <c r="AR550" s="156"/>
      <c r="AS550" s="156"/>
      <c r="AT550" s="156"/>
      <c r="AU550" s="156"/>
      <c r="AV550" s="157"/>
    </row>
    <row r="551" spans="2:48" ht="13.5" thickBot="1" x14ac:dyDescent="0.25">
      <c r="B551" s="341" t="s">
        <v>491</v>
      </c>
      <c r="C551" s="342"/>
      <c r="D551" s="342"/>
      <c r="E551" s="342"/>
      <c r="F551" s="342"/>
      <c r="G551" s="342"/>
      <c r="H551" s="342"/>
      <c r="I551" s="342"/>
      <c r="J551" s="342"/>
      <c r="K551" s="342"/>
      <c r="L551" s="342"/>
      <c r="M551" s="342"/>
      <c r="N551" s="342"/>
      <c r="O551" s="342"/>
      <c r="P551" s="342"/>
      <c r="Q551" s="342"/>
      <c r="R551" s="342"/>
      <c r="S551" s="342"/>
      <c r="T551" s="342"/>
      <c r="U551" s="342"/>
      <c r="V551" s="342"/>
      <c r="W551" s="342"/>
      <c r="X551" s="342"/>
      <c r="Y551" s="342"/>
      <c r="Z551" s="342"/>
      <c r="AA551" s="342"/>
      <c r="AB551" s="342"/>
      <c r="AC551" s="342"/>
      <c r="AD551" s="342"/>
      <c r="AE551" s="342"/>
      <c r="AF551" s="342"/>
      <c r="AG551" s="342"/>
      <c r="AH551" s="342"/>
      <c r="AI551" s="342"/>
      <c r="AJ551" s="342"/>
      <c r="AK551" s="342"/>
      <c r="AL551" s="342"/>
      <c r="AM551" s="342"/>
      <c r="AN551" s="342"/>
      <c r="AO551" s="342"/>
      <c r="AP551" s="342"/>
      <c r="AQ551" s="342"/>
      <c r="AR551" s="342"/>
      <c r="AS551" s="342"/>
      <c r="AT551" s="342"/>
      <c r="AU551" s="342"/>
      <c r="AV551" s="343"/>
    </row>
    <row r="552" spans="2:48" ht="14.25" thickTop="1" thickBot="1" x14ac:dyDescent="0.25"/>
    <row r="553" spans="2:48" ht="13.5" thickTop="1" x14ac:dyDescent="0.2">
      <c r="B553" s="332" t="s">
        <v>320</v>
      </c>
      <c r="C553" s="333"/>
      <c r="D553" s="333"/>
      <c r="E553" s="333"/>
      <c r="F553" s="333"/>
      <c r="G553" s="333"/>
      <c r="H553" s="333"/>
      <c r="I553" s="333"/>
      <c r="J553" s="333"/>
      <c r="K553" s="333"/>
      <c r="L553" s="333"/>
      <c r="M553" s="333"/>
      <c r="N553" s="333"/>
      <c r="O553" s="333"/>
      <c r="P553" s="333"/>
      <c r="Q553" s="333"/>
      <c r="R553" s="333"/>
      <c r="S553" s="333"/>
      <c r="T553" s="333"/>
      <c r="U553" s="333"/>
      <c r="V553" s="333"/>
      <c r="W553" s="333"/>
      <c r="X553" s="333"/>
      <c r="Y553" s="333"/>
      <c r="Z553" s="333"/>
      <c r="AA553" s="333"/>
      <c r="AB553" s="333"/>
      <c r="AC553" s="333"/>
      <c r="AD553" s="333"/>
      <c r="AE553" s="333"/>
      <c r="AF553" s="333"/>
      <c r="AG553" s="333"/>
      <c r="AH553" s="333"/>
      <c r="AI553" s="333"/>
      <c r="AJ553" s="333"/>
      <c r="AK553" s="333"/>
      <c r="AL553" s="333"/>
      <c r="AM553" s="333"/>
      <c r="AN553" s="333"/>
      <c r="AO553" s="333"/>
      <c r="AP553" s="333"/>
      <c r="AQ553" s="333"/>
      <c r="AR553" s="333"/>
      <c r="AS553" s="333"/>
      <c r="AT553" s="333"/>
      <c r="AU553" s="333"/>
      <c r="AV553" s="334"/>
    </row>
    <row r="554" spans="2:48" x14ac:dyDescent="0.2">
      <c r="B554" s="2"/>
      <c r="C554" s="3" t="s">
        <v>364</v>
      </c>
      <c r="D554" s="3" t="s">
        <v>365</v>
      </c>
      <c r="E554" s="3" t="s">
        <v>366</v>
      </c>
      <c r="F554" s="3" t="s">
        <v>367</v>
      </c>
      <c r="G554" s="3" t="s">
        <v>368</v>
      </c>
      <c r="H554" s="3" t="s">
        <v>369</v>
      </c>
      <c r="I554" s="3" t="s">
        <v>370</v>
      </c>
      <c r="J554" s="3" t="s">
        <v>371</v>
      </c>
      <c r="K554" s="3" t="s">
        <v>372</v>
      </c>
      <c r="L554" s="3" t="s">
        <v>373</v>
      </c>
      <c r="M554" s="3" t="s">
        <v>374</v>
      </c>
      <c r="N554" s="3" t="s">
        <v>375</v>
      </c>
      <c r="O554" s="3" t="s">
        <v>376</v>
      </c>
      <c r="P554" s="3" t="s">
        <v>377</v>
      </c>
      <c r="Q554" s="3" t="s">
        <v>378</v>
      </c>
      <c r="R554" s="3" t="s">
        <v>379</v>
      </c>
      <c r="S554" s="3" t="s">
        <v>380</v>
      </c>
      <c r="T554" s="3" t="s">
        <v>381</v>
      </c>
      <c r="U554" s="3" t="s">
        <v>382</v>
      </c>
      <c r="V554" s="3" t="s">
        <v>383</v>
      </c>
      <c r="W554" s="3" t="s">
        <v>384</v>
      </c>
      <c r="X554" s="3" t="s">
        <v>385</v>
      </c>
      <c r="Y554" s="3" t="s">
        <v>386</v>
      </c>
      <c r="Z554" s="3" t="s">
        <v>387</v>
      </c>
      <c r="AA554" s="3" t="s">
        <v>388</v>
      </c>
      <c r="AB554" s="3" t="s">
        <v>389</v>
      </c>
      <c r="AC554" s="3" t="s">
        <v>224</v>
      </c>
      <c r="AD554" s="3" t="s">
        <v>225</v>
      </c>
      <c r="AE554" s="3" t="s">
        <v>226</v>
      </c>
      <c r="AF554" s="3" t="s">
        <v>227</v>
      </c>
      <c r="AG554" s="3" t="s">
        <v>445</v>
      </c>
      <c r="AH554" s="3" t="s">
        <v>228</v>
      </c>
      <c r="AI554" s="3" t="s">
        <v>229</v>
      </c>
      <c r="AJ554" s="3" t="s">
        <v>348</v>
      </c>
      <c r="AK554" s="3" t="s">
        <v>349</v>
      </c>
      <c r="AL554" s="3" t="s">
        <v>446</v>
      </c>
      <c r="AM554" s="3" t="s">
        <v>350</v>
      </c>
      <c r="AN554" s="3" t="s">
        <v>351</v>
      </c>
      <c r="AO554" s="3" t="s">
        <v>352</v>
      </c>
      <c r="AP554" s="3" t="s">
        <v>353</v>
      </c>
      <c r="AQ554" s="3" t="s">
        <v>447</v>
      </c>
      <c r="AR554" s="3" t="s">
        <v>354</v>
      </c>
      <c r="AS554" s="3" t="s">
        <v>355</v>
      </c>
      <c r="AT554" s="3" t="s">
        <v>356</v>
      </c>
      <c r="AU554" s="3" t="s">
        <v>357</v>
      </c>
      <c r="AV554" s="4" t="s">
        <v>358</v>
      </c>
    </row>
    <row r="555" spans="2:48" x14ac:dyDescent="0.2">
      <c r="B555" s="2" t="s">
        <v>39</v>
      </c>
      <c r="C555" s="154">
        <v>34453.560208131501</v>
      </c>
      <c r="D555" s="154">
        <v>34453.560208131501</v>
      </c>
      <c r="E555" s="154">
        <v>34453.560208131501</v>
      </c>
      <c r="F555" s="154">
        <v>34453.560208131501</v>
      </c>
      <c r="G555" s="154">
        <v>34674.33212177323</v>
      </c>
      <c r="H555" s="154">
        <v>34895.104035414952</v>
      </c>
      <c r="I555" s="154">
        <v>34421.531349832563</v>
      </c>
      <c r="J555" s="154">
        <v>33947.958664250174</v>
      </c>
      <c r="K555" s="154">
        <v>33474.385978667786</v>
      </c>
      <c r="L555" s="154">
        <v>33000.813293085397</v>
      </c>
      <c r="M555" s="154">
        <v>32527.240607503009</v>
      </c>
      <c r="N555" s="154">
        <v>32479.576497133294</v>
      </c>
      <c r="O555" s="154">
        <v>32431.912386763579</v>
      </c>
      <c r="P555" s="154">
        <v>32384.248276393864</v>
      </c>
      <c r="Q555" s="154">
        <v>32336.584166024149</v>
      </c>
      <c r="R555" s="154">
        <v>32288.920055654435</v>
      </c>
      <c r="S555" s="154">
        <v>32241.25594528472</v>
      </c>
      <c r="T555" s="154">
        <v>32193.591834915005</v>
      </c>
      <c r="U555" s="154">
        <v>32145.927724545294</v>
      </c>
      <c r="V555" s="154">
        <v>32098.263614175579</v>
      </c>
      <c r="W555" s="154">
        <v>32050.599503805865</v>
      </c>
      <c r="X555" s="154">
        <v>32002.93539343615</v>
      </c>
      <c r="Y555" s="154">
        <v>31955.271283066435</v>
      </c>
      <c r="Z555" s="154">
        <v>31907.60717269672</v>
      </c>
      <c r="AA555" s="154">
        <v>31859.943062327005</v>
      </c>
      <c r="AB555" s="154">
        <v>31812.278951957291</v>
      </c>
      <c r="AC555" s="154">
        <v>31773.975369039141</v>
      </c>
      <c r="AD555" s="154">
        <v>31735.671786120991</v>
      </c>
      <c r="AE555" s="154">
        <v>31697.368203202845</v>
      </c>
      <c r="AF555" s="154">
        <v>31659.064620284695</v>
      </c>
      <c r="AG555" s="154">
        <v>31620.761037366545</v>
      </c>
      <c r="AH555" s="154">
        <v>31582.457454448395</v>
      </c>
      <c r="AI555" s="154">
        <v>31544.153871530245</v>
      </c>
      <c r="AJ555" s="154">
        <v>31505.850288612099</v>
      </c>
      <c r="AK555" s="154">
        <v>31467.546705693949</v>
      </c>
      <c r="AL555" s="154">
        <v>31429.243122775799</v>
      </c>
      <c r="AM555" s="154">
        <v>31390.939539857649</v>
      </c>
      <c r="AN555" s="154">
        <v>31352.635956939499</v>
      </c>
      <c r="AO555" s="154">
        <v>31314.332374021353</v>
      </c>
      <c r="AP555" s="154">
        <v>31276.028791103203</v>
      </c>
      <c r="AQ555" s="154">
        <v>31237.725208185053</v>
      </c>
      <c r="AR555" s="154">
        <v>31237.725208185053</v>
      </c>
      <c r="AS555" s="154">
        <v>31237.725208185053</v>
      </c>
      <c r="AT555" s="154">
        <v>31237.725208185053</v>
      </c>
      <c r="AU555" s="154">
        <v>31237.725208185053</v>
      </c>
      <c r="AV555" s="155">
        <v>31237.725208185053</v>
      </c>
    </row>
    <row r="556" spans="2:48" x14ac:dyDescent="0.2">
      <c r="B556" s="2" t="s">
        <v>104</v>
      </c>
      <c r="C556" s="154">
        <v>0</v>
      </c>
      <c r="D556" s="154">
        <v>0</v>
      </c>
      <c r="E556" s="154">
        <v>0</v>
      </c>
      <c r="F556" s="154">
        <v>0</v>
      </c>
      <c r="G556" s="154">
        <v>0</v>
      </c>
      <c r="H556" s="154">
        <v>0</v>
      </c>
      <c r="I556" s="154">
        <v>0</v>
      </c>
      <c r="J556" s="154">
        <v>0</v>
      </c>
      <c r="K556" s="154">
        <v>0</v>
      </c>
      <c r="L556" s="154">
        <v>0</v>
      </c>
      <c r="M556" s="154">
        <v>0</v>
      </c>
      <c r="N556" s="154">
        <v>0</v>
      </c>
      <c r="O556" s="154">
        <v>0</v>
      </c>
      <c r="P556" s="154">
        <v>0</v>
      </c>
      <c r="Q556" s="154">
        <v>0</v>
      </c>
      <c r="R556" s="154">
        <v>0</v>
      </c>
      <c r="S556" s="154">
        <v>0</v>
      </c>
      <c r="T556" s="154">
        <v>0</v>
      </c>
      <c r="U556" s="154">
        <v>0</v>
      </c>
      <c r="V556" s="154">
        <v>0</v>
      </c>
      <c r="W556" s="154">
        <v>0</v>
      </c>
      <c r="X556" s="154">
        <v>0</v>
      </c>
      <c r="Y556" s="154">
        <v>0</v>
      </c>
      <c r="Z556" s="154">
        <v>0</v>
      </c>
      <c r="AA556" s="154">
        <v>0</v>
      </c>
      <c r="AB556" s="154">
        <v>0</v>
      </c>
      <c r="AC556" s="154">
        <v>0</v>
      </c>
      <c r="AD556" s="154">
        <v>0</v>
      </c>
      <c r="AE556" s="154">
        <v>0</v>
      </c>
      <c r="AF556" s="154">
        <v>0</v>
      </c>
      <c r="AG556" s="154">
        <v>0</v>
      </c>
      <c r="AH556" s="154">
        <v>0</v>
      </c>
      <c r="AI556" s="154">
        <v>0</v>
      </c>
      <c r="AJ556" s="154">
        <v>0</v>
      </c>
      <c r="AK556" s="154">
        <v>0</v>
      </c>
      <c r="AL556" s="154">
        <v>0</v>
      </c>
      <c r="AM556" s="154">
        <v>0</v>
      </c>
      <c r="AN556" s="154">
        <v>0</v>
      </c>
      <c r="AO556" s="154">
        <v>0</v>
      </c>
      <c r="AP556" s="154">
        <v>0</v>
      </c>
      <c r="AQ556" s="154">
        <v>0</v>
      </c>
      <c r="AR556" s="154">
        <v>0</v>
      </c>
      <c r="AS556" s="154">
        <v>0</v>
      </c>
      <c r="AT556" s="154">
        <v>0</v>
      </c>
      <c r="AU556" s="154">
        <v>0</v>
      </c>
      <c r="AV556" s="155">
        <v>0</v>
      </c>
    </row>
    <row r="557" spans="2:48" x14ac:dyDescent="0.2">
      <c r="B557" s="2" t="s">
        <v>105</v>
      </c>
      <c r="C557" s="154">
        <v>0</v>
      </c>
      <c r="D557" s="154">
        <v>0</v>
      </c>
      <c r="E557" s="154">
        <v>0</v>
      </c>
      <c r="F557" s="154">
        <v>0</v>
      </c>
      <c r="G557" s="154">
        <v>0</v>
      </c>
      <c r="H557" s="154">
        <v>0</v>
      </c>
      <c r="I557" s="154">
        <v>0</v>
      </c>
      <c r="J557" s="154">
        <v>0</v>
      </c>
      <c r="K557" s="154">
        <v>0</v>
      </c>
      <c r="L557" s="154">
        <v>0</v>
      </c>
      <c r="M557" s="154">
        <v>0</v>
      </c>
      <c r="N557" s="154">
        <v>0</v>
      </c>
      <c r="O557" s="154">
        <v>0</v>
      </c>
      <c r="P557" s="154">
        <v>0</v>
      </c>
      <c r="Q557" s="154">
        <v>0</v>
      </c>
      <c r="R557" s="154">
        <v>0</v>
      </c>
      <c r="S557" s="154">
        <v>0</v>
      </c>
      <c r="T557" s="154">
        <v>0</v>
      </c>
      <c r="U557" s="154">
        <v>0</v>
      </c>
      <c r="V557" s="154">
        <v>0</v>
      </c>
      <c r="W557" s="154">
        <v>0</v>
      </c>
      <c r="X557" s="154">
        <v>0</v>
      </c>
      <c r="Y557" s="154">
        <v>0</v>
      </c>
      <c r="Z557" s="154">
        <v>0</v>
      </c>
      <c r="AA557" s="154">
        <v>0</v>
      </c>
      <c r="AB557" s="154">
        <v>0</v>
      </c>
      <c r="AC557" s="154">
        <v>0</v>
      </c>
      <c r="AD557" s="154">
        <v>0</v>
      </c>
      <c r="AE557" s="154">
        <v>0</v>
      </c>
      <c r="AF557" s="154">
        <v>0</v>
      </c>
      <c r="AG557" s="154">
        <v>0</v>
      </c>
      <c r="AH557" s="154">
        <v>0</v>
      </c>
      <c r="AI557" s="154">
        <v>0</v>
      </c>
      <c r="AJ557" s="154">
        <v>0</v>
      </c>
      <c r="AK557" s="154">
        <v>0</v>
      </c>
      <c r="AL557" s="154">
        <v>0</v>
      </c>
      <c r="AM557" s="154">
        <v>0</v>
      </c>
      <c r="AN557" s="154">
        <v>0</v>
      </c>
      <c r="AO557" s="154">
        <v>0</v>
      </c>
      <c r="AP557" s="154">
        <v>0</v>
      </c>
      <c r="AQ557" s="154">
        <v>0</v>
      </c>
      <c r="AR557" s="154">
        <v>0</v>
      </c>
      <c r="AS557" s="154">
        <v>0</v>
      </c>
      <c r="AT557" s="154">
        <v>0</v>
      </c>
      <c r="AU557" s="154">
        <v>0</v>
      </c>
      <c r="AV557" s="155">
        <v>0</v>
      </c>
    </row>
    <row r="558" spans="2:48" x14ac:dyDescent="0.2">
      <c r="B558" s="2" t="s">
        <v>106</v>
      </c>
      <c r="C558" s="154">
        <v>2.3106067888758998E-2</v>
      </c>
      <c r="D558" s="154">
        <v>2.3106067888758998E-2</v>
      </c>
      <c r="E558" s="154">
        <v>2.3106067888758998E-2</v>
      </c>
      <c r="F558" s="154">
        <v>2.3106067888758998E-2</v>
      </c>
      <c r="G558" s="154">
        <v>2.3130505901828455E-2</v>
      </c>
      <c r="H558" s="154">
        <v>2.3154943914897915E-2</v>
      </c>
      <c r="I558" s="154">
        <v>2.2939023355782261E-2</v>
      </c>
      <c r="J558" s="154">
        <v>2.2723102796666603E-2</v>
      </c>
      <c r="K558" s="154">
        <v>2.2507182237550948E-2</v>
      </c>
      <c r="L558" s="154">
        <v>2.229126167843529E-2</v>
      </c>
      <c r="M558" s="154">
        <v>2.2075341119319636E-2</v>
      </c>
      <c r="N558" s="154">
        <v>2.1949748242768893E-2</v>
      </c>
      <c r="O558" s="154">
        <v>2.1824155366218147E-2</v>
      </c>
      <c r="P558" s="154">
        <v>2.1698562489667405E-2</v>
      </c>
      <c r="Q558" s="154">
        <v>2.1572969613116659E-2</v>
      </c>
      <c r="R558" s="154">
        <v>2.1447376736565917E-2</v>
      </c>
      <c r="S558" s="154">
        <v>2.1321783860015174E-2</v>
      </c>
      <c r="T558" s="154">
        <v>2.1196190983464428E-2</v>
      </c>
      <c r="U558" s="154">
        <v>2.1070598106913686E-2</v>
      </c>
      <c r="V558" s="154">
        <v>2.094500523036294E-2</v>
      </c>
      <c r="W558" s="154">
        <v>2.0819412353812197E-2</v>
      </c>
      <c r="X558" s="154">
        <v>2.0693819477261455E-2</v>
      </c>
      <c r="Y558" s="154">
        <v>2.0568226600710709E-2</v>
      </c>
      <c r="Z558" s="154">
        <v>2.0442633724159966E-2</v>
      </c>
      <c r="AA558" s="154">
        <v>2.031704084760922E-2</v>
      </c>
      <c r="AB558" s="154">
        <v>2.0191447971058478E-2</v>
      </c>
      <c r="AC558" s="154">
        <v>2.0112238229685768E-2</v>
      </c>
      <c r="AD558" s="154">
        <v>2.0033028488313058E-2</v>
      </c>
      <c r="AE558" s="154">
        <v>1.9953818746940348E-2</v>
      </c>
      <c r="AF558" s="154">
        <v>1.9874609005567642E-2</v>
      </c>
      <c r="AG558" s="154">
        <v>1.9795399264194932E-2</v>
      </c>
      <c r="AH558" s="154">
        <v>1.9716189522822222E-2</v>
      </c>
      <c r="AI558" s="154">
        <v>1.9636979781449512E-2</v>
      </c>
      <c r="AJ558" s="154">
        <v>1.9557770040076802E-2</v>
      </c>
      <c r="AK558" s="154">
        <v>1.9478560298704092E-2</v>
      </c>
      <c r="AL558" s="154">
        <v>1.9399350557331382E-2</v>
      </c>
      <c r="AM558" s="154">
        <v>1.9320140815958672E-2</v>
      </c>
      <c r="AN558" s="154">
        <v>1.9240931074585965E-2</v>
      </c>
      <c r="AO558" s="154">
        <v>1.9161721333213255E-2</v>
      </c>
      <c r="AP558" s="154">
        <v>1.9082511591840545E-2</v>
      </c>
      <c r="AQ558" s="154">
        <v>1.9003301850467835E-2</v>
      </c>
      <c r="AR558" s="154">
        <v>1.9003301850467835E-2</v>
      </c>
      <c r="AS558" s="154">
        <v>1.9003301850467835E-2</v>
      </c>
      <c r="AT558" s="154">
        <v>1.9003301850467835E-2</v>
      </c>
      <c r="AU558" s="154">
        <v>1.9003301850467835E-2</v>
      </c>
      <c r="AV558" s="155">
        <v>1.9003301850467835E-2</v>
      </c>
    </row>
    <row r="559" spans="2:48" x14ac:dyDescent="0.2">
      <c r="B559" s="2" t="s">
        <v>107</v>
      </c>
      <c r="C559" s="154">
        <v>2.7675780873213138E-2</v>
      </c>
      <c r="D559" s="154">
        <v>2.7675780873213138E-2</v>
      </c>
      <c r="E559" s="154">
        <v>2.7675780873213138E-2</v>
      </c>
      <c r="F559" s="154">
        <v>2.7675780873213138E-2</v>
      </c>
      <c r="G559" s="154">
        <v>2.7788858824588418E-2</v>
      </c>
      <c r="H559" s="154">
        <v>2.7901936775963702E-2</v>
      </c>
      <c r="I559" s="154">
        <v>2.7697650742089786E-2</v>
      </c>
      <c r="J559" s="154">
        <v>2.7493364708215871E-2</v>
      </c>
      <c r="K559" s="154">
        <v>2.7289078674341952E-2</v>
      </c>
      <c r="L559" s="154">
        <v>2.7084792640468036E-2</v>
      </c>
      <c r="M559" s="154">
        <v>2.6880506606594121E-2</v>
      </c>
      <c r="N559" s="154">
        <v>2.6765007015311797E-2</v>
      </c>
      <c r="O559" s="154">
        <v>2.6649507424029474E-2</v>
      </c>
      <c r="P559" s="154">
        <v>2.6534007832747151E-2</v>
      </c>
      <c r="Q559" s="154">
        <v>2.6418508241464828E-2</v>
      </c>
      <c r="R559" s="154">
        <v>2.6303008650182504E-2</v>
      </c>
      <c r="S559" s="154">
        <v>2.6187509058900181E-2</v>
      </c>
      <c r="T559" s="154">
        <v>2.6072009467617858E-2</v>
      </c>
      <c r="U559" s="154">
        <v>2.5956509876335535E-2</v>
      </c>
      <c r="V559" s="154">
        <v>2.5841010285053211E-2</v>
      </c>
      <c r="W559" s="154">
        <v>2.5725510693770888E-2</v>
      </c>
      <c r="X559" s="154">
        <v>2.5610011102488565E-2</v>
      </c>
      <c r="Y559" s="154">
        <v>2.5494511511206241E-2</v>
      </c>
      <c r="Z559" s="154">
        <v>2.5379011919923918E-2</v>
      </c>
      <c r="AA559" s="154">
        <v>2.5263512328641595E-2</v>
      </c>
      <c r="AB559" s="154">
        <v>2.5148012737359272E-2</v>
      </c>
      <c r="AC559" s="154">
        <v>2.5052988205039903E-2</v>
      </c>
      <c r="AD559" s="154">
        <v>2.4957963672720535E-2</v>
      </c>
      <c r="AE559" s="154">
        <v>2.4862939140401167E-2</v>
      </c>
      <c r="AF559" s="154">
        <v>2.4767914608081799E-2</v>
      </c>
      <c r="AG559" s="154">
        <v>2.467289007576243E-2</v>
      </c>
      <c r="AH559" s="154">
        <v>2.4577865543443062E-2</v>
      </c>
      <c r="AI559" s="154">
        <v>2.4482841011123694E-2</v>
      </c>
      <c r="AJ559" s="154">
        <v>2.4387816478804329E-2</v>
      </c>
      <c r="AK559" s="154">
        <v>2.4292791946484961E-2</v>
      </c>
      <c r="AL559" s="154">
        <v>2.4197767414165593E-2</v>
      </c>
      <c r="AM559" s="154">
        <v>2.4102742881846224E-2</v>
      </c>
      <c r="AN559" s="154">
        <v>2.4007718349526856E-2</v>
      </c>
      <c r="AO559" s="154">
        <v>2.3912693817207488E-2</v>
      </c>
      <c r="AP559" s="154">
        <v>2.381766928488812E-2</v>
      </c>
      <c r="AQ559" s="154">
        <v>2.3722644752568751E-2</v>
      </c>
      <c r="AR559" s="154">
        <v>2.3722644752568751E-2</v>
      </c>
      <c r="AS559" s="154">
        <v>2.3722644752568751E-2</v>
      </c>
      <c r="AT559" s="154">
        <v>2.3722644752568751E-2</v>
      </c>
      <c r="AU559" s="154">
        <v>2.3722644752568751E-2</v>
      </c>
      <c r="AV559" s="155">
        <v>2.3722644752568751E-2</v>
      </c>
    </row>
    <row r="560" spans="2:48" x14ac:dyDescent="0.2">
      <c r="B560" s="2" t="s">
        <v>45</v>
      </c>
      <c r="C560" s="154">
        <v>0</v>
      </c>
      <c r="D560" s="154">
        <v>0</v>
      </c>
      <c r="E560" s="154">
        <v>0</v>
      </c>
      <c r="F560" s="154">
        <v>0</v>
      </c>
      <c r="G560" s="154">
        <v>0</v>
      </c>
      <c r="H560" s="154">
        <v>0</v>
      </c>
      <c r="I560" s="154">
        <v>0</v>
      </c>
      <c r="J560" s="154">
        <v>0</v>
      </c>
      <c r="K560" s="154">
        <v>0</v>
      </c>
      <c r="L560" s="154">
        <v>0</v>
      </c>
      <c r="M560" s="154">
        <v>0</v>
      </c>
      <c r="N560" s="154">
        <v>0</v>
      </c>
      <c r="O560" s="154">
        <v>0</v>
      </c>
      <c r="P560" s="154">
        <v>0</v>
      </c>
      <c r="Q560" s="154">
        <v>0</v>
      </c>
      <c r="R560" s="154">
        <v>0</v>
      </c>
      <c r="S560" s="154">
        <v>0</v>
      </c>
      <c r="T560" s="154">
        <v>0</v>
      </c>
      <c r="U560" s="154">
        <v>0</v>
      </c>
      <c r="V560" s="154">
        <v>0</v>
      </c>
      <c r="W560" s="154">
        <v>0</v>
      </c>
      <c r="X560" s="154">
        <v>0</v>
      </c>
      <c r="Y560" s="154">
        <v>0</v>
      </c>
      <c r="Z560" s="154">
        <v>0</v>
      </c>
      <c r="AA560" s="154">
        <v>0</v>
      </c>
      <c r="AB560" s="154">
        <v>0</v>
      </c>
      <c r="AC560" s="154">
        <v>0</v>
      </c>
      <c r="AD560" s="154">
        <v>0</v>
      </c>
      <c r="AE560" s="154">
        <v>0</v>
      </c>
      <c r="AF560" s="154">
        <v>0</v>
      </c>
      <c r="AG560" s="154">
        <v>0</v>
      </c>
      <c r="AH560" s="154">
        <v>0</v>
      </c>
      <c r="AI560" s="154">
        <v>0</v>
      </c>
      <c r="AJ560" s="154">
        <v>0</v>
      </c>
      <c r="AK560" s="154">
        <v>0</v>
      </c>
      <c r="AL560" s="154">
        <v>0</v>
      </c>
      <c r="AM560" s="154">
        <v>0</v>
      </c>
      <c r="AN560" s="154">
        <v>0</v>
      </c>
      <c r="AO560" s="154">
        <v>0</v>
      </c>
      <c r="AP560" s="154">
        <v>0</v>
      </c>
      <c r="AQ560" s="154">
        <v>0</v>
      </c>
      <c r="AR560" s="154">
        <v>0</v>
      </c>
      <c r="AS560" s="154">
        <v>0</v>
      </c>
      <c r="AT560" s="154">
        <v>0</v>
      </c>
      <c r="AU560" s="154">
        <v>0</v>
      </c>
      <c r="AV560" s="155">
        <v>0</v>
      </c>
    </row>
    <row r="561" spans="2:48" x14ac:dyDescent="0.2">
      <c r="B561" s="2" t="s">
        <v>47</v>
      </c>
      <c r="C561" s="154">
        <v>0</v>
      </c>
      <c r="D561" s="154">
        <v>0</v>
      </c>
      <c r="E561" s="154">
        <v>0</v>
      </c>
      <c r="F561" s="154">
        <v>0</v>
      </c>
      <c r="G561" s="154">
        <v>0</v>
      </c>
      <c r="H561" s="154">
        <v>0</v>
      </c>
      <c r="I561" s="154">
        <v>0</v>
      </c>
      <c r="J561" s="154">
        <v>0</v>
      </c>
      <c r="K561" s="154">
        <v>0</v>
      </c>
      <c r="L561" s="154">
        <v>0</v>
      </c>
      <c r="M561" s="154">
        <v>0</v>
      </c>
      <c r="N561" s="154">
        <v>0</v>
      </c>
      <c r="O561" s="154">
        <v>0</v>
      </c>
      <c r="P561" s="154">
        <v>0</v>
      </c>
      <c r="Q561" s="154">
        <v>0</v>
      </c>
      <c r="R561" s="154">
        <v>0</v>
      </c>
      <c r="S561" s="154">
        <v>0</v>
      </c>
      <c r="T561" s="154">
        <v>0</v>
      </c>
      <c r="U561" s="154">
        <v>0</v>
      </c>
      <c r="V561" s="154">
        <v>0</v>
      </c>
      <c r="W561" s="154">
        <v>0</v>
      </c>
      <c r="X561" s="154">
        <v>0</v>
      </c>
      <c r="Y561" s="154">
        <v>0</v>
      </c>
      <c r="Z561" s="154">
        <v>0</v>
      </c>
      <c r="AA561" s="154">
        <v>0</v>
      </c>
      <c r="AB561" s="154">
        <v>0</v>
      </c>
      <c r="AC561" s="154">
        <v>0</v>
      </c>
      <c r="AD561" s="154">
        <v>0</v>
      </c>
      <c r="AE561" s="154">
        <v>0</v>
      </c>
      <c r="AF561" s="154">
        <v>0</v>
      </c>
      <c r="AG561" s="154">
        <v>0</v>
      </c>
      <c r="AH561" s="154">
        <v>0</v>
      </c>
      <c r="AI561" s="154">
        <v>0</v>
      </c>
      <c r="AJ561" s="154">
        <v>0</v>
      </c>
      <c r="AK561" s="154">
        <v>0</v>
      </c>
      <c r="AL561" s="154">
        <v>0</v>
      </c>
      <c r="AM561" s="154">
        <v>0</v>
      </c>
      <c r="AN561" s="154">
        <v>0</v>
      </c>
      <c r="AO561" s="154">
        <v>0</v>
      </c>
      <c r="AP561" s="154">
        <v>0</v>
      </c>
      <c r="AQ561" s="154">
        <v>0</v>
      </c>
      <c r="AR561" s="154">
        <v>0</v>
      </c>
      <c r="AS561" s="154">
        <v>0</v>
      </c>
      <c r="AT561" s="154">
        <v>0</v>
      </c>
      <c r="AU561" s="154">
        <v>0</v>
      </c>
      <c r="AV561" s="155">
        <v>0</v>
      </c>
    </row>
    <row r="562" spans="2:48" x14ac:dyDescent="0.2">
      <c r="B562" s="2" t="s">
        <v>49</v>
      </c>
      <c r="C562" s="154">
        <v>0</v>
      </c>
      <c r="D562" s="154">
        <v>0</v>
      </c>
      <c r="E562" s="154">
        <v>0</v>
      </c>
      <c r="F562" s="154">
        <v>0</v>
      </c>
      <c r="G562" s="154">
        <v>0</v>
      </c>
      <c r="H562" s="154">
        <v>0</v>
      </c>
      <c r="I562" s="154">
        <v>0</v>
      </c>
      <c r="J562" s="154">
        <v>0</v>
      </c>
      <c r="K562" s="154">
        <v>0</v>
      </c>
      <c r="L562" s="154">
        <v>0</v>
      </c>
      <c r="M562" s="154">
        <v>0</v>
      </c>
      <c r="N562" s="154">
        <v>0</v>
      </c>
      <c r="O562" s="154">
        <v>0</v>
      </c>
      <c r="P562" s="154">
        <v>0</v>
      </c>
      <c r="Q562" s="154">
        <v>0</v>
      </c>
      <c r="R562" s="154">
        <v>0</v>
      </c>
      <c r="S562" s="154">
        <v>0</v>
      </c>
      <c r="T562" s="154">
        <v>0</v>
      </c>
      <c r="U562" s="154">
        <v>0</v>
      </c>
      <c r="V562" s="154">
        <v>0</v>
      </c>
      <c r="W562" s="154">
        <v>0</v>
      </c>
      <c r="X562" s="154">
        <v>0</v>
      </c>
      <c r="Y562" s="154">
        <v>0</v>
      </c>
      <c r="Z562" s="154">
        <v>0</v>
      </c>
      <c r="AA562" s="154">
        <v>0</v>
      </c>
      <c r="AB562" s="154">
        <v>0</v>
      </c>
      <c r="AC562" s="154">
        <v>0</v>
      </c>
      <c r="AD562" s="154">
        <v>0</v>
      </c>
      <c r="AE562" s="154">
        <v>0</v>
      </c>
      <c r="AF562" s="154">
        <v>0</v>
      </c>
      <c r="AG562" s="154">
        <v>0</v>
      </c>
      <c r="AH562" s="154">
        <v>0</v>
      </c>
      <c r="AI562" s="154">
        <v>0</v>
      </c>
      <c r="AJ562" s="154">
        <v>0</v>
      </c>
      <c r="AK562" s="154">
        <v>0</v>
      </c>
      <c r="AL562" s="154">
        <v>0</v>
      </c>
      <c r="AM562" s="154">
        <v>0</v>
      </c>
      <c r="AN562" s="154">
        <v>0</v>
      </c>
      <c r="AO562" s="154">
        <v>0</v>
      </c>
      <c r="AP562" s="154">
        <v>0</v>
      </c>
      <c r="AQ562" s="154">
        <v>0</v>
      </c>
      <c r="AR562" s="154">
        <v>0</v>
      </c>
      <c r="AS562" s="154">
        <v>0</v>
      </c>
      <c r="AT562" s="154">
        <v>0</v>
      </c>
      <c r="AU562" s="154">
        <v>0</v>
      </c>
      <c r="AV562" s="155">
        <v>0</v>
      </c>
    </row>
    <row r="563" spans="2:48" x14ac:dyDescent="0.2">
      <c r="B563" s="2" t="s">
        <v>51</v>
      </c>
      <c r="C563" s="154">
        <v>0</v>
      </c>
      <c r="D563" s="154">
        <v>0</v>
      </c>
      <c r="E563" s="154">
        <v>0</v>
      </c>
      <c r="F563" s="154">
        <v>0</v>
      </c>
      <c r="G563" s="154">
        <v>0</v>
      </c>
      <c r="H563" s="154">
        <v>0</v>
      </c>
      <c r="I563" s="154">
        <v>0</v>
      </c>
      <c r="J563" s="154">
        <v>0</v>
      </c>
      <c r="K563" s="154">
        <v>0</v>
      </c>
      <c r="L563" s="154">
        <v>0</v>
      </c>
      <c r="M563" s="154">
        <v>0</v>
      </c>
      <c r="N563" s="154">
        <v>0</v>
      </c>
      <c r="O563" s="154">
        <v>0</v>
      </c>
      <c r="P563" s="154">
        <v>0</v>
      </c>
      <c r="Q563" s="154">
        <v>0</v>
      </c>
      <c r="R563" s="154">
        <v>0</v>
      </c>
      <c r="S563" s="154">
        <v>0</v>
      </c>
      <c r="T563" s="154">
        <v>0</v>
      </c>
      <c r="U563" s="154">
        <v>0</v>
      </c>
      <c r="V563" s="154">
        <v>0</v>
      </c>
      <c r="W563" s="154">
        <v>0</v>
      </c>
      <c r="X563" s="154">
        <v>0</v>
      </c>
      <c r="Y563" s="154">
        <v>0</v>
      </c>
      <c r="Z563" s="154">
        <v>0</v>
      </c>
      <c r="AA563" s="154">
        <v>0</v>
      </c>
      <c r="AB563" s="154">
        <v>0</v>
      </c>
      <c r="AC563" s="154">
        <v>0</v>
      </c>
      <c r="AD563" s="154">
        <v>0</v>
      </c>
      <c r="AE563" s="154">
        <v>0</v>
      </c>
      <c r="AF563" s="154">
        <v>0</v>
      </c>
      <c r="AG563" s="154">
        <v>0</v>
      </c>
      <c r="AH563" s="154">
        <v>0</v>
      </c>
      <c r="AI563" s="154">
        <v>0</v>
      </c>
      <c r="AJ563" s="154">
        <v>0</v>
      </c>
      <c r="AK563" s="154">
        <v>0</v>
      </c>
      <c r="AL563" s="154">
        <v>0</v>
      </c>
      <c r="AM563" s="154">
        <v>0</v>
      </c>
      <c r="AN563" s="154">
        <v>0</v>
      </c>
      <c r="AO563" s="154">
        <v>0</v>
      </c>
      <c r="AP563" s="154">
        <v>0</v>
      </c>
      <c r="AQ563" s="154">
        <v>0</v>
      </c>
      <c r="AR563" s="154">
        <v>0</v>
      </c>
      <c r="AS563" s="154">
        <v>0</v>
      </c>
      <c r="AT563" s="154">
        <v>0</v>
      </c>
      <c r="AU563" s="154">
        <v>0</v>
      </c>
      <c r="AV563" s="155">
        <v>0</v>
      </c>
    </row>
    <row r="564" spans="2:48" x14ac:dyDescent="0.2">
      <c r="B564" s="2" t="s">
        <v>53</v>
      </c>
      <c r="C564" s="154">
        <v>9</v>
      </c>
      <c r="D564" s="154">
        <v>9</v>
      </c>
      <c r="E564" s="154">
        <v>9</v>
      </c>
      <c r="F564" s="154">
        <v>9</v>
      </c>
      <c r="G564" s="154">
        <v>9</v>
      </c>
      <c r="H564" s="154">
        <v>9</v>
      </c>
      <c r="I564" s="154">
        <v>9</v>
      </c>
      <c r="J564" s="154">
        <v>9</v>
      </c>
      <c r="K564" s="154">
        <v>9</v>
      </c>
      <c r="L564" s="154">
        <v>9</v>
      </c>
      <c r="M564" s="154">
        <v>9</v>
      </c>
      <c r="N564" s="154">
        <v>9</v>
      </c>
      <c r="O564" s="154">
        <v>9</v>
      </c>
      <c r="P564" s="154">
        <v>9</v>
      </c>
      <c r="Q564" s="154">
        <v>9</v>
      </c>
      <c r="R564" s="154">
        <v>9</v>
      </c>
      <c r="S564" s="154">
        <v>9</v>
      </c>
      <c r="T564" s="154">
        <v>9</v>
      </c>
      <c r="U564" s="154">
        <v>9</v>
      </c>
      <c r="V564" s="154">
        <v>9</v>
      </c>
      <c r="W564" s="154">
        <v>9</v>
      </c>
      <c r="X564" s="154">
        <v>9</v>
      </c>
      <c r="Y564" s="154">
        <v>9</v>
      </c>
      <c r="Z564" s="154">
        <v>9</v>
      </c>
      <c r="AA564" s="154">
        <v>9</v>
      </c>
      <c r="AB564" s="154">
        <v>9</v>
      </c>
      <c r="AC564" s="154">
        <v>9</v>
      </c>
      <c r="AD564" s="154">
        <v>9</v>
      </c>
      <c r="AE564" s="154">
        <v>9</v>
      </c>
      <c r="AF564" s="154">
        <v>9</v>
      </c>
      <c r="AG564" s="154">
        <v>9</v>
      </c>
      <c r="AH564" s="154">
        <v>9</v>
      </c>
      <c r="AI564" s="154">
        <v>9</v>
      </c>
      <c r="AJ564" s="154">
        <v>9</v>
      </c>
      <c r="AK564" s="154">
        <v>9</v>
      </c>
      <c r="AL564" s="154">
        <v>9</v>
      </c>
      <c r="AM564" s="154">
        <v>9</v>
      </c>
      <c r="AN564" s="154">
        <v>9</v>
      </c>
      <c r="AO564" s="154">
        <v>9</v>
      </c>
      <c r="AP564" s="154">
        <v>9</v>
      </c>
      <c r="AQ564" s="154">
        <v>9</v>
      </c>
      <c r="AR564" s="154">
        <v>9</v>
      </c>
      <c r="AS564" s="154">
        <v>9</v>
      </c>
      <c r="AT564" s="154">
        <v>9</v>
      </c>
      <c r="AU564" s="154">
        <v>9</v>
      </c>
      <c r="AV564" s="155">
        <v>9</v>
      </c>
    </row>
    <row r="565" spans="2:48" x14ac:dyDescent="0.2">
      <c r="B565" s="2" t="s">
        <v>108</v>
      </c>
      <c r="C565" s="154">
        <v>65</v>
      </c>
      <c r="D565" s="154">
        <v>65</v>
      </c>
      <c r="E565" s="154">
        <v>65</v>
      </c>
      <c r="F565" s="154">
        <v>65</v>
      </c>
      <c r="G565" s="154">
        <v>65</v>
      </c>
      <c r="H565" s="154">
        <v>65</v>
      </c>
      <c r="I565" s="154">
        <v>65</v>
      </c>
      <c r="J565" s="154">
        <v>65</v>
      </c>
      <c r="K565" s="154">
        <v>65</v>
      </c>
      <c r="L565" s="154">
        <v>65</v>
      </c>
      <c r="M565" s="154">
        <v>65</v>
      </c>
      <c r="N565" s="154">
        <v>65</v>
      </c>
      <c r="O565" s="154">
        <v>65</v>
      </c>
      <c r="P565" s="154">
        <v>65</v>
      </c>
      <c r="Q565" s="154">
        <v>65</v>
      </c>
      <c r="R565" s="154">
        <v>65</v>
      </c>
      <c r="S565" s="154">
        <v>65</v>
      </c>
      <c r="T565" s="154">
        <v>65</v>
      </c>
      <c r="U565" s="154">
        <v>65</v>
      </c>
      <c r="V565" s="154">
        <v>65</v>
      </c>
      <c r="W565" s="154">
        <v>65</v>
      </c>
      <c r="X565" s="154">
        <v>65</v>
      </c>
      <c r="Y565" s="154">
        <v>65</v>
      </c>
      <c r="Z565" s="154">
        <v>65</v>
      </c>
      <c r="AA565" s="154">
        <v>65</v>
      </c>
      <c r="AB565" s="154">
        <v>65</v>
      </c>
      <c r="AC565" s="154">
        <v>65</v>
      </c>
      <c r="AD565" s="154">
        <v>65</v>
      </c>
      <c r="AE565" s="154">
        <v>65</v>
      </c>
      <c r="AF565" s="154">
        <v>65</v>
      </c>
      <c r="AG565" s="154">
        <v>65</v>
      </c>
      <c r="AH565" s="154">
        <v>65</v>
      </c>
      <c r="AI565" s="154">
        <v>65</v>
      </c>
      <c r="AJ565" s="154">
        <v>65</v>
      </c>
      <c r="AK565" s="154">
        <v>65</v>
      </c>
      <c r="AL565" s="154">
        <v>65</v>
      </c>
      <c r="AM565" s="154">
        <v>65</v>
      </c>
      <c r="AN565" s="154">
        <v>65</v>
      </c>
      <c r="AO565" s="154">
        <v>65</v>
      </c>
      <c r="AP565" s="154">
        <v>65</v>
      </c>
      <c r="AQ565" s="154">
        <v>65</v>
      </c>
      <c r="AR565" s="154">
        <v>65</v>
      </c>
      <c r="AS565" s="154">
        <v>65</v>
      </c>
      <c r="AT565" s="154">
        <v>65</v>
      </c>
      <c r="AU565" s="154">
        <v>65</v>
      </c>
      <c r="AV565" s="155">
        <v>65</v>
      </c>
    </row>
    <row r="566" spans="2:48" x14ac:dyDescent="0.2">
      <c r="B566" s="2" t="s">
        <v>4</v>
      </c>
      <c r="C566" s="106">
        <f t="shared" ref="C566:AV566" si="22">C532*C498/C464</f>
        <v>643.3812312189259</v>
      </c>
      <c r="D566" s="154">
        <f t="shared" si="22"/>
        <v>643.3812312189259</v>
      </c>
      <c r="E566" s="154">
        <f t="shared" si="22"/>
        <v>643.3812312189259</v>
      </c>
      <c r="F566" s="154">
        <f t="shared" si="22"/>
        <v>643.3812312189259</v>
      </c>
      <c r="G566" s="154">
        <f t="shared" si="22"/>
        <v>648.79815791121086</v>
      </c>
      <c r="H566" s="154">
        <f t="shared" si="22"/>
        <v>654.21508460349582</v>
      </c>
      <c r="I566" s="154">
        <f t="shared" si="22"/>
        <v>657.05245789002163</v>
      </c>
      <c r="J566" s="154">
        <f t="shared" si="22"/>
        <v>659.89685004224498</v>
      </c>
      <c r="K566" s="154">
        <f t="shared" si="22"/>
        <v>662.74837973222839</v>
      </c>
      <c r="L566" s="154">
        <f t="shared" si="22"/>
        <v>665.60716832247465</v>
      </c>
      <c r="M566" s="154">
        <f t="shared" si="22"/>
        <v>668.47333994260566</v>
      </c>
      <c r="N566" s="154">
        <f t="shared" si="22"/>
        <v>676.3044088103577</v>
      </c>
      <c r="O566" s="154">
        <f t="shared" si="22"/>
        <v>684.29344245367895</v>
      </c>
      <c r="P566" s="154">
        <f t="shared" si="22"/>
        <v>692.44558440233266</v>
      </c>
      <c r="Q566" s="154">
        <f t="shared" si="22"/>
        <v>700.76620394269764</v>
      </c>
      <c r="R566" s="154">
        <f t="shared" si="22"/>
        <v>709.26090864114678</v>
      </c>
      <c r="S566" s="154">
        <f t="shared" si="22"/>
        <v>717.93555771043054</v>
      </c>
      <c r="T566" s="154">
        <f t="shared" si="22"/>
        <v>726.79627628601384</v>
      </c>
      <c r="U566" s="154">
        <f t="shared" si="22"/>
        <v>735.84947068547729</v>
      </c>
      <c r="V566" s="154">
        <f t="shared" si="22"/>
        <v>745.10184473086861</v>
      </c>
      <c r="W566" s="154">
        <f t="shared" si="22"/>
        <v>754.56041722140549</v>
      </c>
      <c r="X566" s="154">
        <f t="shared" si="22"/>
        <v>764.23254065224091</v>
      </c>
      <c r="Y566" s="154">
        <f t="shared" si="22"/>
        <v>774.1259212842092</v>
      </c>
      <c r="Z566" s="154">
        <f t="shared" si="22"/>
        <v>784.24864067969327</v>
      </c>
      <c r="AA566" s="154">
        <f t="shared" si="22"/>
        <v>794.60917883110505</v>
      </c>
      <c r="AB566" s="154">
        <f t="shared" si="22"/>
        <v>805.21643902110088</v>
      </c>
      <c r="AC566" s="154">
        <f t="shared" si="22"/>
        <v>795.03849378581265</v>
      </c>
      <c r="AD566" s="154">
        <f t="shared" si="22"/>
        <v>785.05286933413151</v>
      </c>
      <c r="AE566" s="154">
        <f t="shared" si="22"/>
        <v>775.25410130479554</v>
      </c>
      <c r="AF566" s="154">
        <f t="shared" si="22"/>
        <v>765.63693040436408</v>
      </c>
      <c r="AG566" s="154">
        <f t="shared" si="22"/>
        <v>756.1962928768387</v>
      </c>
      <c r="AH566" s="154">
        <f t="shared" si="22"/>
        <v>746.9273114998939</v>
      </c>
      <c r="AI566" s="154">
        <f t="shared" si="22"/>
        <v>737.82528707407448</v>
      </c>
      <c r="AJ566" s="154">
        <f t="shared" si="22"/>
        <v>728.88569037375771</v>
      </c>
      <c r="AK566" s="154">
        <f t="shared" si="22"/>
        <v>720.10415453091093</v>
      </c>
      <c r="AL566" s="154">
        <f t="shared" si="22"/>
        <v>711.47646782473771</v>
      </c>
      <c r="AM566" s="154">
        <f t="shared" si="22"/>
        <v>702.99856685219845</v>
      </c>
      <c r="AN566" s="154">
        <f t="shared" si="22"/>
        <v>694.66653005613625</v>
      </c>
      <c r="AO566" s="154">
        <f t="shared" si="22"/>
        <v>686.47657158935476</v>
      </c>
      <c r="AP566" s="154">
        <f t="shared" si="22"/>
        <v>678.42503549447326</v>
      </c>
      <c r="AQ566" s="154">
        <f t="shared" si="22"/>
        <v>670.50839018076249</v>
      </c>
      <c r="AR566" s="154">
        <f t="shared" si="22"/>
        <v>670.50839018076249</v>
      </c>
      <c r="AS566" s="154">
        <f t="shared" si="22"/>
        <v>670.50839018076249</v>
      </c>
      <c r="AT566" s="154">
        <f t="shared" si="22"/>
        <v>670.50839018076249</v>
      </c>
      <c r="AU566" s="154">
        <f t="shared" si="22"/>
        <v>670.50839018076249</v>
      </c>
      <c r="AV566" s="154">
        <f t="shared" si="22"/>
        <v>670.50839018076249</v>
      </c>
    </row>
    <row r="567" spans="2:48" x14ac:dyDescent="0.2">
      <c r="B567" s="2" t="s">
        <v>6</v>
      </c>
      <c r="C567" s="154">
        <v>0</v>
      </c>
      <c r="D567" s="154">
        <v>0</v>
      </c>
      <c r="E567" s="154">
        <v>0</v>
      </c>
      <c r="F567" s="154">
        <v>0</v>
      </c>
      <c r="G567" s="154">
        <v>0</v>
      </c>
      <c r="H567" s="154">
        <v>0</v>
      </c>
      <c r="I567" s="154">
        <v>0</v>
      </c>
      <c r="J567" s="154">
        <v>0</v>
      </c>
      <c r="K567" s="154">
        <v>0</v>
      </c>
      <c r="L567" s="154">
        <v>0</v>
      </c>
      <c r="M567" s="154">
        <v>0</v>
      </c>
      <c r="N567" s="154">
        <v>0</v>
      </c>
      <c r="O567" s="154">
        <v>0</v>
      </c>
      <c r="P567" s="154">
        <v>0</v>
      </c>
      <c r="Q567" s="154">
        <v>0</v>
      </c>
      <c r="R567" s="154">
        <v>0</v>
      </c>
      <c r="S567" s="154">
        <v>0</v>
      </c>
      <c r="T567" s="154">
        <v>0</v>
      </c>
      <c r="U567" s="154">
        <v>0</v>
      </c>
      <c r="V567" s="154">
        <v>0</v>
      </c>
      <c r="W567" s="154">
        <v>0</v>
      </c>
      <c r="X567" s="154">
        <v>0</v>
      </c>
      <c r="Y567" s="154">
        <v>0</v>
      </c>
      <c r="Z567" s="154">
        <v>0</v>
      </c>
      <c r="AA567" s="154">
        <v>0</v>
      </c>
      <c r="AB567" s="154">
        <v>0</v>
      </c>
      <c r="AC567" s="154">
        <v>0</v>
      </c>
      <c r="AD567" s="154">
        <v>0</v>
      </c>
      <c r="AE567" s="154">
        <v>0</v>
      </c>
      <c r="AF567" s="154">
        <v>0</v>
      </c>
      <c r="AG567" s="154">
        <v>0</v>
      </c>
      <c r="AH567" s="154">
        <v>0</v>
      </c>
      <c r="AI567" s="154">
        <v>0</v>
      </c>
      <c r="AJ567" s="154">
        <v>0</v>
      </c>
      <c r="AK567" s="154">
        <v>0</v>
      </c>
      <c r="AL567" s="154">
        <v>0</v>
      </c>
      <c r="AM567" s="154">
        <v>0</v>
      </c>
      <c r="AN567" s="154">
        <v>0</v>
      </c>
      <c r="AO567" s="154">
        <v>0</v>
      </c>
      <c r="AP567" s="154">
        <v>0</v>
      </c>
      <c r="AQ567" s="154">
        <v>0</v>
      </c>
      <c r="AR567" s="154">
        <v>0</v>
      </c>
      <c r="AS567" s="154">
        <v>0</v>
      </c>
      <c r="AT567" s="154">
        <v>0</v>
      </c>
      <c r="AU567" s="154">
        <v>0</v>
      </c>
      <c r="AV567" s="155">
        <v>0</v>
      </c>
    </row>
    <row r="568" spans="2:48" x14ac:dyDescent="0.2">
      <c r="B568" s="2" t="s">
        <v>8</v>
      </c>
      <c r="C568" s="106">
        <f t="shared" ref="C568:AV568" si="23">C534</f>
        <v>17</v>
      </c>
      <c r="D568" s="154">
        <f t="shared" si="23"/>
        <v>17</v>
      </c>
      <c r="E568" s="154">
        <f t="shared" si="23"/>
        <v>17</v>
      </c>
      <c r="F568" s="154">
        <f t="shared" si="23"/>
        <v>17</v>
      </c>
      <c r="G568" s="154">
        <f t="shared" si="23"/>
        <v>17</v>
      </c>
      <c r="H568" s="154">
        <f t="shared" si="23"/>
        <v>17</v>
      </c>
      <c r="I568" s="154">
        <f t="shared" si="23"/>
        <v>17</v>
      </c>
      <c r="J568" s="154">
        <f t="shared" si="23"/>
        <v>17</v>
      </c>
      <c r="K568" s="154">
        <f t="shared" si="23"/>
        <v>17</v>
      </c>
      <c r="L568" s="154">
        <f t="shared" si="23"/>
        <v>17</v>
      </c>
      <c r="M568" s="154">
        <f t="shared" si="23"/>
        <v>17</v>
      </c>
      <c r="N568" s="154">
        <f t="shared" si="23"/>
        <v>17</v>
      </c>
      <c r="O568" s="154">
        <f t="shared" si="23"/>
        <v>17</v>
      </c>
      <c r="P568" s="154">
        <f t="shared" si="23"/>
        <v>17</v>
      </c>
      <c r="Q568" s="154">
        <f t="shared" si="23"/>
        <v>17</v>
      </c>
      <c r="R568" s="154">
        <f t="shared" si="23"/>
        <v>17</v>
      </c>
      <c r="S568" s="154">
        <f t="shared" si="23"/>
        <v>17</v>
      </c>
      <c r="T568" s="154">
        <f t="shared" si="23"/>
        <v>17</v>
      </c>
      <c r="U568" s="154">
        <f t="shared" si="23"/>
        <v>17</v>
      </c>
      <c r="V568" s="154">
        <f t="shared" si="23"/>
        <v>17</v>
      </c>
      <c r="W568" s="154">
        <f t="shared" si="23"/>
        <v>17</v>
      </c>
      <c r="X568" s="154">
        <f t="shared" si="23"/>
        <v>17</v>
      </c>
      <c r="Y568" s="154">
        <f t="shared" si="23"/>
        <v>17</v>
      </c>
      <c r="Z568" s="154">
        <f t="shared" si="23"/>
        <v>17</v>
      </c>
      <c r="AA568" s="154">
        <f t="shared" si="23"/>
        <v>17</v>
      </c>
      <c r="AB568" s="154">
        <f t="shared" si="23"/>
        <v>17</v>
      </c>
      <c r="AC568" s="154">
        <f t="shared" si="23"/>
        <v>17</v>
      </c>
      <c r="AD568" s="154">
        <f t="shared" si="23"/>
        <v>17</v>
      </c>
      <c r="AE568" s="154">
        <f t="shared" si="23"/>
        <v>17</v>
      </c>
      <c r="AF568" s="154">
        <f t="shared" si="23"/>
        <v>17</v>
      </c>
      <c r="AG568" s="154">
        <f t="shared" si="23"/>
        <v>17</v>
      </c>
      <c r="AH568" s="154">
        <f t="shared" si="23"/>
        <v>17</v>
      </c>
      <c r="AI568" s="154">
        <f t="shared" si="23"/>
        <v>17</v>
      </c>
      <c r="AJ568" s="154">
        <f t="shared" si="23"/>
        <v>17</v>
      </c>
      <c r="AK568" s="154">
        <f t="shared" si="23"/>
        <v>17</v>
      </c>
      <c r="AL568" s="154">
        <f t="shared" si="23"/>
        <v>17</v>
      </c>
      <c r="AM568" s="154">
        <f t="shared" si="23"/>
        <v>17</v>
      </c>
      <c r="AN568" s="154">
        <f t="shared" si="23"/>
        <v>17</v>
      </c>
      <c r="AO568" s="154">
        <f t="shared" si="23"/>
        <v>17</v>
      </c>
      <c r="AP568" s="154">
        <f t="shared" si="23"/>
        <v>17</v>
      </c>
      <c r="AQ568" s="154">
        <f t="shared" si="23"/>
        <v>17</v>
      </c>
      <c r="AR568" s="154">
        <f t="shared" si="23"/>
        <v>17</v>
      </c>
      <c r="AS568" s="154">
        <f t="shared" si="23"/>
        <v>17</v>
      </c>
      <c r="AT568" s="154">
        <f t="shared" si="23"/>
        <v>17</v>
      </c>
      <c r="AU568" s="154">
        <f t="shared" si="23"/>
        <v>17</v>
      </c>
      <c r="AV568" s="154">
        <f t="shared" si="23"/>
        <v>17</v>
      </c>
    </row>
    <row r="569" spans="2:48" x14ac:dyDescent="0.2">
      <c r="B569" s="2" t="s">
        <v>10</v>
      </c>
      <c r="C569" s="156"/>
      <c r="D569" s="156"/>
      <c r="E569" s="156"/>
      <c r="F569" s="156"/>
      <c r="G569" s="156"/>
      <c r="H569" s="156"/>
      <c r="I569" s="156"/>
      <c r="J569" s="156"/>
      <c r="K569" s="156"/>
      <c r="L569" s="156"/>
      <c r="M569" s="156"/>
      <c r="N569" s="156"/>
      <c r="O569" s="156"/>
      <c r="P569" s="156"/>
      <c r="Q569" s="156"/>
      <c r="R569" s="156"/>
      <c r="S569" s="156"/>
      <c r="T569" s="156"/>
      <c r="U569" s="156"/>
      <c r="V569" s="156"/>
      <c r="W569" s="156"/>
      <c r="X569" s="156"/>
      <c r="Y569" s="156"/>
      <c r="Z569" s="156"/>
      <c r="AA569" s="156"/>
      <c r="AB569" s="156"/>
      <c r="AC569" s="156"/>
      <c r="AD569" s="156"/>
      <c r="AE569" s="156"/>
      <c r="AF569" s="156"/>
      <c r="AG569" s="156"/>
      <c r="AH569" s="156"/>
      <c r="AI569" s="156"/>
      <c r="AJ569" s="156"/>
      <c r="AK569" s="156"/>
      <c r="AL569" s="156"/>
      <c r="AM569" s="156"/>
      <c r="AN569" s="156"/>
      <c r="AO569" s="156"/>
      <c r="AP569" s="156"/>
      <c r="AQ569" s="156"/>
      <c r="AR569" s="156"/>
      <c r="AS569" s="156"/>
      <c r="AT569" s="156"/>
      <c r="AU569" s="156"/>
      <c r="AV569" s="157"/>
    </row>
    <row r="570" spans="2:48" x14ac:dyDescent="0.2">
      <c r="B570" s="2" t="s">
        <v>12</v>
      </c>
      <c r="C570" s="156"/>
      <c r="D570" s="156"/>
      <c r="E570" s="156"/>
      <c r="F570" s="156"/>
      <c r="G570" s="156"/>
      <c r="H570" s="156"/>
      <c r="I570" s="156"/>
      <c r="J570" s="156"/>
      <c r="K570" s="156"/>
      <c r="L570" s="156"/>
      <c r="M570" s="156"/>
      <c r="N570" s="156"/>
      <c r="O570" s="156"/>
      <c r="P570" s="156"/>
      <c r="Q570" s="156"/>
      <c r="R570" s="156"/>
      <c r="S570" s="156"/>
      <c r="T570" s="156"/>
      <c r="U570" s="156"/>
      <c r="V570" s="156"/>
      <c r="W570" s="156"/>
      <c r="X570" s="156"/>
      <c r="Y570" s="156"/>
      <c r="Z570" s="156"/>
      <c r="AA570" s="156"/>
      <c r="AB570" s="156"/>
      <c r="AC570" s="156"/>
      <c r="AD570" s="156"/>
      <c r="AE570" s="156"/>
      <c r="AF570" s="156"/>
      <c r="AG570" s="156"/>
      <c r="AH570" s="156"/>
      <c r="AI570" s="156"/>
      <c r="AJ570" s="156"/>
      <c r="AK570" s="156"/>
      <c r="AL570" s="156"/>
      <c r="AM570" s="156"/>
      <c r="AN570" s="156"/>
      <c r="AO570" s="156"/>
      <c r="AP570" s="156"/>
      <c r="AQ570" s="156"/>
      <c r="AR570" s="156"/>
      <c r="AS570" s="156"/>
      <c r="AT570" s="156"/>
      <c r="AU570" s="156"/>
      <c r="AV570" s="157"/>
    </row>
    <row r="571" spans="2:48" x14ac:dyDescent="0.2">
      <c r="B571" s="2" t="s">
        <v>14</v>
      </c>
      <c r="C571" s="156"/>
      <c r="D571" s="156"/>
      <c r="E571" s="156"/>
      <c r="F571" s="156"/>
      <c r="G571" s="156"/>
      <c r="H571" s="156"/>
      <c r="I571" s="156"/>
      <c r="J571" s="156"/>
      <c r="K571" s="156"/>
      <c r="L571" s="156"/>
      <c r="M571" s="156"/>
      <c r="N571" s="156"/>
      <c r="O571" s="156"/>
      <c r="P571" s="156"/>
      <c r="Q571" s="156"/>
      <c r="R571" s="156"/>
      <c r="S571" s="156"/>
      <c r="T571" s="156"/>
      <c r="U571" s="156"/>
      <c r="V571" s="156"/>
      <c r="W571" s="156"/>
      <c r="X571" s="156"/>
      <c r="Y571" s="156"/>
      <c r="Z571" s="156"/>
      <c r="AA571" s="156"/>
      <c r="AB571" s="156"/>
      <c r="AC571" s="156"/>
      <c r="AD571" s="156"/>
      <c r="AE571" s="156"/>
      <c r="AF571" s="156"/>
      <c r="AG571" s="156"/>
      <c r="AH571" s="156"/>
      <c r="AI571" s="156"/>
      <c r="AJ571" s="156"/>
      <c r="AK571" s="156"/>
      <c r="AL571" s="156"/>
      <c r="AM571" s="156"/>
      <c r="AN571" s="156"/>
      <c r="AO571" s="156"/>
      <c r="AP571" s="156"/>
      <c r="AQ571" s="156"/>
      <c r="AR571" s="156"/>
      <c r="AS571" s="156"/>
      <c r="AT571" s="156"/>
      <c r="AU571" s="156"/>
      <c r="AV571" s="157"/>
    </row>
    <row r="572" spans="2:48" x14ac:dyDescent="0.2">
      <c r="B572" s="2" t="s">
        <v>16</v>
      </c>
      <c r="C572" s="156"/>
      <c r="D572" s="156"/>
      <c r="E572" s="156"/>
      <c r="F572" s="156"/>
      <c r="G572" s="156"/>
      <c r="H572" s="156"/>
      <c r="I572" s="156"/>
      <c r="J572" s="156"/>
      <c r="K572" s="156"/>
      <c r="L572" s="156"/>
      <c r="M572" s="156"/>
      <c r="N572" s="156"/>
      <c r="O572" s="156"/>
      <c r="P572" s="156"/>
      <c r="Q572" s="156"/>
      <c r="R572" s="156"/>
      <c r="S572" s="156"/>
      <c r="T572" s="156"/>
      <c r="U572" s="156"/>
      <c r="V572" s="156"/>
      <c r="W572" s="156"/>
      <c r="X572" s="156"/>
      <c r="Y572" s="156"/>
      <c r="Z572" s="156"/>
      <c r="AA572" s="156"/>
      <c r="AB572" s="156"/>
      <c r="AC572" s="156"/>
      <c r="AD572" s="156"/>
      <c r="AE572" s="156"/>
      <c r="AF572" s="156"/>
      <c r="AG572" s="156"/>
      <c r="AH572" s="156"/>
      <c r="AI572" s="156"/>
      <c r="AJ572" s="156"/>
      <c r="AK572" s="156"/>
      <c r="AL572" s="156"/>
      <c r="AM572" s="156"/>
      <c r="AN572" s="156"/>
      <c r="AO572" s="156"/>
      <c r="AP572" s="156"/>
      <c r="AQ572" s="156"/>
      <c r="AR572" s="156"/>
      <c r="AS572" s="156"/>
      <c r="AT572" s="156"/>
      <c r="AU572" s="156"/>
      <c r="AV572" s="157"/>
    </row>
    <row r="573" spans="2:48" x14ac:dyDescent="0.2">
      <c r="B573" s="2" t="s">
        <v>18</v>
      </c>
      <c r="C573" s="156"/>
      <c r="D573" s="156"/>
      <c r="E573" s="156"/>
      <c r="F573" s="156"/>
      <c r="G573" s="156"/>
      <c r="H573" s="156"/>
      <c r="I573" s="156"/>
      <c r="J573" s="156"/>
      <c r="K573" s="156"/>
      <c r="L573" s="156"/>
      <c r="M573" s="156"/>
      <c r="N573" s="156"/>
      <c r="O573" s="156"/>
      <c r="P573" s="156"/>
      <c r="Q573" s="156"/>
      <c r="R573" s="156"/>
      <c r="S573" s="156"/>
      <c r="T573" s="156"/>
      <c r="U573" s="156"/>
      <c r="V573" s="156"/>
      <c r="W573" s="156"/>
      <c r="X573" s="156"/>
      <c r="Y573" s="156"/>
      <c r="Z573" s="156"/>
      <c r="AA573" s="156"/>
      <c r="AB573" s="156"/>
      <c r="AC573" s="156"/>
      <c r="AD573" s="156"/>
      <c r="AE573" s="156"/>
      <c r="AF573" s="156"/>
      <c r="AG573" s="156"/>
      <c r="AH573" s="156"/>
      <c r="AI573" s="156"/>
      <c r="AJ573" s="156"/>
      <c r="AK573" s="156"/>
      <c r="AL573" s="156"/>
      <c r="AM573" s="156"/>
      <c r="AN573" s="156"/>
      <c r="AO573" s="156"/>
      <c r="AP573" s="156"/>
      <c r="AQ573" s="156"/>
      <c r="AR573" s="156"/>
      <c r="AS573" s="156"/>
      <c r="AT573" s="156"/>
      <c r="AU573" s="156"/>
      <c r="AV573" s="157"/>
    </row>
    <row r="574" spans="2:48" x14ac:dyDescent="0.2">
      <c r="B574" s="2" t="s">
        <v>20</v>
      </c>
      <c r="C574" s="156"/>
      <c r="D574" s="156"/>
      <c r="E574" s="156"/>
      <c r="F574" s="156"/>
      <c r="G574" s="156"/>
      <c r="H574" s="156"/>
      <c r="I574" s="156"/>
      <c r="J574" s="156"/>
      <c r="K574" s="156"/>
      <c r="L574" s="156"/>
      <c r="M574" s="156"/>
      <c r="N574" s="156"/>
      <c r="O574" s="156"/>
      <c r="P574" s="156"/>
      <c r="Q574" s="156"/>
      <c r="R574" s="156"/>
      <c r="S574" s="156"/>
      <c r="T574" s="156"/>
      <c r="U574" s="156"/>
      <c r="V574" s="156"/>
      <c r="W574" s="156"/>
      <c r="X574" s="156"/>
      <c r="Y574" s="156"/>
      <c r="Z574" s="156"/>
      <c r="AA574" s="156"/>
      <c r="AB574" s="156"/>
      <c r="AC574" s="156"/>
      <c r="AD574" s="156"/>
      <c r="AE574" s="156"/>
      <c r="AF574" s="156"/>
      <c r="AG574" s="156"/>
      <c r="AH574" s="156"/>
      <c r="AI574" s="156"/>
      <c r="AJ574" s="156"/>
      <c r="AK574" s="156"/>
      <c r="AL574" s="156"/>
      <c r="AM574" s="156"/>
      <c r="AN574" s="156"/>
      <c r="AO574" s="156"/>
      <c r="AP574" s="156"/>
      <c r="AQ574" s="156"/>
      <c r="AR574" s="156"/>
      <c r="AS574" s="156"/>
      <c r="AT574" s="156"/>
      <c r="AU574" s="156"/>
      <c r="AV574" s="157"/>
    </row>
    <row r="575" spans="2:48" x14ac:dyDescent="0.2">
      <c r="B575" s="2" t="s">
        <v>22</v>
      </c>
      <c r="C575" s="106">
        <f t="shared" ref="C575:AV575" si="24">C541</f>
        <v>1.3805999999999998</v>
      </c>
      <c r="D575" s="154">
        <f t="shared" si="24"/>
        <v>1.3805999999999998</v>
      </c>
      <c r="E575" s="154">
        <f t="shared" si="24"/>
        <v>1.3805999999999998</v>
      </c>
      <c r="F575" s="154">
        <f t="shared" si="24"/>
        <v>1.3805999999999998</v>
      </c>
      <c r="G575" s="154">
        <f t="shared" si="24"/>
        <v>1.3767</v>
      </c>
      <c r="H575" s="154">
        <f t="shared" si="24"/>
        <v>1.3728</v>
      </c>
      <c r="I575" s="154">
        <f t="shared" si="24"/>
        <v>1.35876</v>
      </c>
      <c r="J575" s="154">
        <f t="shared" si="24"/>
        <v>1.3447199999999999</v>
      </c>
      <c r="K575" s="154">
        <f t="shared" si="24"/>
        <v>1.3306800000000001</v>
      </c>
      <c r="L575" s="154">
        <f t="shared" si="24"/>
        <v>1.31664</v>
      </c>
      <c r="M575" s="154">
        <f t="shared" si="24"/>
        <v>1.3026</v>
      </c>
      <c r="N575" s="154">
        <f t="shared" si="24"/>
        <v>1.2949599999999999</v>
      </c>
      <c r="O575" s="154">
        <f t="shared" si="24"/>
        <v>1.28732</v>
      </c>
      <c r="P575" s="154">
        <f t="shared" si="24"/>
        <v>1.2796799999999999</v>
      </c>
      <c r="Q575" s="154">
        <f t="shared" si="24"/>
        <v>1.2720400000000001</v>
      </c>
      <c r="R575" s="154">
        <f t="shared" si="24"/>
        <v>1.2644</v>
      </c>
      <c r="S575" s="154">
        <f t="shared" si="24"/>
        <v>1.2567599999999999</v>
      </c>
      <c r="T575" s="154">
        <f t="shared" si="24"/>
        <v>1.24912</v>
      </c>
      <c r="U575" s="154">
        <f t="shared" si="24"/>
        <v>1.2414799999999999</v>
      </c>
      <c r="V575" s="154">
        <f t="shared" si="24"/>
        <v>1.23384</v>
      </c>
      <c r="W575" s="154">
        <f t="shared" si="24"/>
        <v>1.2262</v>
      </c>
      <c r="X575" s="154">
        <f t="shared" si="24"/>
        <v>1.2185599999999999</v>
      </c>
      <c r="Y575" s="154">
        <f t="shared" si="24"/>
        <v>1.21092</v>
      </c>
      <c r="Z575" s="154">
        <f t="shared" si="24"/>
        <v>1.2032799999999999</v>
      </c>
      <c r="AA575" s="154">
        <f t="shared" si="24"/>
        <v>1.19564</v>
      </c>
      <c r="AB575" s="154">
        <f t="shared" si="24"/>
        <v>1.1879999999999999</v>
      </c>
      <c r="AC575" s="154">
        <f t="shared" si="24"/>
        <v>1.1836799999999998</v>
      </c>
      <c r="AD575" s="154">
        <f t="shared" si="24"/>
        <v>1.17936</v>
      </c>
      <c r="AE575" s="154">
        <f t="shared" si="24"/>
        <v>1.1750399999999999</v>
      </c>
      <c r="AF575" s="154">
        <f t="shared" si="24"/>
        <v>1.17072</v>
      </c>
      <c r="AG575" s="154">
        <f t="shared" si="24"/>
        <v>1.1663999999999999</v>
      </c>
      <c r="AH575" s="154">
        <f t="shared" si="24"/>
        <v>1.16208</v>
      </c>
      <c r="AI575" s="154">
        <f t="shared" si="24"/>
        <v>1.1577599999999999</v>
      </c>
      <c r="AJ575" s="154">
        <f t="shared" si="24"/>
        <v>1.15344</v>
      </c>
      <c r="AK575" s="154">
        <f t="shared" si="24"/>
        <v>1.1491199999999999</v>
      </c>
      <c r="AL575" s="154">
        <f t="shared" si="24"/>
        <v>1.1448</v>
      </c>
      <c r="AM575" s="154">
        <f t="shared" si="24"/>
        <v>1.1404799999999999</v>
      </c>
      <c r="AN575" s="154">
        <f t="shared" si="24"/>
        <v>1.1361600000000001</v>
      </c>
      <c r="AO575" s="154">
        <f t="shared" si="24"/>
        <v>1.13184</v>
      </c>
      <c r="AP575" s="154">
        <f t="shared" si="24"/>
        <v>1.1275200000000001</v>
      </c>
      <c r="AQ575" s="154">
        <f t="shared" si="24"/>
        <v>1.1232</v>
      </c>
      <c r="AR575" s="154">
        <f t="shared" si="24"/>
        <v>1.1232</v>
      </c>
      <c r="AS575" s="154">
        <f t="shared" si="24"/>
        <v>1.1232</v>
      </c>
      <c r="AT575" s="154">
        <f t="shared" si="24"/>
        <v>1.1232</v>
      </c>
      <c r="AU575" s="154">
        <f t="shared" si="24"/>
        <v>1.1232</v>
      </c>
      <c r="AV575" s="154">
        <f t="shared" si="24"/>
        <v>1.1232</v>
      </c>
    </row>
    <row r="576" spans="2:48" x14ac:dyDescent="0.2">
      <c r="B576" s="2" t="s">
        <v>110</v>
      </c>
      <c r="C576" s="154">
        <v>0</v>
      </c>
      <c r="D576" s="154">
        <v>0</v>
      </c>
      <c r="E576" s="154">
        <v>0</v>
      </c>
      <c r="F576" s="154">
        <v>0</v>
      </c>
      <c r="G576" s="154">
        <v>0</v>
      </c>
      <c r="H576" s="154">
        <v>0</v>
      </c>
      <c r="I576" s="154">
        <v>0</v>
      </c>
      <c r="J576" s="154">
        <v>0</v>
      </c>
      <c r="K576" s="154">
        <v>0</v>
      </c>
      <c r="L576" s="154">
        <v>0</v>
      </c>
      <c r="M576" s="154">
        <v>0</v>
      </c>
      <c r="N576" s="154">
        <v>0</v>
      </c>
      <c r="O576" s="154">
        <v>0</v>
      </c>
      <c r="P576" s="154">
        <v>0</v>
      </c>
      <c r="Q576" s="154">
        <v>0</v>
      </c>
      <c r="R576" s="154">
        <v>0</v>
      </c>
      <c r="S576" s="154">
        <v>0</v>
      </c>
      <c r="T576" s="154">
        <v>0</v>
      </c>
      <c r="U576" s="154">
        <v>0</v>
      </c>
      <c r="V576" s="154">
        <v>0</v>
      </c>
      <c r="W576" s="154">
        <v>0</v>
      </c>
      <c r="X576" s="154">
        <v>0</v>
      </c>
      <c r="Y576" s="154">
        <v>0</v>
      </c>
      <c r="Z576" s="154">
        <v>0</v>
      </c>
      <c r="AA576" s="154">
        <v>0</v>
      </c>
      <c r="AB576" s="154">
        <v>0</v>
      </c>
      <c r="AC576" s="154">
        <v>0</v>
      </c>
      <c r="AD576" s="154">
        <v>0</v>
      </c>
      <c r="AE576" s="154">
        <v>0</v>
      </c>
      <c r="AF576" s="154">
        <v>0</v>
      </c>
      <c r="AG576" s="154">
        <v>0</v>
      </c>
      <c r="AH576" s="154">
        <v>0</v>
      </c>
      <c r="AI576" s="154">
        <v>0</v>
      </c>
      <c r="AJ576" s="154">
        <v>0</v>
      </c>
      <c r="AK576" s="154">
        <v>0</v>
      </c>
      <c r="AL576" s="154">
        <v>0</v>
      </c>
      <c r="AM576" s="154">
        <v>0</v>
      </c>
      <c r="AN576" s="154">
        <v>0</v>
      </c>
      <c r="AO576" s="154">
        <v>0</v>
      </c>
      <c r="AP576" s="154">
        <v>0</v>
      </c>
      <c r="AQ576" s="154">
        <v>0</v>
      </c>
      <c r="AR576" s="154">
        <v>0</v>
      </c>
      <c r="AS576" s="154">
        <v>0</v>
      </c>
      <c r="AT576" s="154">
        <v>0</v>
      </c>
      <c r="AU576" s="154">
        <v>0</v>
      </c>
      <c r="AV576" s="155">
        <v>0</v>
      </c>
    </row>
    <row r="577" spans="2:48" x14ac:dyDescent="0.2">
      <c r="B577" s="2" t="s">
        <v>111</v>
      </c>
      <c r="C577" s="154">
        <v>0</v>
      </c>
      <c r="D577" s="154">
        <v>0</v>
      </c>
      <c r="E577" s="154">
        <v>0</v>
      </c>
      <c r="F577" s="154">
        <v>0</v>
      </c>
      <c r="G577" s="154">
        <v>0</v>
      </c>
      <c r="H577" s="154">
        <v>0</v>
      </c>
      <c r="I577" s="154">
        <v>0</v>
      </c>
      <c r="J577" s="154">
        <v>0</v>
      </c>
      <c r="K577" s="154">
        <v>0</v>
      </c>
      <c r="L577" s="154">
        <v>0</v>
      </c>
      <c r="M577" s="154">
        <v>0</v>
      </c>
      <c r="N577" s="154">
        <v>0</v>
      </c>
      <c r="O577" s="154">
        <v>0</v>
      </c>
      <c r="P577" s="154">
        <v>0</v>
      </c>
      <c r="Q577" s="154">
        <v>0</v>
      </c>
      <c r="R577" s="154">
        <v>0</v>
      </c>
      <c r="S577" s="154">
        <v>0</v>
      </c>
      <c r="T577" s="154">
        <v>0</v>
      </c>
      <c r="U577" s="154">
        <v>0</v>
      </c>
      <c r="V577" s="154">
        <v>0</v>
      </c>
      <c r="W577" s="154">
        <v>0</v>
      </c>
      <c r="X577" s="154">
        <v>0</v>
      </c>
      <c r="Y577" s="154">
        <v>0</v>
      </c>
      <c r="Z577" s="154">
        <v>0</v>
      </c>
      <c r="AA577" s="154">
        <v>0</v>
      </c>
      <c r="AB577" s="154">
        <v>0</v>
      </c>
      <c r="AC577" s="154">
        <v>0</v>
      </c>
      <c r="AD577" s="154">
        <v>0</v>
      </c>
      <c r="AE577" s="154">
        <v>0</v>
      </c>
      <c r="AF577" s="154">
        <v>0</v>
      </c>
      <c r="AG577" s="154">
        <v>0</v>
      </c>
      <c r="AH577" s="154">
        <v>0</v>
      </c>
      <c r="AI577" s="154">
        <v>0</v>
      </c>
      <c r="AJ577" s="154">
        <v>0</v>
      </c>
      <c r="AK577" s="154">
        <v>0</v>
      </c>
      <c r="AL577" s="154">
        <v>0</v>
      </c>
      <c r="AM577" s="154">
        <v>0</v>
      </c>
      <c r="AN577" s="154">
        <v>0</v>
      </c>
      <c r="AO577" s="154">
        <v>0</v>
      </c>
      <c r="AP577" s="154">
        <v>0</v>
      </c>
      <c r="AQ577" s="154">
        <v>0</v>
      </c>
      <c r="AR577" s="154">
        <v>0</v>
      </c>
      <c r="AS577" s="154">
        <v>0</v>
      </c>
      <c r="AT577" s="154">
        <v>0</v>
      </c>
      <c r="AU577" s="154">
        <v>0</v>
      </c>
      <c r="AV577" s="155">
        <v>0</v>
      </c>
    </row>
    <row r="578" spans="2:48" x14ac:dyDescent="0.2">
      <c r="B578" s="2" t="s">
        <v>58</v>
      </c>
      <c r="C578" s="154">
        <v>0</v>
      </c>
      <c r="D578" s="154">
        <v>0</v>
      </c>
      <c r="E578" s="154">
        <v>0</v>
      </c>
      <c r="F578" s="154">
        <v>0</v>
      </c>
      <c r="G578" s="154">
        <v>0</v>
      </c>
      <c r="H578" s="154">
        <v>0</v>
      </c>
      <c r="I578" s="154">
        <v>0</v>
      </c>
      <c r="J578" s="154">
        <v>0</v>
      </c>
      <c r="K578" s="154">
        <v>0</v>
      </c>
      <c r="L578" s="154">
        <v>0</v>
      </c>
      <c r="M578" s="154">
        <v>0</v>
      </c>
      <c r="N578" s="154">
        <v>0</v>
      </c>
      <c r="O578" s="154">
        <v>0</v>
      </c>
      <c r="P578" s="154">
        <v>0</v>
      </c>
      <c r="Q578" s="154">
        <v>0</v>
      </c>
      <c r="R578" s="154">
        <v>0</v>
      </c>
      <c r="S578" s="154">
        <v>0</v>
      </c>
      <c r="T578" s="154">
        <v>0</v>
      </c>
      <c r="U578" s="154">
        <v>0</v>
      </c>
      <c r="V578" s="154">
        <v>0</v>
      </c>
      <c r="W578" s="154">
        <v>0</v>
      </c>
      <c r="X578" s="154">
        <v>0</v>
      </c>
      <c r="Y578" s="154">
        <v>0</v>
      </c>
      <c r="Z578" s="154">
        <v>0</v>
      </c>
      <c r="AA578" s="154">
        <v>0</v>
      </c>
      <c r="AB578" s="154">
        <v>0</v>
      </c>
      <c r="AC578" s="154">
        <v>0</v>
      </c>
      <c r="AD578" s="154">
        <v>0</v>
      </c>
      <c r="AE578" s="154">
        <v>0</v>
      </c>
      <c r="AF578" s="154">
        <v>0</v>
      </c>
      <c r="AG578" s="154">
        <v>0</v>
      </c>
      <c r="AH578" s="154">
        <v>0</v>
      </c>
      <c r="AI578" s="154">
        <v>0</v>
      </c>
      <c r="AJ578" s="154">
        <v>0</v>
      </c>
      <c r="AK578" s="154">
        <v>0</v>
      </c>
      <c r="AL578" s="154">
        <v>0</v>
      </c>
      <c r="AM578" s="154">
        <v>0</v>
      </c>
      <c r="AN578" s="154">
        <v>0</v>
      </c>
      <c r="AO578" s="154">
        <v>0</v>
      </c>
      <c r="AP578" s="154">
        <v>0</v>
      </c>
      <c r="AQ578" s="154">
        <v>0</v>
      </c>
      <c r="AR578" s="154">
        <v>0</v>
      </c>
      <c r="AS578" s="154">
        <v>0</v>
      </c>
      <c r="AT578" s="154">
        <v>0</v>
      </c>
      <c r="AU578" s="154">
        <v>0</v>
      </c>
      <c r="AV578" s="155">
        <v>0</v>
      </c>
    </row>
    <row r="579" spans="2:48" x14ac:dyDescent="0.2">
      <c r="B579" s="2" t="s">
        <v>60</v>
      </c>
      <c r="C579" s="106">
        <f t="shared" ref="C579:AV579" si="25">C545</f>
        <v>2119.0836902766328</v>
      </c>
      <c r="D579" s="154">
        <f t="shared" si="25"/>
        <v>2119.0836902766328</v>
      </c>
      <c r="E579" s="154">
        <f t="shared" si="25"/>
        <v>2119.0836902766328</v>
      </c>
      <c r="F579" s="154">
        <f t="shared" si="25"/>
        <v>2119.0836902766328</v>
      </c>
      <c r="G579" s="154">
        <f t="shared" si="25"/>
        <v>2113.0975781572074</v>
      </c>
      <c r="H579" s="154">
        <f t="shared" si="25"/>
        <v>2107.1114660377821</v>
      </c>
      <c r="I579" s="154">
        <f t="shared" si="25"/>
        <v>2052.2387716097146</v>
      </c>
      <c r="J579" s="154">
        <f t="shared" si="25"/>
        <v>1997.3660771816474</v>
      </c>
      <c r="K579" s="154">
        <f t="shared" si="25"/>
        <v>1942.4933827535801</v>
      </c>
      <c r="L579" s="154">
        <f t="shared" si="25"/>
        <v>1887.6206883255127</v>
      </c>
      <c r="M579" s="154">
        <f t="shared" si="25"/>
        <v>1832.7479938974454</v>
      </c>
      <c r="N579" s="154">
        <f t="shared" si="25"/>
        <v>1814.9003814928944</v>
      </c>
      <c r="O579" s="154">
        <f t="shared" si="25"/>
        <v>1797.0527690883437</v>
      </c>
      <c r="P579" s="154">
        <f t="shared" si="25"/>
        <v>1779.2051566837927</v>
      </c>
      <c r="Q579" s="154">
        <f t="shared" si="25"/>
        <v>1761.3575442792417</v>
      </c>
      <c r="R579" s="154">
        <f t="shared" si="25"/>
        <v>1743.5099318746907</v>
      </c>
      <c r="S579" s="154">
        <f t="shared" si="25"/>
        <v>1725.6623194701399</v>
      </c>
      <c r="T579" s="154">
        <f t="shared" si="25"/>
        <v>1707.8147070655889</v>
      </c>
      <c r="U579" s="154">
        <f t="shared" si="25"/>
        <v>1689.9670946610379</v>
      </c>
      <c r="V579" s="154">
        <f t="shared" si="25"/>
        <v>1672.1194822564869</v>
      </c>
      <c r="W579" s="154">
        <f t="shared" si="25"/>
        <v>1654.2718698519361</v>
      </c>
      <c r="X579" s="154">
        <f t="shared" si="25"/>
        <v>1636.4242574473851</v>
      </c>
      <c r="Y579" s="154">
        <f t="shared" si="25"/>
        <v>1618.5766450428341</v>
      </c>
      <c r="Z579" s="154">
        <f t="shared" si="25"/>
        <v>1600.7290326382831</v>
      </c>
      <c r="AA579" s="154">
        <f t="shared" si="25"/>
        <v>1582.8814202337323</v>
      </c>
      <c r="AB579" s="154">
        <f t="shared" si="25"/>
        <v>1565.0338078291813</v>
      </c>
      <c r="AC579" s="154">
        <f t="shared" si="25"/>
        <v>1549.4783202846975</v>
      </c>
      <c r="AD579" s="154">
        <f t="shared" si="25"/>
        <v>1533.9228327402134</v>
      </c>
      <c r="AE579" s="154">
        <f t="shared" si="25"/>
        <v>1518.3673451957295</v>
      </c>
      <c r="AF579" s="154">
        <f t="shared" si="25"/>
        <v>1502.8118576512454</v>
      </c>
      <c r="AG579" s="154">
        <f t="shared" si="25"/>
        <v>1487.2563701067616</v>
      </c>
      <c r="AH579" s="154">
        <f t="shared" si="25"/>
        <v>1471.7008825622775</v>
      </c>
      <c r="AI579" s="154">
        <f t="shared" si="25"/>
        <v>1456.1453950177936</v>
      </c>
      <c r="AJ579" s="154">
        <f t="shared" si="25"/>
        <v>1440.5899074733095</v>
      </c>
      <c r="AK579" s="154">
        <f t="shared" si="25"/>
        <v>1425.0344199288256</v>
      </c>
      <c r="AL579" s="154">
        <f t="shared" si="25"/>
        <v>1409.4789323843415</v>
      </c>
      <c r="AM579" s="154">
        <f t="shared" si="25"/>
        <v>1393.9234448398577</v>
      </c>
      <c r="AN579" s="154">
        <f t="shared" si="25"/>
        <v>1378.3679572953736</v>
      </c>
      <c r="AO579" s="154">
        <f t="shared" si="25"/>
        <v>1362.8124697508897</v>
      </c>
      <c r="AP579" s="154">
        <f t="shared" si="25"/>
        <v>1347.2569822064056</v>
      </c>
      <c r="AQ579" s="154">
        <f t="shared" si="25"/>
        <v>1331.7014946619217</v>
      </c>
      <c r="AR579" s="154">
        <f t="shared" si="25"/>
        <v>1331.7014946619217</v>
      </c>
      <c r="AS579" s="154">
        <f t="shared" si="25"/>
        <v>1331.7014946619217</v>
      </c>
      <c r="AT579" s="154">
        <f t="shared" si="25"/>
        <v>1331.7014946619217</v>
      </c>
      <c r="AU579" s="154">
        <f t="shared" si="25"/>
        <v>1331.7014946619217</v>
      </c>
      <c r="AV579" s="154">
        <f t="shared" si="25"/>
        <v>1331.7014946619217</v>
      </c>
    </row>
    <row r="580" spans="2:48" x14ac:dyDescent="0.2">
      <c r="B580" s="2" t="s">
        <v>62</v>
      </c>
      <c r="C580" s="154">
        <f t="shared" ref="C580:AV580" si="26">C579*0.5</f>
        <v>1059.5418451383164</v>
      </c>
      <c r="D580" s="154">
        <f t="shared" si="26"/>
        <v>1059.5418451383164</v>
      </c>
      <c r="E580" s="154">
        <f t="shared" si="26"/>
        <v>1059.5418451383164</v>
      </c>
      <c r="F580" s="154">
        <f t="shared" si="26"/>
        <v>1059.5418451383164</v>
      </c>
      <c r="G580" s="154">
        <f t="shared" si="26"/>
        <v>1056.5487890786037</v>
      </c>
      <c r="H580" s="154">
        <f t="shared" si="26"/>
        <v>1053.555733018891</v>
      </c>
      <c r="I580" s="154">
        <f t="shared" si="26"/>
        <v>1026.1193858048573</v>
      </c>
      <c r="J580" s="154">
        <f t="shared" si="26"/>
        <v>998.68303859082368</v>
      </c>
      <c r="K580" s="154">
        <f t="shared" si="26"/>
        <v>971.24669137679007</v>
      </c>
      <c r="L580" s="154">
        <f t="shared" si="26"/>
        <v>943.81034416275634</v>
      </c>
      <c r="M580" s="154">
        <f t="shared" si="26"/>
        <v>916.37399694872272</v>
      </c>
      <c r="N580" s="154">
        <f t="shared" si="26"/>
        <v>907.45019074644722</v>
      </c>
      <c r="O580" s="154">
        <f t="shared" si="26"/>
        <v>898.52638454417183</v>
      </c>
      <c r="P580" s="154">
        <f t="shared" si="26"/>
        <v>889.60257834189633</v>
      </c>
      <c r="Q580" s="154">
        <f t="shared" si="26"/>
        <v>880.67877213962083</v>
      </c>
      <c r="R580" s="154">
        <f t="shared" si="26"/>
        <v>871.75496593734533</v>
      </c>
      <c r="S580" s="154">
        <f t="shared" si="26"/>
        <v>862.83115973506995</v>
      </c>
      <c r="T580" s="154">
        <f t="shared" si="26"/>
        <v>853.90735353279445</v>
      </c>
      <c r="U580" s="154">
        <f t="shared" si="26"/>
        <v>844.98354733051895</v>
      </c>
      <c r="V580" s="154">
        <f t="shared" si="26"/>
        <v>836.05974112824345</v>
      </c>
      <c r="W580" s="154">
        <f t="shared" si="26"/>
        <v>827.13593492596806</v>
      </c>
      <c r="X580" s="154">
        <f t="shared" si="26"/>
        <v>818.21212872369256</v>
      </c>
      <c r="Y580" s="154">
        <f t="shared" si="26"/>
        <v>809.28832252141706</v>
      </c>
      <c r="Z580" s="154">
        <f t="shared" si="26"/>
        <v>800.36451631914156</v>
      </c>
      <c r="AA580" s="154">
        <f t="shared" si="26"/>
        <v>791.44071011686617</v>
      </c>
      <c r="AB580" s="154">
        <f t="shared" si="26"/>
        <v>782.51690391459067</v>
      </c>
      <c r="AC580" s="154">
        <f t="shared" si="26"/>
        <v>774.73916014234874</v>
      </c>
      <c r="AD580" s="154">
        <f t="shared" si="26"/>
        <v>766.96141637010669</v>
      </c>
      <c r="AE580" s="154">
        <f t="shared" si="26"/>
        <v>759.18367259786476</v>
      </c>
      <c r="AF580" s="154">
        <f t="shared" si="26"/>
        <v>751.40592882562271</v>
      </c>
      <c r="AG580" s="154">
        <f t="shared" si="26"/>
        <v>743.62818505338078</v>
      </c>
      <c r="AH580" s="154">
        <f t="shared" si="26"/>
        <v>735.85044128113873</v>
      </c>
      <c r="AI580" s="154">
        <f t="shared" si="26"/>
        <v>728.07269750889679</v>
      </c>
      <c r="AJ580" s="154">
        <f t="shared" si="26"/>
        <v>720.29495373665475</v>
      </c>
      <c r="AK580" s="154">
        <f t="shared" si="26"/>
        <v>712.51720996441281</v>
      </c>
      <c r="AL580" s="154">
        <f t="shared" si="26"/>
        <v>704.73946619217077</v>
      </c>
      <c r="AM580" s="154">
        <f t="shared" si="26"/>
        <v>696.96172241992883</v>
      </c>
      <c r="AN580" s="154">
        <f t="shared" si="26"/>
        <v>689.18397864768679</v>
      </c>
      <c r="AO580" s="154">
        <f t="shared" si="26"/>
        <v>681.40623487544485</v>
      </c>
      <c r="AP580" s="154">
        <f t="shared" si="26"/>
        <v>673.6284911032028</v>
      </c>
      <c r="AQ580" s="154">
        <f t="shared" si="26"/>
        <v>665.85074733096087</v>
      </c>
      <c r="AR580" s="154">
        <f t="shared" si="26"/>
        <v>665.85074733096087</v>
      </c>
      <c r="AS580" s="154">
        <f t="shared" si="26"/>
        <v>665.85074733096087</v>
      </c>
      <c r="AT580" s="154">
        <f t="shared" si="26"/>
        <v>665.85074733096087</v>
      </c>
      <c r="AU580" s="154">
        <f t="shared" si="26"/>
        <v>665.85074733096087</v>
      </c>
      <c r="AV580" s="154">
        <f t="shared" si="26"/>
        <v>665.85074733096087</v>
      </c>
    </row>
    <row r="581" spans="2:48" x14ac:dyDescent="0.2">
      <c r="B581" s="2" t="s">
        <v>109</v>
      </c>
      <c r="C581" s="154">
        <v>10</v>
      </c>
      <c r="D581" s="154">
        <v>10</v>
      </c>
      <c r="E581" s="154">
        <v>10</v>
      </c>
      <c r="F581" s="154">
        <v>10</v>
      </c>
      <c r="G581" s="154">
        <v>10</v>
      </c>
      <c r="H581" s="154">
        <v>10</v>
      </c>
      <c r="I581" s="154">
        <v>10</v>
      </c>
      <c r="J581" s="154">
        <v>10</v>
      </c>
      <c r="K581" s="154">
        <v>10</v>
      </c>
      <c r="L581" s="154">
        <v>10</v>
      </c>
      <c r="M581" s="154">
        <v>10</v>
      </c>
      <c r="N581" s="154">
        <v>10</v>
      </c>
      <c r="O581" s="154">
        <v>10</v>
      </c>
      <c r="P581" s="154">
        <v>10</v>
      </c>
      <c r="Q581" s="154">
        <v>10</v>
      </c>
      <c r="R581" s="154">
        <v>10</v>
      </c>
      <c r="S581" s="154">
        <v>10</v>
      </c>
      <c r="T581" s="154">
        <v>10</v>
      </c>
      <c r="U581" s="154">
        <v>10</v>
      </c>
      <c r="V581" s="154">
        <v>10</v>
      </c>
      <c r="W581" s="154">
        <v>10</v>
      </c>
      <c r="X581" s="154">
        <v>10</v>
      </c>
      <c r="Y581" s="154">
        <v>10</v>
      </c>
      <c r="Z581" s="154">
        <v>10</v>
      </c>
      <c r="AA581" s="154">
        <v>10</v>
      </c>
      <c r="AB581" s="154">
        <v>10</v>
      </c>
      <c r="AC581" s="154">
        <v>10</v>
      </c>
      <c r="AD581" s="154">
        <v>10</v>
      </c>
      <c r="AE581" s="154">
        <v>10</v>
      </c>
      <c r="AF581" s="154">
        <v>10</v>
      </c>
      <c r="AG581" s="154">
        <v>10</v>
      </c>
      <c r="AH581" s="154">
        <v>10</v>
      </c>
      <c r="AI581" s="154">
        <v>10</v>
      </c>
      <c r="AJ581" s="154">
        <v>10</v>
      </c>
      <c r="AK581" s="154">
        <v>10</v>
      </c>
      <c r="AL581" s="154">
        <v>10</v>
      </c>
      <c r="AM581" s="154">
        <v>10</v>
      </c>
      <c r="AN581" s="154">
        <v>10</v>
      </c>
      <c r="AO581" s="154">
        <v>10</v>
      </c>
      <c r="AP581" s="154">
        <v>10</v>
      </c>
      <c r="AQ581" s="154">
        <v>10</v>
      </c>
      <c r="AR581" s="154">
        <v>10</v>
      </c>
      <c r="AS581" s="154">
        <v>10</v>
      </c>
      <c r="AT581" s="154">
        <v>10</v>
      </c>
      <c r="AU581" s="154">
        <v>10</v>
      </c>
      <c r="AV581" s="155">
        <v>10</v>
      </c>
    </row>
    <row r="582" spans="2:48" x14ac:dyDescent="0.2">
      <c r="B582" s="2" t="s">
        <v>274</v>
      </c>
      <c r="C582" s="154">
        <v>100000</v>
      </c>
      <c r="D582" s="154">
        <v>100000</v>
      </c>
      <c r="E582" s="154">
        <v>100000</v>
      </c>
      <c r="F582" s="154">
        <v>100000</v>
      </c>
      <c r="G582" s="154">
        <v>100000</v>
      </c>
      <c r="H582" s="154">
        <v>100000</v>
      </c>
      <c r="I582" s="154">
        <v>100000</v>
      </c>
      <c r="J582" s="154">
        <v>100000</v>
      </c>
      <c r="K582" s="154">
        <v>100000</v>
      </c>
      <c r="L582" s="154">
        <v>100000</v>
      </c>
      <c r="M582" s="154">
        <v>100000</v>
      </c>
      <c r="N582" s="154">
        <v>100000</v>
      </c>
      <c r="O582" s="154">
        <v>100000</v>
      </c>
      <c r="P582" s="154">
        <v>100000</v>
      </c>
      <c r="Q582" s="154">
        <v>100000</v>
      </c>
      <c r="R582" s="154">
        <v>100000</v>
      </c>
      <c r="S582" s="154">
        <v>100000</v>
      </c>
      <c r="T582" s="154">
        <v>100000</v>
      </c>
      <c r="U582" s="154">
        <v>100000</v>
      </c>
      <c r="V582" s="154">
        <v>100000</v>
      </c>
      <c r="W582" s="154">
        <v>100000</v>
      </c>
      <c r="X582" s="154">
        <v>100000</v>
      </c>
      <c r="Y582" s="154">
        <v>100000</v>
      </c>
      <c r="Z582" s="154">
        <v>100000</v>
      </c>
      <c r="AA582" s="154">
        <v>100000</v>
      </c>
      <c r="AB582" s="154">
        <v>100000</v>
      </c>
      <c r="AC582" s="154">
        <v>100000</v>
      </c>
      <c r="AD582" s="154">
        <v>100000</v>
      </c>
      <c r="AE582" s="154">
        <v>100000</v>
      </c>
      <c r="AF582" s="154">
        <v>100000</v>
      </c>
      <c r="AG582" s="154">
        <v>100000</v>
      </c>
      <c r="AH582" s="154">
        <v>100000</v>
      </c>
      <c r="AI582" s="154">
        <v>100000</v>
      </c>
      <c r="AJ582" s="154">
        <v>100000</v>
      </c>
      <c r="AK582" s="154">
        <v>100000</v>
      </c>
      <c r="AL582" s="154">
        <v>100000</v>
      </c>
      <c r="AM582" s="154">
        <v>100000</v>
      </c>
      <c r="AN582" s="154">
        <v>100000</v>
      </c>
      <c r="AO582" s="154">
        <v>100000</v>
      </c>
      <c r="AP582" s="154">
        <v>100000</v>
      </c>
      <c r="AQ582" s="154">
        <v>100000</v>
      </c>
      <c r="AR582" s="154">
        <v>100000</v>
      </c>
      <c r="AS582" s="154">
        <v>100000</v>
      </c>
      <c r="AT582" s="154">
        <v>100000</v>
      </c>
      <c r="AU582" s="154">
        <v>100000</v>
      </c>
      <c r="AV582" s="155">
        <v>100000</v>
      </c>
    </row>
    <row r="583" spans="2:48" x14ac:dyDescent="0.2">
      <c r="B583" s="2" t="s">
        <v>276</v>
      </c>
      <c r="C583" s="156"/>
      <c r="D583" s="156"/>
      <c r="E583" s="156"/>
      <c r="F583" s="156"/>
      <c r="G583" s="156"/>
      <c r="H583" s="156"/>
      <c r="I583" s="156"/>
      <c r="J583" s="156"/>
      <c r="K583" s="156"/>
      <c r="L583" s="156"/>
      <c r="M583" s="156"/>
      <c r="N583" s="156"/>
      <c r="O583" s="156"/>
      <c r="P583" s="156"/>
      <c r="Q583" s="156"/>
      <c r="R583" s="156"/>
      <c r="S583" s="156"/>
      <c r="T583" s="156"/>
      <c r="U583" s="156"/>
      <c r="V583" s="156"/>
      <c r="W583" s="156"/>
      <c r="X583" s="156"/>
      <c r="Y583" s="156"/>
      <c r="Z583" s="156"/>
      <c r="AA583" s="156"/>
      <c r="AB583" s="156"/>
      <c r="AC583" s="156"/>
      <c r="AD583" s="156"/>
      <c r="AE583" s="156"/>
      <c r="AF583" s="156"/>
      <c r="AG583" s="156"/>
      <c r="AH583" s="156"/>
      <c r="AI583" s="156"/>
      <c r="AJ583" s="156"/>
      <c r="AK583" s="156"/>
      <c r="AL583" s="156"/>
      <c r="AM583" s="156"/>
      <c r="AN583" s="156"/>
      <c r="AO583" s="156"/>
      <c r="AP583" s="156"/>
      <c r="AQ583" s="156"/>
      <c r="AR583" s="156"/>
      <c r="AS583" s="156"/>
      <c r="AT583" s="156"/>
      <c r="AU583" s="156"/>
      <c r="AV583" s="157"/>
    </row>
    <row r="584" spans="2:48" x14ac:dyDescent="0.2">
      <c r="B584" s="2" t="s">
        <v>278</v>
      </c>
      <c r="C584" s="156"/>
      <c r="D584" s="156"/>
      <c r="E584" s="156"/>
      <c r="F584" s="156"/>
      <c r="G584" s="156"/>
      <c r="H584" s="156"/>
      <c r="I584" s="156"/>
      <c r="J584" s="156"/>
      <c r="K584" s="156"/>
      <c r="L584" s="156"/>
      <c r="M584" s="156"/>
      <c r="N584" s="156"/>
      <c r="O584" s="156"/>
      <c r="P584" s="156"/>
      <c r="Q584" s="156"/>
      <c r="R584" s="156"/>
      <c r="S584" s="156"/>
      <c r="T584" s="156"/>
      <c r="U584" s="156"/>
      <c r="V584" s="156"/>
      <c r="W584" s="156"/>
      <c r="X584" s="156"/>
      <c r="Y584" s="156"/>
      <c r="Z584" s="156"/>
      <c r="AA584" s="156"/>
      <c r="AB584" s="156"/>
      <c r="AC584" s="156"/>
      <c r="AD584" s="156"/>
      <c r="AE584" s="156"/>
      <c r="AF584" s="156"/>
      <c r="AG584" s="156"/>
      <c r="AH584" s="156"/>
      <c r="AI584" s="156"/>
      <c r="AJ584" s="156"/>
      <c r="AK584" s="156"/>
      <c r="AL584" s="156"/>
      <c r="AM584" s="156"/>
      <c r="AN584" s="156"/>
      <c r="AO584" s="156"/>
      <c r="AP584" s="156"/>
      <c r="AQ584" s="156"/>
      <c r="AR584" s="156"/>
      <c r="AS584" s="156"/>
      <c r="AT584" s="156"/>
      <c r="AU584" s="156"/>
      <c r="AV584" s="157"/>
    </row>
    <row r="585" spans="2:48" ht="13.5" thickBot="1" x14ac:dyDescent="0.25">
      <c r="B585" s="341" t="s">
        <v>491</v>
      </c>
      <c r="C585" s="342"/>
      <c r="D585" s="342"/>
      <c r="E585" s="342"/>
      <c r="F585" s="342"/>
      <c r="G585" s="342"/>
      <c r="H585" s="342"/>
      <c r="I585" s="342"/>
      <c r="J585" s="342"/>
      <c r="K585" s="342"/>
      <c r="L585" s="342"/>
      <c r="M585" s="342"/>
      <c r="N585" s="342"/>
      <c r="O585" s="342"/>
      <c r="P585" s="342"/>
      <c r="Q585" s="342"/>
      <c r="R585" s="342"/>
      <c r="S585" s="342"/>
      <c r="T585" s="342"/>
      <c r="U585" s="342"/>
      <c r="V585" s="342"/>
      <c r="W585" s="342"/>
      <c r="X585" s="342"/>
      <c r="Y585" s="342"/>
      <c r="Z585" s="342"/>
      <c r="AA585" s="342"/>
      <c r="AB585" s="342"/>
      <c r="AC585" s="342"/>
      <c r="AD585" s="342"/>
      <c r="AE585" s="342"/>
      <c r="AF585" s="342"/>
      <c r="AG585" s="342"/>
      <c r="AH585" s="342"/>
      <c r="AI585" s="342"/>
      <c r="AJ585" s="342"/>
      <c r="AK585" s="342"/>
      <c r="AL585" s="342"/>
      <c r="AM585" s="342"/>
      <c r="AN585" s="342"/>
      <c r="AO585" s="342"/>
      <c r="AP585" s="342"/>
      <c r="AQ585" s="342"/>
      <c r="AR585" s="342"/>
      <c r="AS585" s="342"/>
      <c r="AT585" s="342"/>
      <c r="AU585" s="342"/>
      <c r="AV585" s="343"/>
    </row>
    <row r="586" spans="2:48" ht="14.25" thickTop="1" thickBot="1" x14ac:dyDescent="0.25"/>
    <row r="587" spans="2:48" ht="13.5" thickTop="1" x14ac:dyDescent="0.2">
      <c r="B587" s="332" t="s">
        <v>321</v>
      </c>
      <c r="C587" s="333"/>
      <c r="D587" s="333"/>
      <c r="E587" s="333"/>
      <c r="F587" s="333"/>
      <c r="G587" s="333"/>
      <c r="H587" s="333"/>
      <c r="I587" s="333"/>
      <c r="J587" s="333"/>
      <c r="K587" s="333"/>
      <c r="L587" s="333"/>
      <c r="M587" s="333"/>
      <c r="N587" s="333"/>
      <c r="O587" s="333"/>
      <c r="P587" s="333"/>
      <c r="Q587" s="333"/>
      <c r="R587" s="333"/>
      <c r="S587" s="333"/>
      <c r="T587" s="333"/>
      <c r="U587" s="333"/>
      <c r="V587" s="333"/>
      <c r="W587" s="333"/>
      <c r="X587" s="333"/>
      <c r="Y587" s="333"/>
      <c r="Z587" s="333"/>
      <c r="AA587" s="333"/>
      <c r="AB587" s="333"/>
      <c r="AC587" s="333"/>
      <c r="AD587" s="333"/>
      <c r="AE587" s="333"/>
      <c r="AF587" s="333"/>
      <c r="AG587" s="333"/>
      <c r="AH587" s="333"/>
      <c r="AI587" s="333"/>
      <c r="AJ587" s="333"/>
      <c r="AK587" s="333"/>
      <c r="AL587" s="333"/>
      <c r="AM587" s="333"/>
      <c r="AN587" s="333"/>
      <c r="AO587" s="333"/>
      <c r="AP587" s="333"/>
      <c r="AQ587" s="333"/>
      <c r="AR587" s="333"/>
      <c r="AS587" s="333"/>
      <c r="AT587" s="333"/>
      <c r="AU587" s="333"/>
      <c r="AV587" s="334"/>
    </row>
    <row r="588" spans="2:48" x14ac:dyDescent="0.2">
      <c r="B588" s="2"/>
      <c r="C588" s="3" t="s">
        <v>364</v>
      </c>
      <c r="D588" s="3" t="s">
        <v>365</v>
      </c>
      <c r="E588" s="3" t="s">
        <v>366</v>
      </c>
      <c r="F588" s="3" t="s">
        <v>367</v>
      </c>
      <c r="G588" s="3" t="s">
        <v>368</v>
      </c>
      <c r="H588" s="3" t="s">
        <v>369</v>
      </c>
      <c r="I588" s="3" t="s">
        <v>370</v>
      </c>
      <c r="J588" s="3" t="s">
        <v>371</v>
      </c>
      <c r="K588" s="3" t="s">
        <v>372</v>
      </c>
      <c r="L588" s="3" t="s">
        <v>373</v>
      </c>
      <c r="M588" s="3" t="s">
        <v>374</v>
      </c>
      <c r="N588" s="3" t="s">
        <v>375</v>
      </c>
      <c r="O588" s="3" t="s">
        <v>376</v>
      </c>
      <c r="P588" s="3" t="s">
        <v>377</v>
      </c>
      <c r="Q588" s="3" t="s">
        <v>378</v>
      </c>
      <c r="R588" s="3" t="s">
        <v>379</v>
      </c>
      <c r="S588" s="3" t="s">
        <v>380</v>
      </c>
      <c r="T588" s="3" t="s">
        <v>381</v>
      </c>
      <c r="U588" s="3" t="s">
        <v>382</v>
      </c>
      <c r="V588" s="3" t="s">
        <v>383</v>
      </c>
      <c r="W588" s="3" t="s">
        <v>384</v>
      </c>
      <c r="X588" s="3" t="s">
        <v>385</v>
      </c>
      <c r="Y588" s="3" t="s">
        <v>386</v>
      </c>
      <c r="Z588" s="3" t="s">
        <v>387</v>
      </c>
      <c r="AA588" s="3" t="s">
        <v>388</v>
      </c>
      <c r="AB588" s="3" t="s">
        <v>389</v>
      </c>
      <c r="AC588" s="3" t="s">
        <v>224</v>
      </c>
      <c r="AD588" s="3" t="s">
        <v>225</v>
      </c>
      <c r="AE588" s="3" t="s">
        <v>226</v>
      </c>
      <c r="AF588" s="3" t="s">
        <v>227</v>
      </c>
      <c r="AG588" s="3" t="s">
        <v>445</v>
      </c>
      <c r="AH588" s="3" t="s">
        <v>228</v>
      </c>
      <c r="AI588" s="3" t="s">
        <v>229</v>
      </c>
      <c r="AJ588" s="3" t="s">
        <v>348</v>
      </c>
      <c r="AK588" s="3" t="s">
        <v>349</v>
      </c>
      <c r="AL588" s="3" t="s">
        <v>446</v>
      </c>
      <c r="AM588" s="3" t="s">
        <v>350</v>
      </c>
      <c r="AN588" s="3" t="s">
        <v>351</v>
      </c>
      <c r="AO588" s="3" t="s">
        <v>352</v>
      </c>
      <c r="AP588" s="3" t="s">
        <v>353</v>
      </c>
      <c r="AQ588" s="3" t="s">
        <v>447</v>
      </c>
      <c r="AR588" s="3" t="s">
        <v>354</v>
      </c>
      <c r="AS588" s="3" t="s">
        <v>355</v>
      </c>
      <c r="AT588" s="3" t="s">
        <v>356</v>
      </c>
      <c r="AU588" s="3" t="s">
        <v>357</v>
      </c>
      <c r="AV588" s="4" t="s">
        <v>358</v>
      </c>
    </row>
    <row r="589" spans="2:48" x14ac:dyDescent="0.2">
      <c r="B589" s="2" t="s">
        <v>39</v>
      </c>
      <c r="C589" s="154">
        <v>37796.496150000006</v>
      </c>
      <c r="D589" s="154">
        <v>37796.496150000006</v>
      </c>
      <c r="E589" s="154">
        <v>37796.496150000006</v>
      </c>
      <c r="F589" s="154">
        <v>37796.496150000006</v>
      </c>
      <c r="G589" s="154">
        <v>37816.801829999997</v>
      </c>
      <c r="H589" s="154">
        <v>37837.107509999994</v>
      </c>
      <c r="I589" s="154">
        <v>36948.551003999994</v>
      </c>
      <c r="J589" s="154">
        <v>36059.994498</v>
      </c>
      <c r="K589" s="154">
        <v>35171.437991999999</v>
      </c>
      <c r="L589" s="154">
        <v>34282.881486000006</v>
      </c>
      <c r="M589" s="154">
        <v>33394.324980000005</v>
      </c>
      <c r="N589" s="154">
        <v>33260.765697000003</v>
      </c>
      <c r="O589" s="154">
        <v>33127.206414000007</v>
      </c>
      <c r="P589" s="154">
        <v>32993.647131000005</v>
      </c>
      <c r="Q589" s="154">
        <v>32860.087848000003</v>
      </c>
      <c r="R589" s="154">
        <v>32726.528565000004</v>
      </c>
      <c r="S589" s="154">
        <v>32592.969282000002</v>
      </c>
      <c r="T589" s="154">
        <v>32459.409999000003</v>
      </c>
      <c r="U589" s="154">
        <v>32325.850716000001</v>
      </c>
      <c r="V589" s="154">
        <v>32192.291433000002</v>
      </c>
      <c r="W589" s="154">
        <v>32058.73215</v>
      </c>
      <c r="X589" s="154">
        <v>31925.172867000001</v>
      </c>
      <c r="Y589" s="154">
        <v>31791.613583999999</v>
      </c>
      <c r="Z589" s="154">
        <v>31658.054301</v>
      </c>
      <c r="AA589" s="154">
        <v>31524.495017999998</v>
      </c>
      <c r="AB589" s="154">
        <v>31390.935734999999</v>
      </c>
      <c r="AC589" s="154">
        <v>31350.644455999998</v>
      </c>
      <c r="AD589" s="154">
        <v>31310.353176999997</v>
      </c>
      <c r="AE589" s="154">
        <v>31270.061898</v>
      </c>
      <c r="AF589" s="154">
        <v>31229.770618999999</v>
      </c>
      <c r="AG589" s="154">
        <v>31189.479339999998</v>
      </c>
      <c r="AH589" s="154">
        <v>31149.188060999997</v>
      </c>
      <c r="AI589" s="154">
        <v>31108.896781999996</v>
      </c>
      <c r="AJ589" s="154">
        <v>31068.605502999999</v>
      </c>
      <c r="AK589" s="154">
        <v>31028.314223999998</v>
      </c>
      <c r="AL589" s="154">
        <v>30988.022944999997</v>
      </c>
      <c r="AM589" s="154">
        <v>30947.731665999996</v>
      </c>
      <c r="AN589" s="154">
        <v>30907.440386999995</v>
      </c>
      <c r="AO589" s="154">
        <v>30867.149107999998</v>
      </c>
      <c r="AP589" s="154">
        <v>30826.857828999997</v>
      </c>
      <c r="AQ589" s="154">
        <v>30786.566549999996</v>
      </c>
      <c r="AR589" s="154">
        <v>30786.566549999996</v>
      </c>
      <c r="AS589" s="154">
        <v>30786.566549999996</v>
      </c>
      <c r="AT589" s="154">
        <v>30786.566549999996</v>
      </c>
      <c r="AU589" s="154">
        <v>30786.566549999996</v>
      </c>
      <c r="AV589" s="155">
        <v>30786.566549999996</v>
      </c>
    </row>
    <row r="590" spans="2:48" x14ac:dyDescent="0.2">
      <c r="B590" s="2" t="s">
        <v>104</v>
      </c>
      <c r="C590" s="154">
        <v>6.5586672788089462E-3</v>
      </c>
      <c r="D590" s="154">
        <v>6.5586672788089462E-3</v>
      </c>
      <c r="E590" s="154">
        <v>6.5586672788089462E-3</v>
      </c>
      <c r="F590" s="154">
        <v>6.5586672788089462E-3</v>
      </c>
      <c r="G590" s="154">
        <v>6.5392110680131572E-3</v>
      </c>
      <c r="H590" s="154">
        <v>6.5197548572173691E-3</v>
      </c>
      <c r="I590" s="154">
        <v>6.4234604282532139E-3</v>
      </c>
      <c r="J590" s="154">
        <v>6.3271659992890587E-3</v>
      </c>
      <c r="K590" s="154">
        <v>6.2308715703249043E-3</v>
      </c>
      <c r="L590" s="154">
        <v>6.1345771413607491E-3</v>
      </c>
      <c r="M590" s="154">
        <v>6.0382827123965938E-3</v>
      </c>
      <c r="N590" s="154">
        <v>6.0317544514149127E-3</v>
      </c>
      <c r="O590" s="154">
        <v>6.0252261904332315E-3</v>
      </c>
      <c r="P590" s="154">
        <v>6.0186979294515512E-3</v>
      </c>
      <c r="Q590" s="154">
        <v>6.0121696684698701E-3</v>
      </c>
      <c r="R590" s="154">
        <v>6.005641407488189E-3</v>
      </c>
      <c r="S590" s="154">
        <v>5.9991131465065078E-3</v>
      </c>
      <c r="T590" s="154">
        <v>5.9925848855248267E-3</v>
      </c>
      <c r="U590" s="154">
        <v>5.9860566245431464E-3</v>
      </c>
      <c r="V590" s="154">
        <v>5.9795283635614652E-3</v>
      </c>
      <c r="W590" s="154">
        <v>5.9730001025797841E-3</v>
      </c>
      <c r="X590" s="154">
        <v>5.9664718415981029E-3</v>
      </c>
      <c r="Y590" s="154">
        <v>5.9599435806164218E-3</v>
      </c>
      <c r="Z590" s="154">
        <v>5.9534153196347415E-3</v>
      </c>
      <c r="AA590" s="154">
        <v>5.9468870586530604E-3</v>
      </c>
      <c r="AB590" s="154">
        <v>5.9403587976713792E-3</v>
      </c>
      <c r="AC590" s="154">
        <v>5.9159646602373831E-3</v>
      </c>
      <c r="AD590" s="154">
        <v>5.891570522803387E-3</v>
      </c>
      <c r="AE590" s="154">
        <v>5.8671763853693909E-3</v>
      </c>
      <c r="AF590" s="154">
        <v>5.8427822479353948E-3</v>
      </c>
      <c r="AG590" s="154">
        <v>5.8183881105013987E-3</v>
      </c>
      <c r="AH590" s="154">
        <v>5.7939939730674026E-3</v>
      </c>
      <c r="AI590" s="154">
        <v>5.7695998356334065E-3</v>
      </c>
      <c r="AJ590" s="154">
        <v>5.7452056981994095E-3</v>
      </c>
      <c r="AK590" s="154">
        <v>5.7208115607654134E-3</v>
      </c>
      <c r="AL590" s="154">
        <v>5.6964174233314173E-3</v>
      </c>
      <c r="AM590" s="154">
        <v>5.6720232858974212E-3</v>
      </c>
      <c r="AN590" s="154">
        <v>5.6476291484634251E-3</v>
      </c>
      <c r="AO590" s="154">
        <v>5.623235011029429E-3</v>
      </c>
      <c r="AP590" s="154">
        <v>5.5988408735954329E-3</v>
      </c>
      <c r="AQ590" s="154">
        <v>5.5744467361614368E-3</v>
      </c>
      <c r="AR590" s="154">
        <v>5.5744467361614368E-3</v>
      </c>
      <c r="AS590" s="154">
        <v>5.5744467361614368E-3</v>
      </c>
      <c r="AT590" s="154">
        <v>5.5744467361614368E-3</v>
      </c>
      <c r="AU590" s="154">
        <v>5.5744467361614368E-3</v>
      </c>
      <c r="AV590" s="155">
        <v>5.5744467361614368E-3</v>
      </c>
    </row>
    <row r="591" spans="2:48" x14ac:dyDescent="0.2">
      <c r="B591" s="2" t="s">
        <v>105</v>
      </c>
      <c r="C591" s="154">
        <v>1.6007683688170321E-2</v>
      </c>
      <c r="D591" s="154">
        <v>1.6007683688170321E-2</v>
      </c>
      <c r="E591" s="154">
        <v>1.6007683688170321E-2</v>
      </c>
      <c r="F591" s="154">
        <v>1.6007683688170321E-2</v>
      </c>
      <c r="G591" s="154">
        <v>1.6144512635358363E-2</v>
      </c>
      <c r="H591" s="154">
        <v>1.6281341582546401E-2</v>
      </c>
      <c r="I591" s="154">
        <v>1.6139852895378344E-2</v>
      </c>
      <c r="J591" s="154">
        <v>1.599836420821029E-2</v>
      </c>
      <c r="K591" s="154">
        <v>1.5856875521042233E-2</v>
      </c>
      <c r="L591" s="154">
        <v>1.5715386833874179E-2</v>
      </c>
      <c r="M591" s="154">
        <v>1.5573898146706122E-2</v>
      </c>
      <c r="N591" s="154">
        <v>1.4815303790297081E-2</v>
      </c>
      <c r="O591" s="154">
        <v>1.4056709433888041E-2</v>
      </c>
      <c r="P591" s="154">
        <v>1.3298115077479002E-2</v>
      </c>
      <c r="Q591" s="154">
        <v>1.2539520721069961E-2</v>
      </c>
      <c r="R591" s="154">
        <v>1.178092636466092E-2</v>
      </c>
      <c r="S591" s="154">
        <v>1.1022332008251881E-2</v>
      </c>
      <c r="T591" s="154">
        <v>1.026373765184284E-2</v>
      </c>
      <c r="U591" s="154">
        <v>9.5051432954337996E-3</v>
      </c>
      <c r="V591" s="154">
        <v>8.7465489390247588E-3</v>
      </c>
      <c r="W591" s="154">
        <v>7.9879545826157181E-3</v>
      </c>
      <c r="X591" s="154">
        <v>7.229360226206679E-3</v>
      </c>
      <c r="Y591" s="154">
        <v>6.4707658697976383E-3</v>
      </c>
      <c r="Z591" s="154">
        <v>5.7121715133885975E-3</v>
      </c>
      <c r="AA591" s="154">
        <v>4.9535771569795585E-3</v>
      </c>
      <c r="AB591" s="154">
        <v>4.1949828005705177E-3</v>
      </c>
      <c r="AC591" s="154">
        <v>4.1894062772297111E-3</v>
      </c>
      <c r="AD591" s="154">
        <v>4.1838297538889036E-3</v>
      </c>
      <c r="AE591" s="154">
        <v>4.1782532305480969E-3</v>
      </c>
      <c r="AF591" s="154">
        <v>4.1726767072072903E-3</v>
      </c>
      <c r="AG591" s="154">
        <v>4.1671001838664828E-3</v>
      </c>
      <c r="AH591" s="154">
        <v>4.1615236605256761E-3</v>
      </c>
      <c r="AI591" s="154">
        <v>4.1559471371848695E-3</v>
      </c>
      <c r="AJ591" s="154">
        <v>4.150370613844062E-3</v>
      </c>
      <c r="AK591" s="154">
        <v>4.1447940905032553E-3</v>
      </c>
      <c r="AL591" s="154">
        <v>4.1392175671624487E-3</v>
      </c>
      <c r="AM591" s="154">
        <v>4.1336410438216412E-3</v>
      </c>
      <c r="AN591" s="154">
        <v>4.1280645204808345E-3</v>
      </c>
      <c r="AO591" s="154">
        <v>4.1224879971400279E-3</v>
      </c>
      <c r="AP591" s="154">
        <v>4.1169114737992204E-3</v>
      </c>
      <c r="AQ591" s="154">
        <v>4.1113349504584137E-3</v>
      </c>
      <c r="AR591" s="154">
        <v>4.1113349504584137E-3</v>
      </c>
      <c r="AS591" s="154">
        <v>4.1113349504584137E-3</v>
      </c>
      <c r="AT591" s="154">
        <v>4.1113349504584137E-3</v>
      </c>
      <c r="AU591" s="154">
        <v>4.1113349504584137E-3</v>
      </c>
      <c r="AV591" s="155">
        <v>4.1113349504584137E-3</v>
      </c>
    </row>
    <row r="592" spans="2:48" x14ac:dyDescent="0.2">
      <c r="B592" s="2" t="s">
        <v>106</v>
      </c>
      <c r="C592" s="154">
        <v>2.4931438544003988E-2</v>
      </c>
      <c r="D592" s="154">
        <v>2.4931438544003988E-2</v>
      </c>
      <c r="E592" s="154">
        <v>2.4931438544003988E-2</v>
      </c>
      <c r="F592" s="154">
        <v>2.4931438544003988E-2</v>
      </c>
      <c r="G592" s="154">
        <v>2.4943882486376839E-2</v>
      </c>
      <c r="H592" s="154">
        <v>2.4956326428749689E-2</v>
      </c>
      <c r="I592" s="154">
        <v>2.4627065805004414E-2</v>
      </c>
      <c r="J592" s="154">
        <v>2.4297805181259138E-2</v>
      </c>
      <c r="K592" s="154">
        <v>2.3968544557513863E-2</v>
      </c>
      <c r="L592" s="154">
        <v>2.3639283933768587E-2</v>
      </c>
      <c r="M592" s="154">
        <v>2.3310023310023312E-2</v>
      </c>
      <c r="N592" s="154">
        <v>2.3224127165990194E-2</v>
      </c>
      <c r="O592" s="154">
        <v>2.3138231021957074E-2</v>
      </c>
      <c r="P592" s="154">
        <v>2.3052334877923956E-2</v>
      </c>
      <c r="Q592" s="154">
        <v>2.2966438733890839E-2</v>
      </c>
      <c r="R592" s="154">
        <v>2.2880542589857722E-2</v>
      </c>
      <c r="S592" s="154">
        <v>2.2794646445824601E-2</v>
      </c>
      <c r="T592" s="154">
        <v>2.2708750301791484E-2</v>
      </c>
      <c r="U592" s="154">
        <v>2.2622854157758367E-2</v>
      </c>
      <c r="V592" s="154">
        <v>2.2536958013725249E-2</v>
      </c>
      <c r="W592" s="154">
        <v>2.2451061869692129E-2</v>
      </c>
      <c r="X592" s="154">
        <v>2.2365165725659011E-2</v>
      </c>
      <c r="Y592" s="154">
        <v>2.2279269581625894E-2</v>
      </c>
      <c r="Z592" s="154">
        <v>2.2193373437592777E-2</v>
      </c>
      <c r="AA592" s="154">
        <v>2.2107477293559656E-2</v>
      </c>
      <c r="AB592" s="154">
        <v>2.2021581149526539E-2</v>
      </c>
      <c r="AC592" s="154">
        <v>2.1944683307727274E-2</v>
      </c>
      <c r="AD592" s="154">
        <v>2.1867785465928009E-2</v>
      </c>
      <c r="AE592" s="154">
        <v>2.1790887624128744E-2</v>
      </c>
      <c r="AF592" s="154">
        <v>2.1713989782329478E-2</v>
      </c>
      <c r="AG592" s="154">
        <v>2.1637091940530213E-2</v>
      </c>
      <c r="AH592" s="154">
        <v>2.1560194098730948E-2</v>
      </c>
      <c r="AI592" s="154">
        <v>2.1483296256931683E-2</v>
      </c>
      <c r="AJ592" s="154">
        <v>2.1406398415132418E-2</v>
      </c>
      <c r="AK592" s="154">
        <v>2.1329500573333153E-2</v>
      </c>
      <c r="AL592" s="154">
        <v>2.1252602731533888E-2</v>
      </c>
      <c r="AM592" s="154">
        <v>2.1175704889734623E-2</v>
      </c>
      <c r="AN592" s="154">
        <v>2.1098807047935358E-2</v>
      </c>
      <c r="AO592" s="154">
        <v>2.1021909206136093E-2</v>
      </c>
      <c r="AP592" s="154">
        <v>2.0945011364336828E-2</v>
      </c>
      <c r="AQ592" s="154">
        <v>2.0868113522537562E-2</v>
      </c>
      <c r="AR592" s="154">
        <v>2.0868113522537562E-2</v>
      </c>
      <c r="AS592" s="154">
        <v>2.0868113522537562E-2</v>
      </c>
      <c r="AT592" s="154">
        <v>2.0868113522537562E-2</v>
      </c>
      <c r="AU592" s="154">
        <v>2.0868113522537562E-2</v>
      </c>
      <c r="AV592" s="155">
        <v>2.0868113522537562E-2</v>
      </c>
    </row>
    <row r="593" spans="2:48" x14ac:dyDescent="0.2">
      <c r="B593" s="2" t="s">
        <v>107</v>
      </c>
      <c r="C593" s="154">
        <v>2.8885037550548817E-2</v>
      </c>
      <c r="D593" s="154">
        <v>2.8885037550548817E-2</v>
      </c>
      <c r="E593" s="154">
        <v>2.8885037550548817E-2</v>
      </c>
      <c r="F593" s="154">
        <v>2.8885037550548817E-2</v>
      </c>
      <c r="G593" s="154">
        <v>2.9058128246189346E-2</v>
      </c>
      <c r="H593" s="154">
        <v>2.9231218941829874E-2</v>
      </c>
      <c r="I593" s="154">
        <v>2.8934364720611512E-2</v>
      </c>
      <c r="J593" s="154">
        <v>2.8637510499393153E-2</v>
      </c>
      <c r="K593" s="154">
        <v>2.8340656278174791E-2</v>
      </c>
      <c r="L593" s="154">
        <v>2.8043802056956432E-2</v>
      </c>
      <c r="M593" s="154">
        <v>2.774694783573807E-2</v>
      </c>
      <c r="N593" s="154">
        <v>2.7668316740206401E-2</v>
      </c>
      <c r="O593" s="154">
        <v>2.7589685644674729E-2</v>
      </c>
      <c r="P593" s="154">
        <v>2.7511054549143061E-2</v>
      </c>
      <c r="Q593" s="154">
        <v>2.7432423453611389E-2</v>
      </c>
      <c r="R593" s="154">
        <v>2.735379235807972E-2</v>
      </c>
      <c r="S593" s="154">
        <v>2.7275161262548048E-2</v>
      </c>
      <c r="T593" s="154">
        <v>2.719653016701638E-2</v>
      </c>
      <c r="U593" s="154">
        <v>2.7117899071484708E-2</v>
      </c>
      <c r="V593" s="154">
        <v>2.7039267975953039E-2</v>
      </c>
      <c r="W593" s="154">
        <v>2.6960636880421367E-2</v>
      </c>
      <c r="X593" s="154">
        <v>2.6882005784889699E-2</v>
      </c>
      <c r="Y593" s="154">
        <v>2.6803374689358027E-2</v>
      </c>
      <c r="Z593" s="154">
        <v>2.6724743593826358E-2</v>
      </c>
      <c r="AA593" s="154">
        <v>2.664611249829469E-2</v>
      </c>
      <c r="AB593" s="154">
        <v>2.6567481402763018E-2</v>
      </c>
      <c r="AC593" s="154">
        <v>2.6485362509144142E-2</v>
      </c>
      <c r="AD593" s="154">
        <v>2.6403243615525263E-2</v>
      </c>
      <c r="AE593" s="154">
        <v>2.6321124721906387E-2</v>
      </c>
      <c r="AF593" s="154">
        <v>2.6239005828287507E-2</v>
      </c>
      <c r="AG593" s="154">
        <v>2.6156886934668631E-2</v>
      </c>
      <c r="AH593" s="154">
        <v>2.6074768041049756E-2</v>
      </c>
      <c r="AI593" s="154">
        <v>2.5992649147430876E-2</v>
      </c>
      <c r="AJ593" s="154">
        <v>2.5910530253812E-2</v>
      </c>
      <c r="AK593" s="154">
        <v>2.5828411360193121E-2</v>
      </c>
      <c r="AL593" s="154">
        <v>2.5746292466574245E-2</v>
      </c>
      <c r="AM593" s="154">
        <v>2.5664173572955369E-2</v>
      </c>
      <c r="AN593" s="154">
        <v>2.558205467933649E-2</v>
      </c>
      <c r="AO593" s="154">
        <v>2.5499935785717614E-2</v>
      </c>
      <c r="AP593" s="154">
        <v>2.5417816892098734E-2</v>
      </c>
      <c r="AQ593" s="154">
        <v>2.5335697998479859E-2</v>
      </c>
      <c r="AR593" s="154">
        <v>2.5335697998479859E-2</v>
      </c>
      <c r="AS593" s="154">
        <v>2.5335697998479859E-2</v>
      </c>
      <c r="AT593" s="154">
        <v>2.5335697998479859E-2</v>
      </c>
      <c r="AU593" s="154">
        <v>2.5335697998479859E-2</v>
      </c>
      <c r="AV593" s="155">
        <v>2.5335697998479859E-2</v>
      </c>
    </row>
    <row r="594" spans="2:48" x14ac:dyDescent="0.2">
      <c r="B594" s="2" t="s">
        <v>45</v>
      </c>
      <c r="C594" s="154">
        <v>233.49</v>
      </c>
      <c r="D594" s="154">
        <v>233.49</v>
      </c>
      <c r="E594" s="154">
        <v>233.49</v>
      </c>
      <c r="F594" s="154">
        <v>233.49</v>
      </c>
      <c r="G594" s="154">
        <v>233.86500000000001</v>
      </c>
      <c r="H594" s="154">
        <v>234.24</v>
      </c>
      <c r="I594" s="154">
        <v>232.27600000000001</v>
      </c>
      <c r="J594" s="154">
        <v>230.31200000000001</v>
      </c>
      <c r="K594" s="154">
        <v>228.34799999999998</v>
      </c>
      <c r="L594" s="154">
        <v>226.38399999999999</v>
      </c>
      <c r="M594" s="154">
        <v>224.42</v>
      </c>
      <c r="N594" s="154">
        <v>223.85866666666666</v>
      </c>
      <c r="O594" s="154">
        <v>223.29733333333331</v>
      </c>
      <c r="P594" s="154">
        <v>222.73599999999999</v>
      </c>
      <c r="Q594" s="154">
        <v>222.17466666666667</v>
      </c>
      <c r="R594" s="154">
        <v>221.61333333333332</v>
      </c>
      <c r="S594" s="154">
        <v>221.05199999999999</v>
      </c>
      <c r="T594" s="154">
        <v>220.49066666666667</v>
      </c>
      <c r="U594" s="154">
        <v>219.92933333333332</v>
      </c>
      <c r="V594" s="154">
        <v>219.36799999999999</v>
      </c>
      <c r="W594" s="154">
        <v>218.80666666666667</v>
      </c>
      <c r="X594" s="154">
        <v>218.24533333333332</v>
      </c>
      <c r="Y594" s="154">
        <v>217.684</v>
      </c>
      <c r="Z594" s="154">
        <v>217.12266666666667</v>
      </c>
      <c r="AA594" s="154">
        <v>216.56133333333332</v>
      </c>
      <c r="AB594" s="154">
        <v>216</v>
      </c>
      <c r="AC594" s="154">
        <v>215.49533333333332</v>
      </c>
      <c r="AD594" s="154">
        <v>214.99066666666667</v>
      </c>
      <c r="AE594" s="154">
        <v>214.48599999999999</v>
      </c>
      <c r="AF594" s="154">
        <v>213.98133333333334</v>
      </c>
      <c r="AG594" s="154">
        <v>213.47666666666666</v>
      </c>
      <c r="AH594" s="154">
        <v>212.97200000000001</v>
      </c>
      <c r="AI594" s="154">
        <v>212.46733333333333</v>
      </c>
      <c r="AJ594" s="154">
        <v>211.96266666666668</v>
      </c>
      <c r="AK594" s="154">
        <v>211.458</v>
      </c>
      <c r="AL594" s="154">
        <v>210.95333333333335</v>
      </c>
      <c r="AM594" s="154">
        <v>210.44866666666667</v>
      </c>
      <c r="AN594" s="154">
        <v>209.94400000000002</v>
      </c>
      <c r="AO594" s="154">
        <v>209.43933333333334</v>
      </c>
      <c r="AP594" s="154">
        <v>208.93466666666666</v>
      </c>
      <c r="AQ594" s="154">
        <v>208.43</v>
      </c>
      <c r="AR594" s="154">
        <v>208.43</v>
      </c>
      <c r="AS594" s="154">
        <v>208.43</v>
      </c>
      <c r="AT594" s="154">
        <v>208.43</v>
      </c>
      <c r="AU594" s="154">
        <v>208.43</v>
      </c>
      <c r="AV594" s="155">
        <v>208.43</v>
      </c>
    </row>
    <row r="595" spans="2:48" x14ac:dyDescent="0.2">
      <c r="B595" s="2" t="s">
        <v>47</v>
      </c>
      <c r="C595" s="154">
        <v>169.72</v>
      </c>
      <c r="D595" s="154">
        <v>169.72</v>
      </c>
      <c r="E595" s="154">
        <v>169.72</v>
      </c>
      <c r="F595" s="154">
        <v>169.72</v>
      </c>
      <c r="G595" s="154">
        <v>169.995</v>
      </c>
      <c r="H595" s="154">
        <v>170.27</v>
      </c>
      <c r="I595" s="154">
        <v>168.846</v>
      </c>
      <c r="J595" s="154">
        <v>167.422</v>
      </c>
      <c r="K595" s="154">
        <v>165.99800000000002</v>
      </c>
      <c r="L595" s="154">
        <v>164.57400000000001</v>
      </c>
      <c r="M595" s="154">
        <v>163.15</v>
      </c>
      <c r="N595" s="154">
        <v>173.21333333333334</v>
      </c>
      <c r="O595" s="154">
        <v>183.27666666666667</v>
      </c>
      <c r="P595" s="154">
        <v>193.34</v>
      </c>
      <c r="Q595" s="154">
        <v>203.40333333333334</v>
      </c>
      <c r="R595" s="154">
        <v>213.46666666666667</v>
      </c>
      <c r="S595" s="154">
        <v>223.53</v>
      </c>
      <c r="T595" s="154">
        <v>233.59333333333336</v>
      </c>
      <c r="U595" s="154">
        <v>243.65666666666669</v>
      </c>
      <c r="V595" s="154">
        <v>253.72</v>
      </c>
      <c r="W595" s="154">
        <v>263.78333333333336</v>
      </c>
      <c r="X595" s="154">
        <v>273.84666666666669</v>
      </c>
      <c r="Y595" s="154">
        <v>283.91000000000003</v>
      </c>
      <c r="Z595" s="154">
        <v>293.97333333333336</v>
      </c>
      <c r="AA595" s="154">
        <v>304.03666666666669</v>
      </c>
      <c r="AB595" s="154">
        <v>314.10000000000002</v>
      </c>
      <c r="AC595" s="154">
        <v>313.35933333333338</v>
      </c>
      <c r="AD595" s="154">
        <v>312.61866666666668</v>
      </c>
      <c r="AE595" s="154">
        <v>311.87800000000004</v>
      </c>
      <c r="AF595" s="154">
        <v>311.13733333333334</v>
      </c>
      <c r="AG595" s="154">
        <v>310.3966666666667</v>
      </c>
      <c r="AH595" s="154">
        <v>309.65600000000001</v>
      </c>
      <c r="AI595" s="154">
        <v>308.91533333333336</v>
      </c>
      <c r="AJ595" s="154">
        <v>308.17466666666667</v>
      </c>
      <c r="AK595" s="154">
        <v>307.43400000000003</v>
      </c>
      <c r="AL595" s="154">
        <v>306.69333333333333</v>
      </c>
      <c r="AM595" s="154">
        <v>305.95266666666669</v>
      </c>
      <c r="AN595" s="154">
        <v>305.21199999999999</v>
      </c>
      <c r="AO595" s="154">
        <v>304.47133333333335</v>
      </c>
      <c r="AP595" s="154">
        <v>303.73066666666665</v>
      </c>
      <c r="AQ595" s="154">
        <v>302.99</v>
      </c>
      <c r="AR595" s="154">
        <v>302.99</v>
      </c>
      <c r="AS595" s="154">
        <v>302.99</v>
      </c>
      <c r="AT595" s="154">
        <v>302.99</v>
      </c>
      <c r="AU595" s="154">
        <v>302.99</v>
      </c>
      <c r="AV595" s="155">
        <v>302.99</v>
      </c>
    </row>
    <row r="596" spans="2:48" x14ac:dyDescent="0.2">
      <c r="B596" s="2" t="s">
        <v>49</v>
      </c>
      <c r="C596" s="154">
        <v>12.41</v>
      </c>
      <c r="D596" s="154">
        <v>12.41</v>
      </c>
      <c r="E596" s="154">
        <v>12.41</v>
      </c>
      <c r="F596" s="154">
        <v>12.41</v>
      </c>
      <c r="G596" s="154">
        <v>12.515000000000001</v>
      </c>
      <c r="H596" s="154">
        <v>12.62</v>
      </c>
      <c r="I596" s="154">
        <v>12.548</v>
      </c>
      <c r="J596" s="154">
        <v>12.475999999999999</v>
      </c>
      <c r="K596" s="154">
        <v>12.404</v>
      </c>
      <c r="L596" s="154">
        <v>12.331999999999999</v>
      </c>
      <c r="M596" s="154">
        <v>12.26</v>
      </c>
      <c r="N596" s="154">
        <v>12.185333333333332</v>
      </c>
      <c r="O596" s="154">
        <v>12.110666666666667</v>
      </c>
      <c r="P596" s="154">
        <v>12.036</v>
      </c>
      <c r="Q596" s="154">
        <v>11.961333333333334</v>
      </c>
      <c r="R596" s="154">
        <v>11.886666666666667</v>
      </c>
      <c r="S596" s="154">
        <v>11.811999999999999</v>
      </c>
      <c r="T596" s="154">
        <v>11.737333333333334</v>
      </c>
      <c r="U596" s="154">
        <v>11.662666666666667</v>
      </c>
      <c r="V596" s="154">
        <v>11.588000000000001</v>
      </c>
      <c r="W596" s="154">
        <v>11.513333333333334</v>
      </c>
      <c r="X596" s="154">
        <v>11.438666666666666</v>
      </c>
      <c r="Y596" s="154">
        <v>11.364000000000001</v>
      </c>
      <c r="Z596" s="154">
        <v>11.289333333333333</v>
      </c>
      <c r="AA596" s="154">
        <v>11.214666666666668</v>
      </c>
      <c r="AB596" s="154">
        <v>11.14</v>
      </c>
      <c r="AC596" s="154">
        <v>11.140666666666668</v>
      </c>
      <c r="AD596" s="154">
        <v>11.141333333333334</v>
      </c>
      <c r="AE596" s="154">
        <v>11.142000000000001</v>
      </c>
      <c r="AF596" s="154">
        <v>11.142666666666667</v>
      </c>
      <c r="AG596" s="154">
        <v>11.143333333333334</v>
      </c>
      <c r="AH596" s="154">
        <v>11.144</v>
      </c>
      <c r="AI596" s="154">
        <v>11.144666666666668</v>
      </c>
      <c r="AJ596" s="154">
        <v>11.145333333333333</v>
      </c>
      <c r="AK596" s="154">
        <v>11.146000000000001</v>
      </c>
      <c r="AL596" s="154">
        <v>11.146666666666667</v>
      </c>
      <c r="AM596" s="154">
        <v>11.147333333333334</v>
      </c>
      <c r="AN596" s="154">
        <v>11.148</v>
      </c>
      <c r="AO596" s="154">
        <v>11.148666666666667</v>
      </c>
      <c r="AP596" s="154">
        <v>11.149333333333333</v>
      </c>
      <c r="AQ596" s="154">
        <v>11.15</v>
      </c>
      <c r="AR596" s="154">
        <v>11.15</v>
      </c>
      <c r="AS596" s="154">
        <v>11.15</v>
      </c>
      <c r="AT596" s="154">
        <v>11.15</v>
      </c>
      <c r="AU596" s="154">
        <v>11.15</v>
      </c>
      <c r="AV596" s="155">
        <v>11.15</v>
      </c>
    </row>
    <row r="597" spans="2:48" x14ac:dyDescent="0.2">
      <c r="B597" s="2" t="s">
        <v>51</v>
      </c>
      <c r="C597" s="154">
        <v>12.89</v>
      </c>
      <c r="D597" s="154">
        <v>12.89</v>
      </c>
      <c r="E597" s="154">
        <v>12.89</v>
      </c>
      <c r="F597" s="154">
        <v>12.89</v>
      </c>
      <c r="G597" s="154">
        <v>12.87</v>
      </c>
      <c r="H597" s="154">
        <v>12.85</v>
      </c>
      <c r="I597" s="154">
        <v>12.814</v>
      </c>
      <c r="J597" s="154">
        <v>12.778</v>
      </c>
      <c r="K597" s="154">
        <v>12.741999999999999</v>
      </c>
      <c r="L597" s="154">
        <v>12.706</v>
      </c>
      <c r="M597" s="154">
        <v>12.67</v>
      </c>
      <c r="N597" s="154">
        <v>12.416666666666666</v>
      </c>
      <c r="O597" s="154">
        <v>12.163333333333334</v>
      </c>
      <c r="P597" s="154">
        <v>11.91</v>
      </c>
      <c r="Q597" s="154">
        <v>11.656666666666666</v>
      </c>
      <c r="R597" s="154">
        <v>11.403333333333332</v>
      </c>
      <c r="S597" s="154">
        <v>11.15</v>
      </c>
      <c r="T597" s="154">
        <v>10.896666666666667</v>
      </c>
      <c r="U597" s="154">
        <v>10.643333333333333</v>
      </c>
      <c r="V597" s="154">
        <v>10.39</v>
      </c>
      <c r="W597" s="154">
        <v>10.136666666666667</v>
      </c>
      <c r="X597" s="154">
        <v>9.8833333333333329</v>
      </c>
      <c r="Y597" s="154">
        <v>9.6300000000000008</v>
      </c>
      <c r="Z597" s="154">
        <v>9.3766666666666669</v>
      </c>
      <c r="AA597" s="154">
        <v>9.1233333333333331</v>
      </c>
      <c r="AB597" s="154">
        <v>8.8699999999999992</v>
      </c>
      <c r="AC597" s="154">
        <v>8.8693333333333317</v>
      </c>
      <c r="AD597" s="154">
        <v>8.868666666666666</v>
      </c>
      <c r="AE597" s="154">
        <v>8.8679999999999986</v>
      </c>
      <c r="AF597" s="154">
        <v>8.8673333333333328</v>
      </c>
      <c r="AG597" s="154">
        <v>8.8666666666666654</v>
      </c>
      <c r="AH597" s="154">
        <v>8.8659999999999997</v>
      </c>
      <c r="AI597" s="154">
        <v>8.8653333333333322</v>
      </c>
      <c r="AJ597" s="154">
        <v>8.8646666666666665</v>
      </c>
      <c r="AK597" s="154">
        <v>8.863999999999999</v>
      </c>
      <c r="AL597" s="154">
        <v>8.8633333333333333</v>
      </c>
      <c r="AM597" s="154">
        <v>8.8626666666666658</v>
      </c>
      <c r="AN597" s="154">
        <v>8.8620000000000001</v>
      </c>
      <c r="AO597" s="154">
        <v>8.8613333333333326</v>
      </c>
      <c r="AP597" s="154">
        <v>8.8606666666666669</v>
      </c>
      <c r="AQ597" s="154">
        <v>8.86</v>
      </c>
      <c r="AR597" s="154">
        <v>8.86</v>
      </c>
      <c r="AS597" s="154">
        <v>8.86</v>
      </c>
      <c r="AT597" s="154">
        <v>8.86</v>
      </c>
      <c r="AU597" s="154">
        <v>8.86</v>
      </c>
      <c r="AV597" s="155">
        <v>8.86</v>
      </c>
    </row>
    <row r="598" spans="2:48" x14ac:dyDescent="0.2">
      <c r="B598" s="2" t="s">
        <v>53</v>
      </c>
      <c r="C598" s="154">
        <v>9</v>
      </c>
      <c r="D598" s="154">
        <v>9</v>
      </c>
      <c r="E598" s="154">
        <v>9</v>
      </c>
      <c r="F598" s="154">
        <v>9</v>
      </c>
      <c r="G598" s="154">
        <v>9</v>
      </c>
      <c r="H598" s="154">
        <v>9</v>
      </c>
      <c r="I598" s="154">
        <v>9</v>
      </c>
      <c r="J598" s="154">
        <v>9</v>
      </c>
      <c r="K598" s="154">
        <v>9</v>
      </c>
      <c r="L598" s="154">
        <v>9</v>
      </c>
      <c r="M598" s="154">
        <v>9</v>
      </c>
      <c r="N598" s="154">
        <v>9</v>
      </c>
      <c r="O598" s="154">
        <v>9</v>
      </c>
      <c r="P598" s="154">
        <v>9</v>
      </c>
      <c r="Q598" s="154">
        <v>9</v>
      </c>
      <c r="R598" s="154">
        <v>9</v>
      </c>
      <c r="S598" s="154">
        <v>9</v>
      </c>
      <c r="T598" s="154">
        <v>9</v>
      </c>
      <c r="U598" s="154">
        <v>9</v>
      </c>
      <c r="V598" s="154">
        <v>9</v>
      </c>
      <c r="W598" s="154">
        <v>9</v>
      </c>
      <c r="X598" s="154">
        <v>9</v>
      </c>
      <c r="Y598" s="154">
        <v>9</v>
      </c>
      <c r="Z598" s="154">
        <v>9</v>
      </c>
      <c r="AA598" s="154">
        <v>9</v>
      </c>
      <c r="AB598" s="154">
        <v>9</v>
      </c>
      <c r="AC598" s="154">
        <v>9</v>
      </c>
      <c r="AD598" s="154">
        <v>9</v>
      </c>
      <c r="AE598" s="154">
        <v>9</v>
      </c>
      <c r="AF598" s="154">
        <v>9</v>
      </c>
      <c r="AG598" s="154">
        <v>9</v>
      </c>
      <c r="AH598" s="154">
        <v>9</v>
      </c>
      <c r="AI598" s="154">
        <v>9</v>
      </c>
      <c r="AJ598" s="154">
        <v>9</v>
      </c>
      <c r="AK598" s="154">
        <v>9</v>
      </c>
      <c r="AL598" s="154">
        <v>9</v>
      </c>
      <c r="AM598" s="154">
        <v>9</v>
      </c>
      <c r="AN598" s="154">
        <v>9</v>
      </c>
      <c r="AO598" s="154">
        <v>9</v>
      </c>
      <c r="AP598" s="154">
        <v>9</v>
      </c>
      <c r="AQ598" s="154">
        <v>9</v>
      </c>
      <c r="AR598" s="154">
        <v>9</v>
      </c>
      <c r="AS598" s="154">
        <v>9</v>
      </c>
      <c r="AT598" s="154">
        <v>9</v>
      </c>
      <c r="AU598" s="154">
        <v>9</v>
      </c>
      <c r="AV598" s="155">
        <v>9</v>
      </c>
    </row>
    <row r="599" spans="2:48" x14ac:dyDescent="0.2">
      <c r="B599" s="2" t="s">
        <v>108</v>
      </c>
      <c r="C599" s="154">
        <v>65</v>
      </c>
      <c r="D599" s="154">
        <v>65</v>
      </c>
      <c r="E599" s="154">
        <v>65</v>
      </c>
      <c r="F599" s="154">
        <v>65</v>
      </c>
      <c r="G599" s="154">
        <v>65</v>
      </c>
      <c r="H599" s="154">
        <v>65</v>
      </c>
      <c r="I599" s="154">
        <v>65</v>
      </c>
      <c r="J599" s="154">
        <v>65</v>
      </c>
      <c r="K599" s="154">
        <v>65</v>
      </c>
      <c r="L599" s="154">
        <v>65</v>
      </c>
      <c r="M599" s="154">
        <v>65</v>
      </c>
      <c r="N599" s="154">
        <v>65</v>
      </c>
      <c r="O599" s="154">
        <v>65</v>
      </c>
      <c r="P599" s="154">
        <v>65</v>
      </c>
      <c r="Q599" s="154">
        <v>65</v>
      </c>
      <c r="R599" s="154">
        <v>65</v>
      </c>
      <c r="S599" s="154">
        <v>65</v>
      </c>
      <c r="T599" s="154">
        <v>65</v>
      </c>
      <c r="U599" s="154">
        <v>65</v>
      </c>
      <c r="V599" s="154">
        <v>65</v>
      </c>
      <c r="W599" s="154">
        <v>65</v>
      </c>
      <c r="X599" s="154">
        <v>65</v>
      </c>
      <c r="Y599" s="154">
        <v>65</v>
      </c>
      <c r="Z599" s="154">
        <v>65</v>
      </c>
      <c r="AA599" s="154">
        <v>65</v>
      </c>
      <c r="AB599" s="154">
        <v>65</v>
      </c>
      <c r="AC599" s="154">
        <v>65</v>
      </c>
      <c r="AD599" s="154">
        <v>65</v>
      </c>
      <c r="AE599" s="154">
        <v>65</v>
      </c>
      <c r="AF599" s="154">
        <v>65</v>
      </c>
      <c r="AG599" s="154">
        <v>65</v>
      </c>
      <c r="AH599" s="154">
        <v>65</v>
      </c>
      <c r="AI599" s="154">
        <v>65</v>
      </c>
      <c r="AJ599" s="154">
        <v>65</v>
      </c>
      <c r="AK599" s="154">
        <v>65</v>
      </c>
      <c r="AL599" s="154">
        <v>65</v>
      </c>
      <c r="AM599" s="154">
        <v>65</v>
      </c>
      <c r="AN599" s="154">
        <v>65</v>
      </c>
      <c r="AO599" s="154">
        <v>65</v>
      </c>
      <c r="AP599" s="154">
        <v>65</v>
      </c>
      <c r="AQ599" s="154">
        <v>65</v>
      </c>
      <c r="AR599" s="154">
        <v>65</v>
      </c>
      <c r="AS599" s="154">
        <v>65</v>
      </c>
      <c r="AT599" s="154">
        <v>65</v>
      </c>
      <c r="AU599" s="154">
        <v>65</v>
      </c>
      <c r="AV599" s="155">
        <v>65</v>
      </c>
    </row>
    <row r="600" spans="2:48" x14ac:dyDescent="0.2">
      <c r="B600" s="2" t="s">
        <v>4</v>
      </c>
      <c r="C600" s="154">
        <v>506.58640999999989</v>
      </c>
      <c r="D600" s="154">
        <v>506.58640999999989</v>
      </c>
      <c r="E600" s="154">
        <v>506.58640999999989</v>
      </c>
      <c r="F600" s="154">
        <v>506.58640999999989</v>
      </c>
      <c r="G600" s="154">
        <v>514.66904</v>
      </c>
      <c r="H600" s="154">
        <v>522.7516700000001</v>
      </c>
      <c r="I600" s="154">
        <v>525.13587849999999</v>
      </c>
      <c r="J600" s="154">
        <v>527.52008699999999</v>
      </c>
      <c r="K600" s="154">
        <v>529.90429549999988</v>
      </c>
      <c r="L600" s="154">
        <v>532.28850399999988</v>
      </c>
      <c r="M600" s="154">
        <v>534.67271249999976</v>
      </c>
      <c r="N600" s="154">
        <v>534.6183598333331</v>
      </c>
      <c r="O600" s="154">
        <v>534.56400716666644</v>
      </c>
      <c r="P600" s="154">
        <v>534.50965449999978</v>
      </c>
      <c r="Q600" s="154">
        <v>534.45530183333312</v>
      </c>
      <c r="R600" s="154">
        <v>534.40094916666646</v>
      </c>
      <c r="S600" s="154">
        <v>534.34659649999981</v>
      </c>
      <c r="T600" s="154">
        <v>534.29224383333315</v>
      </c>
      <c r="U600" s="154">
        <v>534.23789116666637</v>
      </c>
      <c r="V600" s="154">
        <v>534.18353849999971</v>
      </c>
      <c r="W600" s="154">
        <v>534.12918583333305</v>
      </c>
      <c r="X600" s="154">
        <v>534.07483316666639</v>
      </c>
      <c r="Y600" s="154">
        <v>534.02048049999974</v>
      </c>
      <c r="Z600" s="154">
        <v>533.96612783333308</v>
      </c>
      <c r="AA600" s="154">
        <v>533.91177516666642</v>
      </c>
      <c r="AB600" s="154">
        <v>533.85742249999976</v>
      </c>
      <c r="AC600" s="154">
        <v>535.0985273333331</v>
      </c>
      <c r="AD600" s="154">
        <v>536.33963216666643</v>
      </c>
      <c r="AE600" s="154">
        <v>537.58073699999977</v>
      </c>
      <c r="AF600" s="154">
        <v>538.82184183333311</v>
      </c>
      <c r="AG600" s="154">
        <v>540.06294666666645</v>
      </c>
      <c r="AH600" s="154">
        <v>541.30405149999979</v>
      </c>
      <c r="AI600" s="154">
        <v>542.54515633333313</v>
      </c>
      <c r="AJ600" s="154">
        <v>543.78626116666646</v>
      </c>
      <c r="AK600" s="154">
        <v>545.0273659999998</v>
      </c>
      <c r="AL600" s="154">
        <v>546.26847083333314</v>
      </c>
      <c r="AM600" s="154">
        <v>547.50957566666648</v>
      </c>
      <c r="AN600" s="154">
        <v>548.75068049999982</v>
      </c>
      <c r="AO600" s="154">
        <v>549.99178533333315</v>
      </c>
      <c r="AP600" s="154">
        <v>551.23289016666649</v>
      </c>
      <c r="AQ600" s="154">
        <v>552.47399499999983</v>
      </c>
      <c r="AR600" s="154">
        <v>552.47399499999983</v>
      </c>
      <c r="AS600" s="154">
        <v>552.47399499999983</v>
      </c>
      <c r="AT600" s="154">
        <v>552.47399499999983</v>
      </c>
      <c r="AU600" s="154">
        <v>552.47399499999983</v>
      </c>
      <c r="AV600" s="155">
        <v>552.47399499999983</v>
      </c>
    </row>
    <row r="601" spans="2:48" x14ac:dyDescent="0.2">
      <c r="B601" s="2" t="s">
        <v>6</v>
      </c>
      <c r="C601" s="154">
        <v>0</v>
      </c>
      <c r="D601" s="154">
        <v>0</v>
      </c>
      <c r="E601" s="154">
        <v>0</v>
      </c>
      <c r="F601" s="154">
        <v>0</v>
      </c>
      <c r="G601" s="154">
        <v>0</v>
      </c>
      <c r="H601" s="154">
        <v>0</v>
      </c>
      <c r="I601" s="154">
        <v>0</v>
      </c>
      <c r="J601" s="154">
        <v>0</v>
      </c>
      <c r="K601" s="154">
        <v>0</v>
      </c>
      <c r="L601" s="154">
        <v>0</v>
      </c>
      <c r="M601" s="154">
        <v>0</v>
      </c>
      <c r="N601" s="154">
        <v>0</v>
      </c>
      <c r="O601" s="154">
        <v>0</v>
      </c>
      <c r="P601" s="154">
        <v>0</v>
      </c>
      <c r="Q601" s="154">
        <v>0</v>
      </c>
      <c r="R601" s="154">
        <v>0</v>
      </c>
      <c r="S601" s="154">
        <v>0</v>
      </c>
      <c r="T601" s="154">
        <v>0</v>
      </c>
      <c r="U601" s="154">
        <v>0</v>
      </c>
      <c r="V601" s="154">
        <v>0</v>
      </c>
      <c r="W601" s="154">
        <v>0</v>
      </c>
      <c r="X601" s="154">
        <v>0</v>
      </c>
      <c r="Y601" s="154">
        <v>0</v>
      </c>
      <c r="Z601" s="154">
        <v>0</v>
      </c>
      <c r="AA601" s="154">
        <v>0</v>
      </c>
      <c r="AB601" s="154">
        <v>0</v>
      </c>
      <c r="AC601" s="154">
        <v>0</v>
      </c>
      <c r="AD601" s="154">
        <v>0</v>
      </c>
      <c r="AE601" s="154">
        <v>0</v>
      </c>
      <c r="AF601" s="154">
        <v>0</v>
      </c>
      <c r="AG601" s="154">
        <v>0</v>
      </c>
      <c r="AH601" s="154">
        <v>0</v>
      </c>
      <c r="AI601" s="154">
        <v>0</v>
      </c>
      <c r="AJ601" s="154">
        <v>0</v>
      </c>
      <c r="AK601" s="154">
        <v>0</v>
      </c>
      <c r="AL601" s="154">
        <v>0</v>
      </c>
      <c r="AM601" s="154">
        <v>0</v>
      </c>
      <c r="AN601" s="154">
        <v>0</v>
      </c>
      <c r="AO601" s="154">
        <v>0</v>
      </c>
      <c r="AP601" s="154">
        <v>0</v>
      </c>
      <c r="AQ601" s="154">
        <v>0</v>
      </c>
      <c r="AR601" s="154">
        <v>0</v>
      </c>
      <c r="AS601" s="154">
        <v>0</v>
      </c>
      <c r="AT601" s="154">
        <v>0</v>
      </c>
      <c r="AU601" s="154">
        <v>0</v>
      </c>
      <c r="AV601" s="155">
        <v>0</v>
      </c>
    </row>
    <row r="602" spans="2:48" x14ac:dyDescent="0.2">
      <c r="B602" s="2" t="s">
        <v>8</v>
      </c>
      <c r="C602" s="154">
        <v>17</v>
      </c>
      <c r="D602" s="154">
        <v>17</v>
      </c>
      <c r="E602" s="154">
        <v>17</v>
      </c>
      <c r="F602" s="154">
        <v>17</v>
      </c>
      <c r="G602" s="154">
        <v>17</v>
      </c>
      <c r="H602" s="154">
        <v>17</v>
      </c>
      <c r="I602" s="154">
        <v>17</v>
      </c>
      <c r="J602" s="154">
        <v>17</v>
      </c>
      <c r="K602" s="154">
        <v>17</v>
      </c>
      <c r="L602" s="154">
        <v>17</v>
      </c>
      <c r="M602" s="154">
        <v>17</v>
      </c>
      <c r="N602" s="154">
        <v>17</v>
      </c>
      <c r="O602" s="154">
        <v>17</v>
      </c>
      <c r="P602" s="154">
        <v>17</v>
      </c>
      <c r="Q602" s="154">
        <v>17</v>
      </c>
      <c r="R602" s="154">
        <v>17</v>
      </c>
      <c r="S602" s="154">
        <v>17</v>
      </c>
      <c r="T602" s="154">
        <v>17</v>
      </c>
      <c r="U602" s="154">
        <v>17</v>
      </c>
      <c r="V602" s="154">
        <v>17</v>
      </c>
      <c r="W602" s="154">
        <v>17</v>
      </c>
      <c r="X602" s="154">
        <v>17</v>
      </c>
      <c r="Y602" s="154">
        <v>17</v>
      </c>
      <c r="Z602" s="154">
        <v>17</v>
      </c>
      <c r="AA602" s="154">
        <v>17</v>
      </c>
      <c r="AB602" s="154">
        <v>17</v>
      </c>
      <c r="AC602" s="154">
        <v>17</v>
      </c>
      <c r="AD602" s="154">
        <v>17</v>
      </c>
      <c r="AE602" s="154">
        <v>17</v>
      </c>
      <c r="AF602" s="154">
        <v>17</v>
      </c>
      <c r="AG602" s="154">
        <v>17</v>
      </c>
      <c r="AH602" s="154">
        <v>17</v>
      </c>
      <c r="AI602" s="154">
        <v>17</v>
      </c>
      <c r="AJ602" s="154">
        <v>17</v>
      </c>
      <c r="AK602" s="154">
        <v>17</v>
      </c>
      <c r="AL602" s="154">
        <v>17</v>
      </c>
      <c r="AM602" s="154">
        <v>17</v>
      </c>
      <c r="AN602" s="154">
        <v>17</v>
      </c>
      <c r="AO602" s="154">
        <v>17</v>
      </c>
      <c r="AP602" s="154">
        <v>17</v>
      </c>
      <c r="AQ602" s="154">
        <v>17</v>
      </c>
      <c r="AR602" s="154">
        <v>17</v>
      </c>
      <c r="AS602" s="154">
        <v>17</v>
      </c>
      <c r="AT602" s="154">
        <v>17</v>
      </c>
      <c r="AU602" s="154">
        <v>17</v>
      </c>
      <c r="AV602" s="155">
        <v>17</v>
      </c>
    </row>
    <row r="603" spans="2:48" x14ac:dyDescent="0.2">
      <c r="B603" s="2" t="s">
        <v>10</v>
      </c>
      <c r="C603" s="156"/>
      <c r="D603" s="156"/>
      <c r="E603" s="156"/>
      <c r="F603" s="156"/>
      <c r="G603" s="156"/>
      <c r="H603" s="156"/>
      <c r="I603" s="156"/>
      <c r="J603" s="156"/>
      <c r="K603" s="156"/>
      <c r="L603" s="156"/>
      <c r="M603" s="156"/>
      <c r="N603" s="156"/>
      <c r="O603" s="156"/>
      <c r="P603" s="156"/>
      <c r="Q603" s="156"/>
      <c r="R603" s="156"/>
      <c r="S603" s="156"/>
      <c r="T603" s="156"/>
      <c r="U603" s="156"/>
      <c r="V603" s="156"/>
      <c r="W603" s="156"/>
      <c r="X603" s="156"/>
      <c r="Y603" s="156"/>
      <c r="Z603" s="156"/>
      <c r="AA603" s="156"/>
      <c r="AB603" s="156"/>
      <c r="AC603" s="156"/>
      <c r="AD603" s="156"/>
      <c r="AE603" s="156"/>
      <c r="AF603" s="156"/>
      <c r="AG603" s="156"/>
      <c r="AH603" s="156"/>
      <c r="AI603" s="156"/>
      <c r="AJ603" s="156"/>
      <c r="AK603" s="156"/>
      <c r="AL603" s="156"/>
      <c r="AM603" s="156"/>
      <c r="AN603" s="156"/>
      <c r="AO603" s="156"/>
      <c r="AP603" s="156"/>
      <c r="AQ603" s="156"/>
      <c r="AR603" s="156"/>
      <c r="AS603" s="156"/>
      <c r="AT603" s="156"/>
      <c r="AU603" s="156"/>
      <c r="AV603" s="157"/>
    </row>
    <row r="604" spans="2:48" x14ac:dyDescent="0.2">
      <c r="B604" s="2" t="s">
        <v>12</v>
      </c>
      <c r="C604" s="156"/>
      <c r="D604" s="156"/>
      <c r="E604" s="156"/>
      <c r="F604" s="156"/>
      <c r="G604" s="156"/>
      <c r="H604" s="156"/>
      <c r="I604" s="156"/>
      <c r="J604" s="156"/>
      <c r="K604" s="156"/>
      <c r="L604" s="156"/>
      <c r="M604" s="156"/>
      <c r="N604" s="156"/>
      <c r="O604" s="156"/>
      <c r="P604" s="156"/>
      <c r="Q604" s="156"/>
      <c r="R604" s="156"/>
      <c r="S604" s="156"/>
      <c r="T604" s="156"/>
      <c r="U604" s="156"/>
      <c r="V604" s="156"/>
      <c r="W604" s="156"/>
      <c r="X604" s="156"/>
      <c r="Y604" s="156"/>
      <c r="Z604" s="156"/>
      <c r="AA604" s="156"/>
      <c r="AB604" s="156"/>
      <c r="AC604" s="156"/>
      <c r="AD604" s="156"/>
      <c r="AE604" s="156"/>
      <c r="AF604" s="156"/>
      <c r="AG604" s="156"/>
      <c r="AH604" s="156"/>
      <c r="AI604" s="156"/>
      <c r="AJ604" s="156"/>
      <c r="AK604" s="156"/>
      <c r="AL604" s="156"/>
      <c r="AM604" s="156"/>
      <c r="AN604" s="156"/>
      <c r="AO604" s="156"/>
      <c r="AP604" s="156"/>
      <c r="AQ604" s="156"/>
      <c r="AR604" s="156"/>
      <c r="AS604" s="156"/>
      <c r="AT604" s="156"/>
      <c r="AU604" s="156"/>
      <c r="AV604" s="157"/>
    </row>
    <row r="605" spans="2:48" x14ac:dyDescent="0.2">
      <c r="B605" s="2" t="s">
        <v>14</v>
      </c>
      <c r="C605" s="156"/>
      <c r="D605" s="156"/>
      <c r="E605" s="156"/>
      <c r="F605" s="156"/>
      <c r="G605" s="156"/>
      <c r="H605" s="156"/>
      <c r="I605" s="156"/>
      <c r="J605" s="156"/>
      <c r="K605" s="156"/>
      <c r="L605" s="156"/>
      <c r="M605" s="156"/>
      <c r="N605" s="156"/>
      <c r="O605" s="156"/>
      <c r="P605" s="156"/>
      <c r="Q605" s="156"/>
      <c r="R605" s="156"/>
      <c r="S605" s="156"/>
      <c r="T605" s="156"/>
      <c r="U605" s="156"/>
      <c r="V605" s="156"/>
      <c r="W605" s="156"/>
      <c r="X605" s="156"/>
      <c r="Y605" s="156"/>
      <c r="Z605" s="156"/>
      <c r="AA605" s="156"/>
      <c r="AB605" s="156"/>
      <c r="AC605" s="156"/>
      <c r="AD605" s="156"/>
      <c r="AE605" s="156"/>
      <c r="AF605" s="156"/>
      <c r="AG605" s="156"/>
      <c r="AH605" s="156"/>
      <c r="AI605" s="156"/>
      <c r="AJ605" s="156"/>
      <c r="AK605" s="156"/>
      <c r="AL605" s="156"/>
      <c r="AM605" s="156"/>
      <c r="AN605" s="156"/>
      <c r="AO605" s="156"/>
      <c r="AP605" s="156"/>
      <c r="AQ605" s="156"/>
      <c r="AR605" s="156"/>
      <c r="AS605" s="156"/>
      <c r="AT605" s="156"/>
      <c r="AU605" s="156"/>
      <c r="AV605" s="157"/>
    </row>
    <row r="606" spans="2:48" x14ac:dyDescent="0.2">
      <c r="B606" s="2" t="s">
        <v>16</v>
      </c>
      <c r="C606" s="156"/>
      <c r="D606" s="156"/>
      <c r="E606" s="156"/>
      <c r="F606" s="156"/>
      <c r="G606" s="156"/>
      <c r="H606" s="156"/>
      <c r="I606" s="156"/>
      <c r="J606" s="156"/>
      <c r="K606" s="156"/>
      <c r="L606" s="156"/>
      <c r="M606" s="156"/>
      <c r="N606" s="156"/>
      <c r="O606" s="156"/>
      <c r="P606" s="156"/>
      <c r="Q606" s="156"/>
      <c r="R606" s="156"/>
      <c r="S606" s="156"/>
      <c r="T606" s="156"/>
      <c r="U606" s="156"/>
      <c r="V606" s="156"/>
      <c r="W606" s="156"/>
      <c r="X606" s="156"/>
      <c r="Y606" s="156"/>
      <c r="Z606" s="156"/>
      <c r="AA606" s="156"/>
      <c r="AB606" s="156"/>
      <c r="AC606" s="156"/>
      <c r="AD606" s="156"/>
      <c r="AE606" s="156"/>
      <c r="AF606" s="156"/>
      <c r="AG606" s="156"/>
      <c r="AH606" s="156"/>
      <c r="AI606" s="156"/>
      <c r="AJ606" s="156"/>
      <c r="AK606" s="156"/>
      <c r="AL606" s="156"/>
      <c r="AM606" s="156"/>
      <c r="AN606" s="156"/>
      <c r="AO606" s="156"/>
      <c r="AP606" s="156"/>
      <c r="AQ606" s="156"/>
      <c r="AR606" s="156"/>
      <c r="AS606" s="156"/>
      <c r="AT606" s="156"/>
      <c r="AU606" s="156"/>
      <c r="AV606" s="157"/>
    </row>
    <row r="607" spans="2:48" x14ac:dyDescent="0.2">
      <c r="B607" s="2" t="s">
        <v>18</v>
      </c>
      <c r="C607" s="156"/>
      <c r="D607" s="156"/>
      <c r="E607" s="156"/>
      <c r="F607" s="156"/>
      <c r="G607" s="156"/>
      <c r="H607" s="156"/>
      <c r="I607" s="156"/>
      <c r="J607" s="156"/>
      <c r="K607" s="156"/>
      <c r="L607" s="156"/>
      <c r="M607" s="156"/>
      <c r="N607" s="156"/>
      <c r="O607" s="156"/>
      <c r="P607" s="156"/>
      <c r="Q607" s="156"/>
      <c r="R607" s="156"/>
      <c r="S607" s="156"/>
      <c r="T607" s="156"/>
      <c r="U607" s="156"/>
      <c r="V607" s="156"/>
      <c r="W607" s="156"/>
      <c r="X607" s="156"/>
      <c r="Y607" s="156"/>
      <c r="Z607" s="156"/>
      <c r="AA607" s="156"/>
      <c r="AB607" s="156"/>
      <c r="AC607" s="156"/>
      <c r="AD607" s="156"/>
      <c r="AE607" s="156"/>
      <c r="AF607" s="156"/>
      <c r="AG607" s="156"/>
      <c r="AH607" s="156"/>
      <c r="AI607" s="156"/>
      <c r="AJ607" s="156"/>
      <c r="AK607" s="156"/>
      <c r="AL607" s="156"/>
      <c r="AM607" s="156"/>
      <c r="AN607" s="156"/>
      <c r="AO607" s="156"/>
      <c r="AP607" s="156"/>
      <c r="AQ607" s="156"/>
      <c r="AR607" s="156"/>
      <c r="AS607" s="156"/>
      <c r="AT607" s="156"/>
      <c r="AU607" s="156"/>
      <c r="AV607" s="157"/>
    </row>
    <row r="608" spans="2:48" x14ac:dyDescent="0.2">
      <c r="B608" s="2" t="s">
        <v>20</v>
      </c>
      <c r="C608" s="156"/>
      <c r="D608" s="156"/>
      <c r="E608" s="156"/>
      <c r="F608" s="156"/>
      <c r="G608" s="156"/>
      <c r="H608" s="156"/>
      <c r="I608" s="156"/>
      <c r="J608" s="156"/>
      <c r="K608" s="156"/>
      <c r="L608" s="156"/>
      <c r="M608" s="156"/>
      <c r="N608" s="156"/>
      <c r="O608" s="156"/>
      <c r="P608" s="156"/>
      <c r="Q608" s="156"/>
      <c r="R608" s="156"/>
      <c r="S608" s="156"/>
      <c r="T608" s="156"/>
      <c r="U608" s="156"/>
      <c r="V608" s="156"/>
      <c r="W608" s="156"/>
      <c r="X608" s="156"/>
      <c r="Y608" s="156"/>
      <c r="Z608" s="156"/>
      <c r="AA608" s="156"/>
      <c r="AB608" s="156"/>
      <c r="AC608" s="156"/>
      <c r="AD608" s="156"/>
      <c r="AE608" s="156"/>
      <c r="AF608" s="156"/>
      <c r="AG608" s="156"/>
      <c r="AH608" s="156"/>
      <c r="AI608" s="156"/>
      <c r="AJ608" s="156"/>
      <c r="AK608" s="156"/>
      <c r="AL608" s="156"/>
      <c r="AM608" s="156"/>
      <c r="AN608" s="156"/>
      <c r="AO608" s="156"/>
      <c r="AP608" s="156"/>
      <c r="AQ608" s="156"/>
      <c r="AR608" s="156"/>
      <c r="AS608" s="156"/>
      <c r="AT608" s="156"/>
      <c r="AU608" s="156"/>
      <c r="AV608" s="157"/>
    </row>
    <row r="609" spans="2:48" x14ac:dyDescent="0.2">
      <c r="B609" s="2" t="s">
        <v>22</v>
      </c>
      <c r="C609" s="154">
        <v>5.669630999999999</v>
      </c>
      <c r="D609" s="154">
        <v>5.669630999999999</v>
      </c>
      <c r="E609" s="154">
        <v>5.669630999999999</v>
      </c>
      <c r="F609" s="154">
        <v>5.669630999999999</v>
      </c>
      <c r="G609" s="154">
        <v>5.6786201999999992</v>
      </c>
      <c r="H609" s="154">
        <v>5.6876094000000004</v>
      </c>
      <c r="I609" s="154">
        <v>5.6398716000000002</v>
      </c>
      <c r="J609" s="154">
        <v>5.5921338</v>
      </c>
      <c r="K609" s="154">
        <v>5.5443959999999999</v>
      </c>
      <c r="L609" s="154">
        <v>5.4966581999999997</v>
      </c>
      <c r="M609" s="154">
        <v>5.4489203999999996</v>
      </c>
      <c r="N609" s="154">
        <v>5.4353574</v>
      </c>
      <c r="O609" s="154">
        <v>5.4217943999999996</v>
      </c>
      <c r="P609" s="154">
        <v>5.4082314</v>
      </c>
      <c r="Q609" s="154">
        <v>5.3946683999999996</v>
      </c>
      <c r="R609" s="154">
        <v>5.3811054</v>
      </c>
      <c r="S609" s="154">
        <v>5.3675423999999996</v>
      </c>
      <c r="T609" s="154">
        <v>5.3539794000000001</v>
      </c>
      <c r="U609" s="154">
        <v>5.3404163999999996</v>
      </c>
      <c r="V609" s="154">
        <v>5.3268534000000001</v>
      </c>
      <c r="W609" s="154">
        <v>5.3132903999999996</v>
      </c>
      <c r="X609" s="154">
        <v>5.2997274000000001</v>
      </c>
      <c r="Y609" s="154">
        <v>5.2861643999999997</v>
      </c>
      <c r="Z609" s="154">
        <v>5.2726014000000001</v>
      </c>
      <c r="AA609" s="154">
        <v>5.2590383999999997</v>
      </c>
      <c r="AB609" s="154">
        <v>5.2454754000000001</v>
      </c>
      <c r="AC609" s="154">
        <v>5.2330621200000005</v>
      </c>
      <c r="AD609" s="154">
        <v>5.22064884</v>
      </c>
      <c r="AE609" s="154">
        <v>5.2082355600000003</v>
      </c>
      <c r="AF609" s="154">
        <v>5.1958222799999998</v>
      </c>
      <c r="AG609" s="154">
        <v>5.1834090000000002</v>
      </c>
      <c r="AH609" s="154">
        <v>5.1709957200000005</v>
      </c>
      <c r="AI609" s="154">
        <v>5.15858244</v>
      </c>
      <c r="AJ609" s="154">
        <v>5.1461691600000004</v>
      </c>
      <c r="AK609" s="154">
        <v>5.1337558799999998</v>
      </c>
      <c r="AL609" s="154">
        <v>5.1213426000000002</v>
      </c>
      <c r="AM609" s="154">
        <v>5.1089293200000006</v>
      </c>
      <c r="AN609" s="154">
        <v>5.09651604</v>
      </c>
      <c r="AO609" s="154">
        <v>5.0841027600000004</v>
      </c>
      <c r="AP609" s="154">
        <v>5.0716894799999999</v>
      </c>
      <c r="AQ609" s="154">
        <v>5.0592762000000002</v>
      </c>
      <c r="AR609" s="154">
        <v>5.0592762000000002</v>
      </c>
      <c r="AS609" s="154">
        <v>5.0592762000000002</v>
      </c>
      <c r="AT609" s="154">
        <v>5.0592762000000002</v>
      </c>
      <c r="AU609" s="154">
        <v>5.0592762000000002</v>
      </c>
      <c r="AV609" s="155">
        <v>5.0592762000000002</v>
      </c>
    </row>
    <row r="610" spans="2:48" x14ac:dyDescent="0.2">
      <c r="B610" s="2" t="s">
        <v>110</v>
      </c>
      <c r="C610" s="154">
        <v>0</v>
      </c>
      <c r="D610" s="154">
        <v>0</v>
      </c>
      <c r="E610" s="154">
        <v>0</v>
      </c>
      <c r="F610" s="154">
        <v>0</v>
      </c>
      <c r="G610" s="154">
        <v>0</v>
      </c>
      <c r="H610" s="154">
        <v>0</v>
      </c>
      <c r="I610" s="154">
        <v>0</v>
      </c>
      <c r="J610" s="154">
        <v>0</v>
      </c>
      <c r="K610" s="154">
        <v>0</v>
      </c>
      <c r="L610" s="154">
        <v>0</v>
      </c>
      <c r="M610" s="154">
        <v>0</v>
      </c>
      <c r="N610" s="154">
        <v>0</v>
      </c>
      <c r="O610" s="154">
        <v>0</v>
      </c>
      <c r="P610" s="154">
        <v>0</v>
      </c>
      <c r="Q610" s="154">
        <v>0</v>
      </c>
      <c r="R610" s="154">
        <v>0</v>
      </c>
      <c r="S610" s="154">
        <v>0</v>
      </c>
      <c r="T610" s="154">
        <v>0</v>
      </c>
      <c r="U610" s="154">
        <v>0</v>
      </c>
      <c r="V610" s="154">
        <v>0</v>
      </c>
      <c r="W610" s="154">
        <v>0</v>
      </c>
      <c r="X610" s="154">
        <v>0</v>
      </c>
      <c r="Y610" s="154">
        <v>0</v>
      </c>
      <c r="Z610" s="154">
        <v>0</v>
      </c>
      <c r="AA610" s="154">
        <v>0</v>
      </c>
      <c r="AB610" s="154">
        <v>0</v>
      </c>
      <c r="AC610" s="154">
        <v>0</v>
      </c>
      <c r="AD610" s="154">
        <v>0</v>
      </c>
      <c r="AE610" s="154">
        <v>0</v>
      </c>
      <c r="AF610" s="154">
        <v>0</v>
      </c>
      <c r="AG610" s="154">
        <v>0</v>
      </c>
      <c r="AH610" s="154">
        <v>0</v>
      </c>
      <c r="AI610" s="154">
        <v>0</v>
      </c>
      <c r="AJ610" s="154">
        <v>0</v>
      </c>
      <c r="AK610" s="154">
        <v>0</v>
      </c>
      <c r="AL610" s="154">
        <v>0</v>
      </c>
      <c r="AM610" s="154">
        <v>0</v>
      </c>
      <c r="AN610" s="154">
        <v>0</v>
      </c>
      <c r="AO610" s="154">
        <v>0</v>
      </c>
      <c r="AP610" s="154">
        <v>0</v>
      </c>
      <c r="AQ610" s="154">
        <v>0</v>
      </c>
      <c r="AR610" s="154">
        <v>0</v>
      </c>
      <c r="AS610" s="154">
        <v>0</v>
      </c>
      <c r="AT610" s="154">
        <v>0</v>
      </c>
      <c r="AU610" s="154">
        <v>0</v>
      </c>
      <c r="AV610" s="155">
        <v>0</v>
      </c>
    </row>
    <row r="611" spans="2:48" x14ac:dyDescent="0.2">
      <c r="B611" s="2" t="s">
        <v>111</v>
      </c>
      <c r="C611" s="154">
        <v>0</v>
      </c>
      <c r="D611" s="154">
        <v>0</v>
      </c>
      <c r="E611" s="154">
        <v>0</v>
      </c>
      <c r="F611" s="154">
        <v>0</v>
      </c>
      <c r="G611" s="154">
        <v>0</v>
      </c>
      <c r="H611" s="154">
        <v>0</v>
      </c>
      <c r="I611" s="154">
        <v>0</v>
      </c>
      <c r="J611" s="154">
        <v>0</v>
      </c>
      <c r="K611" s="154">
        <v>0</v>
      </c>
      <c r="L611" s="154">
        <v>0</v>
      </c>
      <c r="M611" s="154">
        <v>0</v>
      </c>
      <c r="N611" s="154">
        <v>0</v>
      </c>
      <c r="O611" s="154">
        <v>0</v>
      </c>
      <c r="P611" s="154">
        <v>0</v>
      </c>
      <c r="Q611" s="154">
        <v>0</v>
      </c>
      <c r="R611" s="154">
        <v>0</v>
      </c>
      <c r="S611" s="154">
        <v>0</v>
      </c>
      <c r="T611" s="154">
        <v>0</v>
      </c>
      <c r="U611" s="154">
        <v>0</v>
      </c>
      <c r="V611" s="154">
        <v>0</v>
      </c>
      <c r="W611" s="154">
        <v>0</v>
      </c>
      <c r="X611" s="154">
        <v>0</v>
      </c>
      <c r="Y611" s="154">
        <v>0</v>
      </c>
      <c r="Z611" s="154">
        <v>0</v>
      </c>
      <c r="AA611" s="154">
        <v>0</v>
      </c>
      <c r="AB611" s="154">
        <v>0</v>
      </c>
      <c r="AC611" s="154">
        <v>0</v>
      </c>
      <c r="AD611" s="154">
        <v>0</v>
      </c>
      <c r="AE611" s="154">
        <v>0</v>
      </c>
      <c r="AF611" s="154">
        <v>0</v>
      </c>
      <c r="AG611" s="154">
        <v>0</v>
      </c>
      <c r="AH611" s="154">
        <v>0</v>
      </c>
      <c r="AI611" s="154">
        <v>0</v>
      </c>
      <c r="AJ611" s="154">
        <v>0</v>
      </c>
      <c r="AK611" s="154">
        <v>0</v>
      </c>
      <c r="AL611" s="154">
        <v>0</v>
      </c>
      <c r="AM611" s="154">
        <v>0</v>
      </c>
      <c r="AN611" s="154">
        <v>0</v>
      </c>
      <c r="AO611" s="154">
        <v>0</v>
      </c>
      <c r="AP611" s="154">
        <v>0</v>
      </c>
      <c r="AQ611" s="154">
        <v>0</v>
      </c>
      <c r="AR611" s="154">
        <v>0</v>
      </c>
      <c r="AS611" s="154">
        <v>0</v>
      </c>
      <c r="AT611" s="154">
        <v>0</v>
      </c>
      <c r="AU611" s="154">
        <v>0</v>
      </c>
      <c r="AV611" s="155">
        <v>0</v>
      </c>
    </row>
    <row r="612" spans="2:48" x14ac:dyDescent="0.2">
      <c r="B612" s="2" t="s">
        <v>58</v>
      </c>
      <c r="C612" s="154">
        <v>0</v>
      </c>
      <c r="D612" s="154">
        <v>0</v>
      </c>
      <c r="E612" s="154">
        <v>0</v>
      </c>
      <c r="F612" s="154">
        <v>0</v>
      </c>
      <c r="G612" s="154">
        <v>0</v>
      </c>
      <c r="H612" s="154">
        <v>0</v>
      </c>
      <c r="I612" s="154">
        <v>0</v>
      </c>
      <c r="J612" s="154">
        <v>0</v>
      </c>
      <c r="K612" s="154">
        <v>0</v>
      </c>
      <c r="L612" s="154">
        <v>0</v>
      </c>
      <c r="M612" s="154">
        <v>0</v>
      </c>
      <c r="N612" s="154">
        <v>0</v>
      </c>
      <c r="O612" s="154">
        <v>0</v>
      </c>
      <c r="P612" s="154">
        <v>0</v>
      </c>
      <c r="Q612" s="154">
        <v>0</v>
      </c>
      <c r="R612" s="154">
        <v>0</v>
      </c>
      <c r="S612" s="154">
        <v>0</v>
      </c>
      <c r="T612" s="154">
        <v>0</v>
      </c>
      <c r="U612" s="154">
        <v>0</v>
      </c>
      <c r="V612" s="154">
        <v>0</v>
      </c>
      <c r="W612" s="154">
        <v>0</v>
      </c>
      <c r="X612" s="154">
        <v>0</v>
      </c>
      <c r="Y612" s="154">
        <v>0</v>
      </c>
      <c r="Z612" s="154">
        <v>0</v>
      </c>
      <c r="AA612" s="154">
        <v>0</v>
      </c>
      <c r="AB612" s="154">
        <v>0</v>
      </c>
      <c r="AC612" s="154">
        <v>0</v>
      </c>
      <c r="AD612" s="154">
        <v>0</v>
      </c>
      <c r="AE612" s="154">
        <v>0</v>
      </c>
      <c r="AF612" s="154">
        <v>0</v>
      </c>
      <c r="AG612" s="154">
        <v>0</v>
      </c>
      <c r="AH612" s="154">
        <v>0</v>
      </c>
      <c r="AI612" s="154">
        <v>0</v>
      </c>
      <c r="AJ612" s="154">
        <v>0</v>
      </c>
      <c r="AK612" s="154">
        <v>0</v>
      </c>
      <c r="AL612" s="154">
        <v>0</v>
      </c>
      <c r="AM612" s="154">
        <v>0</v>
      </c>
      <c r="AN612" s="154">
        <v>0</v>
      </c>
      <c r="AO612" s="154">
        <v>0</v>
      </c>
      <c r="AP612" s="154">
        <v>0</v>
      </c>
      <c r="AQ612" s="154">
        <v>0</v>
      </c>
      <c r="AR612" s="154">
        <v>0</v>
      </c>
      <c r="AS612" s="154">
        <v>0</v>
      </c>
      <c r="AT612" s="154">
        <v>0</v>
      </c>
      <c r="AU612" s="154">
        <v>0</v>
      </c>
      <c r="AV612" s="155">
        <v>0</v>
      </c>
    </row>
    <row r="613" spans="2:48" x14ac:dyDescent="0.2">
      <c r="B613" s="2" t="s">
        <v>60</v>
      </c>
      <c r="C613" s="154">
        <v>6236.5940999999993</v>
      </c>
      <c r="D613" s="154">
        <v>6236.5940999999993</v>
      </c>
      <c r="E613" s="154">
        <v>6236.5940999999993</v>
      </c>
      <c r="F613" s="154">
        <v>6236.5940999999993</v>
      </c>
      <c r="G613" s="154">
        <v>6246.4822199999999</v>
      </c>
      <c r="H613" s="154">
        <v>6256.3703399999995</v>
      </c>
      <c r="I613" s="154">
        <v>5876.9235359999993</v>
      </c>
      <c r="J613" s="154">
        <v>5497.4767320000001</v>
      </c>
      <c r="K613" s="154">
        <v>5118.0299279999999</v>
      </c>
      <c r="L613" s="154">
        <v>4738.5831240000007</v>
      </c>
      <c r="M613" s="154">
        <v>4359.1363200000005</v>
      </c>
      <c r="N613" s="154">
        <v>4278.3462480000007</v>
      </c>
      <c r="O613" s="154">
        <v>4197.5561760000001</v>
      </c>
      <c r="P613" s="154">
        <v>4116.7661040000003</v>
      </c>
      <c r="Q613" s="154">
        <v>4035.9760320000005</v>
      </c>
      <c r="R613" s="154">
        <v>3955.1859600000003</v>
      </c>
      <c r="S613" s="154">
        <v>3874.3958880000005</v>
      </c>
      <c r="T613" s="154">
        <v>3793.6058160000002</v>
      </c>
      <c r="U613" s="154">
        <v>3712.8157440000004</v>
      </c>
      <c r="V613" s="154">
        <v>3632.0256720000002</v>
      </c>
      <c r="W613" s="154">
        <v>3551.2356000000004</v>
      </c>
      <c r="X613" s="154">
        <v>3470.4455280000002</v>
      </c>
      <c r="Y613" s="154">
        <v>3389.6554560000004</v>
      </c>
      <c r="Z613" s="154">
        <v>3308.8653840000002</v>
      </c>
      <c r="AA613" s="154">
        <v>3228.0753119999999</v>
      </c>
      <c r="AB613" s="154">
        <v>3147.2852400000002</v>
      </c>
      <c r="AC613" s="154">
        <v>3106.1087640000001</v>
      </c>
      <c r="AD613" s="154">
        <v>3064.932288</v>
      </c>
      <c r="AE613" s="154">
        <v>3023.7558120000003</v>
      </c>
      <c r="AF613" s="154">
        <v>2982.5793360000002</v>
      </c>
      <c r="AG613" s="154">
        <v>2941.4028600000001</v>
      </c>
      <c r="AH613" s="154">
        <v>2900.2263840000001</v>
      </c>
      <c r="AI613" s="154">
        <v>2859.049908</v>
      </c>
      <c r="AJ613" s="154">
        <v>2817.8734320000003</v>
      </c>
      <c r="AK613" s="154">
        <v>2776.6969560000002</v>
      </c>
      <c r="AL613" s="154">
        <v>2735.5204800000001</v>
      </c>
      <c r="AM613" s="154">
        <v>2694.344004</v>
      </c>
      <c r="AN613" s="154">
        <v>2653.1675279999999</v>
      </c>
      <c r="AO613" s="154">
        <v>2611.9910520000003</v>
      </c>
      <c r="AP613" s="154">
        <v>2570.8145760000002</v>
      </c>
      <c r="AQ613" s="154">
        <v>2529.6381000000001</v>
      </c>
      <c r="AR613" s="154">
        <v>2529.6381000000001</v>
      </c>
      <c r="AS613" s="154">
        <v>2529.6381000000001</v>
      </c>
      <c r="AT613" s="154">
        <v>2529.6381000000001</v>
      </c>
      <c r="AU613" s="154">
        <v>2529.6381000000001</v>
      </c>
      <c r="AV613" s="155">
        <v>2529.6381000000001</v>
      </c>
    </row>
    <row r="614" spans="2:48" x14ac:dyDescent="0.2">
      <c r="B614" s="2" t="s">
        <v>62</v>
      </c>
      <c r="C614" s="154">
        <f t="shared" ref="C614:AV614" si="27">C613*0.5</f>
        <v>3118.2970499999997</v>
      </c>
      <c r="D614" s="154">
        <f t="shared" si="27"/>
        <v>3118.2970499999997</v>
      </c>
      <c r="E614" s="154">
        <f t="shared" si="27"/>
        <v>3118.2970499999997</v>
      </c>
      <c r="F614" s="154">
        <f t="shared" si="27"/>
        <v>3118.2970499999997</v>
      </c>
      <c r="G614" s="154">
        <f t="shared" si="27"/>
        <v>3123.2411099999999</v>
      </c>
      <c r="H614" s="154">
        <f t="shared" si="27"/>
        <v>3128.1851699999997</v>
      </c>
      <c r="I614" s="154">
        <f t="shared" si="27"/>
        <v>2938.4617679999997</v>
      </c>
      <c r="J614" s="154">
        <f t="shared" si="27"/>
        <v>2748.738366</v>
      </c>
      <c r="K614" s="154">
        <f t="shared" si="27"/>
        <v>2559.014964</v>
      </c>
      <c r="L614" s="154">
        <f t="shared" si="27"/>
        <v>2369.2915620000003</v>
      </c>
      <c r="M614" s="154">
        <f t="shared" si="27"/>
        <v>2179.5681600000003</v>
      </c>
      <c r="N614" s="154">
        <f t="shared" si="27"/>
        <v>2139.1731240000004</v>
      </c>
      <c r="O614" s="154">
        <f t="shared" si="27"/>
        <v>2098.778088</v>
      </c>
      <c r="P614" s="154">
        <f t="shared" si="27"/>
        <v>2058.3830520000001</v>
      </c>
      <c r="Q614" s="154">
        <f t="shared" si="27"/>
        <v>2017.9880160000002</v>
      </c>
      <c r="R614" s="154">
        <f t="shared" si="27"/>
        <v>1977.5929800000001</v>
      </c>
      <c r="S614" s="154">
        <f t="shared" si="27"/>
        <v>1937.1979440000002</v>
      </c>
      <c r="T614" s="154">
        <f t="shared" si="27"/>
        <v>1896.8029080000001</v>
      </c>
      <c r="U614" s="154">
        <f t="shared" si="27"/>
        <v>1856.4078720000002</v>
      </c>
      <c r="V614" s="154">
        <f t="shared" si="27"/>
        <v>1816.0128360000001</v>
      </c>
      <c r="W614" s="154">
        <f t="shared" si="27"/>
        <v>1775.6178000000002</v>
      </c>
      <c r="X614" s="154">
        <f t="shared" si="27"/>
        <v>1735.2227640000001</v>
      </c>
      <c r="Y614" s="154">
        <f t="shared" si="27"/>
        <v>1694.8277280000002</v>
      </c>
      <c r="Z614" s="154">
        <f t="shared" si="27"/>
        <v>1654.4326920000001</v>
      </c>
      <c r="AA614" s="154">
        <f t="shared" si="27"/>
        <v>1614.037656</v>
      </c>
      <c r="AB614" s="154">
        <f t="shared" si="27"/>
        <v>1573.6426200000001</v>
      </c>
      <c r="AC614" s="154">
        <f t="shared" si="27"/>
        <v>1553.054382</v>
      </c>
      <c r="AD614" s="154">
        <f t="shared" si="27"/>
        <v>1532.466144</v>
      </c>
      <c r="AE614" s="154">
        <f t="shared" si="27"/>
        <v>1511.8779060000002</v>
      </c>
      <c r="AF614" s="154">
        <f t="shared" si="27"/>
        <v>1491.2896680000001</v>
      </c>
      <c r="AG614" s="154">
        <f t="shared" si="27"/>
        <v>1470.7014300000001</v>
      </c>
      <c r="AH614" s="154">
        <f t="shared" si="27"/>
        <v>1450.113192</v>
      </c>
      <c r="AI614" s="154">
        <f t="shared" si="27"/>
        <v>1429.524954</v>
      </c>
      <c r="AJ614" s="154">
        <f t="shared" si="27"/>
        <v>1408.9367160000002</v>
      </c>
      <c r="AK614" s="154">
        <f t="shared" si="27"/>
        <v>1388.3484780000001</v>
      </c>
      <c r="AL614" s="154">
        <f t="shared" si="27"/>
        <v>1367.7602400000001</v>
      </c>
      <c r="AM614" s="154">
        <f t="shared" si="27"/>
        <v>1347.172002</v>
      </c>
      <c r="AN614" s="154">
        <f t="shared" si="27"/>
        <v>1326.583764</v>
      </c>
      <c r="AO614" s="154">
        <f t="shared" si="27"/>
        <v>1305.9955260000002</v>
      </c>
      <c r="AP614" s="154">
        <f t="shared" si="27"/>
        <v>1285.4072880000001</v>
      </c>
      <c r="AQ614" s="154">
        <f t="shared" si="27"/>
        <v>1264.8190500000001</v>
      </c>
      <c r="AR614" s="154">
        <f t="shared" si="27"/>
        <v>1264.8190500000001</v>
      </c>
      <c r="AS614" s="154">
        <f t="shared" si="27"/>
        <v>1264.8190500000001</v>
      </c>
      <c r="AT614" s="154">
        <f t="shared" si="27"/>
        <v>1264.8190500000001</v>
      </c>
      <c r="AU614" s="154">
        <f t="shared" si="27"/>
        <v>1264.8190500000001</v>
      </c>
      <c r="AV614" s="154">
        <f t="shared" si="27"/>
        <v>1264.8190500000001</v>
      </c>
    </row>
    <row r="615" spans="2:48" x14ac:dyDescent="0.2">
      <c r="B615" s="2" t="s">
        <v>109</v>
      </c>
      <c r="C615" s="154">
        <v>10</v>
      </c>
      <c r="D615" s="154">
        <v>10</v>
      </c>
      <c r="E615" s="154">
        <v>10</v>
      </c>
      <c r="F615" s="154">
        <v>10</v>
      </c>
      <c r="G615" s="154">
        <v>10</v>
      </c>
      <c r="H615" s="154">
        <v>10</v>
      </c>
      <c r="I615" s="154">
        <v>10</v>
      </c>
      <c r="J615" s="154">
        <v>10</v>
      </c>
      <c r="K615" s="154">
        <v>10</v>
      </c>
      <c r="L615" s="154">
        <v>10</v>
      </c>
      <c r="M615" s="154">
        <v>10</v>
      </c>
      <c r="N615" s="154">
        <v>10</v>
      </c>
      <c r="O615" s="154">
        <v>10</v>
      </c>
      <c r="P615" s="154">
        <v>10</v>
      </c>
      <c r="Q615" s="154">
        <v>10</v>
      </c>
      <c r="R615" s="154">
        <v>10</v>
      </c>
      <c r="S615" s="154">
        <v>10</v>
      </c>
      <c r="T615" s="154">
        <v>10</v>
      </c>
      <c r="U615" s="154">
        <v>10</v>
      </c>
      <c r="V615" s="154">
        <v>10</v>
      </c>
      <c r="W615" s="154">
        <v>10</v>
      </c>
      <c r="X615" s="154">
        <v>10</v>
      </c>
      <c r="Y615" s="154">
        <v>10</v>
      </c>
      <c r="Z615" s="154">
        <v>10</v>
      </c>
      <c r="AA615" s="154">
        <v>10</v>
      </c>
      <c r="AB615" s="154">
        <v>10</v>
      </c>
      <c r="AC615" s="154">
        <v>10</v>
      </c>
      <c r="AD615" s="154">
        <v>10</v>
      </c>
      <c r="AE615" s="154">
        <v>10</v>
      </c>
      <c r="AF615" s="154">
        <v>10</v>
      </c>
      <c r="AG615" s="154">
        <v>10</v>
      </c>
      <c r="AH615" s="154">
        <v>10</v>
      </c>
      <c r="AI615" s="154">
        <v>10</v>
      </c>
      <c r="AJ615" s="154">
        <v>10</v>
      </c>
      <c r="AK615" s="154">
        <v>10</v>
      </c>
      <c r="AL615" s="154">
        <v>10</v>
      </c>
      <c r="AM615" s="154">
        <v>10</v>
      </c>
      <c r="AN615" s="154">
        <v>10</v>
      </c>
      <c r="AO615" s="154">
        <v>10</v>
      </c>
      <c r="AP615" s="154">
        <v>10</v>
      </c>
      <c r="AQ615" s="154">
        <v>10</v>
      </c>
      <c r="AR615" s="154">
        <v>10</v>
      </c>
      <c r="AS615" s="154">
        <v>10</v>
      </c>
      <c r="AT615" s="154">
        <v>10</v>
      </c>
      <c r="AU615" s="154">
        <v>10</v>
      </c>
      <c r="AV615" s="155">
        <v>10</v>
      </c>
    </row>
    <row r="616" spans="2:48" x14ac:dyDescent="0.2">
      <c r="B616" s="2" t="s">
        <v>274</v>
      </c>
      <c r="C616" s="154">
        <v>100000</v>
      </c>
      <c r="D616" s="154">
        <v>100000</v>
      </c>
      <c r="E616" s="154">
        <v>100000</v>
      </c>
      <c r="F616" s="154">
        <v>100000</v>
      </c>
      <c r="G616" s="154">
        <v>100000</v>
      </c>
      <c r="H616" s="154">
        <v>100000</v>
      </c>
      <c r="I616" s="154">
        <v>100000</v>
      </c>
      <c r="J616" s="154">
        <v>100000</v>
      </c>
      <c r="K616" s="154">
        <v>100000</v>
      </c>
      <c r="L616" s="154">
        <v>100000</v>
      </c>
      <c r="M616" s="154">
        <v>100000</v>
      </c>
      <c r="N616" s="154">
        <v>100000</v>
      </c>
      <c r="O616" s="154">
        <v>100000</v>
      </c>
      <c r="P616" s="154">
        <v>100000</v>
      </c>
      <c r="Q616" s="154">
        <v>100000</v>
      </c>
      <c r="R616" s="154">
        <v>100000</v>
      </c>
      <c r="S616" s="154">
        <v>100000</v>
      </c>
      <c r="T616" s="154">
        <v>100000</v>
      </c>
      <c r="U616" s="154">
        <v>100000</v>
      </c>
      <c r="V616" s="154">
        <v>100000</v>
      </c>
      <c r="W616" s="154">
        <v>100000</v>
      </c>
      <c r="X616" s="154">
        <v>100000</v>
      </c>
      <c r="Y616" s="154">
        <v>100000</v>
      </c>
      <c r="Z616" s="154">
        <v>100000</v>
      </c>
      <c r="AA616" s="154">
        <v>100000</v>
      </c>
      <c r="AB616" s="154">
        <v>100000</v>
      </c>
      <c r="AC616" s="154">
        <v>100000</v>
      </c>
      <c r="AD616" s="154">
        <v>100000</v>
      </c>
      <c r="AE616" s="154">
        <v>100000</v>
      </c>
      <c r="AF616" s="154">
        <v>100000</v>
      </c>
      <c r="AG616" s="154">
        <v>100000</v>
      </c>
      <c r="AH616" s="154">
        <v>100000</v>
      </c>
      <c r="AI616" s="154">
        <v>100000</v>
      </c>
      <c r="AJ616" s="154">
        <v>100000</v>
      </c>
      <c r="AK616" s="154">
        <v>100000</v>
      </c>
      <c r="AL616" s="154">
        <v>100000</v>
      </c>
      <c r="AM616" s="154">
        <v>100000</v>
      </c>
      <c r="AN616" s="154">
        <v>100000</v>
      </c>
      <c r="AO616" s="154">
        <v>100000</v>
      </c>
      <c r="AP616" s="154">
        <v>100000</v>
      </c>
      <c r="AQ616" s="154">
        <v>100000</v>
      </c>
      <c r="AR616" s="154">
        <v>100000</v>
      </c>
      <c r="AS616" s="154">
        <v>100000</v>
      </c>
      <c r="AT616" s="154">
        <v>100000</v>
      </c>
      <c r="AU616" s="154">
        <v>100000</v>
      </c>
      <c r="AV616" s="155">
        <v>100000</v>
      </c>
    </row>
    <row r="617" spans="2:48" x14ac:dyDescent="0.2">
      <c r="B617" s="2" t="s">
        <v>276</v>
      </c>
      <c r="C617" s="156"/>
      <c r="D617" s="156"/>
      <c r="E617" s="156"/>
      <c r="F617" s="156"/>
      <c r="G617" s="156"/>
      <c r="H617" s="156"/>
      <c r="I617" s="156"/>
      <c r="J617" s="156"/>
      <c r="K617" s="156"/>
      <c r="L617" s="156"/>
      <c r="M617" s="156"/>
      <c r="N617" s="156"/>
      <c r="O617" s="156"/>
      <c r="P617" s="156"/>
      <c r="Q617" s="156"/>
      <c r="R617" s="156"/>
      <c r="S617" s="156"/>
      <c r="T617" s="156"/>
      <c r="U617" s="156"/>
      <c r="V617" s="156"/>
      <c r="W617" s="156"/>
      <c r="X617" s="156"/>
      <c r="Y617" s="156"/>
      <c r="Z617" s="156"/>
      <c r="AA617" s="156"/>
      <c r="AB617" s="156"/>
      <c r="AC617" s="156"/>
      <c r="AD617" s="156"/>
      <c r="AE617" s="156"/>
      <c r="AF617" s="156"/>
      <c r="AG617" s="156"/>
      <c r="AH617" s="156"/>
      <c r="AI617" s="156"/>
      <c r="AJ617" s="156"/>
      <c r="AK617" s="156"/>
      <c r="AL617" s="156"/>
      <c r="AM617" s="156"/>
      <c r="AN617" s="156"/>
      <c r="AO617" s="156"/>
      <c r="AP617" s="156"/>
      <c r="AQ617" s="156"/>
      <c r="AR617" s="156"/>
      <c r="AS617" s="156"/>
      <c r="AT617" s="156"/>
      <c r="AU617" s="156"/>
      <c r="AV617" s="157"/>
    </row>
    <row r="618" spans="2:48" x14ac:dyDescent="0.2">
      <c r="B618" s="2" t="s">
        <v>278</v>
      </c>
      <c r="C618" s="156"/>
      <c r="D618" s="156"/>
      <c r="E618" s="156"/>
      <c r="F618" s="156"/>
      <c r="G618" s="156"/>
      <c r="H618" s="156"/>
      <c r="I618" s="156"/>
      <c r="J618" s="156"/>
      <c r="K618" s="156"/>
      <c r="L618" s="156"/>
      <c r="M618" s="156"/>
      <c r="N618" s="156"/>
      <c r="O618" s="156"/>
      <c r="P618" s="156"/>
      <c r="Q618" s="156"/>
      <c r="R618" s="156"/>
      <c r="S618" s="156"/>
      <c r="T618" s="156"/>
      <c r="U618" s="156"/>
      <c r="V618" s="156"/>
      <c r="W618" s="156"/>
      <c r="X618" s="156"/>
      <c r="Y618" s="156"/>
      <c r="Z618" s="156"/>
      <c r="AA618" s="156"/>
      <c r="AB618" s="156"/>
      <c r="AC618" s="156"/>
      <c r="AD618" s="156"/>
      <c r="AE618" s="156"/>
      <c r="AF618" s="156"/>
      <c r="AG618" s="156"/>
      <c r="AH618" s="156"/>
      <c r="AI618" s="156"/>
      <c r="AJ618" s="156"/>
      <c r="AK618" s="156"/>
      <c r="AL618" s="156"/>
      <c r="AM618" s="156"/>
      <c r="AN618" s="156"/>
      <c r="AO618" s="156"/>
      <c r="AP618" s="156"/>
      <c r="AQ618" s="156"/>
      <c r="AR618" s="156"/>
      <c r="AS618" s="156"/>
      <c r="AT618" s="156"/>
      <c r="AU618" s="156"/>
      <c r="AV618" s="157"/>
    </row>
    <row r="619" spans="2:48" ht="13.5" thickBot="1" x14ac:dyDescent="0.25">
      <c r="B619" s="341" t="s">
        <v>491</v>
      </c>
      <c r="C619" s="342"/>
      <c r="D619" s="342"/>
      <c r="E619" s="342"/>
      <c r="F619" s="342"/>
      <c r="G619" s="342"/>
      <c r="H619" s="342"/>
      <c r="I619" s="342"/>
      <c r="J619" s="342"/>
      <c r="K619" s="342"/>
      <c r="L619" s="342"/>
      <c r="M619" s="342"/>
      <c r="N619" s="342"/>
      <c r="O619" s="342"/>
      <c r="P619" s="342"/>
      <c r="Q619" s="342"/>
      <c r="R619" s="342"/>
      <c r="S619" s="342"/>
      <c r="T619" s="342"/>
      <c r="U619" s="342"/>
      <c r="V619" s="342"/>
      <c r="W619" s="342"/>
      <c r="X619" s="342"/>
      <c r="Y619" s="342"/>
      <c r="Z619" s="342"/>
      <c r="AA619" s="342"/>
      <c r="AB619" s="342"/>
      <c r="AC619" s="342"/>
      <c r="AD619" s="342"/>
      <c r="AE619" s="342"/>
      <c r="AF619" s="342"/>
      <c r="AG619" s="342"/>
      <c r="AH619" s="342"/>
      <c r="AI619" s="342"/>
      <c r="AJ619" s="342"/>
      <c r="AK619" s="342"/>
      <c r="AL619" s="342"/>
      <c r="AM619" s="342"/>
      <c r="AN619" s="342"/>
      <c r="AO619" s="342"/>
      <c r="AP619" s="342"/>
      <c r="AQ619" s="342"/>
      <c r="AR619" s="342"/>
      <c r="AS619" s="342"/>
      <c r="AT619" s="342"/>
      <c r="AU619" s="342"/>
      <c r="AV619" s="343"/>
    </row>
    <row r="620" spans="2:48" ht="14.25" thickTop="1" thickBot="1" x14ac:dyDescent="0.25"/>
    <row r="621" spans="2:48" ht="13.5" thickTop="1" x14ac:dyDescent="0.2">
      <c r="B621" s="332" t="s">
        <v>322</v>
      </c>
      <c r="C621" s="333"/>
      <c r="D621" s="333"/>
      <c r="E621" s="333"/>
      <c r="F621" s="333"/>
      <c r="G621" s="333"/>
      <c r="H621" s="333"/>
      <c r="I621" s="333"/>
      <c r="J621" s="333"/>
      <c r="K621" s="333"/>
      <c r="L621" s="333"/>
      <c r="M621" s="333"/>
      <c r="N621" s="333"/>
      <c r="O621" s="333"/>
      <c r="P621" s="333"/>
      <c r="Q621" s="333"/>
      <c r="R621" s="333"/>
      <c r="S621" s="333"/>
      <c r="T621" s="333"/>
      <c r="U621" s="333"/>
      <c r="V621" s="333"/>
      <c r="W621" s="333"/>
      <c r="X621" s="333"/>
      <c r="Y621" s="333"/>
      <c r="Z621" s="333"/>
      <c r="AA621" s="333"/>
      <c r="AB621" s="333"/>
      <c r="AC621" s="333"/>
      <c r="AD621" s="333"/>
      <c r="AE621" s="333"/>
      <c r="AF621" s="333"/>
      <c r="AG621" s="333"/>
      <c r="AH621" s="333"/>
      <c r="AI621" s="333"/>
      <c r="AJ621" s="333"/>
      <c r="AK621" s="333"/>
      <c r="AL621" s="333"/>
      <c r="AM621" s="333"/>
      <c r="AN621" s="333"/>
      <c r="AO621" s="333"/>
      <c r="AP621" s="333"/>
      <c r="AQ621" s="333"/>
      <c r="AR621" s="333"/>
      <c r="AS621" s="333"/>
      <c r="AT621" s="333"/>
      <c r="AU621" s="333"/>
      <c r="AV621" s="334"/>
    </row>
    <row r="622" spans="2:48" x14ac:dyDescent="0.2">
      <c r="B622" s="2"/>
      <c r="C622" s="3" t="s">
        <v>364</v>
      </c>
      <c r="D622" s="3" t="s">
        <v>365</v>
      </c>
      <c r="E622" s="3" t="s">
        <v>366</v>
      </c>
      <c r="F622" s="3" t="s">
        <v>367</v>
      </c>
      <c r="G622" s="3" t="s">
        <v>368</v>
      </c>
      <c r="H622" s="3" t="s">
        <v>369</v>
      </c>
      <c r="I622" s="3" t="s">
        <v>370</v>
      </c>
      <c r="J622" s="3" t="s">
        <v>371</v>
      </c>
      <c r="K622" s="3" t="s">
        <v>372</v>
      </c>
      <c r="L622" s="3" t="s">
        <v>373</v>
      </c>
      <c r="M622" s="3" t="s">
        <v>374</v>
      </c>
      <c r="N622" s="3" t="s">
        <v>375</v>
      </c>
      <c r="O622" s="3" t="s">
        <v>376</v>
      </c>
      <c r="P622" s="3" t="s">
        <v>377</v>
      </c>
      <c r="Q622" s="3" t="s">
        <v>378</v>
      </c>
      <c r="R622" s="3" t="s">
        <v>379</v>
      </c>
      <c r="S622" s="3" t="s">
        <v>380</v>
      </c>
      <c r="T622" s="3" t="s">
        <v>381</v>
      </c>
      <c r="U622" s="3" t="s">
        <v>382</v>
      </c>
      <c r="V622" s="3" t="s">
        <v>383</v>
      </c>
      <c r="W622" s="3" t="s">
        <v>384</v>
      </c>
      <c r="X622" s="3" t="s">
        <v>385</v>
      </c>
      <c r="Y622" s="3" t="s">
        <v>386</v>
      </c>
      <c r="Z622" s="3" t="s">
        <v>387</v>
      </c>
      <c r="AA622" s="3" t="s">
        <v>388</v>
      </c>
      <c r="AB622" s="3" t="s">
        <v>389</v>
      </c>
      <c r="AC622" s="3" t="s">
        <v>224</v>
      </c>
      <c r="AD622" s="3" t="s">
        <v>225</v>
      </c>
      <c r="AE622" s="3" t="s">
        <v>226</v>
      </c>
      <c r="AF622" s="3" t="s">
        <v>227</v>
      </c>
      <c r="AG622" s="3" t="s">
        <v>445</v>
      </c>
      <c r="AH622" s="3" t="s">
        <v>228</v>
      </c>
      <c r="AI622" s="3" t="s">
        <v>229</v>
      </c>
      <c r="AJ622" s="3" t="s">
        <v>348</v>
      </c>
      <c r="AK622" s="3" t="s">
        <v>349</v>
      </c>
      <c r="AL622" s="3" t="s">
        <v>446</v>
      </c>
      <c r="AM622" s="3" t="s">
        <v>350</v>
      </c>
      <c r="AN622" s="3" t="s">
        <v>351</v>
      </c>
      <c r="AO622" s="3" t="s">
        <v>352</v>
      </c>
      <c r="AP622" s="3" t="s">
        <v>353</v>
      </c>
      <c r="AQ622" s="3" t="s">
        <v>447</v>
      </c>
      <c r="AR622" s="3" t="s">
        <v>354</v>
      </c>
      <c r="AS622" s="3" t="s">
        <v>355</v>
      </c>
      <c r="AT622" s="3" t="s">
        <v>356</v>
      </c>
      <c r="AU622" s="3" t="s">
        <v>357</v>
      </c>
      <c r="AV622" s="4" t="s">
        <v>358</v>
      </c>
    </row>
    <row r="623" spans="2:48" x14ac:dyDescent="0.2">
      <c r="B623" s="2" t="s">
        <v>39</v>
      </c>
      <c r="C623" s="154">
        <v>45651.143980800007</v>
      </c>
      <c r="D623" s="154">
        <v>45651.143980800007</v>
      </c>
      <c r="E623" s="154">
        <v>45651.143980800007</v>
      </c>
      <c r="F623" s="154">
        <v>45651.143980800007</v>
      </c>
      <c r="G623" s="154">
        <v>45649.97207280001</v>
      </c>
      <c r="H623" s="154">
        <v>45648.800164800006</v>
      </c>
      <c r="I623" s="154">
        <v>44306.846701440008</v>
      </c>
      <c r="J623" s="154">
        <v>42964.893238080011</v>
      </c>
      <c r="K623" s="154">
        <v>41622.939774720006</v>
      </c>
      <c r="L623" s="154">
        <v>40280.986311360008</v>
      </c>
      <c r="M623" s="154">
        <v>38939.03284800001</v>
      </c>
      <c r="N623" s="154">
        <v>38688.69946932001</v>
      </c>
      <c r="O623" s="154">
        <v>38438.366090640011</v>
      </c>
      <c r="P623" s="154">
        <v>38188.032711960012</v>
      </c>
      <c r="Q623" s="154">
        <v>37937.699333280005</v>
      </c>
      <c r="R623" s="154">
        <v>37687.365954600005</v>
      </c>
      <c r="S623" s="154">
        <v>37437.032575920006</v>
      </c>
      <c r="T623" s="154">
        <v>37186.699197240006</v>
      </c>
      <c r="U623" s="154">
        <v>36936.365818560007</v>
      </c>
      <c r="V623" s="154">
        <v>36686.032439880008</v>
      </c>
      <c r="W623" s="154">
        <v>36435.699061200008</v>
      </c>
      <c r="X623" s="154">
        <v>36185.365682520009</v>
      </c>
      <c r="Y623" s="154">
        <v>35935.032303840002</v>
      </c>
      <c r="Z623" s="154">
        <v>35684.698925160003</v>
      </c>
      <c r="AA623" s="154">
        <v>35434.365546480003</v>
      </c>
      <c r="AB623" s="154">
        <v>35184.032167800004</v>
      </c>
      <c r="AC623" s="154">
        <v>35107.257387800004</v>
      </c>
      <c r="AD623" s="154">
        <v>35030.482607800004</v>
      </c>
      <c r="AE623" s="154">
        <v>34953.707827800004</v>
      </c>
      <c r="AF623" s="154">
        <v>34876.933047800005</v>
      </c>
      <c r="AG623" s="154">
        <v>34800.158267800005</v>
      </c>
      <c r="AH623" s="154">
        <v>34723.383487800005</v>
      </c>
      <c r="AI623" s="154">
        <v>34646.608707800006</v>
      </c>
      <c r="AJ623" s="154">
        <v>34569.833927799998</v>
      </c>
      <c r="AK623" s="154">
        <v>34493.059147799999</v>
      </c>
      <c r="AL623" s="154">
        <v>34416.284367799999</v>
      </c>
      <c r="AM623" s="154">
        <v>34339.509587799999</v>
      </c>
      <c r="AN623" s="154">
        <v>34262.7348078</v>
      </c>
      <c r="AO623" s="154">
        <v>34185.9600278</v>
      </c>
      <c r="AP623" s="154">
        <v>34109.1852478</v>
      </c>
      <c r="AQ623" s="154">
        <v>34032.4104678</v>
      </c>
      <c r="AR623" s="154">
        <v>34032.4104678</v>
      </c>
      <c r="AS623" s="154">
        <v>34032.4104678</v>
      </c>
      <c r="AT623" s="154">
        <v>34032.4104678</v>
      </c>
      <c r="AU623" s="154">
        <v>34032.4104678</v>
      </c>
      <c r="AV623" s="155">
        <v>34032.4104678</v>
      </c>
    </row>
    <row r="624" spans="2:48" x14ac:dyDescent="0.2">
      <c r="B624" s="2" t="s">
        <v>104</v>
      </c>
      <c r="C624" s="154">
        <v>7.2212593876372043E-3</v>
      </c>
      <c r="D624" s="154">
        <v>7.2212593876372043E-3</v>
      </c>
      <c r="E624" s="154">
        <v>7.2212593876372043E-3</v>
      </c>
      <c r="F624" s="154">
        <v>7.2212593876372043E-3</v>
      </c>
      <c r="G624" s="154">
        <v>7.2100825769803615E-3</v>
      </c>
      <c r="H624" s="154">
        <v>7.1989057663235188E-3</v>
      </c>
      <c r="I624" s="154">
        <v>7.1204096661489323E-3</v>
      </c>
      <c r="J624" s="154">
        <v>7.0419135659743459E-3</v>
      </c>
      <c r="K624" s="154">
        <v>6.9634174657997585E-3</v>
      </c>
      <c r="L624" s="154">
        <v>6.8849213656251721E-3</v>
      </c>
      <c r="M624" s="154">
        <v>6.8064252654505856E-3</v>
      </c>
      <c r="N624" s="154">
        <v>6.7877110012560119E-3</v>
      </c>
      <c r="O624" s="154">
        <v>6.7689967370614373E-3</v>
      </c>
      <c r="P624" s="154">
        <v>6.7502824728668635E-3</v>
      </c>
      <c r="Q624" s="154">
        <v>6.7315682086722898E-3</v>
      </c>
      <c r="R624" s="154">
        <v>6.7128539444777152E-3</v>
      </c>
      <c r="S624" s="154">
        <v>6.6941396802831414E-3</v>
      </c>
      <c r="T624" s="154">
        <v>6.6754254160885677E-3</v>
      </c>
      <c r="U624" s="154">
        <v>6.6567111518939931E-3</v>
      </c>
      <c r="V624" s="154">
        <v>6.6379968876994194E-3</v>
      </c>
      <c r="W624" s="154">
        <v>6.6192826235048456E-3</v>
      </c>
      <c r="X624" s="154">
        <v>6.600568359310271E-3</v>
      </c>
      <c r="Y624" s="154">
        <v>6.5818540951156973E-3</v>
      </c>
      <c r="Z624" s="154">
        <v>6.5631398309211235E-3</v>
      </c>
      <c r="AA624" s="154">
        <v>6.5444255667265489E-3</v>
      </c>
      <c r="AB624" s="154">
        <v>6.5257113025319752E-3</v>
      </c>
      <c r="AC624" s="154">
        <v>6.5016537514629037E-3</v>
      </c>
      <c r="AD624" s="154">
        <v>6.4775962003938321E-3</v>
      </c>
      <c r="AE624" s="154">
        <v>6.4535386493247597E-3</v>
      </c>
      <c r="AF624" s="154">
        <v>6.4294810982556882E-3</v>
      </c>
      <c r="AG624" s="154">
        <v>6.4054235471866167E-3</v>
      </c>
      <c r="AH624" s="154">
        <v>6.3813659961175452E-3</v>
      </c>
      <c r="AI624" s="154">
        <v>6.3573084450484737E-3</v>
      </c>
      <c r="AJ624" s="154">
        <v>6.3332508939794013E-3</v>
      </c>
      <c r="AK624" s="154">
        <v>6.3091933429103297E-3</v>
      </c>
      <c r="AL624" s="154">
        <v>6.2851357918412582E-3</v>
      </c>
      <c r="AM624" s="154">
        <v>6.2610782407721867E-3</v>
      </c>
      <c r="AN624" s="154">
        <v>6.2370206897031152E-3</v>
      </c>
      <c r="AO624" s="154">
        <v>6.2129631386340428E-3</v>
      </c>
      <c r="AP624" s="154">
        <v>6.1889055875649713E-3</v>
      </c>
      <c r="AQ624" s="154">
        <v>6.1648480364958997E-3</v>
      </c>
      <c r="AR624" s="154">
        <v>6.1648480364958997E-3</v>
      </c>
      <c r="AS624" s="154">
        <v>6.1648480364958997E-3</v>
      </c>
      <c r="AT624" s="154">
        <v>6.1648480364958997E-3</v>
      </c>
      <c r="AU624" s="154">
        <v>6.1648480364958997E-3</v>
      </c>
      <c r="AV624" s="155">
        <v>6.1648480364958997E-3</v>
      </c>
    </row>
    <row r="625" spans="2:48" x14ac:dyDescent="0.2">
      <c r="B625" s="2" t="s">
        <v>105</v>
      </c>
      <c r="C625" s="154">
        <v>1.2520345561537497E-2</v>
      </c>
      <c r="D625" s="154">
        <v>1.2520345561537497E-2</v>
      </c>
      <c r="E625" s="154">
        <v>1.2520345561537497E-2</v>
      </c>
      <c r="F625" s="154">
        <v>1.2520345561537497E-2</v>
      </c>
      <c r="G625" s="154">
        <v>1.2596505311499962E-2</v>
      </c>
      <c r="H625" s="154">
        <v>1.2672665061462427E-2</v>
      </c>
      <c r="I625" s="154">
        <v>1.2609098196933717E-2</v>
      </c>
      <c r="J625" s="154">
        <v>1.2545531332405007E-2</v>
      </c>
      <c r="K625" s="154">
        <v>1.2481964467876298E-2</v>
      </c>
      <c r="L625" s="154">
        <v>1.2418397603347588E-2</v>
      </c>
      <c r="M625" s="154">
        <v>1.2354830738818878E-2</v>
      </c>
      <c r="N625" s="154">
        <v>1.2342205364341254E-2</v>
      </c>
      <c r="O625" s="154">
        <v>1.2329579989863627E-2</v>
      </c>
      <c r="P625" s="154">
        <v>1.2316954615386002E-2</v>
      </c>
      <c r="Q625" s="154">
        <v>1.2304329240908378E-2</v>
      </c>
      <c r="R625" s="154">
        <v>1.2291703866430753E-2</v>
      </c>
      <c r="S625" s="154">
        <v>1.2279078491953126E-2</v>
      </c>
      <c r="T625" s="154">
        <v>1.2266453117475502E-2</v>
      </c>
      <c r="U625" s="154">
        <v>1.2253827742997877E-2</v>
      </c>
      <c r="V625" s="154">
        <v>1.2241202368520252E-2</v>
      </c>
      <c r="W625" s="154">
        <v>1.2228576994042626E-2</v>
      </c>
      <c r="X625" s="154">
        <v>1.2215951619565001E-2</v>
      </c>
      <c r="Y625" s="154">
        <v>1.2203326245087376E-2</v>
      </c>
      <c r="Z625" s="154">
        <v>1.2190700870609751E-2</v>
      </c>
      <c r="AA625" s="154">
        <v>1.2178075496132125E-2</v>
      </c>
      <c r="AB625" s="154">
        <v>1.21654501216545E-2</v>
      </c>
      <c r="AC625" s="154">
        <v>1.2134786105194284E-2</v>
      </c>
      <c r="AD625" s="154">
        <v>1.2104122088734067E-2</v>
      </c>
      <c r="AE625" s="154">
        <v>1.2073458072273852E-2</v>
      </c>
      <c r="AF625" s="154">
        <v>1.2042794055813636E-2</v>
      </c>
      <c r="AG625" s="154">
        <v>1.2012130039353419E-2</v>
      </c>
      <c r="AH625" s="154">
        <v>1.1981466022893203E-2</v>
      </c>
      <c r="AI625" s="154">
        <v>1.1950802006432986E-2</v>
      </c>
      <c r="AJ625" s="154">
        <v>1.1920137989972771E-2</v>
      </c>
      <c r="AK625" s="154">
        <v>1.1889473973512555E-2</v>
      </c>
      <c r="AL625" s="154">
        <v>1.1858809957052338E-2</v>
      </c>
      <c r="AM625" s="154">
        <v>1.1828145940592122E-2</v>
      </c>
      <c r="AN625" s="154">
        <v>1.1797481924131905E-2</v>
      </c>
      <c r="AO625" s="154">
        <v>1.176681790767169E-2</v>
      </c>
      <c r="AP625" s="154">
        <v>1.1736153891211474E-2</v>
      </c>
      <c r="AQ625" s="154">
        <v>1.1705489874751257E-2</v>
      </c>
      <c r="AR625" s="154">
        <v>1.1705489874751257E-2</v>
      </c>
      <c r="AS625" s="154">
        <v>1.1705489874751257E-2</v>
      </c>
      <c r="AT625" s="154">
        <v>1.1705489874751257E-2</v>
      </c>
      <c r="AU625" s="154">
        <v>1.1705489874751257E-2</v>
      </c>
      <c r="AV625" s="155">
        <v>1.1705489874751257E-2</v>
      </c>
    </row>
    <row r="626" spans="2:48" x14ac:dyDescent="0.2">
      <c r="B626" s="2" t="s">
        <v>106</v>
      </c>
      <c r="C626" s="154">
        <v>2.5094102885821833E-2</v>
      </c>
      <c r="D626" s="154">
        <v>2.5094102885821833E-2</v>
      </c>
      <c r="E626" s="154">
        <v>2.5094102885821833E-2</v>
      </c>
      <c r="F626" s="154">
        <v>2.5094102885821833E-2</v>
      </c>
      <c r="G626" s="154">
        <v>2.5097252246123768E-2</v>
      </c>
      <c r="H626" s="154">
        <v>2.5100401606425699E-2</v>
      </c>
      <c r="I626" s="154">
        <v>2.4778465518168515E-2</v>
      </c>
      <c r="J626" s="154">
        <v>2.4456529429911326E-2</v>
      </c>
      <c r="K626" s="154">
        <v>2.4134593341654142E-2</v>
      </c>
      <c r="L626" s="154">
        <v>2.3812657253396954E-2</v>
      </c>
      <c r="M626" s="154">
        <v>2.3490721165139769E-2</v>
      </c>
      <c r="N626" s="154">
        <v>2.3403853621447958E-2</v>
      </c>
      <c r="O626" s="154">
        <v>2.3316986077756147E-2</v>
      </c>
      <c r="P626" s="154">
        <v>2.3230118534064332E-2</v>
      </c>
      <c r="Q626" s="154">
        <v>2.3143250990372521E-2</v>
      </c>
      <c r="R626" s="154">
        <v>2.305638344668071E-2</v>
      </c>
      <c r="S626" s="154">
        <v>2.2969515902988898E-2</v>
      </c>
      <c r="T626" s="154">
        <v>2.2882648359297087E-2</v>
      </c>
      <c r="U626" s="154">
        <v>2.2795780815605272E-2</v>
      </c>
      <c r="V626" s="154">
        <v>2.2708913271913461E-2</v>
      </c>
      <c r="W626" s="154">
        <v>2.262204572822165E-2</v>
      </c>
      <c r="X626" s="154">
        <v>2.2535178184529839E-2</v>
      </c>
      <c r="Y626" s="154">
        <v>2.2448310640838028E-2</v>
      </c>
      <c r="Z626" s="154">
        <v>2.2361443097146213E-2</v>
      </c>
      <c r="AA626" s="154">
        <v>2.2274575553454402E-2</v>
      </c>
      <c r="AB626" s="154">
        <v>2.218770800976259E-2</v>
      </c>
      <c r="AC626" s="154">
        <v>2.2114700575687016E-2</v>
      </c>
      <c r="AD626" s="154">
        <v>2.2041693141611442E-2</v>
      </c>
      <c r="AE626" s="154">
        <v>2.1968685707535868E-2</v>
      </c>
      <c r="AF626" s="154">
        <v>2.1895678273460294E-2</v>
      </c>
      <c r="AG626" s="154">
        <v>2.182267083938472E-2</v>
      </c>
      <c r="AH626" s="154">
        <v>2.1749663405309146E-2</v>
      </c>
      <c r="AI626" s="154">
        <v>2.1676655971233572E-2</v>
      </c>
      <c r="AJ626" s="154">
        <v>2.1603648537158002E-2</v>
      </c>
      <c r="AK626" s="154">
        <v>2.1530641103082428E-2</v>
      </c>
      <c r="AL626" s="154">
        <v>2.1457633669006854E-2</v>
      </c>
      <c r="AM626" s="154">
        <v>2.138462623493128E-2</v>
      </c>
      <c r="AN626" s="154">
        <v>2.1311618800855706E-2</v>
      </c>
      <c r="AO626" s="154">
        <v>2.1238611366780132E-2</v>
      </c>
      <c r="AP626" s="154">
        <v>2.1165603932704558E-2</v>
      </c>
      <c r="AQ626" s="154">
        <v>2.1092596498628984E-2</v>
      </c>
      <c r="AR626" s="154">
        <v>2.1092596498628984E-2</v>
      </c>
      <c r="AS626" s="154">
        <v>2.1092596498628984E-2</v>
      </c>
      <c r="AT626" s="154">
        <v>2.1092596498628984E-2</v>
      </c>
      <c r="AU626" s="154">
        <v>2.1092596498628984E-2</v>
      </c>
      <c r="AV626" s="155">
        <v>2.1092596498628984E-2</v>
      </c>
    </row>
    <row r="627" spans="2:48" x14ac:dyDescent="0.2">
      <c r="B627" s="2" t="s">
        <v>107</v>
      </c>
      <c r="C627" s="154">
        <v>2.931691586045148E-2</v>
      </c>
      <c r="D627" s="154">
        <v>2.931691586045148E-2</v>
      </c>
      <c r="E627" s="154">
        <v>2.931691586045148E-2</v>
      </c>
      <c r="F627" s="154">
        <v>2.931691586045148E-2</v>
      </c>
      <c r="G627" s="154">
        <v>2.9399023967961589E-2</v>
      </c>
      <c r="H627" s="154">
        <v>2.9481132075471695E-2</v>
      </c>
      <c r="I627" s="154">
        <v>2.917618326731054E-2</v>
      </c>
      <c r="J627" s="154">
        <v>2.8871234459149384E-2</v>
      </c>
      <c r="K627" s="154">
        <v>2.8566285650988229E-2</v>
      </c>
      <c r="L627" s="154">
        <v>2.8261336842827074E-2</v>
      </c>
      <c r="M627" s="154">
        <v>2.7956388034665918E-2</v>
      </c>
      <c r="N627" s="154">
        <v>2.7876113761907201E-2</v>
      </c>
      <c r="O627" s="154">
        <v>2.7795839489148485E-2</v>
      </c>
      <c r="P627" s="154">
        <v>2.7715565216389768E-2</v>
      </c>
      <c r="Q627" s="154">
        <v>2.7635290943631055E-2</v>
      </c>
      <c r="R627" s="154">
        <v>2.7555016670872338E-2</v>
      </c>
      <c r="S627" s="154">
        <v>2.7474742398113622E-2</v>
      </c>
      <c r="T627" s="154">
        <v>2.7394468125354905E-2</v>
      </c>
      <c r="U627" s="154">
        <v>2.7314193852596189E-2</v>
      </c>
      <c r="V627" s="154">
        <v>2.7233919579837472E-2</v>
      </c>
      <c r="W627" s="154">
        <v>2.7153645307078755E-2</v>
      </c>
      <c r="X627" s="154">
        <v>2.7073371034320039E-2</v>
      </c>
      <c r="Y627" s="154">
        <v>2.6993096761561326E-2</v>
      </c>
      <c r="Z627" s="154">
        <v>2.6912822488802609E-2</v>
      </c>
      <c r="AA627" s="154">
        <v>2.6832548216043892E-2</v>
      </c>
      <c r="AB627" s="154">
        <v>2.6752273943285176E-2</v>
      </c>
      <c r="AC627" s="154">
        <v>2.6673818851754995E-2</v>
      </c>
      <c r="AD627" s="154">
        <v>2.6595363760224817E-2</v>
      </c>
      <c r="AE627" s="154">
        <v>2.6516908668694637E-2</v>
      </c>
      <c r="AF627" s="154">
        <v>2.6438453577164456E-2</v>
      </c>
      <c r="AG627" s="154">
        <v>2.6359998485634278E-2</v>
      </c>
      <c r="AH627" s="154">
        <v>2.6281543394104098E-2</v>
      </c>
      <c r="AI627" s="154">
        <v>2.6203088302573917E-2</v>
      </c>
      <c r="AJ627" s="154">
        <v>2.6124633211043739E-2</v>
      </c>
      <c r="AK627" s="154">
        <v>2.6046178119513558E-2</v>
      </c>
      <c r="AL627" s="154">
        <v>2.5967723027983378E-2</v>
      </c>
      <c r="AM627" s="154">
        <v>2.58892679364532E-2</v>
      </c>
      <c r="AN627" s="154">
        <v>2.5810812844923019E-2</v>
      </c>
      <c r="AO627" s="154">
        <v>2.5732357753392839E-2</v>
      </c>
      <c r="AP627" s="154">
        <v>2.5653902661862661E-2</v>
      </c>
      <c r="AQ627" s="154">
        <v>2.557544757033248E-2</v>
      </c>
      <c r="AR627" s="154">
        <v>2.557544757033248E-2</v>
      </c>
      <c r="AS627" s="154">
        <v>2.557544757033248E-2</v>
      </c>
      <c r="AT627" s="154">
        <v>2.557544757033248E-2</v>
      </c>
      <c r="AU627" s="154">
        <v>2.557544757033248E-2</v>
      </c>
      <c r="AV627" s="155">
        <v>2.557544757033248E-2</v>
      </c>
    </row>
    <row r="628" spans="2:48" x14ac:dyDescent="0.2">
      <c r="B628" s="2" t="s">
        <v>45</v>
      </c>
      <c r="C628" s="154">
        <v>227.1</v>
      </c>
      <c r="D628" s="154">
        <v>227.1</v>
      </c>
      <c r="E628" s="154">
        <v>227.1</v>
      </c>
      <c r="F628" s="154">
        <v>227.1</v>
      </c>
      <c r="G628" s="154">
        <v>227.46</v>
      </c>
      <c r="H628" s="154">
        <v>227.82</v>
      </c>
      <c r="I628" s="154">
        <v>225.33</v>
      </c>
      <c r="J628" s="154">
        <v>222.84</v>
      </c>
      <c r="K628" s="154">
        <v>220.35</v>
      </c>
      <c r="L628" s="154">
        <v>217.86</v>
      </c>
      <c r="M628" s="154">
        <v>215.37</v>
      </c>
      <c r="N628" s="154">
        <v>214.702</v>
      </c>
      <c r="O628" s="154">
        <v>214.03399999999999</v>
      </c>
      <c r="P628" s="154">
        <v>213.36600000000001</v>
      </c>
      <c r="Q628" s="154">
        <v>212.69800000000001</v>
      </c>
      <c r="R628" s="154">
        <v>212.03</v>
      </c>
      <c r="S628" s="154">
        <v>211.36199999999999</v>
      </c>
      <c r="T628" s="154">
        <v>210.69399999999999</v>
      </c>
      <c r="U628" s="154">
        <v>210.02600000000001</v>
      </c>
      <c r="V628" s="154">
        <v>209.358</v>
      </c>
      <c r="W628" s="154">
        <v>208.69</v>
      </c>
      <c r="X628" s="154">
        <v>208.02199999999999</v>
      </c>
      <c r="Y628" s="154">
        <v>207.35399999999998</v>
      </c>
      <c r="Z628" s="154">
        <v>206.68600000000001</v>
      </c>
      <c r="AA628" s="154">
        <v>206.018</v>
      </c>
      <c r="AB628" s="154">
        <v>205.35</v>
      </c>
      <c r="AC628" s="154">
        <v>204.84266666666667</v>
      </c>
      <c r="AD628" s="154">
        <v>204.33533333333332</v>
      </c>
      <c r="AE628" s="154">
        <v>203.828</v>
      </c>
      <c r="AF628" s="154">
        <v>203.32066666666665</v>
      </c>
      <c r="AG628" s="154">
        <v>202.81333333333333</v>
      </c>
      <c r="AH628" s="154">
        <v>202.30600000000001</v>
      </c>
      <c r="AI628" s="154">
        <v>201.79866666666666</v>
      </c>
      <c r="AJ628" s="154">
        <v>201.29133333333334</v>
      </c>
      <c r="AK628" s="154">
        <v>200.78399999999999</v>
      </c>
      <c r="AL628" s="154">
        <v>200.27666666666667</v>
      </c>
      <c r="AM628" s="154">
        <v>199.76933333333335</v>
      </c>
      <c r="AN628" s="154">
        <v>199.262</v>
      </c>
      <c r="AO628" s="154">
        <v>198.75466666666668</v>
      </c>
      <c r="AP628" s="154">
        <v>198.24733333333333</v>
      </c>
      <c r="AQ628" s="154">
        <v>197.74</v>
      </c>
      <c r="AR628" s="154">
        <v>197.74</v>
      </c>
      <c r="AS628" s="154">
        <v>197.74</v>
      </c>
      <c r="AT628" s="154">
        <v>197.74</v>
      </c>
      <c r="AU628" s="154">
        <v>197.74</v>
      </c>
      <c r="AV628" s="155">
        <v>197.74</v>
      </c>
    </row>
    <row r="629" spans="2:48" x14ac:dyDescent="0.2">
      <c r="B629" s="2" t="s">
        <v>47</v>
      </c>
      <c r="C629" s="154">
        <v>219.94</v>
      </c>
      <c r="D629" s="154">
        <v>219.94</v>
      </c>
      <c r="E629" s="154">
        <v>219.94</v>
      </c>
      <c r="F629" s="154">
        <v>219.94</v>
      </c>
      <c r="G629" s="154">
        <v>220.28</v>
      </c>
      <c r="H629" s="154">
        <v>220.62</v>
      </c>
      <c r="I629" s="154">
        <v>218.214</v>
      </c>
      <c r="J629" s="154">
        <v>215.80799999999999</v>
      </c>
      <c r="K629" s="154">
        <v>213.40200000000002</v>
      </c>
      <c r="L629" s="154">
        <v>210.99600000000001</v>
      </c>
      <c r="M629" s="154">
        <v>208.59</v>
      </c>
      <c r="N629" s="154">
        <v>207.94133333333335</v>
      </c>
      <c r="O629" s="154">
        <v>207.29266666666666</v>
      </c>
      <c r="P629" s="154">
        <v>206.64400000000001</v>
      </c>
      <c r="Q629" s="154">
        <v>205.99533333333335</v>
      </c>
      <c r="R629" s="154">
        <v>205.34666666666666</v>
      </c>
      <c r="S629" s="154">
        <v>204.69800000000001</v>
      </c>
      <c r="T629" s="154">
        <v>204.04933333333335</v>
      </c>
      <c r="U629" s="154">
        <v>203.40066666666667</v>
      </c>
      <c r="V629" s="154">
        <v>202.75200000000001</v>
      </c>
      <c r="W629" s="154">
        <v>202.10333333333335</v>
      </c>
      <c r="X629" s="154">
        <v>201.45466666666667</v>
      </c>
      <c r="Y629" s="154">
        <v>200.80600000000001</v>
      </c>
      <c r="Z629" s="154">
        <v>200.15733333333336</v>
      </c>
      <c r="AA629" s="154">
        <v>199.50866666666667</v>
      </c>
      <c r="AB629" s="154">
        <v>198.86</v>
      </c>
      <c r="AC629" s="154">
        <v>198.36933333333334</v>
      </c>
      <c r="AD629" s="154">
        <v>197.87866666666667</v>
      </c>
      <c r="AE629" s="154">
        <v>197.38800000000001</v>
      </c>
      <c r="AF629" s="154">
        <v>196.89733333333334</v>
      </c>
      <c r="AG629" s="154">
        <v>196.40666666666667</v>
      </c>
      <c r="AH629" s="154">
        <v>195.916</v>
      </c>
      <c r="AI629" s="154">
        <v>195.42533333333333</v>
      </c>
      <c r="AJ629" s="154">
        <v>194.93466666666669</v>
      </c>
      <c r="AK629" s="154">
        <v>194.44400000000002</v>
      </c>
      <c r="AL629" s="154">
        <v>193.95333333333335</v>
      </c>
      <c r="AM629" s="154">
        <v>193.46266666666668</v>
      </c>
      <c r="AN629" s="154">
        <v>192.97200000000001</v>
      </c>
      <c r="AO629" s="154">
        <v>192.48133333333334</v>
      </c>
      <c r="AP629" s="154">
        <v>191.99066666666667</v>
      </c>
      <c r="AQ629" s="154">
        <v>191.5</v>
      </c>
      <c r="AR629" s="154">
        <v>191.5</v>
      </c>
      <c r="AS629" s="154">
        <v>191.5</v>
      </c>
      <c r="AT629" s="154">
        <v>191.5</v>
      </c>
      <c r="AU629" s="154">
        <v>191.5</v>
      </c>
      <c r="AV629" s="155">
        <v>191.5</v>
      </c>
    </row>
    <row r="630" spans="2:48" x14ac:dyDescent="0.2">
      <c r="B630" s="2" t="s">
        <v>49</v>
      </c>
      <c r="C630" s="154">
        <v>24.11</v>
      </c>
      <c r="D630" s="154">
        <v>24.11</v>
      </c>
      <c r="E630" s="154">
        <v>24.11</v>
      </c>
      <c r="F630" s="154">
        <v>24.11</v>
      </c>
      <c r="G630" s="154">
        <v>24.13</v>
      </c>
      <c r="H630" s="154">
        <v>24.15</v>
      </c>
      <c r="I630" s="154">
        <v>24.436</v>
      </c>
      <c r="J630" s="154">
        <v>24.721999999999998</v>
      </c>
      <c r="K630" s="154">
        <v>25.007999999999999</v>
      </c>
      <c r="L630" s="154">
        <v>25.293999999999997</v>
      </c>
      <c r="M630" s="154">
        <v>25.58</v>
      </c>
      <c r="N630" s="154">
        <v>25.58</v>
      </c>
      <c r="O630" s="154">
        <v>25.58</v>
      </c>
      <c r="P630" s="154">
        <v>25.58</v>
      </c>
      <c r="Q630" s="154">
        <v>25.58</v>
      </c>
      <c r="R630" s="154">
        <v>25.58</v>
      </c>
      <c r="S630" s="154">
        <v>25.58</v>
      </c>
      <c r="T630" s="154">
        <v>25.58</v>
      </c>
      <c r="U630" s="154">
        <v>25.58</v>
      </c>
      <c r="V630" s="154">
        <v>25.58</v>
      </c>
      <c r="W630" s="154">
        <v>25.58</v>
      </c>
      <c r="X630" s="154">
        <v>25.58</v>
      </c>
      <c r="Y630" s="154">
        <v>25.58</v>
      </c>
      <c r="Z630" s="154">
        <v>25.58</v>
      </c>
      <c r="AA630" s="154">
        <v>25.58</v>
      </c>
      <c r="AB630" s="154">
        <v>25.58</v>
      </c>
      <c r="AC630" s="154">
        <v>25.582666666666665</v>
      </c>
      <c r="AD630" s="154">
        <v>25.585333333333331</v>
      </c>
      <c r="AE630" s="154">
        <v>25.587999999999997</v>
      </c>
      <c r="AF630" s="154">
        <v>25.590666666666667</v>
      </c>
      <c r="AG630" s="154">
        <v>25.593333333333334</v>
      </c>
      <c r="AH630" s="154">
        <v>25.596</v>
      </c>
      <c r="AI630" s="154">
        <v>25.598666666666666</v>
      </c>
      <c r="AJ630" s="154">
        <v>25.601333333333333</v>
      </c>
      <c r="AK630" s="154">
        <v>25.603999999999999</v>
      </c>
      <c r="AL630" s="154">
        <v>25.606666666666666</v>
      </c>
      <c r="AM630" s="154">
        <v>25.609333333333332</v>
      </c>
      <c r="AN630" s="154">
        <v>25.612000000000002</v>
      </c>
      <c r="AO630" s="154">
        <v>25.614666666666668</v>
      </c>
      <c r="AP630" s="154">
        <v>25.617333333333335</v>
      </c>
      <c r="AQ630" s="154">
        <v>25.62</v>
      </c>
      <c r="AR630" s="154">
        <v>25.62</v>
      </c>
      <c r="AS630" s="154">
        <v>25.62</v>
      </c>
      <c r="AT630" s="154">
        <v>25.62</v>
      </c>
      <c r="AU630" s="154">
        <v>25.62</v>
      </c>
      <c r="AV630" s="155">
        <v>25.62</v>
      </c>
    </row>
    <row r="631" spans="2:48" x14ac:dyDescent="0.2">
      <c r="B631" s="2" t="s">
        <v>51</v>
      </c>
      <c r="C631" s="154">
        <v>25.22</v>
      </c>
      <c r="D631" s="154">
        <v>25.22</v>
      </c>
      <c r="E631" s="154">
        <v>25.22</v>
      </c>
      <c r="F631" s="154">
        <v>25.22</v>
      </c>
      <c r="G631" s="154">
        <v>25.184999999999999</v>
      </c>
      <c r="H631" s="154">
        <v>25.15</v>
      </c>
      <c r="I631" s="154">
        <v>25.117999999999999</v>
      </c>
      <c r="J631" s="154">
        <v>25.085999999999999</v>
      </c>
      <c r="K631" s="154">
        <v>25.053999999999998</v>
      </c>
      <c r="L631" s="154">
        <v>25.021999999999998</v>
      </c>
      <c r="M631" s="154">
        <v>24.99</v>
      </c>
      <c r="N631" s="154">
        <v>24.978666666666665</v>
      </c>
      <c r="O631" s="154">
        <v>24.967333333333332</v>
      </c>
      <c r="P631" s="154">
        <v>24.956</v>
      </c>
      <c r="Q631" s="154">
        <v>24.944666666666667</v>
      </c>
      <c r="R631" s="154">
        <v>24.933333333333334</v>
      </c>
      <c r="S631" s="154">
        <v>24.922000000000001</v>
      </c>
      <c r="T631" s="154">
        <v>24.910666666666668</v>
      </c>
      <c r="U631" s="154">
        <v>24.899333333333331</v>
      </c>
      <c r="V631" s="154">
        <v>24.887999999999998</v>
      </c>
      <c r="W631" s="154">
        <v>24.876666666666665</v>
      </c>
      <c r="X631" s="154">
        <v>24.865333333333332</v>
      </c>
      <c r="Y631" s="154">
        <v>24.853999999999999</v>
      </c>
      <c r="Z631" s="154">
        <v>24.842666666666666</v>
      </c>
      <c r="AA631" s="154">
        <v>24.831333333333333</v>
      </c>
      <c r="AB631" s="154">
        <v>24.82</v>
      </c>
      <c r="AC631" s="154">
        <v>24.825333333333333</v>
      </c>
      <c r="AD631" s="154">
        <v>24.830666666666666</v>
      </c>
      <c r="AE631" s="154">
        <v>24.835999999999999</v>
      </c>
      <c r="AF631" s="154">
        <v>24.841333333333335</v>
      </c>
      <c r="AG631" s="154">
        <v>24.846666666666668</v>
      </c>
      <c r="AH631" s="154">
        <v>24.852</v>
      </c>
      <c r="AI631" s="154">
        <v>24.857333333333333</v>
      </c>
      <c r="AJ631" s="154">
        <v>24.862666666666666</v>
      </c>
      <c r="AK631" s="154">
        <v>24.867999999999999</v>
      </c>
      <c r="AL631" s="154">
        <v>24.873333333333331</v>
      </c>
      <c r="AM631" s="154">
        <v>24.878666666666664</v>
      </c>
      <c r="AN631" s="154">
        <v>24.884</v>
      </c>
      <c r="AO631" s="154">
        <v>24.889333333333333</v>
      </c>
      <c r="AP631" s="154">
        <v>24.894666666666666</v>
      </c>
      <c r="AQ631" s="154">
        <v>24.9</v>
      </c>
      <c r="AR631" s="154">
        <v>24.9</v>
      </c>
      <c r="AS631" s="154">
        <v>24.9</v>
      </c>
      <c r="AT631" s="154">
        <v>24.9</v>
      </c>
      <c r="AU631" s="154">
        <v>24.9</v>
      </c>
      <c r="AV631" s="155">
        <v>24.9</v>
      </c>
    </row>
    <row r="632" spans="2:48" x14ac:dyDescent="0.2">
      <c r="B632" s="2" t="s">
        <v>53</v>
      </c>
      <c r="C632" s="154">
        <v>9</v>
      </c>
      <c r="D632" s="154">
        <v>9</v>
      </c>
      <c r="E632" s="154">
        <v>9</v>
      </c>
      <c r="F632" s="154">
        <v>9</v>
      </c>
      <c r="G632" s="154">
        <v>9</v>
      </c>
      <c r="H632" s="154">
        <v>9</v>
      </c>
      <c r="I632" s="154">
        <v>9</v>
      </c>
      <c r="J632" s="154">
        <v>9</v>
      </c>
      <c r="K632" s="154">
        <v>9</v>
      </c>
      <c r="L632" s="154">
        <v>9</v>
      </c>
      <c r="M632" s="154">
        <v>9</v>
      </c>
      <c r="N632" s="154">
        <v>9</v>
      </c>
      <c r="O632" s="154">
        <v>9</v>
      </c>
      <c r="P632" s="154">
        <v>9</v>
      </c>
      <c r="Q632" s="154">
        <v>9</v>
      </c>
      <c r="R632" s="154">
        <v>9</v>
      </c>
      <c r="S632" s="154">
        <v>9</v>
      </c>
      <c r="T632" s="154">
        <v>9</v>
      </c>
      <c r="U632" s="154">
        <v>9</v>
      </c>
      <c r="V632" s="154">
        <v>9</v>
      </c>
      <c r="W632" s="154">
        <v>9</v>
      </c>
      <c r="X632" s="154">
        <v>9</v>
      </c>
      <c r="Y632" s="154">
        <v>9</v>
      </c>
      <c r="Z632" s="154">
        <v>9</v>
      </c>
      <c r="AA632" s="154">
        <v>9</v>
      </c>
      <c r="AB632" s="154">
        <v>9</v>
      </c>
      <c r="AC632" s="154">
        <v>9</v>
      </c>
      <c r="AD632" s="154">
        <v>9</v>
      </c>
      <c r="AE632" s="154">
        <v>9</v>
      </c>
      <c r="AF632" s="154">
        <v>9</v>
      </c>
      <c r="AG632" s="154">
        <v>9</v>
      </c>
      <c r="AH632" s="154">
        <v>9</v>
      </c>
      <c r="AI632" s="154">
        <v>9</v>
      </c>
      <c r="AJ632" s="154">
        <v>9</v>
      </c>
      <c r="AK632" s="154">
        <v>9</v>
      </c>
      <c r="AL632" s="154">
        <v>9</v>
      </c>
      <c r="AM632" s="154">
        <v>9</v>
      </c>
      <c r="AN632" s="154">
        <v>9</v>
      </c>
      <c r="AO632" s="154">
        <v>9</v>
      </c>
      <c r="AP632" s="154">
        <v>9</v>
      </c>
      <c r="AQ632" s="154">
        <v>9</v>
      </c>
      <c r="AR632" s="154">
        <v>9</v>
      </c>
      <c r="AS632" s="154">
        <v>9</v>
      </c>
      <c r="AT632" s="154">
        <v>9</v>
      </c>
      <c r="AU632" s="154">
        <v>9</v>
      </c>
      <c r="AV632" s="155">
        <v>9</v>
      </c>
    </row>
    <row r="633" spans="2:48" x14ac:dyDescent="0.2">
      <c r="B633" s="2" t="s">
        <v>108</v>
      </c>
      <c r="C633" s="154">
        <v>65</v>
      </c>
      <c r="D633" s="154">
        <v>65</v>
      </c>
      <c r="E633" s="154">
        <v>65</v>
      </c>
      <c r="F633" s="154">
        <v>65</v>
      </c>
      <c r="G633" s="154">
        <v>65</v>
      </c>
      <c r="H633" s="154">
        <v>65</v>
      </c>
      <c r="I633" s="154">
        <v>65</v>
      </c>
      <c r="J633" s="154">
        <v>65</v>
      </c>
      <c r="K633" s="154">
        <v>65</v>
      </c>
      <c r="L633" s="154">
        <v>65</v>
      </c>
      <c r="M633" s="154">
        <v>65</v>
      </c>
      <c r="N633" s="154">
        <v>65</v>
      </c>
      <c r="O633" s="154">
        <v>65</v>
      </c>
      <c r="P633" s="154">
        <v>65</v>
      </c>
      <c r="Q633" s="154">
        <v>65</v>
      </c>
      <c r="R633" s="154">
        <v>65</v>
      </c>
      <c r="S633" s="154">
        <v>65</v>
      </c>
      <c r="T633" s="154">
        <v>65</v>
      </c>
      <c r="U633" s="154">
        <v>65</v>
      </c>
      <c r="V633" s="154">
        <v>65</v>
      </c>
      <c r="W633" s="154">
        <v>65</v>
      </c>
      <c r="X633" s="154">
        <v>65</v>
      </c>
      <c r="Y633" s="154">
        <v>65</v>
      </c>
      <c r="Z633" s="154">
        <v>65</v>
      </c>
      <c r="AA633" s="154">
        <v>65</v>
      </c>
      <c r="AB633" s="154">
        <v>65</v>
      </c>
      <c r="AC633" s="154">
        <v>65</v>
      </c>
      <c r="AD633" s="154">
        <v>65</v>
      </c>
      <c r="AE633" s="154">
        <v>65</v>
      </c>
      <c r="AF633" s="154">
        <v>65</v>
      </c>
      <c r="AG633" s="154">
        <v>65</v>
      </c>
      <c r="AH633" s="154">
        <v>65</v>
      </c>
      <c r="AI633" s="154">
        <v>65</v>
      </c>
      <c r="AJ633" s="154">
        <v>65</v>
      </c>
      <c r="AK633" s="154">
        <v>65</v>
      </c>
      <c r="AL633" s="154">
        <v>65</v>
      </c>
      <c r="AM633" s="154">
        <v>65</v>
      </c>
      <c r="AN633" s="154">
        <v>65</v>
      </c>
      <c r="AO633" s="154">
        <v>65</v>
      </c>
      <c r="AP633" s="154">
        <v>65</v>
      </c>
      <c r="AQ633" s="154">
        <v>65</v>
      </c>
      <c r="AR633" s="154">
        <v>65</v>
      </c>
      <c r="AS633" s="154">
        <v>65</v>
      </c>
      <c r="AT633" s="154">
        <v>65</v>
      </c>
      <c r="AU633" s="154">
        <v>65</v>
      </c>
      <c r="AV633" s="155">
        <v>65</v>
      </c>
    </row>
    <row r="634" spans="2:48" x14ac:dyDescent="0.2">
      <c r="B634" s="2" t="s">
        <v>4</v>
      </c>
      <c r="C634" s="154">
        <v>505.4636375</v>
      </c>
      <c r="D634" s="154">
        <v>505.4636375</v>
      </c>
      <c r="E634" s="154">
        <v>505.4636375</v>
      </c>
      <c r="F634" s="154">
        <v>505.4636375</v>
      </c>
      <c r="G634" s="154">
        <v>504.69020999999998</v>
      </c>
      <c r="H634" s="154">
        <v>503.91678249999995</v>
      </c>
      <c r="I634" s="154">
        <v>506.94006049999996</v>
      </c>
      <c r="J634" s="154">
        <v>509.96333850000002</v>
      </c>
      <c r="K634" s="154">
        <v>512.98661650000008</v>
      </c>
      <c r="L634" s="154">
        <v>516.00989450000009</v>
      </c>
      <c r="M634" s="154">
        <v>519.03317250000009</v>
      </c>
      <c r="N634" s="154">
        <v>518.77266050000003</v>
      </c>
      <c r="O634" s="154">
        <v>518.51214850000008</v>
      </c>
      <c r="P634" s="154">
        <v>518.25163650000002</v>
      </c>
      <c r="Q634" s="154">
        <v>517.99112450000007</v>
      </c>
      <c r="R634" s="154">
        <v>517.73061250000001</v>
      </c>
      <c r="S634" s="154">
        <v>517.47010049999994</v>
      </c>
      <c r="T634" s="154">
        <v>517.2095885</v>
      </c>
      <c r="U634" s="154">
        <v>516.94907649999993</v>
      </c>
      <c r="V634" s="154">
        <v>516.68856449999998</v>
      </c>
      <c r="W634" s="154">
        <v>516.42805249999992</v>
      </c>
      <c r="X634" s="154">
        <v>516.16754049999986</v>
      </c>
      <c r="Y634" s="154">
        <v>515.90702849999991</v>
      </c>
      <c r="Z634" s="154">
        <v>515.64651649999985</v>
      </c>
      <c r="AA634" s="154">
        <v>515.3860044999999</v>
      </c>
      <c r="AB634" s="154">
        <v>515.12549249999984</v>
      </c>
      <c r="AC634" s="154">
        <v>517.44617949999986</v>
      </c>
      <c r="AD634" s="154">
        <v>519.76686649999988</v>
      </c>
      <c r="AE634" s="154">
        <v>522.08755349999979</v>
      </c>
      <c r="AF634" s="154">
        <v>524.40824049999981</v>
      </c>
      <c r="AG634" s="154">
        <v>526.72892749999983</v>
      </c>
      <c r="AH634" s="154">
        <v>529.04961449999985</v>
      </c>
      <c r="AI634" s="154">
        <v>531.37030149999987</v>
      </c>
      <c r="AJ634" s="154">
        <v>533.69098849999978</v>
      </c>
      <c r="AK634" s="154">
        <v>536.0116754999998</v>
      </c>
      <c r="AL634" s="154">
        <v>538.33236249999982</v>
      </c>
      <c r="AM634" s="154">
        <v>540.65304949999984</v>
      </c>
      <c r="AN634" s="154">
        <v>542.97373649999986</v>
      </c>
      <c r="AO634" s="154">
        <v>545.29442349999977</v>
      </c>
      <c r="AP634" s="154">
        <v>547.61511049999979</v>
      </c>
      <c r="AQ634" s="154">
        <v>549.93579749999981</v>
      </c>
      <c r="AR634" s="154">
        <v>549.93579749999981</v>
      </c>
      <c r="AS634" s="154">
        <v>549.93579749999981</v>
      </c>
      <c r="AT634" s="154">
        <v>549.93579749999981</v>
      </c>
      <c r="AU634" s="154">
        <v>549.93579749999981</v>
      </c>
      <c r="AV634" s="155">
        <v>549.93579749999981</v>
      </c>
    </row>
    <row r="635" spans="2:48" x14ac:dyDescent="0.2">
      <c r="B635" s="2" t="s">
        <v>6</v>
      </c>
      <c r="C635" s="154">
        <v>0</v>
      </c>
      <c r="D635" s="154">
        <v>0</v>
      </c>
      <c r="E635" s="154">
        <v>0</v>
      </c>
      <c r="F635" s="154">
        <v>0</v>
      </c>
      <c r="G635" s="154">
        <v>0</v>
      </c>
      <c r="H635" s="154">
        <v>0</v>
      </c>
      <c r="I635" s="154">
        <v>0</v>
      </c>
      <c r="J635" s="154">
        <v>0</v>
      </c>
      <c r="K635" s="154">
        <v>0</v>
      </c>
      <c r="L635" s="154">
        <v>0</v>
      </c>
      <c r="M635" s="154">
        <v>0</v>
      </c>
      <c r="N635" s="154">
        <v>0</v>
      </c>
      <c r="O635" s="154">
        <v>0</v>
      </c>
      <c r="P635" s="154">
        <v>0</v>
      </c>
      <c r="Q635" s="154">
        <v>0</v>
      </c>
      <c r="R635" s="154">
        <v>0</v>
      </c>
      <c r="S635" s="154">
        <v>0</v>
      </c>
      <c r="T635" s="154">
        <v>0</v>
      </c>
      <c r="U635" s="154">
        <v>0</v>
      </c>
      <c r="V635" s="154">
        <v>0</v>
      </c>
      <c r="W635" s="154">
        <v>0</v>
      </c>
      <c r="X635" s="154">
        <v>0</v>
      </c>
      <c r="Y635" s="154">
        <v>0</v>
      </c>
      <c r="Z635" s="154">
        <v>0</v>
      </c>
      <c r="AA635" s="154">
        <v>0</v>
      </c>
      <c r="AB635" s="154">
        <v>0</v>
      </c>
      <c r="AC635" s="154">
        <v>0</v>
      </c>
      <c r="AD635" s="154">
        <v>0</v>
      </c>
      <c r="AE635" s="154">
        <v>0</v>
      </c>
      <c r="AF635" s="154">
        <v>0</v>
      </c>
      <c r="AG635" s="154">
        <v>0</v>
      </c>
      <c r="AH635" s="154">
        <v>0</v>
      </c>
      <c r="AI635" s="154">
        <v>0</v>
      </c>
      <c r="AJ635" s="154">
        <v>0</v>
      </c>
      <c r="AK635" s="154">
        <v>0</v>
      </c>
      <c r="AL635" s="154">
        <v>0</v>
      </c>
      <c r="AM635" s="154">
        <v>0</v>
      </c>
      <c r="AN635" s="154">
        <v>0</v>
      </c>
      <c r="AO635" s="154">
        <v>0</v>
      </c>
      <c r="AP635" s="154">
        <v>0</v>
      </c>
      <c r="AQ635" s="154">
        <v>0</v>
      </c>
      <c r="AR635" s="154">
        <v>0</v>
      </c>
      <c r="AS635" s="154">
        <v>0</v>
      </c>
      <c r="AT635" s="154">
        <v>0</v>
      </c>
      <c r="AU635" s="154">
        <v>0</v>
      </c>
      <c r="AV635" s="155">
        <v>0</v>
      </c>
    </row>
    <row r="636" spans="2:48" x14ac:dyDescent="0.2">
      <c r="B636" s="2" t="s">
        <v>8</v>
      </c>
      <c r="C636" s="154">
        <v>17</v>
      </c>
      <c r="D636" s="154">
        <v>17</v>
      </c>
      <c r="E636" s="154">
        <v>17</v>
      </c>
      <c r="F636" s="154">
        <v>17</v>
      </c>
      <c r="G636" s="154">
        <v>17</v>
      </c>
      <c r="H636" s="154">
        <v>17</v>
      </c>
      <c r="I636" s="154">
        <v>17</v>
      </c>
      <c r="J636" s="154">
        <v>17</v>
      </c>
      <c r="K636" s="154">
        <v>17</v>
      </c>
      <c r="L636" s="154">
        <v>17</v>
      </c>
      <c r="M636" s="154">
        <v>17</v>
      </c>
      <c r="N636" s="154">
        <v>17</v>
      </c>
      <c r="O636" s="154">
        <v>17</v>
      </c>
      <c r="P636" s="154">
        <v>17</v>
      </c>
      <c r="Q636" s="154">
        <v>17</v>
      </c>
      <c r="R636" s="154">
        <v>17</v>
      </c>
      <c r="S636" s="154">
        <v>17</v>
      </c>
      <c r="T636" s="154">
        <v>17</v>
      </c>
      <c r="U636" s="154">
        <v>17</v>
      </c>
      <c r="V636" s="154">
        <v>17</v>
      </c>
      <c r="W636" s="154">
        <v>17</v>
      </c>
      <c r="X636" s="154">
        <v>17</v>
      </c>
      <c r="Y636" s="154">
        <v>17</v>
      </c>
      <c r="Z636" s="154">
        <v>17</v>
      </c>
      <c r="AA636" s="154">
        <v>17</v>
      </c>
      <c r="AB636" s="154">
        <v>17</v>
      </c>
      <c r="AC636" s="154">
        <v>17</v>
      </c>
      <c r="AD636" s="154">
        <v>17</v>
      </c>
      <c r="AE636" s="154">
        <v>17</v>
      </c>
      <c r="AF636" s="154">
        <v>17</v>
      </c>
      <c r="AG636" s="154">
        <v>17</v>
      </c>
      <c r="AH636" s="154">
        <v>17</v>
      </c>
      <c r="AI636" s="154">
        <v>17</v>
      </c>
      <c r="AJ636" s="154">
        <v>17</v>
      </c>
      <c r="AK636" s="154">
        <v>17</v>
      </c>
      <c r="AL636" s="154">
        <v>17</v>
      </c>
      <c r="AM636" s="154">
        <v>17</v>
      </c>
      <c r="AN636" s="154">
        <v>17</v>
      </c>
      <c r="AO636" s="154">
        <v>17</v>
      </c>
      <c r="AP636" s="154">
        <v>17</v>
      </c>
      <c r="AQ636" s="154">
        <v>17</v>
      </c>
      <c r="AR636" s="154">
        <v>17</v>
      </c>
      <c r="AS636" s="154">
        <v>17</v>
      </c>
      <c r="AT636" s="154">
        <v>17</v>
      </c>
      <c r="AU636" s="154">
        <v>17</v>
      </c>
      <c r="AV636" s="155">
        <v>17</v>
      </c>
    </row>
    <row r="637" spans="2:48" x14ac:dyDescent="0.2">
      <c r="B637" s="2" t="s">
        <v>10</v>
      </c>
      <c r="C637" s="156"/>
      <c r="D637" s="156"/>
      <c r="E637" s="156"/>
      <c r="F637" s="156"/>
      <c r="G637" s="156"/>
      <c r="H637" s="156"/>
      <c r="I637" s="156"/>
      <c r="J637" s="156"/>
      <c r="K637" s="156"/>
      <c r="L637" s="156"/>
      <c r="M637" s="156"/>
      <c r="N637" s="156"/>
      <c r="O637" s="156"/>
      <c r="P637" s="156"/>
      <c r="Q637" s="156"/>
      <c r="R637" s="156"/>
      <c r="S637" s="156"/>
      <c r="T637" s="156"/>
      <c r="U637" s="156"/>
      <c r="V637" s="156"/>
      <c r="W637" s="156"/>
      <c r="X637" s="156"/>
      <c r="Y637" s="156"/>
      <c r="Z637" s="156"/>
      <c r="AA637" s="156"/>
      <c r="AB637" s="156"/>
      <c r="AC637" s="156"/>
      <c r="AD637" s="156"/>
      <c r="AE637" s="156"/>
      <c r="AF637" s="156"/>
      <c r="AG637" s="156"/>
      <c r="AH637" s="156"/>
      <c r="AI637" s="156"/>
      <c r="AJ637" s="156"/>
      <c r="AK637" s="156"/>
      <c r="AL637" s="156"/>
      <c r="AM637" s="156"/>
      <c r="AN637" s="156"/>
      <c r="AO637" s="156"/>
      <c r="AP637" s="156"/>
      <c r="AQ637" s="156"/>
      <c r="AR637" s="156"/>
      <c r="AS637" s="156"/>
      <c r="AT637" s="156"/>
      <c r="AU637" s="156"/>
      <c r="AV637" s="157"/>
    </row>
    <row r="638" spans="2:48" x14ac:dyDescent="0.2">
      <c r="B638" s="2" t="s">
        <v>12</v>
      </c>
      <c r="C638" s="156"/>
      <c r="D638" s="156"/>
      <c r="E638" s="156"/>
      <c r="F638" s="156"/>
      <c r="G638" s="156"/>
      <c r="H638" s="156"/>
      <c r="I638" s="156"/>
      <c r="J638" s="156"/>
      <c r="K638" s="156"/>
      <c r="L638" s="156"/>
      <c r="M638" s="156"/>
      <c r="N638" s="156"/>
      <c r="O638" s="156"/>
      <c r="P638" s="156"/>
      <c r="Q638" s="156"/>
      <c r="R638" s="156"/>
      <c r="S638" s="156"/>
      <c r="T638" s="156"/>
      <c r="U638" s="156"/>
      <c r="V638" s="156"/>
      <c r="W638" s="156"/>
      <c r="X638" s="156"/>
      <c r="Y638" s="156"/>
      <c r="Z638" s="156"/>
      <c r="AA638" s="156"/>
      <c r="AB638" s="156"/>
      <c r="AC638" s="156"/>
      <c r="AD638" s="156"/>
      <c r="AE638" s="156"/>
      <c r="AF638" s="156"/>
      <c r="AG638" s="156"/>
      <c r="AH638" s="156"/>
      <c r="AI638" s="156"/>
      <c r="AJ638" s="156"/>
      <c r="AK638" s="156"/>
      <c r="AL638" s="156"/>
      <c r="AM638" s="156"/>
      <c r="AN638" s="156"/>
      <c r="AO638" s="156"/>
      <c r="AP638" s="156"/>
      <c r="AQ638" s="156"/>
      <c r="AR638" s="156"/>
      <c r="AS638" s="156"/>
      <c r="AT638" s="156"/>
      <c r="AU638" s="156"/>
      <c r="AV638" s="157"/>
    </row>
    <row r="639" spans="2:48" x14ac:dyDescent="0.2">
      <c r="B639" s="2" t="s">
        <v>14</v>
      </c>
      <c r="C639" s="156"/>
      <c r="D639" s="156"/>
      <c r="E639" s="156"/>
      <c r="F639" s="156"/>
      <c r="G639" s="156"/>
      <c r="H639" s="156"/>
      <c r="I639" s="156"/>
      <c r="J639" s="156"/>
      <c r="K639" s="156"/>
      <c r="L639" s="156"/>
      <c r="M639" s="156"/>
      <c r="N639" s="156"/>
      <c r="O639" s="156"/>
      <c r="P639" s="156"/>
      <c r="Q639" s="156"/>
      <c r="R639" s="156"/>
      <c r="S639" s="156"/>
      <c r="T639" s="156"/>
      <c r="U639" s="156"/>
      <c r="V639" s="156"/>
      <c r="W639" s="156"/>
      <c r="X639" s="156"/>
      <c r="Y639" s="156"/>
      <c r="Z639" s="156"/>
      <c r="AA639" s="156"/>
      <c r="AB639" s="156"/>
      <c r="AC639" s="156"/>
      <c r="AD639" s="156"/>
      <c r="AE639" s="156"/>
      <c r="AF639" s="156"/>
      <c r="AG639" s="156"/>
      <c r="AH639" s="156"/>
      <c r="AI639" s="156"/>
      <c r="AJ639" s="156"/>
      <c r="AK639" s="156"/>
      <c r="AL639" s="156"/>
      <c r="AM639" s="156"/>
      <c r="AN639" s="156"/>
      <c r="AO639" s="156"/>
      <c r="AP639" s="156"/>
      <c r="AQ639" s="156"/>
      <c r="AR639" s="156"/>
      <c r="AS639" s="156"/>
      <c r="AT639" s="156"/>
      <c r="AU639" s="156"/>
      <c r="AV639" s="157"/>
    </row>
    <row r="640" spans="2:48" x14ac:dyDescent="0.2">
      <c r="B640" s="2" t="s">
        <v>16</v>
      </c>
      <c r="C640" s="156"/>
      <c r="D640" s="156"/>
      <c r="E640" s="156"/>
      <c r="F640" s="156"/>
      <c r="G640" s="156"/>
      <c r="H640" s="156"/>
      <c r="I640" s="156"/>
      <c r="J640" s="156"/>
      <c r="K640" s="156"/>
      <c r="L640" s="156"/>
      <c r="M640" s="156"/>
      <c r="N640" s="156"/>
      <c r="O640" s="156"/>
      <c r="P640" s="156"/>
      <c r="Q640" s="156"/>
      <c r="R640" s="156"/>
      <c r="S640" s="156"/>
      <c r="T640" s="156"/>
      <c r="U640" s="156"/>
      <c r="V640" s="156"/>
      <c r="W640" s="156"/>
      <c r="X640" s="156"/>
      <c r="Y640" s="156"/>
      <c r="Z640" s="156"/>
      <c r="AA640" s="156"/>
      <c r="AB640" s="156"/>
      <c r="AC640" s="156"/>
      <c r="AD640" s="156"/>
      <c r="AE640" s="156"/>
      <c r="AF640" s="156"/>
      <c r="AG640" s="156"/>
      <c r="AH640" s="156"/>
      <c r="AI640" s="156"/>
      <c r="AJ640" s="156"/>
      <c r="AK640" s="156"/>
      <c r="AL640" s="156"/>
      <c r="AM640" s="156"/>
      <c r="AN640" s="156"/>
      <c r="AO640" s="156"/>
      <c r="AP640" s="156"/>
      <c r="AQ640" s="156"/>
      <c r="AR640" s="156"/>
      <c r="AS640" s="156"/>
      <c r="AT640" s="156"/>
      <c r="AU640" s="156"/>
      <c r="AV640" s="157"/>
    </row>
    <row r="641" spans="2:48" x14ac:dyDescent="0.2">
      <c r="B641" s="2" t="s">
        <v>18</v>
      </c>
      <c r="C641" s="156"/>
      <c r="D641" s="156"/>
      <c r="E641" s="156"/>
      <c r="F641" s="156"/>
      <c r="G641" s="156"/>
      <c r="H641" s="156"/>
      <c r="I641" s="156"/>
      <c r="J641" s="156"/>
      <c r="K641" s="156"/>
      <c r="L641" s="156"/>
      <c r="M641" s="156"/>
      <c r="N641" s="156"/>
      <c r="O641" s="156"/>
      <c r="P641" s="156"/>
      <c r="Q641" s="156"/>
      <c r="R641" s="156"/>
      <c r="S641" s="156"/>
      <c r="T641" s="156"/>
      <c r="U641" s="156"/>
      <c r="V641" s="156"/>
      <c r="W641" s="156"/>
      <c r="X641" s="156"/>
      <c r="Y641" s="156"/>
      <c r="Z641" s="156"/>
      <c r="AA641" s="156"/>
      <c r="AB641" s="156"/>
      <c r="AC641" s="156"/>
      <c r="AD641" s="156"/>
      <c r="AE641" s="156"/>
      <c r="AF641" s="156"/>
      <c r="AG641" s="156"/>
      <c r="AH641" s="156"/>
      <c r="AI641" s="156"/>
      <c r="AJ641" s="156"/>
      <c r="AK641" s="156"/>
      <c r="AL641" s="156"/>
      <c r="AM641" s="156"/>
      <c r="AN641" s="156"/>
      <c r="AO641" s="156"/>
      <c r="AP641" s="156"/>
      <c r="AQ641" s="156"/>
      <c r="AR641" s="156"/>
      <c r="AS641" s="156"/>
      <c r="AT641" s="156"/>
      <c r="AU641" s="156"/>
      <c r="AV641" s="157"/>
    </row>
    <row r="642" spans="2:48" x14ac:dyDescent="0.2">
      <c r="B642" s="2" t="s">
        <v>20</v>
      </c>
      <c r="C642" s="156"/>
      <c r="D642" s="156"/>
      <c r="E642" s="156"/>
      <c r="F642" s="156"/>
      <c r="G642" s="156"/>
      <c r="H642" s="156"/>
      <c r="I642" s="156"/>
      <c r="J642" s="156"/>
      <c r="K642" s="156"/>
      <c r="L642" s="156"/>
      <c r="M642" s="156"/>
      <c r="N642" s="156"/>
      <c r="O642" s="156"/>
      <c r="P642" s="156"/>
      <c r="Q642" s="156"/>
      <c r="R642" s="156"/>
      <c r="S642" s="156"/>
      <c r="T642" s="156"/>
      <c r="U642" s="156"/>
      <c r="V642" s="156"/>
      <c r="W642" s="156"/>
      <c r="X642" s="156"/>
      <c r="Y642" s="156"/>
      <c r="Z642" s="156"/>
      <c r="AA642" s="156"/>
      <c r="AB642" s="156"/>
      <c r="AC642" s="156"/>
      <c r="AD642" s="156"/>
      <c r="AE642" s="156"/>
      <c r="AF642" s="156"/>
      <c r="AG642" s="156"/>
      <c r="AH642" s="156"/>
      <c r="AI642" s="156"/>
      <c r="AJ642" s="156"/>
      <c r="AK642" s="156"/>
      <c r="AL642" s="156"/>
      <c r="AM642" s="156"/>
      <c r="AN642" s="156"/>
      <c r="AO642" s="156"/>
      <c r="AP642" s="156"/>
      <c r="AQ642" s="156"/>
      <c r="AR642" s="156"/>
      <c r="AS642" s="156"/>
      <c r="AT642" s="156"/>
      <c r="AU642" s="156"/>
      <c r="AV642" s="157"/>
    </row>
    <row r="643" spans="2:48" x14ac:dyDescent="0.2">
      <c r="B643" s="2" t="s">
        <v>22</v>
      </c>
      <c r="C643" s="154">
        <v>10.997949600000002</v>
      </c>
      <c r="D643" s="154">
        <v>10.997949600000002</v>
      </c>
      <c r="E643" s="154">
        <v>10.997949600000002</v>
      </c>
      <c r="F643" s="154">
        <v>10.997949600000002</v>
      </c>
      <c r="G643" s="154">
        <v>11.014878600000003</v>
      </c>
      <c r="H643" s="154">
        <v>11.031807600000002</v>
      </c>
      <c r="I643" s="154">
        <v>10.911336480000001</v>
      </c>
      <c r="J643" s="154">
        <v>10.790865360000002</v>
      </c>
      <c r="K643" s="154">
        <v>10.67039424</v>
      </c>
      <c r="L643" s="154">
        <v>10.549923120000001</v>
      </c>
      <c r="M643" s="154">
        <v>10.429452</v>
      </c>
      <c r="N643" s="154">
        <v>10.397143679999999</v>
      </c>
      <c r="O643" s="154">
        <v>10.364835359999999</v>
      </c>
      <c r="P643" s="154">
        <v>10.332527039999999</v>
      </c>
      <c r="Q643" s="154">
        <v>10.30021872</v>
      </c>
      <c r="R643" s="154">
        <v>10.2679104</v>
      </c>
      <c r="S643" s="154">
        <v>10.23560208</v>
      </c>
      <c r="T643" s="154">
        <v>10.203293759999999</v>
      </c>
      <c r="U643" s="154">
        <v>10.170985439999999</v>
      </c>
      <c r="V643" s="154">
        <v>10.138677119999999</v>
      </c>
      <c r="W643" s="154">
        <v>10.106368799999998</v>
      </c>
      <c r="X643" s="154">
        <v>10.074060479999998</v>
      </c>
      <c r="Y643" s="154">
        <v>10.04175216</v>
      </c>
      <c r="Z643" s="154">
        <v>10.009443839999999</v>
      </c>
      <c r="AA643" s="154">
        <v>9.9771355199999991</v>
      </c>
      <c r="AB643" s="154">
        <v>9.9448271999999989</v>
      </c>
      <c r="AC643" s="154">
        <v>9.9201616799999996</v>
      </c>
      <c r="AD643" s="154">
        <v>9.8954961599999987</v>
      </c>
      <c r="AE643" s="154">
        <v>9.8708306399999994</v>
      </c>
      <c r="AF643" s="154">
        <v>9.8461651199999984</v>
      </c>
      <c r="AG643" s="154">
        <v>9.8214995999999992</v>
      </c>
      <c r="AH643" s="154">
        <v>9.79683408</v>
      </c>
      <c r="AI643" s="154">
        <v>9.772168559999999</v>
      </c>
      <c r="AJ643" s="154">
        <v>9.7475030399999998</v>
      </c>
      <c r="AK643" s="154">
        <v>9.7228375199999988</v>
      </c>
      <c r="AL643" s="154">
        <v>9.6981719999999996</v>
      </c>
      <c r="AM643" s="154">
        <v>9.6735064800000004</v>
      </c>
      <c r="AN643" s="154">
        <v>9.6488409599999994</v>
      </c>
      <c r="AO643" s="154">
        <v>9.6241754400000001</v>
      </c>
      <c r="AP643" s="154">
        <v>9.5995099199999991</v>
      </c>
      <c r="AQ643" s="154">
        <v>9.5748443999999999</v>
      </c>
      <c r="AR643" s="154">
        <v>9.5748443999999999</v>
      </c>
      <c r="AS643" s="154">
        <v>9.5748443999999999</v>
      </c>
      <c r="AT643" s="154">
        <v>9.5748443999999999</v>
      </c>
      <c r="AU643" s="154">
        <v>9.5748443999999999</v>
      </c>
      <c r="AV643" s="155">
        <v>9.5748443999999999</v>
      </c>
    </row>
    <row r="644" spans="2:48" x14ac:dyDescent="0.2">
      <c r="B644" s="2" t="s">
        <v>110</v>
      </c>
      <c r="C644" s="154">
        <v>0</v>
      </c>
      <c r="D644" s="154">
        <v>0</v>
      </c>
      <c r="E644" s="154">
        <v>0</v>
      </c>
      <c r="F644" s="154">
        <v>0</v>
      </c>
      <c r="G644" s="154">
        <v>0</v>
      </c>
      <c r="H644" s="154">
        <v>0</v>
      </c>
      <c r="I644" s="154">
        <v>0</v>
      </c>
      <c r="J644" s="154">
        <v>0</v>
      </c>
      <c r="K644" s="154">
        <v>0</v>
      </c>
      <c r="L644" s="154">
        <v>0</v>
      </c>
      <c r="M644" s="154">
        <v>0</v>
      </c>
      <c r="N644" s="154">
        <v>0</v>
      </c>
      <c r="O644" s="154">
        <v>0</v>
      </c>
      <c r="P644" s="154">
        <v>0</v>
      </c>
      <c r="Q644" s="154">
        <v>0</v>
      </c>
      <c r="R644" s="154">
        <v>0</v>
      </c>
      <c r="S644" s="154">
        <v>0</v>
      </c>
      <c r="T644" s="154">
        <v>0</v>
      </c>
      <c r="U644" s="154">
        <v>0</v>
      </c>
      <c r="V644" s="154">
        <v>0</v>
      </c>
      <c r="W644" s="154">
        <v>0</v>
      </c>
      <c r="X644" s="154">
        <v>0</v>
      </c>
      <c r="Y644" s="154">
        <v>0</v>
      </c>
      <c r="Z644" s="154">
        <v>0</v>
      </c>
      <c r="AA644" s="154">
        <v>0</v>
      </c>
      <c r="AB644" s="154">
        <v>0</v>
      </c>
      <c r="AC644" s="154">
        <v>0</v>
      </c>
      <c r="AD644" s="154">
        <v>0</v>
      </c>
      <c r="AE644" s="154">
        <v>0</v>
      </c>
      <c r="AF644" s="154">
        <v>0</v>
      </c>
      <c r="AG644" s="154">
        <v>0</v>
      </c>
      <c r="AH644" s="154">
        <v>0</v>
      </c>
      <c r="AI644" s="154">
        <v>0</v>
      </c>
      <c r="AJ644" s="154">
        <v>0</v>
      </c>
      <c r="AK644" s="154">
        <v>0</v>
      </c>
      <c r="AL644" s="154">
        <v>0</v>
      </c>
      <c r="AM644" s="154">
        <v>0</v>
      </c>
      <c r="AN644" s="154">
        <v>0</v>
      </c>
      <c r="AO644" s="154">
        <v>0</v>
      </c>
      <c r="AP644" s="154">
        <v>0</v>
      </c>
      <c r="AQ644" s="154">
        <v>0</v>
      </c>
      <c r="AR644" s="154">
        <v>0</v>
      </c>
      <c r="AS644" s="154">
        <v>0</v>
      </c>
      <c r="AT644" s="154">
        <v>0</v>
      </c>
      <c r="AU644" s="154">
        <v>0</v>
      </c>
      <c r="AV644" s="155">
        <v>0</v>
      </c>
    </row>
    <row r="645" spans="2:48" x14ac:dyDescent="0.2">
      <c r="B645" s="2" t="s">
        <v>111</v>
      </c>
      <c r="C645" s="154">
        <v>0</v>
      </c>
      <c r="D645" s="154">
        <v>0</v>
      </c>
      <c r="E645" s="154">
        <v>0</v>
      </c>
      <c r="F645" s="154">
        <v>0</v>
      </c>
      <c r="G645" s="154">
        <v>0</v>
      </c>
      <c r="H645" s="154">
        <v>0</v>
      </c>
      <c r="I645" s="154">
        <v>0</v>
      </c>
      <c r="J645" s="154">
        <v>0</v>
      </c>
      <c r="K645" s="154">
        <v>0</v>
      </c>
      <c r="L645" s="154">
        <v>0</v>
      </c>
      <c r="M645" s="154">
        <v>0</v>
      </c>
      <c r="N645" s="154">
        <v>0</v>
      </c>
      <c r="O645" s="154">
        <v>0</v>
      </c>
      <c r="P645" s="154">
        <v>0</v>
      </c>
      <c r="Q645" s="154">
        <v>0</v>
      </c>
      <c r="R645" s="154">
        <v>0</v>
      </c>
      <c r="S645" s="154">
        <v>0</v>
      </c>
      <c r="T645" s="154">
        <v>0</v>
      </c>
      <c r="U645" s="154">
        <v>0</v>
      </c>
      <c r="V645" s="154">
        <v>0</v>
      </c>
      <c r="W645" s="154">
        <v>0</v>
      </c>
      <c r="X645" s="154">
        <v>0</v>
      </c>
      <c r="Y645" s="154">
        <v>0</v>
      </c>
      <c r="Z645" s="154">
        <v>0</v>
      </c>
      <c r="AA645" s="154">
        <v>0</v>
      </c>
      <c r="AB645" s="154">
        <v>0</v>
      </c>
      <c r="AC645" s="154">
        <v>0</v>
      </c>
      <c r="AD645" s="154">
        <v>0</v>
      </c>
      <c r="AE645" s="154">
        <v>0</v>
      </c>
      <c r="AF645" s="154">
        <v>0</v>
      </c>
      <c r="AG645" s="154">
        <v>0</v>
      </c>
      <c r="AH645" s="154">
        <v>0</v>
      </c>
      <c r="AI645" s="154">
        <v>0</v>
      </c>
      <c r="AJ645" s="154">
        <v>0</v>
      </c>
      <c r="AK645" s="154">
        <v>0</v>
      </c>
      <c r="AL645" s="154">
        <v>0</v>
      </c>
      <c r="AM645" s="154">
        <v>0</v>
      </c>
      <c r="AN645" s="154">
        <v>0</v>
      </c>
      <c r="AO645" s="154">
        <v>0</v>
      </c>
      <c r="AP645" s="154">
        <v>0</v>
      </c>
      <c r="AQ645" s="154">
        <v>0</v>
      </c>
      <c r="AR645" s="154">
        <v>0</v>
      </c>
      <c r="AS645" s="154">
        <v>0</v>
      </c>
      <c r="AT645" s="154">
        <v>0</v>
      </c>
      <c r="AU645" s="154">
        <v>0</v>
      </c>
      <c r="AV645" s="155">
        <v>0</v>
      </c>
    </row>
    <row r="646" spans="2:48" x14ac:dyDescent="0.2">
      <c r="B646" s="2" t="s">
        <v>58</v>
      </c>
      <c r="C646" s="154">
        <v>0</v>
      </c>
      <c r="D646" s="154">
        <v>0</v>
      </c>
      <c r="E646" s="154">
        <v>0</v>
      </c>
      <c r="F646" s="154">
        <v>0</v>
      </c>
      <c r="G646" s="154">
        <v>0</v>
      </c>
      <c r="H646" s="154">
        <v>0</v>
      </c>
      <c r="I646" s="154">
        <v>0</v>
      </c>
      <c r="J646" s="154">
        <v>0</v>
      </c>
      <c r="K646" s="154">
        <v>0</v>
      </c>
      <c r="L646" s="154">
        <v>0</v>
      </c>
      <c r="M646" s="154">
        <v>0</v>
      </c>
      <c r="N646" s="154">
        <v>0</v>
      </c>
      <c r="O646" s="154">
        <v>0</v>
      </c>
      <c r="P646" s="154">
        <v>0</v>
      </c>
      <c r="Q646" s="154">
        <v>0</v>
      </c>
      <c r="R646" s="154">
        <v>0</v>
      </c>
      <c r="S646" s="154">
        <v>0</v>
      </c>
      <c r="T646" s="154">
        <v>0</v>
      </c>
      <c r="U646" s="154">
        <v>0</v>
      </c>
      <c r="V646" s="154">
        <v>0</v>
      </c>
      <c r="W646" s="154">
        <v>0</v>
      </c>
      <c r="X646" s="154">
        <v>0</v>
      </c>
      <c r="Y646" s="154">
        <v>0</v>
      </c>
      <c r="Z646" s="154">
        <v>0</v>
      </c>
      <c r="AA646" s="154">
        <v>0</v>
      </c>
      <c r="AB646" s="154">
        <v>0</v>
      </c>
      <c r="AC646" s="154">
        <v>0</v>
      </c>
      <c r="AD646" s="154">
        <v>0</v>
      </c>
      <c r="AE646" s="154">
        <v>0</v>
      </c>
      <c r="AF646" s="154">
        <v>0</v>
      </c>
      <c r="AG646" s="154">
        <v>0</v>
      </c>
      <c r="AH646" s="154">
        <v>0</v>
      </c>
      <c r="AI646" s="154">
        <v>0</v>
      </c>
      <c r="AJ646" s="154">
        <v>0</v>
      </c>
      <c r="AK646" s="154">
        <v>0</v>
      </c>
      <c r="AL646" s="154">
        <v>0</v>
      </c>
      <c r="AM646" s="154">
        <v>0</v>
      </c>
      <c r="AN646" s="154">
        <v>0</v>
      </c>
      <c r="AO646" s="154">
        <v>0</v>
      </c>
      <c r="AP646" s="154">
        <v>0</v>
      </c>
      <c r="AQ646" s="154">
        <v>0</v>
      </c>
      <c r="AR646" s="154">
        <v>0</v>
      </c>
      <c r="AS646" s="154">
        <v>0</v>
      </c>
      <c r="AT646" s="154">
        <v>0</v>
      </c>
      <c r="AU646" s="154">
        <v>0</v>
      </c>
      <c r="AV646" s="155">
        <v>0</v>
      </c>
    </row>
    <row r="647" spans="2:48" x14ac:dyDescent="0.2">
      <c r="B647" s="2" t="s">
        <v>60</v>
      </c>
      <c r="C647" s="154">
        <v>11349.883987200001</v>
      </c>
      <c r="D647" s="154">
        <v>11349.883987200001</v>
      </c>
      <c r="E647" s="154">
        <v>11349.883987200001</v>
      </c>
      <c r="F647" s="154">
        <v>11349.883987200001</v>
      </c>
      <c r="G647" s="154">
        <v>11367.354715200001</v>
      </c>
      <c r="H647" s="154">
        <v>11384.825443200001</v>
      </c>
      <c r="I647" s="154">
        <v>10705.652400960002</v>
      </c>
      <c r="J647" s="154">
        <v>10026.47935872</v>
      </c>
      <c r="K647" s="154">
        <v>9347.3063164800005</v>
      </c>
      <c r="L647" s="154">
        <v>8668.1332742400009</v>
      </c>
      <c r="M647" s="154">
        <v>7988.9602319999995</v>
      </c>
      <c r="N647" s="154">
        <v>7831.6143628799991</v>
      </c>
      <c r="O647" s="154">
        <v>7674.2684937599997</v>
      </c>
      <c r="P647" s="154">
        <v>7516.9226246399994</v>
      </c>
      <c r="Q647" s="154">
        <v>7359.57675552</v>
      </c>
      <c r="R647" s="154">
        <v>7202.2308863999997</v>
      </c>
      <c r="S647" s="154">
        <v>7044.8850172799994</v>
      </c>
      <c r="T647" s="154">
        <v>6887.53914816</v>
      </c>
      <c r="U647" s="154">
        <v>6730.1932790399997</v>
      </c>
      <c r="V647" s="154">
        <v>6572.8474099200002</v>
      </c>
      <c r="W647" s="154">
        <v>6415.5015407999999</v>
      </c>
      <c r="X647" s="154">
        <v>6258.1556716800005</v>
      </c>
      <c r="Y647" s="154">
        <v>6100.8098025600002</v>
      </c>
      <c r="Z647" s="154">
        <v>5943.4639334399999</v>
      </c>
      <c r="AA647" s="154">
        <v>5786.1180643200005</v>
      </c>
      <c r="AB647" s="154">
        <v>5628.7721952000002</v>
      </c>
      <c r="AC647" s="154">
        <v>5561.8307052</v>
      </c>
      <c r="AD647" s="154">
        <v>5494.8892151999999</v>
      </c>
      <c r="AE647" s="154">
        <v>5427.9477251999997</v>
      </c>
      <c r="AF647" s="154">
        <v>5361.0062352000004</v>
      </c>
      <c r="AG647" s="154">
        <v>5294.0647452000003</v>
      </c>
      <c r="AH647" s="154">
        <v>5227.1232552000001</v>
      </c>
      <c r="AI647" s="154">
        <v>5160.1817652</v>
      </c>
      <c r="AJ647" s="154">
        <v>5093.2402751999998</v>
      </c>
      <c r="AK647" s="154">
        <v>5026.2987851999997</v>
      </c>
      <c r="AL647" s="154">
        <v>4959.3572951999995</v>
      </c>
      <c r="AM647" s="154">
        <v>4892.4158052000002</v>
      </c>
      <c r="AN647" s="154">
        <v>4825.4743152000001</v>
      </c>
      <c r="AO647" s="154">
        <v>4758.5328251999999</v>
      </c>
      <c r="AP647" s="154">
        <v>4691.5913351999998</v>
      </c>
      <c r="AQ647" s="154">
        <v>4624.6498451999996</v>
      </c>
      <c r="AR647" s="154">
        <v>4624.6498451999996</v>
      </c>
      <c r="AS647" s="154">
        <v>4624.6498451999996</v>
      </c>
      <c r="AT647" s="154">
        <v>4624.6498451999996</v>
      </c>
      <c r="AU647" s="154">
        <v>4624.6498451999996</v>
      </c>
      <c r="AV647" s="155">
        <v>4624.6498451999996</v>
      </c>
    </row>
    <row r="648" spans="2:48" x14ac:dyDescent="0.2">
      <c r="B648" s="2" t="s">
        <v>62</v>
      </c>
      <c r="C648" s="154">
        <f t="shared" ref="C648:AV648" si="28">C647*0.5</f>
        <v>5674.9419936000004</v>
      </c>
      <c r="D648" s="154">
        <f t="shared" si="28"/>
        <v>5674.9419936000004</v>
      </c>
      <c r="E648" s="154">
        <f t="shared" si="28"/>
        <v>5674.9419936000004</v>
      </c>
      <c r="F648" s="154">
        <f t="shared" si="28"/>
        <v>5674.9419936000004</v>
      </c>
      <c r="G648" s="154">
        <f t="shared" si="28"/>
        <v>5683.6773576000005</v>
      </c>
      <c r="H648" s="154">
        <f t="shared" si="28"/>
        <v>5692.4127216000006</v>
      </c>
      <c r="I648" s="154">
        <f t="shared" si="28"/>
        <v>5352.8262004800008</v>
      </c>
      <c r="J648" s="154">
        <f t="shared" si="28"/>
        <v>5013.2396793600001</v>
      </c>
      <c r="K648" s="154">
        <f t="shared" si="28"/>
        <v>4673.6531582400003</v>
      </c>
      <c r="L648" s="154">
        <f t="shared" si="28"/>
        <v>4334.0666371200005</v>
      </c>
      <c r="M648" s="154">
        <f t="shared" si="28"/>
        <v>3994.4801159999997</v>
      </c>
      <c r="N648" s="154">
        <f t="shared" si="28"/>
        <v>3915.8071814399996</v>
      </c>
      <c r="O648" s="154">
        <f t="shared" si="28"/>
        <v>3837.1342468799999</v>
      </c>
      <c r="P648" s="154">
        <f t="shared" si="28"/>
        <v>3758.4613123199997</v>
      </c>
      <c r="Q648" s="154">
        <f t="shared" si="28"/>
        <v>3679.78837776</v>
      </c>
      <c r="R648" s="154">
        <f t="shared" si="28"/>
        <v>3601.1154431999998</v>
      </c>
      <c r="S648" s="154">
        <f t="shared" si="28"/>
        <v>3522.4425086399997</v>
      </c>
      <c r="T648" s="154">
        <f t="shared" si="28"/>
        <v>3443.76957408</v>
      </c>
      <c r="U648" s="154">
        <f t="shared" si="28"/>
        <v>3365.0966395199998</v>
      </c>
      <c r="V648" s="154">
        <f t="shared" si="28"/>
        <v>3286.4237049600001</v>
      </c>
      <c r="W648" s="154">
        <f t="shared" si="28"/>
        <v>3207.7507704</v>
      </c>
      <c r="X648" s="154">
        <f t="shared" si="28"/>
        <v>3129.0778358400003</v>
      </c>
      <c r="Y648" s="154">
        <f t="shared" si="28"/>
        <v>3050.4049012800001</v>
      </c>
      <c r="Z648" s="154">
        <f t="shared" si="28"/>
        <v>2971.7319667199999</v>
      </c>
      <c r="AA648" s="154">
        <f t="shared" si="28"/>
        <v>2893.0590321600002</v>
      </c>
      <c r="AB648" s="154">
        <f t="shared" si="28"/>
        <v>2814.3860976000001</v>
      </c>
      <c r="AC648" s="154">
        <f t="shared" si="28"/>
        <v>2780.9153526</v>
      </c>
      <c r="AD648" s="154">
        <f t="shared" si="28"/>
        <v>2747.4446075999999</v>
      </c>
      <c r="AE648" s="154">
        <f t="shared" si="28"/>
        <v>2713.9738625999998</v>
      </c>
      <c r="AF648" s="154">
        <f t="shared" si="28"/>
        <v>2680.5031176000002</v>
      </c>
      <c r="AG648" s="154">
        <f t="shared" si="28"/>
        <v>2647.0323726000001</v>
      </c>
      <c r="AH648" s="154">
        <f t="shared" si="28"/>
        <v>2613.5616276000001</v>
      </c>
      <c r="AI648" s="154">
        <f t="shared" si="28"/>
        <v>2580.0908826</v>
      </c>
      <c r="AJ648" s="154">
        <f t="shared" si="28"/>
        <v>2546.6201375999999</v>
      </c>
      <c r="AK648" s="154">
        <f t="shared" si="28"/>
        <v>2513.1493925999998</v>
      </c>
      <c r="AL648" s="154">
        <f t="shared" si="28"/>
        <v>2479.6786475999997</v>
      </c>
      <c r="AM648" s="154">
        <f t="shared" si="28"/>
        <v>2446.2079026000001</v>
      </c>
      <c r="AN648" s="154">
        <f t="shared" si="28"/>
        <v>2412.7371576</v>
      </c>
      <c r="AO648" s="154">
        <f t="shared" si="28"/>
        <v>2379.2664126</v>
      </c>
      <c r="AP648" s="154">
        <f t="shared" si="28"/>
        <v>2345.7956675999999</v>
      </c>
      <c r="AQ648" s="154">
        <f t="shared" si="28"/>
        <v>2312.3249225999998</v>
      </c>
      <c r="AR648" s="154">
        <f t="shared" si="28"/>
        <v>2312.3249225999998</v>
      </c>
      <c r="AS648" s="154">
        <f t="shared" si="28"/>
        <v>2312.3249225999998</v>
      </c>
      <c r="AT648" s="154">
        <f t="shared" si="28"/>
        <v>2312.3249225999998</v>
      </c>
      <c r="AU648" s="154">
        <f t="shared" si="28"/>
        <v>2312.3249225999998</v>
      </c>
      <c r="AV648" s="154">
        <f t="shared" si="28"/>
        <v>2312.3249225999998</v>
      </c>
    </row>
    <row r="649" spans="2:48" x14ac:dyDescent="0.2">
      <c r="B649" s="2" t="s">
        <v>109</v>
      </c>
      <c r="C649" s="154">
        <v>10</v>
      </c>
      <c r="D649" s="154">
        <v>10</v>
      </c>
      <c r="E649" s="154">
        <v>10</v>
      </c>
      <c r="F649" s="154">
        <v>10</v>
      </c>
      <c r="G649" s="154">
        <v>10</v>
      </c>
      <c r="H649" s="154">
        <v>10</v>
      </c>
      <c r="I649" s="154">
        <v>10</v>
      </c>
      <c r="J649" s="154">
        <v>10</v>
      </c>
      <c r="K649" s="154">
        <v>10</v>
      </c>
      <c r="L649" s="154">
        <v>10</v>
      </c>
      <c r="M649" s="154">
        <v>10</v>
      </c>
      <c r="N649" s="154">
        <v>10</v>
      </c>
      <c r="O649" s="154">
        <v>10</v>
      </c>
      <c r="P649" s="154">
        <v>10</v>
      </c>
      <c r="Q649" s="154">
        <v>10</v>
      </c>
      <c r="R649" s="154">
        <v>10</v>
      </c>
      <c r="S649" s="154">
        <v>10</v>
      </c>
      <c r="T649" s="154">
        <v>10</v>
      </c>
      <c r="U649" s="154">
        <v>10</v>
      </c>
      <c r="V649" s="154">
        <v>10</v>
      </c>
      <c r="W649" s="154">
        <v>10</v>
      </c>
      <c r="X649" s="154">
        <v>10</v>
      </c>
      <c r="Y649" s="154">
        <v>10</v>
      </c>
      <c r="Z649" s="154">
        <v>10</v>
      </c>
      <c r="AA649" s="154">
        <v>10</v>
      </c>
      <c r="AB649" s="154">
        <v>10</v>
      </c>
      <c r="AC649" s="154">
        <v>10</v>
      </c>
      <c r="AD649" s="154">
        <v>10</v>
      </c>
      <c r="AE649" s="154">
        <v>10</v>
      </c>
      <c r="AF649" s="154">
        <v>10</v>
      </c>
      <c r="AG649" s="154">
        <v>10</v>
      </c>
      <c r="AH649" s="154">
        <v>10</v>
      </c>
      <c r="AI649" s="154">
        <v>10</v>
      </c>
      <c r="AJ649" s="154">
        <v>10</v>
      </c>
      <c r="AK649" s="154">
        <v>10</v>
      </c>
      <c r="AL649" s="154">
        <v>10</v>
      </c>
      <c r="AM649" s="154">
        <v>10</v>
      </c>
      <c r="AN649" s="154">
        <v>10</v>
      </c>
      <c r="AO649" s="154">
        <v>10</v>
      </c>
      <c r="AP649" s="154">
        <v>10</v>
      </c>
      <c r="AQ649" s="154">
        <v>10</v>
      </c>
      <c r="AR649" s="154">
        <v>10</v>
      </c>
      <c r="AS649" s="154">
        <v>10</v>
      </c>
      <c r="AT649" s="154">
        <v>10</v>
      </c>
      <c r="AU649" s="154">
        <v>10</v>
      </c>
      <c r="AV649" s="155">
        <v>10</v>
      </c>
    </row>
    <row r="650" spans="2:48" x14ac:dyDescent="0.2">
      <c r="B650" s="2" t="s">
        <v>274</v>
      </c>
      <c r="C650" s="154">
        <v>100000</v>
      </c>
      <c r="D650" s="154">
        <v>100000</v>
      </c>
      <c r="E650" s="154">
        <v>100000</v>
      </c>
      <c r="F650" s="154">
        <v>100000</v>
      </c>
      <c r="G650" s="154">
        <v>100000</v>
      </c>
      <c r="H650" s="154">
        <v>100000</v>
      </c>
      <c r="I650" s="154">
        <v>100000</v>
      </c>
      <c r="J650" s="154">
        <v>100000</v>
      </c>
      <c r="K650" s="154">
        <v>100000</v>
      </c>
      <c r="L650" s="154">
        <v>100000</v>
      </c>
      <c r="M650" s="154">
        <v>100000</v>
      </c>
      <c r="N650" s="154">
        <v>100000</v>
      </c>
      <c r="O650" s="154">
        <v>100000</v>
      </c>
      <c r="P650" s="154">
        <v>100000</v>
      </c>
      <c r="Q650" s="154">
        <v>100000</v>
      </c>
      <c r="R650" s="154">
        <v>100000</v>
      </c>
      <c r="S650" s="154">
        <v>100000</v>
      </c>
      <c r="T650" s="154">
        <v>100000</v>
      </c>
      <c r="U650" s="154">
        <v>100000</v>
      </c>
      <c r="V650" s="154">
        <v>100000</v>
      </c>
      <c r="W650" s="154">
        <v>100000</v>
      </c>
      <c r="X650" s="154">
        <v>100000</v>
      </c>
      <c r="Y650" s="154">
        <v>100000</v>
      </c>
      <c r="Z650" s="154">
        <v>100000</v>
      </c>
      <c r="AA650" s="154">
        <v>100000</v>
      </c>
      <c r="AB650" s="154">
        <v>100000</v>
      </c>
      <c r="AC650" s="154">
        <v>100000</v>
      </c>
      <c r="AD650" s="154">
        <v>100000</v>
      </c>
      <c r="AE650" s="154">
        <v>100000</v>
      </c>
      <c r="AF650" s="154">
        <v>100000</v>
      </c>
      <c r="AG650" s="154">
        <v>100000</v>
      </c>
      <c r="AH650" s="154">
        <v>100000</v>
      </c>
      <c r="AI650" s="154">
        <v>100000</v>
      </c>
      <c r="AJ650" s="154">
        <v>100000</v>
      </c>
      <c r="AK650" s="154">
        <v>100000</v>
      </c>
      <c r="AL650" s="154">
        <v>100000</v>
      </c>
      <c r="AM650" s="154">
        <v>100000</v>
      </c>
      <c r="AN650" s="154">
        <v>100000</v>
      </c>
      <c r="AO650" s="154">
        <v>100000</v>
      </c>
      <c r="AP650" s="154">
        <v>100000</v>
      </c>
      <c r="AQ650" s="154">
        <v>100000</v>
      </c>
      <c r="AR650" s="154">
        <v>100000</v>
      </c>
      <c r="AS650" s="154">
        <v>100000</v>
      </c>
      <c r="AT650" s="154">
        <v>100000</v>
      </c>
      <c r="AU650" s="154">
        <v>100000</v>
      </c>
      <c r="AV650" s="155">
        <v>100000</v>
      </c>
    </row>
    <row r="651" spans="2:48" x14ac:dyDescent="0.2">
      <c r="B651" s="2" t="s">
        <v>276</v>
      </c>
      <c r="C651" s="156"/>
      <c r="D651" s="156"/>
      <c r="E651" s="156"/>
      <c r="F651" s="156"/>
      <c r="G651" s="156"/>
      <c r="H651" s="156"/>
      <c r="I651" s="156"/>
      <c r="J651" s="156"/>
      <c r="K651" s="156"/>
      <c r="L651" s="156"/>
      <c r="M651" s="156"/>
      <c r="N651" s="156"/>
      <c r="O651" s="156"/>
      <c r="P651" s="156"/>
      <c r="Q651" s="156"/>
      <c r="R651" s="156"/>
      <c r="S651" s="156"/>
      <c r="T651" s="156"/>
      <c r="U651" s="156"/>
      <c r="V651" s="156"/>
      <c r="W651" s="156"/>
      <c r="X651" s="156"/>
      <c r="Y651" s="156"/>
      <c r="Z651" s="156"/>
      <c r="AA651" s="156"/>
      <c r="AB651" s="156"/>
      <c r="AC651" s="156"/>
      <c r="AD651" s="156"/>
      <c r="AE651" s="156"/>
      <c r="AF651" s="156"/>
      <c r="AG651" s="156"/>
      <c r="AH651" s="156"/>
      <c r="AI651" s="156"/>
      <c r="AJ651" s="156"/>
      <c r="AK651" s="156"/>
      <c r="AL651" s="156"/>
      <c r="AM651" s="156"/>
      <c r="AN651" s="156"/>
      <c r="AO651" s="156"/>
      <c r="AP651" s="156"/>
      <c r="AQ651" s="156"/>
      <c r="AR651" s="156"/>
      <c r="AS651" s="156"/>
      <c r="AT651" s="156"/>
      <c r="AU651" s="156"/>
      <c r="AV651" s="157"/>
    </row>
    <row r="652" spans="2:48" x14ac:dyDescent="0.2">
      <c r="B652" s="2" t="s">
        <v>278</v>
      </c>
      <c r="C652" s="156"/>
      <c r="D652" s="156"/>
      <c r="E652" s="156"/>
      <c r="F652" s="156"/>
      <c r="G652" s="156"/>
      <c r="H652" s="156"/>
      <c r="I652" s="156"/>
      <c r="J652" s="156"/>
      <c r="K652" s="156"/>
      <c r="L652" s="156"/>
      <c r="M652" s="156"/>
      <c r="N652" s="156"/>
      <c r="O652" s="156"/>
      <c r="P652" s="156"/>
      <c r="Q652" s="156"/>
      <c r="R652" s="156"/>
      <c r="S652" s="156"/>
      <c r="T652" s="156"/>
      <c r="U652" s="156"/>
      <c r="V652" s="156"/>
      <c r="W652" s="156"/>
      <c r="X652" s="156"/>
      <c r="Y652" s="156"/>
      <c r="Z652" s="156"/>
      <c r="AA652" s="156"/>
      <c r="AB652" s="156"/>
      <c r="AC652" s="156"/>
      <c r="AD652" s="156"/>
      <c r="AE652" s="156"/>
      <c r="AF652" s="156"/>
      <c r="AG652" s="156"/>
      <c r="AH652" s="156"/>
      <c r="AI652" s="156"/>
      <c r="AJ652" s="156"/>
      <c r="AK652" s="156"/>
      <c r="AL652" s="156"/>
      <c r="AM652" s="156"/>
      <c r="AN652" s="156"/>
      <c r="AO652" s="156"/>
      <c r="AP652" s="156"/>
      <c r="AQ652" s="156"/>
      <c r="AR652" s="156"/>
      <c r="AS652" s="156"/>
      <c r="AT652" s="156"/>
      <c r="AU652" s="156"/>
      <c r="AV652" s="157"/>
    </row>
    <row r="653" spans="2:48" ht="13.5" thickBot="1" x14ac:dyDescent="0.25">
      <c r="B653" s="341" t="s">
        <v>491</v>
      </c>
      <c r="C653" s="342"/>
      <c r="D653" s="342"/>
      <c r="E653" s="342"/>
      <c r="F653" s="342"/>
      <c r="G653" s="342"/>
      <c r="H653" s="342"/>
      <c r="I653" s="342"/>
      <c r="J653" s="342"/>
      <c r="K653" s="342"/>
      <c r="L653" s="342"/>
      <c r="M653" s="342"/>
      <c r="N653" s="342"/>
      <c r="O653" s="342"/>
      <c r="P653" s="342"/>
      <c r="Q653" s="342"/>
      <c r="R653" s="342"/>
      <c r="S653" s="342"/>
      <c r="T653" s="342"/>
      <c r="U653" s="342"/>
      <c r="V653" s="342"/>
      <c r="W653" s="342"/>
      <c r="X653" s="342"/>
      <c r="Y653" s="342"/>
      <c r="Z653" s="342"/>
      <c r="AA653" s="342"/>
      <c r="AB653" s="342"/>
      <c r="AC653" s="342"/>
      <c r="AD653" s="342"/>
      <c r="AE653" s="342"/>
      <c r="AF653" s="342"/>
      <c r="AG653" s="342"/>
      <c r="AH653" s="342"/>
      <c r="AI653" s="342"/>
      <c r="AJ653" s="342"/>
      <c r="AK653" s="342"/>
      <c r="AL653" s="342"/>
      <c r="AM653" s="342"/>
      <c r="AN653" s="342"/>
      <c r="AO653" s="342"/>
      <c r="AP653" s="342"/>
      <c r="AQ653" s="342"/>
      <c r="AR653" s="342"/>
      <c r="AS653" s="342"/>
      <c r="AT653" s="342"/>
      <c r="AU653" s="342"/>
      <c r="AV653" s="343"/>
    </row>
    <row r="654" spans="2:48" ht="14.25" thickTop="1" thickBot="1" x14ac:dyDescent="0.25"/>
    <row r="655" spans="2:48" ht="13.5" thickTop="1" x14ac:dyDescent="0.2">
      <c r="B655" s="332" t="s">
        <v>323</v>
      </c>
      <c r="C655" s="333"/>
      <c r="D655" s="333"/>
      <c r="E655" s="333"/>
      <c r="F655" s="333"/>
      <c r="G655" s="333"/>
      <c r="H655" s="333"/>
      <c r="I655" s="333"/>
      <c r="J655" s="333"/>
      <c r="K655" s="333"/>
      <c r="L655" s="333"/>
      <c r="M655" s="333"/>
      <c r="N655" s="333"/>
      <c r="O655" s="333"/>
      <c r="P655" s="333"/>
      <c r="Q655" s="333"/>
      <c r="R655" s="333"/>
      <c r="S655" s="333"/>
      <c r="T655" s="333"/>
      <c r="U655" s="333"/>
      <c r="V655" s="333"/>
      <c r="W655" s="333"/>
      <c r="X655" s="333"/>
      <c r="Y655" s="333"/>
      <c r="Z655" s="333"/>
      <c r="AA655" s="333"/>
      <c r="AB655" s="333"/>
      <c r="AC655" s="333"/>
      <c r="AD655" s="333"/>
      <c r="AE655" s="333"/>
      <c r="AF655" s="333"/>
      <c r="AG655" s="333"/>
      <c r="AH655" s="333"/>
      <c r="AI655" s="333"/>
      <c r="AJ655" s="333"/>
      <c r="AK655" s="333"/>
      <c r="AL655" s="333"/>
      <c r="AM655" s="333"/>
      <c r="AN655" s="333"/>
      <c r="AO655" s="333"/>
      <c r="AP655" s="333"/>
      <c r="AQ655" s="333"/>
      <c r="AR655" s="333"/>
      <c r="AS655" s="333"/>
      <c r="AT655" s="333"/>
      <c r="AU655" s="333"/>
      <c r="AV655" s="334"/>
    </row>
    <row r="656" spans="2:48" x14ac:dyDescent="0.2">
      <c r="B656" s="2"/>
      <c r="C656" s="3" t="s">
        <v>364</v>
      </c>
      <c r="D656" s="3" t="s">
        <v>365</v>
      </c>
      <c r="E656" s="3" t="s">
        <v>366</v>
      </c>
      <c r="F656" s="3" t="s">
        <v>367</v>
      </c>
      <c r="G656" s="3" t="s">
        <v>368</v>
      </c>
      <c r="H656" s="3" t="s">
        <v>369</v>
      </c>
      <c r="I656" s="3" t="s">
        <v>370</v>
      </c>
      <c r="J656" s="3" t="s">
        <v>371</v>
      </c>
      <c r="K656" s="3" t="s">
        <v>372</v>
      </c>
      <c r="L656" s="3" t="s">
        <v>373</v>
      </c>
      <c r="M656" s="3" t="s">
        <v>374</v>
      </c>
      <c r="N656" s="3" t="s">
        <v>375</v>
      </c>
      <c r="O656" s="3" t="s">
        <v>376</v>
      </c>
      <c r="P656" s="3" t="s">
        <v>377</v>
      </c>
      <c r="Q656" s="3" t="s">
        <v>378</v>
      </c>
      <c r="R656" s="3" t="s">
        <v>379</v>
      </c>
      <c r="S656" s="3" t="s">
        <v>380</v>
      </c>
      <c r="T656" s="3" t="s">
        <v>381</v>
      </c>
      <c r="U656" s="3" t="s">
        <v>382</v>
      </c>
      <c r="V656" s="3" t="s">
        <v>383</v>
      </c>
      <c r="W656" s="3" t="s">
        <v>384</v>
      </c>
      <c r="X656" s="3" t="s">
        <v>385</v>
      </c>
      <c r="Y656" s="3" t="s">
        <v>386</v>
      </c>
      <c r="Z656" s="3" t="s">
        <v>387</v>
      </c>
      <c r="AA656" s="3" t="s">
        <v>388</v>
      </c>
      <c r="AB656" s="3" t="s">
        <v>389</v>
      </c>
      <c r="AC656" s="3" t="s">
        <v>224</v>
      </c>
      <c r="AD656" s="3" t="s">
        <v>225</v>
      </c>
      <c r="AE656" s="3" t="s">
        <v>226</v>
      </c>
      <c r="AF656" s="3" t="s">
        <v>227</v>
      </c>
      <c r="AG656" s="3" t="s">
        <v>445</v>
      </c>
      <c r="AH656" s="3" t="s">
        <v>228</v>
      </c>
      <c r="AI656" s="3" t="s">
        <v>229</v>
      </c>
      <c r="AJ656" s="3" t="s">
        <v>348</v>
      </c>
      <c r="AK656" s="3" t="s">
        <v>349</v>
      </c>
      <c r="AL656" s="3" t="s">
        <v>446</v>
      </c>
      <c r="AM656" s="3" t="s">
        <v>350</v>
      </c>
      <c r="AN656" s="3" t="s">
        <v>351</v>
      </c>
      <c r="AO656" s="3" t="s">
        <v>352</v>
      </c>
      <c r="AP656" s="3" t="s">
        <v>353</v>
      </c>
      <c r="AQ656" s="3" t="s">
        <v>447</v>
      </c>
      <c r="AR656" s="3" t="s">
        <v>354</v>
      </c>
      <c r="AS656" s="3" t="s">
        <v>355</v>
      </c>
      <c r="AT656" s="3" t="s">
        <v>356</v>
      </c>
      <c r="AU656" s="3" t="s">
        <v>357</v>
      </c>
      <c r="AV656" s="4" t="s">
        <v>358</v>
      </c>
    </row>
    <row r="657" spans="2:48" x14ac:dyDescent="0.2">
      <c r="B657" s="2" t="s">
        <v>39</v>
      </c>
      <c r="C657" s="154">
        <v>59128.551048000008</v>
      </c>
      <c r="D657" s="154">
        <v>59128.551048000008</v>
      </c>
      <c r="E657" s="154">
        <v>59128.551048000008</v>
      </c>
      <c r="F657" s="154">
        <v>59128.551048000008</v>
      </c>
      <c r="G657" s="154">
        <v>59114.462754000007</v>
      </c>
      <c r="H657" s="154">
        <v>59100.374460000014</v>
      </c>
      <c r="I657" s="154">
        <v>57222.595548000012</v>
      </c>
      <c r="J657" s="154">
        <v>55344.81663600001</v>
      </c>
      <c r="K657" s="154">
        <v>53467.037724000009</v>
      </c>
      <c r="L657" s="154">
        <v>51589.258812000007</v>
      </c>
      <c r="M657" s="154">
        <v>49711.479900000006</v>
      </c>
      <c r="N657" s="154">
        <v>49217.121790000005</v>
      </c>
      <c r="O657" s="154">
        <v>48722.763680000004</v>
      </c>
      <c r="P657" s="154">
        <v>48228.405570000003</v>
      </c>
      <c r="Q657" s="154">
        <v>47734.047460000009</v>
      </c>
      <c r="R657" s="154">
        <v>47239.689350000008</v>
      </c>
      <c r="S657" s="154">
        <v>46745.331240000007</v>
      </c>
      <c r="T657" s="154">
        <v>46250.973130000006</v>
      </c>
      <c r="U657" s="154">
        <v>45756.615020000005</v>
      </c>
      <c r="V657" s="154">
        <v>45262.256910000004</v>
      </c>
      <c r="W657" s="154">
        <v>44767.898800000003</v>
      </c>
      <c r="X657" s="154">
        <v>44273.540690000009</v>
      </c>
      <c r="Y657" s="154">
        <v>43779.182580000008</v>
      </c>
      <c r="Z657" s="154">
        <v>43284.824470000007</v>
      </c>
      <c r="AA657" s="154">
        <v>42790.466360000006</v>
      </c>
      <c r="AB657" s="154">
        <v>42296.108250000005</v>
      </c>
      <c r="AC657" s="154">
        <v>42178.965142400004</v>
      </c>
      <c r="AD657" s="154">
        <v>42061.822034800003</v>
      </c>
      <c r="AE657" s="154">
        <v>41944.678927200002</v>
      </c>
      <c r="AF657" s="154">
        <v>41827.535819600009</v>
      </c>
      <c r="AG657" s="154">
        <v>41710.392712000008</v>
      </c>
      <c r="AH657" s="154">
        <v>41593.249604400007</v>
      </c>
      <c r="AI657" s="154">
        <v>41476.106496800006</v>
      </c>
      <c r="AJ657" s="154">
        <v>41358.963389200006</v>
      </c>
      <c r="AK657" s="154">
        <v>41241.820281600005</v>
      </c>
      <c r="AL657" s="154">
        <v>41124.677174000004</v>
      </c>
      <c r="AM657" s="154">
        <v>41007.534066400003</v>
      </c>
      <c r="AN657" s="154">
        <v>40890.39095880001</v>
      </c>
      <c r="AO657" s="154">
        <v>40773.247851200009</v>
      </c>
      <c r="AP657" s="154">
        <v>40656.104743600008</v>
      </c>
      <c r="AQ657" s="154">
        <v>40538.961636000007</v>
      </c>
      <c r="AR657" s="154">
        <v>40538.961636000007</v>
      </c>
      <c r="AS657" s="154">
        <v>40538.961636000007</v>
      </c>
      <c r="AT657" s="154">
        <v>40538.961636000007</v>
      </c>
      <c r="AU657" s="154">
        <v>40538.961636000007</v>
      </c>
      <c r="AV657" s="155">
        <v>40538.961636000007</v>
      </c>
    </row>
    <row r="658" spans="2:48" x14ac:dyDescent="0.2">
      <c r="B658" s="2" t="s">
        <v>104</v>
      </c>
      <c r="C658" s="154">
        <v>5.0571457469404269E-3</v>
      </c>
      <c r="D658" s="154">
        <v>5.0571457469404269E-3</v>
      </c>
      <c r="E658" s="154">
        <v>5.0571457469404269E-3</v>
      </c>
      <c r="F658" s="154">
        <v>5.0571457469404269E-3</v>
      </c>
      <c r="G658" s="154">
        <v>5.0543356538298818E-3</v>
      </c>
      <c r="H658" s="154">
        <v>5.0515255607193367E-3</v>
      </c>
      <c r="I658" s="154">
        <v>4.9868022177589596E-3</v>
      </c>
      <c r="J658" s="154">
        <v>4.9220788747985824E-3</v>
      </c>
      <c r="K658" s="154">
        <v>4.8573555318382053E-3</v>
      </c>
      <c r="L658" s="154">
        <v>4.7926321888778281E-3</v>
      </c>
      <c r="M658" s="154">
        <v>4.727908845917451E-3</v>
      </c>
      <c r="N658" s="154">
        <v>4.7151678158182091E-3</v>
      </c>
      <c r="O658" s="154">
        <v>4.7024267857189665E-3</v>
      </c>
      <c r="P658" s="154">
        <v>4.6896857556197246E-3</v>
      </c>
      <c r="Q658" s="154">
        <v>4.676944725520482E-3</v>
      </c>
      <c r="R658" s="154">
        <v>4.6642036954212401E-3</v>
      </c>
      <c r="S658" s="154">
        <v>4.6514626653219975E-3</v>
      </c>
      <c r="T658" s="154">
        <v>4.6387216352227556E-3</v>
      </c>
      <c r="U658" s="154">
        <v>4.625980605123513E-3</v>
      </c>
      <c r="V658" s="154">
        <v>4.6132395750242711E-3</v>
      </c>
      <c r="W658" s="154">
        <v>4.6004985449250285E-3</v>
      </c>
      <c r="X658" s="154">
        <v>4.5877575148257866E-3</v>
      </c>
      <c r="Y658" s="154">
        <v>4.575016484726544E-3</v>
      </c>
      <c r="Z658" s="154">
        <v>4.5622754546273021E-3</v>
      </c>
      <c r="AA658" s="154">
        <v>4.5495344245280595E-3</v>
      </c>
      <c r="AB658" s="154">
        <v>4.5367933944288176E-3</v>
      </c>
      <c r="AC658" s="154">
        <v>4.513783292541494E-3</v>
      </c>
      <c r="AD658" s="154">
        <v>4.4907731906541695E-3</v>
      </c>
      <c r="AE658" s="154">
        <v>4.4677630887668459E-3</v>
      </c>
      <c r="AF658" s="154">
        <v>4.4447529868795223E-3</v>
      </c>
      <c r="AG658" s="154">
        <v>4.4217428849921978E-3</v>
      </c>
      <c r="AH658" s="154">
        <v>4.3987327831048742E-3</v>
      </c>
      <c r="AI658" s="154">
        <v>4.3757226812175505E-3</v>
      </c>
      <c r="AJ658" s="154">
        <v>4.3527125793302261E-3</v>
      </c>
      <c r="AK658" s="154">
        <v>4.3297024774429024E-3</v>
      </c>
      <c r="AL658" s="154">
        <v>4.3066923755555788E-3</v>
      </c>
      <c r="AM658" s="154">
        <v>4.2836822736682543E-3</v>
      </c>
      <c r="AN658" s="154">
        <v>4.2606721717809307E-3</v>
      </c>
      <c r="AO658" s="154">
        <v>4.2376620698936071E-3</v>
      </c>
      <c r="AP658" s="154">
        <v>4.2146519680062826E-3</v>
      </c>
      <c r="AQ658" s="154">
        <v>4.191641866118959E-3</v>
      </c>
      <c r="AR658" s="154">
        <v>4.191641866118959E-3</v>
      </c>
      <c r="AS658" s="154">
        <v>4.191641866118959E-3</v>
      </c>
      <c r="AT658" s="154">
        <v>4.191641866118959E-3</v>
      </c>
      <c r="AU658" s="154">
        <v>4.191641866118959E-3</v>
      </c>
      <c r="AV658" s="155">
        <v>4.191641866118959E-3</v>
      </c>
    </row>
    <row r="659" spans="2:48" x14ac:dyDescent="0.2">
      <c r="B659" s="2" t="s">
        <v>105</v>
      </c>
      <c r="C659" s="154">
        <v>1.2599218848431397E-2</v>
      </c>
      <c r="D659" s="154">
        <v>1.2599218848431397E-2</v>
      </c>
      <c r="E659" s="154">
        <v>1.2599218848431397E-2</v>
      </c>
      <c r="F659" s="154">
        <v>1.2599218848431397E-2</v>
      </c>
      <c r="G659" s="154">
        <v>1.2695106993926621E-2</v>
      </c>
      <c r="H659" s="154">
        <v>1.2790995139421845E-2</v>
      </c>
      <c r="I659" s="154">
        <v>1.2709269613271007E-2</v>
      </c>
      <c r="J659" s="154">
        <v>1.262754408712017E-2</v>
      </c>
      <c r="K659" s="154">
        <v>1.2545818560969332E-2</v>
      </c>
      <c r="L659" s="154">
        <v>1.2464093034818494E-2</v>
      </c>
      <c r="M659" s="154">
        <v>1.2382367508667657E-2</v>
      </c>
      <c r="N659" s="154">
        <v>1.2371274908081669E-2</v>
      </c>
      <c r="O659" s="154">
        <v>1.2360182307495681E-2</v>
      </c>
      <c r="P659" s="154">
        <v>1.2349089706909693E-2</v>
      </c>
      <c r="Q659" s="154">
        <v>1.2337997106323707E-2</v>
      </c>
      <c r="R659" s="154">
        <v>1.2326904505737719E-2</v>
      </c>
      <c r="S659" s="154">
        <v>1.2315811905151731E-2</v>
      </c>
      <c r="T659" s="154">
        <v>1.2304719304565743E-2</v>
      </c>
      <c r="U659" s="154">
        <v>1.2293626703979755E-2</v>
      </c>
      <c r="V659" s="154">
        <v>1.2282534103393767E-2</v>
      </c>
      <c r="W659" s="154">
        <v>1.2271441502807779E-2</v>
      </c>
      <c r="X659" s="154">
        <v>1.2260348902221791E-2</v>
      </c>
      <c r="Y659" s="154">
        <v>1.2249256301635805E-2</v>
      </c>
      <c r="Z659" s="154">
        <v>1.2238163701049817E-2</v>
      </c>
      <c r="AA659" s="154">
        <v>1.2227071100463829E-2</v>
      </c>
      <c r="AB659" s="154">
        <v>1.2215978499877841E-2</v>
      </c>
      <c r="AC659" s="154">
        <v>1.2180396132596265E-2</v>
      </c>
      <c r="AD659" s="154">
        <v>1.2144813765314689E-2</v>
      </c>
      <c r="AE659" s="154">
        <v>1.2109231398033115E-2</v>
      </c>
      <c r="AF659" s="154">
        <v>1.2073649030751539E-2</v>
      </c>
      <c r="AG659" s="154">
        <v>1.2038066663469963E-2</v>
      </c>
      <c r="AH659" s="154">
        <v>1.2002484296188387E-2</v>
      </c>
      <c r="AI659" s="154">
        <v>1.1966901928906811E-2</v>
      </c>
      <c r="AJ659" s="154">
        <v>1.1931319561625237E-2</v>
      </c>
      <c r="AK659" s="154">
        <v>1.1895737194343661E-2</v>
      </c>
      <c r="AL659" s="154">
        <v>1.1860154827062085E-2</v>
      </c>
      <c r="AM659" s="154">
        <v>1.1824572459780509E-2</v>
      </c>
      <c r="AN659" s="154">
        <v>1.1788990092498933E-2</v>
      </c>
      <c r="AO659" s="154">
        <v>1.1753407725217359E-2</v>
      </c>
      <c r="AP659" s="154">
        <v>1.1717825357935783E-2</v>
      </c>
      <c r="AQ659" s="154">
        <v>1.1682242990654207E-2</v>
      </c>
      <c r="AR659" s="154">
        <v>1.1682242990654207E-2</v>
      </c>
      <c r="AS659" s="154">
        <v>1.1682242990654207E-2</v>
      </c>
      <c r="AT659" s="154">
        <v>1.1682242990654207E-2</v>
      </c>
      <c r="AU659" s="154">
        <v>1.1682242990654207E-2</v>
      </c>
      <c r="AV659" s="155">
        <v>1.1682242990654207E-2</v>
      </c>
    </row>
    <row r="660" spans="2:48" x14ac:dyDescent="0.2">
      <c r="B660" s="2" t="s">
        <v>106</v>
      </c>
      <c r="C660" s="154">
        <v>2.564102564102564E-2</v>
      </c>
      <c r="D660" s="154">
        <v>2.564102564102564E-2</v>
      </c>
      <c r="E660" s="154">
        <v>2.564102564102564E-2</v>
      </c>
      <c r="F660" s="154">
        <v>2.564102564102564E-2</v>
      </c>
      <c r="G660" s="154">
        <v>2.5611507959934665E-2</v>
      </c>
      <c r="H660" s="154">
        <v>2.558199027884369E-2</v>
      </c>
      <c r="I660" s="154">
        <v>2.5290682693521273E-2</v>
      </c>
      <c r="J660" s="154">
        <v>2.4999375108198857E-2</v>
      </c>
      <c r="K660" s="154">
        <v>2.4708067522876437E-2</v>
      </c>
      <c r="L660" s="154">
        <v>2.441675993755402E-2</v>
      </c>
      <c r="M660" s="154">
        <v>2.4125452352231604E-2</v>
      </c>
      <c r="N660" s="154">
        <v>2.4038811452054679E-2</v>
      </c>
      <c r="O660" s="154">
        <v>2.3952170551877754E-2</v>
      </c>
      <c r="P660" s="154">
        <v>2.3865529651700829E-2</v>
      </c>
      <c r="Q660" s="154">
        <v>2.37788887515239E-2</v>
      </c>
      <c r="R660" s="154">
        <v>2.3692247851346975E-2</v>
      </c>
      <c r="S660" s="154">
        <v>2.360560695117005E-2</v>
      </c>
      <c r="T660" s="154">
        <v>2.3518966050993125E-2</v>
      </c>
      <c r="U660" s="154">
        <v>2.34323251508162E-2</v>
      </c>
      <c r="V660" s="154">
        <v>2.3345684250639275E-2</v>
      </c>
      <c r="W660" s="154">
        <v>2.325904335046235E-2</v>
      </c>
      <c r="X660" s="154">
        <v>2.3172402450285425E-2</v>
      </c>
      <c r="Y660" s="154">
        <v>2.3085761550108497E-2</v>
      </c>
      <c r="Z660" s="154">
        <v>2.2999120649931572E-2</v>
      </c>
      <c r="AA660" s="154">
        <v>2.2912479749754647E-2</v>
      </c>
      <c r="AB660" s="154">
        <v>2.2825838849577722E-2</v>
      </c>
      <c r="AC660" s="154">
        <v>2.2739969515403132E-2</v>
      </c>
      <c r="AD660" s="154">
        <v>2.2654100181228539E-2</v>
      </c>
      <c r="AE660" s="154">
        <v>2.2568230847053949E-2</v>
      </c>
      <c r="AF660" s="154">
        <v>2.248236151287936E-2</v>
      </c>
      <c r="AG660" s="154">
        <v>2.239649217870477E-2</v>
      </c>
      <c r="AH660" s="154">
        <v>2.2310622844530177E-2</v>
      </c>
      <c r="AI660" s="154">
        <v>2.2224753510355588E-2</v>
      </c>
      <c r="AJ660" s="154">
        <v>2.2138884176180998E-2</v>
      </c>
      <c r="AK660" s="154">
        <v>2.2053014842006408E-2</v>
      </c>
      <c r="AL660" s="154">
        <v>2.1967145507831815E-2</v>
      </c>
      <c r="AM660" s="154">
        <v>2.1881276173657226E-2</v>
      </c>
      <c r="AN660" s="154">
        <v>2.1795406839482636E-2</v>
      </c>
      <c r="AO660" s="154">
        <v>2.1709537505308046E-2</v>
      </c>
      <c r="AP660" s="154">
        <v>2.1623668171133453E-2</v>
      </c>
      <c r="AQ660" s="154">
        <v>2.1537798836958864E-2</v>
      </c>
      <c r="AR660" s="154">
        <v>2.1537798836958864E-2</v>
      </c>
      <c r="AS660" s="154">
        <v>2.1537798836958864E-2</v>
      </c>
      <c r="AT660" s="154">
        <v>2.1537798836958864E-2</v>
      </c>
      <c r="AU660" s="154">
        <v>2.1537798836958864E-2</v>
      </c>
      <c r="AV660" s="155">
        <v>2.1537798836958864E-2</v>
      </c>
    </row>
    <row r="661" spans="2:48" x14ac:dyDescent="0.2">
      <c r="B661" s="2" t="s">
        <v>107</v>
      </c>
      <c r="C661" s="154">
        <v>2.9779630732578919E-2</v>
      </c>
      <c r="D661" s="154">
        <v>2.9779630732578919E-2</v>
      </c>
      <c r="E661" s="154">
        <v>2.9779630732578919E-2</v>
      </c>
      <c r="F661" s="154">
        <v>2.9779630732578919E-2</v>
      </c>
      <c r="G661" s="154">
        <v>2.9837498475407544E-2</v>
      </c>
      <c r="H661" s="154">
        <v>2.9895366218236172E-2</v>
      </c>
      <c r="I661" s="154">
        <v>2.962079953477148E-2</v>
      </c>
      <c r="J661" s="154">
        <v>2.9346232851306789E-2</v>
      </c>
      <c r="K661" s="154">
        <v>2.9071666167842101E-2</v>
      </c>
      <c r="L661" s="154">
        <v>2.8797099484377409E-2</v>
      </c>
      <c r="M661" s="154">
        <v>2.8522532800912718E-2</v>
      </c>
      <c r="N661" s="154">
        <v>2.844302205082545E-2</v>
      </c>
      <c r="O661" s="154">
        <v>2.8363511300738185E-2</v>
      </c>
      <c r="P661" s="154">
        <v>2.8284000550650917E-2</v>
      </c>
      <c r="Q661" s="154">
        <v>2.8204489800563649E-2</v>
      </c>
      <c r="R661" s="154">
        <v>2.8124979050476385E-2</v>
      </c>
      <c r="S661" s="154">
        <v>2.8045468300389117E-2</v>
      </c>
      <c r="T661" s="154">
        <v>2.7965957550301849E-2</v>
      </c>
      <c r="U661" s="154">
        <v>2.7886446800214584E-2</v>
      </c>
      <c r="V661" s="154">
        <v>2.7806936050127316E-2</v>
      </c>
      <c r="W661" s="154">
        <v>2.7727425300040048E-2</v>
      </c>
      <c r="X661" s="154">
        <v>2.7647914549952784E-2</v>
      </c>
      <c r="Y661" s="154">
        <v>2.7568403799865516E-2</v>
      </c>
      <c r="Z661" s="154">
        <v>2.7488893049778248E-2</v>
      </c>
      <c r="AA661" s="154">
        <v>2.7409382299690983E-2</v>
      </c>
      <c r="AB661" s="154">
        <v>2.7329871549603715E-2</v>
      </c>
      <c r="AC661" s="154">
        <v>2.7239481844565198E-2</v>
      </c>
      <c r="AD661" s="154">
        <v>2.7149092139526685E-2</v>
      </c>
      <c r="AE661" s="154">
        <v>2.7058702434488168E-2</v>
      </c>
      <c r="AF661" s="154">
        <v>2.6968312729449651E-2</v>
      </c>
      <c r="AG661" s="154">
        <v>2.6877923024411134E-2</v>
      </c>
      <c r="AH661" s="154">
        <v>2.6787533319372621E-2</v>
      </c>
      <c r="AI661" s="154">
        <v>2.6697143614334104E-2</v>
      </c>
      <c r="AJ661" s="154">
        <v>2.6606753909295587E-2</v>
      </c>
      <c r="AK661" s="154">
        <v>2.651636420425707E-2</v>
      </c>
      <c r="AL661" s="154">
        <v>2.6425974499218557E-2</v>
      </c>
      <c r="AM661" s="154">
        <v>2.633558479418004E-2</v>
      </c>
      <c r="AN661" s="154">
        <v>2.6245195089141523E-2</v>
      </c>
      <c r="AO661" s="154">
        <v>2.6154805384103006E-2</v>
      </c>
      <c r="AP661" s="154">
        <v>2.6064415679064493E-2</v>
      </c>
      <c r="AQ661" s="154">
        <v>2.5974025974025976E-2</v>
      </c>
      <c r="AR661" s="154">
        <v>2.5974025974025976E-2</v>
      </c>
      <c r="AS661" s="154">
        <v>2.5974025974025976E-2</v>
      </c>
      <c r="AT661" s="154">
        <v>2.5974025974025976E-2</v>
      </c>
      <c r="AU661" s="154">
        <v>2.5974025974025976E-2</v>
      </c>
      <c r="AV661" s="155">
        <v>2.5974025974025976E-2</v>
      </c>
    </row>
    <row r="662" spans="2:48" x14ac:dyDescent="0.2">
      <c r="B662" s="2" t="s">
        <v>45</v>
      </c>
      <c r="C662" s="154">
        <v>265.08999999999997</v>
      </c>
      <c r="D662" s="154">
        <v>265.08999999999997</v>
      </c>
      <c r="E662" s="154">
        <v>265.08999999999997</v>
      </c>
      <c r="F662" s="154">
        <v>265.08999999999997</v>
      </c>
      <c r="G662" s="154">
        <v>265.17</v>
      </c>
      <c r="H662" s="154">
        <v>265.25</v>
      </c>
      <c r="I662" s="154">
        <v>262.89999999999998</v>
      </c>
      <c r="J662" s="154">
        <v>260.55</v>
      </c>
      <c r="K662" s="154">
        <v>258.2</v>
      </c>
      <c r="L662" s="154">
        <v>255.85</v>
      </c>
      <c r="M662" s="154">
        <v>253.5</v>
      </c>
      <c r="N662" s="154">
        <v>252.738</v>
      </c>
      <c r="O662" s="154">
        <v>251.976</v>
      </c>
      <c r="P662" s="154">
        <v>251.214</v>
      </c>
      <c r="Q662" s="154">
        <v>250.452</v>
      </c>
      <c r="R662" s="154">
        <v>249.69</v>
      </c>
      <c r="S662" s="154">
        <v>248.928</v>
      </c>
      <c r="T662" s="154">
        <v>248.166</v>
      </c>
      <c r="U662" s="154">
        <v>247.404</v>
      </c>
      <c r="V662" s="154">
        <v>246.642</v>
      </c>
      <c r="W662" s="154">
        <v>245.88</v>
      </c>
      <c r="X662" s="154">
        <v>245.11799999999999</v>
      </c>
      <c r="Y662" s="154">
        <v>244.35599999999999</v>
      </c>
      <c r="Z662" s="154">
        <v>243.59399999999999</v>
      </c>
      <c r="AA662" s="154">
        <v>242.83199999999999</v>
      </c>
      <c r="AB662" s="154">
        <v>242.07</v>
      </c>
      <c r="AC662" s="154">
        <v>241.47733333333332</v>
      </c>
      <c r="AD662" s="154">
        <v>240.88466666666667</v>
      </c>
      <c r="AE662" s="154">
        <v>240.292</v>
      </c>
      <c r="AF662" s="154">
        <v>239.69933333333333</v>
      </c>
      <c r="AG662" s="154">
        <v>239.10666666666665</v>
      </c>
      <c r="AH662" s="154">
        <v>238.51400000000001</v>
      </c>
      <c r="AI662" s="154">
        <v>237.92133333333334</v>
      </c>
      <c r="AJ662" s="154">
        <v>237.32866666666666</v>
      </c>
      <c r="AK662" s="154">
        <v>236.73599999999999</v>
      </c>
      <c r="AL662" s="154">
        <v>236.14333333333335</v>
      </c>
      <c r="AM662" s="154">
        <v>235.55066666666667</v>
      </c>
      <c r="AN662" s="154">
        <v>234.958</v>
      </c>
      <c r="AO662" s="154">
        <v>234.36533333333333</v>
      </c>
      <c r="AP662" s="154">
        <v>233.77266666666668</v>
      </c>
      <c r="AQ662" s="154">
        <v>233.18</v>
      </c>
      <c r="AR662" s="154">
        <v>233.18</v>
      </c>
      <c r="AS662" s="154">
        <v>233.18</v>
      </c>
      <c r="AT662" s="154">
        <v>233.18</v>
      </c>
      <c r="AU662" s="154">
        <v>233.18</v>
      </c>
      <c r="AV662" s="155">
        <v>233.18</v>
      </c>
    </row>
    <row r="663" spans="2:48" x14ac:dyDescent="0.2">
      <c r="B663" s="2" t="s">
        <v>47</v>
      </c>
      <c r="C663" s="154">
        <v>224.53</v>
      </c>
      <c r="D663" s="154">
        <v>224.53</v>
      </c>
      <c r="E663" s="154">
        <v>224.53</v>
      </c>
      <c r="F663" s="154">
        <v>224.53</v>
      </c>
      <c r="G663" s="154">
        <v>224.60499999999999</v>
      </c>
      <c r="H663" s="154">
        <v>224.68</v>
      </c>
      <c r="I663" s="154">
        <v>222.68800000000002</v>
      </c>
      <c r="J663" s="154">
        <v>220.696</v>
      </c>
      <c r="K663" s="154">
        <v>218.70400000000001</v>
      </c>
      <c r="L663" s="154">
        <v>216.71199999999999</v>
      </c>
      <c r="M663" s="154">
        <v>214.72</v>
      </c>
      <c r="N663" s="154">
        <v>214.07266666666666</v>
      </c>
      <c r="O663" s="154">
        <v>213.42533333333333</v>
      </c>
      <c r="P663" s="154">
        <v>212.77799999999999</v>
      </c>
      <c r="Q663" s="154">
        <v>212.13066666666666</v>
      </c>
      <c r="R663" s="154">
        <v>211.48333333333332</v>
      </c>
      <c r="S663" s="154">
        <v>210.83599999999998</v>
      </c>
      <c r="T663" s="154">
        <v>210.18866666666665</v>
      </c>
      <c r="U663" s="154">
        <v>209.54133333333334</v>
      </c>
      <c r="V663" s="154">
        <v>208.89400000000001</v>
      </c>
      <c r="W663" s="154">
        <v>208.24666666666667</v>
      </c>
      <c r="X663" s="154">
        <v>207.59933333333333</v>
      </c>
      <c r="Y663" s="154">
        <v>206.952</v>
      </c>
      <c r="Z663" s="154">
        <v>206.30466666666666</v>
      </c>
      <c r="AA663" s="154">
        <v>205.65733333333333</v>
      </c>
      <c r="AB663" s="154">
        <v>205.01</v>
      </c>
      <c r="AC663" s="154">
        <v>204.50866666666667</v>
      </c>
      <c r="AD663" s="154">
        <v>204.00733333333332</v>
      </c>
      <c r="AE663" s="154">
        <v>203.506</v>
      </c>
      <c r="AF663" s="154">
        <v>203.00466666666665</v>
      </c>
      <c r="AG663" s="154">
        <v>202.50333333333333</v>
      </c>
      <c r="AH663" s="154">
        <v>202.00200000000001</v>
      </c>
      <c r="AI663" s="154">
        <v>201.50066666666666</v>
      </c>
      <c r="AJ663" s="154">
        <v>200.99933333333334</v>
      </c>
      <c r="AK663" s="154">
        <v>200.49799999999999</v>
      </c>
      <c r="AL663" s="154">
        <v>199.99666666666667</v>
      </c>
      <c r="AM663" s="154">
        <v>199.49533333333335</v>
      </c>
      <c r="AN663" s="154">
        <v>198.994</v>
      </c>
      <c r="AO663" s="154">
        <v>198.49266666666668</v>
      </c>
      <c r="AP663" s="154">
        <v>197.99133333333333</v>
      </c>
      <c r="AQ663" s="154">
        <v>197.49</v>
      </c>
      <c r="AR663" s="154">
        <v>197.49</v>
      </c>
      <c r="AS663" s="154">
        <v>197.49</v>
      </c>
      <c r="AT663" s="154">
        <v>197.49</v>
      </c>
      <c r="AU663" s="154">
        <v>197.49</v>
      </c>
      <c r="AV663" s="155">
        <v>197.49</v>
      </c>
    </row>
    <row r="664" spans="2:48" x14ac:dyDescent="0.2">
      <c r="B664" s="2" t="s">
        <v>49</v>
      </c>
      <c r="C664" s="154">
        <v>48.51</v>
      </c>
      <c r="D664" s="154">
        <v>48.51</v>
      </c>
      <c r="E664" s="154">
        <v>48.51</v>
      </c>
      <c r="F664" s="154">
        <v>48.51</v>
      </c>
      <c r="G664" s="154">
        <v>48.51</v>
      </c>
      <c r="H664" s="154">
        <v>48.51</v>
      </c>
      <c r="I664" s="154">
        <v>48.513999999999996</v>
      </c>
      <c r="J664" s="154">
        <v>48.518000000000001</v>
      </c>
      <c r="K664" s="154">
        <v>48.521999999999998</v>
      </c>
      <c r="L664" s="154">
        <v>48.526000000000003</v>
      </c>
      <c r="M664" s="154">
        <v>48.53</v>
      </c>
      <c r="N664" s="154">
        <v>48.526666666666671</v>
      </c>
      <c r="O664" s="154">
        <v>48.523333333333333</v>
      </c>
      <c r="P664" s="154">
        <v>48.52</v>
      </c>
      <c r="Q664" s="154">
        <v>48.516666666666666</v>
      </c>
      <c r="R664" s="154">
        <v>48.513333333333335</v>
      </c>
      <c r="S664" s="154">
        <v>48.51</v>
      </c>
      <c r="T664" s="154">
        <v>48.506666666666668</v>
      </c>
      <c r="U664" s="154">
        <v>48.50333333333333</v>
      </c>
      <c r="V664" s="154">
        <v>48.5</v>
      </c>
      <c r="W664" s="154">
        <v>48.496666666666663</v>
      </c>
      <c r="X664" s="154">
        <v>48.493333333333332</v>
      </c>
      <c r="Y664" s="154">
        <v>48.49</v>
      </c>
      <c r="Z664" s="154">
        <v>48.486666666666665</v>
      </c>
      <c r="AA664" s="154">
        <v>48.483333333333327</v>
      </c>
      <c r="AB664" s="154">
        <v>48.48</v>
      </c>
      <c r="AC664" s="154">
        <v>48.644666666666666</v>
      </c>
      <c r="AD664" s="154">
        <v>48.809333333333328</v>
      </c>
      <c r="AE664" s="154">
        <v>48.973999999999997</v>
      </c>
      <c r="AF664" s="154">
        <v>49.138666666666666</v>
      </c>
      <c r="AG664" s="154">
        <v>49.303333333333335</v>
      </c>
      <c r="AH664" s="154">
        <v>49.467999999999996</v>
      </c>
      <c r="AI664" s="154">
        <v>49.632666666666665</v>
      </c>
      <c r="AJ664" s="154">
        <v>49.797333333333334</v>
      </c>
      <c r="AK664" s="154">
        <v>49.962000000000003</v>
      </c>
      <c r="AL664" s="154">
        <v>50.126666666666665</v>
      </c>
      <c r="AM664" s="154">
        <v>50.291333333333334</v>
      </c>
      <c r="AN664" s="154">
        <v>50.456000000000003</v>
      </c>
      <c r="AO664" s="154">
        <v>50.620666666666672</v>
      </c>
      <c r="AP664" s="154">
        <v>50.785333333333334</v>
      </c>
      <c r="AQ664" s="154">
        <v>50.95</v>
      </c>
      <c r="AR664" s="154">
        <v>50.95</v>
      </c>
      <c r="AS664" s="154">
        <v>50.95</v>
      </c>
      <c r="AT664" s="154">
        <v>50.95</v>
      </c>
      <c r="AU664" s="154">
        <v>50.95</v>
      </c>
      <c r="AV664" s="155">
        <v>50.95</v>
      </c>
    </row>
    <row r="665" spans="2:48" x14ac:dyDescent="0.2">
      <c r="B665" s="2" t="s">
        <v>51</v>
      </c>
      <c r="C665" s="154">
        <v>53.89</v>
      </c>
      <c r="D665" s="154">
        <v>53.89</v>
      </c>
      <c r="E665" s="154">
        <v>53.89</v>
      </c>
      <c r="F665" s="154">
        <v>53.89</v>
      </c>
      <c r="G665" s="154">
        <v>53.774999999999999</v>
      </c>
      <c r="H665" s="154">
        <v>53.66</v>
      </c>
      <c r="I665" s="154">
        <v>53.617999999999995</v>
      </c>
      <c r="J665" s="154">
        <v>53.576000000000001</v>
      </c>
      <c r="K665" s="154">
        <v>53.533999999999999</v>
      </c>
      <c r="L665" s="154">
        <v>53.492000000000004</v>
      </c>
      <c r="M665" s="154">
        <v>53.45</v>
      </c>
      <c r="N665" s="154">
        <v>53.396666666666668</v>
      </c>
      <c r="O665" s="154">
        <v>53.343333333333334</v>
      </c>
      <c r="P665" s="154">
        <v>53.29</v>
      </c>
      <c r="Q665" s="154">
        <v>53.236666666666672</v>
      </c>
      <c r="R665" s="154">
        <v>53.183333333333337</v>
      </c>
      <c r="S665" s="154">
        <v>53.13</v>
      </c>
      <c r="T665" s="154">
        <v>53.076666666666668</v>
      </c>
      <c r="U665" s="154">
        <v>53.023333333333333</v>
      </c>
      <c r="V665" s="154">
        <v>52.97</v>
      </c>
      <c r="W665" s="154">
        <v>52.916666666666664</v>
      </c>
      <c r="X665" s="154">
        <v>52.86333333333333</v>
      </c>
      <c r="Y665" s="154">
        <v>52.81</v>
      </c>
      <c r="Z665" s="154">
        <v>52.756666666666668</v>
      </c>
      <c r="AA665" s="154">
        <v>52.703333333333333</v>
      </c>
      <c r="AB665" s="154">
        <v>52.65</v>
      </c>
      <c r="AC665" s="154">
        <v>52.652000000000001</v>
      </c>
      <c r="AD665" s="154">
        <v>52.653999999999996</v>
      </c>
      <c r="AE665" s="154">
        <v>52.655999999999999</v>
      </c>
      <c r="AF665" s="154">
        <v>52.658000000000001</v>
      </c>
      <c r="AG665" s="154">
        <v>52.66</v>
      </c>
      <c r="AH665" s="154">
        <v>52.661999999999999</v>
      </c>
      <c r="AI665" s="154">
        <v>52.664000000000001</v>
      </c>
      <c r="AJ665" s="154">
        <v>52.665999999999997</v>
      </c>
      <c r="AK665" s="154">
        <v>52.667999999999999</v>
      </c>
      <c r="AL665" s="154">
        <v>52.67</v>
      </c>
      <c r="AM665" s="154">
        <v>52.671999999999997</v>
      </c>
      <c r="AN665" s="154">
        <v>52.673999999999999</v>
      </c>
      <c r="AO665" s="154">
        <v>52.676000000000002</v>
      </c>
      <c r="AP665" s="154">
        <v>52.677999999999997</v>
      </c>
      <c r="AQ665" s="154">
        <v>52.68</v>
      </c>
      <c r="AR665" s="154">
        <v>52.68</v>
      </c>
      <c r="AS665" s="154">
        <v>52.68</v>
      </c>
      <c r="AT665" s="154">
        <v>52.68</v>
      </c>
      <c r="AU665" s="154">
        <v>52.68</v>
      </c>
      <c r="AV665" s="155">
        <v>52.68</v>
      </c>
    </row>
    <row r="666" spans="2:48" x14ac:dyDescent="0.2">
      <c r="B666" s="2" t="s">
        <v>53</v>
      </c>
      <c r="C666" s="154">
        <v>9</v>
      </c>
      <c r="D666" s="154">
        <v>9</v>
      </c>
      <c r="E666" s="154">
        <v>9</v>
      </c>
      <c r="F666" s="154">
        <v>9</v>
      </c>
      <c r="G666" s="154">
        <v>9</v>
      </c>
      <c r="H666" s="154">
        <v>9</v>
      </c>
      <c r="I666" s="154">
        <v>9</v>
      </c>
      <c r="J666" s="154">
        <v>9</v>
      </c>
      <c r="K666" s="154">
        <v>9</v>
      </c>
      <c r="L666" s="154">
        <v>9</v>
      </c>
      <c r="M666" s="154">
        <v>9</v>
      </c>
      <c r="N666" s="154">
        <v>9</v>
      </c>
      <c r="O666" s="154">
        <v>9</v>
      </c>
      <c r="P666" s="154">
        <v>9</v>
      </c>
      <c r="Q666" s="154">
        <v>9</v>
      </c>
      <c r="R666" s="154">
        <v>9</v>
      </c>
      <c r="S666" s="154">
        <v>9</v>
      </c>
      <c r="T666" s="154">
        <v>9</v>
      </c>
      <c r="U666" s="154">
        <v>9</v>
      </c>
      <c r="V666" s="154">
        <v>9</v>
      </c>
      <c r="W666" s="154">
        <v>9</v>
      </c>
      <c r="X666" s="154">
        <v>9</v>
      </c>
      <c r="Y666" s="154">
        <v>9</v>
      </c>
      <c r="Z666" s="154">
        <v>9</v>
      </c>
      <c r="AA666" s="154">
        <v>9</v>
      </c>
      <c r="AB666" s="154">
        <v>9</v>
      </c>
      <c r="AC666" s="154">
        <v>9</v>
      </c>
      <c r="AD666" s="154">
        <v>9</v>
      </c>
      <c r="AE666" s="154">
        <v>9</v>
      </c>
      <c r="AF666" s="154">
        <v>9</v>
      </c>
      <c r="AG666" s="154">
        <v>9</v>
      </c>
      <c r="AH666" s="154">
        <v>9</v>
      </c>
      <c r="AI666" s="154">
        <v>9</v>
      </c>
      <c r="AJ666" s="154">
        <v>9</v>
      </c>
      <c r="AK666" s="154">
        <v>9</v>
      </c>
      <c r="AL666" s="154">
        <v>9</v>
      </c>
      <c r="AM666" s="154">
        <v>9</v>
      </c>
      <c r="AN666" s="154">
        <v>9</v>
      </c>
      <c r="AO666" s="154">
        <v>9</v>
      </c>
      <c r="AP666" s="154">
        <v>9</v>
      </c>
      <c r="AQ666" s="154">
        <v>9</v>
      </c>
      <c r="AR666" s="154">
        <v>9</v>
      </c>
      <c r="AS666" s="154">
        <v>9</v>
      </c>
      <c r="AT666" s="154">
        <v>9</v>
      </c>
      <c r="AU666" s="154">
        <v>9</v>
      </c>
      <c r="AV666" s="155">
        <v>9</v>
      </c>
    </row>
    <row r="667" spans="2:48" x14ac:dyDescent="0.2">
      <c r="B667" s="2" t="s">
        <v>108</v>
      </c>
      <c r="C667" s="154">
        <v>65</v>
      </c>
      <c r="D667" s="154">
        <v>65</v>
      </c>
      <c r="E667" s="154">
        <v>65</v>
      </c>
      <c r="F667" s="154">
        <v>65</v>
      </c>
      <c r="G667" s="154">
        <v>65</v>
      </c>
      <c r="H667" s="154">
        <v>65</v>
      </c>
      <c r="I667" s="154">
        <v>65</v>
      </c>
      <c r="J667" s="154">
        <v>65</v>
      </c>
      <c r="K667" s="154">
        <v>65</v>
      </c>
      <c r="L667" s="154">
        <v>65</v>
      </c>
      <c r="M667" s="154">
        <v>65</v>
      </c>
      <c r="N667" s="154">
        <v>65</v>
      </c>
      <c r="O667" s="154">
        <v>65</v>
      </c>
      <c r="P667" s="154">
        <v>65</v>
      </c>
      <c r="Q667" s="154">
        <v>65</v>
      </c>
      <c r="R667" s="154">
        <v>65</v>
      </c>
      <c r="S667" s="154">
        <v>65</v>
      </c>
      <c r="T667" s="154">
        <v>65</v>
      </c>
      <c r="U667" s="154">
        <v>65</v>
      </c>
      <c r="V667" s="154">
        <v>65</v>
      </c>
      <c r="W667" s="154">
        <v>65</v>
      </c>
      <c r="X667" s="154">
        <v>65</v>
      </c>
      <c r="Y667" s="154">
        <v>65</v>
      </c>
      <c r="Z667" s="154">
        <v>65</v>
      </c>
      <c r="AA667" s="154">
        <v>65</v>
      </c>
      <c r="AB667" s="154">
        <v>65</v>
      </c>
      <c r="AC667" s="154">
        <v>65</v>
      </c>
      <c r="AD667" s="154">
        <v>65</v>
      </c>
      <c r="AE667" s="154">
        <v>65</v>
      </c>
      <c r="AF667" s="154">
        <v>65</v>
      </c>
      <c r="AG667" s="154">
        <v>65</v>
      </c>
      <c r="AH667" s="154">
        <v>65</v>
      </c>
      <c r="AI667" s="154">
        <v>65</v>
      </c>
      <c r="AJ667" s="154">
        <v>65</v>
      </c>
      <c r="AK667" s="154">
        <v>65</v>
      </c>
      <c r="AL667" s="154">
        <v>65</v>
      </c>
      <c r="AM667" s="154">
        <v>65</v>
      </c>
      <c r="AN667" s="154">
        <v>65</v>
      </c>
      <c r="AO667" s="154">
        <v>65</v>
      </c>
      <c r="AP667" s="154">
        <v>65</v>
      </c>
      <c r="AQ667" s="154">
        <v>65</v>
      </c>
      <c r="AR667" s="154">
        <v>65</v>
      </c>
      <c r="AS667" s="154">
        <v>65</v>
      </c>
      <c r="AT667" s="154">
        <v>65</v>
      </c>
      <c r="AU667" s="154">
        <v>65</v>
      </c>
      <c r="AV667" s="155">
        <v>65</v>
      </c>
    </row>
    <row r="668" spans="2:48" x14ac:dyDescent="0.2">
      <c r="B668" s="2" t="s">
        <v>4</v>
      </c>
      <c r="C668" s="154">
        <v>431.73170750000008</v>
      </c>
      <c r="D668" s="154">
        <v>431.73170750000008</v>
      </c>
      <c r="E668" s="154">
        <v>431.73170750000008</v>
      </c>
      <c r="F668" s="154">
        <v>431.73170750000008</v>
      </c>
      <c r="G668" s="154">
        <v>423.25585124999998</v>
      </c>
      <c r="H668" s="154">
        <v>414.77999499999987</v>
      </c>
      <c r="I668" s="154">
        <v>427.34595999999993</v>
      </c>
      <c r="J668" s="154">
        <v>439.911925</v>
      </c>
      <c r="K668" s="154">
        <v>452.47789</v>
      </c>
      <c r="L668" s="154">
        <v>465.04385500000006</v>
      </c>
      <c r="M668" s="154">
        <v>477.60982000000013</v>
      </c>
      <c r="N668" s="154">
        <v>478.7605210000001</v>
      </c>
      <c r="O668" s="154">
        <v>479.91122200000012</v>
      </c>
      <c r="P668" s="154">
        <v>481.06192300000009</v>
      </c>
      <c r="Q668" s="154">
        <v>482.21262400000012</v>
      </c>
      <c r="R668" s="154">
        <v>483.36332500000009</v>
      </c>
      <c r="S668" s="154">
        <v>484.51402600000011</v>
      </c>
      <c r="T668" s="154">
        <v>485.66472700000008</v>
      </c>
      <c r="U668" s="154">
        <v>486.81542800000011</v>
      </c>
      <c r="V668" s="154">
        <v>487.96612900000008</v>
      </c>
      <c r="W668" s="154">
        <v>489.11683000000011</v>
      </c>
      <c r="X668" s="154">
        <v>490.26753100000008</v>
      </c>
      <c r="Y668" s="154">
        <v>491.4182320000001</v>
      </c>
      <c r="Z668" s="154">
        <v>492.56893300000007</v>
      </c>
      <c r="AA668" s="154">
        <v>493.71963400000004</v>
      </c>
      <c r="AB668" s="154">
        <v>494.87033500000007</v>
      </c>
      <c r="AC668" s="154">
        <v>495.19995533333338</v>
      </c>
      <c r="AD668" s="154">
        <v>495.52957566666674</v>
      </c>
      <c r="AE668" s="154">
        <v>495.85919600000005</v>
      </c>
      <c r="AF668" s="154">
        <v>496.18881633333342</v>
      </c>
      <c r="AG668" s="154">
        <v>496.51843666666673</v>
      </c>
      <c r="AH668" s="154">
        <v>496.84805700000004</v>
      </c>
      <c r="AI668" s="154">
        <v>497.17767733333341</v>
      </c>
      <c r="AJ668" s="154">
        <v>497.50729766666672</v>
      </c>
      <c r="AK668" s="154">
        <v>497.83691800000008</v>
      </c>
      <c r="AL668" s="154">
        <v>498.16653833333339</v>
      </c>
      <c r="AM668" s="154">
        <v>498.4961586666667</v>
      </c>
      <c r="AN668" s="154">
        <v>498.82577900000007</v>
      </c>
      <c r="AO668" s="154">
        <v>499.15539933333338</v>
      </c>
      <c r="AP668" s="154">
        <v>499.48501966666674</v>
      </c>
      <c r="AQ668" s="154">
        <v>499.81464000000005</v>
      </c>
      <c r="AR668" s="154">
        <v>499.81464000000005</v>
      </c>
      <c r="AS668" s="154">
        <v>499.81464000000005</v>
      </c>
      <c r="AT668" s="154">
        <v>499.81464000000005</v>
      </c>
      <c r="AU668" s="154">
        <v>499.81464000000005</v>
      </c>
      <c r="AV668" s="155">
        <v>499.81464000000005</v>
      </c>
    </row>
    <row r="669" spans="2:48" x14ac:dyDescent="0.2">
      <c r="B669" s="2" t="s">
        <v>6</v>
      </c>
      <c r="C669" s="154">
        <v>0</v>
      </c>
      <c r="D669" s="154">
        <v>0</v>
      </c>
      <c r="E669" s="154">
        <v>0</v>
      </c>
      <c r="F669" s="154">
        <v>0</v>
      </c>
      <c r="G669" s="154">
        <v>0</v>
      </c>
      <c r="H669" s="154">
        <v>0</v>
      </c>
      <c r="I669" s="154">
        <v>0</v>
      </c>
      <c r="J669" s="154">
        <v>0</v>
      </c>
      <c r="K669" s="154">
        <v>0</v>
      </c>
      <c r="L669" s="154">
        <v>0</v>
      </c>
      <c r="M669" s="154">
        <v>0</v>
      </c>
      <c r="N669" s="154">
        <v>0</v>
      </c>
      <c r="O669" s="154">
        <v>0</v>
      </c>
      <c r="P669" s="154">
        <v>0</v>
      </c>
      <c r="Q669" s="154">
        <v>0</v>
      </c>
      <c r="R669" s="154">
        <v>0</v>
      </c>
      <c r="S669" s="154">
        <v>0</v>
      </c>
      <c r="T669" s="154">
        <v>0</v>
      </c>
      <c r="U669" s="154">
        <v>0</v>
      </c>
      <c r="V669" s="154">
        <v>0</v>
      </c>
      <c r="W669" s="154">
        <v>0</v>
      </c>
      <c r="X669" s="154">
        <v>0</v>
      </c>
      <c r="Y669" s="154">
        <v>0</v>
      </c>
      <c r="Z669" s="154">
        <v>0</v>
      </c>
      <c r="AA669" s="154">
        <v>0</v>
      </c>
      <c r="AB669" s="154">
        <v>0</v>
      </c>
      <c r="AC669" s="154">
        <v>0</v>
      </c>
      <c r="AD669" s="154">
        <v>0</v>
      </c>
      <c r="AE669" s="154">
        <v>0</v>
      </c>
      <c r="AF669" s="154">
        <v>0</v>
      </c>
      <c r="AG669" s="154">
        <v>0</v>
      </c>
      <c r="AH669" s="154">
        <v>0</v>
      </c>
      <c r="AI669" s="154">
        <v>0</v>
      </c>
      <c r="AJ669" s="154">
        <v>0</v>
      </c>
      <c r="AK669" s="154">
        <v>0</v>
      </c>
      <c r="AL669" s="154">
        <v>0</v>
      </c>
      <c r="AM669" s="154">
        <v>0</v>
      </c>
      <c r="AN669" s="154">
        <v>0</v>
      </c>
      <c r="AO669" s="154">
        <v>0</v>
      </c>
      <c r="AP669" s="154">
        <v>0</v>
      </c>
      <c r="AQ669" s="154">
        <v>0</v>
      </c>
      <c r="AR669" s="154">
        <v>0</v>
      </c>
      <c r="AS669" s="154">
        <v>0</v>
      </c>
      <c r="AT669" s="154">
        <v>0</v>
      </c>
      <c r="AU669" s="154">
        <v>0</v>
      </c>
      <c r="AV669" s="155">
        <v>0</v>
      </c>
    </row>
    <row r="670" spans="2:48" x14ac:dyDescent="0.2">
      <c r="B670" s="2" t="s">
        <v>8</v>
      </c>
      <c r="C670" s="154">
        <v>17</v>
      </c>
      <c r="D670" s="154">
        <v>17</v>
      </c>
      <c r="E670" s="154">
        <v>17</v>
      </c>
      <c r="F670" s="154">
        <v>17</v>
      </c>
      <c r="G670" s="154">
        <v>17</v>
      </c>
      <c r="H670" s="154">
        <v>17</v>
      </c>
      <c r="I670" s="154">
        <v>17</v>
      </c>
      <c r="J670" s="154">
        <v>17</v>
      </c>
      <c r="K670" s="154">
        <v>17</v>
      </c>
      <c r="L670" s="154">
        <v>17</v>
      </c>
      <c r="M670" s="154">
        <v>17</v>
      </c>
      <c r="N670" s="154">
        <v>17</v>
      </c>
      <c r="O670" s="154">
        <v>17</v>
      </c>
      <c r="P670" s="154">
        <v>17</v>
      </c>
      <c r="Q670" s="154">
        <v>17</v>
      </c>
      <c r="R670" s="154">
        <v>17</v>
      </c>
      <c r="S670" s="154">
        <v>17</v>
      </c>
      <c r="T670" s="154">
        <v>17</v>
      </c>
      <c r="U670" s="154">
        <v>17</v>
      </c>
      <c r="V670" s="154">
        <v>17</v>
      </c>
      <c r="W670" s="154">
        <v>17</v>
      </c>
      <c r="X670" s="154">
        <v>17</v>
      </c>
      <c r="Y670" s="154">
        <v>17</v>
      </c>
      <c r="Z670" s="154">
        <v>17</v>
      </c>
      <c r="AA670" s="154">
        <v>17</v>
      </c>
      <c r="AB670" s="154">
        <v>17</v>
      </c>
      <c r="AC670" s="154">
        <v>17</v>
      </c>
      <c r="AD670" s="154">
        <v>17</v>
      </c>
      <c r="AE670" s="154">
        <v>17</v>
      </c>
      <c r="AF670" s="154">
        <v>17</v>
      </c>
      <c r="AG670" s="154">
        <v>17</v>
      </c>
      <c r="AH670" s="154">
        <v>17</v>
      </c>
      <c r="AI670" s="154">
        <v>17</v>
      </c>
      <c r="AJ670" s="154">
        <v>17</v>
      </c>
      <c r="AK670" s="154">
        <v>17</v>
      </c>
      <c r="AL670" s="154">
        <v>17</v>
      </c>
      <c r="AM670" s="154">
        <v>17</v>
      </c>
      <c r="AN670" s="154">
        <v>17</v>
      </c>
      <c r="AO670" s="154">
        <v>17</v>
      </c>
      <c r="AP670" s="154">
        <v>17</v>
      </c>
      <c r="AQ670" s="154">
        <v>17</v>
      </c>
      <c r="AR670" s="154">
        <v>17</v>
      </c>
      <c r="AS670" s="154">
        <v>17</v>
      </c>
      <c r="AT670" s="154">
        <v>17</v>
      </c>
      <c r="AU670" s="154">
        <v>17</v>
      </c>
      <c r="AV670" s="155">
        <v>17</v>
      </c>
    </row>
    <row r="671" spans="2:48" x14ac:dyDescent="0.2">
      <c r="B671" s="2" t="s">
        <v>10</v>
      </c>
      <c r="C671" s="156"/>
      <c r="D671" s="156"/>
      <c r="E671" s="156"/>
      <c r="F671" s="156"/>
      <c r="G671" s="156"/>
      <c r="H671" s="156"/>
      <c r="I671" s="156"/>
      <c r="J671" s="156"/>
      <c r="K671" s="156"/>
      <c r="L671" s="156"/>
      <c r="M671" s="156"/>
      <c r="N671" s="156"/>
      <c r="O671" s="156"/>
      <c r="P671" s="156"/>
      <c r="Q671" s="156"/>
      <c r="R671" s="156"/>
      <c r="S671" s="156"/>
      <c r="T671" s="156"/>
      <c r="U671" s="156"/>
      <c r="V671" s="156"/>
      <c r="W671" s="156"/>
      <c r="X671" s="156"/>
      <c r="Y671" s="156"/>
      <c r="Z671" s="156"/>
      <c r="AA671" s="156"/>
      <c r="AB671" s="156"/>
      <c r="AC671" s="156"/>
      <c r="AD671" s="156"/>
      <c r="AE671" s="156"/>
      <c r="AF671" s="156"/>
      <c r="AG671" s="156"/>
      <c r="AH671" s="156"/>
      <c r="AI671" s="156"/>
      <c r="AJ671" s="156"/>
      <c r="AK671" s="156"/>
      <c r="AL671" s="156"/>
      <c r="AM671" s="156"/>
      <c r="AN671" s="156"/>
      <c r="AO671" s="156"/>
      <c r="AP671" s="156"/>
      <c r="AQ671" s="156"/>
      <c r="AR671" s="156"/>
      <c r="AS671" s="156"/>
      <c r="AT671" s="156"/>
      <c r="AU671" s="156"/>
      <c r="AV671" s="157"/>
    </row>
    <row r="672" spans="2:48" x14ac:dyDescent="0.2">
      <c r="B672" s="2" t="s">
        <v>12</v>
      </c>
      <c r="C672" s="156"/>
      <c r="D672" s="156"/>
      <c r="E672" s="156"/>
      <c r="F672" s="156"/>
      <c r="G672" s="156"/>
      <c r="H672" s="156"/>
      <c r="I672" s="156"/>
      <c r="J672" s="156"/>
      <c r="K672" s="156"/>
      <c r="L672" s="156"/>
      <c r="M672" s="156"/>
      <c r="N672" s="156"/>
      <c r="O672" s="156"/>
      <c r="P672" s="156"/>
      <c r="Q672" s="156"/>
      <c r="R672" s="156"/>
      <c r="S672" s="156"/>
      <c r="T672" s="156"/>
      <c r="U672" s="156"/>
      <c r="V672" s="156"/>
      <c r="W672" s="156"/>
      <c r="X672" s="156"/>
      <c r="Y672" s="156"/>
      <c r="Z672" s="156"/>
      <c r="AA672" s="156"/>
      <c r="AB672" s="156"/>
      <c r="AC672" s="156"/>
      <c r="AD672" s="156"/>
      <c r="AE672" s="156"/>
      <c r="AF672" s="156"/>
      <c r="AG672" s="156"/>
      <c r="AH672" s="156"/>
      <c r="AI672" s="156"/>
      <c r="AJ672" s="156"/>
      <c r="AK672" s="156"/>
      <c r="AL672" s="156"/>
      <c r="AM672" s="156"/>
      <c r="AN672" s="156"/>
      <c r="AO672" s="156"/>
      <c r="AP672" s="156"/>
      <c r="AQ672" s="156"/>
      <c r="AR672" s="156"/>
      <c r="AS672" s="156"/>
      <c r="AT672" s="156"/>
      <c r="AU672" s="156"/>
      <c r="AV672" s="157"/>
    </row>
    <row r="673" spans="2:48" x14ac:dyDescent="0.2">
      <c r="B673" s="2" t="s">
        <v>14</v>
      </c>
      <c r="C673" s="156"/>
      <c r="D673" s="156"/>
      <c r="E673" s="156"/>
      <c r="F673" s="156"/>
      <c r="G673" s="156"/>
      <c r="H673" s="156"/>
      <c r="I673" s="156"/>
      <c r="J673" s="156"/>
      <c r="K673" s="156"/>
      <c r="L673" s="156"/>
      <c r="M673" s="156"/>
      <c r="N673" s="156"/>
      <c r="O673" s="156"/>
      <c r="P673" s="156"/>
      <c r="Q673" s="156"/>
      <c r="R673" s="156"/>
      <c r="S673" s="156"/>
      <c r="T673" s="156"/>
      <c r="U673" s="156"/>
      <c r="V673" s="156"/>
      <c r="W673" s="156"/>
      <c r="X673" s="156"/>
      <c r="Y673" s="156"/>
      <c r="Z673" s="156"/>
      <c r="AA673" s="156"/>
      <c r="AB673" s="156"/>
      <c r="AC673" s="156"/>
      <c r="AD673" s="156"/>
      <c r="AE673" s="156"/>
      <c r="AF673" s="156"/>
      <c r="AG673" s="156"/>
      <c r="AH673" s="156"/>
      <c r="AI673" s="156"/>
      <c r="AJ673" s="156"/>
      <c r="AK673" s="156"/>
      <c r="AL673" s="156"/>
      <c r="AM673" s="156"/>
      <c r="AN673" s="156"/>
      <c r="AO673" s="156"/>
      <c r="AP673" s="156"/>
      <c r="AQ673" s="156"/>
      <c r="AR673" s="156"/>
      <c r="AS673" s="156"/>
      <c r="AT673" s="156"/>
      <c r="AU673" s="156"/>
      <c r="AV673" s="157"/>
    </row>
    <row r="674" spans="2:48" x14ac:dyDescent="0.2">
      <c r="B674" s="2" t="s">
        <v>16</v>
      </c>
      <c r="C674" s="156"/>
      <c r="D674" s="156"/>
      <c r="E674" s="156"/>
      <c r="F674" s="156"/>
      <c r="G674" s="156"/>
      <c r="H674" s="156"/>
      <c r="I674" s="156"/>
      <c r="J674" s="156"/>
      <c r="K674" s="156"/>
      <c r="L674" s="156"/>
      <c r="M674" s="156"/>
      <c r="N674" s="156"/>
      <c r="O674" s="156"/>
      <c r="P674" s="156"/>
      <c r="Q674" s="156"/>
      <c r="R674" s="156"/>
      <c r="S674" s="156"/>
      <c r="T674" s="156"/>
      <c r="U674" s="156"/>
      <c r="V674" s="156"/>
      <c r="W674" s="156"/>
      <c r="X674" s="156"/>
      <c r="Y674" s="156"/>
      <c r="Z674" s="156"/>
      <c r="AA674" s="156"/>
      <c r="AB674" s="156"/>
      <c r="AC674" s="156"/>
      <c r="AD674" s="156"/>
      <c r="AE674" s="156"/>
      <c r="AF674" s="156"/>
      <c r="AG674" s="156"/>
      <c r="AH674" s="156"/>
      <c r="AI674" s="156"/>
      <c r="AJ674" s="156"/>
      <c r="AK674" s="156"/>
      <c r="AL674" s="156"/>
      <c r="AM674" s="156"/>
      <c r="AN674" s="156"/>
      <c r="AO674" s="156"/>
      <c r="AP674" s="156"/>
      <c r="AQ674" s="156"/>
      <c r="AR674" s="156"/>
      <c r="AS674" s="156"/>
      <c r="AT674" s="156"/>
      <c r="AU674" s="156"/>
      <c r="AV674" s="157"/>
    </row>
    <row r="675" spans="2:48" x14ac:dyDescent="0.2">
      <c r="B675" s="2" t="s">
        <v>18</v>
      </c>
      <c r="C675" s="156"/>
      <c r="D675" s="156"/>
      <c r="E675" s="156"/>
      <c r="F675" s="156"/>
      <c r="G675" s="156"/>
      <c r="H675" s="156"/>
      <c r="I675" s="156"/>
      <c r="J675" s="156"/>
      <c r="K675" s="156"/>
      <c r="L675" s="156"/>
      <c r="M675" s="156"/>
      <c r="N675" s="156"/>
      <c r="O675" s="156"/>
      <c r="P675" s="156"/>
      <c r="Q675" s="156"/>
      <c r="R675" s="156"/>
      <c r="S675" s="156"/>
      <c r="T675" s="156"/>
      <c r="U675" s="156"/>
      <c r="V675" s="156"/>
      <c r="W675" s="156"/>
      <c r="X675" s="156"/>
      <c r="Y675" s="156"/>
      <c r="Z675" s="156"/>
      <c r="AA675" s="156"/>
      <c r="AB675" s="156"/>
      <c r="AC675" s="156"/>
      <c r="AD675" s="156"/>
      <c r="AE675" s="156"/>
      <c r="AF675" s="156"/>
      <c r="AG675" s="156"/>
      <c r="AH675" s="156"/>
      <c r="AI675" s="156"/>
      <c r="AJ675" s="156"/>
      <c r="AK675" s="156"/>
      <c r="AL675" s="156"/>
      <c r="AM675" s="156"/>
      <c r="AN675" s="156"/>
      <c r="AO675" s="156"/>
      <c r="AP675" s="156"/>
      <c r="AQ675" s="156"/>
      <c r="AR675" s="156"/>
      <c r="AS675" s="156"/>
      <c r="AT675" s="156"/>
      <c r="AU675" s="156"/>
      <c r="AV675" s="157"/>
    </row>
    <row r="676" spans="2:48" x14ac:dyDescent="0.2">
      <c r="B676" s="2" t="s">
        <v>20</v>
      </c>
      <c r="C676" s="156"/>
      <c r="D676" s="156"/>
      <c r="E676" s="156"/>
      <c r="F676" s="156"/>
      <c r="G676" s="156"/>
      <c r="H676" s="156"/>
      <c r="I676" s="156"/>
      <c r="J676" s="156"/>
      <c r="K676" s="156"/>
      <c r="L676" s="156"/>
      <c r="M676" s="156"/>
      <c r="N676" s="156"/>
      <c r="O676" s="156"/>
      <c r="P676" s="156"/>
      <c r="Q676" s="156"/>
      <c r="R676" s="156"/>
      <c r="S676" s="156"/>
      <c r="T676" s="156"/>
      <c r="U676" s="156"/>
      <c r="V676" s="156"/>
      <c r="W676" s="156"/>
      <c r="X676" s="156"/>
      <c r="Y676" s="156"/>
      <c r="Z676" s="156"/>
      <c r="AA676" s="156"/>
      <c r="AB676" s="156"/>
      <c r="AC676" s="156"/>
      <c r="AD676" s="156"/>
      <c r="AE676" s="156"/>
      <c r="AF676" s="156"/>
      <c r="AG676" s="156"/>
      <c r="AH676" s="156"/>
      <c r="AI676" s="156"/>
      <c r="AJ676" s="156"/>
      <c r="AK676" s="156"/>
      <c r="AL676" s="156"/>
      <c r="AM676" s="156"/>
      <c r="AN676" s="156"/>
      <c r="AO676" s="156"/>
      <c r="AP676" s="156"/>
      <c r="AQ676" s="156"/>
      <c r="AR676" s="156"/>
      <c r="AS676" s="156"/>
      <c r="AT676" s="156"/>
      <c r="AU676" s="156"/>
      <c r="AV676" s="157"/>
    </row>
    <row r="677" spans="2:48" x14ac:dyDescent="0.2">
      <c r="B677" s="2" t="s">
        <v>22</v>
      </c>
      <c r="C677" s="154">
        <v>22.429734480000004</v>
      </c>
      <c r="D677" s="154">
        <v>22.429734480000004</v>
      </c>
      <c r="E677" s="154">
        <v>22.429734480000004</v>
      </c>
      <c r="F677" s="154">
        <v>22.429734480000004</v>
      </c>
      <c r="G677" s="154">
        <v>22.437032040000002</v>
      </c>
      <c r="H677" s="154">
        <v>22.4443296</v>
      </c>
      <c r="I677" s="154">
        <v>22.245083279999999</v>
      </c>
      <c r="J677" s="154">
        <v>22.045836959999999</v>
      </c>
      <c r="K677" s="154">
        <v>21.846590639999999</v>
      </c>
      <c r="L677" s="154">
        <v>21.647344319999998</v>
      </c>
      <c r="M677" s="154">
        <v>21.448097999999998</v>
      </c>
      <c r="N677" s="154">
        <v>21.383513999999998</v>
      </c>
      <c r="O677" s="154">
        <v>21.318929999999998</v>
      </c>
      <c r="P677" s="154">
        <v>21.254345999999998</v>
      </c>
      <c r="Q677" s="154">
        <v>21.189761999999998</v>
      </c>
      <c r="R677" s="154">
        <v>21.125177999999998</v>
      </c>
      <c r="S677" s="154">
        <v>21.060593999999998</v>
      </c>
      <c r="T677" s="154">
        <v>20.996009999999998</v>
      </c>
      <c r="U677" s="154">
        <v>20.931425999999998</v>
      </c>
      <c r="V677" s="154">
        <v>20.866841999999998</v>
      </c>
      <c r="W677" s="154">
        <v>20.802257999999998</v>
      </c>
      <c r="X677" s="154">
        <v>20.737673999999998</v>
      </c>
      <c r="Y677" s="154">
        <v>20.673089999999998</v>
      </c>
      <c r="Z677" s="154">
        <v>20.608505999999998</v>
      </c>
      <c r="AA677" s="154">
        <v>20.543921999999998</v>
      </c>
      <c r="AB677" s="154">
        <v>20.479337999999998</v>
      </c>
      <c r="AC677" s="154">
        <v>20.429199647999997</v>
      </c>
      <c r="AD677" s="154">
        <v>20.379061296</v>
      </c>
      <c r="AE677" s="154">
        <v>20.328922943999999</v>
      </c>
      <c r="AF677" s="154">
        <v>20.278784591999997</v>
      </c>
      <c r="AG677" s="154">
        <v>20.22864624</v>
      </c>
      <c r="AH677" s="154">
        <v>20.178507887999999</v>
      </c>
      <c r="AI677" s="154">
        <v>20.128369535999997</v>
      </c>
      <c r="AJ677" s="154">
        <v>20.078231184</v>
      </c>
      <c r="AK677" s="154">
        <v>20.028092831999999</v>
      </c>
      <c r="AL677" s="154">
        <v>19.977954479999998</v>
      </c>
      <c r="AM677" s="154">
        <v>19.927816128</v>
      </c>
      <c r="AN677" s="154">
        <v>19.877677775999999</v>
      </c>
      <c r="AO677" s="154">
        <v>19.827539423999998</v>
      </c>
      <c r="AP677" s="154">
        <v>19.777401072</v>
      </c>
      <c r="AQ677" s="154">
        <v>19.727262719999999</v>
      </c>
      <c r="AR677" s="154">
        <v>19.727262719999999</v>
      </c>
      <c r="AS677" s="154">
        <v>19.727262719999999</v>
      </c>
      <c r="AT677" s="154">
        <v>19.727262719999999</v>
      </c>
      <c r="AU677" s="154">
        <v>19.727262719999999</v>
      </c>
      <c r="AV677" s="155">
        <v>19.727262719999999</v>
      </c>
    </row>
    <row r="678" spans="2:48" x14ac:dyDescent="0.2">
      <c r="B678" s="2" t="s">
        <v>110</v>
      </c>
      <c r="C678" s="154">
        <v>0</v>
      </c>
      <c r="D678" s="154">
        <v>0</v>
      </c>
      <c r="E678" s="154">
        <v>0</v>
      </c>
      <c r="F678" s="154">
        <v>0</v>
      </c>
      <c r="G678" s="154">
        <v>0</v>
      </c>
      <c r="H678" s="154">
        <v>0</v>
      </c>
      <c r="I678" s="154">
        <v>0</v>
      </c>
      <c r="J678" s="154">
        <v>0</v>
      </c>
      <c r="K678" s="154">
        <v>0</v>
      </c>
      <c r="L678" s="154">
        <v>0</v>
      </c>
      <c r="M678" s="154">
        <v>0</v>
      </c>
      <c r="N678" s="154">
        <v>0</v>
      </c>
      <c r="O678" s="154">
        <v>0</v>
      </c>
      <c r="P678" s="154">
        <v>0</v>
      </c>
      <c r="Q678" s="154">
        <v>0</v>
      </c>
      <c r="R678" s="154">
        <v>0</v>
      </c>
      <c r="S678" s="154">
        <v>0</v>
      </c>
      <c r="T678" s="154">
        <v>0</v>
      </c>
      <c r="U678" s="154">
        <v>0</v>
      </c>
      <c r="V678" s="154">
        <v>0</v>
      </c>
      <c r="W678" s="154">
        <v>0</v>
      </c>
      <c r="X678" s="154">
        <v>0</v>
      </c>
      <c r="Y678" s="154">
        <v>0</v>
      </c>
      <c r="Z678" s="154">
        <v>0</v>
      </c>
      <c r="AA678" s="154">
        <v>0</v>
      </c>
      <c r="AB678" s="154">
        <v>0</v>
      </c>
      <c r="AC678" s="154">
        <v>0</v>
      </c>
      <c r="AD678" s="154">
        <v>0</v>
      </c>
      <c r="AE678" s="154">
        <v>0</v>
      </c>
      <c r="AF678" s="154">
        <v>0</v>
      </c>
      <c r="AG678" s="154">
        <v>0</v>
      </c>
      <c r="AH678" s="154">
        <v>0</v>
      </c>
      <c r="AI678" s="154">
        <v>0</v>
      </c>
      <c r="AJ678" s="154">
        <v>0</v>
      </c>
      <c r="AK678" s="154">
        <v>0</v>
      </c>
      <c r="AL678" s="154">
        <v>0</v>
      </c>
      <c r="AM678" s="154">
        <v>0</v>
      </c>
      <c r="AN678" s="154">
        <v>0</v>
      </c>
      <c r="AO678" s="154">
        <v>0</v>
      </c>
      <c r="AP678" s="154">
        <v>0</v>
      </c>
      <c r="AQ678" s="154">
        <v>0</v>
      </c>
      <c r="AR678" s="154">
        <v>0</v>
      </c>
      <c r="AS678" s="154">
        <v>0</v>
      </c>
      <c r="AT678" s="154">
        <v>0</v>
      </c>
      <c r="AU678" s="154">
        <v>0</v>
      </c>
      <c r="AV678" s="155">
        <v>0</v>
      </c>
    </row>
    <row r="679" spans="2:48" x14ac:dyDescent="0.2">
      <c r="B679" s="2" t="s">
        <v>111</v>
      </c>
      <c r="C679" s="154">
        <v>0</v>
      </c>
      <c r="D679" s="154">
        <v>0</v>
      </c>
      <c r="E679" s="154">
        <v>0</v>
      </c>
      <c r="F679" s="154">
        <v>0</v>
      </c>
      <c r="G679" s="154">
        <v>0</v>
      </c>
      <c r="H679" s="154">
        <v>0</v>
      </c>
      <c r="I679" s="154">
        <v>0</v>
      </c>
      <c r="J679" s="154">
        <v>0</v>
      </c>
      <c r="K679" s="154">
        <v>0</v>
      </c>
      <c r="L679" s="154">
        <v>0</v>
      </c>
      <c r="M679" s="154">
        <v>0</v>
      </c>
      <c r="N679" s="154">
        <v>0</v>
      </c>
      <c r="O679" s="154">
        <v>0</v>
      </c>
      <c r="P679" s="154">
        <v>0</v>
      </c>
      <c r="Q679" s="154">
        <v>0</v>
      </c>
      <c r="R679" s="154">
        <v>0</v>
      </c>
      <c r="S679" s="154">
        <v>0</v>
      </c>
      <c r="T679" s="154">
        <v>0</v>
      </c>
      <c r="U679" s="154">
        <v>0</v>
      </c>
      <c r="V679" s="154">
        <v>0</v>
      </c>
      <c r="W679" s="154">
        <v>0</v>
      </c>
      <c r="X679" s="154">
        <v>0</v>
      </c>
      <c r="Y679" s="154">
        <v>0</v>
      </c>
      <c r="Z679" s="154">
        <v>0</v>
      </c>
      <c r="AA679" s="154">
        <v>0</v>
      </c>
      <c r="AB679" s="154">
        <v>0</v>
      </c>
      <c r="AC679" s="154">
        <v>0</v>
      </c>
      <c r="AD679" s="154">
        <v>0</v>
      </c>
      <c r="AE679" s="154">
        <v>0</v>
      </c>
      <c r="AF679" s="154">
        <v>0</v>
      </c>
      <c r="AG679" s="154">
        <v>0</v>
      </c>
      <c r="AH679" s="154">
        <v>0</v>
      </c>
      <c r="AI679" s="154">
        <v>0</v>
      </c>
      <c r="AJ679" s="154">
        <v>0</v>
      </c>
      <c r="AK679" s="154">
        <v>0</v>
      </c>
      <c r="AL679" s="154">
        <v>0</v>
      </c>
      <c r="AM679" s="154">
        <v>0</v>
      </c>
      <c r="AN679" s="154">
        <v>0</v>
      </c>
      <c r="AO679" s="154">
        <v>0</v>
      </c>
      <c r="AP679" s="154">
        <v>0</v>
      </c>
      <c r="AQ679" s="154">
        <v>0</v>
      </c>
      <c r="AR679" s="154">
        <v>0</v>
      </c>
      <c r="AS679" s="154">
        <v>0</v>
      </c>
      <c r="AT679" s="154">
        <v>0</v>
      </c>
      <c r="AU679" s="154">
        <v>0</v>
      </c>
      <c r="AV679" s="155">
        <v>0</v>
      </c>
    </row>
    <row r="680" spans="2:48" x14ac:dyDescent="0.2">
      <c r="B680" s="2" t="s">
        <v>58</v>
      </c>
      <c r="C680" s="154">
        <v>0</v>
      </c>
      <c r="D680" s="154">
        <v>0</v>
      </c>
      <c r="E680" s="154">
        <v>0</v>
      </c>
      <c r="F680" s="154">
        <v>0</v>
      </c>
      <c r="G680" s="154">
        <v>0</v>
      </c>
      <c r="H680" s="154">
        <v>0</v>
      </c>
      <c r="I680" s="154">
        <v>0</v>
      </c>
      <c r="J680" s="154">
        <v>0</v>
      </c>
      <c r="K680" s="154">
        <v>0</v>
      </c>
      <c r="L680" s="154">
        <v>0</v>
      </c>
      <c r="M680" s="154">
        <v>0</v>
      </c>
      <c r="N680" s="154">
        <v>0</v>
      </c>
      <c r="O680" s="154">
        <v>0</v>
      </c>
      <c r="P680" s="154">
        <v>0</v>
      </c>
      <c r="Q680" s="154">
        <v>0</v>
      </c>
      <c r="R680" s="154">
        <v>0</v>
      </c>
      <c r="S680" s="154">
        <v>0</v>
      </c>
      <c r="T680" s="154">
        <v>0</v>
      </c>
      <c r="U680" s="154">
        <v>0</v>
      </c>
      <c r="V680" s="154">
        <v>0</v>
      </c>
      <c r="W680" s="154">
        <v>0</v>
      </c>
      <c r="X680" s="154">
        <v>0</v>
      </c>
      <c r="Y680" s="154">
        <v>0</v>
      </c>
      <c r="Z680" s="154">
        <v>0</v>
      </c>
      <c r="AA680" s="154">
        <v>0</v>
      </c>
      <c r="AB680" s="154">
        <v>0</v>
      </c>
      <c r="AC680" s="154">
        <v>0</v>
      </c>
      <c r="AD680" s="154">
        <v>0</v>
      </c>
      <c r="AE680" s="154">
        <v>0</v>
      </c>
      <c r="AF680" s="154">
        <v>0</v>
      </c>
      <c r="AG680" s="154">
        <v>0</v>
      </c>
      <c r="AH680" s="154">
        <v>0</v>
      </c>
      <c r="AI680" s="154">
        <v>0</v>
      </c>
      <c r="AJ680" s="154">
        <v>0</v>
      </c>
      <c r="AK680" s="154">
        <v>0</v>
      </c>
      <c r="AL680" s="154">
        <v>0</v>
      </c>
      <c r="AM680" s="154">
        <v>0</v>
      </c>
      <c r="AN680" s="154">
        <v>0</v>
      </c>
      <c r="AO680" s="154">
        <v>0</v>
      </c>
      <c r="AP680" s="154">
        <v>0</v>
      </c>
      <c r="AQ680" s="154">
        <v>0</v>
      </c>
      <c r="AR680" s="154">
        <v>0</v>
      </c>
      <c r="AS680" s="154">
        <v>0</v>
      </c>
      <c r="AT680" s="154">
        <v>0</v>
      </c>
      <c r="AU680" s="154">
        <v>0</v>
      </c>
      <c r="AV680" s="155">
        <v>0</v>
      </c>
    </row>
    <row r="681" spans="2:48" x14ac:dyDescent="0.2">
      <c r="B681" s="2" t="s">
        <v>60</v>
      </c>
      <c r="C681" s="154">
        <v>20186.761032000002</v>
      </c>
      <c r="D681" s="154">
        <v>20186.761032000002</v>
      </c>
      <c r="E681" s="154">
        <v>20186.761032000002</v>
      </c>
      <c r="F681" s="154">
        <v>20186.761032000002</v>
      </c>
      <c r="G681" s="154">
        <v>20193.328836000001</v>
      </c>
      <c r="H681" s="154">
        <v>20199.896639999999</v>
      </c>
      <c r="I681" s="154">
        <v>19162.651031999998</v>
      </c>
      <c r="J681" s="154">
        <v>18125.405424</v>
      </c>
      <c r="K681" s="154">
        <v>17088.159815999999</v>
      </c>
      <c r="L681" s="154">
        <v>16050.914207999998</v>
      </c>
      <c r="M681" s="154">
        <v>15013.668599999999</v>
      </c>
      <c r="N681" s="154">
        <v>14695.401959999999</v>
      </c>
      <c r="O681" s="154">
        <v>14377.135319999999</v>
      </c>
      <c r="P681" s="154">
        <v>14058.86868</v>
      </c>
      <c r="Q681" s="154">
        <v>13740.60204</v>
      </c>
      <c r="R681" s="154">
        <v>13422.3354</v>
      </c>
      <c r="S681" s="154">
        <v>13104.06876</v>
      </c>
      <c r="T681" s="154">
        <v>12785.80212</v>
      </c>
      <c r="U681" s="154">
        <v>12467.535479999999</v>
      </c>
      <c r="V681" s="154">
        <v>12149.268840000001</v>
      </c>
      <c r="W681" s="154">
        <v>11831.002199999999</v>
      </c>
      <c r="X681" s="154">
        <v>11512.735559999999</v>
      </c>
      <c r="Y681" s="154">
        <v>11194.468919999999</v>
      </c>
      <c r="Z681" s="154">
        <v>10876.20228</v>
      </c>
      <c r="AA681" s="154">
        <v>10557.93564</v>
      </c>
      <c r="AB681" s="154">
        <v>10239.669</v>
      </c>
      <c r="AC681" s="154">
        <v>10148.8422816</v>
      </c>
      <c r="AD681" s="154">
        <v>10058.015563200001</v>
      </c>
      <c r="AE681" s="154">
        <v>9967.1888447999991</v>
      </c>
      <c r="AF681" s="154">
        <v>9876.3621263999994</v>
      </c>
      <c r="AG681" s="154">
        <v>9785.5354079999997</v>
      </c>
      <c r="AH681" s="154">
        <v>9694.7086896000001</v>
      </c>
      <c r="AI681" s="154">
        <v>9603.8819712000004</v>
      </c>
      <c r="AJ681" s="154">
        <v>9513.0552527999989</v>
      </c>
      <c r="AK681" s="154">
        <v>9422.2285343999993</v>
      </c>
      <c r="AL681" s="154">
        <v>9331.4018159999996</v>
      </c>
      <c r="AM681" s="154">
        <v>9240.5750975999999</v>
      </c>
      <c r="AN681" s="154">
        <v>9149.7483791999985</v>
      </c>
      <c r="AO681" s="154">
        <v>9058.9216607999988</v>
      </c>
      <c r="AP681" s="154">
        <v>8968.0949423999991</v>
      </c>
      <c r="AQ681" s="154">
        <v>8877.2682239999995</v>
      </c>
      <c r="AR681" s="154">
        <v>8877.2682239999995</v>
      </c>
      <c r="AS681" s="154">
        <v>8877.2682239999995</v>
      </c>
      <c r="AT681" s="154">
        <v>8877.2682239999995</v>
      </c>
      <c r="AU681" s="154">
        <v>8877.2682239999995</v>
      </c>
      <c r="AV681" s="155">
        <v>8877.2682239999995</v>
      </c>
    </row>
    <row r="682" spans="2:48" x14ac:dyDescent="0.2">
      <c r="B682" s="2" t="s">
        <v>62</v>
      </c>
      <c r="C682" s="154">
        <f t="shared" ref="C682:AV682" si="29">C681*0.5</f>
        <v>10093.380516000001</v>
      </c>
      <c r="D682" s="154">
        <f t="shared" si="29"/>
        <v>10093.380516000001</v>
      </c>
      <c r="E682" s="154">
        <f t="shared" si="29"/>
        <v>10093.380516000001</v>
      </c>
      <c r="F682" s="154">
        <f t="shared" si="29"/>
        <v>10093.380516000001</v>
      </c>
      <c r="G682" s="154">
        <f t="shared" si="29"/>
        <v>10096.664418</v>
      </c>
      <c r="H682" s="154">
        <f t="shared" si="29"/>
        <v>10099.94832</v>
      </c>
      <c r="I682" s="154">
        <f t="shared" si="29"/>
        <v>9581.325515999999</v>
      </c>
      <c r="J682" s="154">
        <f t="shared" si="29"/>
        <v>9062.7027120000002</v>
      </c>
      <c r="K682" s="154">
        <f t="shared" si="29"/>
        <v>8544.0799079999997</v>
      </c>
      <c r="L682" s="154">
        <f t="shared" si="29"/>
        <v>8025.4571039999992</v>
      </c>
      <c r="M682" s="154">
        <f t="shared" si="29"/>
        <v>7506.8342999999995</v>
      </c>
      <c r="N682" s="154">
        <f t="shared" si="29"/>
        <v>7347.7009799999996</v>
      </c>
      <c r="O682" s="154">
        <f t="shared" si="29"/>
        <v>7188.5676599999997</v>
      </c>
      <c r="P682" s="154">
        <f t="shared" si="29"/>
        <v>7029.4343399999998</v>
      </c>
      <c r="Q682" s="154">
        <f t="shared" si="29"/>
        <v>6870.3010199999999</v>
      </c>
      <c r="R682" s="154">
        <f t="shared" si="29"/>
        <v>6711.1677</v>
      </c>
      <c r="S682" s="154">
        <f t="shared" si="29"/>
        <v>6552.0343800000001</v>
      </c>
      <c r="T682" s="154">
        <f t="shared" si="29"/>
        <v>6392.9010600000001</v>
      </c>
      <c r="U682" s="154">
        <f t="shared" si="29"/>
        <v>6233.7677399999993</v>
      </c>
      <c r="V682" s="154">
        <f t="shared" si="29"/>
        <v>6074.6344200000003</v>
      </c>
      <c r="W682" s="154">
        <f t="shared" si="29"/>
        <v>5915.5010999999995</v>
      </c>
      <c r="X682" s="154">
        <f t="shared" si="29"/>
        <v>5756.3677799999996</v>
      </c>
      <c r="Y682" s="154">
        <f t="shared" si="29"/>
        <v>5597.2344599999997</v>
      </c>
      <c r="Z682" s="154">
        <f t="shared" si="29"/>
        <v>5438.1011399999998</v>
      </c>
      <c r="AA682" s="154">
        <f t="shared" si="29"/>
        <v>5278.9678199999998</v>
      </c>
      <c r="AB682" s="154">
        <f t="shared" si="29"/>
        <v>5119.8344999999999</v>
      </c>
      <c r="AC682" s="154">
        <f t="shared" si="29"/>
        <v>5074.4211408000001</v>
      </c>
      <c r="AD682" s="154">
        <f t="shared" si="29"/>
        <v>5029.0077816000003</v>
      </c>
      <c r="AE682" s="154">
        <f t="shared" si="29"/>
        <v>4983.5944223999995</v>
      </c>
      <c r="AF682" s="154">
        <f t="shared" si="29"/>
        <v>4938.1810631999997</v>
      </c>
      <c r="AG682" s="154">
        <f t="shared" si="29"/>
        <v>4892.7677039999999</v>
      </c>
      <c r="AH682" s="154">
        <f t="shared" si="29"/>
        <v>4847.3543448</v>
      </c>
      <c r="AI682" s="154">
        <f t="shared" si="29"/>
        <v>4801.9409856000002</v>
      </c>
      <c r="AJ682" s="154">
        <f t="shared" si="29"/>
        <v>4756.5276263999995</v>
      </c>
      <c r="AK682" s="154">
        <f t="shared" si="29"/>
        <v>4711.1142671999996</v>
      </c>
      <c r="AL682" s="154">
        <f t="shared" si="29"/>
        <v>4665.7009079999998</v>
      </c>
      <c r="AM682" s="154">
        <f t="shared" si="29"/>
        <v>4620.2875488</v>
      </c>
      <c r="AN682" s="154">
        <f t="shared" si="29"/>
        <v>4574.8741895999992</v>
      </c>
      <c r="AO682" s="154">
        <f t="shared" si="29"/>
        <v>4529.4608303999994</v>
      </c>
      <c r="AP682" s="154">
        <f t="shared" si="29"/>
        <v>4484.0474711999996</v>
      </c>
      <c r="AQ682" s="154">
        <f t="shared" si="29"/>
        <v>4438.6341119999997</v>
      </c>
      <c r="AR682" s="154">
        <f t="shared" si="29"/>
        <v>4438.6341119999997</v>
      </c>
      <c r="AS682" s="154">
        <f t="shared" si="29"/>
        <v>4438.6341119999997</v>
      </c>
      <c r="AT682" s="154">
        <f t="shared" si="29"/>
        <v>4438.6341119999997</v>
      </c>
      <c r="AU682" s="154">
        <f t="shared" si="29"/>
        <v>4438.6341119999997</v>
      </c>
      <c r="AV682" s="154">
        <f t="shared" si="29"/>
        <v>4438.6341119999997</v>
      </c>
    </row>
    <row r="683" spans="2:48" x14ac:dyDescent="0.2">
      <c r="B683" s="2" t="s">
        <v>109</v>
      </c>
      <c r="C683" s="154">
        <v>10</v>
      </c>
      <c r="D683" s="154">
        <v>10</v>
      </c>
      <c r="E683" s="154">
        <v>10</v>
      </c>
      <c r="F683" s="154">
        <v>10</v>
      </c>
      <c r="G683" s="154">
        <v>10</v>
      </c>
      <c r="H683" s="154">
        <v>10</v>
      </c>
      <c r="I683" s="154">
        <v>10</v>
      </c>
      <c r="J683" s="154">
        <v>10</v>
      </c>
      <c r="K683" s="154">
        <v>10</v>
      </c>
      <c r="L683" s="154">
        <v>10</v>
      </c>
      <c r="M683" s="154">
        <v>10</v>
      </c>
      <c r="N683" s="154">
        <v>10</v>
      </c>
      <c r="O683" s="154">
        <v>10</v>
      </c>
      <c r="P683" s="154">
        <v>10</v>
      </c>
      <c r="Q683" s="154">
        <v>10</v>
      </c>
      <c r="R683" s="154">
        <v>10</v>
      </c>
      <c r="S683" s="154">
        <v>10</v>
      </c>
      <c r="T683" s="154">
        <v>10</v>
      </c>
      <c r="U683" s="154">
        <v>10</v>
      </c>
      <c r="V683" s="154">
        <v>10</v>
      </c>
      <c r="W683" s="154">
        <v>10</v>
      </c>
      <c r="X683" s="154">
        <v>10</v>
      </c>
      <c r="Y683" s="154">
        <v>10</v>
      </c>
      <c r="Z683" s="154">
        <v>10</v>
      </c>
      <c r="AA683" s="154">
        <v>10</v>
      </c>
      <c r="AB683" s="154">
        <v>10</v>
      </c>
      <c r="AC683" s="154">
        <v>10</v>
      </c>
      <c r="AD683" s="154">
        <v>10</v>
      </c>
      <c r="AE683" s="154">
        <v>10</v>
      </c>
      <c r="AF683" s="154">
        <v>10</v>
      </c>
      <c r="AG683" s="154">
        <v>10</v>
      </c>
      <c r="AH683" s="154">
        <v>10</v>
      </c>
      <c r="AI683" s="154">
        <v>10</v>
      </c>
      <c r="AJ683" s="154">
        <v>10</v>
      </c>
      <c r="AK683" s="154">
        <v>10</v>
      </c>
      <c r="AL683" s="154">
        <v>10</v>
      </c>
      <c r="AM683" s="154">
        <v>10</v>
      </c>
      <c r="AN683" s="154">
        <v>10</v>
      </c>
      <c r="AO683" s="154">
        <v>10</v>
      </c>
      <c r="AP683" s="154">
        <v>10</v>
      </c>
      <c r="AQ683" s="154">
        <v>10</v>
      </c>
      <c r="AR683" s="154">
        <v>10</v>
      </c>
      <c r="AS683" s="154">
        <v>10</v>
      </c>
      <c r="AT683" s="154">
        <v>10</v>
      </c>
      <c r="AU683" s="154">
        <v>10</v>
      </c>
      <c r="AV683" s="155">
        <v>10</v>
      </c>
    </row>
    <row r="684" spans="2:48" x14ac:dyDescent="0.2">
      <c r="B684" s="2" t="s">
        <v>274</v>
      </c>
      <c r="C684" s="154">
        <v>100000</v>
      </c>
      <c r="D684" s="154">
        <v>100000</v>
      </c>
      <c r="E684" s="154">
        <v>100000</v>
      </c>
      <c r="F684" s="154">
        <v>100000</v>
      </c>
      <c r="G684" s="154">
        <v>100000</v>
      </c>
      <c r="H684" s="154">
        <v>100000</v>
      </c>
      <c r="I684" s="154">
        <v>100000</v>
      </c>
      <c r="J684" s="154">
        <v>100000</v>
      </c>
      <c r="K684" s="154">
        <v>100000</v>
      </c>
      <c r="L684" s="154">
        <v>100000</v>
      </c>
      <c r="M684" s="154">
        <v>100000</v>
      </c>
      <c r="N684" s="154">
        <v>100000</v>
      </c>
      <c r="O684" s="154">
        <v>100000</v>
      </c>
      <c r="P684" s="154">
        <v>100000</v>
      </c>
      <c r="Q684" s="154">
        <v>100000</v>
      </c>
      <c r="R684" s="154">
        <v>100000</v>
      </c>
      <c r="S684" s="154">
        <v>100000</v>
      </c>
      <c r="T684" s="154">
        <v>100000</v>
      </c>
      <c r="U684" s="154">
        <v>100000</v>
      </c>
      <c r="V684" s="154">
        <v>100000</v>
      </c>
      <c r="W684" s="154">
        <v>100000</v>
      </c>
      <c r="X684" s="154">
        <v>100000</v>
      </c>
      <c r="Y684" s="154">
        <v>100000</v>
      </c>
      <c r="Z684" s="154">
        <v>100000</v>
      </c>
      <c r="AA684" s="154">
        <v>100000</v>
      </c>
      <c r="AB684" s="154">
        <v>100000</v>
      </c>
      <c r="AC684" s="154">
        <v>100000</v>
      </c>
      <c r="AD684" s="154">
        <v>100000</v>
      </c>
      <c r="AE684" s="154">
        <v>100000</v>
      </c>
      <c r="AF684" s="154">
        <v>100000</v>
      </c>
      <c r="AG684" s="154">
        <v>100000</v>
      </c>
      <c r="AH684" s="154">
        <v>100000</v>
      </c>
      <c r="AI684" s="154">
        <v>100000</v>
      </c>
      <c r="AJ684" s="154">
        <v>100000</v>
      </c>
      <c r="AK684" s="154">
        <v>100000</v>
      </c>
      <c r="AL684" s="154">
        <v>100000</v>
      </c>
      <c r="AM684" s="154">
        <v>100000</v>
      </c>
      <c r="AN684" s="154">
        <v>100000</v>
      </c>
      <c r="AO684" s="154">
        <v>100000</v>
      </c>
      <c r="AP684" s="154">
        <v>100000</v>
      </c>
      <c r="AQ684" s="154">
        <v>100000</v>
      </c>
      <c r="AR684" s="154">
        <v>100000</v>
      </c>
      <c r="AS684" s="154">
        <v>100000</v>
      </c>
      <c r="AT684" s="154">
        <v>100000</v>
      </c>
      <c r="AU684" s="154">
        <v>100000</v>
      </c>
      <c r="AV684" s="155">
        <v>100000</v>
      </c>
    </row>
    <row r="685" spans="2:48" x14ac:dyDescent="0.2">
      <c r="B685" s="2" t="s">
        <v>276</v>
      </c>
      <c r="C685" s="156"/>
      <c r="D685" s="156"/>
      <c r="E685" s="156"/>
      <c r="F685" s="156"/>
      <c r="G685" s="156"/>
      <c r="H685" s="156"/>
      <c r="I685" s="156"/>
      <c r="J685" s="156"/>
      <c r="K685" s="156"/>
      <c r="L685" s="156"/>
      <c r="M685" s="156"/>
      <c r="N685" s="156"/>
      <c r="O685" s="156"/>
      <c r="P685" s="156"/>
      <c r="Q685" s="156"/>
      <c r="R685" s="156"/>
      <c r="S685" s="156"/>
      <c r="T685" s="156"/>
      <c r="U685" s="156"/>
      <c r="V685" s="156"/>
      <c r="W685" s="156"/>
      <c r="X685" s="156"/>
      <c r="Y685" s="156"/>
      <c r="Z685" s="156"/>
      <c r="AA685" s="156"/>
      <c r="AB685" s="156"/>
      <c r="AC685" s="156"/>
      <c r="AD685" s="156"/>
      <c r="AE685" s="156"/>
      <c r="AF685" s="156"/>
      <c r="AG685" s="156"/>
      <c r="AH685" s="156"/>
      <c r="AI685" s="156"/>
      <c r="AJ685" s="156"/>
      <c r="AK685" s="156"/>
      <c r="AL685" s="156"/>
      <c r="AM685" s="156"/>
      <c r="AN685" s="156"/>
      <c r="AO685" s="156"/>
      <c r="AP685" s="156"/>
      <c r="AQ685" s="156"/>
      <c r="AR685" s="156"/>
      <c r="AS685" s="156"/>
      <c r="AT685" s="156"/>
      <c r="AU685" s="156"/>
      <c r="AV685" s="157"/>
    </row>
    <row r="686" spans="2:48" x14ac:dyDescent="0.2">
      <c r="B686" s="2" t="s">
        <v>278</v>
      </c>
      <c r="C686" s="156"/>
      <c r="D686" s="156"/>
      <c r="E686" s="156"/>
      <c r="F686" s="156"/>
      <c r="G686" s="156"/>
      <c r="H686" s="156"/>
      <c r="I686" s="156"/>
      <c r="J686" s="156"/>
      <c r="K686" s="156"/>
      <c r="L686" s="156"/>
      <c r="M686" s="156"/>
      <c r="N686" s="156"/>
      <c r="O686" s="156"/>
      <c r="P686" s="156"/>
      <c r="Q686" s="156"/>
      <c r="R686" s="156"/>
      <c r="S686" s="156"/>
      <c r="T686" s="156"/>
      <c r="U686" s="156"/>
      <c r="V686" s="156"/>
      <c r="W686" s="156"/>
      <c r="X686" s="156"/>
      <c r="Y686" s="156"/>
      <c r="Z686" s="156"/>
      <c r="AA686" s="156"/>
      <c r="AB686" s="156"/>
      <c r="AC686" s="156"/>
      <c r="AD686" s="156"/>
      <c r="AE686" s="156"/>
      <c r="AF686" s="156"/>
      <c r="AG686" s="156"/>
      <c r="AH686" s="156"/>
      <c r="AI686" s="156"/>
      <c r="AJ686" s="156"/>
      <c r="AK686" s="156"/>
      <c r="AL686" s="156"/>
      <c r="AM686" s="156"/>
      <c r="AN686" s="156"/>
      <c r="AO686" s="156"/>
      <c r="AP686" s="156"/>
      <c r="AQ686" s="156"/>
      <c r="AR686" s="156"/>
      <c r="AS686" s="156"/>
      <c r="AT686" s="156"/>
      <c r="AU686" s="156"/>
      <c r="AV686" s="157"/>
    </row>
    <row r="687" spans="2:48" ht="13.5" thickBot="1" x14ac:dyDescent="0.25">
      <c r="B687" s="341" t="s">
        <v>491</v>
      </c>
      <c r="C687" s="342"/>
      <c r="D687" s="342"/>
      <c r="E687" s="342"/>
      <c r="F687" s="342"/>
      <c r="G687" s="342"/>
      <c r="H687" s="342"/>
      <c r="I687" s="342"/>
      <c r="J687" s="342"/>
      <c r="K687" s="342"/>
      <c r="L687" s="342"/>
      <c r="M687" s="342"/>
      <c r="N687" s="342"/>
      <c r="O687" s="342"/>
      <c r="P687" s="342"/>
      <c r="Q687" s="342"/>
      <c r="R687" s="342"/>
      <c r="S687" s="342"/>
      <c r="T687" s="342"/>
      <c r="U687" s="342"/>
      <c r="V687" s="342"/>
      <c r="W687" s="342"/>
      <c r="X687" s="342"/>
      <c r="Y687" s="342"/>
      <c r="Z687" s="342"/>
      <c r="AA687" s="342"/>
      <c r="AB687" s="342"/>
      <c r="AC687" s="342"/>
      <c r="AD687" s="342"/>
      <c r="AE687" s="342"/>
      <c r="AF687" s="342"/>
      <c r="AG687" s="342"/>
      <c r="AH687" s="342"/>
      <c r="AI687" s="342"/>
      <c r="AJ687" s="342"/>
      <c r="AK687" s="342"/>
      <c r="AL687" s="342"/>
      <c r="AM687" s="342"/>
      <c r="AN687" s="342"/>
      <c r="AO687" s="342"/>
      <c r="AP687" s="342"/>
      <c r="AQ687" s="342"/>
      <c r="AR687" s="342"/>
      <c r="AS687" s="342"/>
      <c r="AT687" s="342"/>
      <c r="AU687" s="342"/>
      <c r="AV687" s="343"/>
    </row>
    <row r="688" spans="2:48" ht="14.25" thickTop="1" thickBot="1" x14ac:dyDescent="0.25"/>
    <row r="689" spans="2:48" ht="13.5" thickTop="1" x14ac:dyDescent="0.2">
      <c r="B689" s="332" t="s">
        <v>324</v>
      </c>
      <c r="C689" s="333"/>
      <c r="D689" s="333"/>
      <c r="E689" s="333"/>
      <c r="F689" s="333"/>
      <c r="G689" s="333"/>
      <c r="H689" s="333"/>
      <c r="I689" s="333"/>
      <c r="J689" s="333"/>
      <c r="K689" s="333"/>
      <c r="L689" s="333"/>
      <c r="M689" s="333"/>
      <c r="N689" s="333"/>
      <c r="O689" s="333"/>
      <c r="P689" s="333"/>
      <c r="Q689" s="333"/>
      <c r="R689" s="333"/>
      <c r="S689" s="333"/>
      <c r="T689" s="333"/>
      <c r="U689" s="333"/>
      <c r="V689" s="333"/>
      <c r="W689" s="333"/>
      <c r="X689" s="333"/>
      <c r="Y689" s="333"/>
      <c r="Z689" s="333"/>
      <c r="AA689" s="333"/>
      <c r="AB689" s="333"/>
      <c r="AC689" s="333"/>
      <c r="AD689" s="333"/>
      <c r="AE689" s="333"/>
      <c r="AF689" s="333"/>
      <c r="AG689" s="333"/>
      <c r="AH689" s="333"/>
      <c r="AI689" s="333"/>
      <c r="AJ689" s="333"/>
      <c r="AK689" s="333"/>
      <c r="AL689" s="333"/>
      <c r="AM689" s="333"/>
      <c r="AN689" s="333"/>
      <c r="AO689" s="333"/>
      <c r="AP689" s="333"/>
      <c r="AQ689" s="333"/>
      <c r="AR689" s="333"/>
      <c r="AS689" s="333"/>
      <c r="AT689" s="333"/>
      <c r="AU689" s="333"/>
      <c r="AV689" s="334"/>
    </row>
    <row r="690" spans="2:48" x14ac:dyDescent="0.2">
      <c r="B690" s="2"/>
      <c r="C690" s="3" t="s">
        <v>364</v>
      </c>
      <c r="D690" s="3" t="s">
        <v>365</v>
      </c>
      <c r="E690" s="3" t="s">
        <v>366</v>
      </c>
      <c r="F690" s="3" t="s">
        <v>367</v>
      </c>
      <c r="G690" s="3" t="s">
        <v>368</v>
      </c>
      <c r="H690" s="3" t="s">
        <v>369</v>
      </c>
      <c r="I690" s="3" t="s">
        <v>370</v>
      </c>
      <c r="J690" s="3" t="s">
        <v>371</v>
      </c>
      <c r="K690" s="3" t="s">
        <v>372</v>
      </c>
      <c r="L690" s="3" t="s">
        <v>373</v>
      </c>
      <c r="M690" s="3" t="s">
        <v>374</v>
      </c>
      <c r="N690" s="3" t="s">
        <v>375</v>
      </c>
      <c r="O690" s="3" t="s">
        <v>376</v>
      </c>
      <c r="P690" s="3" t="s">
        <v>377</v>
      </c>
      <c r="Q690" s="3" t="s">
        <v>378</v>
      </c>
      <c r="R690" s="3" t="s">
        <v>379</v>
      </c>
      <c r="S690" s="3" t="s">
        <v>380</v>
      </c>
      <c r="T690" s="3" t="s">
        <v>381</v>
      </c>
      <c r="U690" s="3" t="s">
        <v>382</v>
      </c>
      <c r="V690" s="3" t="s">
        <v>383</v>
      </c>
      <c r="W690" s="3" t="s">
        <v>384</v>
      </c>
      <c r="X690" s="3" t="s">
        <v>385</v>
      </c>
      <c r="Y690" s="3" t="s">
        <v>386</v>
      </c>
      <c r="Z690" s="3" t="s">
        <v>387</v>
      </c>
      <c r="AA690" s="3" t="s">
        <v>388</v>
      </c>
      <c r="AB690" s="3" t="s">
        <v>389</v>
      </c>
      <c r="AC690" s="3" t="s">
        <v>224</v>
      </c>
      <c r="AD690" s="3" t="s">
        <v>225</v>
      </c>
      <c r="AE690" s="3" t="s">
        <v>226</v>
      </c>
      <c r="AF690" s="3" t="s">
        <v>227</v>
      </c>
      <c r="AG690" s="3" t="s">
        <v>445</v>
      </c>
      <c r="AH690" s="3" t="s">
        <v>228</v>
      </c>
      <c r="AI690" s="3" t="s">
        <v>229</v>
      </c>
      <c r="AJ690" s="3" t="s">
        <v>348</v>
      </c>
      <c r="AK690" s="3" t="s">
        <v>349</v>
      </c>
      <c r="AL690" s="3" t="s">
        <v>446</v>
      </c>
      <c r="AM690" s="3" t="s">
        <v>350</v>
      </c>
      <c r="AN690" s="3" t="s">
        <v>351</v>
      </c>
      <c r="AO690" s="3" t="s">
        <v>352</v>
      </c>
      <c r="AP690" s="3" t="s">
        <v>353</v>
      </c>
      <c r="AQ690" s="3" t="s">
        <v>447</v>
      </c>
      <c r="AR690" s="3" t="s">
        <v>354</v>
      </c>
      <c r="AS690" s="3" t="s">
        <v>355</v>
      </c>
      <c r="AT690" s="3" t="s">
        <v>356</v>
      </c>
      <c r="AU690" s="3" t="s">
        <v>357</v>
      </c>
      <c r="AV690" s="4" t="s">
        <v>358</v>
      </c>
    </row>
    <row r="691" spans="2:48" x14ac:dyDescent="0.2">
      <c r="B691" s="2" t="s">
        <v>39</v>
      </c>
      <c r="C691" s="154">
        <v>31806.695017799997</v>
      </c>
      <c r="D691" s="154">
        <v>31806.695017799997</v>
      </c>
      <c r="E691" s="154">
        <v>31806.695017799997</v>
      </c>
      <c r="F691" s="154">
        <v>31806.695017799997</v>
      </c>
      <c r="G691" s="154">
        <v>32415.152547349997</v>
      </c>
      <c r="H691" s="154">
        <v>33023.610076899997</v>
      </c>
      <c r="I691" s="154">
        <v>32820.792112197494</v>
      </c>
      <c r="J691" s="154">
        <v>32617.974147494999</v>
      </c>
      <c r="K691" s="154">
        <v>32415.156182792496</v>
      </c>
      <c r="L691" s="154">
        <v>32212.338218089997</v>
      </c>
      <c r="M691" s="154">
        <v>32009.520253387498</v>
      </c>
      <c r="N691" s="154">
        <v>32009.250103171747</v>
      </c>
      <c r="O691" s="154">
        <v>32008.979952955997</v>
      </c>
      <c r="P691" s="154">
        <v>32008.70980274025</v>
      </c>
      <c r="Q691" s="154">
        <v>32008.439652524499</v>
      </c>
      <c r="R691" s="154">
        <v>32008.169502308749</v>
      </c>
      <c r="S691" s="154">
        <v>32007.899352092998</v>
      </c>
      <c r="T691" s="154">
        <v>32007.629201877247</v>
      </c>
      <c r="U691" s="154">
        <v>32007.3590516615</v>
      </c>
      <c r="V691" s="154">
        <v>32007.08890144575</v>
      </c>
      <c r="W691" s="154">
        <v>32006.818751229999</v>
      </c>
      <c r="X691" s="154">
        <v>32006.548601014249</v>
      </c>
      <c r="Y691" s="154">
        <v>32006.278450798498</v>
      </c>
      <c r="Z691" s="154">
        <v>32006.008300582751</v>
      </c>
      <c r="AA691" s="154">
        <v>32005.738150367</v>
      </c>
      <c r="AB691" s="154">
        <v>32005.46800015125</v>
      </c>
      <c r="AC691" s="154">
        <v>32012.005053465051</v>
      </c>
      <c r="AD691" s="154">
        <v>32018.542106778848</v>
      </c>
      <c r="AE691" s="154">
        <v>32025.07916009265</v>
      </c>
      <c r="AF691" s="154">
        <v>32031.616213406447</v>
      </c>
      <c r="AG691" s="154">
        <v>32038.153266720248</v>
      </c>
      <c r="AH691" s="154">
        <v>32044.690320034049</v>
      </c>
      <c r="AI691" s="154">
        <v>32051.227373347847</v>
      </c>
      <c r="AJ691" s="154">
        <v>32057.764426661648</v>
      </c>
      <c r="AK691" s="154">
        <v>32064.301479975446</v>
      </c>
      <c r="AL691" s="154">
        <v>32070.838533289247</v>
      </c>
      <c r="AM691" s="154">
        <v>32077.375586603048</v>
      </c>
      <c r="AN691" s="154">
        <v>32083.912639916845</v>
      </c>
      <c r="AO691" s="154">
        <v>32090.449693230647</v>
      </c>
      <c r="AP691" s="154">
        <v>32096.986746544444</v>
      </c>
      <c r="AQ691" s="154">
        <v>32103.523799858245</v>
      </c>
      <c r="AR691" s="154">
        <v>32103.523799858245</v>
      </c>
      <c r="AS691" s="154">
        <v>32103.523799858245</v>
      </c>
      <c r="AT691" s="154">
        <v>32103.523799858245</v>
      </c>
      <c r="AU691" s="154">
        <v>32103.523799858245</v>
      </c>
      <c r="AV691" s="155">
        <v>32103.523799858245</v>
      </c>
    </row>
    <row r="692" spans="2:48" x14ac:dyDescent="0.2">
      <c r="B692" s="2" t="s">
        <v>104</v>
      </c>
      <c r="C692" s="154">
        <v>0</v>
      </c>
      <c r="D692" s="154">
        <v>0</v>
      </c>
      <c r="E692" s="154">
        <v>0</v>
      </c>
      <c r="F692" s="154">
        <v>0</v>
      </c>
      <c r="G692" s="154">
        <v>0</v>
      </c>
      <c r="H692" s="154">
        <v>0</v>
      </c>
      <c r="I692" s="154">
        <v>0</v>
      </c>
      <c r="J692" s="154">
        <v>0</v>
      </c>
      <c r="K692" s="154">
        <v>0</v>
      </c>
      <c r="L692" s="154">
        <v>0</v>
      </c>
      <c r="M692" s="154">
        <v>0</v>
      </c>
      <c r="N692" s="154">
        <v>0</v>
      </c>
      <c r="O692" s="154">
        <v>0</v>
      </c>
      <c r="P692" s="154">
        <v>0</v>
      </c>
      <c r="Q692" s="154">
        <v>0</v>
      </c>
      <c r="R692" s="154">
        <v>0</v>
      </c>
      <c r="S692" s="154">
        <v>0</v>
      </c>
      <c r="T692" s="154">
        <v>0</v>
      </c>
      <c r="U692" s="154">
        <v>0</v>
      </c>
      <c r="V692" s="154">
        <v>0</v>
      </c>
      <c r="W692" s="154">
        <v>0</v>
      </c>
      <c r="X692" s="154">
        <v>0</v>
      </c>
      <c r="Y692" s="154">
        <v>0</v>
      </c>
      <c r="Z692" s="154">
        <v>0</v>
      </c>
      <c r="AA692" s="154">
        <v>0</v>
      </c>
      <c r="AB692" s="154">
        <v>0</v>
      </c>
      <c r="AC692" s="154">
        <v>0</v>
      </c>
      <c r="AD692" s="154">
        <v>0</v>
      </c>
      <c r="AE692" s="154">
        <v>0</v>
      </c>
      <c r="AF692" s="154">
        <v>0</v>
      </c>
      <c r="AG692" s="154">
        <v>0</v>
      </c>
      <c r="AH692" s="154">
        <v>0</v>
      </c>
      <c r="AI692" s="154">
        <v>0</v>
      </c>
      <c r="AJ692" s="154">
        <v>0</v>
      </c>
      <c r="AK692" s="154">
        <v>0</v>
      </c>
      <c r="AL692" s="154">
        <v>0</v>
      </c>
      <c r="AM692" s="154">
        <v>0</v>
      </c>
      <c r="AN692" s="154">
        <v>0</v>
      </c>
      <c r="AO692" s="154">
        <v>0</v>
      </c>
      <c r="AP692" s="154">
        <v>0</v>
      </c>
      <c r="AQ692" s="154">
        <v>0</v>
      </c>
      <c r="AR692" s="154">
        <v>0</v>
      </c>
      <c r="AS692" s="154">
        <v>0</v>
      </c>
      <c r="AT692" s="154">
        <v>0</v>
      </c>
      <c r="AU692" s="154">
        <v>0</v>
      </c>
      <c r="AV692" s="155">
        <v>0</v>
      </c>
    </row>
    <row r="693" spans="2:48" x14ac:dyDescent="0.2">
      <c r="B693" s="2" t="s">
        <v>105</v>
      </c>
      <c r="C693" s="154">
        <v>0</v>
      </c>
      <c r="D693" s="154">
        <v>0</v>
      </c>
      <c r="E693" s="154">
        <v>0</v>
      </c>
      <c r="F693" s="154">
        <v>0</v>
      </c>
      <c r="G693" s="154">
        <v>0</v>
      </c>
      <c r="H693" s="154">
        <v>0</v>
      </c>
      <c r="I693" s="154">
        <v>0</v>
      </c>
      <c r="J693" s="154">
        <v>0</v>
      </c>
      <c r="K693" s="154">
        <v>0</v>
      </c>
      <c r="L693" s="154">
        <v>0</v>
      </c>
      <c r="M693" s="154">
        <v>0</v>
      </c>
      <c r="N693" s="154">
        <v>0</v>
      </c>
      <c r="O693" s="154">
        <v>0</v>
      </c>
      <c r="P693" s="154">
        <v>0</v>
      </c>
      <c r="Q693" s="154">
        <v>0</v>
      </c>
      <c r="R693" s="154">
        <v>0</v>
      </c>
      <c r="S693" s="154">
        <v>0</v>
      </c>
      <c r="T693" s="154">
        <v>0</v>
      </c>
      <c r="U693" s="154">
        <v>0</v>
      </c>
      <c r="V693" s="154">
        <v>0</v>
      </c>
      <c r="W693" s="154">
        <v>0</v>
      </c>
      <c r="X693" s="154">
        <v>0</v>
      </c>
      <c r="Y693" s="154">
        <v>0</v>
      </c>
      <c r="Z693" s="154">
        <v>0</v>
      </c>
      <c r="AA693" s="154">
        <v>0</v>
      </c>
      <c r="AB693" s="154">
        <v>0</v>
      </c>
      <c r="AC693" s="154">
        <v>0</v>
      </c>
      <c r="AD693" s="154">
        <v>0</v>
      </c>
      <c r="AE693" s="154">
        <v>0</v>
      </c>
      <c r="AF693" s="154">
        <v>0</v>
      </c>
      <c r="AG693" s="154">
        <v>0</v>
      </c>
      <c r="AH693" s="154">
        <v>0</v>
      </c>
      <c r="AI693" s="154">
        <v>0</v>
      </c>
      <c r="AJ693" s="154">
        <v>0</v>
      </c>
      <c r="AK693" s="154">
        <v>0</v>
      </c>
      <c r="AL693" s="154">
        <v>0</v>
      </c>
      <c r="AM693" s="154">
        <v>0</v>
      </c>
      <c r="AN693" s="154">
        <v>0</v>
      </c>
      <c r="AO693" s="154">
        <v>0</v>
      </c>
      <c r="AP693" s="154">
        <v>0</v>
      </c>
      <c r="AQ693" s="154">
        <v>0</v>
      </c>
      <c r="AR693" s="154">
        <v>0</v>
      </c>
      <c r="AS693" s="154">
        <v>0</v>
      </c>
      <c r="AT693" s="154">
        <v>0</v>
      </c>
      <c r="AU693" s="154">
        <v>0</v>
      </c>
      <c r="AV693" s="155">
        <v>0</v>
      </c>
    </row>
    <row r="694" spans="2:48" x14ac:dyDescent="0.2">
      <c r="B694" s="2" t="s">
        <v>106</v>
      </c>
      <c r="C694" s="154">
        <v>5.5780375768005791E-2</v>
      </c>
      <c r="D694" s="154">
        <v>5.5780375768005791E-2</v>
      </c>
      <c r="E694" s="154">
        <v>5.5780375768005791E-2</v>
      </c>
      <c r="F694" s="154">
        <v>5.5780375768005791E-2</v>
      </c>
      <c r="G694" s="154">
        <v>5.6105471350768044E-2</v>
      </c>
      <c r="H694" s="154">
        <v>5.6430566933530303E-2</v>
      </c>
      <c r="I694" s="154">
        <v>5.4480319913682462E-2</v>
      </c>
      <c r="J694" s="154">
        <v>5.2530072893834628E-2</v>
      </c>
      <c r="K694" s="154">
        <v>5.0579825873986788E-2</v>
      </c>
      <c r="L694" s="154">
        <v>4.8629578854138954E-2</v>
      </c>
      <c r="M694" s="154">
        <v>4.6679331834291113E-2</v>
      </c>
      <c r="N694" s="154">
        <v>4.6547502682560069E-2</v>
      </c>
      <c r="O694" s="154">
        <v>4.6415673530829031E-2</v>
      </c>
      <c r="P694" s="154">
        <v>4.6283844379097987E-2</v>
      </c>
      <c r="Q694" s="154">
        <v>4.6152015227366949E-2</v>
      </c>
      <c r="R694" s="154">
        <v>4.6020186075635905E-2</v>
      </c>
      <c r="S694" s="154">
        <v>4.5888356923904861E-2</v>
      </c>
      <c r="T694" s="154">
        <v>4.5756527772173823E-2</v>
      </c>
      <c r="U694" s="154">
        <v>4.5624698620442779E-2</v>
      </c>
      <c r="V694" s="154">
        <v>4.5492869468711741E-2</v>
      </c>
      <c r="W694" s="154">
        <v>4.5361040316980697E-2</v>
      </c>
      <c r="X694" s="154">
        <v>4.5229211165249653E-2</v>
      </c>
      <c r="Y694" s="154">
        <v>4.5097382013518615E-2</v>
      </c>
      <c r="Z694" s="154">
        <v>4.4965552861787571E-2</v>
      </c>
      <c r="AA694" s="154">
        <v>4.4833723710056533E-2</v>
      </c>
      <c r="AB694" s="154">
        <v>4.4701894558325489E-2</v>
      </c>
      <c r="AC694" s="154">
        <v>4.4435844017059849E-2</v>
      </c>
      <c r="AD694" s="154">
        <v>4.4169793475794215E-2</v>
      </c>
      <c r="AE694" s="154">
        <v>4.3903742934528575E-2</v>
      </c>
      <c r="AF694" s="154">
        <v>4.3637692393262935E-2</v>
      </c>
      <c r="AG694" s="154">
        <v>4.3371641851997302E-2</v>
      </c>
      <c r="AH694" s="154">
        <v>4.3105591310731661E-2</v>
      </c>
      <c r="AI694" s="154">
        <v>4.2839540769466021E-2</v>
      </c>
      <c r="AJ694" s="154">
        <v>4.2573490228200388E-2</v>
      </c>
      <c r="AK694" s="154">
        <v>4.2307439686934747E-2</v>
      </c>
      <c r="AL694" s="154">
        <v>4.2041389145669107E-2</v>
      </c>
      <c r="AM694" s="154">
        <v>4.1775338604403474E-2</v>
      </c>
      <c r="AN694" s="154">
        <v>4.1509288063137834E-2</v>
      </c>
      <c r="AO694" s="154">
        <v>4.1243237521872193E-2</v>
      </c>
      <c r="AP694" s="154">
        <v>4.097718698060656E-2</v>
      </c>
      <c r="AQ694" s="154">
        <v>4.071113643934092E-2</v>
      </c>
      <c r="AR694" s="154">
        <v>4.071113643934092E-2</v>
      </c>
      <c r="AS694" s="154">
        <v>4.071113643934092E-2</v>
      </c>
      <c r="AT694" s="154">
        <v>4.071113643934092E-2</v>
      </c>
      <c r="AU694" s="154">
        <v>4.071113643934092E-2</v>
      </c>
      <c r="AV694" s="155">
        <v>4.071113643934092E-2</v>
      </c>
    </row>
    <row r="695" spans="2:48" x14ac:dyDescent="0.2">
      <c r="B695" s="2" t="s">
        <v>107</v>
      </c>
      <c r="C695" s="154">
        <v>3.6912444338767732E-2</v>
      </c>
      <c r="D695" s="154">
        <v>3.6912444338767732E-2</v>
      </c>
      <c r="E695" s="154">
        <v>3.6912444338767732E-2</v>
      </c>
      <c r="F695" s="154">
        <v>3.6912444338767732E-2</v>
      </c>
      <c r="G695" s="154">
        <v>3.7165976528333283E-2</v>
      </c>
      <c r="H695" s="154">
        <v>3.7419508717898828E-2</v>
      </c>
      <c r="I695" s="154">
        <v>3.6767278526839239E-2</v>
      </c>
      <c r="J695" s="154">
        <v>3.6115048335779651E-2</v>
      </c>
      <c r="K695" s="154">
        <v>3.5462818144720062E-2</v>
      </c>
      <c r="L695" s="154">
        <v>3.4810587953660474E-2</v>
      </c>
      <c r="M695" s="154">
        <v>3.4158357762600886E-2</v>
      </c>
      <c r="N695" s="154">
        <v>3.4075386506379902E-2</v>
      </c>
      <c r="O695" s="154">
        <v>3.3992415250158912E-2</v>
      </c>
      <c r="P695" s="154">
        <v>3.3909443993937929E-2</v>
      </c>
      <c r="Q695" s="154">
        <v>3.3826472737716946E-2</v>
      </c>
      <c r="R695" s="154">
        <v>3.3743501481495963E-2</v>
      </c>
      <c r="S695" s="154">
        <v>3.3660530225274973E-2</v>
      </c>
      <c r="T695" s="154">
        <v>3.357755896905399E-2</v>
      </c>
      <c r="U695" s="154">
        <v>3.3494587712833007E-2</v>
      </c>
      <c r="V695" s="154">
        <v>3.3411616456612024E-2</v>
      </c>
      <c r="W695" s="154">
        <v>3.3328645200391034E-2</v>
      </c>
      <c r="X695" s="154">
        <v>3.3245673944170051E-2</v>
      </c>
      <c r="Y695" s="154">
        <v>3.3162702687949068E-2</v>
      </c>
      <c r="Z695" s="154">
        <v>3.3079731431728085E-2</v>
      </c>
      <c r="AA695" s="154">
        <v>3.2996760175507095E-2</v>
      </c>
      <c r="AB695" s="154">
        <v>3.2913788919286112E-2</v>
      </c>
      <c r="AC695" s="154">
        <v>3.2729707478454065E-2</v>
      </c>
      <c r="AD695" s="154">
        <v>3.2545626037622018E-2</v>
      </c>
      <c r="AE695" s="154">
        <v>3.2361544596789978E-2</v>
      </c>
      <c r="AF695" s="154">
        <v>3.217746315595793E-2</v>
      </c>
      <c r="AG695" s="154">
        <v>3.1993381715125883E-2</v>
      </c>
      <c r="AH695" s="154">
        <v>3.1809300274293836E-2</v>
      </c>
      <c r="AI695" s="154">
        <v>3.1625218833461796E-2</v>
      </c>
      <c r="AJ695" s="154">
        <v>3.1441137392629749E-2</v>
      </c>
      <c r="AK695" s="154">
        <v>3.1257055951797702E-2</v>
      </c>
      <c r="AL695" s="154">
        <v>3.1072974510965658E-2</v>
      </c>
      <c r="AM695" s="154">
        <v>3.0888893070133611E-2</v>
      </c>
      <c r="AN695" s="154">
        <v>3.0704811629301568E-2</v>
      </c>
      <c r="AO695" s="154">
        <v>3.0520730188469521E-2</v>
      </c>
      <c r="AP695" s="154">
        <v>3.0336648747637474E-2</v>
      </c>
      <c r="AQ695" s="154">
        <v>3.015256730680543E-2</v>
      </c>
      <c r="AR695" s="154">
        <v>3.015256730680543E-2</v>
      </c>
      <c r="AS695" s="154">
        <v>3.015256730680543E-2</v>
      </c>
      <c r="AT695" s="154">
        <v>3.015256730680543E-2</v>
      </c>
      <c r="AU695" s="154">
        <v>3.015256730680543E-2</v>
      </c>
      <c r="AV695" s="155">
        <v>3.015256730680543E-2</v>
      </c>
    </row>
    <row r="696" spans="2:48" x14ac:dyDescent="0.2">
      <c r="B696" s="2" t="s">
        <v>45</v>
      </c>
      <c r="C696" s="154">
        <v>0</v>
      </c>
      <c r="D696" s="154">
        <v>0</v>
      </c>
      <c r="E696" s="154">
        <v>0</v>
      </c>
      <c r="F696" s="154">
        <v>0</v>
      </c>
      <c r="G696" s="154">
        <v>0</v>
      </c>
      <c r="H696" s="154">
        <v>0</v>
      </c>
      <c r="I696" s="154">
        <v>0</v>
      </c>
      <c r="J696" s="154">
        <v>0</v>
      </c>
      <c r="K696" s="154">
        <v>0</v>
      </c>
      <c r="L696" s="154">
        <v>0</v>
      </c>
      <c r="M696" s="154">
        <v>0</v>
      </c>
      <c r="N696" s="154">
        <v>0</v>
      </c>
      <c r="O696" s="154">
        <v>0</v>
      </c>
      <c r="P696" s="154">
        <v>0</v>
      </c>
      <c r="Q696" s="154">
        <v>0</v>
      </c>
      <c r="R696" s="154">
        <v>0</v>
      </c>
      <c r="S696" s="154">
        <v>0</v>
      </c>
      <c r="T696" s="154">
        <v>0</v>
      </c>
      <c r="U696" s="154">
        <v>0</v>
      </c>
      <c r="V696" s="154">
        <v>0</v>
      </c>
      <c r="W696" s="154">
        <v>0</v>
      </c>
      <c r="X696" s="154">
        <v>0</v>
      </c>
      <c r="Y696" s="154">
        <v>0</v>
      </c>
      <c r="Z696" s="154">
        <v>0</v>
      </c>
      <c r="AA696" s="154">
        <v>0</v>
      </c>
      <c r="AB696" s="154">
        <v>0</v>
      </c>
      <c r="AC696" s="154">
        <v>0</v>
      </c>
      <c r="AD696" s="154">
        <v>0</v>
      </c>
      <c r="AE696" s="154">
        <v>0</v>
      </c>
      <c r="AF696" s="154">
        <v>0</v>
      </c>
      <c r="AG696" s="154">
        <v>0</v>
      </c>
      <c r="AH696" s="154">
        <v>0</v>
      </c>
      <c r="AI696" s="154">
        <v>0</v>
      </c>
      <c r="AJ696" s="154">
        <v>0</v>
      </c>
      <c r="AK696" s="154">
        <v>0</v>
      </c>
      <c r="AL696" s="154">
        <v>0</v>
      </c>
      <c r="AM696" s="154">
        <v>0</v>
      </c>
      <c r="AN696" s="154">
        <v>0</v>
      </c>
      <c r="AO696" s="154">
        <v>0</v>
      </c>
      <c r="AP696" s="154">
        <v>0</v>
      </c>
      <c r="AQ696" s="154">
        <v>0</v>
      </c>
      <c r="AR696" s="154">
        <v>0</v>
      </c>
      <c r="AS696" s="154">
        <v>0</v>
      </c>
      <c r="AT696" s="154">
        <v>0</v>
      </c>
      <c r="AU696" s="154">
        <v>0</v>
      </c>
      <c r="AV696" s="155">
        <v>0</v>
      </c>
    </row>
    <row r="697" spans="2:48" x14ac:dyDescent="0.2">
      <c r="B697" s="2" t="s">
        <v>47</v>
      </c>
      <c r="C697" s="154">
        <v>0</v>
      </c>
      <c r="D697" s="154">
        <v>0</v>
      </c>
      <c r="E697" s="154">
        <v>0</v>
      </c>
      <c r="F697" s="154">
        <v>0</v>
      </c>
      <c r="G697" s="154">
        <v>0</v>
      </c>
      <c r="H697" s="154">
        <v>0</v>
      </c>
      <c r="I697" s="154">
        <v>0</v>
      </c>
      <c r="J697" s="154">
        <v>0</v>
      </c>
      <c r="K697" s="154">
        <v>0</v>
      </c>
      <c r="L697" s="154">
        <v>0</v>
      </c>
      <c r="M697" s="154">
        <v>0</v>
      </c>
      <c r="N697" s="154">
        <v>0</v>
      </c>
      <c r="O697" s="154">
        <v>0</v>
      </c>
      <c r="P697" s="154">
        <v>0</v>
      </c>
      <c r="Q697" s="154">
        <v>0</v>
      </c>
      <c r="R697" s="154">
        <v>0</v>
      </c>
      <c r="S697" s="154">
        <v>0</v>
      </c>
      <c r="T697" s="154">
        <v>0</v>
      </c>
      <c r="U697" s="154">
        <v>0</v>
      </c>
      <c r="V697" s="154">
        <v>0</v>
      </c>
      <c r="W697" s="154">
        <v>0</v>
      </c>
      <c r="X697" s="154">
        <v>0</v>
      </c>
      <c r="Y697" s="154">
        <v>0</v>
      </c>
      <c r="Z697" s="154">
        <v>0</v>
      </c>
      <c r="AA697" s="154">
        <v>0</v>
      </c>
      <c r="AB697" s="154">
        <v>0</v>
      </c>
      <c r="AC697" s="154">
        <v>0</v>
      </c>
      <c r="AD697" s="154">
        <v>0</v>
      </c>
      <c r="AE697" s="154">
        <v>0</v>
      </c>
      <c r="AF697" s="154">
        <v>0</v>
      </c>
      <c r="AG697" s="154">
        <v>0</v>
      </c>
      <c r="AH697" s="154">
        <v>0</v>
      </c>
      <c r="AI697" s="154">
        <v>0</v>
      </c>
      <c r="AJ697" s="154">
        <v>0</v>
      </c>
      <c r="AK697" s="154">
        <v>0</v>
      </c>
      <c r="AL697" s="154">
        <v>0</v>
      </c>
      <c r="AM697" s="154">
        <v>0</v>
      </c>
      <c r="AN697" s="154">
        <v>0</v>
      </c>
      <c r="AO697" s="154">
        <v>0</v>
      </c>
      <c r="AP697" s="154">
        <v>0</v>
      </c>
      <c r="AQ697" s="154">
        <v>0</v>
      </c>
      <c r="AR697" s="154">
        <v>0</v>
      </c>
      <c r="AS697" s="154">
        <v>0</v>
      </c>
      <c r="AT697" s="154">
        <v>0</v>
      </c>
      <c r="AU697" s="154">
        <v>0</v>
      </c>
      <c r="AV697" s="155">
        <v>0</v>
      </c>
    </row>
    <row r="698" spans="2:48" x14ac:dyDescent="0.2">
      <c r="B698" s="2" t="s">
        <v>49</v>
      </c>
      <c r="C698" s="154">
        <v>0</v>
      </c>
      <c r="D698" s="154">
        <v>0</v>
      </c>
      <c r="E698" s="154">
        <v>0</v>
      </c>
      <c r="F698" s="154">
        <v>0</v>
      </c>
      <c r="G698" s="154">
        <v>0</v>
      </c>
      <c r="H698" s="154">
        <v>0</v>
      </c>
      <c r="I698" s="154">
        <v>0</v>
      </c>
      <c r="J698" s="154">
        <v>0</v>
      </c>
      <c r="K698" s="154">
        <v>0</v>
      </c>
      <c r="L698" s="154">
        <v>0</v>
      </c>
      <c r="M698" s="154">
        <v>0</v>
      </c>
      <c r="N698" s="154">
        <v>0</v>
      </c>
      <c r="O698" s="154">
        <v>0</v>
      </c>
      <c r="P698" s="154">
        <v>0</v>
      </c>
      <c r="Q698" s="154">
        <v>0</v>
      </c>
      <c r="R698" s="154">
        <v>0</v>
      </c>
      <c r="S698" s="154">
        <v>0</v>
      </c>
      <c r="T698" s="154">
        <v>0</v>
      </c>
      <c r="U698" s="154">
        <v>0</v>
      </c>
      <c r="V698" s="154">
        <v>0</v>
      </c>
      <c r="W698" s="154">
        <v>0</v>
      </c>
      <c r="X698" s="154">
        <v>0</v>
      </c>
      <c r="Y698" s="154">
        <v>0</v>
      </c>
      <c r="Z698" s="154">
        <v>0</v>
      </c>
      <c r="AA698" s="154">
        <v>0</v>
      </c>
      <c r="AB698" s="154">
        <v>0</v>
      </c>
      <c r="AC698" s="154">
        <v>0</v>
      </c>
      <c r="AD698" s="154">
        <v>0</v>
      </c>
      <c r="AE698" s="154">
        <v>0</v>
      </c>
      <c r="AF698" s="154">
        <v>0</v>
      </c>
      <c r="AG698" s="154">
        <v>0</v>
      </c>
      <c r="AH698" s="154">
        <v>0</v>
      </c>
      <c r="AI698" s="154">
        <v>0</v>
      </c>
      <c r="AJ698" s="154">
        <v>0</v>
      </c>
      <c r="AK698" s="154">
        <v>0</v>
      </c>
      <c r="AL698" s="154">
        <v>0</v>
      </c>
      <c r="AM698" s="154">
        <v>0</v>
      </c>
      <c r="AN698" s="154">
        <v>0</v>
      </c>
      <c r="AO698" s="154">
        <v>0</v>
      </c>
      <c r="AP698" s="154">
        <v>0</v>
      </c>
      <c r="AQ698" s="154">
        <v>0</v>
      </c>
      <c r="AR698" s="154">
        <v>0</v>
      </c>
      <c r="AS698" s="154">
        <v>0</v>
      </c>
      <c r="AT698" s="154">
        <v>0</v>
      </c>
      <c r="AU698" s="154">
        <v>0</v>
      </c>
      <c r="AV698" s="155">
        <v>0</v>
      </c>
    </row>
    <row r="699" spans="2:48" x14ac:dyDescent="0.2">
      <c r="B699" s="2" t="s">
        <v>51</v>
      </c>
      <c r="C699" s="154">
        <v>0</v>
      </c>
      <c r="D699" s="154">
        <v>0</v>
      </c>
      <c r="E699" s="154">
        <v>0</v>
      </c>
      <c r="F699" s="154">
        <v>0</v>
      </c>
      <c r="G699" s="154">
        <v>0</v>
      </c>
      <c r="H699" s="154">
        <v>0</v>
      </c>
      <c r="I699" s="154">
        <v>0</v>
      </c>
      <c r="J699" s="154">
        <v>0</v>
      </c>
      <c r="K699" s="154">
        <v>0</v>
      </c>
      <c r="L699" s="154">
        <v>0</v>
      </c>
      <c r="M699" s="154">
        <v>0</v>
      </c>
      <c r="N699" s="154">
        <v>0</v>
      </c>
      <c r="O699" s="154">
        <v>0</v>
      </c>
      <c r="P699" s="154">
        <v>0</v>
      </c>
      <c r="Q699" s="154">
        <v>0</v>
      </c>
      <c r="R699" s="154">
        <v>0</v>
      </c>
      <c r="S699" s="154">
        <v>0</v>
      </c>
      <c r="T699" s="154">
        <v>0</v>
      </c>
      <c r="U699" s="154">
        <v>0</v>
      </c>
      <c r="V699" s="154">
        <v>0</v>
      </c>
      <c r="W699" s="154">
        <v>0</v>
      </c>
      <c r="X699" s="154">
        <v>0</v>
      </c>
      <c r="Y699" s="154">
        <v>0</v>
      </c>
      <c r="Z699" s="154">
        <v>0</v>
      </c>
      <c r="AA699" s="154">
        <v>0</v>
      </c>
      <c r="AB699" s="154">
        <v>0</v>
      </c>
      <c r="AC699" s="154">
        <v>0</v>
      </c>
      <c r="AD699" s="154">
        <v>0</v>
      </c>
      <c r="AE699" s="154">
        <v>0</v>
      </c>
      <c r="AF699" s="154">
        <v>0</v>
      </c>
      <c r="AG699" s="154">
        <v>0</v>
      </c>
      <c r="AH699" s="154">
        <v>0</v>
      </c>
      <c r="AI699" s="154">
        <v>0</v>
      </c>
      <c r="AJ699" s="154">
        <v>0</v>
      </c>
      <c r="AK699" s="154">
        <v>0</v>
      </c>
      <c r="AL699" s="154">
        <v>0</v>
      </c>
      <c r="AM699" s="154">
        <v>0</v>
      </c>
      <c r="AN699" s="154">
        <v>0</v>
      </c>
      <c r="AO699" s="154">
        <v>0</v>
      </c>
      <c r="AP699" s="154">
        <v>0</v>
      </c>
      <c r="AQ699" s="154">
        <v>0</v>
      </c>
      <c r="AR699" s="154">
        <v>0</v>
      </c>
      <c r="AS699" s="154">
        <v>0</v>
      </c>
      <c r="AT699" s="154">
        <v>0</v>
      </c>
      <c r="AU699" s="154">
        <v>0</v>
      </c>
      <c r="AV699" s="155">
        <v>0</v>
      </c>
    </row>
    <row r="700" spans="2:48" x14ac:dyDescent="0.2">
      <c r="B700" s="2" t="s">
        <v>53</v>
      </c>
      <c r="C700" s="154">
        <v>9</v>
      </c>
      <c r="D700" s="154">
        <v>9</v>
      </c>
      <c r="E700" s="154">
        <v>9</v>
      </c>
      <c r="F700" s="154">
        <v>9</v>
      </c>
      <c r="G700" s="154">
        <v>9</v>
      </c>
      <c r="H700" s="154">
        <v>9</v>
      </c>
      <c r="I700" s="154">
        <v>9</v>
      </c>
      <c r="J700" s="154">
        <v>9</v>
      </c>
      <c r="K700" s="154">
        <v>9</v>
      </c>
      <c r="L700" s="154">
        <v>9</v>
      </c>
      <c r="M700" s="154">
        <v>9</v>
      </c>
      <c r="N700" s="154">
        <v>9</v>
      </c>
      <c r="O700" s="154">
        <v>9</v>
      </c>
      <c r="P700" s="154">
        <v>9</v>
      </c>
      <c r="Q700" s="154">
        <v>9</v>
      </c>
      <c r="R700" s="154">
        <v>9</v>
      </c>
      <c r="S700" s="154">
        <v>9</v>
      </c>
      <c r="T700" s="154">
        <v>9</v>
      </c>
      <c r="U700" s="154">
        <v>9</v>
      </c>
      <c r="V700" s="154">
        <v>9</v>
      </c>
      <c r="W700" s="154">
        <v>9</v>
      </c>
      <c r="X700" s="154">
        <v>9</v>
      </c>
      <c r="Y700" s="154">
        <v>9</v>
      </c>
      <c r="Z700" s="154">
        <v>9</v>
      </c>
      <c r="AA700" s="154">
        <v>9</v>
      </c>
      <c r="AB700" s="154">
        <v>9</v>
      </c>
      <c r="AC700" s="154">
        <v>9</v>
      </c>
      <c r="AD700" s="154">
        <v>9</v>
      </c>
      <c r="AE700" s="154">
        <v>9</v>
      </c>
      <c r="AF700" s="154">
        <v>9</v>
      </c>
      <c r="AG700" s="154">
        <v>9</v>
      </c>
      <c r="AH700" s="154">
        <v>9</v>
      </c>
      <c r="AI700" s="154">
        <v>9</v>
      </c>
      <c r="AJ700" s="154">
        <v>9</v>
      </c>
      <c r="AK700" s="154">
        <v>9</v>
      </c>
      <c r="AL700" s="154">
        <v>9</v>
      </c>
      <c r="AM700" s="154">
        <v>9</v>
      </c>
      <c r="AN700" s="154">
        <v>9</v>
      </c>
      <c r="AO700" s="154">
        <v>9</v>
      </c>
      <c r="AP700" s="154">
        <v>9</v>
      </c>
      <c r="AQ700" s="154">
        <v>9</v>
      </c>
      <c r="AR700" s="154">
        <v>9</v>
      </c>
      <c r="AS700" s="154">
        <v>9</v>
      </c>
      <c r="AT700" s="154">
        <v>9</v>
      </c>
      <c r="AU700" s="154">
        <v>9</v>
      </c>
      <c r="AV700" s="155">
        <v>9</v>
      </c>
    </row>
    <row r="701" spans="2:48" x14ac:dyDescent="0.2">
      <c r="B701" s="2" t="s">
        <v>108</v>
      </c>
      <c r="C701" s="154">
        <v>65</v>
      </c>
      <c r="D701" s="154">
        <v>65</v>
      </c>
      <c r="E701" s="154">
        <v>65</v>
      </c>
      <c r="F701" s="154">
        <v>65</v>
      </c>
      <c r="G701" s="154">
        <v>65</v>
      </c>
      <c r="H701" s="154">
        <v>65</v>
      </c>
      <c r="I701" s="154">
        <v>65</v>
      </c>
      <c r="J701" s="154">
        <v>65</v>
      </c>
      <c r="K701" s="154">
        <v>65</v>
      </c>
      <c r="L701" s="154">
        <v>65</v>
      </c>
      <c r="M701" s="154">
        <v>65</v>
      </c>
      <c r="N701" s="154">
        <v>65</v>
      </c>
      <c r="O701" s="154">
        <v>65</v>
      </c>
      <c r="P701" s="154">
        <v>65</v>
      </c>
      <c r="Q701" s="154">
        <v>65</v>
      </c>
      <c r="R701" s="154">
        <v>65</v>
      </c>
      <c r="S701" s="154">
        <v>65</v>
      </c>
      <c r="T701" s="154">
        <v>65</v>
      </c>
      <c r="U701" s="154">
        <v>65</v>
      </c>
      <c r="V701" s="154">
        <v>65</v>
      </c>
      <c r="W701" s="154">
        <v>65</v>
      </c>
      <c r="X701" s="154">
        <v>65</v>
      </c>
      <c r="Y701" s="154">
        <v>65</v>
      </c>
      <c r="Z701" s="154">
        <v>65</v>
      </c>
      <c r="AA701" s="154">
        <v>65</v>
      </c>
      <c r="AB701" s="154">
        <v>65</v>
      </c>
      <c r="AC701" s="154">
        <v>65</v>
      </c>
      <c r="AD701" s="154">
        <v>65</v>
      </c>
      <c r="AE701" s="154">
        <v>65</v>
      </c>
      <c r="AF701" s="154">
        <v>65</v>
      </c>
      <c r="AG701" s="154">
        <v>65</v>
      </c>
      <c r="AH701" s="154">
        <v>65</v>
      </c>
      <c r="AI701" s="154">
        <v>65</v>
      </c>
      <c r="AJ701" s="154">
        <v>65</v>
      </c>
      <c r="AK701" s="154">
        <v>65</v>
      </c>
      <c r="AL701" s="154">
        <v>65</v>
      </c>
      <c r="AM701" s="154">
        <v>65</v>
      </c>
      <c r="AN701" s="154">
        <v>65</v>
      </c>
      <c r="AO701" s="154">
        <v>65</v>
      </c>
      <c r="AP701" s="154">
        <v>65</v>
      </c>
      <c r="AQ701" s="154">
        <v>65</v>
      </c>
      <c r="AR701" s="154">
        <v>65</v>
      </c>
      <c r="AS701" s="154">
        <v>65</v>
      </c>
      <c r="AT701" s="154">
        <v>65</v>
      </c>
      <c r="AU701" s="154">
        <v>65</v>
      </c>
      <c r="AV701" s="155">
        <v>65</v>
      </c>
    </row>
    <row r="702" spans="2:48" x14ac:dyDescent="0.2">
      <c r="B702" s="2" t="s">
        <v>4</v>
      </c>
      <c r="C702" s="106">
        <f t="shared" ref="C702:AV702" si="30">C464</f>
        <v>1497.4074000000001</v>
      </c>
      <c r="D702" s="154">
        <f t="shared" si="30"/>
        <v>1497.4074000000001</v>
      </c>
      <c r="E702" s="154">
        <f t="shared" si="30"/>
        <v>1497.4074000000001</v>
      </c>
      <c r="F702" s="154">
        <f t="shared" si="30"/>
        <v>1497.4074000000001</v>
      </c>
      <c r="G702" s="154">
        <f t="shared" si="30"/>
        <v>1497.4074000000001</v>
      </c>
      <c r="H702" s="154">
        <f t="shared" si="30"/>
        <v>1497.4074000000001</v>
      </c>
      <c r="I702" s="154">
        <f t="shared" si="30"/>
        <v>1489.10853322815</v>
      </c>
      <c r="J702" s="154">
        <f t="shared" si="30"/>
        <v>1480.8096664563</v>
      </c>
      <c r="K702" s="154">
        <f t="shared" si="30"/>
        <v>1472.5107996844499</v>
      </c>
      <c r="L702" s="154">
        <f t="shared" si="30"/>
        <v>1464.2119329125999</v>
      </c>
      <c r="M702" s="154">
        <f t="shared" si="30"/>
        <v>1455.9130661407498</v>
      </c>
      <c r="N702" s="154">
        <f t="shared" si="30"/>
        <v>1440.6092629970999</v>
      </c>
      <c r="O702" s="154">
        <f t="shared" si="30"/>
        <v>1425.30545985345</v>
      </c>
      <c r="P702" s="154">
        <f t="shared" si="30"/>
        <v>1410.0016567098</v>
      </c>
      <c r="Q702" s="154">
        <f t="shared" si="30"/>
        <v>1394.6978535661499</v>
      </c>
      <c r="R702" s="154">
        <f t="shared" si="30"/>
        <v>1379.3940504225</v>
      </c>
      <c r="S702" s="154">
        <f t="shared" si="30"/>
        <v>1364.09024727885</v>
      </c>
      <c r="T702" s="154">
        <f t="shared" si="30"/>
        <v>1348.7864441352001</v>
      </c>
      <c r="U702" s="154">
        <f t="shared" si="30"/>
        <v>1333.4826409915502</v>
      </c>
      <c r="V702" s="154">
        <f t="shared" si="30"/>
        <v>1318.1788378479002</v>
      </c>
      <c r="W702" s="154">
        <f t="shared" si="30"/>
        <v>1302.8750347042503</v>
      </c>
      <c r="X702" s="154">
        <f t="shared" si="30"/>
        <v>1287.5712315606002</v>
      </c>
      <c r="Y702" s="154">
        <f t="shared" si="30"/>
        <v>1272.2674284169502</v>
      </c>
      <c r="Z702" s="154">
        <f t="shared" si="30"/>
        <v>1256.9636252733003</v>
      </c>
      <c r="AA702" s="154">
        <f t="shared" si="30"/>
        <v>1241.6598221296504</v>
      </c>
      <c r="AB702" s="154">
        <f t="shared" si="30"/>
        <v>1226.3560189860004</v>
      </c>
      <c r="AC702" s="154">
        <f t="shared" si="30"/>
        <v>1238.3103887963171</v>
      </c>
      <c r="AD702" s="154">
        <f t="shared" si="30"/>
        <v>1250.2647586066337</v>
      </c>
      <c r="AE702" s="154">
        <f t="shared" si="30"/>
        <v>1262.2191284169503</v>
      </c>
      <c r="AF702" s="154">
        <f t="shared" si="30"/>
        <v>1274.1734982272669</v>
      </c>
      <c r="AG702" s="154">
        <f t="shared" si="30"/>
        <v>1286.1278680375835</v>
      </c>
      <c r="AH702" s="154">
        <f t="shared" si="30"/>
        <v>1298.0822378479002</v>
      </c>
      <c r="AI702" s="154">
        <f t="shared" si="30"/>
        <v>1310.0366076582168</v>
      </c>
      <c r="AJ702" s="154">
        <f t="shared" si="30"/>
        <v>1321.9909774685334</v>
      </c>
      <c r="AK702" s="154">
        <f t="shared" si="30"/>
        <v>1333.94534727885</v>
      </c>
      <c r="AL702" s="154">
        <f t="shared" si="30"/>
        <v>1345.8997170891666</v>
      </c>
      <c r="AM702" s="154">
        <f t="shared" si="30"/>
        <v>1357.8540868994833</v>
      </c>
      <c r="AN702" s="154">
        <f t="shared" si="30"/>
        <v>1369.8084567097999</v>
      </c>
      <c r="AO702" s="154">
        <f t="shared" si="30"/>
        <v>1381.7628265201165</v>
      </c>
      <c r="AP702" s="154">
        <f t="shared" si="30"/>
        <v>1393.7171963304331</v>
      </c>
      <c r="AQ702" s="154">
        <f t="shared" si="30"/>
        <v>1405.6715661407497</v>
      </c>
      <c r="AR702" s="154">
        <f t="shared" si="30"/>
        <v>1405.6715661407497</v>
      </c>
      <c r="AS702" s="154">
        <f t="shared" si="30"/>
        <v>1405.6715661407497</v>
      </c>
      <c r="AT702" s="154">
        <f t="shared" si="30"/>
        <v>1405.6715661407497</v>
      </c>
      <c r="AU702" s="154">
        <f t="shared" si="30"/>
        <v>1405.6715661407497</v>
      </c>
      <c r="AV702" s="154">
        <f t="shared" si="30"/>
        <v>1405.6715661407497</v>
      </c>
    </row>
    <row r="703" spans="2:48" x14ac:dyDescent="0.2">
      <c r="B703" s="2" t="s">
        <v>6</v>
      </c>
      <c r="C703" s="106">
        <f t="shared" ref="C703:AV703" si="31">C737/C729*C695</f>
        <v>6.853939371679366</v>
      </c>
      <c r="D703" s="154">
        <f t="shared" si="31"/>
        <v>6.853939371679366</v>
      </c>
      <c r="E703" s="154">
        <f t="shared" si="31"/>
        <v>6.853939371679366</v>
      </c>
      <c r="F703" s="154">
        <f t="shared" si="31"/>
        <v>6.853939371679366</v>
      </c>
      <c r="G703" s="154">
        <f t="shared" si="31"/>
        <v>6.861392059545218</v>
      </c>
      <c r="H703" s="154">
        <f t="shared" si="31"/>
        <v>6.8687596540948341</v>
      </c>
      <c r="I703" s="154">
        <f t="shared" si="31"/>
        <v>6.8553808670830225</v>
      </c>
      <c r="J703" s="154">
        <f t="shared" si="31"/>
        <v>6.8438097285660708</v>
      </c>
      <c r="K703" s="154">
        <f t="shared" si="31"/>
        <v>6.8341950733112595</v>
      </c>
      <c r="L703" s="154">
        <f t="shared" si="31"/>
        <v>6.8267025364824798</v>
      </c>
      <c r="M703" s="154">
        <f t="shared" si="31"/>
        <v>6.8215169930046056</v>
      </c>
      <c r="N703" s="154">
        <f t="shared" si="31"/>
        <v>7.0265876351481609</v>
      </c>
      <c r="O703" s="154">
        <f t="shared" si="31"/>
        <v>7.2310043519440503</v>
      </c>
      <c r="P703" s="154">
        <f t="shared" si="31"/>
        <v>7.4347652541906406</v>
      </c>
      <c r="Q703" s="154">
        <f t="shared" si="31"/>
        <v>7.6378684454020256</v>
      </c>
      <c r="R703" s="154">
        <f t="shared" si="31"/>
        <v>7.8403120217729017</v>
      </c>
      <c r="S703" s="154">
        <f t="shared" si="31"/>
        <v>8.0420940721432075</v>
      </c>
      <c r="T703" s="154">
        <f t="shared" si="31"/>
        <v>8.2432126779625943</v>
      </c>
      <c r="U703" s="154">
        <f t="shared" si="31"/>
        <v>8.4436659132546481</v>
      </c>
      <c r="V703" s="154">
        <f t="shared" si="31"/>
        <v>8.6434518445809303</v>
      </c>
      <c r="W703" s="154">
        <f t="shared" si="31"/>
        <v>8.8425685310048099</v>
      </c>
      <c r="X703" s="154">
        <f t="shared" si="31"/>
        <v>9.0410140240550838</v>
      </c>
      <c r="Y703" s="154">
        <f t="shared" si="31"/>
        <v>9.2387863676893609</v>
      </c>
      <c r="Z703" s="154">
        <f t="shared" si="31"/>
        <v>9.4358835982572771</v>
      </c>
      <c r="AA703" s="154">
        <f t="shared" si="31"/>
        <v>9.6323037444634441</v>
      </c>
      <c r="AB703" s="154">
        <f t="shared" si="31"/>
        <v>9.828044827330233</v>
      </c>
      <c r="AC703" s="154">
        <f t="shared" si="31"/>
        <v>9.7812339896199116</v>
      </c>
      <c r="AD703" s="154">
        <f t="shared" si="31"/>
        <v>9.7343643617032569</v>
      </c>
      <c r="AE703" s="154">
        <f t="shared" si="31"/>
        <v>9.687435584549295</v>
      </c>
      <c r="AF703" s="154">
        <f t="shared" si="31"/>
        <v>9.6404472961976122</v>
      </c>
      <c r="AG703" s="154">
        <f t="shared" si="31"/>
        <v>9.5933991317284395</v>
      </c>
      <c r="AH703" s="154">
        <f t="shared" si="31"/>
        <v>9.5462907232323317</v>
      </c>
      <c r="AI703" s="154">
        <f t="shared" si="31"/>
        <v>9.4991216997794989</v>
      </c>
      <c r="AJ703" s="154">
        <f t="shared" si="31"/>
        <v>9.4518916873887342</v>
      </c>
      <c r="AK703" s="154">
        <f t="shared" si="31"/>
        <v>9.4046003089959829</v>
      </c>
      <c r="AL703" s="154">
        <f t="shared" si="31"/>
        <v>9.3572471844225102</v>
      </c>
      <c r="AM703" s="154">
        <f t="shared" si="31"/>
        <v>9.309831930342666</v>
      </c>
      <c r="AN703" s="154">
        <f t="shared" si="31"/>
        <v>9.2623541602512667</v>
      </c>
      <c r="AO703" s="154">
        <f t="shared" si="31"/>
        <v>9.214813484430552</v>
      </c>
      <c r="AP703" s="154">
        <f t="shared" si="31"/>
        <v>9.167209509916745</v>
      </c>
      <c r="AQ703" s="154">
        <f t="shared" si="31"/>
        <v>9.1195418404661766</v>
      </c>
      <c r="AR703" s="154">
        <f t="shared" si="31"/>
        <v>9.1195418404661766</v>
      </c>
      <c r="AS703" s="154">
        <f t="shared" si="31"/>
        <v>9.1195418404661766</v>
      </c>
      <c r="AT703" s="154">
        <f t="shared" si="31"/>
        <v>9.1195418404661766</v>
      </c>
      <c r="AU703" s="154">
        <f t="shared" si="31"/>
        <v>9.1195418404661766</v>
      </c>
      <c r="AV703" s="154">
        <f t="shared" si="31"/>
        <v>9.1195418404661766</v>
      </c>
    </row>
    <row r="704" spans="2:48" x14ac:dyDescent="0.2">
      <c r="B704" s="2" t="s">
        <v>8</v>
      </c>
      <c r="C704" s="154">
        <v>0</v>
      </c>
      <c r="D704" s="154">
        <v>0</v>
      </c>
      <c r="E704" s="154">
        <v>0</v>
      </c>
      <c r="F704" s="154">
        <v>0</v>
      </c>
      <c r="G704" s="154">
        <v>0</v>
      </c>
      <c r="H704" s="154">
        <v>0</v>
      </c>
      <c r="I704" s="154">
        <v>0</v>
      </c>
      <c r="J704" s="154">
        <v>0</v>
      </c>
      <c r="K704" s="154">
        <v>0</v>
      </c>
      <c r="L704" s="154">
        <v>0</v>
      </c>
      <c r="M704" s="154">
        <v>0</v>
      </c>
      <c r="N704" s="154">
        <v>0</v>
      </c>
      <c r="O704" s="154">
        <v>0</v>
      </c>
      <c r="P704" s="154">
        <v>0</v>
      </c>
      <c r="Q704" s="154">
        <v>0</v>
      </c>
      <c r="R704" s="154">
        <v>0</v>
      </c>
      <c r="S704" s="154">
        <v>0</v>
      </c>
      <c r="T704" s="154">
        <v>0</v>
      </c>
      <c r="U704" s="154">
        <v>0</v>
      </c>
      <c r="V704" s="154">
        <v>0</v>
      </c>
      <c r="W704" s="154">
        <v>0</v>
      </c>
      <c r="X704" s="154">
        <v>0</v>
      </c>
      <c r="Y704" s="154">
        <v>0</v>
      </c>
      <c r="Z704" s="154">
        <v>0</v>
      </c>
      <c r="AA704" s="154">
        <v>0</v>
      </c>
      <c r="AB704" s="154">
        <v>0</v>
      </c>
      <c r="AC704" s="154">
        <v>0</v>
      </c>
      <c r="AD704" s="154">
        <v>0</v>
      </c>
      <c r="AE704" s="154">
        <v>0</v>
      </c>
      <c r="AF704" s="154">
        <v>0</v>
      </c>
      <c r="AG704" s="154">
        <v>0</v>
      </c>
      <c r="AH704" s="154">
        <v>0</v>
      </c>
      <c r="AI704" s="154">
        <v>0</v>
      </c>
      <c r="AJ704" s="154">
        <v>0</v>
      </c>
      <c r="AK704" s="154">
        <v>0</v>
      </c>
      <c r="AL704" s="154">
        <v>0</v>
      </c>
      <c r="AM704" s="154">
        <v>0</v>
      </c>
      <c r="AN704" s="154">
        <v>0</v>
      </c>
      <c r="AO704" s="154">
        <v>0</v>
      </c>
      <c r="AP704" s="154">
        <v>0</v>
      </c>
      <c r="AQ704" s="154">
        <v>0</v>
      </c>
      <c r="AR704" s="154">
        <v>0</v>
      </c>
      <c r="AS704" s="154">
        <v>0</v>
      </c>
      <c r="AT704" s="154">
        <v>0</v>
      </c>
      <c r="AU704" s="154">
        <v>0</v>
      </c>
      <c r="AV704" s="155">
        <v>0</v>
      </c>
    </row>
    <row r="705" spans="2:48" x14ac:dyDescent="0.2">
      <c r="B705" s="2" t="s">
        <v>10</v>
      </c>
      <c r="C705" s="156"/>
      <c r="D705" s="156"/>
      <c r="E705" s="156"/>
      <c r="F705" s="156"/>
      <c r="G705" s="156"/>
      <c r="H705" s="156"/>
      <c r="I705" s="156"/>
      <c r="J705" s="156"/>
      <c r="K705" s="156"/>
      <c r="L705" s="156"/>
      <c r="M705" s="156"/>
      <c r="N705" s="156"/>
      <c r="O705" s="156"/>
      <c r="P705" s="156"/>
      <c r="Q705" s="156"/>
      <c r="R705" s="156"/>
      <c r="S705" s="156"/>
      <c r="T705" s="156"/>
      <c r="U705" s="156"/>
      <c r="V705" s="156"/>
      <c r="W705" s="156"/>
      <c r="X705" s="156"/>
      <c r="Y705" s="156"/>
      <c r="Z705" s="156"/>
      <c r="AA705" s="156"/>
      <c r="AB705" s="156"/>
      <c r="AC705" s="156"/>
      <c r="AD705" s="156"/>
      <c r="AE705" s="156"/>
      <c r="AF705" s="156"/>
      <c r="AG705" s="156"/>
      <c r="AH705" s="156"/>
      <c r="AI705" s="156"/>
      <c r="AJ705" s="156"/>
      <c r="AK705" s="156"/>
      <c r="AL705" s="156"/>
      <c r="AM705" s="156"/>
      <c r="AN705" s="156"/>
      <c r="AO705" s="156"/>
      <c r="AP705" s="156"/>
      <c r="AQ705" s="156"/>
      <c r="AR705" s="156"/>
      <c r="AS705" s="156"/>
      <c r="AT705" s="156"/>
      <c r="AU705" s="156"/>
      <c r="AV705" s="157"/>
    </row>
    <row r="706" spans="2:48" x14ac:dyDescent="0.2">
      <c r="B706" s="2" t="s">
        <v>12</v>
      </c>
      <c r="C706" s="156"/>
      <c r="D706" s="156"/>
      <c r="E706" s="156"/>
      <c r="F706" s="156"/>
      <c r="G706" s="156"/>
      <c r="H706" s="156"/>
      <c r="I706" s="156"/>
      <c r="J706" s="156"/>
      <c r="K706" s="156"/>
      <c r="L706" s="156"/>
      <c r="M706" s="156"/>
      <c r="N706" s="156"/>
      <c r="O706" s="156"/>
      <c r="P706" s="156"/>
      <c r="Q706" s="156"/>
      <c r="R706" s="156"/>
      <c r="S706" s="156"/>
      <c r="T706" s="156"/>
      <c r="U706" s="156"/>
      <c r="V706" s="156"/>
      <c r="W706" s="156"/>
      <c r="X706" s="156"/>
      <c r="Y706" s="156"/>
      <c r="Z706" s="156"/>
      <c r="AA706" s="156"/>
      <c r="AB706" s="156"/>
      <c r="AC706" s="156"/>
      <c r="AD706" s="156"/>
      <c r="AE706" s="156"/>
      <c r="AF706" s="156"/>
      <c r="AG706" s="156"/>
      <c r="AH706" s="156"/>
      <c r="AI706" s="156"/>
      <c r="AJ706" s="156"/>
      <c r="AK706" s="156"/>
      <c r="AL706" s="156"/>
      <c r="AM706" s="156"/>
      <c r="AN706" s="156"/>
      <c r="AO706" s="156"/>
      <c r="AP706" s="156"/>
      <c r="AQ706" s="156"/>
      <c r="AR706" s="156"/>
      <c r="AS706" s="156"/>
      <c r="AT706" s="156"/>
      <c r="AU706" s="156"/>
      <c r="AV706" s="157"/>
    </row>
    <row r="707" spans="2:48" x14ac:dyDescent="0.2">
      <c r="B707" s="2" t="s">
        <v>14</v>
      </c>
      <c r="C707" s="156"/>
      <c r="D707" s="156"/>
      <c r="E707" s="156"/>
      <c r="F707" s="156"/>
      <c r="G707" s="156"/>
      <c r="H707" s="156"/>
      <c r="I707" s="156"/>
      <c r="J707" s="156"/>
      <c r="K707" s="156"/>
      <c r="L707" s="156"/>
      <c r="M707" s="156"/>
      <c r="N707" s="156"/>
      <c r="O707" s="156"/>
      <c r="P707" s="156"/>
      <c r="Q707" s="156"/>
      <c r="R707" s="156"/>
      <c r="S707" s="156"/>
      <c r="T707" s="156"/>
      <c r="U707" s="156"/>
      <c r="V707" s="156"/>
      <c r="W707" s="156"/>
      <c r="X707" s="156"/>
      <c r="Y707" s="156"/>
      <c r="Z707" s="156"/>
      <c r="AA707" s="156"/>
      <c r="AB707" s="156"/>
      <c r="AC707" s="156"/>
      <c r="AD707" s="156"/>
      <c r="AE707" s="156"/>
      <c r="AF707" s="156"/>
      <c r="AG707" s="156"/>
      <c r="AH707" s="156"/>
      <c r="AI707" s="156"/>
      <c r="AJ707" s="156"/>
      <c r="AK707" s="156"/>
      <c r="AL707" s="156"/>
      <c r="AM707" s="156"/>
      <c r="AN707" s="156"/>
      <c r="AO707" s="156"/>
      <c r="AP707" s="156"/>
      <c r="AQ707" s="156"/>
      <c r="AR707" s="156"/>
      <c r="AS707" s="156"/>
      <c r="AT707" s="156"/>
      <c r="AU707" s="156"/>
      <c r="AV707" s="157"/>
    </row>
    <row r="708" spans="2:48" x14ac:dyDescent="0.2">
      <c r="B708" s="2" t="s">
        <v>16</v>
      </c>
      <c r="C708" s="156"/>
      <c r="D708" s="156"/>
      <c r="E708" s="156"/>
      <c r="F708" s="156"/>
      <c r="G708" s="156"/>
      <c r="H708" s="156"/>
      <c r="I708" s="156"/>
      <c r="J708" s="156"/>
      <c r="K708" s="156"/>
      <c r="L708" s="156"/>
      <c r="M708" s="156"/>
      <c r="N708" s="156"/>
      <c r="O708" s="156"/>
      <c r="P708" s="156"/>
      <c r="Q708" s="156"/>
      <c r="R708" s="156"/>
      <c r="S708" s="156"/>
      <c r="T708" s="156"/>
      <c r="U708" s="156"/>
      <c r="V708" s="156"/>
      <c r="W708" s="156"/>
      <c r="X708" s="156"/>
      <c r="Y708" s="156"/>
      <c r="Z708" s="156"/>
      <c r="AA708" s="156"/>
      <c r="AB708" s="156"/>
      <c r="AC708" s="156"/>
      <c r="AD708" s="156"/>
      <c r="AE708" s="156"/>
      <c r="AF708" s="156"/>
      <c r="AG708" s="156"/>
      <c r="AH708" s="156"/>
      <c r="AI708" s="156"/>
      <c r="AJ708" s="156"/>
      <c r="AK708" s="156"/>
      <c r="AL708" s="156"/>
      <c r="AM708" s="156"/>
      <c r="AN708" s="156"/>
      <c r="AO708" s="156"/>
      <c r="AP708" s="156"/>
      <c r="AQ708" s="156"/>
      <c r="AR708" s="156"/>
      <c r="AS708" s="156"/>
      <c r="AT708" s="156"/>
      <c r="AU708" s="156"/>
      <c r="AV708" s="157"/>
    </row>
    <row r="709" spans="2:48" x14ac:dyDescent="0.2">
      <c r="B709" s="2" t="s">
        <v>18</v>
      </c>
      <c r="C709" s="156"/>
      <c r="D709" s="156"/>
      <c r="E709" s="156"/>
      <c r="F709" s="156"/>
      <c r="G709" s="156"/>
      <c r="H709" s="156"/>
      <c r="I709" s="156"/>
      <c r="J709" s="156"/>
      <c r="K709" s="156"/>
      <c r="L709" s="156"/>
      <c r="M709" s="156"/>
      <c r="N709" s="156"/>
      <c r="O709" s="156"/>
      <c r="P709" s="156"/>
      <c r="Q709" s="156"/>
      <c r="R709" s="156"/>
      <c r="S709" s="156"/>
      <c r="T709" s="156"/>
      <c r="U709" s="156"/>
      <c r="V709" s="156"/>
      <c r="W709" s="156"/>
      <c r="X709" s="156"/>
      <c r="Y709" s="156"/>
      <c r="Z709" s="156"/>
      <c r="AA709" s="156"/>
      <c r="AB709" s="156"/>
      <c r="AC709" s="156"/>
      <c r="AD709" s="156"/>
      <c r="AE709" s="156"/>
      <c r="AF709" s="156"/>
      <c r="AG709" s="156"/>
      <c r="AH709" s="156"/>
      <c r="AI709" s="156"/>
      <c r="AJ709" s="156"/>
      <c r="AK709" s="156"/>
      <c r="AL709" s="156"/>
      <c r="AM709" s="156"/>
      <c r="AN709" s="156"/>
      <c r="AO709" s="156"/>
      <c r="AP709" s="156"/>
      <c r="AQ709" s="156"/>
      <c r="AR709" s="156"/>
      <c r="AS709" s="156"/>
      <c r="AT709" s="156"/>
      <c r="AU709" s="156"/>
      <c r="AV709" s="157"/>
    </row>
    <row r="710" spans="2:48" x14ac:dyDescent="0.2">
      <c r="B710" s="2" t="s">
        <v>20</v>
      </c>
      <c r="C710" s="156"/>
      <c r="D710" s="156"/>
      <c r="E710" s="156"/>
      <c r="F710" s="156"/>
      <c r="G710" s="156"/>
      <c r="H710" s="156"/>
      <c r="I710" s="156"/>
      <c r="J710" s="156"/>
      <c r="K710" s="156"/>
      <c r="L710" s="156"/>
      <c r="M710" s="156"/>
      <c r="N710" s="156"/>
      <c r="O710" s="156"/>
      <c r="P710" s="156"/>
      <c r="Q710" s="156"/>
      <c r="R710" s="156"/>
      <c r="S710" s="156"/>
      <c r="T710" s="156"/>
      <c r="U710" s="156"/>
      <c r="V710" s="156"/>
      <c r="W710" s="156"/>
      <c r="X710" s="156"/>
      <c r="Y710" s="156"/>
      <c r="Z710" s="156"/>
      <c r="AA710" s="156"/>
      <c r="AB710" s="156"/>
      <c r="AC710" s="156"/>
      <c r="AD710" s="156"/>
      <c r="AE710" s="156"/>
      <c r="AF710" s="156"/>
      <c r="AG710" s="156"/>
      <c r="AH710" s="156"/>
      <c r="AI710" s="156"/>
      <c r="AJ710" s="156"/>
      <c r="AK710" s="156"/>
      <c r="AL710" s="156"/>
      <c r="AM710" s="156"/>
      <c r="AN710" s="156"/>
      <c r="AO710" s="156"/>
      <c r="AP710" s="156"/>
      <c r="AQ710" s="156"/>
      <c r="AR710" s="156"/>
      <c r="AS710" s="156"/>
      <c r="AT710" s="156"/>
      <c r="AU710" s="156"/>
      <c r="AV710" s="157"/>
    </row>
    <row r="711" spans="2:48" x14ac:dyDescent="0.2">
      <c r="B711" s="2" t="s">
        <v>22</v>
      </c>
      <c r="C711" s="154">
        <v>0</v>
      </c>
      <c r="D711" s="154">
        <v>0</v>
      </c>
      <c r="E711" s="154">
        <v>0</v>
      </c>
      <c r="F711" s="154">
        <v>0</v>
      </c>
      <c r="G711" s="154">
        <v>0</v>
      </c>
      <c r="H711" s="154">
        <v>0</v>
      </c>
      <c r="I711" s="154">
        <v>0</v>
      </c>
      <c r="J711" s="154">
        <v>0</v>
      </c>
      <c r="K711" s="154">
        <v>0</v>
      </c>
      <c r="L711" s="154">
        <v>0</v>
      </c>
      <c r="M711" s="154">
        <v>0</v>
      </c>
      <c r="N711" s="154">
        <v>0</v>
      </c>
      <c r="O711" s="154">
        <v>0</v>
      </c>
      <c r="P711" s="154">
        <v>0</v>
      </c>
      <c r="Q711" s="154">
        <v>0</v>
      </c>
      <c r="R711" s="154">
        <v>0</v>
      </c>
      <c r="S711" s="154">
        <v>0</v>
      </c>
      <c r="T711" s="154">
        <v>0</v>
      </c>
      <c r="U711" s="154">
        <v>0</v>
      </c>
      <c r="V711" s="154">
        <v>0</v>
      </c>
      <c r="W711" s="154">
        <v>0</v>
      </c>
      <c r="X711" s="154">
        <v>0</v>
      </c>
      <c r="Y711" s="154">
        <v>0</v>
      </c>
      <c r="Z711" s="154">
        <v>0</v>
      </c>
      <c r="AA711" s="154">
        <v>0</v>
      </c>
      <c r="AB711" s="154">
        <v>0</v>
      </c>
      <c r="AC711" s="154">
        <v>0</v>
      </c>
      <c r="AD711" s="154">
        <v>0</v>
      </c>
      <c r="AE711" s="154">
        <v>0</v>
      </c>
      <c r="AF711" s="154">
        <v>0</v>
      </c>
      <c r="AG711" s="154">
        <v>0</v>
      </c>
      <c r="AH711" s="154">
        <v>0</v>
      </c>
      <c r="AI711" s="154">
        <v>0</v>
      </c>
      <c r="AJ711" s="154">
        <v>0</v>
      </c>
      <c r="AK711" s="154">
        <v>0</v>
      </c>
      <c r="AL711" s="154">
        <v>0</v>
      </c>
      <c r="AM711" s="154">
        <v>0</v>
      </c>
      <c r="AN711" s="154">
        <v>0</v>
      </c>
      <c r="AO711" s="154">
        <v>0</v>
      </c>
      <c r="AP711" s="154">
        <v>0</v>
      </c>
      <c r="AQ711" s="154">
        <v>0</v>
      </c>
      <c r="AR711" s="154">
        <v>0</v>
      </c>
      <c r="AS711" s="154">
        <v>0</v>
      </c>
      <c r="AT711" s="154">
        <v>0</v>
      </c>
      <c r="AU711" s="154">
        <v>0</v>
      </c>
      <c r="AV711" s="155">
        <v>0</v>
      </c>
    </row>
    <row r="712" spans="2:48" x14ac:dyDescent="0.2">
      <c r="B712" s="2" t="s">
        <v>110</v>
      </c>
      <c r="C712" s="154">
        <v>0</v>
      </c>
      <c r="D712" s="154">
        <v>0</v>
      </c>
      <c r="E712" s="154">
        <v>0</v>
      </c>
      <c r="F712" s="154">
        <v>0</v>
      </c>
      <c r="G712" s="154">
        <v>0</v>
      </c>
      <c r="H712" s="154">
        <v>0</v>
      </c>
      <c r="I712" s="154">
        <v>0</v>
      </c>
      <c r="J712" s="154">
        <v>0</v>
      </c>
      <c r="K712" s="154">
        <v>0</v>
      </c>
      <c r="L712" s="154">
        <v>0</v>
      </c>
      <c r="M712" s="154">
        <v>0</v>
      </c>
      <c r="N712" s="154">
        <v>0</v>
      </c>
      <c r="O712" s="154">
        <v>0</v>
      </c>
      <c r="P712" s="154">
        <v>0</v>
      </c>
      <c r="Q712" s="154">
        <v>0</v>
      </c>
      <c r="R712" s="154">
        <v>0</v>
      </c>
      <c r="S712" s="154">
        <v>0</v>
      </c>
      <c r="T712" s="154">
        <v>0</v>
      </c>
      <c r="U712" s="154">
        <v>0</v>
      </c>
      <c r="V712" s="154">
        <v>0</v>
      </c>
      <c r="W712" s="154">
        <v>0</v>
      </c>
      <c r="X712" s="154">
        <v>0</v>
      </c>
      <c r="Y712" s="154">
        <v>0</v>
      </c>
      <c r="Z712" s="154">
        <v>0</v>
      </c>
      <c r="AA712" s="154">
        <v>0</v>
      </c>
      <c r="AB712" s="154">
        <v>0</v>
      </c>
      <c r="AC712" s="154">
        <v>0</v>
      </c>
      <c r="AD712" s="154">
        <v>0</v>
      </c>
      <c r="AE712" s="154">
        <v>0</v>
      </c>
      <c r="AF712" s="154">
        <v>0</v>
      </c>
      <c r="AG712" s="154">
        <v>0</v>
      </c>
      <c r="AH712" s="154">
        <v>0</v>
      </c>
      <c r="AI712" s="154">
        <v>0</v>
      </c>
      <c r="AJ712" s="154">
        <v>0</v>
      </c>
      <c r="AK712" s="154">
        <v>0</v>
      </c>
      <c r="AL712" s="154">
        <v>0</v>
      </c>
      <c r="AM712" s="154">
        <v>0</v>
      </c>
      <c r="AN712" s="154">
        <v>0</v>
      </c>
      <c r="AO712" s="154">
        <v>0</v>
      </c>
      <c r="AP712" s="154">
        <v>0</v>
      </c>
      <c r="AQ712" s="154">
        <v>0</v>
      </c>
      <c r="AR712" s="154">
        <v>0</v>
      </c>
      <c r="AS712" s="154">
        <v>0</v>
      </c>
      <c r="AT712" s="154">
        <v>0</v>
      </c>
      <c r="AU712" s="154">
        <v>0</v>
      </c>
      <c r="AV712" s="155">
        <v>0</v>
      </c>
    </row>
    <row r="713" spans="2:48" x14ac:dyDescent="0.2">
      <c r="B713" s="2" t="s">
        <v>111</v>
      </c>
      <c r="C713" s="154">
        <v>0</v>
      </c>
      <c r="D713" s="154">
        <v>0</v>
      </c>
      <c r="E713" s="154">
        <v>0</v>
      </c>
      <c r="F713" s="154">
        <v>0</v>
      </c>
      <c r="G713" s="154">
        <v>0</v>
      </c>
      <c r="H713" s="154">
        <v>0</v>
      </c>
      <c r="I713" s="154">
        <v>0</v>
      </c>
      <c r="J713" s="154">
        <v>0</v>
      </c>
      <c r="K713" s="154">
        <v>0</v>
      </c>
      <c r="L713" s="154">
        <v>0</v>
      </c>
      <c r="M713" s="154">
        <v>0</v>
      </c>
      <c r="N713" s="154">
        <v>0</v>
      </c>
      <c r="O713" s="154">
        <v>0</v>
      </c>
      <c r="P713" s="154">
        <v>0</v>
      </c>
      <c r="Q713" s="154">
        <v>0</v>
      </c>
      <c r="R713" s="154">
        <v>0</v>
      </c>
      <c r="S713" s="154">
        <v>0</v>
      </c>
      <c r="T713" s="154">
        <v>0</v>
      </c>
      <c r="U713" s="154">
        <v>0</v>
      </c>
      <c r="V713" s="154">
        <v>0</v>
      </c>
      <c r="W713" s="154">
        <v>0</v>
      </c>
      <c r="X713" s="154">
        <v>0</v>
      </c>
      <c r="Y713" s="154">
        <v>0</v>
      </c>
      <c r="Z713" s="154">
        <v>0</v>
      </c>
      <c r="AA713" s="154">
        <v>0</v>
      </c>
      <c r="AB713" s="154">
        <v>0</v>
      </c>
      <c r="AC713" s="154">
        <v>0</v>
      </c>
      <c r="AD713" s="154">
        <v>0</v>
      </c>
      <c r="AE713" s="154">
        <v>0</v>
      </c>
      <c r="AF713" s="154">
        <v>0</v>
      </c>
      <c r="AG713" s="154">
        <v>0</v>
      </c>
      <c r="AH713" s="154">
        <v>0</v>
      </c>
      <c r="AI713" s="154">
        <v>0</v>
      </c>
      <c r="AJ713" s="154">
        <v>0</v>
      </c>
      <c r="AK713" s="154">
        <v>0</v>
      </c>
      <c r="AL713" s="154">
        <v>0</v>
      </c>
      <c r="AM713" s="154">
        <v>0</v>
      </c>
      <c r="AN713" s="154">
        <v>0</v>
      </c>
      <c r="AO713" s="154">
        <v>0</v>
      </c>
      <c r="AP713" s="154">
        <v>0</v>
      </c>
      <c r="AQ713" s="154">
        <v>0</v>
      </c>
      <c r="AR713" s="154">
        <v>0</v>
      </c>
      <c r="AS713" s="154">
        <v>0</v>
      </c>
      <c r="AT713" s="154">
        <v>0</v>
      </c>
      <c r="AU713" s="154">
        <v>0</v>
      </c>
      <c r="AV713" s="155">
        <v>0</v>
      </c>
    </row>
    <row r="714" spans="2:48" x14ac:dyDescent="0.2">
      <c r="B714" s="2" t="s">
        <v>58</v>
      </c>
      <c r="C714" s="154">
        <v>0</v>
      </c>
      <c r="D714" s="154">
        <v>0</v>
      </c>
      <c r="E714" s="154">
        <v>0</v>
      </c>
      <c r="F714" s="154">
        <v>0</v>
      </c>
      <c r="G714" s="154">
        <v>0</v>
      </c>
      <c r="H714" s="154">
        <v>0</v>
      </c>
      <c r="I714" s="154">
        <v>0</v>
      </c>
      <c r="J714" s="154">
        <v>0</v>
      </c>
      <c r="K714" s="154">
        <v>0</v>
      </c>
      <c r="L714" s="154">
        <v>0</v>
      </c>
      <c r="M714" s="154">
        <v>0</v>
      </c>
      <c r="N714" s="154">
        <v>0</v>
      </c>
      <c r="O714" s="154">
        <v>0</v>
      </c>
      <c r="P714" s="154">
        <v>0</v>
      </c>
      <c r="Q714" s="154">
        <v>0</v>
      </c>
      <c r="R714" s="154">
        <v>0</v>
      </c>
      <c r="S714" s="154">
        <v>0</v>
      </c>
      <c r="T714" s="154">
        <v>0</v>
      </c>
      <c r="U714" s="154">
        <v>0</v>
      </c>
      <c r="V714" s="154">
        <v>0</v>
      </c>
      <c r="W714" s="154">
        <v>0</v>
      </c>
      <c r="X714" s="154">
        <v>0</v>
      </c>
      <c r="Y714" s="154">
        <v>0</v>
      </c>
      <c r="Z714" s="154">
        <v>0</v>
      </c>
      <c r="AA714" s="154">
        <v>0</v>
      </c>
      <c r="AB714" s="154">
        <v>0</v>
      </c>
      <c r="AC714" s="154">
        <v>0</v>
      </c>
      <c r="AD714" s="154">
        <v>0</v>
      </c>
      <c r="AE714" s="154">
        <v>0</v>
      </c>
      <c r="AF714" s="154">
        <v>0</v>
      </c>
      <c r="AG714" s="154">
        <v>0</v>
      </c>
      <c r="AH714" s="154">
        <v>0</v>
      </c>
      <c r="AI714" s="154">
        <v>0</v>
      </c>
      <c r="AJ714" s="154">
        <v>0</v>
      </c>
      <c r="AK714" s="154">
        <v>0</v>
      </c>
      <c r="AL714" s="154">
        <v>0</v>
      </c>
      <c r="AM714" s="154">
        <v>0</v>
      </c>
      <c r="AN714" s="154">
        <v>0</v>
      </c>
      <c r="AO714" s="154">
        <v>0</v>
      </c>
      <c r="AP714" s="154">
        <v>0</v>
      </c>
      <c r="AQ714" s="154">
        <v>0</v>
      </c>
      <c r="AR714" s="154">
        <v>0</v>
      </c>
      <c r="AS714" s="154">
        <v>0</v>
      </c>
      <c r="AT714" s="154">
        <v>0</v>
      </c>
      <c r="AU714" s="154">
        <v>0</v>
      </c>
      <c r="AV714" s="155">
        <v>0</v>
      </c>
    </row>
    <row r="715" spans="2:48" x14ac:dyDescent="0.2">
      <c r="B715" s="2" t="s">
        <v>60</v>
      </c>
      <c r="C715" s="154">
        <v>0</v>
      </c>
      <c r="D715" s="154">
        <v>0</v>
      </c>
      <c r="E715" s="154">
        <v>0</v>
      </c>
      <c r="F715" s="154">
        <v>0</v>
      </c>
      <c r="G715" s="154">
        <v>0</v>
      </c>
      <c r="H715" s="154">
        <v>0</v>
      </c>
      <c r="I715" s="154">
        <v>0</v>
      </c>
      <c r="J715" s="154">
        <v>0</v>
      </c>
      <c r="K715" s="154">
        <v>0</v>
      </c>
      <c r="L715" s="154">
        <v>0</v>
      </c>
      <c r="M715" s="154">
        <v>0</v>
      </c>
      <c r="N715" s="154">
        <v>0</v>
      </c>
      <c r="O715" s="154">
        <v>0</v>
      </c>
      <c r="P715" s="154">
        <v>0</v>
      </c>
      <c r="Q715" s="154">
        <v>0</v>
      </c>
      <c r="R715" s="154">
        <v>0</v>
      </c>
      <c r="S715" s="154">
        <v>0</v>
      </c>
      <c r="T715" s="154">
        <v>0</v>
      </c>
      <c r="U715" s="154">
        <v>0</v>
      </c>
      <c r="V715" s="154">
        <v>0</v>
      </c>
      <c r="W715" s="154">
        <v>0</v>
      </c>
      <c r="X715" s="154">
        <v>0</v>
      </c>
      <c r="Y715" s="154">
        <v>0</v>
      </c>
      <c r="Z715" s="154">
        <v>0</v>
      </c>
      <c r="AA715" s="154">
        <v>0</v>
      </c>
      <c r="AB715" s="154">
        <v>0</v>
      </c>
      <c r="AC715" s="154">
        <v>0</v>
      </c>
      <c r="AD715" s="154">
        <v>0</v>
      </c>
      <c r="AE715" s="154">
        <v>0</v>
      </c>
      <c r="AF715" s="154">
        <v>0</v>
      </c>
      <c r="AG715" s="154">
        <v>0</v>
      </c>
      <c r="AH715" s="154">
        <v>0</v>
      </c>
      <c r="AI715" s="154">
        <v>0</v>
      </c>
      <c r="AJ715" s="154">
        <v>0</v>
      </c>
      <c r="AK715" s="154">
        <v>0</v>
      </c>
      <c r="AL715" s="154">
        <v>0</v>
      </c>
      <c r="AM715" s="154">
        <v>0</v>
      </c>
      <c r="AN715" s="154">
        <v>0</v>
      </c>
      <c r="AO715" s="154">
        <v>0</v>
      </c>
      <c r="AP715" s="154">
        <v>0</v>
      </c>
      <c r="AQ715" s="154">
        <v>0</v>
      </c>
      <c r="AR715" s="154">
        <v>0</v>
      </c>
      <c r="AS715" s="154">
        <v>0</v>
      </c>
      <c r="AT715" s="154">
        <v>0</v>
      </c>
      <c r="AU715" s="154">
        <v>0</v>
      </c>
      <c r="AV715" s="155">
        <v>0</v>
      </c>
    </row>
    <row r="716" spans="2:48" x14ac:dyDescent="0.2">
      <c r="B716" s="2" t="s">
        <v>62</v>
      </c>
      <c r="C716" s="154">
        <f t="shared" ref="C716:AV716" si="32">C715*0.5</f>
        <v>0</v>
      </c>
      <c r="D716" s="154">
        <f t="shared" si="32"/>
        <v>0</v>
      </c>
      <c r="E716" s="154">
        <f t="shared" si="32"/>
        <v>0</v>
      </c>
      <c r="F716" s="154">
        <f t="shared" si="32"/>
        <v>0</v>
      </c>
      <c r="G716" s="154">
        <f t="shared" si="32"/>
        <v>0</v>
      </c>
      <c r="H716" s="154">
        <f t="shared" si="32"/>
        <v>0</v>
      </c>
      <c r="I716" s="154">
        <f t="shared" si="32"/>
        <v>0</v>
      </c>
      <c r="J716" s="154">
        <f t="shared" si="32"/>
        <v>0</v>
      </c>
      <c r="K716" s="154">
        <f t="shared" si="32"/>
        <v>0</v>
      </c>
      <c r="L716" s="154">
        <f t="shared" si="32"/>
        <v>0</v>
      </c>
      <c r="M716" s="154">
        <f t="shared" si="32"/>
        <v>0</v>
      </c>
      <c r="N716" s="154">
        <f t="shared" si="32"/>
        <v>0</v>
      </c>
      <c r="O716" s="154">
        <f t="shared" si="32"/>
        <v>0</v>
      </c>
      <c r="P716" s="154">
        <f t="shared" si="32"/>
        <v>0</v>
      </c>
      <c r="Q716" s="154">
        <f t="shared" si="32"/>
        <v>0</v>
      </c>
      <c r="R716" s="154">
        <f t="shared" si="32"/>
        <v>0</v>
      </c>
      <c r="S716" s="154">
        <f t="shared" si="32"/>
        <v>0</v>
      </c>
      <c r="T716" s="154">
        <f t="shared" si="32"/>
        <v>0</v>
      </c>
      <c r="U716" s="154">
        <f t="shared" si="32"/>
        <v>0</v>
      </c>
      <c r="V716" s="154">
        <f t="shared" si="32"/>
        <v>0</v>
      </c>
      <c r="W716" s="154">
        <f t="shared" si="32"/>
        <v>0</v>
      </c>
      <c r="X716" s="154">
        <f t="shared" si="32"/>
        <v>0</v>
      </c>
      <c r="Y716" s="154">
        <f t="shared" si="32"/>
        <v>0</v>
      </c>
      <c r="Z716" s="154">
        <f t="shared" si="32"/>
        <v>0</v>
      </c>
      <c r="AA716" s="154">
        <f t="shared" si="32"/>
        <v>0</v>
      </c>
      <c r="AB716" s="154">
        <f t="shared" si="32"/>
        <v>0</v>
      </c>
      <c r="AC716" s="154">
        <f t="shared" si="32"/>
        <v>0</v>
      </c>
      <c r="AD716" s="154">
        <f t="shared" si="32"/>
        <v>0</v>
      </c>
      <c r="AE716" s="154">
        <f t="shared" si="32"/>
        <v>0</v>
      </c>
      <c r="AF716" s="154">
        <f t="shared" si="32"/>
        <v>0</v>
      </c>
      <c r="AG716" s="154">
        <f t="shared" si="32"/>
        <v>0</v>
      </c>
      <c r="AH716" s="154">
        <f t="shared" si="32"/>
        <v>0</v>
      </c>
      <c r="AI716" s="154">
        <f t="shared" si="32"/>
        <v>0</v>
      </c>
      <c r="AJ716" s="154">
        <f t="shared" si="32"/>
        <v>0</v>
      </c>
      <c r="AK716" s="154">
        <f t="shared" si="32"/>
        <v>0</v>
      </c>
      <c r="AL716" s="154">
        <f t="shared" si="32"/>
        <v>0</v>
      </c>
      <c r="AM716" s="154">
        <f t="shared" si="32"/>
        <v>0</v>
      </c>
      <c r="AN716" s="154">
        <f t="shared" si="32"/>
        <v>0</v>
      </c>
      <c r="AO716" s="154">
        <f t="shared" si="32"/>
        <v>0</v>
      </c>
      <c r="AP716" s="154">
        <f t="shared" si="32"/>
        <v>0</v>
      </c>
      <c r="AQ716" s="154">
        <f t="shared" si="32"/>
        <v>0</v>
      </c>
      <c r="AR716" s="154">
        <f t="shared" si="32"/>
        <v>0</v>
      </c>
      <c r="AS716" s="154">
        <f t="shared" si="32"/>
        <v>0</v>
      </c>
      <c r="AT716" s="154">
        <f t="shared" si="32"/>
        <v>0</v>
      </c>
      <c r="AU716" s="154">
        <f t="shared" si="32"/>
        <v>0</v>
      </c>
      <c r="AV716" s="154">
        <f t="shared" si="32"/>
        <v>0</v>
      </c>
    </row>
    <row r="717" spans="2:48" x14ac:dyDescent="0.2">
      <c r="B717" s="2" t="s">
        <v>109</v>
      </c>
      <c r="C717" s="156"/>
      <c r="D717" s="156"/>
      <c r="E717" s="156"/>
      <c r="F717" s="156"/>
      <c r="G717" s="156"/>
      <c r="H717" s="156"/>
      <c r="I717" s="156"/>
      <c r="J717" s="156"/>
      <c r="K717" s="156"/>
      <c r="L717" s="156"/>
      <c r="M717" s="156"/>
      <c r="N717" s="156"/>
      <c r="O717" s="156"/>
      <c r="P717" s="156"/>
      <c r="Q717" s="156"/>
      <c r="R717" s="156"/>
      <c r="S717" s="156"/>
      <c r="T717" s="156"/>
      <c r="U717" s="156"/>
      <c r="V717" s="156"/>
      <c r="W717" s="156"/>
      <c r="X717" s="156"/>
      <c r="Y717" s="156"/>
      <c r="Z717" s="156"/>
      <c r="AA717" s="156"/>
      <c r="AB717" s="156"/>
      <c r="AC717" s="156"/>
      <c r="AD717" s="156"/>
      <c r="AE717" s="156"/>
      <c r="AF717" s="156"/>
      <c r="AG717" s="156"/>
      <c r="AH717" s="156"/>
      <c r="AI717" s="156"/>
      <c r="AJ717" s="156"/>
      <c r="AK717" s="156"/>
      <c r="AL717" s="156"/>
      <c r="AM717" s="156"/>
      <c r="AN717" s="156"/>
      <c r="AO717" s="156"/>
      <c r="AP717" s="156"/>
      <c r="AQ717" s="156"/>
      <c r="AR717" s="156"/>
      <c r="AS717" s="156"/>
      <c r="AT717" s="156"/>
      <c r="AU717" s="156"/>
      <c r="AV717" s="157"/>
    </row>
    <row r="718" spans="2:48" x14ac:dyDescent="0.2">
      <c r="B718" s="2" t="s">
        <v>274</v>
      </c>
      <c r="C718" s="156"/>
      <c r="D718" s="156"/>
      <c r="E718" s="156"/>
      <c r="F718" s="156"/>
      <c r="G718" s="156"/>
      <c r="H718" s="156"/>
      <c r="I718" s="156"/>
      <c r="J718" s="156"/>
      <c r="K718" s="156"/>
      <c r="L718" s="156"/>
      <c r="M718" s="156"/>
      <c r="N718" s="156"/>
      <c r="O718" s="156"/>
      <c r="P718" s="156"/>
      <c r="Q718" s="156"/>
      <c r="R718" s="156"/>
      <c r="S718" s="156"/>
      <c r="T718" s="156"/>
      <c r="U718" s="156"/>
      <c r="V718" s="156"/>
      <c r="W718" s="156"/>
      <c r="X718" s="156"/>
      <c r="Y718" s="156"/>
      <c r="Z718" s="156"/>
      <c r="AA718" s="156"/>
      <c r="AB718" s="156"/>
      <c r="AC718" s="156"/>
      <c r="AD718" s="156"/>
      <c r="AE718" s="156"/>
      <c r="AF718" s="156"/>
      <c r="AG718" s="156"/>
      <c r="AH718" s="156"/>
      <c r="AI718" s="156"/>
      <c r="AJ718" s="156"/>
      <c r="AK718" s="156"/>
      <c r="AL718" s="156"/>
      <c r="AM718" s="156"/>
      <c r="AN718" s="156"/>
      <c r="AO718" s="156"/>
      <c r="AP718" s="156"/>
      <c r="AQ718" s="156"/>
      <c r="AR718" s="156"/>
      <c r="AS718" s="156"/>
      <c r="AT718" s="156"/>
      <c r="AU718" s="156"/>
      <c r="AV718" s="157"/>
    </row>
    <row r="719" spans="2:48" x14ac:dyDescent="0.2">
      <c r="B719" s="2" t="s">
        <v>276</v>
      </c>
      <c r="C719" s="156"/>
      <c r="D719" s="156"/>
      <c r="E719" s="156"/>
      <c r="F719" s="156"/>
      <c r="G719" s="156"/>
      <c r="H719" s="156"/>
      <c r="I719" s="156"/>
      <c r="J719" s="156"/>
      <c r="K719" s="156"/>
      <c r="L719" s="156"/>
      <c r="M719" s="156"/>
      <c r="N719" s="156"/>
      <c r="O719" s="156"/>
      <c r="P719" s="156"/>
      <c r="Q719" s="156"/>
      <c r="R719" s="156"/>
      <c r="S719" s="156"/>
      <c r="T719" s="156"/>
      <c r="U719" s="156"/>
      <c r="V719" s="156"/>
      <c r="W719" s="156"/>
      <c r="X719" s="156"/>
      <c r="Y719" s="156"/>
      <c r="Z719" s="156"/>
      <c r="AA719" s="156"/>
      <c r="AB719" s="156"/>
      <c r="AC719" s="156"/>
      <c r="AD719" s="156"/>
      <c r="AE719" s="156"/>
      <c r="AF719" s="156"/>
      <c r="AG719" s="156"/>
      <c r="AH719" s="156"/>
      <c r="AI719" s="156"/>
      <c r="AJ719" s="156"/>
      <c r="AK719" s="156"/>
      <c r="AL719" s="156"/>
      <c r="AM719" s="156"/>
      <c r="AN719" s="156"/>
      <c r="AO719" s="156"/>
      <c r="AP719" s="156"/>
      <c r="AQ719" s="156"/>
      <c r="AR719" s="156"/>
      <c r="AS719" s="156"/>
      <c r="AT719" s="156"/>
      <c r="AU719" s="156"/>
      <c r="AV719" s="157"/>
    </row>
    <row r="720" spans="2:48" x14ac:dyDescent="0.2">
      <c r="B720" s="2" t="s">
        <v>278</v>
      </c>
      <c r="C720" s="156"/>
      <c r="D720" s="156"/>
      <c r="E720" s="156"/>
      <c r="F720" s="156"/>
      <c r="G720" s="156"/>
      <c r="H720" s="156"/>
      <c r="I720" s="156"/>
      <c r="J720" s="156"/>
      <c r="K720" s="156"/>
      <c r="L720" s="156"/>
      <c r="M720" s="156"/>
      <c r="N720" s="156"/>
      <c r="O720" s="156"/>
      <c r="P720" s="156"/>
      <c r="Q720" s="156"/>
      <c r="R720" s="156"/>
      <c r="S720" s="156"/>
      <c r="T720" s="156"/>
      <c r="U720" s="156"/>
      <c r="V720" s="156"/>
      <c r="W720" s="156"/>
      <c r="X720" s="156"/>
      <c r="Y720" s="156"/>
      <c r="Z720" s="156"/>
      <c r="AA720" s="156"/>
      <c r="AB720" s="156"/>
      <c r="AC720" s="156"/>
      <c r="AD720" s="156"/>
      <c r="AE720" s="156"/>
      <c r="AF720" s="156"/>
      <c r="AG720" s="156"/>
      <c r="AH720" s="156"/>
      <c r="AI720" s="156"/>
      <c r="AJ720" s="156"/>
      <c r="AK720" s="156"/>
      <c r="AL720" s="156"/>
      <c r="AM720" s="156"/>
      <c r="AN720" s="156"/>
      <c r="AO720" s="156"/>
      <c r="AP720" s="156"/>
      <c r="AQ720" s="156"/>
      <c r="AR720" s="156"/>
      <c r="AS720" s="156"/>
      <c r="AT720" s="156"/>
      <c r="AU720" s="156"/>
      <c r="AV720" s="157"/>
    </row>
    <row r="721" spans="2:48" ht="13.5" thickBot="1" x14ac:dyDescent="0.25">
      <c r="B721" s="341" t="s">
        <v>491</v>
      </c>
      <c r="C721" s="342"/>
      <c r="D721" s="342"/>
      <c r="E721" s="342"/>
      <c r="F721" s="342"/>
      <c r="G721" s="342"/>
      <c r="H721" s="342"/>
      <c r="I721" s="342"/>
      <c r="J721" s="342"/>
      <c r="K721" s="342"/>
      <c r="L721" s="342"/>
      <c r="M721" s="342"/>
      <c r="N721" s="342"/>
      <c r="O721" s="342"/>
      <c r="P721" s="342"/>
      <c r="Q721" s="342"/>
      <c r="R721" s="342"/>
      <c r="S721" s="342"/>
      <c r="T721" s="342"/>
      <c r="U721" s="342"/>
      <c r="V721" s="342"/>
      <c r="W721" s="342"/>
      <c r="X721" s="342"/>
      <c r="Y721" s="342"/>
      <c r="Z721" s="342"/>
      <c r="AA721" s="342"/>
      <c r="AB721" s="342"/>
      <c r="AC721" s="342"/>
      <c r="AD721" s="342"/>
      <c r="AE721" s="342"/>
      <c r="AF721" s="342"/>
      <c r="AG721" s="342"/>
      <c r="AH721" s="342"/>
      <c r="AI721" s="342"/>
      <c r="AJ721" s="342"/>
      <c r="AK721" s="342"/>
      <c r="AL721" s="342"/>
      <c r="AM721" s="342"/>
      <c r="AN721" s="342"/>
      <c r="AO721" s="342"/>
      <c r="AP721" s="342"/>
      <c r="AQ721" s="342"/>
      <c r="AR721" s="342"/>
      <c r="AS721" s="342"/>
      <c r="AT721" s="342"/>
      <c r="AU721" s="342"/>
      <c r="AV721" s="343"/>
    </row>
    <row r="722" spans="2:48" ht="14.25" thickTop="1" thickBot="1" x14ac:dyDescent="0.25"/>
    <row r="723" spans="2:48" ht="13.5" thickTop="1" x14ac:dyDescent="0.2">
      <c r="B723" s="332" t="s">
        <v>325</v>
      </c>
      <c r="C723" s="333"/>
      <c r="D723" s="333"/>
      <c r="E723" s="333"/>
      <c r="F723" s="333"/>
      <c r="G723" s="333"/>
      <c r="H723" s="333"/>
      <c r="I723" s="333"/>
      <c r="J723" s="333"/>
      <c r="K723" s="333"/>
      <c r="L723" s="333"/>
      <c r="M723" s="333"/>
      <c r="N723" s="333"/>
      <c r="O723" s="333"/>
      <c r="P723" s="333"/>
      <c r="Q723" s="333"/>
      <c r="R723" s="333"/>
      <c r="S723" s="333"/>
      <c r="T723" s="333"/>
      <c r="U723" s="333"/>
      <c r="V723" s="333"/>
      <c r="W723" s="333"/>
      <c r="X723" s="333"/>
      <c r="Y723" s="333"/>
      <c r="Z723" s="333"/>
      <c r="AA723" s="333"/>
      <c r="AB723" s="333"/>
      <c r="AC723" s="333"/>
      <c r="AD723" s="333"/>
      <c r="AE723" s="333"/>
      <c r="AF723" s="333"/>
      <c r="AG723" s="333"/>
      <c r="AH723" s="333"/>
      <c r="AI723" s="333"/>
      <c r="AJ723" s="333"/>
      <c r="AK723" s="333"/>
      <c r="AL723" s="333"/>
      <c r="AM723" s="333"/>
      <c r="AN723" s="333"/>
      <c r="AO723" s="333"/>
      <c r="AP723" s="333"/>
      <c r="AQ723" s="333"/>
      <c r="AR723" s="333"/>
      <c r="AS723" s="333"/>
      <c r="AT723" s="333"/>
      <c r="AU723" s="333"/>
      <c r="AV723" s="334"/>
    </row>
    <row r="724" spans="2:48" x14ac:dyDescent="0.2">
      <c r="B724" s="2"/>
      <c r="C724" s="3" t="s">
        <v>364</v>
      </c>
      <c r="D724" s="3" t="s">
        <v>365</v>
      </c>
      <c r="E724" s="3" t="s">
        <v>366</v>
      </c>
      <c r="F724" s="3" t="s">
        <v>367</v>
      </c>
      <c r="G724" s="3" t="s">
        <v>368</v>
      </c>
      <c r="H724" s="3" t="s">
        <v>369</v>
      </c>
      <c r="I724" s="3" t="s">
        <v>370</v>
      </c>
      <c r="J724" s="3" t="s">
        <v>371</v>
      </c>
      <c r="K724" s="3" t="s">
        <v>372</v>
      </c>
      <c r="L724" s="3" t="s">
        <v>373</v>
      </c>
      <c r="M724" s="3" t="s">
        <v>374</v>
      </c>
      <c r="N724" s="3" t="s">
        <v>375</v>
      </c>
      <c r="O724" s="3" t="s">
        <v>376</v>
      </c>
      <c r="P724" s="3" t="s">
        <v>377</v>
      </c>
      <c r="Q724" s="3" t="s">
        <v>378</v>
      </c>
      <c r="R724" s="3" t="s">
        <v>379</v>
      </c>
      <c r="S724" s="3" t="s">
        <v>380</v>
      </c>
      <c r="T724" s="3" t="s">
        <v>381</v>
      </c>
      <c r="U724" s="3" t="s">
        <v>382</v>
      </c>
      <c r="V724" s="3" t="s">
        <v>383</v>
      </c>
      <c r="W724" s="3" t="s">
        <v>384</v>
      </c>
      <c r="X724" s="3" t="s">
        <v>385</v>
      </c>
      <c r="Y724" s="3" t="s">
        <v>386</v>
      </c>
      <c r="Z724" s="3" t="s">
        <v>387</v>
      </c>
      <c r="AA724" s="3" t="s">
        <v>388</v>
      </c>
      <c r="AB724" s="3" t="s">
        <v>389</v>
      </c>
      <c r="AC724" s="3" t="s">
        <v>224</v>
      </c>
      <c r="AD724" s="3" t="s">
        <v>225</v>
      </c>
      <c r="AE724" s="3" t="s">
        <v>226</v>
      </c>
      <c r="AF724" s="3" t="s">
        <v>227</v>
      </c>
      <c r="AG724" s="3" t="s">
        <v>445</v>
      </c>
      <c r="AH724" s="3" t="s">
        <v>228</v>
      </c>
      <c r="AI724" s="3" t="s">
        <v>229</v>
      </c>
      <c r="AJ724" s="3" t="s">
        <v>348</v>
      </c>
      <c r="AK724" s="3" t="s">
        <v>349</v>
      </c>
      <c r="AL724" s="3" t="s">
        <v>446</v>
      </c>
      <c r="AM724" s="3" t="s">
        <v>350</v>
      </c>
      <c r="AN724" s="3" t="s">
        <v>351</v>
      </c>
      <c r="AO724" s="3" t="s">
        <v>352</v>
      </c>
      <c r="AP724" s="3" t="s">
        <v>353</v>
      </c>
      <c r="AQ724" s="3" t="s">
        <v>447</v>
      </c>
      <c r="AR724" s="3" t="s">
        <v>354</v>
      </c>
      <c r="AS724" s="3" t="s">
        <v>355</v>
      </c>
      <c r="AT724" s="3" t="s">
        <v>356</v>
      </c>
      <c r="AU724" s="3" t="s">
        <v>357</v>
      </c>
      <c r="AV724" s="4" t="s">
        <v>358</v>
      </c>
    </row>
    <row r="725" spans="2:48" x14ac:dyDescent="0.2">
      <c r="B725" s="2" t="s">
        <v>39</v>
      </c>
      <c r="C725" s="154">
        <v>49539.823835473908</v>
      </c>
      <c r="D725" s="154">
        <v>49539.823835473908</v>
      </c>
      <c r="E725" s="154">
        <v>49539.823835473908</v>
      </c>
      <c r="F725" s="154">
        <v>49539.823835473908</v>
      </c>
      <c r="G725" s="154">
        <v>48597.755160473906</v>
      </c>
      <c r="H725" s="154">
        <v>47655.686485473903</v>
      </c>
      <c r="I725" s="154">
        <v>46169.508373228782</v>
      </c>
      <c r="J725" s="154">
        <v>44683.330260983661</v>
      </c>
      <c r="K725" s="154">
        <v>43197.152148738533</v>
      </c>
      <c r="L725" s="154">
        <v>41710.974036493411</v>
      </c>
      <c r="M725" s="154">
        <v>40224.79592424829</v>
      </c>
      <c r="N725" s="154">
        <v>40006.461722180968</v>
      </c>
      <c r="O725" s="154">
        <v>39788.127520113645</v>
      </c>
      <c r="P725" s="154">
        <v>39569.793318046315</v>
      </c>
      <c r="Q725" s="154">
        <v>39351.459115978992</v>
      </c>
      <c r="R725" s="154">
        <v>39133.12491391167</v>
      </c>
      <c r="S725" s="154">
        <v>38914.790711844347</v>
      </c>
      <c r="T725" s="154">
        <v>38696.456509777025</v>
      </c>
      <c r="U725" s="154">
        <v>38478.122307709695</v>
      </c>
      <c r="V725" s="154">
        <v>38259.788105642372</v>
      </c>
      <c r="W725" s="154">
        <v>38041.453903575049</v>
      </c>
      <c r="X725" s="154">
        <v>37823.119701507727</v>
      </c>
      <c r="Y725" s="154">
        <v>37604.785499440404</v>
      </c>
      <c r="Z725" s="154">
        <v>37386.451297373074</v>
      </c>
      <c r="AA725" s="154">
        <v>37168.117095305752</v>
      </c>
      <c r="AB725" s="154">
        <v>36949.782893238429</v>
      </c>
      <c r="AC725" s="154">
        <v>36890.268765124551</v>
      </c>
      <c r="AD725" s="154">
        <v>36830.754637010672</v>
      </c>
      <c r="AE725" s="154">
        <v>36771.240508896793</v>
      </c>
      <c r="AF725" s="154">
        <v>36711.726380782915</v>
      </c>
      <c r="AG725" s="154">
        <v>36652.212252669036</v>
      </c>
      <c r="AH725" s="154">
        <v>36592.698124555158</v>
      </c>
      <c r="AI725" s="154">
        <v>36533.183996441279</v>
      </c>
      <c r="AJ725" s="154">
        <v>36473.669868327401</v>
      </c>
      <c r="AK725" s="154">
        <v>36414.155740213522</v>
      </c>
      <c r="AL725" s="154">
        <v>36354.641612099644</v>
      </c>
      <c r="AM725" s="154">
        <v>36295.127483985765</v>
      </c>
      <c r="AN725" s="154">
        <v>36235.613355871887</v>
      </c>
      <c r="AO725" s="154">
        <v>36176.099227758008</v>
      </c>
      <c r="AP725" s="154">
        <v>36116.58509964413</v>
      </c>
      <c r="AQ725" s="154">
        <v>36057.070971530251</v>
      </c>
      <c r="AR725" s="154">
        <v>36057.070971530251</v>
      </c>
      <c r="AS725" s="154">
        <v>36057.070971530251</v>
      </c>
      <c r="AT725" s="154">
        <v>36057.070971530251</v>
      </c>
      <c r="AU725" s="154">
        <v>36057.070971530251</v>
      </c>
      <c r="AV725" s="155">
        <v>36057.070971530251</v>
      </c>
    </row>
    <row r="726" spans="2:48" x14ac:dyDescent="0.2">
      <c r="B726" s="2" t="s">
        <v>104</v>
      </c>
      <c r="C726" s="154">
        <v>0</v>
      </c>
      <c r="D726" s="154">
        <v>0</v>
      </c>
      <c r="E726" s="154">
        <v>0</v>
      </c>
      <c r="F726" s="154">
        <v>0</v>
      </c>
      <c r="G726" s="154">
        <v>0</v>
      </c>
      <c r="H726" s="154">
        <v>0</v>
      </c>
      <c r="I726" s="154">
        <v>0</v>
      </c>
      <c r="J726" s="154">
        <v>0</v>
      </c>
      <c r="K726" s="154">
        <v>0</v>
      </c>
      <c r="L726" s="154">
        <v>0</v>
      </c>
      <c r="M726" s="154">
        <v>0</v>
      </c>
      <c r="N726" s="154">
        <v>0</v>
      </c>
      <c r="O726" s="154">
        <v>0</v>
      </c>
      <c r="P726" s="154">
        <v>0</v>
      </c>
      <c r="Q726" s="154">
        <v>0</v>
      </c>
      <c r="R726" s="154">
        <v>0</v>
      </c>
      <c r="S726" s="154">
        <v>0</v>
      </c>
      <c r="T726" s="154">
        <v>0</v>
      </c>
      <c r="U726" s="154">
        <v>0</v>
      </c>
      <c r="V726" s="154">
        <v>0</v>
      </c>
      <c r="W726" s="154">
        <v>0</v>
      </c>
      <c r="X726" s="154">
        <v>0</v>
      </c>
      <c r="Y726" s="154">
        <v>0</v>
      </c>
      <c r="Z726" s="154">
        <v>0</v>
      </c>
      <c r="AA726" s="154">
        <v>0</v>
      </c>
      <c r="AB726" s="154">
        <v>0</v>
      </c>
      <c r="AC726" s="154">
        <v>0</v>
      </c>
      <c r="AD726" s="154">
        <v>0</v>
      </c>
      <c r="AE726" s="154">
        <v>0</v>
      </c>
      <c r="AF726" s="154">
        <v>0</v>
      </c>
      <c r="AG726" s="154">
        <v>0</v>
      </c>
      <c r="AH726" s="154">
        <v>0</v>
      </c>
      <c r="AI726" s="154">
        <v>0</v>
      </c>
      <c r="AJ726" s="154">
        <v>0</v>
      </c>
      <c r="AK726" s="154">
        <v>0</v>
      </c>
      <c r="AL726" s="154">
        <v>0</v>
      </c>
      <c r="AM726" s="154">
        <v>0</v>
      </c>
      <c r="AN726" s="154">
        <v>0</v>
      </c>
      <c r="AO726" s="154">
        <v>0</v>
      </c>
      <c r="AP726" s="154">
        <v>0</v>
      </c>
      <c r="AQ726" s="154">
        <v>0</v>
      </c>
      <c r="AR726" s="154">
        <v>0</v>
      </c>
      <c r="AS726" s="154">
        <v>0</v>
      </c>
      <c r="AT726" s="154">
        <v>0</v>
      </c>
      <c r="AU726" s="154">
        <v>0</v>
      </c>
      <c r="AV726" s="155">
        <v>0</v>
      </c>
    </row>
    <row r="727" spans="2:48" x14ac:dyDescent="0.2">
      <c r="B727" s="2" t="s">
        <v>105</v>
      </c>
      <c r="C727" s="154">
        <v>0</v>
      </c>
      <c r="D727" s="154">
        <v>0</v>
      </c>
      <c r="E727" s="154">
        <v>0</v>
      </c>
      <c r="F727" s="154">
        <v>0</v>
      </c>
      <c r="G727" s="154">
        <v>0</v>
      </c>
      <c r="H727" s="154">
        <v>0</v>
      </c>
      <c r="I727" s="154">
        <v>0</v>
      </c>
      <c r="J727" s="154">
        <v>0</v>
      </c>
      <c r="K727" s="154">
        <v>0</v>
      </c>
      <c r="L727" s="154">
        <v>0</v>
      </c>
      <c r="M727" s="154">
        <v>0</v>
      </c>
      <c r="N727" s="154">
        <v>0</v>
      </c>
      <c r="O727" s="154">
        <v>0</v>
      </c>
      <c r="P727" s="154">
        <v>0</v>
      </c>
      <c r="Q727" s="154">
        <v>0</v>
      </c>
      <c r="R727" s="154">
        <v>0</v>
      </c>
      <c r="S727" s="154">
        <v>0</v>
      </c>
      <c r="T727" s="154">
        <v>0</v>
      </c>
      <c r="U727" s="154">
        <v>0</v>
      </c>
      <c r="V727" s="154">
        <v>0</v>
      </c>
      <c r="W727" s="154">
        <v>0</v>
      </c>
      <c r="X727" s="154">
        <v>0</v>
      </c>
      <c r="Y727" s="154">
        <v>0</v>
      </c>
      <c r="Z727" s="154">
        <v>0</v>
      </c>
      <c r="AA727" s="154">
        <v>0</v>
      </c>
      <c r="AB727" s="154">
        <v>0</v>
      </c>
      <c r="AC727" s="154">
        <v>0</v>
      </c>
      <c r="AD727" s="154">
        <v>0</v>
      </c>
      <c r="AE727" s="154">
        <v>0</v>
      </c>
      <c r="AF727" s="154">
        <v>0</v>
      </c>
      <c r="AG727" s="154">
        <v>0</v>
      </c>
      <c r="AH727" s="154">
        <v>0</v>
      </c>
      <c r="AI727" s="154">
        <v>0</v>
      </c>
      <c r="AJ727" s="154">
        <v>0</v>
      </c>
      <c r="AK727" s="154">
        <v>0</v>
      </c>
      <c r="AL727" s="154">
        <v>0</v>
      </c>
      <c r="AM727" s="154">
        <v>0</v>
      </c>
      <c r="AN727" s="154">
        <v>0</v>
      </c>
      <c r="AO727" s="154">
        <v>0</v>
      </c>
      <c r="AP727" s="154">
        <v>0</v>
      </c>
      <c r="AQ727" s="154">
        <v>0</v>
      </c>
      <c r="AR727" s="154">
        <v>0</v>
      </c>
      <c r="AS727" s="154">
        <v>0</v>
      </c>
      <c r="AT727" s="154">
        <v>0</v>
      </c>
      <c r="AU727" s="154">
        <v>0</v>
      </c>
      <c r="AV727" s="155">
        <v>0</v>
      </c>
    </row>
    <row r="728" spans="2:48" x14ac:dyDescent="0.2">
      <c r="B728" s="2" t="s">
        <v>106</v>
      </c>
      <c r="C728" s="154">
        <v>2.0604375447022913E-2</v>
      </c>
      <c r="D728" s="154">
        <v>2.0604375447022913E-2</v>
      </c>
      <c r="E728" s="154">
        <v>2.0604375447022913E-2</v>
      </c>
      <c r="F728" s="154">
        <v>2.0604375447022913E-2</v>
      </c>
      <c r="G728" s="154">
        <v>2.0665598152076536E-2</v>
      </c>
      <c r="H728" s="154">
        <v>2.0726820857130158E-2</v>
      </c>
      <c r="I728" s="154">
        <v>2.0112691290861077E-2</v>
      </c>
      <c r="J728" s="154">
        <v>1.9498561724591995E-2</v>
      </c>
      <c r="K728" s="154">
        <v>1.888443215832291E-2</v>
      </c>
      <c r="L728" s="154">
        <v>1.8270302592053828E-2</v>
      </c>
      <c r="M728" s="154">
        <v>1.7656173025784747E-2</v>
      </c>
      <c r="N728" s="154">
        <v>1.7614787454937334E-2</v>
      </c>
      <c r="O728" s="154">
        <v>1.7573401884089925E-2</v>
      </c>
      <c r="P728" s="154">
        <v>1.7532016313242513E-2</v>
      </c>
      <c r="Q728" s="154">
        <v>1.74906307423951E-2</v>
      </c>
      <c r="R728" s="154">
        <v>1.7449245171547688E-2</v>
      </c>
      <c r="S728" s="154">
        <v>1.7407859600700279E-2</v>
      </c>
      <c r="T728" s="154">
        <v>1.7366474029852867E-2</v>
      </c>
      <c r="U728" s="154">
        <v>1.7325088459005454E-2</v>
      </c>
      <c r="V728" s="154">
        <v>1.7283702888158042E-2</v>
      </c>
      <c r="W728" s="154">
        <v>1.7242317317310633E-2</v>
      </c>
      <c r="X728" s="154">
        <v>1.720093174646322E-2</v>
      </c>
      <c r="Y728" s="154">
        <v>1.7159546175615808E-2</v>
      </c>
      <c r="Z728" s="154">
        <v>1.7118160604768395E-2</v>
      </c>
      <c r="AA728" s="154">
        <v>1.7076775033920986E-2</v>
      </c>
      <c r="AB728" s="154">
        <v>1.7035389463073574E-2</v>
      </c>
      <c r="AC728" s="154">
        <v>1.6992375794644861E-2</v>
      </c>
      <c r="AD728" s="154">
        <v>1.6949362126216148E-2</v>
      </c>
      <c r="AE728" s="154">
        <v>1.6906348457787435E-2</v>
      </c>
      <c r="AF728" s="154">
        <v>1.6863334789358721E-2</v>
      </c>
      <c r="AG728" s="154">
        <v>1.6820321120930008E-2</v>
      </c>
      <c r="AH728" s="154">
        <v>1.6777307452501295E-2</v>
      </c>
      <c r="AI728" s="154">
        <v>1.6734293784072582E-2</v>
      </c>
      <c r="AJ728" s="154">
        <v>1.6691280115643865E-2</v>
      </c>
      <c r="AK728" s="154">
        <v>1.6648266447215152E-2</v>
      </c>
      <c r="AL728" s="154">
        <v>1.6605252778786439E-2</v>
      </c>
      <c r="AM728" s="154">
        <v>1.6562239110357726E-2</v>
      </c>
      <c r="AN728" s="154">
        <v>1.6519225441929013E-2</v>
      </c>
      <c r="AO728" s="154">
        <v>1.64762117735003E-2</v>
      </c>
      <c r="AP728" s="154">
        <v>1.6433198105071586E-2</v>
      </c>
      <c r="AQ728" s="154">
        <v>1.6390184436642873E-2</v>
      </c>
      <c r="AR728" s="154">
        <v>1.6390184436642873E-2</v>
      </c>
      <c r="AS728" s="154">
        <v>1.6390184436642873E-2</v>
      </c>
      <c r="AT728" s="154">
        <v>1.6390184436642873E-2</v>
      </c>
      <c r="AU728" s="154">
        <v>1.6390184436642873E-2</v>
      </c>
      <c r="AV728" s="155">
        <v>1.6390184436642873E-2</v>
      </c>
    </row>
    <row r="729" spans="2:48" x14ac:dyDescent="0.2">
      <c r="B729" s="2" t="s">
        <v>107</v>
      </c>
      <c r="C729" s="154">
        <v>2.1542323231682377E-2</v>
      </c>
      <c r="D729" s="154">
        <v>2.1542323231682377E-2</v>
      </c>
      <c r="E729" s="154">
        <v>2.1542323231682377E-2</v>
      </c>
      <c r="F729" s="154">
        <v>2.1542323231682377E-2</v>
      </c>
      <c r="G729" s="154">
        <v>2.1666726638440593E-2</v>
      </c>
      <c r="H729" s="154">
        <v>2.1791130045198809E-2</v>
      </c>
      <c r="I729" s="154">
        <v>2.1238560743633169E-2</v>
      </c>
      <c r="J729" s="154">
        <v>2.0685991442067526E-2</v>
      </c>
      <c r="K729" s="154">
        <v>2.0133422140501886E-2</v>
      </c>
      <c r="L729" s="154">
        <v>1.9580852838936243E-2</v>
      </c>
      <c r="M729" s="154">
        <v>1.9028283537370603E-2</v>
      </c>
      <c r="N729" s="154">
        <v>1.9010011977484243E-2</v>
      </c>
      <c r="O729" s="154">
        <v>1.8991740417597883E-2</v>
      </c>
      <c r="P729" s="154">
        <v>1.897346885771152E-2</v>
      </c>
      <c r="Q729" s="154">
        <v>1.895519729782516E-2</v>
      </c>
      <c r="R729" s="154">
        <v>1.8936925737938801E-2</v>
      </c>
      <c r="S729" s="154">
        <v>1.8918654178052441E-2</v>
      </c>
      <c r="T729" s="154">
        <v>1.8900382618166081E-2</v>
      </c>
      <c r="U729" s="154">
        <v>1.8882111058279718E-2</v>
      </c>
      <c r="V729" s="154">
        <v>1.8863839498393358E-2</v>
      </c>
      <c r="W729" s="154">
        <v>1.8845567938506998E-2</v>
      </c>
      <c r="X729" s="154">
        <v>1.8827296378620639E-2</v>
      </c>
      <c r="Y729" s="154">
        <v>1.8809024818734279E-2</v>
      </c>
      <c r="Z729" s="154">
        <v>1.8790753258847916E-2</v>
      </c>
      <c r="AA729" s="154">
        <v>1.8772481698961556E-2</v>
      </c>
      <c r="AB729" s="154">
        <v>1.8754210139075196E-2</v>
      </c>
      <c r="AC729" s="154">
        <v>1.8716264637341554E-2</v>
      </c>
      <c r="AD729" s="154">
        <v>1.8678319135607913E-2</v>
      </c>
      <c r="AE729" s="154">
        <v>1.8640373633874271E-2</v>
      </c>
      <c r="AF729" s="154">
        <v>1.8602428132140629E-2</v>
      </c>
      <c r="AG729" s="154">
        <v>1.8564482630406987E-2</v>
      </c>
      <c r="AH729" s="154">
        <v>1.8526537128673345E-2</v>
      </c>
      <c r="AI729" s="154">
        <v>1.8488591626939704E-2</v>
      </c>
      <c r="AJ729" s="154">
        <v>1.8450646125206065E-2</v>
      </c>
      <c r="AK729" s="154">
        <v>1.8412700623472424E-2</v>
      </c>
      <c r="AL729" s="154">
        <v>1.8374755121738782E-2</v>
      </c>
      <c r="AM729" s="154">
        <v>1.833680962000514E-2</v>
      </c>
      <c r="AN729" s="154">
        <v>1.8298864118271498E-2</v>
      </c>
      <c r="AO729" s="154">
        <v>1.8260918616537856E-2</v>
      </c>
      <c r="AP729" s="154">
        <v>1.8222973114804215E-2</v>
      </c>
      <c r="AQ729" s="154">
        <v>1.8185027613070573E-2</v>
      </c>
      <c r="AR729" s="154">
        <v>1.8185027613070573E-2</v>
      </c>
      <c r="AS729" s="154">
        <v>1.8185027613070573E-2</v>
      </c>
      <c r="AT729" s="154">
        <v>1.8185027613070573E-2</v>
      </c>
      <c r="AU729" s="154">
        <v>1.8185027613070573E-2</v>
      </c>
      <c r="AV729" s="155">
        <v>1.8185027613070573E-2</v>
      </c>
    </row>
    <row r="730" spans="2:48" x14ac:dyDescent="0.2">
      <c r="B730" s="2" t="s">
        <v>45</v>
      </c>
      <c r="C730" s="154">
        <v>0</v>
      </c>
      <c r="D730" s="154">
        <v>0</v>
      </c>
      <c r="E730" s="154">
        <v>0</v>
      </c>
      <c r="F730" s="154">
        <v>0</v>
      </c>
      <c r="G730" s="154">
        <v>0</v>
      </c>
      <c r="H730" s="154">
        <v>0</v>
      </c>
      <c r="I730" s="154">
        <v>0</v>
      </c>
      <c r="J730" s="154">
        <v>0</v>
      </c>
      <c r="K730" s="154">
        <v>0</v>
      </c>
      <c r="L730" s="154">
        <v>0</v>
      </c>
      <c r="M730" s="154">
        <v>0</v>
      </c>
      <c r="N730" s="154">
        <v>0</v>
      </c>
      <c r="O730" s="154">
        <v>0</v>
      </c>
      <c r="P730" s="154">
        <v>0</v>
      </c>
      <c r="Q730" s="154">
        <v>0</v>
      </c>
      <c r="R730" s="154">
        <v>0</v>
      </c>
      <c r="S730" s="154">
        <v>0</v>
      </c>
      <c r="T730" s="154">
        <v>0</v>
      </c>
      <c r="U730" s="154">
        <v>0</v>
      </c>
      <c r="V730" s="154">
        <v>0</v>
      </c>
      <c r="W730" s="154">
        <v>0</v>
      </c>
      <c r="X730" s="154">
        <v>0</v>
      </c>
      <c r="Y730" s="154">
        <v>0</v>
      </c>
      <c r="Z730" s="154">
        <v>0</v>
      </c>
      <c r="AA730" s="154">
        <v>0</v>
      </c>
      <c r="AB730" s="154">
        <v>0</v>
      </c>
      <c r="AC730" s="154">
        <v>0</v>
      </c>
      <c r="AD730" s="154">
        <v>0</v>
      </c>
      <c r="AE730" s="154">
        <v>0</v>
      </c>
      <c r="AF730" s="154">
        <v>0</v>
      </c>
      <c r="AG730" s="154">
        <v>0</v>
      </c>
      <c r="AH730" s="154">
        <v>0</v>
      </c>
      <c r="AI730" s="154">
        <v>0</v>
      </c>
      <c r="AJ730" s="154">
        <v>0</v>
      </c>
      <c r="AK730" s="154">
        <v>0</v>
      </c>
      <c r="AL730" s="154">
        <v>0</v>
      </c>
      <c r="AM730" s="154">
        <v>0</v>
      </c>
      <c r="AN730" s="154">
        <v>0</v>
      </c>
      <c r="AO730" s="154">
        <v>0</v>
      </c>
      <c r="AP730" s="154">
        <v>0</v>
      </c>
      <c r="AQ730" s="154">
        <v>0</v>
      </c>
      <c r="AR730" s="154">
        <v>0</v>
      </c>
      <c r="AS730" s="154">
        <v>0</v>
      </c>
      <c r="AT730" s="154">
        <v>0</v>
      </c>
      <c r="AU730" s="154">
        <v>0</v>
      </c>
      <c r="AV730" s="155">
        <v>0</v>
      </c>
    </row>
    <row r="731" spans="2:48" x14ac:dyDescent="0.2">
      <c r="B731" s="2" t="s">
        <v>47</v>
      </c>
      <c r="C731" s="154">
        <v>0</v>
      </c>
      <c r="D731" s="154">
        <v>0</v>
      </c>
      <c r="E731" s="154">
        <v>0</v>
      </c>
      <c r="F731" s="154">
        <v>0</v>
      </c>
      <c r="G731" s="154">
        <v>0</v>
      </c>
      <c r="H731" s="154">
        <v>0</v>
      </c>
      <c r="I731" s="154">
        <v>0</v>
      </c>
      <c r="J731" s="154">
        <v>0</v>
      </c>
      <c r="K731" s="154">
        <v>0</v>
      </c>
      <c r="L731" s="154">
        <v>0</v>
      </c>
      <c r="M731" s="154">
        <v>0</v>
      </c>
      <c r="N731" s="154">
        <v>0</v>
      </c>
      <c r="O731" s="154">
        <v>0</v>
      </c>
      <c r="P731" s="154">
        <v>0</v>
      </c>
      <c r="Q731" s="154">
        <v>0</v>
      </c>
      <c r="R731" s="154">
        <v>0</v>
      </c>
      <c r="S731" s="154">
        <v>0</v>
      </c>
      <c r="T731" s="154">
        <v>0</v>
      </c>
      <c r="U731" s="154">
        <v>0</v>
      </c>
      <c r="V731" s="154">
        <v>0</v>
      </c>
      <c r="W731" s="154">
        <v>0</v>
      </c>
      <c r="X731" s="154">
        <v>0</v>
      </c>
      <c r="Y731" s="154">
        <v>0</v>
      </c>
      <c r="Z731" s="154">
        <v>0</v>
      </c>
      <c r="AA731" s="154">
        <v>0</v>
      </c>
      <c r="AB731" s="154">
        <v>0</v>
      </c>
      <c r="AC731" s="154">
        <v>0</v>
      </c>
      <c r="AD731" s="154">
        <v>0</v>
      </c>
      <c r="AE731" s="154">
        <v>0</v>
      </c>
      <c r="AF731" s="154">
        <v>0</v>
      </c>
      <c r="AG731" s="154">
        <v>0</v>
      </c>
      <c r="AH731" s="154">
        <v>0</v>
      </c>
      <c r="AI731" s="154">
        <v>0</v>
      </c>
      <c r="AJ731" s="154">
        <v>0</v>
      </c>
      <c r="AK731" s="154">
        <v>0</v>
      </c>
      <c r="AL731" s="154">
        <v>0</v>
      </c>
      <c r="AM731" s="154">
        <v>0</v>
      </c>
      <c r="AN731" s="154">
        <v>0</v>
      </c>
      <c r="AO731" s="154">
        <v>0</v>
      </c>
      <c r="AP731" s="154">
        <v>0</v>
      </c>
      <c r="AQ731" s="154">
        <v>0</v>
      </c>
      <c r="AR731" s="154">
        <v>0</v>
      </c>
      <c r="AS731" s="154">
        <v>0</v>
      </c>
      <c r="AT731" s="154">
        <v>0</v>
      </c>
      <c r="AU731" s="154">
        <v>0</v>
      </c>
      <c r="AV731" s="155">
        <v>0</v>
      </c>
    </row>
    <row r="732" spans="2:48" x14ac:dyDescent="0.2">
      <c r="B732" s="2" t="s">
        <v>49</v>
      </c>
      <c r="C732" s="154">
        <v>0</v>
      </c>
      <c r="D732" s="154">
        <v>0</v>
      </c>
      <c r="E732" s="154">
        <v>0</v>
      </c>
      <c r="F732" s="154">
        <v>0</v>
      </c>
      <c r="G732" s="154">
        <v>0</v>
      </c>
      <c r="H732" s="154">
        <v>0</v>
      </c>
      <c r="I732" s="154">
        <v>0</v>
      </c>
      <c r="J732" s="154">
        <v>0</v>
      </c>
      <c r="K732" s="154">
        <v>0</v>
      </c>
      <c r="L732" s="154">
        <v>0</v>
      </c>
      <c r="M732" s="154">
        <v>0</v>
      </c>
      <c r="N732" s="154">
        <v>0</v>
      </c>
      <c r="O732" s="154">
        <v>0</v>
      </c>
      <c r="P732" s="154">
        <v>0</v>
      </c>
      <c r="Q732" s="154">
        <v>0</v>
      </c>
      <c r="R732" s="154">
        <v>0</v>
      </c>
      <c r="S732" s="154">
        <v>0</v>
      </c>
      <c r="T732" s="154">
        <v>0</v>
      </c>
      <c r="U732" s="154">
        <v>0</v>
      </c>
      <c r="V732" s="154">
        <v>0</v>
      </c>
      <c r="W732" s="154">
        <v>0</v>
      </c>
      <c r="X732" s="154">
        <v>0</v>
      </c>
      <c r="Y732" s="154">
        <v>0</v>
      </c>
      <c r="Z732" s="154">
        <v>0</v>
      </c>
      <c r="AA732" s="154">
        <v>0</v>
      </c>
      <c r="AB732" s="154">
        <v>0</v>
      </c>
      <c r="AC732" s="154">
        <v>0</v>
      </c>
      <c r="AD732" s="154">
        <v>0</v>
      </c>
      <c r="AE732" s="154">
        <v>0</v>
      </c>
      <c r="AF732" s="154">
        <v>0</v>
      </c>
      <c r="AG732" s="154">
        <v>0</v>
      </c>
      <c r="AH732" s="154">
        <v>0</v>
      </c>
      <c r="AI732" s="154">
        <v>0</v>
      </c>
      <c r="AJ732" s="154">
        <v>0</v>
      </c>
      <c r="AK732" s="154">
        <v>0</v>
      </c>
      <c r="AL732" s="154">
        <v>0</v>
      </c>
      <c r="AM732" s="154">
        <v>0</v>
      </c>
      <c r="AN732" s="154">
        <v>0</v>
      </c>
      <c r="AO732" s="154">
        <v>0</v>
      </c>
      <c r="AP732" s="154">
        <v>0</v>
      </c>
      <c r="AQ732" s="154">
        <v>0</v>
      </c>
      <c r="AR732" s="154">
        <v>0</v>
      </c>
      <c r="AS732" s="154">
        <v>0</v>
      </c>
      <c r="AT732" s="154">
        <v>0</v>
      </c>
      <c r="AU732" s="154">
        <v>0</v>
      </c>
      <c r="AV732" s="155">
        <v>0</v>
      </c>
    </row>
    <row r="733" spans="2:48" x14ac:dyDescent="0.2">
      <c r="B733" s="2" t="s">
        <v>51</v>
      </c>
      <c r="C733" s="154">
        <v>0</v>
      </c>
      <c r="D733" s="154">
        <v>0</v>
      </c>
      <c r="E733" s="154">
        <v>0</v>
      </c>
      <c r="F733" s="154">
        <v>0</v>
      </c>
      <c r="G733" s="154">
        <v>0</v>
      </c>
      <c r="H733" s="154">
        <v>0</v>
      </c>
      <c r="I733" s="154">
        <v>0</v>
      </c>
      <c r="J733" s="154">
        <v>0</v>
      </c>
      <c r="K733" s="154">
        <v>0</v>
      </c>
      <c r="L733" s="154">
        <v>0</v>
      </c>
      <c r="M733" s="154">
        <v>0</v>
      </c>
      <c r="N733" s="154">
        <v>0</v>
      </c>
      <c r="O733" s="154">
        <v>0</v>
      </c>
      <c r="P733" s="154">
        <v>0</v>
      </c>
      <c r="Q733" s="154">
        <v>0</v>
      </c>
      <c r="R733" s="154">
        <v>0</v>
      </c>
      <c r="S733" s="154">
        <v>0</v>
      </c>
      <c r="T733" s="154">
        <v>0</v>
      </c>
      <c r="U733" s="154">
        <v>0</v>
      </c>
      <c r="V733" s="154">
        <v>0</v>
      </c>
      <c r="W733" s="154">
        <v>0</v>
      </c>
      <c r="X733" s="154">
        <v>0</v>
      </c>
      <c r="Y733" s="154">
        <v>0</v>
      </c>
      <c r="Z733" s="154">
        <v>0</v>
      </c>
      <c r="AA733" s="154">
        <v>0</v>
      </c>
      <c r="AB733" s="154">
        <v>0</v>
      </c>
      <c r="AC733" s="154">
        <v>0</v>
      </c>
      <c r="AD733" s="154">
        <v>0</v>
      </c>
      <c r="AE733" s="154">
        <v>0</v>
      </c>
      <c r="AF733" s="154">
        <v>0</v>
      </c>
      <c r="AG733" s="154">
        <v>0</v>
      </c>
      <c r="AH733" s="154">
        <v>0</v>
      </c>
      <c r="AI733" s="154">
        <v>0</v>
      </c>
      <c r="AJ733" s="154">
        <v>0</v>
      </c>
      <c r="AK733" s="154">
        <v>0</v>
      </c>
      <c r="AL733" s="154">
        <v>0</v>
      </c>
      <c r="AM733" s="154">
        <v>0</v>
      </c>
      <c r="AN733" s="154">
        <v>0</v>
      </c>
      <c r="AO733" s="154">
        <v>0</v>
      </c>
      <c r="AP733" s="154">
        <v>0</v>
      </c>
      <c r="AQ733" s="154">
        <v>0</v>
      </c>
      <c r="AR733" s="154">
        <v>0</v>
      </c>
      <c r="AS733" s="154">
        <v>0</v>
      </c>
      <c r="AT733" s="154">
        <v>0</v>
      </c>
      <c r="AU733" s="154">
        <v>0</v>
      </c>
      <c r="AV733" s="155">
        <v>0</v>
      </c>
    </row>
    <row r="734" spans="2:48" x14ac:dyDescent="0.2">
      <c r="B734" s="2" t="s">
        <v>53</v>
      </c>
      <c r="C734" s="154">
        <v>9</v>
      </c>
      <c r="D734" s="154">
        <v>9</v>
      </c>
      <c r="E734" s="154">
        <v>9</v>
      </c>
      <c r="F734" s="154">
        <v>9</v>
      </c>
      <c r="G734" s="154">
        <v>9</v>
      </c>
      <c r="H734" s="154">
        <v>9</v>
      </c>
      <c r="I734" s="154">
        <v>9</v>
      </c>
      <c r="J734" s="154">
        <v>9</v>
      </c>
      <c r="K734" s="154">
        <v>9</v>
      </c>
      <c r="L734" s="154">
        <v>9</v>
      </c>
      <c r="M734" s="154">
        <v>9</v>
      </c>
      <c r="N734" s="154">
        <v>9</v>
      </c>
      <c r="O734" s="154">
        <v>9</v>
      </c>
      <c r="P734" s="154">
        <v>9</v>
      </c>
      <c r="Q734" s="154">
        <v>9</v>
      </c>
      <c r="R734" s="154">
        <v>9</v>
      </c>
      <c r="S734" s="154">
        <v>9</v>
      </c>
      <c r="T734" s="154">
        <v>9</v>
      </c>
      <c r="U734" s="154">
        <v>9</v>
      </c>
      <c r="V734" s="154">
        <v>9</v>
      </c>
      <c r="W734" s="154">
        <v>9</v>
      </c>
      <c r="X734" s="154">
        <v>9</v>
      </c>
      <c r="Y734" s="154">
        <v>9</v>
      </c>
      <c r="Z734" s="154">
        <v>9</v>
      </c>
      <c r="AA734" s="154">
        <v>9</v>
      </c>
      <c r="AB734" s="154">
        <v>9</v>
      </c>
      <c r="AC734" s="154">
        <v>9</v>
      </c>
      <c r="AD734" s="154">
        <v>9</v>
      </c>
      <c r="AE734" s="154">
        <v>9</v>
      </c>
      <c r="AF734" s="154">
        <v>9</v>
      </c>
      <c r="AG734" s="154">
        <v>9</v>
      </c>
      <c r="AH734" s="154">
        <v>9</v>
      </c>
      <c r="AI734" s="154">
        <v>9</v>
      </c>
      <c r="AJ734" s="154">
        <v>9</v>
      </c>
      <c r="AK734" s="154">
        <v>9</v>
      </c>
      <c r="AL734" s="154">
        <v>9</v>
      </c>
      <c r="AM734" s="154">
        <v>9</v>
      </c>
      <c r="AN734" s="154">
        <v>9</v>
      </c>
      <c r="AO734" s="154">
        <v>9</v>
      </c>
      <c r="AP734" s="154">
        <v>9</v>
      </c>
      <c r="AQ734" s="154">
        <v>9</v>
      </c>
      <c r="AR734" s="154">
        <v>9</v>
      </c>
      <c r="AS734" s="154">
        <v>9</v>
      </c>
      <c r="AT734" s="154">
        <v>9</v>
      </c>
      <c r="AU734" s="154">
        <v>9</v>
      </c>
      <c r="AV734" s="155">
        <v>9</v>
      </c>
    </row>
    <row r="735" spans="2:48" x14ac:dyDescent="0.2">
      <c r="B735" s="2" t="s">
        <v>108</v>
      </c>
      <c r="C735" s="154">
        <v>65</v>
      </c>
      <c r="D735" s="154">
        <v>65</v>
      </c>
      <c r="E735" s="154">
        <v>65</v>
      </c>
      <c r="F735" s="154">
        <v>65</v>
      </c>
      <c r="G735" s="154">
        <v>65</v>
      </c>
      <c r="H735" s="154">
        <v>65</v>
      </c>
      <c r="I735" s="154">
        <v>65</v>
      </c>
      <c r="J735" s="154">
        <v>65</v>
      </c>
      <c r="K735" s="154">
        <v>65</v>
      </c>
      <c r="L735" s="154">
        <v>65</v>
      </c>
      <c r="M735" s="154">
        <v>65</v>
      </c>
      <c r="N735" s="154">
        <v>65</v>
      </c>
      <c r="O735" s="154">
        <v>65</v>
      </c>
      <c r="P735" s="154">
        <v>65</v>
      </c>
      <c r="Q735" s="154">
        <v>65</v>
      </c>
      <c r="R735" s="154">
        <v>65</v>
      </c>
      <c r="S735" s="154">
        <v>65</v>
      </c>
      <c r="T735" s="154">
        <v>65</v>
      </c>
      <c r="U735" s="154">
        <v>65</v>
      </c>
      <c r="V735" s="154">
        <v>65</v>
      </c>
      <c r="W735" s="154">
        <v>65</v>
      </c>
      <c r="X735" s="154">
        <v>65</v>
      </c>
      <c r="Y735" s="154">
        <v>65</v>
      </c>
      <c r="Z735" s="154">
        <v>65</v>
      </c>
      <c r="AA735" s="154">
        <v>65</v>
      </c>
      <c r="AB735" s="154">
        <v>65</v>
      </c>
      <c r="AC735" s="154">
        <v>65</v>
      </c>
      <c r="AD735" s="154">
        <v>65</v>
      </c>
      <c r="AE735" s="154">
        <v>65</v>
      </c>
      <c r="AF735" s="154">
        <v>65</v>
      </c>
      <c r="AG735" s="154">
        <v>65</v>
      </c>
      <c r="AH735" s="154">
        <v>65</v>
      </c>
      <c r="AI735" s="154">
        <v>65</v>
      </c>
      <c r="AJ735" s="154">
        <v>65</v>
      </c>
      <c r="AK735" s="154">
        <v>65</v>
      </c>
      <c r="AL735" s="154">
        <v>65</v>
      </c>
      <c r="AM735" s="154">
        <v>65</v>
      </c>
      <c r="AN735" s="154">
        <v>65</v>
      </c>
      <c r="AO735" s="154">
        <v>65</v>
      </c>
      <c r="AP735" s="154">
        <v>65</v>
      </c>
      <c r="AQ735" s="154">
        <v>65</v>
      </c>
      <c r="AR735" s="154">
        <v>65</v>
      </c>
      <c r="AS735" s="154">
        <v>65</v>
      </c>
      <c r="AT735" s="154">
        <v>65</v>
      </c>
      <c r="AU735" s="154">
        <v>65</v>
      </c>
      <c r="AV735" s="155">
        <v>65</v>
      </c>
    </row>
    <row r="736" spans="2:48" x14ac:dyDescent="0.2">
      <c r="B736" s="2" t="s">
        <v>4</v>
      </c>
      <c r="C736" s="154">
        <v>675.6352025000001</v>
      </c>
      <c r="D736" s="154">
        <v>675.6352025000001</v>
      </c>
      <c r="E736" s="154">
        <v>675.6352025000001</v>
      </c>
      <c r="F736" s="154">
        <v>675.6352025000001</v>
      </c>
      <c r="G736" s="154">
        <v>675.67838875000007</v>
      </c>
      <c r="H736" s="154">
        <v>675.72157500000003</v>
      </c>
      <c r="I736" s="154">
        <v>676.1859925</v>
      </c>
      <c r="J736" s="154">
        <v>676.65040999999997</v>
      </c>
      <c r="K736" s="154">
        <v>677.11482749999982</v>
      </c>
      <c r="L736" s="154">
        <v>677.57924499999979</v>
      </c>
      <c r="M736" s="154">
        <v>678.04366249999975</v>
      </c>
      <c r="N736" s="154">
        <v>672.18231399999979</v>
      </c>
      <c r="O736" s="154">
        <v>666.32096549999983</v>
      </c>
      <c r="P736" s="154">
        <v>660.45961699999975</v>
      </c>
      <c r="Q736" s="154">
        <v>654.59826849999979</v>
      </c>
      <c r="R736" s="154">
        <v>648.73691999999983</v>
      </c>
      <c r="S736" s="154">
        <v>642.87557149999986</v>
      </c>
      <c r="T736" s="154">
        <v>637.0142229999999</v>
      </c>
      <c r="U736" s="154">
        <v>631.15287449999983</v>
      </c>
      <c r="V736" s="154">
        <v>625.29152599999986</v>
      </c>
      <c r="W736" s="154">
        <v>619.4301774999999</v>
      </c>
      <c r="X736" s="154">
        <v>613.56882899999994</v>
      </c>
      <c r="Y736" s="154">
        <v>607.70748049999997</v>
      </c>
      <c r="Z736" s="154">
        <v>601.8461319999999</v>
      </c>
      <c r="AA736" s="154">
        <v>595.98478349999993</v>
      </c>
      <c r="AB736" s="154">
        <v>590.12343499999997</v>
      </c>
      <c r="AC736" s="154">
        <v>590.00582066666664</v>
      </c>
      <c r="AD736" s="154">
        <v>589.8882063333333</v>
      </c>
      <c r="AE736" s="154">
        <v>589.77059199999997</v>
      </c>
      <c r="AF736" s="154">
        <v>589.65297766666663</v>
      </c>
      <c r="AG736" s="154">
        <v>589.53536333333329</v>
      </c>
      <c r="AH736" s="154">
        <v>589.41774899999996</v>
      </c>
      <c r="AI736" s="154">
        <v>589.30013466666662</v>
      </c>
      <c r="AJ736" s="154">
        <v>589.18252033333317</v>
      </c>
      <c r="AK736" s="154">
        <v>589.06490599999984</v>
      </c>
      <c r="AL736" s="154">
        <v>588.9472916666665</v>
      </c>
      <c r="AM736" s="154">
        <v>588.82967733333317</v>
      </c>
      <c r="AN736" s="154">
        <v>588.71206299999983</v>
      </c>
      <c r="AO736" s="154">
        <v>588.59444866666649</v>
      </c>
      <c r="AP736" s="154">
        <v>588.47683433333316</v>
      </c>
      <c r="AQ736" s="154">
        <v>588.35921999999982</v>
      </c>
      <c r="AR736" s="154">
        <v>588.35921999999982</v>
      </c>
      <c r="AS736" s="154">
        <v>588.35921999999982</v>
      </c>
      <c r="AT736" s="154">
        <v>588.35921999999982</v>
      </c>
      <c r="AU736" s="154">
        <v>588.35921999999982</v>
      </c>
      <c r="AV736" s="155">
        <v>588.35921999999982</v>
      </c>
    </row>
    <row r="737" spans="2:48" x14ac:dyDescent="0.2">
      <c r="B737" s="2" t="s">
        <v>6</v>
      </c>
      <c r="C737" s="154">
        <v>4</v>
      </c>
      <c r="D737" s="154">
        <v>4</v>
      </c>
      <c r="E737" s="154">
        <v>4</v>
      </c>
      <c r="F737" s="154">
        <v>4</v>
      </c>
      <c r="G737" s="154">
        <v>4</v>
      </c>
      <c r="H737" s="154">
        <v>4</v>
      </c>
      <c r="I737" s="154">
        <v>3.96</v>
      </c>
      <c r="J737" s="154">
        <v>3.92</v>
      </c>
      <c r="K737" s="154">
        <v>3.88</v>
      </c>
      <c r="L737" s="154">
        <v>3.84</v>
      </c>
      <c r="M737" s="154">
        <v>3.8</v>
      </c>
      <c r="N737" s="154">
        <v>3.92</v>
      </c>
      <c r="O737" s="154">
        <v>4.04</v>
      </c>
      <c r="P737" s="154">
        <v>4.16</v>
      </c>
      <c r="Q737" s="154">
        <v>4.28</v>
      </c>
      <c r="R737" s="154">
        <v>4.4000000000000004</v>
      </c>
      <c r="S737" s="154">
        <v>4.5199999999999996</v>
      </c>
      <c r="T737" s="154">
        <v>4.6399999999999997</v>
      </c>
      <c r="U737" s="154">
        <v>4.76</v>
      </c>
      <c r="V737" s="154">
        <v>4.88</v>
      </c>
      <c r="W737" s="154">
        <v>5</v>
      </c>
      <c r="X737" s="154">
        <v>5.12</v>
      </c>
      <c r="Y737" s="154">
        <v>5.24</v>
      </c>
      <c r="Z737" s="154">
        <v>5.36</v>
      </c>
      <c r="AA737" s="154">
        <v>5.48</v>
      </c>
      <c r="AB737" s="154">
        <v>5.6</v>
      </c>
      <c r="AC737" s="154">
        <v>5.5933333333333328</v>
      </c>
      <c r="AD737" s="154">
        <v>5.586666666666666</v>
      </c>
      <c r="AE737" s="154">
        <v>5.58</v>
      </c>
      <c r="AF737" s="154">
        <v>5.5733333333333333</v>
      </c>
      <c r="AG737" s="154">
        <v>5.5666666666666664</v>
      </c>
      <c r="AH737" s="154">
        <v>5.56</v>
      </c>
      <c r="AI737" s="154">
        <v>5.5533333333333328</v>
      </c>
      <c r="AJ737" s="154">
        <v>5.5466666666666669</v>
      </c>
      <c r="AK737" s="154">
        <v>5.54</v>
      </c>
      <c r="AL737" s="154">
        <v>5.5333333333333332</v>
      </c>
      <c r="AM737" s="154">
        <v>5.5266666666666664</v>
      </c>
      <c r="AN737" s="154">
        <v>5.52</v>
      </c>
      <c r="AO737" s="154">
        <v>5.5133333333333336</v>
      </c>
      <c r="AP737" s="154">
        <v>5.5066666666666668</v>
      </c>
      <c r="AQ737" s="154">
        <v>5.5</v>
      </c>
      <c r="AR737" s="154">
        <v>5.5</v>
      </c>
      <c r="AS737" s="154">
        <v>5.5</v>
      </c>
      <c r="AT737" s="154">
        <v>5.5</v>
      </c>
      <c r="AU737" s="154">
        <v>5.5</v>
      </c>
      <c r="AV737" s="155">
        <v>5.5</v>
      </c>
    </row>
    <row r="738" spans="2:48" x14ac:dyDescent="0.2">
      <c r="B738" s="2" t="s">
        <v>8</v>
      </c>
      <c r="C738" s="154">
        <v>0</v>
      </c>
      <c r="D738" s="154">
        <v>0</v>
      </c>
      <c r="E738" s="154">
        <v>0</v>
      </c>
      <c r="F738" s="154">
        <v>0</v>
      </c>
      <c r="G738" s="154">
        <v>0</v>
      </c>
      <c r="H738" s="154">
        <v>0</v>
      </c>
      <c r="I738" s="154">
        <v>0</v>
      </c>
      <c r="J738" s="154">
        <v>0</v>
      </c>
      <c r="K738" s="154">
        <v>0</v>
      </c>
      <c r="L738" s="154">
        <v>0</v>
      </c>
      <c r="M738" s="154">
        <v>0</v>
      </c>
      <c r="N738" s="154">
        <v>0</v>
      </c>
      <c r="O738" s="154">
        <v>0</v>
      </c>
      <c r="P738" s="154">
        <v>0</v>
      </c>
      <c r="Q738" s="154">
        <v>0</v>
      </c>
      <c r="R738" s="154">
        <v>0</v>
      </c>
      <c r="S738" s="154">
        <v>0</v>
      </c>
      <c r="T738" s="154">
        <v>0</v>
      </c>
      <c r="U738" s="154">
        <v>0</v>
      </c>
      <c r="V738" s="154">
        <v>0</v>
      </c>
      <c r="W738" s="154">
        <v>0</v>
      </c>
      <c r="X738" s="154">
        <v>0</v>
      </c>
      <c r="Y738" s="154">
        <v>0</v>
      </c>
      <c r="Z738" s="154">
        <v>0</v>
      </c>
      <c r="AA738" s="154">
        <v>0</v>
      </c>
      <c r="AB738" s="154">
        <v>0</v>
      </c>
      <c r="AC738" s="154">
        <v>0</v>
      </c>
      <c r="AD738" s="154">
        <v>0</v>
      </c>
      <c r="AE738" s="154">
        <v>0</v>
      </c>
      <c r="AF738" s="154">
        <v>0</v>
      </c>
      <c r="AG738" s="154">
        <v>0</v>
      </c>
      <c r="AH738" s="154">
        <v>0</v>
      </c>
      <c r="AI738" s="154">
        <v>0</v>
      </c>
      <c r="AJ738" s="154">
        <v>0</v>
      </c>
      <c r="AK738" s="154">
        <v>0</v>
      </c>
      <c r="AL738" s="154">
        <v>0</v>
      </c>
      <c r="AM738" s="154">
        <v>0</v>
      </c>
      <c r="AN738" s="154">
        <v>0</v>
      </c>
      <c r="AO738" s="154">
        <v>0</v>
      </c>
      <c r="AP738" s="154">
        <v>0</v>
      </c>
      <c r="AQ738" s="154">
        <v>0</v>
      </c>
      <c r="AR738" s="154">
        <v>0</v>
      </c>
      <c r="AS738" s="154">
        <v>0</v>
      </c>
      <c r="AT738" s="154">
        <v>0</v>
      </c>
      <c r="AU738" s="154">
        <v>0</v>
      </c>
      <c r="AV738" s="155">
        <v>0</v>
      </c>
    </row>
    <row r="739" spans="2:48" x14ac:dyDescent="0.2">
      <c r="B739" s="2" t="s">
        <v>10</v>
      </c>
      <c r="C739" s="156"/>
      <c r="D739" s="156"/>
      <c r="E739" s="156"/>
      <c r="F739" s="156"/>
      <c r="G739" s="156"/>
      <c r="H739" s="156"/>
      <c r="I739" s="156"/>
      <c r="J739" s="156"/>
      <c r="K739" s="156"/>
      <c r="L739" s="156"/>
      <c r="M739" s="156"/>
      <c r="N739" s="156"/>
      <c r="O739" s="156"/>
      <c r="P739" s="156"/>
      <c r="Q739" s="156"/>
      <c r="R739" s="156"/>
      <c r="S739" s="156"/>
      <c r="T739" s="156"/>
      <c r="U739" s="156"/>
      <c r="V739" s="156"/>
      <c r="W739" s="156"/>
      <c r="X739" s="156"/>
      <c r="Y739" s="156"/>
      <c r="Z739" s="156"/>
      <c r="AA739" s="156"/>
      <c r="AB739" s="156"/>
      <c r="AC739" s="156"/>
      <c r="AD739" s="156"/>
      <c r="AE739" s="156"/>
      <c r="AF739" s="156"/>
      <c r="AG739" s="156"/>
      <c r="AH739" s="156"/>
      <c r="AI739" s="156"/>
      <c r="AJ739" s="156"/>
      <c r="AK739" s="156"/>
      <c r="AL739" s="156"/>
      <c r="AM739" s="156"/>
      <c r="AN739" s="156"/>
      <c r="AO739" s="156"/>
      <c r="AP739" s="156"/>
      <c r="AQ739" s="156"/>
      <c r="AR739" s="156"/>
      <c r="AS739" s="156"/>
      <c r="AT739" s="156"/>
      <c r="AU739" s="156"/>
      <c r="AV739" s="157"/>
    </row>
    <row r="740" spans="2:48" x14ac:dyDescent="0.2">
      <c r="B740" s="2" t="s">
        <v>12</v>
      </c>
      <c r="C740" s="156"/>
      <c r="D740" s="156"/>
      <c r="E740" s="156"/>
      <c r="F740" s="156"/>
      <c r="G740" s="156"/>
      <c r="H740" s="156"/>
      <c r="I740" s="156"/>
      <c r="J740" s="156"/>
      <c r="K740" s="156"/>
      <c r="L740" s="156"/>
      <c r="M740" s="156"/>
      <c r="N740" s="156"/>
      <c r="O740" s="156"/>
      <c r="P740" s="156"/>
      <c r="Q740" s="156"/>
      <c r="R740" s="156"/>
      <c r="S740" s="156"/>
      <c r="T740" s="156"/>
      <c r="U740" s="156"/>
      <c r="V740" s="156"/>
      <c r="W740" s="156"/>
      <c r="X740" s="156"/>
      <c r="Y740" s="156"/>
      <c r="Z740" s="156"/>
      <c r="AA740" s="156"/>
      <c r="AB740" s="156"/>
      <c r="AC740" s="156"/>
      <c r="AD740" s="156"/>
      <c r="AE740" s="156"/>
      <c r="AF740" s="156"/>
      <c r="AG740" s="156"/>
      <c r="AH740" s="156"/>
      <c r="AI740" s="156"/>
      <c r="AJ740" s="156"/>
      <c r="AK740" s="156"/>
      <c r="AL740" s="156"/>
      <c r="AM740" s="156"/>
      <c r="AN740" s="156"/>
      <c r="AO740" s="156"/>
      <c r="AP740" s="156"/>
      <c r="AQ740" s="156"/>
      <c r="AR740" s="156"/>
      <c r="AS740" s="156"/>
      <c r="AT740" s="156"/>
      <c r="AU740" s="156"/>
      <c r="AV740" s="157"/>
    </row>
    <row r="741" spans="2:48" x14ac:dyDescent="0.2">
      <c r="B741" s="2" t="s">
        <v>14</v>
      </c>
      <c r="C741" s="156"/>
      <c r="D741" s="156"/>
      <c r="E741" s="156"/>
      <c r="F741" s="156"/>
      <c r="G741" s="156"/>
      <c r="H741" s="156"/>
      <c r="I741" s="156"/>
      <c r="J741" s="156"/>
      <c r="K741" s="156"/>
      <c r="L741" s="156"/>
      <c r="M741" s="156"/>
      <c r="N741" s="156"/>
      <c r="O741" s="156"/>
      <c r="P741" s="156"/>
      <c r="Q741" s="156"/>
      <c r="R741" s="156"/>
      <c r="S741" s="156"/>
      <c r="T741" s="156"/>
      <c r="U741" s="156"/>
      <c r="V741" s="156"/>
      <c r="W741" s="156"/>
      <c r="X741" s="156"/>
      <c r="Y741" s="156"/>
      <c r="Z741" s="156"/>
      <c r="AA741" s="156"/>
      <c r="AB741" s="156"/>
      <c r="AC741" s="156"/>
      <c r="AD741" s="156"/>
      <c r="AE741" s="156"/>
      <c r="AF741" s="156"/>
      <c r="AG741" s="156"/>
      <c r="AH741" s="156"/>
      <c r="AI741" s="156"/>
      <c r="AJ741" s="156"/>
      <c r="AK741" s="156"/>
      <c r="AL741" s="156"/>
      <c r="AM741" s="156"/>
      <c r="AN741" s="156"/>
      <c r="AO741" s="156"/>
      <c r="AP741" s="156"/>
      <c r="AQ741" s="156"/>
      <c r="AR741" s="156"/>
      <c r="AS741" s="156"/>
      <c r="AT741" s="156"/>
      <c r="AU741" s="156"/>
      <c r="AV741" s="157"/>
    </row>
    <row r="742" spans="2:48" x14ac:dyDescent="0.2">
      <c r="B742" s="2" t="s">
        <v>16</v>
      </c>
      <c r="C742" s="156"/>
      <c r="D742" s="156"/>
      <c r="E742" s="156"/>
      <c r="F742" s="156"/>
      <c r="G742" s="156"/>
      <c r="H742" s="156"/>
      <c r="I742" s="156"/>
      <c r="J742" s="156"/>
      <c r="K742" s="156"/>
      <c r="L742" s="156"/>
      <c r="M742" s="156"/>
      <c r="N742" s="156"/>
      <c r="O742" s="156"/>
      <c r="P742" s="156"/>
      <c r="Q742" s="156"/>
      <c r="R742" s="156"/>
      <c r="S742" s="156"/>
      <c r="T742" s="156"/>
      <c r="U742" s="156"/>
      <c r="V742" s="156"/>
      <c r="W742" s="156"/>
      <c r="X742" s="156"/>
      <c r="Y742" s="156"/>
      <c r="Z742" s="156"/>
      <c r="AA742" s="156"/>
      <c r="AB742" s="156"/>
      <c r="AC742" s="156"/>
      <c r="AD742" s="156"/>
      <c r="AE742" s="156"/>
      <c r="AF742" s="156"/>
      <c r="AG742" s="156"/>
      <c r="AH742" s="156"/>
      <c r="AI742" s="156"/>
      <c r="AJ742" s="156"/>
      <c r="AK742" s="156"/>
      <c r="AL742" s="156"/>
      <c r="AM742" s="156"/>
      <c r="AN742" s="156"/>
      <c r="AO742" s="156"/>
      <c r="AP742" s="156"/>
      <c r="AQ742" s="156"/>
      <c r="AR742" s="156"/>
      <c r="AS742" s="156"/>
      <c r="AT742" s="156"/>
      <c r="AU742" s="156"/>
      <c r="AV742" s="157"/>
    </row>
    <row r="743" spans="2:48" x14ac:dyDescent="0.2">
      <c r="B743" s="2" t="s">
        <v>18</v>
      </c>
      <c r="C743" s="156"/>
      <c r="D743" s="156"/>
      <c r="E743" s="156"/>
      <c r="F743" s="156"/>
      <c r="G743" s="156"/>
      <c r="H743" s="156"/>
      <c r="I743" s="156"/>
      <c r="J743" s="156"/>
      <c r="K743" s="156"/>
      <c r="L743" s="156"/>
      <c r="M743" s="156"/>
      <c r="N743" s="156"/>
      <c r="O743" s="156"/>
      <c r="P743" s="156"/>
      <c r="Q743" s="156"/>
      <c r="R743" s="156"/>
      <c r="S743" s="156"/>
      <c r="T743" s="156"/>
      <c r="U743" s="156"/>
      <c r="V743" s="156"/>
      <c r="W743" s="156"/>
      <c r="X743" s="156"/>
      <c r="Y743" s="156"/>
      <c r="Z743" s="156"/>
      <c r="AA743" s="156"/>
      <c r="AB743" s="156"/>
      <c r="AC743" s="156"/>
      <c r="AD743" s="156"/>
      <c r="AE743" s="156"/>
      <c r="AF743" s="156"/>
      <c r="AG743" s="156"/>
      <c r="AH743" s="156"/>
      <c r="AI743" s="156"/>
      <c r="AJ743" s="156"/>
      <c r="AK743" s="156"/>
      <c r="AL743" s="156"/>
      <c r="AM743" s="156"/>
      <c r="AN743" s="156"/>
      <c r="AO743" s="156"/>
      <c r="AP743" s="156"/>
      <c r="AQ743" s="156"/>
      <c r="AR743" s="156"/>
      <c r="AS743" s="156"/>
      <c r="AT743" s="156"/>
      <c r="AU743" s="156"/>
      <c r="AV743" s="157"/>
    </row>
    <row r="744" spans="2:48" x14ac:dyDescent="0.2">
      <c r="B744" s="2" t="s">
        <v>20</v>
      </c>
      <c r="C744" s="156"/>
      <c r="D744" s="156"/>
      <c r="E744" s="156"/>
      <c r="F744" s="156"/>
      <c r="G744" s="156"/>
      <c r="H744" s="156"/>
      <c r="I744" s="156"/>
      <c r="J744" s="156"/>
      <c r="K744" s="156"/>
      <c r="L744" s="156"/>
      <c r="M744" s="156"/>
      <c r="N744" s="156"/>
      <c r="O744" s="156"/>
      <c r="P744" s="156"/>
      <c r="Q744" s="156"/>
      <c r="R744" s="156"/>
      <c r="S744" s="156"/>
      <c r="T744" s="156"/>
      <c r="U744" s="156"/>
      <c r="V744" s="156"/>
      <c r="W744" s="156"/>
      <c r="X744" s="156"/>
      <c r="Y744" s="156"/>
      <c r="Z744" s="156"/>
      <c r="AA744" s="156"/>
      <c r="AB744" s="156"/>
      <c r="AC744" s="156"/>
      <c r="AD744" s="156"/>
      <c r="AE744" s="156"/>
      <c r="AF744" s="156"/>
      <c r="AG744" s="156"/>
      <c r="AH744" s="156"/>
      <c r="AI744" s="156"/>
      <c r="AJ744" s="156"/>
      <c r="AK744" s="156"/>
      <c r="AL744" s="156"/>
      <c r="AM744" s="156"/>
      <c r="AN744" s="156"/>
      <c r="AO744" s="156"/>
      <c r="AP744" s="156"/>
      <c r="AQ744" s="156"/>
      <c r="AR744" s="156"/>
      <c r="AS744" s="156"/>
      <c r="AT744" s="156"/>
      <c r="AU744" s="156"/>
      <c r="AV744" s="157"/>
    </row>
    <row r="745" spans="2:48" x14ac:dyDescent="0.2">
      <c r="B745" s="2" t="s">
        <v>22</v>
      </c>
      <c r="C745" s="154">
        <v>1.2948</v>
      </c>
      <c r="D745" s="154">
        <v>1.2948</v>
      </c>
      <c r="E745" s="154">
        <v>1.2948</v>
      </c>
      <c r="F745" s="154">
        <v>1.2948</v>
      </c>
      <c r="G745" s="154">
        <v>1.2948</v>
      </c>
      <c r="H745" s="154">
        <v>1.2948</v>
      </c>
      <c r="I745" s="154">
        <v>1.2745199999999999</v>
      </c>
      <c r="J745" s="154">
        <v>1.2542399999999998</v>
      </c>
      <c r="K745" s="154">
        <v>1.2339599999999999</v>
      </c>
      <c r="L745" s="154">
        <v>1.2136799999999999</v>
      </c>
      <c r="M745" s="154">
        <v>1.1933999999999998</v>
      </c>
      <c r="N745" s="154">
        <v>1.2031199999999997</v>
      </c>
      <c r="O745" s="154">
        <v>1.2128399999999999</v>
      </c>
      <c r="P745" s="154">
        <v>1.2225599999999999</v>
      </c>
      <c r="Q745" s="154">
        <v>1.2322799999999998</v>
      </c>
      <c r="R745" s="154">
        <v>1.2419999999999998</v>
      </c>
      <c r="S745" s="154">
        <v>1.2517199999999999</v>
      </c>
      <c r="T745" s="154">
        <v>1.2614399999999999</v>
      </c>
      <c r="U745" s="154">
        <v>1.2711599999999998</v>
      </c>
      <c r="V745" s="154">
        <v>1.2808799999999998</v>
      </c>
      <c r="W745" s="154">
        <v>1.2906</v>
      </c>
      <c r="X745" s="154">
        <v>1.3003199999999999</v>
      </c>
      <c r="Y745" s="154">
        <v>1.3100399999999999</v>
      </c>
      <c r="Z745" s="154">
        <v>1.31976</v>
      </c>
      <c r="AA745" s="154">
        <v>1.32948</v>
      </c>
      <c r="AB745" s="154">
        <v>1.3391999999999999</v>
      </c>
      <c r="AC745" s="154">
        <v>1.33632</v>
      </c>
      <c r="AD745" s="154">
        <v>1.33344</v>
      </c>
      <c r="AE745" s="154">
        <v>1.33056</v>
      </c>
      <c r="AF745" s="154">
        <v>1.32768</v>
      </c>
      <c r="AG745" s="154">
        <v>1.3248</v>
      </c>
      <c r="AH745" s="154">
        <v>1.32192</v>
      </c>
      <c r="AI745" s="154">
        <v>1.31904</v>
      </c>
      <c r="AJ745" s="154">
        <v>1.31616</v>
      </c>
      <c r="AK745" s="154">
        <v>1.31328</v>
      </c>
      <c r="AL745" s="154">
        <v>1.3104</v>
      </c>
      <c r="AM745" s="154">
        <v>1.30752</v>
      </c>
      <c r="AN745" s="154">
        <v>1.30464</v>
      </c>
      <c r="AO745" s="154">
        <v>1.30176</v>
      </c>
      <c r="AP745" s="154">
        <v>1.29888</v>
      </c>
      <c r="AQ745" s="154">
        <v>1.296</v>
      </c>
      <c r="AR745" s="154">
        <v>1.296</v>
      </c>
      <c r="AS745" s="154">
        <v>1.296</v>
      </c>
      <c r="AT745" s="154">
        <v>1.296</v>
      </c>
      <c r="AU745" s="154">
        <v>1.296</v>
      </c>
      <c r="AV745" s="155">
        <v>1.296</v>
      </c>
    </row>
    <row r="746" spans="2:48" x14ac:dyDescent="0.2">
      <c r="B746" s="2" t="s">
        <v>110</v>
      </c>
      <c r="C746" s="154">
        <v>0</v>
      </c>
      <c r="D746" s="154">
        <v>0</v>
      </c>
      <c r="E746" s="154">
        <v>0</v>
      </c>
      <c r="F746" s="154">
        <v>0</v>
      </c>
      <c r="G746" s="154">
        <v>0</v>
      </c>
      <c r="H746" s="154">
        <v>0</v>
      </c>
      <c r="I746" s="154">
        <v>0</v>
      </c>
      <c r="J746" s="154">
        <v>0</v>
      </c>
      <c r="K746" s="154">
        <v>0</v>
      </c>
      <c r="L746" s="154">
        <v>0</v>
      </c>
      <c r="M746" s="154">
        <v>0</v>
      </c>
      <c r="N746" s="154">
        <v>0</v>
      </c>
      <c r="O746" s="154">
        <v>0</v>
      </c>
      <c r="P746" s="154">
        <v>0</v>
      </c>
      <c r="Q746" s="154">
        <v>0</v>
      </c>
      <c r="R746" s="154">
        <v>0</v>
      </c>
      <c r="S746" s="154">
        <v>0</v>
      </c>
      <c r="T746" s="154">
        <v>0</v>
      </c>
      <c r="U746" s="154">
        <v>0</v>
      </c>
      <c r="V746" s="154">
        <v>0</v>
      </c>
      <c r="W746" s="154">
        <v>0</v>
      </c>
      <c r="X746" s="154">
        <v>0</v>
      </c>
      <c r="Y746" s="154">
        <v>0</v>
      </c>
      <c r="Z746" s="154">
        <v>0</v>
      </c>
      <c r="AA746" s="154">
        <v>0</v>
      </c>
      <c r="AB746" s="154">
        <v>0</v>
      </c>
      <c r="AC746" s="154">
        <v>0</v>
      </c>
      <c r="AD746" s="154">
        <v>0</v>
      </c>
      <c r="AE746" s="154">
        <v>0</v>
      </c>
      <c r="AF746" s="154">
        <v>0</v>
      </c>
      <c r="AG746" s="154">
        <v>0</v>
      </c>
      <c r="AH746" s="154">
        <v>0</v>
      </c>
      <c r="AI746" s="154">
        <v>0</v>
      </c>
      <c r="AJ746" s="154">
        <v>0</v>
      </c>
      <c r="AK746" s="154">
        <v>0</v>
      </c>
      <c r="AL746" s="154">
        <v>0</v>
      </c>
      <c r="AM746" s="154">
        <v>0</v>
      </c>
      <c r="AN746" s="154">
        <v>0</v>
      </c>
      <c r="AO746" s="154">
        <v>0</v>
      </c>
      <c r="AP746" s="154">
        <v>0</v>
      </c>
      <c r="AQ746" s="154">
        <v>0</v>
      </c>
      <c r="AR746" s="154">
        <v>0</v>
      </c>
      <c r="AS746" s="154">
        <v>0</v>
      </c>
      <c r="AT746" s="154">
        <v>0</v>
      </c>
      <c r="AU746" s="154">
        <v>0</v>
      </c>
      <c r="AV746" s="155">
        <v>0</v>
      </c>
    </row>
    <row r="747" spans="2:48" x14ac:dyDescent="0.2">
      <c r="B747" s="2" t="s">
        <v>111</v>
      </c>
      <c r="C747" s="154">
        <v>0</v>
      </c>
      <c r="D747" s="154">
        <v>0</v>
      </c>
      <c r="E747" s="154">
        <v>0</v>
      </c>
      <c r="F747" s="154">
        <v>0</v>
      </c>
      <c r="G747" s="154">
        <v>0</v>
      </c>
      <c r="H747" s="154">
        <v>0</v>
      </c>
      <c r="I747" s="154">
        <v>0</v>
      </c>
      <c r="J747" s="154">
        <v>0</v>
      </c>
      <c r="K747" s="154">
        <v>0</v>
      </c>
      <c r="L747" s="154">
        <v>0</v>
      </c>
      <c r="M747" s="154">
        <v>0</v>
      </c>
      <c r="N747" s="154">
        <v>0</v>
      </c>
      <c r="O747" s="154">
        <v>0</v>
      </c>
      <c r="P747" s="154">
        <v>0</v>
      </c>
      <c r="Q747" s="154">
        <v>0</v>
      </c>
      <c r="R747" s="154">
        <v>0</v>
      </c>
      <c r="S747" s="154">
        <v>0</v>
      </c>
      <c r="T747" s="154">
        <v>0</v>
      </c>
      <c r="U747" s="154">
        <v>0</v>
      </c>
      <c r="V747" s="154">
        <v>0</v>
      </c>
      <c r="W747" s="154">
        <v>0</v>
      </c>
      <c r="X747" s="154">
        <v>0</v>
      </c>
      <c r="Y747" s="154">
        <v>0</v>
      </c>
      <c r="Z747" s="154">
        <v>0</v>
      </c>
      <c r="AA747" s="154">
        <v>0</v>
      </c>
      <c r="AB747" s="154">
        <v>0</v>
      </c>
      <c r="AC747" s="154">
        <v>0</v>
      </c>
      <c r="AD747" s="154">
        <v>0</v>
      </c>
      <c r="AE747" s="154">
        <v>0</v>
      </c>
      <c r="AF747" s="154">
        <v>0</v>
      </c>
      <c r="AG747" s="154">
        <v>0</v>
      </c>
      <c r="AH747" s="154">
        <v>0</v>
      </c>
      <c r="AI747" s="154">
        <v>0</v>
      </c>
      <c r="AJ747" s="154">
        <v>0</v>
      </c>
      <c r="AK747" s="154">
        <v>0</v>
      </c>
      <c r="AL747" s="154">
        <v>0</v>
      </c>
      <c r="AM747" s="154">
        <v>0</v>
      </c>
      <c r="AN747" s="154">
        <v>0</v>
      </c>
      <c r="AO747" s="154">
        <v>0</v>
      </c>
      <c r="AP747" s="154">
        <v>0</v>
      </c>
      <c r="AQ747" s="154">
        <v>0</v>
      </c>
      <c r="AR747" s="154">
        <v>0</v>
      </c>
      <c r="AS747" s="154">
        <v>0</v>
      </c>
      <c r="AT747" s="154">
        <v>0</v>
      </c>
      <c r="AU747" s="154">
        <v>0</v>
      </c>
      <c r="AV747" s="155">
        <v>0</v>
      </c>
    </row>
    <row r="748" spans="2:48" x14ac:dyDescent="0.2">
      <c r="B748" s="2" t="s">
        <v>58</v>
      </c>
      <c r="C748" s="154">
        <v>0</v>
      </c>
      <c r="D748" s="154">
        <v>0</v>
      </c>
      <c r="E748" s="154">
        <v>0</v>
      </c>
      <c r="F748" s="154">
        <v>0</v>
      </c>
      <c r="G748" s="154">
        <v>0</v>
      </c>
      <c r="H748" s="154">
        <v>0</v>
      </c>
      <c r="I748" s="154">
        <v>0</v>
      </c>
      <c r="J748" s="154">
        <v>0</v>
      </c>
      <c r="K748" s="154">
        <v>0</v>
      </c>
      <c r="L748" s="154">
        <v>0</v>
      </c>
      <c r="M748" s="154">
        <v>0</v>
      </c>
      <c r="N748" s="154">
        <v>0</v>
      </c>
      <c r="O748" s="154">
        <v>0</v>
      </c>
      <c r="P748" s="154">
        <v>0</v>
      </c>
      <c r="Q748" s="154">
        <v>0</v>
      </c>
      <c r="R748" s="154">
        <v>0</v>
      </c>
      <c r="S748" s="154">
        <v>0</v>
      </c>
      <c r="T748" s="154">
        <v>0</v>
      </c>
      <c r="U748" s="154">
        <v>0</v>
      </c>
      <c r="V748" s="154">
        <v>0</v>
      </c>
      <c r="W748" s="154">
        <v>0</v>
      </c>
      <c r="X748" s="154">
        <v>0</v>
      </c>
      <c r="Y748" s="154">
        <v>0</v>
      </c>
      <c r="Z748" s="154">
        <v>0</v>
      </c>
      <c r="AA748" s="154">
        <v>0</v>
      </c>
      <c r="AB748" s="154">
        <v>0</v>
      </c>
      <c r="AC748" s="154">
        <v>0</v>
      </c>
      <c r="AD748" s="154">
        <v>0</v>
      </c>
      <c r="AE748" s="154">
        <v>0</v>
      </c>
      <c r="AF748" s="154">
        <v>0</v>
      </c>
      <c r="AG748" s="154">
        <v>0</v>
      </c>
      <c r="AH748" s="154">
        <v>0</v>
      </c>
      <c r="AI748" s="154">
        <v>0</v>
      </c>
      <c r="AJ748" s="154">
        <v>0</v>
      </c>
      <c r="AK748" s="154">
        <v>0</v>
      </c>
      <c r="AL748" s="154">
        <v>0</v>
      </c>
      <c r="AM748" s="154">
        <v>0</v>
      </c>
      <c r="AN748" s="154">
        <v>0</v>
      </c>
      <c r="AO748" s="154">
        <v>0</v>
      </c>
      <c r="AP748" s="154">
        <v>0</v>
      </c>
      <c r="AQ748" s="154">
        <v>0</v>
      </c>
      <c r="AR748" s="154">
        <v>0</v>
      </c>
      <c r="AS748" s="154">
        <v>0</v>
      </c>
      <c r="AT748" s="154">
        <v>0</v>
      </c>
      <c r="AU748" s="154">
        <v>0</v>
      </c>
      <c r="AV748" s="155">
        <v>0</v>
      </c>
    </row>
    <row r="749" spans="2:48" x14ac:dyDescent="0.2">
      <c r="B749" s="2" t="s">
        <v>60</v>
      </c>
      <c r="C749" s="154">
        <v>1987.3892236492716</v>
      </c>
      <c r="D749" s="154">
        <v>1987.3892236492716</v>
      </c>
      <c r="E749" s="154">
        <v>1987.3892236492716</v>
      </c>
      <c r="F749" s="154">
        <v>1987.3892236492716</v>
      </c>
      <c r="G749" s="154">
        <v>1987.3892236492716</v>
      </c>
      <c r="H749" s="154">
        <v>1987.3892236492716</v>
      </c>
      <c r="I749" s="154">
        <v>1925.7322688191887</v>
      </c>
      <c r="J749" s="154">
        <v>1864.0753139891058</v>
      </c>
      <c r="K749" s="154">
        <v>1802.4183591590231</v>
      </c>
      <c r="L749" s="154">
        <v>1740.7614043289402</v>
      </c>
      <c r="M749" s="154">
        <v>1679.1044494988573</v>
      </c>
      <c r="N749" s="154">
        <v>1684.7788147873084</v>
      </c>
      <c r="O749" s="154">
        <v>1690.4531800757593</v>
      </c>
      <c r="P749" s="154">
        <v>1696.1275453642104</v>
      </c>
      <c r="Q749" s="154">
        <v>1701.8019106526615</v>
      </c>
      <c r="R749" s="154">
        <v>1707.4762759411124</v>
      </c>
      <c r="S749" s="154">
        <v>1713.1506412295635</v>
      </c>
      <c r="T749" s="154">
        <v>1718.8250065180146</v>
      </c>
      <c r="U749" s="154">
        <v>1724.4993718064654</v>
      </c>
      <c r="V749" s="154">
        <v>1730.1737370949165</v>
      </c>
      <c r="W749" s="154">
        <v>1735.8481023833676</v>
      </c>
      <c r="X749" s="154">
        <v>1741.5224676718185</v>
      </c>
      <c r="Y749" s="154">
        <v>1747.1968329602696</v>
      </c>
      <c r="Z749" s="154">
        <v>1752.8711982487207</v>
      </c>
      <c r="AA749" s="154">
        <v>1758.5455635371716</v>
      </c>
      <c r="AB749" s="154">
        <v>1764.2199288256227</v>
      </c>
      <c r="AC749" s="154">
        <v>1749.04384341637</v>
      </c>
      <c r="AD749" s="154">
        <v>1733.8677580071173</v>
      </c>
      <c r="AE749" s="154">
        <v>1718.6916725978647</v>
      </c>
      <c r="AF749" s="154">
        <v>1703.515587188612</v>
      </c>
      <c r="AG749" s="154">
        <v>1688.3395017793594</v>
      </c>
      <c r="AH749" s="154">
        <v>1673.1634163701067</v>
      </c>
      <c r="AI749" s="154">
        <v>1657.9873309608538</v>
      </c>
      <c r="AJ749" s="154">
        <v>1642.8112455516011</v>
      </c>
      <c r="AK749" s="154">
        <v>1627.6351601423485</v>
      </c>
      <c r="AL749" s="154">
        <v>1612.4590747330958</v>
      </c>
      <c r="AM749" s="154">
        <v>1597.2829893238431</v>
      </c>
      <c r="AN749" s="154">
        <v>1582.1069039145905</v>
      </c>
      <c r="AO749" s="154">
        <v>1566.9308185053378</v>
      </c>
      <c r="AP749" s="154">
        <v>1551.7547330960851</v>
      </c>
      <c r="AQ749" s="154">
        <v>1536.5786476868325</v>
      </c>
      <c r="AR749" s="154">
        <v>1536.5786476868325</v>
      </c>
      <c r="AS749" s="154">
        <v>1536.5786476868325</v>
      </c>
      <c r="AT749" s="154">
        <v>1536.5786476868325</v>
      </c>
      <c r="AU749" s="154">
        <v>1536.5786476868325</v>
      </c>
      <c r="AV749" s="155">
        <v>1536.5786476868325</v>
      </c>
    </row>
    <row r="750" spans="2:48" x14ac:dyDescent="0.2">
      <c r="B750" s="2" t="s">
        <v>62</v>
      </c>
      <c r="C750" s="154">
        <f t="shared" ref="C750:AV750" si="33">C749*0.5</f>
        <v>993.69461182463579</v>
      </c>
      <c r="D750" s="154">
        <f t="shared" si="33"/>
        <v>993.69461182463579</v>
      </c>
      <c r="E750" s="154">
        <f t="shared" si="33"/>
        <v>993.69461182463579</v>
      </c>
      <c r="F750" s="154">
        <f t="shared" si="33"/>
        <v>993.69461182463579</v>
      </c>
      <c r="G750" s="154">
        <f t="shared" si="33"/>
        <v>993.69461182463579</v>
      </c>
      <c r="H750" s="154">
        <f t="shared" si="33"/>
        <v>993.69461182463579</v>
      </c>
      <c r="I750" s="154">
        <f t="shared" si="33"/>
        <v>962.86613440959434</v>
      </c>
      <c r="J750" s="154">
        <f t="shared" si="33"/>
        <v>932.03765699455289</v>
      </c>
      <c r="K750" s="154">
        <f t="shared" si="33"/>
        <v>901.20917957951156</v>
      </c>
      <c r="L750" s="154">
        <f t="shared" si="33"/>
        <v>870.38070216447011</v>
      </c>
      <c r="M750" s="154">
        <f t="shared" si="33"/>
        <v>839.55222474942866</v>
      </c>
      <c r="N750" s="154">
        <f t="shared" si="33"/>
        <v>842.38940739365421</v>
      </c>
      <c r="O750" s="154">
        <f t="shared" si="33"/>
        <v>845.22659003787965</v>
      </c>
      <c r="P750" s="154">
        <f t="shared" si="33"/>
        <v>848.0637726821052</v>
      </c>
      <c r="Q750" s="154">
        <f t="shared" si="33"/>
        <v>850.90095532633075</v>
      </c>
      <c r="R750" s="154">
        <f t="shared" si="33"/>
        <v>853.73813797055618</v>
      </c>
      <c r="S750" s="154">
        <f t="shared" si="33"/>
        <v>856.57532061478173</v>
      </c>
      <c r="T750" s="154">
        <f t="shared" si="33"/>
        <v>859.41250325900728</v>
      </c>
      <c r="U750" s="154">
        <f t="shared" si="33"/>
        <v>862.24968590323272</v>
      </c>
      <c r="V750" s="154">
        <f t="shared" si="33"/>
        <v>865.08686854745827</v>
      </c>
      <c r="W750" s="154">
        <f t="shared" si="33"/>
        <v>867.92405119168382</v>
      </c>
      <c r="X750" s="154">
        <f t="shared" si="33"/>
        <v>870.76123383590925</v>
      </c>
      <c r="Y750" s="154">
        <f t="shared" si="33"/>
        <v>873.5984164801348</v>
      </c>
      <c r="Z750" s="154">
        <f t="shared" si="33"/>
        <v>876.43559912436035</v>
      </c>
      <c r="AA750" s="154">
        <f t="shared" si="33"/>
        <v>879.27278176858579</v>
      </c>
      <c r="AB750" s="154">
        <f t="shared" si="33"/>
        <v>882.10996441281134</v>
      </c>
      <c r="AC750" s="154">
        <f t="shared" si="33"/>
        <v>874.521921708185</v>
      </c>
      <c r="AD750" s="154">
        <f t="shared" si="33"/>
        <v>866.93387900355867</v>
      </c>
      <c r="AE750" s="154">
        <f t="shared" si="33"/>
        <v>859.34583629893234</v>
      </c>
      <c r="AF750" s="154">
        <f t="shared" si="33"/>
        <v>851.75779359430601</v>
      </c>
      <c r="AG750" s="154">
        <f t="shared" si="33"/>
        <v>844.16975088967968</v>
      </c>
      <c r="AH750" s="154">
        <f t="shared" si="33"/>
        <v>836.58170818505334</v>
      </c>
      <c r="AI750" s="154">
        <f t="shared" si="33"/>
        <v>828.9936654804269</v>
      </c>
      <c r="AJ750" s="154">
        <f t="shared" si="33"/>
        <v>821.40562277580057</v>
      </c>
      <c r="AK750" s="154">
        <f t="shared" si="33"/>
        <v>813.81758007117423</v>
      </c>
      <c r="AL750" s="154">
        <f t="shared" si="33"/>
        <v>806.2295373665479</v>
      </c>
      <c r="AM750" s="154">
        <f t="shared" si="33"/>
        <v>798.64149466192157</v>
      </c>
      <c r="AN750" s="154">
        <f t="shared" si="33"/>
        <v>791.05345195729524</v>
      </c>
      <c r="AO750" s="154">
        <f t="shared" si="33"/>
        <v>783.46540925266891</v>
      </c>
      <c r="AP750" s="154">
        <f t="shared" si="33"/>
        <v>775.87736654804257</v>
      </c>
      <c r="AQ750" s="154">
        <f t="shared" si="33"/>
        <v>768.28932384341624</v>
      </c>
      <c r="AR750" s="154">
        <f t="shared" si="33"/>
        <v>768.28932384341624</v>
      </c>
      <c r="AS750" s="154">
        <f t="shared" si="33"/>
        <v>768.28932384341624</v>
      </c>
      <c r="AT750" s="154">
        <f t="shared" si="33"/>
        <v>768.28932384341624</v>
      </c>
      <c r="AU750" s="154">
        <f t="shared" si="33"/>
        <v>768.28932384341624</v>
      </c>
      <c r="AV750" s="154">
        <f t="shared" si="33"/>
        <v>768.28932384341624</v>
      </c>
    </row>
    <row r="751" spans="2:48" x14ac:dyDescent="0.2">
      <c r="B751" s="2" t="s">
        <v>109</v>
      </c>
      <c r="C751" s="154">
        <v>10</v>
      </c>
      <c r="D751" s="154">
        <v>10</v>
      </c>
      <c r="E751" s="154">
        <v>10</v>
      </c>
      <c r="F751" s="154">
        <v>10</v>
      </c>
      <c r="G751" s="154">
        <v>10</v>
      </c>
      <c r="H751" s="154">
        <v>10</v>
      </c>
      <c r="I751" s="154">
        <v>10</v>
      </c>
      <c r="J751" s="154">
        <v>10</v>
      </c>
      <c r="K751" s="154">
        <v>10</v>
      </c>
      <c r="L751" s="154">
        <v>10</v>
      </c>
      <c r="M751" s="154">
        <v>10</v>
      </c>
      <c r="N751" s="154">
        <v>10</v>
      </c>
      <c r="O751" s="154">
        <v>10</v>
      </c>
      <c r="P751" s="154">
        <v>10</v>
      </c>
      <c r="Q751" s="154">
        <v>10</v>
      </c>
      <c r="R751" s="154">
        <v>10</v>
      </c>
      <c r="S751" s="154">
        <v>10</v>
      </c>
      <c r="T751" s="154">
        <v>10</v>
      </c>
      <c r="U751" s="154">
        <v>10</v>
      </c>
      <c r="V751" s="154">
        <v>10</v>
      </c>
      <c r="W751" s="154">
        <v>10</v>
      </c>
      <c r="X751" s="154">
        <v>10</v>
      </c>
      <c r="Y751" s="154">
        <v>10</v>
      </c>
      <c r="Z751" s="154">
        <v>10</v>
      </c>
      <c r="AA751" s="154">
        <v>10</v>
      </c>
      <c r="AB751" s="154">
        <v>10</v>
      </c>
      <c r="AC751" s="154">
        <v>10</v>
      </c>
      <c r="AD751" s="154">
        <v>10</v>
      </c>
      <c r="AE751" s="154">
        <v>10</v>
      </c>
      <c r="AF751" s="154">
        <v>10</v>
      </c>
      <c r="AG751" s="154">
        <v>10</v>
      </c>
      <c r="AH751" s="154">
        <v>10</v>
      </c>
      <c r="AI751" s="154">
        <v>10</v>
      </c>
      <c r="AJ751" s="154">
        <v>10</v>
      </c>
      <c r="AK751" s="154">
        <v>10</v>
      </c>
      <c r="AL751" s="154">
        <v>10</v>
      </c>
      <c r="AM751" s="154">
        <v>10</v>
      </c>
      <c r="AN751" s="154">
        <v>10</v>
      </c>
      <c r="AO751" s="154">
        <v>10</v>
      </c>
      <c r="AP751" s="154">
        <v>10</v>
      </c>
      <c r="AQ751" s="154">
        <v>10</v>
      </c>
      <c r="AR751" s="154">
        <v>10</v>
      </c>
      <c r="AS751" s="154">
        <v>10</v>
      </c>
      <c r="AT751" s="154">
        <v>10</v>
      </c>
      <c r="AU751" s="154">
        <v>10</v>
      </c>
      <c r="AV751" s="155">
        <v>10</v>
      </c>
    </row>
    <row r="752" spans="2:48" x14ac:dyDescent="0.2">
      <c r="B752" s="2" t="s">
        <v>274</v>
      </c>
      <c r="C752" s="154">
        <v>100000</v>
      </c>
      <c r="D752" s="154">
        <v>100000</v>
      </c>
      <c r="E752" s="154">
        <v>100000</v>
      </c>
      <c r="F752" s="154">
        <v>100000</v>
      </c>
      <c r="G752" s="154">
        <v>100000</v>
      </c>
      <c r="H752" s="154">
        <v>100000</v>
      </c>
      <c r="I752" s="154">
        <v>100000</v>
      </c>
      <c r="J752" s="154">
        <v>100000</v>
      </c>
      <c r="K752" s="154">
        <v>100000</v>
      </c>
      <c r="L752" s="154">
        <v>100000</v>
      </c>
      <c r="M752" s="154">
        <v>100000</v>
      </c>
      <c r="N752" s="154">
        <v>100000</v>
      </c>
      <c r="O752" s="154">
        <v>100000</v>
      </c>
      <c r="P752" s="154">
        <v>100000</v>
      </c>
      <c r="Q752" s="154">
        <v>100000</v>
      </c>
      <c r="R752" s="154">
        <v>100000</v>
      </c>
      <c r="S752" s="154">
        <v>100000</v>
      </c>
      <c r="T752" s="154">
        <v>100000</v>
      </c>
      <c r="U752" s="154">
        <v>100000</v>
      </c>
      <c r="V752" s="154">
        <v>100000</v>
      </c>
      <c r="W752" s="154">
        <v>100000</v>
      </c>
      <c r="X752" s="154">
        <v>100000</v>
      </c>
      <c r="Y752" s="154">
        <v>100000</v>
      </c>
      <c r="Z752" s="154">
        <v>100000</v>
      </c>
      <c r="AA752" s="154">
        <v>100000</v>
      </c>
      <c r="AB752" s="154">
        <v>100000</v>
      </c>
      <c r="AC752" s="154">
        <v>100000</v>
      </c>
      <c r="AD752" s="154">
        <v>100000</v>
      </c>
      <c r="AE752" s="154">
        <v>100000</v>
      </c>
      <c r="AF752" s="154">
        <v>100000</v>
      </c>
      <c r="AG752" s="154">
        <v>100000</v>
      </c>
      <c r="AH752" s="154">
        <v>100000</v>
      </c>
      <c r="AI752" s="154">
        <v>100000</v>
      </c>
      <c r="AJ752" s="154">
        <v>100000</v>
      </c>
      <c r="AK752" s="154">
        <v>100000</v>
      </c>
      <c r="AL752" s="154">
        <v>100000</v>
      </c>
      <c r="AM752" s="154">
        <v>100000</v>
      </c>
      <c r="AN752" s="154">
        <v>100000</v>
      </c>
      <c r="AO752" s="154">
        <v>100000</v>
      </c>
      <c r="AP752" s="154">
        <v>100000</v>
      </c>
      <c r="AQ752" s="154">
        <v>100000</v>
      </c>
      <c r="AR752" s="154">
        <v>100000</v>
      </c>
      <c r="AS752" s="154">
        <v>100000</v>
      </c>
      <c r="AT752" s="154">
        <v>100000</v>
      </c>
      <c r="AU752" s="154">
        <v>100000</v>
      </c>
      <c r="AV752" s="155">
        <v>100000</v>
      </c>
    </row>
    <row r="753" spans="2:48" x14ac:dyDescent="0.2">
      <c r="B753" s="2" t="s">
        <v>276</v>
      </c>
      <c r="C753" s="156"/>
      <c r="D753" s="156"/>
      <c r="E753" s="156"/>
      <c r="F753" s="156"/>
      <c r="G753" s="156"/>
      <c r="H753" s="156"/>
      <c r="I753" s="156"/>
      <c r="J753" s="156"/>
      <c r="K753" s="156"/>
      <c r="L753" s="156"/>
      <c r="M753" s="156"/>
      <c r="N753" s="156"/>
      <c r="O753" s="156"/>
      <c r="P753" s="156"/>
      <c r="Q753" s="156"/>
      <c r="R753" s="156"/>
      <c r="S753" s="156"/>
      <c r="T753" s="156"/>
      <c r="U753" s="156"/>
      <c r="V753" s="156"/>
      <c r="W753" s="156"/>
      <c r="X753" s="156"/>
      <c r="Y753" s="156"/>
      <c r="Z753" s="156"/>
      <c r="AA753" s="156"/>
      <c r="AB753" s="156"/>
      <c r="AC753" s="156"/>
      <c r="AD753" s="156"/>
      <c r="AE753" s="156"/>
      <c r="AF753" s="156"/>
      <c r="AG753" s="156"/>
      <c r="AH753" s="156"/>
      <c r="AI753" s="156"/>
      <c r="AJ753" s="156"/>
      <c r="AK753" s="156"/>
      <c r="AL753" s="156"/>
      <c r="AM753" s="156"/>
      <c r="AN753" s="156"/>
      <c r="AO753" s="156"/>
      <c r="AP753" s="156"/>
      <c r="AQ753" s="156"/>
      <c r="AR753" s="156"/>
      <c r="AS753" s="156"/>
      <c r="AT753" s="156"/>
      <c r="AU753" s="156"/>
      <c r="AV753" s="157"/>
    </row>
    <row r="754" spans="2:48" x14ac:dyDescent="0.2">
      <c r="B754" s="2" t="s">
        <v>278</v>
      </c>
      <c r="C754" s="156"/>
      <c r="D754" s="156"/>
      <c r="E754" s="156"/>
      <c r="F754" s="156"/>
      <c r="G754" s="156"/>
      <c r="H754" s="156"/>
      <c r="I754" s="156"/>
      <c r="J754" s="156"/>
      <c r="K754" s="156"/>
      <c r="L754" s="156"/>
      <c r="M754" s="156"/>
      <c r="N754" s="156"/>
      <c r="O754" s="156"/>
      <c r="P754" s="156"/>
      <c r="Q754" s="156"/>
      <c r="R754" s="156"/>
      <c r="S754" s="156"/>
      <c r="T754" s="156"/>
      <c r="U754" s="156"/>
      <c r="V754" s="156"/>
      <c r="W754" s="156"/>
      <c r="X754" s="156"/>
      <c r="Y754" s="156"/>
      <c r="Z754" s="156"/>
      <c r="AA754" s="156"/>
      <c r="AB754" s="156"/>
      <c r="AC754" s="156"/>
      <c r="AD754" s="156"/>
      <c r="AE754" s="156"/>
      <c r="AF754" s="156"/>
      <c r="AG754" s="156"/>
      <c r="AH754" s="156"/>
      <c r="AI754" s="156"/>
      <c r="AJ754" s="156"/>
      <c r="AK754" s="156"/>
      <c r="AL754" s="156"/>
      <c r="AM754" s="156"/>
      <c r="AN754" s="156"/>
      <c r="AO754" s="156"/>
      <c r="AP754" s="156"/>
      <c r="AQ754" s="156"/>
      <c r="AR754" s="156"/>
      <c r="AS754" s="156"/>
      <c r="AT754" s="156"/>
      <c r="AU754" s="156"/>
      <c r="AV754" s="157"/>
    </row>
    <row r="755" spans="2:48" ht="13.5" thickBot="1" x14ac:dyDescent="0.25">
      <c r="B755" s="341" t="s">
        <v>491</v>
      </c>
      <c r="C755" s="342"/>
      <c r="D755" s="342"/>
      <c r="E755" s="342"/>
      <c r="F755" s="342"/>
      <c r="G755" s="342"/>
      <c r="H755" s="342"/>
      <c r="I755" s="342"/>
      <c r="J755" s="342"/>
      <c r="K755" s="342"/>
      <c r="L755" s="342"/>
      <c r="M755" s="342"/>
      <c r="N755" s="342"/>
      <c r="O755" s="342"/>
      <c r="P755" s="342"/>
      <c r="Q755" s="342"/>
      <c r="R755" s="342"/>
      <c r="S755" s="342"/>
      <c r="T755" s="342"/>
      <c r="U755" s="342"/>
      <c r="V755" s="342"/>
      <c r="W755" s="342"/>
      <c r="X755" s="342"/>
      <c r="Y755" s="342"/>
      <c r="Z755" s="342"/>
      <c r="AA755" s="342"/>
      <c r="AB755" s="342"/>
      <c r="AC755" s="342"/>
      <c r="AD755" s="342"/>
      <c r="AE755" s="342"/>
      <c r="AF755" s="342"/>
      <c r="AG755" s="342"/>
      <c r="AH755" s="342"/>
      <c r="AI755" s="342"/>
      <c r="AJ755" s="342"/>
      <c r="AK755" s="342"/>
      <c r="AL755" s="342"/>
      <c r="AM755" s="342"/>
      <c r="AN755" s="342"/>
      <c r="AO755" s="342"/>
      <c r="AP755" s="342"/>
      <c r="AQ755" s="342"/>
      <c r="AR755" s="342"/>
      <c r="AS755" s="342"/>
      <c r="AT755" s="342"/>
      <c r="AU755" s="342"/>
      <c r="AV755" s="343"/>
    </row>
    <row r="756" spans="2:48" ht="14.25" thickTop="1" thickBot="1" x14ac:dyDescent="0.25"/>
    <row r="757" spans="2:48" ht="13.5" thickTop="1" x14ac:dyDescent="0.2">
      <c r="B757" s="332" t="s">
        <v>326</v>
      </c>
      <c r="C757" s="333"/>
      <c r="D757" s="333"/>
      <c r="E757" s="333"/>
      <c r="F757" s="333"/>
      <c r="G757" s="333"/>
      <c r="H757" s="333"/>
      <c r="I757" s="333"/>
      <c r="J757" s="333"/>
      <c r="K757" s="333"/>
      <c r="L757" s="333"/>
      <c r="M757" s="333"/>
      <c r="N757" s="333"/>
      <c r="O757" s="333"/>
      <c r="P757" s="333"/>
      <c r="Q757" s="333"/>
      <c r="R757" s="333"/>
      <c r="S757" s="333"/>
      <c r="T757" s="333"/>
      <c r="U757" s="333"/>
      <c r="V757" s="333"/>
      <c r="W757" s="333"/>
      <c r="X757" s="333"/>
      <c r="Y757" s="333"/>
      <c r="Z757" s="333"/>
      <c r="AA757" s="333"/>
      <c r="AB757" s="333"/>
      <c r="AC757" s="333"/>
      <c r="AD757" s="333"/>
      <c r="AE757" s="333"/>
      <c r="AF757" s="333"/>
      <c r="AG757" s="333"/>
      <c r="AH757" s="333"/>
      <c r="AI757" s="333"/>
      <c r="AJ757" s="333"/>
      <c r="AK757" s="333"/>
      <c r="AL757" s="333"/>
      <c r="AM757" s="333"/>
      <c r="AN757" s="333"/>
      <c r="AO757" s="333"/>
      <c r="AP757" s="333"/>
      <c r="AQ757" s="333"/>
      <c r="AR757" s="333"/>
      <c r="AS757" s="333"/>
      <c r="AT757" s="333"/>
      <c r="AU757" s="333"/>
      <c r="AV757" s="334"/>
    </row>
    <row r="758" spans="2:48" x14ac:dyDescent="0.2">
      <c r="B758" s="2"/>
      <c r="C758" s="3" t="s">
        <v>364</v>
      </c>
      <c r="D758" s="3" t="s">
        <v>365</v>
      </c>
      <c r="E758" s="3" t="s">
        <v>366</v>
      </c>
      <c r="F758" s="3" t="s">
        <v>367</v>
      </c>
      <c r="G758" s="3" t="s">
        <v>368</v>
      </c>
      <c r="H758" s="3" t="s">
        <v>369</v>
      </c>
      <c r="I758" s="3" t="s">
        <v>370</v>
      </c>
      <c r="J758" s="3" t="s">
        <v>371</v>
      </c>
      <c r="K758" s="3" t="s">
        <v>372</v>
      </c>
      <c r="L758" s="3" t="s">
        <v>373</v>
      </c>
      <c r="M758" s="3" t="s">
        <v>374</v>
      </c>
      <c r="N758" s="3" t="s">
        <v>375</v>
      </c>
      <c r="O758" s="3" t="s">
        <v>376</v>
      </c>
      <c r="P758" s="3" t="s">
        <v>377</v>
      </c>
      <c r="Q758" s="3" t="s">
        <v>378</v>
      </c>
      <c r="R758" s="3" t="s">
        <v>379</v>
      </c>
      <c r="S758" s="3" t="s">
        <v>380</v>
      </c>
      <c r="T758" s="3" t="s">
        <v>381</v>
      </c>
      <c r="U758" s="3" t="s">
        <v>382</v>
      </c>
      <c r="V758" s="3" t="s">
        <v>383</v>
      </c>
      <c r="W758" s="3" t="s">
        <v>384</v>
      </c>
      <c r="X758" s="3" t="s">
        <v>385</v>
      </c>
      <c r="Y758" s="3" t="s">
        <v>386</v>
      </c>
      <c r="Z758" s="3" t="s">
        <v>387</v>
      </c>
      <c r="AA758" s="3" t="s">
        <v>388</v>
      </c>
      <c r="AB758" s="3" t="s">
        <v>389</v>
      </c>
      <c r="AC758" s="3" t="s">
        <v>224</v>
      </c>
      <c r="AD758" s="3" t="s">
        <v>225</v>
      </c>
      <c r="AE758" s="3" t="s">
        <v>226</v>
      </c>
      <c r="AF758" s="3" t="s">
        <v>227</v>
      </c>
      <c r="AG758" s="3" t="s">
        <v>445</v>
      </c>
      <c r="AH758" s="3" t="s">
        <v>228</v>
      </c>
      <c r="AI758" s="3" t="s">
        <v>229</v>
      </c>
      <c r="AJ758" s="3" t="s">
        <v>348</v>
      </c>
      <c r="AK758" s="3" t="s">
        <v>349</v>
      </c>
      <c r="AL758" s="3" t="s">
        <v>446</v>
      </c>
      <c r="AM758" s="3" t="s">
        <v>350</v>
      </c>
      <c r="AN758" s="3" t="s">
        <v>351</v>
      </c>
      <c r="AO758" s="3" t="s">
        <v>352</v>
      </c>
      <c r="AP758" s="3" t="s">
        <v>353</v>
      </c>
      <c r="AQ758" s="3" t="s">
        <v>447</v>
      </c>
      <c r="AR758" s="3" t="s">
        <v>354</v>
      </c>
      <c r="AS758" s="3" t="s">
        <v>355</v>
      </c>
      <c r="AT758" s="3" t="s">
        <v>356</v>
      </c>
      <c r="AU758" s="3" t="s">
        <v>357</v>
      </c>
      <c r="AV758" s="4" t="s">
        <v>358</v>
      </c>
    </row>
    <row r="759" spans="2:48" x14ac:dyDescent="0.2">
      <c r="B759" s="2" t="s">
        <v>39</v>
      </c>
      <c r="C759" s="154">
        <v>51467.76369</v>
      </c>
      <c r="D759" s="154">
        <v>51467.76369</v>
      </c>
      <c r="E759" s="154">
        <v>51467.76369</v>
      </c>
      <c r="F759" s="154">
        <v>51467.76369</v>
      </c>
      <c r="G759" s="154">
        <v>50908.956097500006</v>
      </c>
      <c r="H759" s="154">
        <v>50350.148505000005</v>
      </c>
      <c r="I759" s="154">
        <v>48627.310582000006</v>
      </c>
      <c r="J759" s="154">
        <v>46904.472658999999</v>
      </c>
      <c r="K759" s="154">
        <v>45181.634736</v>
      </c>
      <c r="L759" s="154">
        <v>43458.796812999994</v>
      </c>
      <c r="M759" s="154">
        <v>41735.958889999994</v>
      </c>
      <c r="N759" s="154">
        <v>41480.094091999992</v>
      </c>
      <c r="O759" s="154">
        <v>41224.229293999997</v>
      </c>
      <c r="P759" s="154">
        <v>40968.364495999995</v>
      </c>
      <c r="Q759" s="154">
        <v>40712.499697999992</v>
      </c>
      <c r="R759" s="154">
        <v>40456.634899999997</v>
      </c>
      <c r="S759" s="154">
        <v>40200.770101999995</v>
      </c>
      <c r="T759" s="154">
        <v>39944.905303999993</v>
      </c>
      <c r="U759" s="154">
        <v>39689.040505999998</v>
      </c>
      <c r="V759" s="154">
        <v>39433.175707999995</v>
      </c>
      <c r="W759" s="154">
        <v>39177.310909999993</v>
      </c>
      <c r="X759" s="154">
        <v>38921.446111999998</v>
      </c>
      <c r="Y759" s="154">
        <v>38665.581313999995</v>
      </c>
      <c r="Z759" s="154">
        <v>38409.716515999993</v>
      </c>
      <c r="AA759" s="154">
        <v>38153.851717999998</v>
      </c>
      <c r="AB759" s="154">
        <v>37897.986919999996</v>
      </c>
      <c r="AC759" s="154">
        <v>37800.654991999996</v>
      </c>
      <c r="AD759" s="154">
        <v>37703.323063999997</v>
      </c>
      <c r="AE759" s="154">
        <v>37605.991135999997</v>
      </c>
      <c r="AF759" s="154">
        <v>37508.659207999997</v>
      </c>
      <c r="AG759" s="154">
        <v>37411.327279999998</v>
      </c>
      <c r="AH759" s="154">
        <v>37313.995351999998</v>
      </c>
      <c r="AI759" s="154">
        <v>37216.663423999998</v>
      </c>
      <c r="AJ759" s="154">
        <v>37119.331495999992</v>
      </c>
      <c r="AK759" s="154">
        <v>37021.999567999992</v>
      </c>
      <c r="AL759" s="154">
        <v>36924.667639999992</v>
      </c>
      <c r="AM759" s="154">
        <v>36827.335711999993</v>
      </c>
      <c r="AN759" s="154">
        <v>36730.003783999993</v>
      </c>
      <c r="AO759" s="154">
        <v>36632.671855999994</v>
      </c>
      <c r="AP759" s="154">
        <v>36535.339927999994</v>
      </c>
      <c r="AQ759" s="154">
        <v>36438.007999999994</v>
      </c>
      <c r="AR759" s="154">
        <v>36438.007999999994</v>
      </c>
      <c r="AS759" s="154">
        <v>36438.007999999994</v>
      </c>
      <c r="AT759" s="154">
        <v>36438.007999999994</v>
      </c>
      <c r="AU759" s="154">
        <v>36438.007999999994</v>
      </c>
      <c r="AV759" s="155">
        <v>36438.007999999994</v>
      </c>
    </row>
    <row r="760" spans="2:48" x14ac:dyDescent="0.2">
      <c r="B760" s="2" t="s">
        <v>104</v>
      </c>
      <c r="C760" s="154">
        <v>6.9944743652514511E-3</v>
      </c>
      <c r="D760" s="154">
        <v>6.9944743652514511E-3</v>
      </c>
      <c r="E760" s="154">
        <v>6.9944743652514511E-3</v>
      </c>
      <c r="F760" s="154">
        <v>6.9944743652514511E-3</v>
      </c>
      <c r="G760" s="154">
        <v>7.0181159939770397E-3</v>
      </c>
      <c r="H760" s="154">
        <v>7.0417576227026274E-3</v>
      </c>
      <c r="I760" s="154">
        <v>6.8404795485815595E-3</v>
      </c>
      <c r="J760" s="154">
        <v>6.6392014744604926E-3</v>
      </c>
      <c r="K760" s="154">
        <v>6.4379234003394247E-3</v>
      </c>
      <c r="L760" s="154">
        <v>6.2366453262183577E-3</v>
      </c>
      <c r="M760" s="154">
        <v>6.0353672520972899E-3</v>
      </c>
      <c r="N760" s="154">
        <v>6.031828929587685E-3</v>
      </c>
      <c r="O760" s="154">
        <v>6.02829060707808E-3</v>
      </c>
      <c r="P760" s="154">
        <v>6.024752284568476E-3</v>
      </c>
      <c r="Q760" s="154">
        <v>6.021213962058871E-3</v>
      </c>
      <c r="R760" s="154">
        <v>6.0176756395492661E-3</v>
      </c>
      <c r="S760" s="154">
        <v>6.0141373170396611E-3</v>
      </c>
      <c r="T760" s="154">
        <v>6.0105989945300562E-3</v>
      </c>
      <c r="U760" s="154">
        <v>6.0070606720204521E-3</v>
      </c>
      <c r="V760" s="154">
        <v>6.0035223495108472E-3</v>
      </c>
      <c r="W760" s="154">
        <v>5.9999840270012423E-3</v>
      </c>
      <c r="X760" s="154">
        <v>5.9964457044916373E-3</v>
      </c>
      <c r="Y760" s="154">
        <v>5.9929073819820324E-3</v>
      </c>
      <c r="Z760" s="154">
        <v>5.9893690594724283E-3</v>
      </c>
      <c r="AA760" s="154">
        <v>5.9858307369628234E-3</v>
      </c>
      <c r="AB760" s="154">
        <v>5.9822924144532184E-3</v>
      </c>
      <c r="AC760" s="154">
        <v>5.966130862221925E-3</v>
      </c>
      <c r="AD760" s="154">
        <v>5.9499693099906315E-3</v>
      </c>
      <c r="AE760" s="154">
        <v>5.9338077577593372E-3</v>
      </c>
      <c r="AF760" s="154">
        <v>5.9176462055280437E-3</v>
      </c>
      <c r="AG760" s="154">
        <v>5.9014846532967503E-3</v>
      </c>
      <c r="AH760" s="154">
        <v>5.8853231010654568E-3</v>
      </c>
      <c r="AI760" s="154">
        <v>5.8691615488341634E-3</v>
      </c>
      <c r="AJ760" s="154">
        <v>5.852999996602869E-3</v>
      </c>
      <c r="AK760" s="154">
        <v>5.8368384443715756E-3</v>
      </c>
      <c r="AL760" s="154">
        <v>5.8206768921402821E-3</v>
      </c>
      <c r="AM760" s="154">
        <v>5.8045153399089887E-3</v>
      </c>
      <c r="AN760" s="154">
        <v>5.7883537876776952E-3</v>
      </c>
      <c r="AO760" s="154">
        <v>5.7721922354464009E-3</v>
      </c>
      <c r="AP760" s="154">
        <v>5.7560306832151074E-3</v>
      </c>
      <c r="AQ760" s="154">
        <v>5.7398691309838139E-3</v>
      </c>
      <c r="AR760" s="154">
        <v>5.7398691309838139E-3</v>
      </c>
      <c r="AS760" s="154">
        <v>5.7398691309838139E-3</v>
      </c>
      <c r="AT760" s="154">
        <v>5.7398691309838139E-3</v>
      </c>
      <c r="AU760" s="154">
        <v>5.7398691309838139E-3</v>
      </c>
      <c r="AV760" s="155">
        <v>5.7398691309838139E-3</v>
      </c>
    </row>
    <row r="761" spans="2:48" x14ac:dyDescent="0.2">
      <c r="B761" s="2" t="s">
        <v>105</v>
      </c>
      <c r="C761" s="154">
        <v>2.6062027625749283E-3</v>
      </c>
      <c r="D761" s="154">
        <v>2.6062027625749283E-3</v>
      </c>
      <c r="E761" s="154">
        <v>2.6062027625749283E-3</v>
      </c>
      <c r="F761" s="154">
        <v>2.6062027625749283E-3</v>
      </c>
      <c r="G761" s="154">
        <v>2.6747682308430444E-3</v>
      </c>
      <c r="H761" s="154">
        <v>2.7433336991111602E-3</v>
      </c>
      <c r="I761" s="154">
        <v>2.7460716627710491E-3</v>
      </c>
      <c r="J761" s="154">
        <v>2.7488096264309376E-3</v>
      </c>
      <c r="K761" s="154">
        <v>2.7515475900908265E-3</v>
      </c>
      <c r="L761" s="154">
        <v>2.754285553750715E-3</v>
      </c>
      <c r="M761" s="154">
        <v>2.7570235174106039E-3</v>
      </c>
      <c r="N761" s="154">
        <v>2.7834937258540602E-3</v>
      </c>
      <c r="O761" s="154">
        <v>2.8099639342975169E-3</v>
      </c>
      <c r="P761" s="154">
        <v>2.8364341427409732E-3</v>
      </c>
      <c r="Q761" s="154">
        <v>2.8629043511844295E-3</v>
      </c>
      <c r="R761" s="154">
        <v>2.8893745596278862E-3</v>
      </c>
      <c r="S761" s="154">
        <v>2.9158447680713425E-3</v>
      </c>
      <c r="T761" s="154">
        <v>2.9423149765147988E-3</v>
      </c>
      <c r="U761" s="154">
        <v>2.9687851849582556E-3</v>
      </c>
      <c r="V761" s="154">
        <v>2.9952553934017119E-3</v>
      </c>
      <c r="W761" s="154">
        <v>3.0217256018451682E-3</v>
      </c>
      <c r="X761" s="154">
        <v>3.0481958102886249E-3</v>
      </c>
      <c r="Y761" s="154">
        <v>3.0746660187320812E-3</v>
      </c>
      <c r="Z761" s="154">
        <v>3.1011362271755375E-3</v>
      </c>
      <c r="AA761" s="154">
        <v>3.1276064356189942E-3</v>
      </c>
      <c r="AB761" s="154">
        <v>3.1540766440624505E-3</v>
      </c>
      <c r="AC761" s="154">
        <v>3.1332418610476634E-3</v>
      </c>
      <c r="AD761" s="154">
        <v>3.1124070780328764E-3</v>
      </c>
      <c r="AE761" s="154">
        <v>3.0915722950180897E-3</v>
      </c>
      <c r="AF761" s="154">
        <v>3.0707375120033026E-3</v>
      </c>
      <c r="AG761" s="154">
        <v>3.0499027289885156E-3</v>
      </c>
      <c r="AH761" s="154">
        <v>3.0290679459737285E-3</v>
      </c>
      <c r="AI761" s="154">
        <v>3.0082331629589414E-3</v>
      </c>
      <c r="AJ761" s="154">
        <v>2.9873983799441547E-3</v>
      </c>
      <c r="AK761" s="154">
        <v>2.9665635969293677E-3</v>
      </c>
      <c r="AL761" s="154">
        <v>2.9457288139145806E-3</v>
      </c>
      <c r="AM761" s="154">
        <v>2.9248940308997935E-3</v>
      </c>
      <c r="AN761" s="154">
        <v>2.9040592478850064E-3</v>
      </c>
      <c r="AO761" s="154">
        <v>2.8832244648702198E-3</v>
      </c>
      <c r="AP761" s="154">
        <v>2.8623896818554327E-3</v>
      </c>
      <c r="AQ761" s="154">
        <v>2.8415548988406456E-3</v>
      </c>
      <c r="AR761" s="154">
        <v>2.8415548988406456E-3</v>
      </c>
      <c r="AS761" s="154">
        <v>2.8415548988406456E-3</v>
      </c>
      <c r="AT761" s="154">
        <v>2.8415548988406456E-3</v>
      </c>
      <c r="AU761" s="154">
        <v>2.8415548988406456E-3</v>
      </c>
      <c r="AV761" s="155">
        <v>2.8415548988406456E-3</v>
      </c>
    </row>
    <row r="762" spans="2:48" x14ac:dyDescent="0.2">
      <c r="B762" s="2" t="s">
        <v>106</v>
      </c>
      <c r="C762" s="154">
        <v>1.9896538002387585E-2</v>
      </c>
      <c r="D762" s="154">
        <v>1.9896538002387585E-2</v>
      </c>
      <c r="E762" s="154">
        <v>1.9896538002387585E-2</v>
      </c>
      <c r="F762" s="154">
        <v>1.9896538002387585E-2</v>
      </c>
      <c r="G762" s="154">
        <v>1.996630145961896E-2</v>
      </c>
      <c r="H762" s="154">
        <v>2.0036064916850331E-2</v>
      </c>
      <c r="I762" s="154">
        <v>1.9475345126656208E-2</v>
      </c>
      <c r="J762" s="154">
        <v>1.8914625336462085E-2</v>
      </c>
      <c r="K762" s="154">
        <v>1.8353905546267962E-2</v>
      </c>
      <c r="L762" s="154">
        <v>1.7793185756073839E-2</v>
      </c>
      <c r="M762" s="154">
        <v>1.7232465965879715E-2</v>
      </c>
      <c r="N762" s="154">
        <v>1.7221874045531899E-2</v>
      </c>
      <c r="O762" s="154">
        <v>1.721128212518408E-2</v>
      </c>
      <c r="P762" s="154">
        <v>1.7200690204836264E-2</v>
      </c>
      <c r="Q762" s="154">
        <v>1.7190098284488448E-2</v>
      </c>
      <c r="R762" s="154">
        <v>1.7179506364140628E-2</v>
      </c>
      <c r="S762" s="154">
        <v>1.7168914443792812E-2</v>
      </c>
      <c r="T762" s="154">
        <v>1.7158322523444996E-2</v>
      </c>
      <c r="U762" s="154">
        <v>1.7147730603097176E-2</v>
      </c>
      <c r="V762" s="154">
        <v>1.713713868274936E-2</v>
      </c>
      <c r="W762" s="154">
        <v>1.7126546762401544E-2</v>
      </c>
      <c r="X762" s="154">
        <v>1.7115954842053725E-2</v>
      </c>
      <c r="Y762" s="154">
        <v>1.7105362921705908E-2</v>
      </c>
      <c r="Z762" s="154">
        <v>1.7094771001358092E-2</v>
      </c>
      <c r="AA762" s="154">
        <v>1.7084179081010273E-2</v>
      </c>
      <c r="AB762" s="154">
        <v>1.7073587160662457E-2</v>
      </c>
      <c r="AC762" s="154">
        <v>1.702967938015517E-2</v>
      </c>
      <c r="AD762" s="154">
        <v>1.6985771599647887E-2</v>
      </c>
      <c r="AE762" s="154">
        <v>1.6941863819140601E-2</v>
      </c>
      <c r="AF762" s="154">
        <v>1.6897956038633317E-2</v>
      </c>
      <c r="AG762" s="154">
        <v>1.6854048258126031E-2</v>
      </c>
      <c r="AH762" s="154">
        <v>1.6810140477618748E-2</v>
      </c>
      <c r="AI762" s="154">
        <v>1.6766232697111461E-2</v>
      </c>
      <c r="AJ762" s="154">
        <v>1.6722324916604178E-2</v>
      </c>
      <c r="AK762" s="154">
        <v>1.6678417136096892E-2</v>
      </c>
      <c r="AL762" s="154">
        <v>1.6634509355589609E-2</v>
      </c>
      <c r="AM762" s="154">
        <v>1.6590601575082322E-2</v>
      </c>
      <c r="AN762" s="154">
        <v>1.6546693794575039E-2</v>
      </c>
      <c r="AO762" s="154">
        <v>1.6502786014067752E-2</v>
      </c>
      <c r="AP762" s="154">
        <v>1.6458878233560469E-2</v>
      </c>
      <c r="AQ762" s="154">
        <v>1.6414970453053183E-2</v>
      </c>
      <c r="AR762" s="154">
        <v>1.6414970453053183E-2</v>
      </c>
      <c r="AS762" s="154">
        <v>1.6414970453053183E-2</v>
      </c>
      <c r="AT762" s="154">
        <v>1.6414970453053183E-2</v>
      </c>
      <c r="AU762" s="154">
        <v>1.6414970453053183E-2</v>
      </c>
      <c r="AV762" s="155">
        <v>1.6414970453053183E-2</v>
      </c>
    </row>
    <row r="763" spans="2:48" x14ac:dyDescent="0.2">
      <c r="B763" s="2" t="s">
        <v>107</v>
      </c>
      <c r="C763" s="154">
        <v>2.162629757785467E-2</v>
      </c>
      <c r="D763" s="154">
        <v>2.162629757785467E-2</v>
      </c>
      <c r="E763" s="154">
        <v>2.162629757785467E-2</v>
      </c>
      <c r="F763" s="154">
        <v>2.162629757785467E-2</v>
      </c>
      <c r="G763" s="154">
        <v>2.1756462424296123E-2</v>
      </c>
      <c r="H763" s="154">
        <v>2.188662727073758E-2</v>
      </c>
      <c r="I763" s="154">
        <v>2.1358416520208232E-2</v>
      </c>
      <c r="J763" s="154">
        <v>2.0830205769678884E-2</v>
      </c>
      <c r="K763" s="154">
        <v>2.0301995019149536E-2</v>
      </c>
      <c r="L763" s="154">
        <v>1.9773784268620188E-2</v>
      </c>
      <c r="M763" s="154">
        <v>1.924557351809084E-2</v>
      </c>
      <c r="N763" s="154">
        <v>1.9238696590340627E-2</v>
      </c>
      <c r="O763" s="154">
        <v>1.9231819662590417E-2</v>
      </c>
      <c r="P763" s="154">
        <v>1.9224942734840204E-2</v>
      </c>
      <c r="Q763" s="154">
        <v>1.9218065807089995E-2</v>
      </c>
      <c r="R763" s="154">
        <v>1.9211188879339782E-2</v>
      </c>
      <c r="S763" s="154">
        <v>1.9204311951589573E-2</v>
      </c>
      <c r="T763" s="154">
        <v>1.919743502383936E-2</v>
      </c>
      <c r="U763" s="154">
        <v>1.919055809608915E-2</v>
      </c>
      <c r="V763" s="154">
        <v>1.9183681168338938E-2</v>
      </c>
      <c r="W763" s="154">
        <v>1.9176804240588728E-2</v>
      </c>
      <c r="X763" s="154">
        <v>1.9169927312838515E-2</v>
      </c>
      <c r="Y763" s="154">
        <v>1.9163050385088306E-2</v>
      </c>
      <c r="Z763" s="154">
        <v>1.9156173457338093E-2</v>
      </c>
      <c r="AA763" s="154">
        <v>1.9149296529587884E-2</v>
      </c>
      <c r="AB763" s="154">
        <v>1.9142419601837671E-2</v>
      </c>
      <c r="AC763" s="154">
        <v>1.9102428639321933E-2</v>
      </c>
      <c r="AD763" s="154">
        <v>1.9062437676806196E-2</v>
      </c>
      <c r="AE763" s="154">
        <v>1.9022446714290459E-2</v>
      </c>
      <c r="AF763" s="154">
        <v>1.8982455751774721E-2</v>
      </c>
      <c r="AG763" s="154">
        <v>1.8942464789258984E-2</v>
      </c>
      <c r="AH763" s="154">
        <v>1.8902473826743246E-2</v>
      </c>
      <c r="AI763" s="154">
        <v>1.8862482864227509E-2</v>
      </c>
      <c r="AJ763" s="154">
        <v>1.8822491901711775E-2</v>
      </c>
      <c r="AK763" s="154">
        <v>1.8782500939196037E-2</v>
      </c>
      <c r="AL763" s="154">
        <v>1.87425099766803E-2</v>
      </c>
      <c r="AM763" s="154">
        <v>1.8702519014164563E-2</v>
      </c>
      <c r="AN763" s="154">
        <v>1.8662528051648825E-2</v>
      </c>
      <c r="AO763" s="154">
        <v>1.8622537089133088E-2</v>
      </c>
      <c r="AP763" s="154">
        <v>1.858254612661735E-2</v>
      </c>
      <c r="AQ763" s="154">
        <v>1.8542555164101613E-2</v>
      </c>
      <c r="AR763" s="154">
        <v>1.8542555164101613E-2</v>
      </c>
      <c r="AS763" s="154">
        <v>1.8542555164101613E-2</v>
      </c>
      <c r="AT763" s="154">
        <v>1.8542555164101613E-2</v>
      </c>
      <c r="AU763" s="154">
        <v>1.8542555164101613E-2</v>
      </c>
      <c r="AV763" s="155">
        <v>1.8542555164101613E-2</v>
      </c>
    </row>
    <row r="764" spans="2:48" x14ac:dyDescent="0.2">
      <c r="B764" s="2" t="s">
        <v>45</v>
      </c>
      <c r="C764" s="154">
        <v>247.41</v>
      </c>
      <c r="D764" s="154">
        <v>247.41</v>
      </c>
      <c r="E764" s="154">
        <v>247.41</v>
      </c>
      <c r="F764" s="154">
        <v>247.41</v>
      </c>
      <c r="G764" s="154">
        <v>248.27500000000001</v>
      </c>
      <c r="H764" s="154">
        <v>249.14</v>
      </c>
      <c r="I764" s="154">
        <v>246.09599999999998</v>
      </c>
      <c r="J764" s="154">
        <v>243.05199999999999</v>
      </c>
      <c r="K764" s="154">
        <v>240.00799999999998</v>
      </c>
      <c r="L764" s="154">
        <v>236.964</v>
      </c>
      <c r="M764" s="154">
        <v>233.92</v>
      </c>
      <c r="N764" s="154">
        <v>233.77533333333332</v>
      </c>
      <c r="O764" s="154">
        <v>233.63066666666666</v>
      </c>
      <c r="P764" s="154">
        <v>233.48599999999999</v>
      </c>
      <c r="Q764" s="154">
        <v>233.34133333333332</v>
      </c>
      <c r="R764" s="154">
        <v>233.19666666666666</v>
      </c>
      <c r="S764" s="154">
        <v>233.05199999999999</v>
      </c>
      <c r="T764" s="154">
        <v>232.90733333333333</v>
      </c>
      <c r="U764" s="154">
        <v>232.76266666666666</v>
      </c>
      <c r="V764" s="154">
        <v>232.61799999999999</v>
      </c>
      <c r="W764" s="154">
        <v>232.47333333333333</v>
      </c>
      <c r="X764" s="154">
        <v>232.32866666666666</v>
      </c>
      <c r="Y764" s="154">
        <v>232.184</v>
      </c>
      <c r="Z764" s="154">
        <v>232.03933333333333</v>
      </c>
      <c r="AA764" s="154">
        <v>231.89466666666667</v>
      </c>
      <c r="AB764" s="154">
        <v>231.75</v>
      </c>
      <c r="AC764" s="154">
        <v>231.16200000000001</v>
      </c>
      <c r="AD764" s="154">
        <v>230.57400000000001</v>
      </c>
      <c r="AE764" s="154">
        <v>229.98599999999999</v>
      </c>
      <c r="AF764" s="154">
        <v>229.398</v>
      </c>
      <c r="AG764" s="154">
        <v>228.81</v>
      </c>
      <c r="AH764" s="154">
        <v>228.22200000000001</v>
      </c>
      <c r="AI764" s="154">
        <v>227.63400000000001</v>
      </c>
      <c r="AJ764" s="154">
        <v>227.04599999999999</v>
      </c>
      <c r="AK764" s="154">
        <v>226.458</v>
      </c>
      <c r="AL764" s="154">
        <v>225.87</v>
      </c>
      <c r="AM764" s="154">
        <v>225.28200000000001</v>
      </c>
      <c r="AN764" s="154">
        <v>224.69400000000002</v>
      </c>
      <c r="AO764" s="154">
        <v>224.10599999999999</v>
      </c>
      <c r="AP764" s="154">
        <v>223.518</v>
      </c>
      <c r="AQ764" s="154">
        <v>222.93</v>
      </c>
      <c r="AR764" s="154">
        <v>222.93</v>
      </c>
      <c r="AS764" s="154">
        <v>222.93</v>
      </c>
      <c r="AT764" s="154">
        <v>222.93</v>
      </c>
      <c r="AU764" s="154">
        <v>222.93</v>
      </c>
      <c r="AV764" s="155">
        <v>222.93</v>
      </c>
    </row>
    <row r="765" spans="2:48" x14ac:dyDescent="0.2">
      <c r="B765" s="2" t="s">
        <v>47</v>
      </c>
      <c r="C765" s="154">
        <v>359.69</v>
      </c>
      <c r="D765" s="154">
        <v>359.69</v>
      </c>
      <c r="E765" s="154">
        <v>359.69</v>
      </c>
      <c r="F765" s="154">
        <v>359.69</v>
      </c>
      <c r="G765" s="154">
        <v>360.95499999999998</v>
      </c>
      <c r="H765" s="154">
        <v>362.22</v>
      </c>
      <c r="I765" s="154">
        <v>357.79200000000003</v>
      </c>
      <c r="J765" s="154">
        <v>353.36400000000003</v>
      </c>
      <c r="K765" s="154">
        <v>348.93599999999998</v>
      </c>
      <c r="L765" s="154">
        <v>344.50799999999998</v>
      </c>
      <c r="M765" s="154">
        <v>340.08</v>
      </c>
      <c r="N765" s="154">
        <v>339.87466666666666</v>
      </c>
      <c r="O765" s="154">
        <v>339.66933333333333</v>
      </c>
      <c r="P765" s="154">
        <v>339.464</v>
      </c>
      <c r="Q765" s="154">
        <v>339.25866666666667</v>
      </c>
      <c r="R765" s="154">
        <v>339.05333333333334</v>
      </c>
      <c r="S765" s="154">
        <v>338.84800000000001</v>
      </c>
      <c r="T765" s="154">
        <v>338.64266666666668</v>
      </c>
      <c r="U765" s="154">
        <v>338.4373333333333</v>
      </c>
      <c r="V765" s="154">
        <v>338.23199999999997</v>
      </c>
      <c r="W765" s="154">
        <v>338.02666666666664</v>
      </c>
      <c r="X765" s="154">
        <v>337.82133333333331</v>
      </c>
      <c r="Y765" s="154">
        <v>337.61599999999999</v>
      </c>
      <c r="Z765" s="154">
        <v>337.41066666666666</v>
      </c>
      <c r="AA765" s="154">
        <v>337.20533333333333</v>
      </c>
      <c r="AB765" s="154">
        <v>337</v>
      </c>
      <c r="AC765" s="154">
        <v>336.15199999999999</v>
      </c>
      <c r="AD765" s="154">
        <v>335.30399999999997</v>
      </c>
      <c r="AE765" s="154">
        <v>334.45600000000002</v>
      </c>
      <c r="AF765" s="154">
        <v>333.608</v>
      </c>
      <c r="AG765" s="154">
        <v>332.76</v>
      </c>
      <c r="AH765" s="154">
        <v>331.91199999999998</v>
      </c>
      <c r="AI765" s="154">
        <v>331.06399999999996</v>
      </c>
      <c r="AJ765" s="154">
        <v>330.21600000000001</v>
      </c>
      <c r="AK765" s="154">
        <v>329.36799999999999</v>
      </c>
      <c r="AL765" s="154">
        <v>328.52</v>
      </c>
      <c r="AM765" s="154">
        <v>327.67199999999997</v>
      </c>
      <c r="AN765" s="154">
        <v>326.82399999999996</v>
      </c>
      <c r="AO765" s="154">
        <v>325.976</v>
      </c>
      <c r="AP765" s="154">
        <v>325.12799999999999</v>
      </c>
      <c r="AQ765" s="154">
        <v>324.27999999999997</v>
      </c>
      <c r="AR765" s="154">
        <v>324.27999999999997</v>
      </c>
      <c r="AS765" s="154">
        <v>324.27999999999997</v>
      </c>
      <c r="AT765" s="154">
        <v>324.27999999999997</v>
      </c>
      <c r="AU765" s="154">
        <v>324.27999999999997</v>
      </c>
      <c r="AV765" s="155">
        <v>324.27999999999997</v>
      </c>
    </row>
    <row r="766" spans="2:48" x14ac:dyDescent="0.2">
      <c r="B766" s="2" t="s">
        <v>49</v>
      </c>
      <c r="C766" s="154">
        <v>12.65</v>
      </c>
      <c r="D766" s="154">
        <v>12.65</v>
      </c>
      <c r="E766" s="154">
        <v>12.65</v>
      </c>
      <c r="F766" s="154">
        <v>12.65</v>
      </c>
      <c r="G766" s="154">
        <v>12.654999999999999</v>
      </c>
      <c r="H766" s="154">
        <v>12.66</v>
      </c>
      <c r="I766" s="154">
        <v>12.66</v>
      </c>
      <c r="J766" s="154">
        <v>12.66</v>
      </c>
      <c r="K766" s="154">
        <v>12.66</v>
      </c>
      <c r="L766" s="154">
        <v>12.66</v>
      </c>
      <c r="M766" s="154">
        <v>12.66</v>
      </c>
      <c r="N766" s="154">
        <v>12.666666666666666</v>
      </c>
      <c r="O766" s="154">
        <v>12.673333333333334</v>
      </c>
      <c r="P766" s="154">
        <v>12.68</v>
      </c>
      <c r="Q766" s="154">
        <v>12.686666666666667</v>
      </c>
      <c r="R766" s="154">
        <v>12.693333333333333</v>
      </c>
      <c r="S766" s="154">
        <v>12.7</v>
      </c>
      <c r="T766" s="154">
        <v>12.706666666666667</v>
      </c>
      <c r="U766" s="154">
        <v>12.713333333333333</v>
      </c>
      <c r="V766" s="154">
        <v>12.72</v>
      </c>
      <c r="W766" s="154">
        <v>12.726666666666667</v>
      </c>
      <c r="X766" s="154">
        <v>12.733333333333333</v>
      </c>
      <c r="Y766" s="154">
        <v>12.74</v>
      </c>
      <c r="Z766" s="154">
        <v>12.746666666666666</v>
      </c>
      <c r="AA766" s="154">
        <v>12.753333333333334</v>
      </c>
      <c r="AB766" s="154">
        <v>12.76</v>
      </c>
      <c r="AC766" s="154">
        <v>12.753333333333334</v>
      </c>
      <c r="AD766" s="154">
        <v>12.746666666666666</v>
      </c>
      <c r="AE766" s="154">
        <v>12.74</v>
      </c>
      <c r="AF766" s="154">
        <v>12.733333333333333</v>
      </c>
      <c r="AG766" s="154">
        <v>12.726666666666667</v>
      </c>
      <c r="AH766" s="154">
        <v>12.72</v>
      </c>
      <c r="AI766" s="154">
        <v>12.713333333333333</v>
      </c>
      <c r="AJ766" s="154">
        <v>12.706666666666667</v>
      </c>
      <c r="AK766" s="154">
        <v>12.7</v>
      </c>
      <c r="AL766" s="154">
        <v>12.693333333333333</v>
      </c>
      <c r="AM766" s="154">
        <v>12.686666666666667</v>
      </c>
      <c r="AN766" s="154">
        <v>12.68</v>
      </c>
      <c r="AO766" s="154">
        <v>12.673333333333334</v>
      </c>
      <c r="AP766" s="154">
        <v>12.666666666666666</v>
      </c>
      <c r="AQ766" s="154">
        <v>12.66</v>
      </c>
      <c r="AR766" s="154">
        <v>12.66</v>
      </c>
      <c r="AS766" s="154">
        <v>12.66</v>
      </c>
      <c r="AT766" s="154">
        <v>12.66</v>
      </c>
      <c r="AU766" s="154">
        <v>12.66</v>
      </c>
      <c r="AV766" s="155">
        <v>12.66</v>
      </c>
    </row>
    <row r="767" spans="2:48" x14ac:dyDescent="0.2">
      <c r="B767" s="2" t="s">
        <v>51</v>
      </c>
      <c r="C767" s="154">
        <v>8.81</v>
      </c>
      <c r="D767" s="154">
        <v>8.81</v>
      </c>
      <c r="E767" s="154">
        <v>8.81</v>
      </c>
      <c r="F767" s="154">
        <v>8.81</v>
      </c>
      <c r="G767" s="154">
        <v>8.8000000000000007</v>
      </c>
      <c r="H767" s="154">
        <v>8.7899999999999991</v>
      </c>
      <c r="I767" s="154">
        <v>8.7439999999999998</v>
      </c>
      <c r="J767" s="154">
        <v>8.6980000000000004</v>
      </c>
      <c r="K767" s="154">
        <v>8.6519999999999992</v>
      </c>
      <c r="L767" s="154">
        <v>8.6059999999999999</v>
      </c>
      <c r="M767" s="154">
        <v>8.56</v>
      </c>
      <c r="N767" s="154">
        <v>8.5706666666666678</v>
      </c>
      <c r="O767" s="154">
        <v>8.5813333333333333</v>
      </c>
      <c r="P767" s="154">
        <v>8.5920000000000005</v>
      </c>
      <c r="Q767" s="154">
        <v>8.6026666666666678</v>
      </c>
      <c r="R767" s="154">
        <v>8.6133333333333333</v>
      </c>
      <c r="S767" s="154">
        <v>8.6240000000000006</v>
      </c>
      <c r="T767" s="154">
        <v>8.6346666666666678</v>
      </c>
      <c r="U767" s="154">
        <v>8.6453333333333333</v>
      </c>
      <c r="V767" s="154">
        <v>8.6560000000000006</v>
      </c>
      <c r="W767" s="154">
        <v>8.6666666666666679</v>
      </c>
      <c r="X767" s="154">
        <v>8.6773333333333333</v>
      </c>
      <c r="Y767" s="154">
        <v>8.6880000000000006</v>
      </c>
      <c r="Z767" s="154">
        <v>8.6986666666666679</v>
      </c>
      <c r="AA767" s="154">
        <v>8.7093333333333334</v>
      </c>
      <c r="AB767" s="154">
        <v>8.7200000000000006</v>
      </c>
      <c r="AC767" s="154">
        <v>8.7033333333333331</v>
      </c>
      <c r="AD767" s="154">
        <v>8.6866666666666674</v>
      </c>
      <c r="AE767" s="154">
        <v>8.67</v>
      </c>
      <c r="AF767" s="154">
        <v>8.6533333333333342</v>
      </c>
      <c r="AG767" s="154">
        <v>8.6366666666666667</v>
      </c>
      <c r="AH767" s="154">
        <v>8.6199999999999992</v>
      </c>
      <c r="AI767" s="154">
        <v>8.6033333333333335</v>
      </c>
      <c r="AJ767" s="154">
        <v>8.5866666666666678</v>
      </c>
      <c r="AK767" s="154">
        <v>8.57</v>
      </c>
      <c r="AL767" s="154">
        <v>8.5533333333333346</v>
      </c>
      <c r="AM767" s="154">
        <v>8.5366666666666671</v>
      </c>
      <c r="AN767" s="154">
        <v>8.52</v>
      </c>
      <c r="AO767" s="154">
        <v>8.5033333333333339</v>
      </c>
      <c r="AP767" s="154">
        <v>8.4866666666666681</v>
      </c>
      <c r="AQ767" s="154">
        <v>8.4700000000000006</v>
      </c>
      <c r="AR767" s="154">
        <v>8.4700000000000006</v>
      </c>
      <c r="AS767" s="154">
        <v>8.4700000000000006</v>
      </c>
      <c r="AT767" s="154">
        <v>8.4700000000000006</v>
      </c>
      <c r="AU767" s="154">
        <v>8.4700000000000006</v>
      </c>
      <c r="AV767" s="155">
        <v>8.4700000000000006</v>
      </c>
    </row>
    <row r="768" spans="2:48" x14ac:dyDescent="0.2">
      <c r="B768" s="2" t="s">
        <v>53</v>
      </c>
      <c r="C768" s="154">
        <v>9</v>
      </c>
      <c r="D768" s="154">
        <v>9</v>
      </c>
      <c r="E768" s="154">
        <v>9</v>
      </c>
      <c r="F768" s="154">
        <v>9</v>
      </c>
      <c r="G768" s="154">
        <v>9</v>
      </c>
      <c r="H768" s="154">
        <v>9</v>
      </c>
      <c r="I768" s="154">
        <v>9</v>
      </c>
      <c r="J768" s="154">
        <v>9</v>
      </c>
      <c r="K768" s="154">
        <v>9</v>
      </c>
      <c r="L768" s="154">
        <v>9</v>
      </c>
      <c r="M768" s="154">
        <v>9</v>
      </c>
      <c r="N768" s="154">
        <v>9</v>
      </c>
      <c r="O768" s="154">
        <v>9</v>
      </c>
      <c r="P768" s="154">
        <v>9</v>
      </c>
      <c r="Q768" s="154">
        <v>9</v>
      </c>
      <c r="R768" s="154">
        <v>9</v>
      </c>
      <c r="S768" s="154">
        <v>9</v>
      </c>
      <c r="T768" s="154">
        <v>9</v>
      </c>
      <c r="U768" s="154">
        <v>9</v>
      </c>
      <c r="V768" s="154">
        <v>9</v>
      </c>
      <c r="W768" s="154">
        <v>9</v>
      </c>
      <c r="X768" s="154">
        <v>9</v>
      </c>
      <c r="Y768" s="154">
        <v>9</v>
      </c>
      <c r="Z768" s="154">
        <v>9</v>
      </c>
      <c r="AA768" s="154">
        <v>9</v>
      </c>
      <c r="AB768" s="154">
        <v>9</v>
      </c>
      <c r="AC768" s="154">
        <v>9</v>
      </c>
      <c r="AD768" s="154">
        <v>9</v>
      </c>
      <c r="AE768" s="154">
        <v>9</v>
      </c>
      <c r="AF768" s="154">
        <v>9</v>
      </c>
      <c r="AG768" s="154">
        <v>9</v>
      </c>
      <c r="AH768" s="154">
        <v>9</v>
      </c>
      <c r="AI768" s="154">
        <v>9</v>
      </c>
      <c r="AJ768" s="154">
        <v>9</v>
      </c>
      <c r="AK768" s="154">
        <v>9</v>
      </c>
      <c r="AL768" s="154">
        <v>9</v>
      </c>
      <c r="AM768" s="154">
        <v>9</v>
      </c>
      <c r="AN768" s="154">
        <v>9</v>
      </c>
      <c r="AO768" s="154">
        <v>9</v>
      </c>
      <c r="AP768" s="154">
        <v>9</v>
      </c>
      <c r="AQ768" s="154">
        <v>9</v>
      </c>
      <c r="AR768" s="154">
        <v>9</v>
      </c>
      <c r="AS768" s="154">
        <v>9</v>
      </c>
      <c r="AT768" s="154">
        <v>9</v>
      </c>
      <c r="AU768" s="154">
        <v>9</v>
      </c>
      <c r="AV768" s="155">
        <v>9</v>
      </c>
    </row>
    <row r="769" spans="2:48" x14ac:dyDescent="0.2">
      <c r="B769" s="2" t="s">
        <v>108</v>
      </c>
      <c r="C769" s="154">
        <v>65</v>
      </c>
      <c r="D769" s="154">
        <v>65</v>
      </c>
      <c r="E769" s="154">
        <v>65</v>
      </c>
      <c r="F769" s="154">
        <v>65</v>
      </c>
      <c r="G769" s="154">
        <v>65</v>
      </c>
      <c r="H769" s="154">
        <v>65</v>
      </c>
      <c r="I769" s="154">
        <v>65</v>
      </c>
      <c r="J769" s="154">
        <v>65</v>
      </c>
      <c r="K769" s="154">
        <v>65</v>
      </c>
      <c r="L769" s="154">
        <v>65</v>
      </c>
      <c r="M769" s="154">
        <v>65</v>
      </c>
      <c r="N769" s="154">
        <v>65</v>
      </c>
      <c r="O769" s="154">
        <v>65</v>
      </c>
      <c r="P769" s="154">
        <v>65</v>
      </c>
      <c r="Q769" s="154">
        <v>65</v>
      </c>
      <c r="R769" s="154">
        <v>65</v>
      </c>
      <c r="S769" s="154">
        <v>65</v>
      </c>
      <c r="T769" s="154">
        <v>65</v>
      </c>
      <c r="U769" s="154">
        <v>65</v>
      </c>
      <c r="V769" s="154">
        <v>65</v>
      </c>
      <c r="W769" s="154">
        <v>65</v>
      </c>
      <c r="X769" s="154">
        <v>65</v>
      </c>
      <c r="Y769" s="154">
        <v>65</v>
      </c>
      <c r="Z769" s="154">
        <v>65</v>
      </c>
      <c r="AA769" s="154">
        <v>65</v>
      </c>
      <c r="AB769" s="154">
        <v>65</v>
      </c>
      <c r="AC769" s="154">
        <v>65</v>
      </c>
      <c r="AD769" s="154">
        <v>65</v>
      </c>
      <c r="AE769" s="154">
        <v>65</v>
      </c>
      <c r="AF769" s="154">
        <v>65</v>
      </c>
      <c r="AG769" s="154">
        <v>65</v>
      </c>
      <c r="AH769" s="154">
        <v>65</v>
      </c>
      <c r="AI769" s="154">
        <v>65</v>
      </c>
      <c r="AJ769" s="154">
        <v>65</v>
      </c>
      <c r="AK769" s="154">
        <v>65</v>
      </c>
      <c r="AL769" s="154">
        <v>65</v>
      </c>
      <c r="AM769" s="154">
        <v>65</v>
      </c>
      <c r="AN769" s="154">
        <v>65</v>
      </c>
      <c r="AO769" s="154">
        <v>65</v>
      </c>
      <c r="AP769" s="154">
        <v>65</v>
      </c>
      <c r="AQ769" s="154">
        <v>65</v>
      </c>
      <c r="AR769" s="154">
        <v>65</v>
      </c>
      <c r="AS769" s="154">
        <v>65</v>
      </c>
      <c r="AT769" s="154">
        <v>65</v>
      </c>
      <c r="AU769" s="154">
        <v>65</v>
      </c>
      <c r="AV769" s="155">
        <v>65</v>
      </c>
    </row>
    <row r="770" spans="2:48" x14ac:dyDescent="0.2">
      <c r="B770" s="2" t="s">
        <v>4</v>
      </c>
      <c r="C770" s="154">
        <v>192.29538000000002</v>
      </c>
      <c r="D770" s="154">
        <v>192.29538000000002</v>
      </c>
      <c r="E770" s="154">
        <v>192.29538000000002</v>
      </c>
      <c r="F770" s="154">
        <v>192.29538000000002</v>
      </c>
      <c r="G770" s="154">
        <v>194.18941375000009</v>
      </c>
      <c r="H770" s="154">
        <v>196.08344750000015</v>
      </c>
      <c r="I770" s="154">
        <v>204.92448450000012</v>
      </c>
      <c r="J770" s="154">
        <v>213.76552150000006</v>
      </c>
      <c r="K770" s="154">
        <v>222.60655850000003</v>
      </c>
      <c r="L770" s="154">
        <v>231.44759549999998</v>
      </c>
      <c r="M770" s="154">
        <v>240.28863249999995</v>
      </c>
      <c r="N770" s="154">
        <v>239.11713966666659</v>
      </c>
      <c r="O770" s="154">
        <v>237.94564683333326</v>
      </c>
      <c r="P770" s="154">
        <v>236.7741539999999</v>
      </c>
      <c r="Q770" s="154">
        <v>235.60266116666656</v>
      </c>
      <c r="R770" s="154">
        <v>234.4311683333332</v>
      </c>
      <c r="S770" s="154">
        <v>233.25967549999987</v>
      </c>
      <c r="T770" s="154">
        <v>232.08818266666651</v>
      </c>
      <c r="U770" s="154">
        <v>230.91668983333318</v>
      </c>
      <c r="V770" s="154">
        <v>229.74519699999982</v>
      </c>
      <c r="W770" s="154">
        <v>228.57370416666649</v>
      </c>
      <c r="X770" s="154">
        <v>227.40221133333313</v>
      </c>
      <c r="Y770" s="154">
        <v>226.2307184999998</v>
      </c>
      <c r="Z770" s="154">
        <v>225.05922566666644</v>
      </c>
      <c r="AA770" s="154">
        <v>223.88773283333308</v>
      </c>
      <c r="AB770" s="154">
        <v>222.71623999999974</v>
      </c>
      <c r="AC770" s="154">
        <v>224.86958766666643</v>
      </c>
      <c r="AD770" s="154">
        <v>227.02293533333309</v>
      </c>
      <c r="AE770" s="154">
        <v>229.17628299999978</v>
      </c>
      <c r="AF770" s="154">
        <v>231.32963066666647</v>
      </c>
      <c r="AG770" s="154">
        <v>233.48297833333314</v>
      </c>
      <c r="AH770" s="154">
        <v>235.63632599999983</v>
      </c>
      <c r="AI770" s="154">
        <v>237.78967366666652</v>
      </c>
      <c r="AJ770" s="154">
        <v>239.94302133333318</v>
      </c>
      <c r="AK770" s="154">
        <v>242.09636899999987</v>
      </c>
      <c r="AL770" s="154">
        <v>244.24971666666656</v>
      </c>
      <c r="AM770" s="154">
        <v>246.40306433333322</v>
      </c>
      <c r="AN770" s="154">
        <v>248.55641199999991</v>
      </c>
      <c r="AO770" s="154">
        <v>250.7097596666666</v>
      </c>
      <c r="AP770" s="154">
        <v>252.86310733333326</v>
      </c>
      <c r="AQ770" s="154">
        <v>255.01645499999995</v>
      </c>
      <c r="AR770" s="154">
        <v>255.01645499999995</v>
      </c>
      <c r="AS770" s="154">
        <v>255.01645499999995</v>
      </c>
      <c r="AT770" s="154">
        <v>255.01645499999995</v>
      </c>
      <c r="AU770" s="154">
        <v>255.01645499999995</v>
      </c>
      <c r="AV770" s="155">
        <v>255.01645499999995</v>
      </c>
    </row>
    <row r="771" spans="2:48" x14ac:dyDescent="0.2">
      <c r="B771" s="2" t="s">
        <v>6</v>
      </c>
      <c r="C771" s="154">
        <v>4.2</v>
      </c>
      <c r="D771" s="154">
        <v>4.2</v>
      </c>
      <c r="E771" s="154">
        <v>4.2</v>
      </c>
      <c r="F771" s="154">
        <v>4.2</v>
      </c>
      <c r="G771" s="154">
        <v>4.2</v>
      </c>
      <c r="H771" s="154">
        <v>4.2</v>
      </c>
      <c r="I771" s="154">
        <v>4.16</v>
      </c>
      <c r="J771" s="154">
        <v>4.12</v>
      </c>
      <c r="K771" s="154">
        <v>4.08</v>
      </c>
      <c r="L771" s="154">
        <v>4.04</v>
      </c>
      <c r="M771" s="154">
        <v>4</v>
      </c>
      <c r="N771" s="154">
        <v>4.1399999999999997</v>
      </c>
      <c r="O771" s="154">
        <v>4.28</v>
      </c>
      <c r="P771" s="154">
        <v>4.42</v>
      </c>
      <c r="Q771" s="154">
        <v>4.5599999999999996</v>
      </c>
      <c r="R771" s="154">
        <v>4.7</v>
      </c>
      <c r="S771" s="154">
        <v>4.84</v>
      </c>
      <c r="T771" s="154">
        <v>4.9800000000000004</v>
      </c>
      <c r="U771" s="154">
        <v>5.12</v>
      </c>
      <c r="V771" s="154">
        <v>5.26</v>
      </c>
      <c r="W771" s="154">
        <v>5.4</v>
      </c>
      <c r="X771" s="154">
        <v>5.54</v>
      </c>
      <c r="Y771" s="154">
        <v>5.68</v>
      </c>
      <c r="Z771" s="154">
        <v>5.82</v>
      </c>
      <c r="AA771" s="154">
        <v>5.96</v>
      </c>
      <c r="AB771" s="154">
        <v>6.1</v>
      </c>
      <c r="AC771" s="154">
        <v>6.086666666666666</v>
      </c>
      <c r="AD771" s="154">
        <v>6.0733333333333333</v>
      </c>
      <c r="AE771" s="154">
        <v>6.06</v>
      </c>
      <c r="AF771" s="154">
        <v>6.0466666666666669</v>
      </c>
      <c r="AG771" s="154">
        <v>6.0333333333333332</v>
      </c>
      <c r="AH771" s="154">
        <v>6.02</v>
      </c>
      <c r="AI771" s="154">
        <v>6.0066666666666668</v>
      </c>
      <c r="AJ771" s="154">
        <v>5.9933333333333332</v>
      </c>
      <c r="AK771" s="154">
        <v>5.98</v>
      </c>
      <c r="AL771" s="154">
        <v>5.9666666666666668</v>
      </c>
      <c r="AM771" s="154">
        <v>5.9533333333333331</v>
      </c>
      <c r="AN771" s="154">
        <v>5.94</v>
      </c>
      <c r="AO771" s="154">
        <v>5.9266666666666667</v>
      </c>
      <c r="AP771" s="154">
        <v>5.913333333333334</v>
      </c>
      <c r="AQ771" s="154">
        <v>5.9</v>
      </c>
      <c r="AR771" s="154">
        <v>5.9</v>
      </c>
      <c r="AS771" s="154">
        <v>5.9</v>
      </c>
      <c r="AT771" s="154">
        <v>5.9</v>
      </c>
      <c r="AU771" s="154">
        <v>5.9</v>
      </c>
      <c r="AV771" s="155">
        <v>5.9</v>
      </c>
    </row>
    <row r="772" spans="2:48" x14ac:dyDescent="0.2">
      <c r="B772" s="2" t="s">
        <v>8</v>
      </c>
      <c r="C772" s="154">
        <v>0</v>
      </c>
      <c r="D772" s="154">
        <v>0</v>
      </c>
      <c r="E772" s="154">
        <v>0</v>
      </c>
      <c r="F772" s="154">
        <v>0</v>
      </c>
      <c r="G772" s="154">
        <v>0</v>
      </c>
      <c r="H772" s="154">
        <v>0</v>
      </c>
      <c r="I772" s="154">
        <v>0</v>
      </c>
      <c r="J772" s="154">
        <v>0</v>
      </c>
      <c r="K772" s="154">
        <v>0</v>
      </c>
      <c r="L772" s="154">
        <v>0</v>
      </c>
      <c r="M772" s="154">
        <v>0</v>
      </c>
      <c r="N772" s="154">
        <v>0</v>
      </c>
      <c r="O772" s="154">
        <v>0</v>
      </c>
      <c r="P772" s="154">
        <v>0</v>
      </c>
      <c r="Q772" s="154">
        <v>0</v>
      </c>
      <c r="R772" s="154">
        <v>0</v>
      </c>
      <c r="S772" s="154">
        <v>0</v>
      </c>
      <c r="T772" s="154">
        <v>0</v>
      </c>
      <c r="U772" s="154">
        <v>0</v>
      </c>
      <c r="V772" s="154">
        <v>0</v>
      </c>
      <c r="W772" s="154">
        <v>0</v>
      </c>
      <c r="X772" s="154">
        <v>0</v>
      </c>
      <c r="Y772" s="154">
        <v>0</v>
      </c>
      <c r="Z772" s="154">
        <v>0</v>
      </c>
      <c r="AA772" s="154">
        <v>0</v>
      </c>
      <c r="AB772" s="154">
        <v>0</v>
      </c>
      <c r="AC772" s="154">
        <v>0</v>
      </c>
      <c r="AD772" s="154">
        <v>0</v>
      </c>
      <c r="AE772" s="154">
        <v>0</v>
      </c>
      <c r="AF772" s="154">
        <v>0</v>
      </c>
      <c r="AG772" s="154">
        <v>0</v>
      </c>
      <c r="AH772" s="154">
        <v>0</v>
      </c>
      <c r="AI772" s="154">
        <v>0</v>
      </c>
      <c r="AJ772" s="154">
        <v>0</v>
      </c>
      <c r="AK772" s="154">
        <v>0</v>
      </c>
      <c r="AL772" s="154">
        <v>0</v>
      </c>
      <c r="AM772" s="154">
        <v>0</v>
      </c>
      <c r="AN772" s="154">
        <v>0</v>
      </c>
      <c r="AO772" s="154">
        <v>0</v>
      </c>
      <c r="AP772" s="154">
        <v>0</v>
      </c>
      <c r="AQ772" s="154">
        <v>0</v>
      </c>
      <c r="AR772" s="154">
        <v>0</v>
      </c>
      <c r="AS772" s="154">
        <v>0</v>
      </c>
      <c r="AT772" s="154">
        <v>0</v>
      </c>
      <c r="AU772" s="154">
        <v>0</v>
      </c>
      <c r="AV772" s="155">
        <v>0</v>
      </c>
    </row>
    <row r="773" spans="2:48" x14ac:dyDescent="0.2">
      <c r="B773" s="2" t="s">
        <v>10</v>
      </c>
      <c r="C773" s="156"/>
      <c r="D773" s="156"/>
      <c r="E773" s="156"/>
      <c r="F773" s="156"/>
      <c r="G773" s="156"/>
      <c r="H773" s="156"/>
      <c r="I773" s="156"/>
      <c r="J773" s="156"/>
      <c r="K773" s="156"/>
      <c r="L773" s="156"/>
      <c r="M773" s="156"/>
      <c r="N773" s="156"/>
      <c r="O773" s="156"/>
      <c r="P773" s="156"/>
      <c r="Q773" s="156"/>
      <c r="R773" s="156"/>
      <c r="S773" s="156"/>
      <c r="T773" s="156"/>
      <c r="U773" s="156"/>
      <c r="V773" s="156"/>
      <c r="W773" s="156"/>
      <c r="X773" s="156"/>
      <c r="Y773" s="156"/>
      <c r="Z773" s="156"/>
      <c r="AA773" s="156"/>
      <c r="AB773" s="156"/>
      <c r="AC773" s="156"/>
      <c r="AD773" s="156"/>
      <c r="AE773" s="156"/>
      <c r="AF773" s="156"/>
      <c r="AG773" s="156"/>
      <c r="AH773" s="156"/>
      <c r="AI773" s="156"/>
      <c r="AJ773" s="156"/>
      <c r="AK773" s="156"/>
      <c r="AL773" s="156"/>
      <c r="AM773" s="156"/>
      <c r="AN773" s="156"/>
      <c r="AO773" s="156"/>
      <c r="AP773" s="156"/>
      <c r="AQ773" s="156"/>
      <c r="AR773" s="156"/>
      <c r="AS773" s="156"/>
      <c r="AT773" s="156"/>
      <c r="AU773" s="156"/>
      <c r="AV773" s="157"/>
    </row>
    <row r="774" spans="2:48" x14ac:dyDescent="0.2">
      <c r="B774" s="2" t="s">
        <v>12</v>
      </c>
      <c r="C774" s="156"/>
      <c r="D774" s="156"/>
      <c r="E774" s="156"/>
      <c r="F774" s="156"/>
      <c r="G774" s="156"/>
      <c r="H774" s="156"/>
      <c r="I774" s="156"/>
      <c r="J774" s="156"/>
      <c r="K774" s="156"/>
      <c r="L774" s="156"/>
      <c r="M774" s="156"/>
      <c r="N774" s="156"/>
      <c r="O774" s="156"/>
      <c r="P774" s="156"/>
      <c r="Q774" s="156"/>
      <c r="R774" s="156"/>
      <c r="S774" s="156"/>
      <c r="T774" s="156"/>
      <c r="U774" s="156"/>
      <c r="V774" s="156"/>
      <c r="W774" s="156"/>
      <c r="X774" s="156"/>
      <c r="Y774" s="156"/>
      <c r="Z774" s="156"/>
      <c r="AA774" s="156"/>
      <c r="AB774" s="156"/>
      <c r="AC774" s="156"/>
      <c r="AD774" s="156"/>
      <c r="AE774" s="156"/>
      <c r="AF774" s="156"/>
      <c r="AG774" s="156"/>
      <c r="AH774" s="156"/>
      <c r="AI774" s="156"/>
      <c r="AJ774" s="156"/>
      <c r="AK774" s="156"/>
      <c r="AL774" s="156"/>
      <c r="AM774" s="156"/>
      <c r="AN774" s="156"/>
      <c r="AO774" s="156"/>
      <c r="AP774" s="156"/>
      <c r="AQ774" s="156"/>
      <c r="AR774" s="156"/>
      <c r="AS774" s="156"/>
      <c r="AT774" s="156"/>
      <c r="AU774" s="156"/>
      <c r="AV774" s="157"/>
    </row>
    <row r="775" spans="2:48" x14ac:dyDescent="0.2">
      <c r="B775" s="2" t="s">
        <v>14</v>
      </c>
      <c r="C775" s="156"/>
      <c r="D775" s="156"/>
      <c r="E775" s="156"/>
      <c r="F775" s="156"/>
      <c r="G775" s="156"/>
      <c r="H775" s="156"/>
      <c r="I775" s="156"/>
      <c r="J775" s="156"/>
      <c r="K775" s="156"/>
      <c r="L775" s="156"/>
      <c r="M775" s="156"/>
      <c r="N775" s="156"/>
      <c r="O775" s="156"/>
      <c r="P775" s="156"/>
      <c r="Q775" s="156"/>
      <c r="R775" s="156"/>
      <c r="S775" s="156"/>
      <c r="T775" s="156"/>
      <c r="U775" s="156"/>
      <c r="V775" s="156"/>
      <c r="W775" s="156"/>
      <c r="X775" s="156"/>
      <c r="Y775" s="156"/>
      <c r="Z775" s="156"/>
      <c r="AA775" s="156"/>
      <c r="AB775" s="156"/>
      <c r="AC775" s="156"/>
      <c r="AD775" s="156"/>
      <c r="AE775" s="156"/>
      <c r="AF775" s="156"/>
      <c r="AG775" s="156"/>
      <c r="AH775" s="156"/>
      <c r="AI775" s="156"/>
      <c r="AJ775" s="156"/>
      <c r="AK775" s="156"/>
      <c r="AL775" s="156"/>
      <c r="AM775" s="156"/>
      <c r="AN775" s="156"/>
      <c r="AO775" s="156"/>
      <c r="AP775" s="156"/>
      <c r="AQ775" s="156"/>
      <c r="AR775" s="156"/>
      <c r="AS775" s="156"/>
      <c r="AT775" s="156"/>
      <c r="AU775" s="156"/>
      <c r="AV775" s="157"/>
    </row>
    <row r="776" spans="2:48" x14ac:dyDescent="0.2">
      <c r="B776" s="2" t="s">
        <v>16</v>
      </c>
      <c r="C776" s="156"/>
      <c r="D776" s="156"/>
      <c r="E776" s="156"/>
      <c r="F776" s="156"/>
      <c r="G776" s="156"/>
      <c r="H776" s="156"/>
      <c r="I776" s="156"/>
      <c r="J776" s="156"/>
      <c r="K776" s="156"/>
      <c r="L776" s="156"/>
      <c r="M776" s="156"/>
      <c r="N776" s="156"/>
      <c r="O776" s="156"/>
      <c r="P776" s="156"/>
      <c r="Q776" s="156"/>
      <c r="R776" s="156"/>
      <c r="S776" s="156"/>
      <c r="T776" s="156"/>
      <c r="U776" s="156"/>
      <c r="V776" s="156"/>
      <c r="W776" s="156"/>
      <c r="X776" s="156"/>
      <c r="Y776" s="156"/>
      <c r="Z776" s="156"/>
      <c r="AA776" s="156"/>
      <c r="AB776" s="156"/>
      <c r="AC776" s="156"/>
      <c r="AD776" s="156"/>
      <c r="AE776" s="156"/>
      <c r="AF776" s="156"/>
      <c r="AG776" s="156"/>
      <c r="AH776" s="156"/>
      <c r="AI776" s="156"/>
      <c r="AJ776" s="156"/>
      <c r="AK776" s="156"/>
      <c r="AL776" s="156"/>
      <c r="AM776" s="156"/>
      <c r="AN776" s="156"/>
      <c r="AO776" s="156"/>
      <c r="AP776" s="156"/>
      <c r="AQ776" s="156"/>
      <c r="AR776" s="156"/>
      <c r="AS776" s="156"/>
      <c r="AT776" s="156"/>
      <c r="AU776" s="156"/>
      <c r="AV776" s="157"/>
    </row>
    <row r="777" spans="2:48" x14ac:dyDescent="0.2">
      <c r="B777" s="2" t="s">
        <v>18</v>
      </c>
      <c r="C777" s="156"/>
      <c r="D777" s="156"/>
      <c r="E777" s="156"/>
      <c r="F777" s="156"/>
      <c r="G777" s="156"/>
      <c r="H777" s="156"/>
      <c r="I777" s="156"/>
      <c r="J777" s="156"/>
      <c r="K777" s="156"/>
      <c r="L777" s="156"/>
      <c r="M777" s="156"/>
      <c r="N777" s="156"/>
      <c r="O777" s="156"/>
      <c r="P777" s="156"/>
      <c r="Q777" s="156"/>
      <c r="R777" s="156"/>
      <c r="S777" s="156"/>
      <c r="T777" s="156"/>
      <c r="U777" s="156"/>
      <c r="V777" s="156"/>
      <c r="W777" s="156"/>
      <c r="X777" s="156"/>
      <c r="Y777" s="156"/>
      <c r="Z777" s="156"/>
      <c r="AA777" s="156"/>
      <c r="AB777" s="156"/>
      <c r="AC777" s="156"/>
      <c r="AD777" s="156"/>
      <c r="AE777" s="156"/>
      <c r="AF777" s="156"/>
      <c r="AG777" s="156"/>
      <c r="AH777" s="156"/>
      <c r="AI777" s="156"/>
      <c r="AJ777" s="156"/>
      <c r="AK777" s="156"/>
      <c r="AL777" s="156"/>
      <c r="AM777" s="156"/>
      <c r="AN777" s="156"/>
      <c r="AO777" s="156"/>
      <c r="AP777" s="156"/>
      <c r="AQ777" s="156"/>
      <c r="AR777" s="156"/>
      <c r="AS777" s="156"/>
      <c r="AT777" s="156"/>
      <c r="AU777" s="156"/>
      <c r="AV777" s="157"/>
    </row>
    <row r="778" spans="2:48" x14ac:dyDescent="0.2">
      <c r="B778" s="2" t="s">
        <v>20</v>
      </c>
      <c r="C778" s="156"/>
      <c r="D778" s="156"/>
      <c r="E778" s="156"/>
      <c r="F778" s="156"/>
      <c r="G778" s="156"/>
      <c r="H778" s="156"/>
      <c r="I778" s="156"/>
      <c r="J778" s="156"/>
      <c r="K778" s="156"/>
      <c r="L778" s="156"/>
      <c r="M778" s="156"/>
      <c r="N778" s="156"/>
      <c r="O778" s="156"/>
      <c r="P778" s="156"/>
      <c r="Q778" s="156"/>
      <c r="R778" s="156"/>
      <c r="S778" s="156"/>
      <c r="T778" s="156"/>
      <c r="U778" s="156"/>
      <c r="V778" s="156"/>
      <c r="W778" s="156"/>
      <c r="X778" s="156"/>
      <c r="Y778" s="156"/>
      <c r="Z778" s="156"/>
      <c r="AA778" s="156"/>
      <c r="AB778" s="156"/>
      <c r="AC778" s="156"/>
      <c r="AD778" s="156"/>
      <c r="AE778" s="156"/>
      <c r="AF778" s="156"/>
      <c r="AG778" s="156"/>
      <c r="AH778" s="156"/>
      <c r="AI778" s="156"/>
      <c r="AJ778" s="156"/>
      <c r="AK778" s="156"/>
      <c r="AL778" s="156"/>
      <c r="AM778" s="156"/>
      <c r="AN778" s="156"/>
      <c r="AO778" s="156"/>
      <c r="AP778" s="156"/>
      <c r="AQ778" s="156"/>
      <c r="AR778" s="156"/>
      <c r="AS778" s="156"/>
      <c r="AT778" s="156"/>
      <c r="AU778" s="156"/>
      <c r="AV778" s="157"/>
    </row>
    <row r="779" spans="2:48" x14ac:dyDescent="0.2">
      <c r="B779" s="2" t="s">
        <v>22</v>
      </c>
      <c r="C779" s="154">
        <v>6.0173585999999997</v>
      </c>
      <c r="D779" s="154">
        <v>6.0173585999999997</v>
      </c>
      <c r="E779" s="154">
        <v>6.0173585999999997</v>
      </c>
      <c r="F779" s="154">
        <v>6.0173585999999997</v>
      </c>
      <c r="G779" s="154">
        <v>6.0380792999999997</v>
      </c>
      <c r="H779" s="154">
        <v>6.0587999999999997</v>
      </c>
      <c r="I779" s="154">
        <v>5.9848034400000003</v>
      </c>
      <c r="J779" s="154">
        <v>5.91080688</v>
      </c>
      <c r="K779" s="154">
        <v>5.8368103200000006</v>
      </c>
      <c r="L779" s="154">
        <v>5.7628137600000002</v>
      </c>
      <c r="M779" s="154">
        <v>5.6888172000000008</v>
      </c>
      <c r="N779" s="154">
        <v>5.6854076400000011</v>
      </c>
      <c r="O779" s="154">
        <v>5.6819980800000005</v>
      </c>
      <c r="P779" s="154">
        <v>5.6785885200000008</v>
      </c>
      <c r="Q779" s="154">
        <v>5.6751789600000002</v>
      </c>
      <c r="R779" s="154">
        <v>5.6717694000000005</v>
      </c>
      <c r="S779" s="154">
        <v>5.6683598400000008</v>
      </c>
      <c r="T779" s="154">
        <v>5.6649502800000002</v>
      </c>
      <c r="U779" s="154">
        <v>5.6615407200000005</v>
      </c>
      <c r="V779" s="154">
        <v>5.6581311599999999</v>
      </c>
      <c r="W779" s="154">
        <v>5.6547216000000002</v>
      </c>
      <c r="X779" s="154">
        <v>5.6513120400000005</v>
      </c>
      <c r="Y779" s="154">
        <v>5.6479024799999999</v>
      </c>
      <c r="Z779" s="154">
        <v>5.6444929200000002</v>
      </c>
      <c r="AA779" s="154">
        <v>5.6410833599999997</v>
      </c>
      <c r="AB779" s="154">
        <v>5.6376738</v>
      </c>
      <c r="AC779" s="154">
        <v>5.6233768800000004</v>
      </c>
      <c r="AD779" s="154">
        <v>5.6090799599999999</v>
      </c>
      <c r="AE779" s="154">
        <v>5.5947830400000003</v>
      </c>
      <c r="AF779" s="154">
        <v>5.5804861199999998</v>
      </c>
      <c r="AG779" s="154">
        <v>5.5661892000000002</v>
      </c>
      <c r="AH779" s="154">
        <v>5.5518922800000006</v>
      </c>
      <c r="AI779" s="154">
        <v>5.5375953600000001</v>
      </c>
      <c r="AJ779" s="154">
        <v>5.5232984400000005</v>
      </c>
      <c r="AK779" s="154">
        <v>5.50900152</v>
      </c>
      <c r="AL779" s="154">
        <v>5.4947046000000004</v>
      </c>
      <c r="AM779" s="154">
        <v>5.4804076800000008</v>
      </c>
      <c r="AN779" s="154">
        <v>5.4661107600000003</v>
      </c>
      <c r="AO779" s="154">
        <v>5.4518138400000007</v>
      </c>
      <c r="AP779" s="154">
        <v>5.4375169200000002</v>
      </c>
      <c r="AQ779" s="154">
        <v>5.4232200000000006</v>
      </c>
      <c r="AR779" s="154">
        <v>5.4232200000000006</v>
      </c>
      <c r="AS779" s="154">
        <v>5.4232200000000006</v>
      </c>
      <c r="AT779" s="154">
        <v>5.4232200000000006</v>
      </c>
      <c r="AU779" s="154">
        <v>5.4232200000000006</v>
      </c>
      <c r="AV779" s="155">
        <v>5.4232200000000006</v>
      </c>
    </row>
    <row r="780" spans="2:48" x14ac:dyDescent="0.2">
      <c r="B780" s="2" t="s">
        <v>110</v>
      </c>
      <c r="C780" s="154">
        <v>0</v>
      </c>
      <c r="D780" s="154">
        <v>0</v>
      </c>
      <c r="E780" s="154">
        <v>0</v>
      </c>
      <c r="F780" s="154">
        <v>0</v>
      </c>
      <c r="G780" s="154">
        <v>0</v>
      </c>
      <c r="H780" s="154">
        <v>0</v>
      </c>
      <c r="I780" s="154">
        <v>0</v>
      </c>
      <c r="J780" s="154">
        <v>0</v>
      </c>
      <c r="K780" s="154">
        <v>0</v>
      </c>
      <c r="L780" s="154">
        <v>0</v>
      </c>
      <c r="M780" s="154">
        <v>0</v>
      </c>
      <c r="N780" s="154">
        <v>0</v>
      </c>
      <c r="O780" s="154">
        <v>0</v>
      </c>
      <c r="P780" s="154">
        <v>0</v>
      </c>
      <c r="Q780" s="154">
        <v>0</v>
      </c>
      <c r="R780" s="154">
        <v>0</v>
      </c>
      <c r="S780" s="154">
        <v>0</v>
      </c>
      <c r="T780" s="154">
        <v>0</v>
      </c>
      <c r="U780" s="154">
        <v>0</v>
      </c>
      <c r="V780" s="154">
        <v>0</v>
      </c>
      <c r="W780" s="154">
        <v>0</v>
      </c>
      <c r="X780" s="154">
        <v>0</v>
      </c>
      <c r="Y780" s="154">
        <v>0</v>
      </c>
      <c r="Z780" s="154">
        <v>0</v>
      </c>
      <c r="AA780" s="154">
        <v>0</v>
      </c>
      <c r="AB780" s="154">
        <v>0</v>
      </c>
      <c r="AC780" s="154">
        <v>0</v>
      </c>
      <c r="AD780" s="154">
        <v>0</v>
      </c>
      <c r="AE780" s="154">
        <v>0</v>
      </c>
      <c r="AF780" s="154">
        <v>0</v>
      </c>
      <c r="AG780" s="154">
        <v>0</v>
      </c>
      <c r="AH780" s="154">
        <v>0</v>
      </c>
      <c r="AI780" s="154">
        <v>0</v>
      </c>
      <c r="AJ780" s="154">
        <v>0</v>
      </c>
      <c r="AK780" s="154">
        <v>0</v>
      </c>
      <c r="AL780" s="154">
        <v>0</v>
      </c>
      <c r="AM780" s="154">
        <v>0</v>
      </c>
      <c r="AN780" s="154">
        <v>0</v>
      </c>
      <c r="AO780" s="154">
        <v>0</v>
      </c>
      <c r="AP780" s="154">
        <v>0</v>
      </c>
      <c r="AQ780" s="154">
        <v>0</v>
      </c>
      <c r="AR780" s="154">
        <v>0</v>
      </c>
      <c r="AS780" s="154">
        <v>0</v>
      </c>
      <c r="AT780" s="154">
        <v>0</v>
      </c>
      <c r="AU780" s="154">
        <v>0</v>
      </c>
      <c r="AV780" s="155">
        <v>0</v>
      </c>
    </row>
    <row r="781" spans="2:48" x14ac:dyDescent="0.2">
      <c r="B781" s="2" t="s">
        <v>111</v>
      </c>
      <c r="C781" s="154">
        <v>0</v>
      </c>
      <c r="D781" s="154">
        <v>0</v>
      </c>
      <c r="E781" s="154">
        <v>0</v>
      </c>
      <c r="F781" s="154">
        <v>0</v>
      </c>
      <c r="G781" s="154">
        <v>0</v>
      </c>
      <c r="H781" s="154">
        <v>0</v>
      </c>
      <c r="I781" s="154">
        <v>0</v>
      </c>
      <c r="J781" s="154">
        <v>0</v>
      </c>
      <c r="K781" s="154">
        <v>0</v>
      </c>
      <c r="L781" s="154">
        <v>0</v>
      </c>
      <c r="M781" s="154">
        <v>0</v>
      </c>
      <c r="N781" s="154">
        <v>0</v>
      </c>
      <c r="O781" s="154">
        <v>0</v>
      </c>
      <c r="P781" s="154">
        <v>0</v>
      </c>
      <c r="Q781" s="154">
        <v>0</v>
      </c>
      <c r="R781" s="154">
        <v>0</v>
      </c>
      <c r="S781" s="154">
        <v>0</v>
      </c>
      <c r="T781" s="154">
        <v>0</v>
      </c>
      <c r="U781" s="154">
        <v>0</v>
      </c>
      <c r="V781" s="154">
        <v>0</v>
      </c>
      <c r="W781" s="154">
        <v>0</v>
      </c>
      <c r="X781" s="154">
        <v>0</v>
      </c>
      <c r="Y781" s="154">
        <v>0</v>
      </c>
      <c r="Z781" s="154">
        <v>0</v>
      </c>
      <c r="AA781" s="154">
        <v>0</v>
      </c>
      <c r="AB781" s="154">
        <v>0</v>
      </c>
      <c r="AC781" s="154">
        <v>0</v>
      </c>
      <c r="AD781" s="154">
        <v>0</v>
      </c>
      <c r="AE781" s="154">
        <v>0</v>
      </c>
      <c r="AF781" s="154">
        <v>0</v>
      </c>
      <c r="AG781" s="154">
        <v>0</v>
      </c>
      <c r="AH781" s="154">
        <v>0</v>
      </c>
      <c r="AI781" s="154">
        <v>0</v>
      </c>
      <c r="AJ781" s="154">
        <v>0</v>
      </c>
      <c r="AK781" s="154">
        <v>0</v>
      </c>
      <c r="AL781" s="154">
        <v>0</v>
      </c>
      <c r="AM781" s="154">
        <v>0</v>
      </c>
      <c r="AN781" s="154">
        <v>0</v>
      </c>
      <c r="AO781" s="154">
        <v>0</v>
      </c>
      <c r="AP781" s="154">
        <v>0</v>
      </c>
      <c r="AQ781" s="154">
        <v>0</v>
      </c>
      <c r="AR781" s="154">
        <v>0</v>
      </c>
      <c r="AS781" s="154">
        <v>0</v>
      </c>
      <c r="AT781" s="154">
        <v>0</v>
      </c>
      <c r="AU781" s="154">
        <v>0</v>
      </c>
      <c r="AV781" s="155">
        <v>0</v>
      </c>
    </row>
    <row r="782" spans="2:48" x14ac:dyDescent="0.2">
      <c r="B782" s="2" t="s">
        <v>58</v>
      </c>
      <c r="C782" s="154">
        <v>0</v>
      </c>
      <c r="D782" s="154">
        <v>0</v>
      </c>
      <c r="E782" s="154">
        <v>0</v>
      </c>
      <c r="F782" s="154">
        <v>0</v>
      </c>
      <c r="G782" s="154">
        <v>0</v>
      </c>
      <c r="H782" s="154">
        <v>0</v>
      </c>
      <c r="I782" s="154">
        <v>0</v>
      </c>
      <c r="J782" s="154">
        <v>0</v>
      </c>
      <c r="K782" s="154">
        <v>0</v>
      </c>
      <c r="L782" s="154">
        <v>0</v>
      </c>
      <c r="M782" s="154">
        <v>0</v>
      </c>
      <c r="N782" s="154">
        <v>0</v>
      </c>
      <c r="O782" s="154">
        <v>0</v>
      </c>
      <c r="P782" s="154">
        <v>0</v>
      </c>
      <c r="Q782" s="154">
        <v>0</v>
      </c>
      <c r="R782" s="154">
        <v>0</v>
      </c>
      <c r="S782" s="154">
        <v>0</v>
      </c>
      <c r="T782" s="154">
        <v>0</v>
      </c>
      <c r="U782" s="154">
        <v>0</v>
      </c>
      <c r="V782" s="154">
        <v>0</v>
      </c>
      <c r="W782" s="154">
        <v>0</v>
      </c>
      <c r="X782" s="154">
        <v>0</v>
      </c>
      <c r="Y782" s="154">
        <v>0</v>
      </c>
      <c r="Z782" s="154">
        <v>0</v>
      </c>
      <c r="AA782" s="154">
        <v>0</v>
      </c>
      <c r="AB782" s="154">
        <v>0</v>
      </c>
      <c r="AC782" s="154">
        <v>0</v>
      </c>
      <c r="AD782" s="154">
        <v>0</v>
      </c>
      <c r="AE782" s="154">
        <v>0</v>
      </c>
      <c r="AF782" s="154">
        <v>0</v>
      </c>
      <c r="AG782" s="154">
        <v>0</v>
      </c>
      <c r="AH782" s="154">
        <v>0</v>
      </c>
      <c r="AI782" s="154">
        <v>0</v>
      </c>
      <c r="AJ782" s="154">
        <v>0</v>
      </c>
      <c r="AK782" s="154">
        <v>0</v>
      </c>
      <c r="AL782" s="154">
        <v>0</v>
      </c>
      <c r="AM782" s="154">
        <v>0</v>
      </c>
      <c r="AN782" s="154">
        <v>0</v>
      </c>
      <c r="AO782" s="154">
        <v>0</v>
      </c>
      <c r="AP782" s="154">
        <v>0</v>
      </c>
      <c r="AQ782" s="154">
        <v>0</v>
      </c>
      <c r="AR782" s="154">
        <v>0</v>
      </c>
      <c r="AS782" s="154">
        <v>0</v>
      </c>
      <c r="AT782" s="154">
        <v>0</v>
      </c>
      <c r="AU782" s="154">
        <v>0</v>
      </c>
      <c r="AV782" s="155">
        <v>0</v>
      </c>
    </row>
    <row r="783" spans="2:48" x14ac:dyDescent="0.2">
      <c r="B783" s="2" t="s">
        <v>60</v>
      </c>
      <c r="C783" s="154">
        <v>6619.0944600000003</v>
      </c>
      <c r="D783" s="154">
        <v>6619.0944600000003</v>
      </c>
      <c r="E783" s="154">
        <v>6619.0944600000003</v>
      </c>
      <c r="F783" s="154">
        <v>6619.0944600000003</v>
      </c>
      <c r="G783" s="154">
        <v>6641.8872300000003</v>
      </c>
      <c r="H783" s="154">
        <v>6664.68</v>
      </c>
      <c r="I783" s="154">
        <v>6241.9547520000006</v>
      </c>
      <c r="J783" s="154">
        <v>5819.2295039999999</v>
      </c>
      <c r="K783" s="154">
        <v>5396.5042560000002</v>
      </c>
      <c r="L783" s="154">
        <v>4973.7790079999995</v>
      </c>
      <c r="M783" s="154">
        <v>4551.0537599999998</v>
      </c>
      <c r="N783" s="154">
        <v>4473.1571279999998</v>
      </c>
      <c r="O783" s="154">
        <v>4395.2604959999999</v>
      </c>
      <c r="P783" s="154">
        <v>4317.3638639999999</v>
      </c>
      <c r="Q783" s="154">
        <v>4239.467232</v>
      </c>
      <c r="R783" s="154">
        <v>4161.5706</v>
      </c>
      <c r="S783" s="154">
        <v>4083.6739680000001</v>
      </c>
      <c r="T783" s="154">
        <v>4005.7773360000001</v>
      </c>
      <c r="U783" s="154">
        <v>3927.8807040000002</v>
      </c>
      <c r="V783" s="154">
        <v>3849.9840720000002</v>
      </c>
      <c r="W783" s="154">
        <v>3772.0874400000002</v>
      </c>
      <c r="X783" s="154">
        <v>3694.1908079999998</v>
      </c>
      <c r="Y783" s="154">
        <v>3616.2941759999999</v>
      </c>
      <c r="Z783" s="154">
        <v>3538.3975439999999</v>
      </c>
      <c r="AA783" s="154">
        <v>3460.500912</v>
      </c>
      <c r="AB783" s="154">
        <v>3382.60428</v>
      </c>
      <c r="AC783" s="154">
        <v>3337.8713280000002</v>
      </c>
      <c r="AD783" s="154">
        <v>3293.1383759999999</v>
      </c>
      <c r="AE783" s="154">
        <v>3248.405424</v>
      </c>
      <c r="AF783" s="154">
        <v>3203.6724720000002</v>
      </c>
      <c r="AG783" s="154">
        <v>3158.9395199999999</v>
      </c>
      <c r="AH783" s="154">
        <v>3114.2065680000001</v>
      </c>
      <c r="AI783" s="154">
        <v>3069.4736160000002</v>
      </c>
      <c r="AJ783" s="154">
        <v>3024.7406639999999</v>
      </c>
      <c r="AK783" s="154">
        <v>2980.0077120000001</v>
      </c>
      <c r="AL783" s="154">
        <v>2935.2747600000002</v>
      </c>
      <c r="AM783" s="154">
        <v>2890.5418079999999</v>
      </c>
      <c r="AN783" s="154">
        <v>2845.8088560000001</v>
      </c>
      <c r="AO783" s="154">
        <v>2801.0759040000003</v>
      </c>
      <c r="AP783" s="154">
        <v>2756.342952</v>
      </c>
      <c r="AQ783" s="154">
        <v>2711.61</v>
      </c>
      <c r="AR783" s="154">
        <v>2711.61</v>
      </c>
      <c r="AS783" s="154">
        <v>2711.61</v>
      </c>
      <c r="AT783" s="154">
        <v>2711.61</v>
      </c>
      <c r="AU783" s="154">
        <v>2711.61</v>
      </c>
      <c r="AV783" s="155">
        <v>2711.61</v>
      </c>
    </row>
    <row r="784" spans="2:48" x14ac:dyDescent="0.2">
      <c r="B784" s="2" t="s">
        <v>62</v>
      </c>
      <c r="C784" s="154">
        <f t="shared" ref="C784:AV784" si="34">C783*0.5</f>
        <v>3309.5472300000001</v>
      </c>
      <c r="D784" s="154">
        <f t="shared" si="34"/>
        <v>3309.5472300000001</v>
      </c>
      <c r="E784" s="154">
        <f t="shared" si="34"/>
        <v>3309.5472300000001</v>
      </c>
      <c r="F784" s="154">
        <f t="shared" si="34"/>
        <v>3309.5472300000001</v>
      </c>
      <c r="G784" s="154">
        <f t="shared" si="34"/>
        <v>3320.9436150000001</v>
      </c>
      <c r="H784" s="154">
        <f t="shared" si="34"/>
        <v>3332.34</v>
      </c>
      <c r="I784" s="154">
        <f t="shared" si="34"/>
        <v>3120.9773760000003</v>
      </c>
      <c r="J784" s="154">
        <f t="shared" si="34"/>
        <v>2909.614752</v>
      </c>
      <c r="K784" s="154">
        <f t="shared" si="34"/>
        <v>2698.2521280000001</v>
      </c>
      <c r="L784" s="154">
        <f t="shared" si="34"/>
        <v>2486.8895039999998</v>
      </c>
      <c r="M784" s="154">
        <f t="shared" si="34"/>
        <v>2275.5268799999999</v>
      </c>
      <c r="N784" s="154">
        <f t="shared" si="34"/>
        <v>2236.5785639999999</v>
      </c>
      <c r="O784" s="154">
        <f t="shared" si="34"/>
        <v>2197.6302479999999</v>
      </c>
      <c r="P784" s="154">
        <f t="shared" si="34"/>
        <v>2158.681932</v>
      </c>
      <c r="Q784" s="154">
        <f t="shared" si="34"/>
        <v>2119.733616</v>
      </c>
      <c r="R784" s="154">
        <f t="shared" si="34"/>
        <v>2080.7853</v>
      </c>
      <c r="S784" s="154">
        <f t="shared" si="34"/>
        <v>2041.836984</v>
      </c>
      <c r="T784" s="154">
        <f t="shared" si="34"/>
        <v>2002.8886680000001</v>
      </c>
      <c r="U784" s="154">
        <f t="shared" si="34"/>
        <v>1963.9403520000001</v>
      </c>
      <c r="V784" s="154">
        <f t="shared" si="34"/>
        <v>1924.9920360000001</v>
      </c>
      <c r="W784" s="154">
        <f t="shared" si="34"/>
        <v>1886.0437200000001</v>
      </c>
      <c r="X784" s="154">
        <f t="shared" si="34"/>
        <v>1847.0954039999999</v>
      </c>
      <c r="Y784" s="154">
        <f t="shared" si="34"/>
        <v>1808.1470879999999</v>
      </c>
      <c r="Z784" s="154">
        <f t="shared" si="34"/>
        <v>1769.198772</v>
      </c>
      <c r="AA784" s="154">
        <f t="shared" si="34"/>
        <v>1730.250456</v>
      </c>
      <c r="AB784" s="154">
        <f t="shared" si="34"/>
        <v>1691.30214</v>
      </c>
      <c r="AC784" s="154">
        <f t="shared" si="34"/>
        <v>1668.9356640000001</v>
      </c>
      <c r="AD784" s="154">
        <f t="shared" si="34"/>
        <v>1646.5691879999999</v>
      </c>
      <c r="AE784" s="154">
        <f t="shared" si="34"/>
        <v>1624.202712</v>
      </c>
      <c r="AF784" s="154">
        <f t="shared" si="34"/>
        <v>1601.8362360000001</v>
      </c>
      <c r="AG784" s="154">
        <f t="shared" si="34"/>
        <v>1579.46976</v>
      </c>
      <c r="AH784" s="154">
        <f t="shared" si="34"/>
        <v>1557.103284</v>
      </c>
      <c r="AI784" s="154">
        <f t="shared" si="34"/>
        <v>1534.7368080000001</v>
      </c>
      <c r="AJ784" s="154">
        <f t="shared" si="34"/>
        <v>1512.370332</v>
      </c>
      <c r="AK784" s="154">
        <f t="shared" si="34"/>
        <v>1490.003856</v>
      </c>
      <c r="AL784" s="154">
        <f t="shared" si="34"/>
        <v>1467.6373800000001</v>
      </c>
      <c r="AM784" s="154">
        <f t="shared" si="34"/>
        <v>1445.270904</v>
      </c>
      <c r="AN784" s="154">
        <f t="shared" si="34"/>
        <v>1422.9044280000001</v>
      </c>
      <c r="AO784" s="154">
        <f t="shared" si="34"/>
        <v>1400.5379520000001</v>
      </c>
      <c r="AP784" s="154">
        <f t="shared" si="34"/>
        <v>1378.171476</v>
      </c>
      <c r="AQ784" s="154">
        <f t="shared" si="34"/>
        <v>1355.8050000000001</v>
      </c>
      <c r="AR784" s="154">
        <f t="shared" si="34"/>
        <v>1355.8050000000001</v>
      </c>
      <c r="AS784" s="154">
        <f t="shared" si="34"/>
        <v>1355.8050000000001</v>
      </c>
      <c r="AT784" s="154">
        <f t="shared" si="34"/>
        <v>1355.8050000000001</v>
      </c>
      <c r="AU784" s="154">
        <f t="shared" si="34"/>
        <v>1355.8050000000001</v>
      </c>
      <c r="AV784" s="154">
        <f t="shared" si="34"/>
        <v>1355.8050000000001</v>
      </c>
    </row>
    <row r="785" spans="2:48" x14ac:dyDescent="0.2">
      <c r="B785" s="2" t="s">
        <v>109</v>
      </c>
      <c r="C785" s="154">
        <v>10</v>
      </c>
      <c r="D785" s="154">
        <v>10</v>
      </c>
      <c r="E785" s="154">
        <v>10</v>
      </c>
      <c r="F785" s="154">
        <v>10</v>
      </c>
      <c r="G785" s="154">
        <v>10</v>
      </c>
      <c r="H785" s="154">
        <v>10</v>
      </c>
      <c r="I785" s="154">
        <v>10</v>
      </c>
      <c r="J785" s="154">
        <v>10</v>
      </c>
      <c r="K785" s="154">
        <v>10</v>
      </c>
      <c r="L785" s="154">
        <v>10</v>
      </c>
      <c r="M785" s="154">
        <v>10</v>
      </c>
      <c r="N785" s="154">
        <v>10</v>
      </c>
      <c r="O785" s="154">
        <v>10</v>
      </c>
      <c r="P785" s="154">
        <v>10</v>
      </c>
      <c r="Q785" s="154">
        <v>10</v>
      </c>
      <c r="R785" s="154">
        <v>10</v>
      </c>
      <c r="S785" s="154">
        <v>10</v>
      </c>
      <c r="T785" s="154">
        <v>10</v>
      </c>
      <c r="U785" s="154">
        <v>10</v>
      </c>
      <c r="V785" s="154">
        <v>10</v>
      </c>
      <c r="W785" s="154">
        <v>10</v>
      </c>
      <c r="X785" s="154">
        <v>10</v>
      </c>
      <c r="Y785" s="154">
        <v>10</v>
      </c>
      <c r="Z785" s="154">
        <v>10</v>
      </c>
      <c r="AA785" s="154">
        <v>10</v>
      </c>
      <c r="AB785" s="154">
        <v>10</v>
      </c>
      <c r="AC785" s="154">
        <v>10</v>
      </c>
      <c r="AD785" s="154">
        <v>10</v>
      </c>
      <c r="AE785" s="154">
        <v>10</v>
      </c>
      <c r="AF785" s="154">
        <v>10</v>
      </c>
      <c r="AG785" s="154">
        <v>10</v>
      </c>
      <c r="AH785" s="154">
        <v>10</v>
      </c>
      <c r="AI785" s="154">
        <v>10</v>
      </c>
      <c r="AJ785" s="154">
        <v>10</v>
      </c>
      <c r="AK785" s="154">
        <v>10</v>
      </c>
      <c r="AL785" s="154">
        <v>10</v>
      </c>
      <c r="AM785" s="154">
        <v>10</v>
      </c>
      <c r="AN785" s="154">
        <v>10</v>
      </c>
      <c r="AO785" s="154">
        <v>10</v>
      </c>
      <c r="AP785" s="154">
        <v>10</v>
      </c>
      <c r="AQ785" s="154">
        <v>10</v>
      </c>
      <c r="AR785" s="154">
        <v>10</v>
      </c>
      <c r="AS785" s="154">
        <v>10</v>
      </c>
      <c r="AT785" s="154">
        <v>10</v>
      </c>
      <c r="AU785" s="154">
        <v>10</v>
      </c>
      <c r="AV785" s="155">
        <v>10</v>
      </c>
    </row>
    <row r="786" spans="2:48" x14ac:dyDescent="0.2">
      <c r="B786" s="2" t="s">
        <v>274</v>
      </c>
      <c r="C786" s="154">
        <v>100000</v>
      </c>
      <c r="D786" s="154">
        <v>100000</v>
      </c>
      <c r="E786" s="154">
        <v>100000</v>
      </c>
      <c r="F786" s="154">
        <v>100000</v>
      </c>
      <c r="G786" s="154">
        <v>100000</v>
      </c>
      <c r="H786" s="154">
        <v>100000</v>
      </c>
      <c r="I786" s="154">
        <v>100000</v>
      </c>
      <c r="J786" s="154">
        <v>100000</v>
      </c>
      <c r="K786" s="154">
        <v>100000</v>
      </c>
      <c r="L786" s="154">
        <v>100000</v>
      </c>
      <c r="M786" s="154">
        <v>100000</v>
      </c>
      <c r="N786" s="154">
        <v>100000</v>
      </c>
      <c r="O786" s="154">
        <v>100000</v>
      </c>
      <c r="P786" s="154">
        <v>100000</v>
      </c>
      <c r="Q786" s="154">
        <v>100000</v>
      </c>
      <c r="R786" s="154">
        <v>100000</v>
      </c>
      <c r="S786" s="154">
        <v>100000</v>
      </c>
      <c r="T786" s="154">
        <v>100000</v>
      </c>
      <c r="U786" s="154">
        <v>100000</v>
      </c>
      <c r="V786" s="154">
        <v>100000</v>
      </c>
      <c r="W786" s="154">
        <v>100000</v>
      </c>
      <c r="X786" s="154">
        <v>100000</v>
      </c>
      <c r="Y786" s="154">
        <v>100000</v>
      </c>
      <c r="Z786" s="154">
        <v>100000</v>
      </c>
      <c r="AA786" s="154">
        <v>100000</v>
      </c>
      <c r="AB786" s="154">
        <v>100000</v>
      </c>
      <c r="AC786" s="154">
        <v>100000</v>
      </c>
      <c r="AD786" s="154">
        <v>100000</v>
      </c>
      <c r="AE786" s="154">
        <v>100000</v>
      </c>
      <c r="AF786" s="154">
        <v>100000</v>
      </c>
      <c r="AG786" s="154">
        <v>100000</v>
      </c>
      <c r="AH786" s="154">
        <v>100000</v>
      </c>
      <c r="AI786" s="154">
        <v>100000</v>
      </c>
      <c r="AJ786" s="154">
        <v>100000</v>
      </c>
      <c r="AK786" s="154">
        <v>100000</v>
      </c>
      <c r="AL786" s="154">
        <v>100000</v>
      </c>
      <c r="AM786" s="154">
        <v>100000</v>
      </c>
      <c r="AN786" s="154">
        <v>100000</v>
      </c>
      <c r="AO786" s="154">
        <v>100000</v>
      </c>
      <c r="AP786" s="154">
        <v>100000</v>
      </c>
      <c r="AQ786" s="154">
        <v>100000</v>
      </c>
      <c r="AR786" s="154">
        <v>100000</v>
      </c>
      <c r="AS786" s="154">
        <v>100000</v>
      </c>
      <c r="AT786" s="154">
        <v>100000</v>
      </c>
      <c r="AU786" s="154">
        <v>100000</v>
      </c>
      <c r="AV786" s="155">
        <v>100000</v>
      </c>
    </row>
    <row r="787" spans="2:48" x14ac:dyDescent="0.2">
      <c r="B787" s="2" t="s">
        <v>276</v>
      </c>
      <c r="C787" s="156"/>
      <c r="D787" s="156"/>
      <c r="E787" s="156"/>
      <c r="F787" s="156"/>
      <c r="G787" s="156"/>
      <c r="H787" s="156"/>
      <c r="I787" s="156"/>
      <c r="J787" s="156"/>
      <c r="K787" s="156"/>
      <c r="L787" s="156"/>
      <c r="M787" s="156"/>
      <c r="N787" s="156"/>
      <c r="O787" s="156"/>
      <c r="P787" s="156"/>
      <c r="Q787" s="156"/>
      <c r="R787" s="156"/>
      <c r="S787" s="156"/>
      <c r="T787" s="156"/>
      <c r="U787" s="156"/>
      <c r="V787" s="156"/>
      <c r="W787" s="156"/>
      <c r="X787" s="156"/>
      <c r="Y787" s="156"/>
      <c r="Z787" s="156"/>
      <c r="AA787" s="156"/>
      <c r="AB787" s="156"/>
      <c r="AC787" s="156"/>
      <c r="AD787" s="156"/>
      <c r="AE787" s="156"/>
      <c r="AF787" s="156"/>
      <c r="AG787" s="156"/>
      <c r="AH787" s="156"/>
      <c r="AI787" s="156"/>
      <c r="AJ787" s="156"/>
      <c r="AK787" s="156"/>
      <c r="AL787" s="156"/>
      <c r="AM787" s="156"/>
      <c r="AN787" s="156"/>
      <c r="AO787" s="156"/>
      <c r="AP787" s="156"/>
      <c r="AQ787" s="156"/>
      <c r="AR787" s="156"/>
      <c r="AS787" s="156"/>
      <c r="AT787" s="156"/>
      <c r="AU787" s="156"/>
      <c r="AV787" s="157"/>
    </row>
    <row r="788" spans="2:48" x14ac:dyDescent="0.2">
      <c r="B788" s="2" t="s">
        <v>278</v>
      </c>
      <c r="C788" s="156"/>
      <c r="D788" s="156"/>
      <c r="E788" s="156"/>
      <c r="F788" s="156"/>
      <c r="G788" s="156"/>
      <c r="H788" s="156"/>
      <c r="I788" s="156"/>
      <c r="J788" s="156"/>
      <c r="K788" s="156"/>
      <c r="L788" s="156"/>
      <c r="M788" s="156"/>
      <c r="N788" s="156"/>
      <c r="O788" s="156"/>
      <c r="P788" s="156"/>
      <c r="Q788" s="156"/>
      <c r="R788" s="156"/>
      <c r="S788" s="156"/>
      <c r="T788" s="156"/>
      <c r="U788" s="156"/>
      <c r="V788" s="156"/>
      <c r="W788" s="156"/>
      <c r="X788" s="156"/>
      <c r="Y788" s="156"/>
      <c r="Z788" s="156"/>
      <c r="AA788" s="156"/>
      <c r="AB788" s="156"/>
      <c r="AC788" s="156"/>
      <c r="AD788" s="156"/>
      <c r="AE788" s="156"/>
      <c r="AF788" s="156"/>
      <c r="AG788" s="156"/>
      <c r="AH788" s="156"/>
      <c r="AI788" s="156"/>
      <c r="AJ788" s="156"/>
      <c r="AK788" s="156"/>
      <c r="AL788" s="156"/>
      <c r="AM788" s="156"/>
      <c r="AN788" s="156"/>
      <c r="AO788" s="156"/>
      <c r="AP788" s="156"/>
      <c r="AQ788" s="156"/>
      <c r="AR788" s="156"/>
      <c r="AS788" s="156"/>
      <c r="AT788" s="156"/>
      <c r="AU788" s="156"/>
      <c r="AV788" s="157"/>
    </row>
    <row r="789" spans="2:48" ht="13.5" thickBot="1" x14ac:dyDescent="0.25">
      <c r="B789" s="341" t="s">
        <v>491</v>
      </c>
      <c r="C789" s="342"/>
      <c r="D789" s="342"/>
      <c r="E789" s="342"/>
      <c r="F789" s="342"/>
      <c r="G789" s="342"/>
      <c r="H789" s="342"/>
      <c r="I789" s="342"/>
      <c r="J789" s="342"/>
      <c r="K789" s="342"/>
      <c r="L789" s="342"/>
      <c r="M789" s="342"/>
      <c r="N789" s="342"/>
      <c r="O789" s="342"/>
      <c r="P789" s="342"/>
      <c r="Q789" s="342"/>
      <c r="R789" s="342"/>
      <c r="S789" s="342"/>
      <c r="T789" s="342"/>
      <c r="U789" s="342"/>
      <c r="V789" s="342"/>
      <c r="W789" s="342"/>
      <c r="X789" s="342"/>
      <c r="Y789" s="342"/>
      <c r="Z789" s="342"/>
      <c r="AA789" s="342"/>
      <c r="AB789" s="342"/>
      <c r="AC789" s="342"/>
      <c r="AD789" s="342"/>
      <c r="AE789" s="342"/>
      <c r="AF789" s="342"/>
      <c r="AG789" s="342"/>
      <c r="AH789" s="342"/>
      <c r="AI789" s="342"/>
      <c r="AJ789" s="342"/>
      <c r="AK789" s="342"/>
      <c r="AL789" s="342"/>
      <c r="AM789" s="342"/>
      <c r="AN789" s="342"/>
      <c r="AO789" s="342"/>
      <c r="AP789" s="342"/>
      <c r="AQ789" s="342"/>
      <c r="AR789" s="342"/>
      <c r="AS789" s="342"/>
      <c r="AT789" s="342"/>
      <c r="AU789" s="342"/>
      <c r="AV789" s="343"/>
    </row>
    <row r="790" spans="2:48" ht="14.25" thickTop="1" thickBot="1" x14ac:dyDescent="0.25"/>
    <row r="791" spans="2:48" ht="13.5" thickTop="1" x14ac:dyDescent="0.2">
      <c r="B791" s="332" t="s">
        <v>327</v>
      </c>
      <c r="C791" s="333"/>
      <c r="D791" s="333"/>
      <c r="E791" s="333"/>
      <c r="F791" s="333"/>
      <c r="G791" s="333"/>
      <c r="H791" s="333"/>
      <c r="I791" s="333"/>
      <c r="J791" s="333"/>
      <c r="K791" s="333"/>
      <c r="L791" s="333"/>
      <c r="M791" s="333"/>
      <c r="N791" s="333"/>
      <c r="O791" s="333"/>
      <c r="P791" s="333"/>
      <c r="Q791" s="333"/>
      <c r="R791" s="333"/>
      <c r="S791" s="333"/>
      <c r="T791" s="333"/>
      <c r="U791" s="333"/>
      <c r="V791" s="333"/>
      <c r="W791" s="333"/>
      <c r="X791" s="333"/>
      <c r="Y791" s="333"/>
      <c r="Z791" s="333"/>
      <c r="AA791" s="333"/>
      <c r="AB791" s="333"/>
      <c r="AC791" s="333"/>
      <c r="AD791" s="333"/>
      <c r="AE791" s="333"/>
      <c r="AF791" s="333"/>
      <c r="AG791" s="333"/>
      <c r="AH791" s="333"/>
      <c r="AI791" s="333"/>
      <c r="AJ791" s="333"/>
      <c r="AK791" s="333"/>
      <c r="AL791" s="333"/>
      <c r="AM791" s="333"/>
      <c r="AN791" s="333"/>
      <c r="AO791" s="333"/>
      <c r="AP791" s="333"/>
      <c r="AQ791" s="333"/>
      <c r="AR791" s="333"/>
      <c r="AS791" s="333"/>
      <c r="AT791" s="333"/>
      <c r="AU791" s="333"/>
      <c r="AV791" s="334"/>
    </row>
    <row r="792" spans="2:48" x14ac:dyDescent="0.2">
      <c r="B792" s="2"/>
      <c r="C792" s="3" t="s">
        <v>364</v>
      </c>
      <c r="D792" s="3" t="s">
        <v>365</v>
      </c>
      <c r="E792" s="3" t="s">
        <v>366</v>
      </c>
      <c r="F792" s="3" t="s">
        <v>367</v>
      </c>
      <c r="G792" s="3" t="s">
        <v>368</v>
      </c>
      <c r="H792" s="3" t="s">
        <v>369</v>
      </c>
      <c r="I792" s="3" t="s">
        <v>370</v>
      </c>
      <c r="J792" s="3" t="s">
        <v>371</v>
      </c>
      <c r="K792" s="3" t="s">
        <v>372</v>
      </c>
      <c r="L792" s="3" t="s">
        <v>373</v>
      </c>
      <c r="M792" s="3" t="s">
        <v>374</v>
      </c>
      <c r="N792" s="3" t="s">
        <v>375</v>
      </c>
      <c r="O792" s="3" t="s">
        <v>376</v>
      </c>
      <c r="P792" s="3" t="s">
        <v>377</v>
      </c>
      <c r="Q792" s="3" t="s">
        <v>378</v>
      </c>
      <c r="R792" s="3" t="s">
        <v>379</v>
      </c>
      <c r="S792" s="3" t="s">
        <v>380</v>
      </c>
      <c r="T792" s="3" t="s">
        <v>381</v>
      </c>
      <c r="U792" s="3" t="s">
        <v>382</v>
      </c>
      <c r="V792" s="3" t="s">
        <v>383</v>
      </c>
      <c r="W792" s="3" t="s">
        <v>384</v>
      </c>
      <c r="X792" s="3" t="s">
        <v>385</v>
      </c>
      <c r="Y792" s="3" t="s">
        <v>386</v>
      </c>
      <c r="Z792" s="3" t="s">
        <v>387</v>
      </c>
      <c r="AA792" s="3" t="s">
        <v>388</v>
      </c>
      <c r="AB792" s="3" t="s">
        <v>389</v>
      </c>
      <c r="AC792" s="3" t="s">
        <v>224</v>
      </c>
      <c r="AD792" s="3" t="s">
        <v>225</v>
      </c>
      <c r="AE792" s="3" t="s">
        <v>226</v>
      </c>
      <c r="AF792" s="3" t="s">
        <v>227</v>
      </c>
      <c r="AG792" s="3" t="s">
        <v>445</v>
      </c>
      <c r="AH792" s="3" t="s">
        <v>228</v>
      </c>
      <c r="AI792" s="3" t="s">
        <v>229</v>
      </c>
      <c r="AJ792" s="3" t="s">
        <v>348</v>
      </c>
      <c r="AK792" s="3" t="s">
        <v>349</v>
      </c>
      <c r="AL792" s="3" t="s">
        <v>446</v>
      </c>
      <c r="AM792" s="3" t="s">
        <v>350</v>
      </c>
      <c r="AN792" s="3" t="s">
        <v>351</v>
      </c>
      <c r="AO792" s="3" t="s">
        <v>352</v>
      </c>
      <c r="AP792" s="3" t="s">
        <v>353</v>
      </c>
      <c r="AQ792" s="3" t="s">
        <v>447</v>
      </c>
      <c r="AR792" s="3" t="s">
        <v>354</v>
      </c>
      <c r="AS792" s="3" t="s">
        <v>355</v>
      </c>
      <c r="AT792" s="3" t="s">
        <v>356</v>
      </c>
      <c r="AU792" s="3" t="s">
        <v>357</v>
      </c>
      <c r="AV792" s="4" t="s">
        <v>358</v>
      </c>
    </row>
    <row r="793" spans="2:48" x14ac:dyDescent="0.2">
      <c r="B793" s="2" t="s">
        <v>39</v>
      </c>
      <c r="C793" s="154">
        <v>60435.801655200004</v>
      </c>
      <c r="D793" s="154">
        <v>60435.801655200004</v>
      </c>
      <c r="E793" s="154">
        <v>60435.801655200004</v>
      </c>
      <c r="F793" s="154">
        <v>60435.801655200004</v>
      </c>
      <c r="G793" s="154">
        <v>59758.790331900003</v>
      </c>
      <c r="H793" s="154">
        <v>59081.779008600002</v>
      </c>
      <c r="I793" s="154">
        <v>56889.36085936</v>
      </c>
      <c r="J793" s="154">
        <v>54696.942710119998</v>
      </c>
      <c r="K793" s="154">
        <v>52504.524560880003</v>
      </c>
      <c r="L793" s="154">
        <v>50312.106411640001</v>
      </c>
      <c r="M793" s="154">
        <v>48119.688262399999</v>
      </c>
      <c r="N793" s="154">
        <v>47745.161013320001</v>
      </c>
      <c r="O793" s="154">
        <v>47370.633764239996</v>
      </c>
      <c r="P793" s="154">
        <v>46996.106515159998</v>
      </c>
      <c r="Q793" s="154">
        <v>46621.57926608</v>
      </c>
      <c r="R793" s="154">
        <v>46247.052016999995</v>
      </c>
      <c r="S793" s="154">
        <v>45872.524767919997</v>
      </c>
      <c r="T793" s="154">
        <v>45497.997518839999</v>
      </c>
      <c r="U793" s="154">
        <v>45123.470269759993</v>
      </c>
      <c r="V793" s="154">
        <v>44748.943020679995</v>
      </c>
      <c r="W793" s="154">
        <v>44374.415771599997</v>
      </c>
      <c r="X793" s="154">
        <v>43999.888522519992</v>
      </c>
      <c r="Y793" s="154">
        <v>43625.361273439994</v>
      </c>
      <c r="Z793" s="154">
        <v>43250.834024359996</v>
      </c>
      <c r="AA793" s="154">
        <v>42876.306775279991</v>
      </c>
      <c r="AB793" s="154">
        <v>42501.779526199993</v>
      </c>
      <c r="AC793" s="154">
        <v>42357.307052479991</v>
      </c>
      <c r="AD793" s="154">
        <v>42212.83457875999</v>
      </c>
      <c r="AE793" s="154">
        <v>42068.362105039996</v>
      </c>
      <c r="AF793" s="154">
        <v>41923.889631319995</v>
      </c>
      <c r="AG793" s="154">
        <v>41779.417157599994</v>
      </c>
      <c r="AH793" s="154">
        <v>41634.944683879992</v>
      </c>
      <c r="AI793" s="154">
        <v>41490.472210159991</v>
      </c>
      <c r="AJ793" s="154">
        <v>41345.999736439997</v>
      </c>
      <c r="AK793" s="154">
        <v>41201.527262719996</v>
      </c>
      <c r="AL793" s="154">
        <v>41057.054788999994</v>
      </c>
      <c r="AM793" s="154">
        <v>40912.582315279993</v>
      </c>
      <c r="AN793" s="154">
        <v>40768.109841559992</v>
      </c>
      <c r="AO793" s="154">
        <v>40623.637367839998</v>
      </c>
      <c r="AP793" s="154">
        <v>40479.164894119996</v>
      </c>
      <c r="AQ793" s="154">
        <v>40334.692420399995</v>
      </c>
      <c r="AR793" s="154">
        <v>40334.692420399995</v>
      </c>
      <c r="AS793" s="154">
        <v>40334.692420399995</v>
      </c>
      <c r="AT793" s="154">
        <v>40334.692420399995</v>
      </c>
      <c r="AU793" s="154">
        <v>40334.692420399995</v>
      </c>
      <c r="AV793" s="155">
        <v>40334.692420399995</v>
      </c>
    </row>
    <row r="794" spans="2:48" x14ac:dyDescent="0.2">
      <c r="B794" s="2" t="s">
        <v>104</v>
      </c>
      <c r="C794" s="154">
        <v>7.5448921080428551E-3</v>
      </c>
      <c r="D794" s="154">
        <v>7.5448921080428551E-3</v>
      </c>
      <c r="E794" s="154">
        <v>7.5448921080428551E-3</v>
      </c>
      <c r="F794" s="154">
        <v>7.5448921080428551E-3</v>
      </c>
      <c r="G794" s="154">
        <v>7.6118071843293451E-3</v>
      </c>
      <c r="H794" s="154">
        <v>7.6787222606158343E-3</v>
      </c>
      <c r="I794" s="154">
        <v>7.4378952575052931E-3</v>
      </c>
      <c r="J794" s="154">
        <v>7.1970682543947518E-3</v>
      </c>
      <c r="K794" s="154">
        <v>6.9562412512842106E-3</v>
      </c>
      <c r="L794" s="154">
        <v>6.7154142481736685E-3</v>
      </c>
      <c r="M794" s="154">
        <v>6.4745872450631273E-3</v>
      </c>
      <c r="N794" s="154">
        <v>6.4705726410411724E-3</v>
      </c>
      <c r="O794" s="154">
        <v>6.4665580370192174E-3</v>
      </c>
      <c r="P794" s="154">
        <v>6.4625434329972625E-3</v>
      </c>
      <c r="Q794" s="154">
        <v>6.4585288289753075E-3</v>
      </c>
      <c r="R794" s="154">
        <v>6.4545142249533526E-3</v>
      </c>
      <c r="S794" s="154">
        <v>6.4504996209313976E-3</v>
      </c>
      <c r="T794" s="154">
        <v>6.4464850169094427E-3</v>
      </c>
      <c r="U794" s="154">
        <v>6.4424704128874877E-3</v>
      </c>
      <c r="V794" s="154">
        <v>6.4384558088655328E-3</v>
      </c>
      <c r="W794" s="154">
        <v>6.4344412048435778E-3</v>
      </c>
      <c r="X794" s="154">
        <v>6.4304266008216229E-3</v>
      </c>
      <c r="Y794" s="154">
        <v>6.4264119967996679E-3</v>
      </c>
      <c r="Z794" s="154">
        <v>6.422397392777713E-3</v>
      </c>
      <c r="AA794" s="154">
        <v>6.418382788755758E-3</v>
      </c>
      <c r="AB794" s="154">
        <v>6.4143681847338031E-3</v>
      </c>
      <c r="AC794" s="154">
        <v>6.3964453762202483E-3</v>
      </c>
      <c r="AD794" s="154">
        <v>6.3785225677066935E-3</v>
      </c>
      <c r="AE794" s="154">
        <v>6.3605997591931387E-3</v>
      </c>
      <c r="AF794" s="154">
        <v>6.3426769506795839E-3</v>
      </c>
      <c r="AG794" s="154">
        <v>6.3247541421660291E-3</v>
      </c>
      <c r="AH794" s="154">
        <v>6.3068313336524743E-3</v>
      </c>
      <c r="AI794" s="154">
        <v>6.2889085251389195E-3</v>
      </c>
      <c r="AJ794" s="154">
        <v>6.2709857166253656E-3</v>
      </c>
      <c r="AK794" s="154">
        <v>6.2530629081118108E-3</v>
      </c>
      <c r="AL794" s="154">
        <v>6.235140099598256E-3</v>
      </c>
      <c r="AM794" s="154">
        <v>6.2172172910847012E-3</v>
      </c>
      <c r="AN794" s="154">
        <v>6.1992944825711464E-3</v>
      </c>
      <c r="AO794" s="154">
        <v>6.1813716740575916E-3</v>
      </c>
      <c r="AP794" s="154">
        <v>6.1634488655440368E-3</v>
      </c>
      <c r="AQ794" s="154">
        <v>6.145526057030482E-3</v>
      </c>
      <c r="AR794" s="154">
        <v>6.145526057030482E-3</v>
      </c>
      <c r="AS794" s="154">
        <v>6.145526057030482E-3</v>
      </c>
      <c r="AT794" s="154">
        <v>6.145526057030482E-3</v>
      </c>
      <c r="AU794" s="154">
        <v>6.145526057030482E-3</v>
      </c>
      <c r="AV794" s="155">
        <v>6.145526057030482E-3</v>
      </c>
    </row>
    <row r="795" spans="2:48" x14ac:dyDescent="0.2">
      <c r="B795" s="2" t="s">
        <v>105</v>
      </c>
      <c r="C795" s="154">
        <v>9.5987713572662694E-3</v>
      </c>
      <c r="D795" s="154">
        <v>9.5987713572662694E-3</v>
      </c>
      <c r="E795" s="154">
        <v>9.5987713572662694E-3</v>
      </c>
      <c r="F795" s="154">
        <v>9.5987713572662694E-3</v>
      </c>
      <c r="G795" s="154">
        <v>9.7332716071904662E-3</v>
      </c>
      <c r="H795" s="154">
        <v>9.8677718571146631E-3</v>
      </c>
      <c r="I795" s="154">
        <v>9.6585082408081734E-3</v>
      </c>
      <c r="J795" s="154">
        <v>9.4492446245016837E-3</v>
      </c>
      <c r="K795" s="154">
        <v>9.2399810081951958E-3</v>
      </c>
      <c r="L795" s="154">
        <v>9.0307173918887061E-3</v>
      </c>
      <c r="M795" s="154">
        <v>8.8214537755822164E-3</v>
      </c>
      <c r="N795" s="154">
        <v>8.8208836631205878E-3</v>
      </c>
      <c r="O795" s="154">
        <v>8.8203135506589609E-3</v>
      </c>
      <c r="P795" s="154">
        <v>8.8197434381973323E-3</v>
      </c>
      <c r="Q795" s="154">
        <v>8.8191733257357036E-3</v>
      </c>
      <c r="R795" s="154">
        <v>8.8186032132740767E-3</v>
      </c>
      <c r="S795" s="154">
        <v>8.8180331008124481E-3</v>
      </c>
      <c r="T795" s="154">
        <v>8.8174629883508195E-3</v>
      </c>
      <c r="U795" s="154">
        <v>8.8168928758891926E-3</v>
      </c>
      <c r="V795" s="154">
        <v>8.8163227634275639E-3</v>
      </c>
      <c r="W795" s="154">
        <v>8.8157526509659353E-3</v>
      </c>
      <c r="X795" s="154">
        <v>8.8151825385043084E-3</v>
      </c>
      <c r="Y795" s="154">
        <v>8.8146124260426797E-3</v>
      </c>
      <c r="Z795" s="154">
        <v>8.8140423135810511E-3</v>
      </c>
      <c r="AA795" s="154">
        <v>8.8134722011194242E-3</v>
      </c>
      <c r="AB795" s="154">
        <v>8.8129020886577956E-3</v>
      </c>
      <c r="AC795" s="154">
        <v>8.799000017445836E-3</v>
      </c>
      <c r="AD795" s="154">
        <v>8.7850979462338764E-3</v>
      </c>
      <c r="AE795" s="154">
        <v>8.7711958750219168E-3</v>
      </c>
      <c r="AF795" s="154">
        <v>8.7572938038099572E-3</v>
      </c>
      <c r="AG795" s="154">
        <v>8.7433917325979976E-3</v>
      </c>
      <c r="AH795" s="154">
        <v>8.7294896613860379E-3</v>
      </c>
      <c r="AI795" s="154">
        <v>8.7155875901740783E-3</v>
      </c>
      <c r="AJ795" s="154">
        <v>8.7016855189621205E-3</v>
      </c>
      <c r="AK795" s="154">
        <v>8.6877834477501609E-3</v>
      </c>
      <c r="AL795" s="154">
        <v>8.6738813765382013E-3</v>
      </c>
      <c r="AM795" s="154">
        <v>8.6599793053262417E-3</v>
      </c>
      <c r="AN795" s="154">
        <v>8.6460772341142821E-3</v>
      </c>
      <c r="AO795" s="154">
        <v>8.6321751629023225E-3</v>
      </c>
      <c r="AP795" s="154">
        <v>8.6182730916903628E-3</v>
      </c>
      <c r="AQ795" s="154">
        <v>8.6043710204784032E-3</v>
      </c>
      <c r="AR795" s="154">
        <v>8.6043710204784032E-3</v>
      </c>
      <c r="AS795" s="154">
        <v>8.6043710204784032E-3</v>
      </c>
      <c r="AT795" s="154">
        <v>8.6043710204784032E-3</v>
      </c>
      <c r="AU795" s="154">
        <v>8.6043710204784032E-3</v>
      </c>
      <c r="AV795" s="155">
        <v>8.6043710204784032E-3</v>
      </c>
    </row>
    <row r="796" spans="2:48" x14ac:dyDescent="0.2">
      <c r="B796" s="2" t="s">
        <v>106</v>
      </c>
      <c r="C796" s="154">
        <v>2.0230629172567266E-2</v>
      </c>
      <c r="D796" s="154">
        <v>2.0230629172567266E-2</v>
      </c>
      <c r="E796" s="154">
        <v>2.0230629172567266E-2</v>
      </c>
      <c r="F796" s="154">
        <v>2.0230629172567266E-2</v>
      </c>
      <c r="G796" s="154">
        <v>2.0288254565937754E-2</v>
      </c>
      <c r="H796" s="154">
        <v>2.0345879959308241E-2</v>
      </c>
      <c r="I796" s="154">
        <v>1.9777491644673968E-2</v>
      </c>
      <c r="J796" s="154">
        <v>1.9209103330039695E-2</v>
      </c>
      <c r="K796" s="154">
        <v>1.8640715015405426E-2</v>
      </c>
      <c r="L796" s="154">
        <v>1.8072326700771153E-2</v>
      </c>
      <c r="M796" s="154">
        <v>1.750393838613688E-2</v>
      </c>
      <c r="N796" s="154">
        <v>1.7492210454219871E-2</v>
      </c>
      <c r="O796" s="154">
        <v>1.7480482522302859E-2</v>
      </c>
      <c r="P796" s="154">
        <v>1.7468754590385851E-2</v>
      </c>
      <c r="Q796" s="154">
        <v>1.7457026658468842E-2</v>
      </c>
      <c r="R796" s="154">
        <v>1.7445298726551831E-2</v>
      </c>
      <c r="S796" s="154">
        <v>1.7433570794634822E-2</v>
      </c>
      <c r="T796" s="154">
        <v>1.7421842862717814E-2</v>
      </c>
      <c r="U796" s="154">
        <v>1.7410114930800802E-2</v>
      </c>
      <c r="V796" s="154">
        <v>1.7398386998883793E-2</v>
      </c>
      <c r="W796" s="154">
        <v>1.7386659066966785E-2</v>
      </c>
      <c r="X796" s="154">
        <v>1.7374931135049773E-2</v>
      </c>
      <c r="Y796" s="154">
        <v>1.7363203203132765E-2</v>
      </c>
      <c r="Z796" s="154">
        <v>1.7351475271215756E-2</v>
      </c>
      <c r="AA796" s="154">
        <v>1.7339747339298744E-2</v>
      </c>
      <c r="AB796" s="154">
        <v>1.7328019407381736E-2</v>
      </c>
      <c r="AC796" s="154">
        <v>1.7282819223557396E-2</v>
      </c>
      <c r="AD796" s="154">
        <v>1.7237619039733056E-2</v>
      </c>
      <c r="AE796" s="154">
        <v>1.719241885590872E-2</v>
      </c>
      <c r="AF796" s="154">
        <v>1.714721867208438E-2</v>
      </c>
      <c r="AG796" s="154">
        <v>1.710201848826004E-2</v>
      </c>
      <c r="AH796" s="154">
        <v>1.70568183044357E-2</v>
      </c>
      <c r="AI796" s="154">
        <v>1.701161812061136E-2</v>
      </c>
      <c r="AJ796" s="154">
        <v>1.6966417936787024E-2</v>
      </c>
      <c r="AK796" s="154">
        <v>1.6921217752962684E-2</v>
      </c>
      <c r="AL796" s="154">
        <v>1.6876017569138344E-2</v>
      </c>
      <c r="AM796" s="154">
        <v>1.6830817385314004E-2</v>
      </c>
      <c r="AN796" s="154">
        <v>1.6785617201489664E-2</v>
      </c>
      <c r="AO796" s="154">
        <v>1.6740417017665328E-2</v>
      </c>
      <c r="AP796" s="154">
        <v>1.6695216833840988E-2</v>
      </c>
      <c r="AQ796" s="154">
        <v>1.6650016650016648E-2</v>
      </c>
      <c r="AR796" s="154">
        <v>1.6650016650016648E-2</v>
      </c>
      <c r="AS796" s="154">
        <v>1.6650016650016648E-2</v>
      </c>
      <c r="AT796" s="154">
        <v>1.6650016650016648E-2</v>
      </c>
      <c r="AU796" s="154">
        <v>1.6650016650016648E-2</v>
      </c>
      <c r="AV796" s="155">
        <v>1.6650016650016648E-2</v>
      </c>
    </row>
    <row r="797" spans="2:48" x14ac:dyDescent="0.2">
      <c r="B797" s="2" t="s">
        <v>107</v>
      </c>
      <c r="C797" s="154">
        <v>2.1853146853146856E-2</v>
      </c>
      <c r="D797" s="154">
        <v>2.1853146853146856E-2</v>
      </c>
      <c r="E797" s="154">
        <v>2.1853146853146856E-2</v>
      </c>
      <c r="F797" s="154">
        <v>2.1853146853146856E-2</v>
      </c>
      <c r="G797" s="154">
        <v>2.1978739651153444E-2</v>
      </c>
      <c r="H797" s="154">
        <v>2.2104332449160033E-2</v>
      </c>
      <c r="I797" s="154">
        <v>2.1569224653713106E-2</v>
      </c>
      <c r="J797" s="154">
        <v>2.1034116858266179E-2</v>
      </c>
      <c r="K797" s="154">
        <v>2.0499009062819248E-2</v>
      </c>
      <c r="L797" s="154">
        <v>1.9963901267372321E-2</v>
      </c>
      <c r="M797" s="154">
        <v>1.9428793471925394E-2</v>
      </c>
      <c r="N797" s="154">
        <v>1.9421038964424046E-2</v>
      </c>
      <c r="O797" s="154">
        <v>1.9413284456922697E-2</v>
      </c>
      <c r="P797" s="154">
        <v>1.9405529949421352E-2</v>
      </c>
      <c r="Q797" s="154">
        <v>1.9397775441920003E-2</v>
      </c>
      <c r="R797" s="154">
        <v>1.9390020934418654E-2</v>
      </c>
      <c r="S797" s="154">
        <v>1.9382266426917306E-2</v>
      </c>
      <c r="T797" s="154">
        <v>1.9374511919415957E-2</v>
      </c>
      <c r="U797" s="154">
        <v>1.9366757411914612E-2</v>
      </c>
      <c r="V797" s="154">
        <v>1.9359002904413263E-2</v>
      </c>
      <c r="W797" s="154">
        <v>1.9351248396911915E-2</v>
      </c>
      <c r="X797" s="154">
        <v>1.9343493889410566E-2</v>
      </c>
      <c r="Y797" s="154">
        <v>1.9335739381909217E-2</v>
      </c>
      <c r="Z797" s="154">
        <v>1.9327984874407872E-2</v>
      </c>
      <c r="AA797" s="154">
        <v>1.9320230366906523E-2</v>
      </c>
      <c r="AB797" s="154">
        <v>1.9312475859405175E-2</v>
      </c>
      <c r="AC797" s="154">
        <v>1.9271549395978364E-2</v>
      </c>
      <c r="AD797" s="154">
        <v>1.9230622932551549E-2</v>
      </c>
      <c r="AE797" s="154">
        <v>1.9189696469124738E-2</v>
      </c>
      <c r="AF797" s="154">
        <v>1.9148770005697927E-2</v>
      </c>
      <c r="AG797" s="154">
        <v>1.9107843542271113E-2</v>
      </c>
      <c r="AH797" s="154">
        <v>1.9066917078844302E-2</v>
      </c>
      <c r="AI797" s="154">
        <v>1.9025990615417491E-2</v>
      </c>
      <c r="AJ797" s="154">
        <v>1.8985064151990676E-2</v>
      </c>
      <c r="AK797" s="154">
        <v>1.8944137688563865E-2</v>
      </c>
      <c r="AL797" s="154">
        <v>1.8903211225137054E-2</v>
      </c>
      <c r="AM797" s="154">
        <v>1.886228476171024E-2</v>
      </c>
      <c r="AN797" s="154">
        <v>1.8821358298283429E-2</v>
      </c>
      <c r="AO797" s="154">
        <v>1.8780431834856618E-2</v>
      </c>
      <c r="AP797" s="154">
        <v>1.8739505371429804E-2</v>
      </c>
      <c r="AQ797" s="154">
        <v>1.8698578908002993E-2</v>
      </c>
      <c r="AR797" s="154">
        <v>1.8698578908002993E-2</v>
      </c>
      <c r="AS797" s="154">
        <v>1.8698578908002993E-2</v>
      </c>
      <c r="AT797" s="154">
        <v>1.8698578908002993E-2</v>
      </c>
      <c r="AU797" s="154">
        <v>1.8698578908002993E-2</v>
      </c>
      <c r="AV797" s="155">
        <v>1.8698578908002993E-2</v>
      </c>
    </row>
    <row r="798" spans="2:48" x14ac:dyDescent="0.2">
      <c r="B798" s="2" t="s">
        <v>45</v>
      </c>
      <c r="C798" s="154">
        <v>245.83</v>
      </c>
      <c r="D798" s="154">
        <v>245.83</v>
      </c>
      <c r="E798" s="154">
        <v>245.83</v>
      </c>
      <c r="F798" s="154">
        <v>245.83</v>
      </c>
      <c r="G798" s="154">
        <v>245.66</v>
      </c>
      <c r="H798" s="154">
        <v>245.49</v>
      </c>
      <c r="I798" s="154">
        <v>242.77</v>
      </c>
      <c r="J798" s="154">
        <v>240.05</v>
      </c>
      <c r="K798" s="154">
        <v>237.33</v>
      </c>
      <c r="L798" s="154">
        <v>234.61</v>
      </c>
      <c r="M798" s="154">
        <v>231.89</v>
      </c>
      <c r="N798" s="154">
        <v>231.73533333333333</v>
      </c>
      <c r="O798" s="154">
        <v>231.58066666666664</v>
      </c>
      <c r="P798" s="154">
        <v>231.42599999999999</v>
      </c>
      <c r="Q798" s="154">
        <v>231.27133333333333</v>
      </c>
      <c r="R798" s="154">
        <v>231.11666666666665</v>
      </c>
      <c r="S798" s="154">
        <v>230.96199999999999</v>
      </c>
      <c r="T798" s="154">
        <v>230.80733333333333</v>
      </c>
      <c r="U798" s="154">
        <v>230.65266666666665</v>
      </c>
      <c r="V798" s="154">
        <v>230.49799999999999</v>
      </c>
      <c r="W798" s="154">
        <v>230.34333333333333</v>
      </c>
      <c r="X798" s="154">
        <v>230.18866666666665</v>
      </c>
      <c r="Y798" s="154">
        <v>230.03399999999999</v>
      </c>
      <c r="Z798" s="154">
        <v>229.87933333333334</v>
      </c>
      <c r="AA798" s="154">
        <v>229.72466666666665</v>
      </c>
      <c r="AB798" s="154">
        <v>229.57</v>
      </c>
      <c r="AC798" s="154">
        <v>228.98399999999998</v>
      </c>
      <c r="AD798" s="154">
        <v>228.398</v>
      </c>
      <c r="AE798" s="154">
        <v>227.81199999999998</v>
      </c>
      <c r="AF798" s="154">
        <v>227.226</v>
      </c>
      <c r="AG798" s="154">
        <v>226.64</v>
      </c>
      <c r="AH798" s="154">
        <v>226.054</v>
      </c>
      <c r="AI798" s="154">
        <v>225.46799999999999</v>
      </c>
      <c r="AJ798" s="154">
        <v>224.88200000000001</v>
      </c>
      <c r="AK798" s="154">
        <v>224.29599999999999</v>
      </c>
      <c r="AL798" s="154">
        <v>223.71</v>
      </c>
      <c r="AM798" s="154">
        <v>223.124</v>
      </c>
      <c r="AN798" s="154">
        <v>222.53800000000001</v>
      </c>
      <c r="AO798" s="154">
        <v>221.952</v>
      </c>
      <c r="AP798" s="154">
        <v>221.36599999999999</v>
      </c>
      <c r="AQ798" s="154">
        <v>220.78</v>
      </c>
      <c r="AR798" s="154">
        <v>220.78</v>
      </c>
      <c r="AS798" s="154">
        <v>220.78</v>
      </c>
      <c r="AT798" s="154">
        <v>220.78</v>
      </c>
      <c r="AU798" s="154">
        <v>220.78</v>
      </c>
      <c r="AV798" s="155">
        <v>220.78</v>
      </c>
    </row>
    <row r="799" spans="2:48" x14ac:dyDescent="0.2">
      <c r="B799" s="2" t="s">
        <v>47</v>
      </c>
      <c r="C799" s="154">
        <v>237.99</v>
      </c>
      <c r="D799" s="154">
        <v>237.99</v>
      </c>
      <c r="E799" s="154">
        <v>237.99</v>
      </c>
      <c r="F799" s="154">
        <v>237.99</v>
      </c>
      <c r="G799" s="154">
        <v>237.82499999999999</v>
      </c>
      <c r="H799" s="154">
        <v>237.66</v>
      </c>
      <c r="I799" s="154">
        <v>235.02799999999999</v>
      </c>
      <c r="J799" s="154">
        <v>232.39599999999999</v>
      </c>
      <c r="K799" s="154">
        <v>229.76400000000001</v>
      </c>
      <c r="L799" s="154">
        <v>227.13200000000001</v>
      </c>
      <c r="M799" s="154">
        <v>224.5</v>
      </c>
      <c r="N799" s="154">
        <v>224.35400000000001</v>
      </c>
      <c r="O799" s="154">
        <v>224.208</v>
      </c>
      <c r="P799" s="154">
        <v>224.06200000000001</v>
      </c>
      <c r="Q799" s="154">
        <v>223.916</v>
      </c>
      <c r="R799" s="154">
        <v>223.77</v>
      </c>
      <c r="S799" s="154">
        <v>223.624</v>
      </c>
      <c r="T799" s="154">
        <v>223.47800000000001</v>
      </c>
      <c r="U799" s="154">
        <v>223.33199999999999</v>
      </c>
      <c r="V799" s="154">
        <v>223.18600000000001</v>
      </c>
      <c r="W799" s="154">
        <v>223.04</v>
      </c>
      <c r="X799" s="154">
        <v>222.89400000000001</v>
      </c>
      <c r="Y799" s="154">
        <v>222.74799999999999</v>
      </c>
      <c r="Z799" s="154">
        <v>222.602</v>
      </c>
      <c r="AA799" s="154">
        <v>222.45599999999999</v>
      </c>
      <c r="AB799" s="154">
        <v>222.31</v>
      </c>
      <c r="AC799" s="154">
        <v>221.738</v>
      </c>
      <c r="AD799" s="154">
        <v>221.166</v>
      </c>
      <c r="AE799" s="154">
        <v>220.59399999999999</v>
      </c>
      <c r="AF799" s="154">
        <v>220.02199999999999</v>
      </c>
      <c r="AG799" s="154">
        <v>219.45</v>
      </c>
      <c r="AH799" s="154">
        <v>218.87799999999999</v>
      </c>
      <c r="AI799" s="154">
        <v>218.30599999999998</v>
      </c>
      <c r="AJ799" s="154">
        <v>217.73400000000001</v>
      </c>
      <c r="AK799" s="154">
        <v>217.16200000000001</v>
      </c>
      <c r="AL799" s="154">
        <v>216.59</v>
      </c>
      <c r="AM799" s="154">
        <v>216.018</v>
      </c>
      <c r="AN799" s="154">
        <v>215.446</v>
      </c>
      <c r="AO799" s="154">
        <v>214.874</v>
      </c>
      <c r="AP799" s="154">
        <v>214.30199999999999</v>
      </c>
      <c r="AQ799" s="154">
        <v>213.73</v>
      </c>
      <c r="AR799" s="154">
        <v>213.73</v>
      </c>
      <c r="AS799" s="154">
        <v>213.73</v>
      </c>
      <c r="AT799" s="154">
        <v>213.73</v>
      </c>
      <c r="AU799" s="154">
        <v>213.73</v>
      </c>
      <c r="AV799" s="155">
        <v>213.73</v>
      </c>
    </row>
    <row r="800" spans="2:48" x14ac:dyDescent="0.2">
      <c r="B800" s="2" t="s">
        <v>49</v>
      </c>
      <c r="C800" s="154">
        <v>24.99</v>
      </c>
      <c r="D800" s="154">
        <v>24.99</v>
      </c>
      <c r="E800" s="154">
        <v>24.99</v>
      </c>
      <c r="F800" s="154">
        <v>24.99</v>
      </c>
      <c r="G800" s="154">
        <v>24.98</v>
      </c>
      <c r="H800" s="154">
        <v>24.97</v>
      </c>
      <c r="I800" s="154">
        <v>24.97</v>
      </c>
      <c r="J800" s="154">
        <v>24.97</v>
      </c>
      <c r="K800" s="154">
        <v>24.97</v>
      </c>
      <c r="L800" s="154">
        <v>24.97</v>
      </c>
      <c r="M800" s="154">
        <v>24.97</v>
      </c>
      <c r="N800" s="154">
        <v>24.97</v>
      </c>
      <c r="O800" s="154">
        <v>24.97</v>
      </c>
      <c r="P800" s="154">
        <v>24.97</v>
      </c>
      <c r="Q800" s="154">
        <v>24.97</v>
      </c>
      <c r="R800" s="154">
        <v>24.97</v>
      </c>
      <c r="S800" s="154">
        <v>24.97</v>
      </c>
      <c r="T800" s="154">
        <v>24.97</v>
      </c>
      <c r="U800" s="154">
        <v>24.97</v>
      </c>
      <c r="V800" s="154">
        <v>24.97</v>
      </c>
      <c r="W800" s="154">
        <v>24.97</v>
      </c>
      <c r="X800" s="154">
        <v>24.97</v>
      </c>
      <c r="Y800" s="154">
        <v>24.97</v>
      </c>
      <c r="Z800" s="154">
        <v>24.97</v>
      </c>
      <c r="AA800" s="154">
        <v>24.97</v>
      </c>
      <c r="AB800" s="154">
        <v>24.97</v>
      </c>
      <c r="AC800" s="154">
        <v>24.971333333333334</v>
      </c>
      <c r="AD800" s="154">
        <v>24.972666666666665</v>
      </c>
      <c r="AE800" s="154">
        <v>24.974</v>
      </c>
      <c r="AF800" s="154">
        <v>24.975333333333332</v>
      </c>
      <c r="AG800" s="154">
        <v>24.976666666666667</v>
      </c>
      <c r="AH800" s="154">
        <v>24.977999999999998</v>
      </c>
      <c r="AI800" s="154">
        <v>24.979333333333333</v>
      </c>
      <c r="AJ800" s="154">
        <v>24.980666666666664</v>
      </c>
      <c r="AK800" s="154">
        <v>24.981999999999999</v>
      </c>
      <c r="AL800" s="154">
        <v>24.983333333333331</v>
      </c>
      <c r="AM800" s="154">
        <v>24.984666666666666</v>
      </c>
      <c r="AN800" s="154">
        <v>24.985999999999997</v>
      </c>
      <c r="AO800" s="154">
        <v>24.987333333333332</v>
      </c>
      <c r="AP800" s="154">
        <v>24.988666666666663</v>
      </c>
      <c r="AQ800" s="154">
        <v>24.99</v>
      </c>
      <c r="AR800" s="154">
        <v>24.99</v>
      </c>
      <c r="AS800" s="154">
        <v>24.99</v>
      </c>
      <c r="AT800" s="154">
        <v>24.99</v>
      </c>
      <c r="AU800" s="154">
        <v>24.99</v>
      </c>
      <c r="AV800" s="155">
        <v>24.99</v>
      </c>
    </row>
    <row r="801" spans="2:48" x14ac:dyDescent="0.2">
      <c r="B801" s="2" t="s">
        <v>51</v>
      </c>
      <c r="C801" s="154">
        <v>23.4</v>
      </c>
      <c r="D801" s="154">
        <v>23.4</v>
      </c>
      <c r="E801" s="154">
        <v>23.4</v>
      </c>
      <c r="F801" s="154">
        <v>23.4</v>
      </c>
      <c r="G801" s="154">
        <v>23.704999999999998</v>
      </c>
      <c r="H801" s="154">
        <v>24.01</v>
      </c>
      <c r="I801" s="154">
        <v>23.782</v>
      </c>
      <c r="J801" s="154">
        <v>23.554000000000002</v>
      </c>
      <c r="K801" s="154">
        <v>23.326000000000001</v>
      </c>
      <c r="L801" s="154">
        <v>23.098000000000003</v>
      </c>
      <c r="M801" s="154">
        <v>22.87</v>
      </c>
      <c r="N801" s="154">
        <v>22.861333333333334</v>
      </c>
      <c r="O801" s="154">
        <v>22.852666666666668</v>
      </c>
      <c r="P801" s="154">
        <v>22.844000000000001</v>
      </c>
      <c r="Q801" s="154">
        <v>22.835333333333335</v>
      </c>
      <c r="R801" s="154">
        <v>22.826666666666668</v>
      </c>
      <c r="S801" s="154">
        <v>22.818000000000001</v>
      </c>
      <c r="T801" s="154">
        <v>22.809333333333335</v>
      </c>
      <c r="U801" s="154">
        <v>22.800666666666665</v>
      </c>
      <c r="V801" s="154">
        <v>22.791999999999998</v>
      </c>
      <c r="W801" s="154">
        <v>22.783333333333331</v>
      </c>
      <c r="X801" s="154">
        <v>22.774666666666665</v>
      </c>
      <c r="Y801" s="154">
        <v>22.765999999999998</v>
      </c>
      <c r="Z801" s="154">
        <v>22.757333333333332</v>
      </c>
      <c r="AA801" s="154">
        <v>22.748666666666665</v>
      </c>
      <c r="AB801" s="154">
        <v>22.74</v>
      </c>
      <c r="AC801" s="154">
        <v>22.733333333333331</v>
      </c>
      <c r="AD801" s="154">
        <v>22.726666666666667</v>
      </c>
      <c r="AE801" s="154">
        <v>22.72</v>
      </c>
      <c r="AF801" s="154">
        <v>22.713333333333331</v>
      </c>
      <c r="AG801" s="154">
        <v>22.706666666666667</v>
      </c>
      <c r="AH801" s="154">
        <v>22.7</v>
      </c>
      <c r="AI801" s="154">
        <v>22.693333333333332</v>
      </c>
      <c r="AJ801" s="154">
        <v>22.686666666666667</v>
      </c>
      <c r="AK801" s="154">
        <v>22.68</v>
      </c>
      <c r="AL801" s="154">
        <v>22.673333333333332</v>
      </c>
      <c r="AM801" s="154">
        <v>22.666666666666668</v>
      </c>
      <c r="AN801" s="154">
        <v>22.66</v>
      </c>
      <c r="AO801" s="154">
        <v>22.653333333333332</v>
      </c>
      <c r="AP801" s="154">
        <v>22.646666666666668</v>
      </c>
      <c r="AQ801" s="154">
        <v>22.64</v>
      </c>
      <c r="AR801" s="154">
        <v>22.64</v>
      </c>
      <c r="AS801" s="154">
        <v>22.64</v>
      </c>
      <c r="AT801" s="154">
        <v>22.64</v>
      </c>
      <c r="AU801" s="154">
        <v>22.64</v>
      </c>
      <c r="AV801" s="155">
        <v>22.64</v>
      </c>
    </row>
    <row r="802" spans="2:48" x14ac:dyDescent="0.2">
      <c r="B802" s="2" t="s">
        <v>53</v>
      </c>
      <c r="C802" s="154">
        <v>9</v>
      </c>
      <c r="D802" s="154">
        <v>9</v>
      </c>
      <c r="E802" s="154">
        <v>9</v>
      </c>
      <c r="F802" s="154">
        <v>9</v>
      </c>
      <c r="G802" s="154">
        <v>9</v>
      </c>
      <c r="H802" s="154">
        <v>9</v>
      </c>
      <c r="I802" s="154">
        <v>9</v>
      </c>
      <c r="J802" s="154">
        <v>9</v>
      </c>
      <c r="K802" s="154">
        <v>9</v>
      </c>
      <c r="L802" s="154">
        <v>9</v>
      </c>
      <c r="M802" s="154">
        <v>9</v>
      </c>
      <c r="N802" s="154">
        <v>9</v>
      </c>
      <c r="O802" s="154">
        <v>9</v>
      </c>
      <c r="P802" s="154">
        <v>9</v>
      </c>
      <c r="Q802" s="154">
        <v>9</v>
      </c>
      <c r="R802" s="154">
        <v>9</v>
      </c>
      <c r="S802" s="154">
        <v>9</v>
      </c>
      <c r="T802" s="154">
        <v>9</v>
      </c>
      <c r="U802" s="154">
        <v>9</v>
      </c>
      <c r="V802" s="154">
        <v>9</v>
      </c>
      <c r="W802" s="154">
        <v>9</v>
      </c>
      <c r="X802" s="154">
        <v>9</v>
      </c>
      <c r="Y802" s="154">
        <v>9</v>
      </c>
      <c r="Z802" s="154">
        <v>9</v>
      </c>
      <c r="AA802" s="154">
        <v>9</v>
      </c>
      <c r="AB802" s="154">
        <v>9</v>
      </c>
      <c r="AC802" s="154">
        <v>9</v>
      </c>
      <c r="AD802" s="154">
        <v>9</v>
      </c>
      <c r="AE802" s="154">
        <v>9</v>
      </c>
      <c r="AF802" s="154">
        <v>9</v>
      </c>
      <c r="AG802" s="154">
        <v>9</v>
      </c>
      <c r="AH802" s="154">
        <v>9</v>
      </c>
      <c r="AI802" s="154">
        <v>9</v>
      </c>
      <c r="AJ802" s="154">
        <v>9</v>
      </c>
      <c r="AK802" s="154">
        <v>9</v>
      </c>
      <c r="AL802" s="154">
        <v>9</v>
      </c>
      <c r="AM802" s="154">
        <v>9</v>
      </c>
      <c r="AN802" s="154">
        <v>9</v>
      </c>
      <c r="AO802" s="154">
        <v>9</v>
      </c>
      <c r="AP802" s="154">
        <v>9</v>
      </c>
      <c r="AQ802" s="154">
        <v>9</v>
      </c>
      <c r="AR802" s="154">
        <v>9</v>
      </c>
      <c r="AS802" s="154">
        <v>9</v>
      </c>
      <c r="AT802" s="154">
        <v>9</v>
      </c>
      <c r="AU802" s="154">
        <v>9</v>
      </c>
      <c r="AV802" s="155">
        <v>9</v>
      </c>
    </row>
    <row r="803" spans="2:48" x14ac:dyDescent="0.2">
      <c r="B803" s="2" t="s">
        <v>108</v>
      </c>
      <c r="C803" s="154">
        <v>65</v>
      </c>
      <c r="D803" s="154">
        <v>65</v>
      </c>
      <c r="E803" s="154">
        <v>65</v>
      </c>
      <c r="F803" s="154">
        <v>65</v>
      </c>
      <c r="G803" s="154">
        <v>65</v>
      </c>
      <c r="H803" s="154">
        <v>65</v>
      </c>
      <c r="I803" s="154">
        <v>65</v>
      </c>
      <c r="J803" s="154">
        <v>65</v>
      </c>
      <c r="K803" s="154">
        <v>65</v>
      </c>
      <c r="L803" s="154">
        <v>65</v>
      </c>
      <c r="M803" s="154">
        <v>65</v>
      </c>
      <c r="N803" s="154">
        <v>65</v>
      </c>
      <c r="O803" s="154">
        <v>65</v>
      </c>
      <c r="P803" s="154">
        <v>65</v>
      </c>
      <c r="Q803" s="154">
        <v>65</v>
      </c>
      <c r="R803" s="154">
        <v>65</v>
      </c>
      <c r="S803" s="154">
        <v>65</v>
      </c>
      <c r="T803" s="154">
        <v>65</v>
      </c>
      <c r="U803" s="154">
        <v>65</v>
      </c>
      <c r="V803" s="154">
        <v>65</v>
      </c>
      <c r="W803" s="154">
        <v>65</v>
      </c>
      <c r="X803" s="154">
        <v>65</v>
      </c>
      <c r="Y803" s="154">
        <v>65</v>
      </c>
      <c r="Z803" s="154">
        <v>65</v>
      </c>
      <c r="AA803" s="154">
        <v>65</v>
      </c>
      <c r="AB803" s="154">
        <v>65</v>
      </c>
      <c r="AC803" s="154">
        <v>65</v>
      </c>
      <c r="AD803" s="154">
        <v>65</v>
      </c>
      <c r="AE803" s="154">
        <v>65</v>
      </c>
      <c r="AF803" s="154">
        <v>65</v>
      </c>
      <c r="AG803" s="154">
        <v>65</v>
      </c>
      <c r="AH803" s="154">
        <v>65</v>
      </c>
      <c r="AI803" s="154">
        <v>65</v>
      </c>
      <c r="AJ803" s="154">
        <v>65</v>
      </c>
      <c r="AK803" s="154">
        <v>65</v>
      </c>
      <c r="AL803" s="154">
        <v>65</v>
      </c>
      <c r="AM803" s="154">
        <v>65</v>
      </c>
      <c r="AN803" s="154">
        <v>65</v>
      </c>
      <c r="AO803" s="154">
        <v>65</v>
      </c>
      <c r="AP803" s="154">
        <v>65</v>
      </c>
      <c r="AQ803" s="154">
        <v>65</v>
      </c>
      <c r="AR803" s="154">
        <v>65</v>
      </c>
      <c r="AS803" s="154">
        <v>65</v>
      </c>
      <c r="AT803" s="154">
        <v>65</v>
      </c>
      <c r="AU803" s="154">
        <v>65</v>
      </c>
      <c r="AV803" s="155">
        <v>65</v>
      </c>
    </row>
    <row r="804" spans="2:48" x14ac:dyDescent="0.2">
      <c r="B804" s="2" t="s">
        <v>4</v>
      </c>
      <c r="C804" s="154">
        <v>172.93902750000007</v>
      </c>
      <c r="D804" s="154">
        <v>172.93902750000007</v>
      </c>
      <c r="E804" s="154">
        <v>172.93902750000007</v>
      </c>
      <c r="F804" s="154">
        <v>172.93902750000007</v>
      </c>
      <c r="G804" s="154">
        <v>171.32858499999998</v>
      </c>
      <c r="H804" s="154">
        <v>169.71814249999989</v>
      </c>
      <c r="I804" s="154">
        <v>180.20244649999995</v>
      </c>
      <c r="J804" s="154">
        <v>190.68675050000002</v>
      </c>
      <c r="K804" s="154">
        <v>201.17105450000008</v>
      </c>
      <c r="L804" s="154">
        <v>211.65535850000015</v>
      </c>
      <c r="M804" s="154">
        <v>222.13966250000021</v>
      </c>
      <c r="N804" s="154">
        <v>221.04996316666686</v>
      </c>
      <c r="O804" s="154">
        <v>219.96026383333353</v>
      </c>
      <c r="P804" s="154">
        <v>218.87056450000017</v>
      </c>
      <c r="Q804" s="154">
        <v>217.78086516666684</v>
      </c>
      <c r="R804" s="154">
        <v>216.69116583333349</v>
      </c>
      <c r="S804" s="154">
        <v>215.60146650000016</v>
      </c>
      <c r="T804" s="154">
        <v>214.5117671666668</v>
      </c>
      <c r="U804" s="154">
        <v>213.42206783333347</v>
      </c>
      <c r="V804" s="154">
        <v>212.33236850000011</v>
      </c>
      <c r="W804" s="154">
        <v>211.24266916666679</v>
      </c>
      <c r="X804" s="154">
        <v>210.15296983333343</v>
      </c>
      <c r="Y804" s="154">
        <v>209.0632705000001</v>
      </c>
      <c r="Z804" s="154">
        <v>207.97357116666674</v>
      </c>
      <c r="AA804" s="154">
        <v>206.88387183333342</v>
      </c>
      <c r="AB804" s="154">
        <v>205.79417250000006</v>
      </c>
      <c r="AC804" s="154">
        <v>208.00236716666672</v>
      </c>
      <c r="AD804" s="154">
        <v>210.21056183333337</v>
      </c>
      <c r="AE804" s="154">
        <v>212.41875650000003</v>
      </c>
      <c r="AF804" s="154">
        <v>214.62695116666666</v>
      </c>
      <c r="AG804" s="154">
        <v>216.83514583333331</v>
      </c>
      <c r="AH804" s="154">
        <v>219.04334049999997</v>
      </c>
      <c r="AI804" s="154">
        <v>221.25153516666663</v>
      </c>
      <c r="AJ804" s="154">
        <v>223.45972983333328</v>
      </c>
      <c r="AK804" s="154">
        <v>225.66792449999994</v>
      </c>
      <c r="AL804" s="154">
        <v>227.8761191666666</v>
      </c>
      <c r="AM804" s="154">
        <v>230.08431383333323</v>
      </c>
      <c r="AN804" s="154">
        <v>232.29250849999988</v>
      </c>
      <c r="AO804" s="154">
        <v>234.50070316666654</v>
      </c>
      <c r="AP804" s="154">
        <v>236.7088978333332</v>
      </c>
      <c r="AQ804" s="154">
        <v>238.91709249999985</v>
      </c>
      <c r="AR804" s="154">
        <v>238.91709249999985</v>
      </c>
      <c r="AS804" s="154">
        <v>238.91709249999985</v>
      </c>
      <c r="AT804" s="154">
        <v>238.91709249999985</v>
      </c>
      <c r="AU804" s="154">
        <v>238.91709249999985</v>
      </c>
      <c r="AV804" s="155">
        <v>238.91709249999985</v>
      </c>
    </row>
    <row r="805" spans="2:48" x14ac:dyDescent="0.2">
      <c r="B805" s="2" t="s">
        <v>6</v>
      </c>
      <c r="C805" s="154">
        <v>4.2</v>
      </c>
      <c r="D805" s="154">
        <v>4.2</v>
      </c>
      <c r="E805" s="154">
        <v>4.2</v>
      </c>
      <c r="F805" s="154">
        <v>4.2</v>
      </c>
      <c r="G805" s="154">
        <v>4.2</v>
      </c>
      <c r="H805" s="154">
        <v>4.2</v>
      </c>
      <c r="I805" s="154">
        <v>4.16</v>
      </c>
      <c r="J805" s="154">
        <v>4.12</v>
      </c>
      <c r="K805" s="154">
        <v>4.08</v>
      </c>
      <c r="L805" s="154">
        <v>4.04</v>
      </c>
      <c r="M805" s="154">
        <v>4</v>
      </c>
      <c r="N805" s="154">
        <v>4.1399999999999997</v>
      </c>
      <c r="O805" s="154">
        <v>4.28</v>
      </c>
      <c r="P805" s="154">
        <v>4.42</v>
      </c>
      <c r="Q805" s="154">
        <v>4.5599999999999996</v>
      </c>
      <c r="R805" s="154">
        <v>4.7</v>
      </c>
      <c r="S805" s="154">
        <v>4.84</v>
      </c>
      <c r="T805" s="154">
        <v>4.9800000000000004</v>
      </c>
      <c r="U805" s="154">
        <v>5.12</v>
      </c>
      <c r="V805" s="154">
        <v>5.26</v>
      </c>
      <c r="W805" s="154">
        <v>5.4</v>
      </c>
      <c r="X805" s="154">
        <v>5.54</v>
      </c>
      <c r="Y805" s="154">
        <v>5.68</v>
      </c>
      <c r="Z805" s="154">
        <v>5.82</v>
      </c>
      <c r="AA805" s="154">
        <v>5.96</v>
      </c>
      <c r="AB805" s="154">
        <v>6.1</v>
      </c>
      <c r="AC805" s="154">
        <v>6.086666666666666</v>
      </c>
      <c r="AD805" s="154">
        <v>6.0733333333333333</v>
      </c>
      <c r="AE805" s="154">
        <v>6.06</v>
      </c>
      <c r="AF805" s="154">
        <v>6.0466666666666669</v>
      </c>
      <c r="AG805" s="154">
        <v>6.0333333333333332</v>
      </c>
      <c r="AH805" s="154">
        <v>6.02</v>
      </c>
      <c r="AI805" s="154">
        <v>6.0066666666666668</v>
      </c>
      <c r="AJ805" s="154">
        <v>5.9933333333333332</v>
      </c>
      <c r="AK805" s="154">
        <v>5.98</v>
      </c>
      <c r="AL805" s="154">
        <v>5.9666666666666668</v>
      </c>
      <c r="AM805" s="154">
        <v>5.9533333333333331</v>
      </c>
      <c r="AN805" s="154">
        <v>5.94</v>
      </c>
      <c r="AO805" s="154">
        <v>5.9266666666666667</v>
      </c>
      <c r="AP805" s="154">
        <v>5.913333333333334</v>
      </c>
      <c r="AQ805" s="154">
        <v>5.9</v>
      </c>
      <c r="AR805" s="154">
        <v>5.9</v>
      </c>
      <c r="AS805" s="154">
        <v>5.9</v>
      </c>
      <c r="AT805" s="154">
        <v>5.9</v>
      </c>
      <c r="AU805" s="154">
        <v>5.9</v>
      </c>
      <c r="AV805" s="155">
        <v>5.9</v>
      </c>
    </row>
    <row r="806" spans="2:48" x14ac:dyDescent="0.2">
      <c r="B806" s="2" t="s">
        <v>8</v>
      </c>
      <c r="C806" s="154">
        <v>0</v>
      </c>
      <c r="D806" s="154">
        <v>0</v>
      </c>
      <c r="E806" s="154">
        <v>0</v>
      </c>
      <c r="F806" s="154">
        <v>0</v>
      </c>
      <c r="G806" s="154">
        <v>0</v>
      </c>
      <c r="H806" s="154">
        <v>0</v>
      </c>
      <c r="I806" s="154">
        <v>0</v>
      </c>
      <c r="J806" s="154">
        <v>0</v>
      </c>
      <c r="K806" s="154">
        <v>0</v>
      </c>
      <c r="L806" s="154">
        <v>0</v>
      </c>
      <c r="M806" s="154">
        <v>0</v>
      </c>
      <c r="N806" s="154">
        <v>0</v>
      </c>
      <c r="O806" s="154">
        <v>0</v>
      </c>
      <c r="P806" s="154">
        <v>0</v>
      </c>
      <c r="Q806" s="154">
        <v>0</v>
      </c>
      <c r="R806" s="154">
        <v>0</v>
      </c>
      <c r="S806" s="154">
        <v>0</v>
      </c>
      <c r="T806" s="154">
        <v>0</v>
      </c>
      <c r="U806" s="154">
        <v>0</v>
      </c>
      <c r="V806" s="154">
        <v>0</v>
      </c>
      <c r="W806" s="154">
        <v>0</v>
      </c>
      <c r="X806" s="154">
        <v>0</v>
      </c>
      <c r="Y806" s="154">
        <v>0</v>
      </c>
      <c r="Z806" s="154">
        <v>0</v>
      </c>
      <c r="AA806" s="154">
        <v>0</v>
      </c>
      <c r="AB806" s="154">
        <v>0</v>
      </c>
      <c r="AC806" s="154">
        <v>0</v>
      </c>
      <c r="AD806" s="154">
        <v>0</v>
      </c>
      <c r="AE806" s="154">
        <v>0</v>
      </c>
      <c r="AF806" s="154">
        <v>0</v>
      </c>
      <c r="AG806" s="154">
        <v>0</v>
      </c>
      <c r="AH806" s="154">
        <v>0</v>
      </c>
      <c r="AI806" s="154">
        <v>0</v>
      </c>
      <c r="AJ806" s="154">
        <v>0</v>
      </c>
      <c r="AK806" s="154">
        <v>0</v>
      </c>
      <c r="AL806" s="154">
        <v>0</v>
      </c>
      <c r="AM806" s="154">
        <v>0</v>
      </c>
      <c r="AN806" s="154">
        <v>0</v>
      </c>
      <c r="AO806" s="154">
        <v>0</v>
      </c>
      <c r="AP806" s="154">
        <v>0</v>
      </c>
      <c r="AQ806" s="154">
        <v>0</v>
      </c>
      <c r="AR806" s="154">
        <v>0</v>
      </c>
      <c r="AS806" s="154">
        <v>0</v>
      </c>
      <c r="AT806" s="154">
        <v>0</v>
      </c>
      <c r="AU806" s="154">
        <v>0</v>
      </c>
      <c r="AV806" s="155">
        <v>0</v>
      </c>
    </row>
    <row r="807" spans="2:48" x14ac:dyDescent="0.2">
      <c r="B807" s="2" t="s">
        <v>10</v>
      </c>
      <c r="C807" s="156"/>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c r="AB807" s="156"/>
      <c r="AC807" s="156"/>
      <c r="AD807" s="156"/>
      <c r="AE807" s="156"/>
      <c r="AF807" s="156"/>
      <c r="AG807" s="156"/>
      <c r="AH807" s="156"/>
      <c r="AI807" s="156"/>
      <c r="AJ807" s="156"/>
      <c r="AK807" s="156"/>
      <c r="AL807" s="156"/>
      <c r="AM807" s="156"/>
      <c r="AN807" s="156"/>
      <c r="AO807" s="156"/>
      <c r="AP807" s="156"/>
      <c r="AQ807" s="156"/>
      <c r="AR807" s="156"/>
      <c r="AS807" s="156"/>
      <c r="AT807" s="156"/>
      <c r="AU807" s="156"/>
      <c r="AV807" s="157"/>
    </row>
    <row r="808" spans="2:48" x14ac:dyDescent="0.2">
      <c r="B808" s="2" t="s">
        <v>12</v>
      </c>
      <c r="C808" s="156"/>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c r="AB808" s="156"/>
      <c r="AC808" s="156"/>
      <c r="AD808" s="156"/>
      <c r="AE808" s="156"/>
      <c r="AF808" s="156"/>
      <c r="AG808" s="156"/>
      <c r="AH808" s="156"/>
      <c r="AI808" s="156"/>
      <c r="AJ808" s="156"/>
      <c r="AK808" s="156"/>
      <c r="AL808" s="156"/>
      <c r="AM808" s="156"/>
      <c r="AN808" s="156"/>
      <c r="AO808" s="156"/>
      <c r="AP808" s="156"/>
      <c r="AQ808" s="156"/>
      <c r="AR808" s="156"/>
      <c r="AS808" s="156"/>
      <c r="AT808" s="156"/>
      <c r="AU808" s="156"/>
      <c r="AV808" s="157"/>
    </row>
    <row r="809" spans="2:48" x14ac:dyDescent="0.2">
      <c r="B809" s="2" t="s">
        <v>14</v>
      </c>
      <c r="C809" s="156"/>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c r="AB809" s="156"/>
      <c r="AC809" s="156"/>
      <c r="AD809" s="156"/>
      <c r="AE809" s="156"/>
      <c r="AF809" s="156"/>
      <c r="AG809" s="156"/>
      <c r="AH809" s="156"/>
      <c r="AI809" s="156"/>
      <c r="AJ809" s="156"/>
      <c r="AK809" s="156"/>
      <c r="AL809" s="156"/>
      <c r="AM809" s="156"/>
      <c r="AN809" s="156"/>
      <c r="AO809" s="156"/>
      <c r="AP809" s="156"/>
      <c r="AQ809" s="156"/>
      <c r="AR809" s="156"/>
      <c r="AS809" s="156"/>
      <c r="AT809" s="156"/>
      <c r="AU809" s="156"/>
      <c r="AV809" s="157"/>
    </row>
    <row r="810" spans="2:48" x14ac:dyDescent="0.2">
      <c r="B810" s="2" t="s">
        <v>16</v>
      </c>
      <c r="C810" s="156"/>
      <c r="D810" s="156"/>
      <c r="E810" s="156"/>
      <c r="F810" s="156"/>
      <c r="G810" s="156"/>
      <c r="H810" s="156"/>
      <c r="I810" s="156"/>
      <c r="J810" s="156"/>
      <c r="K810" s="156"/>
      <c r="L810" s="156"/>
      <c r="M810" s="156"/>
      <c r="N810" s="156"/>
      <c r="O810" s="156"/>
      <c r="P810" s="156"/>
      <c r="Q810" s="156"/>
      <c r="R810" s="156"/>
      <c r="S810" s="156"/>
      <c r="T810" s="156"/>
      <c r="U810" s="156"/>
      <c r="V810" s="156"/>
      <c r="W810" s="156"/>
      <c r="X810" s="156"/>
      <c r="Y810" s="156"/>
      <c r="Z810" s="156"/>
      <c r="AA810" s="156"/>
      <c r="AB810" s="156"/>
      <c r="AC810" s="156"/>
      <c r="AD810" s="156"/>
      <c r="AE810" s="156"/>
      <c r="AF810" s="156"/>
      <c r="AG810" s="156"/>
      <c r="AH810" s="156"/>
      <c r="AI810" s="156"/>
      <c r="AJ810" s="156"/>
      <c r="AK810" s="156"/>
      <c r="AL810" s="156"/>
      <c r="AM810" s="156"/>
      <c r="AN810" s="156"/>
      <c r="AO810" s="156"/>
      <c r="AP810" s="156"/>
      <c r="AQ810" s="156"/>
      <c r="AR810" s="156"/>
      <c r="AS810" s="156"/>
      <c r="AT810" s="156"/>
      <c r="AU810" s="156"/>
      <c r="AV810" s="157"/>
    </row>
    <row r="811" spans="2:48" x14ac:dyDescent="0.2">
      <c r="B811" s="2" t="s">
        <v>18</v>
      </c>
      <c r="C811" s="156"/>
      <c r="D811" s="156"/>
      <c r="E811" s="156"/>
      <c r="F811" s="156"/>
      <c r="G811" s="156"/>
      <c r="H811" s="156"/>
      <c r="I811" s="156"/>
      <c r="J811" s="156"/>
      <c r="K811" s="156"/>
      <c r="L811" s="156"/>
      <c r="M811" s="156"/>
      <c r="N811" s="156"/>
      <c r="O811" s="156"/>
      <c r="P811" s="156"/>
      <c r="Q811" s="156"/>
      <c r="R811" s="156"/>
      <c r="S811" s="156"/>
      <c r="T811" s="156"/>
      <c r="U811" s="156"/>
      <c r="V811" s="156"/>
      <c r="W811" s="156"/>
      <c r="X811" s="156"/>
      <c r="Y811" s="156"/>
      <c r="Z811" s="156"/>
      <c r="AA811" s="156"/>
      <c r="AB811" s="156"/>
      <c r="AC811" s="156"/>
      <c r="AD811" s="156"/>
      <c r="AE811" s="156"/>
      <c r="AF811" s="156"/>
      <c r="AG811" s="156"/>
      <c r="AH811" s="156"/>
      <c r="AI811" s="156"/>
      <c r="AJ811" s="156"/>
      <c r="AK811" s="156"/>
      <c r="AL811" s="156"/>
      <c r="AM811" s="156"/>
      <c r="AN811" s="156"/>
      <c r="AO811" s="156"/>
      <c r="AP811" s="156"/>
      <c r="AQ811" s="156"/>
      <c r="AR811" s="156"/>
      <c r="AS811" s="156"/>
      <c r="AT811" s="156"/>
      <c r="AU811" s="156"/>
      <c r="AV811" s="157"/>
    </row>
    <row r="812" spans="2:48" x14ac:dyDescent="0.2">
      <c r="B812" s="2" t="s">
        <v>20</v>
      </c>
      <c r="C812" s="156"/>
      <c r="D812" s="156"/>
      <c r="E812" s="156"/>
      <c r="F812" s="156"/>
      <c r="G812" s="156"/>
      <c r="H812" s="156"/>
      <c r="I812" s="156"/>
      <c r="J812" s="156"/>
      <c r="K812" s="156"/>
      <c r="L812" s="156"/>
      <c r="M812" s="156"/>
      <c r="N812" s="156"/>
      <c r="O812" s="156"/>
      <c r="P812" s="156"/>
      <c r="Q812" s="156"/>
      <c r="R812" s="156"/>
      <c r="S812" s="156"/>
      <c r="T812" s="156"/>
      <c r="U812" s="156"/>
      <c r="V812" s="156"/>
      <c r="W812" s="156"/>
      <c r="X812" s="156"/>
      <c r="Y812" s="156"/>
      <c r="Z812" s="156"/>
      <c r="AA812" s="156"/>
      <c r="AB812" s="156"/>
      <c r="AC812" s="156"/>
      <c r="AD812" s="156"/>
      <c r="AE812" s="156"/>
      <c r="AF812" s="156"/>
      <c r="AG812" s="156"/>
      <c r="AH812" s="156"/>
      <c r="AI812" s="156"/>
      <c r="AJ812" s="156"/>
      <c r="AK812" s="156"/>
      <c r="AL812" s="156"/>
      <c r="AM812" s="156"/>
      <c r="AN812" s="156"/>
      <c r="AO812" s="156"/>
      <c r="AP812" s="156"/>
      <c r="AQ812" s="156"/>
      <c r="AR812" s="156"/>
      <c r="AS812" s="156"/>
      <c r="AT812" s="156"/>
      <c r="AU812" s="156"/>
      <c r="AV812" s="157"/>
    </row>
    <row r="813" spans="2:48" x14ac:dyDescent="0.2">
      <c r="B813" s="2" t="s">
        <v>22</v>
      </c>
      <c r="C813" s="154">
        <v>11.914907400000001</v>
      </c>
      <c r="D813" s="154">
        <v>11.914907400000001</v>
      </c>
      <c r="E813" s="154">
        <v>11.914907400000001</v>
      </c>
      <c r="F813" s="154">
        <v>11.914907400000001</v>
      </c>
      <c r="G813" s="154">
        <v>11.905957799999999</v>
      </c>
      <c r="H813" s="154">
        <v>11.8970082</v>
      </c>
      <c r="I813" s="154">
        <v>11.76515208</v>
      </c>
      <c r="J813" s="154">
        <v>11.63329596</v>
      </c>
      <c r="K813" s="154">
        <v>11.50143984</v>
      </c>
      <c r="L813" s="154">
        <v>11.36958372</v>
      </c>
      <c r="M813" s="154">
        <v>11.237727599999999</v>
      </c>
      <c r="N813" s="154">
        <v>11.230492679999999</v>
      </c>
      <c r="O813" s="154">
        <v>11.223257759999999</v>
      </c>
      <c r="P813" s="154">
        <v>11.216022839999999</v>
      </c>
      <c r="Q813" s="154">
        <v>11.208787920000001</v>
      </c>
      <c r="R813" s="154">
        <v>11.201553000000001</v>
      </c>
      <c r="S813" s="154">
        <v>11.19431808</v>
      </c>
      <c r="T813" s="154">
        <v>11.18708316</v>
      </c>
      <c r="U813" s="154">
        <v>11.17984824</v>
      </c>
      <c r="V813" s="154">
        <v>11.17261332</v>
      </c>
      <c r="W813" s="154">
        <v>11.1653784</v>
      </c>
      <c r="X813" s="154">
        <v>11.15814348</v>
      </c>
      <c r="Y813" s="154">
        <v>11.150908560000001</v>
      </c>
      <c r="Z813" s="154">
        <v>11.143673640000001</v>
      </c>
      <c r="AA813" s="154">
        <v>11.136438720000001</v>
      </c>
      <c r="AB813" s="154">
        <v>11.129203800000001</v>
      </c>
      <c r="AC813" s="154">
        <v>11.100590160000001</v>
      </c>
      <c r="AD813" s="154">
        <v>11.07197652</v>
      </c>
      <c r="AE813" s="154">
        <v>11.04336288</v>
      </c>
      <c r="AF813" s="154">
        <v>11.01474924</v>
      </c>
      <c r="AG813" s="154">
        <v>10.986135600000001</v>
      </c>
      <c r="AH813" s="154">
        <v>10.957521959999999</v>
      </c>
      <c r="AI813" s="154">
        <v>10.92890832</v>
      </c>
      <c r="AJ813" s="154">
        <v>10.90029468</v>
      </c>
      <c r="AK813" s="154">
        <v>10.87168104</v>
      </c>
      <c r="AL813" s="154">
        <v>10.843067399999999</v>
      </c>
      <c r="AM813" s="154">
        <v>10.814453759999999</v>
      </c>
      <c r="AN813" s="154">
        <v>10.78584012</v>
      </c>
      <c r="AO813" s="154">
        <v>10.75722648</v>
      </c>
      <c r="AP813" s="154">
        <v>10.728612839999998</v>
      </c>
      <c r="AQ813" s="154">
        <v>10.699999199999999</v>
      </c>
      <c r="AR813" s="154">
        <v>10.699999199999999</v>
      </c>
      <c r="AS813" s="154">
        <v>10.699999199999999</v>
      </c>
      <c r="AT813" s="154">
        <v>10.699999199999999</v>
      </c>
      <c r="AU813" s="154">
        <v>10.699999199999999</v>
      </c>
      <c r="AV813" s="155">
        <v>10.699999199999999</v>
      </c>
    </row>
    <row r="814" spans="2:48" x14ac:dyDescent="0.2">
      <c r="B814" s="2" t="s">
        <v>110</v>
      </c>
      <c r="C814" s="154">
        <v>0</v>
      </c>
      <c r="D814" s="154">
        <v>0</v>
      </c>
      <c r="E814" s="154">
        <v>0</v>
      </c>
      <c r="F814" s="154">
        <v>0</v>
      </c>
      <c r="G814" s="154">
        <v>0</v>
      </c>
      <c r="H814" s="154">
        <v>0</v>
      </c>
      <c r="I814" s="154">
        <v>0</v>
      </c>
      <c r="J814" s="154">
        <v>0</v>
      </c>
      <c r="K814" s="154">
        <v>0</v>
      </c>
      <c r="L814" s="154">
        <v>0</v>
      </c>
      <c r="M814" s="154">
        <v>0</v>
      </c>
      <c r="N814" s="154">
        <v>0</v>
      </c>
      <c r="O814" s="154">
        <v>0</v>
      </c>
      <c r="P814" s="154">
        <v>0</v>
      </c>
      <c r="Q814" s="154">
        <v>0</v>
      </c>
      <c r="R814" s="154">
        <v>0</v>
      </c>
      <c r="S814" s="154">
        <v>0</v>
      </c>
      <c r="T814" s="154">
        <v>0</v>
      </c>
      <c r="U814" s="154">
        <v>0</v>
      </c>
      <c r="V814" s="154">
        <v>0</v>
      </c>
      <c r="W814" s="154">
        <v>0</v>
      </c>
      <c r="X814" s="154">
        <v>0</v>
      </c>
      <c r="Y814" s="154">
        <v>0</v>
      </c>
      <c r="Z814" s="154">
        <v>0</v>
      </c>
      <c r="AA814" s="154">
        <v>0</v>
      </c>
      <c r="AB814" s="154">
        <v>0</v>
      </c>
      <c r="AC814" s="154">
        <v>0</v>
      </c>
      <c r="AD814" s="154">
        <v>0</v>
      </c>
      <c r="AE814" s="154">
        <v>0</v>
      </c>
      <c r="AF814" s="154">
        <v>0</v>
      </c>
      <c r="AG814" s="154">
        <v>0</v>
      </c>
      <c r="AH814" s="154">
        <v>0</v>
      </c>
      <c r="AI814" s="154">
        <v>0</v>
      </c>
      <c r="AJ814" s="154">
        <v>0</v>
      </c>
      <c r="AK814" s="154">
        <v>0</v>
      </c>
      <c r="AL814" s="154">
        <v>0</v>
      </c>
      <c r="AM814" s="154">
        <v>0</v>
      </c>
      <c r="AN814" s="154">
        <v>0</v>
      </c>
      <c r="AO814" s="154">
        <v>0</v>
      </c>
      <c r="AP814" s="154">
        <v>0</v>
      </c>
      <c r="AQ814" s="154">
        <v>0</v>
      </c>
      <c r="AR814" s="154">
        <v>0</v>
      </c>
      <c r="AS814" s="154">
        <v>0</v>
      </c>
      <c r="AT814" s="154">
        <v>0</v>
      </c>
      <c r="AU814" s="154">
        <v>0</v>
      </c>
      <c r="AV814" s="155">
        <v>0</v>
      </c>
    </row>
    <row r="815" spans="2:48" x14ac:dyDescent="0.2">
      <c r="B815" s="2" t="s">
        <v>111</v>
      </c>
      <c r="C815" s="154">
        <v>0</v>
      </c>
      <c r="D815" s="154">
        <v>0</v>
      </c>
      <c r="E815" s="154">
        <v>0</v>
      </c>
      <c r="F815" s="154">
        <v>0</v>
      </c>
      <c r="G815" s="154">
        <v>0</v>
      </c>
      <c r="H815" s="154">
        <v>0</v>
      </c>
      <c r="I815" s="154">
        <v>0</v>
      </c>
      <c r="J815" s="154">
        <v>0</v>
      </c>
      <c r="K815" s="154">
        <v>0</v>
      </c>
      <c r="L815" s="154">
        <v>0</v>
      </c>
      <c r="M815" s="154">
        <v>0</v>
      </c>
      <c r="N815" s="154">
        <v>0</v>
      </c>
      <c r="O815" s="154">
        <v>0</v>
      </c>
      <c r="P815" s="154">
        <v>0</v>
      </c>
      <c r="Q815" s="154">
        <v>0</v>
      </c>
      <c r="R815" s="154">
        <v>0</v>
      </c>
      <c r="S815" s="154">
        <v>0</v>
      </c>
      <c r="T815" s="154">
        <v>0</v>
      </c>
      <c r="U815" s="154">
        <v>0</v>
      </c>
      <c r="V815" s="154">
        <v>0</v>
      </c>
      <c r="W815" s="154">
        <v>0</v>
      </c>
      <c r="X815" s="154">
        <v>0</v>
      </c>
      <c r="Y815" s="154">
        <v>0</v>
      </c>
      <c r="Z815" s="154">
        <v>0</v>
      </c>
      <c r="AA815" s="154">
        <v>0</v>
      </c>
      <c r="AB815" s="154">
        <v>0</v>
      </c>
      <c r="AC815" s="154">
        <v>0</v>
      </c>
      <c r="AD815" s="154">
        <v>0</v>
      </c>
      <c r="AE815" s="154">
        <v>0</v>
      </c>
      <c r="AF815" s="154">
        <v>0</v>
      </c>
      <c r="AG815" s="154">
        <v>0</v>
      </c>
      <c r="AH815" s="154">
        <v>0</v>
      </c>
      <c r="AI815" s="154">
        <v>0</v>
      </c>
      <c r="AJ815" s="154">
        <v>0</v>
      </c>
      <c r="AK815" s="154">
        <v>0</v>
      </c>
      <c r="AL815" s="154">
        <v>0</v>
      </c>
      <c r="AM815" s="154">
        <v>0</v>
      </c>
      <c r="AN815" s="154">
        <v>0</v>
      </c>
      <c r="AO815" s="154">
        <v>0</v>
      </c>
      <c r="AP815" s="154">
        <v>0</v>
      </c>
      <c r="AQ815" s="154">
        <v>0</v>
      </c>
      <c r="AR815" s="154">
        <v>0</v>
      </c>
      <c r="AS815" s="154">
        <v>0</v>
      </c>
      <c r="AT815" s="154">
        <v>0</v>
      </c>
      <c r="AU815" s="154">
        <v>0</v>
      </c>
      <c r="AV815" s="155">
        <v>0</v>
      </c>
    </row>
    <row r="816" spans="2:48" x14ac:dyDescent="0.2">
      <c r="B816" s="2" t="s">
        <v>58</v>
      </c>
      <c r="C816" s="154">
        <v>0</v>
      </c>
      <c r="D816" s="154">
        <v>0</v>
      </c>
      <c r="E816" s="154">
        <v>0</v>
      </c>
      <c r="F816" s="154">
        <v>0</v>
      </c>
      <c r="G816" s="154">
        <v>0</v>
      </c>
      <c r="H816" s="154">
        <v>0</v>
      </c>
      <c r="I816" s="154">
        <v>0</v>
      </c>
      <c r="J816" s="154">
        <v>0</v>
      </c>
      <c r="K816" s="154">
        <v>0</v>
      </c>
      <c r="L816" s="154">
        <v>0</v>
      </c>
      <c r="M816" s="154">
        <v>0</v>
      </c>
      <c r="N816" s="154">
        <v>0</v>
      </c>
      <c r="O816" s="154">
        <v>0</v>
      </c>
      <c r="P816" s="154">
        <v>0</v>
      </c>
      <c r="Q816" s="154">
        <v>0</v>
      </c>
      <c r="R816" s="154">
        <v>0</v>
      </c>
      <c r="S816" s="154">
        <v>0</v>
      </c>
      <c r="T816" s="154">
        <v>0</v>
      </c>
      <c r="U816" s="154">
        <v>0</v>
      </c>
      <c r="V816" s="154">
        <v>0</v>
      </c>
      <c r="W816" s="154">
        <v>0</v>
      </c>
      <c r="X816" s="154">
        <v>0</v>
      </c>
      <c r="Y816" s="154">
        <v>0</v>
      </c>
      <c r="Z816" s="154">
        <v>0</v>
      </c>
      <c r="AA816" s="154">
        <v>0</v>
      </c>
      <c r="AB816" s="154">
        <v>0</v>
      </c>
      <c r="AC816" s="154">
        <v>0</v>
      </c>
      <c r="AD816" s="154">
        <v>0</v>
      </c>
      <c r="AE816" s="154">
        <v>0</v>
      </c>
      <c r="AF816" s="154">
        <v>0</v>
      </c>
      <c r="AG816" s="154">
        <v>0</v>
      </c>
      <c r="AH816" s="154">
        <v>0</v>
      </c>
      <c r="AI816" s="154">
        <v>0</v>
      </c>
      <c r="AJ816" s="154">
        <v>0</v>
      </c>
      <c r="AK816" s="154">
        <v>0</v>
      </c>
      <c r="AL816" s="154">
        <v>0</v>
      </c>
      <c r="AM816" s="154">
        <v>0</v>
      </c>
      <c r="AN816" s="154">
        <v>0</v>
      </c>
      <c r="AO816" s="154">
        <v>0</v>
      </c>
      <c r="AP816" s="154">
        <v>0</v>
      </c>
      <c r="AQ816" s="154">
        <v>0</v>
      </c>
      <c r="AR816" s="154">
        <v>0</v>
      </c>
      <c r="AS816" s="154">
        <v>0</v>
      </c>
      <c r="AT816" s="154">
        <v>0</v>
      </c>
      <c r="AU816" s="154">
        <v>0</v>
      </c>
      <c r="AV816" s="155">
        <v>0</v>
      </c>
    </row>
    <row r="817" spans="2:48" x14ac:dyDescent="0.2">
      <c r="B817" s="2" t="s">
        <v>60</v>
      </c>
      <c r="C817" s="154">
        <v>12296.1844368</v>
      </c>
      <c r="D817" s="154">
        <v>12296.1844368</v>
      </c>
      <c r="E817" s="154">
        <v>12296.1844368</v>
      </c>
      <c r="F817" s="154">
        <v>12296.1844368</v>
      </c>
      <c r="G817" s="154">
        <v>12286.9484496</v>
      </c>
      <c r="H817" s="154">
        <v>12277.712462400001</v>
      </c>
      <c r="I817" s="154">
        <v>11543.78983824</v>
      </c>
      <c r="J817" s="154">
        <v>10809.867214079999</v>
      </c>
      <c r="K817" s="154">
        <v>10075.94458992</v>
      </c>
      <c r="L817" s="154">
        <v>9342.0219657599991</v>
      </c>
      <c r="M817" s="154">
        <v>8608.0993415999983</v>
      </c>
      <c r="N817" s="154">
        <v>8454.1680088799985</v>
      </c>
      <c r="O817" s="154">
        <v>8300.2366761599988</v>
      </c>
      <c r="P817" s="154">
        <v>8146.305343439999</v>
      </c>
      <c r="Q817" s="154">
        <v>7992.3740107199992</v>
      </c>
      <c r="R817" s="154">
        <v>7838.4426779999985</v>
      </c>
      <c r="S817" s="154">
        <v>7684.5113452799987</v>
      </c>
      <c r="T817" s="154">
        <v>7530.580012559999</v>
      </c>
      <c r="U817" s="154">
        <v>7376.6486798399992</v>
      </c>
      <c r="V817" s="154">
        <v>7222.7173471199994</v>
      </c>
      <c r="W817" s="154">
        <v>7068.7860143999997</v>
      </c>
      <c r="X817" s="154">
        <v>6914.854681679999</v>
      </c>
      <c r="Y817" s="154">
        <v>6760.9233489599992</v>
      </c>
      <c r="Z817" s="154">
        <v>6606.9920162399994</v>
      </c>
      <c r="AA817" s="154">
        <v>6453.0606835199997</v>
      </c>
      <c r="AB817" s="154">
        <v>6299.1293507999999</v>
      </c>
      <c r="AC817" s="154">
        <v>6223.7273683200001</v>
      </c>
      <c r="AD817" s="154">
        <v>6148.3253858399994</v>
      </c>
      <c r="AE817" s="154">
        <v>6072.9234033599996</v>
      </c>
      <c r="AF817" s="154">
        <v>5997.5214208799998</v>
      </c>
      <c r="AG817" s="154">
        <v>5922.1194384</v>
      </c>
      <c r="AH817" s="154">
        <v>5846.7174559199993</v>
      </c>
      <c r="AI817" s="154">
        <v>5771.3154734399996</v>
      </c>
      <c r="AJ817" s="154">
        <v>5695.9134909599998</v>
      </c>
      <c r="AK817" s="154">
        <v>5620.51150848</v>
      </c>
      <c r="AL817" s="154">
        <v>5545.1095259999993</v>
      </c>
      <c r="AM817" s="154">
        <v>5469.7075435199995</v>
      </c>
      <c r="AN817" s="154">
        <v>5394.3055610399997</v>
      </c>
      <c r="AO817" s="154">
        <v>5318.903578559999</v>
      </c>
      <c r="AP817" s="154">
        <v>5243.5015960799992</v>
      </c>
      <c r="AQ817" s="154">
        <v>5168.0996135999994</v>
      </c>
      <c r="AR817" s="154">
        <v>5168.0996135999994</v>
      </c>
      <c r="AS817" s="154">
        <v>5168.0996135999994</v>
      </c>
      <c r="AT817" s="154">
        <v>5168.0996135999994</v>
      </c>
      <c r="AU817" s="154">
        <v>5168.0996135999994</v>
      </c>
      <c r="AV817" s="155">
        <v>5168.0996135999994</v>
      </c>
    </row>
    <row r="818" spans="2:48" x14ac:dyDescent="0.2">
      <c r="B818" s="2" t="s">
        <v>62</v>
      </c>
      <c r="C818" s="154">
        <f t="shared" ref="C818:AV818" si="35">C817*0.5</f>
        <v>6148.0922184000001</v>
      </c>
      <c r="D818" s="154">
        <f t="shared" si="35"/>
        <v>6148.0922184000001</v>
      </c>
      <c r="E818" s="154">
        <f t="shared" si="35"/>
        <v>6148.0922184000001</v>
      </c>
      <c r="F818" s="154">
        <f t="shared" si="35"/>
        <v>6148.0922184000001</v>
      </c>
      <c r="G818" s="154">
        <f t="shared" si="35"/>
        <v>6143.4742248000002</v>
      </c>
      <c r="H818" s="154">
        <f t="shared" si="35"/>
        <v>6138.8562312000004</v>
      </c>
      <c r="I818" s="154">
        <f t="shared" si="35"/>
        <v>5771.8949191199999</v>
      </c>
      <c r="J818" s="154">
        <f t="shared" si="35"/>
        <v>5404.9336070399995</v>
      </c>
      <c r="K818" s="154">
        <f t="shared" si="35"/>
        <v>5037.97229496</v>
      </c>
      <c r="L818" s="154">
        <f t="shared" si="35"/>
        <v>4671.0109828799996</v>
      </c>
      <c r="M818" s="154">
        <f t="shared" si="35"/>
        <v>4304.0496707999991</v>
      </c>
      <c r="N818" s="154">
        <f t="shared" si="35"/>
        <v>4227.0840044399993</v>
      </c>
      <c r="O818" s="154">
        <f t="shared" si="35"/>
        <v>4150.1183380799994</v>
      </c>
      <c r="P818" s="154">
        <f t="shared" si="35"/>
        <v>4073.1526717199995</v>
      </c>
      <c r="Q818" s="154">
        <f t="shared" si="35"/>
        <v>3996.1870053599996</v>
      </c>
      <c r="R818" s="154">
        <f t="shared" si="35"/>
        <v>3919.2213389999993</v>
      </c>
      <c r="S818" s="154">
        <f t="shared" si="35"/>
        <v>3842.2556726399994</v>
      </c>
      <c r="T818" s="154">
        <f t="shared" si="35"/>
        <v>3765.2900062799995</v>
      </c>
      <c r="U818" s="154">
        <f t="shared" si="35"/>
        <v>3688.3243399199996</v>
      </c>
      <c r="V818" s="154">
        <f t="shared" si="35"/>
        <v>3611.3586735599997</v>
      </c>
      <c r="W818" s="154">
        <f t="shared" si="35"/>
        <v>3534.3930071999998</v>
      </c>
      <c r="X818" s="154">
        <f t="shared" si="35"/>
        <v>3457.4273408399995</v>
      </c>
      <c r="Y818" s="154">
        <f t="shared" si="35"/>
        <v>3380.4616744799996</v>
      </c>
      <c r="Z818" s="154">
        <f t="shared" si="35"/>
        <v>3303.4960081199997</v>
      </c>
      <c r="AA818" s="154">
        <f t="shared" si="35"/>
        <v>3226.5303417599998</v>
      </c>
      <c r="AB818" s="154">
        <f t="shared" si="35"/>
        <v>3149.5646753999999</v>
      </c>
      <c r="AC818" s="154">
        <f t="shared" si="35"/>
        <v>3111.86368416</v>
      </c>
      <c r="AD818" s="154">
        <f t="shared" si="35"/>
        <v>3074.1626929199997</v>
      </c>
      <c r="AE818" s="154">
        <f t="shared" si="35"/>
        <v>3036.4617016799998</v>
      </c>
      <c r="AF818" s="154">
        <f t="shared" si="35"/>
        <v>2998.7607104399999</v>
      </c>
      <c r="AG818" s="154">
        <f t="shared" si="35"/>
        <v>2961.0597192</v>
      </c>
      <c r="AH818" s="154">
        <f t="shared" si="35"/>
        <v>2923.3587279599997</v>
      </c>
      <c r="AI818" s="154">
        <f t="shared" si="35"/>
        <v>2885.6577367199998</v>
      </c>
      <c r="AJ818" s="154">
        <f t="shared" si="35"/>
        <v>2847.9567454799999</v>
      </c>
      <c r="AK818" s="154">
        <f t="shared" si="35"/>
        <v>2810.25575424</v>
      </c>
      <c r="AL818" s="154">
        <f t="shared" si="35"/>
        <v>2772.5547629999996</v>
      </c>
      <c r="AM818" s="154">
        <f t="shared" si="35"/>
        <v>2734.8537717599997</v>
      </c>
      <c r="AN818" s="154">
        <f t="shared" si="35"/>
        <v>2697.1527805199999</v>
      </c>
      <c r="AO818" s="154">
        <f t="shared" si="35"/>
        <v>2659.4517892799995</v>
      </c>
      <c r="AP818" s="154">
        <f t="shared" si="35"/>
        <v>2621.7507980399996</v>
      </c>
      <c r="AQ818" s="154">
        <f t="shared" si="35"/>
        <v>2584.0498067999997</v>
      </c>
      <c r="AR818" s="154">
        <f t="shared" si="35"/>
        <v>2584.0498067999997</v>
      </c>
      <c r="AS818" s="154">
        <f t="shared" si="35"/>
        <v>2584.0498067999997</v>
      </c>
      <c r="AT818" s="154">
        <f t="shared" si="35"/>
        <v>2584.0498067999997</v>
      </c>
      <c r="AU818" s="154">
        <f t="shared" si="35"/>
        <v>2584.0498067999997</v>
      </c>
      <c r="AV818" s="154">
        <f t="shared" si="35"/>
        <v>2584.0498067999997</v>
      </c>
    </row>
    <row r="819" spans="2:48" x14ac:dyDescent="0.2">
      <c r="B819" s="2" t="s">
        <v>109</v>
      </c>
      <c r="C819" s="154">
        <v>10</v>
      </c>
      <c r="D819" s="154">
        <v>10</v>
      </c>
      <c r="E819" s="154">
        <v>10</v>
      </c>
      <c r="F819" s="154">
        <v>10</v>
      </c>
      <c r="G819" s="154">
        <v>10</v>
      </c>
      <c r="H819" s="154">
        <v>10</v>
      </c>
      <c r="I819" s="154">
        <v>10</v>
      </c>
      <c r="J819" s="154">
        <v>10</v>
      </c>
      <c r="K819" s="154">
        <v>10</v>
      </c>
      <c r="L819" s="154">
        <v>10</v>
      </c>
      <c r="M819" s="154">
        <v>10</v>
      </c>
      <c r="N819" s="154">
        <v>10</v>
      </c>
      <c r="O819" s="154">
        <v>10</v>
      </c>
      <c r="P819" s="154">
        <v>10</v>
      </c>
      <c r="Q819" s="154">
        <v>10</v>
      </c>
      <c r="R819" s="154">
        <v>10</v>
      </c>
      <c r="S819" s="154">
        <v>10</v>
      </c>
      <c r="T819" s="154">
        <v>10</v>
      </c>
      <c r="U819" s="154">
        <v>10</v>
      </c>
      <c r="V819" s="154">
        <v>10</v>
      </c>
      <c r="W819" s="154">
        <v>10</v>
      </c>
      <c r="X819" s="154">
        <v>10</v>
      </c>
      <c r="Y819" s="154">
        <v>10</v>
      </c>
      <c r="Z819" s="154">
        <v>10</v>
      </c>
      <c r="AA819" s="154">
        <v>10</v>
      </c>
      <c r="AB819" s="154">
        <v>10</v>
      </c>
      <c r="AC819" s="154">
        <v>10</v>
      </c>
      <c r="AD819" s="154">
        <v>10</v>
      </c>
      <c r="AE819" s="154">
        <v>10</v>
      </c>
      <c r="AF819" s="154">
        <v>10</v>
      </c>
      <c r="AG819" s="154">
        <v>10</v>
      </c>
      <c r="AH819" s="154">
        <v>10</v>
      </c>
      <c r="AI819" s="154">
        <v>10</v>
      </c>
      <c r="AJ819" s="154">
        <v>10</v>
      </c>
      <c r="AK819" s="154">
        <v>10</v>
      </c>
      <c r="AL819" s="154">
        <v>10</v>
      </c>
      <c r="AM819" s="154">
        <v>10</v>
      </c>
      <c r="AN819" s="154">
        <v>10</v>
      </c>
      <c r="AO819" s="154">
        <v>10</v>
      </c>
      <c r="AP819" s="154">
        <v>10</v>
      </c>
      <c r="AQ819" s="154">
        <v>10</v>
      </c>
      <c r="AR819" s="154">
        <v>10</v>
      </c>
      <c r="AS819" s="154">
        <v>10</v>
      </c>
      <c r="AT819" s="154">
        <v>10</v>
      </c>
      <c r="AU819" s="154">
        <v>10</v>
      </c>
      <c r="AV819" s="155">
        <v>10</v>
      </c>
    </row>
    <row r="820" spans="2:48" x14ac:dyDescent="0.2">
      <c r="B820" s="2" t="s">
        <v>274</v>
      </c>
      <c r="C820" s="154">
        <v>100000</v>
      </c>
      <c r="D820" s="154">
        <v>100000</v>
      </c>
      <c r="E820" s="154">
        <v>100000</v>
      </c>
      <c r="F820" s="154">
        <v>100000</v>
      </c>
      <c r="G820" s="154">
        <v>100000</v>
      </c>
      <c r="H820" s="154">
        <v>100000</v>
      </c>
      <c r="I820" s="154">
        <v>100000</v>
      </c>
      <c r="J820" s="154">
        <v>100000</v>
      </c>
      <c r="K820" s="154">
        <v>100000</v>
      </c>
      <c r="L820" s="154">
        <v>100000</v>
      </c>
      <c r="M820" s="154">
        <v>100000</v>
      </c>
      <c r="N820" s="154">
        <v>100000</v>
      </c>
      <c r="O820" s="154">
        <v>100000</v>
      </c>
      <c r="P820" s="154">
        <v>100000</v>
      </c>
      <c r="Q820" s="154">
        <v>100000</v>
      </c>
      <c r="R820" s="154">
        <v>100000</v>
      </c>
      <c r="S820" s="154">
        <v>100000</v>
      </c>
      <c r="T820" s="154">
        <v>100000</v>
      </c>
      <c r="U820" s="154">
        <v>100000</v>
      </c>
      <c r="V820" s="154">
        <v>100000</v>
      </c>
      <c r="W820" s="154">
        <v>100000</v>
      </c>
      <c r="X820" s="154">
        <v>100000</v>
      </c>
      <c r="Y820" s="154">
        <v>100000</v>
      </c>
      <c r="Z820" s="154">
        <v>100000</v>
      </c>
      <c r="AA820" s="154">
        <v>100000</v>
      </c>
      <c r="AB820" s="154">
        <v>100000</v>
      </c>
      <c r="AC820" s="154">
        <v>100000</v>
      </c>
      <c r="AD820" s="154">
        <v>100000</v>
      </c>
      <c r="AE820" s="154">
        <v>100000</v>
      </c>
      <c r="AF820" s="154">
        <v>100000</v>
      </c>
      <c r="AG820" s="154">
        <v>100000</v>
      </c>
      <c r="AH820" s="154">
        <v>100000</v>
      </c>
      <c r="AI820" s="154">
        <v>100000</v>
      </c>
      <c r="AJ820" s="154">
        <v>100000</v>
      </c>
      <c r="AK820" s="154">
        <v>100000</v>
      </c>
      <c r="AL820" s="154">
        <v>100000</v>
      </c>
      <c r="AM820" s="154">
        <v>100000</v>
      </c>
      <c r="AN820" s="154">
        <v>100000</v>
      </c>
      <c r="AO820" s="154">
        <v>100000</v>
      </c>
      <c r="AP820" s="154">
        <v>100000</v>
      </c>
      <c r="AQ820" s="154">
        <v>100000</v>
      </c>
      <c r="AR820" s="154">
        <v>100000</v>
      </c>
      <c r="AS820" s="154">
        <v>100000</v>
      </c>
      <c r="AT820" s="154">
        <v>100000</v>
      </c>
      <c r="AU820" s="154">
        <v>100000</v>
      </c>
      <c r="AV820" s="155">
        <v>100000</v>
      </c>
    </row>
    <row r="821" spans="2:48" x14ac:dyDescent="0.2">
      <c r="B821" s="2" t="s">
        <v>276</v>
      </c>
      <c r="C821" s="156"/>
      <c r="D821" s="156"/>
      <c r="E821" s="156"/>
      <c r="F821" s="156"/>
      <c r="G821" s="156"/>
      <c r="H821" s="156"/>
      <c r="I821" s="156"/>
      <c r="J821" s="156"/>
      <c r="K821" s="156"/>
      <c r="L821" s="156"/>
      <c r="M821" s="156"/>
      <c r="N821" s="156"/>
      <c r="O821" s="156"/>
      <c r="P821" s="156"/>
      <c r="Q821" s="156"/>
      <c r="R821" s="156"/>
      <c r="S821" s="156"/>
      <c r="T821" s="156"/>
      <c r="U821" s="156"/>
      <c r="V821" s="156"/>
      <c r="W821" s="156"/>
      <c r="X821" s="156"/>
      <c r="Y821" s="156"/>
      <c r="Z821" s="156"/>
      <c r="AA821" s="156"/>
      <c r="AB821" s="156"/>
      <c r="AC821" s="156"/>
      <c r="AD821" s="156"/>
      <c r="AE821" s="156"/>
      <c r="AF821" s="156"/>
      <c r="AG821" s="156"/>
      <c r="AH821" s="156"/>
      <c r="AI821" s="156"/>
      <c r="AJ821" s="156"/>
      <c r="AK821" s="156"/>
      <c r="AL821" s="156"/>
      <c r="AM821" s="156"/>
      <c r="AN821" s="156"/>
      <c r="AO821" s="156"/>
      <c r="AP821" s="156"/>
      <c r="AQ821" s="156"/>
      <c r="AR821" s="156"/>
      <c r="AS821" s="156"/>
      <c r="AT821" s="156"/>
      <c r="AU821" s="156"/>
      <c r="AV821" s="157"/>
    </row>
    <row r="822" spans="2:48" x14ac:dyDescent="0.2">
      <c r="B822" s="2" t="s">
        <v>278</v>
      </c>
      <c r="C822" s="156"/>
      <c r="D822" s="156"/>
      <c r="E822" s="156"/>
      <c r="F822" s="156"/>
      <c r="G822" s="156"/>
      <c r="H822" s="156"/>
      <c r="I822" s="156"/>
      <c r="J822" s="156"/>
      <c r="K822" s="156"/>
      <c r="L822" s="156"/>
      <c r="M822" s="156"/>
      <c r="N822" s="156"/>
      <c r="O822" s="156"/>
      <c r="P822" s="156"/>
      <c r="Q822" s="156"/>
      <c r="R822" s="156"/>
      <c r="S822" s="156"/>
      <c r="T822" s="156"/>
      <c r="U822" s="156"/>
      <c r="V822" s="156"/>
      <c r="W822" s="156"/>
      <c r="X822" s="156"/>
      <c r="Y822" s="156"/>
      <c r="Z822" s="156"/>
      <c r="AA822" s="156"/>
      <c r="AB822" s="156"/>
      <c r="AC822" s="156"/>
      <c r="AD822" s="156"/>
      <c r="AE822" s="156"/>
      <c r="AF822" s="156"/>
      <c r="AG822" s="156"/>
      <c r="AH822" s="156"/>
      <c r="AI822" s="156"/>
      <c r="AJ822" s="156"/>
      <c r="AK822" s="156"/>
      <c r="AL822" s="156"/>
      <c r="AM822" s="156"/>
      <c r="AN822" s="156"/>
      <c r="AO822" s="156"/>
      <c r="AP822" s="156"/>
      <c r="AQ822" s="156"/>
      <c r="AR822" s="156"/>
      <c r="AS822" s="156"/>
      <c r="AT822" s="156"/>
      <c r="AU822" s="156"/>
      <c r="AV822" s="157"/>
    </row>
    <row r="823" spans="2:48" ht="13.5" thickBot="1" x14ac:dyDescent="0.25">
      <c r="B823" s="341" t="s">
        <v>491</v>
      </c>
      <c r="C823" s="342"/>
      <c r="D823" s="342"/>
      <c r="E823" s="342"/>
      <c r="F823" s="342"/>
      <c r="G823" s="342"/>
      <c r="H823" s="342"/>
      <c r="I823" s="342"/>
      <c r="J823" s="342"/>
      <c r="K823" s="342"/>
      <c r="L823" s="342"/>
      <c r="M823" s="342"/>
      <c r="N823" s="342"/>
      <c r="O823" s="342"/>
      <c r="P823" s="342"/>
      <c r="Q823" s="342"/>
      <c r="R823" s="342"/>
      <c r="S823" s="342"/>
      <c r="T823" s="342"/>
      <c r="U823" s="342"/>
      <c r="V823" s="342"/>
      <c r="W823" s="342"/>
      <c r="X823" s="342"/>
      <c r="Y823" s="342"/>
      <c r="Z823" s="342"/>
      <c r="AA823" s="342"/>
      <c r="AB823" s="342"/>
      <c r="AC823" s="342"/>
      <c r="AD823" s="342"/>
      <c r="AE823" s="342"/>
      <c r="AF823" s="342"/>
      <c r="AG823" s="342"/>
      <c r="AH823" s="342"/>
      <c r="AI823" s="342"/>
      <c r="AJ823" s="342"/>
      <c r="AK823" s="342"/>
      <c r="AL823" s="342"/>
      <c r="AM823" s="342"/>
      <c r="AN823" s="342"/>
      <c r="AO823" s="342"/>
      <c r="AP823" s="342"/>
      <c r="AQ823" s="342"/>
      <c r="AR823" s="342"/>
      <c r="AS823" s="342"/>
      <c r="AT823" s="342"/>
      <c r="AU823" s="342"/>
      <c r="AV823" s="343"/>
    </row>
    <row r="824" spans="2:48" ht="14.25" thickTop="1" thickBot="1" x14ac:dyDescent="0.25"/>
    <row r="825" spans="2:48" ht="13.5" thickTop="1" x14ac:dyDescent="0.2">
      <c r="B825" s="332" t="s">
        <v>328</v>
      </c>
      <c r="C825" s="333"/>
      <c r="D825" s="333"/>
      <c r="E825" s="333"/>
      <c r="F825" s="333"/>
      <c r="G825" s="333"/>
      <c r="H825" s="333"/>
      <c r="I825" s="333"/>
      <c r="J825" s="333"/>
      <c r="K825" s="333"/>
      <c r="L825" s="333"/>
      <c r="M825" s="333"/>
      <c r="N825" s="333"/>
      <c r="O825" s="333"/>
      <c r="P825" s="333"/>
      <c r="Q825" s="333"/>
      <c r="R825" s="333"/>
      <c r="S825" s="333"/>
      <c r="T825" s="333"/>
      <c r="U825" s="333"/>
      <c r="V825" s="333"/>
      <c r="W825" s="333"/>
      <c r="X825" s="333"/>
      <c r="Y825" s="333"/>
      <c r="Z825" s="333"/>
      <c r="AA825" s="333"/>
      <c r="AB825" s="333"/>
      <c r="AC825" s="333"/>
      <c r="AD825" s="333"/>
      <c r="AE825" s="333"/>
      <c r="AF825" s="333"/>
      <c r="AG825" s="333"/>
      <c r="AH825" s="333"/>
      <c r="AI825" s="333"/>
      <c r="AJ825" s="333"/>
      <c r="AK825" s="333"/>
      <c r="AL825" s="333"/>
      <c r="AM825" s="333"/>
      <c r="AN825" s="333"/>
      <c r="AO825" s="333"/>
      <c r="AP825" s="333"/>
      <c r="AQ825" s="333"/>
      <c r="AR825" s="333"/>
      <c r="AS825" s="333"/>
      <c r="AT825" s="333"/>
      <c r="AU825" s="333"/>
      <c r="AV825" s="334"/>
    </row>
    <row r="826" spans="2:48" x14ac:dyDescent="0.2">
      <c r="B826" s="2"/>
      <c r="C826" s="3" t="s">
        <v>364</v>
      </c>
      <c r="D826" s="3" t="s">
        <v>365</v>
      </c>
      <c r="E826" s="3" t="s">
        <v>366</v>
      </c>
      <c r="F826" s="3" t="s">
        <v>367</v>
      </c>
      <c r="G826" s="3" t="s">
        <v>368</v>
      </c>
      <c r="H826" s="3" t="s">
        <v>369</v>
      </c>
      <c r="I826" s="3" t="s">
        <v>370</v>
      </c>
      <c r="J826" s="3" t="s">
        <v>371</v>
      </c>
      <c r="K826" s="3" t="s">
        <v>372</v>
      </c>
      <c r="L826" s="3" t="s">
        <v>373</v>
      </c>
      <c r="M826" s="3" t="s">
        <v>374</v>
      </c>
      <c r="N826" s="3" t="s">
        <v>375</v>
      </c>
      <c r="O826" s="3" t="s">
        <v>376</v>
      </c>
      <c r="P826" s="3" t="s">
        <v>377</v>
      </c>
      <c r="Q826" s="3" t="s">
        <v>378</v>
      </c>
      <c r="R826" s="3" t="s">
        <v>379</v>
      </c>
      <c r="S826" s="3" t="s">
        <v>380</v>
      </c>
      <c r="T826" s="3" t="s">
        <v>381</v>
      </c>
      <c r="U826" s="3" t="s">
        <v>382</v>
      </c>
      <c r="V826" s="3" t="s">
        <v>383</v>
      </c>
      <c r="W826" s="3" t="s">
        <v>384</v>
      </c>
      <c r="X826" s="3" t="s">
        <v>385</v>
      </c>
      <c r="Y826" s="3" t="s">
        <v>386</v>
      </c>
      <c r="Z826" s="3" t="s">
        <v>387</v>
      </c>
      <c r="AA826" s="3" t="s">
        <v>388</v>
      </c>
      <c r="AB826" s="3" t="s">
        <v>389</v>
      </c>
      <c r="AC826" s="3" t="s">
        <v>224</v>
      </c>
      <c r="AD826" s="3" t="s">
        <v>225</v>
      </c>
      <c r="AE826" s="3" t="s">
        <v>226</v>
      </c>
      <c r="AF826" s="3" t="s">
        <v>227</v>
      </c>
      <c r="AG826" s="3" t="s">
        <v>445</v>
      </c>
      <c r="AH826" s="3" t="s">
        <v>228</v>
      </c>
      <c r="AI826" s="3" t="s">
        <v>229</v>
      </c>
      <c r="AJ826" s="3" t="s">
        <v>348</v>
      </c>
      <c r="AK826" s="3" t="s">
        <v>349</v>
      </c>
      <c r="AL826" s="3" t="s">
        <v>446</v>
      </c>
      <c r="AM826" s="3" t="s">
        <v>350</v>
      </c>
      <c r="AN826" s="3" t="s">
        <v>351</v>
      </c>
      <c r="AO826" s="3" t="s">
        <v>352</v>
      </c>
      <c r="AP826" s="3" t="s">
        <v>353</v>
      </c>
      <c r="AQ826" s="3" t="s">
        <v>447</v>
      </c>
      <c r="AR826" s="3" t="s">
        <v>354</v>
      </c>
      <c r="AS826" s="3" t="s">
        <v>355</v>
      </c>
      <c r="AT826" s="3" t="s">
        <v>356</v>
      </c>
      <c r="AU826" s="3" t="s">
        <v>357</v>
      </c>
      <c r="AV826" s="4" t="s">
        <v>358</v>
      </c>
    </row>
    <row r="827" spans="2:48" x14ac:dyDescent="0.2">
      <c r="B827" s="2" t="s">
        <v>39</v>
      </c>
      <c r="C827" s="154">
        <v>76056.472199999989</v>
      </c>
      <c r="D827" s="154">
        <v>76056.472199999989</v>
      </c>
      <c r="E827" s="154">
        <v>76056.472199999989</v>
      </c>
      <c r="F827" s="154">
        <v>76056.472199999989</v>
      </c>
      <c r="G827" s="154">
        <v>75481.60158599999</v>
      </c>
      <c r="H827" s="154">
        <v>74906.73097199999</v>
      </c>
      <c r="I827" s="154">
        <v>71927.369107599996</v>
      </c>
      <c r="J827" s="154">
        <v>68948.007243199987</v>
      </c>
      <c r="K827" s="154">
        <v>65968.645378799993</v>
      </c>
      <c r="L827" s="154">
        <v>62989.283514399991</v>
      </c>
      <c r="M827" s="154">
        <v>60009.921649999989</v>
      </c>
      <c r="N827" s="154">
        <v>59381.44479999999</v>
      </c>
      <c r="O827" s="154">
        <v>58752.967949999991</v>
      </c>
      <c r="P827" s="154">
        <v>58124.491099999992</v>
      </c>
      <c r="Q827" s="154">
        <v>57496.014249999993</v>
      </c>
      <c r="R827" s="154">
        <v>56867.537399999994</v>
      </c>
      <c r="S827" s="154">
        <v>56239.060549999995</v>
      </c>
      <c r="T827" s="154">
        <v>55610.583699999988</v>
      </c>
      <c r="U827" s="154">
        <v>54982.106849999996</v>
      </c>
      <c r="V827" s="154">
        <v>54353.63</v>
      </c>
      <c r="W827" s="154">
        <v>53725.153149999991</v>
      </c>
      <c r="X827" s="154">
        <v>53096.676299999992</v>
      </c>
      <c r="Y827" s="154">
        <v>52468.199449999993</v>
      </c>
      <c r="Z827" s="154">
        <v>51839.722599999994</v>
      </c>
      <c r="AA827" s="154">
        <v>51211.245749999995</v>
      </c>
      <c r="AB827" s="154">
        <v>50582.768899999995</v>
      </c>
      <c r="AC827" s="154">
        <v>50400.287802799998</v>
      </c>
      <c r="AD827" s="154">
        <v>50217.806705599993</v>
      </c>
      <c r="AE827" s="154">
        <v>50035.325608399995</v>
      </c>
      <c r="AF827" s="154">
        <v>49852.844511199997</v>
      </c>
      <c r="AG827" s="154">
        <v>49670.363413999999</v>
      </c>
      <c r="AH827" s="154">
        <v>49487.882316799994</v>
      </c>
      <c r="AI827" s="154">
        <v>49305.401219599997</v>
      </c>
      <c r="AJ827" s="154">
        <v>49122.920122399999</v>
      </c>
      <c r="AK827" s="154">
        <v>48940.439025200001</v>
      </c>
      <c r="AL827" s="154">
        <v>48757.957927999996</v>
      </c>
      <c r="AM827" s="154">
        <v>48575.476830799998</v>
      </c>
      <c r="AN827" s="154">
        <v>48392.995733600001</v>
      </c>
      <c r="AO827" s="154">
        <v>48210.514636400003</v>
      </c>
      <c r="AP827" s="154">
        <v>48028.033539199998</v>
      </c>
      <c r="AQ827" s="154">
        <v>47845.552442</v>
      </c>
      <c r="AR827" s="154">
        <v>47845.552442</v>
      </c>
      <c r="AS827" s="154">
        <v>47845.552442</v>
      </c>
      <c r="AT827" s="154">
        <v>47845.552442</v>
      </c>
      <c r="AU827" s="154">
        <v>47845.552442</v>
      </c>
      <c r="AV827" s="155">
        <v>47845.552442</v>
      </c>
    </row>
    <row r="828" spans="2:48" x14ac:dyDescent="0.2">
      <c r="B828" s="2" t="s">
        <v>104</v>
      </c>
      <c r="C828" s="154">
        <v>6.0302719652656333E-3</v>
      </c>
      <c r="D828" s="154">
        <v>6.0302719652656333E-3</v>
      </c>
      <c r="E828" s="154">
        <v>6.0302719652656333E-3</v>
      </c>
      <c r="F828" s="154">
        <v>6.0302719652656333E-3</v>
      </c>
      <c r="G828" s="154">
        <v>6.0498531469930983E-3</v>
      </c>
      <c r="H828" s="154">
        <v>6.0694343287205632E-3</v>
      </c>
      <c r="I828" s="154">
        <v>5.8898875539983783E-3</v>
      </c>
      <c r="J828" s="154">
        <v>5.7103407792761934E-3</v>
      </c>
      <c r="K828" s="154">
        <v>5.5307940045540085E-3</v>
      </c>
      <c r="L828" s="154">
        <v>5.3512472298318245E-3</v>
      </c>
      <c r="M828" s="154">
        <v>5.1717004551096396E-3</v>
      </c>
      <c r="N828" s="154">
        <v>5.1679438360261801E-3</v>
      </c>
      <c r="O828" s="154">
        <v>5.1641872169427196E-3</v>
      </c>
      <c r="P828" s="154">
        <v>5.1604305978592601E-3</v>
      </c>
      <c r="Q828" s="154">
        <v>5.1566739787758005E-3</v>
      </c>
      <c r="R828" s="154">
        <v>5.1529173596923401E-3</v>
      </c>
      <c r="S828" s="154">
        <v>5.1491607406088805E-3</v>
      </c>
      <c r="T828" s="154">
        <v>5.1454041215254209E-3</v>
      </c>
      <c r="U828" s="154">
        <v>5.1416475024419605E-3</v>
      </c>
      <c r="V828" s="154">
        <v>5.1378908833585009E-3</v>
      </c>
      <c r="W828" s="154">
        <v>5.1341342642750414E-3</v>
      </c>
      <c r="X828" s="154">
        <v>5.1303776451915809E-3</v>
      </c>
      <c r="Y828" s="154">
        <v>5.1266210261081213E-3</v>
      </c>
      <c r="Z828" s="154">
        <v>5.1228644070246618E-3</v>
      </c>
      <c r="AA828" s="154">
        <v>5.1191077879412013E-3</v>
      </c>
      <c r="AB828" s="154">
        <v>5.1153511688577418E-3</v>
      </c>
      <c r="AC828" s="154">
        <v>5.1002305082197743E-3</v>
      </c>
      <c r="AD828" s="154">
        <v>5.0851098475818068E-3</v>
      </c>
      <c r="AE828" s="154">
        <v>5.0699891869438393E-3</v>
      </c>
      <c r="AF828" s="154">
        <v>5.0548685263058718E-3</v>
      </c>
      <c r="AG828" s="154">
        <v>5.0397478656679044E-3</v>
      </c>
      <c r="AH828" s="154">
        <v>5.0246272050299369E-3</v>
      </c>
      <c r="AI828" s="154">
        <v>5.0095065443919694E-3</v>
      </c>
      <c r="AJ828" s="154">
        <v>4.994385883754001E-3</v>
      </c>
      <c r="AK828" s="154">
        <v>4.9792652231160335E-3</v>
      </c>
      <c r="AL828" s="154">
        <v>4.9641445624780661E-3</v>
      </c>
      <c r="AM828" s="154">
        <v>4.9490239018400986E-3</v>
      </c>
      <c r="AN828" s="154">
        <v>4.9339032412021311E-3</v>
      </c>
      <c r="AO828" s="154">
        <v>4.9187825805641636E-3</v>
      </c>
      <c r="AP828" s="154">
        <v>4.9036619199261961E-3</v>
      </c>
      <c r="AQ828" s="154">
        <v>4.8885412592882286E-3</v>
      </c>
      <c r="AR828" s="154">
        <v>4.8885412592882286E-3</v>
      </c>
      <c r="AS828" s="154">
        <v>4.8885412592882286E-3</v>
      </c>
      <c r="AT828" s="154">
        <v>4.8885412592882286E-3</v>
      </c>
      <c r="AU828" s="154">
        <v>4.8885412592882286E-3</v>
      </c>
      <c r="AV828" s="155">
        <v>4.8885412592882286E-3</v>
      </c>
    </row>
    <row r="829" spans="2:48" x14ac:dyDescent="0.2">
      <c r="B829" s="2" t="s">
        <v>105</v>
      </c>
      <c r="C829" s="154">
        <v>7.1275837491090515E-3</v>
      </c>
      <c r="D829" s="154">
        <v>7.1275837491090515E-3</v>
      </c>
      <c r="E829" s="154">
        <v>7.1275837491090515E-3</v>
      </c>
      <c r="F829" s="154">
        <v>7.1275837491090515E-3</v>
      </c>
      <c r="G829" s="154">
        <v>7.183832419008624E-3</v>
      </c>
      <c r="H829" s="154">
        <v>7.2400810889081957E-3</v>
      </c>
      <c r="I829" s="154">
        <v>6.4744258400791328E-3</v>
      </c>
      <c r="J829" s="154">
        <v>5.708770591250069E-3</v>
      </c>
      <c r="K829" s="154">
        <v>4.9431153424210061E-3</v>
      </c>
      <c r="L829" s="154">
        <v>4.1774600935919424E-3</v>
      </c>
      <c r="M829" s="154">
        <v>3.4118048447628795E-3</v>
      </c>
      <c r="N829" s="154">
        <v>3.4156238820784168E-3</v>
      </c>
      <c r="O829" s="154">
        <v>3.4194429193939546E-3</v>
      </c>
      <c r="P829" s="154">
        <v>3.4232619567094919E-3</v>
      </c>
      <c r="Q829" s="154">
        <v>3.4270809940250293E-3</v>
      </c>
      <c r="R829" s="154">
        <v>3.4309000313405666E-3</v>
      </c>
      <c r="S829" s="154">
        <v>3.4347190686561044E-3</v>
      </c>
      <c r="T829" s="154">
        <v>3.4385381059716417E-3</v>
      </c>
      <c r="U829" s="154">
        <v>3.4423571432871791E-3</v>
      </c>
      <c r="V829" s="154">
        <v>3.4461761806027164E-3</v>
      </c>
      <c r="W829" s="154">
        <v>3.4499952179182542E-3</v>
      </c>
      <c r="X829" s="154">
        <v>3.4538142552337915E-3</v>
      </c>
      <c r="Y829" s="154">
        <v>3.4576332925493288E-3</v>
      </c>
      <c r="Z829" s="154">
        <v>3.4614523298648662E-3</v>
      </c>
      <c r="AA829" s="154">
        <v>3.4652713671804039E-3</v>
      </c>
      <c r="AB829" s="154">
        <v>3.4690904044959413E-3</v>
      </c>
      <c r="AC829" s="154">
        <v>3.4681952997310333E-3</v>
      </c>
      <c r="AD829" s="154">
        <v>3.4673001949661257E-3</v>
      </c>
      <c r="AE829" s="154">
        <v>3.4664050902012177E-3</v>
      </c>
      <c r="AF829" s="154">
        <v>3.4655099854363101E-3</v>
      </c>
      <c r="AG829" s="154">
        <v>3.4646148806714021E-3</v>
      </c>
      <c r="AH829" s="154">
        <v>3.4637197759064941E-3</v>
      </c>
      <c r="AI829" s="154">
        <v>3.4628246711415865E-3</v>
      </c>
      <c r="AJ829" s="154">
        <v>3.4619295663766785E-3</v>
      </c>
      <c r="AK829" s="154">
        <v>3.4610344616117709E-3</v>
      </c>
      <c r="AL829" s="154">
        <v>3.4601393568468629E-3</v>
      </c>
      <c r="AM829" s="154">
        <v>3.4592442520819549E-3</v>
      </c>
      <c r="AN829" s="154">
        <v>3.4583491473170473E-3</v>
      </c>
      <c r="AO829" s="154">
        <v>3.4574540425521393E-3</v>
      </c>
      <c r="AP829" s="154">
        <v>3.4565589377872318E-3</v>
      </c>
      <c r="AQ829" s="154">
        <v>3.4556638330223237E-3</v>
      </c>
      <c r="AR829" s="154">
        <v>3.4556638330223237E-3</v>
      </c>
      <c r="AS829" s="154">
        <v>3.4556638330223237E-3</v>
      </c>
      <c r="AT829" s="154">
        <v>3.4556638330223237E-3</v>
      </c>
      <c r="AU829" s="154">
        <v>3.4556638330223237E-3</v>
      </c>
      <c r="AV829" s="155">
        <v>3.4556638330223237E-3</v>
      </c>
    </row>
    <row r="830" spans="2:48" x14ac:dyDescent="0.2">
      <c r="B830" s="2" t="s">
        <v>106</v>
      </c>
      <c r="C830" s="154">
        <v>2.0955574182732608E-2</v>
      </c>
      <c r="D830" s="154">
        <v>2.0955574182732608E-2</v>
      </c>
      <c r="E830" s="154">
        <v>2.0955574182732608E-2</v>
      </c>
      <c r="F830" s="154">
        <v>2.0955574182732608E-2</v>
      </c>
      <c r="G830" s="154">
        <v>2.1017416096425327E-2</v>
      </c>
      <c r="H830" s="154">
        <v>2.1079258010118045E-2</v>
      </c>
      <c r="I830" s="154">
        <v>2.0478081990960875E-2</v>
      </c>
      <c r="J830" s="154">
        <v>1.9876905971803704E-2</v>
      </c>
      <c r="K830" s="154">
        <v>1.9275729952646529E-2</v>
      </c>
      <c r="L830" s="154">
        <v>1.8674553933489359E-2</v>
      </c>
      <c r="M830" s="154">
        <v>1.8073377914332188E-2</v>
      </c>
      <c r="N830" s="154">
        <v>1.8059813191808924E-2</v>
      </c>
      <c r="O830" s="154">
        <v>1.8046248469285656E-2</v>
      </c>
      <c r="P830" s="154">
        <v>1.8032683746762392E-2</v>
      </c>
      <c r="Q830" s="154">
        <v>1.8019119024239125E-2</v>
      </c>
      <c r="R830" s="154">
        <v>1.8005554301715861E-2</v>
      </c>
      <c r="S830" s="154">
        <v>1.7991989579192593E-2</v>
      </c>
      <c r="T830" s="154">
        <v>1.7978424856669329E-2</v>
      </c>
      <c r="U830" s="154">
        <v>1.7964860134146061E-2</v>
      </c>
      <c r="V830" s="154">
        <v>1.7951295411622797E-2</v>
      </c>
      <c r="W830" s="154">
        <v>1.793773068909953E-2</v>
      </c>
      <c r="X830" s="154">
        <v>1.7924165966576266E-2</v>
      </c>
      <c r="Y830" s="154">
        <v>1.7910601244052998E-2</v>
      </c>
      <c r="Z830" s="154">
        <v>1.7897036521529734E-2</v>
      </c>
      <c r="AA830" s="154">
        <v>1.7883471799006467E-2</v>
      </c>
      <c r="AB830" s="154">
        <v>1.7869907076483203E-2</v>
      </c>
      <c r="AC830" s="154">
        <v>1.7822875624056253E-2</v>
      </c>
      <c r="AD830" s="154">
        <v>1.7775844171629303E-2</v>
      </c>
      <c r="AE830" s="154">
        <v>1.7728812719202354E-2</v>
      </c>
      <c r="AF830" s="154">
        <v>1.7681781266775404E-2</v>
      </c>
      <c r="AG830" s="154">
        <v>1.7634749814348455E-2</v>
      </c>
      <c r="AH830" s="154">
        <v>1.7587718361921505E-2</v>
      </c>
      <c r="AI830" s="154">
        <v>1.7540686909494556E-2</v>
      </c>
      <c r="AJ830" s="154">
        <v>1.7493655457067603E-2</v>
      </c>
      <c r="AK830" s="154">
        <v>1.7446624004640653E-2</v>
      </c>
      <c r="AL830" s="154">
        <v>1.7399592552213704E-2</v>
      </c>
      <c r="AM830" s="154">
        <v>1.7352561099786754E-2</v>
      </c>
      <c r="AN830" s="154">
        <v>1.7305529647359805E-2</v>
      </c>
      <c r="AO830" s="154">
        <v>1.7258498194932855E-2</v>
      </c>
      <c r="AP830" s="154">
        <v>1.7211466742505906E-2</v>
      </c>
      <c r="AQ830" s="154">
        <v>1.7164435290078956E-2</v>
      </c>
      <c r="AR830" s="154">
        <v>1.7164435290078956E-2</v>
      </c>
      <c r="AS830" s="154">
        <v>1.7164435290078956E-2</v>
      </c>
      <c r="AT830" s="154">
        <v>1.7164435290078956E-2</v>
      </c>
      <c r="AU830" s="154">
        <v>1.7164435290078956E-2</v>
      </c>
      <c r="AV830" s="155">
        <v>1.7164435290078956E-2</v>
      </c>
    </row>
    <row r="831" spans="2:48" x14ac:dyDescent="0.2">
      <c r="B831" s="2" t="s">
        <v>107</v>
      </c>
      <c r="C831" s="154">
        <v>2.2331397945511387E-2</v>
      </c>
      <c r="D831" s="154">
        <v>2.2331397945511387E-2</v>
      </c>
      <c r="E831" s="154">
        <v>2.2331397945511387E-2</v>
      </c>
      <c r="F831" s="154">
        <v>2.2331397945511387E-2</v>
      </c>
      <c r="G831" s="154">
        <v>2.2465134001004281E-2</v>
      </c>
      <c r="H831" s="154">
        <v>2.2598870056497175E-2</v>
      </c>
      <c r="I831" s="154">
        <v>2.2042631518840228E-2</v>
      </c>
      <c r="J831" s="154">
        <v>2.1486392981183284E-2</v>
      </c>
      <c r="K831" s="154">
        <v>2.0930154443526337E-2</v>
      </c>
      <c r="L831" s="154">
        <v>2.0373915905869393E-2</v>
      </c>
      <c r="M831" s="154">
        <v>1.9817677368212445E-2</v>
      </c>
      <c r="N831" s="154">
        <v>1.9809093219716665E-2</v>
      </c>
      <c r="O831" s="154">
        <v>1.9800509071220884E-2</v>
      </c>
      <c r="P831" s="154">
        <v>1.9791924922725104E-2</v>
      </c>
      <c r="Q831" s="154">
        <v>1.9783340774229326E-2</v>
      </c>
      <c r="R831" s="154">
        <v>1.9774756625733546E-2</v>
      </c>
      <c r="S831" s="154">
        <v>1.9766172477237765E-2</v>
      </c>
      <c r="T831" s="154">
        <v>1.9757588328741985E-2</v>
      </c>
      <c r="U831" s="154">
        <v>1.9749004180246204E-2</v>
      </c>
      <c r="V831" s="154">
        <v>1.9740420031750423E-2</v>
      </c>
      <c r="W831" s="154">
        <v>1.9731835883254643E-2</v>
      </c>
      <c r="X831" s="154">
        <v>1.9723251734758862E-2</v>
      </c>
      <c r="Y831" s="154">
        <v>1.9714667586263085E-2</v>
      </c>
      <c r="Z831" s="154">
        <v>1.9706083437767304E-2</v>
      </c>
      <c r="AA831" s="154">
        <v>1.9697499289271524E-2</v>
      </c>
      <c r="AB831" s="154">
        <v>1.9688915140775743E-2</v>
      </c>
      <c r="AC831" s="154">
        <v>1.9646162067898629E-2</v>
      </c>
      <c r="AD831" s="154">
        <v>1.9603408995021516E-2</v>
      </c>
      <c r="AE831" s="154">
        <v>1.9560655922144406E-2</v>
      </c>
      <c r="AF831" s="154">
        <v>1.9517902849267292E-2</v>
      </c>
      <c r="AG831" s="154">
        <v>1.9475149776390178E-2</v>
      </c>
      <c r="AH831" s="154">
        <v>1.9432396703513065E-2</v>
      </c>
      <c r="AI831" s="154">
        <v>1.9389643630635951E-2</v>
      </c>
      <c r="AJ831" s="154">
        <v>1.9346890557758841E-2</v>
      </c>
      <c r="AK831" s="154">
        <v>1.9304137484881728E-2</v>
      </c>
      <c r="AL831" s="154">
        <v>1.9261384412004614E-2</v>
      </c>
      <c r="AM831" s="154">
        <v>1.92186313391275E-2</v>
      </c>
      <c r="AN831" s="154">
        <v>1.9175878266250387E-2</v>
      </c>
      <c r="AO831" s="154">
        <v>1.9133125193373277E-2</v>
      </c>
      <c r="AP831" s="154">
        <v>1.9090372120496163E-2</v>
      </c>
      <c r="AQ831" s="154">
        <v>1.9047619047619049E-2</v>
      </c>
      <c r="AR831" s="154">
        <v>1.9047619047619049E-2</v>
      </c>
      <c r="AS831" s="154">
        <v>1.9047619047619049E-2</v>
      </c>
      <c r="AT831" s="154">
        <v>1.9047619047619049E-2</v>
      </c>
      <c r="AU831" s="154">
        <v>1.9047619047619049E-2</v>
      </c>
      <c r="AV831" s="155">
        <v>1.9047619047619049E-2</v>
      </c>
    </row>
    <row r="832" spans="2:48" x14ac:dyDescent="0.2">
      <c r="B832" s="2" t="s">
        <v>45</v>
      </c>
      <c r="C832" s="154">
        <v>290.56</v>
      </c>
      <c r="D832" s="154">
        <v>290.56</v>
      </c>
      <c r="E832" s="154">
        <v>290.56</v>
      </c>
      <c r="F832" s="154">
        <v>290.56</v>
      </c>
      <c r="G832" s="154">
        <v>291.63</v>
      </c>
      <c r="H832" s="154">
        <v>292.7</v>
      </c>
      <c r="I832" s="154">
        <v>288.92399999999998</v>
      </c>
      <c r="J832" s="154">
        <v>285.14799999999997</v>
      </c>
      <c r="K832" s="154">
        <v>281.37200000000001</v>
      </c>
      <c r="L832" s="154">
        <v>277.596</v>
      </c>
      <c r="M832" s="154">
        <v>273.82</v>
      </c>
      <c r="N832" s="154">
        <v>273.61066666666665</v>
      </c>
      <c r="O832" s="154">
        <v>273.40133333333335</v>
      </c>
      <c r="P832" s="154">
        <v>273.19200000000001</v>
      </c>
      <c r="Q832" s="154">
        <v>272.98266666666666</v>
      </c>
      <c r="R832" s="154">
        <v>272.77333333333331</v>
      </c>
      <c r="S832" s="154">
        <v>272.56400000000002</v>
      </c>
      <c r="T832" s="154">
        <v>272.35466666666667</v>
      </c>
      <c r="U832" s="154">
        <v>272.14533333333333</v>
      </c>
      <c r="V832" s="154">
        <v>271.93599999999998</v>
      </c>
      <c r="W832" s="154">
        <v>271.72666666666669</v>
      </c>
      <c r="X832" s="154">
        <v>271.51733333333334</v>
      </c>
      <c r="Y832" s="154">
        <v>271.30799999999999</v>
      </c>
      <c r="Z832" s="154">
        <v>271.09866666666665</v>
      </c>
      <c r="AA832" s="154">
        <v>270.88933333333335</v>
      </c>
      <c r="AB832" s="154">
        <v>270.68</v>
      </c>
      <c r="AC832" s="154">
        <v>270.00466666666665</v>
      </c>
      <c r="AD832" s="154">
        <v>269.32933333333335</v>
      </c>
      <c r="AE832" s="154">
        <v>268.654</v>
      </c>
      <c r="AF832" s="154">
        <v>267.9786666666667</v>
      </c>
      <c r="AG832" s="154">
        <v>267.30333333333334</v>
      </c>
      <c r="AH832" s="154">
        <v>266.62799999999999</v>
      </c>
      <c r="AI832" s="154">
        <v>265.95266666666669</v>
      </c>
      <c r="AJ832" s="154">
        <v>265.27733333333333</v>
      </c>
      <c r="AK832" s="154">
        <v>264.60200000000003</v>
      </c>
      <c r="AL832" s="154">
        <v>263.92666666666668</v>
      </c>
      <c r="AM832" s="154">
        <v>263.25133333333332</v>
      </c>
      <c r="AN832" s="154">
        <v>262.57600000000002</v>
      </c>
      <c r="AO832" s="154">
        <v>261.90066666666667</v>
      </c>
      <c r="AP832" s="154">
        <v>261.22533333333337</v>
      </c>
      <c r="AQ832" s="154">
        <v>260.55</v>
      </c>
      <c r="AR832" s="154">
        <v>260.55</v>
      </c>
      <c r="AS832" s="154">
        <v>260.55</v>
      </c>
      <c r="AT832" s="154">
        <v>260.55</v>
      </c>
      <c r="AU832" s="154">
        <v>260.55</v>
      </c>
      <c r="AV832" s="155">
        <v>260.55</v>
      </c>
    </row>
    <row r="833" spans="2:48" x14ac:dyDescent="0.2">
      <c r="B833" s="2" t="s">
        <v>47</v>
      </c>
      <c r="C833" s="154">
        <v>295.06</v>
      </c>
      <c r="D833" s="154">
        <v>295.06</v>
      </c>
      <c r="E833" s="154">
        <v>295.06</v>
      </c>
      <c r="F833" s="154">
        <v>295.06</v>
      </c>
      <c r="G833" s="154">
        <v>296.16500000000002</v>
      </c>
      <c r="H833" s="154">
        <v>297.27</v>
      </c>
      <c r="I833" s="154">
        <v>307.34199999999998</v>
      </c>
      <c r="J833" s="154">
        <v>317.41399999999999</v>
      </c>
      <c r="K833" s="154">
        <v>327.48599999999999</v>
      </c>
      <c r="L833" s="154">
        <v>337.55799999999999</v>
      </c>
      <c r="M833" s="154">
        <v>347.63</v>
      </c>
      <c r="N833" s="154">
        <v>347.35599999999999</v>
      </c>
      <c r="O833" s="154">
        <v>347.08199999999999</v>
      </c>
      <c r="P833" s="154">
        <v>346.80799999999999</v>
      </c>
      <c r="Q833" s="154">
        <v>346.53399999999999</v>
      </c>
      <c r="R833" s="154">
        <v>346.26</v>
      </c>
      <c r="S833" s="154">
        <v>345.98599999999999</v>
      </c>
      <c r="T833" s="154">
        <v>345.71199999999999</v>
      </c>
      <c r="U833" s="154">
        <v>345.43799999999999</v>
      </c>
      <c r="V833" s="154">
        <v>345.16399999999999</v>
      </c>
      <c r="W833" s="154">
        <v>344.89</v>
      </c>
      <c r="X833" s="154">
        <v>344.61599999999999</v>
      </c>
      <c r="Y833" s="154">
        <v>344.34199999999998</v>
      </c>
      <c r="Z833" s="154">
        <v>344.06799999999998</v>
      </c>
      <c r="AA833" s="154">
        <v>343.79399999999998</v>
      </c>
      <c r="AB833" s="154">
        <v>343.52</v>
      </c>
      <c r="AC833" s="154">
        <v>342.678</v>
      </c>
      <c r="AD833" s="154">
        <v>341.83599999999996</v>
      </c>
      <c r="AE833" s="154">
        <v>340.99399999999997</v>
      </c>
      <c r="AF833" s="154">
        <v>340.15199999999999</v>
      </c>
      <c r="AG833" s="154">
        <v>339.31</v>
      </c>
      <c r="AH833" s="154">
        <v>338.46799999999996</v>
      </c>
      <c r="AI833" s="154">
        <v>337.62599999999998</v>
      </c>
      <c r="AJ833" s="154">
        <v>336.78399999999999</v>
      </c>
      <c r="AK833" s="154">
        <v>335.94200000000001</v>
      </c>
      <c r="AL833" s="154">
        <v>335.1</v>
      </c>
      <c r="AM833" s="154">
        <v>334.25799999999998</v>
      </c>
      <c r="AN833" s="154">
        <v>333.416</v>
      </c>
      <c r="AO833" s="154">
        <v>332.57400000000001</v>
      </c>
      <c r="AP833" s="154">
        <v>331.73199999999997</v>
      </c>
      <c r="AQ833" s="154">
        <v>330.89</v>
      </c>
      <c r="AR833" s="154">
        <v>330.89</v>
      </c>
      <c r="AS833" s="154">
        <v>330.89</v>
      </c>
      <c r="AT833" s="154">
        <v>330.89</v>
      </c>
      <c r="AU833" s="154">
        <v>330.89</v>
      </c>
      <c r="AV833" s="155">
        <v>330.89</v>
      </c>
    </row>
    <row r="834" spans="2:48" x14ac:dyDescent="0.2">
      <c r="B834" s="2" t="s">
        <v>49</v>
      </c>
      <c r="C834" s="154">
        <v>49.34</v>
      </c>
      <c r="D834" s="154">
        <v>49.34</v>
      </c>
      <c r="E834" s="154">
        <v>49.34</v>
      </c>
      <c r="F834" s="154">
        <v>49.34</v>
      </c>
      <c r="G834" s="154">
        <v>49.34</v>
      </c>
      <c r="H834" s="154">
        <v>49.34</v>
      </c>
      <c r="I834" s="154">
        <v>49.55</v>
      </c>
      <c r="J834" s="154">
        <v>49.76</v>
      </c>
      <c r="K834" s="154">
        <v>49.97</v>
      </c>
      <c r="L834" s="154">
        <v>50.18</v>
      </c>
      <c r="M834" s="154">
        <v>50.39</v>
      </c>
      <c r="N834" s="154">
        <v>50.320666666666668</v>
      </c>
      <c r="O834" s="154">
        <v>50.251333333333335</v>
      </c>
      <c r="P834" s="154">
        <v>50.182000000000002</v>
      </c>
      <c r="Q834" s="154">
        <v>50.112666666666669</v>
      </c>
      <c r="R834" s="154">
        <v>50.043333333333337</v>
      </c>
      <c r="S834" s="154">
        <v>49.974000000000004</v>
      </c>
      <c r="T834" s="154">
        <v>49.904666666666671</v>
      </c>
      <c r="U834" s="154">
        <v>49.835333333333331</v>
      </c>
      <c r="V834" s="154">
        <v>49.765999999999998</v>
      </c>
      <c r="W834" s="154">
        <v>49.696666666666665</v>
      </c>
      <c r="X834" s="154">
        <v>49.627333333333333</v>
      </c>
      <c r="Y834" s="154">
        <v>49.558</v>
      </c>
      <c r="Z834" s="154">
        <v>49.488666666666667</v>
      </c>
      <c r="AA834" s="154">
        <v>49.419333333333334</v>
      </c>
      <c r="AB834" s="154">
        <v>49.35</v>
      </c>
      <c r="AC834" s="154">
        <v>49.335999999999999</v>
      </c>
      <c r="AD834" s="154">
        <v>49.322000000000003</v>
      </c>
      <c r="AE834" s="154">
        <v>49.308</v>
      </c>
      <c r="AF834" s="154">
        <v>49.294000000000004</v>
      </c>
      <c r="AG834" s="154">
        <v>49.28</v>
      </c>
      <c r="AH834" s="154">
        <v>49.265999999999998</v>
      </c>
      <c r="AI834" s="154">
        <v>49.252000000000002</v>
      </c>
      <c r="AJ834" s="154">
        <v>49.238</v>
      </c>
      <c r="AK834" s="154">
        <v>49.224000000000004</v>
      </c>
      <c r="AL834" s="154">
        <v>49.21</v>
      </c>
      <c r="AM834" s="154">
        <v>49.195999999999998</v>
      </c>
      <c r="AN834" s="154">
        <v>49.182000000000002</v>
      </c>
      <c r="AO834" s="154">
        <v>49.167999999999999</v>
      </c>
      <c r="AP834" s="154">
        <v>49.154000000000003</v>
      </c>
      <c r="AQ834" s="154">
        <v>49.14</v>
      </c>
      <c r="AR834" s="154">
        <v>49.14</v>
      </c>
      <c r="AS834" s="154">
        <v>49.14</v>
      </c>
      <c r="AT834" s="154">
        <v>49.14</v>
      </c>
      <c r="AU834" s="154">
        <v>49.14</v>
      </c>
      <c r="AV834" s="155">
        <v>49.14</v>
      </c>
    </row>
    <row r="835" spans="2:48" x14ac:dyDescent="0.2">
      <c r="B835" s="2" t="s">
        <v>51</v>
      </c>
      <c r="C835" s="154">
        <v>44.91</v>
      </c>
      <c r="D835" s="154">
        <v>44.91</v>
      </c>
      <c r="E835" s="154">
        <v>44.91</v>
      </c>
      <c r="F835" s="154">
        <v>44.91</v>
      </c>
      <c r="G835" s="154">
        <v>46.44</v>
      </c>
      <c r="H835" s="154">
        <v>47.97</v>
      </c>
      <c r="I835" s="154">
        <v>45.747999999999998</v>
      </c>
      <c r="J835" s="154">
        <v>43.525999999999996</v>
      </c>
      <c r="K835" s="154">
        <v>41.304000000000002</v>
      </c>
      <c r="L835" s="154">
        <v>39.082000000000001</v>
      </c>
      <c r="M835" s="154">
        <v>36.86</v>
      </c>
      <c r="N835" s="154">
        <v>36.846666666666664</v>
      </c>
      <c r="O835" s="154">
        <v>36.833333333333336</v>
      </c>
      <c r="P835" s="154">
        <v>36.82</v>
      </c>
      <c r="Q835" s="154">
        <v>36.806666666666665</v>
      </c>
      <c r="R835" s="154">
        <v>36.793333333333329</v>
      </c>
      <c r="S835" s="154">
        <v>36.78</v>
      </c>
      <c r="T835" s="154">
        <v>36.766666666666666</v>
      </c>
      <c r="U835" s="154">
        <v>36.75333333333333</v>
      </c>
      <c r="V835" s="154">
        <v>36.74</v>
      </c>
      <c r="W835" s="154">
        <v>36.726666666666667</v>
      </c>
      <c r="X835" s="154">
        <v>36.713333333333331</v>
      </c>
      <c r="Y835" s="154">
        <v>36.700000000000003</v>
      </c>
      <c r="Z835" s="154">
        <v>36.68666666666666</v>
      </c>
      <c r="AA835" s="154">
        <v>36.673333333333332</v>
      </c>
      <c r="AB835" s="154">
        <v>36.659999999999997</v>
      </c>
      <c r="AC835" s="154">
        <v>36.605333333333327</v>
      </c>
      <c r="AD835" s="154">
        <v>36.550666666666665</v>
      </c>
      <c r="AE835" s="154">
        <v>36.495999999999995</v>
      </c>
      <c r="AF835" s="154">
        <v>36.441333333333333</v>
      </c>
      <c r="AG835" s="154">
        <v>36.386666666666663</v>
      </c>
      <c r="AH835" s="154">
        <v>36.332000000000001</v>
      </c>
      <c r="AI835" s="154">
        <v>36.277333333333331</v>
      </c>
      <c r="AJ835" s="154">
        <v>36.222666666666669</v>
      </c>
      <c r="AK835" s="154">
        <v>36.167999999999999</v>
      </c>
      <c r="AL835" s="154">
        <v>36.113333333333337</v>
      </c>
      <c r="AM835" s="154">
        <v>36.058666666666667</v>
      </c>
      <c r="AN835" s="154">
        <v>36.004000000000005</v>
      </c>
      <c r="AO835" s="154">
        <v>35.949333333333335</v>
      </c>
      <c r="AP835" s="154">
        <v>35.894666666666673</v>
      </c>
      <c r="AQ835" s="154">
        <v>35.840000000000003</v>
      </c>
      <c r="AR835" s="154">
        <v>35.840000000000003</v>
      </c>
      <c r="AS835" s="154">
        <v>35.840000000000003</v>
      </c>
      <c r="AT835" s="154">
        <v>35.840000000000003</v>
      </c>
      <c r="AU835" s="154">
        <v>35.840000000000003</v>
      </c>
      <c r="AV835" s="155">
        <v>35.840000000000003</v>
      </c>
    </row>
    <row r="836" spans="2:48" x14ac:dyDescent="0.2">
      <c r="B836" s="2" t="s">
        <v>53</v>
      </c>
      <c r="C836" s="154">
        <v>9</v>
      </c>
      <c r="D836" s="154">
        <v>9</v>
      </c>
      <c r="E836" s="154">
        <v>9</v>
      </c>
      <c r="F836" s="154">
        <v>9</v>
      </c>
      <c r="G836" s="154">
        <v>9</v>
      </c>
      <c r="H836" s="154">
        <v>9</v>
      </c>
      <c r="I836" s="154">
        <v>9</v>
      </c>
      <c r="J836" s="154">
        <v>9</v>
      </c>
      <c r="K836" s="154">
        <v>9</v>
      </c>
      <c r="L836" s="154">
        <v>9</v>
      </c>
      <c r="M836" s="154">
        <v>9</v>
      </c>
      <c r="N836" s="154">
        <v>9</v>
      </c>
      <c r="O836" s="154">
        <v>9</v>
      </c>
      <c r="P836" s="154">
        <v>9</v>
      </c>
      <c r="Q836" s="154">
        <v>9</v>
      </c>
      <c r="R836" s="154">
        <v>9</v>
      </c>
      <c r="S836" s="154">
        <v>9</v>
      </c>
      <c r="T836" s="154">
        <v>9</v>
      </c>
      <c r="U836" s="154">
        <v>9</v>
      </c>
      <c r="V836" s="154">
        <v>9</v>
      </c>
      <c r="W836" s="154">
        <v>9</v>
      </c>
      <c r="X836" s="154">
        <v>9</v>
      </c>
      <c r="Y836" s="154">
        <v>9</v>
      </c>
      <c r="Z836" s="154">
        <v>9</v>
      </c>
      <c r="AA836" s="154">
        <v>9</v>
      </c>
      <c r="AB836" s="154">
        <v>9</v>
      </c>
      <c r="AC836" s="154">
        <v>9</v>
      </c>
      <c r="AD836" s="154">
        <v>9</v>
      </c>
      <c r="AE836" s="154">
        <v>9</v>
      </c>
      <c r="AF836" s="154">
        <v>9</v>
      </c>
      <c r="AG836" s="154">
        <v>9</v>
      </c>
      <c r="AH836" s="154">
        <v>9</v>
      </c>
      <c r="AI836" s="154">
        <v>9</v>
      </c>
      <c r="AJ836" s="154">
        <v>9</v>
      </c>
      <c r="AK836" s="154">
        <v>9</v>
      </c>
      <c r="AL836" s="154">
        <v>9</v>
      </c>
      <c r="AM836" s="154">
        <v>9</v>
      </c>
      <c r="AN836" s="154">
        <v>9</v>
      </c>
      <c r="AO836" s="154">
        <v>9</v>
      </c>
      <c r="AP836" s="154">
        <v>9</v>
      </c>
      <c r="AQ836" s="154">
        <v>9</v>
      </c>
      <c r="AR836" s="154">
        <v>9</v>
      </c>
      <c r="AS836" s="154">
        <v>9</v>
      </c>
      <c r="AT836" s="154">
        <v>9</v>
      </c>
      <c r="AU836" s="154">
        <v>9</v>
      </c>
      <c r="AV836" s="155">
        <v>9</v>
      </c>
    </row>
    <row r="837" spans="2:48" x14ac:dyDescent="0.2">
      <c r="B837" s="2" t="s">
        <v>108</v>
      </c>
      <c r="C837" s="154">
        <v>65</v>
      </c>
      <c r="D837" s="154">
        <v>65</v>
      </c>
      <c r="E837" s="154">
        <v>65</v>
      </c>
      <c r="F837" s="154">
        <v>65</v>
      </c>
      <c r="G837" s="154">
        <v>65</v>
      </c>
      <c r="H837" s="154">
        <v>65</v>
      </c>
      <c r="I837" s="154">
        <v>65</v>
      </c>
      <c r="J837" s="154">
        <v>65</v>
      </c>
      <c r="K837" s="154">
        <v>65</v>
      </c>
      <c r="L837" s="154">
        <v>65</v>
      </c>
      <c r="M837" s="154">
        <v>65</v>
      </c>
      <c r="N837" s="154">
        <v>65</v>
      </c>
      <c r="O837" s="154">
        <v>65</v>
      </c>
      <c r="P837" s="154">
        <v>65</v>
      </c>
      <c r="Q837" s="154">
        <v>65</v>
      </c>
      <c r="R837" s="154">
        <v>65</v>
      </c>
      <c r="S837" s="154">
        <v>65</v>
      </c>
      <c r="T837" s="154">
        <v>65</v>
      </c>
      <c r="U837" s="154">
        <v>65</v>
      </c>
      <c r="V837" s="154">
        <v>65</v>
      </c>
      <c r="W837" s="154">
        <v>65</v>
      </c>
      <c r="X837" s="154">
        <v>65</v>
      </c>
      <c r="Y837" s="154">
        <v>65</v>
      </c>
      <c r="Z837" s="154">
        <v>65</v>
      </c>
      <c r="AA837" s="154">
        <v>65</v>
      </c>
      <c r="AB837" s="154">
        <v>65</v>
      </c>
      <c r="AC837" s="154">
        <v>65</v>
      </c>
      <c r="AD837" s="154">
        <v>65</v>
      </c>
      <c r="AE837" s="154">
        <v>65</v>
      </c>
      <c r="AF837" s="154">
        <v>65</v>
      </c>
      <c r="AG837" s="154">
        <v>65</v>
      </c>
      <c r="AH837" s="154">
        <v>65</v>
      </c>
      <c r="AI837" s="154">
        <v>65</v>
      </c>
      <c r="AJ837" s="154">
        <v>65</v>
      </c>
      <c r="AK837" s="154">
        <v>65</v>
      </c>
      <c r="AL837" s="154">
        <v>65</v>
      </c>
      <c r="AM837" s="154">
        <v>65</v>
      </c>
      <c r="AN837" s="154">
        <v>65</v>
      </c>
      <c r="AO837" s="154">
        <v>65</v>
      </c>
      <c r="AP837" s="154">
        <v>65</v>
      </c>
      <c r="AQ837" s="154">
        <v>65</v>
      </c>
      <c r="AR837" s="154">
        <v>65</v>
      </c>
      <c r="AS837" s="154">
        <v>65</v>
      </c>
      <c r="AT837" s="154">
        <v>65</v>
      </c>
      <c r="AU837" s="154">
        <v>65</v>
      </c>
      <c r="AV837" s="155">
        <v>65</v>
      </c>
    </row>
    <row r="838" spans="2:48" x14ac:dyDescent="0.2">
      <c r="B838" s="2" t="s">
        <v>4</v>
      </c>
      <c r="C838" s="154">
        <v>118.16776249999975</v>
      </c>
      <c r="D838" s="154">
        <v>118.16776249999975</v>
      </c>
      <c r="E838" s="154">
        <v>118.16776249999975</v>
      </c>
      <c r="F838" s="154">
        <v>118.16776249999975</v>
      </c>
      <c r="G838" s="154">
        <v>115.50209874999996</v>
      </c>
      <c r="H838" s="154">
        <v>112.83643500000017</v>
      </c>
      <c r="I838" s="154">
        <v>122.61497850000015</v>
      </c>
      <c r="J838" s="154">
        <v>132.39352200000013</v>
      </c>
      <c r="K838" s="154">
        <v>142.17206550000009</v>
      </c>
      <c r="L838" s="154">
        <v>151.95060900000007</v>
      </c>
      <c r="M838" s="154">
        <v>161.72915250000005</v>
      </c>
      <c r="N838" s="154">
        <v>160.67957450000003</v>
      </c>
      <c r="O838" s="154">
        <v>159.6299965</v>
      </c>
      <c r="P838" s="154">
        <v>158.58041850000001</v>
      </c>
      <c r="Q838" s="154">
        <v>157.53084049999998</v>
      </c>
      <c r="R838" s="154">
        <v>156.48126249999996</v>
      </c>
      <c r="S838" s="154">
        <v>155.43168449999993</v>
      </c>
      <c r="T838" s="154">
        <v>154.38210649999991</v>
      </c>
      <c r="U838" s="154">
        <v>153.33252849999991</v>
      </c>
      <c r="V838" s="154">
        <v>152.28295049999988</v>
      </c>
      <c r="W838" s="154">
        <v>151.23337249999986</v>
      </c>
      <c r="X838" s="154">
        <v>150.18379449999983</v>
      </c>
      <c r="Y838" s="154">
        <v>149.13421649999981</v>
      </c>
      <c r="Z838" s="154">
        <v>148.08463849999981</v>
      </c>
      <c r="AA838" s="154">
        <v>147.03506049999979</v>
      </c>
      <c r="AB838" s="154">
        <v>145.98548249999976</v>
      </c>
      <c r="AC838" s="154">
        <v>148.81731649999978</v>
      </c>
      <c r="AD838" s="154">
        <v>151.64915049999979</v>
      </c>
      <c r="AE838" s="154">
        <v>154.48098449999981</v>
      </c>
      <c r="AF838" s="154">
        <v>157.31281849999979</v>
      </c>
      <c r="AG838" s="154">
        <v>160.14465249999981</v>
      </c>
      <c r="AH838" s="154">
        <v>162.97648649999982</v>
      </c>
      <c r="AI838" s="154">
        <v>165.80832049999984</v>
      </c>
      <c r="AJ838" s="154">
        <v>168.64015449999985</v>
      </c>
      <c r="AK838" s="154">
        <v>171.47198849999987</v>
      </c>
      <c r="AL838" s="154">
        <v>174.30382249999988</v>
      </c>
      <c r="AM838" s="154">
        <v>177.13565649999987</v>
      </c>
      <c r="AN838" s="154">
        <v>179.96749049999988</v>
      </c>
      <c r="AO838" s="154">
        <v>182.7993244999999</v>
      </c>
      <c r="AP838" s="154">
        <v>185.63115849999991</v>
      </c>
      <c r="AQ838" s="154">
        <v>188.46299249999993</v>
      </c>
      <c r="AR838" s="154">
        <v>188.46299249999993</v>
      </c>
      <c r="AS838" s="154">
        <v>188.46299249999993</v>
      </c>
      <c r="AT838" s="154">
        <v>188.46299249999993</v>
      </c>
      <c r="AU838" s="154">
        <v>188.46299249999993</v>
      </c>
      <c r="AV838" s="155">
        <v>188.46299249999993</v>
      </c>
    </row>
    <row r="839" spans="2:48" x14ac:dyDescent="0.2">
      <c r="B839" s="2" t="s">
        <v>6</v>
      </c>
      <c r="C839" s="154">
        <v>4.2</v>
      </c>
      <c r="D839" s="154">
        <v>4.2</v>
      </c>
      <c r="E839" s="154">
        <v>4.2</v>
      </c>
      <c r="F839" s="154">
        <v>4.2</v>
      </c>
      <c r="G839" s="154">
        <v>4.2</v>
      </c>
      <c r="H839" s="154">
        <v>4.2</v>
      </c>
      <c r="I839" s="154">
        <v>4.16</v>
      </c>
      <c r="J839" s="154">
        <v>4.12</v>
      </c>
      <c r="K839" s="154">
        <v>4.08</v>
      </c>
      <c r="L839" s="154">
        <v>4.04</v>
      </c>
      <c r="M839" s="154">
        <v>4</v>
      </c>
      <c r="N839" s="154">
        <v>4.1399999999999997</v>
      </c>
      <c r="O839" s="154">
        <v>4.28</v>
      </c>
      <c r="P839" s="154">
        <v>4.42</v>
      </c>
      <c r="Q839" s="154">
        <v>4.5599999999999996</v>
      </c>
      <c r="R839" s="154">
        <v>4.7</v>
      </c>
      <c r="S839" s="154">
        <v>4.84</v>
      </c>
      <c r="T839" s="154">
        <v>4.9800000000000004</v>
      </c>
      <c r="U839" s="154">
        <v>5.12</v>
      </c>
      <c r="V839" s="154">
        <v>5.26</v>
      </c>
      <c r="W839" s="154">
        <v>5.4</v>
      </c>
      <c r="X839" s="154">
        <v>5.54</v>
      </c>
      <c r="Y839" s="154">
        <v>5.68</v>
      </c>
      <c r="Z839" s="154">
        <v>5.82</v>
      </c>
      <c r="AA839" s="154">
        <v>5.96</v>
      </c>
      <c r="AB839" s="154">
        <v>6.1</v>
      </c>
      <c r="AC839" s="154">
        <v>6.086666666666666</v>
      </c>
      <c r="AD839" s="154">
        <v>6.0733333333333333</v>
      </c>
      <c r="AE839" s="154">
        <v>6.06</v>
      </c>
      <c r="AF839" s="154">
        <v>6.0466666666666669</v>
      </c>
      <c r="AG839" s="154">
        <v>6.0333333333333332</v>
      </c>
      <c r="AH839" s="154">
        <v>6.02</v>
      </c>
      <c r="AI839" s="154">
        <v>6.0066666666666668</v>
      </c>
      <c r="AJ839" s="154">
        <v>5.9933333333333332</v>
      </c>
      <c r="AK839" s="154">
        <v>5.98</v>
      </c>
      <c r="AL839" s="154">
        <v>5.9666666666666668</v>
      </c>
      <c r="AM839" s="154">
        <v>5.9533333333333331</v>
      </c>
      <c r="AN839" s="154">
        <v>5.94</v>
      </c>
      <c r="AO839" s="154">
        <v>5.9266666666666667</v>
      </c>
      <c r="AP839" s="154">
        <v>5.913333333333334</v>
      </c>
      <c r="AQ839" s="154">
        <v>5.9</v>
      </c>
      <c r="AR839" s="154">
        <v>5.9</v>
      </c>
      <c r="AS839" s="154">
        <v>5.9</v>
      </c>
      <c r="AT839" s="154">
        <v>5.9</v>
      </c>
      <c r="AU839" s="154">
        <v>5.9</v>
      </c>
      <c r="AV839" s="155">
        <v>5.9</v>
      </c>
    </row>
    <row r="840" spans="2:48" x14ac:dyDescent="0.2">
      <c r="B840" s="2" t="s">
        <v>8</v>
      </c>
      <c r="C840" s="154">
        <v>0</v>
      </c>
      <c r="D840" s="154">
        <v>0</v>
      </c>
      <c r="E840" s="154">
        <v>0</v>
      </c>
      <c r="F840" s="154">
        <v>0</v>
      </c>
      <c r="G840" s="154">
        <v>0</v>
      </c>
      <c r="H840" s="154">
        <v>0</v>
      </c>
      <c r="I840" s="154">
        <v>0</v>
      </c>
      <c r="J840" s="154">
        <v>0</v>
      </c>
      <c r="K840" s="154">
        <v>0</v>
      </c>
      <c r="L840" s="154">
        <v>0</v>
      </c>
      <c r="M840" s="154">
        <v>0</v>
      </c>
      <c r="N840" s="154">
        <v>0</v>
      </c>
      <c r="O840" s="154">
        <v>0</v>
      </c>
      <c r="P840" s="154">
        <v>0</v>
      </c>
      <c r="Q840" s="154">
        <v>0</v>
      </c>
      <c r="R840" s="154">
        <v>0</v>
      </c>
      <c r="S840" s="154">
        <v>0</v>
      </c>
      <c r="T840" s="154">
        <v>0</v>
      </c>
      <c r="U840" s="154">
        <v>0</v>
      </c>
      <c r="V840" s="154">
        <v>0</v>
      </c>
      <c r="W840" s="154">
        <v>0</v>
      </c>
      <c r="X840" s="154">
        <v>0</v>
      </c>
      <c r="Y840" s="154">
        <v>0</v>
      </c>
      <c r="Z840" s="154">
        <v>0</v>
      </c>
      <c r="AA840" s="154">
        <v>0</v>
      </c>
      <c r="AB840" s="154">
        <v>0</v>
      </c>
      <c r="AC840" s="154">
        <v>0</v>
      </c>
      <c r="AD840" s="154">
        <v>0</v>
      </c>
      <c r="AE840" s="154">
        <v>0</v>
      </c>
      <c r="AF840" s="154">
        <v>0</v>
      </c>
      <c r="AG840" s="154">
        <v>0</v>
      </c>
      <c r="AH840" s="154">
        <v>0</v>
      </c>
      <c r="AI840" s="154">
        <v>0</v>
      </c>
      <c r="AJ840" s="154">
        <v>0</v>
      </c>
      <c r="AK840" s="154">
        <v>0</v>
      </c>
      <c r="AL840" s="154">
        <v>0</v>
      </c>
      <c r="AM840" s="154">
        <v>0</v>
      </c>
      <c r="AN840" s="154">
        <v>0</v>
      </c>
      <c r="AO840" s="154">
        <v>0</v>
      </c>
      <c r="AP840" s="154">
        <v>0</v>
      </c>
      <c r="AQ840" s="154">
        <v>0</v>
      </c>
      <c r="AR840" s="154">
        <v>0</v>
      </c>
      <c r="AS840" s="154">
        <v>0</v>
      </c>
      <c r="AT840" s="154">
        <v>0</v>
      </c>
      <c r="AU840" s="154">
        <v>0</v>
      </c>
      <c r="AV840" s="155">
        <v>0</v>
      </c>
    </row>
    <row r="841" spans="2:48" x14ac:dyDescent="0.2">
      <c r="B841" s="2" t="s">
        <v>10</v>
      </c>
      <c r="C841" s="156"/>
      <c r="D841" s="156"/>
      <c r="E841" s="156"/>
      <c r="F841" s="156"/>
      <c r="G841" s="156"/>
      <c r="H841" s="156"/>
      <c r="I841" s="156"/>
      <c r="J841" s="156"/>
      <c r="K841" s="156"/>
      <c r="L841" s="156"/>
      <c r="M841" s="156"/>
      <c r="N841" s="156"/>
      <c r="O841" s="156"/>
      <c r="P841" s="156"/>
      <c r="Q841" s="156"/>
      <c r="R841" s="156"/>
      <c r="S841" s="156"/>
      <c r="T841" s="156"/>
      <c r="U841" s="156"/>
      <c r="V841" s="156"/>
      <c r="W841" s="156"/>
      <c r="X841" s="156"/>
      <c r="Y841" s="156"/>
      <c r="Z841" s="156"/>
      <c r="AA841" s="156"/>
      <c r="AB841" s="156"/>
      <c r="AC841" s="156"/>
      <c r="AD841" s="156"/>
      <c r="AE841" s="156"/>
      <c r="AF841" s="156"/>
      <c r="AG841" s="156"/>
      <c r="AH841" s="156"/>
      <c r="AI841" s="156"/>
      <c r="AJ841" s="156"/>
      <c r="AK841" s="156"/>
      <c r="AL841" s="156"/>
      <c r="AM841" s="156"/>
      <c r="AN841" s="156"/>
      <c r="AO841" s="156"/>
      <c r="AP841" s="156"/>
      <c r="AQ841" s="156"/>
      <c r="AR841" s="156"/>
      <c r="AS841" s="156"/>
      <c r="AT841" s="156"/>
      <c r="AU841" s="156"/>
      <c r="AV841" s="157"/>
    </row>
    <row r="842" spans="2:48" x14ac:dyDescent="0.2">
      <c r="B842" s="2" t="s">
        <v>12</v>
      </c>
      <c r="C842" s="156"/>
      <c r="D842" s="156"/>
      <c r="E842" s="156"/>
      <c r="F842" s="156"/>
      <c r="G842" s="156"/>
      <c r="H842" s="156"/>
      <c r="I842" s="156"/>
      <c r="J842" s="156"/>
      <c r="K842" s="156"/>
      <c r="L842" s="156"/>
      <c r="M842" s="156"/>
      <c r="N842" s="156"/>
      <c r="O842" s="156"/>
      <c r="P842" s="156"/>
      <c r="Q842" s="156"/>
      <c r="R842" s="156"/>
      <c r="S842" s="156"/>
      <c r="T842" s="156"/>
      <c r="U842" s="156"/>
      <c r="V842" s="156"/>
      <c r="W842" s="156"/>
      <c r="X842" s="156"/>
      <c r="Y842" s="156"/>
      <c r="Z842" s="156"/>
      <c r="AA842" s="156"/>
      <c r="AB842" s="156"/>
      <c r="AC842" s="156"/>
      <c r="AD842" s="156"/>
      <c r="AE842" s="156"/>
      <c r="AF842" s="156"/>
      <c r="AG842" s="156"/>
      <c r="AH842" s="156"/>
      <c r="AI842" s="156"/>
      <c r="AJ842" s="156"/>
      <c r="AK842" s="156"/>
      <c r="AL842" s="156"/>
      <c r="AM842" s="156"/>
      <c r="AN842" s="156"/>
      <c r="AO842" s="156"/>
      <c r="AP842" s="156"/>
      <c r="AQ842" s="156"/>
      <c r="AR842" s="156"/>
      <c r="AS842" s="156"/>
      <c r="AT842" s="156"/>
      <c r="AU842" s="156"/>
      <c r="AV842" s="157"/>
    </row>
    <row r="843" spans="2:48" x14ac:dyDescent="0.2">
      <c r="B843" s="2" t="s">
        <v>14</v>
      </c>
      <c r="C843" s="156"/>
      <c r="D843" s="156"/>
      <c r="E843" s="156"/>
      <c r="F843" s="156"/>
      <c r="G843" s="156"/>
      <c r="H843" s="156"/>
      <c r="I843" s="156"/>
      <c r="J843" s="156"/>
      <c r="K843" s="156"/>
      <c r="L843" s="156"/>
      <c r="M843" s="156"/>
      <c r="N843" s="156"/>
      <c r="O843" s="156"/>
      <c r="P843" s="156"/>
      <c r="Q843" s="156"/>
      <c r="R843" s="156"/>
      <c r="S843" s="156"/>
      <c r="T843" s="156"/>
      <c r="U843" s="156"/>
      <c r="V843" s="156"/>
      <c r="W843" s="156"/>
      <c r="X843" s="156"/>
      <c r="Y843" s="156"/>
      <c r="Z843" s="156"/>
      <c r="AA843" s="156"/>
      <c r="AB843" s="156"/>
      <c r="AC843" s="156"/>
      <c r="AD843" s="156"/>
      <c r="AE843" s="156"/>
      <c r="AF843" s="156"/>
      <c r="AG843" s="156"/>
      <c r="AH843" s="156"/>
      <c r="AI843" s="156"/>
      <c r="AJ843" s="156"/>
      <c r="AK843" s="156"/>
      <c r="AL843" s="156"/>
      <c r="AM843" s="156"/>
      <c r="AN843" s="156"/>
      <c r="AO843" s="156"/>
      <c r="AP843" s="156"/>
      <c r="AQ843" s="156"/>
      <c r="AR843" s="156"/>
      <c r="AS843" s="156"/>
      <c r="AT843" s="156"/>
      <c r="AU843" s="156"/>
      <c r="AV843" s="157"/>
    </row>
    <row r="844" spans="2:48" x14ac:dyDescent="0.2">
      <c r="B844" s="2" t="s">
        <v>16</v>
      </c>
      <c r="C844" s="156"/>
      <c r="D844" s="156"/>
      <c r="E844" s="156"/>
      <c r="F844" s="156"/>
      <c r="G844" s="156"/>
      <c r="H844" s="156"/>
      <c r="I844" s="156"/>
      <c r="J844" s="156"/>
      <c r="K844" s="156"/>
      <c r="L844" s="156"/>
      <c r="M844" s="156"/>
      <c r="N844" s="156"/>
      <c r="O844" s="156"/>
      <c r="P844" s="156"/>
      <c r="Q844" s="156"/>
      <c r="R844" s="156"/>
      <c r="S844" s="156"/>
      <c r="T844" s="156"/>
      <c r="U844" s="156"/>
      <c r="V844" s="156"/>
      <c r="W844" s="156"/>
      <c r="X844" s="156"/>
      <c r="Y844" s="156"/>
      <c r="Z844" s="156"/>
      <c r="AA844" s="156"/>
      <c r="AB844" s="156"/>
      <c r="AC844" s="156"/>
      <c r="AD844" s="156"/>
      <c r="AE844" s="156"/>
      <c r="AF844" s="156"/>
      <c r="AG844" s="156"/>
      <c r="AH844" s="156"/>
      <c r="AI844" s="156"/>
      <c r="AJ844" s="156"/>
      <c r="AK844" s="156"/>
      <c r="AL844" s="156"/>
      <c r="AM844" s="156"/>
      <c r="AN844" s="156"/>
      <c r="AO844" s="156"/>
      <c r="AP844" s="156"/>
      <c r="AQ844" s="156"/>
      <c r="AR844" s="156"/>
      <c r="AS844" s="156"/>
      <c r="AT844" s="156"/>
      <c r="AU844" s="156"/>
      <c r="AV844" s="157"/>
    </row>
    <row r="845" spans="2:48" x14ac:dyDescent="0.2">
      <c r="B845" s="2" t="s">
        <v>18</v>
      </c>
      <c r="C845" s="156"/>
      <c r="D845" s="156"/>
      <c r="E845" s="156"/>
      <c r="F845" s="156"/>
      <c r="G845" s="156"/>
      <c r="H845" s="156"/>
      <c r="I845" s="156"/>
      <c r="J845" s="156"/>
      <c r="K845" s="156"/>
      <c r="L845" s="156"/>
      <c r="M845" s="156"/>
      <c r="N845" s="156"/>
      <c r="O845" s="156"/>
      <c r="P845" s="156"/>
      <c r="Q845" s="156"/>
      <c r="R845" s="156"/>
      <c r="S845" s="156"/>
      <c r="T845" s="156"/>
      <c r="U845" s="156"/>
      <c r="V845" s="156"/>
      <c r="W845" s="156"/>
      <c r="X845" s="156"/>
      <c r="Y845" s="156"/>
      <c r="Z845" s="156"/>
      <c r="AA845" s="156"/>
      <c r="AB845" s="156"/>
      <c r="AC845" s="156"/>
      <c r="AD845" s="156"/>
      <c r="AE845" s="156"/>
      <c r="AF845" s="156"/>
      <c r="AG845" s="156"/>
      <c r="AH845" s="156"/>
      <c r="AI845" s="156"/>
      <c r="AJ845" s="156"/>
      <c r="AK845" s="156"/>
      <c r="AL845" s="156"/>
      <c r="AM845" s="156"/>
      <c r="AN845" s="156"/>
      <c r="AO845" s="156"/>
      <c r="AP845" s="156"/>
      <c r="AQ845" s="156"/>
      <c r="AR845" s="156"/>
      <c r="AS845" s="156"/>
      <c r="AT845" s="156"/>
      <c r="AU845" s="156"/>
      <c r="AV845" s="157"/>
    </row>
    <row r="846" spans="2:48" x14ac:dyDescent="0.2">
      <c r="B846" s="2" t="s">
        <v>20</v>
      </c>
      <c r="C846" s="156"/>
      <c r="D846" s="156"/>
      <c r="E846" s="156"/>
      <c r="F846" s="156"/>
      <c r="G846" s="156"/>
      <c r="H846" s="156"/>
      <c r="I846" s="156"/>
      <c r="J846" s="156"/>
      <c r="K846" s="156"/>
      <c r="L846" s="156"/>
      <c r="M846" s="156"/>
      <c r="N846" s="156"/>
      <c r="O846" s="156"/>
      <c r="P846" s="156"/>
      <c r="Q846" s="156"/>
      <c r="R846" s="156"/>
      <c r="S846" s="156"/>
      <c r="T846" s="156"/>
      <c r="U846" s="156"/>
      <c r="V846" s="156"/>
      <c r="W846" s="156"/>
      <c r="X846" s="156"/>
      <c r="Y846" s="156"/>
      <c r="Z846" s="156"/>
      <c r="AA846" s="156"/>
      <c r="AB846" s="156"/>
      <c r="AC846" s="156"/>
      <c r="AD846" s="156"/>
      <c r="AE846" s="156"/>
      <c r="AF846" s="156"/>
      <c r="AG846" s="156"/>
      <c r="AH846" s="156"/>
      <c r="AI846" s="156"/>
      <c r="AJ846" s="156"/>
      <c r="AK846" s="156"/>
      <c r="AL846" s="156"/>
      <c r="AM846" s="156"/>
      <c r="AN846" s="156"/>
      <c r="AO846" s="156"/>
      <c r="AP846" s="156"/>
      <c r="AQ846" s="156"/>
      <c r="AR846" s="156"/>
      <c r="AS846" s="156"/>
      <c r="AT846" s="156"/>
      <c r="AU846" s="156"/>
      <c r="AV846" s="157"/>
    </row>
    <row r="847" spans="2:48" x14ac:dyDescent="0.2">
      <c r="B847" s="2" t="s">
        <v>22</v>
      </c>
      <c r="C847" s="154">
        <v>24.586091999999997</v>
      </c>
      <c r="D847" s="154">
        <v>24.586091999999997</v>
      </c>
      <c r="E847" s="154">
        <v>24.586091999999997</v>
      </c>
      <c r="F847" s="154">
        <v>24.586091999999997</v>
      </c>
      <c r="G847" s="154">
        <v>24.67824246</v>
      </c>
      <c r="H847" s="154">
        <v>24.770392919999999</v>
      </c>
      <c r="I847" s="154">
        <v>24.451479935999998</v>
      </c>
      <c r="J847" s="154">
        <v>24.132566952000001</v>
      </c>
      <c r="K847" s="154">
        <v>23.813653968000001</v>
      </c>
      <c r="L847" s="154">
        <v>23.494740984000003</v>
      </c>
      <c r="M847" s="154">
        <v>23.175828000000003</v>
      </c>
      <c r="N847" s="154">
        <v>23.157758880000003</v>
      </c>
      <c r="O847" s="154">
        <v>23.139689760000003</v>
      </c>
      <c r="P847" s="154">
        <v>23.121620640000003</v>
      </c>
      <c r="Q847" s="154">
        <v>23.10355152</v>
      </c>
      <c r="R847" s="154">
        <v>23.0854824</v>
      </c>
      <c r="S847" s="154">
        <v>23.06741328</v>
      </c>
      <c r="T847" s="154">
        <v>23.04934416</v>
      </c>
      <c r="U847" s="154">
        <v>23.031275040000001</v>
      </c>
      <c r="V847" s="154">
        <v>23.013205920000001</v>
      </c>
      <c r="W847" s="154">
        <v>22.995136800000001</v>
      </c>
      <c r="X847" s="154">
        <v>22.977067680000001</v>
      </c>
      <c r="Y847" s="154">
        <v>22.958998559999998</v>
      </c>
      <c r="Z847" s="154">
        <v>22.940929439999998</v>
      </c>
      <c r="AA847" s="154">
        <v>22.922860319999998</v>
      </c>
      <c r="AB847" s="154">
        <v>22.904791199999998</v>
      </c>
      <c r="AC847" s="154">
        <v>22.848196175999998</v>
      </c>
      <c r="AD847" s="154">
        <v>22.791601151999998</v>
      </c>
      <c r="AE847" s="154">
        <v>22.735006127999998</v>
      </c>
      <c r="AF847" s="154">
        <v>22.678411103999998</v>
      </c>
      <c r="AG847" s="154">
        <v>22.621816079999999</v>
      </c>
      <c r="AH847" s="154">
        <v>22.565221055999999</v>
      </c>
      <c r="AI847" s="154">
        <v>22.508626031999999</v>
      </c>
      <c r="AJ847" s="154">
        <v>22.452031008000002</v>
      </c>
      <c r="AK847" s="154">
        <v>22.395435984000002</v>
      </c>
      <c r="AL847" s="154">
        <v>22.338840960000002</v>
      </c>
      <c r="AM847" s="154">
        <v>22.282245936000002</v>
      </c>
      <c r="AN847" s="154">
        <v>22.225650912000003</v>
      </c>
      <c r="AO847" s="154">
        <v>22.169055888000003</v>
      </c>
      <c r="AP847" s="154">
        <v>22.112460864000003</v>
      </c>
      <c r="AQ847" s="154">
        <v>22.055865840000003</v>
      </c>
      <c r="AR847" s="154">
        <v>22.055865840000003</v>
      </c>
      <c r="AS847" s="154">
        <v>22.055865840000003</v>
      </c>
      <c r="AT847" s="154">
        <v>22.055865840000003</v>
      </c>
      <c r="AU847" s="154">
        <v>22.055865840000003</v>
      </c>
      <c r="AV847" s="155">
        <v>22.055865840000003</v>
      </c>
    </row>
    <row r="848" spans="2:48" x14ac:dyDescent="0.2">
      <c r="B848" s="2" t="s">
        <v>110</v>
      </c>
      <c r="C848" s="154">
        <v>0</v>
      </c>
      <c r="D848" s="154">
        <v>0</v>
      </c>
      <c r="E848" s="154">
        <v>0</v>
      </c>
      <c r="F848" s="154">
        <v>0</v>
      </c>
      <c r="G848" s="154">
        <v>0</v>
      </c>
      <c r="H848" s="154">
        <v>0</v>
      </c>
      <c r="I848" s="154">
        <v>0</v>
      </c>
      <c r="J848" s="154">
        <v>0</v>
      </c>
      <c r="K848" s="154">
        <v>0</v>
      </c>
      <c r="L848" s="154">
        <v>0</v>
      </c>
      <c r="M848" s="154">
        <v>0</v>
      </c>
      <c r="N848" s="154">
        <v>0</v>
      </c>
      <c r="O848" s="154">
        <v>0</v>
      </c>
      <c r="P848" s="154">
        <v>0</v>
      </c>
      <c r="Q848" s="154">
        <v>0</v>
      </c>
      <c r="R848" s="154">
        <v>0</v>
      </c>
      <c r="S848" s="154">
        <v>0</v>
      </c>
      <c r="T848" s="154">
        <v>0</v>
      </c>
      <c r="U848" s="154">
        <v>0</v>
      </c>
      <c r="V848" s="154">
        <v>0</v>
      </c>
      <c r="W848" s="154">
        <v>0</v>
      </c>
      <c r="X848" s="154">
        <v>0</v>
      </c>
      <c r="Y848" s="154">
        <v>0</v>
      </c>
      <c r="Z848" s="154">
        <v>0</v>
      </c>
      <c r="AA848" s="154">
        <v>0</v>
      </c>
      <c r="AB848" s="154">
        <v>0</v>
      </c>
      <c r="AC848" s="154">
        <v>0</v>
      </c>
      <c r="AD848" s="154">
        <v>0</v>
      </c>
      <c r="AE848" s="154">
        <v>0</v>
      </c>
      <c r="AF848" s="154">
        <v>0</v>
      </c>
      <c r="AG848" s="154">
        <v>0</v>
      </c>
      <c r="AH848" s="154">
        <v>0</v>
      </c>
      <c r="AI848" s="154">
        <v>0</v>
      </c>
      <c r="AJ848" s="154">
        <v>0</v>
      </c>
      <c r="AK848" s="154">
        <v>0</v>
      </c>
      <c r="AL848" s="154">
        <v>0</v>
      </c>
      <c r="AM848" s="154">
        <v>0</v>
      </c>
      <c r="AN848" s="154">
        <v>0</v>
      </c>
      <c r="AO848" s="154">
        <v>0</v>
      </c>
      <c r="AP848" s="154">
        <v>0</v>
      </c>
      <c r="AQ848" s="154">
        <v>0</v>
      </c>
      <c r="AR848" s="154">
        <v>0</v>
      </c>
      <c r="AS848" s="154">
        <v>0</v>
      </c>
      <c r="AT848" s="154">
        <v>0</v>
      </c>
      <c r="AU848" s="154">
        <v>0</v>
      </c>
      <c r="AV848" s="155">
        <v>0</v>
      </c>
    </row>
    <row r="849" spans="2:48" x14ac:dyDescent="0.2">
      <c r="B849" s="2" t="s">
        <v>111</v>
      </c>
      <c r="C849" s="154">
        <v>0</v>
      </c>
      <c r="D849" s="154">
        <v>0</v>
      </c>
      <c r="E849" s="154">
        <v>0</v>
      </c>
      <c r="F849" s="154">
        <v>0</v>
      </c>
      <c r="G849" s="154">
        <v>0</v>
      </c>
      <c r="H849" s="154">
        <v>0</v>
      </c>
      <c r="I849" s="154">
        <v>0</v>
      </c>
      <c r="J849" s="154">
        <v>0</v>
      </c>
      <c r="K849" s="154">
        <v>0</v>
      </c>
      <c r="L849" s="154">
        <v>0</v>
      </c>
      <c r="M849" s="154">
        <v>0</v>
      </c>
      <c r="N849" s="154">
        <v>0</v>
      </c>
      <c r="O849" s="154">
        <v>0</v>
      </c>
      <c r="P849" s="154">
        <v>0</v>
      </c>
      <c r="Q849" s="154">
        <v>0</v>
      </c>
      <c r="R849" s="154">
        <v>0</v>
      </c>
      <c r="S849" s="154">
        <v>0</v>
      </c>
      <c r="T849" s="154">
        <v>0</v>
      </c>
      <c r="U849" s="154">
        <v>0</v>
      </c>
      <c r="V849" s="154">
        <v>0</v>
      </c>
      <c r="W849" s="154">
        <v>0</v>
      </c>
      <c r="X849" s="154">
        <v>0</v>
      </c>
      <c r="Y849" s="154">
        <v>0</v>
      </c>
      <c r="Z849" s="154">
        <v>0</v>
      </c>
      <c r="AA849" s="154">
        <v>0</v>
      </c>
      <c r="AB849" s="154">
        <v>0</v>
      </c>
      <c r="AC849" s="154">
        <v>0</v>
      </c>
      <c r="AD849" s="154">
        <v>0</v>
      </c>
      <c r="AE849" s="154">
        <v>0</v>
      </c>
      <c r="AF849" s="154">
        <v>0</v>
      </c>
      <c r="AG849" s="154">
        <v>0</v>
      </c>
      <c r="AH849" s="154">
        <v>0</v>
      </c>
      <c r="AI849" s="154">
        <v>0</v>
      </c>
      <c r="AJ849" s="154">
        <v>0</v>
      </c>
      <c r="AK849" s="154">
        <v>0</v>
      </c>
      <c r="AL849" s="154">
        <v>0</v>
      </c>
      <c r="AM849" s="154">
        <v>0</v>
      </c>
      <c r="AN849" s="154">
        <v>0</v>
      </c>
      <c r="AO849" s="154">
        <v>0</v>
      </c>
      <c r="AP849" s="154">
        <v>0</v>
      </c>
      <c r="AQ849" s="154">
        <v>0</v>
      </c>
      <c r="AR849" s="154">
        <v>0</v>
      </c>
      <c r="AS849" s="154">
        <v>0</v>
      </c>
      <c r="AT849" s="154">
        <v>0</v>
      </c>
      <c r="AU849" s="154">
        <v>0</v>
      </c>
      <c r="AV849" s="155">
        <v>0</v>
      </c>
    </row>
    <row r="850" spans="2:48" x14ac:dyDescent="0.2">
      <c r="B850" s="2" t="s">
        <v>58</v>
      </c>
      <c r="C850" s="154">
        <v>0</v>
      </c>
      <c r="D850" s="154">
        <v>0</v>
      </c>
      <c r="E850" s="154">
        <v>0</v>
      </c>
      <c r="F850" s="154">
        <v>0</v>
      </c>
      <c r="G850" s="154">
        <v>0</v>
      </c>
      <c r="H850" s="154">
        <v>0</v>
      </c>
      <c r="I850" s="154">
        <v>0</v>
      </c>
      <c r="J850" s="154">
        <v>0</v>
      </c>
      <c r="K850" s="154">
        <v>0</v>
      </c>
      <c r="L850" s="154">
        <v>0</v>
      </c>
      <c r="M850" s="154">
        <v>0</v>
      </c>
      <c r="N850" s="154">
        <v>0</v>
      </c>
      <c r="O850" s="154">
        <v>0</v>
      </c>
      <c r="P850" s="154">
        <v>0</v>
      </c>
      <c r="Q850" s="154">
        <v>0</v>
      </c>
      <c r="R850" s="154">
        <v>0</v>
      </c>
      <c r="S850" s="154">
        <v>0</v>
      </c>
      <c r="T850" s="154">
        <v>0</v>
      </c>
      <c r="U850" s="154">
        <v>0</v>
      </c>
      <c r="V850" s="154">
        <v>0</v>
      </c>
      <c r="W850" s="154">
        <v>0</v>
      </c>
      <c r="X850" s="154">
        <v>0</v>
      </c>
      <c r="Y850" s="154">
        <v>0</v>
      </c>
      <c r="Z850" s="154">
        <v>0</v>
      </c>
      <c r="AA850" s="154">
        <v>0</v>
      </c>
      <c r="AB850" s="154">
        <v>0</v>
      </c>
      <c r="AC850" s="154">
        <v>0</v>
      </c>
      <c r="AD850" s="154">
        <v>0</v>
      </c>
      <c r="AE850" s="154">
        <v>0</v>
      </c>
      <c r="AF850" s="154">
        <v>0</v>
      </c>
      <c r="AG850" s="154">
        <v>0</v>
      </c>
      <c r="AH850" s="154">
        <v>0</v>
      </c>
      <c r="AI850" s="154">
        <v>0</v>
      </c>
      <c r="AJ850" s="154">
        <v>0</v>
      </c>
      <c r="AK850" s="154">
        <v>0</v>
      </c>
      <c r="AL850" s="154">
        <v>0</v>
      </c>
      <c r="AM850" s="154">
        <v>0</v>
      </c>
      <c r="AN850" s="154">
        <v>0</v>
      </c>
      <c r="AO850" s="154">
        <v>0</v>
      </c>
      <c r="AP850" s="154">
        <v>0</v>
      </c>
      <c r="AQ850" s="154">
        <v>0</v>
      </c>
      <c r="AR850" s="154">
        <v>0</v>
      </c>
      <c r="AS850" s="154">
        <v>0</v>
      </c>
      <c r="AT850" s="154">
        <v>0</v>
      </c>
      <c r="AU850" s="154">
        <v>0</v>
      </c>
      <c r="AV850" s="155">
        <v>0</v>
      </c>
    </row>
    <row r="851" spans="2:48" x14ac:dyDescent="0.2">
      <c r="B851" s="2" t="s">
        <v>60</v>
      </c>
      <c r="C851" s="154">
        <v>22127.482799999998</v>
      </c>
      <c r="D851" s="154">
        <v>22127.482799999998</v>
      </c>
      <c r="E851" s="154">
        <v>22127.482799999998</v>
      </c>
      <c r="F851" s="154">
        <v>22127.482799999998</v>
      </c>
      <c r="G851" s="154">
        <v>22210.418213999998</v>
      </c>
      <c r="H851" s="154">
        <v>22293.353627999997</v>
      </c>
      <c r="I851" s="154">
        <v>21079.298822399996</v>
      </c>
      <c r="J851" s="154">
        <v>19865.244016799999</v>
      </c>
      <c r="K851" s="154">
        <v>18651.189211199999</v>
      </c>
      <c r="L851" s="154">
        <v>17437.134405600002</v>
      </c>
      <c r="M851" s="154">
        <v>16223.079600000001</v>
      </c>
      <c r="N851" s="154">
        <v>15905.034000000001</v>
      </c>
      <c r="O851" s="154">
        <v>15586.9884</v>
      </c>
      <c r="P851" s="154">
        <v>15268.942800000001</v>
      </c>
      <c r="Q851" s="154">
        <v>14950.897200000001</v>
      </c>
      <c r="R851" s="154">
        <v>14632.8516</v>
      </c>
      <c r="S851" s="154">
        <v>14314.806</v>
      </c>
      <c r="T851" s="154">
        <v>13996.760399999999</v>
      </c>
      <c r="U851" s="154">
        <v>13678.7148</v>
      </c>
      <c r="V851" s="154">
        <v>13360.6692</v>
      </c>
      <c r="W851" s="154">
        <v>13042.623599999999</v>
      </c>
      <c r="X851" s="154">
        <v>12724.578</v>
      </c>
      <c r="Y851" s="154">
        <v>12406.5324</v>
      </c>
      <c r="Z851" s="154">
        <v>12088.486799999999</v>
      </c>
      <c r="AA851" s="154">
        <v>11770.441199999999</v>
      </c>
      <c r="AB851" s="154">
        <v>11452.3956</v>
      </c>
      <c r="AC851" s="154">
        <v>11350.5785352</v>
      </c>
      <c r="AD851" s="154">
        <v>11248.761470400001</v>
      </c>
      <c r="AE851" s="154">
        <v>11146.944405599999</v>
      </c>
      <c r="AF851" s="154">
        <v>11045.1273408</v>
      </c>
      <c r="AG851" s="154">
        <v>10943.310276</v>
      </c>
      <c r="AH851" s="154">
        <v>10841.493211200001</v>
      </c>
      <c r="AI851" s="154">
        <v>10739.676146400001</v>
      </c>
      <c r="AJ851" s="154">
        <v>10637.8590816</v>
      </c>
      <c r="AK851" s="154">
        <v>10536.0420168</v>
      </c>
      <c r="AL851" s="154">
        <v>10434.224952</v>
      </c>
      <c r="AM851" s="154">
        <v>10332.407887200001</v>
      </c>
      <c r="AN851" s="154">
        <v>10230.590822400001</v>
      </c>
      <c r="AO851" s="154">
        <v>10128.7737576</v>
      </c>
      <c r="AP851" s="154">
        <v>10026.9566928</v>
      </c>
      <c r="AQ851" s="154">
        <v>9925.1396280000008</v>
      </c>
      <c r="AR851" s="154">
        <v>9925.1396280000008</v>
      </c>
      <c r="AS851" s="154">
        <v>9925.1396280000008</v>
      </c>
      <c r="AT851" s="154">
        <v>9925.1396280000008</v>
      </c>
      <c r="AU851" s="154">
        <v>9925.1396280000008</v>
      </c>
      <c r="AV851" s="155">
        <v>9925.1396280000008</v>
      </c>
    </row>
    <row r="852" spans="2:48" x14ac:dyDescent="0.2">
      <c r="B852" s="2" t="s">
        <v>62</v>
      </c>
      <c r="C852" s="154">
        <f t="shared" ref="C852:AV852" si="36">C851*0.5</f>
        <v>11063.741399999999</v>
      </c>
      <c r="D852" s="154">
        <f t="shared" si="36"/>
        <v>11063.741399999999</v>
      </c>
      <c r="E852" s="154">
        <f t="shared" si="36"/>
        <v>11063.741399999999</v>
      </c>
      <c r="F852" s="154">
        <f t="shared" si="36"/>
        <v>11063.741399999999</v>
      </c>
      <c r="G852" s="154">
        <f t="shared" si="36"/>
        <v>11105.209106999999</v>
      </c>
      <c r="H852" s="154">
        <f t="shared" si="36"/>
        <v>11146.676813999999</v>
      </c>
      <c r="I852" s="154">
        <f t="shared" si="36"/>
        <v>10539.649411199998</v>
      </c>
      <c r="J852" s="154">
        <f t="shared" si="36"/>
        <v>9932.6220083999997</v>
      </c>
      <c r="K852" s="154">
        <f t="shared" si="36"/>
        <v>9325.5946055999993</v>
      </c>
      <c r="L852" s="154">
        <f t="shared" si="36"/>
        <v>8718.5672028000008</v>
      </c>
      <c r="M852" s="154">
        <f t="shared" si="36"/>
        <v>8111.5398000000005</v>
      </c>
      <c r="N852" s="154">
        <f t="shared" si="36"/>
        <v>7952.5170000000007</v>
      </c>
      <c r="O852" s="154">
        <f t="shared" si="36"/>
        <v>7793.4942000000001</v>
      </c>
      <c r="P852" s="154">
        <f t="shared" si="36"/>
        <v>7634.4714000000004</v>
      </c>
      <c r="Q852" s="154">
        <f t="shared" si="36"/>
        <v>7475.4486000000006</v>
      </c>
      <c r="R852" s="154">
        <f t="shared" si="36"/>
        <v>7316.4258</v>
      </c>
      <c r="S852" s="154">
        <f t="shared" si="36"/>
        <v>7157.4030000000002</v>
      </c>
      <c r="T852" s="154">
        <f t="shared" si="36"/>
        <v>6998.3801999999996</v>
      </c>
      <c r="U852" s="154">
        <f t="shared" si="36"/>
        <v>6839.3573999999999</v>
      </c>
      <c r="V852" s="154">
        <f t="shared" si="36"/>
        <v>6680.3346000000001</v>
      </c>
      <c r="W852" s="154">
        <f t="shared" si="36"/>
        <v>6521.3117999999995</v>
      </c>
      <c r="X852" s="154">
        <f t="shared" si="36"/>
        <v>6362.2889999999998</v>
      </c>
      <c r="Y852" s="154">
        <f t="shared" si="36"/>
        <v>6203.2662</v>
      </c>
      <c r="Z852" s="154">
        <f t="shared" si="36"/>
        <v>6044.2433999999994</v>
      </c>
      <c r="AA852" s="154">
        <f t="shared" si="36"/>
        <v>5885.2205999999996</v>
      </c>
      <c r="AB852" s="154">
        <f t="shared" si="36"/>
        <v>5726.1977999999999</v>
      </c>
      <c r="AC852" s="154">
        <f t="shared" si="36"/>
        <v>5675.2892676000001</v>
      </c>
      <c r="AD852" s="154">
        <f t="shared" si="36"/>
        <v>5624.3807352000003</v>
      </c>
      <c r="AE852" s="154">
        <f t="shared" si="36"/>
        <v>5573.4722027999996</v>
      </c>
      <c r="AF852" s="154">
        <f t="shared" si="36"/>
        <v>5522.5636703999999</v>
      </c>
      <c r="AG852" s="154">
        <f t="shared" si="36"/>
        <v>5471.6551380000001</v>
      </c>
      <c r="AH852" s="154">
        <f t="shared" si="36"/>
        <v>5420.7466056000003</v>
      </c>
      <c r="AI852" s="154">
        <f t="shared" si="36"/>
        <v>5369.8380732000005</v>
      </c>
      <c r="AJ852" s="154">
        <f t="shared" si="36"/>
        <v>5318.9295407999998</v>
      </c>
      <c r="AK852" s="154">
        <f t="shared" si="36"/>
        <v>5268.0210084</v>
      </c>
      <c r="AL852" s="154">
        <f t="shared" si="36"/>
        <v>5217.1124760000002</v>
      </c>
      <c r="AM852" s="154">
        <f t="shared" si="36"/>
        <v>5166.2039436000005</v>
      </c>
      <c r="AN852" s="154">
        <f t="shared" si="36"/>
        <v>5115.2954112000007</v>
      </c>
      <c r="AO852" s="154">
        <f t="shared" si="36"/>
        <v>5064.3868788</v>
      </c>
      <c r="AP852" s="154">
        <f t="shared" si="36"/>
        <v>5013.4783464000002</v>
      </c>
      <c r="AQ852" s="154">
        <f t="shared" si="36"/>
        <v>4962.5698140000004</v>
      </c>
      <c r="AR852" s="154">
        <f t="shared" si="36"/>
        <v>4962.5698140000004</v>
      </c>
      <c r="AS852" s="154">
        <f t="shared" si="36"/>
        <v>4962.5698140000004</v>
      </c>
      <c r="AT852" s="154">
        <f t="shared" si="36"/>
        <v>4962.5698140000004</v>
      </c>
      <c r="AU852" s="154">
        <f t="shared" si="36"/>
        <v>4962.5698140000004</v>
      </c>
      <c r="AV852" s="154">
        <f t="shared" si="36"/>
        <v>4962.5698140000004</v>
      </c>
    </row>
    <row r="853" spans="2:48" x14ac:dyDescent="0.2">
      <c r="B853" s="2" t="s">
        <v>109</v>
      </c>
      <c r="C853" s="154">
        <v>10</v>
      </c>
      <c r="D853" s="154">
        <v>10</v>
      </c>
      <c r="E853" s="154">
        <v>10</v>
      </c>
      <c r="F853" s="154">
        <v>10</v>
      </c>
      <c r="G853" s="154">
        <v>10</v>
      </c>
      <c r="H853" s="154">
        <v>10</v>
      </c>
      <c r="I853" s="154">
        <v>10</v>
      </c>
      <c r="J853" s="154">
        <v>10</v>
      </c>
      <c r="K853" s="154">
        <v>10</v>
      </c>
      <c r="L853" s="154">
        <v>10</v>
      </c>
      <c r="M853" s="154">
        <v>10</v>
      </c>
      <c r="N853" s="154">
        <v>10</v>
      </c>
      <c r="O853" s="154">
        <v>10</v>
      </c>
      <c r="P853" s="154">
        <v>10</v>
      </c>
      <c r="Q853" s="154">
        <v>10</v>
      </c>
      <c r="R853" s="154">
        <v>10</v>
      </c>
      <c r="S853" s="154">
        <v>10</v>
      </c>
      <c r="T853" s="154">
        <v>10</v>
      </c>
      <c r="U853" s="154">
        <v>10</v>
      </c>
      <c r="V853" s="154">
        <v>10</v>
      </c>
      <c r="W853" s="154">
        <v>10</v>
      </c>
      <c r="X853" s="154">
        <v>10</v>
      </c>
      <c r="Y853" s="154">
        <v>10</v>
      </c>
      <c r="Z853" s="154">
        <v>10</v>
      </c>
      <c r="AA853" s="154">
        <v>10</v>
      </c>
      <c r="AB853" s="154">
        <v>10</v>
      </c>
      <c r="AC853" s="154">
        <v>10</v>
      </c>
      <c r="AD853" s="154">
        <v>10</v>
      </c>
      <c r="AE853" s="154">
        <v>10</v>
      </c>
      <c r="AF853" s="154">
        <v>10</v>
      </c>
      <c r="AG853" s="154">
        <v>10</v>
      </c>
      <c r="AH853" s="154">
        <v>10</v>
      </c>
      <c r="AI853" s="154">
        <v>10</v>
      </c>
      <c r="AJ853" s="154">
        <v>10</v>
      </c>
      <c r="AK853" s="154">
        <v>10</v>
      </c>
      <c r="AL853" s="154">
        <v>10</v>
      </c>
      <c r="AM853" s="154">
        <v>10</v>
      </c>
      <c r="AN853" s="154">
        <v>10</v>
      </c>
      <c r="AO853" s="154">
        <v>10</v>
      </c>
      <c r="AP853" s="154">
        <v>10</v>
      </c>
      <c r="AQ853" s="154">
        <v>10</v>
      </c>
      <c r="AR853" s="154">
        <v>10</v>
      </c>
      <c r="AS853" s="154">
        <v>10</v>
      </c>
      <c r="AT853" s="154">
        <v>10</v>
      </c>
      <c r="AU853" s="154">
        <v>10</v>
      </c>
      <c r="AV853" s="155">
        <v>10</v>
      </c>
    </row>
    <row r="854" spans="2:48" x14ac:dyDescent="0.2">
      <c r="B854" s="2" t="s">
        <v>274</v>
      </c>
      <c r="C854" s="154">
        <v>100000</v>
      </c>
      <c r="D854" s="154">
        <v>100000</v>
      </c>
      <c r="E854" s="154">
        <v>100000</v>
      </c>
      <c r="F854" s="154">
        <v>100000</v>
      </c>
      <c r="G854" s="154">
        <v>100000</v>
      </c>
      <c r="H854" s="154">
        <v>100000</v>
      </c>
      <c r="I854" s="154">
        <v>100000</v>
      </c>
      <c r="J854" s="154">
        <v>100000</v>
      </c>
      <c r="K854" s="154">
        <v>100000</v>
      </c>
      <c r="L854" s="154">
        <v>100000</v>
      </c>
      <c r="M854" s="154">
        <v>100000</v>
      </c>
      <c r="N854" s="154">
        <v>100000</v>
      </c>
      <c r="O854" s="154">
        <v>100000</v>
      </c>
      <c r="P854" s="154">
        <v>100000</v>
      </c>
      <c r="Q854" s="154">
        <v>100000</v>
      </c>
      <c r="R854" s="154">
        <v>100000</v>
      </c>
      <c r="S854" s="154">
        <v>100000</v>
      </c>
      <c r="T854" s="154">
        <v>100000</v>
      </c>
      <c r="U854" s="154">
        <v>100000</v>
      </c>
      <c r="V854" s="154">
        <v>100000</v>
      </c>
      <c r="W854" s="154">
        <v>100000</v>
      </c>
      <c r="X854" s="154">
        <v>100000</v>
      </c>
      <c r="Y854" s="154">
        <v>100000</v>
      </c>
      <c r="Z854" s="154">
        <v>100000</v>
      </c>
      <c r="AA854" s="154">
        <v>100000</v>
      </c>
      <c r="AB854" s="154">
        <v>100000</v>
      </c>
      <c r="AC854" s="154">
        <v>100000</v>
      </c>
      <c r="AD854" s="154">
        <v>100000</v>
      </c>
      <c r="AE854" s="154">
        <v>100000</v>
      </c>
      <c r="AF854" s="154">
        <v>100000</v>
      </c>
      <c r="AG854" s="154">
        <v>100000</v>
      </c>
      <c r="AH854" s="154">
        <v>100000</v>
      </c>
      <c r="AI854" s="154">
        <v>100000</v>
      </c>
      <c r="AJ854" s="154">
        <v>100000</v>
      </c>
      <c r="AK854" s="154">
        <v>100000</v>
      </c>
      <c r="AL854" s="154">
        <v>100000</v>
      </c>
      <c r="AM854" s="154">
        <v>100000</v>
      </c>
      <c r="AN854" s="154">
        <v>100000</v>
      </c>
      <c r="AO854" s="154">
        <v>100000</v>
      </c>
      <c r="AP854" s="154">
        <v>100000</v>
      </c>
      <c r="AQ854" s="154">
        <v>100000</v>
      </c>
      <c r="AR854" s="154">
        <v>100000</v>
      </c>
      <c r="AS854" s="154">
        <v>100000</v>
      </c>
      <c r="AT854" s="154">
        <v>100000</v>
      </c>
      <c r="AU854" s="154">
        <v>100000</v>
      </c>
      <c r="AV854" s="155">
        <v>100000</v>
      </c>
    </row>
    <row r="855" spans="2:48" x14ac:dyDescent="0.2">
      <c r="B855" s="2" t="s">
        <v>276</v>
      </c>
      <c r="C855" s="156"/>
      <c r="D855" s="156"/>
      <c r="E855" s="156"/>
      <c r="F855" s="156"/>
      <c r="G855" s="156"/>
      <c r="H855" s="156"/>
      <c r="I855" s="156"/>
      <c r="J855" s="156"/>
      <c r="K855" s="156"/>
      <c r="L855" s="156"/>
      <c r="M855" s="156"/>
      <c r="N855" s="156"/>
      <c r="O855" s="156"/>
      <c r="P855" s="156"/>
      <c r="Q855" s="156"/>
      <c r="R855" s="156"/>
      <c r="S855" s="156"/>
      <c r="T855" s="156"/>
      <c r="U855" s="156"/>
      <c r="V855" s="156"/>
      <c r="W855" s="156"/>
      <c r="X855" s="156"/>
      <c r="Y855" s="156"/>
      <c r="Z855" s="156"/>
      <c r="AA855" s="156"/>
      <c r="AB855" s="156"/>
      <c r="AC855" s="156"/>
      <c r="AD855" s="156"/>
      <c r="AE855" s="156"/>
      <c r="AF855" s="156"/>
      <c r="AG855" s="156"/>
      <c r="AH855" s="156"/>
      <c r="AI855" s="156"/>
      <c r="AJ855" s="156"/>
      <c r="AK855" s="156"/>
      <c r="AL855" s="156"/>
      <c r="AM855" s="156"/>
      <c r="AN855" s="156"/>
      <c r="AO855" s="156"/>
      <c r="AP855" s="156"/>
      <c r="AQ855" s="156"/>
      <c r="AR855" s="156"/>
      <c r="AS855" s="156"/>
      <c r="AT855" s="156"/>
      <c r="AU855" s="156"/>
      <c r="AV855" s="157"/>
    </row>
    <row r="856" spans="2:48" x14ac:dyDescent="0.2">
      <c r="B856" s="2" t="s">
        <v>278</v>
      </c>
      <c r="C856" s="156"/>
      <c r="D856" s="156"/>
      <c r="E856" s="156"/>
      <c r="F856" s="156"/>
      <c r="G856" s="156"/>
      <c r="H856" s="156"/>
      <c r="I856" s="156"/>
      <c r="J856" s="156"/>
      <c r="K856" s="156"/>
      <c r="L856" s="156"/>
      <c r="M856" s="156"/>
      <c r="N856" s="156"/>
      <c r="O856" s="156"/>
      <c r="P856" s="156"/>
      <c r="Q856" s="156"/>
      <c r="R856" s="156"/>
      <c r="S856" s="156"/>
      <c r="T856" s="156"/>
      <c r="U856" s="156"/>
      <c r="V856" s="156"/>
      <c r="W856" s="156"/>
      <c r="X856" s="156"/>
      <c r="Y856" s="156"/>
      <c r="Z856" s="156"/>
      <c r="AA856" s="156"/>
      <c r="AB856" s="156"/>
      <c r="AC856" s="156"/>
      <c r="AD856" s="156"/>
      <c r="AE856" s="156"/>
      <c r="AF856" s="156"/>
      <c r="AG856" s="156"/>
      <c r="AH856" s="156"/>
      <c r="AI856" s="156"/>
      <c r="AJ856" s="156"/>
      <c r="AK856" s="156"/>
      <c r="AL856" s="156"/>
      <c r="AM856" s="156"/>
      <c r="AN856" s="156"/>
      <c r="AO856" s="156"/>
      <c r="AP856" s="156"/>
      <c r="AQ856" s="156"/>
      <c r="AR856" s="156"/>
      <c r="AS856" s="156"/>
      <c r="AT856" s="156"/>
      <c r="AU856" s="156"/>
      <c r="AV856" s="157"/>
    </row>
    <row r="857" spans="2:48" ht="13.5" thickBot="1" x14ac:dyDescent="0.25">
      <c r="B857" s="341" t="s">
        <v>491</v>
      </c>
      <c r="C857" s="342"/>
      <c r="D857" s="342"/>
      <c r="E857" s="342"/>
      <c r="F857" s="342"/>
      <c r="G857" s="342"/>
      <c r="H857" s="342"/>
      <c r="I857" s="342"/>
      <c r="J857" s="342"/>
      <c r="K857" s="342"/>
      <c r="L857" s="342"/>
      <c r="M857" s="342"/>
      <c r="N857" s="342"/>
      <c r="O857" s="342"/>
      <c r="P857" s="342"/>
      <c r="Q857" s="342"/>
      <c r="R857" s="342"/>
      <c r="S857" s="342"/>
      <c r="T857" s="342"/>
      <c r="U857" s="342"/>
      <c r="V857" s="342"/>
      <c r="W857" s="342"/>
      <c r="X857" s="342"/>
      <c r="Y857" s="342"/>
      <c r="Z857" s="342"/>
      <c r="AA857" s="342"/>
      <c r="AB857" s="342"/>
      <c r="AC857" s="342"/>
      <c r="AD857" s="342"/>
      <c r="AE857" s="342"/>
      <c r="AF857" s="342"/>
      <c r="AG857" s="342"/>
      <c r="AH857" s="342"/>
      <c r="AI857" s="342"/>
      <c r="AJ857" s="342"/>
      <c r="AK857" s="342"/>
      <c r="AL857" s="342"/>
      <c r="AM857" s="342"/>
      <c r="AN857" s="342"/>
      <c r="AO857" s="342"/>
      <c r="AP857" s="342"/>
      <c r="AQ857" s="342"/>
      <c r="AR857" s="342"/>
      <c r="AS857" s="342"/>
      <c r="AT857" s="342"/>
      <c r="AU857" s="342"/>
      <c r="AV857" s="343"/>
    </row>
    <row r="858" spans="2:48" ht="14.25" thickTop="1" thickBot="1" x14ac:dyDescent="0.25"/>
    <row r="859" spans="2:48" ht="13.5" thickTop="1" x14ac:dyDescent="0.2">
      <c r="B859" s="332" t="s">
        <v>329</v>
      </c>
      <c r="C859" s="333"/>
      <c r="D859" s="333"/>
      <c r="E859" s="333"/>
      <c r="F859" s="333"/>
      <c r="G859" s="333"/>
      <c r="H859" s="333"/>
      <c r="I859" s="333"/>
      <c r="J859" s="333"/>
      <c r="K859" s="333"/>
      <c r="L859" s="333"/>
      <c r="M859" s="333"/>
      <c r="N859" s="333"/>
      <c r="O859" s="333"/>
      <c r="P859" s="333"/>
      <c r="Q859" s="333"/>
      <c r="R859" s="333"/>
      <c r="S859" s="333"/>
      <c r="T859" s="333"/>
      <c r="U859" s="333"/>
      <c r="V859" s="333"/>
      <c r="W859" s="333"/>
      <c r="X859" s="333"/>
      <c r="Y859" s="333"/>
      <c r="Z859" s="333"/>
      <c r="AA859" s="333"/>
      <c r="AB859" s="333"/>
      <c r="AC859" s="333"/>
      <c r="AD859" s="333"/>
      <c r="AE859" s="333"/>
      <c r="AF859" s="333"/>
      <c r="AG859" s="333"/>
      <c r="AH859" s="333"/>
      <c r="AI859" s="333"/>
      <c r="AJ859" s="333"/>
      <c r="AK859" s="333"/>
      <c r="AL859" s="333"/>
      <c r="AM859" s="333"/>
      <c r="AN859" s="333"/>
      <c r="AO859" s="333"/>
      <c r="AP859" s="333"/>
      <c r="AQ859" s="333"/>
      <c r="AR859" s="333"/>
      <c r="AS859" s="333"/>
      <c r="AT859" s="333"/>
      <c r="AU859" s="333"/>
      <c r="AV859" s="334"/>
    </row>
    <row r="860" spans="2:48" x14ac:dyDescent="0.2">
      <c r="B860" s="2"/>
      <c r="C860" s="3" t="s">
        <v>364</v>
      </c>
      <c r="D860" s="3" t="s">
        <v>365</v>
      </c>
      <c r="E860" s="3" t="s">
        <v>366</v>
      </c>
      <c r="F860" s="3" t="s">
        <v>367</v>
      </c>
      <c r="G860" s="3" t="s">
        <v>368</v>
      </c>
      <c r="H860" s="3" t="s">
        <v>369</v>
      </c>
      <c r="I860" s="3" t="s">
        <v>370</v>
      </c>
      <c r="J860" s="3" t="s">
        <v>371</v>
      </c>
      <c r="K860" s="3" t="s">
        <v>372</v>
      </c>
      <c r="L860" s="3" t="s">
        <v>373</v>
      </c>
      <c r="M860" s="3" t="s">
        <v>374</v>
      </c>
      <c r="N860" s="3" t="s">
        <v>375</v>
      </c>
      <c r="O860" s="3" t="s">
        <v>376</v>
      </c>
      <c r="P860" s="3" t="s">
        <v>377</v>
      </c>
      <c r="Q860" s="3" t="s">
        <v>378</v>
      </c>
      <c r="R860" s="3" t="s">
        <v>379</v>
      </c>
      <c r="S860" s="3" t="s">
        <v>380</v>
      </c>
      <c r="T860" s="3" t="s">
        <v>381</v>
      </c>
      <c r="U860" s="3" t="s">
        <v>382</v>
      </c>
      <c r="V860" s="3" t="s">
        <v>383</v>
      </c>
      <c r="W860" s="3" t="s">
        <v>384</v>
      </c>
      <c r="X860" s="3" t="s">
        <v>385</v>
      </c>
      <c r="Y860" s="3" t="s">
        <v>386</v>
      </c>
      <c r="Z860" s="3" t="s">
        <v>387</v>
      </c>
      <c r="AA860" s="3" t="s">
        <v>388</v>
      </c>
      <c r="AB860" s="3" t="s">
        <v>389</v>
      </c>
      <c r="AC860" s="3" t="s">
        <v>224</v>
      </c>
      <c r="AD860" s="3" t="s">
        <v>225</v>
      </c>
      <c r="AE860" s="3" t="s">
        <v>226</v>
      </c>
      <c r="AF860" s="3" t="s">
        <v>227</v>
      </c>
      <c r="AG860" s="3" t="s">
        <v>445</v>
      </c>
      <c r="AH860" s="3" t="s">
        <v>228</v>
      </c>
      <c r="AI860" s="3" t="s">
        <v>229</v>
      </c>
      <c r="AJ860" s="3" t="s">
        <v>348</v>
      </c>
      <c r="AK860" s="3" t="s">
        <v>349</v>
      </c>
      <c r="AL860" s="3" t="s">
        <v>446</v>
      </c>
      <c r="AM860" s="3" t="s">
        <v>350</v>
      </c>
      <c r="AN860" s="3" t="s">
        <v>351</v>
      </c>
      <c r="AO860" s="3" t="s">
        <v>352</v>
      </c>
      <c r="AP860" s="3" t="s">
        <v>353</v>
      </c>
      <c r="AQ860" s="3" t="s">
        <v>447</v>
      </c>
      <c r="AR860" s="3" t="s">
        <v>354</v>
      </c>
      <c r="AS860" s="3" t="s">
        <v>355</v>
      </c>
      <c r="AT860" s="3" t="s">
        <v>356</v>
      </c>
      <c r="AU860" s="3" t="s">
        <v>357</v>
      </c>
      <c r="AV860" s="4" t="s">
        <v>358</v>
      </c>
    </row>
    <row r="861" spans="2:48" x14ac:dyDescent="0.2">
      <c r="B861" s="2" t="s">
        <v>39</v>
      </c>
      <c r="C861" s="154">
        <v>127168.41367499999</v>
      </c>
      <c r="D861" s="154">
        <v>127168.41367499999</v>
      </c>
      <c r="E861" s="154">
        <v>127168.41367499999</v>
      </c>
      <c r="F861" s="154">
        <v>127168.41367499999</v>
      </c>
      <c r="G861" s="154">
        <v>127239.6693675</v>
      </c>
      <c r="H861" s="154">
        <v>127310.92505999999</v>
      </c>
      <c r="I861" s="154">
        <v>119219.1412056</v>
      </c>
      <c r="J861" s="154">
        <v>111127.3573512</v>
      </c>
      <c r="K861" s="154">
        <v>103035.5734968</v>
      </c>
      <c r="L861" s="154">
        <v>94943.789642399992</v>
      </c>
      <c r="M861" s="154">
        <v>86852.005787999995</v>
      </c>
      <c r="N861" s="154">
        <v>86097.990367399994</v>
      </c>
      <c r="O861" s="154">
        <v>85343.974946799994</v>
      </c>
      <c r="P861" s="154">
        <v>84589.959526199993</v>
      </c>
      <c r="Q861" s="154">
        <v>83835.944105599992</v>
      </c>
      <c r="R861" s="154">
        <v>83081.928684999992</v>
      </c>
      <c r="S861" s="154">
        <v>82327.913264399991</v>
      </c>
      <c r="T861" s="154">
        <v>81573.89784379999</v>
      </c>
      <c r="U861" s="154">
        <v>80819.882423200004</v>
      </c>
      <c r="V861" s="154">
        <v>80065.867002600004</v>
      </c>
      <c r="W861" s="154">
        <v>79311.851582000003</v>
      </c>
      <c r="X861" s="154">
        <v>78557.836161400002</v>
      </c>
      <c r="Y861" s="154">
        <v>77803.820740800002</v>
      </c>
      <c r="Z861" s="154">
        <v>77049.805320200001</v>
      </c>
      <c r="AA861" s="154">
        <v>76295.7898996</v>
      </c>
      <c r="AB861" s="154">
        <v>75541.774479</v>
      </c>
      <c r="AC861" s="154">
        <v>74985.796063899994</v>
      </c>
      <c r="AD861" s="154">
        <v>74429.817648800003</v>
      </c>
      <c r="AE861" s="154">
        <v>73873.839233699997</v>
      </c>
      <c r="AF861" s="154">
        <v>73317.860818600006</v>
      </c>
      <c r="AG861" s="154">
        <v>72761.8824035</v>
      </c>
      <c r="AH861" s="154">
        <v>72205.903988400009</v>
      </c>
      <c r="AI861" s="154">
        <v>71649.925573300003</v>
      </c>
      <c r="AJ861" s="154">
        <v>71093.947158200011</v>
      </c>
      <c r="AK861" s="154">
        <v>70537.968743100006</v>
      </c>
      <c r="AL861" s="154">
        <v>69981.990328000014</v>
      </c>
      <c r="AM861" s="154">
        <v>69426.011912900009</v>
      </c>
      <c r="AN861" s="154">
        <v>68870.033497800017</v>
      </c>
      <c r="AO861" s="154">
        <v>68314.055082700012</v>
      </c>
      <c r="AP861" s="154">
        <v>67758.07666760002</v>
      </c>
      <c r="AQ861" s="154">
        <v>67202.098252500014</v>
      </c>
      <c r="AR861" s="154">
        <v>67202.098252500014</v>
      </c>
      <c r="AS861" s="154">
        <v>67202.098252500014</v>
      </c>
      <c r="AT861" s="154">
        <v>67202.098252500014</v>
      </c>
      <c r="AU861" s="154">
        <v>67202.098252500014</v>
      </c>
      <c r="AV861" s="155">
        <v>67202.098252500014</v>
      </c>
    </row>
    <row r="862" spans="2:48" x14ac:dyDescent="0.2">
      <c r="B862" s="2" t="s">
        <v>104</v>
      </c>
      <c r="C862" s="154">
        <v>0</v>
      </c>
      <c r="D862" s="154">
        <v>0</v>
      </c>
      <c r="E862" s="154">
        <v>0</v>
      </c>
      <c r="F862" s="154">
        <v>0</v>
      </c>
      <c r="G862" s="154">
        <v>0</v>
      </c>
      <c r="H862" s="154">
        <v>0</v>
      </c>
      <c r="I862" s="154">
        <v>0</v>
      </c>
      <c r="J862" s="154">
        <v>0</v>
      </c>
      <c r="K862" s="154">
        <v>0</v>
      </c>
      <c r="L862" s="154">
        <v>0</v>
      </c>
      <c r="M862" s="154">
        <v>0</v>
      </c>
      <c r="N862" s="154">
        <v>0</v>
      </c>
      <c r="O862" s="154">
        <v>0</v>
      </c>
      <c r="P862" s="154">
        <v>0</v>
      </c>
      <c r="Q862" s="154">
        <v>0</v>
      </c>
      <c r="R862" s="154">
        <v>0</v>
      </c>
      <c r="S862" s="154">
        <v>0</v>
      </c>
      <c r="T862" s="154">
        <v>0</v>
      </c>
      <c r="U862" s="154">
        <v>0</v>
      </c>
      <c r="V862" s="154">
        <v>0</v>
      </c>
      <c r="W862" s="154">
        <v>0</v>
      </c>
      <c r="X862" s="154">
        <v>0</v>
      </c>
      <c r="Y862" s="154">
        <v>0</v>
      </c>
      <c r="Z862" s="154">
        <v>0</v>
      </c>
      <c r="AA862" s="154">
        <v>0</v>
      </c>
      <c r="AB862" s="154">
        <v>0</v>
      </c>
      <c r="AC862" s="154">
        <v>0</v>
      </c>
      <c r="AD862" s="154">
        <v>0</v>
      </c>
      <c r="AE862" s="154">
        <v>0</v>
      </c>
      <c r="AF862" s="154">
        <v>0</v>
      </c>
      <c r="AG862" s="154">
        <v>0</v>
      </c>
      <c r="AH862" s="154">
        <v>0</v>
      </c>
      <c r="AI862" s="154">
        <v>0</v>
      </c>
      <c r="AJ862" s="154">
        <v>0</v>
      </c>
      <c r="AK862" s="154">
        <v>0</v>
      </c>
      <c r="AL862" s="154">
        <v>0</v>
      </c>
      <c r="AM862" s="154">
        <v>0</v>
      </c>
      <c r="AN862" s="154">
        <v>0</v>
      </c>
      <c r="AO862" s="154">
        <v>0</v>
      </c>
      <c r="AP862" s="154">
        <v>0</v>
      </c>
      <c r="AQ862" s="154">
        <v>0</v>
      </c>
      <c r="AR862" s="154">
        <v>0</v>
      </c>
      <c r="AS862" s="154">
        <v>0</v>
      </c>
      <c r="AT862" s="154">
        <v>0</v>
      </c>
      <c r="AU862" s="154">
        <v>0</v>
      </c>
      <c r="AV862" s="155">
        <v>0</v>
      </c>
    </row>
    <row r="863" spans="2:48" x14ac:dyDescent="0.2">
      <c r="B863" s="2" t="s">
        <v>105</v>
      </c>
      <c r="C863" s="154">
        <v>0</v>
      </c>
      <c r="D863" s="154">
        <v>0</v>
      </c>
      <c r="E863" s="154">
        <v>0</v>
      </c>
      <c r="F863" s="154">
        <v>0</v>
      </c>
      <c r="G863" s="154">
        <v>0</v>
      </c>
      <c r="H863" s="154">
        <v>0</v>
      </c>
      <c r="I863" s="154">
        <v>0</v>
      </c>
      <c r="J863" s="154">
        <v>0</v>
      </c>
      <c r="K863" s="154">
        <v>0</v>
      </c>
      <c r="L863" s="154">
        <v>0</v>
      </c>
      <c r="M863" s="154">
        <v>0</v>
      </c>
      <c r="N863" s="154">
        <v>0</v>
      </c>
      <c r="O863" s="154">
        <v>0</v>
      </c>
      <c r="P863" s="154">
        <v>0</v>
      </c>
      <c r="Q863" s="154">
        <v>0</v>
      </c>
      <c r="R863" s="154">
        <v>0</v>
      </c>
      <c r="S863" s="154">
        <v>0</v>
      </c>
      <c r="T863" s="154">
        <v>0</v>
      </c>
      <c r="U863" s="154">
        <v>0</v>
      </c>
      <c r="V863" s="154">
        <v>0</v>
      </c>
      <c r="W863" s="154">
        <v>0</v>
      </c>
      <c r="X863" s="154">
        <v>0</v>
      </c>
      <c r="Y863" s="154">
        <v>0</v>
      </c>
      <c r="Z863" s="154">
        <v>0</v>
      </c>
      <c r="AA863" s="154">
        <v>0</v>
      </c>
      <c r="AB863" s="154">
        <v>0</v>
      </c>
      <c r="AC863" s="154">
        <v>0</v>
      </c>
      <c r="AD863" s="154">
        <v>0</v>
      </c>
      <c r="AE863" s="154">
        <v>0</v>
      </c>
      <c r="AF863" s="154">
        <v>0</v>
      </c>
      <c r="AG863" s="154">
        <v>0</v>
      </c>
      <c r="AH863" s="154">
        <v>0</v>
      </c>
      <c r="AI863" s="154">
        <v>0</v>
      </c>
      <c r="AJ863" s="154">
        <v>0</v>
      </c>
      <c r="AK863" s="154">
        <v>0</v>
      </c>
      <c r="AL863" s="154">
        <v>0</v>
      </c>
      <c r="AM863" s="154">
        <v>0</v>
      </c>
      <c r="AN863" s="154">
        <v>0</v>
      </c>
      <c r="AO863" s="154">
        <v>0</v>
      </c>
      <c r="AP863" s="154">
        <v>0</v>
      </c>
      <c r="AQ863" s="154">
        <v>0</v>
      </c>
      <c r="AR863" s="154">
        <v>0</v>
      </c>
      <c r="AS863" s="154">
        <v>0</v>
      </c>
      <c r="AT863" s="154">
        <v>0</v>
      </c>
      <c r="AU863" s="154">
        <v>0</v>
      </c>
      <c r="AV863" s="155">
        <v>0</v>
      </c>
    </row>
    <row r="864" spans="2:48" x14ac:dyDescent="0.2">
      <c r="B864" s="2" t="s">
        <v>106</v>
      </c>
      <c r="C864" s="154">
        <v>0</v>
      </c>
      <c r="D864" s="154">
        <v>0</v>
      </c>
      <c r="E864" s="154">
        <v>0</v>
      </c>
      <c r="F864" s="154">
        <v>0</v>
      </c>
      <c r="G864" s="154">
        <v>0</v>
      </c>
      <c r="H864" s="154">
        <v>0</v>
      </c>
      <c r="I864" s="154">
        <v>0</v>
      </c>
      <c r="J864" s="154">
        <v>0</v>
      </c>
      <c r="K864" s="154">
        <v>0</v>
      </c>
      <c r="L864" s="154">
        <v>0</v>
      </c>
      <c r="M864" s="154">
        <v>0</v>
      </c>
      <c r="N864" s="154">
        <v>0</v>
      </c>
      <c r="O864" s="154">
        <v>0</v>
      </c>
      <c r="P864" s="154">
        <v>0</v>
      </c>
      <c r="Q864" s="154">
        <v>0</v>
      </c>
      <c r="R864" s="154">
        <v>0</v>
      </c>
      <c r="S864" s="154">
        <v>0</v>
      </c>
      <c r="T864" s="154">
        <v>0</v>
      </c>
      <c r="U864" s="154">
        <v>0</v>
      </c>
      <c r="V864" s="154">
        <v>0</v>
      </c>
      <c r="W864" s="154">
        <v>0</v>
      </c>
      <c r="X864" s="154">
        <v>0</v>
      </c>
      <c r="Y864" s="154">
        <v>0</v>
      </c>
      <c r="Z864" s="154">
        <v>0</v>
      </c>
      <c r="AA864" s="154">
        <v>0</v>
      </c>
      <c r="AB864" s="154">
        <v>0</v>
      </c>
      <c r="AC864" s="154">
        <v>0</v>
      </c>
      <c r="AD864" s="154">
        <v>0</v>
      </c>
      <c r="AE864" s="154">
        <v>0</v>
      </c>
      <c r="AF864" s="154">
        <v>0</v>
      </c>
      <c r="AG864" s="154">
        <v>0</v>
      </c>
      <c r="AH864" s="154">
        <v>0</v>
      </c>
      <c r="AI864" s="154">
        <v>0</v>
      </c>
      <c r="AJ864" s="154">
        <v>0</v>
      </c>
      <c r="AK864" s="154">
        <v>0</v>
      </c>
      <c r="AL864" s="154">
        <v>0</v>
      </c>
      <c r="AM864" s="154">
        <v>0</v>
      </c>
      <c r="AN864" s="154">
        <v>0</v>
      </c>
      <c r="AO864" s="154">
        <v>0</v>
      </c>
      <c r="AP864" s="154">
        <v>0</v>
      </c>
      <c r="AQ864" s="154">
        <v>0</v>
      </c>
      <c r="AR864" s="154">
        <v>0</v>
      </c>
      <c r="AS864" s="154">
        <v>0</v>
      </c>
      <c r="AT864" s="154">
        <v>0</v>
      </c>
      <c r="AU864" s="154">
        <v>0</v>
      </c>
      <c r="AV864" s="155">
        <v>0</v>
      </c>
    </row>
    <row r="865" spans="2:48" x14ac:dyDescent="0.2">
      <c r="B865" s="2" t="s">
        <v>107</v>
      </c>
      <c r="C865" s="154">
        <v>0</v>
      </c>
      <c r="D865" s="154">
        <v>0</v>
      </c>
      <c r="E865" s="154">
        <v>0</v>
      </c>
      <c r="F865" s="154">
        <v>0</v>
      </c>
      <c r="G865" s="154">
        <v>0</v>
      </c>
      <c r="H865" s="154">
        <v>0</v>
      </c>
      <c r="I865" s="154">
        <v>0</v>
      </c>
      <c r="J865" s="154">
        <v>0</v>
      </c>
      <c r="K865" s="154">
        <v>0</v>
      </c>
      <c r="L865" s="154">
        <v>0</v>
      </c>
      <c r="M865" s="154">
        <v>0</v>
      </c>
      <c r="N865" s="154">
        <v>0</v>
      </c>
      <c r="O865" s="154">
        <v>0</v>
      </c>
      <c r="P865" s="154">
        <v>0</v>
      </c>
      <c r="Q865" s="154">
        <v>0</v>
      </c>
      <c r="R865" s="154">
        <v>0</v>
      </c>
      <c r="S865" s="154">
        <v>0</v>
      </c>
      <c r="T865" s="154">
        <v>0</v>
      </c>
      <c r="U865" s="154">
        <v>0</v>
      </c>
      <c r="V865" s="154">
        <v>0</v>
      </c>
      <c r="W865" s="154">
        <v>0</v>
      </c>
      <c r="X865" s="154">
        <v>0</v>
      </c>
      <c r="Y865" s="154">
        <v>0</v>
      </c>
      <c r="Z865" s="154">
        <v>0</v>
      </c>
      <c r="AA865" s="154">
        <v>0</v>
      </c>
      <c r="AB865" s="154">
        <v>0</v>
      </c>
      <c r="AC865" s="154">
        <v>0</v>
      </c>
      <c r="AD865" s="154">
        <v>0</v>
      </c>
      <c r="AE865" s="154">
        <v>0</v>
      </c>
      <c r="AF865" s="154">
        <v>0</v>
      </c>
      <c r="AG865" s="154">
        <v>0</v>
      </c>
      <c r="AH865" s="154">
        <v>0</v>
      </c>
      <c r="AI865" s="154">
        <v>0</v>
      </c>
      <c r="AJ865" s="154">
        <v>0</v>
      </c>
      <c r="AK865" s="154">
        <v>0</v>
      </c>
      <c r="AL865" s="154">
        <v>0</v>
      </c>
      <c r="AM865" s="154">
        <v>0</v>
      </c>
      <c r="AN865" s="154">
        <v>0</v>
      </c>
      <c r="AO865" s="154">
        <v>0</v>
      </c>
      <c r="AP865" s="154">
        <v>0</v>
      </c>
      <c r="AQ865" s="154">
        <v>0</v>
      </c>
      <c r="AR865" s="154">
        <v>0</v>
      </c>
      <c r="AS865" s="154">
        <v>0</v>
      </c>
      <c r="AT865" s="154">
        <v>0</v>
      </c>
      <c r="AU865" s="154">
        <v>0</v>
      </c>
      <c r="AV865" s="155">
        <v>0</v>
      </c>
    </row>
    <row r="866" spans="2:48" x14ac:dyDescent="0.2">
      <c r="B866" s="2" t="s">
        <v>45</v>
      </c>
      <c r="C866" s="154">
        <v>369.92434526955913</v>
      </c>
      <c r="D866" s="154">
        <v>369.92434526955913</v>
      </c>
      <c r="E866" s="154">
        <v>369.92434526955913</v>
      </c>
      <c r="F866" s="154">
        <v>369.92434526955913</v>
      </c>
      <c r="G866" s="154">
        <v>370.20251153527488</v>
      </c>
      <c r="H866" s="154">
        <v>370.48067780099063</v>
      </c>
      <c r="I866" s="154">
        <v>364.37533357146634</v>
      </c>
      <c r="J866" s="154">
        <v>358.26998934194205</v>
      </c>
      <c r="K866" s="154">
        <v>352.16464511241782</v>
      </c>
      <c r="L866" s="154">
        <v>346.05930088289352</v>
      </c>
      <c r="M866" s="154">
        <v>339.95395665336923</v>
      </c>
      <c r="N866" s="154">
        <v>339.68020263933323</v>
      </c>
      <c r="O866" s="154">
        <v>339.40644862529717</v>
      </c>
      <c r="P866" s="154">
        <v>339.13269461126117</v>
      </c>
      <c r="Q866" s="154">
        <v>338.85894059722517</v>
      </c>
      <c r="R866" s="154">
        <v>338.58518658318911</v>
      </c>
      <c r="S866" s="154">
        <v>338.31143256915311</v>
      </c>
      <c r="T866" s="154">
        <v>338.03767855511711</v>
      </c>
      <c r="U866" s="154">
        <v>337.76392454108105</v>
      </c>
      <c r="V866" s="154">
        <v>337.49017052704505</v>
      </c>
      <c r="W866" s="154">
        <v>337.21641651300905</v>
      </c>
      <c r="X866" s="154">
        <v>336.94266249897299</v>
      </c>
      <c r="Y866" s="154">
        <v>336.66890848493699</v>
      </c>
      <c r="Z866" s="154">
        <v>336.39515447090099</v>
      </c>
      <c r="AA866" s="154">
        <v>336.12140045686493</v>
      </c>
      <c r="AB866" s="154">
        <v>335.84764644282893</v>
      </c>
      <c r="AC866" s="154">
        <v>334.80901022735799</v>
      </c>
      <c r="AD866" s="154">
        <v>333.77037401188704</v>
      </c>
      <c r="AE866" s="154">
        <v>332.73173779641604</v>
      </c>
      <c r="AF866" s="154">
        <v>331.6931015809451</v>
      </c>
      <c r="AG866" s="154">
        <v>330.65446536547415</v>
      </c>
      <c r="AH866" s="154">
        <v>329.61582915000321</v>
      </c>
      <c r="AI866" s="154">
        <v>328.57719293453226</v>
      </c>
      <c r="AJ866" s="154">
        <v>327.53855671906126</v>
      </c>
      <c r="AK866" s="154">
        <v>326.49992050359032</v>
      </c>
      <c r="AL866" s="154">
        <v>325.46128428811937</v>
      </c>
      <c r="AM866" s="154">
        <v>324.42264807264843</v>
      </c>
      <c r="AN866" s="154">
        <v>323.38401185717748</v>
      </c>
      <c r="AO866" s="154">
        <v>322.34537564170648</v>
      </c>
      <c r="AP866" s="154">
        <v>321.30673942623554</v>
      </c>
      <c r="AQ866" s="154">
        <v>320.26810321076459</v>
      </c>
      <c r="AR866" s="154">
        <v>320.26810321076459</v>
      </c>
      <c r="AS866" s="154">
        <v>320.26810321076459</v>
      </c>
      <c r="AT866" s="154">
        <v>320.26810321076459</v>
      </c>
      <c r="AU866" s="154">
        <v>320.26810321076459</v>
      </c>
      <c r="AV866" s="155">
        <v>320.26810321076459</v>
      </c>
    </row>
    <row r="867" spans="2:48" x14ac:dyDescent="0.2">
      <c r="B867" s="2" t="s">
        <v>47</v>
      </c>
      <c r="C867" s="154">
        <v>413.47351691929583</v>
      </c>
      <c r="D867" s="154">
        <v>413.47351691929583</v>
      </c>
      <c r="E867" s="154">
        <v>413.47351691929583</v>
      </c>
      <c r="F867" s="154">
        <v>413.47351691929583</v>
      </c>
      <c r="G867" s="154">
        <v>415.58909163836023</v>
      </c>
      <c r="H867" s="154">
        <v>417.70466635742463</v>
      </c>
      <c r="I867" s="154">
        <v>412.87810398160627</v>
      </c>
      <c r="J867" s="154">
        <v>408.05154160578792</v>
      </c>
      <c r="K867" s="154">
        <v>403.22497922996951</v>
      </c>
      <c r="L867" s="154">
        <v>398.39841685415115</v>
      </c>
      <c r="M867" s="154">
        <v>393.5718544783328</v>
      </c>
      <c r="N867" s="154">
        <v>393.41609722823716</v>
      </c>
      <c r="O867" s="154">
        <v>393.26033997814153</v>
      </c>
      <c r="P867" s="154">
        <v>393.1045827280459</v>
      </c>
      <c r="Q867" s="154">
        <v>392.94882547795027</v>
      </c>
      <c r="R867" s="154">
        <v>392.79306822785463</v>
      </c>
      <c r="S867" s="154">
        <v>392.637310977759</v>
      </c>
      <c r="T867" s="154">
        <v>392.48155372766337</v>
      </c>
      <c r="U867" s="154">
        <v>392.32579647756779</v>
      </c>
      <c r="V867" s="154">
        <v>392.17003922747216</v>
      </c>
      <c r="W867" s="154">
        <v>392.01428197737653</v>
      </c>
      <c r="X867" s="154">
        <v>391.85852472728089</v>
      </c>
      <c r="Y867" s="154">
        <v>391.70276747718526</v>
      </c>
      <c r="Z867" s="154">
        <v>391.54701022708963</v>
      </c>
      <c r="AA867" s="154">
        <v>391.391252976994</v>
      </c>
      <c r="AB867" s="154">
        <v>391.23549572689836</v>
      </c>
      <c r="AC867" s="154">
        <v>390.25070767126624</v>
      </c>
      <c r="AD867" s="154">
        <v>389.26591961563412</v>
      </c>
      <c r="AE867" s="154">
        <v>388.281131560002</v>
      </c>
      <c r="AF867" s="154">
        <v>387.29634350436987</v>
      </c>
      <c r="AG867" s="154">
        <v>386.31155544873775</v>
      </c>
      <c r="AH867" s="154">
        <v>385.32676739310563</v>
      </c>
      <c r="AI867" s="154">
        <v>384.3419793374735</v>
      </c>
      <c r="AJ867" s="154">
        <v>383.35719128184138</v>
      </c>
      <c r="AK867" s="154">
        <v>382.37240322620926</v>
      </c>
      <c r="AL867" s="154">
        <v>381.38761517057713</v>
      </c>
      <c r="AM867" s="154">
        <v>380.40282711494501</v>
      </c>
      <c r="AN867" s="154">
        <v>379.41803905931289</v>
      </c>
      <c r="AO867" s="154">
        <v>378.43325100368077</v>
      </c>
      <c r="AP867" s="154">
        <v>377.44846294804864</v>
      </c>
      <c r="AQ867" s="154">
        <v>376.46367489241652</v>
      </c>
      <c r="AR867" s="154">
        <v>376.46367489241652</v>
      </c>
      <c r="AS867" s="154">
        <v>376.46367489241652</v>
      </c>
      <c r="AT867" s="154">
        <v>376.46367489241652</v>
      </c>
      <c r="AU867" s="154">
        <v>376.46367489241652</v>
      </c>
      <c r="AV867" s="155">
        <v>376.46367489241652</v>
      </c>
    </row>
    <row r="868" spans="2:48" x14ac:dyDescent="0.2">
      <c r="B868" s="2" t="s">
        <v>49</v>
      </c>
      <c r="C868" s="154">
        <v>150</v>
      </c>
      <c r="D868" s="154">
        <v>150</v>
      </c>
      <c r="E868" s="154">
        <v>150</v>
      </c>
      <c r="F868" s="154">
        <v>150</v>
      </c>
      <c r="G868" s="154">
        <v>150</v>
      </c>
      <c r="H868" s="154">
        <v>150</v>
      </c>
      <c r="I868" s="154">
        <v>150</v>
      </c>
      <c r="J868" s="154">
        <v>150</v>
      </c>
      <c r="K868" s="154">
        <v>150</v>
      </c>
      <c r="L868" s="154">
        <v>150</v>
      </c>
      <c r="M868" s="154">
        <v>150</v>
      </c>
      <c r="N868" s="154">
        <v>150</v>
      </c>
      <c r="O868" s="154">
        <v>150</v>
      </c>
      <c r="P868" s="154">
        <v>150</v>
      </c>
      <c r="Q868" s="154">
        <v>150</v>
      </c>
      <c r="R868" s="154">
        <v>150</v>
      </c>
      <c r="S868" s="154">
        <v>150</v>
      </c>
      <c r="T868" s="154">
        <v>150</v>
      </c>
      <c r="U868" s="154">
        <v>150</v>
      </c>
      <c r="V868" s="154">
        <v>150</v>
      </c>
      <c r="W868" s="154">
        <v>150</v>
      </c>
      <c r="X868" s="154">
        <v>150</v>
      </c>
      <c r="Y868" s="154">
        <v>150</v>
      </c>
      <c r="Z868" s="154">
        <v>150</v>
      </c>
      <c r="AA868" s="154">
        <v>150</v>
      </c>
      <c r="AB868" s="154">
        <v>150</v>
      </c>
      <c r="AC868" s="154">
        <v>150</v>
      </c>
      <c r="AD868" s="154">
        <v>150</v>
      </c>
      <c r="AE868" s="154">
        <v>150</v>
      </c>
      <c r="AF868" s="154">
        <v>150</v>
      </c>
      <c r="AG868" s="154">
        <v>150</v>
      </c>
      <c r="AH868" s="154">
        <v>150</v>
      </c>
      <c r="AI868" s="154">
        <v>150</v>
      </c>
      <c r="AJ868" s="154">
        <v>150</v>
      </c>
      <c r="AK868" s="154">
        <v>150</v>
      </c>
      <c r="AL868" s="154">
        <v>150</v>
      </c>
      <c r="AM868" s="154">
        <v>150</v>
      </c>
      <c r="AN868" s="154">
        <v>150</v>
      </c>
      <c r="AO868" s="154">
        <v>150</v>
      </c>
      <c r="AP868" s="154">
        <v>150</v>
      </c>
      <c r="AQ868" s="154">
        <v>150</v>
      </c>
      <c r="AR868" s="154">
        <v>150</v>
      </c>
      <c r="AS868" s="154">
        <v>150</v>
      </c>
      <c r="AT868" s="154">
        <v>150</v>
      </c>
      <c r="AU868" s="154">
        <v>150</v>
      </c>
      <c r="AV868" s="154">
        <v>150</v>
      </c>
    </row>
    <row r="869" spans="2:48" x14ac:dyDescent="0.2">
      <c r="B869" s="2" t="s">
        <v>51</v>
      </c>
      <c r="C869" s="154">
        <v>150</v>
      </c>
      <c r="D869" s="154">
        <v>150</v>
      </c>
      <c r="E869" s="154">
        <v>150</v>
      </c>
      <c r="F869" s="154">
        <v>150</v>
      </c>
      <c r="G869" s="154">
        <v>150</v>
      </c>
      <c r="H869" s="154">
        <v>150</v>
      </c>
      <c r="I869" s="154">
        <v>150</v>
      </c>
      <c r="J869" s="154">
        <v>150</v>
      </c>
      <c r="K869" s="154">
        <v>150</v>
      </c>
      <c r="L869" s="154">
        <v>150</v>
      </c>
      <c r="M869" s="154">
        <v>150</v>
      </c>
      <c r="N869" s="154">
        <v>150</v>
      </c>
      <c r="O869" s="154">
        <v>150</v>
      </c>
      <c r="P869" s="154">
        <v>150</v>
      </c>
      <c r="Q869" s="154">
        <v>150</v>
      </c>
      <c r="R869" s="154">
        <v>150</v>
      </c>
      <c r="S869" s="154">
        <v>150</v>
      </c>
      <c r="T869" s="154">
        <v>150</v>
      </c>
      <c r="U869" s="154">
        <v>150</v>
      </c>
      <c r="V869" s="154">
        <v>150</v>
      </c>
      <c r="W869" s="154">
        <v>150</v>
      </c>
      <c r="X869" s="154">
        <v>150</v>
      </c>
      <c r="Y869" s="154">
        <v>150</v>
      </c>
      <c r="Z869" s="154">
        <v>150</v>
      </c>
      <c r="AA869" s="154">
        <v>150</v>
      </c>
      <c r="AB869" s="154">
        <v>150</v>
      </c>
      <c r="AC869" s="154">
        <v>150</v>
      </c>
      <c r="AD869" s="154">
        <v>150</v>
      </c>
      <c r="AE869" s="154">
        <v>150</v>
      </c>
      <c r="AF869" s="154">
        <v>150</v>
      </c>
      <c r="AG869" s="154">
        <v>150</v>
      </c>
      <c r="AH869" s="154">
        <v>150</v>
      </c>
      <c r="AI869" s="154">
        <v>150</v>
      </c>
      <c r="AJ869" s="154">
        <v>150</v>
      </c>
      <c r="AK869" s="154">
        <v>150</v>
      </c>
      <c r="AL869" s="154">
        <v>150</v>
      </c>
      <c r="AM869" s="154">
        <v>150</v>
      </c>
      <c r="AN869" s="154">
        <v>150</v>
      </c>
      <c r="AO869" s="154">
        <v>150</v>
      </c>
      <c r="AP869" s="154">
        <v>150</v>
      </c>
      <c r="AQ869" s="154">
        <v>150</v>
      </c>
      <c r="AR869" s="154">
        <v>150</v>
      </c>
      <c r="AS869" s="154">
        <v>150</v>
      </c>
      <c r="AT869" s="154">
        <v>150</v>
      </c>
      <c r="AU869" s="154">
        <v>150</v>
      </c>
      <c r="AV869" s="154">
        <v>150</v>
      </c>
    </row>
    <row r="870" spans="2:48" x14ac:dyDescent="0.2">
      <c r="B870" s="2" t="s">
        <v>53</v>
      </c>
      <c r="C870" s="154">
        <v>9</v>
      </c>
      <c r="D870" s="154">
        <v>9</v>
      </c>
      <c r="E870" s="154">
        <v>9</v>
      </c>
      <c r="F870" s="154">
        <v>9</v>
      </c>
      <c r="G870" s="154">
        <v>9</v>
      </c>
      <c r="H870" s="154">
        <v>9</v>
      </c>
      <c r="I870" s="154">
        <v>9</v>
      </c>
      <c r="J870" s="154">
        <v>9</v>
      </c>
      <c r="K870" s="154">
        <v>9</v>
      </c>
      <c r="L870" s="154">
        <v>9</v>
      </c>
      <c r="M870" s="154">
        <v>9</v>
      </c>
      <c r="N870" s="154">
        <v>9</v>
      </c>
      <c r="O870" s="154">
        <v>9</v>
      </c>
      <c r="P870" s="154">
        <v>9</v>
      </c>
      <c r="Q870" s="154">
        <v>9</v>
      </c>
      <c r="R870" s="154">
        <v>9</v>
      </c>
      <c r="S870" s="154">
        <v>9</v>
      </c>
      <c r="T870" s="154">
        <v>9</v>
      </c>
      <c r="U870" s="154">
        <v>9</v>
      </c>
      <c r="V870" s="154">
        <v>9</v>
      </c>
      <c r="W870" s="154">
        <v>9</v>
      </c>
      <c r="X870" s="154">
        <v>9</v>
      </c>
      <c r="Y870" s="154">
        <v>9</v>
      </c>
      <c r="Z870" s="154">
        <v>9</v>
      </c>
      <c r="AA870" s="154">
        <v>9</v>
      </c>
      <c r="AB870" s="154">
        <v>9</v>
      </c>
      <c r="AC870" s="154">
        <v>9</v>
      </c>
      <c r="AD870" s="154">
        <v>9</v>
      </c>
      <c r="AE870" s="154">
        <v>9</v>
      </c>
      <c r="AF870" s="154">
        <v>9</v>
      </c>
      <c r="AG870" s="154">
        <v>9</v>
      </c>
      <c r="AH870" s="154">
        <v>9</v>
      </c>
      <c r="AI870" s="154">
        <v>9</v>
      </c>
      <c r="AJ870" s="154">
        <v>9</v>
      </c>
      <c r="AK870" s="154">
        <v>9</v>
      </c>
      <c r="AL870" s="154">
        <v>9</v>
      </c>
      <c r="AM870" s="154">
        <v>9</v>
      </c>
      <c r="AN870" s="154">
        <v>9</v>
      </c>
      <c r="AO870" s="154">
        <v>9</v>
      </c>
      <c r="AP870" s="154">
        <v>9</v>
      </c>
      <c r="AQ870" s="154">
        <v>9</v>
      </c>
      <c r="AR870" s="154">
        <v>9</v>
      </c>
      <c r="AS870" s="154">
        <v>9</v>
      </c>
      <c r="AT870" s="154">
        <v>9</v>
      </c>
      <c r="AU870" s="154">
        <v>9</v>
      </c>
      <c r="AV870" s="155">
        <v>9</v>
      </c>
    </row>
    <row r="871" spans="2:48" x14ac:dyDescent="0.2">
      <c r="B871" s="2" t="s">
        <v>108</v>
      </c>
      <c r="C871" s="154">
        <v>65</v>
      </c>
      <c r="D871" s="154">
        <v>65</v>
      </c>
      <c r="E871" s="154">
        <v>65</v>
      </c>
      <c r="F871" s="154">
        <v>65</v>
      </c>
      <c r="G871" s="154">
        <v>65</v>
      </c>
      <c r="H871" s="154">
        <v>65</v>
      </c>
      <c r="I871" s="154">
        <v>65</v>
      </c>
      <c r="J871" s="154">
        <v>65</v>
      </c>
      <c r="K871" s="154">
        <v>65</v>
      </c>
      <c r="L871" s="154">
        <v>65</v>
      </c>
      <c r="M871" s="154">
        <v>65</v>
      </c>
      <c r="N871" s="154">
        <v>65</v>
      </c>
      <c r="O871" s="154">
        <v>65</v>
      </c>
      <c r="P871" s="154">
        <v>65</v>
      </c>
      <c r="Q871" s="154">
        <v>65</v>
      </c>
      <c r="R871" s="154">
        <v>65</v>
      </c>
      <c r="S871" s="154">
        <v>65</v>
      </c>
      <c r="T871" s="154">
        <v>65</v>
      </c>
      <c r="U871" s="154">
        <v>65</v>
      </c>
      <c r="V871" s="154">
        <v>65</v>
      </c>
      <c r="W871" s="154">
        <v>65</v>
      </c>
      <c r="X871" s="154">
        <v>65</v>
      </c>
      <c r="Y871" s="154">
        <v>65</v>
      </c>
      <c r="Z871" s="154">
        <v>65</v>
      </c>
      <c r="AA871" s="154">
        <v>65</v>
      </c>
      <c r="AB871" s="154">
        <v>65</v>
      </c>
      <c r="AC871" s="154">
        <v>65</v>
      </c>
      <c r="AD871" s="154">
        <v>65</v>
      </c>
      <c r="AE871" s="154">
        <v>65</v>
      </c>
      <c r="AF871" s="154">
        <v>65</v>
      </c>
      <c r="AG871" s="154">
        <v>65</v>
      </c>
      <c r="AH871" s="154">
        <v>65</v>
      </c>
      <c r="AI871" s="154">
        <v>65</v>
      </c>
      <c r="AJ871" s="154">
        <v>65</v>
      </c>
      <c r="AK871" s="154">
        <v>65</v>
      </c>
      <c r="AL871" s="154">
        <v>65</v>
      </c>
      <c r="AM871" s="154">
        <v>65</v>
      </c>
      <c r="AN871" s="154">
        <v>65</v>
      </c>
      <c r="AO871" s="154">
        <v>65</v>
      </c>
      <c r="AP871" s="154">
        <v>65</v>
      </c>
      <c r="AQ871" s="154">
        <v>65</v>
      </c>
      <c r="AR871" s="154">
        <v>65</v>
      </c>
      <c r="AS871" s="154">
        <v>65</v>
      </c>
      <c r="AT871" s="154">
        <v>65</v>
      </c>
      <c r="AU871" s="154">
        <v>65</v>
      </c>
      <c r="AV871" s="155">
        <v>65</v>
      </c>
    </row>
    <row r="872" spans="2:48" x14ac:dyDescent="0.2">
      <c r="B872" s="2" t="s">
        <v>4</v>
      </c>
      <c r="C872" s="154">
        <v>0</v>
      </c>
      <c r="D872" s="154">
        <v>0</v>
      </c>
      <c r="E872" s="154">
        <v>0</v>
      </c>
      <c r="F872" s="154">
        <v>0</v>
      </c>
      <c r="G872" s="154">
        <v>0</v>
      </c>
      <c r="H872" s="154">
        <v>0</v>
      </c>
      <c r="I872" s="154">
        <v>0</v>
      </c>
      <c r="J872" s="154">
        <v>0</v>
      </c>
      <c r="K872" s="154">
        <v>0</v>
      </c>
      <c r="L872" s="154">
        <v>0</v>
      </c>
      <c r="M872" s="154">
        <v>0</v>
      </c>
      <c r="N872" s="154">
        <v>0</v>
      </c>
      <c r="O872" s="154">
        <v>0</v>
      </c>
      <c r="P872" s="154">
        <v>0</v>
      </c>
      <c r="Q872" s="154">
        <v>0</v>
      </c>
      <c r="R872" s="154">
        <v>0</v>
      </c>
      <c r="S872" s="154">
        <v>0</v>
      </c>
      <c r="T872" s="154">
        <v>0</v>
      </c>
      <c r="U872" s="154">
        <v>0</v>
      </c>
      <c r="V872" s="154">
        <v>0</v>
      </c>
      <c r="W872" s="154">
        <v>0</v>
      </c>
      <c r="X872" s="154">
        <v>0</v>
      </c>
      <c r="Y872" s="154">
        <v>0</v>
      </c>
      <c r="Z872" s="154">
        <v>0</v>
      </c>
      <c r="AA872" s="154">
        <v>0</v>
      </c>
      <c r="AB872" s="154">
        <v>0</v>
      </c>
      <c r="AC872" s="154">
        <v>0</v>
      </c>
      <c r="AD872" s="154">
        <v>0</v>
      </c>
      <c r="AE872" s="154">
        <v>0</v>
      </c>
      <c r="AF872" s="154">
        <v>0</v>
      </c>
      <c r="AG872" s="154">
        <v>0</v>
      </c>
      <c r="AH872" s="154">
        <v>0</v>
      </c>
      <c r="AI872" s="154">
        <v>0</v>
      </c>
      <c r="AJ872" s="154">
        <v>0</v>
      </c>
      <c r="AK872" s="154">
        <v>0</v>
      </c>
      <c r="AL872" s="154">
        <v>0</v>
      </c>
      <c r="AM872" s="154">
        <v>0</v>
      </c>
      <c r="AN872" s="154">
        <v>0</v>
      </c>
      <c r="AO872" s="154">
        <v>0</v>
      </c>
      <c r="AP872" s="154">
        <v>0</v>
      </c>
      <c r="AQ872" s="154">
        <v>0</v>
      </c>
      <c r="AR872" s="154">
        <v>0</v>
      </c>
      <c r="AS872" s="154">
        <v>0</v>
      </c>
      <c r="AT872" s="154">
        <v>0</v>
      </c>
      <c r="AU872" s="154">
        <v>0</v>
      </c>
      <c r="AV872" s="155">
        <v>0</v>
      </c>
    </row>
    <row r="873" spans="2:48" x14ac:dyDescent="0.2">
      <c r="B873" s="2" t="s">
        <v>6</v>
      </c>
      <c r="C873" s="154">
        <v>0</v>
      </c>
      <c r="D873" s="154">
        <v>0</v>
      </c>
      <c r="E873" s="154">
        <v>0</v>
      </c>
      <c r="F873" s="154">
        <v>0</v>
      </c>
      <c r="G873" s="154">
        <v>0</v>
      </c>
      <c r="H873" s="154">
        <v>0</v>
      </c>
      <c r="I873" s="154">
        <v>0</v>
      </c>
      <c r="J873" s="154">
        <v>0</v>
      </c>
      <c r="K873" s="154">
        <v>0</v>
      </c>
      <c r="L873" s="154">
        <v>0</v>
      </c>
      <c r="M873" s="154">
        <v>0</v>
      </c>
      <c r="N873" s="154">
        <v>0</v>
      </c>
      <c r="O873" s="154">
        <v>0</v>
      </c>
      <c r="P873" s="154">
        <v>0</v>
      </c>
      <c r="Q873" s="154">
        <v>0</v>
      </c>
      <c r="R873" s="154">
        <v>0</v>
      </c>
      <c r="S873" s="154">
        <v>0</v>
      </c>
      <c r="T873" s="154">
        <v>0</v>
      </c>
      <c r="U873" s="154">
        <v>0</v>
      </c>
      <c r="V873" s="154">
        <v>0</v>
      </c>
      <c r="W873" s="154">
        <v>0</v>
      </c>
      <c r="X873" s="154">
        <v>0</v>
      </c>
      <c r="Y873" s="154">
        <v>0</v>
      </c>
      <c r="Z873" s="154">
        <v>0</v>
      </c>
      <c r="AA873" s="154">
        <v>0</v>
      </c>
      <c r="AB873" s="154">
        <v>0</v>
      </c>
      <c r="AC873" s="154">
        <v>0</v>
      </c>
      <c r="AD873" s="154">
        <v>0</v>
      </c>
      <c r="AE873" s="154">
        <v>0</v>
      </c>
      <c r="AF873" s="154">
        <v>0</v>
      </c>
      <c r="AG873" s="154">
        <v>0</v>
      </c>
      <c r="AH873" s="154">
        <v>0</v>
      </c>
      <c r="AI873" s="154">
        <v>0</v>
      </c>
      <c r="AJ873" s="154">
        <v>0</v>
      </c>
      <c r="AK873" s="154">
        <v>0</v>
      </c>
      <c r="AL873" s="154">
        <v>0</v>
      </c>
      <c r="AM873" s="154">
        <v>0</v>
      </c>
      <c r="AN873" s="154">
        <v>0</v>
      </c>
      <c r="AO873" s="154">
        <v>0</v>
      </c>
      <c r="AP873" s="154">
        <v>0</v>
      </c>
      <c r="AQ873" s="154">
        <v>0</v>
      </c>
      <c r="AR873" s="154">
        <v>0</v>
      </c>
      <c r="AS873" s="154">
        <v>0</v>
      </c>
      <c r="AT873" s="154">
        <v>0</v>
      </c>
      <c r="AU873" s="154">
        <v>0</v>
      </c>
      <c r="AV873" s="155">
        <v>0</v>
      </c>
    </row>
    <row r="874" spans="2:48" x14ac:dyDescent="0.2">
      <c r="B874" s="2" t="s">
        <v>8</v>
      </c>
      <c r="C874" s="154">
        <v>0</v>
      </c>
      <c r="D874" s="154">
        <v>0</v>
      </c>
      <c r="E874" s="154">
        <v>0</v>
      </c>
      <c r="F874" s="154">
        <v>0</v>
      </c>
      <c r="G874" s="154">
        <v>0</v>
      </c>
      <c r="H874" s="154">
        <v>0</v>
      </c>
      <c r="I874" s="154">
        <v>0</v>
      </c>
      <c r="J874" s="154">
        <v>0</v>
      </c>
      <c r="K874" s="154">
        <v>0</v>
      </c>
      <c r="L874" s="154">
        <v>0</v>
      </c>
      <c r="M874" s="154">
        <v>0</v>
      </c>
      <c r="N874" s="154">
        <v>0</v>
      </c>
      <c r="O874" s="154">
        <v>0</v>
      </c>
      <c r="P874" s="154">
        <v>0</v>
      </c>
      <c r="Q874" s="154">
        <v>0</v>
      </c>
      <c r="R874" s="154">
        <v>0</v>
      </c>
      <c r="S874" s="154">
        <v>0</v>
      </c>
      <c r="T874" s="154">
        <v>0</v>
      </c>
      <c r="U874" s="154">
        <v>0</v>
      </c>
      <c r="V874" s="154">
        <v>0</v>
      </c>
      <c r="W874" s="154">
        <v>0</v>
      </c>
      <c r="X874" s="154">
        <v>0</v>
      </c>
      <c r="Y874" s="154">
        <v>0</v>
      </c>
      <c r="Z874" s="154">
        <v>0</v>
      </c>
      <c r="AA874" s="154">
        <v>0</v>
      </c>
      <c r="AB874" s="154">
        <v>0</v>
      </c>
      <c r="AC874" s="154">
        <v>0</v>
      </c>
      <c r="AD874" s="154">
        <v>0</v>
      </c>
      <c r="AE874" s="154">
        <v>0</v>
      </c>
      <c r="AF874" s="154">
        <v>0</v>
      </c>
      <c r="AG874" s="154">
        <v>0</v>
      </c>
      <c r="AH874" s="154">
        <v>0</v>
      </c>
      <c r="AI874" s="154">
        <v>0</v>
      </c>
      <c r="AJ874" s="154">
        <v>0</v>
      </c>
      <c r="AK874" s="154">
        <v>0</v>
      </c>
      <c r="AL874" s="154">
        <v>0</v>
      </c>
      <c r="AM874" s="154">
        <v>0</v>
      </c>
      <c r="AN874" s="154">
        <v>0</v>
      </c>
      <c r="AO874" s="154">
        <v>0</v>
      </c>
      <c r="AP874" s="154">
        <v>0</v>
      </c>
      <c r="AQ874" s="154">
        <v>0</v>
      </c>
      <c r="AR874" s="154">
        <v>0</v>
      </c>
      <c r="AS874" s="154">
        <v>0</v>
      </c>
      <c r="AT874" s="154">
        <v>0</v>
      </c>
      <c r="AU874" s="154">
        <v>0</v>
      </c>
      <c r="AV874" s="155">
        <v>0</v>
      </c>
    </row>
    <row r="875" spans="2:48" x14ac:dyDescent="0.2">
      <c r="B875" s="2" t="s">
        <v>10</v>
      </c>
      <c r="C875" s="156"/>
      <c r="D875" s="156"/>
      <c r="E875" s="156"/>
      <c r="F875" s="156"/>
      <c r="G875" s="156"/>
      <c r="H875" s="156"/>
      <c r="I875" s="156"/>
      <c r="J875" s="156"/>
      <c r="K875" s="156"/>
      <c r="L875" s="156"/>
      <c r="M875" s="156"/>
      <c r="N875" s="156"/>
      <c r="O875" s="156"/>
      <c r="P875" s="156"/>
      <c r="Q875" s="156"/>
      <c r="R875" s="156"/>
      <c r="S875" s="156"/>
      <c r="T875" s="156"/>
      <c r="U875" s="156"/>
      <c r="V875" s="156"/>
      <c r="W875" s="156"/>
      <c r="X875" s="156"/>
      <c r="Y875" s="156"/>
      <c r="Z875" s="156"/>
      <c r="AA875" s="156"/>
      <c r="AB875" s="156"/>
      <c r="AC875" s="156"/>
      <c r="AD875" s="156"/>
      <c r="AE875" s="156"/>
      <c r="AF875" s="156"/>
      <c r="AG875" s="156"/>
      <c r="AH875" s="156"/>
      <c r="AI875" s="156"/>
      <c r="AJ875" s="156"/>
      <c r="AK875" s="156"/>
      <c r="AL875" s="156"/>
      <c r="AM875" s="156"/>
      <c r="AN875" s="156"/>
      <c r="AO875" s="156"/>
      <c r="AP875" s="156"/>
      <c r="AQ875" s="156"/>
      <c r="AR875" s="156"/>
      <c r="AS875" s="156"/>
      <c r="AT875" s="156"/>
      <c r="AU875" s="156"/>
      <c r="AV875" s="157"/>
    </row>
    <row r="876" spans="2:48" x14ac:dyDescent="0.2">
      <c r="B876" s="2" t="s">
        <v>12</v>
      </c>
      <c r="C876" s="156"/>
      <c r="D876" s="156"/>
      <c r="E876" s="156"/>
      <c r="F876" s="156"/>
      <c r="G876" s="156"/>
      <c r="H876" s="156"/>
      <c r="I876" s="156"/>
      <c r="J876" s="156"/>
      <c r="K876" s="156"/>
      <c r="L876" s="156"/>
      <c r="M876" s="156"/>
      <c r="N876" s="156"/>
      <c r="O876" s="156"/>
      <c r="P876" s="156"/>
      <c r="Q876" s="156"/>
      <c r="R876" s="156"/>
      <c r="S876" s="156"/>
      <c r="T876" s="156"/>
      <c r="U876" s="156"/>
      <c r="V876" s="156"/>
      <c r="W876" s="156"/>
      <c r="X876" s="156"/>
      <c r="Y876" s="156"/>
      <c r="Z876" s="156"/>
      <c r="AA876" s="156"/>
      <c r="AB876" s="156"/>
      <c r="AC876" s="156"/>
      <c r="AD876" s="156"/>
      <c r="AE876" s="156"/>
      <c r="AF876" s="156"/>
      <c r="AG876" s="156"/>
      <c r="AH876" s="156"/>
      <c r="AI876" s="156"/>
      <c r="AJ876" s="156"/>
      <c r="AK876" s="156"/>
      <c r="AL876" s="156"/>
      <c r="AM876" s="156"/>
      <c r="AN876" s="156"/>
      <c r="AO876" s="156"/>
      <c r="AP876" s="156"/>
      <c r="AQ876" s="156"/>
      <c r="AR876" s="156"/>
      <c r="AS876" s="156"/>
      <c r="AT876" s="156"/>
      <c r="AU876" s="156"/>
      <c r="AV876" s="157"/>
    </row>
    <row r="877" spans="2:48" x14ac:dyDescent="0.2">
      <c r="B877" s="2" t="s">
        <v>14</v>
      </c>
      <c r="C877" s="156"/>
      <c r="D877" s="156"/>
      <c r="E877" s="156"/>
      <c r="F877" s="156"/>
      <c r="G877" s="156"/>
      <c r="H877" s="156"/>
      <c r="I877" s="156"/>
      <c r="J877" s="156"/>
      <c r="K877" s="156"/>
      <c r="L877" s="156"/>
      <c r="M877" s="156"/>
      <c r="N877" s="156"/>
      <c r="O877" s="156"/>
      <c r="P877" s="156"/>
      <c r="Q877" s="156"/>
      <c r="R877" s="156"/>
      <c r="S877" s="156"/>
      <c r="T877" s="156"/>
      <c r="U877" s="156"/>
      <c r="V877" s="156"/>
      <c r="W877" s="156"/>
      <c r="X877" s="156"/>
      <c r="Y877" s="156"/>
      <c r="Z877" s="156"/>
      <c r="AA877" s="156"/>
      <c r="AB877" s="156"/>
      <c r="AC877" s="156"/>
      <c r="AD877" s="156"/>
      <c r="AE877" s="156"/>
      <c r="AF877" s="156"/>
      <c r="AG877" s="156"/>
      <c r="AH877" s="156"/>
      <c r="AI877" s="156"/>
      <c r="AJ877" s="156"/>
      <c r="AK877" s="156"/>
      <c r="AL877" s="156"/>
      <c r="AM877" s="156"/>
      <c r="AN877" s="156"/>
      <c r="AO877" s="156"/>
      <c r="AP877" s="156"/>
      <c r="AQ877" s="156"/>
      <c r="AR877" s="156"/>
      <c r="AS877" s="156"/>
      <c r="AT877" s="156"/>
      <c r="AU877" s="156"/>
      <c r="AV877" s="157"/>
    </row>
    <row r="878" spans="2:48" x14ac:dyDescent="0.2">
      <c r="B878" s="2" t="s">
        <v>16</v>
      </c>
      <c r="C878" s="156"/>
      <c r="D878" s="156"/>
      <c r="E878" s="156"/>
      <c r="F878" s="156"/>
      <c r="G878" s="156"/>
      <c r="H878" s="156"/>
      <c r="I878" s="156"/>
      <c r="J878" s="156"/>
      <c r="K878" s="156"/>
      <c r="L878" s="156"/>
      <c r="M878" s="156"/>
      <c r="N878" s="156"/>
      <c r="O878" s="156"/>
      <c r="P878" s="156"/>
      <c r="Q878" s="156"/>
      <c r="R878" s="156"/>
      <c r="S878" s="156"/>
      <c r="T878" s="156"/>
      <c r="U878" s="156"/>
      <c r="V878" s="156"/>
      <c r="W878" s="156"/>
      <c r="X878" s="156"/>
      <c r="Y878" s="156"/>
      <c r="Z878" s="156"/>
      <c r="AA878" s="156"/>
      <c r="AB878" s="156"/>
      <c r="AC878" s="156"/>
      <c r="AD878" s="156"/>
      <c r="AE878" s="156"/>
      <c r="AF878" s="156"/>
      <c r="AG878" s="156"/>
      <c r="AH878" s="156"/>
      <c r="AI878" s="156"/>
      <c r="AJ878" s="156"/>
      <c r="AK878" s="156"/>
      <c r="AL878" s="156"/>
      <c r="AM878" s="156"/>
      <c r="AN878" s="156"/>
      <c r="AO878" s="156"/>
      <c r="AP878" s="156"/>
      <c r="AQ878" s="156"/>
      <c r="AR878" s="156"/>
      <c r="AS878" s="156"/>
      <c r="AT878" s="156"/>
      <c r="AU878" s="156"/>
      <c r="AV878" s="157"/>
    </row>
    <row r="879" spans="2:48" x14ac:dyDescent="0.2">
      <c r="B879" s="2" t="s">
        <v>18</v>
      </c>
      <c r="C879" s="156"/>
      <c r="D879" s="156"/>
      <c r="E879" s="156"/>
      <c r="F879" s="156"/>
      <c r="G879" s="156"/>
      <c r="H879" s="156"/>
      <c r="I879" s="156"/>
      <c r="J879" s="156"/>
      <c r="K879" s="156"/>
      <c r="L879" s="156"/>
      <c r="M879" s="156"/>
      <c r="N879" s="156"/>
      <c r="O879" s="156"/>
      <c r="P879" s="156"/>
      <c r="Q879" s="156"/>
      <c r="R879" s="156"/>
      <c r="S879" s="156"/>
      <c r="T879" s="156"/>
      <c r="U879" s="156"/>
      <c r="V879" s="156"/>
      <c r="W879" s="156"/>
      <c r="X879" s="156"/>
      <c r="Y879" s="156"/>
      <c r="Z879" s="156"/>
      <c r="AA879" s="156"/>
      <c r="AB879" s="156"/>
      <c r="AC879" s="156"/>
      <c r="AD879" s="156"/>
      <c r="AE879" s="156"/>
      <c r="AF879" s="156"/>
      <c r="AG879" s="156"/>
      <c r="AH879" s="156"/>
      <c r="AI879" s="156"/>
      <c r="AJ879" s="156"/>
      <c r="AK879" s="156"/>
      <c r="AL879" s="156"/>
      <c r="AM879" s="156"/>
      <c r="AN879" s="156"/>
      <c r="AO879" s="156"/>
      <c r="AP879" s="156"/>
      <c r="AQ879" s="156"/>
      <c r="AR879" s="156"/>
      <c r="AS879" s="156"/>
      <c r="AT879" s="156"/>
      <c r="AU879" s="156"/>
      <c r="AV879" s="157"/>
    </row>
    <row r="880" spans="2:48" x14ac:dyDescent="0.2">
      <c r="B880" s="2" t="s">
        <v>20</v>
      </c>
      <c r="C880" s="156"/>
      <c r="D880" s="156"/>
      <c r="E880" s="156"/>
      <c r="F880" s="156"/>
      <c r="G880" s="156"/>
      <c r="H880" s="156"/>
      <c r="I880" s="156"/>
      <c r="J880" s="156"/>
      <c r="K880" s="156"/>
      <c r="L880" s="156"/>
      <c r="M880" s="156"/>
      <c r="N880" s="156"/>
      <c r="O880" s="156"/>
      <c r="P880" s="156"/>
      <c r="Q880" s="156"/>
      <c r="R880" s="156"/>
      <c r="S880" s="156"/>
      <c r="T880" s="156"/>
      <c r="U880" s="156"/>
      <c r="V880" s="156"/>
      <c r="W880" s="156"/>
      <c r="X880" s="156"/>
      <c r="Y880" s="156"/>
      <c r="Z880" s="156"/>
      <c r="AA880" s="156"/>
      <c r="AB880" s="156"/>
      <c r="AC880" s="156"/>
      <c r="AD880" s="156"/>
      <c r="AE880" s="156"/>
      <c r="AF880" s="156"/>
      <c r="AG880" s="156"/>
      <c r="AH880" s="156"/>
      <c r="AI880" s="156"/>
      <c r="AJ880" s="156"/>
      <c r="AK880" s="156"/>
      <c r="AL880" s="156"/>
      <c r="AM880" s="156"/>
      <c r="AN880" s="156"/>
      <c r="AO880" s="156"/>
      <c r="AP880" s="156"/>
      <c r="AQ880" s="156"/>
      <c r="AR880" s="156"/>
      <c r="AS880" s="156"/>
      <c r="AT880" s="156"/>
      <c r="AU880" s="156"/>
      <c r="AV880" s="157"/>
    </row>
    <row r="881" spans="2:48" x14ac:dyDescent="0.2">
      <c r="B881" s="2" t="s">
        <v>22</v>
      </c>
      <c r="C881" s="154">
        <v>91.040160599999993</v>
      </c>
      <c r="D881" s="154">
        <v>91.040160599999993</v>
      </c>
      <c r="E881" s="154">
        <v>91.040160599999993</v>
      </c>
      <c r="F881" s="154">
        <v>91.040160599999993</v>
      </c>
      <c r="G881" s="154">
        <v>91.112415659999996</v>
      </c>
      <c r="H881" s="154">
        <v>91.18467072</v>
      </c>
      <c r="I881" s="154">
        <v>87.167861639999998</v>
      </c>
      <c r="J881" s="154">
        <v>83.151052559999997</v>
      </c>
      <c r="K881" s="154">
        <v>79.134243480000009</v>
      </c>
      <c r="L881" s="154">
        <v>75.117434400000008</v>
      </c>
      <c r="M881" s="154">
        <v>71.100625320000006</v>
      </c>
      <c r="N881" s="154">
        <v>71.882397120000007</v>
      </c>
      <c r="O881" s="154">
        <v>72.664168920000009</v>
      </c>
      <c r="P881" s="154">
        <v>73.44594072000001</v>
      </c>
      <c r="Q881" s="154">
        <v>74.227712520000011</v>
      </c>
      <c r="R881" s="154">
        <v>75.009484320000013</v>
      </c>
      <c r="S881" s="154">
        <v>75.791256120000014</v>
      </c>
      <c r="T881" s="154">
        <v>76.573027920000015</v>
      </c>
      <c r="U881" s="154">
        <v>77.354799720000003</v>
      </c>
      <c r="V881" s="154">
        <v>78.136571520000004</v>
      </c>
      <c r="W881" s="154">
        <v>78.918343320000005</v>
      </c>
      <c r="X881" s="154">
        <v>79.700115120000007</v>
      </c>
      <c r="Y881" s="154">
        <v>80.481886920000008</v>
      </c>
      <c r="Z881" s="154">
        <v>81.263658720000009</v>
      </c>
      <c r="AA881" s="154">
        <v>82.045430520000011</v>
      </c>
      <c r="AB881" s="154">
        <v>82.827202320000012</v>
      </c>
      <c r="AC881" s="154">
        <v>82.574406936000017</v>
      </c>
      <c r="AD881" s="154">
        <v>82.321611552000007</v>
      </c>
      <c r="AE881" s="154">
        <v>82.068816168000012</v>
      </c>
      <c r="AF881" s="154">
        <v>81.816020784000017</v>
      </c>
      <c r="AG881" s="154">
        <v>81.563225400000007</v>
      </c>
      <c r="AH881" s="154">
        <v>81.310430016000012</v>
      </c>
      <c r="AI881" s="154">
        <v>81.057634632000017</v>
      </c>
      <c r="AJ881" s="154">
        <v>80.804839248000008</v>
      </c>
      <c r="AK881" s="154">
        <v>80.552043864000012</v>
      </c>
      <c r="AL881" s="154">
        <v>80.299248480000017</v>
      </c>
      <c r="AM881" s="154">
        <v>80.046453096000008</v>
      </c>
      <c r="AN881" s="154">
        <v>79.793657712000012</v>
      </c>
      <c r="AO881" s="154">
        <v>79.540862328000017</v>
      </c>
      <c r="AP881" s="154">
        <v>79.288066944000008</v>
      </c>
      <c r="AQ881" s="154">
        <v>79.035271560000012</v>
      </c>
      <c r="AR881" s="154">
        <v>79.035271560000012</v>
      </c>
      <c r="AS881" s="154">
        <v>79.035271560000012</v>
      </c>
      <c r="AT881" s="154">
        <v>79.035271560000012</v>
      </c>
      <c r="AU881" s="154">
        <v>79.035271560000012</v>
      </c>
      <c r="AV881" s="155">
        <v>79.035271560000012</v>
      </c>
    </row>
    <row r="882" spans="2:48" x14ac:dyDescent="0.2">
      <c r="B882" s="2" t="s">
        <v>110</v>
      </c>
      <c r="C882" s="154">
        <v>0</v>
      </c>
      <c r="D882" s="154">
        <v>0</v>
      </c>
      <c r="E882" s="154">
        <v>0</v>
      </c>
      <c r="F882" s="154">
        <v>0</v>
      </c>
      <c r="G882" s="154">
        <v>0</v>
      </c>
      <c r="H882" s="154">
        <v>0</v>
      </c>
      <c r="I882" s="154">
        <v>0</v>
      </c>
      <c r="J882" s="154">
        <v>0</v>
      </c>
      <c r="K882" s="154">
        <v>0</v>
      </c>
      <c r="L882" s="154">
        <v>0</v>
      </c>
      <c r="M882" s="154">
        <v>0</v>
      </c>
      <c r="N882" s="154">
        <v>0</v>
      </c>
      <c r="O882" s="154">
        <v>0</v>
      </c>
      <c r="P882" s="154">
        <v>0</v>
      </c>
      <c r="Q882" s="154">
        <v>0</v>
      </c>
      <c r="R882" s="154">
        <v>0</v>
      </c>
      <c r="S882" s="154">
        <v>0</v>
      </c>
      <c r="T882" s="154">
        <v>0</v>
      </c>
      <c r="U882" s="154">
        <v>0</v>
      </c>
      <c r="V882" s="154">
        <v>0</v>
      </c>
      <c r="W882" s="154">
        <v>0</v>
      </c>
      <c r="X882" s="154">
        <v>0</v>
      </c>
      <c r="Y882" s="154">
        <v>0</v>
      </c>
      <c r="Z882" s="154">
        <v>0</v>
      </c>
      <c r="AA882" s="154">
        <v>0</v>
      </c>
      <c r="AB882" s="154">
        <v>0</v>
      </c>
      <c r="AC882" s="154">
        <v>0</v>
      </c>
      <c r="AD882" s="154">
        <v>0</v>
      </c>
      <c r="AE882" s="154">
        <v>0</v>
      </c>
      <c r="AF882" s="154">
        <v>0</v>
      </c>
      <c r="AG882" s="154">
        <v>0</v>
      </c>
      <c r="AH882" s="154">
        <v>0</v>
      </c>
      <c r="AI882" s="154">
        <v>0</v>
      </c>
      <c r="AJ882" s="154">
        <v>0</v>
      </c>
      <c r="AK882" s="154">
        <v>0</v>
      </c>
      <c r="AL882" s="154">
        <v>0</v>
      </c>
      <c r="AM882" s="154">
        <v>0</v>
      </c>
      <c r="AN882" s="154">
        <v>0</v>
      </c>
      <c r="AO882" s="154">
        <v>0</v>
      </c>
      <c r="AP882" s="154">
        <v>0</v>
      </c>
      <c r="AQ882" s="154">
        <v>0</v>
      </c>
      <c r="AR882" s="154">
        <v>0</v>
      </c>
      <c r="AS882" s="154">
        <v>0</v>
      </c>
      <c r="AT882" s="154">
        <v>0</v>
      </c>
      <c r="AU882" s="154">
        <v>0</v>
      </c>
      <c r="AV882" s="155">
        <v>0</v>
      </c>
    </row>
    <row r="883" spans="2:48" x14ac:dyDescent="0.2">
      <c r="B883" s="2" t="s">
        <v>111</v>
      </c>
      <c r="C883" s="154">
        <v>0</v>
      </c>
      <c r="D883" s="154">
        <v>0</v>
      </c>
      <c r="E883" s="154">
        <v>0</v>
      </c>
      <c r="F883" s="154">
        <v>0</v>
      </c>
      <c r="G883" s="154">
        <v>0</v>
      </c>
      <c r="H883" s="154">
        <v>0</v>
      </c>
      <c r="I883" s="154">
        <v>0</v>
      </c>
      <c r="J883" s="154">
        <v>0</v>
      </c>
      <c r="K883" s="154">
        <v>0</v>
      </c>
      <c r="L883" s="154">
        <v>0</v>
      </c>
      <c r="M883" s="154">
        <v>0</v>
      </c>
      <c r="N883" s="154">
        <v>0</v>
      </c>
      <c r="O883" s="154">
        <v>0</v>
      </c>
      <c r="P883" s="154">
        <v>0</v>
      </c>
      <c r="Q883" s="154">
        <v>0</v>
      </c>
      <c r="R883" s="154">
        <v>0</v>
      </c>
      <c r="S883" s="154">
        <v>0</v>
      </c>
      <c r="T883" s="154">
        <v>0</v>
      </c>
      <c r="U883" s="154">
        <v>0</v>
      </c>
      <c r="V883" s="154">
        <v>0</v>
      </c>
      <c r="W883" s="154">
        <v>0</v>
      </c>
      <c r="X883" s="154">
        <v>0</v>
      </c>
      <c r="Y883" s="154">
        <v>0</v>
      </c>
      <c r="Z883" s="154">
        <v>0</v>
      </c>
      <c r="AA883" s="154">
        <v>0</v>
      </c>
      <c r="AB883" s="154">
        <v>0</v>
      </c>
      <c r="AC883" s="154">
        <v>0</v>
      </c>
      <c r="AD883" s="154">
        <v>0</v>
      </c>
      <c r="AE883" s="154">
        <v>0</v>
      </c>
      <c r="AF883" s="154">
        <v>0</v>
      </c>
      <c r="AG883" s="154">
        <v>0</v>
      </c>
      <c r="AH883" s="154">
        <v>0</v>
      </c>
      <c r="AI883" s="154">
        <v>0</v>
      </c>
      <c r="AJ883" s="154">
        <v>0</v>
      </c>
      <c r="AK883" s="154">
        <v>0</v>
      </c>
      <c r="AL883" s="154">
        <v>0</v>
      </c>
      <c r="AM883" s="154">
        <v>0</v>
      </c>
      <c r="AN883" s="154">
        <v>0</v>
      </c>
      <c r="AO883" s="154">
        <v>0</v>
      </c>
      <c r="AP883" s="154">
        <v>0</v>
      </c>
      <c r="AQ883" s="154">
        <v>0</v>
      </c>
      <c r="AR883" s="154">
        <v>0</v>
      </c>
      <c r="AS883" s="154">
        <v>0</v>
      </c>
      <c r="AT883" s="154">
        <v>0</v>
      </c>
      <c r="AU883" s="154">
        <v>0</v>
      </c>
      <c r="AV883" s="155">
        <v>0</v>
      </c>
    </row>
    <row r="884" spans="2:48" x14ac:dyDescent="0.2">
      <c r="B884" s="2" t="s">
        <v>58</v>
      </c>
      <c r="C884" s="154">
        <v>0</v>
      </c>
      <c r="D884" s="154">
        <v>0</v>
      </c>
      <c r="E884" s="154">
        <v>0</v>
      </c>
      <c r="F884" s="154">
        <v>0</v>
      </c>
      <c r="G884" s="154">
        <v>0</v>
      </c>
      <c r="H884" s="154">
        <v>0</v>
      </c>
      <c r="I884" s="154">
        <v>0</v>
      </c>
      <c r="J884" s="154">
        <v>0</v>
      </c>
      <c r="K884" s="154">
        <v>0</v>
      </c>
      <c r="L884" s="154">
        <v>0</v>
      </c>
      <c r="M884" s="154">
        <v>0</v>
      </c>
      <c r="N884" s="154">
        <v>0</v>
      </c>
      <c r="O884" s="154">
        <v>0</v>
      </c>
      <c r="P884" s="154">
        <v>0</v>
      </c>
      <c r="Q884" s="154">
        <v>0</v>
      </c>
      <c r="R884" s="154">
        <v>0</v>
      </c>
      <c r="S884" s="154">
        <v>0</v>
      </c>
      <c r="T884" s="154">
        <v>0</v>
      </c>
      <c r="U884" s="154">
        <v>0</v>
      </c>
      <c r="V884" s="154">
        <v>0</v>
      </c>
      <c r="W884" s="154">
        <v>0</v>
      </c>
      <c r="X884" s="154">
        <v>0</v>
      </c>
      <c r="Y884" s="154">
        <v>0</v>
      </c>
      <c r="Z884" s="154">
        <v>0</v>
      </c>
      <c r="AA884" s="154">
        <v>0</v>
      </c>
      <c r="AB884" s="154">
        <v>0</v>
      </c>
      <c r="AC884" s="154">
        <v>0</v>
      </c>
      <c r="AD884" s="154">
        <v>0</v>
      </c>
      <c r="AE884" s="154">
        <v>0</v>
      </c>
      <c r="AF884" s="154">
        <v>0</v>
      </c>
      <c r="AG884" s="154">
        <v>0</v>
      </c>
      <c r="AH884" s="154">
        <v>0</v>
      </c>
      <c r="AI884" s="154">
        <v>0</v>
      </c>
      <c r="AJ884" s="154">
        <v>0</v>
      </c>
      <c r="AK884" s="154">
        <v>0</v>
      </c>
      <c r="AL884" s="154">
        <v>0</v>
      </c>
      <c r="AM884" s="154">
        <v>0</v>
      </c>
      <c r="AN884" s="154">
        <v>0</v>
      </c>
      <c r="AO884" s="154">
        <v>0</v>
      </c>
      <c r="AP884" s="154">
        <v>0</v>
      </c>
      <c r="AQ884" s="154">
        <v>0</v>
      </c>
      <c r="AR884" s="154">
        <v>0</v>
      </c>
      <c r="AS884" s="154">
        <v>0</v>
      </c>
      <c r="AT884" s="154">
        <v>0</v>
      </c>
      <c r="AU884" s="154">
        <v>0</v>
      </c>
      <c r="AV884" s="155">
        <v>0</v>
      </c>
    </row>
    <row r="885" spans="2:48" x14ac:dyDescent="0.2">
      <c r="B885" s="2" t="s">
        <v>60</v>
      </c>
      <c r="C885" s="154">
        <v>68280.120449999988</v>
      </c>
      <c r="D885" s="154">
        <v>68280.120449999988</v>
      </c>
      <c r="E885" s="154">
        <v>68280.120449999988</v>
      </c>
      <c r="F885" s="154">
        <v>68280.120449999988</v>
      </c>
      <c r="G885" s="154">
        <v>68334.311744999985</v>
      </c>
      <c r="H885" s="154">
        <v>68388.503039999996</v>
      </c>
      <c r="I885" s="154">
        <v>63242.877470399995</v>
      </c>
      <c r="J885" s="154">
        <v>58097.251900799994</v>
      </c>
      <c r="K885" s="154">
        <v>52951.626331200001</v>
      </c>
      <c r="L885" s="154">
        <v>47806.0007616</v>
      </c>
      <c r="M885" s="154">
        <v>42660.375192</v>
      </c>
      <c r="N885" s="154">
        <v>42163.120911600003</v>
      </c>
      <c r="O885" s="154">
        <v>41665.866631199999</v>
      </c>
      <c r="P885" s="154">
        <v>41168.612350800002</v>
      </c>
      <c r="Q885" s="154">
        <v>40671.358070399998</v>
      </c>
      <c r="R885" s="154">
        <v>40174.103790000001</v>
      </c>
      <c r="S885" s="154">
        <v>39676.849509600004</v>
      </c>
      <c r="T885" s="154">
        <v>39179.5952292</v>
      </c>
      <c r="U885" s="154">
        <v>38682.340948800003</v>
      </c>
      <c r="V885" s="154">
        <v>38185.086668399999</v>
      </c>
      <c r="W885" s="154">
        <v>37687.832388000003</v>
      </c>
      <c r="X885" s="154">
        <v>37190.578107600006</v>
      </c>
      <c r="Y885" s="154">
        <v>36693.323827200002</v>
      </c>
      <c r="Z885" s="154">
        <v>36196.069546800005</v>
      </c>
      <c r="AA885" s="154">
        <v>35698.815266400001</v>
      </c>
      <c r="AB885" s="154">
        <v>35201.560986000004</v>
      </c>
      <c r="AC885" s="154">
        <v>34830.672042600003</v>
      </c>
      <c r="AD885" s="154">
        <v>34459.783099200002</v>
      </c>
      <c r="AE885" s="154">
        <v>34088.894155800008</v>
      </c>
      <c r="AF885" s="154">
        <v>33718.005212400007</v>
      </c>
      <c r="AG885" s="154">
        <v>33347.116269000006</v>
      </c>
      <c r="AH885" s="154">
        <v>32976.227325600004</v>
      </c>
      <c r="AI885" s="154">
        <v>32605.338382200003</v>
      </c>
      <c r="AJ885" s="154">
        <v>32234.449438800006</v>
      </c>
      <c r="AK885" s="154">
        <v>31863.560495400005</v>
      </c>
      <c r="AL885" s="154">
        <v>31492.671552000003</v>
      </c>
      <c r="AM885" s="154">
        <v>31121.782608600006</v>
      </c>
      <c r="AN885" s="154">
        <v>30750.893665200005</v>
      </c>
      <c r="AO885" s="154">
        <v>30380.004721800004</v>
      </c>
      <c r="AP885" s="154">
        <v>30009.115778400002</v>
      </c>
      <c r="AQ885" s="154">
        <v>29638.226835000005</v>
      </c>
      <c r="AR885" s="154">
        <v>29638.226835000005</v>
      </c>
      <c r="AS885" s="154">
        <v>29638.226835000005</v>
      </c>
      <c r="AT885" s="154">
        <v>29638.226835000005</v>
      </c>
      <c r="AU885" s="154">
        <v>29638.226835000005</v>
      </c>
      <c r="AV885" s="155">
        <v>29638.226835000005</v>
      </c>
    </row>
    <row r="886" spans="2:48" x14ac:dyDescent="0.2">
      <c r="B886" s="2" t="s">
        <v>62</v>
      </c>
      <c r="C886" s="154">
        <f t="shared" ref="C886:AV886" si="37">C885*0.5</f>
        <v>34140.060224999994</v>
      </c>
      <c r="D886" s="154">
        <f t="shared" si="37"/>
        <v>34140.060224999994</v>
      </c>
      <c r="E886" s="154">
        <f t="shared" si="37"/>
        <v>34140.060224999994</v>
      </c>
      <c r="F886" s="154">
        <f t="shared" si="37"/>
        <v>34140.060224999994</v>
      </c>
      <c r="G886" s="154">
        <f t="shared" si="37"/>
        <v>34167.155872499992</v>
      </c>
      <c r="H886" s="154">
        <f t="shared" si="37"/>
        <v>34194.251519999998</v>
      </c>
      <c r="I886" s="154">
        <f t="shared" si="37"/>
        <v>31621.438735199998</v>
      </c>
      <c r="J886" s="154">
        <f t="shared" si="37"/>
        <v>29048.625950399997</v>
      </c>
      <c r="K886" s="154">
        <f t="shared" si="37"/>
        <v>26475.813165600001</v>
      </c>
      <c r="L886" s="154">
        <f t="shared" si="37"/>
        <v>23903.0003808</v>
      </c>
      <c r="M886" s="154">
        <f t="shared" si="37"/>
        <v>21330.187596</v>
      </c>
      <c r="N886" s="154">
        <f t="shared" si="37"/>
        <v>21081.560455800001</v>
      </c>
      <c r="O886" s="154">
        <f t="shared" si="37"/>
        <v>20832.933315599999</v>
      </c>
      <c r="P886" s="154">
        <f t="shared" si="37"/>
        <v>20584.306175400001</v>
      </c>
      <c r="Q886" s="154">
        <f t="shared" si="37"/>
        <v>20335.679035199999</v>
      </c>
      <c r="R886" s="154">
        <f t="shared" si="37"/>
        <v>20087.051895000001</v>
      </c>
      <c r="S886" s="154">
        <f t="shared" si="37"/>
        <v>19838.424754800002</v>
      </c>
      <c r="T886" s="154">
        <f t="shared" si="37"/>
        <v>19589.7976146</v>
      </c>
      <c r="U886" s="154">
        <f t="shared" si="37"/>
        <v>19341.170474400002</v>
      </c>
      <c r="V886" s="154">
        <f t="shared" si="37"/>
        <v>19092.5433342</v>
      </c>
      <c r="W886" s="154">
        <f t="shared" si="37"/>
        <v>18843.916194000001</v>
      </c>
      <c r="X886" s="154">
        <f t="shared" si="37"/>
        <v>18595.289053800003</v>
      </c>
      <c r="Y886" s="154">
        <f t="shared" si="37"/>
        <v>18346.661913600001</v>
      </c>
      <c r="Z886" s="154">
        <f t="shared" si="37"/>
        <v>18098.034773400002</v>
      </c>
      <c r="AA886" s="154">
        <f t="shared" si="37"/>
        <v>17849.4076332</v>
      </c>
      <c r="AB886" s="154">
        <f t="shared" si="37"/>
        <v>17600.780493000002</v>
      </c>
      <c r="AC886" s="154">
        <f t="shared" si="37"/>
        <v>17415.336021300001</v>
      </c>
      <c r="AD886" s="154">
        <f t="shared" si="37"/>
        <v>17229.891549600001</v>
      </c>
      <c r="AE886" s="154">
        <f t="shared" si="37"/>
        <v>17044.447077900004</v>
      </c>
      <c r="AF886" s="154">
        <f t="shared" si="37"/>
        <v>16859.002606200003</v>
      </c>
      <c r="AG886" s="154">
        <f t="shared" si="37"/>
        <v>16673.558134500003</v>
      </c>
      <c r="AH886" s="154">
        <f t="shared" si="37"/>
        <v>16488.113662800002</v>
      </c>
      <c r="AI886" s="154">
        <f t="shared" si="37"/>
        <v>16302.669191100002</v>
      </c>
      <c r="AJ886" s="154">
        <f t="shared" si="37"/>
        <v>16117.224719400003</v>
      </c>
      <c r="AK886" s="154">
        <f t="shared" si="37"/>
        <v>15931.780247700002</v>
      </c>
      <c r="AL886" s="154">
        <f t="shared" si="37"/>
        <v>15746.335776000002</v>
      </c>
      <c r="AM886" s="154">
        <f t="shared" si="37"/>
        <v>15560.891304300003</v>
      </c>
      <c r="AN886" s="154">
        <f t="shared" si="37"/>
        <v>15375.446832600002</v>
      </c>
      <c r="AO886" s="154">
        <f t="shared" si="37"/>
        <v>15190.002360900002</v>
      </c>
      <c r="AP886" s="154">
        <f t="shared" si="37"/>
        <v>15004.557889200001</v>
      </c>
      <c r="AQ886" s="154">
        <f t="shared" si="37"/>
        <v>14819.113417500002</v>
      </c>
      <c r="AR886" s="154">
        <f t="shared" si="37"/>
        <v>14819.113417500002</v>
      </c>
      <c r="AS886" s="154">
        <f t="shared" si="37"/>
        <v>14819.113417500002</v>
      </c>
      <c r="AT886" s="154">
        <f t="shared" si="37"/>
        <v>14819.113417500002</v>
      </c>
      <c r="AU886" s="154">
        <f t="shared" si="37"/>
        <v>14819.113417500002</v>
      </c>
      <c r="AV886" s="154">
        <f t="shared" si="37"/>
        <v>14819.113417500002</v>
      </c>
    </row>
    <row r="887" spans="2:48" x14ac:dyDescent="0.2">
      <c r="B887" s="2" t="s">
        <v>109</v>
      </c>
      <c r="C887" s="154">
        <v>10</v>
      </c>
      <c r="D887" s="154">
        <v>10</v>
      </c>
      <c r="E887" s="154">
        <v>10</v>
      </c>
      <c r="F887" s="154">
        <v>10</v>
      </c>
      <c r="G887" s="154">
        <v>10</v>
      </c>
      <c r="H887" s="154">
        <v>10</v>
      </c>
      <c r="I887" s="154">
        <v>10</v>
      </c>
      <c r="J887" s="154">
        <v>10</v>
      </c>
      <c r="K887" s="154">
        <v>10</v>
      </c>
      <c r="L887" s="154">
        <v>10</v>
      </c>
      <c r="M887" s="154">
        <v>10</v>
      </c>
      <c r="N887" s="154">
        <v>10</v>
      </c>
      <c r="O887" s="154">
        <v>10</v>
      </c>
      <c r="P887" s="154">
        <v>10</v>
      </c>
      <c r="Q887" s="154">
        <v>10</v>
      </c>
      <c r="R887" s="154">
        <v>10</v>
      </c>
      <c r="S887" s="154">
        <v>10</v>
      </c>
      <c r="T887" s="154">
        <v>10</v>
      </c>
      <c r="U887" s="154">
        <v>10</v>
      </c>
      <c r="V887" s="154">
        <v>10</v>
      </c>
      <c r="W887" s="154">
        <v>10</v>
      </c>
      <c r="X887" s="154">
        <v>10</v>
      </c>
      <c r="Y887" s="154">
        <v>10</v>
      </c>
      <c r="Z887" s="154">
        <v>10</v>
      </c>
      <c r="AA887" s="154">
        <v>10</v>
      </c>
      <c r="AB887" s="154">
        <v>10</v>
      </c>
      <c r="AC887" s="154">
        <v>10</v>
      </c>
      <c r="AD887" s="154">
        <v>10</v>
      </c>
      <c r="AE887" s="154">
        <v>10</v>
      </c>
      <c r="AF887" s="154">
        <v>10</v>
      </c>
      <c r="AG887" s="154">
        <v>10</v>
      </c>
      <c r="AH887" s="154">
        <v>10</v>
      </c>
      <c r="AI887" s="154">
        <v>10</v>
      </c>
      <c r="AJ887" s="154">
        <v>10</v>
      </c>
      <c r="AK887" s="154">
        <v>10</v>
      </c>
      <c r="AL887" s="154">
        <v>10</v>
      </c>
      <c r="AM887" s="154">
        <v>10</v>
      </c>
      <c r="AN887" s="154">
        <v>10</v>
      </c>
      <c r="AO887" s="154">
        <v>10</v>
      </c>
      <c r="AP887" s="154">
        <v>10</v>
      </c>
      <c r="AQ887" s="154">
        <v>10</v>
      </c>
      <c r="AR887" s="154">
        <v>10</v>
      </c>
      <c r="AS887" s="154">
        <v>10</v>
      </c>
      <c r="AT887" s="154">
        <v>10</v>
      </c>
      <c r="AU887" s="154">
        <v>10</v>
      </c>
      <c r="AV887" s="155">
        <v>10</v>
      </c>
    </row>
    <row r="888" spans="2:48" x14ac:dyDescent="0.2">
      <c r="B888" s="2" t="s">
        <v>274</v>
      </c>
      <c r="C888" s="154">
        <v>100000</v>
      </c>
      <c r="D888" s="154">
        <v>100000</v>
      </c>
      <c r="E888" s="154">
        <v>100000</v>
      </c>
      <c r="F888" s="154">
        <v>100000</v>
      </c>
      <c r="G888" s="154">
        <v>100000</v>
      </c>
      <c r="H888" s="154">
        <v>100000</v>
      </c>
      <c r="I888" s="154">
        <v>100000</v>
      </c>
      <c r="J888" s="154">
        <v>100000</v>
      </c>
      <c r="K888" s="154">
        <v>100000</v>
      </c>
      <c r="L888" s="154">
        <v>100000</v>
      </c>
      <c r="M888" s="154">
        <v>100000</v>
      </c>
      <c r="N888" s="154">
        <v>100000</v>
      </c>
      <c r="O888" s="154">
        <v>100000</v>
      </c>
      <c r="P888" s="154">
        <v>100000</v>
      </c>
      <c r="Q888" s="154">
        <v>100000</v>
      </c>
      <c r="R888" s="154">
        <v>100000</v>
      </c>
      <c r="S888" s="154">
        <v>100000</v>
      </c>
      <c r="T888" s="154">
        <v>100000</v>
      </c>
      <c r="U888" s="154">
        <v>100000</v>
      </c>
      <c r="V888" s="154">
        <v>100000</v>
      </c>
      <c r="W888" s="154">
        <v>100000</v>
      </c>
      <c r="X888" s="154">
        <v>100000</v>
      </c>
      <c r="Y888" s="154">
        <v>100000</v>
      </c>
      <c r="Z888" s="154">
        <v>100000</v>
      </c>
      <c r="AA888" s="154">
        <v>100000</v>
      </c>
      <c r="AB888" s="154">
        <v>100000</v>
      </c>
      <c r="AC888" s="154">
        <v>100000</v>
      </c>
      <c r="AD888" s="154">
        <v>100000</v>
      </c>
      <c r="AE888" s="154">
        <v>100000</v>
      </c>
      <c r="AF888" s="154">
        <v>100000</v>
      </c>
      <c r="AG888" s="154">
        <v>100000</v>
      </c>
      <c r="AH888" s="154">
        <v>100000</v>
      </c>
      <c r="AI888" s="154">
        <v>100000</v>
      </c>
      <c r="AJ888" s="154">
        <v>100000</v>
      </c>
      <c r="AK888" s="154">
        <v>100000</v>
      </c>
      <c r="AL888" s="154">
        <v>100000</v>
      </c>
      <c r="AM888" s="154">
        <v>100000</v>
      </c>
      <c r="AN888" s="154">
        <v>100000</v>
      </c>
      <c r="AO888" s="154">
        <v>100000</v>
      </c>
      <c r="AP888" s="154">
        <v>100000</v>
      </c>
      <c r="AQ888" s="154">
        <v>100000</v>
      </c>
      <c r="AR888" s="154">
        <v>100000</v>
      </c>
      <c r="AS888" s="154">
        <v>100000</v>
      </c>
      <c r="AT888" s="154">
        <v>100000</v>
      </c>
      <c r="AU888" s="154">
        <v>100000</v>
      </c>
      <c r="AV888" s="155">
        <v>100000</v>
      </c>
    </row>
    <row r="889" spans="2:48" x14ac:dyDescent="0.2">
      <c r="B889" s="2" t="s">
        <v>276</v>
      </c>
      <c r="C889" s="156"/>
      <c r="D889" s="156"/>
      <c r="E889" s="156"/>
      <c r="F889" s="156"/>
      <c r="G889" s="156"/>
      <c r="H889" s="156"/>
      <c r="I889" s="156"/>
      <c r="J889" s="156"/>
      <c r="K889" s="156"/>
      <c r="L889" s="156"/>
      <c r="M889" s="156"/>
      <c r="N889" s="156"/>
      <c r="O889" s="156"/>
      <c r="P889" s="156"/>
      <c r="Q889" s="156"/>
      <c r="R889" s="156"/>
      <c r="S889" s="156"/>
      <c r="T889" s="156"/>
      <c r="U889" s="156"/>
      <c r="V889" s="156"/>
      <c r="W889" s="156"/>
      <c r="X889" s="156"/>
      <c r="Y889" s="156"/>
      <c r="Z889" s="156"/>
      <c r="AA889" s="156"/>
      <c r="AB889" s="156"/>
      <c r="AC889" s="156"/>
      <c r="AD889" s="156"/>
      <c r="AE889" s="156"/>
      <c r="AF889" s="156"/>
      <c r="AG889" s="156"/>
      <c r="AH889" s="156"/>
      <c r="AI889" s="156"/>
      <c r="AJ889" s="156"/>
      <c r="AK889" s="156"/>
      <c r="AL889" s="156"/>
      <c r="AM889" s="156"/>
      <c r="AN889" s="156"/>
      <c r="AO889" s="156"/>
      <c r="AP889" s="156"/>
      <c r="AQ889" s="156"/>
      <c r="AR889" s="156"/>
      <c r="AS889" s="156"/>
      <c r="AT889" s="156"/>
      <c r="AU889" s="156"/>
      <c r="AV889" s="157"/>
    </row>
    <row r="890" spans="2:48" x14ac:dyDescent="0.2">
      <c r="B890" s="2" t="s">
        <v>278</v>
      </c>
      <c r="C890" s="156"/>
      <c r="D890" s="156"/>
      <c r="E890" s="156"/>
      <c r="F890" s="156"/>
      <c r="G890" s="156"/>
      <c r="H890" s="156"/>
      <c r="I890" s="156"/>
      <c r="J890" s="156"/>
      <c r="K890" s="156"/>
      <c r="L890" s="156"/>
      <c r="M890" s="156"/>
      <c r="N890" s="156"/>
      <c r="O890" s="156"/>
      <c r="P890" s="156"/>
      <c r="Q890" s="156"/>
      <c r="R890" s="156"/>
      <c r="S890" s="156"/>
      <c r="T890" s="156"/>
      <c r="U890" s="156"/>
      <c r="V890" s="156"/>
      <c r="W890" s="156"/>
      <c r="X890" s="156"/>
      <c r="Y890" s="156"/>
      <c r="Z890" s="156"/>
      <c r="AA890" s="156"/>
      <c r="AB890" s="156"/>
      <c r="AC890" s="156"/>
      <c r="AD890" s="156"/>
      <c r="AE890" s="156"/>
      <c r="AF890" s="156"/>
      <c r="AG890" s="156"/>
      <c r="AH890" s="156"/>
      <c r="AI890" s="156"/>
      <c r="AJ890" s="156"/>
      <c r="AK890" s="156"/>
      <c r="AL890" s="156"/>
      <c r="AM890" s="156"/>
      <c r="AN890" s="156"/>
      <c r="AO890" s="156"/>
      <c r="AP890" s="156"/>
      <c r="AQ890" s="156"/>
      <c r="AR890" s="156"/>
      <c r="AS890" s="156"/>
      <c r="AT890" s="156"/>
      <c r="AU890" s="156"/>
      <c r="AV890" s="157"/>
    </row>
    <row r="891" spans="2:48" ht="13.5" thickBot="1" x14ac:dyDescent="0.25">
      <c r="B891" s="341" t="s">
        <v>491</v>
      </c>
      <c r="C891" s="342"/>
      <c r="D891" s="342"/>
      <c r="E891" s="342"/>
      <c r="F891" s="342"/>
      <c r="G891" s="342"/>
      <c r="H891" s="342"/>
      <c r="I891" s="342"/>
      <c r="J891" s="342"/>
      <c r="K891" s="342"/>
      <c r="L891" s="342"/>
      <c r="M891" s="342"/>
      <c r="N891" s="342"/>
      <c r="O891" s="342"/>
      <c r="P891" s="342"/>
      <c r="Q891" s="342"/>
      <c r="R891" s="342"/>
      <c r="S891" s="342"/>
      <c r="T891" s="342"/>
      <c r="U891" s="342"/>
      <c r="V891" s="342"/>
      <c r="W891" s="342"/>
      <c r="X891" s="342"/>
      <c r="Y891" s="342"/>
      <c r="Z891" s="342"/>
      <c r="AA891" s="342"/>
      <c r="AB891" s="342"/>
      <c r="AC891" s="342"/>
      <c r="AD891" s="342"/>
      <c r="AE891" s="342"/>
      <c r="AF891" s="342"/>
      <c r="AG891" s="342"/>
      <c r="AH891" s="342"/>
      <c r="AI891" s="342"/>
      <c r="AJ891" s="342"/>
      <c r="AK891" s="342"/>
      <c r="AL891" s="342"/>
      <c r="AM891" s="342"/>
      <c r="AN891" s="342"/>
      <c r="AO891" s="342"/>
      <c r="AP891" s="342"/>
      <c r="AQ891" s="342"/>
      <c r="AR891" s="342"/>
      <c r="AS891" s="342"/>
      <c r="AT891" s="342"/>
      <c r="AU891" s="342"/>
      <c r="AV891" s="343"/>
    </row>
    <row r="892" spans="2:48" ht="14.25" thickTop="1" thickBot="1" x14ac:dyDescent="0.25"/>
    <row r="893" spans="2:48" x14ac:dyDescent="0.2">
      <c r="B893" s="347" t="s">
        <v>602</v>
      </c>
      <c r="C893" s="348"/>
      <c r="D893" s="348"/>
      <c r="E893" s="348"/>
      <c r="F893" s="348"/>
      <c r="G893" s="348"/>
      <c r="H893" s="348"/>
      <c r="I893" s="348"/>
      <c r="J893" s="348"/>
      <c r="K893" s="348"/>
      <c r="L893" s="348"/>
      <c r="M893" s="348"/>
      <c r="N893" s="348"/>
      <c r="O893" s="348"/>
      <c r="P893" s="348"/>
      <c r="Q893" s="348"/>
      <c r="R893" s="348"/>
      <c r="S893" s="348"/>
      <c r="T893" s="348"/>
      <c r="U893" s="348"/>
      <c r="V893" s="348"/>
      <c r="W893" s="348"/>
      <c r="X893" s="348"/>
      <c r="Y893" s="348"/>
      <c r="Z893" s="348"/>
      <c r="AA893" s="348"/>
      <c r="AB893" s="348"/>
      <c r="AC893" s="348"/>
      <c r="AD893" s="348"/>
      <c r="AE893" s="348"/>
      <c r="AF893" s="348"/>
      <c r="AG893" s="348"/>
      <c r="AH893" s="348"/>
      <c r="AI893" s="348"/>
      <c r="AJ893" s="348"/>
      <c r="AK893" s="348"/>
      <c r="AL893" s="348"/>
      <c r="AM893" s="348"/>
      <c r="AN893" s="348"/>
      <c r="AO893" s="348"/>
      <c r="AP893" s="348"/>
      <c r="AQ893" s="348"/>
      <c r="AR893" s="348"/>
      <c r="AS893" s="348"/>
      <c r="AT893" s="348"/>
      <c r="AU893" s="348"/>
      <c r="AV893" s="349"/>
    </row>
    <row r="894" spans="2:48" x14ac:dyDescent="0.2">
      <c r="B894" s="136"/>
      <c r="C894" s="3" t="s">
        <v>581</v>
      </c>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135"/>
    </row>
    <row r="895" spans="2:48" x14ac:dyDescent="0.2">
      <c r="B895" s="136" t="s">
        <v>577</v>
      </c>
      <c r="C895" s="137">
        <v>-27.570859232446558</v>
      </c>
      <c r="D895" s="137"/>
      <c r="E895" s="137"/>
      <c r="F895" s="137"/>
      <c r="G895" s="137"/>
      <c r="H895" s="137"/>
      <c r="I895" s="137"/>
      <c r="J895" s="137"/>
      <c r="K895" s="137"/>
      <c r="L895" s="137"/>
      <c r="M895" s="137"/>
      <c r="N895" s="137"/>
      <c r="O895" s="138"/>
      <c r="P895" s="138"/>
      <c r="Q895" s="138"/>
      <c r="R895" s="138"/>
      <c r="S895" s="138"/>
      <c r="T895" s="138"/>
      <c r="U895" s="138"/>
      <c r="V895" s="138"/>
      <c r="W895" s="138"/>
      <c r="X895" s="138"/>
      <c r="Y895" s="138"/>
      <c r="Z895" s="138"/>
      <c r="AA895" s="138"/>
      <c r="AB895" s="138"/>
      <c r="AC895" s="138"/>
      <c r="AD895" s="138"/>
      <c r="AE895" s="138"/>
      <c r="AF895" s="138"/>
      <c r="AG895" s="138"/>
      <c r="AH895" s="138"/>
      <c r="AI895" s="138"/>
      <c r="AJ895" s="138"/>
      <c r="AK895" s="138"/>
      <c r="AL895" s="138"/>
      <c r="AM895" s="138"/>
      <c r="AN895" s="138"/>
      <c r="AO895" s="138"/>
      <c r="AP895" s="138"/>
      <c r="AQ895" s="138"/>
      <c r="AR895" s="138"/>
      <c r="AS895" s="138"/>
      <c r="AT895" s="138"/>
      <c r="AU895" s="138"/>
      <c r="AV895" s="139"/>
    </row>
    <row r="896" spans="2:48" x14ac:dyDescent="0.2">
      <c r="B896" s="136" t="s">
        <v>578</v>
      </c>
      <c r="C896" s="137">
        <v>0.23147226317978406</v>
      </c>
      <c r="D896" s="137"/>
      <c r="E896" s="137"/>
      <c r="F896" s="137"/>
      <c r="G896" s="137"/>
      <c r="H896" s="137"/>
      <c r="I896" s="137"/>
      <c r="J896" s="137"/>
      <c r="K896" s="137"/>
      <c r="L896" s="137"/>
      <c r="M896" s="137"/>
      <c r="N896" s="137"/>
      <c r="O896" s="138"/>
      <c r="P896" s="138"/>
      <c r="Q896" s="138"/>
      <c r="R896" s="138"/>
      <c r="S896" s="138"/>
      <c r="T896" s="138"/>
      <c r="U896" s="138"/>
      <c r="V896" s="138"/>
      <c r="W896" s="138"/>
      <c r="X896" s="138"/>
      <c r="Y896" s="138"/>
      <c r="Z896" s="138"/>
      <c r="AA896" s="138"/>
      <c r="AB896" s="138"/>
      <c r="AC896" s="138"/>
      <c r="AD896" s="138"/>
      <c r="AE896" s="138"/>
      <c r="AF896" s="138"/>
      <c r="AG896" s="138"/>
      <c r="AH896" s="138"/>
      <c r="AI896" s="138"/>
      <c r="AJ896" s="138"/>
      <c r="AK896" s="138"/>
      <c r="AL896" s="138"/>
      <c r="AM896" s="138"/>
      <c r="AN896" s="138"/>
      <c r="AO896" s="138"/>
      <c r="AP896" s="138"/>
      <c r="AQ896" s="138"/>
      <c r="AR896" s="138"/>
      <c r="AS896" s="138"/>
      <c r="AT896" s="138"/>
      <c r="AU896" s="138"/>
      <c r="AV896" s="139"/>
    </row>
    <row r="897" spans="2:48" ht="13.5" thickBot="1" x14ac:dyDescent="0.25">
      <c r="B897" s="344" t="s">
        <v>580</v>
      </c>
      <c r="C897" s="345"/>
      <c r="D897" s="345"/>
      <c r="E897" s="345"/>
      <c r="F897" s="345"/>
      <c r="G897" s="345"/>
      <c r="H897" s="345"/>
      <c r="I897" s="345"/>
      <c r="J897" s="345"/>
      <c r="K897" s="345"/>
      <c r="L897" s="345"/>
      <c r="M897" s="345"/>
      <c r="N897" s="345"/>
      <c r="O897" s="345"/>
      <c r="P897" s="345"/>
      <c r="Q897" s="345"/>
      <c r="R897" s="345"/>
      <c r="S897" s="345"/>
      <c r="T897" s="345"/>
      <c r="U897" s="345"/>
      <c r="V897" s="345"/>
      <c r="W897" s="345"/>
      <c r="X897" s="345"/>
      <c r="Y897" s="345"/>
      <c r="Z897" s="345"/>
      <c r="AA897" s="345"/>
      <c r="AB897" s="345"/>
      <c r="AC897" s="345"/>
      <c r="AD897" s="345"/>
      <c r="AE897" s="345"/>
      <c r="AF897" s="345"/>
      <c r="AG897" s="345"/>
      <c r="AH897" s="345"/>
      <c r="AI897" s="345"/>
      <c r="AJ897" s="345"/>
      <c r="AK897" s="345"/>
      <c r="AL897" s="345"/>
      <c r="AM897" s="345"/>
      <c r="AN897" s="345"/>
      <c r="AO897" s="345"/>
      <c r="AP897" s="345"/>
      <c r="AQ897" s="345"/>
      <c r="AR897" s="345"/>
      <c r="AS897" s="345"/>
      <c r="AT897" s="345"/>
      <c r="AU897" s="345"/>
      <c r="AV897" s="346"/>
    </row>
    <row r="898" spans="2:48" ht="13.5" thickBot="1" x14ac:dyDescent="0.25"/>
    <row r="899" spans="2:48" x14ac:dyDescent="0.2">
      <c r="B899" s="347" t="s">
        <v>583</v>
      </c>
      <c r="C899" s="348"/>
      <c r="D899" s="348"/>
      <c r="E899" s="348"/>
      <c r="F899" s="348"/>
      <c r="G899" s="348"/>
      <c r="H899" s="348"/>
      <c r="I899" s="348"/>
      <c r="J899" s="348"/>
      <c r="K899" s="348"/>
      <c r="L899" s="348"/>
      <c r="M899" s="348"/>
      <c r="N899" s="348"/>
      <c r="O899" s="348"/>
      <c r="P899" s="348"/>
      <c r="Q899" s="348"/>
      <c r="R899" s="348"/>
      <c r="S899" s="348"/>
      <c r="T899" s="348"/>
      <c r="U899" s="348"/>
      <c r="V899" s="348"/>
      <c r="W899" s="348"/>
      <c r="X899" s="348"/>
      <c r="Y899" s="348"/>
      <c r="Z899" s="348"/>
      <c r="AA899" s="348"/>
      <c r="AB899" s="348"/>
      <c r="AC899" s="348"/>
      <c r="AD899" s="348"/>
      <c r="AE899" s="348"/>
      <c r="AF899" s="348"/>
      <c r="AG899" s="348"/>
      <c r="AH899" s="348"/>
      <c r="AI899" s="348"/>
      <c r="AJ899" s="348"/>
      <c r="AK899" s="348"/>
      <c r="AL899" s="348"/>
      <c r="AM899" s="348"/>
      <c r="AN899" s="348"/>
      <c r="AO899" s="348"/>
      <c r="AP899" s="348"/>
      <c r="AQ899" s="348"/>
      <c r="AR899" s="348"/>
      <c r="AS899" s="348"/>
      <c r="AT899" s="348"/>
      <c r="AU899" s="348"/>
      <c r="AV899" s="349"/>
    </row>
    <row r="900" spans="2:48" x14ac:dyDescent="0.2">
      <c r="B900" s="136"/>
      <c r="C900" s="3" t="s">
        <v>581</v>
      </c>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135"/>
    </row>
    <row r="901" spans="2:48" x14ac:dyDescent="0.2">
      <c r="B901" s="136" t="s">
        <v>584</v>
      </c>
      <c r="C901" s="143">
        <v>0</v>
      </c>
      <c r="D901" s="137"/>
      <c r="E901" s="137"/>
      <c r="F901" s="137"/>
      <c r="G901" s="137"/>
      <c r="H901" s="137"/>
      <c r="I901" s="137"/>
      <c r="J901" s="137"/>
      <c r="K901" s="137"/>
      <c r="L901" s="137"/>
      <c r="M901" s="137"/>
      <c r="N901" s="137"/>
      <c r="O901" s="138"/>
      <c r="P901" s="138"/>
      <c r="Q901" s="138"/>
      <c r="R901" s="138"/>
      <c r="S901" s="138"/>
      <c r="T901" s="138"/>
      <c r="U901" s="138"/>
      <c r="V901" s="138"/>
      <c r="W901" s="138"/>
      <c r="X901" s="138"/>
      <c r="Y901" s="138"/>
      <c r="Z901" s="138"/>
      <c r="AA901" s="138"/>
      <c r="AB901" s="138"/>
      <c r="AC901" s="138"/>
      <c r="AD901" s="138"/>
      <c r="AE901" s="138"/>
      <c r="AF901" s="138"/>
      <c r="AG901" s="138"/>
      <c r="AH901" s="138"/>
      <c r="AI901" s="138"/>
      <c r="AJ901" s="138"/>
      <c r="AK901" s="138"/>
      <c r="AL901" s="138"/>
      <c r="AM901" s="138"/>
      <c r="AN901" s="138"/>
      <c r="AO901" s="138"/>
      <c r="AP901" s="138"/>
      <c r="AQ901" s="138"/>
      <c r="AR901" s="138"/>
      <c r="AS901" s="138"/>
      <c r="AT901" s="138"/>
      <c r="AU901" s="138"/>
      <c r="AV901" s="139"/>
    </row>
    <row r="902" spans="2:48" ht="13.5" thickBot="1" x14ac:dyDescent="0.25">
      <c r="B902" s="344" t="s">
        <v>580</v>
      </c>
      <c r="C902" s="345"/>
      <c r="D902" s="345"/>
      <c r="E902" s="345"/>
      <c r="F902" s="345"/>
      <c r="G902" s="345"/>
      <c r="H902" s="345"/>
      <c r="I902" s="345"/>
      <c r="J902" s="345"/>
      <c r="K902" s="345"/>
      <c r="L902" s="345"/>
      <c r="M902" s="345"/>
      <c r="N902" s="345"/>
      <c r="O902" s="345"/>
      <c r="P902" s="345"/>
      <c r="Q902" s="345"/>
      <c r="R902" s="345"/>
      <c r="S902" s="345"/>
      <c r="T902" s="345"/>
      <c r="U902" s="345"/>
      <c r="V902" s="345"/>
      <c r="W902" s="345"/>
      <c r="X902" s="345"/>
      <c r="Y902" s="345"/>
      <c r="Z902" s="345"/>
      <c r="AA902" s="345"/>
      <c r="AB902" s="345"/>
      <c r="AC902" s="345"/>
      <c r="AD902" s="345"/>
      <c r="AE902" s="345"/>
      <c r="AF902" s="345"/>
      <c r="AG902" s="345"/>
      <c r="AH902" s="345"/>
      <c r="AI902" s="345"/>
      <c r="AJ902" s="345"/>
      <c r="AK902" s="345"/>
      <c r="AL902" s="345"/>
      <c r="AM902" s="345"/>
      <c r="AN902" s="345"/>
      <c r="AO902" s="345"/>
      <c r="AP902" s="345"/>
      <c r="AQ902" s="345"/>
      <c r="AR902" s="345"/>
      <c r="AS902" s="345"/>
      <c r="AT902" s="345"/>
      <c r="AU902" s="345"/>
      <c r="AV902" s="346"/>
    </row>
    <row r="903" spans="2:48" ht="13.5" thickBot="1" x14ac:dyDescent="0.25"/>
    <row r="904" spans="2:48" ht="14.25" x14ac:dyDescent="0.2">
      <c r="B904" s="347" t="s">
        <v>613</v>
      </c>
      <c r="C904" s="348"/>
      <c r="D904" s="348"/>
      <c r="E904" s="348"/>
      <c r="F904" s="348"/>
      <c r="G904" s="348"/>
      <c r="H904" s="348"/>
      <c r="I904" s="348"/>
      <c r="J904" s="348"/>
      <c r="K904" s="348"/>
      <c r="L904" s="348"/>
      <c r="M904" s="348"/>
      <c r="N904" s="348"/>
      <c r="O904" s="348"/>
      <c r="P904" s="348"/>
      <c r="Q904" s="348"/>
      <c r="R904" s="348"/>
      <c r="S904" s="348"/>
      <c r="T904" s="348"/>
      <c r="U904" s="348"/>
      <c r="V904" s="348"/>
      <c r="W904" s="348"/>
      <c r="X904" s="348"/>
      <c r="Y904" s="348"/>
      <c r="Z904" s="348"/>
      <c r="AA904" s="348"/>
      <c r="AB904" s="348"/>
      <c r="AC904" s="348"/>
      <c r="AD904" s="348"/>
      <c r="AE904" s="348"/>
      <c r="AF904" s="348"/>
      <c r="AG904" s="348"/>
      <c r="AH904" s="348"/>
      <c r="AI904" s="348"/>
      <c r="AJ904" s="348"/>
      <c r="AK904" s="348"/>
      <c r="AL904" s="348"/>
      <c r="AM904" s="348"/>
      <c r="AN904" s="348"/>
      <c r="AO904" s="348"/>
      <c r="AP904" s="348"/>
      <c r="AQ904" s="348"/>
      <c r="AR904" s="348"/>
      <c r="AS904" s="348"/>
      <c r="AT904" s="348"/>
      <c r="AU904" s="348"/>
      <c r="AV904" s="349"/>
    </row>
    <row r="905" spans="2:48" x14ac:dyDescent="0.2">
      <c r="B905" s="136"/>
      <c r="C905" s="3" t="s">
        <v>581</v>
      </c>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135"/>
    </row>
    <row r="906" spans="2:48" x14ac:dyDescent="0.2">
      <c r="B906" s="136" t="s">
        <v>577</v>
      </c>
      <c r="C906" s="143">
        <v>0</v>
      </c>
      <c r="D906" s="137"/>
      <c r="E906" s="137"/>
      <c r="F906" s="137"/>
      <c r="G906" s="137"/>
      <c r="H906" s="137"/>
      <c r="I906" s="137"/>
      <c r="J906" s="137"/>
      <c r="K906" s="137"/>
      <c r="L906" s="137"/>
      <c r="M906" s="137"/>
      <c r="N906" s="137"/>
      <c r="O906" s="138"/>
      <c r="P906" s="138"/>
      <c r="Q906" s="138"/>
      <c r="R906" s="138"/>
      <c r="S906" s="138"/>
      <c r="T906" s="138"/>
      <c r="U906" s="138"/>
      <c r="V906" s="138"/>
      <c r="W906" s="138"/>
      <c r="X906" s="138"/>
      <c r="Y906" s="138"/>
      <c r="Z906" s="138"/>
      <c r="AA906" s="138"/>
      <c r="AB906" s="138"/>
      <c r="AC906" s="138"/>
      <c r="AD906" s="138"/>
      <c r="AE906" s="138"/>
      <c r="AF906" s="138"/>
      <c r="AG906" s="138"/>
      <c r="AH906" s="138"/>
      <c r="AI906" s="138"/>
      <c r="AJ906" s="138"/>
      <c r="AK906" s="138"/>
      <c r="AL906" s="138"/>
      <c r="AM906" s="138"/>
      <c r="AN906" s="138"/>
      <c r="AO906" s="138"/>
      <c r="AP906" s="138"/>
      <c r="AQ906" s="138"/>
      <c r="AR906" s="138"/>
      <c r="AS906" s="138"/>
      <c r="AT906" s="138"/>
      <c r="AU906" s="138"/>
      <c r="AV906" s="139"/>
    </row>
    <row r="907" spans="2:48" x14ac:dyDescent="0.2">
      <c r="B907" s="136" t="s">
        <v>578</v>
      </c>
      <c r="C907" s="143">
        <v>0</v>
      </c>
      <c r="D907" s="137"/>
      <c r="E907" s="137"/>
      <c r="F907" s="137"/>
      <c r="G907" s="137"/>
      <c r="H907" s="137"/>
      <c r="I907" s="137"/>
      <c r="J907" s="137"/>
      <c r="K907" s="137"/>
      <c r="L907" s="137"/>
      <c r="M907" s="137"/>
      <c r="N907" s="137"/>
      <c r="O907" s="138"/>
      <c r="P907" s="138"/>
      <c r="Q907" s="138"/>
      <c r="R907" s="138"/>
      <c r="S907" s="138"/>
      <c r="T907" s="138"/>
      <c r="U907" s="138"/>
      <c r="V907" s="138"/>
      <c r="W907" s="138"/>
      <c r="X907" s="138"/>
      <c r="Y907" s="138"/>
      <c r="Z907" s="138"/>
      <c r="AA907" s="138"/>
      <c r="AB907" s="138"/>
      <c r="AC907" s="138"/>
      <c r="AD907" s="138"/>
      <c r="AE907" s="138"/>
      <c r="AF907" s="138"/>
      <c r="AG907" s="138"/>
      <c r="AH907" s="138"/>
      <c r="AI907" s="138"/>
      <c r="AJ907" s="138"/>
      <c r="AK907" s="138"/>
      <c r="AL907" s="138"/>
      <c r="AM907" s="138"/>
      <c r="AN907" s="138"/>
      <c r="AO907" s="138"/>
      <c r="AP907" s="138"/>
      <c r="AQ907" s="138"/>
      <c r="AR907" s="138"/>
      <c r="AS907" s="138"/>
      <c r="AT907" s="138"/>
      <c r="AU907" s="138"/>
      <c r="AV907" s="139"/>
    </row>
    <row r="908" spans="2:48" ht="13.5" thickBot="1" x14ac:dyDescent="0.25">
      <c r="B908" s="344" t="s">
        <v>580</v>
      </c>
      <c r="C908" s="345"/>
      <c r="D908" s="345"/>
      <c r="E908" s="345"/>
      <c r="F908" s="345"/>
      <c r="G908" s="345"/>
      <c r="H908" s="345"/>
      <c r="I908" s="345"/>
      <c r="J908" s="345"/>
      <c r="K908" s="345"/>
      <c r="L908" s="345"/>
      <c r="M908" s="345"/>
      <c r="N908" s="345"/>
      <c r="O908" s="345"/>
      <c r="P908" s="345"/>
      <c r="Q908" s="345"/>
      <c r="R908" s="345"/>
      <c r="S908" s="345"/>
      <c r="T908" s="345"/>
      <c r="U908" s="345"/>
      <c r="V908" s="345"/>
      <c r="W908" s="345"/>
      <c r="X908" s="345"/>
      <c r="Y908" s="345"/>
      <c r="Z908" s="345"/>
      <c r="AA908" s="345"/>
      <c r="AB908" s="345"/>
      <c r="AC908" s="345"/>
      <c r="AD908" s="345"/>
      <c r="AE908" s="345"/>
      <c r="AF908" s="345"/>
      <c r="AG908" s="345"/>
      <c r="AH908" s="345"/>
      <c r="AI908" s="345"/>
      <c r="AJ908" s="345"/>
      <c r="AK908" s="345"/>
      <c r="AL908" s="345"/>
      <c r="AM908" s="345"/>
      <c r="AN908" s="345"/>
      <c r="AO908" s="345"/>
      <c r="AP908" s="345"/>
      <c r="AQ908" s="345"/>
      <c r="AR908" s="345"/>
      <c r="AS908" s="345"/>
      <c r="AT908" s="345"/>
      <c r="AU908" s="345"/>
      <c r="AV908" s="346"/>
    </row>
    <row r="1331" spans="3:3" x14ac:dyDescent="0.2">
      <c r="C1331" s="154"/>
    </row>
  </sheetData>
  <mergeCells count="60">
    <mergeCell ref="B908:AV908"/>
    <mergeCell ref="B791:AV791"/>
    <mergeCell ref="B823:AV823"/>
    <mergeCell ref="B825:AV825"/>
    <mergeCell ref="B857:AV857"/>
    <mergeCell ref="B859:AV859"/>
    <mergeCell ref="B891:AV891"/>
    <mergeCell ref="B893:AV893"/>
    <mergeCell ref="B897:AV897"/>
    <mergeCell ref="B899:AV899"/>
    <mergeCell ref="B902:AV902"/>
    <mergeCell ref="B904:AV904"/>
    <mergeCell ref="B789:AV789"/>
    <mergeCell ref="B587:AV587"/>
    <mergeCell ref="B619:AV619"/>
    <mergeCell ref="B621:AV621"/>
    <mergeCell ref="B653:AV653"/>
    <mergeCell ref="B655:AV655"/>
    <mergeCell ref="B687:AV687"/>
    <mergeCell ref="B689:AV689"/>
    <mergeCell ref="B721:AV721"/>
    <mergeCell ref="B723:AV723"/>
    <mergeCell ref="B755:AV755"/>
    <mergeCell ref="B757:AV757"/>
    <mergeCell ref="B585:AV585"/>
    <mergeCell ref="B383:AV383"/>
    <mergeCell ref="B415:AV415"/>
    <mergeCell ref="B417:AV417"/>
    <mergeCell ref="B449:AV449"/>
    <mergeCell ref="B451:AV451"/>
    <mergeCell ref="B483:AV483"/>
    <mergeCell ref="B485:AV485"/>
    <mergeCell ref="B517:AV517"/>
    <mergeCell ref="B519:AV519"/>
    <mergeCell ref="B551:AV551"/>
    <mergeCell ref="B553:AV553"/>
    <mergeCell ref="B381:AV381"/>
    <mergeCell ref="B179:AV179"/>
    <mergeCell ref="B211:AV211"/>
    <mergeCell ref="B213:AV213"/>
    <mergeCell ref="B245:AV245"/>
    <mergeCell ref="B247:AV247"/>
    <mergeCell ref="B279:AV279"/>
    <mergeCell ref="B281:AV281"/>
    <mergeCell ref="B313:AV313"/>
    <mergeCell ref="B315:AV315"/>
    <mergeCell ref="B347:AV347"/>
    <mergeCell ref="B349:AV349"/>
    <mergeCell ref="B177:AV177"/>
    <mergeCell ref="B4:AV4"/>
    <mergeCell ref="B7:AV7"/>
    <mergeCell ref="B9:AV9"/>
    <mergeCell ref="B41:AV41"/>
    <mergeCell ref="B43:AV43"/>
    <mergeCell ref="B75:AV75"/>
    <mergeCell ref="B77:AV77"/>
    <mergeCell ref="B109:AV109"/>
    <mergeCell ref="B111:AV111"/>
    <mergeCell ref="B143:AV143"/>
    <mergeCell ref="B145:AV145"/>
  </mergeCells>
  <dataValidations count="1">
    <dataValidation type="list" allowBlank="1" showInputMessage="1" showErrorMessage="1" sqref="C171:AV171 C173:AV173">
      <formula1>"1,2,3"</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V1331"/>
  <sheetViews>
    <sheetView workbookViewId="0">
      <selection activeCell="K250" sqref="K250"/>
    </sheetView>
  </sheetViews>
  <sheetFormatPr defaultRowHeight="12.75" x14ac:dyDescent="0.2"/>
  <cols>
    <col min="2" max="2" width="38.7109375" bestFit="1" customWidth="1"/>
    <col min="3" max="3" width="11.7109375" customWidth="1"/>
    <col min="4" max="4" width="9" bestFit="1" customWidth="1"/>
    <col min="5" max="5" width="9.42578125" bestFit="1" customWidth="1"/>
    <col min="6" max="6" width="9.140625" bestFit="1" customWidth="1"/>
    <col min="7" max="9" width="9.42578125" bestFit="1" customWidth="1"/>
    <col min="10" max="10" width="9" bestFit="1" customWidth="1"/>
    <col min="11" max="11" width="9.42578125" bestFit="1" customWidth="1"/>
    <col min="12" max="22" width="9" bestFit="1" customWidth="1"/>
    <col min="23" max="23" width="9.42578125" bestFit="1" customWidth="1"/>
    <col min="24" max="26" width="9" bestFit="1" customWidth="1"/>
  </cols>
  <sheetData>
    <row r="1" spans="1:48" x14ac:dyDescent="0.2">
      <c r="B1" s="128" t="s">
        <v>330</v>
      </c>
    </row>
    <row r="2" spans="1:48" ht="13.5" thickBot="1" x14ac:dyDescent="0.25">
      <c r="B2" s="153" t="s">
        <v>619</v>
      </c>
    </row>
    <row r="3" spans="1:48" ht="13.5" thickBot="1" x14ac:dyDescent="0.25"/>
    <row r="4" spans="1:48" ht="13.5" thickTop="1" x14ac:dyDescent="0.2">
      <c r="B4" s="332" t="s">
        <v>215</v>
      </c>
      <c r="C4" s="333"/>
      <c r="D4" s="333"/>
      <c r="E4" s="333"/>
      <c r="F4" s="333"/>
      <c r="G4" s="333"/>
      <c r="H4" s="333"/>
      <c r="I4" s="333"/>
      <c r="J4" s="333"/>
      <c r="K4" s="333"/>
      <c r="L4" s="333"/>
      <c r="M4" s="333"/>
      <c r="N4" s="333"/>
      <c r="O4" s="333"/>
      <c r="P4" s="333"/>
      <c r="Q4" s="333"/>
      <c r="R4" s="333"/>
      <c r="S4" s="333"/>
      <c r="T4" s="333"/>
      <c r="U4" s="333"/>
      <c r="V4" s="333"/>
      <c r="W4" s="333"/>
      <c r="X4" s="333"/>
      <c r="Y4" s="333"/>
      <c r="Z4" s="333"/>
      <c r="AA4" s="333"/>
      <c r="AB4" s="333"/>
      <c r="AC4" s="333"/>
      <c r="AD4" s="333"/>
      <c r="AE4" s="333"/>
      <c r="AF4" s="333"/>
      <c r="AG4" s="333"/>
      <c r="AH4" s="333"/>
      <c r="AI4" s="333"/>
      <c r="AJ4" s="333"/>
      <c r="AK4" s="333"/>
      <c r="AL4" s="333"/>
      <c r="AM4" s="333"/>
      <c r="AN4" s="333"/>
      <c r="AO4" s="333"/>
      <c r="AP4" s="333"/>
      <c r="AQ4" s="333"/>
      <c r="AR4" s="333"/>
      <c r="AS4" s="333"/>
      <c r="AT4" s="333"/>
      <c r="AU4" s="333"/>
      <c r="AV4" s="334"/>
    </row>
    <row r="5" spans="1:48" x14ac:dyDescent="0.2">
      <c r="B5" s="2"/>
      <c r="C5" s="3" t="s">
        <v>364</v>
      </c>
      <c r="D5" s="3" t="s">
        <v>365</v>
      </c>
      <c r="E5" s="3" t="s">
        <v>366</v>
      </c>
      <c r="F5" s="3" t="s">
        <v>367</v>
      </c>
      <c r="G5" s="3" t="s">
        <v>368</v>
      </c>
      <c r="H5" s="3" t="s">
        <v>369</v>
      </c>
      <c r="I5" s="3" t="s">
        <v>370</v>
      </c>
      <c r="J5" s="3" t="s">
        <v>371</v>
      </c>
      <c r="K5" s="3" t="s">
        <v>372</v>
      </c>
      <c r="L5" s="3" t="s">
        <v>373</v>
      </c>
      <c r="M5" s="3" t="s">
        <v>374</v>
      </c>
      <c r="N5" s="3" t="s">
        <v>375</v>
      </c>
      <c r="O5" s="3" t="s">
        <v>376</v>
      </c>
      <c r="P5" s="3" t="s">
        <v>377</v>
      </c>
      <c r="Q5" s="3" t="s">
        <v>378</v>
      </c>
      <c r="R5" s="3" t="s">
        <v>379</v>
      </c>
      <c r="S5" s="3" t="s">
        <v>380</v>
      </c>
      <c r="T5" s="3" t="s">
        <v>381</v>
      </c>
      <c r="U5" s="3" t="s">
        <v>382</v>
      </c>
      <c r="V5" s="3" t="s">
        <v>383</v>
      </c>
      <c r="W5" s="3" t="s">
        <v>384</v>
      </c>
      <c r="X5" s="3" t="s">
        <v>385</v>
      </c>
      <c r="Y5" s="3" t="s">
        <v>386</v>
      </c>
      <c r="Z5" s="3" t="s">
        <v>387</v>
      </c>
      <c r="AA5" s="3" t="s">
        <v>388</v>
      </c>
      <c r="AB5" s="3" t="s">
        <v>389</v>
      </c>
      <c r="AC5" s="3" t="s">
        <v>224</v>
      </c>
      <c r="AD5" s="3" t="s">
        <v>225</v>
      </c>
      <c r="AE5" s="3" t="s">
        <v>226</v>
      </c>
      <c r="AF5" s="3" t="s">
        <v>227</v>
      </c>
      <c r="AG5" s="3" t="s">
        <v>445</v>
      </c>
      <c r="AH5" s="3" t="s">
        <v>228</v>
      </c>
      <c r="AI5" s="3" t="s">
        <v>229</v>
      </c>
      <c r="AJ5" s="3" t="s">
        <v>348</v>
      </c>
      <c r="AK5" s="3" t="s">
        <v>349</v>
      </c>
      <c r="AL5" s="3" t="s">
        <v>446</v>
      </c>
      <c r="AM5" s="3" t="s">
        <v>350</v>
      </c>
      <c r="AN5" s="3" t="s">
        <v>351</v>
      </c>
      <c r="AO5" s="3" t="s">
        <v>352</v>
      </c>
      <c r="AP5" s="3" t="s">
        <v>353</v>
      </c>
      <c r="AQ5" s="3" t="s">
        <v>447</v>
      </c>
      <c r="AR5" s="3" t="s">
        <v>354</v>
      </c>
      <c r="AS5" s="3" t="s">
        <v>355</v>
      </c>
      <c r="AT5" s="3" t="s">
        <v>356</v>
      </c>
      <c r="AU5" s="3" t="s">
        <v>357</v>
      </c>
      <c r="AV5" s="4" t="s">
        <v>358</v>
      </c>
    </row>
    <row r="6" spans="1:48" x14ac:dyDescent="0.2">
      <c r="B6" s="2" t="s">
        <v>448</v>
      </c>
      <c r="C6" s="154">
        <v>16102.658355712902</v>
      </c>
      <c r="D6" s="154">
        <v>15685.04699707032</v>
      </c>
      <c r="E6" s="154">
        <v>15282.151123046879</v>
      </c>
      <c r="F6" s="154">
        <v>12508.746093749998</v>
      </c>
      <c r="G6" s="154">
        <v>9782.5269470214953</v>
      </c>
      <c r="H6" s="154">
        <v>12502.44934082032</v>
      </c>
      <c r="I6" s="154">
        <v>13961.878601074226</v>
      </c>
      <c r="J6" s="154">
        <v>14850.955932617206</v>
      </c>
      <c r="K6" s="154">
        <v>15653.71209716798</v>
      </c>
      <c r="L6" s="154">
        <v>16216.393737792985</v>
      </c>
      <c r="M6" s="154">
        <v>16575.580383300803</v>
      </c>
      <c r="N6" s="154">
        <v>16581.054687500004</v>
      </c>
      <c r="O6" s="154">
        <v>16802.158508300785</v>
      </c>
      <c r="P6" s="154">
        <v>16967.121215820327</v>
      </c>
      <c r="Q6" s="154">
        <v>17140.309753417987</v>
      </c>
      <c r="R6" s="154">
        <v>17278.74865722657</v>
      </c>
      <c r="S6" s="154">
        <v>17202.960632324233</v>
      </c>
      <c r="T6" s="154">
        <v>17190.924194335952</v>
      </c>
      <c r="U6" s="154">
        <v>17383.686218261719</v>
      </c>
      <c r="V6" s="154">
        <v>17673.560791015636</v>
      </c>
      <c r="W6" s="154">
        <v>18022.389709472664</v>
      </c>
      <c r="X6" s="154">
        <v>18253.224853515632</v>
      </c>
      <c r="Y6" s="154">
        <v>18367.133544921886</v>
      </c>
      <c r="Z6" s="154">
        <v>18457.080383300792</v>
      </c>
      <c r="AA6" s="154">
        <v>18562.818908691417</v>
      </c>
      <c r="AB6" s="154">
        <v>18800.051330566421</v>
      </c>
      <c r="AC6" s="154">
        <v>18961.733585634389</v>
      </c>
      <c r="AD6" s="154">
        <v>19125.206384448673</v>
      </c>
      <c r="AE6" s="154">
        <v>19290.491673938275</v>
      </c>
      <c r="AF6" s="154">
        <v>19457.611683107032</v>
      </c>
      <c r="AG6" s="154">
        <v>19626.588926774926</v>
      </c>
      <c r="AH6" s="154">
        <v>19797.446209370279</v>
      </c>
      <c r="AI6" s="154">
        <v>19970.206628773663</v>
      </c>
      <c r="AJ6" s="154">
        <v>20144.893580214168</v>
      </c>
      <c r="AK6" s="154">
        <v>20321.530760218793</v>
      </c>
      <c r="AL6" s="154">
        <v>20500.142170615727</v>
      </c>
      <c r="AM6" s="154">
        <v>20680.752122592159</v>
      </c>
      <c r="AN6" s="154">
        <v>20863.385240807562</v>
      </c>
      <c r="AO6" s="154">
        <v>21048.066467563065</v>
      </c>
      <c r="AP6" s="154">
        <v>21234.821067027769</v>
      </c>
      <c r="AQ6" s="154">
        <v>21423.674629522789</v>
      </c>
      <c r="AR6" s="154">
        <v>21614.653075863866</v>
      </c>
      <c r="AS6" s="154">
        <v>21807.782661763289</v>
      </c>
      <c r="AT6" s="154">
        <v>22003.08998229204</v>
      </c>
      <c r="AU6" s="154">
        <v>22200.601976402955</v>
      </c>
      <c r="AV6" s="155">
        <v>22400.345931515767</v>
      </c>
    </row>
    <row r="7" spans="1:48" ht="13.5" thickBot="1" x14ac:dyDescent="0.25">
      <c r="B7" s="341" t="s">
        <v>491</v>
      </c>
      <c r="C7" s="342"/>
      <c r="D7" s="342"/>
      <c r="E7" s="342"/>
      <c r="F7" s="342"/>
      <c r="G7" s="342"/>
      <c r="H7" s="342"/>
      <c r="I7" s="342"/>
      <c r="J7" s="342"/>
      <c r="K7" s="342"/>
      <c r="L7" s="342"/>
      <c r="M7" s="342"/>
      <c r="N7" s="342"/>
      <c r="O7" s="342"/>
      <c r="P7" s="342"/>
      <c r="Q7" s="342"/>
      <c r="R7" s="342"/>
      <c r="S7" s="342"/>
      <c r="T7" s="342"/>
      <c r="U7" s="342"/>
      <c r="V7" s="342"/>
      <c r="W7" s="342"/>
      <c r="X7" s="342"/>
      <c r="Y7" s="342"/>
      <c r="Z7" s="342"/>
      <c r="AA7" s="342"/>
      <c r="AB7" s="342"/>
      <c r="AC7" s="342"/>
      <c r="AD7" s="342"/>
      <c r="AE7" s="342"/>
      <c r="AF7" s="342"/>
      <c r="AG7" s="342"/>
      <c r="AH7" s="342"/>
      <c r="AI7" s="342"/>
      <c r="AJ7" s="342"/>
      <c r="AK7" s="342"/>
      <c r="AL7" s="342"/>
      <c r="AM7" s="342"/>
      <c r="AN7" s="342"/>
      <c r="AO7" s="342"/>
      <c r="AP7" s="342"/>
      <c r="AQ7" s="342"/>
      <c r="AR7" s="342"/>
      <c r="AS7" s="342"/>
      <c r="AT7" s="342"/>
      <c r="AU7" s="342"/>
      <c r="AV7" s="343"/>
    </row>
    <row r="8" spans="1:48" ht="14.25" thickTop="1" thickBot="1" x14ac:dyDescent="0.25"/>
    <row r="9" spans="1:48" ht="13.5" thickTop="1" x14ac:dyDescent="0.2">
      <c r="B9" s="332" t="s">
        <v>304</v>
      </c>
      <c r="C9" s="333"/>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4"/>
    </row>
    <row r="10" spans="1:48" x14ac:dyDescent="0.2">
      <c r="B10" s="2"/>
      <c r="C10" s="3" t="s">
        <v>364</v>
      </c>
      <c r="D10" s="3" t="s">
        <v>365</v>
      </c>
      <c r="E10" s="3" t="s">
        <v>366</v>
      </c>
      <c r="F10" s="3" t="s">
        <v>367</v>
      </c>
      <c r="G10" s="3" t="s">
        <v>368</v>
      </c>
      <c r="H10" s="3" t="s">
        <v>369</v>
      </c>
      <c r="I10" s="3" t="s">
        <v>370</v>
      </c>
      <c r="J10" s="3" t="s">
        <v>371</v>
      </c>
      <c r="K10" s="3" t="s">
        <v>372</v>
      </c>
      <c r="L10" s="3" t="s">
        <v>373</v>
      </c>
      <c r="M10" s="3" t="s">
        <v>374</v>
      </c>
      <c r="N10" s="3" t="s">
        <v>375</v>
      </c>
      <c r="O10" s="3" t="s">
        <v>376</v>
      </c>
      <c r="P10" s="3" t="s">
        <v>377</v>
      </c>
      <c r="Q10" s="3" t="s">
        <v>378</v>
      </c>
      <c r="R10" s="3" t="s">
        <v>379</v>
      </c>
      <c r="S10" s="3" t="s">
        <v>380</v>
      </c>
      <c r="T10" s="3" t="s">
        <v>381</v>
      </c>
      <c r="U10" s="3" t="s">
        <v>382</v>
      </c>
      <c r="V10" s="3" t="s">
        <v>383</v>
      </c>
      <c r="W10" s="3" t="s">
        <v>384</v>
      </c>
      <c r="X10" s="3" t="s">
        <v>385</v>
      </c>
      <c r="Y10" s="3" t="s">
        <v>386</v>
      </c>
      <c r="Z10" s="3" t="s">
        <v>387</v>
      </c>
      <c r="AA10" s="3" t="s">
        <v>388</v>
      </c>
      <c r="AB10" s="3" t="s">
        <v>389</v>
      </c>
      <c r="AC10" s="3" t="s">
        <v>224</v>
      </c>
      <c r="AD10" s="3" t="s">
        <v>225</v>
      </c>
      <c r="AE10" s="3" t="s">
        <v>226</v>
      </c>
      <c r="AF10" s="3" t="s">
        <v>227</v>
      </c>
      <c r="AG10" s="3" t="s">
        <v>445</v>
      </c>
      <c r="AH10" s="3" t="s">
        <v>228</v>
      </c>
      <c r="AI10" s="3" t="s">
        <v>229</v>
      </c>
      <c r="AJ10" s="3" t="s">
        <v>348</v>
      </c>
      <c r="AK10" s="3" t="s">
        <v>349</v>
      </c>
      <c r="AL10" s="3" t="s">
        <v>446</v>
      </c>
      <c r="AM10" s="3" t="s">
        <v>350</v>
      </c>
      <c r="AN10" s="3" t="s">
        <v>351</v>
      </c>
      <c r="AO10" s="3" t="s">
        <v>352</v>
      </c>
      <c r="AP10" s="3" t="s">
        <v>353</v>
      </c>
      <c r="AQ10" s="3" t="s">
        <v>447</v>
      </c>
      <c r="AR10" s="3" t="s">
        <v>354</v>
      </c>
      <c r="AS10" s="3" t="s">
        <v>355</v>
      </c>
      <c r="AT10" s="3" t="s">
        <v>356</v>
      </c>
      <c r="AU10" s="3" t="s">
        <v>357</v>
      </c>
      <c r="AV10" s="4" t="s">
        <v>358</v>
      </c>
    </row>
    <row r="11" spans="1:48" x14ac:dyDescent="0.2">
      <c r="A11">
        <v>1</v>
      </c>
      <c r="B11" s="2" t="b">
        <f>Scenario!B11=OrigScenario!B11</f>
        <v>1</v>
      </c>
      <c r="C11" s="154" t="b">
        <f>Scenario!C11=OrigScenario!C11</f>
        <v>0</v>
      </c>
      <c r="D11" s="154" t="b">
        <f>Scenario!D11=OrigScenario!D11</f>
        <v>0</v>
      </c>
      <c r="E11" s="154" t="b">
        <f>Scenario!E11=OrigScenario!E11</f>
        <v>0</v>
      </c>
      <c r="F11" s="154" t="b">
        <f>Scenario!F11=OrigScenario!F11</f>
        <v>0</v>
      </c>
      <c r="G11" s="154" t="b">
        <f>Scenario!G11=OrigScenario!G11</f>
        <v>0</v>
      </c>
      <c r="H11" s="154" t="b">
        <f>Scenario!H11=OrigScenario!H11</f>
        <v>0</v>
      </c>
      <c r="I11" s="154" t="b">
        <f>Scenario!I11=OrigScenario!I11</f>
        <v>0</v>
      </c>
      <c r="J11" s="154" t="b">
        <f>Scenario!J11=OrigScenario!J11</f>
        <v>0</v>
      </c>
      <c r="K11" s="154" t="b">
        <f>Scenario!K11=OrigScenario!K11</f>
        <v>0</v>
      </c>
      <c r="L11" s="154" t="b">
        <f>Scenario!L11=OrigScenario!L11</f>
        <v>0</v>
      </c>
      <c r="M11" s="154" t="b">
        <f>Scenario!M11=OrigScenario!M11</f>
        <v>0</v>
      </c>
      <c r="N11" s="154" t="b">
        <f>Scenario!N11=OrigScenario!N11</f>
        <v>0</v>
      </c>
      <c r="O11" s="154" t="b">
        <f>Scenario!O11=OrigScenario!O11</f>
        <v>0</v>
      </c>
      <c r="P11" s="154" t="b">
        <f>Scenario!P11=OrigScenario!P11</f>
        <v>0</v>
      </c>
      <c r="Q11" s="154" t="b">
        <f>Scenario!Q11=OrigScenario!Q11</f>
        <v>0</v>
      </c>
      <c r="R11" s="154" t="b">
        <f>Scenario!R11=OrigScenario!R11</f>
        <v>0</v>
      </c>
      <c r="S11" s="154" t="b">
        <f>Scenario!S11=OrigScenario!S11</f>
        <v>0</v>
      </c>
      <c r="T11" s="154" t="b">
        <f>Scenario!T11=OrigScenario!T11</f>
        <v>0</v>
      </c>
      <c r="U11" s="154" t="b">
        <f>Scenario!U11=OrigScenario!U11</f>
        <v>0</v>
      </c>
      <c r="V11" s="154" t="b">
        <f>Scenario!V11=OrigScenario!V11</f>
        <v>0</v>
      </c>
      <c r="W11" s="154" t="b">
        <f>Scenario!W11=OrigScenario!W11</f>
        <v>0</v>
      </c>
      <c r="X11" s="154" t="b">
        <f>Scenario!X11=OrigScenario!X11</f>
        <v>0</v>
      </c>
      <c r="Y11" s="154" t="b">
        <f>Scenario!Y11=OrigScenario!Y11</f>
        <v>0</v>
      </c>
      <c r="Z11" s="154" t="b">
        <f>Scenario!Z11=OrigScenario!Z11</f>
        <v>0</v>
      </c>
      <c r="AA11" s="154" t="b">
        <f>Scenario!AA11=OrigScenario!AA11</f>
        <v>0</v>
      </c>
      <c r="AB11" s="154" t="b">
        <f>Scenario!AB11=OrigScenario!AB11</f>
        <v>0</v>
      </c>
      <c r="AC11" s="154" t="b">
        <f>Scenario!AC11=OrigScenario!AC11</f>
        <v>0</v>
      </c>
      <c r="AD11" s="154" t="b">
        <f>Scenario!AD11=OrigScenario!AD11</f>
        <v>0</v>
      </c>
      <c r="AE11" s="154" t="b">
        <f>Scenario!AE11=OrigScenario!AE11</f>
        <v>0</v>
      </c>
      <c r="AF11" s="154" t="b">
        <f>Scenario!AF11=OrigScenario!AF11</f>
        <v>0</v>
      </c>
      <c r="AG11" s="154" t="b">
        <f>Scenario!AG11=OrigScenario!AG11</f>
        <v>0</v>
      </c>
      <c r="AH11" s="154" t="b">
        <f>Scenario!AH11=OrigScenario!AH11</f>
        <v>0</v>
      </c>
      <c r="AI11" s="154" t="b">
        <f>Scenario!AI11=OrigScenario!AI11</f>
        <v>0</v>
      </c>
      <c r="AJ11" s="154" t="b">
        <f>Scenario!AJ11=OrigScenario!AJ11</f>
        <v>0</v>
      </c>
      <c r="AK11" s="154" t="b">
        <f>Scenario!AK11=OrigScenario!AK11</f>
        <v>0</v>
      </c>
      <c r="AL11" s="154" t="b">
        <f>Scenario!AL11=OrigScenario!AL11</f>
        <v>0</v>
      </c>
      <c r="AM11" s="154" t="b">
        <f>Scenario!AM11=OrigScenario!AM11</f>
        <v>0</v>
      </c>
      <c r="AN11" s="154" t="b">
        <f>Scenario!AN11=OrigScenario!AN11</f>
        <v>0</v>
      </c>
      <c r="AO11" s="154" t="b">
        <f>Scenario!AO11=OrigScenario!AO11</f>
        <v>0</v>
      </c>
      <c r="AP11" s="154" t="b">
        <f>Scenario!AP11=OrigScenario!AP11</f>
        <v>0</v>
      </c>
      <c r="AQ11" s="154" t="b">
        <f>Scenario!AQ11=OrigScenario!AQ11</f>
        <v>0</v>
      </c>
      <c r="AR11" s="154" t="b">
        <f>Scenario!AR11=OrigScenario!AR11</f>
        <v>0</v>
      </c>
      <c r="AS11" s="154" t="b">
        <f>Scenario!AS11=OrigScenario!AS11</f>
        <v>0</v>
      </c>
      <c r="AT11" s="154" t="b">
        <f>Scenario!AT11=OrigScenario!AT11</f>
        <v>0</v>
      </c>
      <c r="AU11" s="154" t="b">
        <f>Scenario!AU11=OrigScenario!AU11</f>
        <v>0</v>
      </c>
      <c r="AV11" s="155" t="b">
        <f>Scenario!AV11=OrigScenario!AV11</f>
        <v>0</v>
      </c>
    </row>
    <row r="12" spans="1:48" x14ac:dyDescent="0.2">
      <c r="A12">
        <v>2</v>
      </c>
      <c r="B12" s="2" t="b">
        <f>Scenario!B12=OrigScenario!B12</f>
        <v>1</v>
      </c>
      <c r="C12" s="154" t="b">
        <f>Scenario!C12=OrigScenario!C12</f>
        <v>1</v>
      </c>
      <c r="D12" s="154" t="b">
        <f>Scenario!D12=OrigScenario!D12</f>
        <v>1</v>
      </c>
      <c r="E12" s="154" t="b">
        <f>Scenario!E12=OrigScenario!E12</f>
        <v>1</v>
      </c>
      <c r="F12" s="154" t="b">
        <f>Scenario!F12=OrigScenario!F12</f>
        <v>1</v>
      </c>
      <c r="G12" s="154" t="b">
        <f>Scenario!G12=OrigScenario!G12</f>
        <v>1</v>
      </c>
      <c r="H12" s="154" t="b">
        <f>Scenario!H12=OrigScenario!H12</f>
        <v>1</v>
      </c>
      <c r="I12" s="154" t="b">
        <f>Scenario!I12=OrigScenario!I12</f>
        <v>1</v>
      </c>
      <c r="J12" s="154" t="b">
        <f>Scenario!J12=OrigScenario!J12</f>
        <v>1</v>
      </c>
      <c r="K12" s="154" t="b">
        <f>Scenario!K12=OrigScenario!K12</f>
        <v>1</v>
      </c>
      <c r="L12" s="154" t="b">
        <f>Scenario!L12=OrigScenario!L12</f>
        <v>1</v>
      </c>
      <c r="M12" s="154" t="b">
        <f>Scenario!M12=OrigScenario!M12</f>
        <v>1</v>
      </c>
      <c r="N12" s="154" t="b">
        <f>Scenario!N12=OrigScenario!N12</f>
        <v>1</v>
      </c>
      <c r="O12" s="154" t="b">
        <f>Scenario!O12=OrigScenario!O12</f>
        <v>1</v>
      </c>
      <c r="P12" s="154" t="b">
        <f>Scenario!P12=OrigScenario!P12</f>
        <v>1</v>
      </c>
      <c r="Q12" s="154" t="b">
        <f>Scenario!Q12=OrigScenario!Q12</f>
        <v>1</v>
      </c>
      <c r="R12" s="154" t="b">
        <f>Scenario!R12=OrigScenario!R12</f>
        <v>1</v>
      </c>
      <c r="S12" s="154" t="b">
        <f>Scenario!S12=OrigScenario!S12</f>
        <v>1</v>
      </c>
      <c r="T12" s="154" t="b">
        <f>Scenario!T12=OrigScenario!T12</f>
        <v>1</v>
      </c>
      <c r="U12" s="154" t="b">
        <f>Scenario!U12=OrigScenario!U12</f>
        <v>1</v>
      </c>
      <c r="V12" s="154" t="b">
        <f>Scenario!V12=OrigScenario!V12</f>
        <v>1</v>
      </c>
      <c r="W12" s="154" t="b">
        <f>Scenario!W12=OrigScenario!W12</f>
        <v>1</v>
      </c>
      <c r="X12" s="154" t="b">
        <f>Scenario!X12=OrigScenario!X12</f>
        <v>1</v>
      </c>
      <c r="Y12" s="154" t="b">
        <f>Scenario!Y12=OrigScenario!Y12</f>
        <v>1</v>
      </c>
      <c r="Z12" s="154" t="b">
        <f>Scenario!Z12=OrigScenario!Z12</f>
        <v>1</v>
      </c>
      <c r="AA12" s="154" t="b">
        <f>Scenario!AA12=OrigScenario!AA12</f>
        <v>1</v>
      </c>
      <c r="AB12" s="154" t="b">
        <f>Scenario!AB12=OrigScenario!AB12</f>
        <v>1</v>
      </c>
      <c r="AC12" s="154" t="b">
        <f>Scenario!AC12=OrigScenario!AC12</f>
        <v>1</v>
      </c>
      <c r="AD12" s="154" t="b">
        <f>Scenario!AD12=OrigScenario!AD12</f>
        <v>1</v>
      </c>
      <c r="AE12" s="154" t="b">
        <f>Scenario!AE12=OrigScenario!AE12</f>
        <v>1</v>
      </c>
      <c r="AF12" s="154" t="b">
        <f>Scenario!AF12=OrigScenario!AF12</f>
        <v>1</v>
      </c>
      <c r="AG12" s="154" t="b">
        <f>Scenario!AG12=OrigScenario!AG12</f>
        <v>1</v>
      </c>
      <c r="AH12" s="154" t="b">
        <f>Scenario!AH12=OrigScenario!AH12</f>
        <v>1</v>
      </c>
      <c r="AI12" s="154" t="b">
        <f>Scenario!AI12=OrigScenario!AI12</f>
        <v>1</v>
      </c>
      <c r="AJ12" s="154" t="b">
        <f>Scenario!AJ12=OrigScenario!AJ12</f>
        <v>1</v>
      </c>
      <c r="AK12" s="154" t="b">
        <f>Scenario!AK12=OrigScenario!AK12</f>
        <v>1</v>
      </c>
      <c r="AL12" s="154" t="b">
        <f>Scenario!AL12=OrigScenario!AL12</f>
        <v>1</v>
      </c>
      <c r="AM12" s="154" t="b">
        <f>Scenario!AM12=OrigScenario!AM12</f>
        <v>1</v>
      </c>
      <c r="AN12" s="154" t="b">
        <f>Scenario!AN12=OrigScenario!AN12</f>
        <v>1</v>
      </c>
      <c r="AO12" s="154" t="b">
        <f>Scenario!AO12=OrigScenario!AO12</f>
        <v>1</v>
      </c>
      <c r="AP12" s="154" t="b">
        <f>Scenario!AP12=OrigScenario!AP12</f>
        <v>1</v>
      </c>
      <c r="AQ12" s="154" t="b">
        <f>Scenario!AQ12=OrigScenario!AQ12</f>
        <v>1</v>
      </c>
      <c r="AR12" s="154" t="b">
        <f>Scenario!AR12=OrigScenario!AR12</f>
        <v>1</v>
      </c>
      <c r="AS12" s="154" t="b">
        <f>Scenario!AS12=OrigScenario!AS12</f>
        <v>1</v>
      </c>
      <c r="AT12" s="154" t="b">
        <f>Scenario!AT12=OrigScenario!AT12</f>
        <v>1</v>
      </c>
      <c r="AU12" s="154" t="b">
        <f>Scenario!AU12=OrigScenario!AU12</f>
        <v>1</v>
      </c>
      <c r="AV12" s="155" t="b">
        <f>Scenario!AV12=OrigScenario!AV12</f>
        <v>1</v>
      </c>
    </row>
    <row r="13" spans="1:48" x14ac:dyDescent="0.2">
      <c r="A13">
        <v>3</v>
      </c>
      <c r="B13" s="2" t="b">
        <f>Scenario!B13=OrigScenario!B13</f>
        <v>1</v>
      </c>
      <c r="C13" s="154" t="b">
        <f>Scenario!C13=OrigScenario!C13</f>
        <v>1</v>
      </c>
      <c r="D13" s="154" t="b">
        <f>Scenario!D13=OrigScenario!D13</f>
        <v>1</v>
      </c>
      <c r="E13" s="154" t="b">
        <f>Scenario!E13=OrigScenario!E13</f>
        <v>1</v>
      </c>
      <c r="F13" s="154" t="b">
        <f>Scenario!F13=OrigScenario!F13</f>
        <v>1</v>
      </c>
      <c r="G13" s="154" t="b">
        <f>Scenario!G13=OrigScenario!G13</f>
        <v>1</v>
      </c>
      <c r="H13" s="154" t="b">
        <f>Scenario!H13=OrigScenario!H13</f>
        <v>1</v>
      </c>
      <c r="I13" s="154" t="b">
        <f>Scenario!I13=OrigScenario!I13</f>
        <v>1</v>
      </c>
      <c r="J13" s="154" t="b">
        <f>Scenario!J13=OrigScenario!J13</f>
        <v>1</v>
      </c>
      <c r="K13" s="154" t="b">
        <f>Scenario!K13=OrigScenario!K13</f>
        <v>1</v>
      </c>
      <c r="L13" s="154" t="b">
        <f>Scenario!L13=OrigScenario!L13</f>
        <v>1</v>
      </c>
      <c r="M13" s="154" t="b">
        <f>Scenario!M13=OrigScenario!M13</f>
        <v>1</v>
      </c>
      <c r="N13" s="154" t="b">
        <f>Scenario!N13=OrigScenario!N13</f>
        <v>1</v>
      </c>
      <c r="O13" s="154" t="b">
        <f>Scenario!O13=OrigScenario!O13</f>
        <v>1</v>
      </c>
      <c r="P13" s="154" t="b">
        <f>Scenario!P13=OrigScenario!P13</f>
        <v>1</v>
      </c>
      <c r="Q13" s="154" t="b">
        <f>Scenario!Q13=OrigScenario!Q13</f>
        <v>1</v>
      </c>
      <c r="R13" s="154" t="b">
        <f>Scenario!R13=OrigScenario!R13</f>
        <v>1</v>
      </c>
      <c r="S13" s="154" t="b">
        <f>Scenario!S13=OrigScenario!S13</f>
        <v>1</v>
      </c>
      <c r="T13" s="154" t="b">
        <f>Scenario!T13=OrigScenario!T13</f>
        <v>1</v>
      </c>
      <c r="U13" s="154" t="b">
        <f>Scenario!U13=OrigScenario!U13</f>
        <v>1</v>
      </c>
      <c r="V13" s="154" t="b">
        <f>Scenario!V13=OrigScenario!V13</f>
        <v>1</v>
      </c>
      <c r="W13" s="154" t="b">
        <f>Scenario!W13=OrigScenario!W13</f>
        <v>1</v>
      </c>
      <c r="X13" s="154" t="b">
        <f>Scenario!X13=OrigScenario!X13</f>
        <v>1</v>
      </c>
      <c r="Y13" s="154" t="b">
        <f>Scenario!Y13=OrigScenario!Y13</f>
        <v>1</v>
      </c>
      <c r="Z13" s="154" t="b">
        <f>Scenario!Z13=OrigScenario!Z13</f>
        <v>1</v>
      </c>
      <c r="AA13" s="154" t="b">
        <f>Scenario!AA13=OrigScenario!AA13</f>
        <v>1</v>
      </c>
      <c r="AB13" s="154" t="b">
        <f>Scenario!AB13=OrigScenario!AB13</f>
        <v>1</v>
      </c>
      <c r="AC13" s="154" t="b">
        <f>Scenario!AC13=OrigScenario!AC13</f>
        <v>1</v>
      </c>
      <c r="AD13" s="154" t="b">
        <f>Scenario!AD13=OrigScenario!AD13</f>
        <v>1</v>
      </c>
      <c r="AE13" s="154" t="b">
        <f>Scenario!AE13=OrigScenario!AE13</f>
        <v>1</v>
      </c>
      <c r="AF13" s="154" t="b">
        <f>Scenario!AF13=OrigScenario!AF13</f>
        <v>1</v>
      </c>
      <c r="AG13" s="154" t="b">
        <f>Scenario!AG13=OrigScenario!AG13</f>
        <v>1</v>
      </c>
      <c r="AH13" s="154" t="b">
        <f>Scenario!AH13=OrigScenario!AH13</f>
        <v>1</v>
      </c>
      <c r="AI13" s="154" t="b">
        <f>Scenario!AI13=OrigScenario!AI13</f>
        <v>1</v>
      </c>
      <c r="AJ13" s="154" t="b">
        <f>Scenario!AJ13=OrigScenario!AJ13</f>
        <v>1</v>
      </c>
      <c r="AK13" s="154" t="b">
        <f>Scenario!AK13=OrigScenario!AK13</f>
        <v>1</v>
      </c>
      <c r="AL13" s="154" t="b">
        <f>Scenario!AL13=OrigScenario!AL13</f>
        <v>1</v>
      </c>
      <c r="AM13" s="154" t="b">
        <f>Scenario!AM13=OrigScenario!AM13</f>
        <v>1</v>
      </c>
      <c r="AN13" s="154" t="b">
        <f>Scenario!AN13=OrigScenario!AN13</f>
        <v>1</v>
      </c>
      <c r="AO13" s="154" t="b">
        <f>Scenario!AO13=OrigScenario!AO13</f>
        <v>1</v>
      </c>
      <c r="AP13" s="154" t="b">
        <f>Scenario!AP13=OrigScenario!AP13</f>
        <v>1</v>
      </c>
      <c r="AQ13" s="154" t="b">
        <f>Scenario!AQ13=OrigScenario!AQ13</f>
        <v>1</v>
      </c>
      <c r="AR13" s="154" t="b">
        <f>Scenario!AR13=OrigScenario!AR13</f>
        <v>1</v>
      </c>
      <c r="AS13" s="154" t="b">
        <f>Scenario!AS13=OrigScenario!AS13</f>
        <v>1</v>
      </c>
      <c r="AT13" s="154" t="b">
        <f>Scenario!AT13=OrigScenario!AT13</f>
        <v>1</v>
      </c>
      <c r="AU13" s="154" t="b">
        <f>Scenario!AU13=OrigScenario!AU13</f>
        <v>1</v>
      </c>
      <c r="AV13" s="155" t="b">
        <f>Scenario!AV13=OrigScenario!AV13</f>
        <v>1</v>
      </c>
    </row>
    <row r="14" spans="1:48" x14ac:dyDescent="0.2">
      <c r="A14">
        <v>4</v>
      </c>
      <c r="B14" s="2" t="b">
        <f>Scenario!B14=OrigScenario!B14</f>
        <v>1</v>
      </c>
      <c r="C14" s="154" t="b">
        <f>Scenario!C14=OrigScenario!C14</f>
        <v>0</v>
      </c>
      <c r="D14" s="154" t="b">
        <f>Scenario!D14=OrigScenario!D14</f>
        <v>0</v>
      </c>
      <c r="E14" s="154" t="b">
        <f>Scenario!E14=OrigScenario!E14</f>
        <v>0</v>
      </c>
      <c r="F14" s="154" t="b">
        <f>Scenario!F14=OrigScenario!F14</f>
        <v>0</v>
      </c>
      <c r="G14" s="154" t="b">
        <f>Scenario!G14=OrigScenario!G14</f>
        <v>0</v>
      </c>
      <c r="H14" s="154" t="b">
        <f>Scenario!H14=OrigScenario!H14</f>
        <v>0</v>
      </c>
      <c r="I14" s="154" t="b">
        <f>Scenario!I14=OrigScenario!I14</f>
        <v>0</v>
      </c>
      <c r="J14" s="154" t="b">
        <f>Scenario!J14=OrigScenario!J14</f>
        <v>0</v>
      </c>
      <c r="K14" s="154" t="b">
        <f>Scenario!K14=OrigScenario!K14</f>
        <v>0</v>
      </c>
      <c r="L14" s="154" t="b">
        <f>Scenario!L14=OrigScenario!L14</f>
        <v>0</v>
      </c>
      <c r="M14" s="154" t="b">
        <f>Scenario!M14=OrigScenario!M14</f>
        <v>0</v>
      </c>
      <c r="N14" s="154" t="b">
        <f>Scenario!N14=OrigScenario!N14</f>
        <v>0</v>
      </c>
      <c r="O14" s="154" t="b">
        <f>Scenario!O14=OrigScenario!O14</f>
        <v>0</v>
      </c>
      <c r="P14" s="154" t="b">
        <f>Scenario!P14=OrigScenario!P14</f>
        <v>0</v>
      </c>
      <c r="Q14" s="154" t="b">
        <f>Scenario!Q14=OrigScenario!Q14</f>
        <v>0</v>
      </c>
      <c r="R14" s="154" t="b">
        <f>Scenario!R14=OrigScenario!R14</f>
        <v>0</v>
      </c>
      <c r="S14" s="154" t="b">
        <f>Scenario!S14=OrigScenario!S14</f>
        <v>0</v>
      </c>
      <c r="T14" s="154" t="b">
        <f>Scenario!T14=OrigScenario!T14</f>
        <v>0</v>
      </c>
      <c r="U14" s="154" t="b">
        <f>Scenario!U14=OrigScenario!U14</f>
        <v>0</v>
      </c>
      <c r="V14" s="154" t="b">
        <f>Scenario!V14=OrigScenario!V14</f>
        <v>0</v>
      </c>
      <c r="W14" s="154" t="b">
        <f>Scenario!W14=OrigScenario!W14</f>
        <v>0</v>
      </c>
      <c r="X14" s="154" t="b">
        <f>Scenario!X14=OrigScenario!X14</f>
        <v>0</v>
      </c>
      <c r="Y14" s="154" t="b">
        <f>Scenario!Y14=OrigScenario!Y14</f>
        <v>0</v>
      </c>
      <c r="Z14" s="154" t="b">
        <f>Scenario!Z14=OrigScenario!Z14</f>
        <v>0</v>
      </c>
      <c r="AA14" s="154" t="b">
        <f>Scenario!AA14=OrigScenario!AA14</f>
        <v>0</v>
      </c>
      <c r="AB14" s="154" t="b">
        <f>Scenario!AB14=OrigScenario!AB14</f>
        <v>0</v>
      </c>
      <c r="AC14" s="154" t="b">
        <f>Scenario!AC14=OrigScenario!AC14</f>
        <v>0</v>
      </c>
      <c r="AD14" s="154" t="b">
        <f>Scenario!AD14=OrigScenario!AD14</f>
        <v>0</v>
      </c>
      <c r="AE14" s="154" t="b">
        <f>Scenario!AE14=OrigScenario!AE14</f>
        <v>0</v>
      </c>
      <c r="AF14" s="154" t="b">
        <f>Scenario!AF14=OrigScenario!AF14</f>
        <v>0</v>
      </c>
      <c r="AG14" s="154" t="b">
        <f>Scenario!AG14=OrigScenario!AG14</f>
        <v>0</v>
      </c>
      <c r="AH14" s="154" t="b">
        <f>Scenario!AH14=OrigScenario!AH14</f>
        <v>0</v>
      </c>
      <c r="AI14" s="154" t="b">
        <f>Scenario!AI14=OrigScenario!AI14</f>
        <v>0</v>
      </c>
      <c r="AJ14" s="154" t="b">
        <f>Scenario!AJ14=OrigScenario!AJ14</f>
        <v>0</v>
      </c>
      <c r="AK14" s="154" t="b">
        <f>Scenario!AK14=OrigScenario!AK14</f>
        <v>0</v>
      </c>
      <c r="AL14" s="154" t="b">
        <f>Scenario!AL14=OrigScenario!AL14</f>
        <v>0</v>
      </c>
      <c r="AM14" s="154" t="b">
        <f>Scenario!AM14=OrigScenario!AM14</f>
        <v>0</v>
      </c>
      <c r="AN14" s="154" t="b">
        <f>Scenario!AN14=OrigScenario!AN14</f>
        <v>0</v>
      </c>
      <c r="AO14" s="154" t="b">
        <f>Scenario!AO14=OrigScenario!AO14</f>
        <v>0</v>
      </c>
      <c r="AP14" s="154" t="b">
        <f>Scenario!AP14=OrigScenario!AP14</f>
        <v>0</v>
      </c>
      <c r="AQ14" s="154" t="b">
        <f>Scenario!AQ14=OrigScenario!AQ14</f>
        <v>0</v>
      </c>
      <c r="AR14" s="154" t="b">
        <f>Scenario!AR14=OrigScenario!AR14</f>
        <v>0</v>
      </c>
      <c r="AS14" s="154" t="b">
        <f>Scenario!AS14=OrigScenario!AS14</f>
        <v>0</v>
      </c>
      <c r="AT14" s="154" t="b">
        <f>Scenario!AT14=OrigScenario!AT14</f>
        <v>0</v>
      </c>
      <c r="AU14" s="154" t="b">
        <f>Scenario!AU14=OrigScenario!AU14</f>
        <v>0</v>
      </c>
      <c r="AV14" s="155" t="b">
        <f>Scenario!AV14=OrigScenario!AV14</f>
        <v>0</v>
      </c>
    </row>
    <row r="15" spans="1:48" x14ac:dyDescent="0.2">
      <c r="A15">
        <v>5</v>
      </c>
      <c r="B15" s="2" t="b">
        <f>Scenario!B15=OrigScenario!B15</f>
        <v>1</v>
      </c>
      <c r="C15" s="154" t="b">
        <f>Scenario!C15=OrigScenario!C15</f>
        <v>0</v>
      </c>
      <c r="D15" s="154" t="b">
        <f>Scenario!D15=OrigScenario!D15</f>
        <v>0</v>
      </c>
      <c r="E15" s="154" t="b">
        <f>Scenario!E15=OrigScenario!E15</f>
        <v>0</v>
      </c>
      <c r="F15" s="154" t="b">
        <f>Scenario!F15=OrigScenario!F15</f>
        <v>0</v>
      </c>
      <c r="G15" s="154" t="b">
        <f>Scenario!G15=OrigScenario!G15</f>
        <v>0</v>
      </c>
      <c r="H15" s="154" t="b">
        <f>Scenario!H15=OrigScenario!H15</f>
        <v>0</v>
      </c>
      <c r="I15" s="154" t="b">
        <f>Scenario!I15=OrigScenario!I15</f>
        <v>0</v>
      </c>
      <c r="J15" s="154" t="b">
        <f>Scenario!J15=OrigScenario!J15</f>
        <v>0</v>
      </c>
      <c r="K15" s="154" t="b">
        <f>Scenario!K15=OrigScenario!K15</f>
        <v>0</v>
      </c>
      <c r="L15" s="154" t="b">
        <f>Scenario!L15=OrigScenario!L15</f>
        <v>0</v>
      </c>
      <c r="M15" s="154" t="b">
        <f>Scenario!M15=OrigScenario!M15</f>
        <v>0</v>
      </c>
      <c r="N15" s="154" t="b">
        <f>Scenario!N15=OrigScenario!N15</f>
        <v>0</v>
      </c>
      <c r="O15" s="154" t="b">
        <f>Scenario!O15=OrigScenario!O15</f>
        <v>0</v>
      </c>
      <c r="P15" s="154" t="b">
        <f>Scenario!P15=OrigScenario!P15</f>
        <v>0</v>
      </c>
      <c r="Q15" s="154" t="b">
        <f>Scenario!Q15=OrigScenario!Q15</f>
        <v>0</v>
      </c>
      <c r="R15" s="154" t="b">
        <f>Scenario!R15=OrigScenario!R15</f>
        <v>0</v>
      </c>
      <c r="S15" s="154" t="b">
        <f>Scenario!S15=OrigScenario!S15</f>
        <v>0</v>
      </c>
      <c r="T15" s="154" t="b">
        <f>Scenario!T15=OrigScenario!T15</f>
        <v>0</v>
      </c>
      <c r="U15" s="154" t="b">
        <f>Scenario!U15=OrigScenario!U15</f>
        <v>0</v>
      </c>
      <c r="V15" s="154" t="b">
        <f>Scenario!V15=OrigScenario!V15</f>
        <v>0</v>
      </c>
      <c r="W15" s="154" t="b">
        <f>Scenario!W15=OrigScenario!W15</f>
        <v>0</v>
      </c>
      <c r="X15" s="154" t="b">
        <f>Scenario!X15=OrigScenario!X15</f>
        <v>0</v>
      </c>
      <c r="Y15" s="154" t="b">
        <f>Scenario!Y15=OrigScenario!Y15</f>
        <v>0</v>
      </c>
      <c r="Z15" s="154" t="b">
        <f>Scenario!Z15=OrigScenario!Z15</f>
        <v>0</v>
      </c>
      <c r="AA15" s="154" t="b">
        <f>Scenario!AA15=OrigScenario!AA15</f>
        <v>0</v>
      </c>
      <c r="AB15" s="154" t="b">
        <f>Scenario!AB15=OrigScenario!AB15</f>
        <v>0</v>
      </c>
      <c r="AC15" s="154" t="b">
        <f>Scenario!AC15=OrigScenario!AC15</f>
        <v>0</v>
      </c>
      <c r="AD15" s="154" t="b">
        <f>Scenario!AD15=OrigScenario!AD15</f>
        <v>0</v>
      </c>
      <c r="AE15" s="154" t="b">
        <f>Scenario!AE15=OrigScenario!AE15</f>
        <v>0</v>
      </c>
      <c r="AF15" s="154" t="b">
        <f>Scenario!AF15=OrigScenario!AF15</f>
        <v>0</v>
      </c>
      <c r="AG15" s="154" t="b">
        <f>Scenario!AG15=OrigScenario!AG15</f>
        <v>0</v>
      </c>
      <c r="AH15" s="154" t="b">
        <f>Scenario!AH15=OrigScenario!AH15</f>
        <v>0</v>
      </c>
      <c r="AI15" s="154" t="b">
        <f>Scenario!AI15=OrigScenario!AI15</f>
        <v>0</v>
      </c>
      <c r="AJ15" s="154" t="b">
        <f>Scenario!AJ15=OrigScenario!AJ15</f>
        <v>0</v>
      </c>
      <c r="AK15" s="154" t="b">
        <f>Scenario!AK15=OrigScenario!AK15</f>
        <v>0</v>
      </c>
      <c r="AL15" s="154" t="b">
        <f>Scenario!AL15=OrigScenario!AL15</f>
        <v>0</v>
      </c>
      <c r="AM15" s="154" t="b">
        <f>Scenario!AM15=OrigScenario!AM15</f>
        <v>0</v>
      </c>
      <c r="AN15" s="154" t="b">
        <f>Scenario!AN15=OrigScenario!AN15</f>
        <v>0</v>
      </c>
      <c r="AO15" s="154" t="b">
        <f>Scenario!AO15=OrigScenario!AO15</f>
        <v>0</v>
      </c>
      <c r="AP15" s="154" t="b">
        <f>Scenario!AP15=OrigScenario!AP15</f>
        <v>0</v>
      </c>
      <c r="AQ15" s="154" t="b">
        <f>Scenario!AQ15=OrigScenario!AQ15</f>
        <v>0</v>
      </c>
      <c r="AR15" s="154" t="b">
        <f>Scenario!AR15=OrigScenario!AR15</f>
        <v>0</v>
      </c>
      <c r="AS15" s="154" t="b">
        <f>Scenario!AS15=OrigScenario!AS15</f>
        <v>0</v>
      </c>
      <c r="AT15" s="154" t="b">
        <f>Scenario!AT15=OrigScenario!AT15</f>
        <v>0</v>
      </c>
      <c r="AU15" s="154" t="b">
        <f>Scenario!AU15=OrigScenario!AU15</f>
        <v>0</v>
      </c>
      <c r="AV15" s="155" t="b">
        <f>Scenario!AV15=OrigScenario!AV15</f>
        <v>0</v>
      </c>
    </row>
    <row r="16" spans="1:48" x14ac:dyDescent="0.2">
      <c r="A16">
        <v>6</v>
      </c>
      <c r="B16" s="2" t="b">
        <f>Scenario!B16=OrigScenario!B16</f>
        <v>1</v>
      </c>
      <c r="C16" s="154" t="b">
        <f>Scenario!C16=OrigScenario!C16</f>
        <v>1</v>
      </c>
      <c r="D16" s="154" t="b">
        <f>Scenario!D16=OrigScenario!D16</f>
        <v>1</v>
      </c>
      <c r="E16" s="154" t="b">
        <f>Scenario!E16=OrigScenario!E16</f>
        <v>1</v>
      </c>
      <c r="F16" s="154" t="b">
        <f>Scenario!F16=OrigScenario!F16</f>
        <v>1</v>
      </c>
      <c r="G16" s="154" t="b">
        <f>Scenario!G16=OrigScenario!G16</f>
        <v>1</v>
      </c>
      <c r="H16" s="154" t="b">
        <f>Scenario!H16=OrigScenario!H16</f>
        <v>1</v>
      </c>
      <c r="I16" s="154" t="b">
        <f>Scenario!I16=OrigScenario!I16</f>
        <v>1</v>
      </c>
      <c r="J16" s="154" t="b">
        <f>Scenario!J16=OrigScenario!J16</f>
        <v>1</v>
      </c>
      <c r="K16" s="154" t="b">
        <f>Scenario!K16=OrigScenario!K16</f>
        <v>1</v>
      </c>
      <c r="L16" s="154" t="b">
        <f>Scenario!L16=OrigScenario!L16</f>
        <v>1</v>
      </c>
      <c r="M16" s="154" t="b">
        <f>Scenario!M16=OrigScenario!M16</f>
        <v>1</v>
      </c>
      <c r="N16" s="154" t="b">
        <f>Scenario!N16=OrigScenario!N16</f>
        <v>1</v>
      </c>
      <c r="O16" s="154" t="b">
        <f>Scenario!O16=OrigScenario!O16</f>
        <v>1</v>
      </c>
      <c r="P16" s="154" t="b">
        <f>Scenario!P16=OrigScenario!P16</f>
        <v>1</v>
      </c>
      <c r="Q16" s="154" t="b">
        <f>Scenario!Q16=OrigScenario!Q16</f>
        <v>1</v>
      </c>
      <c r="R16" s="154" t="b">
        <f>Scenario!R16=OrigScenario!R16</f>
        <v>1</v>
      </c>
      <c r="S16" s="154" t="b">
        <f>Scenario!S16=OrigScenario!S16</f>
        <v>1</v>
      </c>
      <c r="T16" s="154" t="b">
        <f>Scenario!T16=OrigScenario!T16</f>
        <v>1</v>
      </c>
      <c r="U16" s="154" t="b">
        <f>Scenario!U16=OrigScenario!U16</f>
        <v>1</v>
      </c>
      <c r="V16" s="154" t="b">
        <f>Scenario!V16=OrigScenario!V16</f>
        <v>1</v>
      </c>
      <c r="W16" s="154" t="b">
        <f>Scenario!W16=OrigScenario!W16</f>
        <v>1</v>
      </c>
      <c r="X16" s="154" t="b">
        <f>Scenario!X16=OrigScenario!X16</f>
        <v>1</v>
      </c>
      <c r="Y16" s="154" t="b">
        <f>Scenario!Y16=OrigScenario!Y16</f>
        <v>1</v>
      </c>
      <c r="Z16" s="154" t="b">
        <f>Scenario!Z16=OrigScenario!Z16</f>
        <v>1</v>
      </c>
      <c r="AA16" s="154" t="b">
        <f>Scenario!AA16=OrigScenario!AA16</f>
        <v>1</v>
      </c>
      <c r="AB16" s="154" t="b">
        <f>Scenario!AB16=OrigScenario!AB16</f>
        <v>1</v>
      </c>
      <c r="AC16" s="154" t="b">
        <f>Scenario!AC16=OrigScenario!AC16</f>
        <v>1</v>
      </c>
      <c r="AD16" s="154" t="b">
        <f>Scenario!AD16=OrigScenario!AD16</f>
        <v>1</v>
      </c>
      <c r="AE16" s="154" t="b">
        <f>Scenario!AE16=OrigScenario!AE16</f>
        <v>1</v>
      </c>
      <c r="AF16" s="154" t="b">
        <f>Scenario!AF16=OrigScenario!AF16</f>
        <v>1</v>
      </c>
      <c r="AG16" s="154" t="b">
        <f>Scenario!AG16=OrigScenario!AG16</f>
        <v>1</v>
      </c>
      <c r="AH16" s="154" t="b">
        <f>Scenario!AH16=OrigScenario!AH16</f>
        <v>1</v>
      </c>
      <c r="AI16" s="154" t="b">
        <f>Scenario!AI16=OrigScenario!AI16</f>
        <v>1</v>
      </c>
      <c r="AJ16" s="154" t="b">
        <f>Scenario!AJ16=OrigScenario!AJ16</f>
        <v>1</v>
      </c>
      <c r="AK16" s="154" t="b">
        <f>Scenario!AK16=OrigScenario!AK16</f>
        <v>1</v>
      </c>
      <c r="AL16" s="154" t="b">
        <f>Scenario!AL16=OrigScenario!AL16</f>
        <v>1</v>
      </c>
      <c r="AM16" s="154" t="b">
        <f>Scenario!AM16=OrigScenario!AM16</f>
        <v>1</v>
      </c>
      <c r="AN16" s="154" t="b">
        <f>Scenario!AN16=OrigScenario!AN16</f>
        <v>1</v>
      </c>
      <c r="AO16" s="154" t="b">
        <f>Scenario!AO16=OrigScenario!AO16</f>
        <v>1</v>
      </c>
      <c r="AP16" s="154" t="b">
        <f>Scenario!AP16=OrigScenario!AP16</f>
        <v>1</v>
      </c>
      <c r="AQ16" s="154" t="b">
        <f>Scenario!AQ16=OrigScenario!AQ16</f>
        <v>1</v>
      </c>
      <c r="AR16" s="154" t="b">
        <f>Scenario!AR16=OrigScenario!AR16</f>
        <v>1</v>
      </c>
      <c r="AS16" s="154" t="b">
        <f>Scenario!AS16=OrigScenario!AS16</f>
        <v>1</v>
      </c>
      <c r="AT16" s="154" t="b">
        <f>Scenario!AT16=OrigScenario!AT16</f>
        <v>1</v>
      </c>
      <c r="AU16" s="154" t="b">
        <f>Scenario!AU16=OrigScenario!AU16</f>
        <v>1</v>
      </c>
      <c r="AV16" s="155" t="b">
        <f>Scenario!AV16=OrigScenario!AV16</f>
        <v>1</v>
      </c>
    </row>
    <row r="17" spans="1:48" x14ac:dyDescent="0.2">
      <c r="A17">
        <v>7</v>
      </c>
      <c r="B17" s="2" t="b">
        <f>Scenario!B17=OrigScenario!B17</f>
        <v>1</v>
      </c>
      <c r="C17" s="154" t="b">
        <f>Scenario!C17=OrigScenario!C17</f>
        <v>1</v>
      </c>
      <c r="D17" s="154" t="b">
        <f>Scenario!D17=OrigScenario!D17</f>
        <v>1</v>
      </c>
      <c r="E17" s="154" t="b">
        <f>Scenario!E17=OrigScenario!E17</f>
        <v>1</v>
      </c>
      <c r="F17" s="154" t="b">
        <f>Scenario!F17=OrigScenario!F17</f>
        <v>1</v>
      </c>
      <c r="G17" s="154" t="b">
        <f>Scenario!G17=OrigScenario!G17</f>
        <v>1</v>
      </c>
      <c r="H17" s="154" t="b">
        <f>Scenario!H17=OrigScenario!H17</f>
        <v>1</v>
      </c>
      <c r="I17" s="154" t="b">
        <f>Scenario!I17=OrigScenario!I17</f>
        <v>1</v>
      </c>
      <c r="J17" s="154" t="b">
        <f>Scenario!J17=OrigScenario!J17</f>
        <v>1</v>
      </c>
      <c r="K17" s="154" t="b">
        <f>Scenario!K17=OrigScenario!K17</f>
        <v>1</v>
      </c>
      <c r="L17" s="154" t="b">
        <f>Scenario!L17=OrigScenario!L17</f>
        <v>1</v>
      </c>
      <c r="M17" s="154" t="b">
        <f>Scenario!M17=OrigScenario!M17</f>
        <v>1</v>
      </c>
      <c r="N17" s="154" t="b">
        <f>Scenario!N17=OrigScenario!N17</f>
        <v>1</v>
      </c>
      <c r="O17" s="154" t="b">
        <f>Scenario!O17=OrigScenario!O17</f>
        <v>1</v>
      </c>
      <c r="P17" s="154" t="b">
        <f>Scenario!P17=OrigScenario!P17</f>
        <v>1</v>
      </c>
      <c r="Q17" s="154" t="b">
        <f>Scenario!Q17=OrigScenario!Q17</f>
        <v>1</v>
      </c>
      <c r="R17" s="154" t="b">
        <f>Scenario!R17=OrigScenario!R17</f>
        <v>1</v>
      </c>
      <c r="S17" s="154" t="b">
        <f>Scenario!S17=OrigScenario!S17</f>
        <v>1</v>
      </c>
      <c r="T17" s="154" t="b">
        <f>Scenario!T17=OrigScenario!T17</f>
        <v>1</v>
      </c>
      <c r="U17" s="154" t="b">
        <f>Scenario!U17=OrigScenario!U17</f>
        <v>1</v>
      </c>
      <c r="V17" s="154" t="b">
        <f>Scenario!V17=OrigScenario!V17</f>
        <v>1</v>
      </c>
      <c r="W17" s="154" t="b">
        <f>Scenario!W17=OrigScenario!W17</f>
        <v>1</v>
      </c>
      <c r="X17" s="154" t="b">
        <f>Scenario!X17=OrigScenario!X17</f>
        <v>1</v>
      </c>
      <c r="Y17" s="154" t="b">
        <f>Scenario!Y17=OrigScenario!Y17</f>
        <v>1</v>
      </c>
      <c r="Z17" s="154" t="b">
        <f>Scenario!Z17=OrigScenario!Z17</f>
        <v>1</v>
      </c>
      <c r="AA17" s="154" t="b">
        <f>Scenario!AA17=OrigScenario!AA17</f>
        <v>1</v>
      </c>
      <c r="AB17" s="154" t="b">
        <f>Scenario!AB17=OrigScenario!AB17</f>
        <v>1</v>
      </c>
      <c r="AC17" s="154" t="b">
        <f>Scenario!AC17=OrigScenario!AC17</f>
        <v>1</v>
      </c>
      <c r="AD17" s="154" t="b">
        <f>Scenario!AD17=OrigScenario!AD17</f>
        <v>1</v>
      </c>
      <c r="AE17" s="154" t="b">
        <f>Scenario!AE17=OrigScenario!AE17</f>
        <v>1</v>
      </c>
      <c r="AF17" s="154" t="b">
        <f>Scenario!AF17=OrigScenario!AF17</f>
        <v>1</v>
      </c>
      <c r="AG17" s="154" t="b">
        <f>Scenario!AG17=OrigScenario!AG17</f>
        <v>1</v>
      </c>
      <c r="AH17" s="154" t="b">
        <f>Scenario!AH17=OrigScenario!AH17</f>
        <v>1</v>
      </c>
      <c r="AI17" s="154" t="b">
        <f>Scenario!AI17=OrigScenario!AI17</f>
        <v>1</v>
      </c>
      <c r="AJ17" s="154" t="b">
        <f>Scenario!AJ17=OrigScenario!AJ17</f>
        <v>1</v>
      </c>
      <c r="AK17" s="154" t="b">
        <f>Scenario!AK17=OrigScenario!AK17</f>
        <v>1</v>
      </c>
      <c r="AL17" s="154" t="b">
        <f>Scenario!AL17=OrigScenario!AL17</f>
        <v>1</v>
      </c>
      <c r="AM17" s="154" t="b">
        <f>Scenario!AM17=OrigScenario!AM17</f>
        <v>1</v>
      </c>
      <c r="AN17" s="154" t="b">
        <f>Scenario!AN17=OrigScenario!AN17</f>
        <v>1</v>
      </c>
      <c r="AO17" s="154" t="b">
        <f>Scenario!AO17=OrigScenario!AO17</f>
        <v>1</v>
      </c>
      <c r="AP17" s="154" t="b">
        <f>Scenario!AP17=OrigScenario!AP17</f>
        <v>1</v>
      </c>
      <c r="AQ17" s="154" t="b">
        <f>Scenario!AQ17=OrigScenario!AQ17</f>
        <v>1</v>
      </c>
      <c r="AR17" s="154" t="b">
        <f>Scenario!AR17=OrigScenario!AR17</f>
        <v>1</v>
      </c>
      <c r="AS17" s="154" t="b">
        <f>Scenario!AS17=OrigScenario!AS17</f>
        <v>1</v>
      </c>
      <c r="AT17" s="154" t="b">
        <f>Scenario!AT17=OrigScenario!AT17</f>
        <v>1</v>
      </c>
      <c r="AU17" s="154" t="b">
        <f>Scenario!AU17=OrigScenario!AU17</f>
        <v>1</v>
      </c>
      <c r="AV17" s="155" t="b">
        <f>Scenario!AV17=OrigScenario!AV17</f>
        <v>1</v>
      </c>
    </row>
    <row r="18" spans="1:48" x14ac:dyDescent="0.2">
      <c r="A18">
        <v>8</v>
      </c>
      <c r="B18" s="2" t="b">
        <f>Scenario!B18=OrigScenario!B18</f>
        <v>1</v>
      </c>
      <c r="C18" s="154" t="b">
        <f>Scenario!C18=OrigScenario!C18</f>
        <v>1</v>
      </c>
      <c r="D18" s="154" t="b">
        <f>Scenario!D18=OrigScenario!D18</f>
        <v>1</v>
      </c>
      <c r="E18" s="154" t="b">
        <f>Scenario!E18=OrigScenario!E18</f>
        <v>1</v>
      </c>
      <c r="F18" s="154" t="b">
        <f>Scenario!F18=OrigScenario!F18</f>
        <v>1</v>
      </c>
      <c r="G18" s="154" t="b">
        <f>Scenario!G18=OrigScenario!G18</f>
        <v>1</v>
      </c>
      <c r="H18" s="154" t="b">
        <f>Scenario!H18=OrigScenario!H18</f>
        <v>1</v>
      </c>
      <c r="I18" s="154" t="b">
        <f>Scenario!I18=OrigScenario!I18</f>
        <v>1</v>
      </c>
      <c r="J18" s="154" t="b">
        <f>Scenario!J18=OrigScenario!J18</f>
        <v>1</v>
      </c>
      <c r="K18" s="154" t="b">
        <f>Scenario!K18=OrigScenario!K18</f>
        <v>1</v>
      </c>
      <c r="L18" s="154" t="b">
        <f>Scenario!L18=OrigScenario!L18</f>
        <v>1</v>
      </c>
      <c r="M18" s="154" t="b">
        <f>Scenario!M18=OrigScenario!M18</f>
        <v>1</v>
      </c>
      <c r="N18" s="154" t="b">
        <f>Scenario!N18=OrigScenario!N18</f>
        <v>1</v>
      </c>
      <c r="O18" s="154" t="b">
        <f>Scenario!O18=OrigScenario!O18</f>
        <v>1</v>
      </c>
      <c r="P18" s="154" t="b">
        <f>Scenario!P18=OrigScenario!P18</f>
        <v>1</v>
      </c>
      <c r="Q18" s="154" t="b">
        <f>Scenario!Q18=OrigScenario!Q18</f>
        <v>1</v>
      </c>
      <c r="R18" s="154" t="b">
        <f>Scenario!R18=OrigScenario!R18</f>
        <v>1</v>
      </c>
      <c r="S18" s="154" t="b">
        <f>Scenario!S18=OrigScenario!S18</f>
        <v>1</v>
      </c>
      <c r="T18" s="154" t="b">
        <f>Scenario!T18=OrigScenario!T18</f>
        <v>1</v>
      </c>
      <c r="U18" s="154" t="b">
        <f>Scenario!U18=OrigScenario!U18</f>
        <v>1</v>
      </c>
      <c r="V18" s="154" t="b">
        <f>Scenario!V18=OrigScenario!V18</f>
        <v>1</v>
      </c>
      <c r="W18" s="154" t="b">
        <f>Scenario!W18=OrigScenario!W18</f>
        <v>1</v>
      </c>
      <c r="X18" s="154" t="b">
        <f>Scenario!X18=OrigScenario!X18</f>
        <v>1</v>
      </c>
      <c r="Y18" s="154" t="b">
        <f>Scenario!Y18=OrigScenario!Y18</f>
        <v>1</v>
      </c>
      <c r="Z18" s="154" t="b">
        <f>Scenario!Z18=OrigScenario!Z18</f>
        <v>1</v>
      </c>
      <c r="AA18" s="154" t="b">
        <f>Scenario!AA18=OrigScenario!AA18</f>
        <v>1</v>
      </c>
      <c r="AB18" s="154" t="b">
        <f>Scenario!AB18=OrigScenario!AB18</f>
        <v>1</v>
      </c>
      <c r="AC18" s="154" t="b">
        <f>Scenario!AC18=OrigScenario!AC18</f>
        <v>1</v>
      </c>
      <c r="AD18" s="154" t="b">
        <f>Scenario!AD18=OrigScenario!AD18</f>
        <v>1</v>
      </c>
      <c r="AE18" s="154" t="b">
        <f>Scenario!AE18=OrigScenario!AE18</f>
        <v>1</v>
      </c>
      <c r="AF18" s="154" t="b">
        <f>Scenario!AF18=OrigScenario!AF18</f>
        <v>1</v>
      </c>
      <c r="AG18" s="154" t="b">
        <f>Scenario!AG18=OrigScenario!AG18</f>
        <v>1</v>
      </c>
      <c r="AH18" s="154" t="b">
        <f>Scenario!AH18=OrigScenario!AH18</f>
        <v>1</v>
      </c>
      <c r="AI18" s="154" t="b">
        <f>Scenario!AI18=OrigScenario!AI18</f>
        <v>1</v>
      </c>
      <c r="AJ18" s="154" t="b">
        <f>Scenario!AJ18=OrigScenario!AJ18</f>
        <v>1</v>
      </c>
      <c r="AK18" s="154" t="b">
        <f>Scenario!AK18=OrigScenario!AK18</f>
        <v>1</v>
      </c>
      <c r="AL18" s="154" t="b">
        <f>Scenario!AL18=OrigScenario!AL18</f>
        <v>1</v>
      </c>
      <c r="AM18" s="154" t="b">
        <f>Scenario!AM18=OrigScenario!AM18</f>
        <v>1</v>
      </c>
      <c r="AN18" s="154" t="b">
        <f>Scenario!AN18=OrigScenario!AN18</f>
        <v>1</v>
      </c>
      <c r="AO18" s="154" t="b">
        <f>Scenario!AO18=OrigScenario!AO18</f>
        <v>1</v>
      </c>
      <c r="AP18" s="154" t="b">
        <f>Scenario!AP18=OrigScenario!AP18</f>
        <v>1</v>
      </c>
      <c r="AQ18" s="154" t="b">
        <f>Scenario!AQ18=OrigScenario!AQ18</f>
        <v>1</v>
      </c>
      <c r="AR18" s="154" t="b">
        <f>Scenario!AR18=OrigScenario!AR18</f>
        <v>1</v>
      </c>
      <c r="AS18" s="154" t="b">
        <f>Scenario!AS18=OrigScenario!AS18</f>
        <v>1</v>
      </c>
      <c r="AT18" s="154" t="b">
        <f>Scenario!AT18=OrigScenario!AT18</f>
        <v>1</v>
      </c>
      <c r="AU18" s="154" t="b">
        <f>Scenario!AU18=OrigScenario!AU18</f>
        <v>1</v>
      </c>
      <c r="AV18" s="155" t="b">
        <f>Scenario!AV18=OrigScenario!AV18</f>
        <v>1</v>
      </c>
    </row>
    <row r="19" spans="1:48" x14ac:dyDescent="0.2">
      <c r="A19">
        <v>9</v>
      </c>
      <c r="B19" s="2" t="b">
        <f>Scenario!B19=OrigScenario!B19</f>
        <v>1</v>
      </c>
      <c r="C19" s="154" t="b">
        <f>Scenario!C19=OrigScenario!C19</f>
        <v>1</v>
      </c>
      <c r="D19" s="154" t="b">
        <f>Scenario!D19=OrigScenario!D19</f>
        <v>1</v>
      </c>
      <c r="E19" s="154" t="b">
        <f>Scenario!E19=OrigScenario!E19</f>
        <v>1</v>
      </c>
      <c r="F19" s="154" t="b">
        <f>Scenario!F19=OrigScenario!F19</f>
        <v>1</v>
      </c>
      <c r="G19" s="154" t="b">
        <f>Scenario!G19=OrigScenario!G19</f>
        <v>1</v>
      </c>
      <c r="H19" s="154" t="b">
        <f>Scenario!H19=OrigScenario!H19</f>
        <v>1</v>
      </c>
      <c r="I19" s="154" t="b">
        <f>Scenario!I19=OrigScenario!I19</f>
        <v>1</v>
      </c>
      <c r="J19" s="154" t="b">
        <f>Scenario!J19=OrigScenario!J19</f>
        <v>1</v>
      </c>
      <c r="K19" s="154" t="b">
        <f>Scenario!K19=OrigScenario!K19</f>
        <v>1</v>
      </c>
      <c r="L19" s="154" t="b">
        <f>Scenario!L19=OrigScenario!L19</f>
        <v>1</v>
      </c>
      <c r="M19" s="154" t="b">
        <f>Scenario!M19=OrigScenario!M19</f>
        <v>1</v>
      </c>
      <c r="N19" s="154" t="b">
        <f>Scenario!N19=OrigScenario!N19</f>
        <v>1</v>
      </c>
      <c r="O19" s="154" t="b">
        <f>Scenario!O19=OrigScenario!O19</f>
        <v>1</v>
      </c>
      <c r="P19" s="154" t="b">
        <f>Scenario!P19=OrigScenario!P19</f>
        <v>1</v>
      </c>
      <c r="Q19" s="154" t="b">
        <f>Scenario!Q19=OrigScenario!Q19</f>
        <v>1</v>
      </c>
      <c r="R19" s="154" t="b">
        <f>Scenario!R19=OrigScenario!R19</f>
        <v>1</v>
      </c>
      <c r="S19" s="154" t="b">
        <f>Scenario!S19=OrigScenario!S19</f>
        <v>1</v>
      </c>
      <c r="T19" s="154" t="b">
        <f>Scenario!T19=OrigScenario!T19</f>
        <v>1</v>
      </c>
      <c r="U19" s="154" t="b">
        <f>Scenario!U19=OrigScenario!U19</f>
        <v>1</v>
      </c>
      <c r="V19" s="154" t="b">
        <f>Scenario!V19=OrigScenario!V19</f>
        <v>1</v>
      </c>
      <c r="W19" s="154" t="b">
        <f>Scenario!W19=OrigScenario!W19</f>
        <v>1</v>
      </c>
      <c r="X19" s="154" t="b">
        <f>Scenario!X19=OrigScenario!X19</f>
        <v>1</v>
      </c>
      <c r="Y19" s="154" t="b">
        <f>Scenario!Y19=OrigScenario!Y19</f>
        <v>1</v>
      </c>
      <c r="Z19" s="154" t="b">
        <f>Scenario!Z19=OrigScenario!Z19</f>
        <v>1</v>
      </c>
      <c r="AA19" s="154" t="b">
        <f>Scenario!AA19=OrigScenario!AA19</f>
        <v>1</v>
      </c>
      <c r="AB19" s="154" t="b">
        <f>Scenario!AB19=OrigScenario!AB19</f>
        <v>1</v>
      </c>
      <c r="AC19" s="154" t="b">
        <f>Scenario!AC19=OrigScenario!AC19</f>
        <v>1</v>
      </c>
      <c r="AD19" s="154" t="b">
        <f>Scenario!AD19=OrigScenario!AD19</f>
        <v>1</v>
      </c>
      <c r="AE19" s="154" t="b">
        <f>Scenario!AE19=OrigScenario!AE19</f>
        <v>1</v>
      </c>
      <c r="AF19" s="154" t="b">
        <f>Scenario!AF19=OrigScenario!AF19</f>
        <v>1</v>
      </c>
      <c r="AG19" s="154" t="b">
        <f>Scenario!AG19=OrigScenario!AG19</f>
        <v>1</v>
      </c>
      <c r="AH19" s="154" t="b">
        <f>Scenario!AH19=OrigScenario!AH19</f>
        <v>1</v>
      </c>
      <c r="AI19" s="154" t="b">
        <f>Scenario!AI19=OrigScenario!AI19</f>
        <v>1</v>
      </c>
      <c r="AJ19" s="154" t="b">
        <f>Scenario!AJ19=OrigScenario!AJ19</f>
        <v>1</v>
      </c>
      <c r="AK19" s="154" t="b">
        <f>Scenario!AK19=OrigScenario!AK19</f>
        <v>1</v>
      </c>
      <c r="AL19" s="154" t="b">
        <f>Scenario!AL19=OrigScenario!AL19</f>
        <v>1</v>
      </c>
      <c r="AM19" s="154" t="b">
        <f>Scenario!AM19=OrigScenario!AM19</f>
        <v>1</v>
      </c>
      <c r="AN19" s="154" t="b">
        <f>Scenario!AN19=OrigScenario!AN19</f>
        <v>1</v>
      </c>
      <c r="AO19" s="154" t="b">
        <f>Scenario!AO19=OrigScenario!AO19</f>
        <v>1</v>
      </c>
      <c r="AP19" s="154" t="b">
        <f>Scenario!AP19=OrigScenario!AP19</f>
        <v>1</v>
      </c>
      <c r="AQ19" s="154" t="b">
        <f>Scenario!AQ19=OrigScenario!AQ19</f>
        <v>1</v>
      </c>
      <c r="AR19" s="154" t="b">
        <f>Scenario!AR19=OrigScenario!AR19</f>
        <v>1</v>
      </c>
      <c r="AS19" s="154" t="b">
        <f>Scenario!AS19=OrigScenario!AS19</f>
        <v>1</v>
      </c>
      <c r="AT19" s="154" t="b">
        <f>Scenario!AT19=OrigScenario!AT19</f>
        <v>1</v>
      </c>
      <c r="AU19" s="154" t="b">
        <f>Scenario!AU19=OrigScenario!AU19</f>
        <v>1</v>
      </c>
      <c r="AV19" s="155" t="b">
        <f>Scenario!AV19=OrigScenario!AV19</f>
        <v>1</v>
      </c>
    </row>
    <row r="20" spans="1:48" x14ac:dyDescent="0.2">
      <c r="A20">
        <v>10</v>
      </c>
      <c r="B20" s="2" t="b">
        <f>Scenario!B20=OrigScenario!B20</f>
        <v>1</v>
      </c>
      <c r="C20" s="154" t="b">
        <f>Scenario!C20=OrigScenario!C20</f>
        <v>1</v>
      </c>
      <c r="D20" s="154" t="b">
        <f>Scenario!D20=OrigScenario!D20</f>
        <v>1</v>
      </c>
      <c r="E20" s="154" t="b">
        <f>Scenario!E20=OrigScenario!E20</f>
        <v>1</v>
      </c>
      <c r="F20" s="154" t="b">
        <f>Scenario!F20=OrigScenario!F20</f>
        <v>1</v>
      </c>
      <c r="G20" s="154" t="b">
        <f>Scenario!G20=OrigScenario!G20</f>
        <v>1</v>
      </c>
      <c r="H20" s="154" t="b">
        <f>Scenario!H20=OrigScenario!H20</f>
        <v>1</v>
      </c>
      <c r="I20" s="154" t="b">
        <f>Scenario!I20=OrigScenario!I20</f>
        <v>1</v>
      </c>
      <c r="J20" s="154" t="b">
        <f>Scenario!J20=OrigScenario!J20</f>
        <v>1</v>
      </c>
      <c r="K20" s="154" t="b">
        <f>Scenario!K20=OrigScenario!K20</f>
        <v>1</v>
      </c>
      <c r="L20" s="154" t="b">
        <f>Scenario!L20=OrigScenario!L20</f>
        <v>1</v>
      </c>
      <c r="M20" s="154" t="b">
        <f>Scenario!M20=OrigScenario!M20</f>
        <v>1</v>
      </c>
      <c r="N20" s="154" t="b">
        <f>Scenario!N20=OrigScenario!N20</f>
        <v>1</v>
      </c>
      <c r="O20" s="154" t="b">
        <f>Scenario!O20=OrigScenario!O20</f>
        <v>1</v>
      </c>
      <c r="P20" s="154" t="b">
        <f>Scenario!P20=OrigScenario!P20</f>
        <v>1</v>
      </c>
      <c r="Q20" s="154" t="b">
        <f>Scenario!Q20=OrigScenario!Q20</f>
        <v>1</v>
      </c>
      <c r="R20" s="154" t="b">
        <f>Scenario!R20=OrigScenario!R20</f>
        <v>1</v>
      </c>
      <c r="S20" s="154" t="b">
        <f>Scenario!S20=OrigScenario!S20</f>
        <v>1</v>
      </c>
      <c r="T20" s="154" t="b">
        <f>Scenario!T20=OrigScenario!T20</f>
        <v>1</v>
      </c>
      <c r="U20" s="154" t="b">
        <f>Scenario!U20=OrigScenario!U20</f>
        <v>1</v>
      </c>
      <c r="V20" s="154" t="b">
        <f>Scenario!V20=OrigScenario!V20</f>
        <v>1</v>
      </c>
      <c r="W20" s="154" t="b">
        <f>Scenario!W20=OrigScenario!W20</f>
        <v>1</v>
      </c>
      <c r="X20" s="154" t="b">
        <f>Scenario!X20=OrigScenario!X20</f>
        <v>1</v>
      </c>
      <c r="Y20" s="154" t="b">
        <f>Scenario!Y20=OrigScenario!Y20</f>
        <v>1</v>
      </c>
      <c r="Z20" s="154" t="b">
        <f>Scenario!Z20=OrigScenario!Z20</f>
        <v>1</v>
      </c>
      <c r="AA20" s="154" t="b">
        <f>Scenario!AA20=OrigScenario!AA20</f>
        <v>1</v>
      </c>
      <c r="AB20" s="154" t="b">
        <f>Scenario!AB20=OrigScenario!AB20</f>
        <v>1</v>
      </c>
      <c r="AC20" s="154" t="b">
        <f>Scenario!AC20=OrigScenario!AC20</f>
        <v>1</v>
      </c>
      <c r="AD20" s="154" t="b">
        <f>Scenario!AD20=OrigScenario!AD20</f>
        <v>1</v>
      </c>
      <c r="AE20" s="154" t="b">
        <f>Scenario!AE20=OrigScenario!AE20</f>
        <v>1</v>
      </c>
      <c r="AF20" s="154" t="b">
        <f>Scenario!AF20=OrigScenario!AF20</f>
        <v>1</v>
      </c>
      <c r="AG20" s="154" t="b">
        <f>Scenario!AG20=OrigScenario!AG20</f>
        <v>1</v>
      </c>
      <c r="AH20" s="154" t="b">
        <f>Scenario!AH20=OrigScenario!AH20</f>
        <v>1</v>
      </c>
      <c r="AI20" s="154" t="b">
        <f>Scenario!AI20=OrigScenario!AI20</f>
        <v>1</v>
      </c>
      <c r="AJ20" s="154" t="b">
        <f>Scenario!AJ20=OrigScenario!AJ20</f>
        <v>1</v>
      </c>
      <c r="AK20" s="154" t="b">
        <f>Scenario!AK20=OrigScenario!AK20</f>
        <v>1</v>
      </c>
      <c r="AL20" s="154" t="b">
        <f>Scenario!AL20=OrigScenario!AL20</f>
        <v>1</v>
      </c>
      <c r="AM20" s="154" t="b">
        <f>Scenario!AM20=OrigScenario!AM20</f>
        <v>1</v>
      </c>
      <c r="AN20" s="154" t="b">
        <f>Scenario!AN20=OrigScenario!AN20</f>
        <v>1</v>
      </c>
      <c r="AO20" s="154" t="b">
        <f>Scenario!AO20=OrigScenario!AO20</f>
        <v>1</v>
      </c>
      <c r="AP20" s="154" t="b">
        <f>Scenario!AP20=OrigScenario!AP20</f>
        <v>1</v>
      </c>
      <c r="AQ20" s="154" t="b">
        <f>Scenario!AQ20=OrigScenario!AQ20</f>
        <v>1</v>
      </c>
      <c r="AR20" s="154" t="b">
        <f>Scenario!AR20=OrigScenario!AR20</f>
        <v>1</v>
      </c>
      <c r="AS20" s="154" t="b">
        <f>Scenario!AS20=OrigScenario!AS20</f>
        <v>1</v>
      </c>
      <c r="AT20" s="154" t="b">
        <f>Scenario!AT20=OrigScenario!AT20</f>
        <v>1</v>
      </c>
      <c r="AU20" s="154" t="b">
        <f>Scenario!AU20=OrigScenario!AU20</f>
        <v>1</v>
      </c>
      <c r="AV20" s="155" t="b">
        <f>Scenario!AV20=OrigScenario!AV20</f>
        <v>1</v>
      </c>
    </row>
    <row r="21" spans="1:48" x14ac:dyDescent="0.2">
      <c r="A21">
        <v>11</v>
      </c>
      <c r="B21" s="2" t="b">
        <f>Scenario!B21=OrigScenario!B21</f>
        <v>1</v>
      </c>
      <c r="C21" s="154" t="b">
        <f>Scenario!C21=OrigScenario!C21</f>
        <v>1</v>
      </c>
      <c r="D21" s="154" t="b">
        <f>Scenario!D21=OrigScenario!D21</f>
        <v>1</v>
      </c>
      <c r="E21" s="154" t="b">
        <f>Scenario!E21=OrigScenario!E21</f>
        <v>1</v>
      </c>
      <c r="F21" s="154" t="b">
        <f>Scenario!F21=OrigScenario!F21</f>
        <v>1</v>
      </c>
      <c r="G21" s="154" t="b">
        <f>Scenario!G21=OrigScenario!G21</f>
        <v>1</v>
      </c>
      <c r="H21" s="154" t="b">
        <f>Scenario!H21=OrigScenario!H21</f>
        <v>1</v>
      </c>
      <c r="I21" s="154" t="b">
        <f>Scenario!I21=OrigScenario!I21</f>
        <v>1</v>
      </c>
      <c r="J21" s="154" t="b">
        <f>Scenario!J21=OrigScenario!J21</f>
        <v>1</v>
      </c>
      <c r="K21" s="154" t="b">
        <f>Scenario!K21=OrigScenario!K21</f>
        <v>1</v>
      </c>
      <c r="L21" s="154" t="b">
        <f>Scenario!L21=OrigScenario!L21</f>
        <v>1</v>
      </c>
      <c r="M21" s="154" t="b">
        <f>Scenario!M21=OrigScenario!M21</f>
        <v>1</v>
      </c>
      <c r="N21" s="154" t="b">
        <f>Scenario!N21=OrigScenario!N21</f>
        <v>1</v>
      </c>
      <c r="O21" s="154" t="b">
        <f>Scenario!O21=OrigScenario!O21</f>
        <v>1</v>
      </c>
      <c r="P21" s="154" t="b">
        <f>Scenario!P21=OrigScenario!P21</f>
        <v>1</v>
      </c>
      <c r="Q21" s="154" t="b">
        <f>Scenario!Q21=OrigScenario!Q21</f>
        <v>1</v>
      </c>
      <c r="R21" s="154" t="b">
        <f>Scenario!R21=OrigScenario!R21</f>
        <v>1</v>
      </c>
      <c r="S21" s="154" t="b">
        <f>Scenario!S21=OrigScenario!S21</f>
        <v>1</v>
      </c>
      <c r="T21" s="154" t="b">
        <f>Scenario!T21=OrigScenario!T21</f>
        <v>1</v>
      </c>
      <c r="U21" s="154" t="b">
        <f>Scenario!U21=OrigScenario!U21</f>
        <v>1</v>
      </c>
      <c r="V21" s="154" t="b">
        <f>Scenario!V21=OrigScenario!V21</f>
        <v>1</v>
      </c>
      <c r="W21" s="154" t="b">
        <f>Scenario!W21=OrigScenario!W21</f>
        <v>1</v>
      </c>
      <c r="X21" s="154" t="b">
        <f>Scenario!X21=OrigScenario!X21</f>
        <v>1</v>
      </c>
      <c r="Y21" s="154" t="b">
        <f>Scenario!Y21=OrigScenario!Y21</f>
        <v>1</v>
      </c>
      <c r="Z21" s="154" t="b">
        <f>Scenario!Z21=OrigScenario!Z21</f>
        <v>1</v>
      </c>
      <c r="AA21" s="154" t="b">
        <f>Scenario!AA21=OrigScenario!AA21</f>
        <v>1</v>
      </c>
      <c r="AB21" s="154" t="b">
        <f>Scenario!AB21=OrigScenario!AB21</f>
        <v>1</v>
      </c>
      <c r="AC21" s="154" t="b">
        <f>Scenario!AC21=OrigScenario!AC21</f>
        <v>1</v>
      </c>
      <c r="AD21" s="154" t="b">
        <f>Scenario!AD21=OrigScenario!AD21</f>
        <v>1</v>
      </c>
      <c r="AE21" s="154" t="b">
        <f>Scenario!AE21=OrigScenario!AE21</f>
        <v>1</v>
      </c>
      <c r="AF21" s="154" t="b">
        <f>Scenario!AF21=OrigScenario!AF21</f>
        <v>1</v>
      </c>
      <c r="AG21" s="154" t="b">
        <f>Scenario!AG21=OrigScenario!AG21</f>
        <v>1</v>
      </c>
      <c r="AH21" s="154" t="b">
        <f>Scenario!AH21=OrigScenario!AH21</f>
        <v>1</v>
      </c>
      <c r="AI21" s="154" t="b">
        <f>Scenario!AI21=OrigScenario!AI21</f>
        <v>1</v>
      </c>
      <c r="AJ21" s="154" t="b">
        <f>Scenario!AJ21=OrigScenario!AJ21</f>
        <v>1</v>
      </c>
      <c r="AK21" s="154" t="b">
        <f>Scenario!AK21=OrigScenario!AK21</f>
        <v>1</v>
      </c>
      <c r="AL21" s="154" t="b">
        <f>Scenario!AL21=OrigScenario!AL21</f>
        <v>1</v>
      </c>
      <c r="AM21" s="154" t="b">
        <f>Scenario!AM21=OrigScenario!AM21</f>
        <v>1</v>
      </c>
      <c r="AN21" s="154" t="b">
        <f>Scenario!AN21=OrigScenario!AN21</f>
        <v>1</v>
      </c>
      <c r="AO21" s="154" t="b">
        <f>Scenario!AO21=OrigScenario!AO21</f>
        <v>1</v>
      </c>
      <c r="AP21" s="154" t="b">
        <f>Scenario!AP21=OrigScenario!AP21</f>
        <v>1</v>
      </c>
      <c r="AQ21" s="154" t="b">
        <f>Scenario!AQ21=OrigScenario!AQ21</f>
        <v>1</v>
      </c>
      <c r="AR21" s="154" t="b">
        <f>Scenario!AR21=OrigScenario!AR21</f>
        <v>1</v>
      </c>
      <c r="AS21" s="154" t="b">
        <f>Scenario!AS21=OrigScenario!AS21</f>
        <v>1</v>
      </c>
      <c r="AT21" s="154" t="b">
        <f>Scenario!AT21=OrigScenario!AT21</f>
        <v>1</v>
      </c>
      <c r="AU21" s="154" t="b">
        <f>Scenario!AU21=OrigScenario!AU21</f>
        <v>1</v>
      </c>
      <c r="AV21" s="155" t="b">
        <f>Scenario!AV21=OrigScenario!AV21</f>
        <v>1</v>
      </c>
    </row>
    <row r="22" spans="1:48" x14ac:dyDescent="0.2">
      <c r="A22">
        <v>12</v>
      </c>
      <c r="B22" s="2" t="b">
        <f>Scenario!B22=OrigScenario!B22</f>
        <v>1</v>
      </c>
      <c r="C22" s="154" t="b">
        <f>Scenario!C22=OrigScenario!C22</f>
        <v>1</v>
      </c>
      <c r="D22" s="154" t="b">
        <f>Scenario!D22=OrigScenario!D22</f>
        <v>1</v>
      </c>
      <c r="E22" s="154" t="b">
        <f>Scenario!E22=OrigScenario!E22</f>
        <v>1</v>
      </c>
      <c r="F22" s="154" t="b">
        <f>Scenario!F22=OrigScenario!F22</f>
        <v>1</v>
      </c>
      <c r="G22" s="154" t="b">
        <f>Scenario!G22=OrigScenario!G22</f>
        <v>1</v>
      </c>
      <c r="H22" s="154" t="b">
        <f>Scenario!H22=OrigScenario!H22</f>
        <v>1</v>
      </c>
      <c r="I22" s="154" t="b">
        <f>Scenario!I22=OrigScenario!I22</f>
        <v>1</v>
      </c>
      <c r="J22" s="154" t="b">
        <f>Scenario!J22=OrigScenario!J22</f>
        <v>1</v>
      </c>
      <c r="K22" s="154" t="b">
        <f>Scenario!K22=OrigScenario!K22</f>
        <v>1</v>
      </c>
      <c r="L22" s="154" t="b">
        <f>Scenario!L22=OrigScenario!L22</f>
        <v>1</v>
      </c>
      <c r="M22" s="154" t="b">
        <f>Scenario!M22=OrigScenario!M22</f>
        <v>1</v>
      </c>
      <c r="N22" s="154" t="b">
        <f>Scenario!N22=OrigScenario!N22</f>
        <v>1</v>
      </c>
      <c r="O22" s="154" t="b">
        <f>Scenario!O22=OrigScenario!O22</f>
        <v>1</v>
      </c>
      <c r="P22" s="154" t="b">
        <f>Scenario!P22=OrigScenario!P22</f>
        <v>1</v>
      </c>
      <c r="Q22" s="154" t="b">
        <f>Scenario!Q22=OrigScenario!Q22</f>
        <v>1</v>
      </c>
      <c r="R22" s="154" t="b">
        <f>Scenario!R22=OrigScenario!R22</f>
        <v>1</v>
      </c>
      <c r="S22" s="154" t="b">
        <f>Scenario!S22=OrigScenario!S22</f>
        <v>1</v>
      </c>
      <c r="T22" s="154" t="b">
        <f>Scenario!T22=OrigScenario!T22</f>
        <v>1</v>
      </c>
      <c r="U22" s="154" t="b">
        <f>Scenario!U22=OrigScenario!U22</f>
        <v>1</v>
      </c>
      <c r="V22" s="154" t="b">
        <f>Scenario!V22=OrigScenario!V22</f>
        <v>1</v>
      </c>
      <c r="W22" s="154" t="b">
        <f>Scenario!W22=OrigScenario!W22</f>
        <v>1</v>
      </c>
      <c r="X22" s="154" t="b">
        <f>Scenario!X22=OrigScenario!X22</f>
        <v>1</v>
      </c>
      <c r="Y22" s="154" t="b">
        <f>Scenario!Y22=OrigScenario!Y22</f>
        <v>1</v>
      </c>
      <c r="Z22" s="154" t="b">
        <f>Scenario!Z22=OrigScenario!Z22</f>
        <v>1</v>
      </c>
      <c r="AA22" s="154" t="b">
        <f>Scenario!AA22=OrigScenario!AA22</f>
        <v>1</v>
      </c>
      <c r="AB22" s="154" t="b">
        <f>Scenario!AB22=OrigScenario!AB22</f>
        <v>1</v>
      </c>
      <c r="AC22" s="154" t="b">
        <f>Scenario!AC22=OrigScenario!AC22</f>
        <v>1</v>
      </c>
      <c r="AD22" s="154" t="b">
        <f>Scenario!AD22=OrigScenario!AD22</f>
        <v>1</v>
      </c>
      <c r="AE22" s="154" t="b">
        <f>Scenario!AE22=OrigScenario!AE22</f>
        <v>1</v>
      </c>
      <c r="AF22" s="154" t="b">
        <f>Scenario!AF22=OrigScenario!AF22</f>
        <v>1</v>
      </c>
      <c r="AG22" s="154" t="b">
        <f>Scenario!AG22=OrigScenario!AG22</f>
        <v>1</v>
      </c>
      <c r="AH22" s="154" t="b">
        <f>Scenario!AH22=OrigScenario!AH22</f>
        <v>1</v>
      </c>
      <c r="AI22" s="154" t="b">
        <f>Scenario!AI22=OrigScenario!AI22</f>
        <v>1</v>
      </c>
      <c r="AJ22" s="154" t="b">
        <f>Scenario!AJ22=OrigScenario!AJ22</f>
        <v>1</v>
      </c>
      <c r="AK22" s="154" t="b">
        <f>Scenario!AK22=OrigScenario!AK22</f>
        <v>1</v>
      </c>
      <c r="AL22" s="154" t="b">
        <f>Scenario!AL22=OrigScenario!AL22</f>
        <v>1</v>
      </c>
      <c r="AM22" s="154" t="b">
        <f>Scenario!AM22=OrigScenario!AM22</f>
        <v>1</v>
      </c>
      <c r="AN22" s="154" t="b">
        <f>Scenario!AN22=OrigScenario!AN22</f>
        <v>1</v>
      </c>
      <c r="AO22" s="154" t="b">
        <f>Scenario!AO22=OrigScenario!AO22</f>
        <v>1</v>
      </c>
      <c r="AP22" s="154" t="b">
        <f>Scenario!AP22=OrigScenario!AP22</f>
        <v>1</v>
      </c>
      <c r="AQ22" s="154" t="b">
        <f>Scenario!AQ22=OrigScenario!AQ22</f>
        <v>1</v>
      </c>
      <c r="AR22" s="154" t="b">
        <f>Scenario!AR22=OrigScenario!AR22</f>
        <v>1</v>
      </c>
      <c r="AS22" s="154" t="b">
        <f>Scenario!AS22=OrigScenario!AS22</f>
        <v>1</v>
      </c>
      <c r="AT22" s="154" t="b">
        <f>Scenario!AT22=OrigScenario!AT22</f>
        <v>1</v>
      </c>
      <c r="AU22" s="154" t="b">
        <f>Scenario!AU22=OrigScenario!AU22</f>
        <v>1</v>
      </c>
      <c r="AV22" s="155" t="b">
        <f>Scenario!AV22=OrigScenario!AV22</f>
        <v>1</v>
      </c>
    </row>
    <row r="23" spans="1:48" x14ac:dyDescent="0.2">
      <c r="A23">
        <v>13</v>
      </c>
      <c r="B23" s="2" t="b">
        <f>Scenario!B23=OrigScenario!B23</f>
        <v>1</v>
      </c>
      <c r="C23" s="154" t="b">
        <f>Scenario!C23=OrigScenario!C23</f>
        <v>1</v>
      </c>
      <c r="D23" s="154" t="b">
        <f>Scenario!D23=OrigScenario!D23</f>
        <v>1</v>
      </c>
      <c r="E23" s="154" t="b">
        <f>Scenario!E23=OrigScenario!E23</f>
        <v>1</v>
      </c>
      <c r="F23" s="154" t="b">
        <f>Scenario!F23=OrigScenario!F23</f>
        <v>1</v>
      </c>
      <c r="G23" s="154" t="b">
        <f>Scenario!G23=OrigScenario!G23</f>
        <v>1</v>
      </c>
      <c r="H23" s="154" t="b">
        <f>Scenario!H23=OrigScenario!H23</f>
        <v>1</v>
      </c>
      <c r="I23" s="154" t="b">
        <f>Scenario!I23=OrigScenario!I23</f>
        <v>1</v>
      </c>
      <c r="J23" s="154" t="b">
        <f>Scenario!J23=OrigScenario!J23</f>
        <v>1</v>
      </c>
      <c r="K23" s="154" t="b">
        <f>Scenario!K23=OrigScenario!K23</f>
        <v>1</v>
      </c>
      <c r="L23" s="154" t="b">
        <f>Scenario!L23=OrigScenario!L23</f>
        <v>1</v>
      </c>
      <c r="M23" s="154" t="b">
        <f>Scenario!M23=OrigScenario!M23</f>
        <v>1</v>
      </c>
      <c r="N23" s="154" t="b">
        <f>Scenario!N23=OrigScenario!N23</f>
        <v>1</v>
      </c>
      <c r="O23" s="154" t="b">
        <f>Scenario!O23=OrigScenario!O23</f>
        <v>1</v>
      </c>
      <c r="P23" s="154" t="b">
        <f>Scenario!P23=OrigScenario!P23</f>
        <v>1</v>
      </c>
      <c r="Q23" s="154" t="b">
        <f>Scenario!Q23=OrigScenario!Q23</f>
        <v>1</v>
      </c>
      <c r="R23" s="154" t="b">
        <f>Scenario!R23=OrigScenario!R23</f>
        <v>1</v>
      </c>
      <c r="S23" s="154" t="b">
        <f>Scenario!S23=OrigScenario!S23</f>
        <v>1</v>
      </c>
      <c r="T23" s="154" t="b">
        <f>Scenario!T23=OrigScenario!T23</f>
        <v>1</v>
      </c>
      <c r="U23" s="154" t="b">
        <f>Scenario!U23=OrigScenario!U23</f>
        <v>1</v>
      </c>
      <c r="V23" s="154" t="b">
        <f>Scenario!V23=OrigScenario!V23</f>
        <v>1</v>
      </c>
      <c r="W23" s="154" t="b">
        <f>Scenario!W23=OrigScenario!W23</f>
        <v>1</v>
      </c>
      <c r="X23" s="154" t="b">
        <f>Scenario!X23=OrigScenario!X23</f>
        <v>1</v>
      </c>
      <c r="Y23" s="154" t="b">
        <f>Scenario!Y23=OrigScenario!Y23</f>
        <v>1</v>
      </c>
      <c r="Z23" s="154" t="b">
        <f>Scenario!Z23=OrigScenario!Z23</f>
        <v>1</v>
      </c>
      <c r="AA23" s="154" t="b">
        <f>Scenario!AA23=OrigScenario!AA23</f>
        <v>1</v>
      </c>
      <c r="AB23" s="154" t="b">
        <f>Scenario!AB23=OrigScenario!AB23</f>
        <v>1</v>
      </c>
      <c r="AC23" s="154" t="b">
        <f>Scenario!AC23=OrigScenario!AC23</f>
        <v>1</v>
      </c>
      <c r="AD23" s="154" t="b">
        <f>Scenario!AD23=OrigScenario!AD23</f>
        <v>1</v>
      </c>
      <c r="AE23" s="154" t="b">
        <f>Scenario!AE23=OrigScenario!AE23</f>
        <v>1</v>
      </c>
      <c r="AF23" s="154" t="b">
        <f>Scenario!AF23=OrigScenario!AF23</f>
        <v>1</v>
      </c>
      <c r="AG23" s="154" t="b">
        <f>Scenario!AG23=OrigScenario!AG23</f>
        <v>1</v>
      </c>
      <c r="AH23" s="154" t="b">
        <f>Scenario!AH23=OrigScenario!AH23</f>
        <v>1</v>
      </c>
      <c r="AI23" s="154" t="b">
        <f>Scenario!AI23=OrigScenario!AI23</f>
        <v>1</v>
      </c>
      <c r="AJ23" s="154" t="b">
        <f>Scenario!AJ23=OrigScenario!AJ23</f>
        <v>1</v>
      </c>
      <c r="AK23" s="154" t="b">
        <f>Scenario!AK23=OrigScenario!AK23</f>
        <v>1</v>
      </c>
      <c r="AL23" s="154" t="b">
        <f>Scenario!AL23=OrigScenario!AL23</f>
        <v>1</v>
      </c>
      <c r="AM23" s="154" t="b">
        <f>Scenario!AM23=OrigScenario!AM23</f>
        <v>1</v>
      </c>
      <c r="AN23" s="154" t="b">
        <f>Scenario!AN23=OrigScenario!AN23</f>
        <v>1</v>
      </c>
      <c r="AO23" s="154" t="b">
        <f>Scenario!AO23=OrigScenario!AO23</f>
        <v>1</v>
      </c>
      <c r="AP23" s="154" t="b">
        <f>Scenario!AP23=OrigScenario!AP23</f>
        <v>1</v>
      </c>
      <c r="AQ23" s="154" t="b">
        <f>Scenario!AQ23=OrigScenario!AQ23</f>
        <v>1</v>
      </c>
      <c r="AR23" s="154" t="b">
        <f>Scenario!AR23=OrigScenario!AR23</f>
        <v>1</v>
      </c>
      <c r="AS23" s="154" t="b">
        <f>Scenario!AS23=OrigScenario!AS23</f>
        <v>1</v>
      </c>
      <c r="AT23" s="154" t="b">
        <f>Scenario!AT23=OrigScenario!AT23</f>
        <v>1</v>
      </c>
      <c r="AU23" s="154" t="b">
        <f>Scenario!AU23=OrigScenario!AU23</f>
        <v>1</v>
      </c>
      <c r="AV23" s="155" t="b">
        <f>Scenario!AV23=OrigScenario!AV23</f>
        <v>1</v>
      </c>
    </row>
    <row r="24" spans="1:48" x14ac:dyDescent="0.2">
      <c r="A24">
        <v>14</v>
      </c>
      <c r="B24" s="2" t="b">
        <f>Scenario!B24=OrigScenario!B24</f>
        <v>1</v>
      </c>
      <c r="C24" s="154" t="b">
        <f>Scenario!C24=OrigScenario!C24</f>
        <v>1</v>
      </c>
      <c r="D24" s="154" t="b">
        <f>Scenario!D24=OrigScenario!D24</f>
        <v>1</v>
      </c>
      <c r="E24" s="154" t="b">
        <f>Scenario!E24=OrigScenario!E24</f>
        <v>1</v>
      </c>
      <c r="F24" s="154" t="b">
        <f>Scenario!F24=OrigScenario!F24</f>
        <v>1</v>
      </c>
      <c r="G24" s="154" t="b">
        <f>Scenario!G24=OrigScenario!G24</f>
        <v>1</v>
      </c>
      <c r="H24" s="154" t="b">
        <f>Scenario!H24=OrigScenario!H24</f>
        <v>1</v>
      </c>
      <c r="I24" s="154" t="b">
        <f>Scenario!I24=OrigScenario!I24</f>
        <v>1</v>
      </c>
      <c r="J24" s="154" t="b">
        <f>Scenario!J24=OrigScenario!J24</f>
        <v>1</v>
      </c>
      <c r="K24" s="154" t="b">
        <f>Scenario!K24=OrigScenario!K24</f>
        <v>1</v>
      </c>
      <c r="L24" s="154" t="b">
        <f>Scenario!L24=OrigScenario!L24</f>
        <v>1</v>
      </c>
      <c r="M24" s="154" t="b">
        <f>Scenario!M24=OrigScenario!M24</f>
        <v>1</v>
      </c>
      <c r="N24" s="154" t="b">
        <f>Scenario!N24=OrigScenario!N24</f>
        <v>1</v>
      </c>
      <c r="O24" s="154" t="b">
        <f>Scenario!O24=OrigScenario!O24</f>
        <v>1</v>
      </c>
      <c r="P24" s="154" t="b">
        <f>Scenario!P24=OrigScenario!P24</f>
        <v>1</v>
      </c>
      <c r="Q24" s="154" t="b">
        <f>Scenario!Q24=OrigScenario!Q24</f>
        <v>1</v>
      </c>
      <c r="R24" s="154" t="b">
        <f>Scenario!R24=OrigScenario!R24</f>
        <v>1</v>
      </c>
      <c r="S24" s="154" t="b">
        <f>Scenario!S24=OrigScenario!S24</f>
        <v>1</v>
      </c>
      <c r="T24" s="154" t="b">
        <f>Scenario!T24=OrigScenario!T24</f>
        <v>1</v>
      </c>
      <c r="U24" s="154" t="b">
        <f>Scenario!U24=OrigScenario!U24</f>
        <v>1</v>
      </c>
      <c r="V24" s="154" t="b">
        <f>Scenario!V24=OrigScenario!V24</f>
        <v>1</v>
      </c>
      <c r="W24" s="154" t="b">
        <f>Scenario!W24=OrigScenario!W24</f>
        <v>1</v>
      </c>
      <c r="X24" s="154" t="b">
        <f>Scenario!X24=OrigScenario!X24</f>
        <v>1</v>
      </c>
      <c r="Y24" s="154" t="b">
        <f>Scenario!Y24=OrigScenario!Y24</f>
        <v>1</v>
      </c>
      <c r="Z24" s="154" t="b">
        <f>Scenario!Z24=OrigScenario!Z24</f>
        <v>1</v>
      </c>
      <c r="AA24" s="154" t="b">
        <f>Scenario!AA24=OrigScenario!AA24</f>
        <v>1</v>
      </c>
      <c r="AB24" s="154" t="b">
        <f>Scenario!AB24=OrigScenario!AB24</f>
        <v>1</v>
      </c>
      <c r="AC24" s="154" t="b">
        <f>Scenario!AC24=OrigScenario!AC24</f>
        <v>1</v>
      </c>
      <c r="AD24" s="154" t="b">
        <f>Scenario!AD24=OrigScenario!AD24</f>
        <v>1</v>
      </c>
      <c r="AE24" s="154" t="b">
        <f>Scenario!AE24=OrigScenario!AE24</f>
        <v>1</v>
      </c>
      <c r="AF24" s="154" t="b">
        <f>Scenario!AF24=OrigScenario!AF24</f>
        <v>1</v>
      </c>
      <c r="AG24" s="154" t="b">
        <f>Scenario!AG24=OrigScenario!AG24</f>
        <v>1</v>
      </c>
      <c r="AH24" s="154" t="b">
        <f>Scenario!AH24=OrigScenario!AH24</f>
        <v>1</v>
      </c>
      <c r="AI24" s="154" t="b">
        <f>Scenario!AI24=OrigScenario!AI24</f>
        <v>1</v>
      </c>
      <c r="AJ24" s="154" t="b">
        <f>Scenario!AJ24=OrigScenario!AJ24</f>
        <v>1</v>
      </c>
      <c r="AK24" s="154" t="b">
        <f>Scenario!AK24=OrigScenario!AK24</f>
        <v>1</v>
      </c>
      <c r="AL24" s="154" t="b">
        <f>Scenario!AL24=OrigScenario!AL24</f>
        <v>1</v>
      </c>
      <c r="AM24" s="154" t="b">
        <f>Scenario!AM24=OrigScenario!AM24</f>
        <v>1</v>
      </c>
      <c r="AN24" s="154" t="b">
        <f>Scenario!AN24=OrigScenario!AN24</f>
        <v>1</v>
      </c>
      <c r="AO24" s="154" t="b">
        <f>Scenario!AO24=OrigScenario!AO24</f>
        <v>1</v>
      </c>
      <c r="AP24" s="154" t="b">
        <f>Scenario!AP24=OrigScenario!AP24</f>
        <v>1</v>
      </c>
      <c r="AQ24" s="154" t="b">
        <f>Scenario!AQ24=OrigScenario!AQ24</f>
        <v>1</v>
      </c>
      <c r="AR24" s="154" t="b">
        <f>Scenario!AR24=OrigScenario!AR24</f>
        <v>1</v>
      </c>
      <c r="AS24" s="154" t="b">
        <f>Scenario!AS24=OrigScenario!AS24</f>
        <v>1</v>
      </c>
      <c r="AT24" s="154" t="b">
        <f>Scenario!AT24=OrigScenario!AT24</f>
        <v>1</v>
      </c>
      <c r="AU24" s="154" t="b">
        <f>Scenario!AU24=OrigScenario!AU24</f>
        <v>1</v>
      </c>
      <c r="AV24" s="155" t="b">
        <f>Scenario!AV24=OrigScenario!AV24</f>
        <v>1</v>
      </c>
    </row>
    <row r="25" spans="1:48" x14ac:dyDescent="0.2">
      <c r="A25">
        <v>15</v>
      </c>
      <c r="B25" s="2" t="b">
        <f>Scenario!B25=OrigScenario!B25</f>
        <v>1</v>
      </c>
      <c r="C25" s="156" t="b">
        <f>Scenario!C25=OrigScenario!C25</f>
        <v>1</v>
      </c>
      <c r="D25" s="156" t="b">
        <f>Scenario!D25=OrigScenario!D25</f>
        <v>1</v>
      </c>
      <c r="E25" s="156" t="b">
        <f>Scenario!E25=OrigScenario!E25</f>
        <v>1</v>
      </c>
      <c r="F25" s="156" t="b">
        <f>Scenario!F25=OrigScenario!F25</f>
        <v>1</v>
      </c>
      <c r="G25" s="156" t="b">
        <f>Scenario!G25=OrigScenario!G25</f>
        <v>1</v>
      </c>
      <c r="H25" s="156" t="b">
        <f>Scenario!H25=OrigScenario!H25</f>
        <v>1</v>
      </c>
      <c r="I25" s="156" t="b">
        <f>Scenario!I25=OrigScenario!I25</f>
        <v>1</v>
      </c>
      <c r="J25" s="156" t="b">
        <f>Scenario!J25=OrigScenario!J25</f>
        <v>1</v>
      </c>
      <c r="K25" s="156" t="b">
        <f>Scenario!K25=OrigScenario!K25</f>
        <v>1</v>
      </c>
      <c r="L25" s="156" t="b">
        <f>Scenario!L25=OrigScenario!L25</f>
        <v>1</v>
      </c>
      <c r="M25" s="156" t="b">
        <f>Scenario!M25=OrigScenario!M25</f>
        <v>1</v>
      </c>
      <c r="N25" s="156" t="b">
        <f>Scenario!N25=OrigScenario!N25</f>
        <v>1</v>
      </c>
      <c r="O25" s="156" t="b">
        <f>Scenario!O25=OrigScenario!O25</f>
        <v>1</v>
      </c>
      <c r="P25" s="156" t="b">
        <f>Scenario!P25=OrigScenario!P25</f>
        <v>1</v>
      </c>
      <c r="Q25" s="156" t="b">
        <f>Scenario!Q25=OrigScenario!Q25</f>
        <v>1</v>
      </c>
      <c r="R25" s="156" t="b">
        <f>Scenario!R25=OrigScenario!R25</f>
        <v>1</v>
      </c>
      <c r="S25" s="156" t="b">
        <f>Scenario!S25=OrigScenario!S25</f>
        <v>1</v>
      </c>
      <c r="T25" s="156" t="b">
        <f>Scenario!T25=OrigScenario!T25</f>
        <v>1</v>
      </c>
      <c r="U25" s="156" t="b">
        <f>Scenario!U25=OrigScenario!U25</f>
        <v>1</v>
      </c>
      <c r="V25" s="156" t="b">
        <f>Scenario!V25=OrigScenario!V25</f>
        <v>1</v>
      </c>
      <c r="W25" s="156" t="b">
        <f>Scenario!W25=OrigScenario!W25</f>
        <v>1</v>
      </c>
      <c r="X25" s="156" t="b">
        <f>Scenario!X25=OrigScenario!X25</f>
        <v>1</v>
      </c>
      <c r="Y25" s="156" t="b">
        <f>Scenario!Y25=OrigScenario!Y25</f>
        <v>1</v>
      </c>
      <c r="Z25" s="156" t="b">
        <f>Scenario!Z25=OrigScenario!Z25</f>
        <v>1</v>
      </c>
      <c r="AA25" s="156" t="b">
        <f>Scenario!AA25=OrigScenario!AA25</f>
        <v>1</v>
      </c>
      <c r="AB25" s="156" t="b">
        <f>Scenario!AB25=OrigScenario!AB25</f>
        <v>1</v>
      </c>
      <c r="AC25" s="156" t="b">
        <f>Scenario!AC25=OrigScenario!AC25</f>
        <v>1</v>
      </c>
      <c r="AD25" s="156" t="b">
        <f>Scenario!AD25=OrigScenario!AD25</f>
        <v>1</v>
      </c>
      <c r="AE25" s="156" t="b">
        <f>Scenario!AE25=OrigScenario!AE25</f>
        <v>1</v>
      </c>
      <c r="AF25" s="156" t="b">
        <f>Scenario!AF25=OrigScenario!AF25</f>
        <v>1</v>
      </c>
      <c r="AG25" s="156" t="b">
        <f>Scenario!AG25=OrigScenario!AG25</f>
        <v>1</v>
      </c>
      <c r="AH25" s="156" t="b">
        <f>Scenario!AH25=OrigScenario!AH25</f>
        <v>1</v>
      </c>
      <c r="AI25" s="156" t="b">
        <f>Scenario!AI25=OrigScenario!AI25</f>
        <v>1</v>
      </c>
      <c r="AJ25" s="156" t="b">
        <f>Scenario!AJ25=OrigScenario!AJ25</f>
        <v>1</v>
      </c>
      <c r="AK25" s="156" t="b">
        <f>Scenario!AK25=OrigScenario!AK25</f>
        <v>1</v>
      </c>
      <c r="AL25" s="156" t="b">
        <f>Scenario!AL25=OrigScenario!AL25</f>
        <v>1</v>
      </c>
      <c r="AM25" s="156" t="b">
        <f>Scenario!AM25=OrigScenario!AM25</f>
        <v>1</v>
      </c>
      <c r="AN25" s="156" t="b">
        <f>Scenario!AN25=OrigScenario!AN25</f>
        <v>1</v>
      </c>
      <c r="AO25" s="156" t="b">
        <f>Scenario!AO25=OrigScenario!AO25</f>
        <v>1</v>
      </c>
      <c r="AP25" s="156" t="b">
        <f>Scenario!AP25=OrigScenario!AP25</f>
        <v>1</v>
      </c>
      <c r="AQ25" s="156" t="b">
        <f>Scenario!AQ25=OrigScenario!AQ25</f>
        <v>1</v>
      </c>
      <c r="AR25" s="156" t="b">
        <f>Scenario!AR25=OrigScenario!AR25</f>
        <v>1</v>
      </c>
      <c r="AS25" s="156" t="b">
        <f>Scenario!AS25=OrigScenario!AS25</f>
        <v>1</v>
      </c>
      <c r="AT25" s="156" t="b">
        <f>Scenario!AT25=OrigScenario!AT25</f>
        <v>1</v>
      </c>
      <c r="AU25" s="156" t="b">
        <f>Scenario!AU25=OrigScenario!AU25</f>
        <v>1</v>
      </c>
      <c r="AV25" s="157" t="b">
        <f>Scenario!AV25=OrigScenario!AV25</f>
        <v>1</v>
      </c>
    </row>
    <row r="26" spans="1:48" x14ac:dyDescent="0.2">
      <c r="A26">
        <v>16</v>
      </c>
      <c r="B26" s="2" t="b">
        <f>Scenario!B26=OrigScenario!B26</f>
        <v>1</v>
      </c>
      <c r="C26" s="156" t="b">
        <f>Scenario!C26=OrigScenario!C26</f>
        <v>1</v>
      </c>
      <c r="D26" s="156" t="b">
        <f>Scenario!D26=OrigScenario!D26</f>
        <v>1</v>
      </c>
      <c r="E26" s="156" t="b">
        <f>Scenario!E26=OrigScenario!E26</f>
        <v>1</v>
      </c>
      <c r="F26" s="156" t="b">
        <f>Scenario!F26=OrigScenario!F26</f>
        <v>1</v>
      </c>
      <c r="G26" s="156" t="b">
        <f>Scenario!G26=OrigScenario!G26</f>
        <v>1</v>
      </c>
      <c r="H26" s="156" t="b">
        <f>Scenario!H26=OrigScenario!H26</f>
        <v>1</v>
      </c>
      <c r="I26" s="156" t="b">
        <f>Scenario!I26=OrigScenario!I26</f>
        <v>1</v>
      </c>
      <c r="J26" s="156" t="b">
        <f>Scenario!J26=OrigScenario!J26</f>
        <v>1</v>
      </c>
      <c r="K26" s="156" t="b">
        <f>Scenario!K26=OrigScenario!K26</f>
        <v>1</v>
      </c>
      <c r="L26" s="156" t="b">
        <f>Scenario!L26=OrigScenario!L26</f>
        <v>1</v>
      </c>
      <c r="M26" s="156" t="b">
        <f>Scenario!M26=OrigScenario!M26</f>
        <v>1</v>
      </c>
      <c r="N26" s="156" t="b">
        <f>Scenario!N26=OrigScenario!N26</f>
        <v>1</v>
      </c>
      <c r="O26" s="156" t="b">
        <f>Scenario!O26=OrigScenario!O26</f>
        <v>1</v>
      </c>
      <c r="P26" s="156" t="b">
        <f>Scenario!P26=OrigScenario!P26</f>
        <v>1</v>
      </c>
      <c r="Q26" s="156" t="b">
        <f>Scenario!Q26=OrigScenario!Q26</f>
        <v>1</v>
      </c>
      <c r="R26" s="156" t="b">
        <f>Scenario!R26=OrigScenario!R26</f>
        <v>1</v>
      </c>
      <c r="S26" s="156" t="b">
        <f>Scenario!S26=OrigScenario!S26</f>
        <v>1</v>
      </c>
      <c r="T26" s="156" t="b">
        <f>Scenario!T26=OrigScenario!T26</f>
        <v>1</v>
      </c>
      <c r="U26" s="156" t="b">
        <f>Scenario!U26=OrigScenario!U26</f>
        <v>1</v>
      </c>
      <c r="V26" s="156" t="b">
        <f>Scenario!V26=OrigScenario!V26</f>
        <v>1</v>
      </c>
      <c r="W26" s="156" t="b">
        <f>Scenario!W26=OrigScenario!W26</f>
        <v>1</v>
      </c>
      <c r="X26" s="156" t="b">
        <f>Scenario!X26=OrigScenario!X26</f>
        <v>1</v>
      </c>
      <c r="Y26" s="156" t="b">
        <f>Scenario!Y26=OrigScenario!Y26</f>
        <v>1</v>
      </c>
      <c r="Z26" s="156" t="b">
        <f>Scenario!Z26=OrigScenario!Z26</f>
        <v>1</v>
      </c>
      <c r="AA26" s="156" t="b">
        <f>Scenario!AA26=OrigScenario!AA26</f>
        <v>1</v>
      </c>
      <c r="AB26" s="156" t="b">
        <f>Scenario!AB26=OrigScenario!AB26</f>
        <v>1</v>
      </c>
      <c r="AC26" s="156" t="b">
        <f>Scenario!AC26=OrigScenario!AC26</f>
        <v>1</v>
      </c>
      <c r="AD26" s="156" t="b">
        <f>Scenario!AD26=OrigScenario!AD26</f>
        <v>1</v>
      </c>
      <c r="AE26" s="156" t="b">
        <f>Scenario!AE26=OrigScenario!AE26</f>
        <v>1</v>
      </c>
      <c r="AF26" s="156" t="b">
        <f>Scenario!AF26=OrigScenario!AF26</f>
        <v>1</v>
      </c>
      <c r="AG26" s="156" t="b">
        <f>Scenario!AG26=OrigScenario!AG26</f>
        <v>1</v>
      </c>
      <c r="AH26" s="156" t="b">
        <f>Scenario!AH26=OrigScenario!AH26</f>
        <v>1</v>
      </c>
      <c r="AI26" s="156" t="b">
        <f>Scenario!AI26=OrigScenario!AI26</f>
        <v>1</v>
      </c>
      <c r="AJ26" s="156" t="b">
        <f>Scenario!AJ26=OrigScenario!AJ26</f>
        <v>1</v>
      </c>
      <c r="AK26" s="156" t="b">
        <f>Scenario!AK26=OrigScenario!AK26</f>
        <v>1</v>
      </c>
      <c r="AL26" s="156" t="b">
        <f>Scenario!AL26=OrigScenario!AL26</f>
        <v>1</v>
      </c>
      <c r="AM26" s="156" t="b">
        <f>Scenario!AM26=OrigScenario!AM26</f>
        <v>1</v>
      </c>
      <c r="AN26" s="156" t="b">
        <f>Scenario!AN26=OrigScenario!AN26</f>
        <v>1</v>
      </c>
      <c r="AO26" s="156" t="b">
        <f>Scenario!AO26=OrigScenario!AO26</f>
        <v>1</v>
      </c>
      <c r="AP26" s="156" t="b">
        <f>Scenario!AP26=OrigScenario!AP26</f>
        <v>1</v>
      </c>
      <c r="AQ26" s="156" t="b">
        <f>Scenario!AQ26=OrigScenario!AQ26</f>
        <v>1</v>
      </c>
      <c r="AR26" s="156" t="b">
        <f>Scenario!AR26=OrigScenario!AR26</f>
        <v>1</v>
      </c>
      <c r="AS26" s="156" t="b">
        <f>Scenario!AS26=OrigScenario!AS26</f>
        <v>1</v>
      </c>
      <c r="AT26" s="156" t="b">
        <f>Scenario!AT26=OrigScenario!AT26</f>
        <v>1</v>
      </c>
      <c r="AU26" s="156" t="b">
        <f>Scenario!AU26=OrigScenario!AU26</f>
        <v>1</v>
      </c>
      <c r="AV26" s="157" t="b">
        <f>Scenario!AV26=OrigScenario!AV26</f>
        <v>1</v>
      </c>
    </row>
    <row r="27" spans="1:48" x14ac:dyDescent="0.2">
      <c r="A27">
        <v>17</v>
      </c>
      <c r="B27" s="2" t="b">
        <f>Scenario!B27=OrigScenario!B27</f>
        <v>1</v>
      </c>
      <c r="C27" s="156" t="b">
        <f>Scenario!C27=OrigScenario!C27</f>
        <v>1</v>
      </c>
      <c r="D27" s="156" t="b">
        <f>Scenario!D27=OrigScenario!D27</f>
        <v>1</v>
      </c>
      <c r="E27" s="156" t="b">
        <f>Scenario!E27=OrigScenario!E27</f>
        <v>1</v>
      </c>
      <c r="F27" s="156" t="b">
        <f>Scenario!F27=OrigScenario!F27</f>
        <v>1</v>
      </c>
      <c r="G27" s="156" t="b">
        <f>Scenario!G27=OrigScenario!G27</f>
        <v>1</v>
      </c>
      <c r="H27" s="156" t="b">
        <f>Scenario!H27=OrigScenario!H27</f>
        <v>1</v>
      </c>
      <c r="I27" s="156" t="b">
        <f>Scenario!I27=OrigScenario!I27</f>
        <v>1</v>
      </c>
      <c r="J27" s="156" t="b">
        <f>Scenario!J27=OrigScenario!J27</f>
        <v>1</v>
      </c>
      <c r="K27" s="156" t="b">
        <f>Scenario!K27=OrigScenario!K27</f>
        <v>1</v>
      </c>
      <c r="L27" s="156" t="b">
        <f>Scenario!L27=OrigScenario!L27</f>
        <v>1</v>
      </c>
      <c r="M27" s="156" t="b">
        <f>Scenario!M27=OrigScenario!M27</f>
        <v>1</v>
      </c>
      <c r="N27" s="156" t="b">
        <f>Scenario!N27=OrigScenario!N27</f>
        <v>1</v>
      </c>
      <c r="O27" s="156" t="b">
        <f>Scenario!O27=OrigScenario!O27</f>
        <v>1</v>
      </c>
      <c r="P27" s="156" t="b">
        <f>Scenario!P27=OrigScenario!P27</f>
        <v>1</v>
      </c>
      <c r="Q27" s="156" t="b">
        <f>Scenario!Q27=OrigScenario!Q27</f>
        <v>1</v>
      </c>
      <c r="R27" s="156" t="b">
        <f>Scenario!R27=OrigScenario!R27</f>
        <v>1</v>
      </c>
      <c r="S27" s="156" t="b">
        <f>Scenario!S27=OrigScenario!S27</f>
        <v>1</v>
      </c>
      <c r="T27" s="156" t="b">
        <f>Scenario!T27=OrigScenario!T27</f>
        <v>1</v>
      </c>
      <c r="U27" s="156" t="b">
        <f>Scenario!U27=OrigScenario!U27</f>
        <v>1</v>
      </c>
      <c r="V27" s="156" t="b">
        <f>Scenario!V27=OrigScenario!V27</f>
        <v>1</v>
      </c>
      <c r="W27" s="156" t="b">
        <f>Scenario!W27=OrigScenario!W27</f>
        <v>1</v>
      </c>
      <c r="X27" s="156" t="b">
        <f>Scenario!X27=OrigScenario!X27</f>
        <v>1</v>
      </c>
      <c r="Y27" s="156" t="b">
        <f>Scenario!Y27=OrigScenario!Y27</f>
        <v>1</v>
      </c>
      <c r="Z27" s="156" t="b">
        <f>Scenario!Z27=OrigScenario!Z27</f>
        <v>1</v>
      </c>
      <c r="AA27" s="156" t="b">
        <f>Scenario!AA27=OrigScenario!AA27</f>
        <v>1</v>
      </c>
      <c r="AB27" s="156" t="b">
        <f>Scenario!AB27=OrigScenario!AB27</f>
        <v>1</v>
      </c>
      <c r="AC27" s="156" t="b">
        <f>Scenario!AC27=OrigScenario!AC27</f>
        <v>1</v>
      </c>
      <c r="AD27" s="156" t="b">
        <f>Scenario!AD27=OrigScenario!AD27</f>
        <v>1</v>
      </c>
      <c r="AE27" s="156" t="b">
        <f>Scenario!AE27=OrigScenario!AE27</f>
        <v>1</v>
      </c>
      <c r="AF27" s="156" t="b">
        <f>Scenario!AF27=OrigScenario!AF27</f>
        <v>1</v>
      </c>
      <c r="AG27" s="156" t="b">
        <f>Scenario!AG27=OrigScenario!AG27</f>
        <v>1</v>
      </c>
      <c r="AH27" s="156" t="b">
        <f>Scenario!AH27=OrigScenario!AH27</f>
        <v>1</v>
      </c>
      <c r="AI27" s="156" t="b">
        <f>Scenario!AI27=OrigScenario!AI27</f>
        <v>1</v>
      </c>
      <c r="AJ27" s="156" t="b">
        <f>Scenario!AJ27=OrigScenario!AJ27</f>
        <v>1</v>
      </c>
      <c r="AK27" s="156" t="b">
        <f>Scenario!AK27=OrigScenario!AK27</f>
        <v>1</v>
      </c>
      <c r="AL27" s="156" t="b">
        <f>Scenario!AL27=OrigScenario!AL27</f>
        <v>1</v>
      </c>
      <c r="AM27" s="156" t="b">
        <f>Scenario!AM27=OrigScenario!AM27</f>
        <v>1</v>
      </c>
      <c r="AN27" s="156" t="b">
        <f>Scenario!AN27=OrigScenario!AN27</f>
        <v>1</v>
      </c>
      <c r="AO27" s="156" t="b">
        <f>Scenario!AO27=OrigScenario!AO27</f>
        <v>1</v>
      </c>
      <c r="AP27" s="156" t="b">
        <f>Scenario!AP27=OrigScenario!AP27</f>
        <v>1</v>
      </c>
      <c r="AQ27" s="156" t="b">
        <f>Scenario!AQ27=OrigScenario!AQ27</f>
        <v>1</v>
      </c>
      <c r="AR27" s="156" t="b">
        <f>Scenario!AR27=OrigScenario!AR27</f>
        <v>1</v>
      </c>
      <c r="AS27" s="156" t="b">
        <f>Scenario!AS27=OrigScenario!AS27</f>
        <v>1</v>
      </c>
      <c r="AT27" s="156" t="b">
        <f>Scenario!AT27=OrigScenario!AT27</f>
        <v>1</v>
      </c>
      <c r="AU27" s="156" t="b">
        <f>Scenario!AU27=OrigScenario!AU27</f>
        <v>1</v>
      </c>
      <c r="AV27" s="157" t="b">
        <f>Scenario!AV27=OrigScenario!AV27</f>
        <v>1</v>
      </c>
    </row>
    <row r="28" spans="1:48" x14ac:dyDescent="0.2">
      <c r="A28">
        <v>18</v>
      </c>
      <c r="B28" s="2" t="b">
        <f>Scenario!B28=OrigScenario!B28</f>
        <v>1</v>
      </c>
      <c r="C28" s="156" t="b">
        <f>Scenario!C28=OrigScenario!C28</f>
        <v>1</v>
      </c>
      <c r="D28" s="156" t="b">
        <f>Scenario!D28=OrigScenario!D28</f>
        <v>1</v>
      </c>
      <c r="E28" s="156" t="b">
        <f>Scenario!E28=OrigScenario!E28</f>
        <v>1</v>
      </c>
      <c r="F28" s="156" t="b">
        <f>Scenario!F28=OrigScenario!F28</f>
        <v>1</v>
      </c>
      <c r="G28" s="156" t="b">
        <f>Scenario!G28=OrigScenario!G28</f>
        <v>1</v>
      </c>
      <c r="H28" s="156" t="b">
        <f>Scenario!H28=OrigScenario!H28</f>
        <v>1</v>
      </c>
      <c r="I28" s="156" t="b">
        <f>Scenario!I28=OrigScenario!I28</f>
        <v>1</v>
      </c>
      <c r="J28" s="156" t="b">
        <f>Scenario!J28=OrigScenario!J28</f>
        <v>1</v>
      </c>
      <c r="K28" s="156" t="b">
        <f>Scenario!K28=OrigScenario!K28</f>
        <v>1</v>
      </c>
      <c r="L28" s="156" t="b">
        <f>Scenario!L28=OrigScenario!L28</f>
        <v>1</v>
      </c>
      <c r="M28" s="156" t="b">
        <f>Scenario!M28=OrigScenario!M28</f>
        <v>1</v>
      </c>
      <c r="N28" s="156" t="b">
        <f>Scenario!N28=OrigScenario!N28</f>
        <v>1</v>
      </c>
      <c r="O28" s="156" t="b">
        <f>Scenario!O28=OrigScenario!O28</f>
        <v>1</v>
      </c>
      <c r="P28" s="156" t="b">
        <f>Scenario!P28=OrigScenario!P28</f>
        <v>1</v>
      </c>
      <c r="Q28" s="156" t="b">
        <f>Scenario!Q28=OrigScenario!Q28</f>
        <v>1</v>
      </c>
      <c r="R28" s="156" t="b">
        <f>Scenario!R28=OrigScenario!R28</f>
        <v>1</v>
      </c>
      <c r="S28" s="156" t="b">
        <f>Scenario!S28=OrigScenario!S28</f>
        <v>1</v>
      </c>
      <c r="T28" s="156" t="b">
        <f>Scenario!T28=OrigScenario!T28</f>
        <v>1</v>
      </c>
      <c r="U28" s="156" t="b">
        <f>Scenario!U28=OrigScenario!U28</f>
        <v>1</v>
      </c>
      <c r="V28" s="156" t="b">
        <f>Scenario!V28=OrigScenario!V28</f>
        <v>1</v>
      </c>
      <c r="W28" s="156" t="b">
        <f>Scenario!W28=OrigScenario!W28</f>
        <v>1</v>
      </c>
      <c r="X28" s="156" t="b">
        <f>Scenario!X28=OrigScenario!X28</f>
        <v>1</v>
      </c>
      <c r="Y28" s="156" t="b">
        <f>Scenario!Y28=OrigScenario!Y28</f>
        <v>1</v>
      </c>
      <c r="Z28" s="156" t="b">
        <f>Scenario!Z28=OrigScenario!Z28</f>
        <v>1</v>
      </c>
      <c r="AA28" s="156" t="b">
        <f>Scenario!AA28=OrigScenario!AA28</f>
        <v>1</v>
      </c>
      <c r="AB28" s="156" t="b">
        <f>Scenario!AB28=OrigScenario!AB28</f>
        <v>1</v>
      </c>
      <c r="AC28" s="156" t="b">
        <f>Scenario!AC28=OrigScenario!AC28</f>
        <v>1</v>
      </c>
      <c r="AD28" s="156" t="b">
        <f>Scenario!AD28=OrigScenario!AD28</f>
        <v>1</v>
      </c>
      <c r="AE28" s="156" t="b">
        <f>Scenario!AE28=OrigScenario!AE28</f>
        <v>1</v>
      </c>
      <c r="AF28" s="156" t="b">
        <f>Scenario!AF28=OrigScenario!AF28</f>
        <v>1</v>
      </c>
      <c r="AG28" s="156" t="b">
        <f>Scenario!AG28=OrigScenario!AG28</f>
        <v>1</v>
      </c>
      <c r="AH28" s="156" t="b">
        <f>Scenario!AH28=OrigScenario!AH28</f>
        <v>1</v>
      </c>
      <c r="AI28" s="156" t="b">
        <f>Scenario!AI28=OrigScenario!AI28</f>
        <v>1</v>
      </c>
      <c r="AJ28" s="156" t="b">
        <f>Scenario!AJ28=OrigScenario!AJ28</f>
        <v>1</v>
      </c>
      <c r="AK28" s="156" t="b">
        <f>Scenario!AK28=OrigScenario!AK28</f>
        <v>1</v>
      </c>
      <c r="AL28" s="156" t="b">
        <f>Scenario!AL28=OrigScenario!AL28</f>
        <v>1</v>
      </c>
      <c r="AM28" s="156" t="b">
        <f>Scenario!AM28=OrigScenario!AM28</f>
        <v>1</v>
      </c>
      <c r="AN28" s="156" t="b">
        <f>Scenario!AN28=OrigScenario!AN28</f>
        <v>1</v>
      </c>
      <c r="AO28" s="156" t="b">
        <f>Scenario!AO28=OrigScenario!AO28</f>
        <v>1</v>
      </c>
      <c r="AP28" s="156" t="b">
        <f>Scenario!AP28=OrigScenario!AP28</f>
        <v>1</v>
      </c>
      <c r="AQ28" s="156" t="b">
        <f>Scenario!AQ28=OrigScenario!AQ28</f>
        <v>1</v>
      </c>
      <c r="AR28" s="156" t="b">
        <f>Scenario!AR28=OrigScenario!AR28</f>
        <v>1</v>
      </c>
      <c r="AS28" s="156" t="b">
        <f>Scenario!AS28=OrigScenario!AS28</f>
        <v>1</v>
      </c>
      <c r="AT28" s="156" t="b">
        <f>Scenario!AT28=OrigScenario!AT28</f>
        <v>1</v>
      </c>
      <c r="AU28" s="156" t="b">
        <f>Scenario!AU28=OrigScenario!AU28</f>
        <v>1</v>
      </c>
      <c r="AV28" s="157" t="b">
        <f>Scenario!AV28=OrigScenario!AV28</f>
        <v>1</v>
      </c>
    </row>
    <row r="29" spans="1:48" x14ac:dyDescent="0.2">
      <c r="A29">
        <v>19</v>
      </c>
      <c r="B29" s="2" t="b">
        <f>Scenario!B29=OrigScenario!B29</f>
        <v>1</v>
      </c>
      <c r="C29" s="156" t="b">
        <f>Scenario!C29=OrigScenario!C29</f>
        <v>1</v>
      </c>
      <c r="D29" s="156" t="b">
        <f>Scenario!D29=OrigScenario!D29</f>
        <v>1</v>
      </c>
      <c r="E29" s="156" t="b">
        <f>Scenario!E29=OrigScenario!E29</f>
        <v>1</v>
      </c>
      <c r="F29" s="156" t="b">
        <f>Scenario!F29=OrigScenario!F29</f>
        <v>1</v>
      </c>
      <c r="G29" s="156" t="b">
        <f>Scenario!G29=OrigScenario!G29</f>
        <v>1</v>
      </c>
      <c r="H29" s="156" t="b">
        <f>Scenario!H29=OrigScenario!H29</f>
        <v>1</v>
      </c>
      <c r="I29" s="156" t="b">
        <f>Scenario!I29=OrigScenario!I29</f>
        <v>1</v>
      </c>
      <c r="J29" s="156" t="b">
        <f>Scenario!J29=OrigScenario!J29</f>
        <v>1</v>
      </c>
      <c r="K29" s="156" t="b">
        <f>Scenario!K29=OrigScenario!K29</f>
        <v>1</v>
      </c>
      <c r="L29" s="156" t="b">
        <f>Scenario!L29=OrigScenario!L29</f>
        <v>1</v>
      </c>
      <c r="M29" s="156" t="b">
        <f>Scenario!M29=OrigScenario!M29</f>
        <v>1</v>
      </c>
      <c r="N29" s="156" t="b">
        <f>Scenario!N29=OrigScenario!N29</f>
        <v>1</v>
      </c>
      <c r="O29" s="156" t="b">
        <f>Scenario!O29=OrigScenario!O29</f>
        <v>1</v>
      </c>
      <c r="P29" s="156" t="b">
        <f>Scenario!P29=OrigScenario!P29</f>
        <v>1</v>
      </c>
      <c r="Q29" s="156" t="b">
        <f>Scenario!Q29=OrigScenario!Q29</f>
        <v>1</v>
      </c>
      <c r="R29" s="156" t="b">
        <f>Scenario!R29=OrigScenario!R29</f>
        <v>1</v>
      </c>
      <c r="S29" s="156" t="b">
        <f>Scenario!S29=OrigScenario!S29</f>
        <v>1</v>
      </c>
      <c r="T29" s="156" t="b">
        <f>Scenario!T29=OrigScenario!T29</f>
        <v>1</v>
      </c>
      <c r="U29" s="156" t="b">
        <f>Scenario!U29=OrigScenario!U29</f>
        <v>1</v>
      </c>
      <c r="V29" s="156" t="b">
        <f>Scenario!V29=OrigScenario!V29</f>
        <v>1</v>
      </c>
      <c r="W29" s="156" t="b">
        <f>Scenario!W29=OrigScenario!W29</f>
        <v>1</v>
      </c>
      <c r="X29" s="156" t="b">
        <f>Scenario!X29=OrigScenario!X29</f>
        <v>1</v>
      </c>
      <c r="Y29" s="156" t="b">
        <f>Scenario!Y29=OrigScenario!Y29</f>
        <v>1</v>
      </c>
      <c r="Z29" s="156" t="b">
        <f>Scenario!Z29=OrigScenario!Z29</f>
        <v>1</v>
      </c>
      <c r="AA29" s="156" t="b">
        <f>Scenario!AA29=OrigScenario!AA29</f>
        <v>1</v>
      </c>
      <c r="AB29" s="156" t="b">
        <f>Scenario!AB29=OrigScenario!AB29</f>
        <v>1</v>
      </c>
      <c r="AC29" s="156" t="b">
        <f>Scenario!AC29=OrigScenario!AC29</f>
        <v>1</v>
      </c>
      <c r="AD29" s="156" t="b">
        <f>Scenario!AD29=OrigScenario!AD29</f>
        <v>1</v>
      </c>
      <c r="AE29" s="156" t="b">
        <f>Scenario!AE29=OrigScenario!AE29</f>
        <v>1</v>
      </c>
      <c r="AF29" s="156" t="b">
        <f>Scenario!AF29=OrigScenario!AF29</f>
        <v>1</v>
      </c>
      <c r="AG29" s="156" t="b">
        <f>Scenario!AG29=OrigScenario!AG29</f>
        <v>1</v>
      </c>
      <c r="AH29" s="156" t="b">
        <f>Scenario!AH29=OrigScenario!AH29</f>
        <v>1</v>
      </c>
      <c r="AI29" s="156" t="b">
        <f>Scenario!AI29=OrigScenario!AI29</f>
        <v>1</v>
      </c>
      <c r="AJ29" s="156" t="b">
        <f>Scenario!AJ29=OrigScenario!AJ29</f>
        <v>1</v>
      </c>
      <c r="AK29" s="156" t="b">
        <f>Scenario!AK29=OrigScenario!AK29</f>
        <v>1</v>
      </c>
      <c r="AL29" s="156" t="b">
        <f>Scenario!AL29=OrigScenario!AL29</f>
        <v>1</v>
      </c>
      <c r="AM29" s="156" t="b">
        <f>Scenario!AM29=OrigScenario!AM29</f>
        <v>1</v>
      </c>
      <c r="AN29" s="156" t="b">
        <f>Scenario!AN29=OrigScenario!AN29</f>
        <v>1</v>
      </c>
      <c r="AO29" s="156" t="b">
        <f>Scenario!AO29=OrigScenario!AO29</f>
        <v>1</v>
      </c>
      <c r="AP29" s="156" t="b">
        <f>Scenario!AP29=OrigScenario!AP29</f>
        <v>1</v>
      </c>
      <c r="AQ29" s="156" t="b">
        <f>Scenario!AQ29=OrigScenario!AQ29</f>
        <v>1</v>
      </c>
      <c r="AR29" s="156" t="b">
        <f>Scenario!AR29=OrigScenario!AR29</f>
        <v>1</v>
      </c>
      <c r="AS29" s="156" t="b">
        <f>Scenario!AS29=OrigScenario!AS29</f>
        <v>1</v>
      </c>
      <c r="AT29" s="156" t="b">
        <f>Scenario!AT29=OrigScenario!AT29</f>
        <v>1</v>
      </c>
      <c r="AU29" s="156" t="b">
        <f>Scenario!AU29=OrigScenario!AU29</f>
        <v>1</v>
      </c>
      <c r="AV29" s="157" t="b">
        <f>Scenario!AV29=OrigScenario!AV29</f>
        <v>1</v>
      </c>
    </row>
    <row r="30" spans="1:48" x14ac:dyDescent="0.2">
      <c r="A30">
        <v>20</v>
      </c>
      <c r="B30" s="2" t="b">
        <f>Scenario!B30=OrigScenario!B30</f>
        <v>1</v>
      </c>
      <c r="C30" s="156" t="b">
        <f>Scenario!C30=OrigScenario!C30</f>
        <v>1</v>
      </c>
      <c r="D30" s="156" t="b">
        <f>Scenario!D30=OrigScenario!D30</f>
        <v>1</v>
      </c>
      <c r="E30" s="156" t="b">
        <f>Scenario!E30=OrigScenario!E30</f>
        <v>1</v>
      </c>
      <c r="F30" s="156" t="b">
        <f>Scenario!F30=OrigScenario!F30</f>
        <v>1</v>
      </c>
      <c r="G30" s="156" t="b">
        <f>Scenario!G30=OrigScenario!G30</f>
        <v>1</v>
      </c>
      <c r="H30" s="156" t="b">
        <f>Scenario!H30=OrigScenario!H30</f>
        <v>1</v>
      </c>
      <c r="I30" s="156" t="b">
        <f>Scenario!I30=OrigScenario!I30</f>
        <v>1</v>
      </c>
      <c r="J30" s="156" t="b">
        <f>Scenario!J30=OrigScenario!J30</f>
        <v>1</v>
      </c>
      <c r="K30" s="156" t="b">
        <f>Scenario!K30=OrigScenario!K30</f>
        <v>1</v>
      </c>
      <c r="L30" s="156" t="b">
        <f>Scenario!L30=OrigScenario!L30</f>
        <v>1</v>
      </c>
      <c r="M30" s="156" t="b">
        <f>Scenario!M30=OrigScenario!M30</f>
        <v>1</v>
      </c>
      <c r="N30" s="156" t="b">
        <f>Scenario!N30=OrigScenario!N30</f>
        <v>1</v>
      </c>
      <c r="O30" s="156" t="b">
        <f>Scenario!O30=OrigScenario!O30</f>
        <v>1</v>
      </c>
      <c r="P30" s="156" t="b">
        <f>Scenario!P30=OrigScenario!P30</f>
        <v>1</v>
      </c>
      <c r="Q30" s="156" t="b">
        <f>Scenario!Q30=OrigScenario!Q30</f>
        <v>1</v>
      </c>
      <c r="R30" s="156" t="b">
        <f>Scenario!R30=OrigScenario!R30</f>
        <v>1</v>
      </c>
      <c r="S30" s="156" t="b">
        <f>Scenario!S30=OrigScenario!S30</f>
        <v>1</v>
      </c>
      <c r="T30" s="156" t="b">
        <f>Scenario!T30=OrigScenario!T30</f>
        <v>1</v>
      </c>
      <c r="U30" s="156" t="b">
        <f>Scenario!U30=OrigScenario!U30</f>
        <v>1</v>
      </c>
      <c r="V30" s="156" t="b">
        <f>Scenario!V30=OrigScenario!V30</f>
        <v>1</v>
      </c>
      <c r="W30" s="156" t="b">
        <f>Scenario!W30=OrigScenario!W30</f>
        <v>1</v>
      </c>
      <c r="X30" s="156" t="b">
        <f>Scenario!X30=OrigScenario!X30</f>
        <v>1</v>
      </c>
      <c r="Y30" s="156" t="b">
        <f>Scenario!Y30=OrigScenario!Y30</f>
        <v>1</v>
      </c>
      <c r="Z30" s="156" t="b">
        <f>Scenario!Z30=OrigScenario!Z30</f>
        <v>1</v>
      </c>
      <c r="AA30" s="156" t="b">
        <f>Scenario!AA30=OrigScenario!AA30</f>
        <v>1</v>
      </c>
      <c r="AB30" s="156" t="b">
        <f>Scenario!AB30=OrigScenario!AB30</f>
        <v>1</v>
      </c>
      <c r="AC30" s="156" t="b">
        <f>Scenario!AC30=OrigScenario!AC30</f>
        <v>1</v>
      </c>
      <c r="AD30" s="156" t="b">
        <f>Scenario!AD30=OrigScenario!AD30</f>
        <v>1</v>
      </c>
      <c r="AE30" s="156" t="b">
        <f>Scenario!AE30=OrigScenario!AE30</f>
        <v>1</v>
      </c>
      <c r="AF30" s="156" t="b">
        <f>Scenario!AF30=OrigScenario!AF30</f>
        <v>1</v>
      </c>
      <c r="AG30" s="156" t="b">
        <f>Scenario!AG30=OrigScenario!AG30</f>
        <v>1</v>
      </c>
      <c r="AH30" s="156" t="b">
        <f>Scenario!AH30=OrigScenario!AH30</f>
        <v>1</v>
      </c>
      <c r="AI30" s="156" t="b">
        <f>Scenario!AI30=OrigScenario!AI30</f>
        <v>1</v>
      </c>
      <c r="AJ30" s="156" t="b">
        <f>Scenario!AJ30=OrigScenario!AJ30</f>
        <v>1</v>
      </c>
      <c r="AK30" s="156" t="b">
        <f>Scenario!AK30=OrigScenario!AK30</f>
        <v>1</v>
      </c>
      <c r="AL30" s="156" t="b">
        <f>Scenario!AL30=OrigScenario!AL30</f>
        <v>1</v>
      </c>
      <c r="AM30" s="156" t="b">
        <f>Scenario!AM30=OrigScenario!AM30</f>
        <v>1</v>
      </c>
      <c r="AN30" s="156" t="b">
        <f>Scenario!AN30=OrigScenario!AN30</f>
        <v>1</v>
      </c>
      <c r="AO30" s="156" t="b">
        <f>Scenario!AO30=OrigScenario!AO30</f>
        <v>1</v>
      </c>
      <c r="AP30" s="156" t="b">
        <f>Scenario!AP30=OrigScenario!AP30</f>
        <v>1</v>
      </c>
      <c r="AQ30" s="156" t="b">
        <f>Scenario!AQ30=OrigScenario!AQ30</f>
        <v>1</v>
      </c>
      <c r="AR30" s="156" t="b">
        <f>Scenario!AR30=OrigScenario!AR30</f>
        <v>1</v>
      </c>
      <c r="AS30" s="156" t="b">
        <f>Scenario!AS30=OrigScenario!AS30</f>
        <v>1</v>
      </c>
      <c r="AT30" s="156" t="b">
        <f>Scenario!AT30=OrigScenario!AT30</f>
        <v>1</v>
      </c>
      <c r="AU30" s="156" t="b">
        <f>Scenario!AU30=OrigScenario!AU30</f>
        <v>1</v>
      </c>
      <c r="AV30" s="157" t="b">
        <f>Scenario!AV30=OrigScenario!AV30</f>
        <v>1</v>
      </c>
    </row>
    <row r="31" spans="1:48" x14ac:dyDescent="0.2">
      <c r="A31">
        <v>21</v>
      </c>
      <c r="B31" s="2" t="b">
        <f>Scenario!B31=OrigScenario!B31</f>
        <v>1</v>
      </c>
      <c r="C31" s="154" t="b">
        <f>Scenario!C31=OrigScenario!C31</f>
        <v>1</v>
      </c>
      <c r="D31" s="154" t="b">
        <f>Scenario!D31=OrigScenario!D31</f>
        <v>1</v>
      </c>
      <c r="E31" s="154" t="b">
        <f>Scenario!E31=OrigScenario!E31</f>
        <v>1</v>
      </c>
      <c r="F31" s="154" t="b">
        <f>Scenario!F31=OrigScenario!F31</f>
        <v>1</v>
      </c>
      <c r="G31" s="154" t="b">
        <f>Scenario!G31=OrigScenario!G31</f>
        <v>1</v>
      </c>
      <c r="H31" s="154" t="b">
        <f>Scenario!H31=OrigScenario!H31</f>
        <v>1</v>
      </c>
      <c r="I31" s="154" t="b">
        <f>Scenario!I31=OrigScenario!I31</f>
        <v>1</v>
      </c>
      <c r="J31" s="154" t="b">
        <f>Scenario!J31=OrigScenario!J31</f>
        <v>1</v>
      </c>
      <c r="K31" s="154" t="b">
        <f>Scenario!K31=OrigScenario!K31</f>
        <v>1</v>
      </c>
      <c r="L31" s="154" t="b">
        <f>Scenario!L31=OrigScenario!L31</f>
        <v>1</v>
      </c>
      <c r="M31" s="154" t="b">
        <f>Scenario!M31=OrigScenario!M31</f>
        <v>1</v>
      </c>
      <c r="N31" s="154" t="b">
        <f>Scenario!N31=OrigScenario!N31</f>
        <v>1</v>
      </c>
      <c r="O31" s="154" t="b">
        <f>Scenario!O31=OrigScenario!O31</f>
        <v>1</v>
      </c>
      <c r="P31" s="154" t="b">
        <f>Scenario!P31=OrigScenario!P31</f>
        <v>1</v>
      </c>
      <c r="Q31" s="154" t="b">
        <f>Scenario!Q31=OrigScenario!Q31</f>
        <v>1</v>
      </c>
      <c r="R31" s="154" t="b">
        <f>Scenario!R31=OrigScenario!R31</f>
        <v>1</v>
      </c>
      <c r="S31" s="154" t="b">
        <f>Scenario!S31=OrigScenario!S31</f>
        <v>1</v>
      </c>
      <c r="T31" s="154" t="b">
        <f>Scenario!T31=OrigScenario!T31</f>
        <v>1</v>
      </c>
      <c r="U31" s="154" t="b">
        <f>Scenario!U31=OrigScenario!U31</f>
        <v>1</v>
      </c>
      <c r="V31" s="154" t="b">
        <f>Scenario!V31=OrigScenario!V31</f>
        <v>1</v>
      </c>
      <c r="W31" s="154" t="b">
        <f>Scenario!W31=OrigScenario!W31</f>
        <v>1</v>
      </c>
      <c r="X31" s="154" t="b">
        <f>Scenario!X31=OrigScenario!X31</f>
        <v>1</v>
      </c>
      <c r="Y31" s="154" t="b">
        <f>Scenario!Y31=OrigScenario!Y31</f>
        <v>1</v>
      </c>
      <c r="Z31" s="154" t="b">
        <f>Scenario!Z31=OrigScenario!Z31</f>
        <v>1</v>
      </c>
      <c r="AA31" s="154" t="b">
        <f>Scenario!AA31=OrigScenario!AA31</f>
        <v>1</v>
      </c>
      <c r="AB31" s="154" t="b">
        <f>Scenario!AB31=OrigScenario!AB31</f>
        <v>1</v>
      </c>
      <c r="AC31" s="154" t="b">
        <f>Scenario!AC31=OrigScenario!AC31</f>
        <v>1</v>
      </c>
      <c r="AD31" s="154" t="b">
        <f>Scenario!AD31=OrigScenario!AD31</f>
        <v>1</v>
      </c>
      <c r="AE31" s="154" t="b">
        <f>Scenario!AE31=OrigScenario!AE31</f>
        <v>1</v>
      </c>
      <c r="AF31" s="154" t="b">
        <f>Scenario!AF31=OrigScenario!AF31</f>
        <v>1</v>
      </c>
      <c r="AG31" s="154" t="b">
        <f>Scenario!AG31=OrigScenario!AG31</f>
        <v>1</v>
      </c>
      <c r="AH31" s="154" t="b">
        <f>Scenario!AH31=OrigScenario!AH31</f>
        <v>1</v>
      </c>
      <c r="AI31" s="154" t="b">
        <f>Scenario!AI31=OrigScenario!AI31</f>
        <v>1</v>
      </c>
      <c r="AJ31" s="154" t="b">
        <f>Scenario!AJ31=OrigScenario!AJ31</f>
        <v>1</v>
      </c>
      <c r="AK31" s="154" t="b">
        <f>Scenario!AK31=OrigScenario!AK31</f>
        <v>1</v>
      </c>
      <c r="AL31" s="154" t="b">
        <f>Scenario!AL31=OrigScenario!AL31</f>
        <v>1</v>
      </c>
      <c r="AM31" s="154" t="b">
        <f>Scenario!AM31=OrigScenario!AM31</f>
        <v>1</v>
      </c>
      <c r="AN31" s="154" t="b">
        <f>Scenario!AN31=OrigScenario!AN31</f>
        <v>1</v>
      </c>
      <c r="AO31" s="154" t="b">
        <f>Scenario!AO31=OrigScenario!AO31</f>
        <v>1</v>
      </c>
      <c r="AP31" s="154" t="b">
        <f>Scenario!AP31=OrigScenario!AP31</f>
        <v>1</v>
      </c>
      <c r="AQ31" s="154" t="b">
        <f>Scenario!AQ31=OrigScenario!AQ31</f>
        <v>1</v>
      </c>
      <c r="AR31" s="154" t="b">
        <f>Scenario!AR31=OrigScenario!AR31</f>
        <v>1</v>
      </c>
      <c r="AS31" s="154" t="b">
        <f>Scenario!AS31=OrigScenario!AS31</f>
        <v>1</v>
      </c>
      <c r="AT31" s="154" t="b">
        <f>Scenario!AT31=OrigScenario!AT31</f>
        <v>1</v>
      </c>
      <c r="AU31" s="154" t="b">
        <f>Scenario!AU31=OrigScenario!AU31</f>
        <v>1</v>
      </c>
      <c r="AV31" s="155" t="b">
        <f>Scenario!AV31=OrigScenario!AV31</f>
        <v>1</v>
      </c>
    </row>
    <row r="32" spans="1:48" x14ac:dyDescent="0.2">
      <c r="A32">
        <v>22</v>
      </c>
      <c r="B32" s="2" t="b">
        <f>Scenario!B32=OrigScenario!B32</f>
        <v>1</v>
      </c>
      <c r="C32" s="154" t="b">
        <f>Scenario!C32=OrigScenario!C32</f>
        <v>1</v>
      </c>
      <c r="D32" s="154" t="b">
        <f>Scenario!D32=OrigScenario!D32</f>
        <v>1</v>
      </c>
      <c r="E32" s="154" t="b">
        <f>Scenario!E32=OrigScenario!E32</f>
        <v>1</v>
      </c>
      <c r="F32" s="154" t="b">
        <f>Scenario!F32=OrigScenario!F32</f>
        <v>1</v>
      </c>
      <c r="G32" s="154" t="b">
        <f>Scenario!G32=OrigScenario!G32</f>
        <v>1</v>
      </c>
      <c r="H32" s="154" t="b">
        <f>Scenario!H32=OrigScenario!H32</f>
        <v>1</v>
      </c>
      <c r="I32" s="154" t="b">
        <f>Scenario!I32=OrigScenario!I32</f>
        <v>1</v>
      </c>
      <c r="J32" s="154" t="b">
        <f>Scenario!J32=OrigScenario!J32</f>
        <v>1</v>
      </c>
      <c r="K32" s="154" t="b">
        <f>Scenario!K32=OrigScenario!K32</f>
        <v>1</v>
      </c>
      <c r="L32" s="154" t="b">
        <f>Scenario!L32=OrigScenario!L32</f>
        <v>1</v>
      </c>
      <c r="M32" s="154" t="b">
        <f>Scenario!M32=OrigScenario!M32</f>
        <v>1</v>
      </c>
      <c r="N32" s="154" t="b">
        <f>Scenario!N32=OrigScenario!N32</f>
        <v>1</v>
      </c>
      <c r="O32" s="154" t="b">
        <f>Scenario!O32=OrigScenario!O32</f>
        <v>1</v>
      </c>
      <c r="P32" s="154" t="b">
        <f>Scenario!P32=OrigScenario!P32</f>
        <v>1</v>
      </c>
      <c r="Q32" s="154" t="b">
        <f>Scenario!Q32=OrigScenario!Q32</f>
        <v>1</v>
      </c>
      <c r="R32" s="154" t="b">
        <f>Scenario!R32=OrigScenario!R32</f>
        <v>1</v>
      </c>
      <c r="S32" s="154" t="b">
        <f>Scenario!S32=OrigScenario!S32</f>
        <v>1</v>
      </c>
      <c r="T32" s="154" t="b">
        <f>Scenario!T32=OrigScenario!T32</f>
        <v>1</v>
      </c>
      <c r="U32" s="154" t="b">
        <f>Scenario!U32=OrigScenario!U32</f>
        <v>1</v>
      </c>
      <c r="V32" s="154" t="b">
        <f>Scenario!V32=OrigScenario!V32</f>
        <v>1</v>
      </c>
      <c r="W32" s="154" t="b">
        <f>Scenario!W32=OrigScenario!W32</f>
        <v>1</v>
      </c>
      <c r="X32" s="154" t="b">
        <f>Scenario!X32=OrigScenario!X32</f>
        <v>1</v>
      </c>
      <c r="Y32" s="154" t="b">
        <f>Scenario!Y32=OrigScenario!Y32</f>
        <v>1</v>
      </c>
      <c r="Z32" s="154" t="b">
        <f>Scenario!Z32=OrigScenario!Z32</f>
        <v>1</v>
      </c>
      <c r="AA32" s="154" t="b">
        <f>Scenario!AA32=OrigScenario!AA32</f>
        <v>1</v>
      </c>
      <c r="AB32" s="154" t="b">
        <f>Scenario!AB32=OrigScenario!AB32</f>
        <v>1</v>
      </c>
      <c r="AC32" s="154" t="b">
        <f>Scenario!AC32=OrigScenario!AC32</f>
        <v>1</v>
      </c>
      <c r="AD32" s="154" t="b">
        <f>Scenario!AD32=OrigScenario!AD32</f>
        <v>1</v>
      </c>
      <c r="AE32" s="154" t="b">
        <f>Scenario!AE32=OrigScenario!AE32</f>
        <v>1</v>
      </c>
      <c r="AF32" s="154" t="b">
        <f>Scenario!AF32=OrigScenario!AF32</f>
        <v>1</v>
      </c>
      <c r="AG32" s="154" t="b">
        <f>Scenario!AG32=OrigScenario!AG32</f>
        <v>1</v>
      </c>
      <c r="AH32" s="154" t="b">
        <f>Scenario!AH32=OrigScenario!AH32</f>
        <v>1</v>
      </c>
      <c r="AI32" s="154" t="b">
        <f>Scenario!AI32=OrigScenario!AI32</f>
        <v>1</v>
      </c>
      <c r="AJ32" s="154" t="b">
        <f>Scenario!AJ32=OrigScenario!AJ32</f>
        <v>1</v>
      </c>
      <c r="AK32" s="154" t="b">
        <f>Scenario!AK32=OrigScenario!AK32</f>
        <v>1</v>
      </c>
      <c r="AL32" s="154" t="b">
        <f>Scenario!AL32=OrigScenario!AL32</f>
        <v>1</v>
      </c>
      <c r="AM32" s="154" t="b">
        <f>Scenario!AM32=OrigScenario!AM32</f>
        <v>1</v>
      </c>
      <c r="AN32" s="154" t="b">
        <f>Scenario!AN32=OrigScenario!AN32</f>
        <v>1</v>
      </c>
      <c r="AO32" s="154" t="b">
        <f>Scenario!AO32=OrigScenario!AO32</f>
        <v>1</v>
      </c>
      <c r="AP32" s="154" t="b">
        <f>Scenario!AP32=OrigScenario!AP32</f>
        <v>1</v>
      </c>
      <c r="AQ32" s="154" t="b">
        <f>Scenario!AQ32=OrigScenario!AQ32</f>
        <v>1</v>
      </c>
      <c r="AR32" s="154" t="b">
        <f>Scenario!AR32=OrigScenario!AR32</f>
        <v>1</v>
      </c>
      <c r="AS32" s="154" t="b">
        <f>Scenario!AS32=OrigScenario!AS32</f>
        <v>1</v>
      </c>
      <c r="AT32" s="154" t="b">
        <f>Scenario!AT32=OrigScenario!AT32</f>
        <v>1</v>
      </c>
      <c r="AU32" s="154" t="b">
        <f>Scenario!AU32=OrigScenario!AU32</f>
        <v>1</v>
      </c>
      <c r="AV32" s="155" t="b">
        <f>Scenario!AV32=OrigScenario!AV32</f>
        <v>1</v>
      </c>
    </row>
    <row r="33" spans="1:48" x14ac:dyDescent="0.2">
      <c r="A33">
        <v>23</v>
      </c>
      <c r="B33" s="2" t="b">
        <f>Scenario!B33=OrigScenario!B33</f>
        <v>1</v>
      </c>
      <c r="C33" s="154" t="b">
        <f>Scenario!C33=OrigScenario!C33</f>
        <v>1</v>
      </c>
      <c r="D33" s="154" t="b">
        <f>Scenario!D33=OrigScenario!D33</f>
        <v>1</v>
      </c>
      <c r="E33" s="154" t="b">
        <f>Scenario!E33=OrigScenario!E33</f>
        <v>1</v>
      </c>
      <c r="F33" s="154" t="b">
        <f>Scenario!F33=OrigScenario!F33</f>
        <v>1</v>
      </c>
      <c r="G33" s="154" t="b">
        <f>Scenario!G33=OrigScenario!G33</f>
        <v>1</v>
      </c>
      <c r="H33" s="154" t="b">
        <f>Scenario!H33=OrigScenario!H33</f>
        <v>1</v>
      </c>
      <c r="I33" s="154" t="b">
        <f>Scenario!I33=OrigScenario!I33</f>
        <v>1</v>
      </c>
      <c r="J33" s="154" t="b">
        <f>Scenario!J33=OrigScenario!J33</f>
        <v>1</v>
      </c>
      <c r="K33" s="154" t="b">
        <f>Scenario!K33=OrigScenario!K33</f>
        <v>1</v>
      </c>
      <c r="L33" s="154" t="b">
        <f>Scenario!L33=OrigScenario!L33</f>
        <v>1</v>
      </c>
      <c r="M33" s="154" t="b">
        <f>Scenario!M33=OrigScenario!M33</f>
        <v>1</v>
      </c>
      <c r="N33" s="154" t="b">
        <f>Scenario!N33=OrigScenario!N33</f>
        <v>1</v>
      </c>
      <c r="O33" s="154" t="b">
        <f>Scenario!O33=OrigScenario!O33</f>
        <v>1</v>
      </c>
      <c r="P33" s="154" t="b">
        <f>Scenario!P33=OrigScenario!P33</f>
        <v>1</v>
      </c>
      <c r="Q33" s="154" t="b">
        <f>Scenario!Q33=OrigScenario!Q33</f>
        <v>1</v>
      </c>
      <c r="R33" s="154" t="b">
        <f>Scenario!R33=OrigScenario!R33</f>
        <v>1</v>
      </c>
      <c r="S33" s="154" t="b">
        <f>Scenario!S33=OrigScenario!S33</f>
        <v>1</v>
      </c>
      <c r="T33" s="154" t="b">
        <f>Scenario!T33=OrigScenario!T33</f>
        <v>1</v>
      </c>
      <c r="U33" s="154" t="b">
        <f>Scenario!U33=OrigScenario!U33</f>
        <v>1</v>
      </c>
      <c r="V33" s="154" t="b">
        <f>Scenario!V33=OrigScenario!V33</f>
        <v>1</v>
      </c>
      <c r="W33" s="154" t="b">
        <f>Scenario!W33=OrigScenario!W33</f>
        <v>1</v>
      </c>
      <c r="X33" s="154" t="b">
        <f>Scenario!X33=OrigScenario!X33</f>
        <v>1</v>
      </c>
      <c r="Y33" s="154" t="b">
        <f>Scenario!Y33=OrigScenario!Y33</f>
        <v>1</v>
      </c>
      <c r="Z33" s="154" t="b">
        <f>Scenario!Z33=OrigScenario!Z33</f>
        <v>1</v>
      </c>
      <c r="AA33" s="154" t="b">
        <f>Scenario!AA33=OrigScenario!AA33</f>
        <v>1</v>
      </c>
      <c r="AB33" s="154" t="b">
        <f>Scenario!AB33=OrigScenario!AB33</f>
        <v>1</v>
      </c>
      <c r="AC33" s="154" t="b">
        <f>Scenario!AC33=OrigScenario!AC33</f>
        <v>1</v>
      </c>
      <c r="AD33" s="154" t="b">
        <f>Scenario!AD33=OrigScenario!AD33</f>
        <v>1</v>
      </c>
      <c r="AE33" s="154" t="b">
        <f>Scenario!AE33=OrigScenario!AE33</f>
        <v>1</v>
      </c>
      <c r="AF33" s="154" t="b">
        <f>Scenario!AF33=OrigScenario!AF33</f>
        <v>1</v>
      </c>
      <c r="AG33" s="154" t="b">
        <f>Scenario!AG33=OrigScenario!AG33</f>
        <v>1</v>
      </c>
      <c r="AH33" s="154" t="b">
        <f>Scenario!AH33=OrigScenario!AH33</f>
        <v>1</v>
      </c>
      <c r="AI33" s="154" t="b">
        <f>Scenario!AI33=OrigScenario!AI33</f>
        <v>1</v>
      </c>
      <c r="AJ33" s="154" t="b">
        <f>Scenario!AJ33=OrigScenario!AJ33</f>
        <v>1</v>
      </c>
      <c r="AK33" s="154" t="b">
        <f>Scenario!AK33=OrigScenario!AK33</f>
        <v>1</v>
      </c>
      <c r="AL33" s="154" t="b">
        <f>Scenario!AL33=OrigScenario!AL33</f>
        <v>1</v>
      </c>
      <c r="AM33" s="154" t="b">
        <f>Scenario!AM33=OrigScenario!AM33</f>
        <v>1</v>
      </c>
      <c r="AN33" s="154" t="b">
        <f>Scenario!AN33=OrigScenario!AN33</f>
        <v>1</v>
      </c>
      <c r="AO33" s="154" t="b">
        <f>Scenario!AO33=OrigScenario!AO33</f>
        <v>1</v>
      </c>
      <c r="AP33" s="154" t="b">
        <f>Scenario!AP33=OrigScenario!AP33</f>
        <v>1</v>
      </c>
      <c r="AQ33" s="154" t="b">
        <f>Scenario!AQ33=OrigScenario!AQ33</f>
        <v>1</v>
      </c>
      <c r="AR33" s="154" t="b">
        <f>Scenario!AR33=OrigScenario!AR33</f>
        <v>1</v>
      </c>
      <c r="AS33" s="154" t="b">
        <f>Scenario!AS33=OrigScenario!AS33</f>
        <v>1</v>
      </c>
      <c r="AT33" s="154" t="b">
        <f>Scenario!AT33=OrigScenario!AT33</f>
        <v>1</v>
      </c>
      <c r="AU33" s="154" t="b">
        <f>Scenario!AU33=OrigScenario!AU33</f>
        <v>1</v>
      </c>
      <c r="AV33" s="155" t="b">
        <f>Scenario!AV33=OrigScenario!AV33</f>
        <v>1</v>
      </c>
    </row>
    <row r="34" spans="1:48" x14ac:dyDescent="0.2">
      <c r="A34">
        <v>24</v>
      </c>
      <c r="B34" s="2" t="b">
        <f>Scenario!B34=OrigScenario!B34</f>
        <v>1</v>
      </c>
      <c r="C34" s="154" t="b">
        <f>Scenario!C34=OrigScenario!C34</f>
        <v>1</v>
      </c>
      <c r="D34" s="154" t="b">
        <f>Scenario!D34=OrigScenario!D34</f>
        <v>1</v>
      </c>
      <c r="E34" s="154" t="b">
        <f>Scenario!E34=OrigScenario!E34</f>
        <v>1</v>
      </c>
      <c r="F34" s="154" t="b">
        <f>Scenario!F34=OrigScenario!F34</f>
        <v>1</v>
      </c>
      <c r="G34" s="154" t="b">
        <f>Scenario!G34=OrigScenario!G34</f>
        <v>1</v>
      </c>
      <c r="H34" s="154" t="b">
        <f>Scenario!H34=OrigScenario!H34</f>
        <v>1</v>
      </c>
      <c r="I34" s="154" t="b">
        <f>Scenario!I34=OrigScenario!I34</f>
        <v>1</v>
      </c>
      <c r="J34" s="154" t="b">
        <f>Scenario!J34=OrigScenario!J34</f>
        <v>1</v>
      </c>
      <c r="K34" s="154" t="b">
        <f>Scenario!K34=OrigScenario!K34</f>
        <v>1</v>
      </c>
      <c r="L34" s="154" t="b">
        <f>Scenario!L34=OrigScenario!L34</f>
        <v>1</v>
      </c>
      <c r="M34" s="154" t="b">
        <f>Scenario!M34=OrigScenario!M34</f>
        <v>1</v>
      </c>
      <c r="N34" s="154" t="b">
        <f>Scenario!N34=OrigScenario!N34</f>
        <v>1</v>
      </c>
      <c r="O34" s="154" t="b">
        <f>Scenario!O34=OrigScenario!O34</f>
        <v>1</v>
      </c>
      <c r="P34" s="154" t="b">
        <f>Scenario!P34=OrigScenario!P34</f>
        <v>1</v>
      </c>
      <c r="Q34" s="154" t="b">
        <f>Scenario!Q34=OrigScenario!Q34</f>
        <v>1</v>
      </c>
      <c r="R34" s="154" t="b">
        <f>Scenario!R34=OrigScenario!R34</f>
        <v>1</v>
      </c>
      <c r="S34" s="154" t="b">
        <f>Scenario!S34=OrigScenario!S34</f>
        <v>1</v>
      </c>
      <c r="T34" s="154" t="b">
        <f>Scenario!T34=OrigScenario!T34</f>
        <v>1</v>
      </c>
      <c r="U34" s="154" t="b">
        <f>Scenario!U34=OrigScenario!U34</f>
        <v>1</v>
      </c>
      <c r="V34" s="154" t="b">
        <f>Scenario!V34=OrigScenario!V34</f>
        <v>1</v>
      </c>
      <c r="W34" s="154" t="b">
        <f>Scenario!W34=OrigScenario!W34</f>
        <v>1</v>
      </c>
      <c r="X34" s="154" t="b">
        <f>Scenario!X34=OrigScenario!X34</f>
        <v>1</v>
      </c>
      <c r="Y34" s="154" t="b">
        <f>Scenario!Y34=OrigScenario!Y34</f>
        <v>1</v>
      </c>
      <c r="Z34" s="154" t="b">
        <f>Scenario!Z34=OrigScenario!Z34</f>
        <v>1</v>
      </c>
      <c r="AA34" s="154" t="b">
        <f>Scenario!AA34=OrigScenario!AA34</f>
        <v>1</v>
      </c>
      <c r="AB34" s="154" t="b">
        <f>Scenario!AB34=OrigScenario!AB34</f>
        <v>1</v>
      </c>
      <c r="AC34" s="154" t="b">
        <f>Scenario!AC34=OrigScenario!AC34</f>
        <v>1</v>
      </c>
      <c r="AD34" s="154" t="b">
        <f>Scenario!AD34=OrigScenario!AD34</f>
        <v>1</v>
      </c>
      <c r="AE34" s="154" t="b">
        <f>Scenario!AE34=OrigScenario!AE34</f>
        <v>1</v>
      </c>
      <c r="AF34" s="154" t="b">
        <f>Scenario!AF34=OrigScenario!AF34</f>
        <v>1</v>
      </c>
      <c r="AG34" s="154" t="b">
        <f>Scenario!AG34=OrigScenario!AG34</f>
        <v>1</v>
      </c>
      <c r="AH34" s="154" t="b">
        <f>Scenario!AH34=OrigScenario!AH34</f>
        <v>1</v>
      </c>
      <c r="AI34" s="154" t="b">
        <f>Scenario!AI34=OrigScenario!AI34</f>
        <v>1</v>
      </c>
      <c r="AJ34" s="154" t="b">
        <f>Scenario!AJ34=OrigScenario!AJ34</f>
        <v>1</v>
      </c>
      <c r="AK34" s="154" t="b">
        <f>Scenario!AK34=OrigScenario!AK34</f>
        <v>1</v>
      </c>
      <c r="AL34" s="154" t="b">
        <f>Scenario!AL34=OrigScenario!AL34</f>
        <v>1</v>
      </c>
      <c r="AM34" s="154" t="b">
        <f>Scenario!AM34=OrigScenario!AM34</f>
        <v>1</v>
      </c>
      <c r="AN34" s="154" t="b">
        <f>Scenario!AN34=OrigScenario!AN34</f>
        <v>1</v>
      </c>
      <c r="AO34" s="154" t="b">
        <f>Scenario!AO34=OrigScenario!AO34</f>
        <v>1</v>
      </c>
      <c r="AP34" s="154" t="b">
        <f>Scenario!AP34=OrigScenario!AP34</f>
        <v>1</v>
      </c>
      <c r="AQ34" s="154" t="b">
        <f>Scenario!AQ34=OrigScenario!AQ34</f>
        <v>1</v>
      </c>
      <c r="AR34" s="154" t="b">
        <f>Scenario!AR34=OrigScenario!AR34</f>
        <v>1</v>
      </c>
      <c r="AS34" s="154" t="b">
        <f>Scenario!AS34=OrigScenario!AS34</f>
        <v>1</v>
      </c>
      <c r="AT34" s="154" t="b">
        <f>Scenario!AT34=OrigScenario!AT34</f>
        <v>1</v>
      </c>
      <c r="AU34" s="154" t="b">
        <f>Scenario!AU34=OrigScenario!AU34</f>
        <v>1</v>
      </c>
      <c r="AV34" s="155" t="b">
        <f>Scenario!AV34=OrigScenario!AV34</f>
        <v>1</v>
      </c>
    </row>
    <row r="35" spans="1:48" x14ac:dyDescent="0.2">
      <c r="A35">
        <v>25</v>
      </c>
      <c r="B35" s="2" t="b">
        <f>Scenario!B35=OrigScenario!B35</f>
        <v>1</v>
      </c>
      <c r="C35" s="154" t="b">
        <f>Scenario!C35=OrigScenario!C35</f>
        <v>1</v>
      </c>
      <c r="D35" s="154" t="b">
        <f>Scenario!D35=OrigScenario!D35</f>
        <v>1</v>
      </c>
      <c r="E35" s="154" t="b">
        <f>Scenario!E35=OrigScenario!E35</f>
        <v>1</v>
      </c>
      <c r="F35" s="154" t="b">
        <f>Scenario!F35=OrigScenario!F35</f>
        <v>1</v>
      </c>
      <c r="G35" s="154" t="b">
        <f>Scenario!G35=OrigScenario!G35</f>
        <v>1</v>
      </c>
      <c r="H35" s="154" t="b">
        <f>Scenario!H35=OrigScenario!H35</f>
        <v>1</v>
      </c>
      <c r="I35" s="154" t="b">
        <f>Scenario!I35=OrigScenario!I35</f>
        <v>1</v>
      </c>
      <c r="J35" s="154" t="b">
        <f>Scenario!J35=OrigScenario!J35</f>
        <v>1</v>
      </c>
      <c r="K35" s="154" t="b">
        <f>Scenario!K35=OrigScenario!K35</f>
        <v>1</v>
      </c>
      <c r="L35" s="154" t="b">
        <f>Scenario!L35=OrigScenario!L35</f>
        <v>1</v>
      </c>
      <c r="M35" s="154" t="b">
        <f>Scenario!M35=OrigScenario!M35</f>
        <v>1</v>
      </c>
      <c r="N35" s="154" t="b">
        <f>Scenario!N35=OrigScenario!N35</f>
        <v>1</v>
      </c>
      <c r="O35" s="154" t="b">
        <f>Scenario!O35=OrigScenario!O35</f>
        <v>1</v>
      </c>
      <c r="P35" s="154" t="b">
        <f>Scenario!P35=OrigScenario!P35</f>
        <v>1</v>
      </c>
      <c r="Q35" s="154" t="b">
        <f>Scenario!Q35=OrigScenario!Q35</f>
        <v>1</v>
      </c>
      <c r="R35" s="154" t="b">
        <f>Scenario!R35=OrigScenario!R35</f>
        <v>1</v>
      </c>
      <c r="S35" s="154" t="b">
        <f>Scenario!S35=OrigScenario!S35</f>
        <v>1</v>
      </c>
      <c r="T35" s="154" t="b">
        <f>Scenario!T35=OrigScenario!T35</f>
        <v>1</v>
      </c>
      <c r="U35" s="154" t="b">
        <f>Scenario!U35=OrigScenario!U35</f>
        <v>1</v>
      </c>
      <c r="V35" s="154" t="b">
        <f>Scenario!V35=OrigScenario!V35</f>
        <v>1</v>
      </c>
      <c r="W35" s="154" t="b">
        <f>Scenario!W35=OrigScenario!W35</f>
        <v>1</v>
      </c>
      <c r="X35" s="154" t="b">
        <f>Scenario!X35=OrigScenario!X35</f>
        <v>1</v>
      </c>
      <c r="Y35" s="154" t="b">
        <f>Scenario!Y35=OrigScenario!Y35</f>
        <v>1</v>
      </c>
      <c r="Z35" s="154" t="b">
        <f>Scenario!Z35=OrigScenario!Z35</f>
        <v>1</v>
      </c>
      <c r="AA35" s="154" t="b">
        <f>Scenario!AA35=OrigScenario!AA35</f>
        <v>1</v>
      </c>
      <c r="AB35" s="154" t="b">
        <f>Scenario!AB35=OrigScenario!AB35</f>
        <v>1</v>
      </c>
      <c r="AC35" s="154" t="b">
        <f>Scenario!AC35=OrigScenario!AC35</f>
        <v>1</v>
      </c>
      <c r="AD35" s="154" t="b">
        <f>Scenario!AD35=OrigScenario!AD35</f>
        <v>1</v>
      </c>
      <c r="AE35" s="154" t="b">
        <f>Scenario!AE35=OrigScenario!AE35</f>
        <v>1</v>
      </c>
      <c r="AF35" s="154" t="b">
        <f>Scenario!AF35=OrigScenario!AF35</f>
        <v>1</v>
      </c>
      <c r="AG35" s="154" t="b">
        <f>Scenario!AG35=OrigScenario!AG35</f>
        <v>1</v>
      </c>
      <c r="AH35" s="154" t="b">
        <f>Scenario!AH35=OrigScenario!AH35</f>
        <v>1</v>
      </c>
      <c r="AI35" s="154" t="b">
        <f>Scenario!AI35=OrigScenario!AI35</f>
        <v>1</v>
      </c>
      <c r="AJ35" s="154" t="b">
        <f>Scenario!AJ35=OrigScenario!AJ35</f>
        <v>1</v>
      </c>
      <c r="AK35" s="154" t="b">
        <f>Scenario!AK35=OrigScenario!AK35</f>
        <v>1</v>
      </c>
      <c r="AL35" s="154" t="b">
        <f>Scenario!AL35=OrigScenario!AL35</f>
        <v>1</v>
      </c>
      <c r="AM35" s="154" t="b">
        <f>Scenario!AM35=OrigScenario!AM35</f>
        <v>1</v>
      </c>
      <c r="AN35" s="154" t="b">
        <f>Scenario!AN35=OrigScenario!AN35</f>
        <v>1</v>
      </c>
      <c r="AO35" s="154" t="b">
        <f>Scenario!AO35=OrigScenario!AO35</f>
        <v>1</v>
      </c>
      <c r="AP35" s="154" t="b">
        <f>Scenario!AP35=OrigScenario!AP35</f>
        <v>1</v>
      </c>
      <c r="AQ35" s="154" t="b">
        <f>Scenario!AQ35=OrigScenario!AQ35</f>
        <v>1</v>
      </c>
      <c r="AR35" s="154" t="b">
        <f>Scenario!AR35=OrigScenario!AR35</f>
        <v>1</v>
      </c>
      <c r="AS35" s="154" t="b">
        <f>Scenario!AS35=OrigScenario!AS35</f>
        <v>1</v>
      </c>
      <c r="AT35" s="154" t="b">
        <f>Scenario!AT35=OrigScenario!AT35</f>
        <v>1</v>
      </c>
      <c r="AU35" s="154" t="b">
        <f>Scenario!AU35=OrigScenario!AU35</f>
        <v>1</v>
      </c>
      <c r="AV35" s="155" t="b">
        <f>Scenario!AV35=OrigScenario!AV35</f>
        <v>1</v>
      </c>
    </row>
    <row r="36" spans="1:48" x14ac:dyDescent="0.2">
      <c r="A36">
        <v>26</v>
      </c>
      <c r="B36" s="2" t="b">
        <f>Scenario!B36=OrigScenario!B36</f>
        <v>1</v>
      </c>
      <c r="C36" s="154" t="b">
        <f>Scenario!C36=OrigScenario!C36</f>
        <v>1</v>
      </c>
      <c r="D36" s="154" t="b">
        <f>Scenario!D36=OrigScenario!D36</f>
        <v>1</v>
      </c>
      <c r="E36" s="154" t="b">
        <f>Scenario!E36=OrigScenario!E36</f>
        <v>1</v>
      </c>
      <c r="F36" s="154" t="b">
        <f>Scenario!F36=OrigScenario!F36</f>
        <v>1</v>
      </c>
      <c r="G36" s="154" t="b">
        <f>Scenario!G36=OrigScenario!G36</f>
        <v>1</v>
      </c>
      <c r="H36" s="154" t="b">
        <f>Scenario!H36=OrigScenario!H36</f>
        <v>1</v>
      </c>
      <c r="I36" s="154" t="b">
        <f>Scenario!I36=OrigScenario!I36</f>
        <v>1</v>
      </c>
      <c r="J36" s="154" t="b">
        <f>Scenario!J36=OrigScenario!J36</f>
        <v>1</v>
      </c>
      <c r="K36" s="154" t="b">
        <f>Scenario!K36=OrigScenario!K36</f>
        <v>1</v>
      </c>
      <c r="L36" s="154" t="b">
        <f>Scenario!L36=OrigScenario!L36</f>
        <v>1</v>
      </c>
      <c r="M36" s="154" t="b">
        <f>Scenario!M36=OrigScenario!M36</f>
        <v>1</v>
      </c>
      <c r="N36" s="154" t="b">
        <f>Scenario!N36=OrigScenario!N36</f>
        <v>1</v>
      </c>
      <c r="O36" s="154" t="b">
        <f>Scenario!O36=OrigScenario!O36</f>
        <v>1</v>
      </c>
      <c r="P36" s="154" t="b">
        <f>Scenario!P36=OrigScenario!P36</f>
        <v>1</v>
      </c>
      <c r="Q36" s="154" t="b">
        <f>Scenario!Q36=OrigScenario!Q36</f>
        <v>1</v>
      </c>
      <c r="R36" s="154" t="b">
        <f>Scenario!R36=OrigScenario!R36</f>
        <v>1</v>
      </c>
      <c r="S36" s="154" t="b">
        <f>Scenario!S36=OrigScenario!S36</f>
        <v>1</v>
      </c>
      <c r="T36" s="154" t="b">
        <f>Scenario!T36=OrigScenario!T36</f>
        <v>1</v>
      </c>
      <c r="U36" s="154" t="b">
        <f>Scenario!U36=OrigScenario!U36</f>
        <v>1</v>
      </c>
      <c r="V36" s="154" t="b">
        <f>Scenario!V36=OrigScenario!V36</f>
        <v>1</v>
      </c>
      <c r="W36" s="154" t="b">
        <f>Scenario!W36=OrigScenario!W36</f>
        <v>1</v>
      </c>
      <c r="X36" s="154" t="b">
        <f>Scenario!X36=OrigScenario!X36</f>
        <v>1</v>
      </c>
      <c r="Y36" s="154" t="b">
        <f>Scenario!Y36=OrigScenario!Y36</f>
        <v>1</v>
      </c>
      <c r="Z36" s="154" t="b">
        <f>Scenario!Z36=OrigScenario!Z36</f>
        <v>1</v>
      </c>
      <c r="AA36" s="154" t="b">
        <f>Scenario!AA36=OrigScenario!AA36</f>
        <v>1</v>
      </c>
      <c r="AB36" s="154" t="b">
        <f>Scenario!AB36=OrigScenario!AB36</f>
        <v>1</v>
      </c>
      <c r="AC36" s="154" t="b">
        <f>Scenario!AC36=OrigScenario!AC36</f>
        <v>1</v>
      </c>
      <c r="AD36" s="154" t="b">
        <f>Scenario!AD36=OrigScenario!AD36</f>
        <v>1</v>
      </c>
      <c r="AE36" s="154" t="b">
        <f>Scenario!AE36=OrigScenario!AE36</f>
        <v>1</v>
      </c>
      <c r="AF36" s="154" t="b">
        <f>Scenario!AF36=OrigScenario!AF36</f>
        <v>1</v>
      </c>
      <c r="AG36" s="154" t="b">
        <f>Scenario!AG36=OrigScenario!AG36</f>
        <v>1</v>
      </c>
      <c r="AH36" s="154" t="b">
        <f>Scenario!AH36=OrigScenario!AH36</f>
        <v>1</v>
      </c>
      <c r="AI36" s="154" t="b">
        <f>Scenario!AI36=OrigScenario!AI36</f>
        <v>1</v>
      </c>
      <c r="AJ36" s="154" t="b">
        <f>Scenario!AJ36=OrigScenario!AJ36</f>
        <v>1</v>
      </c>
      <c r="AK36" s="154" t="b">
        <f>Scenario!AK36=OrigScenario!AK36</f>
        <v>1</v>
      </c>
      <c r="AL36" s="154" t="b">
        <f>Scenario!AL36=OrigScenario!AL36</f>
        <v>1</v>
      </c>
      <c r="AM36" s="154" t="b">
        <f>Scenario!AM36=OrigScenario!AM36</f>
        <v>1</v>
      </c>
      <c r="AN36" s="154" t="b">
        <f>Scenario!AN36=OrigScenario!AN36</f>
        <v>1</v>
      </c>
      <c r="AO36" s="154" t="b">
        <f>Scenario!AO36=OrigScenario!AO36</f>
        <v>1</v>
      </c>
      <c r="AP36" s="154" t="b">
        <f>Scenario!AP36=OrigScenario!AP36</f>
        <v>1</v>
      </c>
      <c r="AQ36" s="154" t="b">
        <f>Scenario!AQ36=OrigScenario!AQ36</f>
        <v>1</v>
      </c>
      <c r="AR36" s="154" t="b">
        <f>Scenario!AR36=OrigScenario!AR36</f>
        <v>1</v>
      </c>
      <c r="AS36" s="154" t="b">
        <f>Scenario!AS36=OrigScenario!AS36</f>
        <v>1</v>
      </c>
      <c r="AT36" s="154" t="b">
        <f>Scenario!AT36=OrigScenario!AT36</f>
        <v>1</v>
      </c>
      <c r="AU36" s="154" t="b">
        <f>Scenario!AU36=OrigScenario!AU36</f>
        <v>1</v>
      </c>
      <c r="AV36" s="155" t="b">
        <f>Scenario!AV36=OrigScenario!AV36</f>
        <v>1</v>
      </c>
    </row>
    <row r="37" spans="1:48" x14ac:dyDescent="0.2">
      <c r="A37">
        <v>27</v>
      </c>
      <c r="B37" s="2" t="b">
        <f>Scenario!B37=OrigScenario!B37</f>
        <v>1</v>
      </c>
      <c r="C37" s="156" t="b">
        <f>Scenario!C37=OrigScenario!C37</f>
        <v>1</v>
      </c>
      <c r="D37" s="156" t="b">
        <f>Scenario!D37=OrigScenario!D37</f>
        <v>1</v>
      </c>
      <c r="E37" s="156" t="b">
        <f>Scenario!E37=OrigScenario!E37</f>
        <v>1</v>
      </c>
      <c r="F37" s="156" t="b">
        <f>Scenario!F37=OrigScenario!F37</f>
        <v>1</v>
      </c>
      <c r="G37" s="156" t="b">
        <f>Scenario!G37=OrigScenario!G37</f>
        <v>1</v>
      </c>
      <c r="H37" s="156" t="b">
        <f>Scenario!H37=OrigScenario!H37</f>
        <v>1</v>
      </c>
      <c r="I37" s="156" t="b">
        <f>Scenario!I37=OrigScenario!I37</f>
        <v>1</v>
      </c>
      <c r="J37" s="156" t="b">
        <f>Scenario!J37=OrigScenario!J37</f>
        <v>1</v>
      </c>
      <c r="K37" s="156" t="b">
        <f>Scenario!K37=OrigScenario!K37</f>
        <v>1</v>
      </c>
      <c r="L37" s="156" t="b">
        <f>Scenario!L37=OrigScenario!L37</f>
        <v>1</v>
      </c>
      <c r="M37" s="156" t="b">
        <f>Scenario!M37=OrigScenario!M37</f>
        <v>1</v>
      </c>
      <c r="N37" s="156" t="b">
        <f>Scenario!N37=OrigScenario!N37</f>
        <v>1</v>
      </c>
      <c r="O37" s="156" t="b">
        <f>Scenario!O37=OrigScenario!O37</f>
        <v>1</v>
      </c>
      <c r="P37" s="156" t="b">
        <f>Scenario!P37=OrigScenario!P37</f>
        <v>1</v>
      </c>
      <c r="Q37" s="156" t="b">
        <f>Scenario!Q37=OrigScenario!Q37</f>
        <v>1</v>
      </c>
      <c r="R37" s="156" t="b">
        <f>Scenario!R37=OrigScenario!R37</f>
        <v>1</v>
      </c>
      <c r="S37" s="156" t="b">
        <f>Scenario!S37=OrigScenario!S37</f>
        <v>1</v>
      </c>
      <c r="T37" s="156" t="b">
        <f>Scenario!T37=OrigScenario!T37</f>
        <v>1</v>
      </c>
      <c r="U37" s="156" t="b">
        <f>Scenario!U37=OrigScenario!U37</f>
        <v>1</v>
      </c>
      <c r="V37" s="156" t="b">
        <f>Scenario!V37=OrigScenario!V37</f>
        <v>1</v>
      </c>
      <c r="W37" s="156" t="b">
        <f>Scenario!W37=OrigScenario!W37</f>
        <v>1</v>
      </c>
      <c r="X37" s="156" t="b">
        <f>Scenario!X37=OrigScenario!X37</f>
        <v>1</v>
      </c>
      <c r="Y37" s="156" t="b">
        <f>Scenario!Y37=OrigScenario!Y37</f>
        <v>1</v>
      </c>
      <c r="Z37" s="156" t="b">
        <f>Scenario!Z37=OrigScenario!Z37</f>
        <v>1</v>
      </c>
      <c r="AA37" s="156" t="b">
        <f>Scenario!AA37=OrigScenario!AA37</f>
        <v>1</v>
      </c>
      <c r="AB37" s="156" t="b">
        <f>Scenario!AB37=OrigScenario!AB37</f>
        <v>1</v>
      </c>
      <c r="AC37" s="156" t="b">
        <f>Scenario!AC37=OrigScenario!AC37</f>
        <v>1</v>
      </c>
      <c r="AD37" s="156" t="b">
        <f>Scenario!AD37=OrigScenario!AD37</f>
        <v>1</v>
      </c>
      <c r="AE37" s="156" t="b">
        <f>Scenario!AE37=OrigScenario!AE37</f>
        <v>1</v>
      </c>
      <c r="AF37" s="156" t="b">
        <f>Scenario!AF37=OrigScenario!AF37</f>
        <v>1</v>
      </c>
      <c r="AG37" s="156" t="b">
        <f>Scenario!AG37=OrigScenario!AG37</f>
        <v>1</v>
      </c>
      <c r="AH37" s="156" t="b">
        <f>Scenario!AH37=OrigScenario!AH37</f>
        <v>1</v>
      </c>
      <c r="AI37" s="156" t="b">
        <f>Scenario!AI37=OrigScenario!AI37</f>
        <v>1</v>
      </c>
      <c r="AJ37" s="156" t="b">
        <f>Scenario!AJ37=OrigScenario!AJ37</f>
        <v>1</v>
      </c>
      <c r="AK37" s="156" t="b">
        <f>Scenario!AK37=OrigScenario!AK37</f>
        <v>1</v>
      </c>
      <c r="AL37" s="156" t="b">
        <f>Scenario!AL37=OrigScenario!AL37</f>
        <v>1</v>
      </c>
      <c r="AM37" s="156" t="b">
        <f>Scenario!AM37=OrigScenario!AM37</f>
        <v>1</v>
      </c>
      <c r="AN37" s="156" t="b">
        <f>Scenario!AN37=OrigScenario!AN37</f>
        <v>1</v>
      </c>
      <c r="AO37" s="156" t="b">
        <f>Scenario!AO37=OrigScenario!AO37</f>
        <v>1</v>
      </c>
      <c r="AP37" s="156" t="b">
        <f>Scenario!AP37=OrigScenario!AP37</f>
        <v>1</v>
      </c>
      <c r="AQ37" s="156" t="b">
        <f>Scenario!AQ37=OrigScenario!AQ37</f>
        <v>1</v>
      </c>
      <c r="AR37" s="156" t="b">
        <f>Scenario!AR37=OrigScenario!AR37</f>
        <v>1</v>
      </c>
      <c r="AS37" s="156" t="b">
        <f>Scenario!AS37=OrigScenario!AS37</f>
        <v>1</v>
      </c>
      <c r="AT37" s="156" t="b">
        <f>Scenario!AT37=OrigScenario!AT37</f>
        <v>1</v>
      </c>
      <c r="AU37" s="156" t="b">
        <f>Scenario!AU37=OrigScenario!AU37</f>
        <v>1</v>
      </c>
      <c r="AV37" s="157" t="b">
        <f>Scenario!AV37=OrigScenario!AV37</f>
        <v>1</v>
      </c>
    </row>
    <row r="38" spans="1:48" x14ac:dyDescent="0.2">
      <c r="A38">
        <v>28</v>
      </c>
      <c r="B38" s="2" t="b">
        <f>Scenario!B38=OrigScenario!B38</f>
        <v>1</v>
      </c>
      <c r="C38" s="156" t="b">
        <f>Scenario!C38=OrigScenario!C38</f>
        <v>1</v>
      </c>
      <c r="D38" s="156" t="b">
        <f>Scenario!D38=OrigScenario!D38</f>
        <v>1</v>
      </c>
      <c r="E38" s="156" t="b">
        <f>Scenario!E38=OrigScenario!E38</f>
        <v>1</v>
      </c>
      <c r="F38" s="156" t="b">
        <f>Scenario!F38=OrigScenario!F38</f>
        <v>1</v>
      </c>
      <c r="G38" s="156" t="b">
        <f>Scenario!G38=OrigScenario!G38</f>
        <v>1</v>
      </c>
      <c r="H38" s="156" t="b">
        <f>Scenario!H38=OrigScenario!H38</f>
        <v>1</v>
      </c>
      <c r="I38" s="156" t="b">
        <f>Scenario!I38=OrigScenario!I38</f>
        <v>1</v>
      </c>
      <c r="J38" s="156" t="b">
        <f>Scenario!J38=OrigScenario!J38</f>
        <v>1</v>
      </c>
      <c r="K38" s="156" t="b">
        <f>Scenario!K38=OrigScenario!K38</f>
        <v>1</v>
      </c>
      <c r="L38" s="156" t="b">
        <f>Scenario!L38=OrigScenario!L38</f>
        <v>1</v>
      </c>
      <c r="M38" s="156" t="b">
        <f>Scenario!M38=OrigScenario!M38</f>
        <v>1</v>
      </c>
      <c r="N38" s="156" t="b">
        <f>Scenario!N38=OrigScenario!N38</f>
        <v>1</v>
      </c>
      <c r="O38" s="156" t="b">
        <f>Scenario!O38=OrigScenario!O38</f>
        <v>1</v>
      </c>
      <c r="P38" s="156" t="b">
        <f>Scenario!P38=OrigScenario!P38</f>
        <v>1</v>
      </c>
      <c r="Q38" s="156" t="b">
        <f>Scenario!Q38=OrigScenario!Q38</f>
        <v>1</v>
      </c>
      <c r="R38" s="156" t="b">
        <f>Scenario!R38=OrigScenario!R38</f>
        <v>1</v>
      </c>
      <c r="S38" s="156" t="b">
        <f>Scenario!S38=OrigScenario!S38</f>
        <v>1</v>
      </c>
      <c r="T38" s="156" t="b">
        <f>Scenario!T38=OrigScenario!T38</f>
        <v>1</v>
      </c>
      <c r="U38" s="156" t="b">
        <f>Scenario!U38=OrigScenario!U38</f>
        <v>1</v>
      </c>
      <c r="V38" s="156" t="b">
        <f>Scenario!V38=OrigScenario!V38</f>
        <v>1</v>
      </c>
      <c r="W38" s="156" t="b">
        <f>Scenario!W38=OrigScenario!W38</f>
        <v>1</v>
      </c>
      <c r="X38" s="156" t="b">
        <f>Scenario!X38=OrigScenario!X38</f>
        <v>1</v>
      </c>
      <c r="Y38" s="156" t="b">
        <f>Scenario!Y38=OrigScenario!Y38</f>
        <v>1</v>
      </c>
      <c r="Z38" s="156" t="b">
        <f>Scenario!Z38=OrigScenario!Z38</f>
        <v>1</v>
      </c>
      <c r="AA38" s="156" t="b">
        <f>Scenario!AA38=OrigScenario!AA38</f>
        <v>1</v>
      </c>
      <c r="AB38" s="156" t="b">
        <f>Scenario!AB38=OrigScenario!AB38</f>
        <v>1</v>
      </c>
      <c r="AC38" s="156" t="b">
        <f>Scenario!AC38=OrigScenario!AC38</f>
        <v>1</v>
      </c>
      <c r="AD38" s="156" t="b">
        <f>Scenario!AD38=OrigScenario!AD38</f>
        <v>1</v>
      </c>
      <c r="AE38" s="156" t="b">
        <f>Scenario!AE38=OrigScenario!AE38</f>
        <v>1</v>
      </c>
      <c r="AF38" s="156" t="b">
        <f>Scenario!AF38=OrigScenario!AF38</f>
        <v>1</v>
      </c>
      <c r="AG38" s="156" t="b">
        <f>Scenario!AG38=OrigScenario!AG38</f>
        <v>1</v>
      </c>
      <c r="AH38" s="156" t="b">
        <f>Scenario!AH38=OrigScenario!AH38</f>
        <v>1</v>
      </c>
      <c r="AI38" s="156" t="b">
        <f>Scenario!AI38=OrigScenario!AI38</f>
        <v>1</v>
      </c>
      <c r="AJ38" s="156" t="b">
        <f>Scenario!AJ38=OrigScenario!AJ38</f>
        <v>1</v>
      </c>
      <c r="AK38" s="156" t="b">
        <f>Scenario!AK38=OrigScenario!AK38</f>
        <v>1</v>
      </c>
      <c r="AL38" s="156" t="b">
        <f>Scenario!AL38=OrigScenario!AL38</f>
        <v>1</v>
      </c>
      <c r="AM38" s="156" t="b">
        <f>Scenario!AM38=OrigScenario!AM38</f>
        <v>1</v>
      </c>
      <c r="AN38" s="156" t="b">
        <f>Scenario!AN38=OrigScenario!AN38</f>
        <v>1</v>
      </c>
      <c r="AO38" s="156" t="b">
        <f>Scenario!AO38=OrigScenario!AO38</f>
        <v>1</v>
      </c>
      <c r="AP38" s="156" t="b">
        <f>Scenario!AP38=OrigScenario!AP38</f>
        <v>1</v>
      </c>
      <c r="AQ38" s="156" t="b">
        <f>Scenario!AQ38=OrigScenario!AQ38</f>
        <v>1</v>
      </c>
      <c r="AR38" s="156" t="b">
        <f>Scenario!AR38=OrigScenario!AR38</f>
        <v>1</v>
      </c>
      <c r="AS38" s="156" t="b">
        <f>Scenario!AS38=OrigScenario!AS38</f>
        <v>1</v>
      </c>
      <c r="AT38" s="156" t="b">
        <f>Scenario!AT38=OrigScenario!AT38</f>
        <v>1</v>
      </c>
      <c r="AU38" s="156" t="b">
        <f>Scenario!AU38=OrigScenario!AU38</f>
        <v>1</v>
      </c>
      <c r="AV38" s="157" t="b">
        <f>Scenario!AV38=OrigScenario!AV38</f>
        <v>1</v>
      </c>
    </row>
    <row r="39" spans="1:48" x14ac:dyDescent="0.2">
      <c r="A39">
        <v>29</v>
      </c>
      <c r="B39" s="2" t="b">
        <f>Scenario!B39=OrigScenario!B39</f>
        <v>1</v>
      </c>
      <c r="C39" s="156" t="b">
        <f>Scenario!C39=OrigScenario!C39</f>
        <v>1</v>
      </c>
      <c r="D39" s="156" t="b">
        <f>Scenario!D39=OrigScenario!D39</f>
        <v>1</v>
      </c>
      <c r="E39" s="156" t="b">
        <f>Scenario!E39=OrigScenario!E39</f>
        <v>1</v>
      </c>
      <c r="F39" s="156" t="b">
        <f>Scenario!F39=OrigScenario!F39</f>
        <v>1</v>
      </c>
      <c r="G39" s="156" t="b">
        <f>Scenario!G39=OrigScenario!G39</f>
        <v>1</v>
      </c>
      <c r="H39" s="156" t="b">
        <f>Scenario!H39=OrigScenario!H39</f>
        <v>1</v>
      </c>
      <c r="I39" s="156" t="b">
        <f>Scenario!I39=OrigScenario!I39</f>
        <v>1</v>
      </c>
      <c r="J39" s="156" t="b">
        <f>Scenario!J39=OrigScenario!J39</f>
        <v>1</v>
      </c>
      <c r="K39" s="156" t="b">
        <f>Scenario!K39=OrigScenario!K39</f>
        <v>1</v>
      </c>
      <c r="L39" s="156" t="b">
        <f>Scenario!L39=OrigScenario!L39</f>
        <v>1</v>
      </c>
      <c r="M39" s="156" t="b">
        <f>Scenario!M39=OrigScenario!M39</f>
        <v>1</v>
      </c>
      <c r="N39" s="156" t="b">
        <f>Scenario!N39=OrigScenario!N39</f>
        <v>1</v>
      </c>
      <c r="O39" s="156" t="b">
        <f>Scenario!O39=OrigScenario!O39</f>
        <v>1</v>
      </c>
      <c r="P39" s="156" t="b">
        <f>Scenario!P39=OrigScenario!P39</f>
        <v>1</v>
      </c>
      <c r="Q39" s="156" t="b">
        <f>Scenario!Q39=OrigScenario!Q39</f>
        <v>1</v>
      </c>
      <c r="R39" s="156" t="b">
        <f>Scenario!R39=OrigScenario!R39</f>
        <v>1</v>
      </c>
      <c r="S39" s="156" t="b">
        <f>Scenario!S39=OrigScenario!S39</f>
        <v>1</v>
      </c>
      <c r="T39" s="156" t="b">
        <f>Scenario!T39=OrigScenario!T39</f>
        <v>1</v>
      </c>
      <c r="U39" s="156" t="b">
        <f>Scenario!U39=OrigScenario!U39</f>
        <v>1</v>
      </c>
      <c r="V39" s="156" t="b">
        <f>Scenario!V39=OrigScenario!V39</f>
        <v>1</v>
      </c>
      <c r="W39" s="156" t="b">
        <f>Scenario!W39=OrigScenario!W39</f>
        <v>1</v>
      </c>
      <c r="X39" s="156" t="b">
        <f>Scenario!X39=OrigScenario!X39</f>
        <v>1</v>
      </c>
      <c r="Y39" s="156" t="b">
        <f>Scenario!Y39=OrigScenario!Y39</f>
        <v>1</v>
      </c>
      <c r="Z39" s="156" t="b">
        <f>Scenario!Z39=OrigScenario!Z39</f>
        <v>1</v>
      </c>
      <c r="AA39" s="156" t="b">
        <f>Scenario!AA39=OrigScenario!AA39</f>
        <v>1</v>
      </c>
      <c r="AB39" s="156" t="b">
        <f>Scenario!AB39=OrigScenario!AB39</f>
        <v>1</v>
      </c>
      <c r="AC39" s="156" t="b">
        <f>Scenario!AC39=OrigScenario!AC39</f>
        <v>1</v>
      </c>
      <c r="AD39" s="156" t="b">
        <f>Scenario!AD39=OrigScenario!AD39</f>
        <v>1</v>
      </c>
      <c r="AE39" s="156" t="b">
        <f>Scenario!AE39=OrigScenario!AE39</f>
        <v>1</v>
      </c>
      <c r="AF39" s="156" t="b">
        <f>Scenario!AF39=OrigScenario!AF39</f>
        <v>1</v>
      </c>
      <c r="AG39" s="156" t="b">
        <f>Scenario!AG39=OrigScenario!AG39</f>
        <v>1</v>
      </c>
      <c r="AH39" s="156" t="b">
        <f>Scenario!AH39=OrigScenario!AH39</f>
        <v>1</v>
      </c>
      <c r="AI39" s="156" t="b">
        <f>Scenario!AI39=OrigScenario!AI39</f>
        <v>1</v>
      </c>
      <c r="AJ39" s="156" t="b">
        <f>Scenario!AJ39=OrigScenario!AJ39</f>
        <v>1</v>
      </c>
      <c r="AK39" s="156" t="b">
        <f>Scenario!AK39=OrigScenario!AK39</f>
        <v>1</v>
      </c>
      <c r="AL39" s="156" t="b">
        <f>Scenario!AL39=OrigScenario!AL39</f>
        <v>1</v>
      </c>
      <c r="AM39" s="156" t="b">
        <f>Scenario!AM39=OrigScenario!AM39</f>
        <v>1</v>
      </c>
      <c r="AN39" s="156" t="b">
        <f>Scenario!AN39=OrigScenario!AN39</f>
        <v>1</v>
      </c>
      <c r="AO39" s="156" t="b">
        <f>Scenario!AO39=OrigScenario!AO39</f>
        <v>1</v>
      </c>
      <c r="AP39" s="156" t="b">
        <f>Scenario!AP39=OrigScenario!AP39</f>
        <v>1</v>
      </c>
      <c r="AQ39" s="156" t="b">
        <f>Scenario!AQ39=OrigScenario!AQ39</f>
        <v>1</v>
      </c>
      <c r="AR39" s="156" t="b">
        <f>Scenario!AR39=OrigScenario!AR39</f>
        <v>1</v>
      </c>
      <c r="AS39" s="156" t="b">
        <f>Scenario!AS39=OrigScenario!AS39</f>
        <v>1</v>
      </c>
      <c r="AT39" s="156" t="b">
        <f>Scenario!AT39=OrigScenario!AT39</f>
        <v>1</v>
      </c>
      <c r="AU39" s="156" t="b">
        <f>Scenario!AU39=OrigScenario!AU39</f>
        <v>1</v>
      </c>
      <c r="AV39" s="157" t="b">
        <f>Scenario!AV39=OrigScenario!AV39</f>
        <v>1</v>
      </c>
    </row>
    <row r="40" spans="1:48" x14ac:dyDescent="0.2">
      <c r="A40">
        <v>30</v>
      </c>
      <c r="B40" s="2" t="b">
        <f>Scenario!B40=OrigScenario!B40</f>
        <v>1</v>
      </c>
      <c r="C40" s="156" t="b">
        <f>Scenario!C40=OrigScenario!C40</f>
        <v>1</v>
      </c>
      <c r="D40" s="156" t="b">
        <f>Scenario!D40=OrigScenario!D40</f>
        <v>1</v>
      </c>
      <c r="E40" s="156" t="b">
        <f>Scenario!E40=OrigScenario!E40</f>
        <v>1</v>
      </c>
      <c r="F40" s="156" t="b">
        <f>Scenario!F40=OrigScenario!F40</f>
        <v>1</v>
      </c>
      <c r="G40" s="156" t="b">
        <f>Scenario!G40=OrigScenario!G40</f>
        <v>1</v>
      </c>
      <c r="H40" s="156" t="b">
        <f>Scenario!H40=OrigScenario!H40</f>
        <v>1</v>
      </c>
      <c r="I40" s="156" t="b">
        <f>Scenario!I40=OrigScenario!I40</f>
        <v>1</v>
      </c>
      <c r="J40" s="156" t="b">
        <f>Scenario!J40=OrigScenario!J40</f>
        <v>1</v>
      </c>
      <c r="K40" s="156" t="b">
        <f>Scenario!K40=OrigScenario!K40</f>
        <v>1</v>
      </c>
      <c r="L40" s="156" t="b">
        <f>Scenario!L40=OrigScenario!L40</f>
        <v>1</v>
      </c>
      <c r="M40" s="156" t="b">
        <f>Scenario!M40=OrigScenario!M40</f>
        <v>1</v>
      </c>
      <c r="N40" s="156" t="b">
        <f>Scenario!N40=OrigScenario!N40</f>
        <v>1</v>
      </c>
      <c r="O40" s="156" t="b">
        <f>Scenario!O40=OrigScenario!O40</f>
        <v>1</v>
      </c>
      <c r="P40" s="156" t="b">
        <f>Scenario!P40=OrigScenario!P40</f>
        <v>1</v>
      </c>
      <c r="Q40" s="156" t="b">
        <f>Scenario!Q40=OrigScenario!Q40</f>
        <v>1</v>
      </c>
      <c r="R40" s="156" t="b">
        <f>Scenario!R40=OrigScenario!R40</f>
        <v>1</v>
      </c>
      <c r="S40" s="156" t="b">
        <f>Scenario!S40=OrigScenario!S40</f>
        <v>1</v>
      </c>
      <c r="T40" s="156" t="b">
        <f>Scenario!T40=OrigScenario!T40</f>
        <v>1</v>
      </c>
      <c r="U40" s="156" t="b">
        <f>Scenario!U40=OrigScenario!U40</f>
        <v>1</v>
      </c>
      <c r="V40" s="156" t="b">
        <f>Scenario!V40=OrigScenario!V40</f>
        <v>1</v>
      </c>
      <c r="W40" s="156" t="b">
        <f>Scenario!W40=OrigScenario!W40</f>
        <v>1</v>
      </c>
      <c r="X40" s="156" t="b">
        <f>Scenario!X40=OrigScenario!X40</f>
        <v>1</v>
      </c>
      <c r="Y40" s="156" t="b">
        <f>Scenario!Y40=OrigScenario!Y40</f>
        <v>1</v>
      </c>
      <c r="Z40" s="156" t="b">
        <f>Scenario!Z40=OrigScenario!Z40</f>
        <v>1</v>
      </c>
      <c r="AA40" s="156" t="b">
        <f>Scenario!AA40=OrigScenario!AA40</f>
        <v>1</v>
      </c>
      <c r="AB40" s="156" t="b">
        <f>Scenario!AB40=OrigScenario!AB40</f>
        <v>1</v>
      </c>
      <c r="AC40" s="156" t="b">
        <f>Scenario!AC40=OrigScenario!AC40</f>
        <v>1</v>
      </c>
      <c r="AD40" s="156" t="b">
        <f>Scenario!AD40=OrigScenario!AD40</f>
        <v>1</v>
      </c>
      <c r="AE40" s="156" t="b">
        <f>Scenario!AE40=OrigScenario!AE40</f>
        <v>1</v>
      </c>
      <c r="AF40" s="156" t="b">
        <f>Scenario!AF40=OrigScenario!AF40</f>
        <v>1</v>
      </c>
      <c r="AG40" s="156" t="b">
        <f>Scenario!AG40=OrigScenario!AG40</f>
        <v>1</v>
      </c>
      <c r="AH40" s="156" t="b">
        <f>Scenario!AH40=OrigScenario!AH40</f>
        <v>1</v>
      </c>
      <c r="AI40" s="156" t="b">
        <f>Scenario!AI40=OrigScenario!AI40</f>
        <v>1</v>
      </c>
      <c r="AJ40" s="156" t="b">
        <f>Scenario!AJ40=OrigScenario!AJ40</f>
        <v>1</v>
      </c>
      <c r="AK40" s="156" t="b">
        <f>Scenario!AK40=OrigScenario!AK40</f>
        <v>1</v>
      </c>
      <c r="AL40" s="156" t="b">
        <f>Scenario!AL40=OrigScenario!AL40</f>
        <v>1</v>
      </c>
      <c r="AM40" s="156" t="b">
        <f>Scenario!AM40=OrigScenario!AM40</f>
        <v>1</v>
      </c>
      <c r="AN40" s="156" t="b">
        <f>Scenario!AN40=OrigScenario!AN40</f>
        <v>1</v>
      </c>
      <c r="AO40" s="156" t="b">
        <f>Scenario!AO40=OrigScenario!AO40</f>
        <v>1</v>
      </c>
      <c r="AP40" s="156" t="b">
        <f>Scenario!AP40=OrigScenario!AP40</f>
        <v>1</v>
      </c>
      <c r="AQ40" s="156" t="b">
        <f>Scenario!AQ40=OrigScenario!AQ40</f>
        <v>1</v>
      </c>
      <c r="AR40" s="156" t="b">
        <f>Scenario!AR40=OrigScenario!AR40</f>
        <v>1</v>
      </c>
      <c r="AS40" s="156" t="b">
        <f>Scenario!AS40=OrigScenario!AS40</f>
        <v>1</v>
      </c>
      <c r="AT40" s="156" t="b">
        <f>Scenario!AT40=OrigScenario!AT40</f>
        <v>1</v>
      </c>
      <c r="AU40" s="156" t="b">
        <f>Scenario!AU40=OrigScenario!AU40</f>
        <v>1</v>
      </c>
      <c r="AV40" s="157" t="b">
        <f>Scenario!AV40=OrigScenario!AV40</f>
        <v>1</v>
      </c>
    </row>
    <row r="41" spans="1:48" ht="13.5" thickBot="1" x14ac:dyDescent="0.25">
      <c r="B41" s="341" t="b">
        <f>Scenario!B41=OrigScenario!B41</f>
        <v>0</v>
      </c>
      <c r="C41" s="342" t="b">
        <f>Scenario!C41=OrigScenario!C41</f>
        <v>1</v>
      </c>
      <c r="D41" s="342" t="b">
        <f>Scenario!D41=OrigScenario!D41</f>
        <v>1</v>
      </c>
      <c r="E41" s="342" t="b">
        <f>Scenario!E41=OrigScenario!E41</f>
        <v>1</v>
      </c>
      <c r="F41" s="342" t="b">
        <f>Scenario!F41=OrigScenario!F41</f>
        <v>1</v>
      </c>
      <c r="G41" s="342" t="b">
        <f>Scenario!G41=OrigScenario!G41</f>
        <v>1</v>
      </c>
      <c r="H41" s="342" t="b">
        <f>Scenario!H41=OrigScenario!H41</f>
        <v>1</v>
      </c>
      <c r="I41" s="342" t="b">
        <f>Scenario!I41=OrigScenario!I41</f>
        <v>1</v>
      </c>
      <c r="J41" s="342" t="b">
        <f>Scenario!J41=OrigScenario!J41</f>
        <v>1</v>
      </c>
      <c r="K41" s="342" t="b">
        <f>Scenario!K41=OrigScenario!K41</f>
        <v>1</v>
      </c>
      <c r="L41" s="342" t="b">
        <f>Scenario!L41=OrigScenario!L41</f>
        <v>1</v>
      </c>
      <c r="M41" s="342" t="b">
        <f>Scenario!M41=OrigScenario!M41</f>
        <v>1</v>
      </c>
      <c r="N41" s="342" t="b">
        <f>Scenario!N41=OrigScenario!N41</f>
        <v>1</v>
      </c>
      <c r="O41" s="342" t="b">
        <f>Scenario!O41=OrigScenario!O41</f>
        <v>1</v>
      </c>
      <c r="P41" s="342" t="b">
        <f>Scenario!P41=OrigScenario!P41</f>
        <v>1</v>
      </c>
      <c r="Q41" s="342" t="b">
        <f>Scenario!Q41=OrigScenario!Q41</f>
        <v>1</v>
      </c>
      <c r="R41" s="342" t="b">
        <f>Scenario!R41=OrigScenario!R41</f>
        <v>1</v>
      </c>
      <c r="S41" s="342" t="b">
        <f>Scenario!S41=OrigScenario!S41</f>
        <v>1</v>
      </c>
      <c r="T41" s="342" t="b">
        <f>Scenario!T41=OrigScenario!T41</f>
        <v>1</v>
      </c>
      <c r="U41" s="342" t="b">
        <f>Scenario!U41=OrigScenario!U41</f>
        <v>1</v>
      </c>
      <c r="V41" s="342" t="b">
        <f>Scenario!V41=OrigScenario!V41</f>
        <v>1</v>
      </c>
      <c r="W41" s="342" t="b">
        <f>Scenario!W41=OrigScenario!W41</f>
        <v>1</v>
      </c>
      <c r="X41" s="342" t="b">
        <f>Scenario!X41=OrigScenario!X41</f>
        <v>1</v>
      </c>
      <c r="Y41" s="342" t="b">
        <f>Scenario!Y41=OrigScenario!Y41</f>
        <v>1</v>
      </c>
      <c r="Z41" s="342" t="b">
        <f>Scenario!Z41=OrigScenario!Z41</f>
        <v>1</v>
      </c>
      <c r="AA41" s="342" t="b">
        <f>Scenario!AA41=OrigScenario!AA41</f>
        <v>1</v>
      </c>
      <c r="AB41" s="342" t="b">
        <f>Scenario!AB41=OrigScenario!AB41</f>
        <v>1</v>
      </c>
      <c r="AC41" s="342" t="b">
        <f>Scenario!AC41=OrigScenario!AC41</f>
        <v>1</v>
      </c>
      <c r="AD41" s="342" t="b">
        <f>Scenario!AD41=OrigScenario!AD41</f>
        <v>1</v>
      </c>
      <c r="AE41" s="342" t="b">
        <f>Scenario!AE41=OrigScenario!AE41</f>
        <v>1</v>
      </c>
      <c r="AF41" s="342" t="b">
        <f>Scenario!AF41=OrigScenario!AF41</f>
        <v>1</v>
      </c>
      <c r="AG41" s="342" t="b">
        <f>Scenario!AG41=OrigScenario!AG41</f>
        <v>1</v>
      </c>
      <c r="AH41" s="342" t="b">
        <f>Scenario!AH41=OrigScenario!AH41</f>
        <v>1</v>
      </c>
      <c r="AI41" s="342" t="b">
        <f>Scenario!AI41=OrigScenario!AI41</f>
        <v>1</v>
      </c>
      <c r="AJ41" s="342" t="b">
        <f>Scenario!AJ41=OrigScenario!AJ41</f>
        <v>1</v>
      </c>
      <c r="AK41" s="342" t="b">
        <f>Scenario!AK41=OrigScenario!AK41</f>
        <v>1</v>
      </c>
      <c r="AL41" s="342" t="b">
        <f>Scenario!AL41=OrigScenario!AL41</f>
        <v>1</v>
      </c>
      <c r="AM41" s="342" t="b">
        <f>Scenario!AM41=OrigScenario!AM41</f>
        <v>1</v>
      </c>
      <c r="AN41" s="342" t="b">
        <f>Scenario!AN41=OrigScenario!AN41</f>
        <v>1</v>
      </c>
      <c r="AO41" s="342" t="b">
        <f>Scenario!AO41=OrigScenario!AO41</f>
        <v>1</v>
      </c>
      <c r="AP41" s="342" t="b">
        <f>Scenario!AP41=OrigScenario!AP41</f>
        <v>1</v>
      </c>
      <c r="AQ41" s="342" t="b">
        <f>Scenario!AQ41=OrigScenario!AQ41</f>
        <v>1</v>
      </c>
      <c r="AR41" s="342" t="b">
        <f>Scenario!AR41=OrigScenario!AR41</f>
        <v>1</v>
      </c>
      <c r="AS41" s="342" t="b">
        <f>Scenario!AS41=OrigScenario!AS41</f>
        <v>1</v>
      </c>
      <c r="AT41" s="342" t="b">
        <f>Scenario!AT41=OrigScenario!AT41</f>
        <v>1</v>
      </c>
      <c r="AU41" s="342" t="b">
        <f>Scenario!AU41=OrigScenario!AU41</f>
        <v>1</v>
      </c>
      <c r="AV41" s="343" t="b">
        <f>Scenario!AV41=OrigScenario!AV41</f>
        <v>1</v>
      </c>
    </row>
    <row r="42" spans="1:48" ht="14.25" thickTop="1" thickBot="1" x14ac:dyDescent="0.25">
      <c r="B42" t="b">
        <f>Scenario!B42=OrigScenario!B42</f>
        <v>1</v>
      </c>
      <c r="C42" t="b">
        <f>Scenario!C42=OrigScenario!C42</f>
        <v>1</v>
      </c>
      <c r="D42" t="b">
        <f>Scenario!D42=OrigScenario!D42</f>
        <v>1</v>
      </c>
      <c r="E42" t="b">
        <f>Scenario!E42=OrigScenario!E42</f>
        <v>1</v>
      </c>
      <c r="F42" t="b">
        <f>Scenario!F42=OrigScenario!F42</f>
        <v>1</v>
      </c>
      <c r="G42" t="b">
        <f>Scenario!G42=OrigScenario!G42</f>
        <v>1</v>
      </c>
      <c r="H42" t="b">
        <f>Scenario!H42=OrigScenario!H42</f>
        <v>1</v>
      </c>
      <c r="I42" t="b">
        <f>Scenario!I42=OrigScenario!I42</f>
        <v>1</v>
      </c>
      <c r="J42" t="b">
        <f>Scenario!J42=OrigScenario!J42</f>
        <v>1</v>
      </c>
      <c r="K42" t="b">
        <f>Scenario!K42=OrigScenario!K42</f>
        <v>1</v>
      </c>
      <c r="L42" t="b">
        <f>Scenario!L42=OrigScenario!L42</f>
        <v>1</v>
      </c>
      <c r="M42" t="b">
        <f>Scenario!M42=OrigScenario!M42</f>
        <v>1</v>
      </c>
      <c r="N42" t="b">
        <f>Scenario!N42=OrigScenario!N42</f>
        <v>1</v>
      </c>
      <c r="O42" t="b">
        <f>Scenario!O42=OrigScenario!O42</f>
        <v>1</v>
      </c>
      <c r="P42" t="b">
        <f>Scenario!P42=OrigScenario!P42</f>
        <v>1</v>
      </c>
      <c r="Q42" t="b">
        <f>Scenario!Q42=OrigScenario!Q42</f>
        <v>1</v>
      </c>
      <c r="R42" t="b">
        <f>Scenario!R42=OrigScenario!R42</f>
        <v>1</v>
      </c>
      <c r="S42" t="b">
        <f>Scenario!S42=OrigScenario!S42</f>
        <v>1</v>
      </c>
      <c r="T42" t="b">
        <f>Scenario!T42=OrigScenario!T42</f>
        <v>1</v>
      </c>
      <c r="U42" t="b">
        <f>Scenario!U42=OrigScenario!U42</f>
        <v>1</v>
      </c>
      <c r="V42" t="b">
        <f>Scenario!V42=OrigScenario!V42</f>
        <v>1</v>
      </c>
      <c r="W42" t="b">
        <f>Scenario!W42=OrigScenario!W42</f>
        <v>1</v>
      </c>
      <c r="X42" t="b">
        <f>Scenario!X42=OrigScenario!X42</f>
        <v>1</v>
      </c>
      <c r="Y42" t="b">
        <f>Scenario!Y42=OrigScenario!Y42</f>
        <v>1</v>
      </c>
      <c r="Z42" t="b">
        <f>Scenario!Z42=OrigScenario!Z42</f>
        <v>1</v>
      </c>
      <c r="AA42" t="b">
        <f>Scenario!AA42=OrigScenario!AA42</f>
        <v>1</v>
      </c>
      <c r="AB42" t="b">
        <f>Scenario!AB42=OrigScenario!AB42</f>
        <v>1</v>
      </c>
      <c r="AC42" t="b">
        <f>Scenario!AC42=OrigScenario!AC42</f>
        <v>1</v>
      </c>
      <c r="AD42" t="b">
        <f>Scenario!AD42=OrigScenario!AD42</f>
        <v>1</v>
      </c>
      <c r="AE42" t="b">
        <f>Scenario!AE42=OrigScenario!AE42</f>
        <v>1</v>
      </c>
      <c r="AF42" t="b">
        <f>Scenario!AF42=OrigScenario!AF42</f>
        <v>1</v>
      </c>
      <c r="AG42" t="b">
        <f>Scenario!AG42=OrigScenario!AG42</f>
        <v>1</v>
      </c>
      <c r="AH42" t="b">
        <f>Scenario!AH42=OrigScenario!AH42</f>
        <v>1</v>
      </c>
      <c r="AI42" t="b">
        <f>Scenario!AI42=OrigScenario!AI42</f>
        <v>1</v>
      </c>
      <c r="AJ42" t="b">
        <f>Scenario!AJ42=OrigScenario!AJ42</f>
        <v>1</v>
      </c>
      <c r="AK42" t="b">
        <f>Scenario!AK42=OrigScenario!AK42</f>
        <v>1</v>
      </c>
      <c r="AL42" t="b">
        <f>Scenario!AL42=OrigScenario!AL42</f>
        <v>1</v>
      </c>
      <c r="AM42" t="b">
        <f>Scenario!AM42=OrigScenario!AM42</f>
        <v>1</v>
      </c>
      <c r="AN42" t="b">
        <f>Scenario!AN42=OrigScenario!AN42</f>
        <v>1</v>
      </c>
      <c r="AO42" t="b">
        <f>Scenario!AO42=OrigScenario!AO42</f>
        <v>1</v>
      </c>
      <c r="AP42" t="b">
        <f>Scenario!AP42=OrigScenario!AP42</f>
        <v>1</v>
      </c>
      <c r="AQ42" t="b">
        <f>Scenario!AQ42=OrigScenario!AQ42</f>
        <v>1</v>
      </c>
      <c r="AR42" t="b">
        <f>Scenario!AR42=OrigScenario!AR42</f>
        <v>1</v>
      </c>
      <c r="AS42" t="b">
        <f>Scenario!AS42=OrigScenario!AS42</f>
        <v>1</v>
      </c>
      <c r="AT42" t="b">
        <f>Scenario!AT42=OrigScenario!AT42</f>
        <v>1</v>
      </c>
      <c r="AU42" t="b">
        <f>Scenario!AU42=OrigScenario!AU42</f>
        <v>1</v>
      </c>
      <c r="AV42" t="b">
        <f>Scenario!AV42=OrigScenario!AV42</f>
        <v>1</v>
      </c>
    </row>
    <row r="43" spans="1:48" ht="13.5" thickTop="1" x14ac:dyDescent="0.2">
      <c r="B43" s="332" t="b">
        <f>Scenario!B43=OrigScenario!B43</f>
        <v>1</v>
      </c>
      <c r="C43" s="333" t="b">
        <f>Scenario!C43=OrigScenario!C43</f>
        <v>1</v>
      </c>
      <c r="D43" s="333" t="b">
        <f>Scenario!D43=OrigScenario!D43</f>
        <v>1</v>
      </c>
      <c r="E43" s="333" t="b">
        <f>Scenario!E43=OrigScenario!E43</f>
        <v>1</v>
      </c>
      <c r="F43" s="333" t="b">
        <f>Scenario!F43=OrigScenario!F43</f>
        <v>1</v>
      </c>
      <c r="G43" s="333" t="b">
        <f>Scenario!G43=OrigScenario!G43</f>
        <v>1</v>
      </c>
      <c r="H43" s="333" t="b">
        <f>Scenario!H43=OrigScenario!H43</f>
        <v>1</v>
      </c>
      <c r="I43" s="333" t="b">
        <f>Scenario!I43=OrigScenario!I43</f>
        <v>1</v>
      </c>
      <c r="J43" s="333" t="b">
        <f>Scenario!J43=OrigScenario!J43</f>
        <v>1</v>
      </c>
      <c r="K43" s="333" t="b">
        <f>Scenario!K43=OrigScenario!K43</f>
        <v>1</v>
      </c>
      <c r="L43" s="333" t="b">
        <f>Scenario!L43=OrigScenario!L43</f>
        <v>1</v>
      </c>
      <c r="M43" s="333" t="b">
        <f>Scenario!M43=OrigScenario!M43</f>
        <v>1</v>
      </c>
      <c r="N43" s="333" t="b">
        <f>Scenario!N43=OrigScenario!N43</f>
        <v>1</v>
      </c>
      <c r="O43" s="333" t="b">
        <f>Scenario!O43=OrigScenario!O43</f>
        <v>1</v>
      </c>
      <c r="P43" s="333" t="b">
        <f>Scenario!P43=OrigScenario!P43</f>
        <v>1</v>
      </c>
      <c r="Q43" s="333" t="b">
        <f>Scenario!Q43=OrigScenario!Q43</f>
        <v>1</v>
      </c>
      <c r="R43" s="333" t="b">
        <f>Scenario!R43=OrigScenario!R43</f>
        <v>1</v>
      </c>
      <c r="S43" s="333" t="b">
        <f>Scenario!S43=OrigScenario!S43</f>
        <v>1</v>
      </c>
      <c r="T43" s="333" t="b">
        <f>Scenario!T43=OrigScenario!T43</f>
        <v>1</v>
      </c>
      <c r="U43" s="333" t="b">
        <f>Scenario!U43=OrigScenario!U43</f>
        <v>1</v>
      </c>
      <c r="V43" s="333" t="b">
        <f>Scenario!V43=OrigScenario!V43</f>
        <v>1</v>
      </c>
      <c r="W43" s="333" t="b">
        <f>Scenario!W43=OrigScenario!W43</f>
        <v>1</v>
      </c>
      <c r="X43" s="333" t="b">
        <f>Scenario!X43=OrigScenario!X43</f>
        <v>1</v>
      </c>
      <c r="Y43" s="333" t="b">
        <f>Scenario!Y43=OrigScenario!Y43</f>
        <v>1</v>
      </c>
      <c r="Z43" s="333" t="b">
        <f>Scenario!Z43=OrigScenario!Z43</f>
        <v>1</v>
      </c>
      <c r="AA43" s="333" t="b">
        <f>Scenario!AA43=OrigScenario!AA43</f>
        <v>1</v>
      </c>
      <c r="AB43" s="333" t="b">
        <f>Scenario!AB43=OrigScenario!AB43</f>
        <v>1</v>
      </c>
      <c r="AC43" s="333" t="b">
        <f>Scenario!AC43=OrigScenario!AC43</f>
        <v>1</v>
      </c>
      <c r="AD43" s="333" t="b">
        <f>Scenario!AD43=OrigScenario!AD43</f>
        <v>1</v>
      </c>
      <c r="AE43" s="333" t="b">
        <f>Scenario!AE43=OrigScenario!AE43</f>
        <v>1</v>
      </c>
      <c r="AF43" s="333" t="b">
        <f>Scenario!AF43=OrigScenario!AF43</f>
        <v>1</v>
      </c>
      <c r="AG43" s="333" t="b">
        <f>Scenario!AG43=OrigScenario!AG43</f>
        <v>1</v>
      </c>
      <c r="AH43" s="333" t="b">
        <f>Scenario!AH43=OrigScenario!AH43</f>
        <v>1</v>
      </c>
      <c r="AI43" s="333" t="b">
        <f>Scenario!AI43=OrigScenario!AI43</f>
        <v>1</v>
      </c>
      <c r="AJ43" s="333" t="b">
        <f>Scenario!AJ43=OrigScenario!AJ43</f>
        <v>1</v>
      </c>
      <c r="AK43" s="333" t="b">
        <f>Scenario!AK43=OrigScenario!AK43</f>
        <v>1</v>
      </c>
      <c r="AL43" s="333" t="b">
        <f>Scenario!AL43=OrigScenario!AL43</f>
        <v>1</v>
      </c>
      <c r="AM43" s="333" t="b">
        <f>Scenario!AM43=OrigScenario!AM43</f>
        <v>1</v>
      </c>
      <c r="AN43" s="333" t="b">
        <f>Scenario!AN43=OrigScenario!AN43</f>
        <v>1</v>
      </c>
      <c r="AO43" s="333" t="b">
        <f>Scenario!AO43=OrigScenario!AO43</f>
        <v>1</v>
      </c>
      <c r="AP43" s="333" t="b">
        <f>Scenario!AP43=OrigScenario!AP43</f>
        <v>1</v>
      </c>
      <c r="AQ43" s="333" t="b">
        <f>Scenario!AQ43=OrigScenario!AQ43</f>
        <v>1</v>
      </c>
      <c r="AR43" s="333" t="b">
        <f>Scenario!AR43=OrigScenario!AR43</f>
        <v>1</v>
      </c>
      <c r="AS43" s="333" t="b">
        <f>Scenario!AS43=OrigScenario!AS43</f>
        <v>1</v>
      </c>
      <c r="AT43" s="333" t="b">
        <f>Scenario!AT43=OrigScenario!AT43</f>
        <v>1</v>
      </c>
      <c r="AU43" s="333" t="b">
        <f>Scenario!AU43=OrigScenario!AU43</f>
        <v>1</v>
      </c>
      <c r="AV43" s="334" t="b">
        <f>Scenario!AV43=OrigScenario!AV43</f>
        <v>1</v>
      </c>
    </row>
    <row r="44" spans="1:48" x14ac:dyDescent="0.2">
      <c r="B44" s="2" t="b">
        <f>Scenario!B44=OrigScenario!B44</f>
        <v>1</v>
      </c>
      <c r="C44" s="3" t="b">
        <f>Scenario!C44=OrigScenario!C44</f>
        <v>1</v>
      </c>
      <c r="D44" s="3" t="b">
        <f>Scenario!D44=OrigScenario!D44</f>
        <v>1</v>
      </c>
      <c r="E44" s="3" t="b">
        <f>Scenario!E44=OrigScenario!E44</f>
        <v>1</v>
      </c>
      <c r="F44" s="3" t="b">
        <f>Scenario!F44=OrigScenario!F44</f>
        <v>1</v>
      </c>
      <c r="G44" s="3" t="b">
        <f>Scenario!G44=OrigScenario!G44</f>
        <v>1</v>
      </c>
      <c r="H44" s="3" t="b">
        <f>Scenario!H44=OrigScenario!H44</f>
        <v>1</v>
      </c>
      <c r="I44" s="3" t="b">
        <f>Scenario!I44=OrigScenario!I44</f>
        <v>1</v>
      </c>
      <c r="J44" s="3" t="b">
        <f>Scenario!J44=OrigScenario!J44</f>
        <v>1</v>
      </c>
      <c r="K44" s="3" t="b">
        <f>Scenario!K44=OrigScenario!K44</f>
        <v>1</v>
      </c>
      <c r="L44" s="3" t="b">
        <f>Scenario!L44=OrigScenario!L44</f>
        <v>1</v>
      </c>
      <c r="M44" s="3" t="b">
        <f>Scenario!M44=OrigScenario!M44</f>
        <v>1</v>
      </c>
      <c r="N44" s="3" t="b">
        <f>Scenario!N44=OrigScenario!N44</f>
        <v>1</v>
      </c>
      <c r="O44" s="3" t="b">
        <f>Scenario!O44=OrigScenario!O44</f>
        <v>1</v>
      </c>
      <c r="P44" s="3" t="b">
        <f>Scenario!P44=OrigScenario!P44</f>
        <v>1</v>
      </c>
      <c r="Q44" s="3" t="b">
        <f>Scenario!Q44=OrigScenario!Q44</f>
        <v>1</v>
      </c>
      <c r="R44" s="3" t="b">
        <f>Scenario!R44=OrigScenario!R44</f>
        <v>1</v>
      </c>
      <c r="S44" s="3" t="b">
        <f>Scenario!S44=OrigScenario!S44</f>
        <v>1</v>
      </c>
      <c r="T44" s="3" t="b">
        <f>Scenario!T44=OrigScenario!T44</f>
        <v>1</v>
      </c>
      <c r="U44" s="3" t="b">
        <f>Scenario!U44=OrigScenario!U44</f>
        <v>1</v>
      </c>
      <c r="V44" s="3" t="b">
        <f>Scenario!V44=OrigScenario!V44</f>
        <v>1</v>
      </c>
      <c r="W44" s="3" t="b">
        <f>Scenario!W44=OrigScenario!W44</f>
        <v>1</v>
      </c>
      <c r="X44" s="3" t="b">
        <f>Scenario!X44=OrigScenario!X44</f>
        <v>1</v>
      </c>
      <c r="Y44" s="3" t="b">
        <f>Scenario!Y44=OrigScenario!Y44</f>
        <v>1</v>
      </c>
      <c r="Z44" s="3" t="b">
        <f>Scenario!Z44=OrigScenario!Z44</f>
        <v>1</v>
      </c>
      <c r="AA44" s="3" t="b">
        <f>Scenario!AA44=OrigScenario!AA44</f>
        <v>1</v>
      </c>
      <c r="AB44" s="3" t="b">
        <f>Scenario!AB44=OrigScenario!AB44</f>
        <v>1</v>
      </c>
      <c r="AC44" s="3" t="b">
        <f>Scenario!AC44=OrigScenario!AC44</f>
        <v>1</v>
      </c>
      <c r="AD44" s="3" t="b">
        <f>Scenario!AD44=OrigScenario!AD44</f>
        <v>1</v>
      </c>
      <c r="AE44" s="3" t="b">
        <f>Scenario!AE44=OrigScenario!AE44</f>
        <v>1</v>
      </c>
      <c r="AF44" s="3" t="b">
        <f>Scenario!AF44=OrigScenario!AF44</f>
        <v>1</v>
      </c>
      <c r="AG44" s="3" t="b">
        <f>Scenario!AG44=OrigScenario!AG44</f>
        <v>1</v>
      </c>
      <c r="AH44" s="3" t="b">
        <f>Scenario!AH44=OrigScenario!AH44</f>
        <v>1</v>
      </c>
      <c r="AI44" s="3" t="b">
        <f>Scenario!AI44=OrigScenario!AI44</f>
        <v>1</v>
      </c>
      <c r="AJ44" s="3" t="b">
        <f>Scenario!AJ44=OrigScenario!AJ44</f>
        <v>1</v>
      </c>
      <c r="AK44" s="3" t="b">
        <f>Scenario!AK44=OrigScenario!AK44</f>
        <v>1</v>
      </c>
      <c r="AL44" s="3" t="b">
        <f>Scenario!AL44=OrigScenario!AL44</f>
        <v>1</v>
      </c>
      <c r="AM44" s="3" t="b">
        <f>Scenario!AM44=OrigScenario!AM44</f>
        <v>1</v>
      </c>
      <c r="AN44" s="3" t="b">
        <f>Scenario!AN44=OrigScenario!AN44</f>
        <v>1</v>
      </c>
      <c r="AO44" s="3" t="b">
        <f>Scenario!AO44=OrigScenario!AO44</f>
        <v>1</v>
      </c>
      <c r="AP44" s="3" t="b">
        <f>Scenario!AP44=OrigScenario!AP44</f>
        <v>1</v>
      </c>
      <c r="AQ44" s="3" t="b">
        <f>Scenario!AQ44=OrigScenario!AQ44</f>
        <v>1</v>
      </c>
      <c r="AR44" s="3" t="b">
        <f>Scenario!AR44=OrigScenario!AR44</f>
        <v>1</v>
      </c>
      <c r="AS44" s="3" t="b">
        <f>Scenario!AS44=OrigScenario!AS44</f>
        <v>1</v>
      </c>
      <c r="AT44" s="3" t="b">
        <f>Scenario!AT44=OrigScenario!AT44</f>
        <v>1</v>
      </c>
      <c r="AU44" s="3" t="b">
        <f>Scenario!AU44=OrigScenario!AU44</f>
        <v>1</v>
      </c>
      <c r="AV44" s="4" t="b">
        <f>Scenario!AV44=OrigScenario!AV44</f>
        <v>1</v>
      </c>
    </row>
    <row r="45" spans="1:48" x14ac:dyDescent="0.2">
      <c r="A45">
        <v>1</v>
      </c>
      <c r="B45" s="2" t="b">
        <f>Scenario!B45=OrigScenario!B45</f>
        <v>1</v>
      </c>
      <c r="C45" s="154" t="b">
        <f>Scenario!C45=OrigScenario!C45</f>
        <v>0</v>
      </c>
      <c r="D45" s="154" t="b">
        <f>Scenario!D45=OrigScenario!D45</f>
        <v>0</v>
      </c>
      <c r="E45" s="154" t="b">
        <f>Scenario!E45=OrigScenario!E45</f>
        <v>0</v>
      </c>
      <c r="F45" s="154" t="b">
        <f>Scenario!F45=OrigScenario!F45</f>
        <v>0</v>
      </c>
      <c r="G45" s="154" t="b">
        <f>Scenario!G45=OrigScenario!G45</f>
        <v>0</v>
      </c>
      <c r="H45" s="154" t="b">
        <f>Scenario!H45=OrigScenario!H45</f>
        <v>0</v>
      </c>
      <c r="I45" s="154" t="b">
        <f>Scenario!I45=OrigScenario!I45</f>
        <v>0</v>
      </c>
      <c r="J45" s="154" t="b">
        <f>Scenario!J45=OrigScenario!J45</f>
        <v>0</v>
      </c>
      <c r="K45" s="154" t="b">
        <f>Scenario!K45=OrigScenario!K45</f>
        <v>0</v>
      </c>
      <c r="L45" s="154" t="b">
        <f>Scenario!L45=OrigScenario!L45</f>
        <v>0</v>
      </c>
      <c r="M45" s="154" t="b">
        <f>Scenario!M45=OrigScenario!M45</f>
        <v>0</v>
      </c>
      <c r="N45" s="154" t="b">
        <f>Scenario!N45=OrigScenario!N45</f>
        <v>0</v>
      </c>
      <c r="O45" s="154" t="b">
        <f>Scenario!O45=OrigScenario!O45</f>
        <v>0</v>
      </c>
      <c r="P45" s="154" t="b">
        <f>Scenario!P45=OrigScenario!P45</f>
        <v>0</v>
      </c>
      <c r="Q45" s="154" t="b">
        <f>Scenario!Q45=OrigScenario!Q45</f>
        <v>0</v>
      </c>
      <c r="R45" s="154" t="b">
        <f>Scenario!R45=OrigScenario!R45</f>
        <v>0</v>
      </c>
      <c r="S45" s="154" t="b">
        <f>Scenario!S45=OrigScenario!S45</f>
        <v>0</v>
      </c>
      <c r="T45" s="154" t="b">
        <f>Scenario!T45=OrigScenario!T45</f>
        <v>0</v>
      </c>
      <c r="U45" s="154" t="b">
        <f>Scenario!U45=OrigScenario!U45</f>
        <v>0</v>
      </c>
      <c r="V45" s="154" t="b">
        <f>Scenario!V45=OrigScenario!V45</f>
        <v>0</v>
      </c>
      <c r="W45" s="154" t="b">
        <f>Scenario!W45=OrigScenario!W45</f>
        <v>0</v>
      </c>
      <c r="X45" s="154" t="b">
        <f>Scenario!X45=OrigScenario!X45</f>
        <v>0</v>
      </c>
      <c r="Y45" s="154" t="b">
        <f>Scenario!Y45=OrigScenario!Y45</f>
        <v>0</v>
      </c>
      <c r="Z45" s="154" t="b">
        <f>Scenario!Z45=OrigScenario!Z45</f>
        <v>0</v>
      </c>
      <c r="AA45" s="154" t="b">
        <f>Scenario!AA45=OrigScenario!AA45</f>
        <v>0</v>
      </c>
      <c r="AB45" s="154" t="b">
        <f>Scenario!AB45=OrigScenario!AB45</f>
        <v>0</v>
      </c>
      <c r="AC45" s="154" t="b">
        <f>Scenario!AC45=OrigScenario!AC45</f>
        <v>0</v>
      </c>
      <c r="AD45" s="154" t="b">
        <f>Scenario!AD45=OrigScenario!AD45</f>
        <v>0</v>
      </c>
      <c r="AE45" s="154" t="b">
        <f>Scenario!AE45=OrigScenario!AE45</f>
        <v>0</v>
      </c>
      <c r="AF45" s="154" t="b">
        <f>Scenario!AF45=OrigScenario!AF45</f>
        <v>0</v>
      </c>
      <c r="AG45" s="154" t="b">
        <f>Scenario!AG45=OrigScenario!AG45</f>
        <v>0</v>
      </c>
      <c r="AH45" s="154" t="b">
        <f>Scenario!AH45=OrigScenario!AH45</f>
        <v>0</v>
      </c>
      <c r="AI45" s="154" t="b">
        <f>Scenario!AI45=OrigScenario!AI45</f>
        <v>0</v>
      </c>
      <c r="AJ45" s="154" t="b">
        <f>Scenario!AJ45=OrigScenario!AJ45</f>
        <v>0</v>
      </c>
      <c r="AK45" s="154" t="b">
        <f>Scenario!AK45=OrigScenario!AK45</f>
        <v>0</v>
      </c>
      <c r="AL45" s="154" t="b">
        <f>Scenario!AL45=OrigScenario!AL45</f>
        <v>0</v>
      </c>
      <c r="AM45" s="154" t="b">
        <f>Scenario!AM45=OrigScenario!AM45</f>
        <v>0</v>
      </c>
      <c r="AN45" s="154" t="b">
        <f>Scenario!AN45=OrigScenario!AN45</f>
        <v>0</v>
      </c>
      <c r="AO45" s="154" t="b">
        <f>Scenario!AO45=OrigScenario!AO45</f>
        <v>0</v>
      </c>
      <c r="AP45" s="154" t="b">
        <f>Scenario!AP45=OrigScenario!AP45</f>
        <v>0</v>
      </c>
      <c r="AQ45" s="154" t="b">
        <f>Scenario!AQ45=OrigScenario!AQ45</f>
        <v>0</v>
      </c>
      <c r="AR45" s="154" t="b">
        <f>Scenario!AR45=OrigScenario!AR45</f>
        <v>0</v>
      </c>
      <c r="AS45" s="154" t="b">
        <f>Scenario!AS45=OrigScenario!AS45</f>
        <v>0</v>
      </c>
      <c r="AT45" s="154" t="b">
        <f>Scenario!AT45=OrigScenario!AT45</f>
        <v>0</v>
      </c>
      <c r="AU45" s="154" t="b">
        <f>Scenario!AU45=OrigScenario!AU45</f>
        <v>0</v>
      </c>
      <c r="AV45" s="155" t="b">
        <f>Scenario!AV45=OrigScenario!AV45</f>
        <v>0</v>
      </c>
    </row>
    <row r="46" spans="1:48" x14ac:dyDescent="0.2">
      <c r="B46" s="2" t="b">
        <f>Scenario!B46=OrigScenario!B46</f>
        <v>1</v>
      </c>
      <c r="C46" s="154" t="b">
        <f>Scenario!C46=OrigScenario!C46</f>
        <v>1</v>
      </c>
      <c r="D46" s="154" t="b">
        <f>Scenario!D46=OrigScenario!D46</f>
        <v>1</v>
      </c>
      <c r="E46" s="154" t="b">
        <f>Scenario!E46=OrigScenario!E46</f>
        <v>1</v>
      </c>
      <c r="F46" s="154" t="b">
        <f>Scenario!F46=OrigScenario!F46</f>
        <v>1</v>
      </c>
      <c r="G46" s="154" t="b">
        <f>Scenario!G46=OrigScenario!G46</f>
        <v>1</v>
      </c>
      <c r="H46" s="154" t="b">
        <f>Scenario!H46=OrigScenario!H46</f>
        <v>1</v>
      </c>
      <c r="I46" s="154" t="b">
        <f>Scenario!I46=OrigScenario!I46</f>
        <v>1</v>
      </c>
      <c r="J46" s="154" t="b">
        <f>Scenario!J46=OrigScenario!J46</f>
        <v>1</v>
      </c>
      <c r="K46" s="154" t="b">
        <f>Scenario!K46=OrigScenario!K46</f>
        <v>1</v>
      </c>
      <c r="L46" s="154" t="b">
        <f>Scenario!L46=OrigScenario!L46</f>
        <v>1</v>
      </c>
      <c r="M46" s="154" t="b">
        <f>Scenario!M46=OrigScenario!M46</f>
        <v>1</v>
      </c>
      <c r="N46" s="154" t="b">
        <f>Scenario!N46=OrigScenario!N46</f>
        <v>1</v>
      </c>
      <c r="O46" s="154" t="b">
        <f>Scenario!O46=OrigScenario!O46</f>
        <v>1</v>
      </c>
      <c r="P46" s="154" t="b">
        <f>Scenario!P46=OrigScenario!P46</f>
        <v>1</v>
      </c>
      <c r="Q46" s="154" t="b">
        <f>Scenario!Q46=OrigScenario!Q46</f>
        <v>1</v>
      </c>
      <c r="R46" s="154" t="b">
        <f>Scenario!R46=OrigScenario!R46</f>
        <v>1</v>
      </c>
      <c r="S46" s="154" t="b">
        <f>Scenario!S46=OrigScenario!S46</f>
        <v>1</v>
      </c>
      <c r="T46" s="154" t="b">
        <f>Scenario!T46=OrigScenario!T46</f>
        <v>1</v>
      </c>
      <c r="U46" s="154" t="b">
        <f>Scenario!U46=OrigScenario!U46</f>
        <v>1</v>
      </c>
      <c r="V46" s="154" t="b">
        <f>Scenario!V46=OrigScenario!V46</f>
        <v>1</v>
      </c>
      <c r="W46" s="154" t="b">
        <f>Scenario!W46=OrigScenario!W46</f>
        <v>1</v>
      </c>
      <c r="X46" s="154" t="b">
        <f>Scenario!X46=OrigScenario!X46</f>
        <v>1</v>
      </c>
      <c r="Y46" s="154" t="b">
        <f>Scenario!Y46=OrigScenario!Y46</f>
        <v>1</v>
      </c>
      <c r="Z46" s="154" t="b">
        <f>Scenario!Z46=OrigScenario!Z46</f>
        <v>1</v>
      </c>
      <c r="AA46" s="154" t="b">
        <f>Scenario!AA46=OrigScenario!AA46</f>
        <v>1</v>
      </c>
      <c r="AB46" s="154" t="b">
        <f>Scenario!AB46=OrigScenario!AB46</f>
        <v>1</v>
      </c>
      <c r="AC46" s="154" t="b">
        <f>Scenario!AC46=OrigScenario!AC46</f>
        <v>1</v>
      </c>
      <c r="AD46" s="154" t="b">
        <f>Scenario!AD46=OrigScenario!AD46</f>
        <v>1</v>
      </c>
      <c r="AE46" s="154" t="b">
        <f>Scenario!AE46=OrigScenario!AE46</f>
        <v>1</v>
      </c>
      <c r="AF46" s="154" t="b">
        <f>Scenario!AF46=OrigScenario!AF46</f>
        <v>1</v>
      </c>
      <c r="AG46" s="154" t="b">
        <f>Scenario!AG46=OrigScenario!AG46</f>
        <v>1</v>
      </c>
      <c r="AH46" s="154" t="b">
        <f>Scenario!AH46=OrigScenario!AH46</f>
        <v>1</v>
      </c>
      <c r="AI46" s="154" t="b">
        <f>Scenario!AI46=OrigScenario!AI46</f>
        <v>1</v>
      </c>
      <c r="AJ46" s="154" t="b">
        <f>Scenario!AJ46=OrigScenario!AJ46</f>
        <v>1</v>
      </c>
      <c r="AK46" s="154" t="b">
        <f>Scenario!AK46=OrigScenario!AK46</f>
        <v>1</v>
      </c>
      <c r="AL46" s="154" t="b">
        <f>Scenario!AL46=OrigScenario!AL46</f>
        <v>1</v>
      </c>
      <c r="AM46" s="154" t="b">
        <f>Scenario!AM46=OrigScenario!AM46</f>
        <v>1</v>
      </c>
      <c r="AN46" s="154" t="b">
        <f>Scenario!AN46=OrigScenario!AN46</f>
        <v>1</v>
      </c>
      <c r="AO46" s="154" t="b">
        <f>Scenario!AO46=OrigScenario!AO46</f>
        <v>1</v>
      </c>
      <c r="AP46" s="154" t="b">
        <f>Scenario!AP46=OrigScenario!AP46</f>
        <v>1</v>
      </c>
      <c r="AQ46" s="154" t="b">
        <f>Scenario!AQ46=OrigScenario!AQ46</f>
        <v>1</v>
      </c>
      <c r="AR46" s="154" t="b">
        <f>Scenario!AR46=OrigScenario!AR46</f>
        <v>1</v>
      </c>
      <c r="AS46" s="154" t="b">
        <f>Scenario!AS46=OrigScenario!AS46</f>
        <v>1</v>
      </c>
      <c r="AT46" s="154" t="b">
        <f>Scenario!AT46=OrigScenario!AT46</f>
        <v>1</v>
      </c>
      <c r="AU46" s="154" t="b">
        <f>Scenario!AU46=OrigScenario!AU46</f>
        <v>1</v>
      </c>
      <c r="AV46" s="155" t="b">
        <f>Scenario!AV46=OrigScenario!AV46</f>
        <v>1</v>
      </c>
    </row>
    <row r="47" spans="1:48" x14ac:dyDescent="0.2">
      <c r="B47" s="2" t="b">
        <f>Scenario!B47=OrigScenario!B47</f>
        <v>1</v>
      </c>
      <c r="C47" s="154" t="b">
        <f>Scenario!C47=OrigScenario!C47</f>
        <v>1</v>
      </c>
      <c r="D47" s="154" t="b">
        <f>Scenario!D47=OrigScenario!D47</f>
        <v>1</v>
      </c>
      <c r="E47" s="154" t="b">
        <f>Scenario!E47=OrigScenario!E47</f>
        <v>1</v>
      </c>
      <c r="F47" s="154" t="b">
        <f>Scenario!F47=OrigScenario!F47</f>
        <v>1</v>
      </c>
      <c r="G47" s="154" t="b">
        <f>Scenario!G47=OrigScenario!G47</f>
        <v>1</v>
      </c>
      <c r="H47" s="154" t="b">
        <f>Scenario!H47=OrigScenario!H47</f>
        <v>1</v>
      </c>
      <c r="I47" s="154" t="b">
        <f>Scenario!I47=OrigScenario!I47</f>
        <v>1</v>
      </c>
      <c r="J47" s="154" t="b">
        <f>Scenario!J47=OrigScenario!J47</f>
        <v>1</v>
      </c>
      <c r="K47" s="154" t="b">
        <f>Scenario!K47=OrigScenario!K47</f>
        <v>1</v>
      </c>
      <c r="L47" s="154" t="b">
        <f>Scenario!L47=OrigScenario!L47</f>
        <v>1</v>
      </c>
      <c r="M47" s="154" t="b">
        <f>Scenario!M47=OrigScenario!M47</f>
        <v>1</v>
      </c>
      <c r="N47" s="154" t="b">
        <f>Scenario!N47=OrigScenario!N47</f>
        <v>1</v>
      </c>
      <c r="O47" s="154" t="b">
        <f>Scenario!O47=OrigScenario!O47</f>
        <v>1</v>
      </c>
      <c r="P47" s="154" t="b">
        <f>Scenario!P47=OrigScenario!P47</f>
        <v>1</v>
      </c>
      <c r="Q47" s="154" t="b">
        <f>Scenario!Q47=OrigScenario!Q47</f>
        <v>1</v>
      </c>
      <c r="R47" s="154" t="b">
        <f>Scenario!R47=OrigScenario!R47</f>
        <v>1</v>
      </c>
      <c r="S47" s="154" t="b">
        <f>Scenario!S47=OrigScenario!S47</f>
        <v>1</v>
      </c>
      <c r="T47" s="154" t="b">
        <f>Scenario!T47=OrigScenario!T47</f>
        <v>1</v>
      </c>
      <c r="U47" s="154" t="b">
        <f>Scenario!U47=OrigScenario!U47</f>
        <v>1</v>
      </c>
      <c r="V47" s="154" t="b">
        <f>Scenario!V47=OrigScenario!V47</f>
        <v>1</v>
      </c>
      <c r="W47" s="154" t="b">
        <f>Scenario!W47=OrigScenario!W47</f>
        <v>1</v>
      </c>
      <c r="X47" s="154" t="b">
        <f>Scenario!X47=OrigScenario!X47</f>
        <v>1</v>
      </c>
      <c r="Y47" s="154" t="b">
        <f>Scenario!Y47=OrigScenario!Y47</f>
        <v>1</v>
      </c>
      <c r="Z47" s="154" t="b">
        <f>Scenario!Z47=OrigScenario!Z47</f>
        <v>1</v>
      </c>
      <c r="AA47" s="154" t="b">
        <f>Scenario!AA47=OrigScenario!AA47</f>
        <v>1</v>
      </c>
      <c r="AB47" s="154" t="b">
        <f>Scenario!AB47=OrigScenario!AB47</f>
        <v>1</v>
      </c>
      <c r="AC47" s="154" t="b">
        <f>Scenario!AC47=OrigScenario!AC47</f>
        <v>1</v>
      </c>
      <c r="AD47" s="154" t="b">
        <f>Scenario!AD47=OrigScenario!AD47</f>
        <v>1</v>
      </c>
      <c r="AE47" s="154" t="b">
        <f>Scenario!AE47=OrigScenario!AE47</f>
        <v>1</v>
      </c>
      <c r="AF47" s="154" t="b">
        <f>Scenario!AF47=OrigScenario!AF47</f>
        <v>1</v>
      </c>
      <c r="AG47" s="154" t="b">
        <f>Scenario!AG47=OrigScenario!AG47</f>
        <v>1</v>
      </c>
      <c r="AH47" s="154" t="b">
        <f>Scenario!AH47=OrigScenario!AH47</f>
        <v>1</v>
      </c>
      <c r="AI47" s="154" t="b">
        <f>Scenario!AI47=OrigScenario!AI47</f>
        <v>1</v>
      </c>
      <c r="AJ47" s="154" t="b">
        <f>Scenario!AJ47=OrigScenario!AJ47</f>
        <v>1</v>
      </c>
      <c r="AK47" s="154" t="b">
        <f>Scenario!AK47=OrigScenario!AK47</f>
        <v>1</v>
      </c>
      <c r="AL47" s="154" t="b">
        <f>Scenario!AL47=OrigScenario!AL47</f>
        <v>1</v>
      </c>
      <c r="AM47" s="154" t="b">
        <f>Scenario!AM47=OrigScenario!AM47</f>
        <v>1</v>
      </c>
      <c r="AN47" s="154" t="b">
        <f>Scenario!AN47=OrigScenario!AN47</f>
        <v>1</v>
      </c>
      <c r="AO47" s="154" t="b">
        <f>Scenario!AO47=OrigScenario!AO47</f>
        <v>1</v>
      </c>
      <c r="AP47" s="154" t="b">
        <f>Scenario!AP47=OrigScenario!AP47</f>
        <v>1</v>
      </c>
      <c r="AQ47" s="154" t="b">
        <f>Scenario!AQ47=OrigScenario!AQ47</f>
        <v>1</v>
      </c>
      <c r="AR47" s="154" t="b">
        <f>Scenario!AR47=OrigScenario!AR47</f>
        <v>1</v>
      </c>
      <c r="AS47" s="154" t="b">
        <f>Scenario!AS47=OrigScenario!AS47</f>
        <v>1</v>
      </c>
      <c r="AT47" s="154" t="b">
        <f>Scenario!AT47=OrigScenario!AT47</f>
        <v>1</v>
      </c>
      <c r="AU47" s="154" t="b">
        <f>Scenario!AU47=OrigScenario!AU47</f>
        <v>1</v>
      </c>
      <c r="AV47" s="155" t="b">
        <f>Scenario!AV47=OrigScenario!AV47</f>
        <v>1</v>
      </c>
    </row>
    <row r="48" spans="1:48" x14ac:dyDescent="0.2">
      <c r="B48" s="2" t="b">
        <f>Scenario!B48=OrigScenario!B48</f>
        <v>1</v>
      </c>
      <c r="C48" s="154" t="b">
        <f>Scenario!C48=OrigScenario!C48</f>
        <v>0</v>
      </c>
      <c r="D48" s="154" t="b">
        <f>Scenario!D48=OrigScenario!D48</f>
        <v>0</v>
      </c>
      <c r="E48" s="154" t="b">
        <f>Scenario!E48=OrigScenario!E48</f>
        <v>0</v>
      </c>
      <c r="F48" s="154" t="b">
        <f>Scenario!F48=OrigScenario!F48</f>
        <v>0</v>
      </c>
      <c r="G48" s="154" t="b">
        <f>Scenario!G48=OrigScenario!G48</f>
        <v>0</v>
      </c>
      <c r="H48" s="154" t="b">
        <f>Scenario!H48=OrigScenario!H48</f>
        <v>0</v>
      </c>
      <c r="I48" s="154" t="b">
        <f>Scenario!I48=OrigScenario!I48</f>
        <v>0</v>
      </c>
      <c r="J48" s="154" t="b">
        <f>Scenario!J48=OrigScenario!J48</f>
        <v>0</v>
      </c>
      <c r="K48" s="154" t="b">
        <f>Scenario!K48=OrigScenario!K48</f>
        <v>0</v>
      </c>
      <c r="L48" s="154" t="b">
        <f>Scenario!L48=OrigScenario!L48</f>
        <v>0</v>
      </c>
      <c r="M48" s="154" t="b">
        <f>Scenario!M48=OrigScenario!M48</f>
        <v>0</v>
      </c>
      <c r="N48" s="154" t="b">
        <f>Scenario!N48=OrigScenario!N48</f>
        <v>0</v>
      </c>
      <c r="O48" s="154" t="b">
        <f>Scenario!O48=OrigScenario!O48</f>
        <v>0</v>
      </c>
      <c r="P48" s="154" t="b">
        <f>Scenario!P48=OrigScenario!P48</f>
        <v>0</v>
      </c>
      <c r="Q48" s="154" t="b">
        <f>Scenario!Q48=OrigScenario!Q48</f>
        <v>0</v>
      </c>
      <c r="R48" s="154" t="b">
        <f>Scenario!R48=OrigScenario!R48</f>
        <v>0</v>
      </c>
      <c r="S48" s="154" t="b">
        <f>Scenario!S48=OrigScenario!S48</f>
        <v>0</v>
      </c>
      <c r="T48" s="154" t="b">
        <f>Scenario!T48=OrigScenario!T48</f>
        <v>0</v>
      </c>
      <c r="U48" s="154" t="b">
        <f>Scenario!U48=OrigScenario!U48</f>
        <v>0</v>
      </c>
      <c r="V48" s="154" t="b">
        <f>Scenario!V48=OrigScenario!V48</f>
        <v>0</v>
      </c>
      <c r="W48" s="154" t="b">
        <f>Scenario!W48=OrigScenario!W48</f>
        <v>0</v>
      </c>
      <c r="X48" s="154" t="b">
        <f>Scenario!X48=OrigScenario!X48</f>
        <v>0</v>
      </c>
      <c r="Y48" s="154" t="b">
        <f>Scenario!Y48=OrigScenario!Y48</f>
        <v>0</v>
      </c>
      <c r="Z48" s="154" t="b">
        <f>Scenario!Z48=OrigScenario!Z48</f>
        <v>0</v>
      </c>
      <c r="AA48" s="154" t="b">
        <f>Scenario!AA48=OrigScenario!AA48</f>
        <v>0</v>
      </c>
      <c r="AB48" s="154" t="b">
        <f>Scenario!AB48=OrigScenario!AB48</f>
        <v>0</v>
      </c>
      <c r="AC48" s="154" t="b">
        <f>Scenario!AC48=OrigScenario!AC48</f>
        <v>0</v>
      </c>
      <c r="AD48" s="154" t="b">
        <f>Scenario!AD48=OrigScenario!AD48</f>
        <v>0</v>
      </c>
      <c r="AE48" s="154" t="b">
        <f>Scenario!AE48=OrigScenario!AE48</f>
        <v>0</v>
      </c>
      <c r="AF48" s="154" t="b">
        <f>Scenario!AF48=OrigScenario!AF48</f>
        <v>0</v>
      </c>
      <c r="AG48" s="154" t="b">
        <f>Scenario!AG48=OrigScenario!AG48</f>
        <v>0</v>
      </c>
      <c r="AH48" s="154" t="b">
        <f>Scenario!AH48=OrigScenario!AH48</f>
        <v>0</v>
      </c>
      <c r="AI48" s="154" t="b">
        <f>Scenario!AI48=OrigScenario!AI48</f>
        <v>0</v>
      </c>
      <c r="AJ48" s="154" t="b">
        <f>Scenario!AJ48=OrigScenario!AJ48</f>
        <v>0</v>
      </c>
      <c r="AK48" s="154" t="b">
        <f>Scenario!AK48=OrigScenario!AK48</f>
        <v>0</v>
      </c>
      <c r="AL48" s="154" t="b">
        <f>Scenario!AL48=OrigScenario!AL48</f>
        <v>0</v>
      </c>
      <c r="AM48" s="154" t="b">
        <f>Scenario!AM48=OrigScenario!AM48</f>
        <v>0</v>
      </c>
      <c r="AN48" s="154" t="b">
        <f>Scenario!AN48=OrigScenario!AN48</f>
        <v>0</v>
      </c>
      <c r="AO48" s="154" t="b">
        <f>Scenario!AO48=OrigScenario!AO48</f>
        <v>0</v>
      </c>
      <c r="AP48" s="154" t="b">
        <f>Scenario!AP48=OrigScenario!AP48</f>
        <v>0</v>
      </c>
      <c r="AQ48" s="154" t="b">
        <f>Scenario!AQ48=OrigScenario!AQ48</f>
        <v>0</v>
      </c>
      <c r="AR48" s="154" t="b">
        <f>Scenario!AR48=OrigScenario!AR48</f>
        <v>0</v>
      </c>
      <c r="AS48" s="154" t="b">
        <f>Scenario!AS48=OrigScenario!AS48</f>
        <v>0</v>
      </c>
      <c r="AT48" s="154" t="b">
        <f>Scenario!AT48=OrigScenario!AT48</f>
        <v>0</v>
      </c>
      <c r="AU48" s="154" t="b">
        <f>Scenario!AU48=OrigScenario!AU48</f>
        <v>0</v>
      </c>
      <c r="AV48" s="155" t="b">
        <f>Scenario!AV48=OrigScenario!AV48</f>
        <v>0</v>
      </c>
    </row>
    <row r="49" spans="2:48" x14ac:dyDescent="0.2">
      <c r="B49" s="2" t="b">
        <f>Scenario!B49=OrigScenario!B49</f>
        <v>1</v>
      </c>
      <c r="C49" s="154" t="b">
        <f>Scenario!C49=OrigScenario!C49</f>
        <v>0</v>
      </c>
      <c r="D49" s="154" t="b">
        <f>Scenario!D49=OrigScenario!D49</f>
        <v>0</v>
      </c>
      <c r="E49" s="154" t="b">
        <f>Scenario!E49=OrigScenario!E49</f>
        <v>0</v>
      </c>
      <c r="F49" s="154" t="b">
        <f>Scenario!F49=OrigScenario!F49</f>
        <v>0</v>
      </c>
      <c r="G49" s="154" t="b">
        <f>Scenario!G49=OrigScenario!G49</f>
        <v>0</v>
      </c>
      <c r="H49" s="154" t="b">
        <f>Scenario!H49=OrigScenario!H49</f>
        <v>0</v>
      </c>
      <c r="I49" s="154" t="b">
        <f>Scenario!I49=OrigScenario!I49</f>
        <v>0</v>
      </c>
      <c r="J49" s="154" t="b">
        <f>Scenario!J49=OrigScenario!J49</f>
        <v>0</v>
      </c>
      <c r="K49" s="154" t="b">
        <f>Scenario!K49=OrigScenario!K49</f>
        <v>0</v>
      </c>
      <c r="L49" s="154" t="b">
        <f>Scenario!L49=OrigScenario!L49</f>
        <v>0</v>
      </c>
      <c r="M49" s="154" t="b">
        <f>Scenario!M49=OrigScenario!M49</f>
        <v>0</v>
      </c>
      <c r="N49" s="154" t="b">
        <f>Scenario!N49=OrigScenario!N49</f>
        <v>0</v>
      </c>
      <c r="O49" s="154" t="b">
        <f>Scenario!O49=OrigScenario!O49</f>
        <v>0</v>
      </c>
      <c r="P49" s="154" t="b">
        <f>Scenario!P49=OrigScenario!P49</f>
        <v>0</v>
      </c>
      <c r="Q49" s="154" t="b">
        <f>Scenario!Q49=OrigScenario!Q49</f>
        <v>0</v>
      </c>
      <c r="R49" s="154" t="b">
        <f>Scenario!R49=OrigScenario!R49</f>
        <v>0</v>
      </c>
      <c r="S49" s="154" t="b">
        <f>Scenario!S49=OrigScenario!S49</f>
        <v>0</v>
      </c>
      <c r="T49" s="154" t="b">
        <f>Scenario!T49=OrigScenario!T49</f>
        <v>0</v>
      </c>
      <c r="U49" s="154" t="b">
        <f>Scenario!U49=OrigScenario!U49</f>
        <v>0</v>
      </c>
      <c r="V49" s="154" t="b">
        <f>Scenario!V49=OrigScenario!V49</f>
        <v>0</v>
      </c>
      <c r="W49" s="154" t="b">
        <f>Scenario!W49=OrigScenario!W49</f>
        <v>0</v>
      </c>
      <c r="X49" s="154" t="b">
        <f>Scenario!X49=OrigScenario!X49</f>
        <v>0</v>
      </c>
      <c r="Y49" s="154" t="b">
        <f>Scenario!Y49=OrigScenario!Y49</f>
        <v>0</v>
      </c>
      <c r="Z49" s="154" t="b">
        <f>Scenario!Z49=OrigScenario!Z49</f>
        <v>0</v>
      </c>
      <c r="AA49" s="154" t="b">
        <f>Scenario!AA49=OrigScenario!AA49</f>
        <v>0</v>
      </c>
      <c r="AB49" s="154" t="b">
        <f>Scenario!AB49=OrigScenario!AB49</f>
        <v>0</v>
      </c>
      <c r="AC49" s="154" t="b">
        <f>Scenario!AC49=OrigScenario!AC49</f>
        <v>0</v>
      </c>
      <c r="AD49" s="154" t="b">
        <f>Scenario!AD49=OrigScenario!AD49</f>
        <v>0</v>
      </c>
      <c r="AE49" s="154" t="b">
        <f>Scenario!AE49=OrigScenario!AE49</f>
        <v>0</v>
      </c>
      <c r="AF49" s="154" t="b">
        <f>Scenario!AF49=OrigScenario!AF49</f>
        <v>0</v>
      </c>
      <c r="AG49" s="154" t="b">
        <f>Scenario!AG49=OrigScenario!AG49</f>
        <v>0</v>
      </c>
      <c r="AH49" s="154" t="b">
        <f>Scenario!AH49=OrigScenario!AH49</f>
        <v>0</v>
      </c>
      <c r="AI49" s="154" t="b">
        <f>Scenario!AI49=OrigScenario!AI49</f>
        <v>0</v>
      </c>
      <c r="AJ49" s="154" t="b">
        <f>Scenario!AJ49=OrigScenario!AJ49</f>
        <v>0</v>
      </c>
      <c r="AK49" s="154" t="b">
        <f>Scenario!AK49=OrigScenario!AK49</f>
        <v>0</v>
      </c>
      <c r="AL49" s="154" t="b">
        <f>Scenario!AL49=OrigScenario!AL49</f>
        <v>0</v>
      </c>
      <c r="AM49" s="154" t="b">
        <f>Scenario!AM49=OrigScenario!AM49</f>
        <v>0</v>
      </c>
      <c r="AN49" s="154" t="b">
        <f>Scenario!AN49=OrigScenario!AN49</f>
        <v>0</v>
      </c>
      <c r="AO49" s="154" t="b">
        <f>Scenario!AO49=OrigScenario!AO49</f>
        <v>0</v>
      </c>
      <c r="AP49" s="154" t="b">
        <f>Scenario!AP49=OrigScenario!AP49</f>
        <v>0</v>
      </c>
      <c r="AQ49" s="154" t="b">
        <f>Scenario!AQ49=OrigScenario!AQ49</f>
        <v>0</v>
      </c>
      <c r="AR49" s="154" t="b">
        <f>Scenario!AR49=OrigScenario!AR49</f>
        <v>0</v>
      </c>
      <c r="AS49" s="154" t="b">
        <f>Scenario!AS49=OrigScenario!AS49</f>
        <v>0</v>
      </c>
      <c r="AT49" s="154" t="b">
        <f>Scenario!AT49=OrigScenario!AT49</f>
        <v>0</v>
      </c>
      <c r="AU49" s="154" t="b">
        <f>Scenario!AU49=OrigScenario!AU49</f>
        <v>0</v>
      </c>
      <c r="AV49" s="155" t="b">
        <f>Scenario!AV49=OrigScenario!AV49</f>
        <v>0</v>
      </c>
    </row>
    <row r="50" spans="2:48" x14ac:dyDescent="0.2">
      <c r="B50" s="2" t="b">
        <f>Scenario!B50=OrigScenario!B50</f>
        <v>1</v>
      </c>
      <c r="C50" s="154" t="b">
        <f>Scenario!C50=OrigScenario!C50</f>
        <v>1</v>
      </c>
      <c r="D50" s="154" t="b">
        <f>Scenario!D50=OrigScenario!D50</f>
        <v>1</v>
      </c>
      <c r="E50" s="154" t="b">
        <f>Scenario!E50=OrigScenario!E50</f>
        <v>1</v>
      </c>
      <c r="F50" s="154" t="b">
        <f>Scenario!F50=OrigScenario!F50</f>
        <v>1</v>
      </c>
      <c r="G50" s="154" t="b">
        <f>Scenario!G50=OrigScenario!G50</f>
        <v>1</v>
      </c>
      <c r="H50" s="154" t="b">
        <f>Scenario!H50=OrigScenario!H50</f>
        <v>1</v>
      </c>
      <c r="I50" s="154" t="b">
        <f>Scenario!I50=OrigScenario!I50</f>
        <v>1</v>
      </c>
      <c r="J50" s="154" t="b">
        <f>Scenario!J50=OrigScenario!J50</f>
        <v>1</v>
      </c>
      <c r="K50" s="154" t="b">
        <f>Scenario!K50=OrigScenario!K50</f>
        <v>1</v>
      </c>
      <c r="L50" s="154" t="b">
        <f>Scenario!L50=OrigScenario!L50</f>
        <v>1</v>
      </c>
      <c r="M50" s="154" t="b">
        <f>Scenario!M50=OrigScenario!M50</f>
        <v>1</v>
      </c>
      <c r="N50" s="154" t="b">
        <f>Scenario!N50=OrigScenario!N50</f>
        <v>1</v>
      </c>
      <c r="O50" s="154" t="b">
        <f>Scenario!O50=OrigScenario!O50</f>
        <v>1</v>
      </c>
      <c r="P50" s="154" t="b">
        <f>Scenario!P50=OrigScenario!P50</f>
        <v>1</v>
      </c>
      <c r="Q50" s="154" t="b">
        <f>Scenario!Q50=OrigScenario!Q50</f>
        <v>1</v>
      </c>
      <c r="R50" s="154" t="b">
        <f>Scenario!R50=OrigScenario!R50</f>
        <v>1</v>
      </c>
      <c r="S50" s="154" t="b">
        <f>Scenario!S50=OrigScenario!S50</f>
        <v>1</v>
      </c>
      <c r="T50" s="154" t="b">
        <f>Scenario!T50=OrigScenario!T50</f>
        <v>1</v>
      </c>
      <c r="U50" s="154" t="b">
        <f>Scenario!U50=OrigScenario!U50</f>
        <v>1</v>
      </c>
      <c r="V50" s="154" t="b">
        <f>Scenario!V50=OrigScenario!V50</f>
        <v>1</v>
      </c>
      <c r="W50" s="154" t="b">
        <f>Scenario!W50=OrigScenario!W50</f>
        <v>1</v>
      </c>
      <c r="X50" s="154" t="b">
        <f>Scenario!X50=OrigScenario!X50</f>
        <v>1</v>
      </c>
      <c r="Y50" s="154" t="b">
        <f>Scenario!Y50=OrigScenario!Y50</f>
        <v>1</v>
      </c>
      <c r="Z50" s="154" t="b">
        <f>Scenario!Z50=OrigScenario!Z50</f>
        <v>1</v>
      </c>
      <c r="AA50" s="154" t="b">
        <f>Scenario!AA50=OrigScenario!AA50</f>
        <v>1</v>
      </c>
      <c r="AB50" s="154" t="b">
        <f>Scenario!AB50=OrigScenario!AB50</f>
        <v>1</v>
      </c>
      <c r="AC50" s="154" t="b">
        <f>Scenario!AC50=OrigScenario!AC50</f>
        <v>1</v>
      </c>
      <c r="AD50" s="154" t="b">
        <f>Scenario!AD50=OrigScenario!AD50</f>
        <v>1</v>
      </c>
      <c r="AE50" s="154" t="b">
        <f>Scenario!AE50=OrigScenario!AE50</f>
        <v>1</v>
      </c>
      <c r="AF50" s="154" t="b">
        <f>Scenario!AF50=OrigScenario!AF50</f>
        <v>1</v>
      </c>
      <c r="AG50" s="154" t="b">
        <f>Scenario!AG50=OrigScenario!AG50</f>
        <v>1</v>
      </c>
      <c r="AH50" s="154" t="b">
        <f>Scenario!AH50=OrigScenario!AH50</f>
        <v>1</v>
      </c>
      <c r="AI50" s="154" t="b">
        <f>Scenario!AI50=OrigScenario!AI50</f>
        <v>1</v>
      </c>
      <c r="AJ50" s="154" t="b">
        <f>Scenario!AJ50=OrigScenario!AJ50</f>
        <v>1</v>
      </c>
      <c r="AK50" s="154" t="b">
        <f>Scenario!AK50=OrigScenario!AK50</f>
        <v>1</v>
      </c>
      <c r="AL50" s="154" t="b">
        <f>Scenario!AL50=OrigScenario!AL50</f>
        <v>1</v>
      </c>
      <c r="AM50" s="154" t="b">
        <f>Scenario!AM50=OrigScenario!AM50</f>
        <v>1</v>
      </c>
      <c r="AN50" s="154" t="b">
        <f>Scenario!AN50=OrigScenario!AN50</f>
        <v>1</v>
      </c>
      <c r="AO50" s="154" t="b">
        <f>Scenario!AO50=OrigScenario!AO50</f>
        <v>1</v>
      </c>
      <c r="AP50" s="154" t="b">
        <f>Scenario!AP50=OrigScenario!AP50</f>
        <v>1</v>
      </c>
      <c r="AQ50" s="154" t="b">
        <f>Scenario!AQ50=OrigScenario!AQ50</f>
        <v>1</v>
      </c>
      <c r="AR50" s="154" t="b">
        <f>Scenario!AR50=OrigScenario!AR50</f>
        <v>1</v>
      </c>
      <c r="AS50" s="154" t="b">
        <f>Scenario!AS50=OrigScenario!AS50</f>
        <v>1</v>
      </c>
      <c r="AT50" s="154" t="b">
        <f>Scenario!AT50=OrigScenario!AT50</f>
        <v>1</v>
      </c>
      <c r="AU50" s="154" t="b">
        <f>Scenario!AU50=OrigScenario!AU50</f>
        <v>1</v>
      </c>
      <c r="AV50" s="155" t="b">
        <f>Scenario!AV50=OrigScenario!AV50</f>
        <v>1</v>
      </c>
    </row>
    <row r="51" spans="2:48" x14ac:dyDescent="0.2">
      <c r="B51" s="2" t="b">
        <f>Scenario!B51=OrigScenario!B51</f>
        <v>1</v>
      </c>
      <c r="C51" s="154" t="b">
        <f>Scenario!C51=OrigScenario!C51</f>
        <v>1</v>
      </c>
      <c r="D51" s="154" t="b">
        <f>Scenario!D51=OrigScenario!D51</f>
        <v>1</v>
      </c>
      <c r="E51" s="154" t="b">
        <f>Scenario!E51=OrigScenario!E51</f>
        <v>1</v>
      </c>
      <c r="F51" s="154" t="b">
        <f>Scenario!F51=OrigScenario!F51</f>
        <v>1</v>
      </c>
      <c r="G51" s="154" t="b">
        <f>Scenario!G51=OrigScenario!G51</f>
        <v>1</v>
      </c>
      <c r="H51" s="154" t="b">
        <f>Scenario!H51=OrigScenario!H51</f>
        <v>1</v>
      </c>
      <c r="I51" s="154" t="b">
        <f>Scenario!I51=OrigScenario!I51</f>
        <v>1</v>
      </c>
      <c r="J51" s="154" t="b">
        <f>Scenario!J51=OrigScenario!J51</f>
        <v>1</v>
      </c>
      <c r="K51" s="154" t="b">
        <f>Scenario!K51=OrigScenario!K51</f>
        <v>1</v>
      </c>
      <c r="L51" s="154" t="b">
        <f>Scenario!L51=OrigScenario!L51</f>
        <v>1</v>
      </c>
      <c r="M51" s="154" t="b">
        <f>Scenario!M51=OrigScenario!M51</f>
        <v>1</v>
      </c>
      <c r="N51" s="154" t="b">
        <f>Scenario!N51=OrigScenario!N51</f>
        <v>1</v>
      </c>
      <c r="O51" s="154" t="b">
        <f>Scenario!O51=OrigScenario!O51</f>
        <v>1</v>
      </c>
      <c r="P51" s="154" t="b">
        <f>Scenario!P51=OrigScenario!P51</f>
        <v>1</v>
      </c>
      <c r="Q51" s="154" t="b">
        <f>Scenario!Q51=OrigScenario!Q51</f>
        <v>1</v>
      </c>
      <c r="R51" s="154" t="b">
        <f>Scenario!R51=OrigScenario!R51</f>
        <v>1</v>
      </c>
      <c r="S51" s="154" t="b">
        <f>Scenario!S51=OrigScenario!S51</f>
        <v>1</v>
      </c>
      <c r="T51" s="154" t="b">
        <f>Scenario!T51=OrigScenario!T51</f>
        <v>1</v>
      </c>
      <c r="U51" s="154" t="b">
        <f>Scenario!U51=OrigScenario!U51</f>
        <v>1</v>
      </c>
      <c r="V51" s="154" t="b">
        <f>Scenario!V51=OrigScenario!V51</f>
        <v>1</v>
      </c>
      <c r="W51" s="154" t="b">
        <f>Scenario!W51=OrigScenario!W51</f>
        <v>1</v>
      </c>
      <c r="X51" s="154" t="b">
        <f>Scenario!X51=OrigScenario!X51</f>
        <v>1</v>
      </c>
      <c r="Y51" s="154" t="b">
        <f>Scenario!Y51=OrigScenario!Y51</f>
        <v>1</v>
      </c>
      <c r="Z51" s="154" t="b">
        <f>Scenario!Z51=OrigScenario!Z51</f>
        <v>1</v>
      </c>
      <c r="AA51" s="154" t="b">
        <f>Scenario!AA51=OrigScenario!AA51</f>
        <v>1</v>
      </c>
      <c r="AB51" s="154" t="b">
        <f>Scenario!AB51=OrigScenario!AB51</f>
        <v>1</v>
      </c>
      <c r="AC51" s="154" t="b">
        <f>Scenario!AC51=OrigScenario!AC51</f>
        <v>1</v>
      </c>
      <c r="AD51" s="154" t="b">
        <f>Scenario!AD51=OrigScenario!AD51</f>
        <v>1</v>
      </c>
      <c r="AE51" s="154" t="b">
        <f>Scenario!AE51=OrigScenario!AE51</f>
        <v>1</v>
      </c>
      <c r="AF51" s="154" t="b">
        <f>Scenario!AF51=OrigScenario!AF51</f>
        <v>1</v>
      </c>
      <c r="AG51" s="154" t="b">
        <f>Scenario!AG51=OrigScenario!AG51</f>
        <v>1</v>
      </c>
      <c r="AH51" s="154" t="b">
        <f>Scenario!AH51=OrigScenario!AH51</f>
        <v>1</v>
      </c>
      <c r="AI51" s="154" t="b">
        <f>Scenario!AI51=OrigScenario!AI51</f>
        <v>1</v>
      </c>
      <c r="AJ51" s="154" t="b">
        <f>Scenario!AJ51=OrigScenario!AJ51</f>
        <v>1</v>
      </c>
      <c r="AK51" s="154" t="b">
        <f>Scenario!AK51=OrigScenario!AK51</f>
        <v>1</v>
      </c>
      <c r="AL51" s="154" t="b">
        <f>Scenario!AL51=OrigScenario!AL51</f>
        <v>1</v>
      </c>
      <c r="AM51" s="154" t="b">
        <f>Scenario!AM51=OrigScenario!AM51</f>
        <v>1</v>
      </c>
      <c r="AN51" s="154" t="b">
        <f>Scenario!AN51=OrigScenario!AN51</f>
        <v>1</v>
      </c>
      <c r="AO51" s="154" t="b">
        <f>Scenario!AO51=OrigScenario!AO51</f>
        <v>1</v>
      </c>
      <c r="AP51" s="154" t="b">
        <f>Scenario!AP51=OrigScenario!AP51</f>
        <v>1</v>
      </c>
      <c r="AQ51" s="154" t="b">
        <f>Scenario!AQ51=OrigScenario!AQ51</f>
        <v>1</v>
      </c>
      <c r="AR51" s="154" t="b">
        <f>Scenario!AR51=OrigScenario!AR51</f>
        <v>1</v>
      </c>
      <c r="AS51" s="154" t="b">
        <f>Scenario!AS51=OrigScenario!AS51</f>
        <v>1</v>
      </c>
      <c r="AT51" s="154" t="b">
        <f>Scenario!AT51=OrigScenario!AT51</f>
        <v>1</v>
      </c>
      <c r="AU51" s="154" t="b">
        <f>Scenario!AU51=OrigScenario!AU51</f>
        <v>1</v>
      </c>
      <c r="AV51" s="155" t="b">
        <f>Scenario!AV51=OrigScenario!AV51</f>
        <v>1</v>
      </c>
    </row>
    <row r="52" spans="2:48" x14ac:dyDescent="0.2">
      <c r="B52" s="2" t="b">
        <f>Scenario!B52=OrigScenario!B52</f>
        <v>1</v>
      </c>
      <c r="C52" s="154" t="b">
        <f>Scenario!C52=OrigScenario!C52</f>
        <v>1</v>
      </c>
      <c r="D52" s="154" t="b">
        <f>Scenario!D52=OrigScenario!D52</f>
        <v>1</v>
      </c>
      <c r="E52" s="154" t="b">
        <f>Scenario!E52=OrigScenario!E52</f>
        <v>1</v>
      </c>
      <c r="F52" s="154" t="b">
        <f>Scenario!F52=OrigScenario!F52</f>
        <v>1</v>
      </c>
      <c r="G52" s="154" t="b">
        <f>Scenario!G52=OrigScenario!G52</f>
        <v>1</v>
      </c>
      <c r="H52" s="154" t="b">
        <f>Scenario!H52=OrigScenario!H52</f>
        <v>1</v>
      </c>
      <c r="I52" s="154" t="b">
        <f>Scenario!I52=OrigScenario!I52</f>
        <v>1</v>
      </c>
      <c r="J52" s="154" t="b">
        <f>Scenario!J52=OrigScenario!J52</f>
        <v>1</v>
      </c>
      <c r="K52" s="154" t="b">
        <f>Scenario!K52=OrigScenario!K52</f>
        <v>1</v>
      </c>
      <c r="L52" s="154" t="b">
        <f>Scenario!L52=OrigScenario!L52</f>
        <v>1</v>
      </c>
      <c r="M52" s="154" t="b">
        <f>Scenario!M52=OrigScenario!M52</f>
        <v>1</v>
      </c>
      <c r="N52" s="154" t="b">
        <f>Scenario!N52=OrigScenario!N52</f>
        <v>1</v>
      </c>
      <c r="O52" s="154" t="b">
        <f>Scenario!O52=OrigScenario!O52</f>
        <v>1</v>
      </c>
      <c r="P52" s="154" t="b">
        <f>Scenario!P52=OrigScenario!P52</f>
        <v>1</v>
      </c>
      <c r="Q52" s="154" t="b">
        <f>Scenario!Q52=OrigScenario!Q52</f>
        <v>1</v>
      </c>
      <c r="R52" s="154" t="b">
        <f>Scenario!R52=OrigScenario!R52</f>
        <v>1</v>
      </c>
      <c r="S52" s="154" t="b">
        <f>Scenario!S52=OrigScenario!S52</f>
        <v>1</v>
      </c>
      <c r="T52" s="154" t="b">
        <f>Scenario!T52=OrigScenario!T52</f>
        <v>1</v>
      </c>
      <c r="U52" s="154" t="b">
        <f>Scenario!U52=OrigScenario!U52</f>
        <v>1</v>
      </c>
      <c r="V52" s="154" t="b">
        <f>Scenario!V52=OrigScenario!V52</f>
        <v>1</v>
      </c>
      <c r="W52" s="154" t="b">
        <f>Scenario!W52=OrigScenario!W52</f>
        <v>1</v>
      </c>
      <c r="X52" s="154" t="b">
        <f>Scenario!X52=OrigScenario!X52</f>
        <v>1</v>
      </c>
      <c r="Y52" s="154" t="b">
        <f>Scenario!Y52=OrigScenario!Y52</f>
        <v>1</v>
      </c>
      <c r="Z52" s="154" t="b">
        <f>Scenario!Z52=OrigScenario!Z52</f>
        <v>1</v>
      </c>
      <c r="AA52" s="154" t="b">
        <f>Scenario!AA52=OrigScenario!AA52</f>
        <v>1</v>
      </c>
      <c r="AB52" s="154" t="b">
        <f>Scenario!AB52=OrigScenario!AB52</f>
        <v>1</v>
      </c>
      <c r="AC52" s="154" t="b">
        <f>Scenario!AC52=OrigScenario!AC52</f>
        <v>1</v>
      </c>
      <c r="AD52" s="154" t="b">
        <f>Scenario!AD52=OrigScenario!AD52</f>
        <v>1</v>
      </c>
      <c r="AE52" s="154" t="b">
        <f>Scenario!AE52=OrigScenario!AE52</f>
        <v>1</v>
      </c>
      <c r="AF52" s="154" t="b">
        <f>Scenario!AF52=OrigScenario!AF52</f>
        <v>1</v>
      </c>
      <c r="AG52" s="154" t="b">
        <f>Scenario!AG52=OrigScenario!AG52</f>
        <v>1</v>
      </c>
      <c r="AH52" s="154" t="b">
        <f>Scenario!AH52=OrigScenario!AH52</f>
        <v>1</v>
      </c>
      <c r="AI52" s="154" t="b">
        <f>Scenario!AI52=OrigScenario!AI52</f>
        <v>1</v>
      </c>
      <c r="AJ52" s="154" t="b">
        <f>Scenario!AJ52=OrigScenario!AJ52</f>
        <v>1</v>
      </c>
      <c r="AK52" s="154" t="b">
        <f>Scenario!AK52=OrigScenario!AK52</f>
        <v>1</v>
      </c>
      <c r="AL52" s="154" t="b">
        <f>Scenario!AL52=OrigScenario!AL52</f>
        <v>1</v>
      </c>
      <c r="AM52" s="154" t="b">
        <f>Scenario!AM52=OrigScenario!AM52</f>
        <v>1</v>
      </c>
      <c r="AN52" s="154" t="b">
        <f>Scenario!AN52=OrigScenario!AN52</f>
        <v>1</v>
      </c>
      <c r="AO52" s="154" t="b">
        <f>Scenario!AO52=OrigScenario!AO52</f>
        <v>1</v>
      </c>
      <c r="AP52" s="154" t="b">
        <f>Scenario!AP52=OrigScenario!AP52</f>
        <v>1</v>
      </c>
      <c r="AQ52" s="154" t="b">
        <f>Scenario!AQ52=OrigScenario!AQ52</f>
        <v>1</v>
      </c>
      <c r="AR52" s="154" t="b">
        <f>Scenario!AR52=OrigScenario!AR52</f>
        <v>1</v>
      </c>
      <c r="AS52" s="154" t="b">
        <f>Scenario!AS52=OrigScenario!AS52</f>
        <v>1</v>
      </c>
      <c r="AT52" s="154" t="b">
        <f>Scenario!AT52=OrigScenario!AT52</f>
        <v>1</v>
      </c>
      <c r="AU52" s="154" t="b">
        <f>Scenario!AU52=OrigScenario!AU52</f>
        <v>1</v>
      </c>
      <c r="AV52" s="155" t="b">
        <f>Scenario!AV52=OrigScenario!AV52</f>
        <v>1</v>
      </c>
    </row>
    <row r="53" spans="2:48" x14ac:dyDescent="0.2">
      <c r="B53" s="2" t="b">
        <f>Scenario!B53=OrigScenario!B53</f>
        <v>1</v>
      </c>
      <c r="C53" s="154" t="b">
        <f>Scenario!C53=OrigScenario!C53</f>
        <v>1</v>
      </c>
      <c r="D53" s="154" t="b">
        <f>Scenario!D53=OrigScenario!D53</f>
        <v>1</v>
      </c>
      <c r="E53" s="154" t="b">
        <f>Scenario!E53=OrigScenario!E53</f>
        <v>1</v>
      </c>
      <c r="F53" s="154" t="b">
        <f>Scenario!F53=OrigScenario!F53</f>
        <v>1</v>
      </c>
      <c r="G53" s="154" t="b">
        <f>Scenario!G53=OrigScenario!G53</f>
        <v>1</v>
      </c>
      <c r="H53" s="154" t="b">
        <f>Scenario!H53=OrigScenario!H53</f>
        <v>1</v>
      </c>
      <c r="I53" s="154" t="b">
        <f>Scenario!I53=OrigScenario!I53</f>
        <v>1</v>
      </c>
      <c r="J53" s="154" t="b">
        <f>Scenario!J53=OrigScenario!J53</f>
        <v>1</v>
      </c>
      <c r="K53" s="154" t="b">
        <f>Scenario!K53=OrigScenario!K53</f>
        <v>1</v>
      </c>
      <c r="L53" s="154" t="b">
        <f>Scenario!L53=OrigScenario!L53</f>
        <v>1</v>
      </c>
      <c r="M53" s="154" t="b">
        <f>Scenario!M53=OrigScenario!M53</f>
        <v>1</v>
      </c>
      <c r="N53" s="154" t="b">
        <f>Scenario!N53=OrigScenario!N53</f>
        <v>1</v>
      </c>
      <c r="O53" s="154" t="b">
        <f>Scenario!O53=OrigScenario!O53</f>
        <v>1</v>
      </c>
      <c r="P53" s="154" t="b">
        <f>Scenario!P53=OrigScenario!P53</f>
        <v>1</v>
      </c>
      <c r="Q53" s="154" t="b">
        <f>Scenario!Q53=OrigScenario!Q53</f>
        <v>1</v>
      </c>
      <c r="R53" s="154" t="b">
        <f>Scenario!R53=OrigScenario!R53</f>
        <v>1</v>
      </c>
      <c r="S53" s="154" t="b">
        <f>Scenario!S53=OrigScenario!S53</f>
        <v>1</v>
      </c>
      <c r="T53" s="154" t="b">
        <f>Scenario!T53=OrigScenario!T53</f>
        <v>1</v>
      </c>
      <c r="U53" s="154" t="b">
        <f>Scenario!U53=OrigScenario!U53</f>
        <v>1</v>
      </c>
      <c r="V53" s="154" t="b">
        <f>Scenario!V53=OrigScenario!V53</f>
        <v>1</v>
      </c>
      <c r="W53" s="154" t="b">
        <f>Scenario!W53=OrigScenario!W53</f>
        <v>1</v>
      </c>
      <c r="X53" s="154" t="b">
        <f>Scenario!X53=OrigScenario!X53</f>
        <v>1</v>
      </c>
      <c r="Y53" s="154" t="b">
        <f>Scenario!Y53=OrigScenario!Y53</f>
        <v>1</v>
      </c>
      <c r="Z53" s="154" t="b">
        <f>Scenario!Z53=OrigScenario!Z53</f>
        <v>1</v>
      </c>
      <c r="AA53" s="154" t="b">
        <f>Scenario!AA53=OrigScenario!AA53</f>
        <v>1</v>
      </c>
      <c r="AB53" s="154" t="b">
        <f>Scenario!AB53=OrigScenario!AB53</f>
        <v>1</v>
      </c>
      <c r="AC53" s="154" t="b">
        <f>Scenario!AC53=OrigScenario!AC53</f>
        <v>1</v>
      </c>
      <c r="AD53" s="154" t="b">
        <f>Scenario!AD53=OrigScenario!AD53</f>
        <v>1</v>
      </c>
      <c r="AE53" s="154" t="b">
        <f>Scenario!AE53=OrigScenario!AE53</f>
        <v>1</v>
      </c>
      <c r="AF53" s="154" t="b">
        <f>Scenario!AF53=OrigScenario!AF53</f>
        <v>1</v>
      </c>
      <c r="AG53" s="154" t="b">
        <f>Scenario!AG53=OrigScenario!AG53</f>
        <v>1</v>
      </c>
      <c r="AH53" s="154" t="b">
        <f>Scenario!AH53=OrigScenario!AH53</f>
        <v>1</v>
      </c>
      <c r="AI53" s="154" t="b">
        <f>Scenario!AI53=OrigScenario!AI53</f>
        <v>1</v>
      </c>
      <c r="AJ53" s="154" t="b">
        <f>Scenario!AJ53=OrigScenario!AJ53</f>
        <v>1</v>
      </c>
      <c r="AK53" s="154" t="b">
        <f>Scenario!AK53=OrigScenario!AK53</f>
        <v>1</v>
      </c>
      <c r="AL53" s="154" t="b">
        <f>Scenario!AL53=OrigScenario!AL53</f>
        <v>1</v>
      </c>
      <c r="AM53" s="154" t="b">
        <f>Scenario!AM53=OrigScenario!AM53</f>
        <v>1</v>
      </c>
      <c r="AN53" s="154" t="b">
        <f>Scenario!AN53=OrigScenario!AN53</f>
        <v>1</v>
      </c>
      <c r="AO53" s="154" t="b">
        <f>Scenario!AO53=OrigScenario!AO53</f>
        <v>1</v>
      </c>
      <c r="AP53" s="154" t="b">
        <f>Scenario!AP53=OrigScenario!AP53</f>
        <v>1</v>
      </c>
      <c r="AQ53" s="154" t="b">
        <f>Scenario!AQ53=OrigScenario!AQ53</f>
        <v>1</v>
      </c>
      <c r="AR53" s="154" t="b">
        <f>Scenario!AR53=OrigScenario!AR53</f>
        <v>1</v>
      </c>
      <c r="AS53" s="154" t="b">
        <f>Scenario!AS53=OrigScenario!AS53</f>
        <v>1</v>
      </c>
      <c r="AT53" s="154" t="b">
        <f>Scenario!AT53=OrigScenario!AT53</f>
        <v>1</v>
      </c>
      <c r="AU53" s="154" t="b">
        <f>Scenario!AU53=OrigScenario!AU53</f>
        <v>1</v>
      </c>
      <c r="AV53" s="155" t="b">
        <f>Scenario!AV53=OrigScenario!AV53</f>
        <v>1</v>
      </c>
    </row>
    <row r="54" spans="2:48" x14ac:dyDescent="0.2">
      <c r="B54" s="2" t="b">
        <f>Scenario!B54=OrigScenario!B54</f>
        <v>1</v>
      </c>
      <c r="C54" s="154" t="b">
        <f>Scenario!C54=OrigScenario!C54</f>
        <v>1</v>
      </c>
      <c r="D54" s="154" t="b">
        <f>Scenario!D54=OrigScenario!D54</f>
        <v>1</v>
      </c>
      <c r="E54" s="154" t="b">
        <f>Scenario!E54=OrigScenario!E54</f>
        <v>1</v>
      </c>
      <c r="F54" s="154" t="b">
        <f>Scenario!F54=OrigScenario!F54</f>
        <v>1</v>
      </c>
      <c r="G54" s="154" t="b">
        <f>Scenario!G54=OrigScenario!G54</f>
        <v>1</v>
      </c>
      <c r="H54" s="154" t="b">
        <f>Scenario!H54=OrigScenario!H54</f>
        <v>1</v>
      </c>
      <c r="I54" s="154" t="b">
        <f>Scenario!I54=OrigScenario!I54</f>
        <v>1</v>
      </c>
      <c r="J54" s="154" t="b">
        <f>Scenario!J54=OrigScenario!J54</f>
        <v>1</v>
      </c>
      <c r="K54" s="154" t="b">
        <f>Scenario!K54=OrigScenario!K54</f>
        <v>1</v>
      </c>
      <c r="L54" s="154" t="b">
        <f>Scenario!L54=OrigScenario!L54</f>
        <v>1</v>
      </c>
      <c r="M54" s="154" t="b">
        <f>Scenario!M54=OrigScenario!M54</f>
        <v>1</v>
      </c>
      <c r="N54" s="154" t="b">
        <f>Scenario!N54=OrigScenario!N54</f>
        <v>1</v>
      </c>
      <c r="O54" s="154" t="b">
        <f>Scenario!O54=OrigScenario!O54</f>
        <v>1</v>
      </c>
      <c r="P54" s="154" t="b">
        <f>Scenario!P54=OrigScenario!P54</f>
        <v>1</v>
      </c>
      <c r="Q54" s="154" t="b">
        <f>Scenario!Q54=OrigScenario!Q54</f>
        <v>1</v>
      </c>
      <c r="R54" s="154" t="b">
        <f>Scenario!R54=OrigScenario!R54</f>
        <v>1</v>
      </c>
      <c r="S54" s="154" t="b">
        <f>Scenario!S54=OrigScenario!S54</f>
        <v>1</v>
      </c>
      <c r="T54" s="154" t="b">
        <f>Scenario!T54=OrigScenario!T54</f>
        <v>1</v>
      </c>
      <c r="U54" s="154" t="b">
        <f>Scenario!U54=OrigScenario!U54</f>
        <v>1</v>
      </c>
      <c r="V54" s="154" t="b">
        <f>Scenario!V54=OrigScenario!V54</f>
        <v>1</v>
      </c>
      <c r="W54" s="154" t="b">
        <f>Scenario!W54=OrigScenario!W54</f>
        <v>1</v>
      </c>
      <c r="X54" s="154" t="b">
        <f>Scenario!X54=OrigScenario!X54</f>
        <v>1</v>
      </c>
      <c r="Y54" s="154" t="b">
        <f>Scenario!Y54=OrigScenario!Y54</f>
        <v>1</v>
      </c>
      <c r="Z54" s="154" t="b">
        <f>Scenario!Z54=OrigScenario!Z54</f>
        <v>1</v>
      </c>
      <c r="AA54" s="154" t="b">
        <f>Scenario!AA54=OrigScenario!AA54</f>
        <v>1</v>
      </c>
      <c r="AB54" s="154" t="b">
        <f>Scenario!AB54=OrigScenario!AB54</f>
        <v>1</v>
      </c>
      <c r="AC54" s="154" t="b">
        <f>Scenario!AC54=OrigScenario!AC54</f>
        <v>1</v>
      </c>
      <c r="AD54" s="154" t="b">
        <f>Scenario!AD54=OrigScenario!AD54</f>
        <v>1</v>
      </c>
      <c r="AE54" s="154" t="b">
        <f>Scenario!AE54=OrigScenario!AE54</f>
        <v>1</v>
      </c>
      <c r="AF54" s="154" t="b">
        <f>Scenario!AF54=OrigScenario!AF54</f>
        <v>1</v>
      </c>
      <c r="AG54" s="154" t="b">
        <f>Scenario!AG54=OrigScenario!AG54</f>
        <v>1</v>
      </c>
      <c r="AH54" s="154" t="b">
        <f>Scenario!AH54=OrigScenario!AH54</f>
        <v>1</v>
      </c>
      <c r="AI54" s="154" t="b">
        <f>Scenario!AI54=OrigScenario!AI54</f>
        <v>1</v>
      </c>
      <c r="AJ54" s="154" t="b">
        <f>Scenario!AJ54=OrigScenario!AJ54</f>
        <v>1</v>
      </c>
      <c r="AK54" s="154" t="b">
        <f>Scenario!AK54=OrigScenario!AK54</f>
        <v>1</v>
      </c>
      <c r="AL54" s="154" t="b">
        <f>Scenario!AL54=OrigScenario!AL54</f>
        <v>1</v>
      </c>
      <c r="AM54" s="154" t="b">
        <f>Scenario!AM54=OrigScenario!AM54</f>
        <v>1</v>
      </c>
      <c r="AN54" s="154" t="b">
        <f>Scenario!AN54=OrigScenario!AN54</f>
        <v>1</v>
      </c>
      <c r="AO54" s="154" t="b">
        <f>Scenario!AO54=OrigScenario!AO54</f>
        <v>1</v>
      </c>
      <c r="AP54" s="154" t="b">
        <f>Scenario!AP54=OrigScenario!AP54</f>
        <v>1</v>
      </c>
      <c r="AQ54" s="154" t="b">
        <f>Scenario!AQ54=OrigScenario!AQ54</f>
        <v>1</v>
      </c>
      <c r="AR54" s="154" t="b">
        <f>Scenario!AR54=OrigScenario!AR54</f>
        <v>1</v>
      </c>
      <c r="AS54" s="154" t="b">
        <f>Scenario!AS54=OrigScenario!AS54</f>
        <v>1</v>
      </c>
      <c r="AT54" s="154" t="b">
        <f>Scenario!AT54=OrigScenario!AT54</f>
        <v>1</v>
      </c>
      <c r="AU54" s="154" t="b">
        <f>Scenario!AU54=OrigScenario!AU54</f>
        <v>1</v>
      </c>
      <c r="AV54" s="155" t="b">
        <f>Scenario!AV54=OrigScenario!AV54</f>
        <v>1</v>
      </c>
    </row>
    <row r="55" spans="2:48" x14ac:dyDescent="0.2">
      <c r="B55" s="2" t="b">
        <f>Scenario!B55=OrigScenario!B55</f>
        <v>1</v>
      </c>
      <c r="C55" s="154" t="b">
        <f>Scenario!C55=OrigScenario!C55</f>
        <v>1</v>
      </c>
      <c r="D55" s="154" t="b">
        <f>Scenario!D55=OrigScenario!D55</f>
        <v>1</v>
      </c>
      <c r="E55" s="154" t="b">
        <f>Scenario!E55=OrigScenario!E55</f>
        <v>1</v>
      </c>
      <c r="F55" s="154" t="b">
        <f>Scenario!F55=OrigScenario!F55</f>
        <v>1</v>
      </c>
      <c r="G55" s="154" t="b">
        <f>Scenario!G55=OrigScenario!G55</f>
        <v>1</v>
      </c>
      <c r="H55" s="154" t="b">
        <f>Scenario!H55=OrigScenario!H55</f>
        <v>1</v>
      </c>
      <c r="I55" s="154" t="b">
        <f>Scenario!I55=OrigScenario!I55</f>
        <v>1</v>
      </c>
      <c r="J55" s="154" t="b">
        <f>Scenario!J55=OrigScenario!J55</f>
        <v>1</v>
      </c>
      <c r="K55" s="154" t="b">
        <f>Scenario!K55=OrigScenario!K55</f>
        <v>1</v>
      </c>
      <c r="L55" s="154" t="b">
        <f>Scenario!L55=OrigScenario!L55</f>
        <v>1</v>
      </c>
      <c r="M55" s="154" t="b">
        <f>Scenario!M55=OrigScenario!M55</f>
        <v>1</v>
      </c>
      <c r="N55" s="154" t="b">
        <f>Scenario!N55=OrigScenario!N55</f>
        <v>1</v>
      </c>
      <c r="O55" s="154" t="b">
        <f>Scenario!O55=OrigScenario!O55</f>
        <v>1</v>
      </c>
      <c r="P55" s="154" t="b">
        <f>Scenario!P55=OrigScenario!P55</f>
        <v>1</v>
      </c>
      <c r="Q55" s="154" t="b">
        <f>Scenario!Q55=OrigScenario!Q55</f>
        <v>1</v>
      </c>
      <c r="R55" s="154" t="b">
        <f>Scenario!R55=OrigScenario!R55</f>
        <v>1</v>
      </c>
      <c r="S55" s="154" t="b">
        <f>Scenario!S55=OrigScenario!S55</f>
        <v>1</v>
      </c>
      <c r="T55" s="154" t="b">
        <f>Scenario!T55=OrigScenario!T55</f>
        <v>1</v>
      </c>
      <c r="U55" s="154" t="b">
        <f>Scenario!U55=OrigScenario!U55</f>
        <v>1</v>
      </c>
      <c r="V55" s="154" t="b">
        <f>Scenario!V55=OrigScenario!V55</f>
        <v>1</v>
      </c>
      <c r="W55" s="154" t="b">
        <f>Scenario!W55=OrigScenario!W55</f>
        <v>1</v>
      </c>
      <c r="X55" s="154" t="b">
        <f>Scenario!X55=OrigScenario!X55</f>
        <v>1</v>
      </c>
      <c r="Y55" s="154" t="b">
        <f>Scenario!Y55=OrigScenario!Y55</f>
        <v>1</v>
      </c>
      <c r="Z55" s="154" t="b">
        <f>Scenario!Z55=OrigScenario!Z55</f>
        <v>1</v>
      </c>
      <c r="AA55" s="154" t="b">
        <f>Scenario!AA55=OrigScenario!AA55</f>
        <v>1</v>
      </c>
      <c r="AB55" s="154" t="b">
        <f>Scenario!AB55=OrigScenario!AB55</f>
        <v>1</v>
      </c>
      <c r="AC55" s="154" t="b">
        <f>Scenario!AC55=OrigScenario!AC55</f>
        <v>1</v>
      </c>
      <c r="AD55" s="154" t="b">
        <f>Scenario!AD55=OrigScenario!AD55</f>
        <v>1</v>
      </c>
      <c r="AE55" s="154" t="b">
        <f>Scenario!AE55=OrigScenario!AE55</f>
        <v>1</v>
      </c>
      <c r="AF55" s="154" t="b">
        <f>Scenario!AF55=OrigScenario!AF55</f>
        <v>1</v>
      </c>
      <c r="AG55" s="154" t="b">
        <f>Scenario!AG55=OrigScenario!AG55</f>
        <v>1</v>
      </c>
      <c r="AH55" s="154" t="b">
        <f>Scenario!AH55=OrigScenario!AH55</f>
        <v>1</v>
      </c>
      <c r="AI55" s="154" t="b">
        <f>Scenario!AI55=OrigScenario!AI55</f>
        <v>1</v>
      </c>
      <c r="AJ55" s="154" t="b">
        <f>Scenario!AJ55=OrigScenario!AJ55</f>
        <v>1</v>
      </c>
      <c r="AK55" s="154" t="b">
        <f>Scenario!AK55=OrigScenario!AK55</f>
        <v>1</v>
      </c>
      <c r="AL55" s="154" t="b">
        <f>Scenario!AL55=OrigScenario!AL55</f>
        <v>1</v>
      </c>
      <c r="AM55" s="154" t="b">
        <f>Scenario!AM55=OrigScenario!AM55</f>
        <v>1</v>
      </c>
      <c r="AN55" s="154" t="b">
        <f>Scenario!AN55=OrigScenario!AN55</f>
        <v>1</v>
      </c>
      <c r="AO55" s="154" t="b">
        <f>Scenario!AO55=OrigScenario!AO55</f>
        <v>1</v>
      </c>
      <c r="AP55" s="154" t="b">
        <f>Scenario!AP55=OrigScenario!AP55</f>
        <v>1</v>
      </c>
      <c r="AQ55" s="154" t="b">
        <f>Scenario!AQ55=OrigScenario!AQ55</f>
        <v>1</v>
      </c>
      <c r="AR55" s="154" t="b">
        <f>Scenario!AR55=OrigScenario!AR55</f>
        <v>1</v>
      </c>
      <c r="AS55" s="154" t="b">
        <f>Scenario!AS55=OrigScenario!AS55</f>
        <v>1</v>
      </c>
      <c r="AT55" s="154" t="b">
        <f>Scenario!AT55=OrigScenario!AT55</f>
        <v>1</v>
      </c>
      <c r="AU55" s="154" t="b">
        <f>Scenario!AU55=OrigScenario!AU55</f>
        <v>1</v>
      </c>
      <c r="AV55" s="155" t="b">
        <f>Scenario!AV55=OrigScenario!AV55</f>
        <v>1</v>
      </c>
    </row>
    <row r="56" spans="2:48" x14ac:dyDescent="0.2">
      <c r="B56" s="2" t="b">
        <f>Scenario!B56=OrigScenario!B56</f>
        <v>1</v>
      </c>
      <c r="C56" s="154" t="b">
        <f>Scenario!C56=OrigScenario!C56</f>
        <v>1</v>
      </c>
      <c r="D56" s="154" t="b">
        <f>Scenario!D56=OrigScenario!D56</f>
        <v>1</v>
      </c>
      <c r="E56" s="154" t="b">
        <f>Scenario!E56=OrigScenario!E56</f>
        <v>1</v>
      </c>
      <c r="F56" s="154" t="b">
        <f>Scenario!F56=OrigScenario!F56</f>
        <v>1</v>
      </c>
      <c r="G56" s="154" t="b">
        <f>Scenario!G56=OrigScenario!G56</f>
        <v>1</v>
      </c>
      <c r="H56" s="154" t="b">
        <f>Scenario!H56=OrigScenario!H56</f>
        <v>1</v>
      </c>
      <c r="I56" s="154" t="b">
        <f>Scenario!I56=OrigScenario!I56</f>
        <v>1</v>
      </c>
      <c r="J56" s="154" t="b">
        <f>Scenario!J56=OrigScenario!J56</f>
        <v>1</v>
      </c>
      <c r="K56" s="154" t="b">
        <f>Scenario!K56=OrigScenario!K56</f>
        <v>1</v>
      </c>
      <c r="L56" s="154" t="b">
        <f>Scenario!L56=OrigScenario!L56</f>
        <v>1</v>
      </c>
      <c r="M56" s="154" t="b">
        <f>Scenario!M56=OrigScenario!M56</f>
        <v>1</v>
      </c>
      <c r="N56" s="154" t="b">
        <f>Scenario!N56=OrigScenario!N56</f>
        <v>1</v>
      </c>
      <c r="O56" s="154" t="b">
        <f>Scenario!O56=OrigScenario!O56</f>
        <v>1</v>
      </c>
      <c r="P56" s="154" t="b">
        <f>Scenario!P56=OrigScenario!P56</f>
        <v>1</v>
      </c>
      <c r="Q56" s="154" t="b">
        <f>Scenario!Q56=OrigScenario!Q56</f>
        <v>1</v>
      </c>
      <c r="R56" s="154" t="b">
        <f>Scenario!R56=OrigScenario!R56</f>
        <v>1</v>
      </c>
      <c r="S56" s="154" t="b">
        <f>Scenario!S56=OrigScenario!S56</f>
        <v>1</v>
      </c>
      <c r="T56" s="154" t="b">
        <f>Scenario!T56=OrigScenario!T56</f>
        <v>1</v>
      </c>
      <c r="U56" s="154" t="b">
        <f>Scenario!U56=OrigScenario!U56</f>
        <v>1</v>
      </c>
      <c r="V56" s="154" t="b">
        <f>Scenario!V56=OrigScenario!V56</f>
        <v>1</v>
      </c>
      <c r="W56" s="154" t="b">
        <f>Scenario!W56=OrigScenario!W56</f>
        <v>1</v>
      </c>
      <c r="X56" s="154" t="b">
        <f>Scenario!X56=OrigScenario!X56</f>
        <v>1</v>
      </c>
      <c r="Y56" s="154" t="b">
        <f>Scenario!Y56=OrigScenario!Y56</f>
        <v>1</v>
      </c>
      <c r="Z56" s="154" t="b">
        <f>Scenario!Z56=OrigScenario!Z56</f>
        <v>1</v>
      </c>
      <c r="AA56" s="154" t="b">
        <f>Scenario!AA56=OrigScenario!AA56</f>
        <v>1</v>
      </c>
      <c r="AB56" s="154" t="b">
        <f>Scenario!AB56=OrigScenario!AB56</f>
        <v>1</v>
      </c>
      <c r="AC56" s="154" t="b">
        <f>Scenario!AC56=OrigScenario!AC56</f>
        <v>1</v>
      </c>
      <c r="AD56" s="154" t="b">
        <f>Scenario!AD56=OrigScenario!AD56</f>
        <v>1</v>
      </c>
      <c r="AE56" s="154" t="b">
        <f>Scenario!AE56=OrigScenario!AE56</f>
        <v>1</v>
      </c>
      <c r="AF56" s="154" t="b">
        <f>Scenario!AF56=OrigScenario!AF56</f>
        <v>1</v>
      </c>
      <c r="AG56" s="154" t="b">
        <f>Scenario!AG56=OrigScenario!AG56</f>
        <v>1</v>
      </c>
      <c r="AH56" s="154" t="b">
        <f>Scenario!AH56=OrigScenario!AH56</f>
        <v>1</v>
      </c>
      <c r="AI56" s="154" t="b">
        <f>Scenario!AI56=OrigScenario!AI56</f>
        <v>1</v>
      </c>
      <c r="AJ56" s="154" t="b">
        <f>Scenario!AJ56=OrigScenario!AJ56</f>
        <v>1</v>
      </c>
      <c r="AK56" s="154" t="b">
        <f>Scenario!AK56=OrigScenario!AK56</f>
        <v>1</v>
      </c>
      <c r="AL56" s="154" t="b">
        <f>Scenario!AL56=OrigScenario!AL56</f>
        <v>1</v>
      </c>
      <c r="AM56" s="154" t="b">
        <f>Scenario!AM56=OrigScenario!AM56</f>
        <v>1</v>
      </c>
      <c r="AN56" s="154" t="b">
        <f>Scenario!AN56=OrigScenario!AN56</f>
        <v>1</v>
      </c>
      <c r="AO56" s="154" t="b">
        <f>Scenario!AO56=OrigScenario!AO56</f>
        <v>1</v>
      </c>
      <c r="AP56" s="154" t="b">
        <f>Scenario!AP56=OrigScenario!AP56</f>
        <v>1</v>
      </c>
      <c r="AQ56" s="154" t="b">
        <f>Scenario!AQ56=OrigScenario!AQ56</f>
        <v>1</v>
      </c>
      <c r="AR56" s="154" t="b">
        <f>Scenario!AR56=OrigScenario!AR56</f>
        <v>1</v>
      </c>
      <c r="AS56" s="154" t="b">
        <f>Scenario!AS56=OrigScenario!AS56</f>
        <v>1</v>
      </c>
      <c r="AT56" s="154" t="b">
        <f>Scenario!AT56=OrigScenario!AT56</f>
        <v>1</v>
      </c>
      <c r="AU56" s="154" t="b">
        <f>Scenario!AU56=OrigScenario!AU56</f>
        <v>1</v>
      </c>
      <c r="AV56" s="155" t="b">
        <f>Scenario!AV56=OrigScenario!AV56</f>
        <v>1</v>
      </c>
    </row>
    <row r="57" spans="2:48" x14ac:dyDescent="0.2">
      <c r="B57" s="2" t="b">
        <f>Scenario!B57=OrigScenario!B57</f>
        <v>1</v>
      </c>
      <c r="C57" s="154" t="b">
        <f>Scenario!C57=OrigScenario!C57</f>
        <v>1</v>
      </c>
      <c r="D57" s="154" t="b">
        <f>Scenario!D57=OrigScenario!D57</f>
        <v>1</v>
      </c>
      <c r="E57" s="154" t="b">
        <f>Scenario!E57=OrigScenario!E57</f>
        <v>1</v>
      </c>
      <c r="F57" s="154" t="b">
        <f>Scenario!F57=OrigScenario!F57</f>
        <v>1</v>
      </c>
      <c r="G57" s="154" t="b">
        <f>Scenario!G57=OrigScenario!G57</f>
        <v>1</v>
      </c>
      <c r="H57" s="154" t="b">
        <f>Scenario!H57=OrigScenario!H57</f>
        <v>1</v>
      </c>
      <c r="I57" s="154" t="b">
        <f>Scenario!I57=OrigScenario!I57</f>
        <v>1</v>
      </c>
      <c r="J57" s="154" t="b">
        <f>Scenario!J57=OrigScenario!J57</f>
        <v>1</v>
      </c>
      <c r="K57" s="154" t="b">
        <f>Scenario!K57=OrigScenario!K57</f>
        <v>1</v>
      </c>
      <c r="L57" s="154" t="b">
        <f>Scenario!L57=OrigScenario!L57</f>
        <v>1</v>
      </c>
      <c r="M57" s="154" t="b">
        <f>Scenario!M57=OrigScenario!M57</f>
        <v>1</v>
      </c>
      <c r="N57" s="154" t="b">
        <f>Scenario!N57=OrigScenario!N57</f>
        <v>1</v>
      </c>
      <c r="O57" s="154" t="b">
        <f>Scenario!O57=OrigScenario!O57</f>
        <v>1</v>
      </c>
      <c r="P57" s="154" t="b">
        <f>Scenario!P57=OrigScenario!P57</f>
        <v>1</v>
      </c>
      <c r="Q57" s="154" t="b">
        <f>Scenario!Q57=OrigScenario!Q57</f>
        <v>1</v>
      </c>
      <c r="R57" s="154" t="b">
        <f>Scenario!R57=OrigScenario!R57</f>
        <v>1</v>
      </c>
      <c r="S57" s="154" t="b">
        <f>Scenario!S57=OrigScenario!S57</f>
        <v>1</v>
      </c>
      <c r="T57" s="154" t="b">
        <f>Scenario!T57=OrigScenario!T57</f>
        <v>1</v>
      </c>
      <c r="U57" s="154" t="b">
        <f>Scenario!U57=OrigScenario!U57</f>
        <v>1</v>
      </c>
      <c r="V57" s="154" t="b">
        <f>Scenario!V57=OrigScenario!V57</f>
        <v>1</v>
      </c>
      <c r="W57" s="154" t="b">
        <f>Scenario!W57=OrigScenario!W57</f>
        <v>1</v>
      </c>
      <c r="X57" s="154" t="b">
        <f>Scenario!X57=OrigScenario!X57</f>
        <v>1</v>
      </c>
      <c r="Y57" s="154" t="b">
        <f>Scenario!Y57=OrigScenario!Y57</f>
        <v>1</v>
      </c>
      <c r="Z57" s="154" t="b">
        <f>Scenario!Z57=OrigScenario!Z57</f>
        <v>1</v>
      </c>
      <c r="AA57" s="154" t="b">
        <f>Scenario!AA57=OrigScenario!AA57</f>
        <v>1</v>
      </c>
      <c r="AB57" s="154" t="b">
        <f>Scenario!AB57=OrigScenario!AB57</f>
        <v>1</v>
      </c>
      <c r="AC57" s="154" t="b">
        <f>Scenario!AC57=OrigScenario!AC57</f>
        <v>1</v>
      </c>
      <c r="AD57" s="154" t="b">
        <f>Scenario!AD57=OrigScenario!AD57</f>
        <v>1</v>
      </c>
      <c r="AE57" s="154" t="b">
        <f>Scenario!AE57=OrigScenario!AE57</f>
        <v>1</v>
      </c>
      <c r="AF57" s="154" t="b">
        <f>Scenario!AF57=OrigScenario!AF57</f>
        <v>1</v>
      </c>
      <c r="AG57" s="154" t="b">
        <f>Scenario!AG57=OrigScenario!AG57</f>
        <v>1</v>
      </c>
      <c r="AH57" s="154" t="b">
        <f>Scenario!AH57=OrigScenario!AH57</f>
        <v>1</v>
      </c>
      <c r="AI57" s="154" t="b">
        <f>Scenario!AI57=OrigScenario!AI57</f>
        <v>1</v>
      </c>
      <c r="AJ57" s="154" t="b">
        <f>Scenario!AJ57=OrigScenario!AJ57</f>
        <v>1</v>
      </c>
      <c r="AK57" s="154" t="b">
        <f>Scenario!AK57=OrigScenario!AK57</f>
        <v>1</v>
      </c>
      <c r="AL57" s="154" t="b">
        <f>Scenario!AL57=OrigScenario!AL57</f>
        <v>1</v>
      </c>
      <c r="AM57" s="154" t="b">
        <f>Scenario!AM57=OrigScenario!AM57</f>
        <v>1</v>
      </c>
      <c r="AN57" s="154" t="b">
        <f>Scenario!AN57=OrigScenario!AN57</f>
        <v>1</v>
      </c>
      <c r="AO57" s="154" t="b">
        <f>Scenario!AO57=OrigScenario!AO57</f>
        <v>1</v>
      </c>
      <c r="AP57" s="154" t="b">
        <f>Scenario!AP57=OrigScenario!AP57</f>
        <v>1</v>
      </c>
      <c r="AQ57" s="154" t="b">
        <f>Scenario!AQ57=OrigScenario!AQ57</f>
        <v>1</v>
      </c>
      <c r="AR57" s="154" t="b">
        <f>Scenario!AR57=OrigScenario!AR57</f>
        <v>1</v>
      </c>
      <c r="AS57" s="154" t="b">
        <f>Scenario!AS57=OrigScenario!AS57</f>
        <v>1</v>
      </c>
      <c r="AT57" s="154" t="b">
        <f>Scenario!AT57=OrigScenario!AT57</f>
        <v>1</v>
      </c>
      <c r="AU57" s="154" t="b">
        <f>Scenario!AU57=OrigScenario!AU57</f>
        <v>1</v>
      </c>
      <c r="AV57" s="155" t="b">
        <f>Scenario!AV57=OrigScenario!AV57</f>
        <v>1</v>
      </c>
    </row>
    <row r="58" spans="2:48" x14ac:dyDescent="0.2">
      <c r="B58" s="2" t="b">
        <f>Scenario!B58=OrigScenario!B58</f>
        <v>1</v>
      </c>
      <c r="C58" s="154" t="b">
        <f>Scenario!C58=OrigScenario!C58</f>
        <v>1</v>
      </c>
      <c r="D58" s="154" t="b">
        <f>Scenario!D58=OrigScenario!D58</f>
        <v>1</v>
      </c>
      <c r="E58" s="154" t="b">
        <f>Scenario!E58=OrigScenario!E58</f>
        <v>1</v>
      </c>
      <c r="F58" s="154" t="b">
        <f>Scenario!F58=OrigScenario!F58</f>
        <v>1</v>
      </c>
      <c r="G58" s="154" t="b">
        <f>Scenario!G58=OrigScenario!G58</f>
        <v>1</v>
      </c>
      <c r="H58" s="154" t="b">
        <f>Scenario!H58=OrigScenario!H58</f>
        <v>1</v>
      </c>
      <c r="I58" s="154" t="b">
        <f>Scenario!I58=OrigScenario!I58</f>
        <v>1</v>
      </c>
      <c r="J58" s="154" t="b">
        <f>Scenario!J58=OrigScenario!J58</f>
        <v>1</v>
      </c>
      <c r="K58" s="154" t="b">
        <f>Scenario!K58=OrigScenario!K58</f>
        <v>1</v>
      </c>
      <c r="L58" s="154" t="b">
        <f>Scenario!L58=OrigScenario!L58</f>
        <v>1</v>
      </c>
      <c r="M58" s="154" t="b">
        <f>Scenario!M58=OrigScenario!M58</f>
        <v>1</v>
      </c>
      <c r="N58" s="154" t="b">
        <f>Scenario!N58=OrigScenario!N58</f>
        <v>1</v>
      </c>
      <c r="O58" s="154" t="b">
        <f>Scenario!O58=OrigScenario!O58</f>
        <v>1</v>
      </c>
      <c r="P58" s="154" t="b">
        <f>Scenario!P58=OrigScenario!P58</f>
        <v>1</v>
      </c>
      <c r="Q58" s="154" t="b">
        <f>Scenario!Q58=OrigScenario!Q58</f>
        <v>1</v>
      </c>
      <c r="R58" s="154" t="b">
        <f>Scenario!R58=OrigScenario!R58</f>
        <v>1</v>
      </c>
      <c r="S58" s="154" t="b">
        <f>Scenario!S58=OrigScenario!S58</f>
        <v>1</v>
      </c>
      <c r="T58" s="154" t="b">
        <f>Scenario!T58=OrigScenario!T58</f>
        <v>1</v>
      </c>
      <c r="U58" s="154" t="b">
        <f>Scenario!U58=OrigScenario!U58</f>
        <v>1</v>
      </c>
      <c r="V58" s="154" t="b">
        <f>Scenario!V58=OrigScenario!V58</f>
        <v>1</v>
      </c>
      <c r="W58" s="154" t="b">
        <f>Scenario!W58=OrigScenario!W58</f>
        <v>1</v>
      </c>
      <c r="X58" s="154" t="b">
        <f>Scenario!X58=OrigScenario!X58</f>
        <v>1</v>
      </c>
      <c r="Y58" s="154" t="b">
        <f>Scenario!Y58=OrigScenario!Y58</f>
        <v>1</v>
      </c>
      <c r="Z58" s="154" t="b">
        <f>Scenario!Z58=OrigScenario!Z58</f>
        <v>1</v>
      </c>
      <c r="AA58" s="154" t="b">
        <f>Scenario!AA58=OrigScenario!AA58</f>
        <v>1</v>
      </c>
      <c r="AB58" s="154" t="b">
        <f>Scenario!AB58=OrigScenario!AB58</f>
        <v>1</v>
      </c>
      <c r="AC58" s="154" t="b">
        <f>Scenario!AC58=OrigScenario!AC58</f>
        <v>1</v>
      </c>
      <c r="AD58" s="154" t="b">
        <f>Scenario!AD58=OrigScenario!AD58</f>
        <v>1</v>
      </c>
      <c r="AE58" s="154" t="b">
        <f>Scenario!AE58=OrigScenario!AE58</f>
        <v>1</v>
      </c>
      <c r="AF58" s="154" t="b">
        <f>Scenario!AF58=OrigScenario!AF58</f>
        <v>1</v>
      </c>
      <c r="AG58" s="154" t="b">
        <f>Scenario!AG58=OrigScenario!AG58</f>
        <v>1</v>
      </c>
      <c r="AH58" s="154" t="b">
        <f>Scenario!AH58=OrigScenario!AH58</f>
        <v>1</v>
      </c>
      <c r="AI58" s="154" t="b">
        <f>Scenario!AI58=OrigScenario!AI58</f>
        <v>1</v>
      </c>
      <c r="AJ58" s="154" t="b">
        <f>Scenario!AJ58=OrigScenario!AJ58</f>
        <v>1</v>
      </c>
      <c r="AK58" s="154" t="b">
        <f>Scenario!AK58=OrigScenario!AK58</f>
        <v>1</v>
      </c>
      <c r="AL58" s="154" t="b">
        <f>Scenario!AL58=OrigScenario!AL58</f>
        <v>1</v>
      </c>
      <c r="AM58" s="154" t="b">
        <f>Scenario!AM58=OrigScenario!AM58</f>
        <v>1</v>
      </c>
      <c r="AN58" s="154" t="b">
        <f>Scenario!AN58=OrigScenario!AN58</f>
        <v>1</v>
      </c>
      <c r="AO58" s="154" t="b">
        <f>Scenario!AO58=OrigScenario!AO58</f>
        <v>1</v>
      </c>
      <c r="AP58" s="154" t="b">
        <f>Scenario!AP58=OrigScenario!AP58</f>
        <v>1</v>
      </c>
      <c r="AQ58" s="154" t="b">
        <f>Scenario!AQ58=OrigScenario!AQ58</f>
        <v>1</v>
      </c>
      <c r="AR58" s="154" t="b">
        <f>Scenario!AR58=OrigScenario!AR58</f>
        <v>1</v>
      </c>
      <c r="AS58" s="154" t="b">
        <f>Scenario!AS58=OrigScenario!AS58</f>
        <v>1</v>
      </c>
      <c r="AT58" s="154" t="b">
        <f>Scenario!AT58=OrigScenario!AT58</f>
        <v>1</v>
      </c>
      <c r="AU58" s="154" t="b">
        <f>Scenario!AU58=OrigScenario!AU58</f>
        <v>1</v>
      </c>
      <c r="AV58" s="155" t="b">
        <f>Scenario!AV58=OrigScenario!AV58</f>
        <v>1</v>
      </c>
    </row>
    <row r="59" spans="2:48" x14ac:dyDescent="0.2">
      <c r="B59" s="2" t="b">
        <f>Scenario!B59=OrigScenario!B59</f>
        <v>1</v>
      </c>
      <c r="C59" s="156" t="b">
        <f>Scenario!C59=OrigScenario!C59</f>
        <v>1</v>
      </c>
      <c r="D59" s="156" t="b">
        <f>Scenario!D59=OrigScenario!D59</f>
        <v>1</v>
      </c>
      <c r="E59" s="156" t="b">
        <f>Scenario!E59=OrigScenario!E59</f>
        <v>1</v>
      </c>
      <c r="F59" s="156" t="b">
        <f>Scenario!F59=OrigScenario!F59</f>
        <v>1</v>
      </c>
      <c r="G59" s="156" t="b">
        <f>Scenario!G59=OrigScenario!G59</f>
        <v>1</v>
      </c>
      <c r="H59" s="156" t="b">
        <f>Scenario!H59=OrigScenario!H59</f>
        <v>1</v>
      </c>
      <c r="I59" s="156" t="b">
        <f>Scenario!I59=OrigScenario!I59</f>
        <v>1</v>
      </c>
      <c r="J59" s="156" t="b">
        <f>Scenario!J59=OrigScenario!J59</f>
        <v>1</v>
      </c>
      <c r="K59" s="156" t="b">
        <f>Scenario!K59=OrigScenario!K59</f>
        <v>1</v>
      </c>
      <c r="L59" s="156" t="b">
        <f>Scenario!L59=OrigScenario!L59</f>
        <v>1</v>
      </c>
      <c r="M59" s="156" t="b">
        <f>Scenario!M59=OrigScenario!M59</f>
        <v>1</v>
      </c>
      <c r="N59" s="156" t="b">
        <f>Scenario!N59=OrigScenario!N59</f>
        <v>1</v>
      </c>
      <c r="O59" s="156" t="b">
        <f>Scenario!O59=OrigScenario!O59</f>
        <v>1</v>
      </c>
      <c r="P59" s="156" t="b">
        <f>Scenario!P59=OrigScenario!P59</f>
        <v>1</v>
      </c>
      <c r="Q59" s="156" t="b">
        <f>Scenario!Q59=OrigScenario!Q59</f>
        <v>1</v>
      </c>
      <c r="R59" s="156" t="b">
        <f>Scenario!R59=OrigScenario!R59</f>
        <v>1</v>
      </c>
      <c r="S59" s="156" t="b">
        <f>Scenario!S59=OrigScenario!S59</f>
        <v>1</v>
      </c>
      <c r="T59" s="156" t="b">
        <f>Scenario!T59=OrigScenario!T59</f>
        <v>1</v>
      </c>
      <c r="U59" s="156" t="b">
        <f>Scenario!U59=OrigScenario!U59</f>
        <v>1</v>
      </c>
      <c r="V59" s="156" t="b">
        <f>Scenario!V59=OrigScenario!V59</f>
        <v>1</v>
      </c>
      <c r="W59" s="156" t="b">
        <f>Scenario!W59=OrigScenario!W59</f>
        <v>1</v>
      </c>
      <c r="X59" s="156" t="b">
        <f>Scenario!X59=OrigScenario!X59</f>
        <v>1</v>
      </c>
      <c r="Y59" s="156" t="b">
        <f>Scenario!Y59=OrigScenario!Y59</f>
        <v>1</v>
      </c>
      <c r="Z59" s="156" t="b">
        <f>Scenario!Z59=OrigScenario!Z59</f>
        <v>1</v>
      </c>
      <c r="AA59" s="156" t="b">
        <f>Scenario!AA59=OrigScenario!AA59</f>
        <v>1</v>
      </c>
      <c r="AB59" s="156" t="b">
        <f>Scenario!AB59=OrigScenario!AB59</f>
        <v>1</v>
      </c>
      <c r="AC59" s="156" t="b">
        <f>Scenario!AC59=OrigScenario!AC59</f>
        <v>1</v>
      </c>
      <c r="AD59" s="156" t="b">
        <f>Scenario!AD59=OrigScenario!AD59</f>
        <v>1</v>
      </c>
      <c r="AE59" s="156" t="b">
        <f>Scenario!AE59=OrigScenario!AE59</f>
        <v>1</v>
      </c>
      <c r="AF59" s="156" t="b">
        <f>Scenario!AF59=OrigScenario!AF59</f>
        <v>1</v>
      </c>
      <c r="AG59" s="156" t="b">
        <f>Scenario!AG59=OrigScenario!AG59</f>
        <v>1</v>
      </c>
      <c r="AH59" s="156" t="b">
        <f>Scenario!AH59=OrigScenario!AH59</f>
        <v>1</v>
      </c>
      <c r="AI59" s="156" t="b">
        <f>Scenario!AI59=OrigScenario!AI59</f>
        <v>1</v>
      </c>
      <c r="AJ59" s="156" t="b">
        <f>Scenario!AJ59=OrigScenario!AJ59</f>
        <v>1</v>
      </c>
      <c r="AK59" s="156" t="b">
        <f>Scenario!AK59=OrigScenario!AK59</f>
        <v>1</v>
      </c>
      <c r="AL59" s="156" t="b">
        <f>Scenario!AL59=OrigScenario!AL59</f>
        <v>1</v>
      </c>
      <c r="AM59" s="156" t="b">
        <f>Scenario!AM59=OrigScenario!AM59</f>
        <v>1</v>
      </c>
      <c r="AN59" s="156" t="b">
        <f>Scenario!AN59=OrigScenario!AN59</f>
        <v>1</v>
      </c>
      <c r="AO59" s="156" t="b">
        <f>Scenario!AO59=OrigScenario!AO59</f>
        <v>1</v>
      </c>
      <c r="AP59" s="156" t="b">
        <f>Scenario!AP59=OrigScenario!AP59</f>
        <v>1</v>
      </c>
      <c r="AQ59" s="156" t="b">
        <f>Scenario!AQ59=OrigScenario!AQ59</f>
        <v>1</v>
      </c>
      <c r="AR59" s="156" t="b">
        <f>Scenario!AR59=OrigScenario!AR59</f>
        <v>1</v>
      </c>
      <c r="AS59" s="156" t="b">
        <f>Scenario!AS59=OrigScenario!AS59</f>
        <v>1</v>
      </c>
      <c r="AT59" s="156" t="b">
        <f>Scenario!AT59=OrigScenario!AT59</f>
        <v>1</v>
      </c>
      <c r="AU59" s="156" t="b">
        <f>Scenario!AU59=OrigScenario!AU59</f>
        <v>1</v>
      </c>
      <c r="AV59" s="157" t="b">
        <f>Scenario!AV59=OrigScenario!AV59</f>
        <v>1</v>
      </c>
    </row>
    <row r="60" spans="2:48" x14ac:dyDescent="0.2">
      <c r="B60" s="2" t="b">
        <f>Scenario!B60=OrigScenario!B60</f>
        <v>1</v>
      </c>
      <c r="C60" s="156" t="b">
        <f>Scenario!C60=OrigScenario!C60</f>
        <v>1</v>
      </c>
      <c r="D60" s="156" t="b">
        <f>Scenario!D60=OrigScenario!D60</f>
        <v>1</v>
      </c>
      <c r="E60" s="156" t="b">
        <f>Scenario!E60=OrigScenario!E60</f>
        <v>1</v>
      </c>
      <c r="F60" s="156" t="b">
        <f>Scenario!F60=OrigScenario!F60</f>
        <v>1</v>
      </c>
      <c r="G60" s="156" t="b">
        <f>Scenario!G60=OrigScenario!G60</f>
        <v>1</v>
      </c>
      <c r="H60" s="156" t="b">
        <f>Scenario!H60=OrigScenario!H60</f>
        <v>1</v>
      </c>
      <c r="I60" s="156" t="b">
        <f>Scenario!I60=OrigScenario!I60</f>
        <v>1</v>
      </c>
      <c r="J60" s="156" t="b">
        <f>Scenario!J60=OrigScenario!J60</f>
        <v>1</v>
      </c>
      <c r="K60" s="156" t="b">
        <f>Scenario!K60=OrigScenario!K60</f>
        <v>1</v>
      </c>
      <c r="L60" s="156" t="b">
        <f>Scenario!L60=OrigScenario!L60</f>
        <v>1</v>
      </c>
      <c r="M60" s="156" t="b">
        <f>Scenario!M60=OrigScenario!M60</f>
        <v>1</v>
      </c>
      <c r="N60" s="156" t="b">
        <f>Scenario!N60=OrigScenario!N60</f>
        <v>1</v>
      </c>
      <c r="O60" s="156" t="b">
        <f>Scenario!O60=OrigScenario!O60</f>
        <v>1</v>
      </c>
      <c r="P60" s="156" t="b">
        <f>Scenario!P60=OrigScenario!P60</f>
        <v>1</v>
      </c>
      <c r="Q60" s="156" t="b">
        <f>Scenario!Q60=OrigScenario!Q60</f>
        <v>1</v>
      </c>
      <c r="R60" s="156" t="b">
        <f>Scenario!R60=OrigScenario!R60</f>
        <v>1</v>
      </c>
      <c r="S60" s="156" t="b">
        <f>Scenario!S60=OrigScenario!S60</f>
        <v>1</v>
      </c>
      <c r="T60" s="156" t="b">
        <f>Scenario!T60=OrigScenario!T60</f>
        <v>1</v>
      </c>
      <c r="U60" s="156" t="b">
        <f>Scenario!U60=OrigScenario!U60</f>
        <v>1</v>
      </c>
      <c r="V60" s="156" t="b">
        <f>Scenario!V60=OrigScenario!V60</f>
        <v>1</v>
      </c>
      <c r="W60" s="156" t="b">
        <f>Scenario!W60=OrigScenario!W60</f>
        <v>1</v>
      </c>
      <c r="X60" s="156" t="b">
        <f>Scenario!X60=OrigScenario!X60</f>
        <v>1</v>
      </c>
      <c r="Y60" s="156" t="b">
        <f>Scenario!Y60=OrigScenario!Y60</f>
        <v>1</v>
      </c>
      <c r="Z60" s="156" t="b">
        <f>Scenario!Z60=OrigScenario!Z60</f>
        <v>1</v>
      </c>
      <c r="AA60" s="156" t="b">
        <f>Scenario!AA60=OrigScenario!AA60</f>
        <v>1</v>
      </c>
      <c r="AB60" s="156" t="b">
        <f>Scenario!AB60=OrigScenario!AB60</f>
        <v>1</v>
      </c>
      <c r="AC60" s="156" t="b">
        <f>Scenario!AC60=OrigScenario!AC60</f>
        <v>1</v>
      </c>
      <c r="AD60" s="156" t="b">
        <f>Scenario!AD60=OrigScenario!AD60</f>
        <v>1</v>
      </c>
      <c r="AE60" s="156" t="b">
        <f>Scenario!AE60=OrigScenario!AE60</f>
        <v>1</v>
      </c>
      <c r="AF60" s="156" t="b">
        <f>Scenario!AF60=OrigScenario!AF60</f>
        <v>1</v>
      </c>
      <c r="AG60" s="156" t="b">
        <f>Scenario!AG60=OrigScenario!AG60</f>
        <v>1</v>
      </c>
      <c r="AH60" s="156" t="b">
        <f>Scenario!AH60=OrigScenario!AH60</f>
        <v>1</v>
      </c>
      <c r="AI60" s="156" t="b">
        <f>Scenario!AI60=OrigScenario!AI60</f>
        <v>1</v>
      </c>
      <c r="AJ60" s="156" t="b">
        <f>Scenario!AJ60=OrigScenario!AJ60</f>
        <v>1</v>
      </c>
      <c r="AK60" s="156" t="b">
        <f>Scenario!AK60=OrigScenario!AK60</f>
        <v>1</v>
      </c>
      <c r="AL60" s="156" t="b">
        <f>Scenario!AL60=OrigScenario!AL60</f>
        <v>1</v>
      </c>
      <c r="AM60" s="156" t="b">
        <f>Scenario!AM60=OrigScenario!AM60</f>
        <v>1</v>
      </c>
      <c r="AN60" s="156" t="b">
        <f>Scenario!AN60=OrigScenario!AN60</f>
        <v>1</v>
      </c>
      <c r="AO60" s="156" t="b">
        <f>Scenario!AO60=OrigScenario!AO60</f>
        <v>1</v>
      </c>
      <c r="AP60" s="156" t="b">
        <f>Scenario!AP60=OrigScenario!AP60</f>
        <v>1</v>
      </c>
      <c r="AQ60" s="156" t="b">
        <f>Scenario!AQ60=OrigScenario!AQ60</f>
        <v>1</v>
      </c>
      <c r="AR60" s="156" t="b">
        <f>Scenario!AR60=OrigScenario!AR60</f>
        <v>1</v>
      </c>
      <c r="AS60" s="156" t="b">
        <f>Scenario!AS60=OrigScenario!AS60</f>
        <v>1</v>
      </c>
      <c r="AT60" s="156" t="b">
        <f>Scenario!AT60=OrigScenario!AT60</f>
        <v>1</v>
      </c>
      <c r="AU60" s="156" t="b">
        <f>Scenario!AU60=OrigScenario!AU60</f>
        <v>1</v>
      </c>
      <c r="AV60" s="157" t="b">
        <f>Scenario!AV60=OrigScenario!AV60</f>
        <v>1</v>
      </c>
    </row>
    <row r="61" spans="2:48" x14ac:dyDescent="0.2">
      <c r="B61" s="2" t="b">
        <f>Scenario!B61=OrigScenario!B61</f>
        <v>1</v>
      </c>
      <c r="C61" s="156" t="b">
        <f>Scenario!C61=OrigScenario!C61</f>
        <v>1</v>
      </c>
      <c r="D61" s="156" t="b">
        <f>Scenario!D61=OrigScenario!D61</f>
        <v>1</v>
      </c>
      <c r="E61" s="156" t="b">
        <f>Scenario!E61=OrigScenario!E61</f>
        <v>1</v>
      </c>
      <c r="F61" s="156" t="b">
        <f>Scenario!F61=OrigScenario!F61</f>
        <v>1</v>
      </c>
      <c r="G61" s="156" t="b">
        <f>Scenario!G61=OrigScenario!G61</f>
        <v>1</v>
      </c>
      <c r="H61" s="156" t="b">
        <f>Scenario!H61=OrigScenario!H61</f>
        <v>1</v>
      </c>
      <c r="I61" s="156" t="b">
        <f>Scenario!I61=OrigScenario!I61</f>
        <v>1</v>
      </c>
      <c r="J61" s="156" t="b">
        <f>Scenario!J61=OrigScenario!J61</f>
        <v>1</v>
      </c>
      <c r="K61" s="156" t="b">
        <f>Scenario!K61=OrigScenario!K61</f>
        <v>1</v>
      </c>
      <c r="L61" s="156" t="b">
        <f>Scenario!L61=OrigScenario!L61</f>
        <v>1</v>
      </c>
      <c r="M61" s="156" t="b">
        <f>Scenario!M61=OrigScenario!M61</f>
        <v>1</v>
      </c>
      <c r="N61" s="156" t="b">
        <f>Scenario!N61=OrigScenario!N61</f>
        <v>1</v>
      </c>
      <c r="O61" s="156" t="b">
        <f>Scenario!O61=OrigScenario!O61</f>
        <v>1</v>
      </c>
      <c r="P61" s="156" t="b">
        <f>Scenario!P61=OrigScenario!P61</f>
        <v>1</v>
      </c>
      <c r="Q61" s="156" t="b">
        <f>Scenario!Q61=OrigScenario!Q61</f>
        <v>1</v>
      </c>
      <c r="R61" s="156" t="b">
        <f>Scenario!R61=OrigScenario!R61</f>
        <v>1</v>
      </c>
      <c r="S61" s="156" t="b">
        <f>Scenario!S61=OrigScenario!S61</f>
        <v>1</v>
      </c>
      <c r="T61" s="156" t="b">
        <f>Scenario!T61=OrigScenario!T61</f>
        <v>1</v>
      </c>
      <c r="U61" s="156" t="b">
        <f>Scenario!U61=OrigScenario!U61</f>
        <v>1</v>
      </c>
      <c r="V61" s="156" t="b">
        <f>Scenario!V61=OrigScenario!V61</f>
        <v>1</v>
      </c>
      <c r="W61" s="156" t="b">
        <f>Scenario!W61=OrigScenario!W61</f>
        <v>1</v>
      </c>
      <c r="X61" s="156" t="b">
        <f>Scenario!X61=OrigScenario!X61</f>
        <v>1</v>
      </c>
      <c r="Y61" s="156" t="b">
        <f>Scenario!Y61=OrigScenario!Y61</f>
        <v>1</v>
      </c>
      <c r="Z61" s="156" t="b">
        <f>Scenario!Z61=OrigScenario!Z61</f>
        <v>1</v>
      </c>
      <c r="AA61" s="156" t="b">
        <f>Scenario!AA61=OrigScenario!AA61</f>
        <v>1</v>
      </c>
      <c r="AB61" s="156" t="b">
        <f>Scenario!AB61=OrigScenario!AB61</f>
        <v>1</v>
      </c>
      <c r="AC61" s="156" t="b">
        <f>Scenario!AC61=OrigScenario!AC61</f>
        <v>1</v>
      </c>
      <c r="AD61" s="156" t="b">
        <f>Scenario!AD61=OrigScenario!AD61</f>
        <v>1</v>
      </c>
      <c r="AE61" s="156" t="b">
        <f>Scenario!AE61=OrigScenario!AE61</f>
        <v>1</v>
      </c>
      <c r="AF61" s="156" t="b">
        <f>Scenario!AF61=OrigScenario!AF61</f>
        <v>1</v>
      </c>
      <c r="AG61" s="156" t="b">
        <f>Scenario!AG61=OrigScenario!AG61</f>
        <v>1</v>
      </c>
      <c r="AH61" s="156" t="b">
        <f>Scenario!AH61=OrigScenario!AH61</f>
        <v>1</v>
      </c>
      <c r="AI61" s="156" t="b">
        <f>Scenario!AI61=OrigScenario!AI61</f>
        <v>1</v>
      </c>
      <c r="AJ61" s="156" t="b">
        <f>Scenario!AJ61=OrigScenario!AJ61</f>
        <v>1</v>
      </c>
      <c r="AK61" s="156" t="b">
        <f>Scenario!AK61=OrigScenario!AK61</f>
        <v>1</v>
      </c>
      <c r="AL61" s="156" t="b">
        <f>Scenario!AL61=OrigScenario!AL61</f>
        <v>1</v>
      </c>
      <c r="AM61" s="156" t="b">
        <f>Scenario!AM61=OrigScenario!AM61</f>
        <v>1</v>
      </c>
      <c r="AN61" s="156" t="b">
        <f>Scenario!AN61=OrigScenario!AN61</f>
        <v>1</v>
      </c>
      <c r="AO61" s="156" t="b">
        <f>Scenario!AO61=OrigScenario!AO61</f>
        <v>1</v>
      </c>
      <c r="AP61" s="156" t="b">
        <f>Scenario!AP61=OrigScenario!AP61</f>
        <v>1</v>
      </c>
      <c r="AQ61" s="156" t="b">
        <f>Scenario!AQ61=OrigScenario!AQ61</f>
        <v>1</v>
      </c>
      <c r="AR61" s="156" t="b">
        <f>Scenario!AR61=OrigScenario!AR61</f>
        <v>1</v>
      </c>
      <c r="AS61" s="156" t="b">
        <f>Scenario!AS61=OrigScenario!AS61</f>
        <v>1</v>
      </c>
      <c r="AT61" s="156" t="b">
        <f>Scenario!AT61=OrigScenario!AT61</f>
        <v>1</v>
      </c>
      <c r="AU61" s="156" t="b">
        <f>Scenario!AU61=OrigScenario!AU61</f>
        <v>1</v>
      </c>
      <c r="AV61" s="157" t="b">
        <f>Scenario!AV61=OrigScenario!AV61</f>
        <v>1</v>
      </c>
    </row>
    <row r="62" spans="2:48" x14ac:dyDescent="0.2">
      <c r="B62" s="2" t="b">
        <f>Scenario!B62=OrigScenario!B62</f>
        <v>1</v>
      </c>
      <c r="C62" s="156" t="b">
        <f>Scenario!C62=OrigScenario!C62</f>
        <v>1</v>
      </c>
      <c r="D62" s="156" t="b">
        <f>Scenario!D62=OrigScenario!D62</f>
        <v>1</v>
      </c>
      <c r="E62" s="156" t="b">
        <f>Scenario!E62=OrigScenario!E62</f>
        <v>1</v>
      </c>
      <c r="F62" s="156" t="b">
        <f>Scenario!F62=OrigScenario!F62</f>
        <v>1</v>
      </c>
      <c r="G62" s="156" t="b">
        <f>Scenario!G62=OrigScenario!G62</f>
        <v>1</v>
      </c>
      <c r="H62" s="156" t="b">
        <f>Scenario!H62=OrigScenario!H62</f>
        <v>1</v>
      </c>
      <c r="I62" s="156" t="b">
        <f>Scenario!I62=OrigScenario!I62</f>
        <v>1</v>
      </c>
      <c r="J62" s="156" t="b">
        <f>Scenario!J62=OrigScenario!J62</f>
        <v>1</v>
      </c>
      <c r="K62" s="156" t="b">
        <f>Scenario!K62=OrigScenario!K62</f>
        <v>1</v>
      </c>
      <c r="L62" s="156" t="b">
        <f>Scenario!L62=OrigScenario!L62</f>
        <v>1</v>
      </c>
      <c r="M62" s="156" t="b">
        <f>Scenario!M62=OrigScenario!M62</f>
        <v>1</v>
      </c>
      <c r="N62" s="156" t="b">
        <f>Scenario!N62=OrigScenario!N62</f>
        <v>1</v>
      </c>
      <c r="O62" s="156" t="b">
        <f>Scenario!O62=OrigScenario!O62</f>
        <v>1</v>
      </c>
      <c r="P62" s="156" t="b">
        <f>Scenario!P62=OrigScenario!P62</f>
        <v>1</v>
      </c>
      <c r="Q62" s="156" t="b">
        <f>Scenario!Q62=OrigScenario!Q62</f>
        <v>1</v>
      </c>
      <c r="R62" s="156" t="b">
        <f>Scenario!R62=OrigScenario!R62</f>
        <v>1</v>
      </c>
      <c r="S62" s="156" t="b">
        <f>Scenario!S62=OrigScenario!S62</f>
        <v>1</v>
      </c>
      <c r="T62" s="156" t="b">
        <f>Scenario!T62=OrigScenario!T62</f>
        <v>1</v>
      </c>
      <c r="U62" s="156" t="b">
        <f>Scenario!U62=OrigScenario!U62</f>
        <v>1</v>
      </c>
      <c r="V62" s="156" t="b">
        <f>Scenario!V62=OrigScenario!V62</f>
        <v>1</v>
      </c>
      <c r="W62" s="156" t="b">
        <f>Scenario!W62=OrigScenario!W62</f>
        <v>1</v>
      </c>
      <c r="X62" s="156" t="b">
        <f>Scenario!X62=OrigScenario!X62</f>
        <v>1</v>
      </c>
      <c r="Y62" s="156" t="b">
        <f>Scenario!Y62=OrigScenario!Y62</f>
        <v>1</v>
      </c>
      <c r="Z62" s="156" t="b">
        <f>Scenario!Z62=OrigScenario!Z62</f>
        <v>1</v>
      </c>
      <c r="AA62" s="156" t="b">
        <f>Scenario!AA62=OrigScenario!AA62</f>
        <v>1</v>
      </c>
      <c r="AB62" s="156" t="b">
        <f>Scenario!AB62=OrigScenario!AB62</f>
        <v>1</v>
      </c>
      <c r="AC62" s="156" t="b">
        <f>Scenario!AC62=OrigScenario!AC62</f>
        <v>1</v>
      </c>
      <c r="AD62" s="156" t="b">
        <f>Scenario!AD62=OrigScenario!AD62</f>
        <v>1</v>
      </c>
      <c r="AE62" s="156" t="b">
        <f>Scenario!AE62=OrigScenario!AE62</f>
        <v>1</v>
      </c>
      <c r="AF62" s="156" t="b">
        <f>Scenario!AF62=OrigScenario!AF62</f>
        <v>1</v>
      </c>
      <c r="AG62" s="156" t="b">
        <f>Scenario!AG62=OrigScenario!AG62</f>
        <v>1</v>
      </c>
      <c r="AH62" s="156" t="b">
        <f>Scenario!AH62=OrigScenario!AH62</f>
        <v>1</v>
      </c>
      <c r="AI62" s="156" t="b">
        <f>Scenario!AI62=OrigScenario!AI62</f>
        <v>1</v>
      </c>
      <c r="AJ62" s="156" t="b">
        <f>Scenario!AJ62=OrigScenario!AJ62</f>
        <v>1</v>
      </c>
      <c r="AK62" s="156" t="b">
        <f>Scenario!AK62=OrigScenario!AK62</f>
        <v>1</v>
      </c>
      <c r="AL62" s="156" t="b">
        <f>Scenario!AL62=OrigScenario!AL62</f>
        <v>1</v>
      </c>
      <c r="AM62" s="156" t="b">
        <f>Scenario!AM62=OrigScenario!AM62</f>
        <v>1</v>
      </c>
      <c r="AN62" s="156" t="b">
        <f>Scenario!AN62=OrigScenario!AN62</f>
        <v>1</v>
      </c>
      <c r="AO62" s="156" t="b">
        <f>Scenario!AO62=OrigScenario!AO62</f>
        <v>1</v>
      </c>
      <c r="AP62" s="156" t="b">
        <f>Scenario!AP62=OrigScenario!AP62</f>
        <v>1</v>
      </c>
      <c r="AQ62" s="156" t="b">
        <f>Scenario!AQ62=OrigScenario!AQ62</f>
        <v>1</v>
      </c>
      <c r="AR62" s="156" t="b">
        <f>Scenario!AR62=OrigScenario!AR62</f>
        <v>1</v>
      </c>
      <c r="AS62" s="156" t="b">
        <f>Scenario!AS62=OrigScenario!AS62</f>
        <v>1</v>
      </c>
      <c r="AT62" s="156" t="b">
        <f>Scenario!AT62=OrigScenario!AT62</f>
        <v>1</v>
      </c>
      <c r="AU62" s="156" t="b">
        <f>Scenario!AU62=OrigScenario!AU62</f>
        <v>1</v>
      </c>
      <c r="AV62" s="157" t="b">
        <f>Scenario!AV62=OrigScenario!AV62</f>
        <v>1</v>
      </c>
    </row>
    <row r="63" spans="2:48" x14ac:dyDescent="0.2">
      <c r="B63" s="2" t="b">
        <f>Scenario!B63=OrigScenario!B63</f>
        <v>1</v>
      </c>
      <c r="C63" s="156" t="b">
        <f>Scenario!C63=OrigScenario!C63</f>
        <v>1</v>
      </c>
      <c r="D63" s="156" t="b">
        <f>Scenario!D63=OrigScenario!D63</f>
        <v>1</v>
      </c>
      <c r="E63" s="156" t="b">
        <f>Scenario!E63=OrigScenario!E63</f>
        <v>1</v>
      </c>
      <c r="F63" s="156" t="b">
        <f>Scenario!F63=OrigScenario!F63</f>
        <v>1</v>
      </c>
      <c r="G63" s="156" t="b">
        <f>Scenario!G63=OrigScenario!G63</f>
        <v>1</v>
      </c>
      <c r="H63" s="156" t="b">
        <f>Scenario!H63=OrigScenario!H63</f>
        <v>1</v>
      </c>
      <c r="I63" s="156" t="b">
        <f>Scenario!I63=OrigScenario!I63</f>
        <v>1</v>
      </c>
      <c r="J63" s="156" t="b">
        <f>Scenario!J63=OrigScenario!J63</f>
        <v>1</v>
      </c>
      <c r="K63" s="156" t="b">
        <f>Scenario!K63=OrigScenario!K63</f>
        <v>1</v>
      </c>
      <c r="L63" s="156" t="b">
        <f>Scenario!L63=OrigScenario!L63</f>
        <v>1</v>
      </c>
      <c r="M63" s="156" t="b">
        <f>Scenario!M63=OrigScenario!M63</f>
        <v>1</v>
      </c>
      <c r="N63" s="156" t="b">
        <f>Scenario!N63=OrigScenario!N63</f>
        <v>1</v>
      </c>
      <c r="O63" s="156" t="b">
        <f>Scenario!O63=OrigScenario!O63</f>
        <v>1</v>
      </c>
      <c r="P63" s="156" t="b">
        <f>Scenario!P63=OrigScenario!P63</f>
        <v>1</v>
      </c>
      <c r="Q63" s="156" t="b">
        <f>Scenario!Q63=OrigScenario!Q63</f>
        <v>1</v>
      </c>
      <c r="R63" s="156" t="b">
        <f>Scenario!R63=OrigScenario!R63</f>
        <v>1</v>
      </c>
      <c r="S63" s="156" t="b">
        <f>Scenario!S63=OrigScenario!S63</f>
        <v>1</v>
      </c>
      <c r="T63" s="156" t="b">
        <f>Scenario!T63=OrigScenario!T63</f>
        <v>1</v>
      </c>
      <c r="U63" s="156" t="b">
        <f>Scenario!U63=OrigScenario!U63</f>
        <v>1</v>
      </c>
      <c r="V63" s="156" t="b">
        <f>Scenario!V63=OrigScenario!V63</f>
        <v>1</v>
      </c>
      <c r="W63" s="156" t="b">
        <f>Scenario!W63=OrigScenario!W63</f>
        <v>1</v>
      </c>
      <c r="X63" s="156" t="b">
        <f>Scenario!X63=OrigScenario!X63</f>
        <v>1</v>
      </c>
      <c r="Y63" s="156" t="b">
        <f>Scenario!Y63=OrigScenario!Y63</f>
        <v>1</v>
      </c>
      <c r="Z63" s="156" t="b">
        <f>Scenario!Z63=OrigScenario!Z63</f>
        <v>1</v>
      </c>
      <c r="AA63" s="156" t="b">
        <f>Scenario!AA63=OrigScenario!AA63</f>
        <v>1</v>
      </c>
      <c r="AB63" s="156" t="b">
        <f>Scenario!AB63=OrigScenario!AB63</f>
        <v>1</v>
      </c>
      <c r="AC63" s="156" t="b">
        <f>Scenario!AC63=OrigScenario!AC63</f>
        <v>1</v>
      </c>
      <c r="AD63" s="156" t="b">
        <f>Scenario!AD63=OrigScenario!AD63</f>
        <v>1</v>
      </c>
      <c r="AE63" s="156" t="b">
        <f>Scenario!AE63=OrigScenario!AE63</f>
        <v>1</v>
      </c>
      <c r="AF63" s="156" t="b">
        <f>Scenario!AF63=OrigScenario!AF63</f>
        <v>1</v>
      </c>
      <c r="AG63" s="156" t="b">
        <f>Scenario!AG63=OrigScenario!AG63</f>
        <v>1</v>
      </c>
      <c r="AH63" s="156" t="b">
        <f>Scenario!AH63=OrigScenario!AH63</f>
        <v>1</v>
      </c>
      <c r="AI63" s="156" t="b">
        <f>Scenario!AI63=OrigScenario!AI63</f>
        <v>1</v>
      </c>
      <c r="AJ63" s="156" t="b">
        <f>Scenario!AJ63=OrigScenario!AJ63</f>
        <v>1</v>
      </c>
      <c r="AK63" s="156" t="b">
        <f>Scenario!AK63=OrigScenario!AK63</f>
        <v>1</v>
      </c>
      <c r="AL63" s="156" t="b">
        <f>Scenario!AL63=OrigScenario!AL63</f>
        <v>1</v>
      </c>
      <c r="AM63" s="156" t="b">
        <f>Scenario!AM63=OrigScenario!AM63</f>
        <v>1</v>
      </c>
      <c r="AN63" s="156" t="b">
        <f>Scenario!AN63=OrigScenario!AN63</f>
        <v>1</v>
      </c>
      <c r="AO63" s="156" t="b">
        <f>Scenario!AO63=OrigScenario!AO63</f>
        <v>1</v>
      </c>
      <c r="AP63" s="156" t="b">
        <f>Scenario!AP63=OrigScenario!AP63</f>
        <v>1</v>
      </c>
      <c r="AQ63" s="156" t="b">
        <f>Scenario!AQ63=OrigScenario!AQ63</f>
        <v>1</v>
      </c>
      <c r="AR63" s="156" t="b">
        <f>Scenario!AR63=OrigScenario!AR63</f>
        <v>1</v>
      </c>
      <c r="AS63" s="156" t="b">
        <f>Scenario!AS63=OrigScenario!AS63</f>
        <v>1</v>
      </c>
      <c r="AT63" s="156" t="b">
        <f>Scenario!AT63=OrigScenario!AT63</f>
        <v>1</v>
      </c>
      <c r="AU63" s="156" t="b">
        <f>Scenario!AU63=OrigScenario!AU63</f>
        <v>1</v>
      </c>
      <c r="AV63" s="157" t="b">
        <f>Scenario!AV63=OrigScenario!AV63</f>
        <v>1</v>
      </c>
    </row>
    <row r="64" spans="2:48" x14ac:dyDescent="0.2">
      <c r="B64" s="2" t="b">
        <f>Scenario!B64=OrigScenario!B64</f>
        <v>1</v>
      </c>
      <c r="C64" s="156" t="b">
        <f>Scenario!C64=OrigScenario!C64</f>
        <v>1</v>
      </c>
      <c r="D64" s="156" t="b">
        <f>Scenario!D64=OrigScenario!D64</f>
        <v>1</v>
      </c>
      <c r="E64" s="156" t="b">
        <f>Scenario!E64=OrigScenario!E64</f>
        <v>1</v>
      </c>
      <c r="F64" s="156" t="b">
        <f>Scenario!F64=OrigScenario!F64</f>
        <v>1</v>
      </c>
      <c r="G64" s="156" t="b">
        <f>Scenario!G64=OrigScenario!G64</f>
        <v>1</v>
      </c>
      <c r="H64" s="156" t="b">
        <f>Scenario!H64=OrigScenario!H64</f>
        <v>1</v>
      </c>
      <c r="I64" s="156" t="b">
        <f>Scenario!I64=OrigScenario!I64</f>
        <v>1</v>
      </c>
      <c r="J64" s="156" t="b">
        <f>Scenario!J64=OrigScenario!J64</f>
        <v>1</v>
      </c>
      <c r="K64" s="156" t="b">
        <f>Scenario!K64=OrigScenario!K64</f>
        <v>1</v>
      </c>
      <c r="L64" s="156" t="b">
        <f>Scenario!L64=OrigScenario!L64</f>
        <v>1</v>
      </c>
      <c r="M64" s="156" t="b">
        <f>Scenario!M64=OrigScenario!M64</f>
        <v>1</v>
      </c>
      <c r="N64" s="156" t="b">
        <f>Scenario!N64=OrigScenario!N64</f>
        <v>1</v>
      </c>
      <c r="O64" s="156" t="b">
        <f>Scenario!O64=OrigScenario!O64</f>
        <v>1</v>
      </c>
      <c r="P64" s="156" t="b">
        <f>Scenario!P64=OrigScenario!P64</f>
        <v>1</v>
      </c>
      <c r="Q64" s="156" t="b">
        <f>Scenario!Q64=OrigScenario!Q64</f>
        <v>1</v>
      </c>
      <c r="R64" s="156" t="b">
        <f>Scenario!R64=OrigScenario!R64</f>
        <v>1</v>
      </c>
      <c r="S64" s="156" t="b">
        <f>Scenario!S64=OrigScenario!S64</f>
        <v>1</v>
      </c>
      <c r="T64" s="156" t="b">
        <f>Scenario!T64=OrigScenario!T64</f>
        <v>1</v>
      </c>
      <c r="U64" s="156" t="b">
        <f>Scenario!U64=OrigScenario!U64</f>
        <v>1</v>
      </c>
      <c r="V64" s="156" t="b">
        <f>Scenario!V64=OrigScenario!V64</f>
        <v>1</v>
      </c>
      <c r="W64" s="156" t="b">
        <f>Scenario!W64=OrigScenario!W64</f>
        <v>1</v>
      </c>
      <c r="X64" s="156" t="b">
        <f>Scenario!X64=OrigScenario!X64</f>
        <v>1</v>
      </c>
      <c r="Y64" s="156" t="b">
        <f>Scenario!Y64=OrigScenario!Y64</f>
        <v>1</v>
      </c>
      <c r="Z64" s="156" t="b">
        <f>Scenario!Z64=OrigScenario!Z64</f>
        <v>1</v>
      </c>
      <c r="AA64" s="156" t="b">
        <f>Scenario!AA64=OrigScenario!AA64</f>
        <v>1</v>
      </c>
      <c r="AB64" s="156" t="b">
        <f>Scenario!AB64=OrigScenario!AB64</f>
        <v>1</v>
      </c>
      <c r="AC64" s="156" t="b">
        <f>Scenario!AC64=OrigScenario!AC64</f>
        <v>1</v>
      </c>
      <c r="AD64" s="156" t="b">
        <f>Scenario!AD64=OrigScenario!AD64</f>
        <v>1</v>
      </c>
      <c r="AE64" s="156" t="b">
        <f>Scenario!AE64=OrigScenario!AE64</f>
        <v>1</v>
      </c>
      <c r="AF64" s="156" t="b">
        <f>Scenario!AF64=OrigScenario!AF64</f>
        <v>1</v>
      </c>
      <c r="AG64" s="156" t="b">
        <f>Scenario!AG64=OrigScenario!AG64</f>
        <v>1</v>
      </c>
      <c r="AH64" s="156" t="b">
        <f>Scenario!AH64=OrigScenario!AH64</f>
        <v>1</v>
      </c>
      <c r="AI64" s="156" t="b">
        <f>Scenario!AI64=OrigScenario!AI64</f>
        <v>1</v>
      </c>
      <c r="AJ64" s="156" t="b">
        <f>Scenario!AJ64=OrigScenario!AJ64</f>
        <v>1</v>
      </c>
      <c r="AK64" s="156" t="b">
        <f>Scenario!AK64=OrigScenario!AK64</f>
        <v>1</v>
      </c>
      <c r="AL64" s="156" t="b">
        <f>Scenario!AL64=OrigScenario!AL64</f>
        <v>1</v>
      </c>
      <c r="AM64" s="156" t="b">
        <f>Scenario!AM64=OrigScenario!AM64</f>
        <v>1</v>
      </c>
      <c r="AN64" s="156" t="b">
        <f>Scenario!AN64=OrigScenario!AN64</f>
        <v>1</v>
      </c>
      <c r="AO64" s="156" t="b">
        <f>Scenario!AO64=OrigScenario!AO64</f>
        <v>1</v>
      </c>
      <c r="AP64" s="156" t="b">
        <f>Scenario!AP64=OrigScenario!AP64</f>
        <v>1</v>
      </c>
      <c r="AQ64" s="156" t="b">
        <f>Scenario!AQ64=OrigScenario!AQ64</f>
        <v>1</v>
      </c>
      <c r="AR64" s="156" t="b">
        <f>Scenario!AR64=OrigScenario!AR64</f>
        <v>1</v>
      </c>
      <c r="AS64" s="156" t="b">
        <f>Scenario!AS64=OrigScenario!AS64</f>
        <v>1</v>
      </c>
      <c r="AT64" s="156" t="b">
        <f>Scenario!AT64=OrigScenario!AT64</f>
        <v>1</v>
      </c>
      <c r="AU64" s="156" t="b">
        <f>Scenario!AU64=OrigScenario!AU64</f>
        <v>1</v>
      </c>
      <c r="AV64" s="157" t="b">
        <f>Scenario!AV64=OrigScenario!AV64</f>
        <v>1</v>
      </c>
    </row>
    <row r="65" spans="1:48" x14ac:dyDescent="0.2">
      <c r="B65" s="2" t="b">
        <f>Scenario!B65=OrigScenario!B65</f>
        <v>1</v>
      </c>
      <c r="C65" s="154" t="b">
        <f>Scenario!C65=OrigScenario!C65</f>
        <v>1</v>
      </c>
      <c r="D65" s="154" t="b">
        <f>Scenario!D65=OrigScenario!D65</f>
        <v>1</v>
      </c>
      <c r="E65" s="154" t="b">
        <f>Scenario!E65=OrigScenario!E65</f>
        <v>1</v>
      </c>
      <c r="F65" s="154" t="b">
        <f>Scenario!F65=OrigScenario!F65</f>
        <v>1</v>
      </c>
      <c r="G65" s="154" t="b">
        <f>Scenario!G65=OrigScenario!G65</f>
        <v>1</v>
      </c>
      <c r="H65" s="154" t="b">
        <f>Scenario!H65=OrigScenario!H65</f>
        <v>1</v>
      </c>
      <c r="I65" s="154" t="b">
        <f>Scenario!I65=OrigScenario!I65</f>
        <v>1</v>
      </c>
      <c r="J65" s="154" t="b">
        <f>Scenario!J65=OrigScenario!J65</f>
        <v>1</v>
      </c>
      <c r="K65" s="154" t="b">
        <f>Scenario!K65=OrigScenario!K65</f>
        <v>1</v>
      </c>
      <c r="L65" s="154" t="b">
        <f>Scenario!L65=OrigScenario!L65</f>
        <v>1</v>
      </c>
      <c r="M65" s="154" t="b">
        <f>Scenario!M65=OrigScenario!M65</f>
        <v>1</v>
      </c>
      <c r="N65" s="154" t="b">
        <f>Scenario!N65=OrigScenario!N65</f>
        <v>1</v>
      </c>
      <c r="O65" s="154" t="b">
        <f>Scenario!O65=OrigScenario!O65</f>
        <v>1</v>
      </c>
      <c r="P65" s="154" t="b">
        <f>Scenario!P65=OrigScenario!P65</f>
        <v>1</v>
      </c>
      <c r="Q65" s="154" t="b">
        <f>Scenario!Q65=OrigScenario!Q65</f>
        <v>1</v>
      </c>
      <c r="R65" s="154" t="b">
        <f>Scenario!R65=OrigScenario!R65</f>
        <v>1</v>
      </c>
      <c r="S65" s="154" t="b">
        <f>Scenario!S65=OrigScenario!S65</f>
        <v>1</v>
      </c>
      <c r="T65" s="154" t="b">
        <f>Scenario!T65=OrigScenario!T65</f>
        <v>1</v>
      </c>
      <c r="U65" s="154" t="b">
        <f>Scenario!U65=OrigScenario!U65</f>
        <v>1</v>
      </c>
      <c r="V65" s="154" t="b">
        <f>Scenario!V65=OrigScenario!V65</f>
        <v>1</v>
      </c>
      <c r="W65" s="154" t="b">
        <f>Scenario!W65=OrigScenario!W65</f>
        <v>1</v>
      </c>
      <c r="X65" s="154" t="b">
        <f>Scenario!X65=OrigScenario!X65</f>
        <v>1</v>
      </c>
      <c r="Y65" s="154" t="b">
        <f>Scenario!Y65=OrigScenario!Y65</f>
        <v>1</v>
      </c>
      <c r="Z65" s="154" t="b">
        <f>Scenario!Z65=OrigScenario!Z65</f>
        <v>1</v>
      </c>
      <c r="AA65" s="154" t="b">
        <f>Scenario!AA65=OrigScenario!AA65</f>
        <v>1</v>
      </c>
      <c r="AB65" s="154" t="b">
        <f>Scenario!AB65=OrigScenario!AB65</f>
        <v>1</v>
      </c>
      <c r="AC65" s="154" t="b">
        <f>Scenario!AC65=OrigScenario!AC65</f>
        <v>1</v>
      </c>
      <c r="AD65" s="154" t="b">
        <f>Scenario!AD65=OrigScenario!AD65</f>
        <v>1</v>
      </c>
      <c r="AE65" s="154" t="b">
        <f>Scenario!AE65=OrigScenario!AE65</f>
        <v>1</v>
      </c>
      <c r="AF65" s="154" t="b">
        <f>Scenario!AF65=OrigScenario!AF65</f>
        <v>1</v>
      </c>
      <c r="AG65" s="154" t="b">
        <f>Scenario!AG65=OrigScenario!AG65</f>
        <v>1</v>
      </c>
      <c r="AH65" s="154" t="b">
        <f>Scenario!AH65=OrigScenario!AH65</f>
        <v>1</v>
      </c>
      <c r="AI65" s="154" t="b">
        <f>Scenario!AI65=OrigScenario!AI65</f>
        <v>1</v>
      </c>
      <c r="AJ65" s="154" t="b">
        <f>Scenario!AJ65=OrigScenario!AJ65</f>
        <v>1</v>
      </c>
      <c r="AK65" s="154" t="b">
        <f>Scenario!AK65=OrigScenario!AK65</f>
        <v>1</v>
      </c>
      <c r="AL65" s="154" t="b">
        <f>Scenario!AL65=OrigScenario!AL65</f>
        <v>1</v>
      </c>
      <c r="AM65" s="154" t="b">
        <f>Scenario!AM65=OrigScenario!AM65</f>
        <v>1</v>
      </c>
      <c r="AN65" s="154" t="b">
        <f>Scenario!AN65=OrigScenario!AN65</f>
        <v>1</v>
      </c>
      <c r="AO65" s="154" t="b">
        <f>Scenario!AO65=OrigScenario!AO65</f>
        <v>1</v>
      </c>
      <c r="AP65" s="154" t="b">
        <f>Scenario!AP65=OrigScenario!AP65</f>
        <v>1</v>
      </c>
      <c r="AQ65" s="154" t="b">
        <f>Scenario!AQ65=OrigScenario!AQ65</f>
        <v>1</v>
      </c>
      <c r="AR65" s="154" t="b">
        <f>Scenario!AR65=OrigScenario!AR65</f>
        <v>1</v>
      </c>
      <c r="AS65" s="154" t="b">
        <f>Scenario!AS65=OrigScenario!AS65</f>
        <v>1</v>
      </c>
      <c r="AT65" s="154" t="b">
        <f>Scenario!AT65=OrigScenario!AT65</f>
        <v>1</v>
      </c>
      <c r="AU65" s="154" t="b">
        <f>Scenario!AU65=OrigScenario!AU65</f>
        <v>1</v>
      </c>
      <c r="AV65" s="155" t="b">
        <f>Scenario!AV65=OrigScenario!AV65</f>
        <v>1</v>
      </c>
    </row>
    <row r="66" spans="1:48" x14ac:dyDescent="0.2">
      <c r="B66" s="2" t="b">
        <f>Scenario!B66=OrigScenario!B66</f>
        <v>1</v>
      </c>
      <c r="C66" s="154" t="b">
        <f>Scenario!C66=OrigScenario!C66</f>
        <v>1</v>
      </c>
      <c r="D66" s="154" t="b">
        <f>Scenario!D66=OrigScenario!D66</f>
        <v>1</v>
      </c>
      <c r="E66" s="154" t="b">
        <f>Scenario!E66=OrigScenario!E66</f>
        <v>1</v>
      </c>
      <c r="F66" s="154" t="b">
        <f>Scenario!F66=OrigScenario!F66</f>
        <v>1</v>
      </c>
      <c r="G66" s="154" t="b">
        <f>Scenario!G66=OrigScenario!G66</f>
        <v>1</v>
      </c>
      <c r="H66" s="154" t="b">
        <f>Scenario!H66=OrigScenario!H66</f>
        <v>1</v>
      </c>
      <c r="I66" s="154" t="b">
        <f>Scenario!I66=OrigScenario!I66</f>
        <v>1</v>
      </c>
      <c r="J66" s="154" t="b">
        <f>Scenario!J66=OrigScenario!J66</f>
        <v>1</v>
      </c>
      <c r="K66" s="154" t="b">
        <f>Scenario!K66=OrigScenario!K66</f>
        <v>1</v>
      </c>
      <c r="L66" s="154" t="b">
        <f>Scenario!L66=OrigScenario!L66</f>
        <v>1</v>
      </c>
      <c r="M66" s="154" t="b">
        <f>Scenario!M66=OrigScenario!M66</f>
        <v>1</v>
      </c>
      <c r="N66" s="154" t="b">
        <f>Scenario!N66=OrigScenario!N66</f>
        <v>1</v>
      </c>
      <c r="O66" s="154" t="b">
        <f>Scenario!O66=OrigScenario!O66</f>
        <v>1</v>
      </c>
      <c r="P66" s="154" t="b">
        <f>Scenario!P66=OrigScenario!P66</f>
        <v>1</v>
      </c>
      <c r="Q66" s="154" t="b">
        <f>Scenario!Q66=OrigScenario!Q66</f>
        <v>1</v>
      </c>
      <c r="R66" s="154" t="b">
        <f>Scenario!R66=OrigScenario!R66</f>
        <v>1</v>
      </c>
      <c r="S66" s="154" t="b">
        <f>Scenario!S66=OrigScenario!S66</f>
        <v>1</v>
      </c>
      <c r="T66" s="154" t="b">
        <f>Scenario!T66=OrigScenario!T66</f>
        <v>1</v>
      </c>
      <c r="U66" s="154" t="b">
        <f>Scenario!U66=OrigScenario!U66</f>
        <v>1</v>
      </c>
      <c r="V66" s="154" t="b">
        <f>Scenario!V66=OrigScenario!V66</f>
        <v>1</v>
      </c>
      <c r="W66" s="154" t="b">
        <f>Scenario!W66=OrigScenario!W66</f>
        <v>1</v>
      </c>
      <c r="X66" s="154" t="b">
        <f>Scenario!X66=OrigScenario!X66</f>
        <v>1</v>
      </c>
      <c r="Y66" s="154" t="b">
        <f>Scenario!Y66=OrigScenario!Y66</f>
        <v>1</v>
      </c>
      <c r="Z66" s="154" t="b">
        <f>Scenario!Z66=OrigScenario!Z66</f>
        <v>1</v>
      </c>
      <c r="AA66" s="154" t="b">
        <f>Scenario!AA66=OrigScenario!AA66</f>
        <v>1</v>
      </c>
      <c r="AB66" s="154" t="b">
        <f>Scenario!AB66=OrigScenario!AB66</f>
        <v>1</v>
      </c>
      <c r="AC66" s="154" t="b">
        <f>Scenario!AC66=OrigScenario!AC66</f>
        <v>1</v>
      </c>
      <c r="AD66" s="154" t="b">
        <f>Scenario!AD66=OrigScenario!AD66</f>
        <v>1</v>
      </c>
      <c r="AE66" s="154" t="b">
        <f>Scenario!AE66=OrigScenario!AE66</f>
        <v>1</v>
      </c>
      <c r="AF66" s="154" t="b">
        <f>Scenario!AF66=OrigScenario!AF66</f>
        <v>1</v>
      </c>
      <c r="AG66" s="154" t="b">
        <f>Scenario!AG66=OrigScenario!AG66</f>
        <v>1</v>
      </c>
      <c r="AH66" s="154" t="b">
        <f>Scenario!AH66=OrigScenario!AH66</f>
        <v>1</v>
      </c>
      <c r="AI66" s="154" t="b">
        <f>Scenario!AI66=OrigScenario!AI66</f>
        <v>1</v>
      </c>
      <c r="AJ66" s="154" t="b">
        <f>Scenario!AJ66=OrigScenario!AJ66</f>
        <v>1</v>
      </c>
      <c r="AK66" s="154" t="b">
        <f>Scenario!AK66=OrigScenario!AK66</f>
        <v>1</v>
      </c>
      <c r="AL66" s="154" t="b">
        <f>Scenario!AL66=OrigScenario!AL66</f>
        <v>1</v>
      </c>
      <c r="AM66" s="154" t="b">
        <f>Scenario!AM66=OrigScenario!AM66</f>
        <v>1</v>
      </c>
      <c r="AN66" s="154" t="b">
        <f>Scenario!AN66=OrigScenario!AN66</f>
        <v>1</v>
      </c>
      <c r="AO66" s="154" t="b">
        <f>Scenario!AO66=OrigScenario!AO66</f>
        <v>1</v>
      </c>
      <c r="AP66" s="154" t="b">
        <f>Scenario!AP66=OrigScenario!AP66</f>
        <v>1</v>
      </c>
      <c r="AQ66" s="154" t="b">
        <f>Scenario!AQ66=OrigScenario!AQ66</f>
        <v>1</v>
      </c>
      <c r="AR66" s="154" t="b">
        <f>Scenario!AR66=OrigScenario!AR66</f>
        <v>1</v>
      </c>
      <c r="AS66" s="154" t="b">
        <f>Scenario!AS66=OrigScenario!AS66</f>
        <v>1</v>
      </c>
      <c r="AT66" s="154" t="b">
        <f>Scenario!AT66=OrigScenario!AT66</f>
        <v>1</v>
      </c>
      <c r="AU66" s="154" t="b">
        <f>Scenario!AU66=OrigScenario!AU66</f>
        <v>1</v>
      </c>
      <c r="AV66" s="155" t="b">
        <f>Scenario!AV66=OrigScenario!AV66</f>
        <v>1</v>
      </c>
    </row>
    <row r="67" spans="1:48" x14ac:dyDescent="0.2">
      <c r="B67" s="2" t="b">
        <f>Scenario!B67=OrigScenario!B67</f>
        <v>1</v>
      </c>
      <c r="C67" s="154" t="b">
        <f>Scenario!C67=OrigScenario!C67</f>
        <v>1</v>
      </c>
      <c r="D67" s="154" t="b">
        <f>Scenario!D67=OrigScenario!D67</f>
        <v>1</v>
      </c>
      <c r="E67" s="154" t="b">
        <f>Scenario!E67=OrigScenario!E67</f>
        <v>1</v>
      </c>
      <c r="F67" s="154" t="b">
        <f>Scenario!F67=OrigScenario!F67</f>
        <v>1</v>
      </c>
      <c r="G67" s="154" t="b">
        <f>Scenario!G67=OrigScenario!G67</f>
        <v>1</v>
      </c>
      <c r="H67" s="154" t="b">
        <f>Scenario!H67=OrigScenario!H67</f>
        <v>1</v>
      </c>
      <c r="I67" s="154" t="b">
        <f>Scenario!I67=OrigScenario!I67</f>
        <v>1</v>
      </c>
      <c r="J67" s="154" t="b">
        <f>Scenario!J67=OrigScenario!J67</f>
        <v>1</v>
      </c>
      <c r="K67" s="154" t="b">
        <f>Scenario!K67=OrigScenario!K67</f>
        <v>1</v>
      </c>
      <c r="L67" s="154" t="b">
        <f>Scenario!L67=OrigScenario!L67</f>
        <v>1</v>
      </c>
      <c r="M67" s="154" t="b">
        <f>Scenario!M67=OrigScenario!M67</f>
        <v>1</v>
      </c>
      <c r="N67" s="154" t="b">
        <f>Scenario!N67=OrigScenario!N67</f>
        <v>1</v>
      </c>
      <c r="O67" s="154" t="b">
        <f>Scenario!O67=OrigScenario!O67</f>
        <v>1</v>
      </c>
      <c r="P67" s="154" t="b">
        <f>Scenario!P67=OrigScenario!P67</f>
        <v>1</v>
      </c>
      <c r="Q67" s="154" t="b">
        <f>Scenario!Q67=OrigScenario!Q67</f>
        <v>1</v>
      </c>
      <c r="R67" s="154" t="b">
        <f>Scenario!R67=OrigScenario!R67</f>
        <v>1</v>
      </c>
      <c r="S67" s="154" t="b">
        <f>Scenario!S67=OrigScenario!S67</f>
        <v>1</v>
      </c>
      <c r="T67" s="154" t="b">
        <f>Scenario!T67=OrigScenario!T67</f>
        <v>1</v>
      </c>
      <c r="U67" s="154" t="b">
        <f>Scenario!U67=OrigScenario!U67</f>
        <v>1</v>
      </c>
      <c r="V67" s="154" t="b">
        <f>Scenario!V67=OrigScenario!V67</f>
        <v>1</v>
      </c>
      <c r="W67" s="154" t="b">
        <f>Scenario!W67=OrigScenario!W67</f>
        <v>1</v>
      </c>
      <c r="X67" s="154" t="b">
        <f>Scenario!X67=OrigScenario!X67</f>
        <v>1</v>
      </c>
      <c r="Y67" s="154" t="b">
        <f>Scenario!Y67=OrigScenario!Y67</f>
        <v>1</v>
      </c>
      <c r="Z67" s="154" t="b">
        <f>Scenario!Z67=OrigScenario!Z67</f>
        <v>1</v>
      </c>
      <c r="AA67" s="154" t="b">
        <f>Scenario!AA67=OrigScenario!AA67</f>
        <v>1</v>
      </c>
      <c r="AB67" s="154" t="b">
        <f>Scenario!AB67=OrigScenario!AB67</f>
        <v>1</v>
      </c>
      <c r="AC67" s="154" t="b">
        <f>Scenario!AC67=OrigScenario!AC67</f>
        <v>1</v>
      </c>
      <c r="AD67" s="154" t="b">
        <f>Scenario!AD67=OrigScenario!AD67</f>
        <v>1</v>
      </c>
      <c r="AE67" s="154" t="b">
        <f>Scenario!AE67=OrigScenario!AE67</f>
        <v>1</v>
      </c>
      <c r="AF67" s="154" t="b">
        <f>Scenario!AF67=OrigScenario!AF67</f>
        <v>1</v>
      </c>
      <c r="AG67" s="154" t="b">
        <f>Scenario!AG67=OrigScenario!AG67</f>
        <v>1</v>
      </c>
      <c r="AH67" s="154" t="b">
        <f>Scenario!AH67=OrigScenario!AH67</f>
        <v>1</v>
      </c>
      <c r="AI67" s="154" t="b">
        <f>Scenario!AI67=OrigScenario!AI67</f>
        <v>1</v>
      </c>
      <c r="AJ67" s="154" t="b">
        <f>Scenario!AJ67=OrigScenario!AJ67</f>
        <v>1</v>
      </c>
      <c r="AK67" s="154" t="b">
        <f>Scenario!AK67=OrigScenario!AK67</f>
        <v>1</v>
      </c>
      <c r="AL67" s="154" t="b">
        <f>Scenario!AL67=OrigScenario!AL67</f>
        <v>1</v>
      </c>
      <c r="AM67" s="154" t="b">
        <f>Scenario!AM67=OrigScenario!AM67</f>
        <v>1</v>
      </c>
      <c r="AN67" s="154" t="b">
        <f>Scenario!AN67=OrigScenario!AN67</f>
        <v>1</v>
      </c>
      <c r="AO67" s="154" t="b">
        <f>Scenario!AO67=OrigScenario!AO67</f>
        <v>1</v>
      </c>
      <c r="AP67" s="154" t="b">
        <f>Scenario!AP67=OrigScenario!AP67</f>
        <v>1</v>
      </c>
      <c r="AQ67" s="154" t="b">
        <f>Scenario!AQ67=OrigScenario!AQ67</f>
        <v>1</v>
      </c>
      <c r="AR67" s="154" t="b">
        <f>Scenario!AR67=OrigScenario!AR67</f>
        <v>1</v>
      </c>
      <c r="AS67" s="154" t="b">
        <f>Scenario!AS67=OrigScenario!AS67</f>
        <v>1</v>
      </c>
      <c r="AT67" s="154" t="b">
        <f>Scenario!AT67=OrigScenario!AT67</f>
        <v>1</v>
      </c>
      <c r="AU67" s="154" t="b">
        <f>Scenario!AU67=OrigScenario!AU67</f>
        <v>1</v>
      </c>
      <c r="AV67" s="155" t="b">
        <f>Scenario!AV67=OrigScenario!AV67</f>
        <v>1</v>
      </c>
    </row>
    <row r="68" spans="1:48" x14ac:dyDescent="0.2">
      <c r="B68" s="2" t="b">
        <f>Scenario!B68=OrigScenario!B68</f>
        <v>1</v>
      </c>
      <c r="C68" s="154" t="b">
        <f>Scenario!C68=OrigScenario!C68</f>
        <v>1</v>
      </c>
      <c r="D68" s="154" t="b">
        <f>Scenario!D68=OrigScenario!D68</f>
        <v>1</v>
      </c>
      <c r="E68" s="154" t="b">
        <f>Scenario!E68=OrigScenario!E68</f>
        <v>1</v>
      </c>
      <c r="F68" s="154" t="b">
        <f>Scenario!F68=OrigScenario!F68</f>
        <v>1</v>
      </c>
      <c r="G68" s="154" t="b">
        <f>Scenario!G68=OrigScenario!G68</f>
        <v>1</v>
      </c>
      <c r="H68" s="154" t="b">
        <f>Scenario!H68=OrigScenario!H68</f>
        <v>1</v>
      </c>
      <c r="I68" s="154" t="b">
        <f>Scenario!I68=OrigScenario!I68</f>
        <v>1</v>
      </c>
      <c r="J68" s="154" t="b">
        <f>Scenario!J68=OrigScenario!J68</f>
        <v>1</v>
      </c>
      <c r="K68" s="154" t="b">
        <f>Scenario!K68=OrigScenario!K68</f>
        <v>1</v>
      </c>
      <c r="L68" s="154" t="b">
        <f>Scenario!L68=OrigScenario!L68</f>
        <v>1</v>
      </c>
      <c r="M68" s="154" t="b">
        <f>Scenario!M68=OrigScenario!M68</f>
        <v>1</v>
      </c>
      <c r="N68" s="154" t="b">
        <f>Scenario!N68=OrigScenario!N68</f>
        <v>1</v>
      </c>
      <c r="O68" s="154" t="b">
        <f>Scenario!O68=OrigScenario!O68</f>
        <v>1</v>
      </c>
      <c r="P68" s="154" t="b">
        <f>Scenario!P68=OrigScenario!P68</f>
        <v>1</v>
      </c>
      <c r="Q68" s="154" t="b">
        <f>Scenario!Q68=OrigScenario!Q68</f>
        <v>1</v>
      </c>
      <c r="R68" s="154" t="b">
        <f>Scenario!R68=OrigScenario!R68</f>
        <v>1</v>
      </c>
      <c r="S68" s="154" t="b">
        <f>Scenario!S68=OrigScenario!S68</f>
        <v>1</v>
      </c>
      <c r="T68" s="154" t="b">
        <f>Scenario!T68=OrigScenario!T68</f>
        <v>1</v>
      </c>
      <c r="U68" s="154" t="b">
        <f>Scenario!U68=OrigScenario!U68</f>
        <v>1</v>
      </c>
      <c r="V68" s="154" t="b">
        <f>Scenario!V68=OrigScenario!V68</f>
        <v>1</v>
      </c>
      <c r="W68" s="154" t="b">
        <f>Scenario!W68=OrigScenario!W68</f>
        <v>1</v>
      </c>
      <c r="X68" s="154" t="b">
        <f>Scenario!X68=OrigScenario!X68</f>
        <v>1</v>
      </c>
      <c r="Y68" s="154" t="b">
        <f>Scenario!Y68=OrigScenario!Y68</f>
        <v>1</v>
      </c>
      <c r="Z68" s="154" t="b">
        <f>Scenario!Z68=OrigScenario!Z68</f>
        <v>1</v>
      </c>
      <c r="AA68" s="154" t="b">
        <f>Scenario!AA68=OrigScenario!AA68</f>
        <v>1</v>
      </c>
      <c r="AB68" s="154" t="b">
        <f>Scenario!AB68=OrigScenario!AB68</f>
        <v>1</v>
      </c>
      <c r="AC68" s="154" t="b">
        <f>Scenario!AC68=OrigScenario!AC68</f>
        <v>1</v>
      </c>
      <c r="AD68" s="154" t="b">
        <f>Scenario!AD68=OrigScenario!AD68</f>
        <v>1</v>
      </c>
      <c r="AE68" s="154" t="b">
        <f>Scenario!AE68=OrigScenario!AE68</f>
        <v>1</v>
      </c>
      <c r="AF68" s="154" t="b">
        <f>Scenario!AF68=OrigScenario!AF68</f>
        <v>1</v>
      </c>
      <c r="AG68" s="154" t="b">
        <f>Scenario!AG68=OrigScenario!AG68</f>
        <v>1</v>
      </c>
      <c r="AH68" s="154" t="b">
        <f>Scenario!AH68=OrigScenario!AH68</f>
        <v>1</v>
      </c>
      <c r="AI68" s="154" t="b">
        <f>Scenario!AI68=OrigScenario!AI68</f>
        <v>1</v>
      </c>
      <c r="AJ68" s="154" t="b">
        <f>Scenario!AJ68=OrigScenario!AJ68</f>
        <v>1</v>
      </c>
      <c r="AK68" s="154" t="b">
        <f>Scenario!AK68=OrigScenario!AK68</f>
        <v>1</v>
      </c>
      <c r="AL68" s="154" t="b">
        <f>Scenario!AL68=OrigScenario!AL68</f>
        <v>1</v>
      </c>
      <c r="AM68" s="154" t="b">
        <f>Scenario!AM68=OrigScenario!AM68</f>
        <v>1</v>
      </c>
      <c r="AN68" s="154" t="b">
        <f>Scenario!AN68=OrigScenario!AN68</f>
        <v>1</v>
      </c>
      <c r="AO68" s="154" t="b">
        <f>Scenario!AO68=OrigScenario!AO68</f>
        <v>1</v>
      </c>
      <c r="AP68" s="154" t="b">
        <f>Scenario!AP68=OrigScenario!AP68</f>
        <v>1</v>
      </c>
      <c r="AQ68" s="154" t="b">
        <f>Scenario!AQ68=OrigScenario!AQ68</f>
        <v>1</v>
      </c>
      <c r="AR68" s="154" t="b">
        <f>Scenario!AR68=OrigScenario!AR68</f>
        <v>1</v>
      </c>
      <c r="AS68" s="154" t="b">
        <f>Scenario!AS68=OrigScenario!AS68</f>
        <v>1</v>
      </c>
      <c r="AT68" s="154" t="b">
        <f>Scenario!AT68=OrigScenario!AT68</f>
        <v>1</v>
      </c>
      <c r="AU68" s="154" t="b">
        <f>Scenario!AU68=OrigScenario!AU68</f>
        <v>1</v>
      </c>
      <c r="AV68" s="155" t="b">
        <f>Scenario!AV68=OrigScenario!AV68</f>
        <v>1</v>
      </c>
    </row>
    <row r="69" spans="1:48" x14ac:dyDescent="0.2">
      <c r="B69" s="2" t="b">
        <f>Scenario!B69=OrigScenario!B69</f>
        <v>1</v>
      </c>
      <c r="C69" s="154" t="b">
        <f>Scenario!C69=OrigScenario!C69</f>
        <v>1</v>
      </c>
      <c r="D69" s="154" t="b">
        <f>Scenario!D69=OrigScenario!D69</f>
        <v>1</v>
      </c>
      <c r="E69" s="154" t="b">
        <f>Scenario!E69=OrigScenario!E69</f>
        <v>1</v>
      </c>
      <c r="F69" s="154" t="b">
        <f>Scenario!F69=OrigScenario!F69</f>
        <v>1</v>
      </c>
      <c r="G69" s="154" t="b">
        <f>Scenario!G69=OrigScenario!G69</f>
        <v>1</v>
      </c>
      <c r="H69" s="154" t="b">
        <f>Scenario!H69=OrigScenario!H69</f>
        <v>1</v>
      </c>
      <c r="I69" s="154" t="b">
        <f>Scenario!I69=OrigScenario!I69</f>
        <v>1</v>
      </c>
      <c r="J69" s="154" t="b">
        <f>Scenario!J69=OrigScenario!J69</f>
        <v>1</v>
      </c>
      <c r="K69" s="154" t="b">
        <f>Scenario!K69=OrigScenario!K69</f>
        <v>1</v>
      </c>
      <c r="L69" s="154" t="b">
        <f>Scenario!L69=OrigScenario!L69</f>
        <v>1</v>
      </c>
      <c r="M69" s="154" t="b">
        <f>Scenario!M69=OrigScenario!M69</f>
        <v>1</v>
      </c>
      <c r="N69" s="154" t="b">
        <f>Scenario!N69=OrigScenario!N69</f>
        <v>1</v>
      </c>
      <c r="O69" s="154" t="b">
        <f>Scenario!O69=OrigScenario!O69</f>
        <v>1</v>
      </c>
      <c r="P69" s="154" t="b">
        <f>Scenario!P69=OrigScenario!P69</f>
        <v>1</v>
      </c>
      <c r="Q69" s="154" t="b">
        <f>Scenario!Q69=OrigScenario!Q69</f>
        <v>1</v>
      </c>
      <c r="R69" s="154" t="b">
        <f>Scenario!R69=OrigScenario!R69</f>
        <v>1</v>
      </c>
      <c r="S69" s="154" t="b">
        <f>Scenario!S69=OrigScenario!S69</f>
        <v>1</v>
      </c>
      <c r="T69" s="154" t="b">
        <f>Scenario!T69=OrigScenario!T69</f>
        <v>1</v>
      </c>
      <c r="U69" s="154" t="b">
        <f>Scenario!U69=OrigScenario!U69</f>
        <v>1</v>
      </c>
      <c r="V69" s="154" t="b">
        <f>Scenario!V69=OrigScenario!V69</f>
        <v>1</v>
      </c>
      <c r="W69" s="154" t="b">
        <f>Scenario!W69=OrigScenario!W69</f>
        <v>1</v>
      </c>
      <c r="X69" s="154" t="b">
        <f>Scenario!X69=OrigScenario!X69</f>
        <v>1</v>
      </c>
      <c r="Y69" s="154" t="b">
        <f>Scenario!Y69=OrigScenario!Y69</f>
        <v>1</v>
      </c>
      <c r="Z69" s="154" t="b">
        <f>Scenario!Z69=OrigScenario!Z69</f>
        <v>1</v>
      </c>
      <c r="AA69" s="154" t="b">
        <f>Scenario!AA69=OrigScenario!AA69</f>
        <v>1</v>
      </c>
      <c r="AB69" s="154" t="b">
        <f>Scenario!AB69=OrigScenario!AB69</f>
        <v>1</v>
      </c>
      <c r="AC69" s="154" t="b">
        <f>Scenario!AC69=OrigScenario!AC69</f>
        <v>1</v>
      </c>
      <c r="AD69" s="154" t="b">
        <f>Scenario!AD69=OrigScenario!AD69</f>
        <v>1</v>
      </c>
      <c r="AE69" s="154" t="b">
        <f>Scenario!AE69=OrigScenario!AE69</f>
        <v>1</v>
      </c>
      <c r="AF69" s="154" t="b">
        <f>Scenario!AF69=OrigScenario!AF69</f>
        <v>1</v>
      </c>
      <c r="AG69" s="154" t="b">
        <f>Scenario!AG69=OrigScenario!AG69</f>
        <v>1</v>
      </c>
      <c r="AH69" s="154" t="b">
        <f>Scenario!AH69=OrigScenario!AH69</f>
        <v>1</v>
      </c>
      <c r="AI69" s="154" t="b">
        <f>Scenario!AI69=OrigScenario!AI69</f>
        <v>1</v>
      </c>
      <c r="AJ69" s="154" t="b">
        <f>Scenario!AJ69=OrigScenario!AJ69</f>
        <v>1</v>
      </c>
      <c r="AK69" s="154" t="b">
        <f>Scenario!AK69=OrigScenario!AK69</f>
        <v>1</v>
      </c>
      <c r="AL69" s="154" t="b">
        <f>Scenario!AL69=OrigScenario!AL69</f>
        <v>1</v>
      </c>
      <c r="AM69" s="154" t="b">
        <f>Scenario!AM69=OrigScenario!AM69</f>
        <v>1</v>
      </c>
      <c r="AN69" s="154" t="b">
        <f>Scenario!AN69=OrigScenario!AN69</f>
        <v>1</v>
      </c>
      <c r="AO69" s="154" t="b">
        <f>Scenario!AO69=OrigScenario!AO69</f>
        <v>1</v>
      </c>
      <c r="AP69" s="154" t="b">
        <f>Scenario!AP69=OrigScenario!AP69</f>
        <v>1</v>
      </c>
      <c r="AQ69" s="154" t="b">
        <f>Scenario!AQ69=OrigScenario!AQ69</f>
        <v>1</v>
      </c>
      <c r="AR69" s="154" t="b">
        <f>Scenario!AR69=OrigScenario!AR69</f>
        <v>1</v>
      </c>
      <c r="AS69" s="154" t="b">
        <f>Scenario!AS69=OrigScenario!AS69</f>
        <v>1</v>
      </c>
      <c r="AT69" s="154" t="b">
        <f>Scenario!AT69=OrigScenario!AT69</f>
        <v>1</v>
      </c>
      <c r="AU69" s="154" t="b">
        <f>Scenario!AU69=OrigScenario!AU69</f>
        <v>1</v>
      </c>
      <c r="AV69" s="155" t="b">
        <f>Scenario!AV69=OrigScenario!AV69</f>
        <v>1</v>
      </c>
    </row>
    <row r="70" spans="1:48" x14ac:dyDescent="0.2">
      <c r="B70" s="2" t="b">
        <f>Scenario!B70=OrigScenario!B70</f>
        <v>1</v>
      </c>
      <c r="C70" s="154" t="b">
        <f>Scenario!C70=OrigScenario!C70</f>
        <v>1</v>
      </c>
      <c r="D70" s="154" t="b">
        <f>Scenario!D70=OrigScenario!D70</f>
        <v>1</v>
      </c>
      <c r="E70" s="154" t="b">
        <f>Scenario!E70=OrigScenario!E70</f>
        <v>1</v>
      </c>
      <c r="F70" s="154" t="b">
        <f>Scenario!F70=OrigScenario!F70</f>
        <v>1</v>
      </c>
      <c r="G70" s="154" t="b">
        <f>Scenario!G70=OrigScenario!G70</f>
        <v>1</v>
      </c>
      <c r="H70" s="154" t="b">
        <f>Scenario!H70=OrigScenario!H70</f>
        <v>1</v>
      </c>
      <c r="I70" s="154" t="b">
        <f>Scenario!I70=OrigScenario!I70</f>
        <v>1</v>
      </c>
      <c r="J70" s="154" t="b">
        <f>Scenario!J70=OrigScenario!J70</f>
        <v>1</v>
      </c>
      <c r="K70" s="154" t="b">
        <f>Scenario!K70=OrigScenario!K70</f>
        <v>1</v>
      </c>
      <c r="L70" s="154" t="b">
        <f>Scenario!L70=OrigScenario!L70</f>
        <v>1</v>
      </c>
      <c r="M70" s="154" t="b">
        <f>Scenario!M70=OrigScenario!M70</f>
        <v>1</v>
      </c>
      <c r="N70" s="154" t="b">
        <f>Scenario!N70=OrigScenario!N70</f>
        <v>1</v>
      </c>
      <c r="O70" s="154" t="b">
        <f>Scenario!O70=OrigScenario!O70</f>
        <v>1</v>
      </c>
      <c r="P70" s="154" t="b">
        <f>Scenario!P70=OrigScenario!P70</f>
        <v>1</v>
      </c>
      <c r="Q70" s="154" t="b">
        <f>Scenario!Q70=OrigScenario!Q70</f>
        <v>1</v>
      </c>
      <c r="R70" s="154" t="b">
        <f>Scenario!R70=OrigScenario!R70</f>
        <v>1</v>
      </c>
      <c r="S70" s="154" t="b">
        <f>Scenario!S70=OrigScenario!S70</f>
        <v>1</v>
      </c>
      <c r="T70" s="154" t="b">
        <f>Scenario!T70=OrigScenario!T70</f>
        <v>1</v>
      </c>
      <c r="U70" s="154" t="b">
        <f>Scenario!U70=OrigScenario!U70</f>
        <v>1</v>
      </c>
      <c r="V70" s="154" t="b">
        <f>Scenario!V70=OrigScenario!V70</f>
        <v>1</v>
      </c>
      <c r="W70" s="154" t="b">
        <f>Scenario!W70=OrigScenario!W70</f>
        <v>1</v>
      </c>
      <c r="X70" s="154" t="b">
        <f>Scenario!X70=OrigScenario!X70</f>
        <v>1</v>
      </c>
      <c r="Y70" s="154" t="b">
        <f>Scenario!Y70=OrigScenario!Y70</f>
        <v>1</v>
      </c>
      <c r="Z70" s="154" t="b">
        <f>Scenario!Z70=OrigScenario!Z70</f>
        <v>1</v>
      </c>
      <c r="AA70" s="154" t="b">
        <f>Scenario!AA70=OrigScenario!AA70</f>
        <v>1</v>
      </c>
      <c r="AB70" s="154" t="b">
        <f>Scenario!AB70=OrigScenario!AB70</f>
        <v>1</v>
      </c>
      <c r="AC70" s="154" t="b">
        <f>Scenario!AC70=OrigScenario!AC70</f>
        <v>1</v>
      </c>
      <c r="AD70" s="154" t="b">
        <f>Scenario!AD70=OrigScenario!AD70</f>
        <v>1</v>
      </c>
      <c r="AE70" s="154" t="b">
        <f>Scenario!AE70=OrigScenario!AE70</f>
        <v>1</v>
      </c>
      <c r="AF70" s="154" t="b">
        <f>Scenario!AF70=OrigScenario!AF70</f>
        <v>1</v>
      </c>
      <c r="AG70" s="154" t="b">
        <f>Scenario!AG70=OrigScenario!AG70</f>
        <v>1</v>
      </c>
      <c r="AH70" s="154" t="b">
        <f>Scenario!AH70=OrigScenario!AH70</f>
        <v>1</v>
      </c>
      <c r="AI70" s="154" t="b">
        <f>Scenario!AI70=OrigScenario!AI70</f>
        <v>1</v>
      </c>
      <c r="AJ70" s="154" t="b">
        <f>Scenario!AJ70=OrigScenario!AJ70</f>
        <v>1</v>
      </c>
      <c r="AK70" s="154" t="b">
        <f>Scenario!AK70=OrigScenario!AK70</f>
        <v>1</v>
      </c>
      <c r="AL70" s="154" t="b">
        <f>Scenario!AL70=OrigScenario!AL70</f>
        <v>1</v>
      </c>
      <c r="AM70" s="154" t="b">
        <f>Scenario!AM70=OrigScenario!AM70</f>
        <v>1</v>
      </c>
      <c r="AN70" s="154" t="b">
        <f>Scenario!AN70=OrigScenario!AN70</f>
        <v>1</v>
      </c>
      <c r="AO70" s="154" t="b">
        <f>Scenario!AO70=OrigScenario!AO70</f>
        <v>1</v>
      </c>
      <c r="AP70" s="154" t="b">
        <f>Scenario!AP70=OrigScenario!AP70</f>
        <v>1</v>
      </c>
      <c r="AQ70" s="154" t="b">
        <f>Scenario!AQ70=OrigScenario!AQ70</f>
        <v>1</v>
      </c>
      <c r="AR70" s="154" t="b">
        <f>Scenario!AR70=OrigScenario!AR70</f>
        <v>1</v>
      </c>
      <c r="AS70" s="154" t="b">
        <f>Scenario!AS70=OrigScenario!AS70</f>
        <v>1</v>
      </c>
      <c r="AT70" s="154" t="b">
        <f>Scenario!AT70=OrigScenario!AT70</f>
        <v>1</v>
      </c>
      <c r="AU70" s="154" t="b">
        <f>Scenario!AU70=OrigScenario!AU70</f>
        <v>1</v>
      </c>
      <c r="AV70" s="154" t="b">
        <f>Scenario!AV70=OrigScenario!AV70</f>
        <v>1</v>
      </c>
    </row>
    <row r="71" spans="1:48" x14ac:dyDescent="0.2">
      <c r="B71" s="2" t="b">
        <f>Scenario!B71=OrigScenario!B71</f>
        <v>1</v>
      </c>
      <c r="C71" s="156" t="b">
        <f>Scenario!C71=OrigScenario!C71</f>
        <v>1</v>
      </c>
      <c r="D71" s="156" t="b">
        <f>Scenario!D71=OrigScenario!D71</f>
        <v>1</v>
      </c>
      <c r="E71" s="156" t="b">
        <f>Scenario!E71=OrigScenario!E71</f>
        <v>1</v>
      </c>
      <c r="F71" s="156" t="b">
        <f>Scenario!F71=OrigScenario!F71</f>
        <v>1</v>
      </c>
      <c r="G71" s="156" t="b">
        <f>Scenario!G71=OrigScenario!G71</f>
        <v>1</v>
      </c>
      <c r="H71" s="156" t="b">
        <f>Scenario!H71=OrigScenario!H71</f>
        <v>1</v>
      </c>
      <c r="I71" s="156" t="b">
        <f>Scenario!I71=OrigScenario!I71</f>
        <v>1</v>
      </c>
      <c r="J71" s="156" t="b">
        <f>Scenario!J71=OrigScenario!J71</f>
        <v>1</v>
      </c>
      <c r="K71" s="156" t="b">
        <f>Scenario!K71=OrigScenario!K71</f>
        <v>1</v>
      </c>
      <c r="L71" s="156" t="b">
        <f>Scenario!L71=OrigScenario!L71</f>
        <v>1</v>
      </c>
      <c r="M71" s="156" t="b">
        <f>Scenario!M71=OrigScenario!M71</f>
        <v>1</v>
      </c>
      <c r="N71" s="156" t="b">
        <f>Scenario!N71=OrigScenario!N71</f>
        <v>1</v>
      </c>
      <c r="O71" s="156" t="b">
        <f>Scenario!O71=OrigScenario!O71</f>
        <v>1</v>
      </c>
      <c r="P71" s="156" t="b">
        <f>Scenario!P71=OrigScenario!P71</f>
        <v>1</v>
      </c>
      <c r="Q71" s="156" t="b">
        <f>Scenario!Q71=OrigScenario!Q71</f>
        <v>1</v>
      </c>
      <c r="R71" s="156" t="b">
        <f>Scenario!R71=OrigScenario!R71</f>
        <v>1</v>
      </c>
      <c r="S71" s="156" t="b">
        <f>Scenario!S71=OrigScenario!S71</f>
        <v>1</v>
      </c>
      <c r="T71" s="156" t="b">
        <f>Scenario!T71=OrigScenario!T71</f>
        <v>1</v>
      </c>
      <c r="U71" s="156" t="b">
        <f>Scenario!U71=OrigScenario!U71</f>
        <v>1</v>
      </c>
      <c r="V71" s="156" t="b">
        <f>Scenario!V71=OrigScenario!V71</f>
        <v>1</v>
      </c>
      <c r="W71" s="156" t="b">
        <f>Scenario!W71=OrigScenario!W71</f>
        <v>1</v>
      </c>
      <c r="X71" s="156" t="b">
        <f>Scenario!X71=OrigScenario!X71</f>
        <v>1</v>
      </c>
      <c r="Y71" s="156" t="b">
        <f>Scenario!Y71=OrigScenario!Y71</f>
        <v>1</v>
      </c>
      <c r="Z71" s="156" t="b">
        <f>Scenario!Z71=OrigScenario!Z71</f>
        <v>1</v>
      </c>
      <c r="AA71" s="156" t="b">
        <f>Scenario!AA71=OrigScenario!AA71</f>
        <v>1</v>
      </c>
      <c r="AB71" s="156" t="b">
        <f>Scenario!AB71=OrigScenario!AB71</f>
        <v>1</v>
      </c>
      <c r="AC71" s="156" t="b">
        <f>Scenario!AC71=OrigScenario!AC71</f>
        <v>1</v>
      </c>
      <c r="AD71" s="156" t="b">
        <f>Scenario!AD71=OrigScenario!AD71</f>
        <v>1</v>
      </c>
      <c r="AE71" s="156" t="b">
        <f>Scenario!AE71=OrigScenario!AE71</f>
        <v>1</v>
      </c>
      <c r="AF71" s="156" t="b">
        <f>Scenario!AF71=OrigScenario!AF71</f>
        <v>1</v>
      </c>
      <c r="AG71" s="156" t="b">
        <f>Scenario!AG71=OrigScenario!AG71</f>
        <v>1</v>
      </c>
      <c r="AH71" s="156" t="b">
        <f>Scenario!AH71=OrigScenario!AH71</f>
        <v>1</v>
      </c>
      <c r="AI71" s="156" t="b">
        <f>Scenario!AI71=OrigScenario!AI71</f>
        <v>1</v>
      </c>
      <c r="AJ71" s="156" t="b">
        <f>Scenario!AJ71=OrigScenario!AJ71</f>
        <v>1</v>
      </c>
      <c r="AK71" s="156" t="b">
        <f>Scenario!AK71=OrigScenario!AK71</f>
        <v>1</v>
      </c>
      <c r="AL71" s="156" t="b">
        <f>Scenario!AL71=OrigScenario!AL71</f>
        <v>1</v>
      </c>
      <c r="AM71" s="156" t="b">
        <f>Scenario!AM71=OrigScenario!AM71</f>
        <v>1</v>
      </c>
      <c r="AN71" s="156" t="b">
        <f>Scenario!AN71=OrigScenario!AN71</f>
        <v>1</v>
      </c>
      <c r="AO71" s="156" t="b">
        <f>Scenario!AO71=OrigScenario!AO71</f>
        <v>1</v>
      </c>
      <c r="AP71" s="156" t="b">
        <f>Scenario!AP71=OrigScenario!AP71</f>
        <v>1</v>
      </c>
      <c r="AQ71" s="156" t="b">
        <f>Scenario!AQ71=OrigScenario!AQ71</f>
        <v>1</v>
      </c>
      <c r="AR71" s="156" t="b">
        <f>Scenario!AR71=OrigScenario!AR71</f>
        <v>1</v>
      </c>
      <c r="AS71" s="156" t="b">
        <f>Scenario!AS71=OrigScenario!AS71</f>
        <v>1</v>
      </c>
      <c r="AT71" s="156" t="b">
        <f>Scenario!AT71=OrigScenario!AT71</f>
        <v>1</v>
      </c>
      <c r="AU71" s="156" t="b">
        <f>Scenario!AU71=OrigScenario!AU71</f>
        <v>1</v>
      </c>
      <c r="AV71" s="157" t="b">
        <f>Scenario!AV71=OrigScenario!AV71</f>
        <v>1</v>
      </c>
    </row>
    <row r="72" spans="1:48" x14ac:dyDescent="0.2">
      <c r="B72" s="2" t="b">
        <f>Scenario!B72=OrigScenario!B72</f>
        <v>1</v>
      </c>
      <c r="C72" s="156" t="b">
        <f>Scenario!C72=OrigScenario!C72</f>
        <v>1</v>
      </c>
      <c r="D72" s="156" t="b">
        <f>Scenario!D72=OrigScenario!D72</f>
        <v>1</v>
      </c>
      <c r="E72" s="156" t="b">
        <f>Scenario!E72=OrigScenario!E72</f>
        <v>1</v>
      </c>
      <c r="F72" s="156" t="b">
        <f>Scenario!F72=OrigScenario!F72</f>
        <v>1</v>
      </c>
      <c r="G72" s="156" t="b">
        <f>Scenario!G72=OrigScenario!G72</f>
        <v>1</v>
      </c>
      <c r="H72" s="156" t="b">
        <f>Scenario!H72=OrigScenario!H72</f>
        <v>1</v>
      </c>
      <c r="I72" s="156" t="b">
        <f>Scenario!I72=OrigScenario!I72</f>
        <v>1</v>
      </c>
      <c r="J72" s="156" t="b">
        <f>Scenario!J72=OrigScenario!J72</f>
        <v>1</v>
      </c>
      <c r="K72" s="156" t="b">
        <f>Scenario!K72=OrigScenario!K72</f>
        <v>1</v>
      </c>
      <c r="L72" s="156" t="b">
        <f>Scenario!L72=OrigScenario!L72</f>
        <v>1</v>
      </c>
      <c r="M72" s="156" t="b">
        <f>Scenario!M72=OrigScenario!M72</f>
        <v>1</v>
      </c>
      <c r="N72" s="156" t="b">
        <f>Scenario!N72=OrigScenario!N72</f>
        <v>1</v>
      </c>
      <c r="O72" s="156" t="b">
        <f>Scenario!O72=OrigScenario!O72</f>
        <v>1</v>
      </c>
      <c r="P72" s="156" t="b">
        <f>Scenario!P72=OrigScenario!P72</f>
        <v>1</v>
      </c>
      <c r="Q72" s="156" t="b">
        <f>Scenario!Q72=OrigScenario!Q72</f>
        <v>1</v>
      </c>
      <c r="R72" s="156" t="b">
        <f>Scenario!R72=OrigScenario!R72</f>
        <v>1</v>
      </c>
      <c r="S72" s="156" t="b">
        <f>Scenario!S72=OrigScenario!S72</f>
        <v>1</v>
      </c>
      <c r="T72" s="156" t="b">
        <f>Scenario!T72=OrigScenario!T72</f>
        <v>1</v>
      </c>
      <c r="U72" s="156" t="b">
        <f>Scenario!U72=OrigScenario!U72</f>
        <v>1</v>
      </c>
      <c r="V72" s="156" t="b">
        <f>Scenario!V72=OrigScenario!V72</f>
        <v>1</v>
      </c>
      <c r="W72" s="156" t="b">
        <f>Scenario!W72=OrigScenario!W72</f>
        <v>1</v>
      </c>
      <c r="X72" s="156" t="b">
        <f>Scenario!X72=OrigScenario!X72</f>
        <v>1</v>
      </c>
      <c r="Y72" s="156" t="b">
        <f>Scenario!Y72=OrigScenario!Y72</f>
        <v>1</v>
      </c>
      <c r="Z72" s="156" t="b">
        <f>Scenario!Z72=OrigScenario!Z72</f>
        <v>1</v>
      </c>
      <c r="AA72" s="156" t="b">
        <f>Scenario!AA72=OrigScenario!AA72</f>
        <v>1</v>
      </c>
      <c r="AB72" s="156" t="b">
        <f>Scenario!AB72=OrigScenario!AB72</f>
        <v>1</v>
      </c>
      <c r="AC72" s="156" t="b">
        <f>Scenario!AC72=OrigScenario!AC72</f>
        <v>1</v>
      </c>
      <c r="AD72" s="156" t="b">
        <f>Scenario!AD72=OrigScenario!AD72</f>
        <v>1</v>
      </c>
      <c r="AE72" s="156" t="b">
        <f>Scenario!AE72=OrigScenario!AE72</f>
        <v>1</v>
      </c>
      <c r="AF72" s="156" t="b">
        <f>Scenario!AF72=OrigScenario!AF72</f>
        <v>1</v>
      </c>
      <c r="AG72" s="156" t="b">
        <f>Scenario!AG72=OrigScenario!AG72</f>
        <v>1</v>
      </c>
      <c r="AH72" s="156" t="b">
        <f>Scenario!AH72=OrigScenario!AH72</f>
        <v>1</v>
      </c>
      <c r="AI72" s="156" t="b">
        <f>Scenario!AI72=OrigScenario!AI72</f>
        <v>1</v>
      </c>
      <c r="AJ72" s="156" t="b">
        <f>Scenario!AJ72=OrigScenario!AJ72</f>
        <v>1</v>
      </c>
      <c r="AK72" s="156" t="b">
        <f>Scenario!AK72=OrigScenario!AK72</f>
        <v>1</v>
      </c>
      <c r="AL72" s="156" t="b">
        <f>Scenario!AL72=OrigScenario!AL72</f>
        <v>1</v>
      </c>
      <c r="AM72" s="156" t="b">
        <f>Scenario!AM72=OrigScenario!AM72</f>
        <v>1</v>
      </c>
      <c r="AN72" s="156" t="b">
        <f>Scenario!AN72=OrigScenario!AN72</f>
        <v>1</v>
      </c>
      <c r="AO72" s="156" t="b">
        <f>Scenario!AO72=OrigScenario!AO72</f>
        <v>1</v>
      </c>
      <c r="AP72" s="156" t="b">
        <f>Scenario!AP72=OrigScenario!AP72</f>
        <v>1</v>
      </c>
      <c r="AQ72" s="156" t="b">
        <f>Scenario!AQ72=OrigScenario!AQ72</f>
        <v>1</v>
      </c>
      <c r="AR72" s="156" t="b">
        <f>Scenario!AR72=OrigScenario!AR72</f>
        <v>1</v>
      </c>
      <c r="AS72" s="156" t="b">
        <f>Scenario!AS72=OrigScenario!AS72</f>
        <v>1</v>
      </c>
      <c r="AT72" s="156" t="b">
        <f>Scenario!AT72=OrigScenario!AT72</f>
        <v>1</v>
      </c>
      <c r="AU72" s="156" t="b">
        <f>Scenario!AU72=OrigScenario!AU72</f>
        <v>1</v>
      </c>
      <c r="AV72" s="157" t="b">
        <f>Scenario!AV72=OrigScenario!AV72</f>
        <v>1</v>
      </c>
    </row>
    <row r="73" spans="1:48" x14ac:dyDescent="0.2">
      <c r="B73" s="2" t="b">
        <f>Scenario!B73=OrigScenario!B73</f>
        <v>1</v>
      </c>
      <c r="C73" s="156" t="b">
        <f>Scenario!C73=OrigScenario!C73</f>
        <v>1</v>
      </c>
      <c r="D73" s="156" t="b">
        <f>Scenario!D73=OrigScenario!D73</f>
        <v>1</v>
      </c>
      <c r="E73" s="156" t="b">
        <f>Scenario!E73=OrigScenario!E73</f>
        <v>1</v>
      </c>
      <c r="F73" s="156" t="b">
        <f>Scenario!F73=OrigScenario!F73</f>
        <v>1</v>
      </c>
      <c r="G73" s="156" t="b">
        <f>Scenario!G73=OrigScenario!G73</f>
        <v>1</v>
      </c>
      <c r="H73" s="156" t="b">
        <f>Scenario!H73=OrigScenario!H73</f>
        <v>1</v>
      </c>
      <c r="I73" s="156" t="b">
        <f>Scenario!I73=OrigScenario!I73</f>
        <v>1</v>
      </c>
      <c r="J73" s="156" t="b">
        <f>Scenario!J73=OrigScenario!J73</f>
        <v>1</v>
      </c>
      <c r="K73" s="156" t="b">
        <f>Scenario!K73=OrigScenario!K73</f>
        <v>1</v>
      </c>
      <c r="L73" s="156" t="b">
        <f>Scenario!L73=OrigScenario!L73</f>
        <v>1</v>
      </c>
      <c r="M73" s="156" t="b">
        <f>Scenario!M73=OrigScenario!M73</f>
        <v>1</v>
      </c>
      <c r="N73" s="156" t="b">
        <f>Scenario!N73=OrigScenario!N73</f>
        <v>1</v>
      </c>
      <c r="O73" s="156" t="b">
        <f>Scenario!O73=OrigScenario!O73</f>
        <v>1</v>
      </c>
      <c r="P73" s="156" t="b">
        <f>Scenario!P73=OrigScenario!P73</f>
        <v>1</v>
      </c>
      <c r="Q73" s="156" t="b">
        <f>Scenario!Q73=OrigScenario!Q73</f>
        <v>1</v>
      </c>
      <c r="R73" s="156" t="b">
        <f>Scenario!R73=OrigScenario!R73</f>
        <v>1</v>
      </c>
      <c r="S73" s="156" t="b">
        <f>Scenario!S73=OrigScenario!S73</f>
        <v>1</v>
      </c>
      <c r="T73" s="156" t="b">
        <f>Scenario!T73=OrigScenario!T73</f>
        <v>1</v>
      </c>
      <c r="U73" s="156" t="b">
        <f>Scenario!U73=OrigScenario!U73</f>
        <v>1</v>
      </c>
      <c r="V73" s="156" t="b">
        <f>Scenario!V73=OrigScenario!V73</f>
        <v>1</v>
      </c>
      <c r="W73" s="156" t="b">
        <f>Scenario!W73=OrigScenario!W73</f>
        <v>1</v>
      </c>
      <c r="X73" s="156" t="b">
        <f>Scenario!X73=OrigScenario!X73</f>
        <v>1</v>
      </c>
      <c r="Y73" s="156" t="b">
        <f>Scenario!Y73=OrigScenario!Y73</f>
        <v>1</v>
      </c>
      <c r="Z73" s="156" t="b">
        <f>Scenario!Z73=OrigScenario!Z73</f>
        <v>1</v>
      </c>
      <c r="AA73" s="156" t="b">
        <f>Scenario!AA73=OrigScenario!AA73</f>
        <v>1</v>
      </c>
      <c r="AB73" s="156" t="b">
        <f>Scenario!AB73=OrigScenario!AB73</f>
        <v>1</v>
      </c>
      <c r="AC73" s="156" t="b">
        <f>Scenario!AC73=OrigScenario!AC73</f>
        <v>1</v>
      </c>
      <c r="AD73" s="156" t="b">
        <f>Scenario!AD73=OrigScenario!AD73</f>
        <v>1</v>
      </c>
      <c r="AE73" s="156" t="b">
        <f>Scenario!AE73=OrigScenario!AE73</f>
        <v>1</v>
      </c>
      <c r="AF73" s="156" t="b">
        <f>Scenario!AF73=OrigScenario!AF73</f>
        <v>1</v>
      </c>
      <c r="AG73" s="156" t="b">
        <f>Scenario!AG73=OrigScenario!AG73</f>
        <v>1</v>
      </c>
      <c r="AH73" s="156" t="b">
        <f>Scenario!AH73=OrigScenario!AH73</f>
        <v>1</v>
      </c>
      <c r="AI73" s="156" t="b">
        <f>Scenario!AI73=OrigScenario!AI73</f>
        <v>1</v>
      </c>
      <c r="AJ73" s="156" t="b">
        <f>Scenario!AJ73=OrigScenario!AJ73</f>
        <v>1</v>
      </c>
      <c r="AK73" s="156" t="b">
        <f>Scenario!AK73=OrigScenario!AK73</f>
        <v>1</v>
      </c>
      <c r="AL73" s="156" t="b">
        <f>Scenario!AL73=OrigScenario!AL73</f>
        <v>1</v>
      </c>
      <c r="AM73" s="156" t="b">
        <f>Scenario!AM73=OrigScenario!AM73</f>
        <v>1</v>
      </c>
      <c r="AN73" s="156" t="b">
        <f>Scenario!AN73=OrigScenario!AN73</f>
        <v>1</v>
      </c>
      <c r="AO73" s="156" t="b">
        <f>Scenario!AO73=OrigScenario!AO73</f>
        <v>1</v>
      </c>
      <c r="AP73" s="156" t="b">
        <f>Scenario!AP73=OrigScenario!AP73</f>
        <v>1</v>
      </c>
      <c r="AQ73" s="156" t="b">
        <f>Scenario!AQ73=OrigScenario!AQ73</f>
        <v>1</v>
      </c>
      <c r="AR73" s="156" t="b">
        <f>Scenario!AR73=OrigScenario!AR73</f>
        <v>1</v>
      </c>
      <c r="AS73" s="156" t="b">
        <f>Scenario!AS73=OrigScenario!AS73</f>
        <v>1</v>
      </c>
      <c r="AT73" s="156" t="b">
        <f>Scenario!AT73=OrigScenario!AT73</f>
        <v>1</v>
      </c>
      <c r="AU73" s="156" t="b">
        <f>Scenario!AU73=OrigScenario!AU73</f>
        <v>1</v>
      </c>
      <c r="AV73" s="157" t="b">
        <f>Scenario!AV73=OrigScenario!AV73</f>
        <v>1</v>
      </c>
    </row>
    <row r="74" spans="1:48" x14ac:dyDescent="0.2">
      <c r="B74" s="2" t="b">
        <f>Scenario!B74=OrigScenario!B74</f>
        <v>1</v>
      </c>
      <c r="C74" s="156" t="b">
        <f>Scenario!C74=OrigScenario!C74</f>
        <v>1</v>
      </c>
      <c r="D74" s="156" t="b">
        <f>Scenario!D74=OrigScenario!D74</f>
        <v>1</v>
      </c>
      <c r="E74" s="156" t="b">
        <f>Scenario!E74=OrigScenario!E74</f>
        <v>1</v>
      </c>
      <c r="F74" s="156" t="b">
        <f>Scenario!F74=OrigScenario!F74</f>
        <v>1</v>
      </c>
      <c r="G74" s="156" t="b">
        <f>Scenario!G74=OrigScenario!G74</f>
        <v>1</v>
      </c>
      <c r="H74" s="156" t="b">
        <f>Scenario!H74=OrigScenario!H74</f>
        <v>1</v>
      </c>
      <c r="I74" s="156" t="b">
        <f>Scenario!I74=OrigScenario!I74</f>
        <v>1</v>
      </c>
      <c r="J74" s="156" t="b">
        <f>Scenario!J74=OrigScenario!J74</f>
        <v>1</v>
      </c>
      <c r="K74" s="156" t="b">
        <f>Scenario!K74=OrigScenario!K74</f>
        <v>1</v>
      </c>
      <c r="L74" s="156" t="b">
        <f>Scenario!L74=OrigScenario!L74</f>
        <v>1</v>
      </c>
      <c r="M74" s="156" t="b">
        <f>Scenario!M74=OrigScenario!M74</f>
        <v>1</v>
      </c>
      <c r="N74" s="156" t="b">
        <f>Scenario!N74=OrigScenario!N74</f>
        <v>1</v>
      </c>
      <c r="O74" s="156" t="b">
        <f>Scenario!O74=OrigScenario!O74</f>
        <v>1</v>
      </c>
      <c r="P74" s="156" t="b">
        <f>Scenario!P74=OrigScenario!P74</f>
        <v>1</v>
      </c>
      <c r="Q74" s="156" t="b">
        <f>Scenario!Q74=OrigScenario!Q74</f>
        <v>1</v>
      </c>
      <c r="R74" s="156" t="b">
        <f>Scenario!R74=OrigScenario!R74</f>
        <v>1</v>
      </c>
      <c r="S74" s="156" t="b">
        <f>Scenario!S74=OrigScenario!S74</f>
        <v>1</v>
      </c>
      <c r="T74" s="156" t="b">
        <f>Scenario!T74=OrigScenario!T74</f>
        <v>1</v>
      </c>
      <c r="U74" s="156" t="b">
        <f>Scenario!U74=OrigScenario!U74</f>
        <v>1</v>
      </c>
      <c r="V74" s="156" t="b">
        <f>Scenario!V74=OrigScenario!V74</f>
        <v>1</v>
      </c>
      <c r="W74" s="156" t="b">
        <f>Scenario!W74=OrigScenario!W74</f>
        <v>1</v>
      </c>
      <c r="X74" s="156" t="b">
        <f>Scenario!X74=OrigScenario!X74</f>
        <v>1</v>
      </c>
      <c r="Y74" s="156" t="b">
        <f>Scenario!Y74=OrigScenario!Y74</f>
        <v>1</v>
      </c>
      <c r="Z74" s="156" t="b">
        <f>Scenario!Z74=OrigScenario!Z74</f>
        <v>1</v>
      </c>
      <c r="AA74" s="156" t="b">
        <f>Scenario!AA74=OrigScenario!AA74</f>
        <v>1</v>
      </c>
      <c r="AB74" s="156" t="b">
        <f>Scenario!AB74=OrigScenario!AB74</f>
        <v>1</v>
      </c>
      <c r="AC74" s="156" t="b">
        <f>Scenario!AC74=OrigScenario!AC74</f>
        <v>1</v>
      </c>
      <c r="AD74" s="156" t="b">
        <f>Scenario!AD74=OrigScenario!AD74</f>
        <v>1</v>
      </c>
      <c r="AE74" s="156" t="b">
        <f>Scenario!AE74=OrigScenario!AE74</f>
        <v>1</v>
      </c>
      <c r="AF74" s="156" t="b">
        <f>Scenario!AF74=OrigScenario!AF74</f>
        <v>1</v>
      </c>
      <c r="AG74" s="156" t="b">
        <f>Scenario!AG74=OrigScenario!AG74</f>
        <v>1</v>
      </c>
      <c r="AH74" s="156" t="b">
        <f>Scenario!AH74=OrigScenario!AH74</f>
        <v>1</v>
      </c>
      <c r="AI74" s="156" t="b">
        <f>Scenario!AI74=OrigScenario!AI74</f>
        <v>1</v>
      </c>
      <c r="AJ74" s="156" t="b">
        <f>Scenario!AJ74=OrigScenario!AJ74</f>
        <v>1</v>
      </c>
      <c r="AK74" s="156" t="b">
        <f>Scenario!AK74=OrigScenario!AK74</f>
        <v>1</v>
      </c>
      <c r="AL74" s="156" t="b">
        <f>Scenario!AL74=OrigScenario!AL74</f>
        <v>1</v>
      </c>
      <c r="AM74" s="156" t="b">
        <f>Scenario!AM74=OrigScenario!AM74</f>
        <v>1</v>
      </c>
      <c r="AN74" s="156" t="b">
        <f>Scenario!AN74=OrigScenario!AN74</f>
        <v>1</v>
      </c>
      <c r="AO74" s="156" t="b">
        <f>Scenario!AO74=OrigScenario!AO74</f>
        <v>1</v>
      </c>
      <c r="AP74" s="156" t="b">
        <f>Scenario!AP74=OrigScenario!AP74</f>
        <v>1</v>
      </c>
      <c r="AQ74" s="156" t="b">
        <f>Scenario!AQ74=OrigScenario!AQ74</f>
        <v>1</v>
      </c>
      <c r="AR74" s="156" t="b">
        <f>Scenario!AR74=OrigScenario!AR74</f>
        <v>1</v>
      </c>
      <c r="AS74" s="156" t="b">
        <f>Scenario!AS74=OrigScenario!AS74</f>
        <v>1</v>
      </c>
      <c r="AT74" s="156" t="b">
        <f>Scenario!AT74=OrigScenario!AT74</f>
        <v>1</v>
      </c>
      <c r="AU74" s="156" t="b">
        <f>Scenario!AU74=OrigScenario!AU74</f>
        <v>1</v>
      </c>
      <c r="AV74" s="157" t="b">
        <f>Scenario!AV74=OrigScenario!AV74</f>
        <v>1</v>
      </c>
    </row>
    <row r="75" spans="1:48" ht="13.5" thickBot="1" x14ac:dyDescent="0.25">
      <c r="B75" s="341" t="b">
        <f>Scenario!B75=OrigScenario!B75</f>
        <v>0</v>
      </c>
      <c r="C75" s="342" t="b">
        <f>Scenario!C75=OrigScenario!C75</f>
        <v>1</v>
      </c>
      <c r="D75" s="342" t="b">
        <f>Scenario!D75=OrigScenario!D75</f>
        <v>1</v>
      </c>
      <c r="E75" s="342" t="b">
        <f>Scenario!E75=OrigScenario!E75</f>
        <v>1</v>
      </c>
      <c r="F75" s="342" t="b">
        <f>Scenario!F75=OrigScenario!F75</f>
        <v>1</v>
      </c>
      <c r="G75" s="342" t="b">
        <f>Scenario!G75=OrigScenario!G75</f>
        <v>1</v>
      </c>
      <c r="H75" s="342" t="b">
        <f>Scenario!H75=OrigScenario!H75</f>
        <v>1</v>
      </c>
      <c r="I75" s="342" t="b">
        <f>Scenario!I75=OrigScenario!I75</f>
        <v>1</v>
      </c>
      <c r="J75" s="342" t="b">
        <f>Scenario!J75=OrigScenario!J75</f>
        <v>1</v>
      </c>
      <c r="K75" s="342" t="b">
        <f>Scenario!K75=OrigScenario!K75</f>
        <v>1</v>
      </c>
      <c r="L75" s="342" t="b">
        <f>Scenario!L75=OrigScenario!L75</f>
        <v>1</v>
      </c>
      <c r="M75" s="342" t="b">
        <f>Scenario!M75=OrigScenario!M75</f>
        <v>1</v>
      </c>
      <c r="N75" s="342" t="b">
        <f>Scenario!N75=OrigScenario!N75</f>
        <v>1</v>
      </c>
      <c r="O75" s="342" t="b">
        <f>Scenario!O75=OrigScenario!O75</f>
        <v>1</v>
      </c>
      <c r="P75" s="342" t="b">
        <f>Scenario!P75=OrigScenario!P75</f>
        <v>1</v>
      </c>
      <c r="Q75" s="342" t="b">
        <f>Scenario!Q75=OrigScenario!Q75</f>
        <v>1</v>
      </c>
      <c r="R75" s="342" t="b">
        <f>Scenario!R75=OrigScenario!R75</f>
        <v>1</v>
      </c>
      <c r="S75" s="342" t="b">
        <f>Scenario!S75=OrigScenario!S75</f>
        <v>1</v>
      </c>
      <c r="T75" s="342" t="b">
        <f>Scenario!T75=OrigScenario!T75</f>
        <v>1</v>
      </c>
      <c r="U75" s="342" t="b">
        <f>Scenario!U75=OrigScenario!U75</f>
        <v>1</v>
      </c>
      <c r="V75" s="342" t="b">
        <f>Scenario!V75=OrigScenario!V75</f>
        <v>1</v>
      </c>
      <c r="W75" s="342" t="b">
        <f>Scenario!W75=OrigScenario!W75</f>
        <v>1</v>
      </c>
      <c r="X75" s="342" t="b">
        <f>Scenario!X75=OrigScenario!X75</f>
        <v>1</v>
      </c>
      <c r="Y75" s="342" t="b">
        <f>Scenario!Y75=OrigScenario!Y75</f>
        <v>1</v>
      </c>
      <c r="Z75" s="342" t="b">
        <f>Scenario!Z75=OrigScenario!Z75</f>
        <v>1</v>
      </c>
      <c r="AA75" s="342" t="b">
        <f>Scenario!AA75=OrigScenario!AA75</f>
        <v>1</v>
      </c>
      <c r="AB75" s="342" t="b">
        <f>Scenario!AB75=OrigScenario!AB75</f>
        <v>1</v>
      </c>
      <c r="AC75" s="342" t="b">
        <f>Scenario!AC75=OrigScenario!AC75</f>
        <v>1</v>
      </c>
      <c r="AD75" s="342" t="b">
        <f>Scenario!AD75=OrigScenario!AD75</f>
        <v>1</v>
      </c>
      <c r="AE75" s="342" t="b">
        <f>Scenario!AE75=OrigScenario!AE75</f>
        <v>1</v>
      </c>
      <c r="AF75" s="342" t="b">
        <f>Scenario!AF75=OrigScenario!AF75</f>
        <v>1</v>
      </c>
      <c r="AG75" s="342" t="b">
        <f>Scenario!AG75=OrigScenario!AG75</f>
        <v>1</v>
      </c>
      <c r="AH75" s="342" t="b">
        <f>Scenario!AH75=OrigScenario!AH75</f>
        <v>1</v>
      </c>
      <c r="AI75" s="342" t="b">
        <f>Scenario!AI75=OrigScenario!AI75</f>
        <v>1</v>
      </c>
      <c r="AJ75" s="342" t="b">
        <f>Scenario!AJ75=OrigScenario!AJ75</f>
        <v>1</v>
      </c>
      <c r="AK75" s="342" t="b">
        <f>Scenario!AK75=OrigScenario!AK75</f>
        <v>1</v>
      </c>
      <c r="AL75" s="342" t="b">
        <f>Scenario!AL75=OrigScenario!AL75</f>
        <v>1</v>
      </c>
      <c r="AM75" s="342" t="b">
        <f>Scenario!AM75=OrigScenario!AM75</f>
        <v>1</v>
      </c>
      <c r="AN75" s="342" t="b">
        <f>Scenario!AN75=OrigScenario!AN75</f>
        <v>1</v>
      </c>
      <c r="AO75" s="342" t="b">
        <f>Scenario!AO75=OrigScenario!AO75</f>
        <v>1</v>
      </c>
      <c r="AP75" s="342" t="b">
        <f>Scenario!AP75=OrigScenario!AP75</f>
        <v>1</v>
      </c>
      <c r="AQ75" s="342" t="b">
        <f>Scenario!AQ75=OrigScenario!AQ75</f>
        <v>1</v>
      </c>
      <c r="AR75" s="342" t="b">
        <f>Scenario!AR75=OrigScenario!AR75</f>
        <v>1</v>
      </c>
      <c r="AS75" s="342" t="b">
        <f>Scenario!AS75=OrigScenario!AS75</f>
        <v>1</v>
      </c>
      <c r="AT75" s="342" t="b">
        <f>Scenario!AT75=OrigScenario!AT75</f>
        <v>1</v>
      </c>
      <c r="AU75" s="342" t="b">
        <f>Scenario!AU75=OrigScenario!AU75</f>
        <v>1</v>
      </c>
      <c r="AV75" s="343" t="b">
        <f>Scenario!AV75=OrigScenario!AV75</f>
        <v>1</v>
      </c>
    </row>
    <row r="76" spans="1:48" ht="14.25" thickTop="1" thickBot="1" x14ac:dyDescent="0.25">
      <c r="B76" t="b">
        <f>Scenario!B76=OrigScenario!B76</f>
        <v>1</v>
      </c>
      <c r="C76" t="b">
        <f>Scenario!C76=OrigScenario!C76</f>
        <v>1</v>
      </c>
      <c r="D76" t="b">
        <f>Scenario!D76=OrigScenario!D76</f>
        <v>1</v>
      </c>
      <c r="E76" t="b">
        <f>Scenario!E76=OrigScenario!E76</f>
        <v>1</v>
      </c>
      <c r="F76" t="b">
        <f>Scenario!F76=OrigScenario!F76</f>
        <v>1</v>
      </c>
      <c r="G76" t="b">
        <f>Scenario!G76=OrigScenario!G76</f>
        <v>1</v>
      </c>
      <c r="H76" t="b">
        <f>Scenario!H76=OrigScenario!H76</f>
        <v>1</v>
      </c>
      <c r="I76" t="b">
        <f>Scenario!I76=OrigScenario!I76</f>
        <v>1</v>
      </c>
      <c r="J76" t="b">
        <f>Scenario!J76=OrigScenario!J76</f>
        <v>1</v>
      </c>
      <c r="K76" t="b">
        <f>Scenario!K76=OrigScenario!K76</f>
        <v>1</v>
      </c>
      <c r="L76" t="b">
        <f>Scenario!L76=OrigScenario!L76</f>
        <v>1</v>
      </c>
      <c r="M76" t="b">
        <f>Scenario!M76=OrigScenario!M76</f>
        <v>1</v>
      </c>
      <c r="N76" t="b">
        <f>Scenario!N76=OrigScenario!N76</f>
        <v>1</v>
      </c>
      <c r="O76" t="b">
        <f>Scenario!O76=OrigScenario!O76</f>
        <v>1</v>
      </c>
      <c r="P76" t="b">
        <f>Scenario!P76=OrigScenario!P76</f>
        <v>1</v>
      </c>
      <c r="Q76" t="b">
        <f>Scenario!Q76=OrigScenario!Q76</f>
        <v>1</v>
      </c>
      <c r="R76" t="b">
        <f>Scenario!R76=OrigScenario!R76</f>
        <v>1</v>
      </c>
      <c r="S76" t="b">
        <f>Scenario!S76=OrigScenario!S76</f>
        <v>1</v>
      </c>
      <c r="T76" t="b">
        <f>Scenario!T76=OrigScenario!T76</f>
        <v>1</v>
      </c>
      <c r="U76" t="b">
        <f>Scenario!U76=OrigScenario!U76</f>
        <v>1</v>
      </c>
      <c r="V76" t="b">
        <f>Scenario!V76=OrigScenario!V76</f>
        <v>1</v>
      </c>
      <c r="W76" t="b">
        <f>Scenario!W76=OrigScenario!W76</f>
        <v>1</v>
      </c>
      <c r="X76" t="b">
        <f>Scenario!X76=OrigScenario!X76</f>
        <v>1</v>
      </c>
      <c r="Y76" t="b">
        <f>Scenario!Y76=OrigScenario!Y76</f>
        <v>1</v>
      </c>
      <c r="Z76" t="b">
        <f>Scenario!Z76=OrigScenario!Z76</f>
        <v>1</v>
      </c>
      <c r="AA76" t="b">
        <f>Scenario!AA76=OrigScenario!AA76</f>
        <v>1</v>
      </c>
      <c r="AB76" t="b">
        <f>Scenario!AB76=OrigScenario!AB76</f>
        <v>1</v>
      </c>
      <c r="AC76" t="b">
        <f>Scenario!AC76=OrigScenario!AC76</f>
        <v>1</v>
      </c>
      <c r="AD76" t="b">
        <f>Scenario!AD76=OrigScenario!AD76</f>
        <v>1</v>
      </c>
      <c r="AE76" t="b">
        <f>Scenario!AE76=OrigScenario!AE76</f>
        <v>1</v>
      </c>
      <c r="AF76" t="b">
        <f>Scenario!AF76=OrigScenario!AF76</f>
        <v>1</v>
      </c>
      <c r="AG76" t="b">
        <f>Scenario!AG76=OrigScenario!AG76</f>
        <v>1</v>
      </c>
      <c r="AH76" t="b">
        <f>Scenario!AH76=OrigScenario!AH76</f>
        <v>1</v>
      </c>
      <c r="AI76" t="b">
        <f>Scenario!AI76=OrigScenario!AI76</f>
        <v>1</v>
      </c>
      <c r="AJ76" t="b">
        <f>Scenario!AJ76=OrigScenario!AJ76</f>
        <v>1</v>
      </c>
      <c r="AK76" t="b">
        <f>Scenario!AK76=OrigScenario!AK76</f>
        <v>1</v>
      </c>
      <c r="AL76" t="b">
        <f>Scenario!AL76=OrigScenario!AL76</f>
        <v>1</v>
      </c>
      <c r="AM76" t="b">
        <f>Scenario!AM76=OrigScenario!AM76</f>
        <v>1</v>
      </c>
      <c r="AN76" t="b">
        <f>Scenario!AN76=OrigScenario!AN76</f>
        <v>1</v>
      </c>
      <c r="AO76" t="b">
        <f>Scenario!AO76=OrigScenario!AO76</f>
        <v>1</v>
      </c>
      <c r="AP76" t="b">
        <f>Scenario!AP76=OrigScenario!AP76</f>
        <v>1</v>
      </c>
      <c r="AQ76" t="b">
        <f>Scenario!AQ76=OrigScenario!AQ76</f>
        <v>1</v>
      </c>
      <c r="AR76" t="b">
        <f>Scenario!AR76=OrigScenario!AR76</f>
        <v>1</v>
      </c>
      <c r="AS76" t="b">
        <f>Scenario!AS76=OrigScenario!AS76</f>
        <v>1</v>
      </c>
      <c r="AT76" t="b">
        <f>Scenario!AT76=OrigScenario!AT76</f>
        <v>1</v>
      </c>
      <c r="AU76" t="b">
        <f>Scenario!AU76=OrigScenario!AU76</f>
        <v>1</v>
      </c>
      <c r="AV76" t="b">
        <f>Scenario!AV76=OrigScenario!AV76</f>
        <v>1</v>
      </c>
    </row>
    <row r="77" spans="1:48" ht="13.5" thickTop="1" x14ac:dyDescent="0.2">
      <c r="B77" s="332" t="b">
        <f>Scenario!B111=OrigScenario!B77</f>
        <v>1</v>
      </c>
      <c r="C77" s="333" t="b">
        <f>Scenario!C111=OrigScenario!C77</f>
        <v>1</v>
      </c>
      <c r="D77" s="333" t="b">
        <f>Scenario!D111=OrigScenario!D77</f>
        <v>1</v>
      </c>
      <c r="E77" s="333" t="b">
        <f>Scenario!E111=OrigScenario!E77</f>
        <v>1</v>
      </c>
      <c r="F77" s="333" t="b">
        <f>Scenario!F111=OrigScenario!F77</f>
        <v>1</v>
      </c>
      <c r="G77" s="333" t="b">
        <f>Scenario!G111=OrigScenario!G77</f>
        <v>1</v>
      </c>
      <c r="H77" s="333" t="b">
        <f>Scenario!H111=OrigScenario!H77</f>
        <v>1</v>
      </c>
      <c r="I77" s="333" t="b">
        <f>Scenario!I111=OrigScenario!I77</f>
        <v>1</v>
      </c>
      <c r="J77" s="333" t="b">
        <f>Scenario!J111=OrigScenario!J77</f>
        <v>1</v>
      </c>
      <c r="K77" s="333" t="b">
        <f>Scenario!K111=OrigScenario!K77</f>
        <v>1</v>
      </c>
      <c r="L77" s="333" t="b">
        <f>Scenario!L111=OrigScenario!L77</f>
        <v>1</v>
      </c>
      <c r="M77" s="333" t="b">
        <f>Scenario!M111=OrigScenario!M77</f>
        <v>1</v>
      </c>
      <c r="N77" s="333" t="b">
        <f>Scenario!N111=OrigScenario!N77</f>
        <v>1</v>
      </c>
      <c r="O77" s="333" t="b">
        <f>Scenario!O111=OrigScenario!O77</f>
        <v>1</v>
      </c>
      <c r="P77" s="333" t="b">
        <f>Scenario!P111=OrigScenario!P77</f>
        <v>1</v>
      </c>
      <c r="Q77" s="333" t="b">
        <f>Scenario!Q111=OrigScenario!Q77</f>
        <v>1</v>
      </c>
      <c r="R77" s="333" t="b">
        <f>Scenario!R111=OrigScenario!R77</f>
        <v>1</v>
      </c>
      <c r="S77" s="333" t="b">
        <f>Scenario!S111=OrigScenario!S77</f>
        <v>1</v>
      </c>
      <c r="T77" s="333" t="b">
        <f>Scenario!T111=OrigScenario!T77</f>
        <v>1</v>
      </c>
      <c r="U77" s="333" t="b">
        <f>Scenario!U111=OrigScenario!U77</f>
        <v>1</v>
      </c>
      <c r="V77" s="333" t="b">
        <f>Scenario!V111=OrigScenario!V77</f>
        <v>1</v>
      </c>
      <c r="W77" s="333" t="b">
        <f>Scenario!W111=OrigScenario!W77</f>
        <v>1</v>
      </c>
      <c r="X77" s="333" t="b">
        <f>Scenario!X111=OrigScenario!X77</f>
        <v>1</v>
      </c>
      <c r="Y77" s="333" t="b">
        <f>Scenario!Y111=OrigScenario!Y77</f>
        <v>1</v>
      </c>
      <c r="Z77" s="333" t="b">
        <f>Scenario!Z111=OrigScenario!Z77</f>
        <v>1</v>
      </c>
      <c r="AA77" s="333" t="b">
        <f>Scenario!AA111=OrigScenario!AA77</f>
        <v>1</v>
      </c>
      <c r="AB77" s="333" t="b">
        <f>Scenario!AB111=OrigScenario!AB77</f>
        <v>1</v>
      </c>
      <c r="AC77" s="333" t="b">
        <f>Scenario!AC111=OrigScenario!AC77</f>
        <v>1</v>
      </c>
      <c r="AD77" s="333" t="b">
        <f>Scenario!AD111=OrigScenario!AD77</f>
        <v>1</v>
      </c>
      <c r="AE77" s="333" t="b">
        <f>Scenario!AE111=OrigScenario!AE77</f>
        <v>1</v>
      </c>
      <c r="AF77" s="333" t="b">
        <f>Scenario!AF111=OrigScenario!AF77</f>
        <v>1</v>
      </c>
      <c r="AG77" s="333" t="b">
        <f>Scenario!AG111=OrigScenario!AG77</f>
        <v>1</v>
      </c>
      <c r="AH77" s="333" t="b">
        <f>Scenario!AH111=OrigScenario!AH77</f>
        <v>1</v>
      </c>
      <c r="AI77" s="333" t="b">
        <f>Scenario!AI111=OrigScenario!AI77</f>
        <v>1</v>
      </c>
      <c r="AJ77" s="333" t="b">
        <f>Scenario!AJ111=OrigScenario!AJ77</f>
        <v>1</v>
      </c>
      <c r="AK77" s="333" t="b">
        <f>Scenario!AK111=OrigScenario!AK77</f>
        <v>1</v>
      </c>
      <c r="AL77" s="333" t="b">
        <f>Scenario!AL111=OrigScenario!AL77</f>
        <v>1</v>
      </c>
      <c r="AM77" s="333" t="b">
        <f>Scenario!AM111=OrigScenario!AM77</f>
        <v>1</v>
      </c>
      <c r="AN77" s="333" t="b">
        <f>Scenario!AN111=OrigScenario!AN77</f>
        <v>1</v>
      </c>
      <c r="AO77" s="333" t="b">
        <f>Scenario!AO111=OrigScenario!AO77</f>
        <v>1</v>
      </c>
      <c r="AP77" s="333" t="b">
        <f>Scenario!AP111=OrigScenario!AP77</f>
        <v>1</v>
      </c>
      <c r="AQ77" s="333" t="b">
        <f>Scenario!AQ111=OrigScenario!AQ77</f>
        <v>1</v>
      </c>
      <c r="AR77" s="333" t="b">
        <f>Scenario!AR111=OrigScenario!AR77</f>
        <v>1</v>
      </c>
      <c r="AS77" s="333" t="b">
        <f>Scenario!AS111=OrigScenario!AS77</f>
        <v>1</v>
      </c>
      <c r="AT77" s="333" t="b">
        <f>Scenario!AT111=OrigScenario!AT77</f>
        <v>1</v>
      </c>
      <c r="AU77" s="333" t="b">
        <f>Scenario!AU111=OrigScenario!AU77</f>
        <v>1</v>
      </c>
      <c r="AV77" s="334" t="b">
        <f>Scenario!AV111=OrigScenario!AV77</f>
        <v>1</v>
      </c>
    </row>
    <row r="78" spans="1:48" x14ac:dyDescent="0.2">
      <c r="B78" s="2" t="b">
        <f>Scenario!B112=OrigScenario!B78</f>
        <v>1</v>
      </c>
      <c r="C78" s="3" t="b">
        <f>Scenario!C112=OrigScenario!C78</f>
        <v>1</v>
      </c>
      <c r="D78" s="3" t="b">
        <f>Scenario!D112=OrigScenario!D78</f>
        <v>1</v>
      </c>
      <c r="E78" s="3" t="b">
        <f>Scenario!E112=OrigScenario!E78</f>
        <v>1</v>
      </c>
      <c r="F78" s="3" t="b">
        <f>Scenario!F112=OrigScenario!F78</f>
        <v>1</v>
      </c>
      <c r="G78" s="3" t="b">
        <f>Scenario!G112=OrigScenario!G78</f>
        <v>1</v>
      </c>
      <c r="H78" s="3" t="b">
        <f>Scenario!H112=OrigScenario!H78</f>
        <v>1</v>
      </c>
      <c r="I78" s="3" t="b">
        <f>Scenario!I112=OrigScenario!I78</f>
        <v>1</v>
      </c>
      <c r="J78" s="3" t="b">
        <f>Scenario!J112=OrigScenario!J78</f>
        <v>1</v>
      </c>
      <c r="K78" s="3" t="b">
        <f>Scenario!K112=OrigScenario!K78</f>
        <v>1</v>
      </c>
      <c r="L78" s="3" t="b">
        <f>Scenario!L112=OrigScenario!L78</f>
        <v>1</v>
      </c>
      <c r="M78" s="3" t="b">
        <f>Scenario!M112=OrigScenario!M78</f>
        <v>1</v>
      </c>
      <c r="N78" s="3" t="b">
        <f>Scenario!N112=OrigScenario!N78</f>
        <v>1</v>
      </c>
      <c r="O78" s="3" t="b">
        <f>Scenario!O112=OrigScenario!O78</f>
        <v>1</v>
      </c>
      <c r="P78" s="3" t="b">
        <f>Scenario!P112=OrigScenario!P78</f>
        <v>1</v>
      </c>
      <c r="Q78" s="3" t="b">
        <f>Scenario!Q112=OrigScenario!Q78</f>
        <v>1</v>
      </c>
      <c r="R78" s="3" t="b">
        <f>Scenario!R112=OrigScenario!R78</f>
        <v>1</v>
      </c>
      <c r="S78" s="3" t="b">
        <f>Scenario!S112=OrigScenario!S78</f>
        <v>1</v>
      </c>
      <c r="T78" s="3" t="b">
        <f>Scenario!T112=OrigScenario!T78</f>
        <v>1</v>
      </c>
      <c r="U78" s="3" t="b">
        <f>Scenario!U112=OrigScenario!U78</f>
        <v>1</v>
      </c>
      <c r="V78" s="3" t="b">
        <f>Scenario!V112=OrigScenario!V78</f>
        <v>1</v>
      </c>
      <c r="W78" s="3" t="b">
        <f>Scenario!W112=OrigScenario!W78</f>
        <v>1</v>
      </c>
      <c r="X78" s="3" t="b">
        <f>Scenario!X112=OrigScenario!X78</f>
        <v>1</v>
      </c>
      <c r="Y78" s="3" t="b">
        <f>Scenario!Y112=OrigScenario!Y78</f>
        <v>1</v>
      </c>
      <c r="Z78" s="3" t="b">
        <f>Scenario!Z112=OrigScenario!Z78</f>
        <v>1</v>
      </c>
      <c r="AA78" s="3" t="b">
        <f>Scenario!AA112=OrigScenario!AA78</f>
        <v>1</v>
      </c>
      <c r="AB78" s="3" t="b">
        <f>Scenario!AB112=OrigScenario!AB78</f>
        <v>1</v>
      </c>
      <c r="AC78" s="3" t="b">
        <f>Scenario!AC112=OrigScenario!AC78</f>
        <v>1</v>
      </c>
      <c r="AD78" s="3" t="b">
        <f>Scenario!AD112=OrigScenario!AD78</f>
        <v>1</v>
      </c>
      <c r="AE78" s="3" t="b">
        <f>Scenario!AE112=OrigScenario!AE78</f>
        <v>1</v>
      </c>
      <c r="AF78" s="3" t="b">
        <f>Scenario!AF112=OrigScenario!AF78</f>
        <v>1</v>
      </c>
      <c r="AG78" s="3" t="b">
        <f>Scenario!AG112=OrigScenario!AG78</f>
        <v>1</v>
      </c>
      <c r="AH78" s="3" t="b">
        <f>Scenario!AH112=OrigScenario!AH78</f>
        <v>1</v>
      </c>
      <c r="AI78" s="3" t="b">
        <f>Scenario!AI112=OrigScenario!AI78</f>
        <v>1</v>
      </c>
      <c r="AJ78" s="3" t="b">
        <f>Scenario!AJ112=OrigScenario!AJ78</f>
        <v>1</v>
      </c>
      <c r="AK78" s="3" t="b">
        <f>Scenario!AK112=OrigScenario!AK78</f>
        <v>1</v>
      </c>
      <c r="AL78" s="3" t="b">
        <f>Scenario!AL112=OrigScenario!AL78</f>
        <v>1</v>
      </c>
      <c r="AM78" s="3" t="b">
        <f>Scenario!AM112=OrigScenario!AM78</f>
        <v>1</v>
      </c>
      <c r="AN78" s="3" t="b">
        <f>Scenario!AN112=OrigScenario!AN78</f>
        <v>1</v>
      </c>
      <c r="AO78" s="3" t="b">
        <f>Scenario!AO112=OrigScenario!AO78</f>
        <v>1</v>
      </c>
      <c r="AP78" s="3" t="b">
        <f>Scenario!AP112=OrigScenario!AP78</f>
        <v>1</v>
      </c>
      <c r="AQ78" s="3" t="b">
        <f>Scenario!AQ112=OrigScenario!AQ78</f>
        <v>1</v>
      </c>
      <c r="AR78" s="3" t="b">
        <f>Scenario!AR112=OrigScenario!AR78</f>
        <v>1</v>
      </c>
      <c r="AS78" s="3" t="b">
        <f>Scenario!AS112=OrigScenario!AS78</f>
        <v>1</v>
      </c>
      <c r="AT78" s="3" t="b">
        <f>Scenario!AT112=OrigScenario!AT78</f>
        <v>1</v>
      </c>
      <c r="AU78" s="3" t="b">
        <f>Scenario!AU112=OrigScenario!AU78</f>
        <v>1</v>
      </c>
      <c r="AV78" s="4" t="b">
        <f>Scenario!AV112=OrigScenario!AV78</f>
        <v>1</v>
      </c>
    </row>
    <row r="79" spans="1:48" x14ac:dyDescent="0.2">
      <c r="A79">
        <v>1</v>
      </c>
      <c r="B79" s="2" t="b">
        <f>Scenario!B113=OrigScenario!B79</f>
        <v>1</v>
      </c>
      <c r="C79" s="154" t="b">
        <f>Scenario!C113=OrigScenario!C79</f>
        <v>0</v>
      </c>
      <c r="D79" s="154" t="b">
        <f>Scenario!D113=OrigScenario!D79</f>
        <v>0</v>
      </c>
      <c r="E79" s="154" t="b">
        <f>Scenario!E113=OrigScenario!E79</f>
        <v>0</v>
      </c>
      <c r="F79" s="154" t="b">
        <f>Scenario!F113=OrigScenario!F79</f>
        <v>0</v>
      </c>
      <c r="G79" s="154" t="b">
        <f>Scenario!G113=OrigScenario!G79</f>
        <v>0</v>
      </c>
      <c r="H79" s="154" t="b">
        <f>Scenario!H113=OrigScenario!H79</f>
        <v>0</v>
      </c>
      <c r="I79" s="154" t="b">
        <f>Scenario!I113=OrigScenario!I79</f>
        <v>0</v>
      </c>
      <c r="J79" s="154" t="b">
        <f>Scenario!J113=OrigScenario!J79</f>
        <v>0</v>
      </c>
      <c r="K79" s="154" t="b">
        <f>Scenario!K113=OrigScenario!K79</f>
        <v>0</v>
      </c>
      <c r="L79" s="154" t="b">
        <f>Scenario!L113=OrigScenario!L79</f>
        <v>0</v>
      </c>
      <c r="M79" s="154" t="b">
        <f>Scenario!M113=OrigScenario!M79</f>
        <v>0</v>
      </c>
      <c r="N79" s="154" t="b">
        <f>Scenario!N113=OrigScenario!N79</f>
        <v>0</v>
      </c>
      <c r="O79" s="154" t="b">
        <f>Scenario!O113=OrigScenario!O79</f>
        <v>0</v>
      </c>
      <c r="P79" s="154" t="b">
        <f>Scenario!P113=OrigScenario!P79</f>
        <v>0</v>
      </c>
      <c r="Q79" s="154" t="b">
        <f>Scenario!Q113=OrigScenario!Q79</f>
        <v>0</v>
      </c>
      <c r="R79" s="154" t="b">
        <f>Scenario!R113=OrigScenario!R79</f>
        <v>0</v>
      </c>
      <c r="S79" s="154" t="b">
        <f>Scenario!S113=OrigScenario!S79</f>
        <v>0</v>
      </c>
      <c r="T79" s="154" t="b">
        <f>Scenario!T113=OrigScenario!T79</f>
        <v>0</v>
      </c>
      <c r="U79" s="154" t="b">
        <f>Scenario!U113=OrigScenario!U79</f>
        <v>0</v>
      </c>
      <c r="V79" s="154" t="b">
        <f>Scenario!V113=OrigScenario!V79</f>
        <v>0</v>
      </c>
      <c r="W79" s="154" t="b">
        <f>Scenario!W113=OrigScenario!W79</f>
        <v>0</v>
      </c>
      <c r="X79" s="154" t="b">
        <f>Scenario!X113=OrigScenario!X79</f>
        <v>0</v>
      </c>
      <c r="Y79" s="154" t="b">
        <f>Scenario!Y113=OrigScenario!Y79</f>
        <v>0</v>
      </c>
      <c r="Z79" s="154" t="b">
        <f>Scenario!Z113=OrigScenario!Z79</f>
        <v>0</v>
      </c>
      <c r="AA79" s="154" t="b">
        <f>Scenario!AA113=OrigScenario!AA79</f>
        <v>0</v>
      </c>
      <c r="AB79" s="154" t="b">
        <f>Scenario!AB113=OrigScenario!AB79</f>
        <v>0</v>
      </c>
      <c r="AC79" s="154" t="b">
        <f>Scenario!AC113=OrigScenario!AC79</f>
        <v>0</v>
      </c>
      <c r="AD79" s="154" t="b">
        <f>Scenario!AD113=OrigScenario!AD79</f>
        <v>0</v>
      </c>
      <c r="AE79" s="154" t="b">
        <f>Scenario!AE113=OrigScenario!AE79</f>
        <v>0</v>
      </c>
      <c r="AF79" s="154" t="b">
        <f>Scenario!AF113=OrigScenario!AF79</f>
        <v>0</v>
      </c>
      <c r="AG79" s="154" t="b">
        <f>Scenario!AG113=OrigScenario!AG79</f>
        <v>0</v>
      </c>
      <c r="AH79" s="154" t="b">
        <f>Scenario!AH113=OrigScenario!AH79</f>
        <v>0</v>
      </c>
      <c r="AI79" s="154" t="b">
        <f>Scenario!AI113=OrigScenario!AI79</f>
        <v>0</v>
      </c>
      <c r="AJ79" s="154" t="b">
        <f>Scenario!AJ113=OrigScenario!AJ79</f>
        <v>0</v>
      </c>
      <c r="AK79" s="154" t="b">
        <f>Scenario!AK113=OrigScenario!AK79</f>
        <v>0</v>
      </c>
      <c r="AL79" s="154" t="b">
        <f>Scenario!AL113=OrigScenario!AL79</f>
        <v>0</v>
      </c>
      <c r="AM79" s="154" t="b">
        <f>Scenario!AM113=OrigScenario!AM79</f>
        <v>0</v>
      </c>
      <c r="AN79" s="154" t="b">
        <f>Scenario!AN113=OrigScenario!AN79</f>
        <v>0</v>
      </c>
      <c r="AO79" s="154" t="b">
        <f>Scenario!AO113=OrigScenario!AO79</f>
        <v>0</v>
      </c>
      <c r="AP79" s="154" t="b">
        <f>Scenario!AP113=OrigScenario!AP79</f>
        <v>0</v>
      </c>
      <c r="AQ79" s="154" t="b">
        <f>Scenario!AQ113=OrigScenario!AQ79</f>
        <v>0</v>
      </c>
      <c r="AR79" s="154" t="b">
        <f>Scenario!AR113=OrigScenario!AR79</f>
        <v>0</v>
      </c>
      <c r="AS79" s="154" t="b">
        <f>Scenario!AS113=OrigScenario!AS79</f>
        <v>0</v>
      </c>
      <c r="AT79" s="154" t="b">
        <f>Scenario!AT113=OrigScenario!AT79</f>
        <v>0</v>
      </c>
      <c r="AU79" s="154" t="b">
        <f>Scenario!AU113=OrigScenario!AU79</f>
        <v>0</v>
      </c>
      <c r="AV79" s="155" t="b">
        <f>Scenario!AV113=OrigScenario!AV79</f>
        <v>0</v>
      </c>
    </row>
    <row r="80" spans="1:48" x14ac:dyDescent="0.2">
      <c r="B80" s="2" t="b">
        <f>Scenario!B114=OrigScenario!B80</f>
        <v>1</v>
      </c>
      <c r="C80" s="154" t="b">
        <f>Scenario!C114=OrigScenario!C80</f>
        <v>1</v>
      </c>
      <c r="D80" s="154" t="b">
        <f>Scenario!D114=OrigScenario!D80</f>
        <v>1</v>
      </c>
      <c r="E80" s="154" t="b">
        <f>Scenario!E114=OrigScenario!E80</f>
        <v>1</v>
      </c>
      <c r="F80" s="154" t="b">
        <f>Scenario!F114=OrigScenario!F80</f>
        <v>1</v>
      </c>
      <c r="G80" s="154" t="b">
        <f>Scenario!G114=OrigScenario!G80</f>
        <v>1</v>
      </c>
      <c r="H80" s="154" t="b">
        <f>Scenario!H114=OrigScenario!H80</f>
        <v>1</v>
      </c>
      <c r="I80" s="154" t="b">
        <f>Scenario!I114=OrigScenario!I80</f>
        <v>1</v>
      </c>
      <c r="J80" s="154" t="b">
        <f>Scenario!J114=OrigScenario!J80</f>
        <v>1</v>
      </c>
      <c r="K80" s="154" t="b">
        <f>Scenario!K114=OrigScenario!K80</f>
        <v>1</v>
      </c>
      <c r="L80" s="154" t="b">
        <f>Scenario!L114=OrigScenario!L80</f>
        <v>1</v>
      </c>
      <c r="M80" s="154" t="b">
        <f>Scenario!M114=OrigScenario!M80</f>
        <v>1</v>
      </c>
      <c r="N80" s="154" t="b">
        <f>Scenario!N114=OrigScenario!N80</f>
        <v>1</v>
      </c>
      <c r="O80" s="154" t="b">
        <f>Scenario!O114=OrigScenario!O80</f>
        <v>1</v>
      </c>
      <c r="P80" s="154" t="b">
        <f>Scenario!P114=OrigScenario!P80</f>
        <v>1</v>
      </c>
      <c r="Q80" s="154" t="b">
        <f>Scenario!Q114=OrigScenario!Q80</f>
        <v>1</v>
      </c>
      <c r="R80" s="154" t="b">
        <f>Scenario!R114=OrigScenario!R80</f>
        <v>1</v>
      </c>
      <c r="S80" s="154" t="b">
        <f>Scenario!S114=OrigScenario!S80</f>
        <v>1</v>
      </c>
      <c r="T80" s="154" t="b">
        <f>Scenario!T114=OrigScenario!T80</f>
        <v>1</v>
      </c>
      <c r="U80" s="154" t="b">
        <f>Scenario!U114=OrigScenario!U80</f>
        <v>1</v>
      </c>
      <c r="V80" s="154" t="b">
        <f>Scenario!V114=OrigScenario!V80</f>
        <v>1</v>
      </c>
      <c r="W80" s="154" t="b">
        <f>Scenario!W114=OrigScenario!W80</f>
        <v>1</v>
      </c>
      <c r="X80" s="154" t="b">
        <f>Scenario!X114=OrigScenario!X80</f>
        <v>1</v>
      </c>
      <c r="Y80" s="154" t="b">
        <f>Scenario!Y114=OrigScenario!Y80</f>
        <v>1</v>
      </c>
      <c r="Z80" s="154" t="b">
        <f>Scenario!Z114=OrigScenario!Z80</f>
        <v>1</v>
      </c>
      <c r="AA80" s="154" t="b">
        <f>Scenario!AA114=OrigScenario!AA80</f>
        <v>1</v>
      </c>
      <c r="AB80" s="154" t="b">
        <f>Scenario!AB114=OrigScenario!AB80</f>
        <v>1</v>
      </c>
      <c r="AC80" s="154" t="b">
        <f>Scenario!AC114=OrigScenario!AC80</f>
        <v>1</v>
      </c>
      <c r="AD80" s="154" t="b">
        <f>Scenario!AD114=OrigScenario!AD80</f>
        <v>1</v>
      </c>
      <c r="AE80" s="154" t="b">
        <f>Scenario!AE114=OrigScenario!AE80</f>
        <v>1</v>
      </c>
      <c r="AF80" s="154" t="b">
        <f>Scenario!AF114=OrigScenario!AF80</f>
        <v>1</v>
      </c>
      <c r="AG80" s="154" t="b">
        <f>Scenario!AG114=OrigScenario!AG80</f>
        <v>1</v>
      </c>
      <c r="AH80" s="154" t="b">
        <f>Scenario!AH114=OrigScenario!AH80</f>
        <v>1</v>
      </c>
      <c r="AI80" s="154" t="b">
        <f>Scenario!AI114=OrigScenario!AI80</f>
        <v>1</v>
      </c>
      <c r="AJ80" s="154" t="b">
        <f>Scenario!AJ114=OrigScenario!AJ80</f>
        <v>1</v>
      </c>
      <c r="AK80" s="154" t="b">
        <f>Scenario!AK114=OrigScenario!AK80</f>
        <v>1</v>
      </c>
      <c r="AL80" s="154" t="b">
        <f>Scenario!AL114=OrigScenario!AL80</f>
        <v>1</v>
      </c>
      <c r="AM80" s="154" t="b">
        <f>Scenario!AM114=OrigScenario!AM80</f>
        <v>1</v>
      </c>
      <c r="AN80" s="154" t="b">
        <f>Scenario!AN114=OrigScenario!AN80</f>
        <v>1</v>
      </c>
      <c r="AO80" s="154" t="b">
        <f>Scenario!AO114=OrigScenario!AO80</f>
        <v>1</v>
      </c>
      <c r="AP80" s="154" t="b">
        <f>Scenario!AP114=OrigScenario!AP80</f>
        <v>1</v>
      </c>
      <c r="AQ80" s="154" t="b">
        <f>Scenario!AQ114=OrigScenario!AQ80</f>
        <v>1</v>
      </c>
      <c r="AR80" s="154" t="b">
        <f>Scenario!AR114=OrigScenario!AR80</f>
        <v>1</v>
      </c>
      <c r="AS80" s="154" t="b">
        <f>Scenario!AS114=OrigScenario!AS80</f>
        <v>1</v>
      </c>
      <c r="AT80" s="154" t="b">
        <f>Scenario!AT114=OrigScenario!AT80</f>
        <v>1</v>
      </c>
      <c r="AU80" s="154" t="b">
        <f>Scenario!AU114=OrigScenario!AU80</f>
        <v>1</v>
      </c>
      <c r="AV80" s="155" t="b">
        <f>Scenario!AV114=OrigScenario!AV80</f>
        <v>1</v>
      </c>
    </row>
    <row r="81" spans="2:48" x14ac:dyDescent="0.2">
      <c r="B81" s="2" t="b">
        <f>Scenario!B115=OrigScenario!B81</f>
        <v>1</v>
      </c>
      <c r="C81" s="154" t="b">
        <f>Scenario!C115=OrigScenario!C81</f>
        <v>1</v>
      </c>
      <c r="D81" s="154" t="b">
        <f>Scenario!D115=OrigScenario!D81</f>
        <v>1</v>
      </c>
      <c r="E81" s="154" t="b">
        <f>Scenario!E115=OrigScenario!E81</f>
        <v>1</v>
      </c>
      <c r="F81" s="154" t="b">
        <f>Scenario!F115=OrigScenario!F81</f>
        <v>1</v>
      </c>
      <c r="G81" s="154" t="b">
        <f>Scenario!G115=OrigScenario!G81</f>
        <v>1</v>
      </c>
      <c r="H81" s="154" t="b">
        <f>Scenario!H115=OrigScenario!H81</f>
        <v>1</v>
      </c>
      <c r="I81" s="154" t="b">
        <f>Scenario!I115=OrigScenario!I81</f>
        <v>1</v>
      </c>
      <c r="J81" s="154" t="b">
        <f>Scenario!J115=OrigScenario!J81</f>
        <v>1</v>
      </c>
      <c r="K81" s="154" t="b">
        <f>Scenario!K115=OrigScenario!K81</f>
        <v>1</v>
      </c>
      <c r="L81" s="154" t="b">
        <f>Scenario!L115=OrigScenario!L81</f>
        <v>1</v>
      </c>
      <c r="M81" s="154" t="b">
        <f>Scenario!M115=OrigScenario!M81</f>
        <v>1</v>
      </c>
      <c r="N81" s="154" t="b">
        <f>Scenario!N115=OrigScenario!N81</f>
        <v>1</v>
      </c>
      <c r="O81" s="154" t="b">
        <f>Scenario!O115=OrigScenario!O81</f>
        <v>1</v>
      </c>
      <c r="P81" s="154" t="b">
        <f>Scenario!P115=OrigScenario!P81</f>
        <v>1</v>
      </c>
      <c r="Q81" s="154" t="b">
        <f>Scenario!Q115=OrigScenario!Q81</f>
        <v>1</v>
      </c>
      <c r="R81" s="154" t="b">
        <f>Scenario!R115=OrigScenario!R81</f>
        <v>1</v>
      </c>
      <c r="S81" s="154" t="b">
        <f>Scenario!S115=OrigScenario!S81</f>
        <v>1</v>
      </c>
      <c r="T81" s="154" t="b">
        <f>Scenario!T115=OrigScenario!T81</f>
        <v>1</v>
      </c>
      <c r="U81" s="154" t="b">
        <f>Scenario!U115=OrigScenario!U81</f>
        <v>1</v>
      </c>
      <c r="V81" s="154" t="b">
        <f>Scenario!V115=OrigScenario!V81</f>
        <v>1</v>
      </c>
      <c r="W81" s="154" t="b">
        <f>Scenario!W115=OrigScenario!W81</f>
        <v>1</v>
      </c>
      <c r="X81" s="154" t="b">
        <f>Scenario!X115=OrigScenario!X81</f>
        <v>1</v>
      </c>
      <c r="Y81" s="154" t="b">
        <f>Scenario!Y115=OrigScenario!Y81</f>
        <v>1</v>
      </c>
      <c r="Z81" s="154" t="b">
        <f>Scenario!Z115=OrigScenario!Z81</f>
        <v>1</v>
      </c>
      <c r="AA81" s="154" t="b">
        <f>Scenario!AA115=OrigScenario!AA81</f>
        <v>1</v>
      </c>
      <c r="AB81" s="154" t="b">
        <f>Scenario!AB115=OrigScenario!AB81</f>
        <v>1</v>
      </c>
      <c r="AC81" s="154" t="b">
        <f>Scenario!AC115=OrigScenario!AC81</f>
        <v>1</v>
      </c>
      <c r="AD81" s="154" t="b">
        <f>Scenario!AD115=OrigScenario!AD81</f>
        <v>1</v>
      </c>
      <c r="AE81" s="154" t="b">
        <f>Scenario!AE115=OrigScenario!AE81</f>
        <v>1</v>
      </c>
      <c r="AF81" s="154" t="b">
        <f>Scenario!AF115=OrigScenario!AF81</f>
        <v>1</v>
      </c>
      <c r="AG81" s="154" t="b">
        <f>Scenario!AG115=OrigScenario!AG81</f>
        <v>1</v>
      </c>
      <c r="AH81" s="154" t="b">
        <f>Scenario!AH115=OrigScenario!AH81</f>
        <v>1</v>
      </c>
      <c r="AI81" s="154" t="b">
        <f>Scenario!AI115=OrigScenario!AI81</f>
        <v>1</v>
      </c>
      <c r="AJ81" s="154" t="b">
        <f>Scenario!AJ115=OrigScenario!AJ81</f>
        <v>1</v>
      </c>
      <c r="AK81" s="154" t="b">
        <f>Scenario!AK115=OrigScenario!AK81</f>
        <v>1</v>
      </c>
      <c r="AL81" s="154" t="b">
        <f>Scenario!AL115=OrigScenario!AL81</f>
        <v>1</v>
      </c>
      <c r="AM81" s="154" t="b">
        <f>Scenario!AM115=OrigScenario!AM81</f>
        <v>1</v>
      </c>
      <c r="AN81" s="154" t="b">
        <f>Scenario!AN115=OrigScenario!AN81</f>
        <v>1</v>
      </c>
      <c r="AO81" s="154" t="b">
        <f>Scenario!AO115=OrigScenario!AO81</f>
        <v>1</v>
      </c>
      <c r="AP81" s="154" t="b">
        <f>Scenario!AP115=OrigScenario!AP81</f>
        <v>1</v>
      </c>
      <c r="AQ81" s="154" t="b">
        <f>Scenario!AQ115=OrigScenario!AQ81</f>
        <v>1</v>
      </c>
      <c r="AR81" s="154" t="b">
        <f>Scenario!AR115=OrigScenario!AR81</f>
        <v>1</v>
      </c>
      <c r="AS81" s="154" t="b">
        <f>Scenario!AS115=OrigScenario!AS81</f>
        <v>1</v>
      </c>
      <c r="AT81" s="154" t="b">
        <f>Scenario!AT115=OrigScenario!AT81</f>
        <v>1</v>
      </c>
      <c r="AU81" s="154" t="b">
        <f>Scenario!AU115=OrigScenario!AU81</f>
        <v>1</v>
      </c>
      <c r="AV81" s="155" t="b">
        <f>Scenario!AV115=OrigScenario!AV81</f>
        <v>1</v>
      </c>
    </row>
    <row r="82" spans="2:48" x14ac:dyDescent="0.2">
      <c r="B82" s="2" t="b">
        <f>Scenario!B116=OrigScenario!B82</f>
        <v>1</v>
      </c>
      <c r="C82" s="154" t="b">
        <f>Scenario!C116=OrigScenario!C82</f>
        <v>0</v>
      </c>
      <c r="D82" s="154" t="b">
        <f>Scenario!D116=OrigScenario!D82</f>
        <v>0</v>
      </c>
      <c r="E82" s="154" t="b">
        <f>Scenario!E116=OrigScenario!E82</f>
        <v>0</v>
      </c>
      <c r="F82" s="154" t="b">
        <f>Scenario!F116=OrigScenario!F82</f>
        <v>0</v>
      </c>
      <c r="G82" s="154" t="b">
        <f>Scenario!G116=OrigScenario!G82</f>
        <v>0</v>
      </c>
      <c r="H82" s="154" t="b">
        <f>Scenario!H116=OrigScenario!H82</f>
        <v>0</v>
      </c>
      <c r="I82" s="154" t="b">
        <f>Scenario!I116=OrigScenario!I82</f>
        <v>0</v>
      </c>
      <c r="J82" s="154" t="b">
        <f>Scenario!J116=OrigScenario!J82</f>
        <v>0</v>
      </c>
      <c r="K82" s="154" t="b">
        <f>Scenario!K116=OrigScenario!K82</f>
        <v>0</v>
      </c>
      <c r="L82" s="154" t="b">
        <f>Scenario!L116=OrigScenario!L82</f>
        <v>0</v>
      </c>
      <c r="M82" s="154" t="b">
        <f>Scenario!M116=OrigScenario!M82</f>
        <v>0</v>
      </c>
      <c r="N82" s="154" t="b">
        <f>Scenario!N116=OrigScenario!N82</f>
        <v>0</v>
      </c>
      <c r="O82" s="154" t="b">
        <f>Scenario!O116=OrigScenario!O82</f>
        <v>0</v>
      </c>
      <c r="P82" s="154" t="b">
        <f>Scenario!P116=OrigScenario!P82</f>
        <v>0</v>
      </c>
      <c r="Q82" s="154" t="b">
        <f>Scenario!Q116=OrigScenario!Q82</f>
        <v>0</v>
      </c>
      <c r="R82" s="154" t="b">
        <f>Scenario!R116=OrigScenario!R82</f>
        <v>0</v>
      </c>
      <c r="S82" s="154" t="b">
        <f>Scenario!S116=OrigScenario!S82</f>
        <v>0</v>
      </c>
      <c r="T82" s="154" t="b">
        <f>Scenario!T116=OrigScenario!T82</f>
        <v>0</v>
      </c>
      <c r="U82" s="154" t="b">
        <f>Scenario!U116=OrigScenario!U82</f>
        <v>0</v>
      </c>
      <c r="V82" s="154" t="b">
        <f>Scenario!V116=OrigScenario!V82</f>
        <v>0</v>
      </c>
      <c r="W82" s="154" t="b">
        <f>Scenario!W116=OrigScenario!W82</f>
        <v>0</v>
      </c>
      <c r="X82" s="154" t="b">
        <f>Scenario!X116=OrigScenario!X82</f>
        <v>0</v>
      </c>
      <c r="Y82" s="154" t="b">
        <f>Scenario!Y116=OrigScenario!Y82</f>
        <v>0</v>
      </c>
      <c r="Z82" s="154" t="b">
        <f>Scenario!Z116=OrigScenario!Z82</f>
        <v>0</v>
      </c>
      <c r="AA82" s="154" t="b">
        <f>Scenario!AA116=OrigScenario!AA82</f>
        <v>0</v>
      </c>
      <c r="AB82" s="154" t="b">
        <f>Scenario!AB116=OrigScenario!AB82</f>
        <v>0</v>
      </c>
      <c r="AC82" s="154" t="b">
        <f>Scenario!AC116=OrigScenario!AC82</f>
        <v>0</v>
      </c>
      <c r="AD82" s="154" t="b">
        <f>Scenario!AD116=OrigScenario!AD82</f>
        <v>0</v>
      </c>
      <c r="AE82" s="154" t="b">
        <f>Scenario!AE116=OrigScenario!AE82</f>
        <v>0</v>
      </c>
      <c r="AF82" s="154" t="b">
        <f>Scenario!AF116=OrigScenario!AF82</f>
        <v>0</v>
      </c>
      <c r="AG82" s="154" t="b">
        <f>Scenario!AG116=OrigScenario!AG82</f>
        <v>0</v>
      </c>
      <c r="AH82" s="154" t="b">
        <f>Scenario!AH116=OrigScenario!AH82</f>
        <v>0</v>
      </c>
      <c r="AI82" s="154" t="b">
        <f>Scenario!AI116=OrigScenario!AI82</f>
        <v>0</v>
      </c>
      <c r="AJ82" s="154" t="b">
        <f>Scenario!AJ116=OrigScenario!AJ82</f>
        <v>0</v>
      </c>
      <c r="AK82" s="154" t="b">
        <f>Scenario!AK116=OrigScenario!AK82</f>
        <v>0</v>
      </c>
      <c r="AL82" s="154" t="b">
        <f>Scenario!AL116=OrigScenario!AL82</f>
        <v>0</v>
      </c>
      <c r="AM82" s="154" t="b">
        <f>Scenario!AM116=OrigScenario!AM82</f>
        <v>0</v>
      </c>
      <c r="AN82" s="154" t="b">
        <f>Scenario!AN116=OrigScenario!AN82</f>
        <v>0</v>
      </c>
      <c r="AO82" s="154" t="b">
        <f>Scenario!AO116=OrigScenario!AO82</f>
        <v>0</v>
      </c>
      <c r="AP82" s="154" t="b">
        <f>Scenario!AP116=OrigScenario!AP82</f>
        <v>0</v>
      </c>
      <c r="AQ82" s="154" t="b">
        <f>Scenario!AQ116=OrigScenario!AQ82</f>
        <v>0</v>
      </c>
      <c r="AR82" s="154" t="b">
        <f>Scenario!AR116=OrigScenario!AR82</f>
        <v>0</v>
      </c>
      <c r="AS82" s="154" t="b">
        <f>Scenario!AS116=OrigScenario!AS82</f>
        <v>0</v>
      </c>
      <c r="AT82" s="154" t="b">
        <f>Scenario!AT116=OrigScenario!AT82</f>
        <v>0</v>
      </c>
      <c r="AU82" s="154" t="b">
        <f>Scenario!AU116=OrigScenario!AU82</f>
        <v>0</v>
      </c>
      <c r="AV82" s="155" t="b">
        <f>Scenario!AV116=OrigScenario!AV82</f>
        <v>0</v>
      </c>
    </row>
    <row r="83" spans="2:48" x14ac:dyDescent="0.2">
      <c r="B83" s="2" t="b">
        <f>Scenario!B117=OrigScenario!B83</f>
        <v>1</v>
      </c>
      <c r="C83" s="154" t="b">
        <f>Scenario!C117=OrigScenario!C83</f>
        <v>0</v>
      </c>
      <c r="D83" s="154" t="b">
        <f>Scenario!D117=OrigScenario!D83</f>
        <v>0</v>
      </c>
      <c r="E83" s="154" t="b">
        <f>Scenario!E117=OrigScenario!E83</f>
        <v>0</v>
      </c>
      <c r="F83" s="154" t="b">
        <f>Scenario!F117=OrigScenario!F83</f>
        <v>0</v>
      </c>
      <c r="G83" s="154" t="b">
        <f>Scenario!G117=OrigScenario!G83</f>
        <v>0</v>
      </c>
      <c r="H83" s="154" t="b">
        <f>Scenario!H117=OrigScenario!H83</f>
        <v>0</v>
      </c>
      <c r="I83" s="154" t="b">
        <f>Scenario!I117=OrigScenario!I83</f>
        <v>0</v>
      </c>
      <c r="J83" s="154" t="b">
        <f>Scenario!J117=OrigScenario!J83</f>
        <v>0</v>
      </c>
      <c r="K83" s="154" t="b">
        <f>Scenario!K117=OrigScenario!K83</f>
        <v>0</v>
      </c>
      <c r="L83" s="154" t="b">
        <f>Scenario!L117=OrigScenario!L83</f>
        <v>0</v>
      </c>
      <c r="M83" s="154" t="b">
        <f>Scenario!M117=OrigScenario!M83</f>
        <v>0</v>
      </c>
      <c r="N83" s="154" t="b">
        <f>Scenario!N117=OrigScenario!N83</f>
        <v>0</v>
      </c>
      <c r="O83" s="154" t="b">
        <f>Scenario!O117=OrigScenario!O83</f>
        <v>0</v>
      </c>
      <c r="P83" s="154" t="b">
        <f>Scenario!P117=OrigScenario!P83</f>
        <v>0</v>
      </c>
      <c r="Q83" s="154" t="b">
        <f>Scenario!Q117=OrigScenario!Q83</f>
        <v>0</v>
      </c>
      <c r="R83" s="154" t="b">
        <f>Scenario!R117=OrigScenario!R83</f>
        <v>0</v>
      </c>
      <c r="S83" s="154" t="b">
        <f>Scenario!S117=OrigScenario!S83</f>
        <v>0</v>
      </c>
      <c r="T83" s="154" t="b">
        <f>Scenario!T117=OrigScenario!T83</f>
        <v>0</v>
      </c>
      <c r="U83" s="154" t="b">
        <f>Scenario!U117=OrigScenario!U83</f>
        <v>0</v>
      </c>
      <c r="V83" s="154" t="b">
        <f>Scenario!V117=OrigScenario!V83</f>
        <v>0</v>
      </c>
      <c r="W83" s="154" t="b">
        <f>Scenario!W117=OrigScenario!W83</f>
        <v>0</v>
      </c>
      <c r="X83" s="154" t="b">
        <f>Scenario!X117=OrigScenario!X83</f>
        <v>0</v>
      </c>
      <c r="Y83" s="154" t="b">
        <f>Scenario!Y117=OrigScenario!Y83</f>
        <v>0</v>
      </c>
      <c r="Z83" s="154" t="b">
        <f>Scenario!Z117=OrigScenario!Z83</f>
        <v>0</v>
      </c>
      <c r="AA83" s="154" t="b">
        <f>Scenario!AA117=OrigScenario!AA83</f>
        <v>0</v>
      </c>
      <c r="AB83" s="154" t="b">
        <f>Scenario!AB117=OrigScenario!AB83</f>
        <v>0</v>
      </c>
      <c r="AC83" s="154" t="b">
        <f>Scenario!AC117=OrigScenario!AC83</f>
        <v>0</v>
      </c>
      <c r="AD83" s="154" t="b">
        <f>Scenario!AD117=OrigScenario!AD83</f>
        <v>0</v>
      </c>
      <c r="AE83" s="154" t="b">
        <f>Scenario!AE117=OrigScenario!AE83</f>
        <v>0</v>
      </c>
      <c r="AF83" s="154" t="b">
        <f>Scenario!AF117=OrigScenario!AF83</f>
        <v>0</v>
      </c>
      <c r="AG83" s="154" t="b">
        <f>Scenario!AG117=OrigScenario!AG83</f>
        <v>0</v>
      </c>
      <c r="AH83" s="154" t="b">
        <f>Scenario!AH117=OrigScenario!AH83</f>
        <v>0</v>
      </c>
      <c r="AI83" s="154" t="b">
        <f>Scenario!AI117=OrigScenario!AI83</f>
        <v>0</v>
      </c>
      <c r="AJ83" s="154" t="b">
        <f>Scenario!AJ117=OrigScenario!AJ83</f>
        <v>0</v>
      </c>
      <c r="AK83" s="154" t="b">
        <f>Scenario!AK117=OrigScenario!AK83</f>
        <v>0</v>
      </c>
      <c r="AL83" s="154" t="b">
        <f>Scenario!AL117=OrigScenario!AL83</f>
        <v>0</v>
      </c>
      <c r="AM83" s="154" t="b">
        <f>Scenario!AM117=OrigScenario!AM83</f>
        <v>0</v>
      </c>
      <c r="AN83" s="154" t="b">
        <f>Scenario!AN117=OrigScenario!AN83</f>
        <v>0</v>
      </c>
      <c r="AO83" s="154" t="b">
        <f>Scenario!AO117=OrigScenario!AO83</f>
        <v>0</v>
      </c>
      <c r="AP83" s="154" t="b">
        <f>Scenario!AP117=OrigScenario!AP83</f>
        <v>0</v>
      </c>
      <c r="AQ83" s="154" t="b">
        <f>Scenario!AQ117=OrigScenario!AQ83</f>
        <v>0</v>
      </c>
      <c r="AR83" s="154" t="b">
        <f>Scenario!AR117=OrigScenario!AR83</f>
        <v>0</v>
      </c>
      <c r="AS83" s="154" t="b">
        <f>Scenario!AS117=OrigScenario!AS83</f>
        <v>0</v>
      </c>
      <c r="AT83" s="154" t="b">
        <f>Scenario!AT117=OrigScenario!AT83</f>
        <v>0</v>
      </c>
      <c r="AU83" s="154" t="b">
        <f>Scenario!AU117=OrigScenario!AU83</f>
        <v>0</v>
      </c>
      <c r="AV83" s="155" t="b">
        <f>Scenario!AV117=OrigScenario!AV83</f>
        <v>0</v>
      </c>
    </row>
    <row r="84" spans="2:48" x14ac:dyDescent="0.2">
      <c r="B84" s="2" t="b">
        <f>Scenario!B118=OrigScenario!B84</f>
        <v>1</v>
      </c>
      <c r="C84" s="154" t="b">
        <f>Scenario!C118=OrigScenario!C84</f>
        <v>1</v>
      </c>
      <c r="D84" s="154" t="b">
        <f>Scenario!D118=OrigScenario!D84</f>
        <v>1</v>
      </c>
      <c r="E84" s="154" t="b">
        <f>Scenario!E118=OrigScenario!E84</f>
        <v>1</v>
      </c>
      <c r="F84" s="154" t="b">
        <f>Scenario!F118=OrigScenario!F84</f>
        <v>1</v>
      </c>
      <c r="G84" s="154" t="b">
        <f>Scenario!G118=OrigScenario!G84</f>
        <v>1</v>
      </c>
      <c r="H84" s="154" t="b">
        <f>Scenario!H118=OrigScenario!H84</f>
        <v>1</v>
      </c>
      <c r="I84" s="154" t="b">
        <f>Scenario!I118=OrigScenario!I84</f>
        <v>1</v>
      </c>
      <c r="J84" s="154" t="b">
        <f>Scenario!J118=OrigScenario!J84</f>
        <v>1</v>
      </c>
      <c r="K84" s="154" t="b">
        <f>Scenario!K118=OrigScenario!K84</f>
        <v>1</v>
      </c>
      <c r="L84" s="154" t="b">
        <f>Scenario!L118=OrigScenario!L84</f>
        <v>1</v>
      </c>
      <c r="M84" s="154" t="b">
        <f>Scenario!M118=OrigScenario!M84</f>
        <v>1</v>
      </c>
      <c r="N84" s="154" t="b">
        <f>Scenario!N118=OrigScenario!N84</f>
        <v>1</v>
      </c>
      <c r="O84" s="154" t="b">
        <f>Scenario!O118=OrigScenario!O84</f>
        <v>1</v>
      </c>
      <c r="P84" s="154" t="b">
        <f>Scenario!P118=OrigScenario!P84</f>
        <v>1</v>
      </c>
      <c r="Q84" s="154" t="b">
        <f>Scenario!Q118=OrigScenario!Q84</f>
        <v>1</v>
      </c>
      <c r="R84" s="154" t="b">
        <f>Scenario!R118=OrigScenario!R84</f>
        <v>1</v>
      </c>
      <c r="S84" s="154" t="b">
        <f>Scenario!S118=OrigScenario!S84</f>
        <v>1</v>
      </c>
      <c r="T84" s="154" t="b">
        <f>Scenario!T118=OrigScenario!T84</f>
        <v>1</v>
      </c>
      <c r="U84" s="154" t="b">
        <f>Scenario!U118=OrigScenario!U84</f>
        <v>1</v>
      </c>
      <c r="V84" s="154" t="b">
        <f>Scenario!V118=OrigScenario!V84</f>
        <v>1</v>
      </c>
      <c r="W84" s="154" t="b">
        <f>Scenario!W118=OrigScenario!W84</f>
        <v>1</v>
      </c>
      <c r="X84" s="154" t="b">
        <f>Scenario!X118=OrigScenario!X84</f>
        <v>1</v>
      </c>
      <c r="Y84" s="154" t="b">
        <f>Scenario!Y118=OrigScenario!Y84</f>
        <v>1</v>
      </c>
      <c r="Z84" s="154" t="b">
        <f>Scenario!Z118=OrigScenario!Z84</f>
        <v>1</v>
      </c>
      <c r="AA84" s="154" t="b">
        <f>Scenario!AA118=OrigScenario!AA84</f>
        <v>1</v>
      </c>
      <c r="AB84" s="154" t="b">
        <f>Scenario!AB118=OrigScenario!AB84</f>
        <v>1</v>
      </c>
      <c r="AC84" s="154" t="b">
        <f>Scenario!AC118=OrigScenario!AC84</f>
        <v>1</v>
      </c>
      <c r="AD84" s="154" t="b">
        <f>Scenario!AD118=OrigScenario!AD84</f>
        <v>1</v>
      </c>
      <c r="AE84" s="154" t="b">
        <f>Scenario!AE118=OrigScenario!AE84</f>
        <v>1</v>
      </c>
      <c r="AF84" s="154" t="b">
        <f>Scenario!AF118=OrigScenario!AF84</f>
        <v>1</v>
      </c>
      <c r="AG84" s="154" t="b">
        <f>Scenario!AG118=OrigScenario!AG84</f>
        <v>1</v>
      </c>
      <c r="AH84" s="154" t="b">
        <f>Scenario!AH118=OrigScenario!AH84</f>
        <v>1</v>
      </c>
      <c r="AI84" s="154" t="b">
        <f>Scenario!AI118=OrigScenario!AI84</f>
        <v>1</v>
      </c>
      <c r="AJ84" s="154" t="b">
        <f>Scenario!AJ118=OrigScenario!AJ84</f>
        <v>1</v>
      </c>
      <c r="AK84" s="154" t="b">
        <f>Scenario!AK118=OrigScenario!AK84</f>
        <v>1</v>
      </c>
      <c r="AL84" s="154" t="b">
        <f>Scenario!AL118=OrigScenario!AL84</f>
        <v>1</v>
      </c>
      <c r="AM84" s="154" t="b">
        <f>Scenario!AM118=OrigScenario!AM84</f>
        <v>1</v>
      </c>
      <c r="AN84" s="154" t="b">
        <f>Scenario!AN118=OrigScenario!AN84</f>
        <v>1</v>
      </c>
      <c r="AO84" s="154" t="b">
        <f>Scenario!AO118=OrigScenario!AO84</f>
        <v>1</v>
      </c>
      <c r="AP84" s="154" t="b">
        <f>Scenario!AP118=OrigScenario!AP84</f>
        <v>1</v>
      </c>
      <c r="AQ84" s="154" t="b">
        <f>Scenario!AQ118=OrigScenario!AQ84</f>
        <v>1</v>
      </c>
      <c r="AR84" s="154" t="b">
        <f>Scenario!AR118=OrigScenario!AR84</f>
        <v>1</v>
      </c>
      <c r="AS84" s="154" t="b">
        <f>Scenario!AS118=OrigScenario!AS84</f>
        <v>1</v>
      </c>
      <c r="AT84" s="154" t="b">
        <f>Scenario!AT118=OrigScenario!AT84</f>
        <v>1</v>
      </c>
      <c r="AU84" s="154" t="b">
        <f>Scenario!AU118=OrigScenario!AU84</f>
        <v>1</v>
      </c>
      <c r="AV84" s="155" t="b">
        <f>Scenario!AV118=OrigScenario!AV84</f>
        <v>1</v>
      </c>
    </row>
    <row r="85" spans="2:48" x14ac:dyDescent="0.2">
      <c r="B85" s="2" t="b">
        <f>Scenario!B119=OrigScenario!B85</f>
        <v>1</v>
      </c>
      <c r="C85" s="154" t="b">
        <f>Scenario!C119=OrigScenario!C85</f>
        <v>1</v>
      </c>
      <c r="D85" s="154" t="b">
        <f>Scenario!D119=OrigScenario!D85</f>
        <v>1</v>
      </c>
      <c r="E85" s="154" t="b">
        <f>Scenario!E119=OrigScenario!E85</f>
        <v>1</v>
      </c>
      <c r="F85" s="154" t="b">
        <f>Scenario!F119=OrigScenario!F85</f>
        <v>1</v>
      </c>
      <c r="G85" s="154" t="b">
        <f>Scenario!G119=OrigScenario!G85</f>
        <v>1</v>
      </c>
      <c r="H85" s="154" t="b">
        <f>Scenario!H119=OrigScenario!H85</f>
        <v>1</v>
      </c>
      <c r="I85" s="154" t="b">
        <f>Scenario!I119=OrigScenario!I85</f>
        <v>1</v>
      </c>
      <c r="J85" s="154" t="b">
        <f>Scenario!J119=OrigScenario!J85</f>
        <v>1</v>
      </c>
      <c r="K85" s="154" t="b">
        <f>Scenario!K119=OrigScenario!K85</f>
        <v>1</v>
      </c>
      <c r="L85" s="154" t="b">
        <f>Scenario!L119=OrigScenario!L85</f>
        <v>1</v>
      </c>
      <c r="M85" s="154" t="b">
        <f>Scenario!M119=OrigScenario!M85</f>
        <v>1</v>
      </c>
      <c r="N85" s="154" t="b">
        <f>Scenario!N119=OrigScenario!N85</f>
        <v>1</v>
      </c>
      <c r="O85" s="154" t="b">
        <f>Scenario!O119=OrigScenario!O85</f>
        <v>1</v>
      </c>
      <c r="P85" s="154" t="b">
        <f>Scenario!P119=OrigScenario!P85</f>
        <v>1</v>
      </c>
      <c r="Q85" s="154" t="b">
        <f>Scenario!Q119=OrigScenario!Q85</f>
        <v>1</v>
      </c>
      <c r="R85" s="154" t="b">
        <f>Scenario!R119=OrigScenario!R85</f>
        <v>1</v>
      </c>
      <c r="S85" s="154" t="b">
        <f>Scenario!S119=OrigScenario!S85</f>
        <v>1</v>
      </c>
      <c r="T85" s="154" t="b">
        <f>Scenario!T119=OrigScenario!T85</f>
        <v>1</v>
      </c>
      <c r="U85" s="154" t="b">
        <f>Scenario!U119=OrigScenario!U85</f>
        <v>1</v>
      </c>
      <c r="V85" s="154" t="b">
        <f>Scenario!V119=OrigScenario!V85</f>
        <v>1</v>
      </c>
      <c r="W85" s="154" t="b">
        <f>Scenario!W119=OrigScenario!W85</f>
        <v>1</v>
      </c>
      <c r="X85" s="154" t="b">
        <f>Scenario!X119=OrigScenario!X85</f>
        <v>1</v>
      </c>
      <c r="Y85" s="154" t="b">
        <f>Scenario!Y119=OrigScenario!Y85</f>
        <v>1</v>
      </c>
      <c r="Z85" s="154" t="b">
        <f>Scenario!Z119=OrigScenario!Z85</f>
        <v>1</v>
      </c>
      <c r="AA85" s="154" t="b">
        <f>Scenario!AA119=OrigScenario!AA85</f>
        <v>1</v>
      </c>
      <c r="AB85" s="154" t="b">
        <f>Scenario!AB119=OrigScenario!AB85</f>
        <v>1</v>
      </c>
      <c r="AC85" s="154" t="b">
        <f>Scenario!AC119=OrigScenario!AC85</f>
        <v>1</v>
      </c>
      <c r="AD85" s="154" t="b">
        <f>Scenario!AD119=OrigScenario!AD85</f>
        <v>1</v>
      </c>
      <c r="AE85" s="154" t="b">
        <f>Scenario!AE119=OrigScenario!AE85</f>
        <v>1</v>
      </c>
      <c r="AF85" s="154" t="b">
        <f>Scenario!AF119=OrigScenario!AF85</f>
        <v>1</v>
      </c>
      <c r="AG85" s="154" t="b">
        <f>Scenario!AG119=OrigScenario!AG85</f>
        <v>1</v>
      </c>
      <c r="AH85" s="154" t="b">
        <f>Scenario!AH119=OrigScenario!AH85</f>
        <v>1</v>
      </c>
      <c r="AI85" s="154" t="b">
        <f>Scenario!AI119=OrigScenario!AI85</f>
        <v>1</v>
      </c>
      <c r="AJ85" s="154" t="b">
        <f>Scenario!AJ119=OrigScenario!AJ85</f>
        <v>1</v>
      </c>
      <c r="AK85" s="154" t="b">
        <f>Scenario!AK119=OrigScenario!AK85</f>
        <v>1</v>
      </c>
      <c r="AL85" s="154" t="b">
        <f>Scenario!AL119=OrigScenario!AL85</f>
        <v>1</v>
      </c>
      <c r="AM85" s="154" t="b">
        <f>Scenario!AM119=OrigScenario!AM85</f>
        <v>1</v>
      </c>
      <c r="AN85" s="154" t="b">
        <f>Scenario!AN119=OrigScenario!AN85</f>
        <v>1</v>
      </c>
      <c r="AO85" s="154" t="b">
        <f>Scenario!AO119=OrigScenario!AO85</f>
        <v>1</v>
      </c>
      <c r="AP85" s="154" t="b">
        <f>Scenario!AP119=OrigScenario!AP85</f>
        <v>1</v>
      </c>
      <c r="AQ85" s="154" t="b">
        <f>Scenario!AQ119=OrigScenario!AQ85</f>
        <v>1</v>
      </c>
      <c r="AR85" s="154" t="b">
        <f>Scenario!AR119=OrigScenario!AR85</f>
        <v>1</v>
      </c>
      <c r="AS85" s="154" t="b">
        <f>Scenario!AS119=OrigScenario!AS85</f>
        <v>1</v>
      </c>
      <c r="AT85" s="154" t="b">
        <f>Scenario!AT119=OrigScenario!AT85</f>
        <v>1</v>
      </c>
      <c r="AU85" s="154" t="b">
        <f>Scenario!AU119=OrigScenario!AU85</f>
        <v>1</v>
      </c>
      <c r="AV85" s="155" t="b">
        <f>Scenario!AV119=OrigScenario!AV85</f>
        <v>1</v>
      </c>
    </row>
    <row r="86" spans="2:48" x14ac:dyDescent="0.2">
      <c r="B86" s="2" t="b">
        <f>Scenario!B120=OrigScenario!B86</f>
        <v>1</v>
      </c>
      <c r="C86" s="154" t="b">
        <f>Scenario!C120=OrigScenario!C86</f>
        <v>1</v>
      </c>
      <c r="D86" s="154" t="b">
        <f>Scenario!D120=OrigScenario!D86</f>
        <v>1</v>
      </c>
      <c r="E86" s="154" t="b">
        <f>Scenario!E120=OrigScenario!E86</f>
        <v>1</v>
      </c>
      <c r="F86" s="154" t="b">
        <f>Scenario!F120=OrigScenario!F86</f>
        <v>1</v>
      </c>
      <c r="G86" s="154" t="b">
        <f>Scenario!G120=OrigScenario!G86</f>
        <v>1</v>
      </c>
      <c r="H86" s="154" t="b">
        <f>Scenario!H120=OrigScenario!H86</f>
        <v>1</v>
      </c>
      <c r="I86" s="154" t="b">
        <f>Scenario!I120=OrigScenario!I86</f>
        <v>1</v>
      </c>
      <c r="J86" s="154" t="b">
        <f>Scenario!J120=OrigScenario!J86</f>
        <v>1</v>
      </c>
      <c r="K86" s="154" t="b">
        <f>Scenario!K120=OrigScenario!K86</f>
        <v>1</v>
      </c>
      <c r="L86" s="154" t="b">
        <f>Scenario!L120=OrigScenario!L86</f>
        <v>1</v>
      </c>
      <c r="M86" s="154" t="b">
        <f>Scenario!M120=OrigScenario!M86</f>
        <v>1</v>
      </c>
      <c r="N86" s="154" t="b">
        <f>Scenario!N120=OrigScenario!N86</f>
        <v>1</v>
      </c>
      <c r="O86" s="154" t="b">
        <f>Scenario!O120=OrigScenario!O86</f>
        <v>1</v>
      </c>
      <c r="P86" s="154" t="b">
        <f>Scenario!P120=OrigScenario!P86</f>
        <v>1</v>
      </c>
      <c r="Q86" s="154" t="b">
        <f>Scenario!Q120=OrigScenario!Q86</f>
        <v>1</v>
      </c>
      <c r="R86" s="154" t="b">
        <f>Scenario!R120=OrigScenario!R86</f>
        <v>1</v>
      </c>
      <c r="S86" s="154" t="b">
        <f>Scenario!S120=OrigScenario!S86</f>
        <v>1</v>
      </c>
      <c r="T86" s="154" t="b">
        <f>Scenario!T120=OrigScenario!T86</f>
        <v>1</v>
      </c>
      <c r="U86" s="154" t="b">
        <f>Scenario!U120=OrigScenario!U86</f>
        <v>1</v>
      </c>
      <c r="V86" s="154" t="b">
        <f>Scenario!V120=OrigScenario!V86</f>
        <v>1</v>
      </c>
      <c r="W86" s="154" t="b">
        <f>Scenario!W120=OrigScenario!W86</f>
        <v>1</v>
      </c>
      <c r="X86" s="154" t="b">
        <f>Scenario!X120=OrigScenario!X86</f>
        <v>1</v>
      </c>
      <c r="Y86" s="154" t="b">
        <f>Scenario!Y120=OrigScenario!Y86</f>
        <v>1</v>
      </c>
      <c r="Z86" s="154" t="b">
        <f>Scenario!Z120=OrigScenario!Z86</f>
        <v>1</v>
      </c>
      <c r="AA86" s="154" t="b">
        <f>Scenario!AA120=OrigScenario!AA86</f>
        <v>1</v>
      </c>
      <c r="AB86" s="154" t="b">
        <f>Scenario!AB120=OrigScenario!AB86</f>
        <v>1</v>
      </c>
      <c r="AC86" s="154" t="b">
        <f>Scenario!AC120=OrigScenario!AC86</f>
        <v>1</v>
      </c>
      <c r="AD86" s="154" t="b">
        <f>Scenario!AD120=OrigScenario!AD86</f>
        <v>1</v>
      </c>
      <c r="AE86" s="154" t="b">
        <f>Scenario!AE120=OrigScenario!AE86</f>
        <v>1</v>
      </c>
      <c r="AF86" s="154" t="b">
        <f>Scenario!AF120=OrigScenario!AF86</f>
        <v>1</v>
      </c>
      <c r="AG86" s="154" t="b">
        <f>Scenario!AG120=OrigScenario!AG86</f>
        <v>1</v>
      </c>
      <c r="AH86" s="154" t="b">
        <f>Scenario!AH120=OrigScenario!AH86</f>
        <v>1</v>
      </c>
      <c r="AI86" s="154" t="b">
        <f>Scenario!AI120=OrigScenario!AI86</f>
        <v>1</v>
      </c>
      <c r="AJ86" s="154" t="b">
        <f>Scenario!AJ120=OrigScenario!AJ86</f>
        <v>1</v>
      </c>
      <c r="AK86" s="154" t="b">
        <f>Scenario!AK120=OrigScenario!AK86</f>
        <v>1</v>
      </c>
      <c r="AL86" s="154" t="b">
        <f>Scenario!AL120=OrigScenario!AL86</f>
        <v>1</v>
      </c>
      <c r="AM86" s="154" t="b">
        <f>Scenario!AM120=OrigScenario!AM86</f>
        <v>1</v>
      </c>
      <c r="AN86" s="154" t="b">
        <f>Scenario!AN120=OrigScenario!AN86</f>
        <v>1</v>
      </c>
      <c r="AO86" s="154" t="b">
        <f>Scenario!AO120=OrigScenario!AO86</f>
        <v>1</v>
      </c>
      <c r="AP86" s="154" t="b">
        <f>Scenario!AP120=OrigScenario!AP86</f>
        <v>1</v>
      </c>
      <c r="AQ86" s="154" t="b">
        <f>Scenario!AQ120=OrigScenario!AQ86</f>
        <v>1</v>
      </c>
      <c r="AR86" s="154" t="b">
        <f>Scenario!AR120=OrigScenario!AR86</f>
        <v>1</v>
      </c>
      <c r="AS86" s="154" t="b">
        <f>Scenario!AS120=OrigScenario!AS86</f>
        <v>1</v>
      </c>
      <c r="AT86" s="154" t="b">
        <f>Scenario!AT120=OrigScenario!AT86</f>
        <v>1</v>
      </c>
      <c r="AU86" s="154" t="b">
        <f>Scenario!AU120=OrigScenario!AU86</f>
        <v>1</v>
      </c>
      <c r="AV86" s="155" t="b">
        <f>Scenario!AV120=OrigScenario!AV86</f>
        <v>1</v>
      </c>
    </row>
    <row r="87" spans="2:48" x14ac:dyDescent="0.2">
      <c r="B87" s="2" t="b">
        <f>Scenario!B121=OrigScenario!B87</f>
        <v>1</v>
      </c>
      <c r="C87" s="154" t="b">
        <f>Scenario!C121=OrigScenario!C87</f>
        <v>1</v>
      </c>
      <c r="D87" s="154" t="b">
        <f>Scenario!D121=OrigScenario!D87</f>
        <v>1</v>
      </c>
      <c r="E87" s="154" t="b">
        <f>Scenario!E121=OrigScenario!E87</f>
        <v>1</v>
      </c>
      <c r="F87" s="154" t="b">
        <f>Scenario!F121=OrigScenario!F87</f>
        <v>1</v>
      </c>
      <c r="G87" s="154" t="b">
        <f>Scenario!G121=OrigScenario!G87</f>
        <v>1</v>
      </c>
      <c r="H87" s="154" t="b">
        <f>Scenario!H121=OrigScenario!H87</f>
        <v>1</v>
      </c>
      <c r="I87" s="154" t="b">
        <f>Scenario!I121=OrigScenario!I87</f>
        <v>1</v>
      </c>
      <c r="J87" s="154" t="b">
        <f>Scenario!J121=OrigScenario!J87</f>
        <v>1</v>
      </c>
      <c r="K87" s="154" t="b">
        <f>Scenario!K121=OrigScenario!K87</f>
        <v>1</v>
      </c>
      <c r="L87" s="154" t="b">
        <f>Scenario!L121=OrigScenario!L87</f>
        <v>1</v>
      </c>
      <c r="M87" s="154" t="b">
        <f>Scenario!M121=OrigScenario!M87</f>
        <v>1</v>
      </c>
      <c r="N87" s="154" t="b">
        <f>Scenario!N121=OrigScenario!N87</f>
        <v>1</v>
      </c>
      <c r="O87" s="154" t="b">
        <f>Scenario!O121=OrigScenario!O87</f>
        <v>1</v>
      </c>
      <c r="P87" s="154" t="b">
        <f>Scenario!P121=OrigScenario!P87</f>
        <v>1</v>
      </c>
      <c r="Q87" s="154" t="b">
        <f>Scenario!Q121=OrigScenario!Q87</f>
        <v>1</v>
      </c>
      <c r="R87" s="154" t="b">
        <f>Scenario!R121=OrigScenario!R87</f>
        <v>1</v>
      </c>
      <c r="S87" s="154" t="b">
        <f>Scenario!S121=OrigScenario!S87</f>
        <v>1</v>
      </c>
      <c r="T87" s="154" t="b">
        <f>Scenario!T121=OrigScenario!T87</f>
        <v>1</v>
      </c>
      <c r="U87" s="154" t="b">
        <f>Scenario!U121=OrigScenario!U87</f>
        <v>1</v>
      </c>
      <c r="V87" s="154" t="b">
        <f>Scenario!V121=OrigScenario!V87</f>
        <v>1</v>
      </c>
      <c r="W87" s="154" t="b">
        <f>Scenario!W121=OrigScenario!W87</f>
        <v>1</v>
      </c>
      <c r="X87" s="154" t="b">
        <f>Scenario!X121=OrigScenario!X87</f>
        <v>1</v>
      </c>
      <c r="Y87" s="154" t="b">
        <f>Scenario!Y121=OrigScenario!Y87</f>
        <v>1</v>
      </c>
      <c r="Z87" s="154" t="b">
        <f>Scenario!Z121=OrigScenario!Z87</f>
        <v>1</v>
      </c>
      <c r="AA87" s="154" t="b">
        <f>Scenario!AA121=OrigScenario!AA87</f>
        <v>1</v>
      </c>
      <c r="AB87" s="154" t="b">
        <f>Scenario!AB121=OrigScenario!AB87</f>
        <v>1</v>
      </c>
      <c r="AC87" s="154" t="b">
        <f>Scenario!AC121=OrigScenario!AC87</f>
        <v>1</v>
      </c>
      <c r="AD87" s="154" t="b">
        <f>Scenario!AD121=OrigScenario!AD87</f>
        <v>1</v>
      </c>
      <c r="AE87" s="154" t="b">
        <f>Scenario!AE121=OrigScenario!AE87</f>
        <v>1</v>
      </c>
      <c r="AF87" s="154" t="b">
        <f>Scenario!AF121=OrigScenario!AF87</f>
        <v>1</v>
      </c>
      <c r="AG87" s="154" t="b">
        <f>Scenario!AG121=OrigScenario!AG87</f>
        <v>1</v>
      </c>
      <c r="AH87" s="154" t="b">
        <f>Scenario!AH121=OrigScenario!AH87</f>
        <v>1</v>
      </c>
      <c r="AI87" s="154" t="b">
        <f>Scenario!AI121=OrigScenario!AI87</f>
        <v>1</v>
      </c>
      <c r="AJ87" s="154" t="b">
        <f>Scenario!AJ121=OrigScenario!AJ87</f>
        <v>1</v>
      </c>
      <c r="AK87" s="154" t="b">
        <f>Scenario!AK121=OrigScenario!AK87</f>
        <v>1</v>
      </c>
      <c r="AL87" s="154" t="b">
        <f>Scenario!AL121=OrigScenario!AL87</f>
        <v>1</v>
      </c>
      <c r="AM87" s="154" t="b">
        <f>Scenario!AM121=OrigScenario!AM87</f>
        <v>1</v>
      </c>
      <c r="AN87" s="154" t="b">
        <f>Scenario!AN121=OrigScenario!AN87</f>
        <v>1</v>
      </c>
      <c r="AO87" s="154" t="b">
        <f>Scenario!AO121=OrigScenario!AO87</f>
        <v>1</v>
      </c>
      <c r="AP87" s="154" t="b">
        <f>Scenario!AP121=OrigScenario!AP87</f>
        <v>1</v>
      </c>
      <c r="AQ87" s="154" t="b">
        <f>Scenario!AQ121=OrigScenario!AQ87</f>
        <v>1</v>
      </c>
      <c r="AR87" s="154" t="b">
        <f>Scenario!AR121=OrigScenario!AR87</f>
        <v>1</v>
      </c>
      <c r="AS87" s="154" t="b">
        <f>Scenario!AS121=OrigScenario!AS87</f>
        <v>1</v>
      </c>
      <c r="AT87" s="154" t="b">
        <f>Scenario!AT121=OrigScenario!AT87</f>
        <v>1</v>
      </c>
      <c r="AU87" s="154" t="b">
        <f>Scenario!AU121=OrigScenario!AU87</f>
        <v>1</v>
      </c>
      <c r="AV87" s="155" t="b">
        <f>Scenario!AV121=OrigScenario!AV87</f>
        <v>1</v>
      </c>
    </row>
    <row r="88" spans="2:48" x14ac:dyDescent="0.2">
      <c r="B88" s="2" t="b">
        <f>Scenario!B122=OrigScenario!B88</f>
        <v>1</v>
      </c>
      <c r="C88" s="154" t="b">
        <f>Scenario!C122=OrigScenario!C88</f>
        <v>1</v>
      </c>
      <c r="D88" s="154" t="b">
        <f>Scenario!D122=OrigScenario!D88</f>
        <v>1</v>
      </c>
      <c r="E88" s="154" t="b">
        <f>Scenario!E122=OrigScenario!E88</f>
        <v>1</v>
      </c>
      <c r="F88" s="154" t="b">
        <f>Scenario!F122=OrigScenario!F88</f>
        <v>1</v>
      </c>
      <c r="G88" s="154" t="b">
        <f>Scenario!G122=OrigScenario!G88</f>
        <v>1</v>
      </c>
      <c r="H88" s="154" t="b">
        <f>Scenario!H122=OrigScenario!H88</f>
        <v>1</v>
      </c>
      <c r="I88" s="154" t="b">
        <f>Scenario!I122=OrigScenario!I88</f>
        <v>1</v>
      </c>
      <c r="J88" s="154" t="b">
        <f>Scenario!J122=OrigScenario!J88</f>
        <v>1</v>
      </c>
      <c r="K88" s="154" t="b">
        <f>Scenario!K122=OrigScenario!K88</f>
        <v>1</v>
      </c>
      <c r="L88" s="154" t="b">
        <f>Scenario!L122=OrigScenario!L88</f>
        <v>1</v>
      </c>
      <c r="M88" s="154" t="b">
        <f>Scenario!M122=OrigScenario!M88</f>
        <v>1</v>
      </c>
      <c r="N88" s="154" t="b">
        <f>Scenario!N122=OrigScenario!N88</f>
        <v>1</v>
      </c>
      <c r="O88" s="154" t="b">
        <f>Scenario!O122=OrigScenario!O88</f>
        <v>1</v>
      </c>
      <c r="P88" s="154" t="b">
        <f>Scenario!P122=OrigScenario!P88</f>
        <v>1</v>
      </c>
      <c r="Q88" s="154" t="b">
        <f>Scenario!Q122=OrigScenario!Q88</f>
        <v>1</v>
      </c>
      <c r="R88" s="154" t="b">
        <f>Scenario!R122=OrigScenario!R88</f>
        <v>1</v>
      </c>
      <c r="S88" s="154" t="b">
        <f>Scenario!S122=OrigScenario!S88</f>
        <v>1</v>
      </c>
      <c r="T88" s="154" t="b">
        <f>Scenario!T122=OrigScenario!T88</f>
        <v>1</v>
      </c>
      <c r="U88" s="154" t="b">
        <f>Scenario!U122=OrigScenario!U88</f>
        <v>1</v>
      </c>
      <c r="V88" s="154" t="b">
        <f>Scenario!V122=OrigScenario!V88</f>
        <v>1</v>
      </c>
      <c r="W88" s="154" t="b">
        <f>Scenario!W122=OrigScenario!W88</f>
        <v>1</v>
      </c>
      <c r="X88" s="154" t="b">
        <f>Scenario!X122=OrigScenario!X88</f>
        <v>1</v>
      </c>
      <c r="Y88" s="154" t="b">
        <f>Scenario!Y122=OrigScenario!Y88</f>
        <v>1</v>
      </c>
      <c r="Z88" s="154" t="b">
        <f>Scenario!Z122=OrigScenario!Z88</f>
        <v>1</v>
      </c>
      <c r="AA88" s="154" t="b">
        <f>Scenario!AA122=OrigScenario!AA88</f>
        <v>1</v>
      </c>
      <c r="AB88" s="154" t="b">
        <f>Scenario!AB122=OrigScenario!AB88</f>
        <v>1</v>
      </c>
      <c r="AC88" s="154" t="b">
        <f>Scenario!AC122=OrigScenario!AC88</f>
        <v>1</v>
      </c>
      <c r="AD88" s="154" t="b">
        <f>Scenario!AD122=OrigScenario!AD88</f>
        <v>1</v>
      </c>
      <c r="AE88" s="154" t="b">
        <f>Scenario!AE122=OrigScenario!AE88</f>
        <v>1</v>
      </c>
      <c r="AF88" s="154" t="b">
        <f>Scenario!AF122=OrigScenario!AF88</f>
        <v>1</v>
      </c>
      <c r="AG88" s="154" t="b">
        <f>Scenario!AG122=OrigScenario!AG88</f>
        <v>1</v>
      </c>
      <c r="AH88" s="154" t="b">
        <f>Scenario!AH122=OrigScenario!AH88</f>
        <v>1</v>
      </c>
      <c r="AI88" s="154" t="b">
        <f>Scenario!AI122=OrigScenario!AI88</f>
        <v>1</v>
      </c>
      <c r="AJ88" s="154" t="b">
        <f>Scenario!AJ122=OrigScenario!AJ88</f>
        <v>1</v>
      </c>
      <c r="AK88" s="154" t="b">
        <f>Scenario!AK122=OrigScenario!AK88</f>
        <v>1</v>
      </c>
      <c r="AL88" s="154" t="b">
        <f>Scenario!AL122=OrigScenario!AL88</f>
        <v>1</v>
      </c>
      <c r="AM88" s="154" t="b">
        <f>Scenario!AM122=OrigScenario!AM88</f>
        <v>1</v>
      </c>
      <c r="AN88" s="154" t="b">
        <f>Scenario!AN122=OrigScenario!AN88</f>
        <v>1</v>
      </c>
      <c r="AO88" s="154" t="b">
        <f>Scenario!AO122=OrigScenario!AO88</f>
        <v>1</v>
      </c>
      <c r="AP88" s="154" t="b">
        <f>Scenario!AP122=OrigScenario!AP88</f>
        <v>1</v>
      </c>
      <c r="AQ88" s="154" t="b">
        <f>Scenario!AQ122=OrigScenario!AQ88</f>
        <v>1</v>
      </c>
      <c r="AR88" s="154" t="b">
        <f>Scenario!AR122=OrigScenario!AR88</f>
        <v>1</v>
      </c>
      <c r="AS88" s="154" t="b">
        <f>Scenario!AS122=OrigScenario!AS88</f>
        <v>1</v>
      </c>
      <c r="AT88" s="154" t="b">
        <f>Scenario!AT122=OrigScenario!AT88</f>
        <v>1</v>
      </c>
      <c r="AU88" s="154" t="b">
        <f>Scenario!AU122=OrigScenario!AU88</f>
        <v>1</v>
      </c>
      <c r="AV88" s="155" t="b">
        <f>Scenario!AV122=OrigScenario!AV88</f>
        <v>1</v>
      </c>
    </row>
    <row r="89" spans="2:48" x14ac:dyDescent="0.2">
      <c r="B89" s="2" t="b">
        <f>Scenario!B123=OrigScenario!B89</f>
        <v>1</v>
      </c>
      <c r="C89" s="154" t="b">
        <f>Scenario!C123=OrigScenario!C89</f>
        <v>1</v>
      </c>
      <c r="D89" s="154" t="b">
        <f>Scenario!D123=OrigScenario!D89</f>
        <v>1</v>
      </c>
      <c r="E89" s="154" t="b">
        <f>Scenario!E123=OrigScenario!E89</f>
        <v>1</v>
      </c>
      <c r="F89" s="154" t="b">
        <f>Scenario!F123=OrigScenario!F89</f>
        <v>1</v>
      </c>
      <c r="G89" s="154" t="b">
        <f>Scenario!G123=OrigScenario!G89</f>
        <v>1</v>
      </c>
      <c r="H89" s="154" t="b">
        <f>Scenario!H123=OrigScenario!H89</f>
        <v>1</v>
      </c>
      <c r="I89" s="154" t="b">
        <f>Scenario!I123=OrigScenario!I89</f>
        <v>1</v>
      </c>
      <c r="J89" s="154" t="b">
        <f>Scenario!J123=OrigScenario!J89</f>
        <v>1</v>
      </c>
      <c r="K89" s="154" t="b">
        <f>Scenario!K123=OrigScenario!K89</f>
        <v>1</v>
      </c>
      <c r="L89" s="154" t="b">
        <f>Scenario!L123=OrigScenario!L89</f>
        <v>1</v>
      </c>
      <c r="M89" s="154" t="b">
        <f>Scenario!M123=OrigScenario!M89</f>
        <v>1</v>
      </c>
      <c r="N89" s="154" t="b">
        <f>Scenario!N123=OrigScenario!N89</f>
        <v>1</v>
      </c>
      <c r="O89" s="154" t="b">
        <f>Scenario!O123=OrigScenario!O89</f>
        <v>1</v>
      </c>
      <c r="P89" s="154" t="b">
        <f>Scenario!P123=OrigScenario!P89</f>
        <v>1</v>
      </c>
      <c r="Q89" s="154" t="b">
        <f>Scenario!Q123=OrigScenario!Q89</f>
        <v>1</v>
      </c>
      <c r="R89" s="154" t="b">
        <f>Scenario!R123=OrigScenario!R89</f>
        <v>1</v>
      </c>
      <c r="S89" s="154" t="b">
        <f>Scenario!S123=OrigScenario!S89</f>
        <v>1</v>
      </c>
      <c r="T89" s="154" t="b">
        <f>Scenario!T123=OrigScenario!T89</f>
        <v>1</v>
      </c>
      <c r="U89" s="154" t="b">
        <f>Scenario!U123=OrigScenario!U89</f>
        <v>1</v>
      </c>
      <c r="V89" s="154" t="b">
        <f>Scenario!V123=OrigScenario!V89</f>
        <v>1</v>
      </c>
      <c r="W89" s="154" t="b">
        <f>Scenario!W123=OrigScenario!W89</f>
        <v>1</v>
      </c>
      <c r="X89" s="154" t="b">
        <f>Scenario!X123=OrigScenario!X89</f>
        <v>1</v>
      </c>
      <c r="Y89" s="154" t="b">
        <f>Scenario!Y123=OrigScenario!Y89</f>
        <v>1</v>
      </c>
      <c r="Z89" s="154" t="b">
        <f>Scenario!Z123=OrigScenario!Z89</f>
        <v>1</v>
      </c>
      <c r="AA89" s="154" t="b">
        <f>Scenario!AA123=OrigScenario!AA89</f>
        <v>1</v>
      </c>
      <c r="AB89" s="154" t="b">
        <f>Scenario!AB123=OrigScenario!AB89</f>
        <v>1</v>
      </c>
      <c r="AC89" s="154" t="b">
        <f>Scenario!AC123=OrigScenario!AC89</f>
        <v>1</v>
      </c>
      <c r="AD89" s="154" t="b">
        <f>Scenario!AD123=OrigScenario!AD89</f>
        <v>1</v>
      </c>
      <c r="AE89" s="154" t="b">
        <f>Scenario!AE123=OrigScenario!AE89</f>
        <v>1</v>
      </c>
      <c r="AF89" s="154" t="b">
        <f>Scenario!AF123=OrigScenario!AF89</f>
        <v>1</v>
      </c>
      <c r="AG89" s="154" t="b">
        <f>Scenario!AG123=OrigScenario!AG89</f>
        <v>1</v>
      </c>
      <c r="AH89" s="154" t="b">
        <f>Scenario!AH123=OrigScenario!AH89</f>
        <v>1</v>
      </c>
      <c r="AI89" s="154" t="b">
        <f>Scenario!AI123=OrigScenario!AI89</f>
        <v>1</v>
      </c>
      <c r="AJ89" s="154" t="b">
        <f>Scenario!AJ123=OrigScenario!AJ89</f>
        <v>1</v>
      </c>
      <c r="AK89" s="154" t="b">
        <f>Scenario!AK123=OrigScenario!AK89</f>
        <v>1</v>
      </c>
      <c r="AL89" s="154" t="b">
        <f>Scenario!AL123=OrigScenario!AL89</f>
        <v>1</v>
      </c>
      <c r="AM89" s="154" t="b">
        <f>Scenario!AM123=OrigScenario!AM89</f>
        <v>1</v>
      </c>
      <c r="AN89" s="154" t="b">
        <f>Scenario!AN123=OrigScenario!AN89</f>
        <v>1</v>
      </c>
      <c r="AO89" s="154" t="b">
        <f>Scenario!AO123=OrigScenario!AO89</f>
        <v>1</v>
      </c>
      <c r="AP89" s="154" t="b">
        <f>Scenario!AP123=OrigScenario!AP89</f>
        <v>1</v>
      </c>
      <c r="AQ89" s="154" t="b">
        <f>Scenario!AQ123=OrigScenario!AQ89</f>
        <v>1</v>
      </c>
      <c r="AR89" s="154" t="b">
        <f>Scenario!AR123=OrigScenario!AR89</f>
        <v>1</v>
      </c>
      <c r="AS89" s="154" t="b">
        <f>Scenario!AS123=OrigScenario!AS89</f>
        <v>1</v>
      </c>
      <c r="AT89" s="154" t="b">
        <f>Scenario!AT123=OrigScenario!AT89</f>
        <v>1</v>
      </c>
      <c r="AU89" s="154" t="b">
        <f>Scenario!AU123=OrigScenario!AU89</f>
        <v>1</v>
      </c>
      <c r="AV89" s="155" t="b">
        <f>Scenario!AV123=OrigScenario!AV89</f>
        <v>1</v>
      </c>
    </row>
    <row r="90" spans="2:48" x14ac:dyDescent="0.2">
      <c r="B90" s="2" t="b">
        <f>Scenario!B124=OrigScenario!B90</f>
        <v>1</v>
      </c>
      <c r="C90" s="154" t="b">
        <f>Scenario!C124=OrigScenario!C90</f>
        <v>1</v>
      </c>
      <c r="D90" s="154" t="b">
        <f>Scenario!D124=OrigScenario!D90</f>
        <v>1</v>
      </c>
      <c r="E90" s="154" t="b">
        <f>Scenario!E124=OrigScenario!E90</f>
        <v>1</v>
      </c>
      <c r="F90" s="154" t="b">
        <f>Scenario!F124=OrigScenario!F90</f>
        <v>1</v>
      </c>
      <c r="G90" s="154" t="b">
        <f>Scenario!G124=OrigScenario!G90</f>
        <v>1</v>
      </c>
      <c r="H90" s="154" t="b">
        <f>Scenario!H124=OrigScenario!H90</f>
        <v>1</v>
      </c>
      <c r="I90" s="154" t="b">
        <f>Scenario!I124=OrigScenario!I90</f>
        <v>1</v>
      </c>
      <c r="J90" s="154" t="b">
        <f>Scenario!J124=OrigScenario!J90</f>
        <v>1</v>
      </c>
      <c r="K90" s="154" t="b">
        <f>Scenario!K124=OrigScenario!K90</f>
        <v>1</v>
      </c>
      <c r="L90" s="154" t="b">
        <f>Scenario!L124=OrigScenario!L90</f>
        <v>1</v>
      </c>
      <c r="M90" s="154" t="b">
        <f>Scenario!M124=OrigScenario!M90</f>
        <v>1</v>
      </c>
      <c r="N90" s="154" t="b">
        <f>Scenario!N124=OrigScenario!N90</f>
        <v>1</v>
      </c>
      <c r="O90" s="154" t="b">
        <f>Scenario!O124=OrigScenario!O90</f>
        <v>1</v>
      </c>
      <c r="P90" s="154" t="b">
        <f>Scenario!P124=OrigScenario!P90</f>
        <v>1</v>
      </c>
      <c r="Q90" s="154" t="b">
        <f>Scenario!Q124=OrigScenario!Q90</f>
        <v>1</v>
      </c>
      <c r="R90" s="154" t="b">
        <f>Scenario!R124=OrigScenario!R90</f>
        <v>1</v>
      </c>
      <c r="S90" s="154" t="b">
        <f>Scenario!S124=OrigScenario!S90</f>
        <v>1</v>
      </c>
      <c r="T90" s="154" t="b">
        <f>Scenario!T124=OrigScenario!T90</f>
        <v>1</v>
      </c>
      <c r="U90" s="154" t="b">
        <f>Scenario!U124=OrigScenario!U90</f>
        <v>1</v>
      </c>
      <c r="V90" s="154" t="b">
        <f>Scenario!V124=OrigScenario!V90</f>
        <v>1</v>
      </c>
      <c r="W90" s="154" t="b">
        <f>Scenario!W124=OrigScenario!W90</f>
        <v>1</v>
      </c>
      <c r="X90" s="154" t="b">
        <f>Scenario!X124=OrigScenario!X90</f>
        <v>1</v>
      </c>
      <c r="Y90" s="154" t="b">
        <f>Scenario!Y124=OrigScenario!Y90</f>
        <v>1</v>
      </c>
      <c r="Z90" s="154" t="b">
        <f>Scenario!Z124=OrigScenario!Z90</f>
        <v>1</v>
      </c>
      <c r="AA90" s="154" t="b">
        <f>Scenario!AA124=OrigScenario!AA90</f>
        <v>1</v>
      </c>
      <c r="AB90" s="154" t="b">
        <f>Scenario!AB124=OrigScenario!AB90</f>
        <v>1</v>
      </c>
      <c r="AC90" s="154" t="b">
        <f>Scenario!AC124=OrigScenario!AC90</f>
        <v>1</v>
      </c>
      <c r="AD90" s="154" t="b">
        <f>Scenario!AD124=OrigScenario!AD90</f>
        <v>1</v>
      </c>
      <c r="AE90" s="154" t="b">
        <f>Scenario!AE124=OrigScenario!AE90</f>
        <v>1</v>
      </c>
      <c r="AF90" s="154" t="b">
        <f>Scenario!AF124=OrigScenario!AF90</f>
        <v>1</v>
      </c>
      <c r="AG90" s="154" t="b">
        <f>Scenario!AG124=OrigScenario!AG90</f>
        <v>1</v>
      </c>
      <c r="AH90" s="154" t="b">
        <f>Scenario!AH124=OrigScenario!AH90</f>
        <v>1</v>
      </c>
      <c r="AI90" s="154" t="b">
        <f>Scenario!AI124=OrigScenario!AI90</f>
        <v>1</v>
      </c>
      <c r="AJ90" s="154" t="b">
        <f>Scenario!AJ124=OrigScenario!AJ90</f>
        <v>1</v>
      </c>
      <c r="AK90" s="154" t="b">
        <f>Scenario!AK124=OrigScenario!AK90</f>
        <v>1</v>
      </c>
      <c r="AL90" s="154" t="b">
        <f>Scenario!AL124=OrigScenario!AL90</f>
        <v>1</v>
      </c>
      <c r="AM90" s="154" t="b">
        <f>Scenario!AM124=OrigScenario!AM90</f>
        <v>1</v>
      </c>
      <c r="AN90" s="154" t="b">
        <f>Scenario!AN124=OrigScenario!AN90</f>
        <v>1</v>
      </c>
      <c r="AO90" s="154" t="b">
        <f>Scenario!AO124=OrigScenario!AO90</f>
        <v>1</v>
      </c>
      <c r="AP90" s="154" t="b">
        <f>Scenario!AP124=OrigScenario!AP90</f>
        <v>1</v>
      </c>
      <c r="AQ90" s="154" t="b">
        <f>Scenario!AQ124=OrigScenario!AQ90</f>
        <v>1</v>
      </c>
      <c r="AR90" s="154" t="b">
        <f>Scenario!AR124=OrigScenario!AR90</f>
        <v>1</v>
      </c>
      <c r="AS90" s="154" t="b">
        <f>Scenario!AS124=OrigScenario!AS90</f>
        <v>1</v>
      </c>
      <c r="AT90" s="154" t="b">
        <f>Scenario!AT124=OrigScenario!AT90</f>
        <v>1</v>
      </c>
      <c r="AU90" s="154" t="b">
        <f>Scenario!AU124=OrigScenario!AU90</f>
        <v>1</v>
      </c>
      <c r="AV90" s="155" t="b">
        <f>Scenario!AV124=OrigScenario!AV90</f>
        <v>1</v>
      </c>
    </row>
    <row r="91" spans="2:48" x14ac:dyDescent="0.2">
      <c r="B91" s="2" t="b">
        <f>Scenario!B125=OrigScenario!B91</f>
        <v>1</v>
      </c>
      <c r="C91" s="154" t="b">
        <f>Scenario!C125=OrigScenario!C91</f>
        <v>1</v>
      </c>
      <c r="D91" s="154" t="b">
        <f>Scenario!D125=OrigScenario!D91</f>
        <v>1</v>
      </c>
      <c r="E91" s="154" t="b">
        <f>Scenario!E125=OrigScenario!E91</f>
        <v>1</v>
      </c>
      <c r="F91" s="154" t="b">
        <f>Scenario!F125=OrigScenario!F91</f>
        <v>1</v>
      </c>
      <c r="G91" s="154" t="b">
        <f>Scenario!G125=OrigScenario!G91</f>
        <v>1</v>
      </c>
      <c r="H91" s="154" t="b">
        <f>Scenario!H125=OrigScenario!H91</f>
        <v>1</v>
      </c>
      <c r="I91" s="154" t="b">
        <f>Scenario!I125=OrigScenario!I91</f>
        <v>1</v>
      </c>
      <c r="J91" s="154" t="b">
        <f>Scenario!J125=OrigScenario!J91</f>
        <v>1</v>
      </c>
      <c r="K91" s="154" t="b">
        <f>Scenario!K125=OrigScenario!K91</f>
        <v>1</v>
      </c>
      <c r="L91" s="154" t="b">
        <f>Scenario!L125=OrigScenario!L91</f>
        <v>1</v>
      </c>
      <c r="M91" s="154" t="b">
        <f>Scenario!M125=OrigScenario!M91</f>
        <v>1</v>
      </c>
      <c r="N91" s="154" t="b">
        <f>Scenario!N125=OrigScenario!N91</f>
        <v>1</v>
      </c>
      <c r="O91" s="154" t="b">
        <f>Scenario!O125=OrigScenario!O91</f>
        <v>1</v>
      </c>
      <c r="P91" s="154" t="b">
        <f>Scenario!P125=OrigScenario!P91</f>
        <v>1</v>
      </c>
      <c r="Q91" s="154" t="b">
        <f>Scenario!Q125=OrigScenario!Q91</f>
        <v>1</v>
      </c>
      <c r="R91" s="154" t="b">
        <f>Scenario!R125=OrigScenario!R91</f>
        <v>1</v>
      </c>
      <c r="S91" s="154" t="b">
        <f>Scenario!S125=OrigScenario!S91</f>
        <v>1</v>
      </c>
      <c r="T91" s="154" t="b">
        <f>Scenario!T125=OrigScenario!T91</f>
        <v>1</v>
      </c>
      <c r="U91" s="154" t="b">
        <f>Scenario!U125=OrigScenario!U91</f>
        <v>1</v>
      </c>
      <c r="V91" s="154" t="b">
        <f>Scenario!V125=OrigScenario!V91</f>
        <v>1</v>
      </c>
      <c r="W91" s="154" t="b">
        <f>Scenario!W125=OrigScenario!W91</f>
        <v>1</v>
      </c>
      <c r="X91" s="154" t="b">
        <f>Scenario!X125=OrigScenario!X91</f>
        <v>1</v>
      </c>
      <c r="Y91" s="154" t="b">
        <f>Scenario!Y125=OrigScenario!Y91</f>
        <v>1</v>
      </c>
      <c r="Z91" s="154" t="b">
        <f>Scenario!Z125=OrigScenario!Z91</f>
        <v>1</v>
      </c>
      <c r="AA91" s="154" t="b">
        <f>Scenario!AA125=OrigScenario!AA91</f>
        <v>1</v>
      </c>
      <c r="AB91" s="154" t="b">
        <f>Scenario!AB125=OrigScenario!AB91</f>
        <v>1</v>
      </c>
      <c r="AC91" s="154" t="b">
        <f>Scenario!AC125=OrigScenario!AC91</f>
        <v>1</v>
      </c>
      <c r="AD91" s="154" t="b">
        <f>Scenario!AD125=OrigScenario!AD91</f>
        <v>1</v>
      </c>
      <c r="AE91" s="154" t="b">
        <f>Scenario!AE125=OrigScenario!AE91</f>
        <v>1</v>
      </c>
      <c r="AF91" s="154" t="b">
        <f>Scenario!AF125=OrigScenario!AF91</f>
        <v>1</v>
      </c>
      <c r="AG91" s="154" t="b">
        <f>Scenario!AG125=OrigScenario!AG91</f>
        <v>1</v>
      </c>
      <c r="AH91" s="154" t="b">
        <f>Scenario!AH125=OrigScenario!AH91</f>
        <v>1</v>
      </c>
      <c r="AI91" s="154" t="b">
        <f>Scenario!AI125=OrigScenario!AI91</f>
        <v>1</v>
      </c>
      <c r="AJ91" s="154" t="b">
        <f>Scenario!AJ125=OrigScenario!AJ91</f>
        <v>1</v>
      </c>
      <c r="AK91" s="154" t="b">
        <f>Scenario!AK125=OrigScenario!AK91</f>
        <v>1</v>
      </c>
      <c r="AL91" s="154" t="b">
        <f>Scenario!AL125=OrigScenario!AL91</f>
        <v>1</v>
      </c>
      <c r="AM91" s="154" t="b">
        <f>Scenario!AM125=OrigScenario!AM91</f>
        <v>1</v>
      </c>
      <c r="AN91" s="154" t="b">
        <f>Scenario!AN125=OrigScenario!AN91</f>
        <v>1</v>
      </c>
      <c r="AO91" s="154" t="b">
        <f>Scenario!AO125=OrigScenario!AO91</f>
        <v>1</v>
      </c>
      <c r="AP91" s="154" t="b">
        <f>Scenario!AP125=OrigScenario!AP91</f>
        <v>1</v>
      </c>
      <c r="AQ91" s="154" t="b">
        <f>Scenario!AQ125=OrigScenario!AQ91</f>
        <v>1</v>
      </c>
      <c r="AR91" s="154" t="b">
        <f>Scenario!AR125=OrigScenario!AR91</f>
        <v>1</v>
      </c>
      <c r="AS91" s="154" t="b">
        <f>Scenario!AS125=OrigScenario!AS91</f>
        <v>1</v>
      </c>
      <c r="AT91" s="154" t="b">
        <f>Scenario!AT125=OrigScenario!AT91</f>
        <v>1</v>
      </c>
      <c r="AU91" s="154" t="b">
        <f>Scenario!AU125=OrigScenario!AU91</f>
        <v>1</v>
      </c>
      <c r="AV91" s="155" t="b">
        <f>Scenario!AV125=OrigScenario!AV91</f>
        <v>1</v>
      </c>
    </row>
    <row r="92" spans="2:48" x14ac:dyDescent="0.2">
      <c r="B92" s="2" t="b">
        <f>Scenario!B126=OrigScenario!B92</f>
        <v>1</v>
      </c>
      <c r="C92" s="154" t="b">
        <f>Scenario!C126=OrigScenario!C92</f>
        <v>1</v>
      </c>
      <c r="D92" s="154" t="b">
        <f>Scenario!D126=OrigScenario!D92</f>
        <v>1</v>
      </c>
      <c r="E92" s="154" t="b">
        <f>Scenario!E126=OrigScenario!E92</f>
        <v>1</v>
      </c>
      <c r="F92" s="154" t="b">
        <f>Scenario!F126=OrigScenario!F92</f>
        <v>1</v>
      </c>
      <c r="G92" s="154" t="b">
        <f>Scenario!G126=OrigScenario!G92</f>
        <v>1</v>
      </c>
      <c r="H92" s="154" t="b">
        <f>Scenario!H126=OrigScenario!H92</f>
        <v>1</v>
      </c>
      <c r="I92" s="154" t="b">
        <f>Scenario!I126=OrigScenario!I92</f>
        <v>1</v>
      </c>
      <c r="J92" s="154" t="b">
        <f>Scenario!J126=OrigScenario!J92</f>
        <v>1</v>
      </c>
      <c r="K92" s="154" t="b">
        <f>Scenario!K126=OrigScenario!K92</f>
        <v>1</v>
      </c>
      <c r="L92" s="154" t="b">
        <f>Scenario!L126=OrigScenario!L92</f>
        <v>1</v>
      </c>
      <c r="M92" s="154" t="b">
        <f>Scenario!M126=OrigScenario!M92</f>
        <v>1</v>
      </c>
      <c r="N92" s="154" t="b">
        <f>Scenario!N126=OrigScenario!N92</f>
        <v>1</v>
      </c>
      <c r="O92" s="154" t="b">
        <f>Scenario!O126=OrigScenario!O92</f>
        <v>1</v>
      </c>
      <c r="P92" s="154" t="b">
        <f>Scenario!P126=OrigScenario!P92</f>
        <v>1</v>
      </c>
      <c r="Q92" s="154" t="b">
        <f>Scenario!Q126=OrigScenario!Q92</f>
        <v>1</v>
      </c>
      <c r="R92" s="154" t="b">
        <f>Scenario!R126=OrigScenario!R92</f>
        <v>1</v>
      </c>
      <c r="S92" s="154" t="b">
        <f>Scenario!S126=OrigScenario!S92</f>
        <v>1</v>
      </c>
      <c r="T92" s="154" t="b">
        <f>Scenario!T126=OrigScenario!T92</f>
        <v>1</v>
      </c>
      <c r="U92" s="154" t="b">
        <f>Scenario!U126=OrigScenario!U92</f>
        <v>1</v>
      </c>
      <c r="V92" s="154" t="b">
        <f>Scenario!V126=OrigScenario!V92</f>
        <v>1</v>
      </c>
      <c r="W92" s="154" t="b">
        <f>Scenario!W126=OrigScenario!W92</f>
        <v>1</v>
      </c>
      <c r="X92" s="154" t="b">
        <f>Scenario!X126=OrigScenario!X92</f>
        <v>1</v>
      </c>
      <c r="Y92" s="154" t="b">
        <f>Scenario!Y126=OrigScenario!Y92</f>
        <v>1</v>
      </c>
      <c r="Z92" s="154" t="b">
        <f>Scenario!Z126=OrigScenario!Z92</f>
        <v>1</v>
      </c>
      <c r="AA92" s="154" t="b">
        <f>Scenario!AA126=OrigScenario!AA92</f>
        <v>1</v>
      </c>
      <c r="AB92" s="154" t="b">
        <f>Scenario!AB126=OrigScenario!AB92</f>
        <v>1</v>
      </c>
      <c r="AC92" s="154" t="b">
        <f>Scenario!AC126=OrigScenario!AC92</f>
        <v>1</v>
      </c>
      <c r="AD92" s="154" t="b">
        <f>Scenario!AD126=OrigScenario!AD92</f>
        <v>1</v>
      </c>
      <c r="AE92" s="154" t="b">
        <f>Scenario!AE126=OrigScenario!AE92</f>
        <v>1</v>
      </c>
      <c r="AF92" s="154" t="b">
        <f>Scenario!AF126=OrigScenario!AF92</f>
        <v>1</v>
      </c>
      <c r="AG92" s="154" t="b">
        <f>Scenario!AG126=OrigScenario!AG92</f>
        <v>1</v>
      </c>
      <c r="AH92" s="154" t="b">
        <f>Scenario!AH126=OrigScenario!AH92</f>
        <v>1</v>
      </c>
      <c r="AI92" s="154" t="b">
        <f>Scenario!AI126=OrigScenario!AI92</f>
        <v>1</v>
      </c>
      <c r="AJ92" s="154" t="b">
        <f>Scenario!AJ126=OrigScenario!AJ92</f>
        <v>1</v>
      </c>
      <c r="AK92" s="154" t="b">
        <f>Scenario!AK126=OrigScenario!AK92</f>
        <v>1</v>
      </c>
      <c r="AL92" s="154" t="b">
        <f>Scenario!AL126=OrigScenario!AL92</f>
        <v>1</v>
      </c>
      <c r="AM92" s="154" t="b">
        <f>Scenario!AM126=OrigScenario!AM92</f>
        <v>1</v>
      </c>
      <c r="AN92" s="154" t="b">
        <f>Scenario!AN126=OrigScenario!AN92</f>
        <v>1</v>
      </c>
      <c r="AO92" s="154" t="b">
        <f>Scenario!AO126=OrigScenario!AO92</f>
        <v>1</v>
      </c>
      <c r="AP92" s="154" t="b">
        <f>Scenario!AP126=OrigScenario!AP92</f>
        <v>1</v>
      </c>
      <c r="AQ92" s="154" t="b">
        <f>Scenario!AQ126=OrigScenario!AQ92</f>
        <v>1</v>
      </c>
      <c r="AR92" s="154" t="b">
        <f>Scenario!AR126=OrigScenario!AR92</f>
        <v>1</v>
      </c>
      <c r="AS92" s="154" t="b">
        <f>Scenario!AS126=OrigScenario!AS92</f>
        <v>1</v>
      </c>
      <c r="AT92" s="154" t="b">
        <f>Scenario!AT126=OrigScenario!AT92</f>
        <v>1</v>
      </c>
      <c r="AU92" s="154" t="b">
        <f>Scenario!AU126=OrigScenario!AU92</f>
        <v>1</v>
      </c>
      <c r="AV92" s="155" t="b">
        <f>Scenario!AV126=OrigScenario!AV92</f>
        <v>1</v>
      </c>
    </row>
    <row r="93" spans="2:48" x14ac:dyDescent="0.2">
      <c r="B93" s="2" t="b">
        <f>Scenario!B127=OrigScenario!B93</f>
        <v>1</v>
      </c>
      <c r="C93" s="156" t="b">
        <f>Scenario!C127=OrigScenario!C93</f>
        <v>1</v>
      </c>
      <c r="D93" s="156" t="b">
        <f>Scenario!D127=OrigScenario!D93</f>
        <v>1</v>
      </c>
      <c r="E93" s="156" t="b">
        <f>Scenario!E127=OrigScenario!E93</f>
        <v>1</v>
      </c>
      <c r="F93" s="156" t="b">
        <f>Scenario!F127=OrigScenario!F93</f>
        <v>1</v>
      </c>
      <c r="G93" s="156" t="b">
        <f>Scenario!G127=OrigScenario!G93</f>
        <v>1</v>
      </c>
      <c r="H93" s="156" t="b">
        <f>Scenario!H127=OrigScenario!H93</f>
        <v>1</v>
      </c>
      <c r="I93" s="156" t="b">
        <f>Scenario!I127=OrigScenario!I93</f>
        <v>1</v>
      </c>
      <c r="J93" s="156" t="b">
        <f>Scenario!J127=OrigScenario!J93</f>
        <v>1</v>
      </c>
      <c r="K93" s="156" t="b">
        <f>Scenario!K127=OrigScenario!K93</f>
        <v>1</v>
      </c>
      <c r="L93" s="156" t="b">
        <f>Scenario!L127=OrigScenario!L93</f>
        <v>1</v>
      </c>
      <c r="M93" s="156" t="b">
        <f>Scenario!M127=OrigScenario!M93</f>
        <v>1</v>
      </c>
      <c r="N93" s="156" t="b">
        <f>Scenario!N127=OrigScenario!N93</f>
        <v>1</v>
      </c>
      <c r="O93" s="156" t="b">
        <f>Scenario!O127=OrigScenario!O93</f>
        <v>1</v>
      </c>
      <c r="P93" s="156" t="b">
        <f>Scenario!P127=OrigScenario!P93</f>
        <v>1</v>
      </c>
      <c r="Q93" s="156" t="b">
        <f>Scenario!Q127=OrigScenario!Q93</f>
        <v>1</v>
      </c>
      <c r="R93" s="156" t="b">
        <f>Scenario!R127=OrigScenario!R93</f>
        <v>1</v>
      </c>
      <c r="S93" s="156" t="b">
        <f>Scenario!S127=OrigScenario!S93</f>
        <v>1</v>
      </c>
      <c r="T93" s="156" t="b">
        <f>Scenario!T127=OrigScenario!T93</f>
        <v>1</v>
      </c>
      <c r="U93" s="156" t="b">
        <f>Scenario!U127=OrigScenario!U93</f>
        <v>1</v>
      </c>
      <c r="V93" s="156" t="b">
        <f>Scenario!V127=OrigScenario!V93</f>
        <v>1</v>
      </c>
      <c r="W93" s="156" t="b">
        <f>Scenario!W127=OrigScenario!W93</f>
        <v>1</v>
      </c>
      <c r="X93" s="156" t="b">
        <f>Scenario!X127=OrigScenario!X93</f>
        <v>1</v>
      </c>
      <c r="Y93" s="156" t="b">
        <f>Scenario!Y127=OrigScenario!Y93</f>
        <v>1</v>
      </c>
      <c r="Z93" s="156" t="b">
        <f>Scenario!Z127=OrigScenario!Z93</f>
        <v>1</v>
      </c>
      <c r="AA93" s="156" t="b">
        <f>Scenario!AA127=OrigScenario!AA93</f>
        <v>1</v>
      </c>
      <c r="AB93" s="156" t="b">
        <f>Scenario!AB127=OrigScenario!AB93</f>
        <v>1</v>
      </c>
      <c r="AC93" s="156" t="b">
        <f>Scenario!AC127=OrigScenario!AC93</f>
        <v>1</v>
      </c>
      <c r="AD93" s="156" t="b">
        <f>Scenario!AD127=OrigScenario!AD93</f>
        <v>1</v>
      </c>
      <c r="AE93" s="156" t="b">
        <f>Scenario!AE127=OrigScenario!AE93</f>
        <v>1</v>
      </c>
      <c r="AF93" s="156" t="b">
        <f>Scenario!AF127=OrigScenario!AF93</f>
        <v>1</v>
      </c>
      <c r="AG93" s="156" t="b">
        <f>Scenario!AG127=OrigScenario!AG93</f>
        <v>1</v>
      </c>
      <c r="AH93" s="156" t="b">
        <f>Scenario!AH127=OrigScenario!AH93</f>
        <v>1</v>
      </c>
      <c r="AI93" s="156" t="b">
        <f>Scenario!AI127=OrigScenario!AI93</f>
        <v>1</v>
      </c>
      <c r="AJ93" s="156" t="b">
        <f>Scenario!AJ127=OrigScenario!AJ93</f>
        <v>1</v>
      </c>
      <c r="AK93" s="156" t="b">
        <f>Scenario!AK127=OrigScenario!AK93</f>
        <v>1</v>
      </c>
      <c r="AL93" s="156" t="b">
        <f>Scenario!AL127=OrigScenario!AL93</f>
        <v>1</v>
      </c>
      <c r="AM93" s="156" t="b">
        <f>Scenario!AM127=OrigScenario!AM93</f>
        <v>1</v>
      </c>
      <c r="AN93" s="156" t="b">
        <f>Scenario!AN127=OrigScenario!AN93</f>
        <v>1</v>
      </c>
      <c r="AO93" s="156" t="b">
        <f>Scenario!AO127=OrigScenario!AO93</f>
        <v>1</v>
      </c>
      <c r="AP93" s="156" t="b">
        <f>Scenario!AP127=OrigScenario!AP93</f>
        <v>1</v>
      </c>
      <c r="AQ93" s="156" t="b">
        <f>Scenario!AQ127=OrigScenario!AQ93</f>
        <v>1</v>
      </c>
      <c r="AR93" s="156" t="b">
        <f>Scenario!AR127=OrigScenario!AR93</f>
        <v>1</v>
      </c>
      <c r="AS93" s="156" t="b">
        <f>Scenario!AS127=OrigScenario!AS93</f>
        <v>1</v>
      </c>
      <c r="AT93" s="156" t="b">
        <f>Scenario!AT127=OrigScenario!AT93</f>
        <v>1</v>
      </c>
      <c r="AU93" s="156" t="b">
        <f>Scenario!AU127=OrigScenario!AU93</f>
        <v>1</v>
      </c>
      <c r="AV93" s="157" t="b">
        <f>Scenario!AV127=OrigScenario!AV93</f>
        <v>1</v>
      </c>
    </row>
    <row r="94" spans="2:48" x14ac:dyDescent="0.2">
      <c r="B94" s="2" t="b">
        <f>Scenario!B128=OrigScenario!B94</f>
        <v>1</v>
      </c>
      <c r="C94" s="156" t="b">
        <f>Scenario!C128=OrigScenario!C94</f>
        <v>1</v>
      </c>
      <c r="D94" s="156" t="b">
        <f>Scenario!D128=OrigScenario!D94</f>
        <v>1</v>
      </c>
      <c r="E94" s="156" t="b">
        <f>Scenario!E128=OrigScenario!E94</f>
        <v>1</v>
      </c>
      <c r="F94" s="156" t="b">
        <f>Scenario!F128=OrigScenario!F94</f>
        <v>1</v>
      </c>
      <c r="G94" s="156" t="b">
        <f>Scenario!G128=OrigScenario!G94</f>
        <v>1</v>
      </c>
      <c r="H94" s="156" t="b">
        <f>Scenario!H128=OrigScenario!H94</f>
        <v>1</v>
      </c>
      <c r="I94" s="156" t="b">
        <f>Scenario!I128=OrigScenario!I94</f>
        <v>1</v>
      </c>
      <c r="J94" s="156" t="b">
        <f>Scenario!J128=OrigScenario!J94</f>
        <v>1</v>
      </c>
      <c r="K94" s="156" t="b">
        <f>Scenario!K128=OrigScenario!K94</f>
        <v>1</v>
      </c>
      <c r="L94" s="156" t="b">
        <f>Scenario!L128=OrigScenario!L94</f>
        <v>1</v>
      </c>
      <c r="M94" s="156" t="b">
        <f>Scenario!M128=OrigScenario!M94</f>
        <v>1</v>
      </c>
      <c r="N94" s="156" t="b">
        <f>Scenario!N128=OrigScenario!N94</f>
        <v>1</v>
      </c>
      <c r="O94" s="156" t="b">
        <f>Scenario!O128=OrigScenario!O94</f>
        <v>1</v>
      </c>
      <c r="P94" s="156" t="b">
        <f>Scenario!P128=OrigScenario!P94</f>
        <v>1</v>
      </c>
      <c r="Q94" s="156" t="b">
        <f>Scenario!Q128=OrigScenario!Q94</f>
        <v>1</v>
      </c>
      <c r="R94" s="156" t="b">
        <f>Scenario!R128=OrigScenario!R94</f>
        <v>1</v>
      </c>
      <c r="S94" s="156" t="b">
        <f>Scenario!S128=OrigScenario!S94</f>
        <v>1</v>
      </c>
      <c r="T94" s="156" t="b">
        <f>Scenario!T128=OrigScenario!T94</f>
        <v>1</v>
      </c>
      <c r="U94" s="156" t="b">
        <f>Scenario!U128=OrigScenario!U94</f>
        <v>1</v>
      </c>
      <c r="V94" s="156" t="b">
        <f>Scenario!V128=OrigScenario!V94</f>
        <v>1</v>
      </c>
      <c r="W94" s="156" t="b">
        <f>Scenario!W128=OrigScenario!W94</f>
        <v>1</v>
      </c>
      <c r="X94" s="156" t="b">
        <f>Scenario!X128=OrigScenario!X94</f>
        <v>1</v>
      </c>
      <c r="Y94" s="156" t="b">
        <f>Scenario!Y128=OrigScenario!Y94</f>
        <v>1</v>
      </c>
      <c r="Z94" s="156" t="b">
        <f>Scenario!Z128=OrigScenario!Z94</f>
        <v>1</v>
      </c>
      <c r="AA94" s="156" t="b">
        <f>Scenario!AA128=OrigScenario!AA94</f>
        <v>1</v>
      </c>
      <c r="AB94" s="156" t="b">
        <f>Scenario!AB128=OrigScenario!AB94</f>
        <v>1</v>
      </c>
      <c r="AC94" s="156" t="b">
        <f>Scenario!AC128=OrigScenario!AC94</f>
        <v>1</v>
      </c>
      <c r="AD94" s="156" t="b">
        <f>Scenario!AD128=OrigScenario!AD94</f>
        <v>1</v>
      </c>
      <c r="AE94" s="156" t="b">
        <f>Scenario!AE128=OrigScenario!AE94</f>
        <v>1</v>
      </c>
      <c r="AF94" s="156" t="b">
        <f>Scenario!AF128=OrigScenario!AF94</f>
        <v>1</v>
      </c>
      <c r="AG94" s="156" t="b">
        <f>Scenario!AG128=OrigScenario!AG94</f>
        <v>1</v>
      </c>
      <c r="AH94" s="156" t="b">
        <f>Scenario!AH128=OrigScenario!AH94</f>
        <v>1</v>
      </c>
      <c r="AI94" s="156" t="b">
        <f>Scenario!AI128=OrigScenario!AI94</f>
        <v>1</v>
      </c>
      <c r="AJ94" s="156" t="b">
        <f>Scenario!AJ128=OrigScenario!AJ94</f>
        <v>1</v>
      </c>
      <c r="AK94" s="156" t="b">
        <f>Scenario!AK128=OrigScenario!AK94</f>
        <v>1</v>
      </c>
      <c r="AL94" s="156" t="b">
        <f>Scenario!AL128=OrigScenario!AL94</f>
        <v>1</v>
      </c>
      <c r="AM94" s="156" t="b">
        <f>Scenario!AM128=OrigScenario!AM94</f>
        <v>1</v>
      </c>
      <c r="AN94" s="156" t="b">
        <f>Scenario!AN128=OrigScenario!AN94</f>
        <v>1</v>
      </c>
      <c r="AO94" s="156" t="b">
        <f>Scenario!AO128=OrigScenario!AO94</f>
        <v>1</v>
      </c>
      <c r="AP94" s="156" t="b">
        <f>Scenario!AP128=OrigScenario!AP94</f>
        <v>1</v>
      </c>
      <c r="AQ94" s="156" t="b">
        <f>Scenario!AQ128=OrigScenario!AQ94</f>
        <v>1</v>
      </c>
      <c r="AR94" s="156" t="b">
        <f>Scenario!AR128=OrigScenario!AR94</f>
        <v>1</v>
      </c>
      <c r="AS94" s="156" t="b">
        <f>Scenario!AS128=OrigScenario!AS94</f>
        <v>1</v>
      </c>
      <c r="AT94" s="156" t="b">
        <f>Scenario!AT128=OrigScenario!AT94</f>
        <v>1</v>
      </c>
      <c r="AU94" s="156" t="b">
        <f>Scenario!AU128=OrigScenario!AU94</f>
        <v>1</v>
      </c>
      <c r="AV94" s="157" t="b">
        <f>Scenario!AV128=OrigScenario!AV94</f>
        <v>1</v>
      </c>
    </row>
    <row r="95" spans="2:48" x14ac:dyDescent="0.2">
      <c r="B95" s="2" t="b">
        <f>Scenario!B129=OrigScenario!B95</f>
        <v>1</v>
      </c>
      <c r="C95" s="156" t="b">
        <f>Scenario!C129=OrigScenario!C95</f>
        <v>1</v>
      </c>
      <c r="D95" s="156" t="b">
        <f>Scenario!D129=OrigScenario!D95</f>
        <v>1</v>
      </c>
      <c r="E95" s="156" t="b">
        <f>Scenario!E129=OrigScenario!E95</f>
        <v>1</v>
      </c>
      <c r="F95" s="156" t="b">
        <f>Scenario!F129=OrigScenario!F95</f>
        <v>1</v>
      </c>
      <c r="G95" s="156" t="b">
        <f>Scenario!G129=OrigScenario!G95</f>
        <v>1</v>
      </c>
      <c r="H95" s="156" t="b">
        <f>Scenario!H129=OrigScenario!H95</f>
        <v>1</v>
      </c>
      <c r="I95" s="156" t="b">
        <f>Scenario!I129=OrigScenario!I95</f>
        <v>1</v>
      </c>
      <c r="J95" s="156" t="b">
        <f>Scenario!J129=OrigScenario!J95</f>
        <v>1</v>
      </c>
      <c r="K95" s="156" t="b">
        <f>Scenario!K129=OrigScenario!K95</f>
        <v>1</v>
      </c>
      <c r="L95" s="156" t="b">
        <f>Scenario!L129=OrigScenario!L95</f>
        <v>1</v>
      </c>
      <c r="M95" s="156" t="b">
        <f>Scenario!M129=OrigScenario!M95</f>
        <v>1</v>
      </c>
      <c r="N95" s="156" t="b">
        <f>Scenario!N129=OrigScenario!N95</f>
        <v>1</v>
      </c>
      <c r="O95" s="156" t="b">
        <f>Scenario!O129=OrigScenario!O95</f>
        <v>1</v>
      </c>
      <c r="P95" s="156" t="b">
        <f>Scenario!P129=OrigScenario!P95</f>
        <v>1</v>
      </c>
      <c r="Q95" s="156" t="b">
        <f>Scenario!Q129=OrigScenario!Q95</f>
        <v>1</v>
      </c>
      <c r="R95" s="156" t="b">
        <f>Scenario!R129=OrigScenario!R95</f>
        <v>1</v>
      </c>
      <c r="S95" s="156" t="b">
        <f>Scenario!S129=OrigScenario!S95</f>
        <v>1</v>
      </c>
      <c r="T95" s="156" t="b">
        <f>Scenario!T129=OrigScenario!T95</f>
        <v>1</v>
      </c>
      <c r="U95" s="156" t="b">
        <f>Scenario!U129=OrigScenario!U95</f>
        <v>1</v>
      </c>
      <c r="V95" s="156" t="b">
        <f>Scenario!V129=OrigScenario!V95</f>
        <v>1</v>
      </c>
      <c r="W95" s="156" t="b">
        <f>Scenario!W129=OrigScenario!W95</f>
        <v>1</v>
      </c>
      <c r="X95" s="156" t="b">
        <f>Scenario!X129=OrigScenario!X95</f>
        <v>1</v>
      </c>
      <c r="Y95" s="156" t="b">
        <f>Scenario!Y129=OrigScenario!Y95</f>
        <v>1</v>
      </c>
      <c r="Z95" s="156" t="b">
        <f>Scenario!Z129=OrigScenario!Z95</f>
        <v>1</v>
      </c>
      <c r="AA95" s="156" t="b">
        <f>Scenario!AA129=OrigScenario!AA95</f>
        <v>1</v>
      </c>
      <c r="AB95" s="156" t="b">
        <f>Scenario!AB129=OrigScenario!AB95</f>
        <v>1</v>
      </c>
      <c r="AC95" s="156" t="b">
        <f>Scenario!AC129=OrigScenario!AC95</f>
        <v>1</v>
      </c>
      <c r="AD95" s="156" t="b">
        <f>Scenario!AD129=OrigScenario!AD95</f>
        <v>1</v>
      </c>
      <c r="AE95" s="156" t="b">
        <f>Scenario!AE129=OrigScenario!AE95</f>
        <v>1</v>
      </c>
      <c r="AF95" s="156" t="b">
        <f>Scenario!AF129=OrigScenario!AF95</f>
        <v>1</v>
      </c>
      <c r="AG95" s="156" t="b">
        <f>Scenario!AG129=OrigScenario!AG95</f>
        <v>1</v>
      </c>
      <c r="AH95" s="156" t="b">
        <f>Scenario!AH129=OrigScenario!AH95</f>
        <v>1</v>
      </c>
      <c r="AI95" s="156" t="b">
        <f>Scenario!AI129=OrigScenario!AI95</f>
        <v>1</v>
      </c>
      <c r="AJ95" s="156" t="b">
        <f>Scenario!AJ129=OrigScenario!AJ95</f>
        <v>1</v>
      </c>
      <c r="AK95" s="156" t="b">
        <f>Scenario!AK129=OrigScenario!AK95</f>
        <v>1</v>
      </c>
      <c r="AL95" s="156" t="b">
        <f>Scenario!AL129=OrigScenario!AL95</f>
        <v>1</v>
      </c>
      <c r="AM95" s="156" t="b">
        <f>Scenario!AM129=OrigScenario!AM95</f>
        <v>1</v>
      </c>
      <c r="AN95" s="156" t="b">
        <f>Scenario!AN129=OrigScenario!AN95</f>
        <v>1</v>
      </c>
      <c r="AO95" s="156" t="b">
        <f>Scenario!AO129=OrigScenario!AO95</f>
        <v>1</v>
      </c>
      <c r="AP95" s="156" t="b">
        <f>Scenario!AP129=OrigScenario!AP95</f>
        <v>1</v>
      </c>
      <c r="AQ95" s="156" t="b">
        <f>Scenario!AQ129=OrigScenario!AQ95</f>
        <v>1</v>
      </c>
      <c r="AR95" s="156" t="b">
        <f>Scenario!AR129=OrigScenario!AR95</f>
        <v>1</v>
      </c>
      <c r="AS95" s="156" t="b">
        <f>Scenario!AS129=OrigScenario!AS95</f>
        <v>1</v>
      </c>
      <c r="AT95" s="156" t="b">
        <f>Scenario!AT129=OrigScenario!AT95</f>
        <v>1</v>
      </c>
      <c r="AU95" s="156" t="b">
        <f>Scenario!AU129=OrigScenario!AU95</f>
        <v>1</v>
      </c>
      <c r="AV95" s="157" t="b">
        <f>Scenario!AV129=OrigScenario!AV95</f>
        <v>1</v>
      </c>
    </row>
    <row r="96" spans="2:48" x14ac:dyDescent="0.2">
      <c r="B96" s="2" t="b">
        <f>Scenario!B130=OrigScenario!B96</f>
        <v>1</v>
      </c>
      <c r="C96" s="156" t="b">
        <f>Scenario!C130=OrigScenario!C96</f>
        <v>1</v>
      </c>
      <c r="D96" s="156" t="b">
        <f>Scenario!D130=OrigScenario!D96</f>
        <v>1</v>
      </c>
      <c r="E96" s="156" t="b">
        <f>Scenario!E130=OrigScenario!E96</f>
        <v>1</v>
      </c>
      <c r="F96" s="156" t="b">
        <f>Scenario!F130=OrigScenario!F96</f>
        <v>1</v>
      </c>
      <c r="G96" s="156" t="b">
        <f>Scenario!G130=OrigScenario!G96</f>
        <v>1</v>
      </c>
      <c r="H96" s="156" t="b">
        <f>Scenario!H130=OrigScenario!H96</f>
        <v>1</v>
      </c>
      <c r="I96" s="156" t="b">
        <f>Scenario!I130=OrigScenario!I96</f>
        <v>1</v>
      </c>
      <c r="J96" s="156" t="b">
        <f>Scenario!J130=OrigScenario!J96</f>
        <v>1</v>
      </c>
      <c r="K96" s="156" t="b">
        <f>Scenario!K130=OrigScenario!K96</f>
        <v>1</v>
      </c>
      <c r="L96" s="156" t="b">
        <f>Scenario!L130=OrigScenario!L96</f>
        <v>1</v>
      </c>
      <c r="M96" s="156" t="b">
        <f>Scenario!M130=OrigScenario!M96</f>
        <v>1</v>
      </c>
      <c r="N96" s="156" t="b">
        <f>Scenario!N130=OrigScenario!N96</f>
        <v>1</v>
      </c>
      <c r="O96" s="156" t="b">
        <f>Scenario!O130=OrigScenario!O96</f>
        <v>1</v>
      </c>
      <c r="P96" s="156" t="b">
        <f>Scenario!P130=OrigScenario!P96</f>
        <v>1</v>
      </c>
      <c r="Q96" s="156" t="b">
        <f>Scenario!Q130=OrigScenario!Q96</f>
        <v>1</v>
      </c>
      <c r="R96" s="156" t="b">
        <f>Scenario!R130=OrigScenario!R96</f>
        <v>1</v>
      </c>
      <c r="S96" s="156" t="b">
        <f>Scenario!S130=OrigScenario!S96</f>
        <v>1</v>
      </c>
      <c r="T96" s="156" t="b">
        <f>Scenario!T130=OrigScenario!T96</f>
        <v>1</v>
      </c>
      <c r="U96" s="156" t="b">
        <f>Scenario!U130=OrigScenario!U96</f>
        <v>1</v>
      </c>
      <c r="V96" s="156" t="b">
        <f>Scenario!V130=OrigScenario!V96</f>
        <v>1</v>
      </c>
      <c r="W96" s="156" t="b">
        <f>Scenario!W130=OrigScenario!W96</f>
        <v>1</v>
      </c>
      <c r="X96" s="156" t="b">
        <f>Scenario!X130=OrigScenario!X96</f>
        <v>1</v>
      </c>
      <c r="Y96" s="156" t="b">
        <f>Scenario!Y130=OrigScenario!Y96</f>
        <v>1</v>
      </c>
      <c r="Z96" s="156" t="b">
        <f>Scenario!Z130=OrigScenario!Z96</f>
        <v>1</v>
      </c>
      <c r="AA96" s="156" t="b">
        <f>Scenario!AA130=OrigScenario!AA96</f>
        <v>1</v>
      </c>
      <c r="AB96" s="156" t="b">
        <f>Scenario!AB130=OrigScenario!AB96</f>
        <v>1</v>
      </c>
      <c r="AC96" s="156" t="b">
        <f>Scenario!AC130=OrigScenario!AC96</f>
        <v>1</v>
      </c>
      <c r="AD96" s="156" t="b">
        <f>Scenario!AD130=OrigScenario!AD96</f>
        <v>1</v>
      </c>
      <c r="AE96" s="156" t="b">
        <f>Scenario!AE130=OrigScenario!AE96</f>
        <v>1</v>
      </c>
      <c r="AF96" s="156" t="b">
        <f>Scenario!AF130=OrigScenario!AF96</f>
        <v>1</v>
      </c>
      <c r="AG96" s="156" t="b">
        <f>Scenario!AG130=OrigScenario!AG96</f>
        <v>1</v>
      </c>
      <c r="AH96" s="156" t="b">
        <f>Scenario!AH130=OrigScenario!AH96</f>
        <v>1</v>
      </c>
      <c r="AI96" s="156" t="b">
        <f>Scenario!AI130=OrigScenario!AI96</f>
        <v>1</v>
      </c>
      <c r="AJ96" s="156" t="b">
        <f>Scenario!AJ130=OrigScenario!AJ96</f>
        <v>1</v>
      </c>
      <c r="AK96" s="156" t="b">
        <f>Scenario!AK130=OrigScenario!AK96</f>
        <v>1</v>
      </c>
      <c r="AL96" s="156" t="b">
        <f>Scenario!AL130=OrigScenario!AL96</f>
        <v>1</v>
      </c>
      <c r="AM96" s="156" t="b">
        <f>Scenario!AM130=OrigScenario!AM96</f>
        <v>1</v>
      </c>
      <c r="AN96" s="156" t="b">
        <f>Scenario!AN130=OrigScenario!AN96</f>
        <v>1</v>
      </c>
      <c r="AO96" s="156" t="b">
        <f>Scenario!AO130=OrigScenario!AO96</f>
        <v>1</v>
      </c>
      <c r="AP96" s="156" t="b">
        <f>Scenario!AP130=OrigScenario!AP96</f>
        <v>1</v>
      </c>
      <c r="AQ96" s="156" t="b">
        <f>Scenario!AQ130=OrigScenario!AQ96</f>
        <v>1</v>
      </c>
      <c r="AR96" s="156" t="b">
        <f>Scenario!AR130=OrigScenario!AR96</f>
        <v>1</v>
      </c>
      <c r="AS96" s="156" t="b">
        <f>Scenario!AS130=OrigScenario!AS96</f>
        <v>1</v>
      </c>
      <c r="AT96" s="156" t="b">
        <f>Scenario!AT130=OrigScenario!AT96</f>
        <v>1</v>
      </c>
      <c r="AU96" s="156" t="b">
        <f>Scenario!AU130=OrigScenario!AU96</f>
        <v>1</v>
      </c>
      <c r="AV96" s="157" t="b">
        <f>Scenario!AV130=OrigScenario!AV96</f>
        <v>1</v>
      </c>
    </row>
    <row r="97" spans="2:48" x14ac:dyDescent="0.2">
      <c r="B97" s="2" t="b">
        <f>Scenario!B131=OrigScenario!B97</f>
        <v>1</v>
      </c>
      <c r="C97" s="156" t="b">
        <f>Scenario!C131=OrigScenario!C97</f>
        <v>1</v>
      </c>
      <c r="D97" s="156" t="b">
        <f>Scenario!D131=OrigScenario!D97</f>
        <v>1</v>
      </c>
      <c r="E97" s="156" t="b">
        <f>Scenario!E131=OrigScenario!E97</f>
        <v>1</v>
      </c>
      <c r="F97" s="156" t="b">
        <f>Scenario!F131=OrigScenario!F97</f>
        <v>1</v>
      </c>
      <c r="G97" s="156" t="b">
        <f>Scenario!G131=OrigScenario!G97</f>
        <v>1</v>
      </c>
      <c r="H97" s="156" t="b">
        <f>Scenario!H131=OrigScenario!H97</f>
        <v>1</v>
      </c>
      <c r="I97" s="156" t="b">
        <f>Scenario!I131=OrigScenario!I97</f>
        <v>1</v>
      </c>
      <c r="J97" s="156" t="b">
        <f>Scenario!J131=OrigScenario!J97</f>
        <v>1</v>
      </c>
      <c r="K97" s="156" t="b">
        <f>Scenario!K131=OrigScenario!K97</f>
        <v>1</v>
      </c>
      <c r="L97" s="156" t="b">
        <f>Scenario!L131=OrigScenario!L97</f>
        <v>1</v>
      </c>
      <c r="M97" s="156" t="b">
        <f>Scenario!M131=OrigScenario!M97</f>
        <v>1</v>
      </c>
      <c r="N97" s="156" t="b">
        <f>Scenario!N131=OrigScenario!N97</f>
        <v>1</v>
      </c>
      <c r="O97" s="156" t="b">
        <f>Scenario!O131=OrigScenario!O97</f>
        <v>1</v>
      </c>
      <c r="P97" s="156" t="b">
        <f>Scenario!P131=OrigScenario!P97</f>
        <v>1</v>
      </c>
      <c r="Q97" s="156" t="b">
        <f>Scenario!Q131=OrigScenario!Q97</f>
        <v>1</v>
      </c>
      <c r="R97" s="156" t="b">
        <f>Scenario!R131=OrigScenario!R97</f>
        <v>1</v>
      </c>
      <c r="S97" s="156" t="b">
        <f>Scenario!S131=OrigScenario!S97</f>
        <v>1</v>
      </c>
      <c r="T97" s="156" t="b">
        <f>Scenario!T131=OrigScenario!T97</f>
        <v>1</v>
      </c>
      <c r="U97" s="156" t="b">
        <f>Scenario!U131=OrigScenario!U97</f>
        <v>1</v>
      </c>
      <c r="V97" s="156" t="b">
        <f>Scenario!V131=OrigScenario!V97</f>
        <v>1</v>
      </c>
      <c r="W97" s="156" t="b">
        <f>Scenario!W131=OrigScenario!W97</f>
        <v>1</v>
      </c>
      <c r="X97" s="156" t="b">
        <f>Scenario!X131=OrigScenario!X97</f>
        <v>1</v>
      </c>
      <c r="Y97" s="156" t="b">
        <f>Scenario!Y131=OrigScenario!Y97</f>
        <v>1</v>
      </c>
      <c r="Z97" s="156" t="b">
        <f>Scenario!Z131=OrigScenario!Z97</f>
        <v>1</v>
      </c>
      <c r="AA97" s="156" t="b">
        <f>Scenario!AA131=OrigScenario!AA97</f>
        <v>1</v>
      </c>
      <c r="AB97" s="156" t="b">
        <f>Scenario!AB131=OrigScenario!AB97</f>
        <v>1</v>
      </c>
      <c r="AC97" s="156" t="b">
        <f>Scenario!AC131=OrigScenario!AC97</f>
        <v>1</v>
      </c>
      <c r="AD97" s="156" t="b">
        <f>Scenario!AD131=OrigScenario!AD97</f>
        <v>1</v>
      </c>
      <c r="AE97" s="156" t="b">
        <f>Scenario!AE131=OrigScenario!AE97</f>
        <v>1</v>
      </c>
      <c r="AF97" s="156" t="b">
        <f>Scenario!AF131=OrigScenario!AF97</f>
        <v>1</v>
      </c>
      <c r="AG97" s="156" t="b">
        <f>Scenario!AG131=OrigScenario!AG97</f>
        <v>1</v>
      </c>
      <c r="AH97" s="156" t="b">
        <f>Scenario!AH131=OrigScenario!AH97</f>
        <v>1</v>
      </c>
      <c r="AI97" s="156" t="b">
        <f>Scenario!AI131=OrigScenario!AI97</f>
        <v>1</v>
      </c>
      <c r="AJ97" s="156" t="b">
        <f>Scenario!AJ131=OrigScenario!AJ97</f>
        <v>1</v>
      </c>
      <c r="AK97" s="156" t="b">
        <f>Scenario!AK131=OrigScenario!AK97</f>
        <v>1</v>
      </c>
      <c r="AL97" s="156" t="b">
        <f>Scenario!AL131=OrigScenario!AL97</f>
        <v>1</v>
      </c>
      <c r="AM97" s="156" t="b">
        <f>Scenario!AM131=OrigScenario!AM97</f>
        <v>1</v>
      </c>
      <c r="AN97" s="156" t="b">
        <f>Scenario!AN131=OrigScenario!AN97</f>
        <v>1</v>
      </c>
      <c r="AO97" s="156" t="b">
        <f>Scenario!AO131=OrigScenario!AO97</f>
        <v>1</v>
      </c>
      <c r="AP97" s="156" t="b">
        <f>Scenario!AP131=OrigScenario!AP97</f>
        <v>1</v>
      </c>
      <c r="AQ97" s="156" t="b">
        <f>Scenario!AQ131=OrigScenario!AQ97</f>
        <v>1</v>
      </c>
      <c r="AR97" s="156" t="b">
        <f>Scenario!AR131=OrigScenario!AR97</f>
        <v>1</v>
      </c>
      <c r="AS97" s="156" t="b">
        <f>Scenario!AS131=OrigScenario!AS97</f>
        <v>1</v>
      </c>
      <c r="AT97" s="156" t="b">
        <f>Scenario!AT131=OrigScenario!AT97</f>
        <v>1</v>
      </c>
      <c r="AU97" s="156" t="b">
        <f>Scenario!AU131=OrigScenario!AU97</f>
        <v>1</v>
      </c>
      <c r="AV97" s="157" t="b">
        <f>Scenario!AV131=OrigScenario!AV97</f>
        <v>1</v>
      </c>
    </row>
    <row r="98" spans="2:48" x14ac:dyDescent="0.2">
      <c r="B98" s="2" t="b">
        <f>Scenario!B132=OrigScenario!B98</f>
        <v>1</v>
      </c>
      <c r="C98" s="156" t="b">
        <f>Scenario!C132=OrigScenario!C98</f>
        <v>1</v>
      </c>
      <c r="D98" s="156" t="b">
        <f>Scenario!D132=OrigScenario!D98</f>
        <v>1</v>
      </c>
      <c r="E98" s="156" t="b">
        <f>Scenario!E132=OrigScenario!E98</f>
        <v>1</v>
      </c>
      <c r="F98" s="156" t="b">
        <f>Scenario!F132=OrigScenario!F98</f>
        <v>1</v>
      </c>
      <c r="G98" s="156" t="b">
        <f>Scenario!G132=OrigScenario!G98</f>
        <v>1</v>
      </c>
      <c r="H98" s="156" t="b">
        <f>Scenario!H132=OrigScenario!H98</f>
        <v>1</v>
      </c>
      <c r="I98" s="156" t="b">
        <f>Scenario!I132=OrigScenario!I98</f>
        <v>1</v>
      </c>
      <c r="J98" s="156" t="b">
        <f>Scenario!J132=OrigScenario!J98</f>
        <v>1</v>
      </c>
      <c r="K98" s="156" t="b">
        <f>Scenario!K132=OrigScenario!K98</f>
        <v>1</v>
      </c>
      <c r="L98" s="156" t="b">
        <f>Scenario!L132=OrigScenario!L98</f>
        <v>1</v>
      </c>
      <c r="M98" s="156" t="b">
        <f>Scenario!M132=OrigScenario!M98</f>
        <v>1</v>
      </c>
      <c r="N98" s="156" t="b">
        <f>Scenario!N132=OrigScenario!N98</f>
        <v>1</v>
      </c>
      <c r="O98" s="156" t="b">
        <f>Scenario!O132=OrigScenario!O98</f>
        <v>1</v>
      </c>
      <c r="P98" s="156" t="b">
        <f>Scenario!P132=OrigScenario!P98</f>
        <v>1</v>
      </c>
      <c r="Q98" s="156" t="b">
        <f>Scenario!Q132=OrigScenario!Q98</f>
        <v>1</v>
      </c>
      <c r="R98" s="156" t="b">
        <f>Scenario!R132=OrigScenario!R98</f>
        <v>1</v>
      </c>
      <c r="S98" s="156" t="b">
        <f>Scenario!S132=OrigScenario!S98</f>
        <v>1</v>
      </c>
      <c r="T98" s="156" t="b">
        <f>Scenario!T132=OrigScenario!T98</f>
        <v>1</v>
      </c>
      <c r="U98" s="156" t="b">
        <f>Scenario!U132=OrigScenario!U98</f>
        <v>1</v>
      </c>
      <c r="V98" s="156" t="b">
        <f>Scenario!V132=OrigScenario!V98</f>
        <v>1</v>
      </c>
      <c r="W98" s="156" t="b">
        <f>Scenario!W132=OrigScenario!W98</f>
        <v>1</v>
      </c>
      <c r="X98" s="156" t="b">
        <f>Scenario!X132=OrigScenario!X98</f>
        <v>1</v>
      </c>
      <c r="Y98" s="156" t="b">
        <f>Scenario!Y132=OrigScenario!Y98</f>
        <v>1</v>
      </c>
      <c r="Z98" s="156" t="b">
        <f>Scenario!Z132=OrigScenario!Z98</f>
        <v>1</v>
      </c>
      <c r="AA98" s="156" t="b">
        <f>Scenario!AA132=OrigScenario!AA98</f>
        <v>1</v>
      </c>
      <c r="AB98" s="156" t="b">
        <f>Scenario!AB132=OrigScenario!AB98</f>
        <v>1</v>
      </c>
      <c r="AC98" s="156" t="b">
        <f>Scenario!AC132=OrigScenario!AC98</f>
        <v>1</v>
      </c>
      <c r="AD98" s="156" t="b">
        <f>Scenario!AD132=OrigScenario!AD98</f>
        <v>1</v>
      </c>
      <c r="AE98" s="156" t="b">
        <f>Scenario!AE132=OrigScenario!AE98</f>
        <v>1</v>
      </c>
      <c r="AF98" s="156" t="b">
        <f>Scenario!AF132=OrigScenario!AF98</f>
        <v>1</v>
      </c>
      <c r="AG98" s="156" t="b">
        <f>Scenario!AG132=OrigScenario!AG98</f>
        <v>1</v>
      </c>
      <c r="AH98" s="156" t="b">
        <f>Scenario!AH132=OrigScenario!AH98</f>
        <v>1</v>
      </c>
      <c r="AI98" s="156" t="b">
        <f>Scenario!AI132=OrigScenario!AI98</f>
        <v>1</v>
      </c>
      <c r="AJ98" s="156" t="b">
        <f>Scenario!AJ132=OrigScenario!AJ98</f>
        <v>1</v>
      </c>
      <c r="AK98" s="156" t="b">
        <f>Scenario!AK132=OrigScenario!AK98</f>
        <v>1</v>
      </c>
      <c r="AL98" s="156" t="b">
        <f>Scenario!AL132=OrigScenario!AL98</f>
        <v>1</v>
      </c>
      <c r="AM98" s="156" t="b">
        <f>Scenario!AM132=OrigScenario!AM98</f>
        <v>1</v>
      </c>
      <c r="AN98" s="156" t="b">
        <f>Scenario!AN132=OrigScenario!AN98</f>
        <v>1</v>
      </c>
      <c r="AO98" s="156" t="b">
        <f>Scenario!AO132=OrigScenario!AO98</f>
        <v>1</v>
      </c>
      <c r="AP98" s="156" t="b">
        <f>Scenario!AP132=OrigScenario!AP98</f>
        <v>1</v>
      </c>
      <c r="AQ98" s="156" t="b">
        <f>Scenario!AQ132=OrigScenario!AQ98</f>
        <v>1</v>
      </c>
      <c r="AR98" s="156" t="b">
        <f>Scenario!AR132=OrigScenario!AR98</f>
        <v>1</v>
      </c>
      <c r="AS98" s="156" t="b">
        <f>Scenario!AS132=OrigScenario!AS98</f>
        <v>1</v>
      </c>
      <c r="AT98" s="156" t="b">
        <f>Scenario!AT132=OrigScenario!AT98</f>
        <v>1</v>
      </c>
      <c r="AU98" s="156" t="b">
        <f>Scenario!AU132=OrigScenario!AU98</f>
        <v>1</v>
      </c>
      <c r="AV98" s="157" t="b">
        <f>Scenario!AV132=OrigScenario!AV98</f>
        <v>1</v>
      </c>
    </row>
    <row r="99" spans="2:48" x14ac:dyDescent="0.2">
      <c r="B99" s="2" t="b">
        <f>Scenario!B133=OrigScenario!B99</f>
        <v>1</v>
      </c>
      <c r="C99" s="154" t="b">
        <f>Scenario!C133=OrigScenario!C99</f>
        <v>0</v>
      </c>
      <c r="D99" s="154" t="b">
        <f>Scenario!D133=OrigScenario!D99</f>
        <v>0</v>
      </c>
      <c r="E99" s="154" t="b">
        <f>Scenario!E133=OrigScenario!E99</f>
        <v>0</v>
      </c>
      <c r="F99" s="154" t="b">
        <f>Scenario!F133=OrigScenario!F99</f>
        <v>0</v>
      </c>
      <c r="G99" s="154" t="b">
        <f>Scenario!G133=OrigScenario!G99</f>
        <v>0</v>
      </c>
      <c r="H99" s="154" t="b">
        <f>Scenario!H133=OrigScenario!H99</f>
        <v>0</v>
      </c>
      <c r="I99" s="154" t="b">
        <f>Scenario!I133=OrigScenario!I99</f>
        <v>0</v>
      </c>
      <c r="J99" s="154" t="b">
        <f>Scenario!J133=OrigScenario!J99</f>
        <v>0</v>
      </c>
      <c r="K99" s="154" t="b">
        <f>Scenario!K133=OrigScenario!K99</f>
        <v>0</v>
      </c>
      <c r="L99" s="154" t="b">
        <f>Scenario!L133=OrigScenario!L99</f>
        <v>0</v>
      </c>
      <c r="M99" s="154" t="b">
        <f>Scenario!M133=OrigScenario!M99</f>
        <v>0</v>
      </c>
      <c r="N99" s="154" t="b">
        <f>Scenario!N133=OrigScenario!N99</f>
        <v>0</v>
      </c>
      <c r="O99" s="154" t="b">
        <f>Scenario!O133=OrigScenario!O99</f>
        <v>0</v>
      </c>
      <c r="P99" s="154" t="b">
        <f>Scenario!P133=OrigScenario!P99</f>
        <v>0</v>
      </c>
      <c r="Q99" s="154" t="b">
        <f>Scenario!Q133=OrigScenario!Q99</f>
        <v>0</v>
      </c>
      <c r="R99" s="154" t="b">
        <f>Scenario!R133=OrigScenario!R99</f>
        <v>0</v>
      </c>
      <c r="S99" s="154" t="b">
        <f>Scenario!S133=OrigScenario!S99</f>
        <v>0</v>
      </c>
      <c r="T99" s="154" t="b">
        <f>Scenario!T133=OrigScenario!T99</f>
        <v>0</v>
      </c>
      <c r="U99" s="154" t="b">
        <f>Scenario!U133=OrigScenario!U99</f>
        <v>0</v>
      </c>
      <c r="V99" s="154" t="b">
        <f>Scenario!V133=OrigScenario!V99</f>
        <v>0</v>
      </c>
      <c r="W99" s="154" t="b">
        <f>Scenario!W133=OrigScenario!W99</f>
        <v>0</v>
      </c>
      <c r="X99" s="154" t="b">
        <f>Scenario!X133=OrigScenario!X99</f>
        <v>0</v>
      </c>
      <c r="Y99" s="154" t="b">
        <f>Scenario!Y133=OrigScenario!Y99</f>
        <v>0</v>
      </c>
      <c r="Z99" s="154" t="b">
        <f>Scenario!Z133=OrigScenario!Z99</f>
        <v>0</v>
      </c>
      <c r="AA99" s="154" t="b">
        <f>Scenario!AA133=OrigScenario!AA99</f>
        <v>0</v>
      </c>
      <c r="AB99" s="154" t="b">
        <f>Scenario!AB133=OrigScenario!AB99</f>
        <v>0</v>
      </c>
      <c r="AC99" s="154" t="b">
        <f>Scenario!AC133=OrigScenario!AC99</f>
        <v>0</v>
      </c>
      <c r="AD99" s="154" t="b">
        <f>Scenario!AD133=OrigScenario!AD99</f>
        <v>0</v>
      </c>
      <c r="AE99" s="154" t="b">
        <f>Scenario!AE133=OrigScenario!AE99</f>
        <v>0</v>
      </c>
      <c r="AF99" s="154" t="b">
        <f>Scenario!AF133=OrigScenario!AF99</f>
        <v>0</v>
      </c>
      <c r="AG99" s="154" t="b">
        <f>Scenario!AG133=OrigScenario!AG99</f>
        <v>0</v>
      </c>
      <c r="AH99" s="154" t="b">
        <f>Scenario!AH133=OrigScenario!AH99</f>
        <v>0</v>
      </c>
      <c r="AI99" s="154" t="b">
        <f>Scenario!AI133=OrigScenario!AI99</f>
        <v>0</v>
      </c>
      <c r="AJ99" s="154" t="b">
        <f>Scenario!AJ133=OrigScenario!AJ99</f>
        <v>0</v>
      </c>
      <c r="AK99" s="154" t="b">
        <f>Scenario!AK133=OrigScenario!AK99</f>
        <v>0</v>
      </c>
      <c r="AL99" s="154" t="b">
        <f>Scenario!AL133=OrigScenario!AL99</f>
        <v>0</v>
      </c>
      <c r="AM99" s="154" t="b">
        <f>Scenario!AM133=OrigScenario!AM99</f>
        <v>0</v>
      </c>
      <c r="AN99" s="154" t="b">
        <f>Scenario!AN133=OrigScenario!AN99</f>
        <v>0</v>
      </c>
      <c r="AO99" s="154" t="b">
        <f>Scenario!AO133=OrigScenario!AO99</f>
        <v>0</v>
      </c>
      <c r="AP99" s="154" t="b">
        <f>Scenario!AP133=OrigScenario!AP99</f>
        <v>0</v>
      </c>
      <c r="AQ99" s="154" t="b">
        <f>Scenario!AQ133=OrigScenario!AQ99</f>
        <v>0</v>
      </c>
      <c r="AR99" s="154" t="b">
        <f>Scenario!AR133=OrigScenario!AR99</f>
        <v>0</v>
      </c>
      <c r="AS99" s="154" t="b">
        <f>Scenario!AS133=OrigScenario!AS99</f>
        <v>0</v>
      </c>
      <c r="AT99" s="154" t="b">
        <f>Scenario!AT133=OrigScenario!AT99</f>
        <v>0</v>
      </c>
      <c r="AU99" s="154" t="b">
        <f>Scenario!AU133=OrigScenario!AU99</f>
        <v>0</v>
      </c>
      <c r="AV99" s="155" t="b">
        <f>Scenario!AV133=OrigScenario!AV99</f>
        <v>0</v>
      </c>
    </row>
    <row r="100" spans="2:48" x14ac:dyDescent="0.2">
      <c r="B100" s="2" t="b">
        <f>Scenario!B134=OrigScenario!B100</f>
        <v>1</v>
      </c>
      <c r="C100" s="154" t="b">
        <f>Scenario!C134=OrigScenario!C100</f>
        <v>1</v>
      </c>
      <c r="D100" s="154" t="b">
        <f>Scenario!D134=OrigScenario!D100</f>
        <v>1</v>
      </c>
      <c r="E100" s="154" t="b">
        <f>Scenario!E134=OrigScenario!E100</f>
        <v>1</v>
      </c>
      <c r="F100" s="154" t="b">
        <f>Scenario!F134=OrigScenario!F100</f>
        <v>1</v>
      </c>
      <c r="G100" s="154" t="b">
        <f>Scenario!G134=OrigScenario!G100</f>
        <v>1</v>
      </c>
      <c r="H100" s="154" t="b">
        <f>Scenario!H134=OrigScenario!H100</f>
        <v>1</v>
      </c>
      <c r="I100" s="154" t="b">
        <f>Scenario!I134=OrigScenario!I100</f>
        <v>1</v>
      </c>
      <c r="J100" s="154" t="b">
        <f>Scenario!J134=OrigScenario!J100</f>
        <v>1</v>
      </c>
      <c r="K100" s="154" t="b">
        <f>Scenario!K134=OrigScenario!K100</f>
        <v>1</v>
      </c>
      <c r="L100" s="154" t="b">
        <f>Scenario!L134=OrigScenario!L100</f>
        <v>1</v>
      </c>
      <c r="M100" s="154" t="b">
        <f>Scenario!M134=OrigScenario!M100</f>
        <v>1</v>
      </c>
      <c r="N100" s="154" t="b">
        <f>Scenario!N134=OrigScenario!N100</f>
        <v>1</v>
      </c>
      <c r="O100" s="154" t="b">
        <f>Scenario!O134=OrigScenario!O100</f>
        <v>1</v>
      </c>
      <c r="P100" s="154" t="b">
        <f>Scenario!P134=OrigScenario!P100</f>
        <v>1</v>
      </c>
      <c r="Q100" s="154" t="b">
        <f>Scenario!Q134=OrigScenario!Q100</f>
        <v>1</v>
      </c>
      <c r="R100" s="154" t="b">
        <f>Scenario!R134=OrigScenario!R100</f>
        <v>1</v>
      </c>
      <c r="S100" s="154" t="b">
        <f>Scenario!S134=OrigScenario!S100</f>
        <v>1</v>
      </c>
      <c r="T100" s="154" t="b">
        <f>Scenario!T134=OrigScenario!T100</f>
        <v>1</v>
      </c>
      <c r="U100" s="154" t="b">
        <f>Scenario!U134=OrigScenario!U100</f>
        <v>1</v>
      </c>
      <c r="V100" s="154" t="b">
        <f>Scenario!V134=OrigScenario!V100</f>
        <v>1</v>
      </c>
      <c r="W100" s="154" t="b">
        <f>Scenario!W134=OrigScenario!W100</f>
        <v>1</v>
      </c>
      <c r="X100" s="154" t="b">
        <f>Scenario!X134=OrigScenario!X100</f>
        <v>1</v>
      </c>
      <c r="Y100" s="154" t="b">
        <f>Scenario!Y134=OrigScenario!Y100</f>
        <v>1</v>
      </c>
      <c r="Z100" s="154" t="b">
        <f>Scenario!Z134=OrigScenario!Z100</f>
        <v>1</v>
      </c>
      <c r="AA100" s="154" t="b">
        <f>Scenario!AA134=OrigScenario!AA100</f>
        <v>1</v>
      </c>
      <c r="AB100" s="154" t="b">
        <f>Scenario!AB134=OrigScenario!AB100</f>
        <v>1</v>
      </c>
      <c r="AC100" s="154" t="b">
        <f>Scenario!AC134=OrigScenario!AC100</f>
        <v>1</v>
      </c>
      <c r="AD100" s="154" t="b">
        <f>Scenario!AD134=OrigScenario!AD100</f>
        <v>1</v>
      </c>
      <c r="AE100" s="154" t="b">
        <f>Scenario!AE134=OrigScenario!AE100</f>
        <v>1</v>
      </c>
      <c r="AF100" s="154" t="b">
        <f>Scenario!AF134=OrigScenario!AF100</f>
        <v>1</v>
      </c>
      <c r="AG100" s="154" t="b">
        <f>Scenario!AG134=OrigScenario!AG100</f>
        <v>1</v>
      </c>
      <c r="AH100" s="154" t="b">
        <f>Scenario!AH134=OrigScenario!AH100</f>
        <v>1</v>
      </c>
      <c r="AI100" s="154" t="b">
        <f>Scenario!AI134=OrigScenario!AI100</f>
        <v>1</v>
      </c>
      <c r="AJ100" s="154" t="b">
        <f>Scenario!AJ134=OrigScenario!AJ100</f>
        <v>1</v>
      </c>
      <c r="AK100" s="154" t="b">
        <f>Scenario!AK134=OrigScenario!AK100</f>
        <v>1</v>
      </c>
      <c r="AL100" s="154" t="b">
        <f>Scenario!AL134=OrigScenario!AL100</f>
        <v>1</v>
      </c>
      <c r="AM100" s="154" t="b">
        <f>Scenario!AM134=OrigScenario!AM100</f>
        <v>1</v>
      </c>
      <c r="AN100" s="154" t="b">
        <f>Scenario!AN134=OrigScenario!AN100</f>
        <v>1</v>
      </c>
      <c r="AO100" s="154" t="b">
        <f>Scenario!AO134=OrigScenario!AO100</f>
        <v>1</v>
      </c>
      <c r="AP100" s="154" t="b">
        <f>Scenario!AP134=OrigScenario!AP100</f>
        <v>1</v>
      </c>
      <c r="AQ100" s="154" t="b">
        <f>Scenario!AQ134=OrigScenario!AQ100</f>
        <v>1</v>
      </c>
      <c r="AR100" s="154" t="b">
        <f>Scenario!AR134=OrigScenario!AR100</f>
        <v>1</v>
      </c>
      <c r="AS100" s="154" t="b">
        <f>Scenario!AS134=OrigScenario!AS100</f>
        <v>1</v>
      </c>
      <c r="AT100" s="154" t="b">
        <f>Scenario!AT134=OrigScenario!AT100</f>
        <v>1</v>
      </c>
      <c r="AU100" s="154" t="b">
        <f>Scenario!AU134=OrigScenario!AU100</f>
        <v>1</v>
      </c>
      <c r="AV100" s="155" t="b">
        <f>Scenario!AV134=OrigScenario!AV100</f>
        <v>1</v>
      </c>
    </row>
    <row r="101" spans="2:48" x14ac:dyDescent="0.2">
      <c r="B101" s="2" t="b">
        <f>Scenario!B135=OrigScenario!B101</f>
        <v>1</v>
      </c>
      <c r="C101" s="154" t="b">
        <f>Scenario!C135=OrigScenario!C101</f>
        <v>1</v>
      </c>
      <c r="D101" s="154" t="b">
        <f>Scenario!D135=OrigScenario!D101</f>
        <v>1</v>
      </c>
      <c r="E101" s="154" t="b">
        <f>Scenario!E135=OrigScenario!E101</f>
        <v>1</v>
      </c>
      <c r="F101" s="154" t="b">
        <f>Scenario!F135=OrigScenario!F101</f>
        <v>1</v>
      </c>
      <c r="G101" s="154" t="b">
        <f>Scenario!G135=OrigScenario!G101</f>
        <v>1</v>
      </c>
      <c r="H101" s="154" t="b">
        <f>Scenario!H135=OrigScenario!H101</f>
        <v>1</v>
      </c>
      <c r="I101" s="154" t="b">
        <f>Scenario!I135=OrigScenario!I101</f>
        <v>1</v>
      </c>
      <c r="J101" s="154" t="b">
        <f>Scenario!J135=OrigScenario!J101</f>
        <v>1</v>
      </c>
      <c r="K101" s="154" t="b">
        <f>Scenario!K135=OrigScenario!K101</f>
        <v>1</v>
      </c>
      <c r="L101" s="154" t="b">
        <f>Scenario!L135=OrigScenario!L101</f>
        <v>1</v>
      </c>
      <c r="M101" s="154" t="b">
        <f>Scenario!M135=OrigScenario!M101</f>
        <v>1</v>
      </c>
      <c r="N101" s="154" t="b">
        <f>Scenario!N135=OrigScenario!N101</f>
        <v>1</v>
      </c>
      <c r="O101" s="154" t="b">
        <f>Scenario!O135=OrigScenario!O101</f>
        <v>1</v>
      </c>
      <c r="P101" s="154" t="b">
        <f>Scenario!P135=OrigScenario!P101</f>
        <v>1</v>
      </c>
      <c r="Q101" s="154" t="b">
        <f>Scenario!Q135=OrigScenario!Q101</f>
        <v>1</v>
      </c>
      <c r="R101" s="154" t="b">
        <f>Scenario!R135=OrigScenario!R101</f>
        <v>1</v>
      </c>
      <c r="S101" s="154" t="b">
        <f>Scenario!S135=OrigScenario!S101</f>
        <v>1</v>
      </c>
      <c r="T101" s="154" t="b">
        <f>Scenario!T135=OrigScenario!T101</f>
        <v>1</v>
      </c>
      <c r="U101" s="154" t="b">
        <f>Scenario!U135=OrigScenario!U101</f>
        <v>1</v>
      </c>
      <c r="V101" s="154" t="b">
        <f>Scenario!V135=OrigScenario!V101</f>
        <v>1</v>
      </c>
      <c r="W101" s="154" t="b">
        <f>Scenario!W135=OrigScenario!W101</f>
        <v>1</v>
      </c>
      <c r="X101" s="154" t="b">
        <f>Scenario!X135=OrigScenario!X101</f>
        <v>1</v>
      </c>
      <c r="Y101" s="154" t="b">
        <f>Scenario!Y135=OrigScenario!Y101</f>
        <v>1</v>
      </c>
      <c r="Z101" s="154" t="b">
        <f>Scenario!Z135=OrigScenario!Z101</f>
        <v>1</v>
      </c>
      <c r="AA101" s="154" t="b">
        <f>Scenario!AA135=OrigScenario!AA101</f>
        <v>1</v>
      </c>
      <c r="AB101" s="154" t="b">
        <f>Scenario!AB135=OrigScenario!AB101</f>
        <v>1</v>
      </c>
      <c r="AC101" s="154" t="b">
        <f>Scenario!AC135=OrigScenario!AC101</f>
        <v>1</v>
      </c>
      <c r="AD101" s="154" t="b">
        <f>Scenario!AD135=OrigScenario!AD101</f>
        <v>1</v>
      </c>
      <c r="AE101" s="154" t="b">
        <f>Scenario!AE135=OrigScenario!AE101</f>
        <v>1</v>
      </c>
      <c r="AF101" s="154" t="b">
        <f>Scenario!AF135=OrigScenario!AF101</f>
        <v>1</v>
      </c>
      <c r="AG101" s="154" t="b">
        <f>Scenario!AG135=OrigScenario!AG101</f>
        <v>1</v>
      </c>
      <c r="AH101" s="154" t="b">
        <f>Scenario!AH135=OrigScenario!AH101</f>
        <v>1</v>
      </c>
      <c r="AI101" s="154" t="b">
        <f>Scenario!AI135=OrigScenario!AI101</f>
        <v>1</v>
      </c>
      <c r="AJ101" s="154" t="b">
        <f>Scenario!AJ135=OrigScenario!AJ101</f>
        <v>1</v>
      </c>
      <c r="AK101" s="154" t="b">
        <f>Scenario!AK135=OrigScenario!AK101</f>
        <v>1</v>
      </c>
      <c r="AL101" s="154" t="b">
        <f>Scenario!AL135=OrigScenario!AL101</f>
        <v>1</v>
      </c>
      <c r="AM101" s="154" t="b">
        <f>Scenario!AM135=OrigScenario!AM101</f>
        <v>1</v>
      </c>
      <c r="AN101" s="154" t="b">
        <f>Scenario!AN135=OrigScenario!AN101</f>
        <v>1</v>
      </c>
      <c r="AO101" s="154" t="b">
        <f>Scenario!AO135=OrigScenario!AO101</f>
        <v>1</v>
      </c>
      <c r="AP101" s="154" t="b">
        <f>Scenario!AP135=OrigScenario!AP101</f>
        <v>1</v>
      </c>
      <c r="AQ101" s="154" t="b">
        <f>Scenario!AQ135=OrigScenario!AQ101</f>
        <v>1</v>
      </c>
      <c r="AR101" s="154" t="b">
        <f>Scenario!AR135=OrigScenario!AR101</f>
        <v>1</v>
      </c>
      <c r="AS101" s="154" t="b">
        <f>Scenario!AS135=OrigScenario!AS101</f>
        <v>1</v>
      </c>
      <c r="AT101" s="154" t="b">
        <f>Scenario!AT135=OrigScenario!AT101</f>
        <v>1</v>
      </c>
      <c r="AU101" s="154" t="b">
        <f>Scenario!AU135=OrigScenario!AU101</f>
        <v>1</v>
      </c>
      <c r="AV101" s="155" t="b">
        <f>Scenario!AV135=OrigScenario!AV101</f>
        <v>1</v>
      </c>
    </row>
    <row r="102" spans="2:48" x14ac:dyDescent="0.2">
      <c r="B102" s="2" t="b">
        <f>Scenario!B136=OrigScenario!B102</f>
        <v>1</v>
      </c>
      <c r="C102" s="154" t="b">
        <f>Scenario!C136=OrigScenario!C102</f>
        <v>1</v>
      </c>
      <c r="D102" s="154" t="b">
        <f>Scenario!D136=OrigScenario!D102</f>
        <v>1</v>
      </c>
      <c r="E102" s="154" t="b">
        <f>Scenario!E136=OrigScenario!E102</f>
        <v>1</v>
      </c>
      <c r="F102" s="154" t="b">
        <f>Scenario!F136=OrigScenario!F102</f>
        <v>1</v>
      </c>
      <c r="G102" s="154" t="b">
        <f>Scenario!G136=OrigScenario!G102</f>
        <v>1</v>
      </c>
      <c r="H102" s="154" t="b">
        <f>Scenario!H136=OrigScenario!H102</f>
        <v>1</v>
      </c>
      <c r="I102" s="154" t="b">
        <f>Scenario!I136=OrigScenario!I102</f>
        <v>1</v>
      </c>
      <c r="J102" s="154" t="b">
        <f>Scenario!J136=OrigScenario!J102</f>
        <v>1</v>
      </c>
      <c r="K102" s="154" t="b">
        <f>Scenario!K136=OrigScenario!K102</f>
        <v>1</v>
      </c>
      <c r="L102" s="154" t="b">
        <f>Scenario!L136=OrigScenario!L102</f>
        <v>1</v>
      </c>
      <c r="M102" s="154" t="b">
        <f>Scenario!M136=OrigScenario!M102</f>
        <v>1</v>
      </c>
      <c r="N102" s="154" t="b">
        <f>Scenario!N136=OrigScenario!N102</f>
        <v>1</v>
      </c>
      <c r="O102" s="154" t="b">
        <f>Scenario!O136=OrigScenario!O102</f>
        <v>1</v>
      </c>
      <c r="P102" s="154" t="b">
        <f>Scenario!P136=OrigScenario!P102</f>
        <v>1</v>
      </c>
      <c r="Q102" s="154" t="b">
        <f>Scenario!Q136=OrigScenario!Q102</f>
        <v>1</v>
      </c>
      <c r="R102" s="154" t="b">
        <f>Scenario!R136=OrigScenario!R102</f>
        <v>1</v>
      </c>
      <c r="S102" s="154" t="b">
        <f>Scenario!S136=OrigScenario!S102</f>
        <v>1</v>
      </c>
      <c r="T102" s="154" t="b">
        <f>Scenario!T136=OrigScenario!T102</f>
        <v>1</v>
      </c>
      <c r="U102" s="154" t="b">
        <f>Scenario!U136=OrigScenario!U102</f>
        <v>1</v>
      </c>
      <c r="V102" s="154" t="b">
        <f>Scenario!V136=OrigScenario!V102</f>
        <v>1</v>
      </c>
      <c r="W102" s="154" t="b">
        <f>Scenario!W136=OrigScenario!W102</f>
        <v>1</v>
      </c>
      <c r="X102" s="154" t="b">
        <f>Scenario!X136=OrigScenario!X102</f>
        <v>1</v>
      </c>
      <c r="Y102" s="154" t="b">
        <f>Scenario!Y136=OrigScenario!Y102</f>
        <v>1</v>
      </c>
      <c r="Z102" s="154" t="b">
        <f>Scenario!Z136=OrigScenario!Z102</f>
        <v>1</v>
      </c>
      <c r="AA102" s="154" t="b">
        <f>Scenario!AA136=OrigScenario!AA102</f>
        <v>1</v>
      </c>
      <c r="AB102" s="154" t="b">
        <f>Scenario!AB136=OrigScenario!AB102</f>
        <v>1</v>
      </c>
      <c r="AC102" s="154" t="b">
        <f>Scenario!AC136=OrigScenario!AC102</f>
        <v>1</v>
      </c>
      <c r="AD102" s="154" t="b">
        <f>Scenario!AD136=OrigScenario!AD102</f>
        <v>1</v>
      </c>
      <c r="AE102" s="154" t="b">
        <f>Scenario!AE136=OrigScenario!AE102</f>
        <v>1</v>
      </c>
      <c r="AF102" s="154" t="b">
        <f>Scenario!AF136=OrigScenario!AF102</f>
        <v>1</v>
      </c>
      <c r="AG102" s="154" t="b">
        <f>Scenario!AG136=OrigScenario!AG102</f>
        <v>1</v>
      </c>
      <c r="AH102" s="154" t="b">
        <f>Scenario!AH136=OrigScenario!AH102</f>
        <v>1</v>
      </c>
      <c r="AI102" s="154" t="b">
        <f>Scenario!AI136=OrigScenario!AI102</f>
        <v>1</v>
      </c>
      <c r="AJ102" s="154" t="b">
        <f>Scenario!AJ136=OrigScenario!AJ102</f>
        <v>1</v>
      </c>
      <c r="AK102" s="154" t="b">
        <f>Scenario!AK136=OrigScenario!AK102</f>
        <v>1</v>
      </c>
      <c r="AL102" s="154" t="b">
        <f>Scenario!AL136=OrigScenario!AL102</f>
        <v>1</v>
      </c>
      <c r="AM102" s="154" t="b">
        <f>Scenario!AM136=OrigScenario!AM102</f>
        <v>1</v>
      </c>
      <c r="AN102" s="154" t="b">
        <f>Scenario!AN136=OrigScenario!AN102</f>
        <v>1</v>
      </c>
      <c r="AO102" s="154" t="b">
        <f>Scenario!AO136=OrigScenario!AO102</f>
        <v>1</v>
      </c>
      <c r="AP102" s="154" t="b">
        <f>Scenario!AP136=OrigScenario!AP102</f>
        <v>1</v>
      </c>
      <c r="AQ102" s="154" t="b">
        <f>Scenario!AQ136=OrigScenario!AQ102</f>
        <v>1</v>
      </c>
      <c r="AR102" s="154" t="b">
        <f>Scenario!AR136=OrigScenario!AR102</f>
        <v>1</v>
      </c>
      <c r="AS102" s="154" t="b">
        <f>Scenario!AS136=OrigScenario!AS102</f>
        <v>1</v>
      </c>
      <c r="AT102" s="154" t="b">
        <f>Scenario!AT136=OrigScenario!AT102</f>
        <v>1</v>
      </c>
      <c r="AU102" s="154" t="b">
        <f>Scenario!AU136=OrigScenario!AU102</f>
        <v>1</v>
      </c>
      <c r="AV102" s="155" t="b">
        <f>Scenario!AV136=OrigScenario!AV102</f>
        <v>1</v>
      </c>
    </row>
    <row r="103" spans="2:48" x14ac:dyDescent="0.2">
      <c r="B103" s="2" t="b">
        <f>Scenario!B137=OrigScenario!B103</f>
        <v>1</v>
      </c>
      <c r="C103" s="154" t="b">
        <f>Scenario!C137=OrigScenario!C103</f>
        <v>0</v>
      </c>
      <c r="D103" s="154" t="b">
        <f>Scenario!D137=OrigScenario!D103</f>
        <v>0</v>
      </c>
      <c r="E103" s="154" t="b">
        <f>Scenario!E137=OrigScenario!E103</f>
        <v>0</v>
      </c>
      <c r="F103" s="154" t="b">
        <f>Scenario!F137=OrigScenario!F103</f>
        <v>0</v>
      </c>
      <c r="G103" s="154" t="b">
        <f>Scenario!G137=OrigScenario!G103</f>
        <v>0</v>
      </c>
      <c r="H103" s="154" t="b">
        <f>Scenario!H137=OrigScenario!H103</f>
        <v>0</v>
      </c>
      <c r="I103" s="154" t="b">
        <f>Scenario!I137=OrigScenario!I103</f>
        <v>0</v>
      </c>
      <c r="J103" s="154" t="b">
        <f>Scenario!J137=OrigScenario!J103</f>
        <v>0</v>
      </c>
      <c r="K103" s="154" t="b">
        <f>Scenario!K137=OrigScenario!K103</f>
        <v>0</v>
      </c>
      <c r="L103" s="154" t="b">
        <f>Scenario!L137=OrigScenario!L103</f>
        <v>0</v>
      </c>
      <c r="M103" s="154" t="b">
        <f>Scenario!M137=OrigScenario!M103</f>
        <v>0</v>
      </c>
      <c r="N103" s="154" t="b">
        <f>Scenario!N137=OrigScenario!N103</f>
        <v>0</v>
      </c>
      <c r="O103" s="154" t="b">
        <f>Scenario!O137=OrigScenario!O103</f>
        <v>0</v>
      </c>
      <c r="P103" s="154" t="b">
        <f>Scenario!P137=OrigScenario!P103</f>
        <v>0</v>
      </c>
      <c r="Q103" s="154" t="b">
        <f>Scenario!Q137=OrigScenario!Q103</f>
        <v>0</v>
      </c>
      <c r="R103" s="154" t="b">
        <f>Scenario!R137=OrigScenario!R103</f>
        <v>0</v>
      </c>
      <c r="S103" s="154" t="b">
        <f>Scenario!S137=OrigScenario!S103</f>
        <v>0</v>
      </c>
      <c r="T103" s="154" t="b">
        <f>Scenario!T137=OrigScenario!T103</f>
        <v>0</v>
      </c>
      <c r="U103" s="154" t="b">
        <f>Scenario!U137=OrigScenario!U103</f>
        <v>0</v>
      </c>
      <c r="V103" s="154" t="b">
        <f>Scenario!V137=OrigScenario!V103</f>
        <v>0</v>
      </c>
      <c r="W103" s="154" t="b">
        <f>Scenario!W137=OrigScenario!W103</f>
        <v>0</v>
      </c>
      <c r="X103" s="154" t="b">
        <f>Scenario!X137=OrigScenario!X103</f>
        <v>0</v>
      </c>
      <c r="Y103" s="154" t="b">
        <f>Scenario!Y137=OrigScenario!Y103</f>
        <v>0</v>
      </c>
      <c r="Z103" s="154" t="b">
        <f>Scenario!Z137=OrigScenario!Z103</f>
        <v>0</v>
      </c>
      <c r="AA103" s="154" t="b">
        <f>Scenario!AA137=OrigScenario!AA103</f>
        <v>0</v>
      </c>
      <c r="AB103" s="154" t="b">
        <f>Scenario!AB137=OrigScenario!AB103</f>
        <v>0</v>
      </c>
      <c r="AC103" s="154" t="b">
        <f>Scenario!AC137=OrigScenario!AC103</f>
        <v>0</v>
      </c>
      <c r="AD103" s="154" t="b">
        <f>Scenario!AD137=OrigScenario!AD103</f>
        <v>0</v>
      </c>
      <c r="AE103" s="154" t="b">
        <f>Scenario!AE137=OrigScenario!AE103</f>
        <v>0</v>
      </c>
      <c r="AF103" s="154" t="b">
        <f>Scenario!AF137=OrigScenario!AF103</f>
        <v>0</v>
      </c>
      <c r="AG103" s="154" t="b">
        <f>Scenario!AG137=OrigScenario!AG103</f>
        <v>0</v>
      </c>
      <c r="AH103" s="154" t="b">
        <f>Scenario!AH137=OrigScenario!AH103</f>
        <v>0</v>
      </c>
      <c r="AI103" s="154" t="b">
        <f>Scenario!AI137=OrigScenario!AI103</f>
        <v>0</v>
      </c>
      <c r="AJ103" s="154" t="b">
        <f>Scenario!AJ137=OrigScenario!AJ103</f>
        <v>0</v>
      </c>
      <c r="AK103" s="154" t="b">
        <f>Scenario!AK137=OrigScenario!AK103</f>
        <v>0</v>
      </c>
      <c r="AL103" s="154" t="b">
        <f>Scenario!AL137=OrigScenario!AL103</f>
        <v>0</v>
      </c>
      <c r="AM103" s="154" t="b">
        <f>Scenario!AM137=OrigScenario!AM103</f>
        <v>0</v>
      </c>
      <c r="AN103" s="154" t="b">
        <f>Scenario!AN137=OrigScenario!AN103</f>
        <v>0</v>
      </c>
      <c r="AO103" s="154" t="b">
        <f>Scenario!AO137=OrigScenario!AO103</f>
        <v>0</v>
      </c>
      <c r="AP103" s="154" t="b">
        <f>Scenario!AP137=OrigScenario!AP103</f>
        <v>0</v>
      </c>
      <c r="AQ103" s="154" t="b">
        <f>Scenario!AQ137=OrigScenario!AQ103</f>
        <v>0</v>
      </c>
      <c r="AR103" s="154" t="b">
        <f>Scenario!AR137=OrigScenario!AR103</f>
        <v>0</v>
      </c>
      <c r="AS103" s="154" t="b">
        <f>Scenario!AS137=OrigScenario!AS103</f>
        <v>0</v>
      </c>
      <c r="AT103" s="154" t="b">
        <f>Scenario!AT137=OrigScenario!AT103</f>
        <v>0</v>
      </c>
      <c r="AU103" s="154" t="b">
        <f>Scenario!AU137=OrigScenario!AU103</f>
        <v>0</v>
      </c>
      <c r="AV103" s="155" t="b">
        <f>Scenario!AV137=OrigScenario!AV103</f>
        <v>0</v>
      </c>
    </row>
    <row r="104" spans="2:48" x14ac:dyDescent="0.2">
      <c r="B104" s="2" t="b">
        <f>Scenario!B138=OrigScenario!B104</f>
        <v>1</v>
      </c>
      <c r="C104" s="154" t="b">
        <f>Scenario!C138=OrigScenario!C104</f>
        <v>0</v>
      </c>
      <c r="D104" s="154" t="b">
        <f>Scenario!D138=OrigScenario!D104</f>
        <v>0</v>
      </c>
      <c r="E104" s="154" t="b">
        <f>Scenario!E138=OrigScenario!E104</f>
        <v>0</v>
      </c>
      <c r="F104" s="154" t="b">
        <f>Scenario!F138=OrigScenario!F104</f>
        <v>0</v>
      </c>
      <c r="G104" s="154" t="b">
        <f>Scenario!G138=OrigScenario!G104</f>
        <v>0</v>
      </c>
      <c r="H104" s="154" t="b">
        <f>Scenario!H138=OrigScenario!H104</f>
        <v>0</v>
      </c>
      <c r="I104" s="154" t="b">
        <f>Scenario!I138=OrigScenario!I104</f>
        <v>0</v>
      </c>
      <c r="J104" s="154" t="b">
        <f>Scenario!J138=OrigScenario!J104</f>
        <v>0</v>
      </c>
      <c r="K104" s="154" t="b">
        <f>Scenario!K138=OrigScenario!K104</f>
        <v>0</v>
      </c>
      <c r="L104" s="154" t="b">
        <f>Scenario!L138=OrigScenario!L104</f>
        <v>0</v>
      </c>
      <c r="M104" s="154" t="b">
        <f>Scenario!M138=OrigScenario!M104</f>
        <v>0</v>
      </c>
      <c r="N104" s="154" t="b">
        <f>Scenario!N138=OrigScenario!N104</f>
        <v>0</v>
      </c>
      <c r="O104" s="154" t="b">
        <f>Scenario!O138=OrigScenario!O104</f>
        <v>0</v>
      </c>
      <c r="P104" s="154" t="b">
        <f>Scenario!P138=OrigScenario!P104</f>
        <v>0</v>
      </c>
      <c r="Q104" s="154" t="b">
        <f>Scenario!Q138=OrigScenario!Q104</f>
        <v>0</v>
      </c>
      <c r="R104" s="154" t="b">
        <f>Scenario!R138=OrigScenario!R104</f>
        <v>0</v>
      </c>
      <c r="S104" s="154" t="b">
        <f>Scenario!S138=OrigScenario!S104</f>
        <v>0</v>
      </c>
      <c r="T104" s="154" t="b">
        <f>Scenario!T138=OrigScenario!T104</f>
        <v>0</v>
      </c>
      <c r="U104" s="154" t="b">
        <f>Scenario!U138=OrigScenario!U104</f>
        <v>0</v>
      </c>
      <c r="V104" s="154" t="b">
        <f>Scenario!V138=OrigScenario!V104</f>
        <v>0</v>
      </c>
      <c r="W104" s="154" t="b">
        <f>Scenario!W138=OrigScenario!W104</f>
        <v>0</v>
      </c>
      <c r="X104" s="154" t="b">
        <f>Scenario!X138=OrigScenario!X104</f>
        <v>0</v>
      </c>
      <c r="Y104" s="154" t="b">
        <f>Scenario!Y138=OrigScenario!Y104</f>
        <v>0</v>
      </c>
      <c r="Z104" s="154" t="b">
        <f>Scenario!Z138=OrigScenario!Z104</f>
        <v>0</v>
      </c>
      <c r="AA104" s="154" t="b">
        <f>Scenario!AA138=OrigScenario!AA104</f>
        <v>0</v>
      </c>
      <c r="AB104" s="154" t="b">
        <f>Scenario!AB138=OrigScenario!AB104</f>
        <v>0</v>
      </c>
      <c r="AC104" s="154" t="b">
        <f>Scenario!AC138=OrigScenario!AC104</f>
        <v>0</v>
      </c>
      <c r="AD104" s="154" t="b">
        <f>Scenario!AD138=OrigScenario!AD104</f>
        <v>0</v>
      </c>
      <c r="AE104" s="154" t="b">
        <f>Scenario!AE138=OrigScenario!AE104</f>
        <v>0</v>
      </c>
      <c r="AF104" s="154" t="b">
        <f>Scenario!AF138=OrigScenario!AF104</f>
        <v>0</v>
      </c>
      <c r="AG104" s="154" t="b">
        <f>Scenario!AG138=OrigScenario!AG104</f>
        <v>0</v>
      </c>
      <c r="AH104" s="154" t="b">
        <f>Scenario!AH138=OrigScenario!AH104</f>
        <v>0</v>
      </c>
      <c r="AI104" s="154" t="b">
        <f>Scenario!AI138=OrigScenario!AI104</f>
        <v>0</v>
      </c>
      <c r="AJ104" s="154" t="b">
        <f>Scenario!AJ138=OrigScenario!AJ104</f>
        <v>0</v>
      </c>
      <c r="AK104" s="154" t="b">
        <f>Scenario!AK138=OrigScenario!AK104</f>
        <v>0</v>
      </c>
      <c r="AL104" s="154" t="b">
        <f>Scenario!AL138=OrigScenario!AL104</f>
        <v>0</v>
      </c>
      <c r="AM104" s="154" t="b">
        <f>Scenario!AM138=OrigScenario!AM104</f>
        <v>0</v>
      </c>
      <c r="AN104" s="154" t="b">
        <f>Scenario!AN138=OrigScenario!AN104</f>
        <v>0</v>
      </c>
      <c r="AO104" s="154" t="b">
        <f>Scenario!AO138=OrigScenario!AO104</f>
        <v>0</v>
      </c>
      <c r="AP104" s="154" t="b">
        <f>Scenario!AP138=OrigScenario!AP104</f>
        <v>0</v>
      </c>
      <c r="AQ104" s="154" t="b">
        <f>Scenario!AQ138=OrigScenario!AQ104</f>
        <v>0</v>
      </c>
      <c r="AR104" s="154" t="b">
        <f>Scenario!AR138=OrigScenario!AR104</f>
        <v>0</v>
      </c>
      <c r="AS104" s="154" t="b">
        <f>Scenario!AS138=OrigScenario!AS104</f>
        <v>0</v>
      </c>
      <c r="AT104" s="154" t="b">
        <f>Scenario!AT138=OrigScenario!AT104</f>
        <v>0</v>
      </c>
      <c r="AU104" s="154" t="b">
        <f>Scenario!AU138=OrigScenario!AU104</f>
        <v>0</v>
      </c>
      <c r="AV104" s="154" t="b">
        <f>Scenario!AV138=OrigScenario!AV104</f>
        <v>0</v>
      </c>
    </row>
    <row r="105" spans="2:48" x14ac:dyDescent="0.2">
      <c r="B105" s="2" t="b">
        <f>Scenario!B139=OrigScenario!B105</f>
        <v>1</v>
      </c>
      <c r="C105" s="154" t="b">
        <f>Scenario!C139=OrigScenario!C105</f>
        <v>1</v>
      </c>
      <c r="D105" s="154" t="b">
        <f>Scenario!D139=OrigScenario!D105</f>
        <v>1</v>
      </c>
      <c r="E105" s="154" t="b">
        <f>Scenario!E139=OrigScenario!E105</f>
        <v>1</v>
      </c>
      <c r="F105" s="154" t="b">
        <f>Scenario!F139=OrigScenario!F105</f>
        <v>1</v>
      </c>
      <c r="G105" s="154" t="b">
        <f>Scenario!G139=OrigScenario!G105</f>
        <v>1</v>
      </c>
      <c r="H105" s="154" t="b">
        <f>Scenario!H139=OrigScenario!H105</f>
        <v>1</v>
      </c>
      <c r="I105" s="154" t="b">
        <f>Scenario!I139=OrigScenario!I105</f>
        <v>1</v>
      </c>
      <c r="J105" s="154" t="b">
        <f>Scenario!J139=OrigScenario!J105</f>
        <v>1</v>
      </c>
      <c r="K105" s="154" t="b">
        <f>Scenario!K139=OrigScenario!K105</f>
        <v>1</v>
      </c>
      <c r="L105" s="154" t="b">
        <f>Scenario!L139=OrigScenario!L105</f>
        <v>1</v>
      </c>
      <c r="M105" s="154" t="b">
        <f>Scenario!M139=OrigScenario!M105</f>
        <v>1</v>
      </c>
      <c r="N105" s="154" t="b">
        <f>Scenario!N139=OrigScenario!N105</f>
        <v>1</v>
      </c>
      <c r="O105" s="154" t="b">
        <f>Scenario!O139=OrigScenario!O105</f>
        <v>1</v>
      </c>
      <c r="P105" s="154" t="b">
        <f>Scenario!P139=OrigScenario!P105</f>
        <v>1</v>
      </c>
      <c r="Q105" s="154" t="b">
        <f>Scenario!Q139=OrigScenario!Q105</f>
        <v>1</v>
      </c>
      <c r="R105" s="154" t="b">
        <f>Scenario!R139=OrigScenario!R105</f>
        <v>1</v>
      </c>
      <c r="S105" s="154" t="b">
        <f>Scenario!S139=OrigScenario!S105</f>
        <v>1</v>
      </c>
      <c r="T105" s="154" t="b">
        <f>Scenario!T139=OrigScenario!T105</f>
        <v>1</v>
      </c>
      <c r="U105" s="154" t="b">
        <f>Scenario!U139=OrigScenario!U105</f>
        <v>1</v>
      </c>
      <c r="V105" s="154" t="b">
        <f>Scenario!V139=OrigScenario!V105</f>
        <v>1</v>
      </c>
      <c r="W105" s="154" t="b">
        <f>Scenario!W139=OrigScenario!W105</f>
        <v>1</v>
      </c>
      <c r="X105" s="154" t="b">
        <f>Scenario!X139=OrigScenario!X105</f>
        <v>1</v>
      </c>
      <c r="Y105" s="154" t="b">
        <f>Scenario!Y139=OrigScenario!Y105</f>
        <v>1</v>
      </c>
      <c r="Z105" s="154" t="b">
        <f>Scenario!Z139=OrigScenario!Z105</f>
        <v>1</v>
      </c>
      <c r="AA105" s="154" t="b">
        <f>Scenario!AA139=OrigScenario!AA105</f>
        <v>1</v>
      </c>
      <c r="AB105" s="154" t="b">
        <f>Scenario!AB139=OrigScenario!AB105</f>
        <v>1</v>
      </c>
      <c r="AC105" s="154" t="b">
        <f>Scenario!AC139=OrigScenario!AC105</f>
        <v>1</v>
      </c>
      <c r="AD105" s="154" t="b">
        <f>Scenario!AD139=OrigScenario!AD105</f>
        <v>1</v>
      </c>
      <c r="AE105" s="154" t="b">
        <f>Scenario!AE139=OrigScenario!AE105</f>
        <v>1</v>
      </c>
      <c r="AF105" s="154" t="b">
        <f>Scenario!AF139=OrigScenario!AF105</f>
        <v>1</v>
      </c>
      <c r="AG105" s="154" t="b">
        <f>Scenario!AG139=OrigScenario!AG105</f>
        <v>1</v>
      </c>
      <c r="AH105" s="154" t="b">
        <f>Scenario!AH139=OrigScenario!AH105</f>
        <v>1</v>
      </c>
      <c r="AI105" s="154" t="b">
        <f>Scenario!AI139=OrigScenario!AI105</f>
        <v>1</v>
      </c>
      <c r="AJ105" s="154" t="b">
        <f>Scenario!AJ139=OrigScenario!AJ105</f>
        <v>1</v>
      </c>
      <c r="AK105" s="154" t="b">
        <f>Scenario!AK139=OrigScenario!AK105</f>
        <v>1</v>
      </c>
      <c r="AL105" s="154" t="b">
        <f>Scenario!AL139=OrigScenario!AL105</f>
        <v>1</v>
      </c>
      <c r="AM105" s="154" t="b">
        <f>Scenario!AM139=OrigScenario!AM105</f>
        <v>1</v>
      </c>
      <c r="AN105" s="154" t="b">
        <f>Scenario!AN139=OrigScenario!AN105</f>
        <v>1</v>
      </c>
      <c r="AO105" s="154" t="b">
        <f>Scenario!AO139=OrigScenario!AO105</f>
        <v>1</v>
      </c>
      <c r="AP105" s="154" t="b">
        <f>Scenario!AP139=OrigScenario!AP105</f>
        <v>1</v>
      </c>
      <c r="AQ105" s="154" t="b">
        <f>Scenario!AQ139=OrigScenario!AQ105</f>
        <v>1</v>
      </c>
      <c r="AR105" s="154" t="b">
        <f>Scenario!AR139=OrigScenario!AR105</f>
        <v>1</v>
      </c>
      <c r="AS105" s="154" t="b">
        <f>Scenario!AS139=OrigScenario!AS105</f>
        <v>1</v>
      </c>
      <c r="AT105" s="154" t="b">
        <f>Scenario!AT139=OrigScenario!AT105</f>
        <v>1</v>
      </c>
      <c r="AU105" s="154" t="b">
        <f>Scenario!AU139=OrigScenario!AU105</f>
        <v>1</v>
      </c>
      <c r="AV105" s="155" t="b">
        <f>Scenario!AV139=OrigScenario!AV105</f>
        <v>1</v>
      </c>
    </row>
    <row r="106" spans="2:48" x14ac:dyDescent="0.2">
      <c r="B106" s="2" t="b">
        <f>Scenario!B140=OrigScenario!B106</f>
        <v>1</v>
      </c>
      <c r="C106" s="154" t="b">
        <f>Scenario!C140=OrigScenario!C106</f>
        <v>1</v>
      </c>
      <c r="D106" s="154" t="b">
        <f>Scenario!D140=OrigScenario!D106</f>
        <v>1</v>
      </c>
      <c r="E106" s="154" t="b">
        <f>Scenario!E140=OrigScenario!E106</f>
        <v>1</v>
      </c>
      <c r="F106" s="154" t="b">
        <f>Scenario!F140=OrigScenario!F106</f>
        <v>1</v>
      </c>
      <c r="G106" s="154" t="b">
        <f>Scenario!G140=OrigScenario!G106</f>
        <v>1</v>
      </c>
      <c r="H106" s="154" t="b">
        <f>Scenario!H140=OrigScenario!H106</f>
        <v>1</v>
      </c>
      <c r="I106" s="154" t="b">
        <f>Scenario!I140=OrigScenario!I106</f>
        <v>1</v>
      </c>
      <c r="J106" s="154" t="b">
        <f>Scenario!J140=OrigScenario!J106</f>
        <v>1</v>
      </c>
      <c r="K106" s="154" t="b">
        <f>Scenario!K140=OrigScenario!K106</f>
        <v>1</v>
      </c>
      <c r="L106" s="154" t="b">
        <f>Scenario!L140=OrigScenario!L106</f>
        <v>1</v>
      </c>
      <c r="M106" s="154" t="b">
        <f>Scenario!M140=OrigScenario!M106</f>
        <v>1</v>
      </c>
      <c r="N106" s="154" t="b">
        <f>Scenario!N140=OrigScenario!N106</f>
        <v>1</v>
      </c>
      <c r="O106" s="154" t="b">
        <f>Scenario!O140=OrigScenario!O106</f>
        <v>1</v>
      </c>
      <c r="P106" s="154" t="b">
        <f>Scenario!P140=OrigScenario!P106</f>
        <v>1</v>
      </c>
      <c r="Q106" s="154" t="b">
        <f>Scenario!Q140=OrigScenario!Q106</f>
        <v>1</v>
      </c>
      <c r="R106" s="154" t="b">
        <f>Scenario!R140=OrigScenario!R106</f>
        <v>1</v>
      </c>
      <c r="S106" s="154" t="b">
        <f>Scenario!S140=OrigScenario!S106</f>
        <v>1</v>
      </c>
      <c r="T106" s="154" t="b">
        <f>Scenario!T140=OrigScenario!T106</f>
        <v>1</v>
      </c>
      <c r="U106" s="154" t="b">
        <f>Scenario!U140=OrigScenario!U106</f>
        <v>1</v>
      </c>
      <c r="V106" s="154" t="b">
        <f>Scenario!V140=OrigScenario!V106</f>
        <v>1</v>
      </c>
      <c r="W106" s="154" t="b">
        <f>Scenario!W140=OrigScenario!W106</f>
        <v>1</v>
      </c>
      <c r="X106" s="154" t="b">
        <f>Scenario!X140=OrigScenario!X106</f>
        <v>1</v>
      </c>
      <c r="Y106" s="154" t="b">
        <f>Scenario!Y140=OrigScenario!Y106</f>
        <v>1</v>
      </c>
      <c r="Z106" s="154" t="b">
        <f>Scenario!Z140=OrigScenario!Z106</f>
        <v>1</v>
      </c>
      <c r="AA106" s="154" t="b">
        <f>Scenario!AA140=OrigScenario!AA106</f>
        <v>1</v>
      </c>
      <c r="AB106" s="154" t="b">
        <f>Scenario!AB140=OrigScenario!AB106</f>
        <v>1</v>
      </c>
      <c r="AC106" s="154" t="b">
        <f>Scenario!AC140=OrigScenario!AC106</f>
        <v>1</v>
      </c>
      <c r="AD106" s="154" t="b">
        <f>Scenario!AD140=OrigScenario!AD106</f>
        <v>1</v>
      </c>
      <c r="AE106" s="154" t="b">
        <f>Scenario!AE140=OrigScenario!AE106</f>
        <v>1</v>
      </c>
      <c r="AF106" s="154" t="b">
        <f>Scenario!AF140=OrigScenario!AF106</f>
        <v>1</v>
      </c>
      <c r="AG106" s="154" t="b">
        <f>Scenario!AG140=OrigScenario!AG106</f>
        <v>1</v>
      </c>
      <c r="AH106" s="154" t="b">
        <f>Scenario!AH140=OrigScenario!AH106</f>
        <v>1</v>
      </c>
      <c r="AI106" s="154" t="b">
        <f>Scenario!AI140=OrigScenario!AI106</f>
        <v>1</v>
      </c>
      <c r="AJ106" s="154" t="b">
        <f>Scenario!AJ140=OrigScenario!AJ106</f>
        <v>1</v>
      </c>
      <c r="AK106" s="154" t="b">
        <f>Scenario!AK140=OrigScenario!AK106</f>
        <v>1</v>
      </c>
      <c r="AL106" s="154" t="b">
        <f>Scenario!AL140=OrigScenario!AL106</f>
        <v>1</v>
      </c>
      <c r="AM106" s="154" t="b">
        <f>Scenario!AM140=OrigScenario!AM106</f>
        <v>1</v>
      </c>
      <c r="AN106" s="154" t="b">
        <f>Scenario!AN140=OrigScenario!AN106</f>
        <v>1</v>
      </c>
      <c r="AO106" s="154" t="b">
        <f>Scenario!AO140=OrigScenario!AO106</f>
        <v>1</v>
      </c>
      <c r="AP106" s="154" t="b">
        <f>Scenario!AP140=OrigScenario!AP106</f>
        <v>1</v>
      </c>
      <c r="AQ106" s="154" t="b">
        <f>Scenario!AQ140=OrigScenario!AQ106</f>
        <v>1</v>
      </c>
      <c r="AR106" s="154" t="b">
        <f>Scenario!AR140=OrigScenario!AR106</f>
        <v>1</v>
      </c>
      <c r="AS106" s="154" t="b">
        <f>Scenario!AS140=OrigScenario!AS106</f>
        <v>1</v>
      </c>
      <c r="AT106" s="154" t="b">
        <f>Scenario!AT140=OrigScenario!AT106</f>
        <v>1</v>
      </c>
      <c r="AU106" s="154" t="b">
        <f>Scenario!AU140=OrigScenario!AU106</f>
        <v>1</v>
      </c>
      <c r="AV106" s="155" t="b">
        <f>Scenario!AV140=OrigScenario!AV106</f>
        <v>1</v>
      </c>
    </row>
    <row r="107" spans="2:48" x14ac:dyDescent="0.2">
      <c r="B107" s="2" t="b">
        <f>Scenario!B141=OrigScenario!B107</f>
        <v>1</v>
      </c>
      <c r="C107" s="156" t="b">
        <f>Scenario!C141=OrigScenario!C107</f>
        <v>1</v>
      </c>
      <c r="D107" s="156" t="b">
        <f>Scenario!D141=OrigScenario!D107</f>
        <v>1</v>
      </c>
      <c r="E107" s="156" t="b">
        <f>Scenario!E141=OrigScenario!E107</f>
        <v>1</v>
      </c>
      <c r="F107" s="156" t="b">
        <f>Scenario!F141=OrigScenario!F107</f>
        <v>1</v>
      </c>
      <c r="G107" s="156" t="b">
        <f>Scenario!G141=OrigScenario!G107</f>
        <v>1</v>
      </c>
      <c r="H107" s="156" t="b">
        <f>Scenario!H141=OrigScenario!H107</f>
        <v>1</v>
      </c>
      <c r="I107" s="156" t="b">
        <f>Scenario!I141=OrigScenario!I107</f>
        <v>1</v>
      </c>
      <c r="J107" s="156" t="b">
        <f>Scenario!J141=OrigScenario!J107</f>
        <v>1</v>
      </c>
      <c r="K107" s="156" t="b">
        <f>Scenario!K141=OrigScenario!K107</f>
        <v>1</v>
      </c>
      <c r="L107" s="156" t="b">
        <f>Scenario!L141=OrigScenario!L107</f>
        <v>1</v>
      </c>
      <c r="M107" s="156" t="b">
        <f>Scenario!M141=OrigScenario!M107</f>
        <v>1</v>
      </c>
      <c r="N107" s="156" t="b">
        <f>Scenario!N141=OrigScenario!N107</f>
        <v>1</v>
      </c>
      <c r="O107" s="156" t="b">
        <f>Scenario!O141=OrigScenario!O107</f>
        <v>1</v>
      </c>
      <c r="P107" s="156" t="b">
        <f>Scenario!P141=OrigScenario!P107</f>
        <v>1</v>
      </c>
      <c r="Q107" s="156" t="b">
        <f>Scenario!Q141=OrigScenario!Q107</f>
        <v>1</v>
      </c>
      <c r="R107" s="156" t="b">
        <f>Scenario!R141=OrigScenario!R107</f>
        <v>1</v>
      </c>
      <c r="S107" s="156" t="b">
        <f>Scenario!S141=OrigScenario!S107</f>
        <v>1</v>
      </c>
      <c r="T107" s="156" t="b">
        <f>Scenario!T141=OrigScenario!T107</f>
        <v>1</v>
      </c>
      <c r="U107" s="156" t="b">
        <f>Scenario!U141=OrigScenario!U107</f>
        <v>1</v>
      </c>
      <c r="V107" s="156" t="b">
        <f>Scenario!V141=OrigScenario!V107</f>
        <v>1</v>
      </c>
      <c r="W107" s="156" t="b">
        <f>Scenario!W141=OrigScenario!W107</f>
        <v>1</v>
      </c>
      <c r="X107" s="156" t="b">
        <f>Scenario!X141=OrigScenario!X107</f>
        <v>1</v>
      </c>
      <c r="Y107" s="156" t="b">
        <f>Scenario!Y141=OrigScenario!Y107</f>
        <v>1</v>
      </c>
      <c r="Z107" s="156" t="b">
        <f>Scenario!Z141=OrigScenario!Z107</f>
        <v>1</v>
      </c>
      <c r="AA107" s="156" t="b">
        <f>Scenario!AA141=OrigScenario!AA107</f>
        <v>1</v>
      </c>
      <c r="AB107" s="156" t="b">
        <f>Scenario!AB141=OrigScenario!AB107</f>
        <v>1</v>
      </c>
      <c r="AC107" s="156" t="b">
        <f>Scenario!AC141=OrigScenario!AC107</f>
        <v>1</v>
      </c>
      <c r="AD107" s="156" t="b">
        <f>Scenario!AD141=OrigScenario!AD107</f>
        <v>1</v>
      </c>
      <c r="AE107" s="156" t="b">
        <f>Scenario!AE141=OrigScenario!AE107</f>
        <v>1</v>
      </c>
      <c r="AF107" s="156" t="b">
        <f>Scenario!AF141=OrigScenario!AF107</f>
        <v>1</v>
      </c>
      <c r="AG107" s="156" t="b">
        <f>Scenario!AG141=OrigScenario!AG107</f>
        <v>1</v>
      </c>
      <c r="AH107" s="156" t="b">
        <f>Scenario!AH141=OrigScenario!AH107</f>
        <v>1</v>
      </c>
      <c r="AI107" s="156" t="b">
        <f>Scenario!AI141=OrigScenario!AI107</f>
        <v>1</v>
      </c>
      <c r="AJ107" s="156" t="b">
        <f>Scenario!AJ141=OrigScenario!AJ107</f>
        <v>1</v>
      </c>
      <c r="AK107" s="156" t="b">
        <f>Scenario!AK141=OrigScenario!AK107</f>
        <v>1</v>
      </c>
      <c r="AL107" s="156" t="b">
        <f>Scenario!AL141=OrigScenario!AL107</f>
        <v>1</v>
      </c>
      <c r="AM107" s="156" t="b">
        <f>Scenario!AM141=OrigScenario!AM107</f>
        <v>1</v>
      </c>
      <c r="AN107" s="156" t="b">
        <f>Scenario!AN141=OrigScenario!AN107</f>
        <v>1</v>
      </c>
      <c r="AO107" s="156" t="b">
        <f>Scenario!AO141=OrigScenario!AO107</f>
        <v>1</v>
      </c>
      <c r="AP107" s="156" t="b">
        <f>Scenario!AP141=OrigScenario!AP107</f>
        <v>1</v>
      </c>
      <c r="AQ107" s="156" t="b">
        <f>Scenario!AQ141=OrigScenario!AQ107</f>
        <v>1</v>
      </c>
      <c r="AR107" s="156" t="b">
        <f>Scenario!AR141=OrigScenario!AR107</f>
        <v>1</v>
      </c>
      <c r="AS107" s="156" t="b">
        <f>Scenario!AS141=OrigScenario!AS107</f>
        <v>1</v>
      </c>
      <c r="AT107" s="156" t="b">
        <f>Scenario!AT141=OrigScenario!AT107</f>
        <v>1</v>
      </c>
      <c r="AU107" s="156" t="b">
        <f>Scenario!AU141=OrigScenario!AU107</f>
        <v>1</v>
      </c>
      <c r="AV107" s="157" t="b">
        <f>Scenario!AV141=OrigScenario!AV107</f>
        <v>1</v>
      </c>
    </row>
    <row r="108" spans="2:48" x14ac:dyDescent="0.2">
      <c r="B108" s="2" t="b">
        <f>Scenario!B142=OrigScenario!B108</f>
        <v>1</v>
      </c>
      <c r="C108" s="156" t="b">
        <f>Scenario!C142=OrigScenario!C108</f>
        <v>1</v>
      </c>
      <c r="D108" s="156" t="b">
        <f>Scenario!D142=OrigScenario!D108</f>
        <v>1</v>
      </c>
      <c r="E108" s="156" t="b">
        <f>Scenario!E142=OrigScenario!E108</f>
        <v>1</v>
      </c>
      <c r="F108" s="156" t="b">
        <f>Scenario!F142=OrigScenario!F108</f>
        <v>1</v>
      </c>
      <c r="G108" s="156" t="b">
        <f>Scenario!G142=OrigScenario!G108</f>
        <v>1</v>
      </c>
      <c r="H108" s="156" t="b">
        <f>Scenario!H142=OrigScenario!H108</f>
        <v>1</v>
      </c>
      <c r="I108" s="156" t="b">
        <f>Scenario!I142=OrigScenario!I108</f>
        <v>1</v>
      </c>
      <c r="J108" s="156" t="b">
        <f>Scenario!J142=OrigScenario!J108</f>
        <v>1</v>
      </c>
      <c r="K108" s="156" t="b">
        <f>Scenario!K142=OrigScenario!K108</f>
        <v>1</v>
      </c>
      <c r="L108" s="156" t="b">
        <f>Scenario!L142=OrigScenario!L108</f>
        <v>1</v>
      </c>
      <c r="M108" s="156" t="b">
        <f>Scenario!M142=OrigScenario!M108</f>
        <v>1</v>
      </c>
      <c r="N108" s="156" t="b">
        <f>Scenario!N142=OrigScenario!N108</f>
        <v>1</v>
      </c>
      <c r="O108" s="156" t="b">
        <f>Scenario!O142=OrigScenario!O108</f>
        <v>1</v>
      </c>
      <c r="P108" s="156" t="b">
        <f>Scenario!P142=OrigScenario!P108</f>
        <v>1</v>
      </c>
      <c r="Q108" s="156" t="b">
        <f>Scenario!Q142=OrigScenario!Q108</f>
        <v>1</v>
      </c>
      <c r="R108" s="156" t="b">
        <f>Scenario!R142=OrigScenario!R108</f>
        <v>1</v>
      </c>
      <c r="S108" s="156" t="b">
        <f>Scenario!S142=OrigScenario!S108</f>
        <v>1</v>
      </c>
      <c r="T108" s="156" t="b">
        <f>Scenario!T142=OrigScenario!T108</f>
        <v>1</v>
      </c>
      <c r="U108" s="156" t="b">
        <f>Scenario!U142=OrigScenario!U108</f>
        <v>1</v>
      </c>
      <c r="V108" s="156" t="b">
        <f>Scenario!V142=OrigScenario!V108</f>
        <v>1</v>
      </c>
      <c r="W108" s="156" t="b">
        <f>Scenario!W142=OrigScenario!W108</f>
        <v>1</v>
      </c>
      <c r="X108" s="156" t="b">
        <f>Scenario!X142=OrigScenario!X108</f>
        <v>1</v>
      </c>
      <c r="Y108" s="156" t="b">
        <f>Scenario!Y142=OrigScenario!Y108</f>
        <v>1</v>
      </c>
      <c r="Z108" s="156" t="b">
        <f>Scenario!Z142=OrigScenario!Z108</f>
        <v>1</v>
      </c>
      <c r="AA108" s="156" t="b">
        <f>Scenario!AA142=OrigScenario!AA108</f>
        <v>1</v>
      </c>
      <c r="AB108" s="156" t="b">
        <f>Scenario!AB142=OrigScenario!AB108</f>
        <v>1</v>
      </c>
      <c r="AC108" s="156" t="b">
        <f>Scenario!AC142=OrigScenario!AC108</f>
        <v>1</v>
      </c>
      <c r="AD108" s="156" t="b">
        <f>Scenario!AD142=OrigScenario!AD108</f>
        <v>1</v>
      </c>
      <c r="AE108" s="156" t="b">
        <f>Scenario!AE142=OrigScenario!AE108</f>
        <v>1</v>
      </c>
      <c r="AF108" s="156" t="b">
        <f>Scenario!AF142=OrigScenario!AF108</f>
        <v>1</v>
      </c>
      <c r="AG108" s="156" t="b">
        <f>Scenario!AG142=OrigScenario!AG108</f>
        <v>1</v>
      </c>
      <c r="AH108" s="156" t="b">
        <f>Scenario!AH142=OrigScenario!AH108</f>
        <v>1</v>
      </c>
      <c r="AI108" s="156" t="b">
        <f>Scenario!AI142=OrigScenario!AI108</f>
        <v>1</v>
      </c>
      <c r="AJ108" s="156" t="b">
        <f>Scenario!AJ142=OrigScenario!AJ108</f>
        <v>1</v>
      </c>
      <c r="AK108" s="156" t="b">
        <f>Scenario!AK142=OrigScenario!AK108</f>
        <v>1</v>
      </c>
      <c r="AL108" s="156" t="b">
        <f>Scenario!AL142=OrigScenario!AL108</f>
        <v>1</v>
      </c>
      <c r="AM108" s="156" t="b">
        <f>Scenario!AM142=OrigScenario!AM108</f>
        <v>1</v>
      </c>
      <c r="AN108" s="156" t="b">
        <f>Scenario!AN142=OrigScenario!AN108</f>
        <v>1</v>
      </c>
      <c r="AO108" s="156" t="b">
        <f>Scenario!AO142=OrigScenario!AO108</f>
        <v>1</v>
      </c>
      <c r="AP108" s="156" t="b">
        <f>Scenario!AP142=OrigScenario!AP108</f>
        <v>1</v>
      </c>
      <c r="AQ108" s="156" t="b">
        <f>Scenario!AQ142=OrigScenario!AQ108</f>
        <v>1</v>
      </c>
      <c r="AR108" s="156" t="b">
        <f>Scenario!AR142=OrigScenario!AR108</f>
        <v>1</v>
      </c>
      <c r="AS108" s="156" t="b">
        <f>Scenario!AS142=OrigScenario!AS108</f>
        <v>1</v>
      </c>
      <c r="AT108" s="156" t="b">
        <f>Scenario!AT142=OrigScenario!AT108</f>
        <v>1</v>
      </c>
      <c r="AU108" s="156" t="b">
        <f>Scenario!AU142=OrigScenario!AU108</f>
        <v>1</v>
      </c>
      <c r="AV108" s="157" t="b">
        <f>Scenario!AV142=OrigScenario!AV108</f>
        <v>1</v>
      </c>
    </row>
    <row r="109" spans="2:48" ht="13.5" thickBot="1" x14ac:dyDescent="0.25">
      <c r="B109" s="341" t="b">
        <f>Scenario!B143=OrigScenario!B109</f>
        <v>0</v>
      </c>
      <c r="C109" s="342" t="b">
        <f>Scenario!C143=OrigScenario!C109</f>
        <v>1</v>
      </c>
      <c r="D109" s="342" t="b">
        <f>Scenario!D143=OrigScenario!D109</f>
        <v>1</v>
      </c>
      <c r="E109" s="342" t="b">
        <f>Scenario!E143=OrigScenario!E109</f>
        <v>1</v>
      </c>
      <c r="F109" s="342" t="b">
        <f>Scenario!F143=OrigScenario!F109</f>
        <v>1</v>
      </c>
      <c r="G109" s="342" t="b">
        <f>Scenario!G143=OrigScenario!G109</f>
        <v>1</v>
      </c>
      <c r="H109" s="342" t="b">
        <f>Scenario!H143=OrigScenario!H109</f>
        <v>1</v>
      </c>
      <c r="I109" s="342" t="b">
        <f>Scenario!I143=OrigScenario!I109</f>
        <v>1</v>
      </c>
      <c r="J109" s="342" t="b">
        <f>Scenario!J143=OrigScenario!J109</f>
        <v>1</v>
      </c>
      <c r="K109" s="342" t="b">
        <f>Scenario!K143=OrigScenario!K109</f>
        <v>1</v>
      </c>
      <c r="L109" s="342" t="b">
        <f>Scenario!L143=OrigScenario!L109</f>
        <v>1</v>
      </c>
      <c r="M109" s="342" t="b">
        <f>Scenario!M143=OrigScenario!M109</f>
        <v>1</v>
      </c>
      <c r="N109" s="342" t="b">
        <f>Scenario!N143=OrigScenario!N109</f>
        <v>1</v>
      </c>
      <c r="O109" s="342" t="b">
        <f>Scenario!O143=OrigScenario!O109</f>
        <v>1</v>
      </c>
      <c r="P109" s="342" t="b">
        <f>Scenario!P143=OrigScenario!P109</f>
        <v>1</v>
      </c>
      <c r="Q109" s="342" t="b">
        <f>Scenario!Q143=OrigScenario!Q109</f>
        <v>1</v>
      </c>
      <c r="R109" s="342" t="b">
        <f>Scenario!R143=OrigScenario!R109</f>
        <v>1</v>
      </c>
      <c r="S109" s="342" t="b">
        <f>Scenario!S143=OrigScenario!S109</f>
        <v>1</v>
      </c>
      <c r="T109" s="342" t="b">
        <f>Scenario!T143=OrigScenario!T109</f>
        <v>1</v>
      </c>
      <c r="U109" s="342" t="b">
        <f>Scenario!U143=OrigScenario!U109</f>
        <v>1</v>
      </c>
      <c r="V109" s="342" t="b">
        <f>Scenario!V143=OrigScenario!V109</f>
        <v>1</v>
      </c>
      <c r="W109" s="342" t="b">
        <f>Scenario!W143=OrigScenario!W109</f>
        <v>1</v>
      </c>
      <c r="X109" s="342" t="b">
        <f>Scenario!X143=OrigScenario!X109</f>
        <v>1</v>
      </c>
      <c r="Y109" s="342" t="b">
        <f>Scenario!Y143=OrigScenario!Y109</f>
        <v>1</v>
      </c>
      <c r="Z109" s="342" t="b">
        <f>Scenario!Z143=OrigScenario!Z109</f>
        <v>1</v>
      </c>
      <c r="AA109" s="342" t="b">
        <f>Scenario!AA143=OrigScenario!AA109</f>
        <v>1</v>
      </c>
      <c r="AB109" s="342" t="b">
        <f>Scenario!AB143=OrigScenario!AB109</f>
        <v>1</v>
      </c>
      <c r="AC109" s="342" t="b">
        <f>Scenario!AC143=OrigScenario!AC109</f>
        <v>1</v>
      </c>
      <c r="AD109" s="342" t="b">
        <f>Scenario!AD143=OrigScenario!AD109</f>
        <v>1</v>
      </c>
      <c r="AE109" s="342" t="b">
        <f>Scenario!AE143=OrigScenario!AE109</f>
        <v>1</v>
      </c>
      <c r="AF109" s="342" t="b">
        <f>Scenario!AF143=OrigScenario!AF109</f>
        <v>1</v>
      </c>
      <c r="AG109" s="342" t="b">
        <f>Scenario!AG143=OrigScenario!AG109</f>
        <v>1</v>
      </c>
      <c r="AH109" s="342" t="b">
        <f>Scenario!AH143=OrigScenario!AH109</f>
        <v>1</v>
      </c>
      <c r="AI109" s="342" t="b">
        <f>Scenario!AI143=OrigScenario!AI109</f>
        <v>1</v>
      </c>
      <c r="AJ109" s="342" t="b">
        <f>Scenario!AJ143=OrigScenario!AJ109</f>
        <v>1</v>
      </c>
      <c r="AK109" s="342" t="b">
        <f>Scenario!AK143=OrigScenario!AK109</f>
        <v>1</v>
      </c>
      <c r="AL109" s="342" t="b">
        <f>Scenario!AL143=OrigScenario!AL109</f>
        <v>1</v>
      </c>
      <c r="AM109" s="342" t="b">
        <f>Scenario!AM143=OrigScenario!AM109</f>
        <v>1</v>
      </c>
      <c r="AN109" s="342" t="b">
        <f>Scenario!AN143=OrigScenario!AN109</f>
        <v>1</v>
      </c>
      <c r="AO109" s="342" t="b">
        <f>Scenario!AO143=OrigScenario!AO109</f>
        <v>1</v>
      </c>
      <c r="AP109" s="342" t="b">
        <f>Scenario!AP143=OrigScenario!AP109</f>
        <v>1</v>
      </c>
      <c r="AQ109" s="342" t="b">
        <f>Scenario!AQ143=OrigScenario!AQ109</f>
        <v>1</v>
      </c>
      <c r="AR109" s="342" t="b">
        <f>Scenario!AR143=OrigScenario!AR109</f>
        <v>1</v>
      </c>
      <c r="AS109" s="342" t="b">
        <f>Scenario!AS143=OrigScenario!AS109</f>
        <v>1</v>
      </c>
      <c r="AT109" s="342" t="b">
        <f>Scenario!AT143=OrigScenario!AT109</f>
        <v>1</v>
      </c>
      <c r="AU109" s="342" t="b">
        <f>Scenario!AU143=OrigScenario!AU109</f>
        <v>1</v>
      </c>
      <c r="AV109" s="343" t="b">
        <f>Scenario!AV143=OrigScenario!AV109</f>
        <v>1</v>
      </c>
    </row>
    <row r="110" spans="2:48" ht="14.25" thickTop="1" thickBot="1" x14ac:dyDescent="0.25">
      <c r="B110" t="b">
        <f>Scenario!B144=OrigScenario!B110</f>
        <v>1</v>
      </c>
      <c r="C110" t="b">
        <f>Scenario!C144=OrigScenario!C110</f>
        <v>1</v>
      </c>
      <c r="D110" t="b">
        <f>Scenario!D144=OrigScenario!D110</f>
        <v>1</v>
      </c>
      <c r="E110" t="b">
        <f>Scenario!E144=OrigScenario!E110</f>
        <v>1</v>
      </c>
      <c r="F110" t="b">
        <f>Scenario!F144=OrigScenario!F110</f>
        <v>1</v>
      </c>
      <c r="G110" t="b">
        <f>Scenario!G144=OrigScenario!G110</f>
        <v>1</v>
      </c>
      <c r="H110" t="b">
        <f>Scenario!H144=OrigScenario!H110</f>
        <v>1</v>
      </c>
      <c r="I110" t="b">
        <f>Scenario!I144=OrigScenario!I110</f>
        <v>1</v>
      </c>
      <c r="J110" t="b">
        <f>Scenario!J144=OrigScenario!J110</f>
        <v>1</v>
      </c>
      <c r="K110" t="b">
        <f>Scenario!K144=OrigScenario!K110</f>
        <v>1</v>
      </c>
      <c r="L110" t="b">
        <f>Scenario!L144=OrigScenario!L110</f>
        <v>1</v>
      </c>
      <c r="M110" t="b">
        <f>Scenario!M144=OrigScenario!M110</f>
        <v>1</v>
      </c>
      <c r="N110" t="b">
        <f>Scenario!N144=OrigScenario!N110</f>
        <v>1</v>
      </c>
      <c r="O110" t="b">
        <f>Scenario!O144=OrigScenario!O110</f>
        <v>1</v>
      </c>
      <c r="P110" t="b">
        <f>Scenario!P144=OrigScenario!P110</f>
        <v>1</v>
      </c>
      <c r="Q110" t="b">
        <f>Scenario!Q144=OrigScenario!Q110</f>
        <v>1</v>
      </c>
      <c r="R110" t="b">
        <f>Scenario!R144=OrigScenario!R110</f>
        <v>1</v>
      </c>
      <c r="S110" t="b">
        <f>Scenario!S144=OrigScenario!S110</f>
        <v>1</v>
      </c>
      <c r="T110" t="b">
        <f>Scenario!T144=OrigScenario!T110</f>
        <v>1</v>
      </c>
      <c r="U110" t="b">
        <f>Scenario!U144=OrigScenario!U110</f>
        <v>1</v>
      </c>
      <c r="V110" t="b">
        <f>Scenario!V144=OrigScenario!V110</f>
        <v>1</v>
      </c>
      <c r="W110" t="b">
        <f>Scenario!W144=OrigScenario!W110</f>
        <v>1</v>
      </c>
      <c r="X110" t="b">
        <f>Scenario!X144=OrigScenario!X110</f>
        <v>1</v>
      </c>
      <c r="Y110" t="b">
        <f>Scenario!Y144=OrigScenario!Y110</f>
        <v>1</v>
      </c>
      <c r="Z110" t="b">
        <f>Scenario!Z144=OrigScenario!Z110</f>
        <v>1</v>
      </c>
      <c r="AA110" t="b">
        <f>Scenario!AA144=OrigScenario!AA110</f>
        <v>1</v>
      </c>
      <c r="AB110" t="b">
        <f>Scenario!AB144=OrigScenario!AB110</f>
        <v>1</v>
      </c>
      <c r="AC110" t="b">
        <f>Scenario!AC144=OrigScenario!AC110</f>
        <v>1</v>
      </c>
      <c r="AD110" t="b">
        <f>Scenario!AD144=OrigScenario!AD110</f>
        <v>1</v>
      </c>
      <c r="AE110" t="b">
        <f>Scenario!AE144=OrigScenario!AE110</f>
        <v>1</v>
      </c>
      <c r="AF110" t="b">
        <f>Scenario!AF144=OrigScenario!AF110</f>
        <v>1</v>
      </c>
      <c r="AG110" t="b">
        <f>Scenario!AG144=OrigScenario!AG110</f>
        <v>1</v>
      </c>
      <c r="AH110" t="b">
        <f>Scenario!AH144=OrigScenario!AH110</f>
        <v>1</v>
      </c>
      <c r="AI110" t="b">
        <f>Scenario!AI144=OrigScenario!AI110</f>
        <v>1</v>
      </c>
      <c r="AJ110" t="b">
        <f>Scenario!AJ144=OrigScenario!AJ110</f>
        <v>1</v>
      </c>
      <c r="AK110" t="b">
        <f>Scenario!AK144=OrigScenario!AK110</f>
        <v>1</v>
      </c>
      <c r="AL110" t="b">
        <f>Scenario!AL144=OrigScenario!AL110</f>
        <v>1</v>
      </c>
      <c r="AM110" t="b">
        <f>Scenario!AM144=OrigScenario!AM110</f>
        <v>1</v>
      </c>
      <c r="AN110" t="b">
        <f>Scenario!AN144=OrigScenario!AN110</f>
        <v>1</v>
      </c>
      <c r="AO110" t="b">
        <f>Scenario!AO144=OrigScenario!AO110</f>
        <v>1</v>
      </c>
      <c r="AP110" t="b">
        <f>Scenario!AP144=OrigScenario!AP110</f>
        <v>1</v>
      </c>
      <c r="AQ110" t="b">
        <f>Scenario!AQ144=OrigScenario!AQ110</f>
        <v>1</v>
      </c>
      <c r="AR110" t="b">
        <f>Scenario!AR144=OrigScenario!AR110</f>
        <v>1</v>
      </c>
      <c r="AS110" t="b">
        <f>Scenario!AS144=OrigScenario!AS110</f>
        <v>1</v>
      </c>
      <c r="AT110" t="b">
        <f>Scenario!AT144=OrigScenario!AT110</f>
        <v>1</v>
      </c>
      <c r="AU110" t="b">
        <f>Scenario!AU144=OrigScenario!AU110</f>
        <v>1</v>
      </c>
      <c r="AV110" t="b">
        <f>Scenario!AV144=OrigScenario!AV110</f>
        <v>1</v>
      </c>
    </row>
    <row r="111" spans="2:48" ht="13.5" thickTop="1" x14ac:dyDescent="0.2">
      <c r="B111" s="332" t="str">
        <f>Scenario!B145</f>
        <v>CI HEV Car -- CHOICE ATTRIBUTES</v>
      </c>
      <c r="C111" s="333" t="b">
        <f>Scenario!C145=OrigScenario!C111</f>
        <v>1</v>
      </c>
      <c r="D111" s="333" t="b">
        <f>Scenario!D145=OrigScenario!D111</f>
        <v>1</v>
      </c>
      <c r="E111" s="333" t="b">
        <f>Scenario!E145=OrigScenario!E111</f>
        <v>1</v>
      </c>
      <c r="F111" s="333" t="b">
        <f>Scenario!F145=OrigScenario!F111</f>
        <v>1</v>
      </c>
      <c r="G111" s="333" t="b">
        <f>Scenario!G145=OrigScenario!G111</f>
        <v>1</v>
      </c>
      <c r="H111" s="333" t="b">
        <f>Scenario!H145=OrigScenario!H111</f>
        <v>1</v>
      </c>
      <c r="I111" s="333" t="b">
        <f>Scenario!I145=OrigScenario!I111</f>
        <v>1</v>
      </c>
      <c r="J111" s="333" t="b">
        <f>Scenario!J145=OrigScenario!J111</f>
        <v>1</v>
      </c>
      <c r="K111" s="333" t="b">
        <f>Scenario!K145=OrigScenario!K111</f>
        <v>1</v>
      </c>
      <c r="L111" s="333" t="b">
        <f>Scenario!L145=OrigScenario!L111</f>
        <v>1</v>
      </c>
      <c r="M111" s="333" t="b">
        <f>Scenario!M145=OrigScenario!M111</f>
        <v>1</v>
      </c>
      <c r="N111" s="333" t="b">
        <f>Scenario!N145=OrigScenario!N111</f>
        <v>1</v>
      </c>
      <c r="O111" s="333" t="b">
        <f>Scenario!O145=OrigScenario!O111</f>
        <v>1</v>
      </c>
      <c r="P111" s="333" t="b">
        <f>Scenario!P145=OrigScenario!P111</f>
        <v>1</v>
      </c>
      <c r="Q111" s="333" t="b">
        <f>Scenario!Q145=OrigScenario!Q111</f>
        <v>1</v>
      </c>
      <c r="R111" s="333" t="b">
        <f>Scenario!R145=OrigScenario!R111</f>
        <v>1</v>
      </c>
      <c r="S111" s="333" t="b">
        <f>Scenario!S145=OrigScenario!S111</f>
        <v>1</v>
      </c>
      <c r="T111" s="333" t="b">
        <f>Scenario!T145=OrigScenario!T111</f>
        <v>1</v>
      </c>
      <c r="U111" s="333" t="b">
        <f>Scenario!U145=OrigScenario!U111</f>
        <v>1</v>
      </c>
      <c r="V111" s="333" t="b">
        <f>Scenario!V145=OrigScenario!V111</f>
        <v>1</v>
      </c>
      <c r="W111" s="333" t="b">
        <f>Scenario!W145=OrigScenario!W111</f>
        <v>1</v>
      </c>
      <c r="X111" s="333" t="b">
        <f>Scenario!X145=OrigScenario!X111</f>
        <v>1</v>
      </c>
      <c r="Y111" s="333" t="b">
        <f>Scenario!Y145=OrigScenario!Y111</f>
        <v>1</v>
      </c>
      <c r="Z111" s="333" t="b">
        <f>Scenario!Z145=OrigScenario!Z111</f>
        <v>1</v>
      </c>
      <c r="AA111" s="333" t="b">
        <f>Scenario!AA145=OrigScenario!AA111</f>
        <v>1</v>
      </c>
      <c r="AB111" s="333" t="b">
        <f>Scenario!AB145=OrigScenario!AB111</f>
        <v>1</v>
      </c>
      <c r="AC111" s="333" t="b">
        <f>Scenario!AC145=OrigScenario!AC111</f>
        <v>1</v>
      </c>
      <c r="AD111" s="333" t="b">
        <f>Scenario!AD145=OrigScenario!AD111</f>
        <v>1</v>
      </c>
      <c r="AE111" s="333" t="b">
        <f>Scenario!AE145=OrigScenario!AE111</f>
        <v>1</v>
      </c>
      <c r="AF111" s="333" t="b">
        <f>Scenario!AF145=OrigScenario!AF111</f>
        <v>1</v>
      </c>
      <c r="AG111" s="333" t="b">
        <f>Scenario!AG145=OrigScenario!AG111</f>
        <v>1</v>
      </c>
      <c r="AH111" s="333" t="b">
        <f>Scenario!AH145=OrigScenario!AH111</f>
        <v>1</v>
      </c>
      <c r="AI111" s="333" t="b">
        <f>Scenario!AI145=OrigScenario!AI111</f>
        <v>1</v>
      </c>
      <c r="AJ111" s="333" t="b">
        <f>Scenario!AJ145=OrigScenario!AJ111</f>
        <v>1</v>
      </c>
      <c r="AK111" s="333" t="b">
        <f>Scenario!AK145=OrigScenario!AK111</f>
        <v>1</v>
      </c>
      <c r="AL111" s="333" t="b">
        <f>Scenario!AL145=OrigScenario!AL111</f>
        <v>1</v>
      </c>
      <c r="AM111" s="333" t="b">
        <f>Scenario!AM145=OrigScenario!AM111</f>
        <v>1</v>
      </c>
      <c r="AN111" s="333" t="b">
        <f>Scenario!AN145=OrigScenario!AN111</f>
        <v>1</v>
      </c>
      <c r="AO111" s="333" t="b">
        <f>Scenario!AO145=OrigScenario!AO111</f>
        <v>1</v>
      </c>
      <c r="AP111" s="333" t="b">
        <f>Scenario!AP145=OrigScenario!AP111</f>
        <v>1</v>
      </c>
      <c r="AQ111" s="333" t="b">
        <f>Scenario!AQ145=OrigScenario!AQ111</f>
        <v>1</v>
      </c>
      <c r="AR111" s="333" t="b">
        <f>Scenario!AR145=OrigScenario!AR111</f>
        <v>1</v>
      </c>
      <c r="AS111" s="333" t="b">
        <f>Scenario!AS145=OrigScenario!AS111</f>
        <v>1</v>
      </c>
      <c r="AT111" s="333" t="b">
        <f>Scenario!AT145=OrigScenario!AT111</f>
        <v>1</v>
      </c>
      <c r="AU111" s="333" t="b">
        <f>Scenario!AU145=OrigScenario!AU111</f>
        <v>1</v>
      </c>
      <c r="AV111" s="334" t="b">
        <f>Scenario!AV145=OrigScenario!AV111</f>
        <v>1</v>
      </c>
    </row>
    <row r="112" spans="2:48" x14ac:dyDescent="0.2">
      <c r="B112" s="2" t="b">
        <f>Scenario!B146=OrigScenario!B112</f>
        <v>1</v>
      </c>
      <c r="C112" s="3" t="b">
        <f>Scenario!C146=OrigScenario!C112</f>
        <v>1</v>
      </c>
      <c r="D112" s="3" t="b">
        <f>Scenario!D146=OrigScenario!D112</f>
        <v>1</v>
      </c>
      <c r="E112" s="3" t="b">
        <f>Scenario!E146=OrigScenario!E112</f>
        <v>1</v>
      </c>
      <c r="F112" s="3" t="b">
        <f>Scenario!F146=OrigScenario!F112</f>
        <v>1</v>
      </c>
      <c r="G112" s="3" t="b">
        <f>Scenario!G146=OrigScenario!G112</f>
        <v>1</v>
      </c>
      <c r="H112" s="3" t="b">
        <f>Scenario!H146=OrigScenario!H112</f>
        <v>1</v>
      </c>
      <c r="I112" s="3" t="b">
        <f>Scenario!I146=OrigScenario!I112</f>
        <v>1</v>
      </c>
      <c r="J112" s="3" t="b">
        <f>Scenario!J146=OrigScenario!J112</f>
        <v>1</v>
      </c>
      <c r="K112" s="3" t="b">
        <f>Scenario!K146=OrigScenario!K112</f>
        <v>1</v>
      </c>
      <c r="L112" s="3" t="b">
        <f>Scenario!L146=OrigScenario!L112</f>
        <v>1</v>
      </c>
      <c r="M112" s="3" t="b">
        <f>Scenario!M146=OrigScenario!M112</f>
        <v>1</v>
      </c>
      <c r="N112" s="3" t="b">
        <f>Scenario!N146=OrigScenario!N112</f>
        <v>1</v>
      </c>
      <c r="O112" s="3" t="b">
        <f>Scenario!O146=OrigScenario!O112</f>
        <v>1</v>
      </c>
      <c r="P112" s="3" t="b">
        <f>Scenario!P146=OrigScenario!P112</f>
        <v>1</v>
      </c>
      <c r="Q112" s="3" t="b">
        <f>Scenario!Q146=OrigScenario!Q112</f>
        <v>1</v>
      </c>
      <c r="R112" s="3" t="b">
        <f>Scenario!R146=OrigScenario!R112</f>
        <v>1</v>
      </c>
      <c r="S112" s="3" t="b">
        <f>Scenario!S146=OrigScenario!S112</f>
        <v>1</v>
      </c>
      <c r="T112" s="3" t="b">
        <f>Scenario!T146=OrigScenario!T112</f>
        <v>1</v>
      </c>
      <c r="U112" s="3" t="b">
        <f>Scenario!U146=OrigScenario!U112</f>
        <v>1</v>
      </c>
      <c r="V112" s="3" t="b">
        <f>Scenario!V146=OrigScenario!V112</f>
        <v>1</v>
      </c>
      <c r="W112" s="3" t="b">
        <f>Scenario!W146=OrigScenario!W112</f>
        <v>1</v>
      </c>
      <c r="X112" s="3" t="b">
        <f>Scenario!X146=OrigScenario!X112</f>
        <v>1</v>
      </c>
      <c r="Y112" s="3" t="b">
        <f>Scenario!Y146=OrigScenario!Y112</f>
        <v>1</v>
      </c>
      <c r="Z112" s="3" t="b">
        <f>Scenario!Z146=OrigScenario!Z112</f>
        <v>1</v>
      </c>
      <c r="AA112" s="3" t="b">
        <f>Scenario!AA146=OrigScenario!AA112</f>
        <v>1</v>
      </c>
      <c r="AB112" s="3" t="b">
        <f>Scenario!AB146=OrigScenario!AB112</f>
        <v>1</v>
      </c>
      <c r="AC112" s="3" t="b">
        <f>Scenario!AC146=OrigScenario!AC112</f>
        <v>1</v>
      </c>
      <c r="AD112" s="3" t="b">
        <f>Scenario!AD146=OrigScenario!AD112</f>
        <v>1</v>
      </c>
      <c r="AE112" s="3" t="b">
        <f>Scenario!AE146=OrigScenario!AE112</f>
        <v>1</v>
      </c>
      <c r="AF112" s="3" t="b">
        <f>Scenario!AF146=OrigScenario!AF112</f>
        <v>1</v>
      </c>
      <c r="AG112" s="3" t="b">
        <f>Scenario!AG146=OrigScenario!AG112</f>
        <v>1</v>
      </c>
      <c r="AH112" s="3" t="b">
        <f>Scenario!AH146=OrigScenario!AH112</f>
        <v>1</v>
      </c>
      <c r="AI112" s="3" t="b">
        <f>Scenario!AI146=OrigScenario!AI112</f>
        <v>1</v>
      </c>
      <c r="AJ112" s="3" t="b">
        <f>Scenario!AJ146=OrigScenario!AJ112</f>
        <v>1</v>
      </c>
      <c r="AK112" s="3" t="b">
        <f>Scenario!AK146=OrigScenario!AK112</f>
        <v>1</v>
      </c>
      <c r="AL112" s="3" t="b">
        <f>Scenario!AL146=OrigScenario!AL112</f>
        <v>1</v>
      </c>
      <c r="AM112" s="3" t="b">
        <f>Scenario!AM146=OrigScenario!AM112</f>
        <v>1</v>
      </c>
      <c r="AN112" s="3" t="b">
        <f>Scenario!AN146=OrigScenario!AN112</f>
        <v>1</v>
      </c>
      <c r="AO112" s="3" t="b">
        <f>Scenario!AO146=OrigScenario!AO112</f>
        <v>1</v>
      </c>
      <c r="AP112" s="3" t="b">
        <f>Scenario!AP146=OrigScenario!AP112</f>
        <v>1</v>
      </c>
      <c r="AQ112" s="3" t="b">
        <f>Scenario!AQ146=OrigScenario!AQ112</f>
        <v>1</v>
      </c>
      <c r="AR112" s="3" t="b">
        <f>Scenario!AR146=OrigScenario!AR112</f>
        <v>1</v>
      </c>
      <c r="AS112" s="3" t="b">
        <f>Scenario!AS146=OrigScenario!AS112</f>
        <v>1</v>
      </c>
      <c r="AT112" s="3" t="b">
        <f>Scenario!AT146=OrigScenario!AT112</f>
        <v>1</v>
      </c>
      <c r="AU112" s="3" t="b">
        <f>Scenario!AU146=OrigScenario!AU112</f>
        <v>1</v>
      </c>
      <c r="AV112" s="4" t="b">
        <f>Scenario!AV146=OrigScenario!AV112</f>
        <v>1</v>
      </c>
    </row>
    <row r="113" spans="1:48" x14ac:dyDescent="0.2">
      <c r="A113">
        <v>1</v>
      </c>
      <c r="B113" s="2" t="b">
        <f>Scenario!B147=OrigScenario!B113</f>
        <v>1</v>
      </c>
      <c r="C113" s="154" t="b">
        <f>Scenario!C147=OrigScenario!C113</f>
        <v>0</v>
      </c>
      <c r="D113" s="154" t="b">
        <f>Scenario!D147=OrigScenario!D113</f>
        <v>0</v>
      </c>
      <c r="E113" s="154" t="b">
        <f>Scenario!E147=OrigScenario!E113</f>
        <v>0</v>
      </c>
      <c r="F113" s="154" t="b">
        <f>Scenario!F147=OrigScenario!F113</f>
        <v>0</v>
      </c>
      <c r="G113" s="154" t="b">
        <f>Scenario!G147=OrigScenario!G113</f>
        <v>0</v>
      </c>
      <c r="H113" s="154" t="b">
        <f>Scenario!H147=OrigScenario!H113</f>
        <v>0</v>
      </c>
      <c r="I113" s="154" t="b">
        <f>Scenario!I147=OrigScenario!I113</f>
        <v>0</v>
      </c>
      <c r="J113" s="154" t="b">
        <f>Scenario!J147=OrigScenario!J113</f>
        <v>0</v>
      </c>
      <c r="K113" s="154" t="b">
        <f>Scenario!K147=OrigScenario!K113</f>
        <v>0</v>
      </c>
      <c r="L113" s="154" t="b">
        <f>Scenario!L147=OrigScenario!L113</f>
        <v>0</v>
      </c>
      <c r="M113" s="154" t="b">
        <f>Scenario!M147=OrigScenario!M113</f>
        <v>0</v>
      </c>
      <c r="N113" s="154" t="b">
        <f>Scenario!N147=OrigScenario!N113</f>
        <v>0</v>
      </c>
      <c r="O113" s="154" t="b">
        <f>Scenario!O147=OrigScenario!O113</f>
        <v>0</v>
      </c>
      <c r="P113" s="154" t="b">
        <f>Scenario!P147=OrigScenario!P113</f>
        <v>0</v>
      </c>
      <c r="Q113" s="154" t="b">
        <f>Scenario!Q147=OrigScenario!Q113</f>
        <v>0</v>
      </c>
      <c r="R113" s="154" t="b">
        <f>Scenario!R147=OrigScenario!R113</f>
        <v>0</v>
      </c>
      <c r="S113" s="154" t="b">
        <f>Scenario!S147=OrigScenario!S113</f>
        <v>0</v>
      </c>
      <c r="T113" s="154" t="b">
        <f>Scenario!T147=OrigScenario!T113</f>
        <v>0</v>
      </c>
      <c r="U113" s="154" t="b">
        <f>Scenario!U147=OrigScenario!U113</f>
        <v>0</v>
      </c>
      <c r="V113" s="154" t="b">
        <f>Scenario!V147=OrigScenario!V113</f>
        <v>0</v>
      </c>
      <c r="W113" s="154" t="b">
        <f>Scenario!W147=OrigScenario!W113</f>
        <v>0</v>
      </c>
      <c r="X113" s="154" t="b">
        <f>Scenario!X147=OrigScenario!X113</f>
        <v>0</v>
      </c>
      <c r="Y113" s="154" t="b">
        <f>Scenario!Y147=OrigScenario!Y113</f>
        <v>0</v>
      </c>
      <c r="Z113" s="154" t="b">
        <f>Scenario!Z147=OrigScenario!Z113</f>
        <v>0</v>
      </c>
      <c r="AA113" s="154" t="b">
        <f>Scenario!AA147=OrigScenario!AA113</f>
        <v>0</v>
      </c>
      <c r="AB113" s="154" t="b">
        <f>Scenario!AB147=OrigScenario!AB113</f>
        <v>0</v>
      </c>
      <c r="AC113" s="154" t="b">
        <f>Scenario!AC147=OrigScenario!AC113</f>
        <v>0</v>
      </c>
      <c r="AD113" s="154" t="b">
        <f>Scenario!AD147=OrigScenario!AD113</f>
        <v>0</v>
      </c>
      <c r="AE113" s="154" t="b">
        <f>Scenario!AE147=OrigScenario!AE113</f>
        <v>0</v>
      </c>
      <c r="AF113" s="154" t="b">
        <f>Scenario!AF147=OrigScenario!AF113</f>
        <v>0</v>
      </c>
      <c r="AG113" s="154" t="b">
        <f>Scenario!AG147=OrigScenario!AG113</f>
        <v>0</v>
      </c>
      <c r="AH113" s="154" t="b">
        <f>Scenario!AH147=OrigScenario!AH113</f>
        <v>0</v>
      </c>
      <c r="AI113" s="154" t="b">
        <f>Scenario!AI147=OrigScenario!AI113</f>
        <v>0</v>
      </c>
      <c r="AJ113" s="154" t="b">
        <f>Scenario!AJ147=OrigScenario!AJ113</f>
        <v>0</v>
      </c>
      <c r="AK113" s="154" t="b">
        <f>Scenario!AK147=OrigScenario!AK113</f>
        <v>0</v>
      </c>
      <c r="AL113" s="154" t="b">
        <f>Scenario!AL147=OrigScenario!AL113</f>
        <v>0</v>
      </c>
      <c r="AM113" s="154" t="b">
        <f>Scenario!AM147=OrigScenario!AM113</f>
        <v>0</v>
      </c>
      <c r="AN113" s="154" t="b">
        <f>Scenario!AN147=OrigScenario!AN113</f>
        <v>0</v>
      </c>
      <c r="AO113" s="154" t="b">
        <f>Scenario!AO147=OrigScenario!AO113</f>
        <v>0</v>
      </c>
      <c r="AP113" s="154" t="b">
        <f>Scenario!AP147=OrigScenario!AP113</f>
        <v>0</v>
      </c>
      <c r="AQ113" s="154" t="b">
        <f>Scenario!AQ147=OrigScenario!AQ113</f>
        <v>0</v>
      </c>
      <c r="AR113" s="154" t="b">
        <f>Scenario!AR147=OrigScenario!AR113</f>
        <v>0</v>
      </c>
      <c r="AS113" s="154" t="b">
        <f>Scenario!AS147=OrigScenario!AS113</f>
        <v>0</v>
      </c>
      <c r="AT113" s="154" t="b">
        <f>Scenario!AT147=OrigScenario!AT113</f>
        <v>0</v>
      </c>
      <c r="AU113" s="154" t="b">
        <f>Scenario!AU147=OrigScenario!AU113</f>
        <v>0</v>
      </c>
      <c r="AV113" s="155" t="b">
        <f>Scenario!AV147=OrigScenario!AV113</f>
        <v>0</v>
      </c>
    </row>
    <row r="114" spans="1:48" x14ac:dyDescent="0.2">
      <c r="B114" s="2" t="b">
        <f>Scenario!B148=OrigScenario!B114</f>
        <v>1</v>
      </c>
      <c r="C114" s="154" t="b">
        <f>Scenario!C148=OrigScenario!C114</f>
        <v>1</v>
      </c>
      <c r="D114" s="154" t="b">
        <f>Scenario!D148=OrigScenario!D114</f>
        <v>1</v>
      </c>
      <c r="E114" s="154" t="b">
        <f>Scenario!E148=OrigScenario!E114</f>
        <v>1</v>
      </c>
      <c r="F114" s="154" t="b">
        <f>Scenario!F148=OrigScenario!F114</f>
        <v>1</v>
      </c>
      <c r="G114" s="154" t="b">
        <f>Scenario!G148=OrigScenario!G114</f>
        <v>1</v>
      </c>
      <c r="H114" s="154" t="b">
        <f>Scenario!H148=OrigScenario!H114</f>
        <v>1</v>
      </c>
      <c r="I114" s="154" t="b">
        <f>Scenario!I148=OrigScenario!I114</f>
        <v>1</v>
      </c>
      <c r="J114" s="154" t="b">
        <f>Scenario!J148=OrigScenario!J114</f>
        <v>1</v>
      </c>
      <c r="K114" s="154" t="b">
        <f>Scenario!K148=OrigScenario!K114</f>
        <v>1</v>
      </c>
      <c r="L114" s="154" t="b">
        <f>Scenario!L148=OrigScenario!L114</f>
        <v>1</v>
      </c>
      <c r="M114" s="154" t="b">
        <f>Scenario!M148=OrigScenario!M114</f>
        <v>1</v>
      </c>
      <c r="N114" s="154" t="b">
        <f>Scenario!N148=OrigScenario!N114</f>
        <v>1</v>
      </c>
      <c r="O114" s="154" t="b">
        <f>Scenario!O148=OrigScenario!O114</f>
        <v>1</v>
      </c>
      <c r="P114" s="154" t="b">
        <f>Scenario!P148=OrigScenario!P114</f>
        <v>1</v>
      </c>
      <c r="Q114" s="154" t="b">
        <f>Scenario!Q148=OrigScenario!Q114</f>
        <v>1</v>
      </c>
      <c r="R114" s="154" t="b">
        <f>Scenario!R148=OrigScenario!R114</f>
        <v>1</v>
      </c>
      <c r="S114" s="154" t="b">
        <f>Scenario!S148=OrigScenario!S114</f>
        <v>1</v>
      </c>
      <c r="T114" s="154" t="b">
        <f>Scenario!T148=OrigScenario!T114</f>
        <v>1</v>
      </c>
      <c r="U114" s="154" t="b">
        <f>Scenario!U148=OrigScenario!U114</f>
        <v>1</v>
      </c>
      <c r="V114" s="154" t="b">
        <f>Scenario!V148=OrigScenario!V114</f>
        <v>1</v>
      </c>
      <c r="W114" s="154" t="b">
        <f>Scenario!W148=OrigScenario!W114</f>
        <v>1</v>
      </c>
      <c r="X114" s="154" t="b">
        <f>Scenario!X148=OrigScenario!X114</f>
        <v>1</v>
      </c>
      <c r="Y114" s="154" t="b">
        <f>Scenario!Y148=OrigScenario!Y114</f>
        <v>1</v>
      </c>
      <c r="Z114" s="154" t="b">
        <f>Scenario!Z148=OrigScenario!Z114</f>
        <v>1</v>
      </c>
      <c r="AA114" s="154" t="b">
        <f>Scenario!AA148=OrigScenario!AA114</f>
        <v>1</v>
      </c>
      <c r="AB114" s="154" t="b">
        <f>Scenario!AB148=OrigScenario!AB114</f>
        <v>1</v>
      </c>
      <c r="AC114" s="154" t="b">
        <f>Scenario!AC148=OrigScenario!AC114</f>
        <v>1</v>
      </c>
      <c r="AD114" s="154" t="b">
        <f>Scenario!AD148=OrigScenario!AD114</f>
        <v>1</v>
      </c>
      <c r="AE114" s="154" t="b">
        <f>Scenario!AE148=OrigScenario!AE114</f>
        <v>1</v>
      </c>
      <c r="AF114" s="154" t="b">
        <f>Scenario!AF148=OrigScenario!AF114</f>
        <v>1</v>
      </c>
      <c r="AG114" s="154" t="b">
        <f>Scenario!AG148=OrigScenario!AG114</f>
        <v>1</v>
      </c>
      <c r="AH114" s="154" t="b">
        <f>Scenario!AH148=OrigScenario!AH114</f>
        <v>1</v>
      </c>
      <c r="AI114" s="154" t="b">
        <f>Scenario!AI148=OrigScenario!AI114</f>
        <v>1</v>
      </c>
      <c r="AJ114" s="154" t="b">
        <f>Scenario!AJ148=OrigScenario!AJ114</f>
        <v>1</v>
      </c>
      <c r="AK114" s="154" t="b">
        <f>Scenario!AK148=OrigScenario!AK114</f>
        <v>1</v>
      </c>
      <c r="AL114" s="154" t="b">
        <f>Scenario!AL148=OrigScenario!AL114</f>
        <v>1</v>
      </c>
      <c r="AM114" s="154" t="b">
        <f>Scenario!AM148=OrigScenario!AM114</f>
        <v>1</v>
      </c>
      <c r="AN114" s="154" t="b">
        <f>Scenario!AN148=OrigScenario!AN114</f>
        <v>1</v>
      </c>
      <c r="AO114" s="154" t="b">
        <f>Scenario!AO148=OrigScenario!AO114</f>
        <v>1</v>
      </c>
      <c r="AP114" s="154" t="b">
        <f>Scenario!AP148=OrigScenario!AP114</f>
        <v>1</v>
      </c>
      <c r="AQ114" s="154" t="b">
        <f>Scenario!AQ148=OrigScenario!AQ114</f>
        <v>1</v>
      </c>
      <c r="AR114" s="154" t="b">
        <f>Scenario!AR148=OrigScenario!AR114</f>
        <v>1</v>
      </c>
      <c r="AS114" s="154" t="b">
        <f>Scenario!AS148=OrigScenario!AS114</f>
        <v>1</v>
      </c>
      <c r="AT114" s="154" t="b">
        <f>Scenario!AT148=OrigScenario!AT114</f>
        <v>1</v>
      </c>
      <c r="AU114" s="154" t="b">
        <f>Scenario!AU148=OrigScenario!AU114</f>
        <v>1</v>
      </c>
      <c r="AV114" s="155" t="b">
        <f>Scenario!AV148=OrigScenario!AV114</f>
        <v>1</v>
      </c>
    </row>
    <row r="115" spans="1:48" x14ac:dyDescent="0.2">
      <c r="B115" s="2" t="b">
        <f>Scenario!B149=OrigScenario!B115</f>
        <v>1</v>
      </c>
      <c r="C115" s="154" t="b">
        <f>Scenario!C149=OrigScenario!C115</f>
        <v>1</v>
      </c>
      <c r="D115" s="154" t="b">
        <f>Scenario!D149=OrigScenario!D115</f>
        <v>1</v>
      </c>
      <c r="E115" s="154" t="b">
        <f>Scenario!E149=OrigScenario!E115</f>
        <v>1</v>
      </c>
      <c r="F115" s="154" t="b">
        <f>Scenario!F149=OrigScenario!F115</f>
        <v>1</v>
      </c>
      <c r="G115" s="154" t="b">
        <f>Scenario!G149=OrigScenario!G115</f>
        <v>1</v>
      </c>
      <c r="H115" s="154" t="b">
        <f>Scenario!H149=OrigScenario!H115</f>
        <v>1</v>
      </c>
      <c r="I115" s="154" t="b">
        <f>Scenario!I149=OrigScenario!I115</f>
        <v>1</v>
      </c>
      <c r="J115" s="154" t="b">
        <f>Scenario!J149=OrigScenario!J115</f>
        <v>1</v>
      </c>
      <c r="K115" s="154" t="b">
        <f>Scenario!K149=OrigScenario!K115</f>
        <v>1</v>
      </c>
      <c r="L115" s="154" t="b">
        <f>Scenario!L149=OrigScenario!L115</f>
        <v>1</v>
      </c>
      <c r="M115" s="154" t="b">
        <f>Scenario!M149=OrigScenario!M115</f>
        <v>1</v>
      </c>
      <c r="N115" s="154" t="b">
        <f>Scenario!N149=OrigScenario!N115</f>
        <v>1</v>
      </c>
      <c r="O115" s="154" t="b">
        <f>Scenario!O149=OrigScenario!O115</f>
        <v>1</v>
      </c>
      <c r="P115" s="154" t="b">
        <f>Scenario!P149=OrigScenario!P115</f>
        <v>1</v>
      </c>
      <c r="Q115" s="154" t="b">
        <f>Scenario!Q149=OrigScenario!Q115</f>
        <v>1</v>
      </c>
      <c r="R115" s="154" t="b">
        <f>Scenario!R149=OrigScenario!R115</f>
        <v>1</v>
      </c>
      <c r="S115" s="154" t="b">
        <f>Scenario!S149=OrigScenario!S115</f>
        <v>1</v>
      </c>
      <c r="T115" s="154" t="b">
        <f>Scenario!T149=OrigScenario!T115</f>
        <v>1</v>
      </c>
      <c r="U115" s="154" t="b">
        <f>Scenario!U149=OrigScenario!U115</f>
        <v>1</v>
      </c>
      <c r="V115" s="154" t="b">
        <f>Scenario!V149=OrigScenario!V115</f>
        <v>1</v>
      </c>
      <c r="W115" s="154" t="b">
        <f>Scenario!W149=OrigScenario!W115</f>
        <v>1</v>
      </c>
      <c r="X115" s="154" t="b">
        <f>Scenario!X149=OrigScenario!X115</f>
        <v>1</v>
      </c>
      <c r="Y115" s="154" t="b">
        <f>Scenario!Y149=OrigScenario!Y115</f>
        <v>1</v>
      </c>
      <c r="Z115" s="154" t="b">
        <f>Scenario!Z149=OrigScenario!Z115</f>
        <v>1</v>
      </c>
      <c r="AA115" s="154" t="b">
        <f>Scenario!AA149=OrigScenario!AA115</f>
        <v>1</v>
      </c>
      <c r="AB115" s="154" t="b">
        <f>Scenario!AB149=OrigScenario!AB115</f>
        <v>1</v>
      </c>
      <c r="AC115" s="154" t="b">
        <f>Scenario!AC149=OrigScenario!AC115</f>
        <v>1</v>
      </c>
      <c r="AD115" s="154" t="b">
        <f>Scenario!AD149=OrigScenario!AD115</f>
        <v>1</v>
      </c>
      <c r="AE115" s="154" t="b">
        <f>Scenario!AE149=OrigScenario!AE115</f>
        <v>1</v>
      </c>
      <c r="AF115" s="154" t="b">
        <f>Scenario!AF149=OrigScenario!AF115</f>
        <v>1</v>
      </c>
      <c r="AG115" s="154" t="b">
        <f>Scenario!AG149=OrigScenario!AG115</f>
        <v>1</v>
      </c>
      <c r="AH115" s="154" t="b">
        <f>Scenario!AH149=OrigScenario!AH115</f>
        <v>1</v>
      </c>
      <c r="AI115" s="154" t="b">
        <f>Scenario!AI149=OrigScenario!AI115</f>
        <v>1</v>
      </c>
      <c r="AJ115" s="154" t="b">
        <f>Scenario!AJ149=OrigScenario!AJ115</f>
        <v>1</v>
      </c>
      <c r="AK115" s="154" t="b">
        <f>Scenario!AK149=OrigScenario!AK115</f>
        <v>1</v>
      </c>
      <c r="AL115" s="154" t="b">
        <f>Scenario!AL149=OrigScenario!AL115</f>
        <v>1</v>
      </c>
      <c r="AM115" s="154" t="b">
        <f>Scenario!AM149=OrigScenario!AM115</f>
        <v>1</v>
      </c>
      <c r="AN115" s="154" t="b">
        <f>Scenario!AN149=OrigScenario!AN115</f>
        <v>1</v>
      </c>
      <c r="AO115" s="154" t="b">
        <f>Scenario!AO149=OrigScenario!AO115</f>
        <v>1</v>
      </c>
      <c r="AP115" s="154" t="b">
        <f>Scenario!AP149=OrigScenario!AP115</f>
        <v>1</v>
      </c>
      <c r="AQ115" s="154" t="b">
        <f>Scenario!AQ149=OrigScenario!AQ115</f>
        <v>1</v>
      </c>
      <c r="AR115" s="154" t="b">
        <f>Scenario!AR149=OrigScenario!AR115</f>
        <v>1</v>
      </c>
      <c r="AS115" s="154" t="b">
        <f>Scenario!AS149=OrigScenario!AS115</f>
        <v>1</v>
      </c>
      <c r="AT115" s="154" t="b">
        <f>Scenario!AT149=OrigScenario!AT115</f>
        <v>1</v>
      </c>
      <c r="AU115" s="154" t="b">
        <f>Scenario!AU149=OrigScenario!AU115</f>
        <v>1</v>
      </c>
      <c r="AV115" s="155" t="b">
        <f>Scenario!AV149=OrigScenario!AV115</f>
        <v>1</v>
      </c>
    </row>
    <row r="116" spans="1:48" x14ac:dyDescent="0.2">
      <c r="B116" s="2" t="b">
        <f>Scenario!B150=OrigScenario!B116</f>
        <v>1</v>
      </c>
      <c r="C116" s="154" t="b">
        <f>Scenario!C150=OrigScenario!C116</f>
        <v>0</v>
      </c>
      <c r="D116" s="154" t="b">
        <f>Scenario!D150=OrigScenario!D116</f>
        <v>0</v>
      </c>
      <c r="E116" s="154" t="b">
        <f>Scenario!E150=OrigScenario!E116</f>
        <v>0</v>
      </c>
      <c r="F116" s="154" t="b">
        <f>Scenario!F150=OrigScenario!F116</f>
        <v>0</v>
      </c>
      <c r="G116" s="154" t="b">
        <f>Scenario!G150=OrigScenario!G116</f>
        <v>0</v>
      </c>
      <c r="H116" s="154" t="b">
        <f>Scenario!H150=OrigScenario!H116</f>
        <v>0</v>
      </c>
      <c r="I116" s="154" t="b">
        <f>Scenario!I150=OrigScenario!I116</f>
        <v>0</v>
      </c>
      <c r="J116" s="154" t="b">
        <f>Scenario!J150=OrigScenario!J116</f>
        <v>0</v>
      </c>
      <c r="K116" s="154" t="b">
        <f>Scenario!K150=OrigScenario!K116</f>
        <v>0</v>
      </c>
      <c r="L116" s="154" t="b">
        <f>Scenario!L150=OrigScenario!L116</f>
        <v>0</v>
      </c>
      <c r="M116" s="154" t="b">
        <f>Scenario!M150=OrigScenario!M116</f>
        <v>0</v>
      </c>
      <c r="N116" s="154" t="b">
        <f>Scenario!N150=OrigScenario!N116</f>
        <v>0</v>
      </c>
      <c r="O116" s="154" t="b">
        <f>Scenario!O150=OrigScenario!O116</f>
        <v>0</v>
      </c>
      <c r="P116" s="154" t="b">
        <f>Scenario!P150=OrigScenario!P116</f>
        <v>0</v>
      </c>
      <c r="Q116" s="154" t="b">
        <f>Scenario!Q150=OrigScenario!Q116</f>
        <v>0</v>
      </c>
      <c r="R116" s="154" t="b">
        <f>Scenario!R150=OrigScenario!R116</f>
        <v>0</v>
      </c>
      <c r="S116" s="154" t="b">
        <f>Scenario!S150=OrigScenario!S116</f>
        <v>0</v>
      </c>
      <c r="T116" s="154" t="b">
        <f>Scenario!T150=OrigScenario!T116</f>
        <v>0</v>
      </c>
      <c r="U116" s="154" t="b">
        <f>Scenario!U150=OrigScenario!U116</f>
        <v>0</v>
      </c>
      <c r="V116" s="154" t="b">
        <f>Scenario!V150=OrigScenario!V116</f>
        <v>0</v>
      </c>
      <c r="W116" s="154" t="b">
        <f>Scenario!W150=OrigScenario!W116</f>
        <v>0</v>
      </c>
      <c r="X116" s="154" t="b">
        <f>Scenario!X150=OrigScenario!X116</f>
        <v>0</v>
      </c>
      <c r="Y116" s="154" t="b">
        <f>Scenario!Y150=OrigScenario!Y116</f>
        <v>0</v>
      </c>
      <c r="Z116" s="154" t="b">
        <f>Scenario!Z150=OrigScenario!Z116</f>
        <v>0</v>
      </c>
      <c r="AA116" s="154" t="b">
        <f>Scenario!AA150=OrigScenario!AA116</f>
        <v>0</v>
      </c>
      <c r="AB116" s="154" t="b">
        <f>Scenario!AB150=OrigScenario!AB116</f>
        <v>0</v>
      </c>
      <c r="AC116" s="154" t="b">
        <f>Scenario!AC150=OrigScenario!AC116</f>
        <v>0</v>
      </c>
      <c r="AD116" s="154" t="b">
        <f>Scenario!AD150=OrigScenario!AD116</f>
        <v>0</v>
      </c>
      <c r="AE116" s="154" t="b">
        <f>Scenario!AE150=OrigScenario!AE116</f>
        <v>0</v>
      </c>
      <c r="AF116" s="154" t="b">
        <f>Scenario!AF150=OrigScenario!AF116</f>
        <v>0</v>
      </c>
      <c r="AG116" s="154" t="b">
        <f>Scenario!AG150=OrigScenario!AG116</f>
        <v>0</v>
      </c>
      <c r="AH116" s="154" t="b">
        <f>Scenario!AH150=OrigScenario!AH116</f>
        <v>0</v>
      </c>
      <c r="AI116" s="154" t="b">
        <f>Scenario!AI150=OrigScenario!AI116</f>
        <v>0</v>
      </c>
      <c r="AJ116" s="154" t="b">
        <f>Scenario!AJ150=OrigScenario!AJ116</f>
        <v>0</v>
      </c>
      <c r="AK116" s="154" t="b">
        <f>Scenario!AK150=OrigScenario!AK116</f>
        <v>0</v>
      </c>
      <c r="AL116" s="154" t="b">
        <f>Scenario!AL150=OrigScenario!AL116</f>
        <v>0</v>
      </c>
      <c r="AM116" s="154" t="b">
        <f>Scenario!AM150=OrigScenario!AM116</f>
        <v>0</v>
      </c>
      <c r="AN116" s="154" t="b">
        <f>Scenario!AN150=OrigScenario!AN116</f>
        <v>0</v>
      </c>
      <c r="AO116" s="154" t="b">
        <f>Scenario!AO150=OrigScenario!AO116</f>
        <v>0</v>
      </c>
      <c r="AP116" s="154" t="b">
        <f>Scenario!AP150=OrigScenario!AP116</f>
        <v>0</v>
      </c>
      <c r="AQ116" s="154" t="b">
        <f>Scenario!AQ150=OrigScenario!AQ116</f>
        <v>0</v>
      </c>
      <c r="AR116" s="154" t="b">
        <f>Scenario!AR150=OrigScenario!AR116</f>
        <v>0</v>
      </c>
      <c r="AS116" s="154" t="b">
        <f>Scenario!AS150=OrigScenario!AS116</f>
        <v>0</v>
      </c>
      <c r="AT116" s="154" t="b">
        <f>Scenario!AT150=OrigScenario!AT116</f>
        <v>0</v>
      </c>
      <c r="AU116" s="154" t="b">
        <f>Scenario!AU150=OrigScenario!AU116</f>
        <v>0</v>
      </c>
      <c r="AV116" s="155" t="b">
        <f>Scenario!AV150=OrigScenario!AV116</f>
        <v>0</v>
      </c>
    </row>
    <row r="117" spans="1:48" x14ac:dyDescent="0.2">
      <c r="B117" s="2" t="b">
        <f>Scenario!B151=OrigScenario!B117</f>
        <v>1</v>
      </c>
      <c r="C117" s="154" t="b">
        <f>Scenario!C151=OrigScenario!C117</f>
        <v>0</v>
      </c>
      <c r="D117" s="154" t="b">
        <f>Scenario!D151=OrigScenario!D117</f>
        <v>0</v>
      </c>
      <c r="E117" s="154" t="b">
        <f>Scenario!E151=OrigScenario!E117</f>
        <v>0</v>
      </c>
      <c r="F117" s="154" t="b">
        <f>Scenario!F151=OrigScenario!F117</f>
        <v>0</v>
      </c>
      <c r="G117" s="154" t="b">
        <f>Scenario!G151=OrigScenario!G117</f>
        <v>0</v>
      </c>
      <c r="H117" s="154" t="b">
        <f>Scenario!H151=OrigScenario!H117</f>
        <v>0</v>
      </c>
      <c r="I117" s="154" t="b">
        <f>Scenario!I151=OrigScenario!I117</f>
        <v>0</v>
      </c>
      <c r="J117" s="154" t="b">
        <f>Scenario!J151=OrigScenario!J117</f>
        <v>0</v>
      </c>
      <c r="K117" s="154" t="b">
        <f>Scenario!K151=OrigScenario!K117</f>
        <v>0</v>
      </c>
      <c r="L117" s="154" t="b">
        <f>Scenario!L151=OrigScenario!L117</f>
        <v>0</v>
      </c>
      <c r="M117" s="154" t="b">
        <f>Scenario!M151=OrigScenario!M117</f>
        <v>0</v>
      </c>
      <c r="N117" s="154" t="b">
        <f>Scenario!N151=OrigScenario!N117</f>
        <v>0</v>
      </c>
      <c r="O117" s="154" t="b">
        <f>Scenario!O151=OrigScenario!O117</f>
        <v>0</v>
      </c>
      <c r="P117" s="154" t="b">
        <f>Scenario!P151=OrigScenario!P117</f>
        <v>0</v>
      </c>
      <c r="Q117" s="154" t="b">
        <f>Scenario!Q151=OrigScenario!Q117</f>
        <v>0</v>
      </c>
      <c r="R117" s="154" t="b">
        <f>Scenario!R151=OrigScenario!R117</f>
        <v>0</v>
      </c>
      <c r="S117" s="154" t="b">
        <f>Scenario!S151=OrigScenario!S117</f>
        <v>0</v>
      </c>
      <c r="T117" s="154" t="b">
        <f>Scenario!T151=OrigScenario!T117</f>
        <v>0</v>
      </c>
      <c r="U117" s="154" t="b">
        <f>Scenario!U151=OrigScenario!U117</f>
        <v>0</v>
      </c>
      <c r="V117" s="154" t="b">
        <f>Scenario!V151=OrigScenario!V117</f>
        <v>0</v>
      </c>
      <c r="W117" s="154" t="b">
        <f>Scenario!W151=OrigScenario!W117</f>
        <v>0</v>
      </c>
      <c r="X117" s="154" t="b">
        <f>Scenario!X151=OrigScenario!X117</f>
        <v>0</v>
      </c>
      <c r="Y117" s="154" t="b">
        <f>Scenario!Y151=OrigScenario!Y117</f>
        <v>0</v>
      </c>
      <c r="Z117" s="154" t="b">
        <f>Scenario!Z151=OrigScenario!Z117</f>
        <v>0</v>
      </c>
      <c r="AA117" s="154" t="b">
        <f>Scenario!AA151=OrigScenario!AA117</f>
        <v>0</v>
      </c>
      <c r="AB117" s="154" t="b">
        <f>Scenario!AB151=OrigScenario!AB117</f>
        <v>0</v>
      </c>
      <c r="AC117" s="154" t="b">
        <f>Scenario!AC151=OrigScenario!AC117</f>
        <v>0</v>
      </c>
      <c r="AD117" s="154" t="b">
        <f>Scenario!AD151=OrigScenario!AD117</f>
        <v>0</v>
      </c>
      <c r="AE117" s="154" t="b">
        <f>Scenario!AE151=OrigScenario!AE117</f>
        <v>0</v>
      </c>
      <c r="AF117" s="154" t="b">
        <f>Scenario!AF151=OrigScenario!AF117</f>
        <v>0</v>
      </c>
      <c r="AG117" s="154" t="b">
        <f>Scenario!AG151=OrigScenario!AG117</f>
        <v>0</v>
      </c>
      <c r="AH117" s="154" t="b">
        <f>Scenario!AH151=OrigScenario!AH117</f>
        <v>0</v>
      </c>
      <c r="AI117" s="154" t="b">
        <f>Scenario!AI151=OrigScenario!AI117</f>
        <v>0</v>
      </c>
      <c r="AJ117" s="154" t="b">
        <f>Scenario!AJ151=OrigScenario!AJ117</f>
        <v>0</v>
      </c>
      <c r="AK117" s="154" t="b">
        <f>Scenario!AK151=OrigScenario!AK117</f>
        <v>0</v>
      </c>
      <c r="AL117" s="154" t="b">
        <f>Scenario!AL151=OrigScenario!AL117</f>
        <v>0</v>
      </c>
      <c r="AM117" s="154" t="b">
        <f>Scenario!AM151=OrigScenario!AM117</f>
        <v>0</v>
      </c>
      <c r="AN117" s="154" t="b">
        <f>Scenario!AN151=OrigScenario!AN117</f>
        <v>0</v>
      </c>
      <c r="AO117" s="154" t="b">
        <f>Scenario!AO151=OrigScenario!AO117</f>
        <v>0</v>
      </c>
      <c r="AP117" s="154" t="b">
        <f>Scenario!AP151=OrigScenario!AP117</f>
        <v>0</v>
      </c>
      <c r="AQ117" s="154" t="b">
        <f>Scenario!AQ151=OrigScenario!AQ117</f>
        <v>0</v>
      </c>
      <c r="AR117" s="154" t="b">
        <f>Scenario!AR151=OrigScenario!AR117</f>
        <v>0</v>
      </c>
      <c r="AS117" s="154" t="b">
        <f>Scenario!AS151=OrigScenario!AS117</f>
        <v>0</v>
      </c>
      <c r="AT117" s="154" t="b">
        <f>Scenario!AT151=OrigScenario!AT117</f>
        <v>0</v>
      </c>
      <c r="AU117" s="154" t="b">
        <f>Scenario!AU151=OrigScenario!AU117</f>
        <v>0</v>
      </c>
      <c r="AV117" s="155" t="b">
        <f>Scenario!AV151=OrigScenario!AV117</f>
        <v>0</v>
      </c>
    </row>
    <row r="118" spans="1:48" x14ac:dyDescent="0.2">
      <c r="B118" s="2" t="b">
        <f>Scenario!B152=OrigScenario!B118</f>
        <v>1</v>
      </c>
      <c r="C118" s="154" t="b">
        <f>Scenario!C152=OrigScenario!C118</f>
        <v>1</v>
      </c>
      <c r="D118" s="154" t="b">
        <f>Scenario!D152=OrigScenario!D118</f>
        <v>1</v>
      </c>
      <c r="E118" s="154" t="b">
        <f>Scenario!E152=OrigScenario!E118</f>
        <v>1</v>
      </c>
      <c r="F118" s="154" t="b">
        <f>Scenario!F152=OrigScenario!F118</f>
        <v>1</v>
      </c>
      <c r="G118" s="154" t="b">
        <f>Scenario!G152=OrigScenario!G118</f>
        <v>1</v>
      </c>
      <c r="H118" s="154" t="b">
        <f>Scenario!H152=OrigScenario!H118</f>
        <v>1</v>
      </c>
      <c r="I118" s="154" t="b">
        <f>Scenario!I152=OrigScenario!I118</f>
        <v>1</v>
      </c>
      <c r="J118" s="154" t="b">
        <f>Scenario!J152=OrigScenario!J118</f>
        <v>1</v>
      </c>
      <c r="K118" s="154" t="b">
        <f>Scenario!K152=OrigScenario!K118</f>
        <v>1</v>
      </c>
      <c r="L118" s="154" t="b">
        <f>Scenario!L152=OrigScenario!L118</f>
        <v>1</v>
      </c>
      <c r="M118" s="154" t="b">
        <f>Scenario!M152=OrigScenario!M118</f>
        <v>1</v>
      </c>
      <c r="N118" s="154" t="b">
        <f>Scenario!N152=OrigScenario!N118</f>
        <v>1</v>
      </c>
      <c r="O118" s="154" t="b">
        <f>Scenario!O152=OrigScenario!O118</f>
        <v>1</v>
      </c>
      <c r="P118" s="154" t="b">
        <f>Scenario!P152=OrigScenario!P118</f>
        <v>1</v>
      </c>
      <c r="Q118" s="154" t="b">
        <f>Scenario!Q152=OrigScenario!Q118</f>
        <v>1</v>
      </c>
      <c r="R118" s="154" t="b">
        <f>Scenario!R152=OrigScenario!R118</f>
        <v>1</v>
      </c>
      <c r="S118" s="154" t="b">
        <f>Scenario!S152=OrigScenario!S118</f>
        <v>1</v>
      </c>
      <c r="T118" s="154" t="b">
        <f>Scenario!T152=OrigScenario!T118</f>
        <v>1</v>
      </c>
      <c r="U118" s="154" t="b">
        <f>Scenario!U152=OrigScenario!U118</f>
        <v>1</v>
      </c>
      <c r="V118" s="154" t="b">
        <f>Scenario!V152=OrigScenario!V118</f>
        <v>1</v>
      </c>
      <c r="W118" s="154" t="b">
        <f>Scenario!W152=OrigScenario!W118</f>
        <v>1</v>
      </c>
      <c r="X118" s="154" t="b">
        <f>Scenario!X152=OrigScenario!X118</f>
        <v>1</v>
      </c>
      <c r="Y118" s="154" t="b">
        <f>Scenario!Y152=OrigScenario!Y118</f>
        <v>1</v>
      </c>
      <c r="Z118" s="154" t="b">
        <f>Scenario!Z152=OrigScenario!Z118</f>
        <v>1</v>
      </c>
      <c r="AA118" s="154" t="b">
        <f>Scenario!AA152=OrigScenario!AA118</f>
        <v>1</v>
      </c>
      <c r="AB118" s="154" t="b">
        <f>Scenario!AB152=OrigScenario!AB118</f>
        <v>1</v>
      </c>
      <c r="AC118" s="154" t="b">
        <f>Scenario!AC152=OrigScenario!AC118</f>
        <v>1</v>
      </c>
      <c r="AD118" s="154" t="b">
        <f>Scenario!AD152=OrigScenario!AD118</f>
        <v>1</v>
      </c>
      <c r="AE118" s="154" t="b">
        <f>Scenario!AE152=OrigScenario!AE118</f>
        <v>1</v>
      </c>
      <c r="AF118" s="154" t="b">
        <f>Scenario!AF152=OrigScenario!AF118</f>
        <v>1</v>
      </c>
      <c r="AG118" s="154" t="b">
        <f>Scenario!AG152=OrigScenario!AG118</f>
        <v>1</v>
      </c>
      <c r="AH118" s="154" t="b">
        <f>Scenario!AH152=OrigScenario!AH118</f>
        <v>1</v>
      </c>
      <c r="AI118" s="154" t="b">
        <f>Scenario!AI152=OrigScenario!AI118</f>
        <v>1</v>
      </c>
      <c r="AJ118" s="154" t="b">
        <f>Scenario!AJ152=OrigScenario!AJ118</f>
        <v>1</v>
      </c>
      <c r="AK118" s="154" t="b">
        <f>Scenario!AK152=OrigScenario!AK118</f>
        <v>1</v>
      </c>
      <c r="AL118" s="154" t="b">
        <f>Scenario!AL152=OrigScenario!AL118</f>
        <v>1</v>
      </c>
      <c r="AM118" s="154" t="b">
        <f>Scenario!AM152=OrigScenario!AM118</f>
        <v>1</v>
      </c>
      <c r="AN118" s="154" t="b">
        <f>Scenario!AN152=OrigScenario!AN118</f>
        <v>1</v>
      </c>
      <c r="AO118" s="154" t="b">
        <f>Scenario!AO152=OrigScenario!AO118</f>
        <v>1</v>
      </c>
      <c r="AP118" s="154" t="b">
        <f>Scenario!AP152=OrigScenario!AP118</f>
        <v>1</v>
      </c>
      <c r="AQ118" s="154" t="b">
        <f>Scenario!AQ152=OrigScenario!AQ118</f>
        <v>1</v>
      </c>
      <c r="AR118" s="154" t="b">
        <f>Scenario!AR152=OrigScenario!AR118</f>
        <v>1</v>
      </c>
      <c r="AS118" s="154" t="b">
        <f>Scenario!AS152=OrigScenario!AS118</f>
        <v>1</v>
      </c>
      <c r="AT118" s="154" t="b">
        <f>Scenario!AT152=OrigScenario!AT118</f>
        <v>1</v>
      </c>
      <c r="AU118" s="154" t="b">
        <f>Scenario!AU152=OrigScenario!AU118</f>
        <v>1</v>
      </c>
      <c r="AV118" s="155" t="b">
        <f>Scenario!AV152=OrigScenario!AV118</f>
        <v>1</v>
      </c>
    </row>
    <row r="119" spans="1:48" x14ac:dyDescent="0.2">
      <c r="B119" s="2" t="b">
        <f>Scenario!B153=OrigScenario!B119</f>
        <v>1</v>
      </c>
      <c r="C119" s="154" t="b">
        <f>Scenario!C153=OrigScenario!C119</f>
        <v>1</v>
      </c>
      <c r="D119" s="154" t="b">
        <f>Scenario!D153=OrigScenario!D119</f>
        <v>1</v>
      </c>
      <c r="E119" s="154" t="b">
        <f>Scenario!E153=OrigScenario!E119</f>
        <v>1</v>
      </c>
      <c r="F119" s="154" t="b">
        <f>Scenario!F153=OrigScenario!F119</f>
        <v>1</v>
      </c>
      <c r="G119" s="154" t="b">
        <f>Scenario!G153=OrigScenario!G119</f>
        <v>1</v>
      </c>
      <c r="H119" s="154" t="b">
        <f>Scenario!H153=OrigScenario!H119</f>
        <v>1</v>
      </c>
      <c r="I119" s="154" t="b">
        <f>Scenario!I153=OrigScenario!I119</f>
        <v>1</v>
      </c>
      <c r="J119" s="154" t="b">
        <f>Scenario!J153=OrigScenario!J119</f>
        <v>1</v>
      </c>
      <c r="K119" s="154" t="b">
        <f>Scenario!K153=OrigScenario!K119</f>
        <v>1</v>
      </c>
      <c r="L119" s="154" t="b">
        <f>Scenario!L153=OrigScenario!L119</f>
        <v>1</v>
      </c>
      <c r="M119" s="154" t="b">
        <f>Scenario!M153=OrigScenario!M119</f>
        <v>1</v>
      </c>
      <c r="N119" s="154" t="b">
        <f>Scenario!N153=OrigScenario!N119</f>
        <v>1</v>
      </c>
      <c r="O119" s="154" t="b">
        <f>Scenario!O153=OrigScenario!O119</f>
        <v>1</v>
      </c>
      <c r="P119" s="154" t="b">
        <f>Scenario!P153=OrigScenario!P119</f>
        <v>1</v>
      </c>
      <c r="Q119" s="154" t="b">
        <f>Scenario!Q153=OrigScenario!Q119</f>
        <v>1</v>
      </c>
      <c r="R119" s="154" t="b">
        <f>Scenario!R153=OrigScenario!R119</f>
        <v>1</v>
      </c>
      <c r="S119" s="154" t="b">
        <f>Scenario!S153=OrigScenario!S119</f>
        <v>1</v>
      </c>
      <c r="T119" s="154" t="b">
        <f>Scenario!T153=OrigScenario!T119</f>
        <v>1</v>
      </c>
      <c r="U119" s="154" t="b">
        <f>Scenario!U153=OrigScenario!U119</f>
        <v>1</v>
      </c>
      <c r="V119" s="154" t="b">
        <f>Scenario!V153=OrigScenario!V119</f>
        <v>1</v>
      </c>
      <c r="W119" s="154" t="b">
        <f>Scenario!W153=OrigScenario!W119</f>
        <v>1</v>
      </c>
      <c r="X119" s="154" t="b">
        <f>Scenario!X153=OrigScenario!X119</f>
        <v>1</v>
      </c>
      <c r="Y119" s="154" t="b">
        <f>Scenario!Y153=OrigScenario!Y119</f>
        <v>1</v>
      </c>
      <c r="Z119" s="154" t="b">
        <f>Scenario!Z153=OrigScenario!Z119</f>
        <v>1</v>
      </c>
      <c r="AA119" s="154" t="b">
        <f>Scenario!AA153=OrigScenario!AA119</f>
        <v>1</v>
      </c>
      <c r="AB119" s="154" t="b">
        <f>Scenario!AB153=OrigScenario!AB119</f>
        <v>1</v>
      </c>
      <c r="AC119" s="154" t="b">
        <f>Scenario!AC153=OrigScenario!AC119</f>
        <v>1</v>
      </c>
      <c r="AD119" s="154" t="b">
        <f>Scenario!AD153=OrigScenario!AD119</f>
        <v>1</v>
      </c>
      <c r="AE119" s="154" t="b">
        <f>Scenario!AE153=OrigScenario!AE119</f>
        <v>1</v>
      </c>
      <c r="AF119" s="154" t="b">
        <f>Scenario!AF153=OrigScenario!AF119</f>
        <v>1</v>
      </c>
      <c r="AG119" s="154" t="b">
        <f>Scenario!AG153=OrigScenario!AG119</f>
        <v>1</v>
      </c>
      <c r="AH119" s="154" t="b">
        <f>Scenario!AH153=OrigScenario!AH119</f>
        <v>1</v>
      </c>
      <c r="AI119" s="154" t="b">
        <f>Scenario!AI153=OrigScenario!AI119</f>
        <v>1</v>
      </c>
      <c r="AJ119" s="154" t="b">
        <f>Scenario!AJ153=OrigScenario!AJ119</f>
        <v>1</v>
      </c>
      <c r="AK119" s="154" t="b">
        <f>Scenario!AK153=OrigScenario!AK119</f>
        <v>1</v>
      </c>
      <c r="AL119" s="154" t="b">
        <f>Scenario!AL153=OrigScenario!AL119</f>
        <v>1</v>
      </c>
      <c r="AM119" s="154" t="b">
        <f>Scenario!AM153=OrigScenario!AM119</f>
        <v>1</v>
      </c>
      <c r="AN119" s="154" t="b">
        <f>Scenario!AN153=OrigScenario!AN119</f>
        <v>1</v>
      </c>
      <c r="AO119" s="154" t="b">
        <f>Scenario!AO153=OrigScenario!AO119</f>
        <v>1</v>
      </c>
      <c r="AP119" s="154" t="b">
        <f>Scenario!AP153=OrigScenario!AP119</f>
        <v>1</v>
      </c>
      <c r="AQ119" s="154" t="b">
        <f>Scenario!AQ153=OrigScenario!AQ119</f>
        <v>1</v>
      </c>
      <c r="AR119" s="154" t="b">
        <f>Scenario!AR153=OrigScenario!AR119</f>
        <v>1</v>
      </c>
      <c r="AS119" s="154" t="b">
        <f>Scenario!AS153=OrigScenario!AS119</f>
        <v>1</v>
      </c>
      <c r="AT119" s="154" t="b">
        <f>Scenario!AT153=OrigScenario!AT119</f>
        <v>1</v>
      </c>
      <c r="AU119" s="154" t="b">
        <f>Scenario!AU153=OrigScenario!AU119</f>
        <v>1</v>
      </c>
      <c r="AV119" s="155" t="b">
        <f>Scenario!AV153=OrigScenario!AV119</f>
        <v>1</v>
      </c>
    </row>
    <row r="120" spans="1:48" x14ac:dyDescent="0.2">
      <c r="B120" s="2" t="b">
        <f>Scenario!B154=OrigScenario!B120</f>
        <v>1</v>
      </c>
      <c r="C120" s="154" t="b">
        <f>Scenario!C154=OrigScenario!C120</f>
        <v>1</v>
      </c>
      <c r="D120" s="154" t="b">
        <f>Scenario!D154=OrigScenario!D120</f>
        <v>1</v>
      </c>
      <c r="E120" s="154" t="b">
        <f>Scenario!E154=OrigScenario!E120</f>
        <v>1</v>
      </c>
      <c r="F120" s="154" t="b">
        <f>Scenario!F154=OrigScenario!F120</f>
        <v>1</v>
      </c>
      <c r="G120" s="154" t="b">
        <f>Scenario!G154=OrigScenario!G120</f>
        <v>1</v>
      </c>
      <c r="H120" s="154" t="b">
        <f>Scenario!H154=OrigScenario!H120</f>
        <v>1</v>
      </c>
      <c r="I120" s="154" t="b">
        <f>Scenario!I154=OrigScenario!I120</f>
        <v>1</v>
      </c>
      <c r="J120" s="154" t="b">
        <f>Scenario!J154=OrigScenario!J120</f>
        <v>1</v>
      </c>
      <c r="K120" s="154" t="b">
        <f>Scenario!K154=OrigScenario!K120</f>
        <v>1</v>
      </c>
      <c r="L120" s="154" t="b">
        <f>Scenario!L154=OrigScenario!L120</f>
        <v>1</v>
      </c>
      <c r="M120" s="154" t="b">
        <f>Scenario!M154=OrigScenario!M120</f>
        <v>1</v>
      </c>
      <c r="N120" s="154" t="b">
        <f>Scenario!N154=OrigScenario!N120</f>
        <v>1</v>
      </c>
      <c r="O120" s="154" t="b">
        <f>Scenario!O154=OrigScenario!O120</f>
        <v>1</v>
      </c>
      <c r="P120" s="154" t="b">
        <f>Scenario!P154=OrigScenario!P120</f>
        <v>1</v>
      </c>
      <c r="Q120" s="154" t="b">
        <f>Scenario!Q154=OrigScenario!Q120</f>
        <v>1</v>
      </c>
      <c r="R120" s="154" t="b">
        <f>Scenario!R154=OrigScenario!R120</f>
        <v>1</v>
      </c>
      <c r="S120" s="154" t="b">
        <f>Scenario!S154=OrigScenario!S120</f>
        <v>1</v>
      </c>
      <c r="T120" s="154" t="b">
        <f>Scenario!T154=OrigScenario!T120</f>
        <v>1</v>
      </c>
      <c r="U120" s="154" t="b">
        <f>Scenario!U154=OrigScenario!U120</f>
        <v>1</v>
      </c>
      <c r="V120" s="154" t="b">
        <f>Scenario!V154=OrigScenario!V120</f>
        <v>1</v>
      </c>
      <c r="W120" s="154" t="b">
        <f>Scenario!W154=OrigScenario!W120</f>
        <v>1</v>
      </c>
      <c r="X120" s="154" t="b">
        <f>Scenario!X154=OrigScenario!X120</f>
        <v>1</v>
      </c>
      <c r="Y120" s="154" t="b">
        <f>Scenario!Y154=OrigScenario!Y120</f>
        <v>1</v>
      </c>
      <c r="Z120" s="154" t="b">
        <f>Scenario!Z154=OrigScenario!Z120</f>
        <v>1</v>
      </c>
      <c r="AA120" s="154" t="b">
        <f>Scenario!AA154=OrigScenario!AA120</f>
        <v>1</v>
      </c>
      <c r="AB120" s="154" t="b">
        <f>Scenario!AB154=OrigScenario!AB120</f>
        <v>1</v>
      </c>
      <c r="AC120" s="154" t="b">
        <f>Scenario!AC154=OrigScenario!AC120</f>
        <v>1</v>
      </c>
      <c r="AD120" s="154" t="b">
        <f>Scenario!AD154=OrigScenario!AD120</f>
        <v>1</v>
      </c>
      <c r="AE120" s="154" t="b">
        <f>Scenario!AE154=OrigScenario!AE120</f>
        <v>1</v>
      </c>
      <c r="AF120" s="154" t="b">
        <f>Scenario!AF154=OrigScenario!AF120</f>
        <v>1</v>
      </c>
      <c r="AG120" s="154" t="b">
        <f>Scenario!AG154=OrigScenario!AG120</f>
        <v>1</v>
      </c>
      <c r="AH120" s="154" t="b">
        <f>Scenario!AH154=OrigScenario!AH120</f>
        <v>1</v>
      </c>
      <c r="AI120" s="154" t="b">
        <f>Scenario!AI154=OrigScenario!AI120</f>
        <v>1</v>
      </c>
      <c r="AJ120" s="154" t="b">
        <f>Scenario!AJ154=OrigScenario!AJ120</f>
        <v>1</v>
      </c>
      <c r="AK120" s="154" t="b">
        <f>Scenario!AK154=OrigScenario!AK120</f>
        <v>1</v>
      </c>
      <c r="AL120" s="154" t="b">
        <f>Scenario!AL154=OrigScenario!AL120</f>
        <v>1</v>
      </c>
      <c r="AM120" s="154" t="b">
        <f>Scenario!AM154=OrigScenario!AM120</f>
        <v>1</v>
      </c>
      <c r="AN120" s="154" t="b">
        <f>Scenario!AN154=OrigScenario!AN120</f>
        <v>1</v>
      </c>
      <c r="AO120" s="154" t="b">
        <f>Scenario!AO154=OrigScenario!AO120</f>
        <v>1</v>
      </c>
      <c r="AP120" s="154" t="b">
        <f>Scenario!AP154=OrigScenario!AP120</f>
        <v>1</v>
      </c>
      <c r="AQ120" s="154" t="b">
        <f>Scenario!AQ154=OrigScenario!AQ120</f>
        <v>1</v>
      </c>
      <c r="AR120" s="154" t="b">
        <f>Scenario!AR154=OrigScenario!AR120</f>
        <v>1</v>
      </c>
      <c r="AS120" s="154" t="b">
        <f>Scenario!AS154=OrigScenario!AS120</f>
        <v>1</v>
      </c>
      <c r="AT120" s="154" t="b">
        <f>Scenario!AT154=OrigScenario!AT120</f>
        <v>1</v>
      </c>
      <c r="AU120" s="154" t="b">
        <f>Scenario!AU154=OrigScenario!AU120</f>
        <v>1</v>
      </c>
      <c r="AV120" s="155" t="b">
        <f>Scenario!AV154=OrigScenario!AV120</f>
        <v>1</v>
      </c>
    </row>
    <row r="121" spans="1:48" x14ac:dyDescent="0.2">
      <c r="B121" s="2" t="b">
        <f>Scenario!B155=OrigScenario!B121</f>
        <v>1</v>
      </c>
      <c r="C121" s="154" t="b">
        <f>Scenario!C155=OrigScenario!C121</f>
        <v>1</v>
      </c>
      <c r="D121" s="154" t="b">
        <f>Scenario!D155=OrigScenario!D121</f>
        <v>1</v>
      </c>
      <c r="E121" s="154" t="b">
        <f>Scenario!E155=OrigScenario!E121</f>
        <v>1</v>
      </c>
      <c r="F121" s="154" t="b">
        <f>Scenario!F155=OrigScenario!F121</f>
        <v>1</v>
      </c>
      <c r="G121" s="154" t="b">
        <f>Scenario!G155=OrigScenario!G121</f>
        <v>1</v>
      </c>
      <c r="H121" s="154" t="b">
        <f>Scenario!H155=OrigScenario!H121</f>
        <v>1</v>
      </c>
      <c r="I121" s="154" t="b">
        <f>Scenario!I155=OrigScenario!I121</f>
        <v>1</v>
      </c>
      <c r="J121" s="154" t="b">
        <f>Scenario!J155=OrigScenario!J121</f>
        <v>1</v>
      </c>
      <c r="K121" s="154" t="b">
        <f>Scenario!K155=OrigScenario!K121</f>
        <v>1</v>
      </c>
      <c r="L121" s="154" t="b">
        <f>Scenario!L155=OrigScenario!L121</f>
        <v>1</v>
      </c>
      <c r="M121" s="154" t="b">
        <f>Scenario!M155=OrigScenario!M121</f>
        <v>1</v>
      </c>
      <c r="N121" s="154" t="b">
        <f>Scenario!N155=OrigScenario!N121</f>
        <v>1</v>
      </c>
      <c r="O121" s="154" t="b">
        <f>Scenario!O155=OrigScenario!O121</f>
        <v>1</v>
      </c>
      <c r="P121" s="154" t="b">
        <f>Scenario!P155=OrigScenario!P121</f>
        <v>1</v>
      </c>
      <c r="Q121" s="154" t="b">
        <f>Scenario!Q155=OrigScenario!Q121</f>
        <v>1</v>
      </c>
      <c r="R121" s="154" t="b">
        <f>Scenario!R155=OrigScenario!R121</f>
        <v>1</v>
      </c>
      <c r="S121" s="154" t="b">
        <f>Scenario!S155=OrigScenario!S121</f>
        <v>1</v>
      </c>
      <c r="T121" s="154" t="b">
        <f>Scenario!T155=OrigScenario!T121</f>
        <v>1</v>
      </c>
      <c r="U121" s="154" t="b">
        <f>Scenario!U155=OrigScenario!U121</f>
        <v>1</v>
      </c>
      <c r="V121" s="154" t="b">
        <f>Scenario!V155=OrigScenario!V121</f>
        <v>1</v>
      </c>
      <c r="W121" s="154" t="b">
        <f>Scenario!W155=OrigScenario!W121</f>
        <v>1</v>
      </c>
      <c r="X121" s="154" t="b">
        <f>Scenario!X155=OrigScenario!X121</f>
        <v>1</v>
      </c>
      <c r="Y121" s="154" t="b">
        <f>Scenario!Y155=OrigScenario!Y121</f>
        <v>1</v>
      </c>
      <c r="Z121" s="154" t="b">
        <f>Scenario!Z155=OrigScenario!Z121</f>
        <v>1</v>
      </c>
      <c r="AA121" s="154" t="b">
        <f>Scenario!AA155=OrigScenario!AA121</f>
        <v>1</v>
      </c>
      <c r="AB121" s="154" t="b">
        <f>Scenario!AB155=OrigScenario!AB121</f>
        <v>1</v>
      </c>
      <c r="AC121" s="154" t="b">
        <f>Scenario!AC155=OrigScenario!AC121</f>
        <v>1</v>
      </c>
      <c r="AD121" s="154" t="b">
        <f>Scenario!AD155=OrigScenario!AD121</f>
        <v>1</v>
      </c>
      <c r="AE121" s="154" t="b">
        <f>Scenario!AE155=OrigScenario!AE121</f>
        <v>1</v>
      </c>
      <c r="AF121" s="154" t="b">
        <f>Scenario!AF155=OrigScenario!AF121</f>
        <v>1</v>
      </c>
      <c r="AG121" s="154" t="b">
        <f>Scenario!AG155=OrigScenario!AG121</f>
        <v>1</v>
      </c>
      <c r="AH121" s="154" t="b">
        <f>Scenario!AH155=OrigScenario!AH121</f>
        <v>1</v>
      </c>
      <c r="AI121" s="154" t="b">
        <f>Scenario!AI155=OrigScenario!AI121</f>
        <v>1</v>
      </c>
      <c r="AJ121" s="154" t="b">
        <f>Scenario!AJ155=OrigScenario!AJ121</f>
        <v>1</v>
      </c>
      <c r="AK121" s="154" t="b">
        <f>Scenario!AK155=OrigScenario!AK121</f>
        <v>1</v>
      </c>
      <c r="AL121" s="154" t="b">
        <f>Scenario!AL155=OrigScenario!AL121</f>
        <v>1</v>
      </c>
      <c r="AM121" s="154" t="b">
        <f>Scenario!AM155=OrigScenario!AM121</f>
        <v>1</v>
      </c>
      <c r="AN121" s="154" t="b">
        <f>Scenario!AN155=OrigScenario!AN121</f>
        <v>1</v>
      </c>
      <c r="AO121" s="154" t="b">
        <f>Scenario!AO155=OrigScenario!AO121</f>
        <v>1</v>
      </c>
      <c r="AP121" s="154" t="b">
        <f>Scenario!AP155=OrigScenario!AP121</f>
        <v>1</v>
      </c>
      <c r="AQ121" s="154" t="b">
        <f>Scenario!AQ155=OrigScenario!AQ121</f>
        <v>1</v>
      </c>
      <c r="AR121" s="154" t="b">
        <f>Scenario!AR155=OrigScenario!AR121</f>
        <v>1</v>
      </c>
      <c r="AS121" s="154" t="b">
        <f>Scenario!AS155=OrigScenario!AS121</f>
        <v>1</v>
      </c>
      <c r="AT121" s="154" t="b">
        <f>Scenario!AT155=OrigScenario!AT121</f>
        <v>1</v>
      </c>
      <c r="AU121" s="154" t="b">
        <f>Scenario!AU155=OrigScenario!AU121</f>
        <v>1</v>
      </c>
      <c r="AV121" s="155" t="b">
        <f>Scenario!AV155=OrigScenario!AV121</f>
        <v>1</v>
      </c>
    </row>
    <row r="122" spans="1:48" x14ac:dyDescent="0.2">
      <c r="B122" s="2" t="b">
        <f>Scenario!B156=OrigScenario!B122</f>
        <v>1</v>
      </c>
      <c r="C122" s="154" t="b">
        <f>Scenario!C156=OrigScenario!C122</f>
        <v>1</v>
      </c>
      <c r="D122" s="154" t="b">
        <f>Scenario!D156=OrigScenario!D122</f>
        <v>1</v>
      </c>
      <c r="E122" s="154" t="b">
        <f>Scenario!E156=OrigScenario!E122</f>
        <v>1</v>
      </c>
      <c r="F122" s="154" t="b">
        <f>Scenario!F156=OrigScenario!F122</f>
        <v>1</v>
      </c>
      <c r="G122" s="154" t="b">
        <f>Scenario!G156=OrigScenario!G122</f>
        <v>1</v>
      </c>
      <c r="H122" s="154" t="b">
        <f>Scenario!H156=OrigScenario!H122</f>
        <v>1</v>
      </c>
      <c r="I122" s="154" t="b">
        <f>Scenario!I156=OrigScenario!I122</f>
        <v>1</v>
      </c>
      <c r="J122" s="154" t="b">
        <f>Scenario!J156=OrigScenario!J122</f>
        <v>1</v>
      </c>
      <c r="K122" s="154" t="b">
        <f>Scenario!K156=OrigScenario!K122</f>
        <v>1</v>
      </c>
      <c r="L122" s="154" t="b">
        <f>Scenario!L156=OrigScenario!L122</f>
        <v>1</v>
      </c>
      <c r="M122" s="154" t="b">
        <f>Scenario!M156=OrigScenario!M122</f>
        <v>1</v>
      </c>
      <c r="N122" s="154" t="b">
        <f>Scenario!N156=OrigScenario!N122</f>
        <v>1</v>
      </c>
      <c r="O122" s="154" t="b">
        <f>Scenario!O156=OrigScenario!O122</f>
        <v>1</v>
      </c>
      <c r="P122" s="154" t="b">
        <f>Scenario!P156=OrigScenario!P122</f>
        <v>1</v>
      </c>
      <c r="Q122" s="154" t="b">
        <f>Scenario!Q156=OrigScenario!Q122</f>
        <v>1</v>
      </c>
      <c r="R122" s="154" t="b">
        <f>Scenario!R156=OrigScenario!R122</f>
        <v>1</v>
      </c>
      <c r="S122" s="154" t="b">
        <f>Scenario!S156=OrigScenario!S122</f>
        <v>1</v>
      </c>
      <c r="T122" s="154" t="b">
        <f>Scenario!T156=OrigScenario!T122</f>
        <v>1</v>
      </c>
      <c r="U122" s="154" t="b">
        <f>Scenario!U156=OrigScenario!U122</f>
        <v>1</v>
      </c>
      <c r="V122" s="154" t="b">
        <f>Scenario!V156=OrigScenario!V122</f>
        <v>1</v>
      </c>
      <c r="W122" s="154" t="b">
        <f>Scenario!W156=OrigScenario!W122</f>
        <v>1</v>
      </c>
      <c r="X122" s="154" t="b">
        <f>Scenario!X156=OrigScenario!X122</f>
        <v>1</v>
      </c>
      <c r="Y122" s="154" t="b">
        <f>Scenario!Y156=OrigScenario!Y122</f>
        <v>1</v>
      </c>
      <c r="Z122" s="154" t="b">
        <f>Scenario!Z156=OrigScenario!Z122</f>
        <v>1</v>
      </c>
      <c r="AA122" s="154" t="b">
        <f>Scenario!AA156=OrigScenario!AA122</f>
        <v>1</v>
      </c>
      <c r="AB122" s="154" t="b">
        <f>Scenario!AB156=OrigScenario!AB122</f>
        <v>1</v>
      </c>
      <c r="AC122" s="154" t="b">
        <f>Scenario!AC156=OrigScenario!AC122</f>
        <v>1</v>
      </c>
      <c r="AD122" s="154" t="b">
        <f>Scenario!AD156=OrigScenario!AD122</f>
        <v>1</v>
      </c>
      <c r="AE122" s="154" t="b">
        <f>Scenario!AE156=OrigScenario!AE122</f>
        <v>1</v>
      </c>
      <c r="AF122" s="154" t="b">
        <f>Scenario!AF156=OrigScenario!AF122</f>
        <v>1</v>
      </c>
      <c r="AG122" s="154" t="b">
        <f>Scenario!AG156=OrigScenario!AG122</f>
        <v>1</v>
      </c>
      <c r="AH122" s="154" t="b">
        <f>Scenario!AH156=OrigScenario!AH122</f>
        <v>1</v>
      </c>
      <c r="AI122" s="154" t="b">
        <f>Scenario!AI156=OrigScenario!AI122</f>
        <v>1</v>
      </c>
      <c r="AJ122" s="154" t="b">
        <f>Scenario!AJ156=OrigScenario!AJ122</f>
        <v>1</v>
      </c>
      <c r="AK122" s="154" t="b">
        <f>Scenario!AK156=OrigScenario!AK122</f>
        <v>1</v>
      </c>
      <c r="AL122" s="154" t="b">
        <f>Scenario!AL156=OrigScenario!AL122</f>
        <v>1</v>
      </c>
      <c r="AM122" s="154" t="b">
        <f>Scenario!AM156=OrigScenario!AM122</f>
        <v>1</v>
      </c>
      <c r="AN122" s="154" t="b">
        <f>Scenario!AN156=OrigScenario!AN122</f>
        <v>1</v>
      </c>
      <c r="AO122" s="154" t="b">
        <f>Scenario!AO156=OrigScenario!AO122</f>
        <v>1</v>
      </c>
      <c r="AP122" s="154" t="b">
        <f>Scenario!AP156=OrigScenario!AP122</f>
        <v>1</v>
      </c>
      <c r="AQ122" s="154" t="b">
        <f>Scenario!AQ156=OrigScenario!AQ122</f>
        <v>1</v>
      </c>
      <c r="AR122" s="154" t="b">
        <f>Scenario!AR156=OrigScenario!AR122</f>
        <v>1</v>
      </c>
      <c r="AS122" s="154" t="b">
        <f>Scenario!AS156=OrigScenario!AS122</f>
        <v>1</v>
      </c>
      <c r="AT122" s="154" t="b">
        <f>Scenario!AT156=OrigScenario!AT122</f>
        <v>1</v>
      </c>
      <c r="AU122" s="154" t="b">
        <f>Scenario!AU156=OrigScenario!AU122</f>
        <v>1</v>
      </c>
      <c r="AV122" s="155" t="b">
        <f>Scenario!AV156=OrigScenario!AV122</f>
        <v>1</v>
      </c>
    </row>
    <row r="123" spans="1:48" x14ac:dyDescent="0.2">
      <c r="B123" s="2" t="b">
        <f>Scenario!B157=OrigScenario!B123</f>
        <v>1</v>
      </c>
      <c r="C123" s="154" t="b">
        <f>Scenario!C157=OrigScenario!C123</f>
        <v>1</v>
      </c>
      <c r="D123" s="154" t="b">
        <f>Scenario!D157=OrigScenario!D123</f>
        <v>1</v>
      </c>
      <c r="E123" s="154" t="b">
        <f>Scenario!E157=OrigScenario!E123</f>
        <v>1</v>
      </c>
      <c r="F123" s="154" t="b">
        <f>Scenario!F157=OrigScenario!F123</f>
        <v>1</v>
      </c>
      <c r="G123" s="154" t="b">
        <f>Scenario!G157=OrigScenario!G123</f>
        <v>1</v>
      </c>
      <c r="H123" s="154" t="b">
        <f>Scenario!H157=OrigScenario!H123</f>
        <v>1</v>
      </c>
      <c r="I123" s="154" t="b">
        <f>Scenario!I157=OrigScenario!I123</f>
        <v>1</v>
      </c>
      <c r="J123" s="154" t="b">
        <f>Scenario!J157=OrigScenario!J123</f>
        <v>1</v>
      </c>
      <c r="K123" s="154" t="b">
        <f>Scenario!K157=OrigScenario!K123</f>
        <v>1</v>
      </c>
      <c r="L123" s="154" t="b">
        <f>Scenario!L157=OrigScenario!L123</f>
        <v>1</v>
      </c>
      <c r="M123" s="154" t="b">
        <f>Scenario!M157=OrigScenario!M123</f>
        <v>1</v>
      </c>
      <c r="N123" s="154" t="b">
        <f>Scenario!N157=OrigScenario!N123</f>
        <v>1</v>
      </c>
      <c r="O123" s="154" t="b">
        <f>Scenario!O157=OrigScenario!O123</f>
        <v>1</v>
      </c>
      <c r="P123" s="154" t="b">
        <f>Scenario!P157=OrigScenario!P123</f>
        <v>1</v>
      </c>
      <c r="Q123" s="154" t="b">
        <f>Scenario!Q157=OrigScenario!Q123</f>
        <v>1</v>
      </c>
      <c r="R123" s="154" t="b">
        <f>Scenario!R157=OrigScenario!R123</f>
        <v>1</v>
      </c>
      <c r="S123" s="154" t="b">
        <f>Scenario!S157=OrigScenario!S123</f>
        <v>1</v>
      </c>
      <c r="T123" s="154" t="b">
        <f>Scenario!T157=OrigScenario!T123</f>
        <v>1</v>
      </c>
      <c r="U123" s="154" t="b">
        <f>Scenario!U157=OrigScenario!U123</f>
        <v>1</v>
      </c>
      <c r="V123" s="154" t="b">
        <f>Scenario!V157=OrigScenario!V123</f>
        <v>1</v>
      </c>
      <c r="W123" s="154" t="b">
        <f>Scenario!W157=OrigScenario!W123</f>
        <v>1</v>
      </c>
      <c r="X123" s="154" t="b">
        <f>Scenario!X157=OrigScenario!X123</f>
        <v>1</v>
      </c>
      <c r="Y123" s="154" t="b">
        <f>Scenario!Y157=OrigScenario!Y123</f>
        <v>1</v>
      </c>
      <c r="Z123" s="154" t="b">
        <f>Scenario!Z157=OrigScenario!Z123</f>
        <v>1</v>
      </c>
      <c r="AA123" s="154" t="b">
        <f>Scenario!AA157=OrigScenario!AA123</f>
        <v>1</v>
      </c>
      <c r="AB123" s="154" t="b">
        <f>Scenario!AB157=OrigScenario!AB123</f>
        <v>1</v>
      </c>
      <c r="AC123" s="154" t="b">
        <f>Scenario!AC157=OrigScenario!AC123</f>
        <v>1</v>
      </c>
      <c r="AD123" s="154" t="b">
        <f>Scenario!AD157=OrigScenario!AD123</f>
        <v>1</v>
      </c>
      <c r="AE123" s="154" t="b">
        <f>Scenario!AE157=OrigScenario!AE123</f>
        <v>1</v>
      </c>
      <c r="AF123" s="154" t="b">
        <f>Scenario!AF157=OrigScenario!AF123</f>
        <v>1</v>
      </c>
      <c r="AG123" s="154" t="b">
        <f>Scenario!AG157=OrigScenario!AG123</f>
        <v>1</v>
      </c>
      <c r="AH123" s="154" t="b">
        <f>Scenario!AH157=OrigScenario!AH123</f>
        <v>1</v>
      </c>
      <c r="AI123" s="154" t="b">
        <f>Scenario!AI157=OrigScenario!AI123</f>
        <v>1</v>
      </c>
      <c r="AJ123" s="154" t="b">
        <f>Scenario!AJ157=OrigScenario!AJ123</f>
        <v>1</v>
      </c>
      <c r="AK123" s="154" t="b">
        <f>Scenario!AK157=OrigScenario!AK123</f>
        <v>1</v>
      </c>
      <c r="AL123" s="154" t="b">
        <f>Scenario!AL157=OrigScenario!AL123</f>
        <v>1</v>
      </c>
      <c r="AM123" s="154" t="b">
        <f>Scenario!AM157=OrigScenario!AM123</f>
        <v>1</v>
      </c>
      <c r="AN123" s="154" t="b">
        <f>Scenario!AN157=OrigScenario!AN123</f>
        <v>1</v>
      </c>
      <c r="AO123" s="154" t="b">
        <f>Scenario!AO157=OrigScenario!AO123</f>
        <v>1</v>
      </c>
      <c r="AP123" s="154" t="b">
        <f>Scenario!AP157=OrigScenario!AP123</f>
        <v>1</v>
      </c>
      <c r="AQ123" s="154" t="b">
        <f>Scenario!AQ157=OrigScenario!AQ123</f>
        <v>1</v>
      </c>
      <c r="AR123" s="154" t="b">
        <f>Scenario!AR157=OrigScenario!AR123</f>
        <v>1</v>
      </c>
      <c r="AS123" s="154" t="b">
        <f>Scenario!AS157=OrigScenario!AS123</f>
        <v>1</v>
      </c>
      <c r="AT123" s="154" t="b">
        <f>Scenario!AT157=OrigScenario!AT123</f>
        <v>1</v>
      </c>
      <c r="AU123" s="154" t="b">
        <f>Scenario!AU157=OrigScenario!AU123</f>
        <v>1</v>
      </c>
      <c r="AV123" s="155" t="b">
        <f>Scenario!AV157=OrigScenario!AV123</f>
        <v>1</v>
      </c>
    </row>
    <row r="124" spans="1:48" x14ac:dyDescent="0.2">
      <c r="B124" s="2" t="b">
        <f>Scenario!B158=OrigScenario!B124</f>
        <v>1</v>
      </c>
      <c r="C124" s="106" t="b">
        <f>Scenario!C158=OrigScenario!C124</f>
        <v>1</v>
      </c>
      <c r="D124" s="154" t="b">
        <f>Scenario!D158=OrigScenario!D124</f>
        <v>1</v>
      </c>
      <c r="E124" s="154" t="b">
        <f>Scenario!E158=OrigScenario!E124</f>
        <v>1</v>
      </c>
      <c r="F124" s="154" t="b">
        <f>Scenario!F158=OrigScenario!F124</f>
        <v>1</v>
      </c>
      <c r="G124" s="154" t="b">
        <f>Scenario!G158=OrigScenario!G124</f>
        <v>1</v>
      </c>
      <c r="H124" s="154" t="b">
        <f>Scenario!H158=OrigScenario!H124</f>
        <v>1</v>
      </c>
      <c r="I124" s="154" t="b">
        <f>Scenario!I158=OrigScenario!I124</f>
        <v>1</v>
      </c>
      <c r="J124" s="154" t="b">
        <f>Scenario!J158=OrigScenario!J124</f>
        <v>1</v>
      </c>
      <c r="K124" s="154" t="b">
        <f>Scenario!K158=OrigScenario!K124</f>
        <v>1</v>
      </c>
      <c r="L124" s="154" t="b">
        <f>Scenario!L158=OrigScenario!L124</f>
        <v>1</v>
      </c>
      <c r="M124" s="154" t="b">
        <f>Scenario!M158=OrigScenario!M124</f>
        <v>1</v>
      </c>
      <c r="N124" s="154" t="b">
        <f>Scenario!N158=OrigScenario!N124</f>
        <v>1</v>
      </c>
      <c r="O124" s="154" t="b">
        <f>Scenario!O158=OrigScenario!O124</f>
        <v>1</v>
      </c>
      <c r="P124" s="154" t="b">
        <f>Scenario!P158=OrigScenario!P124</f>
        <v>1</v>
      </c>
      <c r="Q124" s="154" t="b">
        <f>Scenario!Q158=OrigScenario!Q124</f>
        <v>1</v>
      </c>
      <c r="R124" s="154" t="b">
        <f>Scenario!R158=OrigScenario!R124</f>
        <v>1</v>
      </c>
      <c r="S124" s="154" t="b">
        <f>Scenario!S158=OrigScenario!S124</f>
        <v>1</v>
      </c>
      <c r="T124" s="154" t="b">
        <f>Scenario!T158=OrigScenario!T124</f>
        <v>1</v>
      </c>
      <c r="U124" s="154" t="b">
        <f>Scenario!U158=OrigScenario!U124</f>
        <v>1</v>
      </c>
      <c r="V124" s="154" t="b">
        <f>Scenario!V158=OrigScenario!V124</f>
        <v>1</v>
      </c>
      <c r="W124" s="154" t="b">
        <f>Scenario!W158=OrigScenario!W124</f>
        <v>1</v>
      </c>
      <c r="X124" s="154" t="b">
        <f>Scenario!X158=OrigScenario!X124</f>
        <v>1</v>
      </c>
      <c r="Y124" s="154" t="b">
        <f>Scenario!Y158=OrigScenario!Y124</f>
        <v>1</v>
      </c>
      <c r="Z124" s="154" t="b">
        <f>Scenario!Z158=OrigScenario!Z124</f>
        <v>1</v>
      </c>
      <c r="AA124" s="154" t="b">
        <f>Scenario!AA158=OrigScenario!AA124</f>
        <v>1</v>
      </c>
      <c r="AB124" s="154" t="b">
        <f>Scenario!AB158=OrigScenario!AB124</f>
        <v>1</v>
      </c>
      <c r="AC124" s="154" t="b">
        <f>Scenario!AC158=OrigScenario!AC124</f>
        <v>1</v>
      </c>
      <c r="AD124" s="154" t="b">
        <f>Scenario!AD158=OrigScenario!AD124</f>
        <v>1</v>
      </c>
      <c r="AE124" s="154" t="b">
        <f>Scenario!AE158=OrigScenario!AE124</f>
        <v>1</v>
      </c>
      <c r="AF124" s="154" t="b">
        <f>Scenario!AF158=OrigScenario!AF124</f>
        <v>1</v>
      </c>
      <c r="AG124" s="154" t="b">
        <f>Scenario!AG158=OrigScenario!AG124</f>
        <v>1</v>
      </c>
      <c r="AH124" s="154" t="b">
        <f>Scenario!AH158=OrigScenario!AH124</f>
        <v>1</v>
      </c>
      <c r="AI124" s="154" t="b">
        <f>Scenario!AI158=OrigScenario!AI124</f>
        <v>1</v>
      </c>
      <c r="AJ124" s="154" t="b">
        <f>Scenario!AJ158=OrigScenario!AJ124</f>
        <v>1</v>
      </c>
      <c r="AK124" s="154" t="b">
        <f>Scenario!AK158=OrigScenario!AK124</f>
        <v>1</v>
      </c>
      <c r="AL124" s="154" t="b">
        <f>Scenario!AL158=OrigScenario!AL124</f>
        <v>1</v>
      </c>
      <c r="AM124" s="154" t="b">
        <f>Scenario!AM158=OrigScenario!AM124</f>
        <v>1</v>
      </c>
      <c r="AN124" s="154" t="b">
        <f>Scenario!AN158=OrigScenario!AN124</f>
        <v>1</v>
      </c>
      <c r="AO124" s="154" t="b">
        <f>Scenario!AO158=OrigScenario!AO124</f>
        <v>1</v>
      </c>
      <c r="AP124" s="154" t="b">
        <f>Scenario!AP158=OrigScenario!AP124</f>
        <v>1</v>
      </c>
      <c r="AQ124" s="154" t="b">
        <f>Scenario!AQ158=OrigScenario!AQ124</f>
        <v>1</v>
      </c>
      <c r="AR124" s="154" t="b">
        <f>Scenario!AR158=OrigScenario!AR124</f>
        <v>1</v>
      </c>
      <c r="AS124" s="154" t="b">
        <f>Scenario!AS158=OrigScenario!AS124</f>
        <v>1</v>
      </c>
      <c r="AT124" s="154" t="b">
        <f>Scenario!AT158=OrigScenario!AT124</f>
        <v>1</v>
      </c>
      <c r="AU124" s="154" t="b">
        <f>Scenario!AU158=OrigScenario!AU124</f>
        <v>1</v>
      </c>
      <c r="AV124" s="154" t="b">
        <f>Scenario!AV158=OrigScenario!AV124</f>
        <v>1</v>
      </c>
    </row>
    <row r="125" spans="1:48" x14ac:dyDescent="0.2">
      <c r="B125" s="2" t="b">
        <f>Scenario!B159=OrigScenario!B125</f>
        <v>1</v>
      </c>
      <c r="C125" s="154" t="b">
        <f>Scenario!C159=OrigScenario!C125</f>
        <v>1</v>
      </c>
      <c r="D125" s="154" t="b">
        <f>Scenario!D159=OrigScenario!D125</f>
        <v>1</v>
      </c>
      <c r="E125" s="154" t="b">
        <f>Scenario!E159=OrigScenario!E125</f>
        <v>1</v>
      </c>
      <c r="F125" s="154" t="b">
        <f>Scenario!F159=OrigScenario!F125</f>
        <v>1</v>
      </c>
      <c r="G125" s="154" t="b">
        <f>Scenario!G159=OrigScenario!G125</f>
        <v>1</v>
      </c>
      <c r="H125" s="154" t="b">
        <f>Scenario!H159=OrigScenario!H125</f>
        <v>1</v>
      </c>
      <c r="I125" s="154" t="b">
        <f>Scenario!I159=OrigScenario!I125</f>
        <v>1</v>
      </c>
      <c r="J125" s="154" t="b">
        <f>Scenario!J159=OrigScenario!J125</f>
        <v>1</v>
      </c>
      <c r="K125" s="154" t="b">
        <f>Scenario!K159=OrigScenario!K125</f>
        <v>1</v>
      </c>
      <c r="L125" s="154" t="b">
        <f>Scenario!L159=OrigScenario!L125</f>
        <v>1</v>
      </c>
      <c r="M125" s="154" t="b">
        <f>Scenario!M159=OrigScenario!M125</f>
        <v>1</v>
      </c>
      <c r="N125" s="154" t="b">
        <f>Scenario!N159=OrigScenario!N125</f>
        <v>1</v>
      </c>
      <c r="O125" s="154" t="b">
        <f>Scenario!O159=OrigScenario!O125</f>
        <v>1</v>
      </c>
      <c r="P125" s="154" t="b">
        <f>Scenario!P159=OrigScenario!P125</f>
        <v>1</v>
      </c>
      <c r="Q125" s="154" t="b">
        <f>Scenario!Q159=OrigScenario!Q125</f>
        <v>1</v>
      </c>
      <c r="R125" s="154" t="b">
        <f>Scenario!R159=OrigScenario!R125</f>
        <v>1</v>
      </c>
      <c r="S125" s="154" t="b">
        <f>Scenario!S159=OrigScenario!S125</f>
        <v>1</v>
      </c>
      <c r="T125" s="154" t="b">
        <f>Scenario!T159=OrigScenario!T125</f>
        <v>1</v>
      </c>
      <c r="U125" s="154" t="b">
        <f>Scenario!U159=OrigScenario!U125</f>
        <v>1</v>
      </c>
      <c r="V125" s="154" t="b">
        <f>Scenario!V159=OrigScenario!V125</f>
        <v>1</v>
      </c>
      <c r="W125" s="154" t="b">
        <f>Scenario!W159=OrigScenario!W125</f>
        <v>1</v>
      </c>
      <c r="X125" s="154" t="b">
        <f>Scenario!X159=OrigScenario!X125</f>
        <v>1</v>
      </c>
      <c r="Y125" s="154" t="b">
        <f>Scenario!Y159=OrigScenario!Y125</f>
        <v>1</v>
      </c>
      <c r="Z125" s="154" t="b">
        <f>Scenario!Z159=OrigScenario!Z125</f>
        <v>1</v>
      </c>
      <c r="AA125" s="154" t="b">
        <f>Scenario!AA159=OrigScenario!AA125</f>
        <v>1</v>
      </c>
      <c r="AB125" s="154" t="b">
        <f>Scenario!AB159=OrigScenario!AB125</f>
        <v>1</v>
      </c>
      <c r="AC125" s="154" t="b">
        <f>Scenario!AC159=OrigScenario!AC125</f>
        <v>1</v>
      </c>
      <c r="AD125" s="154" t="b">
        <f>Scenario!AD159=OrigScenario!AD125</f>
        <v>1</v>
      </c>
      <c r="AE125" s="154" t="b">
        <f>Scenario!AE159=OrigScenario!AE125</f>
        <v>1</v>
      </c>
      <c r="AF125" s="154" t="b">
        <f>Scenario!AF159=OrigScenario!AF125</f>
        <v>1</v>
      </c>
      <c r="AG125" s="154" t="b">
        <f>Scenario!AG159=OrigScenario!AG125</f>
        <v>1</v>
      </c>
      <c r="AH125" s="154" t="b">
        <f>Scenario!AH159=OrigScenario!AH125</f>
        <v>1</v>
      </c>
      <c r="AI125" s="154" t="b">
        <f>Scenario!AI159=OrigScenario!AI125</f>
        <v>1</v>
      </c>
      <c r="AJ125" s="154" t="b">
        <f>Scenario!AJ159=OrigScenario!AJ125</f>
        <v>1</v>
      </c>
      <c r="AK125" s="154" t="b">
        <f>Scenario!AK159=OrigScenario!AK125</f>
        <v>1</v>
      </c>
      <c r="AL125" s="154" t="b">
        <f>Scenario!AL159=OrigScenario!AL125</f>
        <v>1</v>
      </c>
      <c r="AM125" s="154" t="b">
        <f>Scenario!AM159=OrigScenario!AM125</f>
        <v>1</v>
      </c>
      <c r="AN125" s="154" t="b">
        <f>Scenario!AN159=OrigScenario!AN125</f>
        <v>1</v>
      </c>
      <c r="AO125" s="154" t="b">
        <f>Scenario!AO159=OrigScenario!AO125</f>
        <v>1</v>
      </c>
      <c r="AP125" s="154" t="b">
        <f>Scenario!AP159=OrigScenario!AP125</f>
        <v>1</v>
      </c>
      <c r="AQ125" s="154" t="b">
        <f>Scenario!AQ159=OrigScenario!AQ125</f>
        <v>1</v>
      </c>
      <c r="AR125" s="154" t="b">
        <f>Scenario!AR159=OrigScenario!AR125</f>
        <v>1</v>
      </c>
      <c r="AS125" s="154" t="b">
        <f>Scenario!AS159=OrigScenario!AS125</f>
        <v>1</v>
      </c>
      <c r="AT125" s="154" t="b">
        <f>Scenario!AT159=OrigScenario!AT125</f>
        <v>1</v>
      </c>
      <c r="AU125" s="154" t="b">
        <f>Scenario!AU159=OrigScenario!AU125</f>
        <v>1</v>
      </c>
      <c r="AV125" s="155" t="b">
        <f>Scenario!AV159=OrigScenario!AV125</f>
        <v>1</v>
      </c>
    </row>
    <row r="126" spans="1:48" x14ac:dyDescent="0.2">
      <c r="B126" s="2" t="b">
        <f>Scenario!B160=OrigScenario!B126</f>
        <v>1</v>
      </c>
      <c r="C126" s="154" t="b">
        <f>Scenario!C160=OrigScenario!C126</f>
        <v>1</v>
      </c>
      <c r="D126" s="154" t="b">
        <f>Scenario!D160=OrigScenario!D126</f>
        <v>1</v>
      </c>
      <c r="E126" s="154" t="b">
        <f>Scenario!E160=OrigScenario!E126</f>
        <v>1</v>
      </c>
      <c r="F126" s="154" t="b">
        <f>Scenario!F160=OrigScenario!F126</f>
        <v>1</v>
      </c>
      <c r="G126" s="154" t="b">
        <f>Scenario!G160=OrigScenario!G126</f>
        <v>1</v>
      </c>
      <c r="H126" s="154" t="b">
        <f>Scenario!H160=OrigScenario!H126</f>
        <v>1</v>
      </c>
      <c r="I126" s="154" t="b">
        <f>Scenario!I160=OrigScenario!I126</f>
        <v>1</v>
      </c>
      <c r="J126" s="154" t="b">
        <f>Scenario!J160=OrigScenario!J126</f>
        <v>1</v>
      </c>
      <c r="K126" s="154" t="b">
        <f>Scenario!K160=OrigScenario!K126</f>
        <v>1</v>
      </c>
      <c r="L126" s="154" t="b">
        <f>Scenario!L160=OrigScenario!L126</f>
        <v>1</v>
      </c>
      <c r="M126" s="154" t="b">
        <f>Scenario!M160=OrigScenario!M126</f>
        <v>1</v>
      </c>
      <c r="N126" s="154" t="b">
        <f>Scenario!N160=OrigScenario!N126</f>
        <v>1</v>
      </c>
      <c r="O126" s="154" t="b">
        <f>Scenario!O160=OrigScenario!O126</f>
        <v>1</v>
      </c>
      <c r="P126" s="154" t="b">
        <f>Scenario!P160=OrigScenario!P126</f>
        <v>1</v>
      </c>
      <c r="Q126" s="154" t="b">
        <f>Scenario!Q160=OrigScenario!Q126</f>
        <v>1</v>
      </c>
      <c r="R126" s="154" t="b">
        <f>Scenario!R160=OrigScenario!R126</f>
        <v>1</v>
      </c>
      <c r="S126" s="154" t="b">
        <f>Scenario!S160=OrigScenario!S126</f>
        <v>1</v>
      </c>
      <c r="T126" s="154" t="b">
        <f>Scenario!T160=OrigScenario!T126</f>
        <v>1</v>
      </c>
      <c r="U126" s="154" t="b">
        <f>Scenario!U160=OrigScenario!U126</f>
        <v>1</v>
      </c>
      <c r="V126" s="154" t="b">
        <f>Scenario!V160=OrigScenario!V126</f>
        <v>1</v>
      </c>
      <c r="W126" s="154" t="b">
        <f>Scenario!W160=OrigScenario!W126</f>
        <v>1</v>
      </c>
      <c r="X126" s="154" t="b">
        <f>Scenario!X160=OrigScenario!X126</f>
        <v>1</v>
      </c>
      <c r="Y126" s="154" t="b">
        <f>Scenario!Y160=OrigScenario!Y126</f>
        <v>1</v>
      </c>
      <c r="Z126" s="154" t="b">
        <f>Scenario!Z160=OrigScenario!Z126</f>
        <v>1</v>
      </c>
      <c r="AA126" s="154" t="b">
        <f>Scenario!AA160=OrigScenario!AA126</f>
        <v>1</v>
      </c>
      <c r="AB126" s="154" t="b">
        <f>Scenario!AB160=OrigScenario!AB126</f>
        <v>1</v>
      </c>
      <c r="AC126" s="154" t="b">
        <f>Scenario!AC160=OrigScenario!AC126</f>
        <v>1</v>
      </c>
      <c r="AD126" s="154" t="b">
        <f>Scenario!AD160=OrigScenario!AD126</f>
        <v>1</v>
      </c>
      <c r="AE126" s="154" t="b">
        <f>Scenario!AE160=OrigScenario!AE126</f>
        <v>1</v>
      </c>
      <c r="AF126" s="154" t="b">
        <f>Scenario!AF160=OrigScenario!AF126</f>
        <v>1</v>
      </c>
      <c r="AG126" s="154" t="b">
        <f>Scenario!AG160=OrigScenario!AG126</f>
        <v>1</v>
      </c>
      <c r="AH126" s="154" t="b">
        <f>Scenario!AH160=OrigScenario!AH126</f>
        <v>1</v>
      </c>
      <c r="AI126" s="154" t="b">
        <f>Scenario!AI160=OrigScenario!AI126</f>
        <v>1</v>
      </c>
      <c r="AJ126" s="154" t="b">
        <f>Scenario!AJ160=OrigScenario!AJ126</f>
        <v>1</v>
      </c>
      <c r="AK126" s="154" t="b">
        <f>Scenario!AK160=OrigScenario!AK126</f>
        <v>1</v>
      </c>
      <c r="AL126" s="154" t="b">
        <f>Scenario!AL160=OrigScenario!AL126</f>
        <v>1</v>
      </c>
      <c r="AM126" s="154" t="b">
        <f>Scenario!AM160=OrigScenario!AM126</f>
        <v>1</v>
      </c>
      <c r="AN126" s="154" t="b">
        <f>Scenario!AN160=OrigScenario!AN126</f>
        <v>1</v>
      </c>
      <c r="AO126" s="154" t="b">
        <f>Scenario!AO160=OrigScenario!AO126</f>
        <v>1</v>
      </c>
      <c r="AP126" s="154" t="b">
        <f>Scenario!AP160=OrigScenario!AP126</f>
        <v>1</v>
      </c>
      <c r="AQ126" s="154" t="b">
        <f>Scenario!AQ160=OrigScenario!AQ126</f>
        <v>1</v>
      </c>
      <c r="AR126" s="154" t="b">
        <f>Scenario!AR160=OrigScenario!AR126</f>
        <v>1</v>
      </c>
      <c r="AS126" s="154" t="b">
        <f>Scenario!AS160=OrigScenario!AS126</f>
        <v>1</v>
      </c>
      <c r="AT126" s="154" t="b">
        <f>Scenario!AT160=OrigScenario!AT126</f>
        <v>1</v>
      </c>
      <c r="AU126" s="154" t="b">
        <f>Scenario!AU160=OrigScenario!AU126</f>
        <v>1</v>
      </c>
      <c r="AV126" s="154" t="b">
        <f>Scenario!AV160=OrigScenario!AV126</f>
        <v>1</v>
      </c>
    </row>
    <row r="127" spans="1:48" x14ac:dyDescent="0.2">
      <c r="B127" s="2" t="b">
        <f>Scenario!B161=OrigScenario!B127</f>
        <v>1</v>
      </c>
      <c r="C127" s="156" t="b">
        <f>Scenario!C161=OrigScenario!C127</f>
        <v>1</v>
      </c>
      <c r="D127" s="156" t="b">
        <f>Scenario!D161=OrigScenario!D127</f>
        <v>1</v>
      </c>
      <c r="E127" s="156" t="b">
        <f>Scenario!E161=OrigScenario!E127</f>
        <v>1</v>
      </c>
      <c r="F127" s="156" t="b">
        <f>Scenario!F161=OrigScenario!F127</f>
        <v>1</v>
      </c>
      <c r="G127" s="156" t="b">
        <f>Scenario!G161=OrigScenario!G127</f>
        <v>1</v>
      </c>
      <c r="H127" s="156" t="b">
        <f>Scenario!H161=OrigScenario!H127</f>
        <v>1</v>
      </c>
      <c r="I127" s="156" t="b">
        <f>Scenario!I161=OrigScenario!I127</f>
        <v>1</v>
      </c>
      <c r="J127" s="156" t="b">
        <f>Scenario!J161=OrigScenario!J127</f>
        <v>1</v>
      </c>
      <c r="K127" s="156" t="b">
        <f>Scenario!K161=OrigScenario!K127</f>
        <v>1</v>
      </c>
      <c r="L127" s="156" t="b">
        <f>Scenario!L161=OrigScenario!L127</f>
        <v>1</v>
      </c>
      <c r="M127" s="156" t="b">
        <f>Scenario!M161=OrigScenario!M127</f>
        <v>1</v>
      </c>
      <c r="N127" s="156" t="b">
        <f>Scenario!N161=OrigScenario!N127</f>
        <v>1</v>
      </c>
      <c r="O127" s="156" t="b">
        <f>Scenario!O161=OrigScenario!O127</f>
        <v>1</v>
      </c>
      <c r="P127" s="156" t="b">
        <f>Scenario!P161=OrigScenario!P127</f>
        <v>1</v>
      </c>
      <c r="Q127" s="156" t="b">
        <f>Scenario!Q161=OrigScenario!Q127</f>
        <v>1</v>
      </c>
      <c r="R127" s="156" t="b">
        <f>Scenario!R161=OrigScenario!R127</f>
        <v>1</v>
      </c>
      <c r="S127" s="156" t="b">
        <f>Scenario!S161=OrigScenario!S127</f>
        <v>1</v>
      </c>
      <c r="T127" s="156" t="b">
        <f>Scenario!T161=OrigScenario!T127</f>
        <v>1</v>
      </c>
      <c r="U127" s="156" t="b">
        <f>Scenario!U161=OrigScenario!U127</f>
        <v>1</v>
      </c>
      <c r="V127" s="156" t="b">
        <f>Scenario!V161=OrigScenario!V127</f>
        <v>1</v>
      </c>
      <c r="W127" s="156" t="b">
        <f>Scenario!W161=OrigScenario!W127</f>
        <v>1</v>
      </c>
      <c r="X127" s="156" t="b">
        <f>Scenario!X161=OrigScenario!X127</f>
        <v>1</v>
      </c>
      <c r="Y127" s="156" t="b">
        <f>Scenario!Y161=OrigScenario!Y127</f>
        <v>1</v>
      </c>
      <c r="Z127" s="156" t="b">
        <f>Scenario!Z161=OrigScenario!Z127</f>
        <v>1</v>
      </c>
      <c r="AA127" s="156" t="b">
        <f>Scenario!AA161=OrigScenario!AA127</f>
        <v>1</v>
      </c>
      <c r="AB127" s="156" t="b">
        <f>Scenario!AB161=OrigScenario!AB127</f>
        <v>1</v>
      </c>
      <c r="AC127" s="156" t="b">
        <f>Scenario!AC161=OrigScenario!AC127</f>
        <v>1</v>
      </c>
      <c r="AD127" s="156" t="b">
        <f>Scenario!AD161=OrigScenario!AD127</f>
        <v>1</v>
      </c>
      <c r="AE127" s="156" t="b">
        <f>Scenario!AE161=OrigScenario!AE127</f>
        <v>1</v>
      </c>
      <c r="AF127" s="156" t="b">
        <f>Scenario!AF161=OrigScenario!AF127</f>
        <v>1</v>
      </c>
      <c r="AG127" s="156" t="b">
        <f>Scenario!AG161=OrigScenario!AG127</f>
        <v>1</v>
      </c>
      <c r="AH127" s="156" t="b">
        <f>Scenario!AH161=OrigScenario!AH127</f>
        <v>1</v>
      </c>
      <c r="AI127" s="156" t="b">
        <f>Scenario!AI161=OrigScenario!AI127</f>
        <v>1</v>
      </c>
      <c r="AJ127" s="156" t="b">
        <f>Scenario!AJ161=OrigScenario!AJ127</f>
        <v>1</v>
      </c>
      <c r="AK127" s="156" t="b">
        <f>Scenario!AK161=OrigScenario!AK127</f>
        <v>1</v>
      </c>
      <c r="AL127" s="156" t="b">
        <f>Scenario!AL161=OrigScenario!AL127</f>
        <v>1</v>
      </c>
      <c r="AM127" s="156" t="b">
        <f>Scenario!AM161=OrigScenario!AM127</f>
        <v>1</v>
      </c>
      <c r="AN127" s="156" t="b">
        <f>Scenario!AN161=OrigScenario!AN127</f>
        <v>1</v>
      </c>
      <c r="AO127" s="156" t="b">
        <f>Scenario!AO161=OrigScenario!AO127</f>
        <v>1</v>
      </c>
      <c r="AP127" s="156" t="b">
        <f>Scenario!AP161=OrigScenario!AP127</f>
        <v>1</v>
      </c>
      <c r="AQ127" s="156" t="b">
        <f>Scenario!AQ161=OrigScenario!AQ127</f>
        <v>1</v>
      </c>
      <c r="AR127" s="156" t="b">
        <f>Scenario!AR161=OrigScenario!AR127</f>
        <v>1</v>
      </c>
      <c r="AS127" s="156" t="b">
        <f>Scenario!AS161=OrigScenario!AS127</f>
        <v>1</v>
      </c>
      <c r="AT127" s="156" t="b">
        <f>Scenario!AT161=OrigScenario!AT127</f>
        <v>1</v>
      </c>
      <c r="AU127" s="156" t="b">
        <f>Scenario!AU161=OrigScenario!AU127</f>
        <v>1</v>
      </c>
      <c r="AV127" s="157" t="b">
        <f>Scenario!AV161=OrigScenario!AV127</f>
        <v>1</v>
      </c>
    </row>
    <row r="128" spans="1:48" x14ac:dyDescent="0.2">
      <c r="B128" s="2" t="b">
        <f>Scenario!B162=OrigScenario!B128</f>
        <v>1</v>
      </c>
      <c r="C128" s="156" t="b">
        <f>Scenario!C162=OrigScenario!C128</f>
        <v>1</v>
      </c>
      <c r="D128" s="156" t="b">
        <f>Scenario!D162=OrigScenario!D128</f>
        <v>1</v>
      </c>
      <c r="E128" s="156" t="b">
        <f>Scenario!E162=OrigScenario!E128</f>
        <v>1</v>
      </c>
      <c r="F128" s="156" t="b">
        <f>Scenario!F162=OrigScenario!F128</f>
        <v>1</v>
      </c>
      <c r="G128" s="156" t="b">
        <f>Scenario!G162=OrigScenario!G128</f>
        <v>1</v>
      </c>
      <c r="H128" s="156" t="b">
        <f>Scenario!H162=OrigScenario!H128</f>
        <v>1</v>
      </c>
      <c r="I128" s="156" t="b">
        <f>Scenario!I162=OrigScenario!I128</f>
        <v>1</v>
      </c>
      <c r="J128" s="156" t="b">
        <f>Scenario!J162=OrigScenario!J128</f>
        <v>1</v>
      </c>
      <c r="K128" s="156" t="b">
        <f>Scenario!K162=OrigScenario!K128</f>
        <v>1</v>
      </c>
      <c r="L128" s="156" t="b">
        <f>Scenario!L162=OrigScenario!L128</f>
        <v>1</v>
      </c>
      <c r="M128" s="156" t="b">
        <f>Scenario!M162=OrigScenario!M128</f>
        <v>1</v>
      </c>
      <c r="N128" s="156" t="b">
        <f>Scenario!N162=OrigScenario!N128</f>
        <v>1</v>
      </c>
      <c r="O128" s="156" t="b">
        <f>Scenario!O162=OrigScenario!O128</f>
        <v>1</v>
      </c>
      <c r="P128" s="156" t="b">
        <f>Scenario!P162=OrigScenario!P128</f>
        <v>1</v>
      </c>
      <c r="Q128" s="156" t="b">
        <f>Scenario!Q162=OrigScenario!Q128</f>
        <v>1</v>
      </c>
      <c r="R128" s="156" t="b">
        <f>Scenario!R162=OrigScenario!R128</f>
        <v>1</v>
      </c>
      <c r="S128" s="156" t="b">
        <f>Scenario!S162=OrigScenario!S128</f>
        <v>1</v>
      </c>
      <c r="T128" s="156" t="b">
        <f>Scenario!T162=OrigScenario!T128</f>
        <v>1</v>
      </c>
      <c r="U128" s="156" t="b">
        <f>Scenario!U162=OrigScenario!U128</f>
        <v>1</v>
      </c>
      <c r="V128" s="156" t="b">
        <f>Scenario!V162=OrigScenario!V128</f>
        <v>1</v>
      </c>
      <c r="W128" s="156" t="b">
        <f>Scenario!W162=OrigScenario!W128</f>
        <v>1</v>
      </c>
      <c r="X128" s="156" t="b">
        <f>Scenario!X162=OrigScenario!X128</f>
        <v>1</v>
      </c>
      <c r="Y128" s="156" t="b">
        <f>Scenario!Y162=OrigScenario!Y128</f>
        <v>1</v>
      </c>
      <c r="Z128" s="156" t="b">
        <f>Scenario!Z162=OrigScenario!Z128</f>
        <v>1</v>
      </c>
      <c r="AA128" s="156" t="b">
        <f>Scenario!AA162=OrigScenario!AA128</f>
        <v>1</v>
      </c>
      <c r="AB128" s="156" t="b">
        <f>Scenario!AB162=OrigScenario!AB128</f>
        <v>1</v>
      </c>
      <c r="AC128" s="156" t="b">
        <f>Scenario!AC162=OrigScenario!AC128</f>
        <v>1</v>
      </c>
      <c r="AD128" s="156" t="b">
        <f>Scenario!AD162=OrigScenario!AD128</f>
        <v>1</v>
      </c>
      <c r="AE128" s="156" t="b">
        <f>Scenario!AE162=OrigScenario!AE128</f>
        <v>1</v>
      </c>
      <c r="AF128" s="156" t="b">
        <f>Scenario!AF162=OrigScenario!AF128</f>
        <v>1</v>
      </c>
      <c r="AG128" s="156" t="b">
        <f>Scenario!AG162=OrigScenario!AG128</f>
        <v>1</v>
      </c>
      <c r="AH128" s="156" t="b">
        <f>Scenario!AH162=OrigScenario!AH128</f>
        <v>1</v>
      </c>
      <c r="AI128" s="156" t="b">
        <f>Scenario!AI162=OrigScenario!AI128</f>
        <v>1</v>
      </c>
      <c r="AJ128" s="156" t="b">
        <f>Scenario!AJ162=OrigScenario!AJ128</f>
        <v>1</v>
      </c>
      <c r="AK128" s="156" t="b">
        <f>Scenario!AK162=OrigScenario!AK128</f>
        <v>1</v>
      </c>
      <c r="AL128" s="156" t="b">
        <f>Scenario!AL162=OrigScenario!AL128</f>
        <v>1</v>
      </c>
      <c r="AM128" s="156" t="b">
        <f>Scenario!AM162=OrigScenario!AM128</f>
        <v>1</v>
      </c>
      <c r="AN128" s="156" t="b">
        <f>Scenario!AN162=OrigScenario!AN128</f>
        <v>1</v>
      </c>
      <c r="AO128" s="156" t="b">
        <f>Scenario!AO162=OrigScenario!AO128</f>
        <v>1</v>
      </c>
      <c r="AP128" s="156" t="b">
        <f>Scenario!AP162=OrigScenario!AP128</f>
        <v>1</v>
      </c>
      <c r="AQ128" s="156" t="b">
        <f>Scenario!AQ162=OrigScenario!AQ128</f>
        <v>1</v>
      </c>
      <c r="AR128" s="156" t="b">
        <f>Scenario!AR162=OrigScenario!AR128</f>
        <v>1</v>
      </c>
      <c r="AS128" s="156" t="b">
        <f>Scenario!AS162=OrigScenario!AS128</f>
        <v>1</v>
      </c>
      <c r="AT128" s="156" t="b">
        <f>Scenario!AT162=OrigScenario!AT128</f>
        <v>1</v>
      </c>
      <c r="AU128" s="156" t="b">
        <f>Scenario!AU162=OrigScenario!AU128</f>
        <v>1</v>
      </c>
      <c r="AV128" s="157" t="b">
        <f>Scenario!AV162=OrigScenario!AV128</f>
        <v>1</v>
      </c>
    </row>
    <row r="129" spans="2:48" x14ac:dyDescent="0.2">
      <c r="B129" s="2" t="b">
        <f>Scenario!B163=OrigScenario!B129</f>
        <v>1</v>
      </c>
      <c r="C129" s="156" t="b">
        <f>Scenario!C163=OrigScenario!C129</f>
        <v>1</v>
      </c>
      <c r="D129" s="156" t="b">
        <f>Scenario!D163=OrigScenario!D129</f>
        <v>1</v>
      </c>
      <c r="E129" s="156" t="b">
        <f>Scenario!E163=OrigScenario!E129</f>
        <v>1</v>
      </c>
      <c r="F129" s="156" t="b">
        <f>Scenario!F163=OrigScenario!F129</f>
        <v>1</v>
      </c>
      <c r="G129" s="156" t="b">
        <f>Scenario!G163=OrigScenario!G129</f>
        <v>1</v>
      </c>
      <c r="H129" s="156" t="b">
        <f>Scenario!H163=OrigScenario!H129</f>
        <v>1</v>
      </c>
      <c r="I129" s="156" t="b">
        <f>Scenario!I163=OrigScenario!I129</f>
        <v>1</v>
      </c>
      <c r="J129" s="156" t="b">
        <f>Scenario!J163=OrigScenario!J129</f>
        <v>1</v>
      </c>
      <c r="K129" s="156" t="b">
        <f>Scenario!K163=OrigScenario!K129</f>
        <v>1</v>
      </c>
      <c r="L129" s="156" t="b">
        <f>Scenario!L163=OrigScenario!L129</f>
        <v>1</v>
      </c>
      <c r="M129" s="156" t="b">
        <f>Scenario!M163=OrigScenario!M129</f>
        <v>1</v>
      </c>
      <c r="N129" s="156" t="b">
        <f>Scenario!N163=OrigScenario!N129</f>
        <v>1</v>
      </c>
      <c r="O129" s="156" t="b">
        <f>Scenario!O163=OrigScenario!O129</f>
        <v>1</v>
      </c>
      <c r="P129" s="156" t="b">
        <f>Scenario!P163=OrigScenario!P129</f>
        <v>1</v>
      </c>
      <c r="Q129" s="156" t="b">
        <f>Scenario!Q163=OrigScenario!Q129</f>
        <v>1</v>
      </c>
      <c r="R129" s="156" t="b">
        <f>Scenario!R163=OrigScenario!R129</f>
        <v>1</v>
      </c>
      <c r="S129" s="156" t="b">
        <f>Scenario!S163=OrigScenario!S129</f>
        <v>1</v>
      </c>
      <c r="T129" s="156" t="b">
        <f>Scenario!T163=OrigScenario!T129</f>
        <v>1</v>
      </c>
      <c r="U129" s="156" t="b">
        <f>Scenario!U163=OrigScenario!U129</f>
        <v>1</v>
      </c>
      <c r="V129" s="156" t="b">
        <f>Scenario!V163=OrigScenario!V129</f>
        <v>1</v>
      </c>
      <c r="W129" s="156" t="b">
        <f>Scenario!W163=OrigScenario!W129</f>
        <v>1</v>
      </c>
      <c r="X129" s="156" t="b">
        <f>Scenario!X163=OrigScenario!X129</f>
        <v>1</v>
      </c>
      <c r="Y129" s="156" t="b">
        <f>Scenario!Y163=OrigScenario!Y129</f>
        <v>1</v>
      </c>
      <c r="Z129" s="156" t="b">
        <f>Scenario!Z163=OrigScenario!Z129</f>
        <v>1</v>
      </c>
      <c r="AA129" s="156" t="b">
        <f>Scenario!AA163=OrigScenario!AA129</f>
        <v>1</v>
      </c>
      <c r="AB129" s="156" t="b">
        <f>Scenario!AB163=OrigScenario!AB129</f>
        <v>1</v>
      </c>
      <c r="AC129" s="156" t="b">
        <f>Scenario!AC163=OrigScenario!AC129</f>
        <v>1</v>
      </c>
      <c r="AD129" s="156" t="b">
        <f>Scenario!AD163=OrigScenario!AD129</f>
        <v>1</v>
      </c>
      <c r="AE129" s="156" t="b">
        <f>Scenario!AE163=OrigScenario!AE129</f>
        <v>1</v>
      </c>
      <c r="AF129" s="156" t="b">
        <f>Scenario!AF163=OrigScenario!AF129</f>
        <v>1</v>
      </c>
      <c r="AG129" s="156" t="b">
        <f>Scenario!AG163=OrigScenario!AG129</f>
        <v>1</v>
      </c>
      <c r="AH129" s="156" t="b">
        <f>Scenario!AH163=OrigScenario!AH129</f>
        <v>1</v>
      </c>
      <c r="AI129" s="156" t="b">
        <f>Scenario!AI163=OrigScenario!AI129</f>
        <v>1</v>
      </c>
      <c r="AJ129" s="156" t="b">
        <f>Scenario!AJ163=OrigScenario!AJ129</f>
        <v>1</v>
      </c>
      <c r="AK129" s="156" t="b">
        <f>Scenario!AK163=OrigScenario!AK129</f>
        <v>1</v>
      </c>
      <c r="AL129" s="156" t="b">
        <f>Scenario!AL163=OrigScenario!AL129</f>
        <v>1</v>
      </c>
      <c r="AM129" s="156" t="b">
        <f>Scenario!AM163=OrigScenario!AM129</f>
        <v>1</v>
      </c>
      <c r="AN129" s="156" t="b">
        <f>Scenario!AN163=OrigScenario!AN129</f>
        <v>1</v>
      </c>
      <c r="AO129" s="156" t="b">
        <f>Scenario!AO163=OrigScenario!AO129</f>
        <v>1</v>
      </c>
      <c r="AP129" s="156" t="b">
        <f>Scenario!AP163=OrigScenario!AP129</f>
        <v>1</v>
      </c>
      <c r="AQ129" s="156" t="b">
        <f>Scenario!AQ163=OrigScenario!AQ129</f>
        <v>1</v>
      </c>
      <c r="AR129" s="156" t="b">
        <f>Scenario!AR163=OrigScenario!AR129</f>
        <v>1</v>
      </c>
      <c r="AS129" s="156" t="b">
        <f>Scenario!AS163=OrigScenario!AS129</f>
        <v>1</v>
      </c>
      <c r="AT129" s="156" t="b">
        <f>Scenario!AT163=OrigScenario!AT129</f>
        <v>1</v>
      </c>
      <c r="AU129" s="156" t="b">
        <f>Scenario!AU163=OrigScenario!AU129</f>
        <v>1</v>
      </c>
      <c r="AV129" s="157" t="b">
        <f>Scenario!AV163=OrigScenario!AV129</f>
        <v>1</v>
      </c>
    </row>
    <row r="130" spans="2:48" x14ac:dyDescent="0.2">
      <c r="B130" s="2" t="b">
        <f>Scenario!B164=OrigScenario!B130</f>
        <v>1</v>
      </c>
      <c r="C130" s="156" t="b">
        <f>Scenario!C164=OrigScenario!C130</f>
        <v>1</v>
      </c>
      <c r="D130" s="156" t="b">
        <f>Scenario!D164=OrigScenario!D130</f>
        <v>1</v>
      </c>
      <c r="E130" s="156" t="b">
        <f>Scenario!E164=OrigScenario!E130</f>
        <v>1</v>
      </c>
      <c r="F130" s="156" t="b">
        <f>Scenario!F164=OrigScenario!F130</f>
        <v>1</v>
      </c>
      <c r="G130" s="156" t="b">
        <f>Scenario!G164=OrigScenario!G130</f>
        <v>1</v>
      </c>
      <c r="H130" s="156" t="b">
        <f>Scenario!H164=OrigScenario!H130</f>
        <v>1</v>
      </c>
      <c r="I130" s="156" t="b">
        <f>Scenario!I164=OrigScenario!I130</f>
        <v>1</v>
      </c>
      <c r="J130" s="156" t="b">
        <f>Scenario!J164=OrigScenario!J130</f>
        <v>1</v>
      </c>
      <c r="K130" s="156" t="b">
        <f>Scenario!K164=OrigScenario!K130</f>
        <v>1</v>
      </c>
      <c r="L130" s="156" t="b">
        <f>Scenario!L164=OrigScenario!L130</f>
        <v>1</v>
      </c>
      <c r="M130" s="156" t="b">
        <f>Scenario!M164=OrigScenario!M130</f>
        <v>1</v>
      </c>
      <c r="N130" s="156" t="b">
        <f>Scenario!N164=OrigScenario!N130</f>
        <v>1</v>
      </c>
      <c r="O130" s="156" t="b">
        <f>Scenario!O164=OrigScenario!O130</f>
        <v>1</v>
      </c>
      <c r="P130" s="156" t="b">
        <f>Scenario!P164=OrigScenario!P130</f>
        <v>1</v>
      </c>
      <c r="Q130" s="156" t="b">
        <f>Scenario!Q164=OrigScenario!Q130</f>
        <v>1</v>
      </c>
      <c r="R130" s="156" t="b">
        <f>Scenario!R164=OrigScenario!R130</f>
        <v>1</v>
      </c>
      <c r="S130" s="156" t="b">
        <f>Scenario!S164=OrigScenario!S130</f>
        <v>1</v>
      </c>
      <c r="T130" s="156" t="b">
        <f>Scenario!T164=OrigScenario!T130</f>
        <v>1</v>
      </c>
      <c r="U130" s="156" t="b">
        <f>Scenario!U164=OrigScenario!U130</f>
        <v>1</v>
      </c>
      <c r="V130" s="156" t="b">
        <f>Scenario!V164=OrigScenario!V130</f>
        <v>1</v>
      </c>
      <c r="W130" s="156" t="b">
        <f>Scenario!W164=OrigScenario!W130</f>
        <v>1</v>
      </c>
      <c r="X130" s="156" t="b">
        <f>Scenario!X164=OrigScenario!X130</f>
        <v>1</v>
      </c>
      <c r="Y130" s="156" t="b">
        <f>Scenario!Y164=OrigScenario!Y130</f>
        <v>1</v>
      </c>
      <c r="Z130" s="156" t="b">
        <f>Scenario!Z164=OrigScenario!Z130</f>
        <v>1</v>
      </c>
      <c r="AA130" s="156" t="b">
        <f>Scenario!AA164=OrigScenario!AA130</f>
        <v>1</v>
      </c>
      <c r="AB130" s="156" t="b">
        <f>Scenario!AB164=OrigScenario!AB130</f>
        <v>1</v>
      </c>
      <c r="AC130" s="156" t="b">
        <f>Scenario!AC164=OrigScenario!AC130</f>
        <v>1</v>
      </c>
      <c r="AD130" s="156" t="b">
        <f>Scenario!AD164=OrigScenario!AD130</f>
        <v>1</v>
      </c>
      <c r="AE130" s="156" t="b">
        <f>Scenario!AE164=OrigScenario!AE130</f>
        <v>1</v>
      </c>
      <c r="AF130" s="156" t="b">
        <f>Scenario!AF164=OrigScenario!AF130</f>
        <v>1</v>
      </c>
      <c r="AG130" s="156" t="b">
        <f>Scenario!AG164=OrigScenario!AG130</f>
        <v>1</v>
      </c>
      <c r="AH130" s="156" t="b">
        <f>Scenario!AH164=OrigScenario!AH130</f>
        <v>1</v>
      </c>
      <c r="AI130" s="156" t="b">
        <f>Scenario!AI164=OrigScenario!AI130</f>
        <v>1</v>
      </c>
      <c r="AJ130" s="156" t="b">
        <f>Scenario!AJ164=OrigScenario!AJ130</f>
        <v>1</v>
      </c>
      <c r="AK130" s="156" t="b">
        <f>Scenario!AK164=OrigScenario!AK130</f>
        <v>1</v>
      </c>
      <c r="AL130" s="156" t="b">
        <f>Scenario!AL164=OrigScenario!AL130</f>
        <v>1</v>
      </c>
      <c r="AM130" s="156" t="b">
        <f>Scenario!AM164=OrigScenario!AM130</f>
        <v>1</v>
      </c>
      <c r="AN130" s="156" t="b">
        <f>Scenario!AN164=OrigScenario!AN130</f>
        <v>1</v>
      </c>
      <c r="AO130" s="156" t="b">
        <f>Scenario!AO164=OrigScenario!AO130</f>
        <v>1</v>
      </c>
      <c r="AP130" s="156" t="b">
        <f>Scenario!AP164=OrigScenario!AP130</f>
        <v>1</v>
      </c>
      <c r="AQ130" s="156" t="b">
        <f>Scenario!AQ164=OrigScenario!AQ130</f>
        <v>1</v>
      </c>
      <c r="AR130" s="156" t="b">
        <f>Scenario!AR164=OrigScenario!AR130</f>
        <v>1</v>
      </c>
      <c r="AS130" s="156" t="b">
        <f>Scenario!AS164=OrigScenario!AS130</f>
        <v>1</v>
      </c>
      <c r="AT130" s="156" t="b">
        <f>Scenario!AT164=OrigScenario!AT130</f>
        <v>1</v>
      </c>
      <c r="AU130" s="156" t="b">
        <f>Scenario!AU164=OrigScenario!AU130</f>
        <v>1</v>
      </c>
      <c r="AV130" s="157" t="b">
        <f>Scenario!AV164=OrigScenario!AV130</f>
        <v>1</v>
      </c>
    </row>
    <row r="131" spans="2:48" x14ac:dyDescent="0.2">
      <c r="B131" s="2" t="b">
        <f>Scenario!B165=OrigScenario!B131</f>
        <v>1</v>
      </c>
      <c r="C131" s="156" t="b">
        <f>Scenario!C165=OrigScenario!C131</f>
        <v>1</v>
      </c>
      <c r="D131" s="156" t="b">
        <f>Scenario!D165=OrigScenario!D131</f>
        <v>1</v>
      </c>
      <c r="E131" s="156" t="b">
        <f>Scenario!E165=OrigScenario!E131</f>
        <v>1</v>
      </c>
      <c r="F131" s="156" t="b">
        <f>Scenario!F165=OrigScenario!F131</f>
        <v>1</v>
      </c>
      <c r="G131" s="156" t="b">
        <f>Scenario!G165=OrigScenario!G131</f>
        <v>1</v>
      </c>
      <c r="H131" s="156" t="b">
        <f>Scenario!H165=OrigScenario!H131</f>
        <v>1</v>
      </c>
      <c r="I131" s="156" t="b">
        <f>Scenario!I165=OrigScenario!I131</f>
        <v>1</v>
      </c>
      <c r="J131" s="156" t="b">
        <f>Scenario!J165=OrigScenario!J131</f>
        <v>1</v>
      </c>
      <c r="K131" s="156" t="b">
        <f>Scenario!K165=OrigScenario!K131</f>
        <v>1</v>
      </c>
      <c r="L131" s="156" t="b">
        <f>Scenario!L165=OrigScenario!L131</f>
        <v>1</v>
      </c>
      <c r="M131" s="156" t="b">
        <f>Scenario!M165=OrigScenario!M131</f>
        <v>1</v>
      </c>
      <c r="N131" s="156" t="b">
        <f>Scenario!N165=OrigScenario!N131</f>
        <v>1</v>
      </c>
      <c r="O131" s="156" t="b">
        <f>Scenario!O165=OrigScenario!O131</f>
        <v>1</v>
      </c>
      <c r="P131" s="156" t="b">
        <f>Scenario!P165=OrigScenario!P131</f>
        <v>1</v>
      </c>
      <c r="Q131" s="156" t="b">
        <f>Scenario!Q165=OrigScenario!Q131</f>
        <v>1</v>
      </c>
      <c r="R131" s="156" t="b">
        <f>Scenario!R165=OrigScenario!R131</f>
        <v>1</v>
      </c>
      <c r="S131" s="156" t="b">
        <f>Scenario!S165=OrigScenario!S131</f>
        <v>1</v>
      </c>
      <c r="T131" s="156" t="b">
        <f>Scenario!T165=OrigScenario!T131</f>
        <v>1</v>
      </c>
      <c r="U131" s="156" t="b">
        <f>Scenario!U165=OrigScenario!U131</f>
        <v>1</v>
      </c>
      <c r="V131" s="156" t="b">
        <f>Scenario!V165=OrigScenario!V131</f>
        <v>1</v>
      </c>
      <c r="W131" s="156" t="b">
        <f>Scenario!W165=OrigScenario!W131</f>
        <v>1</v>
      </c>
      <c r="X131" s="156" t="b">
        <f>Scenario!X165=OrigScenario!X131</f>
        <v>1</v>
      </c>
      <c r="Y131" s="156" t="b">
        <f>Scenario!Y165=OrigScenario!Y131</f>
        <v>1</v>
      </c>
      <c r="Z131" s="156" t="b">
        <f>Scenario!Z165=OrigScenario!Z131</f>
        <v>1</v>
      </c>
      <c r="AA131" s="156" t="b">
        <f>Scenario!AA165=OrigScenario!AA131</f>
        <v>1</v>
      </c>
      <c r="AB131" s="156" t="b">
        <f>Scenario!AB165=OrigScenario!AB131</f>
        <v>1</v>
      </c>
      <c r="AC131" s="156" t="b">
        <f>Scenario!AC165=OrigScenario!AC131</f>
        <v>1</v>
      </c>
      <c r="AD131" s="156" t="b">
        <f>Scenario!AD165=OrigScenario!AD131</f>
        <v>1</v>
      </c>
      <c r="AE131" s="156" t="b">
        <f>Scenario!AE165=OrigScenario!AE131</f>
        <v>1</v>
      </c>
      <c r="AF131" s="156" t="b">
        <f>Scenario!AF165=OrigScenario!AF131</f>
        <v>1</v>
      </c>
      <c r="AG131" s="156" t="b">
        <f>Scenario!AG165=OrigScenario!AG131</f>
        <v>1</v>
      </c>
      <c r="AH131" s="156" t="b">
        <f>Scenario!AH165=OrigScenario!AH131</f>
        <v>1</v>
      </c>
      <c r="AI131" s="156" t="b">
        <f>Scenario!AI165=OrigScenario!AI131</f>
        <v>1</v>
      </c>
      <c r="AJ131" s="156" t="b">
        <f>Scenario!AJ165=OrigScenario!AJ131</f>
        <v>1</v>
      </c>
      <c r="AK131" s="156" t="b">
        <f>Scenario!AK165=OrigScenario!AK131</f>
        <v>1</v>
      </c>
      <c r="AL131" s="156" t="b">
        <f>Scenario!AL165=OrigScenario!AL131</f>
        <v>1</v>
      </c>
      <c r="AM131" s="156" t="b">
        <f>Scenario!AM165=OrigScenario!AM131</f>
        <v>1</v>
      </c>
      <c r="AN131" s="156" t="b">
        <f>Scenario!AN165=OrigScenario!AN131</f>
        <v>1</v>
      </c>
      <c r="AO131" s="156" t="b">
        <f>Scenario!AO165=OrigScenario!AO131</f>
        <v>1</v>
      </c>
      <c r="AP131" s="156" t="b">
        <f>Scenario!AP165=OrigScenario!AP131</f>
        <v>1</v>
      </c>
      <c r="AQ131" s="156" t="b">
        <f>Scenario!AQ165=OrigScenario!AQ131</f>
        <v>1</v>
      </c>
      <c r="AR131" s="156" t="b">
        <f>Scenario!AR165=OrigScenario!AR131</f>
        <v>1</v>
      </c>
      <c r="AS131" s="156" t="b">
        <f>Scenario!AS165=OrigScenario!AS131</f>
        <v>1</v>
      </c>
      <c r="AT131" s="156" t="b">
        <f>Scenario!AT165=OrigScenario!AT131</f>
        <v>1</v>
      </c>
      <c r="AU131" s="156" t="b">
        <f>Scenario!AU165=OrigScenario!AU131</f>
        <v>1</v>
      </c>
      <c r="AV131" s="157" t="b">
        <f>Scenario!AV165=OrigScenario!AV131</f>
        <v>1</v>
      </c>
    </row>
    <row r="132" spans="2:48" x14ac:dyDescent="0.2">
      <c r="B132" s="2" t="b">
        <f>Scenario!B166=OrigScenario!B132</f>
        <v>1</v>
      </c>
      <c r="C132" s="156" t="b">
        <f>Scenario!C166=OrigScenario!C132</f>
        <v>1</v>
      </c>
      <c r="D132" s="156" t="b">
        <f>Scenario!D166=OrigScenario!D132</f>
        <v>1</v>
      </c>
      <c r="E132" s="156" t="b">
        <f>Scenario!E166=OrigScenario!E132</f>
        <v>1</v>
      </c>
      <c r="F132" s="156" t="b">
        <f>Scenario!F166=OrigScenario!F132</f>
        <v>1</v>
      </c>
      <c r="G132" s="156" t="b">
        <f>Scenario!G166=OrigScenario!G132</f>
        <v>1</v>
      </c>
      <c r="H132" s="156" t="b">
        <f>Scenario!H166=OrigScenario!H132</f>
        <v>1</v>
      </c>
      <c r="I132" s="156" t="b">
        <f>Scenario!I166=OrigScenario!I132</f>
        <v>1</v>
      </c>
      <c r="J132" s="156" t="b">
        <f>Scenario!J166=OrigScenario!J132</f>
        <v>1</v>
      </c>
      <c r="K132" s="156" t="b">
        <f>Scenario!K166=OrigScenario!K132</f>
        <v>1</v>
      </c>
      <c r="L132" s="156" t="b">
        <f>Scenario!L166=OrigScenario!L132</f>
        <v>1</v>
      </c>
      <c r="M132" s="156" t="b">
        <f>Scenario!M166=OrigScenario!M132</f>
        <v>1</v>
      </c>
      <c r="N132" s="156" t="b">
        <f>Scenario!N166=OrigScenario!N132</f>
        <v>1</v>
      </c>
      <c r="O132" s="156" t="b">
        <f>Scenario!O166=OrigScenario!O132</f>
        <v>1</v>
      </c>
      <c r="P132" s="156" t="b">
        <f>Scenario!P166=OrigScenario!P132</f>
        <v>1</v>
      </c>
      <c r="Q132" s="156" t="b">
        <f>Scenario!Q166=OrigScenario!Q132</f>
        <v>1</v>
      </c>
      <c r="R132" s="156" t="b">
        <f>Scenario!R166=OrigScenario!R132</f>
        <v>1</v>
      </c>
      <c r="S132" s="156" t="b">
        <f>Scenario!S166=OrigScenario!S132</f>
        <v>1</v>
      </c>
      <c r="T132" s="156" t="b">
        <f>Scenario!T166=OrigScenario!T132</f>
        <v>1</v>
      </c>
      <c r="U132" s="156" t="b">
        <f>Scenario!U166=OrigScenario!U132</f>
        <v>1</v>
      </c>
      <c r="V132" s="156" t="b">
        <f>Scenario!V166=OrigScenario!V132</f>
        <v>1</v>
      </c>
      <c r="W132" s="156" t="b">
        <f>Scenario!W166=OrigScenario!W132</f>
        <v>1</v>
      </c>
      <c r="X132" s="156" t="b">
        <f>Scenario!X166=OrigScenario!X132</f>
        <v>1</v>
      </c>
      <c r="Y132" s="156" t="b">
        <f>Scenario!Y166=OrigScenario!Y132</f>
        <v>1</v>
      </c>
      <c r="Z132" s="156" t="b">
        <f>Scenario!Z166=OrigScenario!Z132</f>
        <v>1</v>
      </c>
      <c r="AA132" s="156" t="b">
        <f>Scenario!AA166=OrigScenario!AA132</f>
        <v>1</v>
      </c>
      <c r="AB132" s="156" t="b">
        <f>Scenario!AB166=OrigScenario!AB132</f>
        <v>1</v>
      </c>
      <c r="AC132" s="156" t="b">
        <f>Scenario!AC166=OrigScenario!AC132</f>
        <v>1</v>
      </c>
      <c r="AD132" s="156" t="b">
        <f>Scenario!AD166=OrigScenario!AD132</f>
        <v>1</v>
      </c>
      <c r="AE132" s="156" t="b">
        <f>Scenario!AE166=OrigScenario!AE132</f>
        <v>1</v>
      </c>
      <c r="AF132" s="156" t="b">
        <f>Scenario!AF166=OrigScenario!AF132</f>
        <v>1</v>
      </c>
      <c r="AG132" s="156" t="b">
        <f>Scenario!AG166=OrigScenario!AG132</f>
        <v>1</v>
      </c>
      <c r="AH132" s="156" t="b">
        <f>Scenario!AH166=OrigScenario!AH132</f>
        <v>1</v>
      </c>
      <c r="AI132" s="156" t="b">
        <f>Scenario!AI166=OrigScenario!AI132</f>
        <v>1</v>
      </c>
      <c r="AJ132" s="156" t="b">
        <f>Scenario!AJ166=OrigScenario!AJ132</f>
        <v>1</v>
      </c>
      <c r="AK132" s="156" t="b">
        <f>Scenario!AK166=OrigScenario!AK132</f>
        <v>1</v>
      </c>
      <c r="AL132" s="156" t="b">
        <f>Scenario!AL166=OrigScenario!AL132</f>
        <v>1</v>
      </c>
      <c r="AM132" s="156" t="b">
        <f>Scenario!AM166=OrigScenario!AM132</f>
        <v>1</v>
      </c>
      <c r="AN132" s="156" t="b">
        <f>Scenario!AN166=OrigScenario!AN132</f>
        <v>1</v>
      </c>
      <c r="AO132" s="156" t="b">
        <f>Scenario!AO166=OrigScenario!AO132</f>
        <v>1</v>
      </c>
      <c r="AP132" s="156" t="b">
        <f>Scenario!AP166=OrigScenario!AP132</f>
        <v>1</v>
      </c>
      <c r="AQ132" s="156" t="b">
        <f>Scenario!AQ166=OrigScenario!AQ132</f>
        <v>1</v>
      </c>
      <c r="AR132" s="156" t="b">
        <f>Scenario!AR166=OrigScenario!AR132</f>
        <v>1</v>
      </c>
      <c r="AS132" s="156" t="b">
        <f>Scenario!AS166=OrigScenario!AS132</f>
        <v>1</v>
      </c>
      <c r="AT132" s="156" t="b">
        <f>Scenario!AT166=OrigScenario!AT132</f>
        <v>1</v>
      </c>
      <c r="AU132" s="156" t="b">
        <f>Scenario!AU166=OrigScenario!AU132</f>
        <v>1</v>
      </c>
      <c r="AV132" s="157" t="b">
        <f>Scenario!AV166=OrigScenario!AV132</f>
        <v>1</v>
      </c>
    </row>
    <row r="133" spans="2:48" x14ac:dyDescent="0.2">
      <c r="B133" s="2" t="b">
        <f>Scenario!B167=OrigScenario!B133</f>
        <v>1</v>
      </c>
      <c r="C133" s="106" t="b">
        <f>Scenario!C167=OrigScenario!C133</f>
        <v>0</v>
      </c>
      <c r="D133" s="154" t="b">
        <f>Scenario!D167=OrigScenario!D133</f>
        <v>0</v>
      </c>
      <c r="E133" s="154" t="b">
        <f>Scenario!E167=OrigScenario!E133</f>
        <v>0</v>
      </c>
      <c r="F133" s="154" t="b">
        <f>Scenario!F167=OrigScenario!F133</f>
        <v>0</v>
      </c>
      <c r="G133" s="154" t="b">
        <f>Scenario!G167=OrigScenario!G133</f>
        <v>0</v>
      </c>
      <c r="H133" s="154" t="b">
        <f>Scenario!H167=OrigScenario!H133</f>
        <v>0</v>
      </c>
      <c r="I133" s="154" t="b">
        <f>Scenario!I167=OrigScenario!I133</f>
        <v>0</v>
      </c>
      <c r="J133" s="154" t="b">
        <f>Scenario!J167=OrigScenario!J133</f>
        <v>0</v>
      </c>
      <c r="K133" s="154" t="b">
        <f>Scenario!K167=OrigScenario!K133</f>
        <v>0</v>
      </c>
      <c r="L133" s="154" t="b">
        <f>Scenario!L167=OrigScenario!L133</f>
        <v>0</v>
      </c>
      <c r="M133" s="154" t="b">
        <f>Scenario!M167=OrigScenario!M133</f>
        <v>0</v>
      </c>
      <c r="N133" s="154" t="b">
        <f>Scenario!N167=OrigScenario!N133</f>
        <v>0</v>
      </c>
      <c r="O133" s="154" t="b">
        <f>Scenario!O167=OrigScenario!O133</f>
        <v>0</v>
      </c>
      <c r="P133" s="154" t="b">
        <f>Scenario!P167=OrigScenario!P133</f>
        <v>0</v>
      </c>
      <c r="Q133" s="154" t="b">
        <f>Scenario!Q167=OrigScenario!Q133</f>
        <v>0</v>
      </c>
      <c r="R133" s="154" t="b">
        <f>Scenario!R167=OrigScenario!R133</f>
        <v>0</v>
      </c>
      <c r="S133" s="154" t="b">
        <f>Scenario!S167=OrigScenario!S133</f>
        <v>0</v>
      </c>
      <c r="T133" s="154" t="b">
        <f>Scenario!T167=OrigScenario!T133</f>
        <v>0</v>
      </c>
      <c r="U133" s="154" t="b">
        <f>Scenario!U167=OrigScenario!U133</f>
        <v>0</v>
      </c>
      <c r="V133" s="154" t="b">
        <f>Scenario!V167=OrigScenario!V133</f>
        <v>0</v>
      </c>
      <c r="W133" s="154" t="b">
        <f>Scenario!W167=OrigScenario!W133</f>
        <v>0</v>
      </c>
      <c r="X133" s="154" t="b">
        <f>Scenario!X167=OrigScenario!X133</f>
        <v>0</v>
      </c>
      <c r="Y133" s="154" t="b">
        <f>Scenario!Y167=OrigScenario!Y133</f>
        <v>0</v>
      </c>
      <c r="Z133" s="154" t="b">
        <f>Scenario!Z167=OrigScenario!Z133</f>
        <v>0</v>
      </c>
      <c r="AA133" s="154" t="b">
        <f>Scenario!AA167=OrigScenario!AA133</f>
        <v>0</v>
      </c>
      <c r="AB133" s="154" t="b">
        <f>Scenario!AB167=OrigScenario!AB133</f>
        <v>0</v>
      </c>
      <c r="AC133" s="154" t="b">
        <f>Scenario!AC167=OrigScenario!AC133</f>
        <v>0</v>
      </c>
      <c r="AD133" s="154" t="b">
        <f>Scenario!AD167=OrigScenario!AD133</f>
        <v>0</v>
      </c>
      <c r="AE133" s="154" t="b">
        <f>Scenario!AE167=OrigScenario!AE133</f>
        <v>0</v>
      </c>
      <c r="AF133" s="154" t="b">
        <f>Scenario!AF167=OrigScenario!AF133</f>
        <v>0</v>
      </c>
      <c r="AG133" s="154" t="b">
        <f>Scenario!AG167=OrigScenario!AG133</f>
        <v>0</v>
      </c>
      <c r="AH133" s="154" t="b">
        <f>Scenario!AH167=OrigScenario!AH133</f>
        <v>0</v>
      </c>
      <c r="AI133" s="154" t="b">
        <f>Scenario!AI167=OrigScenario!AI133</f>
        <v>0</v>
      </c>
      <c r="AJ133" s="154" t="b">
        <f>Scenario!AJ167=OrigScenario!AJ133</f>
        <v>0</v>
      </c>
      <c r="AK133" s="154" t="b">
        <f>Scenario!AK167=OrigScenario!AK133</f>
        <v>0</v>
      </c>
      <c r="AL133" s="154" t="b">
        <f>Scenario!AL167=OrigScenario!AL133</f>
        <v>0</v>
      </c>
      <c r="AM133" s="154" t="b">
        <f>Scenario!AM167=OrigScenario!AM133</f>
        <v>0</v>
      </c>
      <c r="AN133" s="154" t="b">
        <f>Scenario!AN167=OrigScenario!AN133</f>
        <v>0</v>
      </c>
      <c r="AO133" s="154" t="b">
        <f>Scenario!AO167=OrigScenario!AO133</f>
        <v>0</v>
      </c>
      <c r="AP133" s="154" t="b">
        <f>Scenario!AP167=OrigScenario!AP133</f>
        <v>0</v>
      </c>
      <c r="AQ133" s="154" t="b">
        <f>Scenario!AQ167=OrigScenario!AQ133</f>
        <v>0</v>
      </c>
      <c r="AR133" s="154" t="b">
        <f>Scenario!AR167=OrigScenario!AR133</f>
        <v>0</v>
      </c>
      <c r="AS133" s="154" t="b">
        <f>Scenario!AS167=OrigScenario!AS133</f>
        <v>0</v>
      </c>
      <c r="AT133" s="154" t="b">
        <f>Scenario!AT167=OrigScenario!AT133</f>
        <v>0</v>
      </c>
      <c r="AU133" s="154" t="b">
        <f>Scenario!AU167=OrigScenario!AU133</f>
        <v>0</v>
      </c>
      <c r="AV133" s="154" t="b">
        <f>Scenario!AV167=OrigScenario!AV133</f>
        <v>0</v>
      </c>
    </row>
    <row r="134" spans="2:48" x14ac:dyDescent="0.2">
      <c r="B134" s="2" t="b">
        <f>Scenario!B168=OrigScenario!B134</f>
        <v>1</v>
      </c>
      <c r="C134" s="154" t="b">
        <f>Scenario!C168=OrigScenario!C134</f>
        <v>1</v>
      </c>
      <c r="D134" s="154" t="b">
        <f>Scenario!D168=OrigScenario!D134</f>
        <v>1</v>
      </c>
      <c r="E134" s="154" t="b">
        <f>Scenario!E168=OrigScenario!E134</f>
        <v>1</v>
      </c>
      <c r="F134" s="154" t="b">
        <f>Scenario!F168=OrigScenario!F134</f>
        <v>1</v>
      </c>
      <c r="G134" s="154" t="b">
        <f>Scenario!G168=OrigScenario!G134</f>
        <v>1</v>
      </c>
      <c r="H134" s="154" t="b">
        <f>Scenario!H168=OrigScenario!H134</f>
        <v>1</v>
      </c>
      <c r="I134" s="154" t="b">
        <f>Scenario!I168=OrigScenario!I134</f>
        <v>1</v>
      </c>
      <c r="J134" s="154" t="b">
        <f>Scenario!J168=OrigScenario!J134</f>
        <v>1</v>
      </c>
      <c r="K134" s="154" t="b">
        <f>Scenario!K168=OrigScenario!K134</f>
        <v>1</v>
      </c>
      <c r="L134" s="154" t="b">
        <f>Scenario!L168=OrigScenario!L134</f>
        <v>1</v>
      </c>
      <c r="M134" s="154" t="b">
        <f>Scenario!M168=OrigScenario!M134</f>
        <v>1</v>
      </c>
      <c r="N134" s="154" t="b">
        <f>Scenario!N168=OrigScenario!N134</f>
        <v>1</v>
      </c>
      <c r="O134" s="154" t="b">
        <f>Scenario!O168=OrigScenario!O134</f>
        <v>1</v>
      </c>
      <c r="P134" s="154" t="b">
        <f>Scenario!P168=OrigScenario!P134</f>
        <v>1</v>
      </c>
      <c r="Q134" s="154" t="b">
        <f>Scenario!Q168=OrigScenario!Q134</f>
        <v>1</v>
      </c>
      <c r="R134" s="154" t="b">
        <f>Scenario!R168=OrigScenario!R134</f>
        <v>1</v>
      </c>
      <c r="S134" s="154" t="b">
        <f>Scenario!S168=OrigScenario!S134</f>
        <v>1</v>
      </c>
      <c r="T134" s="154" t="b">
        <f>Scenario!T168=OrigScenario!T134</f>
        <v>1</v>
      </c>
      <c r="U134" s="154" t="b">
        <f>Scenario!U168=OrigScenario!U134</f>
        <v>1</v>
      </c>
      <c r="V134" s="154" t="b">
        <f>Scenario!V168=OrigScenario!V134</f>
        <v>1</v>
      </c>
      <c r="W134" s="154" t="b">
        <f>Scenario!W168=OrigScenario!W134</f>
        <v>1</v>
      </c>
      <c r="X134" s="154" t="b">
        <f>Scenario!X168=OrigScenario!X134</f>
        <v>1</v>
      </c>
      <c r="Y134" s="154" t="b">
        <f>Scenario!Y168=OrigScenario!Y134</f>
        <v>1</v>
      </c>
      <c r="Z134" s="154" t="b">
        <f>Scenario!Z168=OrigScenario!Z134</f>
        <v>1</v>
      </c>
      <c r="AA134" s="154" t="b">
        <f>Scenario!AA168=OrigScenario!AA134</f>
        <v>1</v>
      </c>
      <c r="AB134" s="154" t="b">
        <f>Scenario!AB168=OrigScenario!AB134</f>
        <v>1</v>
      </c>
      <c r="AC134" s="154" t="b">
        <f>Scenario!AC168=OrigScenario!AC134</f>
        <v>1</v>
      </c>
      <c r="AD134" s="154" t="b">
        <f>Scenario!AD168=OrigScenario!AD134</f>
        <v>1</v>
      </c>
      <c r="AE134" s="154" t="b">
        <f>Scenario!AE168=OrigScenario!AE134</f>
        <v>1</v>
      </c>
      <c r="AF134" s="154" t="b">
        <f>Scenario!AF168=OrigScenario!AF134</f>
        <v>1</v>
      </c>
      <c r="AG134" s="154" t="b">
        <f>Scenario!AG168=OrigScenario!AG134</f>
        <v>1</v>
      </c>
      <c r="AH134" s="154" t="b">
        <f>Scenario!AH168=OrigScenario!AH134</f>
        <v>1</v>
      </c>
      <c r="AI134" s="154" t="b">
        <f>Scenario!AI168=OrigScenario!AI134</f>
        <v>1</v>
      </c>
      <c r="AJ134" s="154" t="b">
        <f>Scenario!AJ168=OrigScenario!AJ134</f>
        <v>1</v>
      </c>
      <c r="AK134" s="154" t="b">
        <f>Scenario!AK168=OrigScenario!AK134</f>
        <v>1</v>
      </c>
      <c r="AL134" s="154" t="b">
        <f>Scenario!AL168=OrigScenario!AL134</f>
        <v>1</v>
      </c>
      <c r="AM134" s="154" t="b">
        <f>Scenario!AM168=OrigScenario!AM134</f>
        <v>1</v>
      </c>
      <c r="AN134" s="154" t="b">
        <f>Scenario!AN168=OrigScenario!AN134</f>
        <v>1</v>
      </c>
      <c r="AO134" s="154" t="b">
        <f>Scenario!AO168=OrigScenario!AO134</f>
        <v>1</v>
      </c>
      <c r="AP134" s="154" t="b">
        <f>Scenario!AP168=OrigScenario!AP134</f>
        <v>1</v>
      </c>
      <c r="AQ134" s="154" t="b">
        <f>Scenario!AQ168=OrigScenario!AQ134</f>
        <v>1</v>
      </c>
      <c r="AR134" s="154" t="b">
        <f>Scenario!AR168=OrigScenario!AR134</f>
        <v>1</v>
      </c>
      <c r="AS134" s="154" t="b">
        <f>Scenario!AS168=OrigScenario!AS134</f>
        <v>1</v>
      </c>
      <c r="AT134" s="154" t="b">
        <f>Scenario!AT168=OrigScenario!AT134</f>
        <v>1</v>
      </c>
      <c r="AU134" s="154" t="b">
        <f>Scenario!AU168=OrigScenario!AU134</f>
        <v>1</v>
      </c>
      <c r="AV134" s="155" t="b">
        <f>Scenario!AV168=OrigScenario!AV134</f>
        <v>1</v>
      </c>
    </row>
    <row r="135" spans="2:48" x14ac:dyDescent="0.2">
      <c r="B135" s="2" t="b">
        <f>Scenario!B169=OrigScenario!B135</f>
        <v>1</v>
      </c>
      <c r="C135" s="154" t="b">
        <f>Scenario!C169=OrigScenario!C135</f>
        <v>1</v>
      </c>
      <c r="D135" s="154" t="b">
        <f>Scenario!D169=OrigScenario!D135</f>
        <v>1</v>
      </c>
      <c r="E135" s="154" t="b">
        <f>Scenario!E169=OrigScenario!E135</f>
        <v>1</v>
      </c>
      <c r="F135" s="154" t="b">
        <f>Scenario!F169=OrigScenario!F135</f>
        <v>1</v>
      </c>
      <c r="G135" s="154" t="b">
        <f>Scenario!G169=OrigScenario!G135</f>
        <v>1</v>
      </c>
      <c r="H135" s="154" t="b">
        <f>Scenario!H169=OrigScenario!H135</f>
        <v>1</v>
      </c>
      <c r="I135" s="154" t="b">
        <f>Scenario!I169=OrigScenario!I135</f>
        <v>1</v>
      </c>
      <c r="J135" s="154" t="b">
        <f>Scenario!J169=OrigScenario!J135</f>
        <v>1</v>
      </c>
      <c r="K135" s="154" t="b">
        <f>Scenario!K169=OrigScenario!K135</f>
        <v>1</v>
      </c>
      <c r="L135" s="154" t="b">
        <f>Scenario!L169=OrigScenario!L135</f>
        <v>1</v>
      </c>
      <c r="M135" s="154" t="b">
        <f>Scenario!M169=OrigScenario!M135</f>
        <v>1</v>
      </c>
      <c r="N135" s="154" t="b">
        <f>Scenario!N169=OrigScenario!N135</f>
        <v>1</v>
      </c>
      <c r="O135" s="154" t="b">
        <f>Scenario!O169=OrigScenario!O135</f>
        <v>1</v>
      </c>
      <c r="P135" s="154" t="b">
        <f>Scenario!P169=OrigScenario!P135</f>
        <v>1</v>
      </c>
      <c r="Q135" s="154" t="b">
        <f>Scenario!Q169=OrigScenario!Q135</f>
        <v>1</v>
      </c>
      <c r="R135" s="154" t="b">
        <f>Scenario!R169=OrigScenario!R135</f>
        <v>1</v>
      </c>
      <c r="S135" s="154" t="b">
        <f>Scenario!S169=OrigScenario!S135</f>
        <v>1</v>
      </c>
      <c r="T135" s="154" t="b">
        <f>Scenario!T169=OrigScenario!T135</f>
        <v>1</v>
      </c>
      <c r="U135" s="154" t="b">
        <f>Scenario!U169=OrigScenario!U135</f>
        <v>1</v>
      </c>
      <c r="V135" s="154" t="b">
        <f>Scenario!V169=OrigScenario!V135</f>
        <v>1</v>
      </c>
      <c r="W135" s="154" t="b">
        <f>Scenario!W169=OrigScenario!W135</f>
        <v>1</v>
      </c>
      <c r="X135" s="154" t="b">
        <f>Scenario!X169=OrigScenario!X135</f>
        <v>1</v>
      </c>
      <c r="Y135" s="154" t="b">
        <f>Scenario!Y169=OrigScenario!Y135</f>
        <v>1</v>
      </c>
      <c r="Z135" s="154" t="b">
        <f>Scenario!Z169=OrigScenario!Z135</f>
        <v>1</v>
      </c>
      <c r="AA135" s="154" t="b">
        <f>Scenario!AA169=OrigScenario!AA135</f>
        <v>1</v>
      </c>
      <c r="AB135" s="154" t="b">
        <f>Scenario!AB169=OrigScenario!AB135</f>
        <v>1</v>
      </c>
      <c r="AC135" s="154" t="b">
        <f>Scenario!AC169=OrigScenario!AC135</f>
        <v>1</v>
      </c>
      <c r="AD135" s="154" t="b">
        <f>Scenario!AD169=OrigScenario!AD135</f>
        <v>1</v>
      </c>
      <c r="AE135" s="154" t="b">
        <f>Scenario!AE169=OrigScenario!AE135</f>
        <v>1</v>
      </c>
      <c r="AF135" s="154" t="b">
        <f>Scenario!AF169=OrigScenario!AF135</f>
        <v>1</v>
      </c>
      <c r="AG135" s="154" t="b">
        <f>Scenario!AG169=OrigScenario!AG135</f>
        <v>1</v>
      </c>
      <c r="AH135" s="154" t="b">
        <f>Scenario!AH169=OrigScenario!AH135</f>
        <v>1</v>
      </c>
      <c r="AI135" s="154" t="b">
        <f>Scenario!AI169=OrigScenario!AI135</f>
        <v>1</v>
      </c>
      <c r="AJ135" s="154" t="b">
        <f>Scenario!AJ169=OrigScenario!AJ135</f>
        <v>1</v>
      </c>
      <c r="AK135" s="154" t="b">
        <f>Scenario!AK169=OrigScenario!AK135</f>
        <v>1</v>
      </c>
      <c r="AL135" s="154" t="b">
        <f>Scenario!AL169=OrigScenario!AL135</f>
        <v>1</v>
      </c>
      <c r="AM135" s="154" t="b">
        <f>Scenario!AM169=OrigScenario!AM135</f>
        <v>1</v>
      </c>
      <c r="AN135" s="154" t="b">
        <f>Scenario!AN169=OrigScenario!AN135</f>
        <v>1</v>
      </c>
      <c r="AO135" s="154" t="b">
        <f>Scenario!AO169=OrigScenario!AO135</f>
        <v>1</v>
      </c>
      <c r="AP135" s="154" t="b">
        <f>Scenario!AP169=OrigScenario!AP135</f>
        <v>1</v>
      </c>
      <c r="AQ135" s="154" t="b">
        <f>Scenario!AQ169=OrigScenario!AQ135</f>
        <v>1</v>
      </c>
      <c r="AR135" s="154" t="b">
        <f>Scenario!AR169=OrigScenario!AR135</f>
        <v>1</v>
      </c>
      <c r="AS135" s="154" t="b">
        <f>Scenario!AS169=OrigScenario!AS135</f>
        <v>1</v>
      </c>
      <c r="AT135" s="154" t="b">
        <f>Scenario!AT169=OrigScenario!AT135</f>
        <v>1</v>
      </c>
      <c r="AU135" s="154" t="b">
        <f>Scenario!AU169=OrigScenario!AU135</f>
        <v>1</v>
      </c>
      <c r="AV135" s="155" t="b">
        <f>Scenario!AV169=OrigScenario!AV135</f>
        <v>1</v>
      </c>
    </row>
    <row r="136" spans="2:48" x14ac:dyDescent="0.2">
      <c r="B136" s="2" t="b">
        <f>Scenario!B170=OrigScenario!B136</f>
        <v>1</v>
      </c>
      <c r="C136" s="154" t="b">
        <f>Scenario!C170=OrigScenario!C136</f>
        <v>1</v>
      </c>
      <c r="D136" s="154" t="b">
        <f>Scenario!D170=OrigScenario!D136</f>
        <v>1</v>
      </c>
      <c r="E136" s="154" t="b">
        <f>Scenario!E170=OrigScenario!E136</f>
        <v>1</v>
      </c>
      <c r="F136" s="154" t="b">
        <f>Scenario!F170=OrigScenario!F136</f>
        <v>1</v>
      </c>
      <c r="G136" s="154" t="b">
        <f>Scenario!G170=OrigScenario!G136</f>
        <v>1</v>
      </c>
      <c r="H136" s="154" t="b">
        <f>Scenario!H170=OrigScenario!H136</f>
        <v>1</v>
      </c>
      <c r="I136" s="154" t="b">
        <f>Scenario!I170=OrigScenario!I136</f>
        <v>1</v>
      </c>
      <c r="J136" s="154" t="b">
        <f>Scenario!J170=OrigScenario!J136</f>
        <v>1</v>
      </c>
      <c r="K136" s="154" t="b">
        <f>Scenario!K170=OrigScenario!K136</f>
        <v>1</v>
      </c>
      <c r="L136" s="154" t="b">
        <f>Scenario!L170=OrigScenario!L136</f>
        <v>1</v>
      </c>
      <c r="M136" s="154" t="b">
        <f>Scenario!M170=OrigScenario!M136</f>
        <v>1</v>
      </c>
      <c r="N136" s="154" t="b">
        <f>Scenario!N170=OrigScenario!N136</f>
        <v>1</v>
      </c>
      <c r="O136" s="154" t="b">
        <f>Scenario!O170=OrigScenario!O136</f>
        <v>1</v>
      </c>
      <c r="P136" s="154" t="b">
        <f>Scenario!P170=OrigScenario!P136</f>
        <v>1</v>
      </c>
      <c r="Q136" s="154" t="b">
        <f>Scenario!Q170=OrigScenario!Q136</f>
        <v>1</v>
      </c>
      <c r="R136" s="154" t="b">
        <f>Scenario!R170=OrigScenario!R136</f>
        <v>1</v>
      </c>
      <c r="S136" s="154" t="b">
        <f>Scenario!S170=OrigScenario!S136</f>
        <v>1</v>
      </c>
      <c r="T136" s="154" t="b">
        <f>Scenario!T170=OrigScenario!T136</f>
        <v>1</v>
      </c>
      <c r="U136" s="154" t="b">
        <f>Scenario!U170=OrigScenario!U136</f>
        <v>1</v>
      </c>
      <c r="V136" s="154" t="b">
        <f>Scenario!V170=OrigScenario!V136</f>
        <v>1</v>
      </c>
      <c r="W136" s="154" t="b">
        <f>Scenario!W170=OrigScenario!W136</f>
        <v>1</v>
      </c>
      <c r="X136" s="154" t="b">
        <f>Scenario!X170=OrigScenario!X136</f>
        <v>1</v>
      </c>
      <c r="Y136" s="154" t="b">
        <f>Scenario!Y170=OrigScenario!Y136</f>
        <v>1</v>
      </c>
      <c r="Z136" s="154" t="b">
        <f>Scenario!Z170=OrigScenario!Z136</f>
        <v>1</v>
      </c>
      <c r="AA136" s="154" t="b">
        <f>Scenario!AA170=OrigScenario!AA136</f>
        <v>1</v>
      </c>
      <c r="AB136" s="154" t="b">
        <f>Scenario!AB170=OrigScenario!AB136</f>
        <v>1</v>
      </c>
      <c r="AC136" s="154" t="b">
        <f>Scenario!AC170=OrigScenario!AC136</f>
        <v>1</v>
      </c>
      <c r="AD136" s="154" t="b">
        <f>Scenario!AD170=OrigScenario!AD136</f>
        <v>1</v>
      </c>
      <c r="AE136" s="154" t="b">
        <f>Scenario!AE170=OrigScenario!AE136</f>
        <v>1</v>
      </c>
      <c r="AF136" s="154" t="b">
        <f>Scenario!AF170=OrigScenario!AF136</f>
        <v>1</v>
      </c>
      <c r="AG136" s="154" t="b">
        <f>Scenario!AG170=OrigScenario!AG136</f>
        <v>1</v>
      </c>
      <c r="AH136" s="154" t="b">
        <f>Scenario!AH170=OrigScenario!AH136</f>
        <v>1</v>
      </c>
      <c r="AI136" s="154" t="b">
        <f>Scenario!AI170=OrigScenario!AI136</f>
        <v>1</v>
      </c>
      <c r="AJ136" s="154" t="b">
        <f>Scenario!AJ170=OrigScenario!AJ136</f>
        <v>1</v>
      </c>
      <c r="AK136" s="154" t="b">
        <f>Scenario!AK170=OrigScenario!AK136</f>
        <v>1</v>
      </c>
      <c r="AL136" s="154" t="b">
        <f>Scenario!AL170=OrigScenario!AL136</f>
        <v>1</v>
      </c>
      <c r="AM136" s="154" t="b">
        <f>Scenario!AM170=OrigScenario!AM136</f>
        <v>1</v>
      </c>
      <c r="AN136" s="154" t="b">
        <f>Scenario!AN170=OrigScenario!AN136</f>
        <v>1</v>
      </c>
      <c r="AO136" s="154" t="b">
        <f>Scenario!AO170=OrigScenario!AO136</f>
        <v>1</v>
      </c>
      <c r="AP136" s="154" t="b">
        <f>Scenario!AP170=OrigScenario!AP136</f>
        <v>1</v>
      </c>
      <c r="AQ136" s="154" t="b">
        <f>Scenario!AQ170=OrigScenario!AQ136</f>
        <v>1</v>
      </c>
      <c r="AR136" s="154" t="b">
        <f>Scenario!AR170=OrigScenario!AR136</f>
        <v>1</v>
      </c>
      <c r="AS136" s="154" t="b">
        <f>Scenario!AS170=OrigScenario!AS136</f>
        <v>1</v>
      </c>
      <c r="AT136" s="154" t="b">
        <f>Scenario!AT170=OrigScenario!AT136</f>
        <v>1</v>
      </c>
      <c r="AU136" s="154" t="b">
        <f>Scenario!AU170=OrigScenario!AU136</f>
        <v>1</v>
      </c>
      <c r="AV136" s="155" t="b">
        <f>Scenario!AV170=OrigScenario!AV136</f>
        <v>1</v>
      </c>
    </row>
    <row r="137" spans="2:48" x14ac:dyDescent="0.2">
      <c r="B137" s="2" t="b">
        <f>Scenario!B171=OrigScenario!B137</f>
        <v>1</v>
      </c>
      <c r="C137" s="106" t="b">
        <f>Scenario!C171=OrigScenario!C137</f>
        <v>0</v>
      </c>
      <c r="D137" s="154" t="b">
        <f>Scenario!D171=OrigScenario!D137</f>
        <v>0</v>
      </c>
      <c r="E137" s="154" t="b">
        <f>Scenario!E171=OrigScenario!E137</f>
        <v>0</v>
      </c>
      <c r="F137" s="154" t="b">
        <f>Scenario!F171=OrigScenario!F137</f>
        <v>0</v>
      </c>
      <c r="G137" s="154" t="b">
        <f>Scenario!G171=OrigScenario!G137</f>
        <v>0</v>
      </c>
      <c r="H137" s="154" t="b">
        <f>Scenario!H171=OrigScenario!H137</f>
        <v>0</v>
      </c>
      <c r="I137" s="154" t="b">
        <f>Scenario!I171=OrigScenario!I137</f>
        <v>0</v>
      </c>
      <c r="J137" s="154" t="b">
        <f>Scenario!J171=OrigScenario!J137</f>
        <v>0</v>
      </c>
      <c r="K137" s="154" t="b">
        <f>Scenario!K171=OrigScenario!K137</f>
        <v>0</v>
      </c>
      <c r="L137" s="154" t="b">
        <f>Scenario!L171=OrigScenario!L137</f>
        <v>0</v>
      </c>
      <c r="M137" s="154" t="b">
        <f>Scenario!M171=OrigScenario!M137</f>
        <v>0</v>
      </c>
      <c r="N137" s="154" t="b">
        <f>Scenario!N171=OrigScenario!N137</f>
        <v>0</v>
      </c>
      <c r="O137" s="154" t="b">
        <f>Scenario!O171=OrigScenario!O137</f>
        <v>0</v>
      </c>
      <c r="P137" s="154" t="b">
        <f>Scenario!P171=OrigScenario!P137</f>
        <v>0</v>
      </c>
      <c r="Q137" s="154" t="b">
        <f>Scenario!Q171=OrigScenario!Q137</f>
        <v>0</v>
      </c>
      <c r="R137" s="154" t="b">
        <f>Scenario!R171=OrigScenario!R137</f>
        <v>0</v>
      </c>
      <c r="S137" s="154" t="b">
        <f>Scenario!S171=OrigScenario!S137</f>
        <v>0</v>
      </c>
      <c r="T137" s="154" t="b">
        <f>Scenario!T171=OrigScenario!T137</f>
        <v>0</v>
      </c>
      <c r="U137" s="154" t="b">
        <f>Scenario!U171=OrigScenario!U137</f>
        <v>0</v>
      </c>
      <c r="V137" s="154" t="b">
        <f>Scenario!V171=OrigScenario!V137</f>
        <v>0</v>
      </c>
      <c r="W137" s="154" t="b">
        <f>Scenario!W171=OrigScenario!W137</f>
        <v>0</v>
      </c>
      <c r="X137" s="154" t="b">
        <f>Scenario!X171=OrigScenario!X137</f>
        <v>0</v>
      </c>
      <c r="Y137" s="154" t="b">
        <f>Scenario!Y171=OrigScenario!Y137</f>
        <v>0</v>
      </c>
      <c r="Z137" s="154" t="b">
        <f>Scenario!Z171=OrigScenario!Z137</f>
        <v>0</v>
      </c>
      <c r="AA137" s="154" t="b">
        <f>Scenario!AA171=OrigScenario!AA137</f>
        <v>0</v>
      </c>
      <c r="AB137" s="154" t="b">
        <f>Scenario!AB171=OrigScenario!AB137</f>
        <v>0</v>
      </c>
      <c r="AC137" s="154" t="b">
        <f>Scenario!AC171=OrigScenario!AC137</f>
        <v>0</v>
      </c>
      <c r="AD137" s="154" t="b">
        <f>Scenario!AD171=OrigScenario!AD137</f>
        <v>0</v>
      </c>
      <c r="AE137" s="154" t="b">
        <f>Scenario!AE171=OrigScenario!AE137</f>
        <v>0</v>
      </c>
      <c r="AF137" s="154" t="b">
        <f>Scenario!AF171=OrigScenario!AF137</f>
        <v>0</v>
      </c>
      <c r="AG137" s="154" t="b">
        <f>Scenario!AG171=OrigScenario!AG137</f>
        <v>0</v>
      </c>
      <c r="AH137" s="154" t="b">
        <f>Scenario!AH171=OrigScenario!AH137</f>
        <v>0</v>
      </c>
      <c r="AI137" s="154" t="b">
        <f>Scenario!AI171=OrigScenario!AI137</f>
        <v>0</v>
      </c>
      <c r="AJ137" s="154" t="b">
        <f>Scenario!AJ171=OrigScenario!AJ137</f>
        <v>0</v>
      </c>
      <c r="AK137" s="154" t="b">
        <f>Scenario!AK171=OrigScenario!AK137</f>
        <v>0</v>
      </c>
      <c r="AL137" s="154" t="b">
        <f>Scenario!AL171=OrigScenario!AL137</f>
        <v>0</v>
      </c>
      <c r="AM137" s="154" t="b">
        <f>Scenario!AM171=OrigScenario!AM137</f>
        <v>0</v>
      </c>
      <c r="AN137" s="154" t="b">
        <f>Scenario!AN171=OrigScenario!AN137</f>
        <v>0</v>
      </c>
      <c r="AO137" s="154" t="b">
        <f>Scenario!AO171=OrigScenario!AO137</f>
        <v>0</v>
      </c>
      <c r="AP137" s="154" t="b">
        <f>Scenario!AP171=OrigScenario!AP137</f>
        <v>0</v>
      </c>
      <c r="AQ137" s="154" t="b">
        <f>Scenario!AQ171=OrigScenario!AQ137</f>
        <v>0</v>
      </c>
      <c r="AR137" s="154" t="b">
        <f>Scenario!AR171=OrigScenario!AR137</f>
        <v>0</v>
      </c>
      <c r="AS137" s="154" t="b">
        <f>Scenario!AS171=OrigScenario!AS137</f>
        <v>0</v>
      </c>
      <c r="AT137" s="154" t="b">
        <f>Scenario!AT171=OrigScenario!AT137</f>
        <v>0</v>
      </c>
      <c r="AU137" s="154" t="b">
        <f>Scenario!AU171=OrigScenario!AU137</f>
        <v>0</v>
      </c>
      <c r="AV137" s="154" t="b">
        <f>Scenario!AV171=OrigScenario!AV137</f>
        <v>0</v>
      </c>
    </row>
    <row r="138" spans="2:48" x14ac:dyDescent="0.2">
      <c r="B138" s="2" t="b">
        <f>Scenario!B172=OrigScenario!B138</f>
        <v>1</v>
      </c>
      <c r="C138" s="154" t="b">
        <f>Scenario!C172=OrigScenario!C138</f>
        <v>0</v>
      </c>
      <c r="D138" s="154" t="b">
        <f>Scenario!D172=OrigScenario!D138</f>
        <v>0</v>
      </c>
      <c r="E138" s="154" t="b">
        <f>Scenario!E172=OrigScenario!E138</f>
        <v>0</v>
      </c>
      <c r="F138" s="154" t="b">
        <f>Scenario!F172=OrigScenario!F138</f>
        <v>0</v>
      </c>
      <c r="G138" s="154" t="b">
        <f>Scenario!G172=OrigScenario!G138</f>
        <v>0</v>
      </c>
      <c r="H138" s="154" t="b">
        <f>Scenario!H172=OrigScenario!H138</f>
        <v>0</v>
      </c>
      <c r="I138" s="154" t="b">
        <f>Scenario!I172=OrigScenario!I138</f>
        <v>0</v>
      </c>
      <c r="J138" s="154" t="b">
        <f>Scenario!J172=OrigScenario!J138</f>
        <v>0</v>
      </c>
      <c r="K138" s="154" t="b">
        <f>Scenario!K172=OrigScenario!K138</f>
        <v>0</v>
      </c>
      <c r="L138" s="154" t="b">
        <f>Scenario!L172=OrigScenario!L138</f>
        <v>0</v>
      </c>
      <c r="M138" s="154" t="b">
        <f>Scenario!M172=OrigScenario!M138</f>
        <v>0</v>
      </c>
      <c r="N138" s="154" t="b">
        <f>Scenario!N172=OrigScenario!N138</f>
        <v>0</v>
      </c>
      <c r="O138" s="154" t="b">
        <f>Scenario!O172=OrigScenario!O138</f>
        <v>0</v>
      </c>
      <c r="P138" s="154" t="b">
        <f>Scenario!P172=OrigScenario!P138</f>
        <v>0</v>
      </c>
      <c r="Q138" s="154" t="b">
        <f>Scenario!Q172=OrigScenario!Q138</f>
        <v>0</v>
      </c>
      <c r="R138" s="154" t="b">
        <f>Scenario!R172=OrigScenario!R138</f>
        <v>0</v>
      </c>
      <c r="S138" s="154" t="b">
        <f>Scenario!S172=OrigScenario!S138</f>
        <v>0</v>
      </c>
      <c r="T138" s="154" t="b">
        <f>Scenario!T172=OrigScenario!T138</f>
        <v>0</v>
      </c>
      <c r="U138" s="154" t="b">
        <f>Scenario!U172=OrigScenario!U138</f>
        <v>0</v>
      </c>
      <c r="V138" s="154" t="b">
        <f>Scenario!V172=OrigScenario!V138</f>
        <v>0</v>
      </c>
      <c r="W138" s="154" t="b">
        <f>Scenario!W172=OrigScenario!W138</f>
        <v>0</v>
      </c>
      <c r="X138" s="154" t="b">
        <f>Scenario!X172=OrigScenario!X138</f>
        <v>0</v>
      </c>
      <c r="Y138" s="154" t="b">
        <f>Scenario!Y172=OrigScenario!Y138</f>
        <v>0</v>
      </c>
      <c r="Z138" s="154" t="b">
        <f>Scenario!Z172=OrigScenario!Z138</f>
        <v>0</v>
      </c>
      <c r="AA138" s="154" t="b">
        <f>Scenario!AA172=OrigScenario!AA138</f>
        <v>0</v>
      </c>
      <c r="AB138" s="154" t="b">
        <f>Scenario!AB172=OrigScenario!AB138</f>
        <v>0</v>
      </c>
      <c r="AC138" s="154" t="b">
        <f>Scenario!AC172=OrigScenario!AC138</f>
        <v>0</v>
      </c>
      <c r="AD138" s="154" t="b">
        <f>Scenario!AD172=OrigScenario!AD138</f>
        <v>0</v>
      </c>
      <c r="AE138" s="154" t="b">
        <f>Scenario!AE172=OrigScenario!AE138</f>
        <v>0</v>
      </c>
      <c r="AF138" s="154" t="b">
        <f>Scenario!AF172=OrigScenario!AF138</f>
        <v>0</v>
      </c>
      <c r="AG138" s="154" t="b">
        <f>Scenario!AG172=OrigScenario!AG138</f>
        <v>0</v>
      </c>
      <c r="AH138" s="154" t="b">
        <f>Scenario!AH172=OrigScenario!AH138</f>
        <v>0</v>
      </c>
      <c r="AI138" s="154" t="b">
        <f>Scenario!AI172=OrigScenario!AI138</f>
        <v>0</v>
      </c>
      <c r="AJ138" s="154" t="b">
        <f>Scenario!AJ172=OrigScenario!AJ138</f>
        <v>0</v>
      </c>
      <c r="AK138" s="154" t="b">
        <f>Scenario!AK172=OrigScenario!AK138</f>
        <v>0</v>
      </c>
      <c r="AL138" s="154" t="b">
        <f>Scenario!AL172=OrigScenario!AL138</f>
        <v>0</v>
      </c>
      <c r="AM138" s="154" t="b">
        <f>Scenario!AM172=OrigScenario!AM138</f>
        <v>0</v>
      </c>
      <c r="AN138" s="154" t="b">
        <f>Scenario!AN172=OrigScenario!AN138</f>
        <v>0</v>
      </c>
      <c r="AO138" s="154" t="b">
        <f>Scenario!AO172=OrigScenario!AO138</f>
        <v>0</v>
      </c>
      <c r="AP138" s="154" t="b">
        <f>Scenario!AP172=OrigScenario!AP138</f>
        <v>0</v>
      </c>
      <c r="AQ138" s="154" t="b">
        <f>Scenario!AQ172=OrigScenario!AQ138</f>
        <v>0</v>
      </c>
      <c r="AR138" s="154" t="b">
        <f>Scenario!AR172=OrigScenario!AR138</f>
        <v>0</v>
      </c>
      <c r="AS138" s="154" t="b">
        <f>Scenario!AS172=OrigScenario!AS138</f>
        <v>0</v>
      </c>
      <c r="AT138" s="154" t="b">
        <f>Scenario!AT172=OrigScenario!AT138</f>
        <v>0</v>
      </c>
      <c r="AU138" s="154" t="b">
        <f>Scenario!AU172=OrigScenario!AU138</f>
        <v>0</v>
      </c>
      <c r="AV138" s="154" t="b">
        <f>Scenario!AV172=OrigScenario!AV138</f>
        <v>0</v>
      </c>
    </row>
    <row r="139" spans="2:48" x14ac:dyDescent="0.2">
      <c r="B139" s="2" t="b">
        <f>Scenario!B173=OrigScenario!B139</f>
        <v>1</v>
      </c>
      <c r="C139" s="154" t="b">
        <f>Scenario!C173=OrigScenario!C139</f>
        <v>1</v>
      </c>
      <c r="D139" s="154" t="b">
        <f>Scenario!D173=OrigScenario!D139</f>
        <v>1</v>
      </c>
      <c r="E139" s="154" t="b">
        <f>Scenario!E173=OrigScenario!E139</f>
        <v>1</v>
      </c>
      <c r="F139" s="154" t="b">
        <f>Scenario!F173=OrigScenario!F139</f>
        <v>1</v>
      </c>
      <c r="G139" s="154" t="b">
        <f>Scenario!G173=OrigScenario!G139</f>
        <v>1</v>
      </c>
      <c r="H139" s="154" t="b">
        <f>Scenario!H173=OrigScenario!H139</f>
        <v>1</v>
      </c>
      <c r="I139" s="154" t="b">
        <f>Scenario!I173=OrigScenario!I139</f>
        <v>1</v>
      </c>
      <c r="J139" s="154" t="b">
        <f>Scenario!J173=OrigScenario!J139</f>
        <v>1</v>
      </c>
      <c r="K139" s="154" t="b">
        <f>Scenario!K173=OrigScenario!K139</f>
        <v>1</v>
      </c>
      <c r="L139" s="154" t="b">
        <f>Scenario!L173=OrigScenario!L139</f>
        <v>1</v>
      </c>
      <c r="M139" s="154" t="b">
        <f>Scenario!M173=OrigScenario!M139</f>
        <v>1</v>
      </c>
      <c r="N139" s="154" t="b">
        <f>Scenario!N173=OrigScenario!N139</f>
        <v>1</v>
      </c>
      <c r="O139" s="154" t="b">
        <f>Scenario!O173=OrigScenario!O139</f>
        <v>1</v>
      </c>
      <c r="P139" s="154" t="b">
        <f>Scenario!P173=OrigScenario!P139</f>
        <v>1</v>
      </c>
      <c r="Q139" s="154" t="b">
        <f>Scenario!Q173=OrigScenario!Q139</f>
        <v>1</v>
      </c>
      <c r="R139" s="154" t="b">
        <f>Scenario!R173=OrigScenario!R139</f>
        <v>1</v>
      </c>
      <c r="S139" s="154" t="b">
        <f>Scenario!S173=OrigScenario!S139</f>
        <v>1</v>
      </c>
      <c r="T139" s="154" t="b">
        <f>Scenario!T173=OrigScenario!T139</f>
        <v>1</v>
      </c>
      <c r="U139" s="154" t="b">
        <f>Scenario!U173=OrigScenario!U139</f>
        <v>1</v>
      </c>
      <c r="V139" s="154" t="b">
        <f>Scenario!V173=OrigScenario!V139</f>
        <v>1</v>
      </c>
      <c r="W139" s="154" t="b">
        <f>Scenario!W173=OrigScenario!W139</f>
        <v>1</v>
      </c>
      <c r="X139" s="154" t="b">
        <f>Scenario!X173=OrigScenario!X139</f>
        <v>1</v>
      </c>
      <c r="Y139" s="154" t="b">
        <f>Scenario!Y173=OrigScenario!Y139</f>
        <v>1</v>
      </c>
      <c r="Z139" s="154" t="b">
        <f>Scenario!Z173=OrigScenario!Z139</f>
        <v>1</v>
      </c>
      <c r="AA139" s="154" t="b">
        <f>Scenario!AA173=OrigScenario!AA139</f>
        <v>1</v>
      </c>
      <c r="AB139" s="154" t="b">
        <f>Scenario!AB173=OrigScenario!AB139</f>
        <v>1</v>
      </c>
      <c r="AC139" s="154" t="b">
        <f>Scenario!AC173=OrigScenario!AC139</f>
        <v>1</v>
      </c>
      <c r="AD139" s="154" t="b">
        <f>Scenario!AD173=OrigScenario!AD139</f>
        <v>1</v>
      </c>
      <c r="AE139" s="154" t="b">
        <f>Scenario!AE173=OrigScenario!AE139</f>
        <v>1</v>
      </c>
      <c r="AF139" s="154" t="b">
        <f>Scenario!AF173=OrigScenario!AF139</f>
        <v>1</v>
      </c>
      <c r="AG139" s="154" t="b">
        <f>Scenario!AG173=OrigScenario!AG139</f>
        <v>1</v>
      </c>
      <c r="AH139" s="154" t="b">
        <f>Scenario!AH173=OrigScenario!AH139</f>
        <v>1</v>
      </c>
      <c r="AI139" s="154" t="b">
        <f>Scenario!AI173=OrigScenario!AI139</f>
        <v>1</v>
      </c>
      <c r="AJ139" s="154" t="b">
        <f>Scenario!AJ173=OrigScenario!AJ139</f>
        <v>1</v>
      </c>
      <c r="AK139" s="154" t="b">
        <f>Scenario!AK173=OrigScenario!AK139</f>
        <v>1</v>
      </c>
      <c r="AL139" s="154" t="b">
        <f>Scenario!AL173=OrigScenario!AL139</f>
        <v>1</v>
      </c>
      <c r="AM139" s="154" t="b">
        <f>Scenario!AM173=OrigScenario!AM139</f>
        <v>1</v>
      </c>
      <c r="AN139" s="154" t="b">
        <f>Scenario!AN173=OrigScenario!AN139</f>
        <v>1</v>
      </c>
      <c r="AO139" s="154" t="b">
        <f>Scenario!AO173=OrigScenario!AO139</f>
        <v>1</v>
      </c>
      <c r="AP139" s="154" t="b">
        <f>Scenario!AP173=OrigScenario!AP139</f>
        <v>1</v>
      </c>
      <c r="AQ139" s="154" t="b">
        <f>Scenario!AQ173=OrigScenario!AQ139</f>
        <v>1</v>
      </c>
      <c r="AR139" s="154" t="b">
        <f>Scenario!AR173=OrigScenario!AR139</f>
        <v>1</v>
      </c>
      <c r="AS139" s="154" t="b">
        <f>Scenario!AS173=OrigScenario!AS139</f>
        <v>1</v>
      </c>
      <c r="AT139" s="154" t="b">
        <f>Scenario!AT173=OrigScenario!AT139</f>
        <v>1</v>
      </c>
      <c r="AU139" s="154" t="b">
        <f>Scenario!AU173=OrigScenario!AU139</f>
        <v>1</v>
      </c>
      <c r="AV139" s="155" t="b">
        <f>Scenario!AV173=OrigScenario!AV139</f>
        <v>1</v>
      </c>
    </row>
    <row r="140" spans="2:48" x14ac:dyDescent="0.2">
      <c r="B140" s="2" t="b">
        <f>Scenario!B174=OrigScenario!B140</f>
        <v>1</v>
      </c>
      <c r="C140" s="154" t="b">
        <f>Scenario!C174=OrigScenario!C140</f>
        <v>1</v>
      </c>
      <c r="D140" s="154" t="b">
        <f>Scenario!D174=OrigScenario!D140</f>
        <v>1</v>
      </c>
      <c r="E140" s="154" t="b">
        <f>Scenario!E174=OrigScenario!E140</f>
        <v>1</v>
      </c>
      <c r="F140" s="154" t="b">
        <f>Scenario!F174=OrigScenario!F140</f>
        <v>1</v>
      </c>
      <c r="G140" s="154" t="b">
        <f>Scenario!G174=OrigScenario!G140</f>
        <v>1</v>
      </c>
      <c r="H140" s="154" t="b">
        <f>Scenario!H174=OrigScenario!H140</f>
        <v>1</v>
      </c>
      <c r="I140" s="154" t="b">
        <f>Scenario!I174=OrigScenario!I140</f>
        <v>1</v>
      </c>
      <c r="J140" s="154" t="b">
        <f>Scenario!J174=OrigScenario!J140</f>
        <v>1</v>
      </c>
      <c r="K140" s="154" t="b">
        <f>Scenario!K174=OrigScenario!K140</f>
        <v>1</v>
      </c>
      <c r="L140" s="154" t="b">
        <f>Scenario!L174=OrigScenario!L140</f>
        <v>1</v>
      </c>
      <c r="M140" s="154" t="b">
        <f>Scenario!M174=OrigScenario!M140</f>
        <v>1</v>
      </c>
      <c r="N140" s="154" t="b">
        <f>Scenario!N174=OrigScenario!N140</f>
        <v>1</v>
      </c>
      <c r="O140" s="154" t="b">
        <f>Scenario!O174=OrigScenario!O140</f>
        <v>1</v>
      </c>
      <c r="P140" s="154" t="b">
        <f>Scenario!P174=OrigScenario!P140</f>
        <v>1</v>
      </c>
      <c r="Q140" s="154" t="b">
        <f>Scenario!Q174=OrigScenario!Q140</f>
        <v>1</v>
      </c>
      <c r="R140" s="154" t="b">
        <f>Scenario!R174=OrigScenario!R140</f>
        <v>1</v>
      </c>
      <c r="S140" s="154" t="b">
        <f>Scenario!S174=OrigScenario!S140</f>
        <v>1</v>
      </c>
      <c r="T140" s="154" t="b">
        <f>Scenario!T174=OrigScenario!T140</f>
        <v>1</v>
      </c>
      <c r="U140" s="154" t="b">
        <f>Scenario!U174=OrigScenario!U140</f>
        <v>1</v>
      </c>
      <c r="V140" s="154" t="b">
        <f>Scenario!V174=OrigScenario!V140</f>
        <v>1</v>
      </c>
      <c r="W140" s="154" t="b">
        <f>Scenario!W174=OrigScenario!W140</f>
        <v>1</v>
      </c>
      <c r="X140" s="154" t="b">
        <f>Scenario!X174=OrigScenario!X140</f>
        <v>1</v>
      </c>
      <c r="Y140" s="154" t="b">
        <f>Scenario!Y174=OrigScenario!Y140</f>
        <v>1</v>
      </c>
      <c r="Z140" s="154" t="b">
        <f>Scenario!Z174=OrigScenario!Z140</f>
        <v>1</v>
      </c>
      <c r="AA140" s="154" t="b">
        <f>Scenario!AA174=OrigScenario!AA140</f>
        <v>1</v>
      </c>
      <c r="AB140" s="154" t="b">
        <f>Scenario!AB174=OrigScenario!AB140</f>
        <v>1</v>
      </c>
      <c r="AC140" s="154" t="b">
        <f>Scenario!AC174=OrigScenario!AC140</f>
        <v>1</v>
      </c>
      <c r="AD140" s="154" t="b">
        <f>Scenario!AD174=OrigScenario!AD140</f>
        <v>1</v>
      </c>
      <c r="AE140" s="154" t="b">
        <f>Scenario!AE174=OrigScenario!AE140</f>
        <v>1</v>
      </c>
      <c r="AF140" s="154" t="b">
        <f>Scenario!AF174=OrigScenario!AF140</f>
        <v>1</v>
      </c>
      <c r="AG140" s="154" t="b">
        <f>Scenario!AG174=OrigScenario!AG140</f>
        <v>1</v>
      </c>
      <c r="AH140" s="154" t="b">
        <f>Scenario!AH174=OrigScenario!AH140</f>
        <v>1</v>
      </c>
      <c r="AI140" s="154" t="b">
        <f>Scenario!AI174=OrigScenario!AI140</f>
        <v>1</v>
      </c>
      <c r="AJ140" s="154" t="b">
        <f>Scenario!AJ174=OrigScenario!AJ140</f>
        <v>1</v>
      </c>
      <c r="AK140" s="154" t="b">
        <f>Scenario!AK174=OrigScenario!AK140</f>
        <v>1</v>
      </c>
      <c r="AL140" s="154" t="b">
        <f>Scenario!AL174=OrigScenario!AL140</f>
        <v>1</v>
      </c>
      <c r="AM140" s="154" t="b">
        <f>Scenario!AM174=OrigScenario!AM140</f>
        <v>1</v>
      </c>
      <c r="AN140" s="154" t="b">
        <f>Scenario!AN174=OrigScenario!AN140</f>
        <v>1</v>
      </c>
      <c r="AO140" s="154" t="b">
        <f>Scenario!AO174=OrigScenario!AO140</f>
        <v>1</v>
      </c>
      <c r="AP140" s="154" t="b">
        <f>Scenario!AP174=OrigScenario!AP140</f>
        <v>1</v>
      </c>
      <c r="AQ140" s="154" t="b">
        <f>Scenario!AQ174=OrigScenario!AQ140</f>
        <v>1</v>
      </c>
      <c r="AR140" s="154" t="b">
        <f>Scenario!AR174=OrigScenario!AR140</f>
        <v>1</v>
      </c>
      <c r="AS140" s="154" t="b">
        <f>Scenario!AS174=OrigScenario!AS140</f>
        <v>1</v>
      </c>
      <c r="AT140" s="154" t="b">
        <f>Scenario!AT174=OrigScenario!AT140</f>
        <v>1</v>
      </c>
      <c r="AU140" s="154" t="b">
        <f>Scenario!AU174=OrigScenario!AU140</f>
        <v>1</v>
      </c>
      <c r="AV140" s="155" t="b">
        <f>Scenario!AV174=OrigScenario!AV140</f>
        <v>1</v>
      </c>
    </row>
    <row r="141" spans="2:48" x14ac:dyDescent="0.2">
      <c r="B141" s="2" t="b">
        <f>Scenario!B175=OrigScenario!B141</f>
        <v>1</v>
      </c>
      <c r="C141" s="156" t="b">
        <f>Scenario!C175=OrigScenario!C141</f>
        <v>1</v>
      </c>
      <c r="D141" s="156" t="b">
        <f>Scenario!D175=OrigScenario!D141</f>
        <v>1</v>
      </c>
      <c r="E141" s="156" t="b">
        <f>Scenario!E175=OrigScenario!E141</f>
        <v>1</v>
      </c>
      <c r="F141" s="156" t="b">
        <f>Scenario!F175=OrigScenario!F141</f>
        <v>1</v>
      </c>
      <c r="G141" s="156" t="b">
        <f>Scenario!G175=OrigScenario!G141</f>
        <v>1</v>
      </c>
      <c r="H141" s="156" t="b">
        <f>Scenario!H175=OrigScenario!H141</f>
        <v>1</v>
      </c>
      <c r="I141" s="156" t="b">
        <f>Scenario!I175=OrigScenario!I141</f>
        <v>1</v>
      </c>
      <c r="J141" s="156" t="b">
        <f>Scenario!J175=OrigScenario!J141</f>
        <v>1</v>
      </c>
      <c r="K141" s="156" t="b">
        <f>Scenario!K175=OrigScenario!K141</f>
        <v>1</v>
      </c>
      <c r="L141" s="156" t="b">
        <f>Scenario!L175=OrigScenario!L141</f>
        <v>1</v>
      </c>
      <c r="M141" s="156" t="b">
        <f>Scenario!M175=OrigScenario!M141</f>
        <v>1</v>
      </c>
      <c r="N141" s="156" t="b">
        <f>Scenario!N175=OrigScenario!N141</f>
        <v>1</v>
      </c>
      <c r="O141" s="156" t="b">
        <f>Scenario!O175=OrigScenario!O141</f>
        <v>1</v>
      </c>
      <c r="P141" s="156" t="b">
        <f>Scenario!P175=OrigScenario!P141</f>
        <v>1</v>
      </c>
      <c r="Q141" s="156" t="b">
        <f>Scenario!Q175=OrigScenario!Q141</f>
        <v>1</v>
      </c>
      <c r="R141" s="156" t="b">
        <f>Scenario!R175=OrigScenario!R141</f>
        <v>1</v>
      </c>
      <c r="S141" s="156" t="b">
        <f>Scenario!S175=OrigScenario!S141</f>
        <v>1</v>
      </c>
      <c r="T141" s="156" t="b">
        <f>Scenario!T175=OrigScenario!T141</f>
        <v>1</v>
      </c>
      <c r="U141" s="156" t="b">
        <f>Scenario!U175=OrigScenario!U141</f>
        <v>1</v>
      </c>
      <c r="V141" s="156" t="b">
        <f>Scenario!V175=OrigScenario!V141</f>
        <v>1</v>
      </c>
      <c r="W141" s="156" t="b">
        <f>Scenario!W175=OrigScenario!W141</f>
        <v>1</v>
      </c>
      <c r="X141" s="156" t="b">
        <f>Scenario!X175=OrigScenario!X141</f>
        <v>1</v>
      </c>
      <c r="Y141" s="156" t="b">
        <f>Scenario!Y175=OrigScenario!Y141</f>
        <v>1</v>
      </c>
      <c r="Z141" s="156" t="b">
        <f>Scenario!Z175=OrigScenario!Z141</f>
        <v>1</v>
      </c>
      <c r="AA141" s="156" t="b">
        <f>Scenario!AA175=OrigScenario!AA141</f>
        <v>1</v>
      </c>
      <c r="AB141" s="156" t="b">
        <f>Scenario!AB175=OrigScenario!AB141</f>
        <v>1</v>
      </c>
      <c r="AC141" s="156" t="b">
        <f>Scenario!AC175=OrigScenario!AC141</f>
        <v>1</v>
      </c>
      <c r="AD141" s="156" t="b">
        <f>Scenario!AD175=OrigScenario!AD141</f>
        <v>1</v>
      </c>
      <c r="AE141" s="156" t="b">
        <f>Scenario!AE175=OrigScenario!AE141</f>
        <v>1</v>
      </c>
      <c r="AF141" s="156" t="b">
        <f>Scenario!AF175=OrigScenario!AF141</f>
        <v>1</v>
      </c>
      <c r="AG141" s="156" t="b">
        <f>Scenario!AG175=OrigScenario!AG141</f>
        <v>1</v>
      </c>
      <c r="AH141" s="156" t="b">
        <f>Scenario!AH175=OrigScenario!AH141</f>
        <v>1</v>
      </c>
      <c r="AI141" s="156" t="b">
        <f>Scenario!AI175=OrigScenario!AI141</f>
        <v>1</v>
      </c>
      <c r="AJ141" s="156" t="b">
        <f>Scenario!AJ175=OrigScenario!AJ141</f>
        <v>1</v>
      </c>
      <c r="AK141" s="156" t="b">
        <f>Scenario!AK175=OrigScenario!AK141</f>
        <v>1</v>
      </c>
      <c r="AL141" s="156" t="b">
        <f>Scenario!AL175=OrigScenario!AL141</f>
        <v>1</v>
      </c>
      <c r="AM141" s="156" t="b">
        <f>Scenario!AM175=OrigScenario!AM141</f>
        <v>1</v>
      </c>
      <c r="AN141" s="156" t="b">
        <f>Scenario!AN175=OrigScenario!AN141</f>
        <v>1</v>
      </c>
      <c r="AO141" s="156" t="b">
        <f>Scenario!AO175=OrigScenario!AO141</f>
        <v>1</v>
      </c>
      <c r="AP141" s="156" t="b">
        <f>Scenario!AP175=OrigScenario!AP141</f>
        <v>1</v>
      </c>
      <c r="AQ141" s="156" t="b">
        <f>Scenario!AQ175=OrigScenario!AQ141</f>
        <v>1</v>
      </c>
      <c r="AR141" s="156" t="b">
        <f>Scenario!AR175=OrigScenario!AR141</f>
        <v>1</v>
      </c>
      <c r="AS141" s="156" t="b">
        <f>Scenario!AS175=OrigScenario!AS141</f>
        <v>1</v>
      </c>
      <c r="AT141" s="156" t="b">
        <f>Scenario!AT175=OrigScenario!AT141</f>
        <v>1</v>
      </c>
      <c r="AU141" s="156" t="b">
        <f>Scenario!AU175=OrigScenario!AU141</f>
        <v>1</v>
      </c>
      <c r="AV141" s="157" t="b">
        <f>Scenario!AV175=OrigScenario!AV141</f>
        <v>1</v>
      </c>
    </row>
    <row r="142" spans="2:48" x14ac:dyDescent="0.2">
      <c r="B142" s="2" t="b">
        <f>Scenario!B176=OrigScenario!B142</f>
        <v>1</v>
      </c>
      <c r="C142" s="156" t="b">
        <f>Scenario!C176=OrigScenario!C142</f>
        <v>1</v>
      </c>
      <c r="D142" s="156" t="b">
        <f>Scenario!D176=OrigScenario!D142</f>
        <v>1</v>
      </c>
      <c r="E142" s="156" t="b">
        <f>Scenario!E176=OrigScenario!E142</f>
        <v>1</v>
      </c>
      <c r="F142" s="156" t="b">
        <f>Scenario!F176=OrigScenario!F142</f>
        <v>1</v>
      </c>
      <c r="G142" s="156" t="b">
        <f>Scenario!G176=OrigScenario!G142</f>
        <v>1</v>
      </c>
      <c r="H142" s="156" t="b">
        <f>Scenario!H176=OrigScenario!H142</f>
        <v>1</v>
      </c>
      <c r="I142" s="156" t="b">
        <f>Scenario!I176=OrigScenario!I142</f>
        <v>1</v>
      </c>
      <c r="J142" s="156" t="b">
        <f>Scenario!J176=OrigScenario!J142</f>
        <v>1</v>
      </c>
      <c r="K142" s="156" t="b">
        <f>Scenario!K176=OrigScenario!K142</f>
        <v>1</v>
      </c>
      <c r="L142" s="156" t="b">
        <f>Scenario!L176=OrigScenario!L142</f>
        <v>1</v>
      </c>
      <c r="M142" s="156" t="b">
        <f>Scenario!M176=OrigScenario!M142</f>
        <v>1</v>
      </c>
      <c r="N142" s="156" t="b">
        <f>Scenario!N176=OrigScenario!N142</f>
        <v>1</v>
      </c>
      <c r="O142" s="156" t="b">
        <f>Scenario!O176=OrigScenario!O142</f>
        <v>1</v>
      </c>
      <c r="P142" s="156" t="b">
        <f>Scenario!P176=OrigScenario!P142</f>
        <v>1</v>
      </c>
      <c r="Q142" s="156" t="b">
        <f>Scenario!Q176=OrigScenario!Q142</f>
        <v>1</v>
      </c>
      <c r="R142" s="156" t="b">
        <f>Scenario!R176=OrigScenario!R142</f>
        <v>1</v>
      </c>
      <c r="S142" s="156" t="b">
        <f>Scenario!S176=OrigScenario!S142</f>
        <v>1</v>
      </c>
      <c r="T142" s="156" t="b">
        <f>Scenario!T176=OrigScenario!T142</f>
        <v>1</v>
      </c>
      <c r="U142" s="156" t="b">
        <f>Scenario!U176=OrigScenario!U142</f>
        <v>1</v>
      </c>
      <c r="V142" s="156" t="b">
        <f>Scenario!V176=OrigScenario!V142</f>
        <v>1</v>
      </c>
      <c r="W142" s="156" t="b">
        <f>Scenario!W176=OrigScenario!W142</f>
        <v>1</v>
      </c>
      <c r="X142" s="156" t="b">
        <f>Scenario!X176=OrigScenario!X142</f>
        <v>1</v>
      </c>
      <c r="Y142" s="156" t="b">
        <f>Scenario!Y176=OrigScenario!Y142</f>
        <v>1</v>
      </c>
      <c r="Z142" s="156" t="b">
        <f>Scenario!Z176=OrigScenario!Z142</f>
        <v>1</v>
      </c>
      <c r="AA142" s="156" t="b">
        <f>Scenario!AA176=OrigScenario!AA142</f>
        <v>1</v>
      </c>
      <c r="AB142" s="156" t="b">
        <f>Scenario!AB176=OrigScenario!AB142</f>
        <v>1</v>
      </c>
      <c r="AC142" s="156" t="b">
        <f>Scenario!AC176=OrigScenario!AC142</f>
        <v>1</v>
      </c>
      <c r="AD142" s="156" t="b">
        <f>Scenario!AD176=OrigScenario!AD142</f>
        <v>1</v>
      </c>
      <c r="AE142" s="156" t="b">
        <f>Scenario!AE176=OrigScenario!AE142</f>
        <v>1</v>
      </c>
      <c r="AF142" s="156" t="b">
        <f>Scenario!AF176=OrigScenario!AF142</f>
        <v>1</v>
      </c>
      <c r="AG142" s="156" t="b">
        <f>Scenario!AG176=OrigScenario!AG142</f>
        <v>1</v>
      </c>
      <c r="AH142" s="156" t="b">
        <f>Scenario!AH176=OrigScenario!AH142</f>
        <v>1</v>
      </c>
      <c r="AI142" s="156" t="b">
        <f>Scenario!AI176=OrigScenario!AI142</f>
        <v>1</v>
      </c>
      <c r="AJ142" s="156" t="b">
        <f>Scenario!AJ176=OrigScenario!AJ142</f>
        <v>1</v>
      </c>
      <c r="AK142" s="156" t="b">
        <f>Scenario!AK176=OrigScenario!AK142</f>
        <v>1</v>
      </c>
      <c r="AL142" s="156" t="b">
        <f>Scenario!AL176=OrigScenario!AL142</f>
        <v>1</v>
      </c>
      <c r="AM142" s="156" t="b">
        <f>Scenario!AM176=OrigScenario!AM142</f>
        <v>1</v>
      </c>
      <c r="AN142" s="156" t="b">
        <f>Scenario!AN176=OrigScenario!AN142</f>
        <v>1</v>
      </c>
      <c r="AO142" s="156" t="b">
        <f>Scenario!AO176=OrigScenario!AO142</f>
        <v>1</v>
      </c>
      <c r="AP142" s="156" t="b">
        <f>Scenario!AP176=OrigScenario!AP142</f>
        <v>1</v>
      </c>
      <c r="AQ142" s="156" t="b">
        <f>Scenario!AQ176=OrigScenario!AQ142</f>
        <v>1</v>
      </c>
      <c r="AR142" s="156" t="b">
        <f>Scenario!AR176=OrigScenario!AR142</f>
        <v>1</v>
      </c>
      <c r="AS142" s="156" t="b">
        <f>Scenario!AS176=OrigScenario!AS142</f>
        <v>1</v>
      </c>
      <c r="AT142" s="156" t="b">
        <f>Scenario!AT176=OrigScenario!AT142</f>
        <v>1</v>
      </c>
      <c r="AU142" s="156" t="b">
        <f>Scenario!AU176=OrigScenario!AU142</f>
        <v>1</v>
      </c>
      <c r="AV142" s="157" t="b">
        <f>Scenario!AV176=OrigScenario!AV142</f>
        <v>1</v>
      </c>
    </row>
    <row r="143" spans="2:48" ht="13.5" thickBot="1" x14ac:dyDescent="0.25">
      <c r="B143" s="341" t="b">
        <f>Scenario!B177=OrigScenario!B143</f>
        <v>0</v>
      </c>
      <c r="C143" s="342" t="b">
        <f>Scenario!C177=OrigScenario!C143</f>
        <v>1</v>
      </c>
      <c r="D143" s="342" t="b">
        <f>Scenario!D177=OrigScenario!D143</f>
        <v>1</v>
      </c>
      <c r="E143" s="342" t="b">
        <f>Scenario!E177=OrigScenario!E143</f>
        <v>1</v>
      </c>
      <c r="F143" s="342" t="b">
        <f>Scenario!F177=OrigScenario!F143</f>
        <v>1</v>
      </c>
      <c r="G143" s="342" t="b">
        <f>Scenario!G177=OrigScenario!G143</f>
        <v>1</v>
      </c>
      <c r="H143" s="342" t="b">
        <f>Scenario!H177=OrigScenario!H143</f>
        <v>1</v>
      </c>
      <c r="I143" s="342" t="b">
        <f>Scenario!I177=OrigScenario!I143</f>
        <v>1</v>
      </c>
      <c r="J143" s="342" t="b">
        <f>Scenario!J177=OrigScenario!J143</f>
        <v>1</v>
      </c>
      <c r="K143" s="342" t="b">
        <f>Scenario!K177=OrigScenario!K143</f>
        <v>1</v>
      </c>
      <c r="L143" s="342" t="b">
        <f>Scenario!L177=OrigScenario!L143</f>
        <v>1</v>
      </c>
      <c r="M143" s="342" t="b">
        <f>Scenario!M177=OrigScenario!M143</f>
        <v>1</v>
      </c>
      <c r="N143" s="342" t="b">
        <f>Scenario!N177=OrigScenario!N143</f>
        <v>1</v>
      </c>
      <c r="O143" s="342" t="b">
        <f>Scenario!O177=OrigScenario!O143</f>
        <v>1</v>
      </c>
      <c r="P143" s="342" t="b">
        <f>Scenario!P177=OrigScenario!P143</f>
        <v>1</v>
      </c>
      <c r="Q143" s="342" t="b">
        <f>Scenario!Q177=OrigScenario!Q143</f>
        <v>1</v>
      </c>
      <c r="R143" s="342" t="b">
        <f>Scenario!R177=OrigScenario!R143</f>
        <v>1</v>
      </c>
      <c r="S143" s="342" t="b">
        <f>Scenario!S177=OrigScenario!S143</f>
        <v>1</v>
      </c>
      <c r="T143" s="342" t="b">
        <f>Scenario!T177=OrigScenario!T143</f>
        <v>1</v>
      </c>
      <c r="U143" s="342" t="b">
        <f>Scenario!U177=OrigScenario!U143</f>
        <v>1</v>
      </c>
      <c r="V143" s="342" t="b">
        <f>Scenario!V177=OrigScenario!V143</f>
        <v>1</v>
      </c>
      <c r="W143" s="342" t="b">
        <f>Scenario!W177=OrigScenario!W143</f>
        <v>1</v>
      </c>
      <c r="X143" s="342" t="b">
        <f>Scenario!X177=OrigScenario!X143</f>
        <v>1</v>
      </c>
      <c r="Y143" s="342" t="b">
        <f>Scenario!Y177=OrigScenario!Y143</f>
        <v>1</v>
      </c>
      <c r="Z143" s="342" t="b">
        <f>Scenario!Z177=OrigScenario!Z143</f>
        <v>1</v>
      </c>
      <c r="AA143" s="342" t="b">
        <f>Scenario!AA177=OrigScenario!AA143</f>
        <v>1</v>
      </c>
      <c r="AB143" s="342" t="b">
        <f>Scenario!AB177=OrigScenario!AB143</f>
        <v>1</v>
      </c>
      <c r="AC143" s="342" t="b">
        <f>Scenario!AC177=OrigScenario!AC143</f>
        <v>1</v>
      </c>
      <c r="AD143" s="342" t="b">
        <f>Scenario!AD177=OrigScenario!AD143</f>
        <v>1</v>
      </c>
      <c r="AE143" s="342" t="b">
        <f>Scenario!AE177=OrigScenario!AE143</f>
        <v>1</v>
      </c>
      <c r="AF143" s="342" t="b">
        <f>Scenario!AF177=OrigScenario!AF143</f>
        <v>1</v>
      </c>
      <c r="AG143" s="342" t="b">
        <f>Scenario!AG177=OrigScenario!AG143</f>
        <v>1</v>
      </c>
      <c r="AH143" s="342" t="b">
        <f>Scenario!AH177=OrigScenario!AH143</f>
        <v>1</v>
      </c>
      <c r="AI143" s="342" t="b">
        <f>Scenario!AI177=OrigScenario!AI143</f>
        <v>1</v>
      </c>
      <c r="AJ143" s="342" t="b">
        <f>Scenario!AJ177=OrigScenario!AJ143</f>
        <v>1</v>
      </c>
      <c r="AK143" s="342" t="b">
        <f>Scenario!AK177=OrigScenario!AK143</f>
        <v>1</v>
      </c>
      <c r="AL143" s="342" t="b">
        <f>Scenario!AL177=OrigScenario!AL143</f>
        <v>1</v>
      </c>
      <c r="AM143" s="342" t="b">
        <f>Scenario!AM177=OrigScenario!AM143</f>
        <v>1</v>
      </c>
      <c r="AN143" s="342" t="b">
        <f>Scenario!AN177=OrigScenario!AN143</f>
        <v>1</v>
      </c>
      <c r="AO143" s="342" t="b">
        <f>Scenario!AO177=OrigScenario!AO143</f>
        <v>1</v>
      </c>
      <c r="AP143" s="342" t="b">
        <f>Scenario!AP177=OrigScenario!AP143</f>
        <v>1</v>
      </c>
      <c r="AQ143" s="342" t="b">
        <f>Scenario!AQ177=OrigScenario!AQ143</f>
        <v>1</v>
      </c>
      <c r="AR143" s="342" t="b">
        <f>Scenario!AR177=OrigScenario!AR143</f>
        <v>1</v>
      </c>
      <c r="AS143" s="342" t="b">
        <f>Scenario!AS177=OrigScenario!AS143</f>
        <v>1</v>
      </c>
      <c r="AT143" s="342" t="b">
        <f>Scenario!AT177=OrigScenario!AT143</f>
        <v>1</v>
      </c>
      <c r="AU143" s="342" t="b">
        <f>Scenario!AU177=OrigScenario!AU143</f>
        <v>1</v>
      </c>
      <c r="AV143" s="343" t="b">
        <f>Scenario!AV177=OrigScenario!AV143</f>
        <v>1</v>
      </c>
    </row>
    <row r="144" spans="2:48" ht="14.25" thickTop="1" thickBot="1" x14ac:dyDescent="0.25">
      <c r="B144" t="b">
        <f>Scenario!B178=OrigScenario!B144</f>
        <v>1</v>
      </c>
      <c r="C144" t="b">
        <f>Scenario!C178=OrigScenario!C144</f>
        <v>1</v>
      </c>
      <c r="D144" t="b">
        <f>Scenario!D178=OrigScenario!D144</f>
        <v>1</v>
      </c>
      <c r="E144" t="b">
        <f>Scenario!E178=OrigScenario!E144</f>
        <v>1</v>
      </c>
      <c r="F144" t="b">
        <f>Scenario!F178=OrigScenario!F144</f>
        <v>1</v>
      </c>
      <c r="G144" t="b">
        <f>Scenario!G178=OrigScenario!G144</f>
        <v>1</v>
      </c>
      <c r="H144" t="b">
        <f>Scenario!H178=OrigScenario!H144</f>
        <v>1</v>
      </c>
      <c r="I144" t="b">
        <f>Scenario!I178=OrigScenario!I144</f>
        <v>1</v>
      </c>
      <c r="J144" t="b">
        <f>Scenario!J178=OrigScenario!J144</f>
        <v>1</v>
      </c>
      <c r="K144" t="b">
        <f>Scenario!K178=OrigScenario!K144</f>
        <v>1</v>
      </c>
      <c r="L144" t="b">
        <f>Scenario!L178=OrigScenario!L144</f>
        <v>1</v>
      </c>
      <c r="M144" t="b">
        <f>Scenario!M178=OrigScenario!M144</f>
        <v>1</v>
      </c>
      <c r="N144" t="b">
        <f>Scenario!N178=OrigScenario!N144</f>
        <v>1</v>
      </c>
      <c r="O144" t="b">
        <f>Scenario!O178=OrigScenario!O144</f>
        <v>1</v>
      </c>
      <c r="P144" t="b">
        <f>Scenario!P178=OrigScenario!P144</f>
        <v>1</v>
      </c>
      <c r="Q144" t="b">
        <f>Scenario!Q178=OrigScenario!Q144</f>
        <v>1</v>
      </c>
      <c r="R144" t="b">
        <f>Scenario!R178=OrigScenario!R144</f>
        <v>1</v>
      </c>
      <c r="S144" t="b">
        <f>Scenario!S178=OrigScenario!S144</f>
        <v>1</v>
      </c>
      <c r="T144" t="b">
        <f>Scenario!T178=OrigScenario!T144</f>
        <v>1</v>
      </c>
      <c r="U144" t="b">
        <f>Scenario!U178=OrigScenario!U144</f>
        <v>1</v>
      </c>
      <c r="V144" t="b">
        <f>Scenario!V178=OrigScenario!V144</f>
        <v>1</v>
      </c>
      <c r="W144" t="b">
        <f>Scenario!W178=OrigScenario!W144</f>
        <v>1</v>
      </c>
      <c r="X144" t="b">
        <f>Scenario!X178=OrigScenario!X144</f>
        <v>1</v>
      </c>
      <c r="Y144" t="b">
        <f>Scenario!Y178=OrigScenario!Y144</f>
        <v>1</v>
      </c>
      <c r="Z144" t="b">
        <f>Scenario!Z178=OrigScenario!Z144</f>
        <v>1</v>
      </c>
      <c r="AA144" t="b">
        <f>Scenario!AA178=OrigScenario!AA144</f>
        <v>1</v>
      </c>
      <c r="AB144" t="b">
        <f>Scenario!AB178=OrigScenario!AB144</f>
        <v>1</v>
      </c>
      <c r="AC144" t="b">
        <f>Scenario!AC178=OrigScenario!AC144</f>
        <v>1</v>
      </c>
      <c r="AD144" t="b">
        <f>Scenario!AD178=OrigScenario!AD144</f>
        <v>1</v>
      </c>
      <c r="AE144" t="b">
        <f>Scenario!AE178=OrigScenario!AE144</f>
        <v>1</v>
      </c>
      <c r="AF144" t="b">
        <f>Scenario!AF178=OrigScenario!AF144</f>
        <v>1</v>
      </c>
      <c r="AG144" t="b">
        <f>Scenario!AG178=OrigScenario!AG144</f>
        <v>1</v>
      </c>
      <c r="AH144" t="b">
        <f>Scenario!AH178=OrigScenario!AH144</f>
        <v>1</v>
      </c>
      <c r="AI144" t="b">
        <f>Scenario!AI178=OrigScenario!AI144</f>
        <v>1</v>
      </c>
      <c r="AJ144" t="b">
        <f>Scenario!AJ178=OrigScenario!AJ144</f>
        <v>1</v>
      </c>
      <c r="AK144" t="b">
        <f>Scenario!AK178=OrigScenario!AK144</f>
        <v>1</v>
      </c>
      <c r="AL144" t="b">
        <f>Scenario!AL178=OrigScenario!AL144</f>
        <v>1</v>
      </c>
      <c r="AM144" t="b">
        <f>Scenario!AM178=OrigScenario!AM144</f>
        <v>1</v>
      </c>
      <c r="AN144" t="b">
        <f>Scenario!AN178=OrigScenario!AN144</f>
        <v>1</v>
      </c>
      <c r="AO144" t="b">
        <f>Scenario!AO178=OrigScenario!AO144</f>
        <v>1</v>
      </c>
      <c r="AP144" t="b">
        <f>Scenario!AP178=OrigScenario!AP144</f>
        <v>1</v>
      </c>
      <c r="AQ144" t="b">
        <f>Scenario!AQ178=OrigScenario!AQ144</f>
        <v>1</v>
      </c>
      <c r="AR144" t="b">
        <f>Scenario!AR178=OrigScenario!AR144</f>
        <v>1</v>
      </c>
      <c r="AS144" t="b">
        <f>Scenario!AS178=OrigScenario!AS144</f>
        <v>1</v>
      </c>
      <c r="AT144" t="b">
        <f>Scenario!AT178=OrigScenario!AT144</f>
        <v>1</v>
      </c>
      <c r="AU144" t="b">
        <f>Scenario!AU178=OrigScenario!AU144</f>
        <v>1</v>
      </c>
      <c r="AV144" t="b">
        <f>Scenario!AV178=OrigScenario!AV144</f>
        <v>1</v>
      </c>
    </row>
    <row r="145" spans="1:48" ht="13.5" thickTop="1" x14ac:dyDescent="0.2">
      <c r="B145" s="332" t="str">
        <f>Scenario!B213</f>
        <v>SI P10 Car -- CHOICE ATTRIBUTES</v>
      </c>
      <c r="C145" s="333" t="b">
        <f>Scenario!C213=OrigScenario!C145</f>
        <v>1</v>
      </c>
      <c r="D145" s="333" t="b">
        <f>Scenario!D213=OrigScenario!D145</f>
        <v>1</v>
      </c>
      <c r="E145" s="333" t="b">
        <f>Scenario!E213=OrigScenario!E145</f>
        <v>1</v>
      </c>
      <c r="F145" s="333" t="b">
        <f>Scenario!F213=OrigScenario!F145</f>
        <v>1</v>
      </c>
      <c r="G145" s="333" t="b">
        <f>Scenario!G213=OrigScenario!G145</f>
        <v>1</v>
      </c>
      <c r="H145" s="333" t="b">
        <f>Scenario!H213=OrigScenario!H145</f>
        <v>1</v>
      </c>
      <c r="I145" s="333" t="b">
        <f>Scenario!I213=OrigScenario!I145</f>
        <v>1</v>
      </c>
      <c r="J145" s="333" t="b">
        <f>Scenario!J213=OrigScenario!J145</f>
        <v>1</v>
      </c>
      <c r="K145" s="333" t="b">
        <f>Scenario!K213=OrigScenario!K145</f>
        <v>1</v>
      </c>
      <c r="L145" s="333" t="b">
        <f>Scenario!L213=OrigScenario!L145</f>
        <v>1</v>
      </c>
      <c r="M145" s="333" t="b">
        <f>Scenario!M213=OrigScenario!M145</f>
        <v>1</v>
      </c>
      <c r="N145" s="333" t="b">
        <f>Scenario!N213=OrigScenario!N145</f>
        <v>1</v>
      </c>
      <c r="O145" s="333" t="b">
        <f>Scenario!O213=OrigScenario!O145</f>
        <v>1</v>
      </c>
      <c r="P145" s="333" t="b">
        <f>Scenario!P213=OrigScenario!P145</f>
        <v>1</v>
      </c>
      <c r="Q145" s="333" t="b">
        <f>Scenario!Q213=OrigScenario!Q145</f>
        <v>1</v>
      </c>
      <c r="R145" s="333" t="b">
        <f>Scenario!R213=OrigScenario!R145</f>
        <v>1</v>
      </c>
      <c r="S145" s="333" t="b">
        <f>Scenario!S213=OrigScenario!S145</f>
        <v>1</v>
      </c>
      <c r="T145" s="333" t="b">
        <f>Scenario!T213=OrigScenario!T145</f>
        <v>1</v>
      </c>
      <c r="U145" s="333" t="b">
        <f>Scenario!U213=OrigScenario!U145</f>
        <v>1</v>
      </c>
      <c r="V145" s="333" t="b">
        <f>Scenario!V213=OrigScenario!V145</f>
        <v>1</v>
      </c>
      <c r="W145" s="333" t="b">
        <f>Scenario!W213=OrigScenario!W145</f>
        <v>1</v>
      </c>
      <c r="X145" s="333" t="b">
        <f>Scenario!X213=OrigScenario!X145</f>
        <v>1</v>
      </c>
      <c r="Y145" s="333" t="b">
        <f>Scenario!Y213=OrigScenario!Y145</f>
        <v>1</v>
      </c>
      <c r="Z145" s="333" t="b">
        <f>Scenario!Z213=OrigScenario!Z145</f>
        <v>1</v>
      </c>
      <c r="AA145" s="333" t="b">
        <f>Scenario!AA213=OrigScenario!AA145</f>
        <v>1</v>
      </c>
      <c r="AB145" s="333" t="b">
        <f>Scenario!AB213=OrigScenario!AB145</f>
        <v>1</v>
      </c>
      <c r="AC145" s="333" t="b">
        <f>Scenario!AC213=OrigScenario!AC145</f>
        <v>1</v>
      </c>
      <c r="AD145" s="333" t="b">
        <f>Scenario!AD213=OrigScenario!AD145</f>
        <v>1</v>
      </c>
      <c r="AE145" s="333" t="b">
        <f>Scenario!AE213=OrigScenario!AE145</f>
        <v>1</v>
      </c>
      <c r="AF145" s="333" t="b">
        <f>Scenario!AF213=OrigScenario!AF145</f>
        <v>1</v>
      </c>
      <c r="AG145" s="333" t="b">
        <f>Scenario!AG213=OrigScenario!AG145</f>
        <v>1</v>
      </c>
      <c r="AH145" s="333" t="b">
        <f>Scenario!AH213=OrigScenario!AH145</f>
        <v>1</v>
      </c>
      <c r="AI145" s="333" t="b">
        <f>Scenario!AI213=OrigScenario!AI145</f>
        <v>1</v>
      </c>
      <c r="AJ145" s="333" t="b">
        <f>Scenario!AJ213=OrigScenario!AJ145</f>
        <v>1</v>
      </c>
      <c r="AK145" s="333" t="b">
        <f>Scenario!AK213=OrigScenario!AK145</f>
        <v>1</v>
      </c>
      <c r="AL145" s="333" t="b">
        <f>Scenario!AL213=OrigScenario!AL145</f>
        <v>1</v>
      </c>
      <c r="AM145" s="333" t="b">
        <f>Scenario!AM213=OrigScenario!AM145</f>
        <v>1</v>
      </c>
      <c r="AN145" s="333" t="b">
        <f>Scenario!AN213=OrigScenario!AN145</f>
        <v>1</v>
      </c>
      <c r="AO145" s="333" t="b">
        <f>Scenario!AO213=OrigScenario!AO145</f>
        <v>1</v>
      </c>
      <c r="AP145" s="333" t="b">
        <f>Scenario!AP213=OrigScenario!AP145</f>
        <v>1</v>
      </c>
      <c r="AQ145" s="333" t="b">
        <f>Scenario!AQ213=OrigScenario!AQ145</f>
        <v>1</v>
      </c>
      <c r="AR145" s="333" t="b">
        <f>Scenario!AR213=OrigScenario!AR145</f>
        <v>1</v>
      </c>
      <c r="AS145" s="333" t="b">
        <f>Scenario!AS213=OrigScenario!AS145</f>
        <v>1</v>
      </c>
      <c r="AT145" s="333" t="b">
        <f>Scenario!AT213=OrigScenario!AT145</f>
        <v>1</v>
      </c>
      <c r="AU145" s="333" t="b">
        <f>Scenario!AU213=OrigScenario!AU145</f>
        <v>1</v>
      </c>
      <c r="AV145" s="334" t="b">
        <f>Scenario!AV213=OrigScenario!AV145</f>
        <v>1</v>
      </c>
    </row>
    <row r="146" spans="1:48" x14ac:dyDescent="0.2">
      <c r="B146" s="2" t="b">
        <f>Scenario!B214=OrigScenario!B146</f>
        <v>1</v>
      </c>
      <c r="C146" s="3" t="b">
        <f>Scenario!C214=OrigScenario!C146</f>
        <v>1</v>
      </c>
      <c r="D146" s="3" t="b">
        <f>Scenario!D214=OrigScenario!D146</f>
        <v>1</v>
      </c>
      <c r="E146" s="3" t="b">
        <f>Scenario!E214=OrigScenario!E146</f>
        <v>1</v>
      </c>
      <c r="F146" s="3" t="b">
        <f>Scenario!F214=OrigScenario!F146</f>
        <v>1</v>
      </c>
      <c r="G146" s="3" t="b">
        <f>Scenario!G214=OrigScenario!G146</f>
        <v>1</v>
      </c>
      <c r="H146" s="3" t="b">
        <f>Scenario!H214=OrigScenario!H146</f>
        <v>1</v>
      </c>
      <c r="I146" s="3" t="b">
        <f>Scenario!I214=OrigScenario!I146</f>
        <v>1</v>
      </c>
      <c r="J146" s="3" t="b">
        <f>Scenario!J214=OrigScenario!J146</f>
        <v>1</v>
      </c>
      <c r="K146" s="3" t="b">
        <f>Scenario!K214=OrigScenario!K146</f>
        <v>1</v>
      </c>
      <c r="L146" s="3" t="b">
        <f>Scenario!L214=OrigScenario!L146</f>
        <v>1</v>
      </c>
      <c r="M146" s="3" t="b">
        <f>Scenario!M214=OrigScenario!M146</f>
        <v>1</v>
      </c>
      <c r="N146" s="3" t="b">
        <f>Scenario!N214=OrigScenario!N146</f>
        <v>1</v>
      </c>
      <c r="O146" s="3" t="b">
        <f>Scenario!O214=OrigScenario!O146</f>
        <v>1</v>
      </c>
      <c r="P146" s="3" t="b">
        <f>Scenario!P214=OrigScenario!P146</f>
        <v>1</v>
      </c>
      <c r="Q146" s="3" t="b">
        <f>Scenario!Q214=OrigScenario!Q146</f>
        <v>1</v>
      </c>
      <c r="R146" s="3" t="b">
        <f>Scenario!R214=OrigScenario!R146</f>
        <v>1</v>
      </c>
      <c r="S146" s="3" t="b">
        <f>Scenario!S214=OrigScenario!S146</f>
        <v>1</v>
      </c>
      <c r="T146" s="3" t="b">
        <f>Scenario!T214=OrigScenario!T146</f>
        <v>1</v>
      </c>
      <c r="U146" s="3" t="b">
        <f>Scenario!U214=OrigScenario!U146</f>
        <v>1</v>
      </c>
      <c r="V146" s="3" t="b">
        <f>Scenario!V214=OrigScenario!V146</f>
        <v>1</v>
      </c>
      <c r="W146" s="3" t="b">
        <f>Scenario!W214=OrigScenario!W146</f>
        <v>1</v>
      </c>
      <c r="X146" s="3" t="b">
        <f>Scenario!X214=OrigScenario!X146</f>
        <v>1</v>
      </c>
      <c r="Y146" s="3" t="b">
        <f>Scenario!Y214=OrigScenario!Y146</f>
        <v>1</v>
      </c>
      <c r="Z146" s="3" t="b">
        <f>Scenario!Z214=OrigScenario!Z146</f>
        <v>1</v>
      </c>
      <c r="AA146" s="3" t="b">
        <f>Scenario!AA214=OrigScenario!AA146</f>
        <v>1</v>
      </c>
      <c r="AB146" s="3" t="b">
        <f>Scenario!AB214=OrigScenario!AB146</f>
        <v>1</v>
      </c>
      <c r="AC146" s="3" t="b">
        <f>Scenario!AC214=OrigScenario!AC146</f>
        <v>1</v>
      </c>
      <c r="AD146" s="3" t="b">
        <f>Scenario!AD214=OrigScenario!AD146</f>
        <v>1</v>
      </c>
      <c r="AE146" s="3" t="b">
        <f>Scenario!AE214=OrigScenario!AE146</f>
        <v>1</v>
      </c>
      <c r="AF146" s="3" t="b">
        <f>Scenario!AF214=OrigScenario!AF146</f>
        <v>1</v>
      </c>
      <c r="AG146" s="3" t="b">
        <f>Scenario!AG214=OrigScenario!AG146</f>
        <v>1</v>
      </c>
      <c r="AH146" s="3" t="b">
        <f>Scenario!AH214=OrigScenario!AH146</f>
        <v>1</v>
      </c>
      <c r="AI146" s="3" t="b">
        <f>Scenario!AI214=OrigScenario!AI146</f>
        <v>1</v>
      </c>
      <c r="AJ146" s="3" t="b">
        <f>Scenario!AJ214=OrigScenario!AJ146</f>
        <v>1</v>
      </c>
      <c r="AK146" s="3" t="b">
        <f>Scenario!AK214=OrigScenario!AK146</f>
        <v>1</v>
      </c>
      <c r="AL146" s="3" t="b">
        <f>Scenario!AL214=OrigScenario!AL146</f>
        <v>1</v>
      </c>
      <c r="AM146" s="3" t="b">
        <f>Scenario!AM214=OrigScenario!AM146</f>
        <v>1</v>
      </c>
      <c r="AN146" s="3" t="b">
        <f>Scenario!AN214=OrigScenario!AN146</f>
        <v>1</v>
      </c>
      <c r="AO146" s="3" t="b">
        <f>Scenario!AO214=OrigScenario!AO146</f>
        <v>1</v>
      </c>
      <c r="AP146" s="3" t="b">
        <f>Scenario!AP214=OrigScenario!AP146</f>
        <v>1</v>
      </c>
      <c r="AQ146" s="3" t="b">
        <f>Scenario!AQ214=OrigScenario!AQ146</f>
        <v>1</v>
      </c>
      <c r="AR146" s="3" t="b">
        <f>Scenario!AR214=OrigScenario!AR146</f>
        <v>1</v>
      </c>
      <c r="AS146" s="3" t="b">
        <f>Scenario!AS214=OrigScenario!AS146</f>
        <v>1</v>
      </c>
      <c r="AT146" s="3" t="b">
        <f>Scenario!AT214=OrigScenario!AT146</f>
        <v>1</v>
      </c>
      <c r="AU146" s="3" t="b">
        <f>Scenario!AU214=OrigScenario!AU146</f>
        <v>1</v>
      </c>
      <c r="AV146" s="4" t="b">
        <f>Scenario!AV214=OrigScenario!AV146</f>
        <v>1</v>
      </c>
    </row>
    <row r="147" spans="1:48" x14ac:dyDescent="0.2">
      <c r="A147">
        <v>1</v>
      </c>
      <c r="B147" s="2" t="b">
        <f>Scenario!B215=OrigScenario!B147</f>
        <v>1</v>
      </c>
      <c r="C147" s="162" t="b">
        <f>Scenario!C215=OrigScenario!C147</f>
        <v>0</v>
      </c>
      <c r="D147" s="154" t="b">
        <f>Scenario!D215=OrigScenario!D147</f>
        <v>0</v>
      </c>
      <c r="E147" s="154" t="b">
        <f>Scenario!E215=OrigScenario!E147</f>
        <v>0</v>
      </c>
      <c r="F147" s="154" t="b">
        <f>Scenario!F215=OrigScenario!F147</f>
        <v>0</v>
      </c>
      <c r="G147" s="154" t="b">
        <f>Scenario!G215=OrigScenario!G147</f>
        <v>0</v>
      </c>
      <c r="H147" s="154" t="b">
        <f>Scenario!H215=OrigScenario!H147</f>
        <v>0</v>
      </c>
      <c r="I147" s="154" t="b">
        <f>Scenario!I215=OrigScenario!I147</f>
        <v>0</v>
      </c>
      <c r="J147" s="154" t="b">
        <f>Scenario!J215=OrigScenario!J147</f>
        <v>0</v>
      </c>
      <c r="K147" s="154" t="b">
        <f>Scenario!K215=OrigScenario!K147</f>
        <v>0</v>
      </c>
      <c r="L147" s="154" t="b">
        <f>Scenario!L215=OrigScenario!L147</f>
        <v>0</v>
      </c>
      <c r="M147" s="154" t="b">
        <f>Scenario!M215=OrigScenario!M147</f>
        <v>0</v>
      </c>
      <c r="N147" s="154" t="b">
        <f>Scenario!N215=OrigScenario!N147</f>
        <v>0</v>
      </c>
      <c r="O147" s="154" t="b">
        <f>Scenario!O215=OrigScenario!O147</f>
        <v>0</v>
      </c>
      <c r="P147" s="154" t="b">
        <f>Scenario!P215=OrigScenario!P147</f>
        <v>0</v>
      </c>
      <c r="Q147" s="154" t="b">
        <f>Scenario!Q215=OrigScenario!Q147</f>
        <v>0</v>
      </c>
      <c r="R147" s="154" t="b">
        <f>Scenario!R215=OrigScenario!R147</f>
        <v>0</v>
      </c>
      <c r="S147" s="154" t="b">
        <f>Scenario!S215=OrigScenario!S147</f>
        <v>0</v>
      </c>
      <c r="T147" s="154" t="b">
        <f>Scenario!T215=OrigScenario!T147</f>
        <v>0</v>
      </c>
      <c r="U147" s="154" t="b">
        <f>Scenario!U215=OrigScenario!U147</f>
        <v>0</v>
      </c>
      <c r="V147" s="154" t="b">
        <f>Scenario!V215=OrigScenario!V147</f>
        <v>0</v>
      </c>
      <c r="W147" s="154" t="b">
        <f>Scenario!W215=OrigScenario!W147</f>
        <v>0</v>
      </c>
      <c r="X147" s="154" t="b">
        <f>Scenario!X215=OrigScenario!X147</f>
        <v>0</v>
      </c>
      <c r="Y147" s="154" t="b">
        <f>Scenario!Y215=OrigScenario!Y147</f>
        <v>0</v>
      </c>
      <c r="Z147" s="154" t="b">
        <f>Scenario!Z215=OrigScenario!Z147</f>
        <v>0</v>
      </c>
      <c r="AA147" s="154" t="b">
        <f>Scenario!AA215=OrigScenario!AA147</f>
        <v>0</v>
      </c>
      <c r="AB147" s="154" t="b">
        <f>Scenario!AB215=OrigScenario!AB147</f>
        <v>0</v>
      </c>
      <c r="AC147" s="154" t="b">
        <f>Scenario!AC215=OrigScenario!AC147</f>
        <v>0</v>
      </c>
      <c r="AD147" s="154" t="b">
        <f>Scenario!AD215=OrigScenario!AD147</f>
        <v>0</v>
      </c>
      <c r="AE147" s="154" t="b">
        <f>Scenario!AE215=OrigScenario!AE147</f>
        <v>0</v>
      </c>
      <c r="AF147" s="154" t="b">
        <f>Scenario!AF215=OrigScenario!AF147</f>
        <v>0</v>
      </c>
      <c r="AG147" s="154" t="b">
        <f>Scenario!AG215=OrigScenario!AG147</f>
        <v>0</v>
      </c>
      <c r="AH147" s="154" t="b">
        <f>Scenario!AH215=OrigScenario!AH147</f>
        <v>0</v>
      </c>
      <c r="AI147" s="154" t="b">
        <f>Scenario!AI215=OrigScenario!AI147</f>
        <v>0</v>
      </c>
      <c r="AJ147" s="154" t="b">
        <f>Scenario!AJ215=OrigScenario!AJ147</f>
        <v>0</v>
      </c>
      <c r="AK147" s="154" t="b">
        <f>Scenario!AK215=OrigScenario!AK147</f>
        <v>0</v>
      </c>
      <c r="AL147" s="154" t="b">
        <f>Scenario!AL215=OrigScenario!AL147</f>
        <v>0</v>
      </c>
      <c r="AM147" s="154" t="b">
        <f>Scenario!AM215=OrigScenario!AM147</f>
        <v>0</v>
      </c>
      <c r="AN147" s="154" t="b">
        <f>Scenario!AN215=OrigScenario!AN147</f>
        <v>0</v>
      </c>
      <c r="AO147" s="154" t="b">
        <f>Scenario!AO215=OrigScenario!AO147</f>
        <v>0</v>
      </c>
      <c r="AP147" s="154" t="b">
        <f>Scenario!AP215=OrigScenario!AP147</f>
        <v>0</v>
      </c>
      <c r="AQ147" s="154" t="b">
        <f>Scenario!AQ215=OrigScenario!AQ147</f>
        <v>0</v>
      </c>
      <c r="AR147" s="154" t="b">
        <f>Scenario!AR215=OrigScenario!AR147</f>
        <v>0</v>
      </c>
      <c r="AS147" s="154" t="b">
        <f>Scenario!AS215=OrigScenario!AS147</f>
        <v>0</v>
      </c>
      <c r="AT147" s="154" t="b">
        <f>Scenario!AT215=OrigScenario!AT147</f>
        <v>0</v>
      </c>
      <c r="AU147" s="154" t="b">
        <f>Scenario!AU215=OrigScenario!AU147</f>
        <v>0</v>
      </c>
      <c r="AV147" s="155" t="b">
        <f>Scenario!AV215=OrigScenario!AV147</f>
        <v>0</v>
      </c>
    </row>
    <row r="148" spans="1:48" x14ac:dyDescent="0.2">
      <c r="B148" s="2" t="b">
        <f>Scenario!B216=OrigScenario!B148</f>
        <v>1</v>
      </c>
      <c r="C148" s="154" t="b">
        <f>Scenario!C216=OrigScenario!C148</f>
        <v>0</v>
      </c>
      <c r="D148" s="154" t="b">
        <f>Scenario!D216=OrigScenario!D148</f>
        <v>0</v>
      </c>
      <c r="E148" s="154" t="b">
        <f>Scenario!E216=OrigScenario!E148</f>
        <v>0</v>
      </c>
      <c r="F148" s="154" t="b">
        <f>Scenario!F216=OrigScenario!F148</f>
        <v>0</v>
      </c>
      <c r="G148" s="154" t="b">
        <f>Scenario!G216=OrigScenario!G148</f>
        <v>0</v>
      </c>
      <c r="H148" s="154" t="b">
        <f>Scenario!H216=OrigScenario!H148</f>
        <v>0</v>
      </c>
      <c r="I148" s="154" t="b">
        <f>Scenario!I216=OrigScenario!I148</f>
        <v>0</v>
      </c>
      <c r="J148" s="154" t="b">
        <f>Scenario!J216=OrigScenario!J148</f>
        <v>0</v>
      </c>
      <c r="K148" s="154" t="b">
        <f>Scenario!K216=OrigScenario!K148</f>
        <v>0</v>
      </c>
      <c r="L148" s="154" t="b">
        <f>Scenario!L216=OrigScenario!L148</f>
        <v>0</v>
      </c>
      <c r="M148" s="154" t="b">
        <f>Scenario!M216=OrigScenario!M148</f>
        <v>0</v>
      </c>
      <c r="N148" s="154" t="b">
        <f>Scenario!N216=OrigScenario!N148</f>
        <v>0</v>
      </c>
      <c r="O148" s="154" t="b">
        <f>Scenario!O216=OrigScenario!O148</f>
        <v>0</v>
      </c>
      <c r="P148" s="154" t="b">
        <f>Scenario!P216=OrigScenario!P148</f>
        <v>0</v>
      </c>
      <c r="Q148" s="154" t="b">
        <f>Scenario!Q216=OrigScenario!Q148</f>
        <v>0</v>
      </c>
      <c r="R148" s="154" t="b">
        <f>Scenario!R216=OrigScenario!R148</f>
        <v>0</v>
      </c>
      <c r="S148" s="154" t="b">
        <f>Scenario!S216=OrigScenario!S148</f>
        <v>0</v>
      </c>
      <c r="T148" s="154" t="b">
        <f>Scenario!T216=OrigScenario!T148</f>
        <v>0</v>
      </c>
      <c r="U148" s="154" t="b">
        <f>Scenario!U216=OrigScenario!U148</f>
        <v>0</v>
      </c>
      <c r="V148" s="154" t="b">
        <f>Scenario!V216=OrigScenario!V148</f>
        <v>0</v>
      </c>
      <c r="W148" s="154" t="b">
        <f>Scenario!W216=OrigScenario!W148</f>
        <v>0</v>
      </c>
      <c r="X148" s="154" t="b">
        <f>Scenario!X216=OrigScenario!X148</f>
        <v>0</v>
      </c>
      <c r="Y148" s="154" t="b">
        <f>Scenario!Y216=OrigScenario!Y148</f>
        <v>0</v>
      </c>
      <c r="Z148" s="154" t="b">
        <f>Scenario!Z216=OrigScenario!Z148</f>
        <v>0</v>
      </c>
      <c r="AA148" s="154" t="b">
        <f>Scenario!AA216=OrigScenario!AA148</f>
        <v>0</v>
      </c>
      <c r="AB148" s="154" t="b">
        <f>Scenario!AB216=OrigScenario!AB148</f>
        <v>0</v>
      </c>
      <c r="AC148" s="154" t="b">
        <f>Scenario!AC216=OrigScenario!AC148</f>
        <v>0</v>
      </c>
      <c r="AD148" s="154" t="b">
        <f>Scenario!AD216=OrigScenario!AD148</f>
        <v>0</v>
      </c>
      <c r="AE148" s="154" t="b">
        <f>Scenario!AE216=OrigScenario!AE148</f>
        <v>0</v>
      </c>
      <c r="AF148" s="154" t="b">
        <f>Scenario!AF216=OrigScenario!AF148</f>
        <v>0</v>
      </c>
      <c r="AG148" s="154" t="b">
        <f>Scenario!AG216=OrigScenario!AG148</f>
        <v>0</v>
      </c>
      <c r="AH148" s="154" t="b">
        <f>Scenario!AH216=OrigScenario!AH148</f>
        <v>0</v>
      </c>
      <c r="AI148" s="154" t="b">
        <f>Scenario!AI216=OrigScenario!AI148</f>
        <v>0</v>
      </c>
      <c r="AJ148" s="154" t="b">
        <f>Scenario!AJ216=OrigScenario!AJ148</f>
        <v>0</v>
      </c>
      <c r="AK148" s="154" t="b">
        <f>Scenario!AK216=OrigScenario!AK148</f>
        <v>0</v>
      </c>
      <c r="AL148" s="154" t="b">
        <f>Scenario!AL216=OrigScenario!AL148</f>
        <v>0</v>
      </c>
      <c r="AM148" s="154" t="b">
        <f>Scenario!AM216=OrigScenario!AM148</f>
        <v>0</v>
      </c>
      <c r="AN148" s="154" t="b">
        <f>Scenario!AN216=OrigScenario!AN148</f>
        <v>0</v>
      </c>
      <c r="AO148" s="154" t="b">
        <f>Scenario!AO216=OrigScenario!AO148</f>
        <v>0</v>
      </c>
      <c r="AP148" s="154" t="b">
        <f>Scenario!AP216=OrigScenario!AP148</f>
        <v>0</v>
      </c>
      <c r="AQ148" s="154" t="b">
        <f>Scenario!AQ216=OrigScenario!AQ148</f>
        <v>0</v>
      </c>
      <c r="AR148" s="154" t="b">
        <f>Scenario!AR216=OrigScenario!AR148</f>
        <v>0</v>
      </c>
      <c r="AS148" s="154" t="b">
        <f>Scenario!AS216=OrigScenario!AS148</f>
        <v>0</v>
      </c>
      <c r="AT148" s="154" t="b">
        <f>Scenario!AT216=OrigScenario!AT148</f>
        <v>0</v>
      </c>
      <c r="AU148" s="154" t="b">
        <f>Scenario!AU216=OrigScenario!AU148</f>
        <v>0</v>
      </c>
      <c r="AV148" s="155" t="b">
        <f>Scenario!AV216=OrigScenario!AV148</f>
        <v>0</v>
      </c>
    </row>
    <row r="149" spans="1:48" x14ac:dyDescent="0.2">
      <c r="B149" s="2" t="b">
        <f>Scenario!B217=OrigScenario!B149</f>
        <v>1</v>
      </c>
      <c r="C149" s="154" t="b">
        <f>Scenario!C217=OrigScenario!C149</f>
        <v>0</v>
      </c>
      <c r="D149" s="154" t="b">
        <f>Scenario!D217=OrigScenario!D149</f>
        <v>0</v>
      </c>
      <c r="E149" s="154" t="b">
        <f>Scenario!E217=OrigScenario!E149</f>
        <v>0</v>
      </c>
      <c r="F149" s="154" t="b">
        <f>Scenario!F217=OrigScenario!F149</f>
        <v>0</v>
      </c>
      <c r="G149" s="154" t="b">
        <f>Scenario!G217=OrigScenario!G149</f>
        <v>0</v>
      </c>
      <c r="H149" s="154" t="b">
        <f>Scenario!H217=OrigScenario!H149</f>
        <v>0</v>
      </c>
      <c r="I149" s="154" t="b">
        <f>Scenario!I217=OrigScenario!I149</f>
        <v>0</v>
      </c>
      <c r="J149" s="154" t="b">
        <f>Scenario!J217=OrigScenario!J149</f>
        <v>0</v>
      </c>
      <c r="K149" s="154" t="b">
        <f>Scenario!K217=OrigScenario!K149</f>
        <v>0</v>
      </c>
      <c r="L149" s="154" t="b">
        <f>Scenario!L217=OrigScenario!L149</f>
        <v>0</v>
      </c>
      <c r="M149" s="154" t="b">
        <f>Scenario!M217=OrigScenario!M149</f>
        <v>0</v>
      </c>
      <c r="N149" s="154" t="b">
        <f>Scenario!N217=OrigScenario!N149</f>
        <v>0</v>
      </c>
      <c r="O149" s="154" t="b">
        <f>Scenario!O217=OrigScenario!O149</f>
        <v>0</v>
      </c>
      <c r="P149" s="154" t="b">
        <f>Scenario!P217=OrigScenario!P149</f>
        <v>0</v>
      </c>
      <c r="Q149" s="154" t="b">
        <f>Scenario!Q217=OrigScenario!Q149</f>
        <v>0</v>
      </c>
      <c r="R149" s="154" t="b">
        <f>Scenario!R217=OrigScenario!R149</f>
        <v>0</v>
      </c>
      <c r="S149" s="154" t="b">
        <f>Scenario!S217=OrigScenario!S149</f>
        <v>0</v>
      </c>
      <c r="T149" s="154" t="b">
        <f>Scenario!T217=OrigScenario!T149</f>
        <v>0</v>
      </c>
      <c r="U149" s="154" t="b">
        <f>Scenario!U217=OrigScenario!U149</f>
        <v>0</v>
      </c>
      <c r="V149" s="154" t="b">
        <f>Scenario!V217=OrigScenario!V149</f>
        <v>0</v>
      </c>
      <c r="W149" s="154" t="b">
        <f>Scenario!W217=OrigScenario!W149</f>
        <v>0</v>
      </c>
      <c r="X149" s="154" t="b">
        <f>Scenario!X217=OrigScenario!X149</f>
        <v>0</v>
      </c>
      <c r="Y149" s="154" t="b">
        <f>Scenario!Y217=OrigScenario!Y149</f>
        <v>0</v>
      </c>
      <c r="Z149" s="154" t="b">
        <f>Scenario!Z217=OrigScenario!Z149</f>
        <v>0</v>
      </c>
      <c r="AA149" s="154" t="b">
        <f>Scenario!AA217=OrigScenario!AA149</f>
        <v>0</v>
      </c>
      <c r="AB149" s="154" t="b">
        <f>Scenario!AB217=OrigScenario!AB149</f>
        <v>0</v>
      </c>
      <c r="AC149" s="154" t="b">
        <f>Scenario!AC217=OrigScenario!AC149</f>
        <v>0</v>
      </c>
      <c r="AD149" s="154" t="b">
        <f>Scenario!AD217=OrigScenario!AD149</f>
        <v>0</v>
      </c>
      <c r="AE149" s="154" t="b">
        <f>Scenario!AE217=OrigScenario!AE149</f>
        <v>0</v>
      </c>
      <c r="AF149" s="154" t="b">
        <f>Scenario!AF217=OrigScenario!AF149</f>
        <v>0</v>
      </c>
      <c r="AG149" s="154" t="b">
        <f>Scenario!AG217=OrigScenario!AG149</f>
        <v>0</v>
      </c>
      <c r="AH149" s="154" t="b">
        <f>Scenario!AH217=OrigScenario!AH149</f>
        <v>0</v>
      </c>
      <c r="AI149" s="154" t="b">
        <f>Scenario!AI217=OrigScenario!AI149</f>
        <v>0</v>
      </c>
      <c r="AJ149" s="154" t="b">
        <f>Scenario!AJ217=OrigScenario!AJ149</f>
        <v>0</v>
      </c>
      <c r="AK149" s="154" t="b">
        <f>Scenario!AK217=OrigScenario!AK149</f>
        <v>0</v>
      </c>
      <c r="AL149" s="154" t="b">
        <f>Scenario!AL217=OrigScenario!AL149</f>
        <v>0</v>
      </c>
      <c r="AM149" s="154" t="b">
        <f>Scenario!AM217=OrigScenario!AM149</f>
        <v>0</v>
      </c>
      <c r="AN149" s="154" t="b">
        <f>Scenario!AN217=OrigScenario!AN149</f>
        <v>0</v>
      </c>
      <c r="AO149" s="154" t="b">
        <f>Scenario!AO217=OrigScenario!AO149</f>
        <v>0</v>
      </c>
      <c r="AP149" s="154" t="b">
        <f>Scenario!AP217=OrigScenario!AP149</f>
        <v>0</v>
      </c>
      <c r="AQ149" s="154" t="b">
        <f>Scenario!AQ217=OrigScenario!AQ149</f>
        <v>0</v>
      </c>
      <c r="AR149" s="154" t="b">
        <f>Scenario!AR217=OrigScenario!AR149</f>
        <v>0</v>
      </c>
      <c r="AS149" s="154" t="b">
        <f>Scenario!AS217=OrigScenario!AS149</f>
        <v>0</v>
      </c>
      <c r="AT149" s="154" t="b">
        <f>Scenario!AT217=OrigScenario!AT149</f>
        <v>0</v>
      </c>
      <c r="AU149" s="154" t="b">
        <f>Scenario!AU217=OrigScenario!AU149</f>
        <v>0</v>
      </c>
      <c r="AV149" s="155" t="b">
        <f>Scenario!AV217=OrigScenario!AV149</f>
        <v>0</v>
      </c>
    </row>
    <row r="150" spans="1:48" x14ac:dyDescent="0.2">
      <c r="B150" s="2" t="b">
        <f>Scenario!B218=OrigScenario!B150</f>
        <v>1</v>
      </c>
      <c r="C150" s="154" t="b">
        <f>Scenario!C218=OrigScenario!C150</f>
        <v>0</v>
      </c>
      <c r="D150" s="154" t="b">
        <f>Scenario!D218=OrigScenario!D150</f>
        <v>0</v>
      </c>
      <c r="E150" s="154" t="b">
        <f>Scenario!E218=OrigScenario!E150</f>
        <v>0</v>
      </c>
      <c r="F150" s="154" t="b">
        <f>Scenario!F218=OrigScenario!F150</f>
        <v>0</v>
      </c>
      <c r="G150" s="154" t="b">
        <f>Scenario!G218=OrigScenario!G150</f>
        <v>0</v>
      </c>
      <c r="H150" s="154" t="b">
        <f>Scenario!H218=OrigScenario!H150</f>
        <v>0</v>
      </c>
      <c r="I150" s="154" t="b">
        <f>Scenario!I218=OrigScenario!I150</f>
        <v>0</v>
      </c>
      <c r="J150" s="154" t="b">
        <f>Scenario!J218=OrigScenario!J150</f>
        <v>0</v>
      </c>
      <c r="K150" s="154" t="b">
        <f>Scenario!K218=OrigScenario!K150</f>
        <v>0</v>
      </c>
      <c r="L150" s="154" t="b">
        <f>Scenario!L218=OrigScenario!L150</f>
        <v>0</v>
      </c>
      <c r="M150" s="154" t="b">
        <f>Scenario!M218=OrigScenario!M150</f>
        <v>0</v>
      </c>
      <c r="N150" s="154" t="b">
        <f>Scenario!N218=OrigScenario!N150</f>
        <v>0</v>
      </c>
      <c r="O150" s="154" t="b">
        <f>Scenario!O218=OrigScenario!O150</f>
        <v>0</v>
      </c>
      <c r="P150" s="154" t="b">
        <f>Scenario!P218=OrigScenario!P150</f>
        <v>0</v>
      </c>
      <c r="Q150" s="154" t="b">
        <f>Scenario!Q218=OrigScenario!Q150</f>
        <v>0</v>
      </c>
      <c r="R150" s="154" t="b">
        <f>Scenario!R218=OrigScenario!R150</f>
        <v>0</v>
      </c>
      <c r="S150" s="154" t="b">
        <f>Scenario!S218=OrigScenario!S150</f>
        <v>0</v>
      </c>
      <c r="T150" s="154" t="b">
        <f>Scenario!T218=OrigScenario!T150</f>
        <v>0</v>
      </c>
      <c r="U150" s="154" t="b">
        <f>Scenario!U218=OrigScenario!U150</f>
        <v>0</v>
      </c>
      <c r="V150" s="154" t="b">
        <f>Scenario!V218=OrigScenario!V150</f>
        <v>0</v>
      </c>
      <c r="W150" s="154" t="b">
        <f>Scenario!W218=OrigScenario!W150</f>
        <v>0</v>
      </c>
      <c r="X150" s="154" t="b">
        <f>Scenario!X218=OrigScenario!X150</f>
        <v>0</v>
      </c>
      <c r="Y150" s="154" t="b">
        <f>Scenario!Y218=OrigScenario!Y150</f>
        <v>0</v>
      </c>
      <c r="Z150" s="154" t="b">
        <f>Scenario!Z218=OrigScenario!Z150</f>
        <v>0</v>
      </c>
      <c r="AA150" s="154" t="b">
        <f>Scenario!AA218=OrigScenario!AA150</f>
        <v>0</v>
      </c>
      <c r="AB150" s="154" t="b">
        <f>Scenario!AB218=OrigScenario!AB150</f>
        <v>0</v>
      </c>
      <c r="AC150" s="154" t="b">
        <f>Scenario!AC218=OrigScenario!AC150</f>
        <v>0</v>
      </c>
      <c r="AD150" s="154" t="b">
        <f>Scenario!AD218=OrigScenario!AD150</f>
        <v>0</v>
      </c>
      <c r="AE150" s="154" t="b">
        <f>Scenario!AE218=OrigScenario!AE150</f>
        <v>0</v>
      </c>
      <c r="AF150" s="154" t="b">
        <f>Scenario!AF218=OrigScenario!AF150</f>
        <v>0</v>
      </c>
      <c r="AG150" s="154" t="b">
        <f>Scenario!AG218=OrigScenario!AG150</f>
        <v>0</v>
      </c>
      <c r="AH150" s="154" t="b">
        <f>Scenario!AH218=OrigScenario!AH150</f>
        <v>0</v>
      </c>
      <c r="AI150" s="154" t="b">
        <f>Scenario!AI218=OrigScenario!AI150</f>
        <v>0</v>
      </c>
      <c r="AJ150" s="154" t="b">
        <f>Scenario!AJ218=OrigScenario!AJ150</f>
        <v>0</v>
      </c>
      <c r="AK150" s="154" t="b">
        <f>Scenario!AK218=OrigScenario!AK150</f>
        <v>0</v>
      </c>
      <c r="AL150" s="154" t="b">
        <f>Scenario!AL218=OrigScenario!AL150</f>
        <v>0</v>
      </c>
      <c r="AM150" s="154" t="b">
        <f>Scenario!AM218=OrigScenario!AM150</f>
        <v>0</v>
      </c>
      <c r="AN150" s="154" t="b">
        <f>Scenario!AN218=OrigScenario!AN150</f>
        <v>0</v>
      </c>
      <c r="AO150" s="154" t="b">
        <f>Scenario!AO218=OrigScenario!AO150</f>
        <v>0</v>
      </c>
      <c r="AP150" s="154" t="b">
        <f>Scenario!AP218=OrigScenario!AP150</f>
        <v>0</v>
      </c>
      <c r="AQ150" s="154" t="b">
        <f>Scenario!AQ218=OrigScenario!AQ150</f>
        <v>0</v>
      </c>
      <c r="AR150" s="154" t="b">
        <f>Scenario!AR218=OrigScenario!AR150</f>
        <v>0</v>
      </c>
      <c r="AS150" s="154" t="b">
        <f>Scenario!AS218=OrigScenario!AS150</f>
        <v>0</v>
      </c>
      <c r="AT150" s="154" t="b">
        <f>Scenario!AT218=OrigScenario!AT150</f>
        <v>0</v>
      </c>
      <c r="AU150" s="154" t="b">
        <f>Scenario!AU218=OrigScenario!AU150</f>
        <v>0</v>
      </c>
      <c r="AV150" s="155" t="b">
        <f>Scenario!AV218=OrigScenario!AV150</f>
        <v>0</v>
      </c>
    </row>
    <row r="151" spans="1:48" x14ac:dyDescent="0.2">
      <c r="B151" s="2" t="b">
        <f>Scenario!B219=OrigScenario!B151</f>
        <v>1</v>
      </c>
      <c r="C151" s="154" t="b">
        <f>Scenario!C219=OrigScenario!C151</f>
        <v>0</v>
      </c>
      <c r="D151" s="154" t="b">
        <f>Scenario!D219=OrigScenario!D151</f>
        <v>0</v>
      </c>
      <c r="E151" s="154" t="b">
        <f>Scenario!E219=OrigScenario!E151</f>
        <v>0</v>
      </c>
      <c r="F151" s="154" t="b">
        <f>Scenario!F219=OrigScenario!F151</f>
        <v>0</v>
      </c>
      <c r="G151" s="154" t="b">
        <f>Scenario!G219=OrigScenario!G151</f>
        <v>0</v>
      </c>
      <c r="H151" s="154" t="b">
        <f>Scenario!H219=OrigScenario!H151</f>
        <v>0</v>
      </c>
      <c r="I151" s="154" t="b">
        <f>Scenario!I219=OrigScenario!I151</f>
        <v>0</v>
      </c>
      <c r="J151" s="154" t="b">
        <f>Scenario!J219=OrigScenario!J151</f>
        <v>0</v>
      </c>
      <c r="K151" s="154" t="b">
        <f>Scenario!K219=OrigScenario!K151</f>
        <v>0</v>
      </c>
      <c r="L151" s="154" t="b">
        <f>Scenario!L219=OrigScenario!L151</f>
        <v>0</v>
      </c>
      <c r="M151" s="154" t="b">
        <f>Scenario!M219=OrigScenario!M151</f>
        <v>0</v>
      </c>
      <c r="N151" s="154" t="b">
        <f>Scenario!N219=OrigScenario!N151</f>
        <v>0</v>
      </c>
      <c r="O151" s="154" t="b">
        <f>Scenario!O219=OrigScenario!O151</f>
        <v>0</v>
      </c>
      <c r="P151" s="154" t="b">
        <f>Scenario!P219=OrigScenario!P151</f>
        <v>0</v>
      </c>
      <c r="Q151" s="154" t="b">
        <f>Scenario!Q219=OrigScenario!Q151</f>
        <v>0</v>
      </c>
      <c r="R151" s="154" t="b">
        <f>Scenario!R219=OrigScenario!R151</f>
        <v>0</v>
      </c>
      <c r="S151" s="154" t="b">
        <f>Scenario!S219=OrigScenario!S151</f>
        <v>0</v>
      </c>
      <c r="T151" s="154" t="b">
        <f>Scenario!T219=OrigScenario!T151</f>
        <v>0</v>
      </c>
      <c r="U151" s="154" t="b">
        <f>Scenario!U219=OrigScenario!U151</f>
        <v>0</v>
      </c>
      <c r="V151" s="154" t="b">
        <f>Scenario!V219=OrigScenario!V151</f>
        <v>0</v>
      </c>
      <c r="W151" s="154" t="b">
        <f>Scenario!W219=OrigScenario!W151</f>
        <v>0</v>
      </c>
      <c r="X151" s="154" t="b">
        <f>Scenario!X219=OrigScenario!X151</f>
        <v>0</v>
      </c>
      <c r="Y151" s="154" t="b">
        <f>Scenario!Y219=OrigScenario!Y151</f>
        <v>0</v>
      </c>
      <c r="Z151" s="154" t="b">
        <f>Scenario!Z219=OrigScenario!Z151</f>
        <v>0</v>
      </c>
      <c r="AA151" s="154" t="b">
        <f>Scenario!AA219=OrigScenario!AA151</f>
        <v>0</v>
      </c>
      <c r="AB151" s="154" t="b">
        <f>Scenario!AB219=OrigScenario!AB151</f>
        <v>0</v>
      </c>
      <c r="AC151" s="154" t="b">
        <f>Scenario!AC219=OrigScenario!AC151</f>
        <v>0</v>
      </c>
      <c r="AD151" s="154" t="b">
        <f>Scenario!AD219=OrigScenario!AD151</f>
        <v>0</v>
      </c>
      <c r="AE151" s="154" t="b">
        <f>Scenario!AE219=OrigScenario!AE151</f>
        <v>0</v>
      </c>
      <c r="AF151" s="154" t="b">
        <f>Scenario!AF219=OrigScenario!AF151</f>
        <v>0</v>
      </c>
      <c r="AG151" s="154" t="b">
        <f>Scenario!AG219=OrigScenario!AG151</f>
        <v>0</v>
      </c>
      <c r="AH151" s="154" t="b">
        <f>Scenario!AH219=OrigScenario!AH151</f>
        <v>0</v>
      </c>
      <c r="AI151" s="154" t="b">
        <f>Scenario!AI219=OrigScenario!AI151</f>
        <v>0</v>
      </c>
      <c r="AJ151" s="154" t="b">
        <f>Scenario!AJ219=OrigScenario!AJ151</f>
        <v>0</v>
      </c>
      <c r="AK151" s="154" t="b">
        <f>Scenario!AK219=OrigScenario!AK151</f>
        <v>0</v>
      </c>
      <c r="AL151" s="154" t="b">
        <f>Scenario!AL219=OrigScenario!AL151</f>
        <v>0</v>
      </c>
      <c r="AM151" s="154" t="b">
        <f>Scenario!AM219=OrigScenario!AM151</f>
        <v>0</v>
      </c>
      <c r="AN151" s="154" t="b">
        <f>Scenario!AN219=OrigScenario!AN151</f>
        <v>0</v>
      </c>
      <c r="AO151" s="154" t="b">
        <f>Scenario!AO219=OrigScenario!AO151</f>
        <v>0</v>
      </c>
      <c r="AP151" s="154" t="b">
        <f>Scenario!AP219=OrigScenario!AP151</f>
        <v>0</v>
      </c>
      <c r="AQ151" s="154" t="b">
        <f>Scenario!AQ219=OrigScenario!AQ151</f>
        <v>0</v>
      </c>
      <c r="AR151" s="154" t="b">
        <f>Scenario!AR219=OrigScenario!AR151</f>
        <v>0</v>
      </c>
      <c r="AS151" s="154" t="b">
        <f>Scenario!AS219=OrigScenario!AS151</f>
        <v>0</v>
      </c>
      <c r="AT151" s="154" t="b">
        <f>Scenario!AT219=OrigScenario!AT151</f>
        <v>0</v>
      </c>
      <c r="AU151" s="154" t="b">
        <f>Scenario!AU219=OrigScenario!AU151</f>
        <v>0</v>
      </c>
      <c r="AV151" s="155" t="b">
        <f>Scenario!AV219=OrigScenario!AV151</f>
        <v>0</v>
      </c>
    </row>
    <row r="152" spans="1:48" x14ac:dyDescent="0.2">
      <c r="B152" s="2" t="b">
        <f>Scenario!B220=OrigScenario!B152</f>
        <v>1</v>
      </c>
      <c r="C152" s="154" t="b">
        <f>Scenario!C220=OrigScenario!C152</f>
        <v>0</v>
      </c>
      <c r="D152" s="154" t="b">
        <f>Scenario!D220=OrigScenario!D152</f>
        <v>0</v>
      </c>
      <c r="E152" s="154" t="b">
        <f>Scenario!E220=OrigScenario!E152</f>
        <v>0</v>
      </c>
      <c r="F152" s="154" t="b">
        <f>Scenario!F220=OrigScenario!F152</f>
        <v>0</v>
      </c>
      <c r="G152" s="154" t="b">
        <f>Scenario!G220=OrigScenario!G152</f>
        <v>0</v>
      </c>
      <c r="H152" s="154" t="b">
        <f>Scenario!H220=OrigScenario!H152</f>
        <v>0</v>
      </c>
      <c r="I152" s="154" t="b">
        <f>Scenario!I220=OrigScenario!I152</f>
        <v>0</v>
      </c>
      <c r="J152" s="154" t="b">
        <f>Scenario!J220=OrigScenario!J152</f>
        <v>0</v>
      </c>
      <c r="K152" s="154" t="b">
        <f>Scenario!K220=OrigScenario!K152</f>
        <v>0</v>
      </c>
      <c r="L152" s="154" t="b">
        <f>Scenario!L220=OrigScenario!L152</f>
        <v>0</v>
      </c>
      <c r="M152" s="154" t="b">
        <f>Scenario!M220=OrigScenario!M152</f>
        <v>0</v>
      </c>
      <c r="N152" s="154" t="b">
        <f>Scenario!N220=OrigScenario!N152</f>
        <v>0</v>
      </c>
      <c r="O152" s="154" t="b">
        <f>Scenario!O220=OrigScenario!O152</f>
        <v>0</v>
      </c>
      <c r="P152" s="154" t="b">
        <f>Scenario!P220=OrigScenario!P152</f>
        <v>0</v>
      </c>
      <c r="Q152" s="154" t="b">
        <f>Scenario!Q220=OrigScenario!Q152</f>
        <v>0</v>
      </c>
      <c r="R152" s="154" t="b">
        <f>Scenario!R220=OrigScenario!R152</f>
        <v>0</v>
      </c>
      <c r="S152" s="154" t="b">
        <f>Scenario!S220=OrigScenario!S152</f>
        <v>0</v>
      </c>
      <c r="T152" s="154" t="b">
        <f>Scenario!T220=OrigScenario!T152</f>
        <v>0</v>
      </c>
      <c r="U152" s="154" t="b">
        <f>Scenario!U220=OrigScenario!U152</f>
        <v>0</v>
      </c>
      <c r="V152" s="154" t="b">
        <f>Scenario!V220=OrigScenario!V152</f>
        <v>0</v>
      </c>
      <c r="W152" s="154" t="b">
        <f>Scenario!W220=OrigScenario!W152</f>
        <v>0</v>
      </c>
      <c r="X152" s="154" t="b">
        <f>Scenario!X220=OrigScenario!X152</f>
        <v>0</v>
      </c>
      <c r="Y152" s="154" t="b">
        <f>Scenario!Y220=OrigScenario!Y152</f>
        <v>0</v>
      </c>
      <c r="Z152" s="154" t="b">
        <f>Scenario!Z220=OrigScenario!Z152</f>
        <v>0</v>
      </c>
      <c r="AA152" s="154" t="b">
        <f>Scenario!AA220=OrigScenario!AA152</f>
        <v>0</v>
      </c>
      <c r="AB152" s="154" t="b">
        <f>Scenario!AB220=OrigScenario!AB152</f>
        <v>0</v>
      </c>
      <c r="AC152" s="154" t="b">
        <f>Scenario!AC220=OrigScenario!AC152</f>
        <v>0</v>
      </c>
      <c r="AD152" s="154" t="b">
        <f>Scenario!AD220=OrigScenario!AD152</f>
        <v>0</v>
      </c>
      <c r="AE152" s="154" t="b">
        <f>Scenario!AE220=OrigScenario!AE152</f>
        <v>0</v>
      </c>
      <c r="AF152" s="154" t="b">
        <f>Scenario!AF220=OrigScenario!AF152</f>
        <v>0</v>
      </c>
      <c r="AG152" s="154" t="b">
        <f>Scenario!AG220=OrigScenario!AG152</f>
        <v>0</v>
      </c>
      <c r="AH152" s="154" t="b">
        <f>Scenario!AH220=OrigScenario!AH152</f>
        <v>0</v>
      </c>
      <c r="AI152" s="154" t="b">
        <f>Scenario!AI220=OrigScenario!AI152</f>
        <v>0</v>
      </c>
      <c r="AJ152" s="154" t="b">
        <f>Scenario!AJ220=OrigScenario!AJ152</f>
        <v>0</v>
      </c>
      <c r="AK152" s="154" t="b">
        <f>Scenario!AK220=OrigScenario!AK152</f>
        <v>0</v>
      </c>
      <c r="AL152" s="154" t="b">
        <f>Scenario!AL220=OrigScenario!AL152</f>
        <v>0</v>
      </c>
      <c r="AM152" s="154" t="b">
        <f>Scenario!AM220=OrigScenario!AM152</f>
        <v>0</v>
      </c>
      <c r="AN152" s="154" t="b">
        <f>Scenario!AN220=OrigScenario!AN152</f>
        <v>0</v>
      </c>
      <c r="AO152" s="154" t="b">
        <f>Scenario!AO220=OrigScenario!AO152</f>
        <v>0</v>
      </c>
      <c r="AP152" s="154" t="b">
        <f>Scenario!AP220=OrigScenario!AP152</f>
        <v>0</v>
      </c>
      <c r="AQ152" s="154" t="b">
        <f>Scenario!AQ220=OrigScenario!AQ152</f>
        <v>0</v>
      </c>
      <c r="AR152" s="154" t="b">
        <f>Scenario!AR220=OrigScenario!AR152</f>
        <v>0</v>
      </c>
      <c r="AS152" s="154" t="b">
        <f>Scenario!AS220=OrigScenario!AS152</f>
        <v>0</v>
      </c>
      <c r="AT152" s="154" t="b">
        <f>Scenario!AT220=OrigScenario!AT152</f>
        <v>0</v>
      </c>
      <c r="AU152" s="154" t="b">
        <f>Scenario!AU220=OrigScenario!AU152</f>
        <v>0</v>
      </c>
      <c r="AV152" s="155" t="b">
        <f>Scenario!AV220=OrigScenario!AV152</f>
        <v>0</v>
      </c>
    </row>
    <row r="153" spans="1:48" x14ac:dyDescent="0.2">
      <c r="B153" s="2" t="b">
        <f>Scenario!B221=OrigScenario!B153</f>
        <v>1</v>
      </c>
      <c r="C153" s="154" t="b">
        <f>Scenario!C221=OrigScenario!C153</f>
        <v>0</v>
      </c>
      <c r="D153" s="154" t="b">
        <f>Scenario!D221=OrigScenario!D153</f>
        <v>0</v>
      </c>
      <c r="E153" s="154" t="b">
        <f>Scenario!E221=OrigScenario!E153</f>
        <v>0</v>
      </c>
      <c r="F153" s="154" t="b">
        <f>Scenario!F221=OrigScenario!F153</f>
        <v>0</v>
      </c>
      <c r="G153" s="154" t="b">
        <f>Scenario!G221=OrigScenario!G153</f>
        <v>0</v>
      </c>
      <c r="H153" s="154" t="b">
        <f>Scenario!H221=OrigScenario!H153</f>
        <v>0</v>
      </c>
      <c r="I153" s="154" t="b">
        <f>Scenario!I221=OrigScenario!I153</f>
        <v>0</v>
      </c>
      <c r="J153" s="154" t="b">
        <f>Scenario!J221=OrigScenario!J153</f>
        <v>0</v>
      </c>
      <c r="K153" s="154" t="b">
        <f>Scenario!K221=OrigScenario!K153</f>
        <v>0</v>
      </c>
      <c r="L153" s="154" t="b">
        <f>Scenario!L221=OrigScenario!L153</f>
        <v>0</v>
      </c>
      <c r="M153" s="154" t="b">
        <f>Scenario!M221=OrigScenario!M153</f>
        <v>0</v>
      </c>
      <c r="N153" s="154" t="b">
        <f>Scenario!N221=OrigScenario!N153</f>
        <v>0</v>
      </c>
      <c r="O153" s="154" t="b">
        <f>Scenario!O221=OrigScenario!O153</f>
        <v>0</v>
      </c>
      <c r="P153" s="154" t="b">
        <f>Scenario!P221=OrigScenario!P153</f>
        <v>0</v>
      </c>
      <c r="Q153" s="154" t="b">
        <f>Scenario!Q221=OrigScenario!Q153</f>
        <v>0</v>
      </c>
      <c r="R153" s="154" t="b">
        <f>Scenario!R221=OrigScenario!R153</f>
        <v>0</v>
      </c>
      <c r="S153" s="154" t="b">
        <f>Scenario!S221=OrigScenario!S153</f>
        <v>0</v>
      </c>
      <c r="T153" s="154" t="b">
        <f>Scenario!T221=OrigScenario!T153</f>
        <v>0</v>
      </c>
      <c r="U153" s="154" t="b">
        <f>Scenario!U221=OrigScenario!U153</f>
        <v>0</v>
      </c>
      <c r="V153" s="154" t="b">
        <f>Scenario!V221=OrigScenario!V153</f>
        <v>0</v>
      </c>
      <c r="W153" s="154" t="b">
        <f>Scenario!W221=OrigScenario!W153</f>
        <v>0</v>
      </c>
      <c r="X153" s="154" t="b">
        <f>Scenario!X221=OrigScenario!X153</f>
        <v>0</v>
      </c>
      <c r="Y153" s="154" t="b">
        <f>Scenario!Y221=OrigScenario!Y153</f>
        <v>0</v>
      </c>
      <c r="Z153" s="154" t="b">
        <f>Scenario!Z221=OrigScenario!Z153</f>
        <v>0</v>
      </c>
      <c r="AA153" s="154" t="b">
        <f>Scenario!AA221=OrigScenario!AA153</f>
        <v>0</v>
      </c>
      <c r="AB153" s="154" t="b">
        <f>Scenario!AB221=OrigScenario!AB153</f>
        <v>0</v>
      </c>
      <c r="AC153" s="154" t="b">
        <f>Scenario!AC221=OrigScenario!AC153</f>
        <v>0</v>
      </c>
      <c r="AD153" s="154" t="b">
        <f>Scenario!AD221=OrigScenario!AD153</f>
        <v>0</v>
      </c>
      <c r="AE153" s="154" t="b">
        <f>Scenario!AE221=OrigScenario!AE153</f>
        <v>0</v>
      </c>
      <c r="AF153" s="154" t="b">
        <f>Scenario!AF221=OrigScenario!AF153</f>
        <v>0</v>
      </c>
      <c r="AG153" s="154" t="b">
        <f>Scenario!AG221=OrigScenario!AG153</f>
        <v>0</v>
      </c>
      <c r="AH153" s="154" t="b">
        <f>Scenario!AH221=OrigScenario!AH153</f>
        <v>0</v>
      </c>
      <c r="AI153" s="154" t="b">
        <f>Scenario!AI221=OrigScenario!AI153</f>
        <v>0</v>
      </c>
      <c r="AJ153" s="154" t="b">
        <f>Scenario!AJ221=OrigScenario!AJ153</f>
        <v>0</v>
      </c>
      <c r="AK153" s="154" t="b">
        <f>Scenario!AK221=OrigScenario!AK153</f>
        <v>0</v>
      </c>
      <c r="AL153" s="154" t="b">
        <f>Scenario!AL221=OrigScenario!AL153</f>
        <v>0</v>
      </c>
      <c r="AM153" s="154" t="b">
        <f>Scenario!AM221=OrigScenario!AM153</f>
        <v>0</v>
      </c>
      <c r="AN153" s="154" t="b">
        <f>Scenario!AN221=OrigScenario!AN153</f>
        <v>0</v>
      </c>
      <c r="AO153" s="154" t="b">
        <f>Scenario!AO221=OrigScenario!AO153</f>
        <v>0</v>
      </c>
      <c r="AP153" s="154" t="b">
        <f>Scenario!AP221=OrigScenario!AP153</f>
        <v>0</v>
      </c>
      <c r="AQ153" s="154" t="b">
        <f>Scenario!AQ221=OrigScenario!AQ153</f>
        <v>0</v>
      </c>
      <c r="AR153" s="154" t="b">
        <f>Scenario!AR221=OrigScenario!AR153</f>
        <v>0</v>
      </c>
      <c r="AS153" s="154" t="b">
        <f>Scenario!AS221=OrigScenario!AS153</f>
        <v>0</v>
      </c>
      <c r="AT153" s="154" t="b">
        <f>Scenario!AT221=OrigScenario!AT153</f>
        <v>0</v>
      </c>
      <c r="AU153" s="154" t="b">
        <f>Scenario!AU221=OrigScenario!AU153</f>
        <v>0</v>
      </c>
      <c r="AV153" s="155" t="b">
        <f>Scenario!AV221=OrigScenario!AV153</f>
        <v>0</v>
      </c>
    </row>
    <row r="154" spans="1:48" x14ac:dyDescent="0.2">
      <c r="B154" s="2" t="b">
        <f>Scenario!B222=OrigScenario!B154</f>
        <v>1</v>
      </c>
      <c r="C154" s="154" t="b">
        <f>Scenario!C222=OrigScenario!C154</f>
        <v>0</v>
      </c>
      <c r="D154" s="154" t="b">
        <f>Scenario!D222=OrigScenario!D154</f>
        <v>0</v>
      </c>
      <c r="E154" s="154" t="b">
        <f>Scenario!E222=OrigScenario!E154</f>
        <v>0</v>
      </c>
      <c r="F154" s="154" t="b">
        <f>Scenario!F222=OrigScenario!F154</f>
        <v>0</v>
      </c>
      <c r="G154" s="154" t="b">
        <f>Scenario!G222=OrigScenario!G154</f>
        <v>0</v>
      </c>
      <c r="H154" s="154" t="b">
        <f>Scenario!H222=OrigScenario!H154</f>
        <v>1</v>
      </c>
      <c r="I154" s="154" t="b">
        <f>Scenario!I222=OrigScenario!I154</f>
        <v>0</v>
      </c>
      <c r="J154" s="154" t="b">
        <f>Scenario!J222=OrigScenario!J154</f>
        <v>0</v>
      </c>
      <c r="K154" s="154" t="b">
        <f>Scenario!K222=OrigScenario!K154</f>
        <v>0</v>
      </c>
      <c r="L154" s="154" t="b">
        <f>Scenario!L222=OrigScenario!L154</f>
        <v>0</v>
      </c>
      <c r="M154" s="154" t="b">
        <f>Scenario!M222=OrigScenario!M154</f>
        <v>0</v>
      </c>
      <c r="N154" s="154" t="b">
        <f>Scenario!N222=OrigScenario!N154</f>
        <v>0</v>
      </c>
      <c r="O154" s="154" t="b">
        <f>Scenario!O222=OrigScenario!O154</f>
        <v>0</v>
      </c>
      <c r="P154" s="154" t="b">
        <f>Scenario!P222=OrigScenario!P154</f>
        <v>0</v>
      </c>
      <c r="Q154" s="154" t="b">
        <f>Scenario!Q222=OrigScenario!Q154</f>
        <v>0</v>
      </c>
      <c r="R154" s="154" t="b">
        <f>Scenario!R222=OrigScenario!R154</f>
        <v>0</v>
      </c>
      <c r="S154" s="154" t="b">
        <f>Scenario!S222=OrigScenario!S154</f>
        <v>0</v>
      </c>
      <c r="T154" s="154" t="b">
        <f>Scenario!T222=OrigScenario!T154</f>
        <v>0</v>
      </c>
      <c r="U154" s="154" t="b">
        <f>Scenario!U222=OrigScenario!U154</f>
        <v>0</v>
      </c>
      <c r="V154" s="154" t="b">
        <f>Scenario!V222=OrigScenario!V154</f>
        <v>0</v>
      </c>
      <c r="W154" s="154" t="b">
        <f>Scenario!W222=OrigScenario!W154</f>
        <v>0</v>
      </c>
      <c r="X154" s="154" t="b">
        <f>Scenario!X222=OrigScenario!X154</f>
        <v>0</v>
      </c>
      <c r="Y154" s="154" t="b">
        <f>Scenario!Y222=OrigScenario!Y154</f>
        <v>0</v>
      </c>
      <c r="Z154" s="154" t="b">
        <f>Scenario!Z222=OrigScenario!Z154</f>
        <v>0</v>
      </c>
      <c r="AA154" s="154" t="b">
        <f>Scenario!AA222=OrigScenario!AA154</f>
        <v>0</v>
      </c>
      <c r="AB154" s="154" t="b">
        <f>Scenario!AB222=OrigScenario!AB154</f>
        <v>0</v>
      </c>
      <c r="AC154" s="154" t="b">
        <f>Scenario!AC222=OrigScenario!AC154</f>
        <v>0</v>
      </c>
      <c r="AD154" s="154" t="b">
        <f>Scenario!AD222=OrigScenario!AD154</f>
        <v>0</v>
      </c>
      <c r="AE154" s="154" t="b">
        <f>Scenario!AE222=OrigScenario!AE154</f>
        <v>0</v>
      </c>
      <c r="AF154" s="154" t="b">
        <f>Scenario!AF222=OrigScenario!AF154</f>
        <v>0</v>
      </c>
      <c r="AG154" s="154" t="b">
        <f>Scenario!AG222=OrigScenario!AG154</f>
        <v>0</v>
      </c>
      <c r="AH154" s="154" t="b">
        <f>Scenario!AH222=OrigScenario!AH154</f>
        <v>0</v>
      </c>
      <c r="AI154" s="154" t="b">
        <f>Scenario!AI222=OrigScenario!AI154</f>
        <v>0</v>
      </c>
      <c r="AJ154" s="154" t="b">
        <f>Scenario!AJ222=OrigScenario!AJ154</f>
        <v>0</v>
      </c>
      <c r="AK154" s="154" t="b">
        <f>Scenario!AK222=OrigScenario!AK154</f>
        <v>0</v>
      </c>
      <c r="AL154" s="154" t="b">
        <f>Scenario!AL222=OrigScenario!AL154</f>
        <v>0</v>
      </c>
      <c r="AM154" s="154" t="b">
        <f>Scenario!AM222=OrigScenario!AM154</f>
        <v>0</v>
      </c>
      <c r="AN154" s="154" t="b">
        <f>Scenario!AN222=OrigScenario!AN154</f>
        <v>0</v>
      </c>
      <c r="AO154" s="154" t="b">
        <f>Scenario!AO222=OrigScenario!AO154</f>
        <v>0</v>
      </c>
      <c r="AP154" s="154" t="b">
        <f>Scenario!AP222=OrigScenario!AP154</f>
        <v>0</v>
      </c>
      <c r="AQ154" s="154" t="b">
        <f>Scenario!AQ222=OrigScenario!AQ154</f>
        <v>0</v>
      </c>
      <c r="AR154" s="154" t="b">
        <f>Scenario!AR222=OrigScenario!AR154</f>
        <v>0</v>
      </c>
      <c r="AS154" s="154" t="b">
        <f>Scenario!AS222=OrigScenario!AS154</f>
        <v>0</v>
      </c>
      <c r="AT154" s="154" t="b">
        <f>Scenario!AT222=OrigScenario!AT154</f>
        <v>0</v>
      </c>
      <c r="AU154" s="154" t="b">
        <f>Scenario!AU222=OrigScenario!AU154</f>
        <v>0</v>
      </c>
      <c r="AV154" s="155" t="b">
        <f>Scenario!AV222=OrigScenario!AV154</f>
        <v>0</v>
      </c>
    </row>
    <row r="155" spans="1:48" x14ac:dyDescent="0.2">
      <c r="B155" s="2" t="b">
        <f>Scenario!B223=OrigScenario!B155</f>
        <v>1</v>
      </c>
      <c r="C155" s="154" t="b">
        <f>Scenario!C223=OrigScenario!C155</f>
        <v>0</v>
      </c>
      <c r="D155" s="154" t="b">
        <f>Scenario!D223=OrigScenario!D155</f>
        <v>0</v>
      </c>
      <c r="E155" s="154" t="b">
        <f>Scenario!E223=OrigScenario!E155</f>
        <v>0</v>
      </c>
      <c r="F155" s="154" t="b">
        <f>Scenario!F223=OrigScenario!F155</f>
        <v>0</v>
      </c>
      <c r="G155" s="154" t="b">
        <f>Scenario!G223=OrigScenario!G155</f>
        <v>0</v>
      </c>
      <c r="H155" s="154" t="b">
        <f>Scenario!H223=OrigScenario!H155</f>
        <v>0</v>
      </c>
      <c r="I155" s="154" t="b">
        <f>Scenario!I223=OrigScenario!I155</f>
        <v>0</v>
      </c>
      <c r="J155" s="154" t="b">
        <f>Scenario!J223=OrigScenario!J155</f>
        <v>0</v>
      </c>
      <c r="K155" s="154" t="b">
        <f>Scenario!K223=OrigScenario!K155</f>
        <v>0</v>
      </c>
      <c r="L155" s="154" t="b">
        <f>Scenario!L223=OrigScenario!L155</f>
        <v>0</v>
      </c>
      <c r="M155" s="154" t="b">
        <f>Scenario!M223=OrigScenario!M155</f>
        <v>0</v>
      </c>
      <c r="N155" s="154" t="b">
        <f>Scenario!N223=OrigScenario!N155</f>
        <v>0</v>
      </c>
      <c r="O155" s="154" t="b">
        <f>Scenario!O223=OrigScenario!O155</f>
        <v>0</v>
      </c>
      <c r="P155" s="154" t="b">
        <f>Scenario!P223=OrigScenario!P155</f>
        <v>0</v>
      </c>
      <c r="Q155" s="154" t="b">
        <f>Scenario!Q223=OrigScenario!Q155</f>
        <v>0</v>
      </c>
      <c r="R155" s="154" t="b">
        <f>Scenario!R223=OrigScenario!R155</f>
        <v>0</v>
      </c>
      <c r="S155" s="154" t="b">
        <f>Scenario!S223=OrigScenario!S155</f>
        <v>0</v>
      </c>
      <c r="T155" s="154" t="b">
        <f>Scenario!T223=OrigScenario!T155</f>
        <v>0</v>
      </c>
      <c r="U155" s="154" t="b">
        <f>Scenario!U223=OrigScenario!U155</f>
        <v>0</v>
      </c>
      <c r="V155" s="154" t="b">
        <f>Scenario!V223=OrigScenario!V155</f>
        <v>0</v>
      </c>
      <c r="W155" s="154" t="b">
        <f>Scenario!W223=OrigScenario!W155</f>
        <v>0</v>
      </c>
      <c r="X155" s="154" t="b">
        <f>Scenario!X223=OrigScenario!X155</f>
        <v>0</v>
      </c>
      <c r="Y155" s="154" t="b">
        <f>Scenario!Y223=OrigScenario!Y155</f>
        <v>0</v>
      </c>
      <c r="Z155" s="154" t="b">
        <f>Scenario!Z223=OrigScenario!Z155</f>
        <v>0</v>
      </c>
      <c r="AA155" s="154" t="b">
        <f>Scenario!AA223=OrigScenario!AA155</f>
        <v>0</v>
      </c>
      <c r="AB155" s="154" t="b">
        <f>Scenario!AB223=OrigScenario!AB155</f>
        <v>0</v>
      </c>
      <c r="AC155" s="154" t="b">
        <f>Scenario!AC223=OrigScenario!AC155</f>
        <v>0</v>
      </c>
      <c r="AD155" s="154" t="b">
        <f>Scenario!AD223=OrigScenario!AD155</f>
        <v>0</v>
      </c>
      <c r="AE155" s="154" t="b">
        <f>Scenario!AE223=OrigScenario!AE155</f>
        <v>0</v>
      </c>
      <c r="AF155" s="154" t="b">
        <f>Scenario!AF223=OrigScenario!AF155</f>
        <v>0</v>
      </c>
      <c r="AG155" s="154" t="b">
        <f>Scenario!AG223=OrigScenario!AG155</f>
        <v>0</v>
      </c>
      <c r="AH155" s="154" t="b">
        <f>Scenario!AH223=OrigScenario!AH155</f>
        <v>0</v>
      </c>
      <c r="AI155" s="154" t="b">
        <f>Scenario!AI223=OrigScenario!AI155</f>
        <v>0</v>
      </c>
      <c r="AJ155" s="154" t="b">
        <f>Scenario!AJ223=OrigScenario!AJ155</f>
        <v>0</v>
      </c>
      <c r="AK155" s="154" t="b">
        <f>Scenario!AK223=OrigScenario!AK155</f>
        <v>0</v>
      </c>
      <c r="AL155" s="154" t="b">
        <f>Scenario!AL223=OrigScenario!AL155</f>
        <v>0</v>
      </c>
      <c r="AM155" s="154" t="b">
        <f>Scenario!AM223=OrigScenario!AM155</f>
        <v>0</v>
      </c>
      <c r="AN155" s="154" t="b">
        <f>Scenario!AN223=OrigScenario!AN155</f>
        <v>0</v>
      </c>
      <c r="AO155" s="154" t="b">
        <f>Scenario!AO223=OrigScenario!AO155</f>
        <v>0</v>
      </c>
      <c r="AP155" s="154" t="b">
        <f>Scenario!AP223=OrigScenario!AP155</f>
        <v>0</v>
      </c>
      <c r="AQ155" s="154" t="b">
        <f>Scenario!AQ223=OrigScenario!AQ155</f>
        <v>0</v>
      </c>
      <c r="AR155" s="154" t="b">
        <f>Scenario!AR223=OrigScenario!AR155</f>
        <v>0</v>
      </c>
      <c r="AS155" s="154" t="b">
        <f>Scenario!AS223=OrigScenario!AS155</f>
        <v>0</v>
      </c>
      <c r="AT155" s="154" t="b">
        <f>Scenario!AT223=OrigScenario!AT155</f>
        <v>0</v>
      </c>
      <c r="AU155" s="154" t="b">
        <f>Scenario!AU223=OrigScenario!AU155</f>
        <v>0</v>
      </c>
      <c r="AV155" s="155" t="b">
        <f>Scenario!AV223=OrigScenario!AV155</f>
        <v>0</v>
      </c>
    </row>
    <row r="156" spans="1:48" x14ac:dyDescent="0.2">
      <c r="B156" s="2" t="b">
        <f>Scenario!B224=OrigScenario!B156</f>
        <v>1</v>
      </c>
      <c r="C156" s="154" t="b">
        <f>Scenario!C224=OrigScenario!C156</f>
        <v>1</v>
      </c>
      <c r="D156" s="154" t="b">
        <f>Scenario!D224=OrigScenario!D156</f>
        <v>1</v>
      </c>
      <c r="E156" s="154" t="b">
        <f>Scenario!E224=OrigScenario!E156</f>
        <v>1</v>
      </c>
      <c r="F156" s="154" t="b">
        <f>Scenario!F224=OrigScenario!F156</f>
        <v>1</v>
      </c>
      <c r="G156" s="154" t="b">
        <f>Scenario!G224=OrigScenario!G156</f>
        <v>1</v>
      </c>
      <c r="H156" s="154" t="b">
        <f>Scenario!H224=OrigScenario!H156</f>
        <v>1</v>
      </c>
      <c r="I156" s="154" t="b">
        <f>Scenario!I224=OrigScenario!I156</f>
        <v>1</v>
      </c>
      <c r="J156" s="154" t="b">
        <f>Scenario!J224=OrigScenario!J156</f>
        <v>1</v>
      </c>
      <c r="K156" s="154" t="b">
        <f>Scenario!K224=OrigScenario!K156</f>
        <v>1</v>
      </c>
      <c r="L156" s="154" t="b">
        <f>Scenario!L224=OrigScenario!L156</f>
        <v>1</v>
      </c>
      <c r="M156" s="154" t="b">
        <f>Scenario!M224=OrigScenario!M156</f>
        <v>1</v>
      </c>
      <c r="N156" s="154" t="b">
        <f>Scenario!N224=OrigScenario!N156</f>
        <v>1</v>
      </c>
      <c r="O156" s="154" t="b">
        <f>Scenario!O224=OrigScenario!O156</f>
        <v>1</v>
      </c>
      <c r="P156" s="154" t="b">
        <f>Scenario!P224=OrigScenario!P156</f>
        <v>1</v>
      </c>
      <c r="Q156" s="154" t="b">
        <f>Scenario!Q224=OrigScenario!Q156</f>
        <v>1</v>
      </c>
      <c r="R156" s="154" t="b">
        <f>Scenario!R224=OrigScenario!R156</f>
        <v>1</v>
      </c>
      <c r="S156" s="154" t="b">
        <f>Scenario!S224=OrigScenario!S156</f>
        <v>1</v>
      </c>
      <c r="T156" s="154" t="b">
        <f>Scenario!T224=OrigScenario!T156</f>
        <v>1</v>
      </c>
      <c r="U156" s="154" t="b">
        <f>Scenario!U224=OrigScenario!U156</f>
        <v>1</v>
      </c>
      <c r="V156" s="154" t="b">
        <f>Scenario!V224=OrigScenario!V156</f>
        <v>1</v>
      </c>
      <c r="W156" s="154" t="b">
        <f>Scenario!W224=OrigScenario!W156</f>
        <v>1</v>
      </c>
      <c r="X156" s="154" t="b">
        <f>Scenario!X224=OrigScenario!X156</f>
        <v>1</v>
      </c>
      <c r="Y156" s="154" t="b">
        <f>Scenario!Y224=OrigScenario!Y156</f>
        <v>1</v>
      </c>
      <c r="Z156" s="154" t="b">
        <f>Scenario!Z224=OrigScenario!Z156</f>
        <v>1</v>
      </c>
      <c r="AA156" s="154" t="b">
        <f>Scenario!AA224=OrigScenario!AA156</f>
        <v>1</v>
      </c>
      <c r="AB156" s="154" t="b">
        <f>Scenario!AB224=OrigScenario!AB156</f>
        <v>1</v>
      </c>
      <c r="AC156" s="154" t="b">
        <f>Scenario!AC224=OrigScenario!AC156</f>
        <v>1</v>
      </c>
      <c r="AD156" s="154" t="b">
        <f>Scenario!AD224=OrigScenario!AD156</f>
        <v>1</v>
      </c>
      <c r="AE156" s="154" t="b">
        <f>Scenario!AE224=OrigScenario!AE156</f>
        <v>1</v>
      </c>
      <c r="AF156" s="154" t="b">
        <f>Scenario!AF224=OrigScenario!AF156</f>
        <v>1</v>
      </c>
      <c r="AG156" s="154" t="b">
        <f>Scenario!AG224=OrigScenario!AG156</f>
        <v>1</v>
      </c>
      <c r="AH156" s="154" t="b">
        <f>Scenario!AH224=OrigScenario!AH156</f>
        <v>1</v>
      </c>
      <c r="AI156" s="154" t="b">
        <f>Scenario!AI224=OrigScenario!AI156</f>
        <v>1</v>
      </c>
      <c r="AJ156" s="154" t="b">
        <f>Scenario!AJ224=OrigScenario!AJ156</f>
        <v>1</v>
      </c>
      <c r="AK156" s="154" t="b">
        <f>Scenario!AK224=OrigScenario!AK156</f>
        <v>1</v>
      </c>
      <c r="AL156" s="154" t="b">
        <f>Scenario!AL224=OrigScenario!AL156</f>
        <v>1</v>
      </c>
      <c r="AM156" s="154" t="b">
        <f>Scenario!AM224=OrigScenario!AM156</f>
        <v>1</v>
      </c>
      <c r="AN156" s="154" t="b">
        <f>Scenario!AN224=OrigScenario!AN156</f>
        <v>1</v>
      </c>
      <c r="AO156" s="154" t="b">
        <f>Scenario!AO224=OrigScenario!AO156</f>
        <v>1</v>
      </c>
      <c r="AP156" s="154" t="b">
        <f>Scenario!AP224=OrigScenario!AP156</f>
        <v>1</v>
      </c>
      <c r="AQ156" s="154" t="b">
        <f>Scenario!AQ224=OrigScenario!AQ156</f>
        <v>1</v>
      </c>
      <c r="AR156" s="154" t="b">
        <f>Scenario!AR224=OrigScenario!AR156</f>
        <v>1</v>
      </c>
      <c r="AS156" s="154" t="b">
        <f>Scenario!AS224=OrigScenario!AS156</f>
        <v>1</v>
      </c>
      <c r="AT156" s="154" t="b">
        <f>Scenario!AT224=OrigScenario!AT156</f>
        <v>1</v>
      </c>
      <c r="AU156" s="154" t="b">
        <f>Scenario!AU224=OrigScenario!AU156</f>
        <v>1</v>
      </c>
      <c r="AV156" s="155" t="b">
        <f>Scenario!AV224=OrigScenario!AV156</f>
        <v>1</v>
      </c>
    </row>
    <row r="157" spans="1:48" x14ac:dyDescent="0.2">
      <c r="B157" s="2" t="b">
        <f>Scenario!B225=OrigScenario!B157</f>
        <v>1</v>
      </c>
      <c r="C157" s="154" t="b">
        <f>Scenario!C225=OrigScenario!C157</f>
        <v>1</v>
      </c>
      <c r="D157" s="154" t="b">
        <f>Scenario!D225=OrigScenario!D157</f>
        <v>1</v>
      </c>
      <c r="E157" s="154" t="b">
        <f>Scenario!E225=OrigScenario!E157</f>
        <v>1</v>
      </c>
      <c r="F157" s="154" t="b">
        <f>Scenario!F225=OrigScenario!F157</f>
        <v>1</v>
      </c>
      <c r="G157" s="154" t="b">
        <f>Scenario!G225=OrigScenario!G157</f>
        <v>1</v>
      </c>
      <c r="H157" s="154" t="b">
        <f>Scenario!H225=OrigScenario!H157</f>
        <v>1</v>
      </c>
      <c r="I157" s="154" t="b">
        <f>Scenario!I225=OrigScenario!I157</f>
        <v>1</v>
      </c>
      <c r="J157" s="154" t="b">
        <f>Scenario!J225=OrigScenario!J157</f>
        <v>1</v>
      </c>
      <c r="K157" s="154" t="b">
        <f>Scenario!K225=OrigScenario!K157</f>
        <v>1</v>
      </c>
      <c r="L157" s="154" t="b">
        <f>Scenario!L225=OrigScenario!L157</f>
        <v>1</v>
      </c>
      <c r="M157" s="154" t="b">
        <f>Scenario!M225=OrigScenario!M157</f>
        <v>1</v>
      </c>
      <c r="N157" s="154" t="b">
        <f>Scenario!N225=OrigScenario!N157</f>
        <v>1</v>
      </c>
      <c r="O157" s="154" t="b">
        <f>Scenario!O225=OrigScenario!O157</f>
        <v>1</v>
      </c>
      <c r="P157" s="154" t="b">
        <f>Scenario!P225=OrigScenario!P157</f>
        <v>1</v>
      </c>
      <c r="Q157" s="154" t="b">
        <f>Scenario!Q225=OrigScenario!Q157</f>
        <v>1</v>
      </c>
      <c r="R157" s="154" t="b">
        <f>Scenario!R225=OrigScenario!R157</f>
        <v>1</v>
      </c>
      <c r="S157" s="154" t="b">
        <f>Scenario!S225=OrigScenario!S157</f>
        <v>1</v>
      </c>
      <c r="T157" s="154" t="b">
        <f>Scenario!T225=OrigScenario!T157</f>
        <v>1</v>
      </c>
      <c r="U157" s="154" t="b">
        <f>Scenario!U225=OrigScenario!U157</f>
        <v>1</v>
      </c>
      <c r="V157" s="154" t="b">
        <f>Scenario!V225=OrigScenario!V157</f>
        <v>1</v>
      </c>
      <c r="W157" s="154" t="b">
        <f>Scenario!W225=OrigScenario!W157</f>
        <v>1</v>
      </c>
      <c r="X157" s="154" t="b">
        <f>Scenario!X225=OrigScenario!X157</f>
        <v>1</v>
      </c>
      <c r="Y157" s="154" t="b">
        <f>Scenario!Y225=OrigScenario!Y157</f>
        <v>1</v>
      </c>
      <c r="Z157" s="154" t="b">
        <f>Scenario!Z225=OrigScenario!Z157</f>
        <v>1</v>
      </c>
      <c r="AA157" s="154" t="b">
        <f>Scenario!AA225=OrigScenario!AA157</f>
        <v>1</v>
      </c>
      <c r="AB157" s="154" t="b">
        <f>Scenario!AB225=OrigScenario!AB157</f>
        <v>1</v>
      </c>
      <c r="AC157" s="154" t="b">
        <f>Scenario!AC225=OrigScenario!AC157</f>
        <v>1</v>
      </c>
      <c r="AD157" s="154" t="b">
        <f>Scenario!AD225=OrigScenario!AD157</f>
        <v>1</v>
      </c>
      <c r="AE157" s="154" t="b">
        <f>Scenario!AE225=OrigScenario!AE157</f>
        <v>1</v>
      </c>
      <c r="AF157" s="154" t="b">
        <f>Scenario!AF225=OrigScenario!AF157</f>
        <v>1</v>
      </c>
      <c r="AG157" s="154" t="b">
        <f>Scenario!AG225=OrigScenario!AG157</f>
        <v>1</v>
      </c>
      <c r="AH157" s="154" t="b">
        <f>Scenario!AH225=OrigScenario!AH157</f>
        <v>1</v>
      </c>
      <c r="AI157" s="154" t="b">
        <f>Scenario!AI225=OrigScenario!AI157</f>
        <v>1</v>
      </c>
      <c r="AJ157" s="154" t="b">
        <f>Scenario!AJ225=OrigScenario!AJ157</f>
        <v>1</v>
      </c>
      <c r="AK157" s="154" t="b">
        <f>Scenario!AK225=OrigScenario!AK157</f>
        <v>1</v>
      </c>
      <c r="AL157" s="154" t="b">
        <f>Scenario!AL225=OrigScenario!AL157</f>
        <v>1</v>
      </c>
      <c r="AM157" s="154" t="b">
        <f>Scenario!AM225=OrigScenario!AM157</f>
        <v>1</v>
      </c>
      <c r="AN157" s="154" t="b">
        <f>Scenario!AN225=OrigScenario!AN157</f>
        <v>1</v>
      </c>
      <c r="AO157" s="154" t="b">
        <f>Scenario!AO225=OrigScenario!AO157</f>
        <v>1</v>
      </c>
      <c r="AP157" s="154" t="b">
        <f>Scenario!AP225=OrigScenario!AP157</f>
        <v>1</v>
      </c>
      <c r="AQ157" s="154" t="b">
        <f>Scenario!AQ225=OrigScenario!AQ157</f>
        <v>1</v>
      </c>
      <c r="AR157" s="154" t="b">
        <f>Scenario!AR225=OrigScenario!AR157</f>
        <v>1</v>
      </c>
      <c r="AS157" s="154" t="b">
        <f>Scenario!AS225=OrigScenario!AS157</f>
        <v>1</v>
      </c>
      <c r="AT157" s="154" t="b">
        <f>Scenario!AT225=OrigScenario!AT157</f>
        <v>1</v>
      </c>
      <c r="AU157" s="154" t="b">
        <f>Scenario!AU225=OrigScenario!AU157</f>
        <v>1</v>
      </c>
      <c r="AV157" s="155" t="b">
        <f>Scenario!AV225=OrigScenario!AV157</f>
        <v>1</v>
      </c>
    </row>
    <row r="158" spans="1:48" x14ac:dyDescent="0.2">
      <c r="B158" s="2" t="b">
        <f>Scenario!B226=OrigScenario!B158</f>
        <v>1</v>
      </c>
      <c r="C158" s="154" t="b">
        <f>Scenario!C226=OrigScenario!C158</f>
        <v>1</v>
      </c>
      <c r="D158" s="154" t="b">
        <f>Scenario!D226=OrigScenario!D158</f>
        <v>1</v>
      </c>
      <c r="E158" s="154" t="b">
        <f>Scenario!E226=OrigScenario!E158</f>
        <v>1</v>
      </c>
      <c r="F158" s="154" t="b">
        <f>Scenario!F226=OrigScenario!F158</f>
        <v>1</v>
      </c>
      <c r="G158" s="154" t="b">
        <f>Scenario!G226=OrigScenario!G158</f>
        <v>1</v>
      </c>
      <c r="H158" s="154" t="b">
        <f>Scenario!H226=OrigScenario!H158</f>
        <v>1</v>
      </c>
      <c r="I158" s="154" t="b">
        <f>Scenario!I226=OrigScenario!I158</f>
        <v>1</v>
      </c>
      <c r="J158" s="154" t="b">
        <f>Scenario!J226=OrigScenario!J158</f>
        <v>1</v>
      </c>
      <c r="K158" s="154" t="b">
        <f>Scenario!K226=OrigScenario!K158</f>
        <v>1</v>
      </c>
      <c r="L158" s="154" t="b">
        <f>Scenario!L226=OrigScenario!L158</f>
        <v>1</v>
      </c>
      <c r="M158" s="154" t="b">
        <f>Scenario!M226=OrigScenario!M158</f>
        <v>1</v>
      </c>
      <c r="N158" s="154" t="b">
        <f>Scenario!N226=OrigScenario!N158</f>
        <v>1</v>
      </c>
      <c r="O158" s="154" t="b">
        <f>Scenario!O226=OrigScenario!O158</f>
        <v>1</v>
      </c>
      <c r="P158" s="154" t="b">
        <f>Scenario!P226=OrigScenario!P158</f>
        <v>1</v>
      </c>
      <c r="Q158" s="154" t="b">
        <f>Scenario!Q226=OrigScenario!Q158</f>
        <v>1</v>
      </c>
      <c r="R158" s="154" t="b">
        <f>Scenario!R226=OrigScenario!R158</f>
        <v>1</v>
      </c>
      <c r="S158" s="154" t="b">
        <f>Scenario!S226=OrigScenario!S158</f>
        <v>1</v>
      </c>
      <c r="T158" s="154" t="b">
        <f>Scenario!T226=OrigScenario!T158</f>
        <v>1</v>
      </c>
      <c r="U158" s="154" t="b">
        <f>Scenario!U226=OrigScenario!U158</f>
        <v>1</v>
      </c>
      <c r="V158" s="154" t="b">
        <f>Scenario!V226=OrigScenario!V158</f>
        <v>1</v>
      </c>
      <c r="W158" s="154" t="b">
        <f>Scenario!W226=OrigScenario!W158</f>
        <v>1</v>
      </c>
      <c r="X158" s="154" t="b">
        <f>Scenario!X226=OrigScenario!X158</f>
        <v>1</v>
      </c>
      <c r="Y158" s="154" t="b">
        <f>Scenario!Y226=OrigScenario!Y158</f>
        <v>1</v>
      </c>
      <c r="Z158" s="154" t="b">
        <f>Scenario!Z226=OrigScenario!Z158</f>
        <v>1</v>
      </c>
      <c r="AA158" s="154" t="b">
        <f>Scenario!AA226=OrigScenario!AA158</f>
        <v>1</v>
      </c>
      <c r="AB158" s="154" t="b">
        <f>Scenario!AB226=OrigScenario!AB158</f>
        <v>1</v>
      </c>
      <c r="AC158" s="154" t="b">
        <f>Scenario!AC226=OrigScenario!AC158</f>
        <v>1</v>
      </c>
      <c r="AD158" s="154" t="b">
        <f>Scenario!AD226=OrigScenario!AD158</f>
        <v>1</v>
      </c>
      <c r="AE158" s="154" t="b">
        <f>Scenario!AE226=OrigScenario!AE158</f>
        <v>1</v>
      </c>
      <c r="AF158" s="154" t="b">
        <f>Scenario!AF226=OrigScenario!AF158</f>
        <v>1</v>
      </c>
      <c r="AG158" s="154" t="b">
        <f>Scenario!AG226=OrigScenario!AG158</f>
        <v>1</v>
      </c>
      <c r="AH158" s="154" t="b">
        <f>Scenario!AH226=OrigScenario!AH158</f>
        <v>1</v>
      </c>
      <c r="AI158" s="154" t="b">
        <f>Scenario!AI226=OrigScenario!AI158</f>
        <v>1</v>
      </c>
      <c r="AJ158" s="154" t="b">
        <f>Scenario!AJ226=OrigScenario!AJ158</f>
        <v>1</v>
      </c>
      <c r="AK158" s="154" t="b">
        <f>Scenario!AK226=OrigScenario!AK158</f>
        <v>1</v>
      </c>
      <c r="AL158" s="154" t="b">
        <f>Scenario!AL226=OrigScenario!AL158</f>
        <v>1</v>
      </c>
      <c r="AM158" s="154" t="b">
        <f>Scenario!AM226=OrigScenario!AM158</f>
        <v>1</v>
      </c>
      <c r="AN158" s="154" t="b">
        <f>Scenario!AN226=OrigScenario!AN158</f>
        <v>1</v>
      </c>
      <c r="AO158" s="154" t="b">
        <f>Scenario!AO226=OrigScenario!AO158</f>
        <v>1</v>
      </c>
      <c r="AP158" s="154" t="b">
        <f>Scenario!AP226=OrigScenario!AP158</f>
        <v>1</v>
      </c>
      <c r="AQ158" s="154" t="b">
        <f>Scenario!AQ226=OrigScenario!AQ158</f>
        <v>1</v>
      </c>
      <c r="AR158" s="154" t="b">
        <f>Scenario!AR226=OrigScenario!AR158</f>
        <v>1</v>
      </c>
      <c r="AS158" s="154" t="b">
        <f>Scenario!AS226=OrigScenario!AS158</f>
        <v>1</v>
      </c>
      <c r="AT158" s="154" t="b">
        <f>Scenario!AT226=OrigScenario!AT158</f>
        <v>1</v>
      </c>
      <c r="AU158" s="154" t="b">
        <f>Scenario!AU226=OrigScenario!AU158</f>
        <v>1</v>
      </c>
      <c r="AV158" s="155" t="b">
        <f>Scenario!AV226=OrigScenario!AV158</f>
        <v>1</v>
      </c>
    </row>
    <row r="159" spans="1:48" x14ac:dyDescent="0.2">
      <c r="B159" s="2" t="b">
        <f>Scenario!B227=OrigScenario!B159</f>
        <v>1</v>
      </c>
      <c r="C159" s="154" t="b">
        <f>Scenario!C227=OrigScenario!C159</f>
        <v>1</v>
      </c>
      <c r="D159" s="154" t="b">
        <f>Scenario!D227=OrigScenario!D159</f>
        <v>1</v>
      </c>
      <c r="E159" s="154" t="b">
        <f>Scenario!E227=OrigScenario!E159</f>
        <v>1</v>
      </c>
      <c r="F159" s="154" t="b">
        <f>Scenario!F227=OrigScenario!F159</f>
        <v>1</v>
      </c>
      <c r="G159" s="154" t="b">
        <f>Scenario!G227=OrigScenario!G159</f>
        <v>1</v>
      </c>
      <c r="H159" s="154" t="b">
        <f>Scenario!H227=OrigScenario!H159</f>
        <v>1</v>
      </c>
      <c r="I159" s="154" t="b">
        <f>Scenario!I227=OrigScenario!I159</f>
        <v>1</v>
      </c>
      <c r="J159" s="154" t="b">
        <f>Scenario!J227=OrigScenario!J159</f>
        <v>1</v>
      </c>
      <c r="K159" s="154" t="b">
        <f>Scenario!K227=OrigScenario!K159</f>
        <v>1</v>
      </c>
      <c r="L159" s="154" t="b">
        <f>Scenario!L227=OrigScenario!L159</f>
        <v>1</v>
      </c>
      <c r="M159" s="154" t="b">
        <f>Scenario!M227=OrigScenario!M159</f>
        <v>1</v>
      </c>
      <c r="N159" s="154" t="b">
        <f>Scenario!N227=OrigScenario!N159</f>
        <v>1</v>
      </c>
      <c r="O159" s="154" t="b">
        <f>Scenario!O227=OrigScenario!O159</f>
        <v>1</v>
      </c>
      <c r="P159" s="154" t="b">
        <f>Scenario!P227=OrigScenario!P159</f>
        <v>1</v>
      </c>
      <c r="Q159" s="154" t="b">
        <f>Scenario!Q227=OrigScenario!Q159</f>
        <v>1</v>
      </c>
      <c r="R159" s="154" t="b">
        <f>Scenario!R227=OrigScenario!R159</f>
        <v>1</v>
      </c>
      <c r="S159" s="154" t="b">
        <f>Scenario!S227=OrigScenario!S159</f>
        <v>1</v>
      </c>
      <c r="T159" s="154" t="b">
        <f>Scenario!T227=OrigScenario!T159</f>
        <v>1</v>
      </c>
      <c r="U159" s="154" t="b">
        <f>Scenario!U227=OrigScenario!U159</f>
        <v>1</v>
      </c>
      <c r="V159" s="154" t="b">
        <f>Scenario!V227=OrigScenario!V159</f>
        <v>1</v>
      </c>
      <c r="W159" s="154" t="b">
        <f>Scenario!W227=OrigScenario!W159</f>
        <v>1</v>
      </c>
      <c r="X159" s="154" t="b">
        <f>Scenario!X227=OrigScenario!X159</f>
        <v>1</v>
      </c>
      <c r="Y159" s="154" t="b">
        <f>Scenario!Y227=OrigScenario!Y159</f>
        <v>1</v>
      </c>
      <c r="Z159" s="154" t="b">
        <f>Scenario!Z227=OrigScenario!Z159</f>
        <v>1</v>
      </c>
      <c r="AA159" s="154" t="b">
        <f>Scenario!AA227=OrigScenario!AA159</f>
        <v>1</v>
      </c>
      <c r="AB159" s="154" t="b">
        <f>Scenario!AB227=OrigScenario!AB159</f>
        <v>1</v>
      </c>
      <c r="AC159" s="154" t="b">
        <f>Scenario!AC227=OrigScenario!AC159</f>
        <v>1</v>
      </c>
      <c r="AD159" s="154" t="b">
        <f>Scenario!AD227=OrigScenario!AD159</f>
        <v>1</v>
      </c>
      <c r="AE159" s="154" t="b">
        <f>Scenario!AE227=OrigScenario!AE159</f>
        <v>1</v>
      </c>
      <c r="AF159" s="154" t="b">
        <f>Scenario!AF227=OrigScenario!AF159</f>
        <v>1</v>
      </c>
      <c r="AG159" s="154" t="b">
        <f>Scenario!AG227=OrigScenario!AG159</f>
        <v>1</v>
      </c>
      <c r="AH159" s="154" t="b">
        <f>Scenario!AH227=OrigScenario!AH159</f>
        <v>1</v>
      </c>
      <c r="AI159" s="154" t="b">
        <f>Scenario!AI227=OrigScenario!AI159</f>
        <v>1</v>
      </c>
      <c r="AJ159" s="154" t="b">
        <f>Scenario!AJ227=OrigScenario!AJ159</f>
        <v>1</v>
      </c>
      <c r="AK159" s="154" t="b">
        <f>Scenario!AK227=OrigScenario!AK159</f>
        <v>1</v>
      </c>
      <c r="AL159" s="154" t="b">
        <f>Scenario!AL227=OrigScenario!AL159</f>
        <v>1</v>
      </c>
      <c r="AM159" s="154" t="b">
        <f>Scenario!AM227=OrigScenario!AM159</f>
        <v>1</v>
      </c>
      <c r="AN159" s="154" t="b">
        <f>Scenario!AN227=OrigScenario!AN159</f>
        <v>1</v>
      </c>
      <c r="AO159" s="154" t="b">
        <f>Scenario!AO227=OrigScenario!AO159</f>
        <v>1</v>
      </c>
      <c r="AP159" s="154" t="b">
        <f>Scenario!AP227=OrigScenario!AP159</f>
        <v>1</v>
      </c>
      <c r="AQ159" s="154" t="b">
        <f>Scenario!AQ227=OrigScenario!AQ159</f>
        <v>1</v>
      </c>
      <c r="AR159" s="154" t="b">
        <f>Scenario!AR227=OrigScenario!AR159</f>
        <v>1</v>
      </c>
      <c r="AS159" s="154" t="b">
        <f>Scenario!AS227=OrigScenario!AS159</f>
        <v>1</v>
      </c>
      <c r="AT159" s="154" t="b">
        <f>Scenario!AT227=OrigScenario!AT159</f>
        <v>1</v>
      </c>
      <c r="AU159" s="154" t="b">
        <f>Scenario!AU227=OrigScenario!AU159</f>
        <v>1</v>
      </c>
      <c r="AV159" s="155" t="b">
        <f>Scenario!AV227=OrigScenario!AV159</f>
        <v>1</v>
      </c>
    </row>
    <row r="160" spans="1:48" x14ac:dyDescent="0.2">
      <c r="B160" s="2" t="b">
        <f>Scenario!B228=OrigScenario!B160</f>
        <v>1</v>
      </c>
      <c r="C160" s="154" t="b">
        <f>Scenario!C228=OrigScenario!C160</f>
        <v>1</v>
      </c>
      <c r="D160" s="154" t="b">
        <f>Scenario!D228=OrigScenario!D160</f>
        <v>1</v>
      </c>
      <c r="E160" s="154" t="b">
        <f>Scenario!E228=OrigScenario!E160</f>
        <v>1</v>
      </c>
      <c r="F160" s="154" t="b">
        <f>Scenario!F228=OrigScenario!F160</f>
        <v>1</v>
      </c>
      <c r="G160" s="154" t="b">
        <f>Scenario!G228=OrigScenario!G160</f>
        <v>1</v>
      </c>
      <c r="H160" s="154" t="b">
        <f>Scenario!H228=OrigScenario!H160</f>
        <v>1</v>
      </c>
      <c r="I160" s="154" t="b">
        <f>Scenario!I228=OrigScenario!I160</f>
        <v>1</v>
      </c>
      <c r="J160" s="154" t="b">
        <f>Scenario!J228=OrigScenario!J160</f>
        <v>1</v>
      </c>
      <c r="K160" s="154" t="b">
        <f>Scenario!K228=OrigScenario!K160</f>
        <v>1</v>
      </c>
      <c r="L160" s="154" t="b">
        <f>Scenario!L228=OrigScenario!L160</f>
        <v>1</v>
      </c>
      <c r="M160" s="154" t="b">
        <f>Scenario!M228=OrigScenario!M160</f>
        <v>1</v>
      </c>
      <c r="N160" s="154" t="b">
        <f>Scenario!N228=OrigScenario!N160</f>
        <v>1</v>
      </c>
      <c r="O160" s="154" t="b">
        <f>Scenario!O228=OrigScenario!O160</f>
        <v>1</v>
      </c>
      <c r="P160" s="154" t="b">
        <f>Scenario!P228=OrigScenario!P160</f>
        <v>1</v>
      </c>
      <c r="Q160" s="154" t="b">
        <f>Scenario!Q228=OrigScenario!Q160</f>
        <v>1</v>
      </c>
      <c r="R160" s="154" t="b">
        <f>Scenario!R228=OrigScenario!R160</f>
        <v>1</v>
      </c>
      <c r="S160" s="154" t="b">
        <f>Scenario!S228=OrigScenario!S160</f>
        <v>1</v>
      </c>
      <c r="T160" s="154" t="b">
        <f>Scenario!T228=OrigScenario!T160</f>
        <v>1</v>
      </c>
      <c r="U160" s="154" t="b">
        <f>Scenario!U228=OrigScenario!U160</f>
        <v>1</v>
      </c>
      <c r="V160" s="154" t="b">
        <f>Scenario!V228=OrigScenario!V160</f>
        <v>1</v>
      </c>
      <c r="W160" s="154" t="b">
        <f>Scenario!W228=OrigScenario!W160</f>
        <v>1</v>
      </c>
      <c r="X160" s="154" t="b">
        <f>Scenario!X228=OrigScenario!X160</f>
        <v>1</v>
      </c>
      <c r="Y160" s="154" t="b">
        <f>Scenario!Y228=OrigScenario!Y160</f>
        <v>1</v>
      </c>
      <c r="Z160" s="154" t="b">
        <f>Scenario!Z228=OrigScenario!Z160</f>
        <v>1</v>
      </c>
      <c r="AA160" s="154" t="b">
        <f>Scenario!AA228=OrigScenario!AA160</f>
        <v>1</v>
      </c>
      <c r="AB160" s="154" t="b">
        <f>Scenario!AB228=OrigScenario!AB160</f>
        <v>1</v>
      </c>
      <c r="AC160" s="154" t="b">
        <f>Scenario!AC228=OrigScenario!AC160</f>
        <v>1</v>
      </c>
      <c r="AD160" s="154" t="b">
        <f>Scenario!AD228=OrigScenario!AD160</f>
        <v>1</v>
      </c>
      <c r="AE160" s="154" t="b">
        <f>Scenario!AE228=OrigScenario!AE160</f>
        <v>1</v>
      </c>
      <c r="AF160" s="154" t="b">
        <f>Scenario!AF228=OrigScenario!AF160</f>
        <v>1</v>
      </c>
      <c r="AG160" s="154" t="b">
        <f>Scenario!AG228=OrigScenario!AG160</f>
        <v>1</v>
      </c>
      <c r="AH160" s="154" t="b">
        <f>Scenario!AH228=OrigScenario!AH160</f>
        <v>1</v>
      </c>
      <c r="AI160" s="154" t="b">
        <f>Scenario!AI228=OrigScenario!AI160</f>
        <v>1</v>
      </c>
      <c r="AJ160" s="154" t="b">
        <f>Scenario!AJ228=OrigScenario!AJ160</f>
        <v>1</v>
      </c>
      <c r="AK160" s="154" t="b">
        <f>Scenario!AK228=OrigScenario!AK160</f>
        <v>1</v>
      </c>
      <c r="AL160" s="154" t="b">
        <f>Scenario!AL228=OrigScenario!AL160</f>
        <v>1</v>
      </c>
      <c r="AM160" s="154" t="b">
        <f>Scenario!AM228=OrigScenario!AM160</f>
        <v>1</v>
      </c>
      <c r="AN160" s="154" t="b">
        <f>Scenario!AN228=OrigScenario!AN160</f>
        <v>1</v>
      </c>
      <c r="AO160" s="154" t="b">
        <f>Scenario!AO228=OrigScenario!AO160</f>
        <v>1</v>
      </c>
      <c r="AP160" s="154" t="b">
        <f>Scenario!AP228=OrigScenario!AP160</f>
        <v>1</v>
      </c>
      <c r="AQ160" s="154" t="b">
        <f>Scenario!AQ228=OrigScenario!AQ160</f>
        <v>1</v>
      </c>
      <c r="AR160" s="154" t="b">
        <f>Scenario!AR228=OrigScenario!AR160</f>
        <v>1</v>
      </c>
      <c r="AS160" s="154" t="b">
        <f>Scenario!AS228=OrigScenario!AS160</f>
        <v>1</v>
      </c>
      <c r="AT160" s="154" t="b">
        <f>Scenario!AT228=OrigScenario!AT160</f>
        <v>1</v>
      </c>
      <c r="AU160" s="154" t="b">
        <f>Scenario!AU228=OrigScenario!AU160</f>
        <v>1</v>
      </c>
      <c r="AV160" s="155" t="b">
        <f>Scenario!AV228=OrigScenario!AV160</f>
        <v>1</v>
      </c>
    </row>
    <row r="161" spans="2:48" x14ac:dyDescent="0.2">
      <c r="B161" s="2" t="b">
        <f>Scenario!B229=OrigScenario!B161</f>
        <v>1</v>
      </c>
      <c r="C161" s="156" t="b">
        <f>Scenario!C229=OrigScenario!C161</f>
        <v>1</v>
      </c>
      <c r="D161" s="156" t="b">
        <f>Scenario!D229=OrigScenario!D161</f>
        <v>1</v>
      </c>
      <c r="E161" s="156" t="b">
        <f>Scenario!E229=OrigScenario!E161</f>
        <v>1</v>
      </c>
      <c r="F161" s="156" t="b">
        <f>Scenario!F229=OrigScenario!F161</f>
        <v>1</v>
      </c>
      <c r="G161" s="156" t="b">
        <f>Scenario!G229=OrigScenario!G161</f>
        <v>1</v>
      </c>
      <c r="H161" s="156" t="b">
        <f>Scenario!H229=OrigScenario!H161</f>
        <v>1</v>
      </c>
      <c r="I161" s="156" t="b">
        <f>Scenario!I229=OrigScenario!I161</f>
        <v>1</v>
      </c>
      <c r="J161" s="156" t="b">
        <f>Scenario!J229=OrigScenario!J161</f>
        <v>1</v>
      </c>
      <c r="K161" s="156" t="b">
        <f>Scenario!K229=OrigScenario!K161</f>
        <v>1</v>
      </c>
      <c r="L161" s="156" t="b">
        <f>Scenario!L229=OrigScenario!L161</f>
        <v>1</v>
      </c>
      <c r="M161" s="156" t="b">
        <f>Scenario!M229=OrigScenario!M161</f>
        <v>1</v>
      </c>
      <c r="N161" s="156" t="b">
        <f>Scenario!N229=OrigScenario!N161</f>
        <v>1</v>
      </c>
      <c r="O161" s="156" t="b">
        <f>Scenario!O229=OrigScenario!O161</f>
        <v>1</v>
      </c>
      <c r="P161" s="156" t="b">
        <f>Scenario!P229=OrigScenario!P161</f>
        <v>1</v>
      </c>
      <c r="Q161" s="156" t="b">
        <f>Scenario!Q229=OrigScenario!Q161</f>
        <v>1</v>
      </c>
      <c r="R161" s="156" t="b">
        <f>Scenario!R229=OrigScenario!R161</f>
        <v>1</v>
      </c>
      <c r="S161" s="156" t="b">
        <f>Scenario!S229=OrigScenario!S161</f>
        <v>1</v>
      </c>
      <c r="T161" s="156" t="b">
        <f>Scenario!T229=OrigScenario!T161</f>
        <v>1</v>
      </c>
      <c r="U161" s="156" t="b">
        <f>Scenario!U229=OrigScenario!U161</f>
        <v>1</v>
      </c>
      <c r="V161" s="156" t="b">
        <f>Scenario!V229=OrigScenario!V161</f>
        <v>1</v>
      </c>
      <c r="W161" s="156" t="b">
        <f>Scenario!W229=OrigScenario!W161</f>
        <v>1</v>
      </c>
      <c r="X161" s="156" t="b">
        <f>Scenario!X229=OrigScenario!X161</f>
        <v>1</v>
      </c>
      <c r="Y161" s="156" t="b">
        <f>Scenario!Y229=OrigScenario!Y161</f>
        <v>1</v>
      </c>
      <c r="Z161" s="156" t="b">
        <f>Scenario!Z229=OrigScenario!Z161</f>
        <v>1</v>
      </c>
      <c r="AA161" s="156" t="b">
        <f>Scenario!AA229=OrigScenario!AA161</f>
        <v>1</v>
      </c>
      <c r="AB161" s="156" t="b">
        <f>Scenario!AB229=OrigScenario!AB161</f>
        <v>1</v>
      </c>
      <c r="AC161" s="156" t="b">
        <f>Scenario!AC229=OrigScenario!AC161</f>
        <v>1</v>
      </c>
      <c r="AD161" s="156" t="b">
        <f>Scenario!AD229=OrigScenario!AD161</f>
        <v>1</v>
      </c>
      <c r="AE161" s="156" t="b">
        <f>Scenario!AE229=OrigScenario!AE161</f>
        <v>1</v>
      </c>
      <c r="AF161" s="156" t="b">
        <f>Scenario!AF229=OrigScenario!AF161</f>
        <v>1</v>
      </c>
      <c r="AG161" s="156" t="b">
        <f>Scenario!AG229=OrigScenario!AG161</f>
        <v>1</v>
      </c>
      <c r="AH161" s="156" t="b">
        <f>Scenario!AH229=OrigScenario!AH161</f>
        <v>1</v>
      </c>
      <c r="AI161" s="156" t="b">
        <f>Scenario!AI229=OrigScenario!AI161</f>
        <v>1</v>
      </c>
      <c r="AJ161" s="156" t="b">
        <f>Scenario!AJ229=OrigScenario!AJ161</f>
        <v>1</v>
      </c>
      <c r="AK161" s="156" t="b">
        <f>Scenario!AK229=OrigScenario!AK161</f>
        <v>1</v>
      </c>
      <c r="AL161" s="156" t="b">
        <f>Scenario!AL229=OrigScenario!AL161</f>
        <v>1</v>
      </c>
      <c r="AM161" s="156" t="b">
        <f>Scenario!AM229=OrigScenario!AM161</f>
        <v>1</v>
      </c>
      <c r="AN161" s="156" t="b">
        <f>Scenario!AN229=OrigScenario!AN161</f>
        <v>1</v>
      </c>
      <c r="AO161" s="156" t="b">
        <f>Scenario!AO229=OrigScenario!AO161</f>
        <v>1</v>
      </c>
      <c r="AP161" s="156" t="b">
        <f>Scenario!AP229=OrigScenario!AP161</f>
        <v>1</v>
      </c>
      <c r="AQ161" s="156" t="b">
        <f>Scenario!AQ229=OrigScenario!AQ161</f>
        <v>1</v>
      </c>
      <c r="AR161" s="156" t="b">
        <f>Scenario!AR229=OrigScenario!AR161</f>
        <v>1</v>
      </c>
      <c r="AS161" s="156" t="b">
        <f>Scenario!AS229=OrigScenario!AS161</f>
        <v>1</v>
      </c>
      <c r="AT161" s="156" t="b">
        <f>Scenario!AT229=OrigScenario!AT161</f>
        <v>1</v>
      </c>
      <c r="AU161" s="156" t="b">
        <f>Scenario!AU229=OrigScenario!AU161</f>
        <v>1</v>
      </c>
      <c r="AV161" s="157" t="b">
        <f>Scenario!AV229=OrigScenario!AV161</f>
        <v>1</v>
      </c>
    </row>
    <row r="162" spans="2:48" x14ac:dyDescent="0.2">
      <c r="B162" s="2" t="b">
        <f>Scenario!B230=OrigScenario!B162</f>
        <v>1</v>
      </c>
      <c r="C162" s="156" t="b">
        <f>Scenario!C230=OrigScenario!C162</f>
        <v>1</v>
      </c>
      <c r="D162" s="156" t="b">
        <f>Scenario!D230=OrigScenario!D162</f>
        <v>1</v>
      </c>
      <c r="E162" s="156" t="b">
        <f>Scenario!E230=OrigScenario!E162</f>
        <v>1</v>
      </c>
      <c r="F162" s="156" t="b">
        <f>Scenario!F230=OrigScenario!F162</f>
        <v>1</v>
      </c>
      <c r="G162" s="156" t="b">
        <f>Scenario!G230=OrigScenario!G162</f>
        <v>1</v>
      </c>
      <c r="H162" s="156" t="b">
        <f>Scenario!H230=OrigScenario!H162</f>
        <v>1</v>
      </c>
      <c r="I162" s="156" t="b">
        <f>Scenario!I230=OrigScenario!I162</f>
        <v>1</v>
      </c>
      <c r="J162" s="156" t="b">
        <f>Scenario!J230=OrigScenario!J162</f>
        <v>1</v>
      </c>
      <c r="K162" s="156" t="b">
        <f>Scenario!K230=OrigScenario!K162</f>
        <v>1</v>
      </c>
      <c r="L162" s="156" t="b">
        <f>Scenario!L230=OrigScenario!L162</f>
        <v>1</v>
      </c>
      <c r="M162" s="156" t="b">
        <f>Scenario!M230=OrigScenario!M162</f>
        <v>1</v>
      </c>
      <c r="N162" s="156" t="b">
        <f>Scenario!N230=OrigScenario!N162</f>
        <v>1</v>
      </c>
      <c r="O162" s="156" t="b">
        <f>Scenario!O230=OrigScenario!O162</f>
        <v>1</v>
      </c>
      <c r="P162" s="156" t="b">
        <f>Scenario!P230=OrigScenario!P162</f>
        <v>1</v>
      </c>
      <c r="Q162" s="156" t="b">
        <f>Scenario!Q230=OrigScenario!Q162</f>
        <v>1</v>
      </c>
      <c r="R162" s="156" t="b">
        <f>Scenario!R230=OrigScenario!R162</f>
        <v>1</v>
      </c>
      <c r="S162" s="156" t="b">
        <f>Scenario!S230=OrigScenario!S162</f>
        <v>1</v>
      </c>
      <c r="T162" s="156" t="b">
        <f>Scenario!T230=OrigScenario!T162</f>
        <v>1</v>
      </c>
      <c r="U162" s="156" t="b">
        <f>Scenario!U230=OrigScenario!U162</f>
        <v>1</v>
      </c>
      <c r="V162" s="156" t="b">
        <f>Scenario!V230=OrigScenario!V162</f>
        <v>1</v>
      </c>
      <c r="W162" s="156" t="b">
        <f>Scenario!W230=OrigScenario!W162</f>
        <v>1</v>
      </c>
      <c r="X162" s="156" t="b">
        <f>Scenario!X230=OrigScenario!X162</f>
        <v>1</v>
      </c>
      <c r="Y162" s="156" t="b">
        <f>Scenario!Y230=OrigScenario!Y162</f>
        <v>1</v>
      </c>
      <c r="Z162" s="156" t="b">
        <f>Scenario!Z230=OrigScenario!Z162</f>
        <v>1</v>
      </c>
      <c r="AA162" s="156" t="b">
        <f>Scenario!AA230=OrigScenario!AA162</f>
        <v>1</v>
      </c>
      <c r="AB162" s="156" t="b">
        <f>Scenario!AB230=OrigScenario!AB162</f>
        <v>1</v>
      </c>
      <c r="AC162" s="156" t="b">
        <f>Scenario!AC230=OrigScenario!AC162</f>
        <v>1</v>
      </c>
      <c r="AD162" s="156" t="b">
        <f>Scenario!AD230=OrigScenario!AD162</f>
        <v>1</v>
      </c>
      <c r="AE162" s="156" t="b">
        <f>Scenario!AE230=OrigScenario!AE162</f>
        <v>1</v>
      </c>
      <c r="AF162" s="156" t="b">
        <f>Scenario!AF230=OrigScenario!AF162</f>
        <v>1</v>
      </c>
      <c r="AG162" s="156" t="b">
        <f>Scenario!AG230=OrigScenario!AG162</f>
        <v>1</v>
      </c>
      <c r="AH162" s="156" t="b">
        <f>Scenario!AH230=OrigScenario!AH162</f>
        <v>1</v>
      </c>
      <c r="AI162" s="156" t="b">
        <f>Scenario!AI230=OrigScenario!AI162</f>
        <v>1</v>
      </c>
      <c r="AJ162" s="156" t="b">
        <f>Scenario!AJ230=OrigScenario!AJ162</f>
        <v>1</v>
      </c>
      <c r="AK162" s="156" t="b">
        <f>Scenario!AK230=OrigScenario!AK162</f>
        <v>1</v>
      </c>
      <c r="AL162" s="156" t="b">
        <f>Scenario!AL230=OrigScenario!AL162</f>
        <v>1</v>
      </c>
      <c r="AM162" s="156" t="b">
        <f>Scenario!AM230=OrigScenario!AM162</f>
        <v>1</v>
      </c>
      <c r="AN162" s="156" t="b">
        <f>Scenario!AN230=OrigScenario!AN162</f>
        <v>1</v>
      </c>
      <c r="AO162" s="156" t="b">
        <f>Scenario!AO230=OrigScenario!AO162</f>
        <v>1</v>
      </c>
      <c r="AP162" s="156" t="b">
        <f>Scenario!AP230=OrigScenario!AP162</f>
        <v>1</v>
      </c>
      <c r="AQ162" s="156" t="b">
        <f>Scenario!AQ230=OrigScenario!AQ162</f>
        <v>1</v>
      </c>
      <c r="AR162" s="156" t="b">
        <f>Scenario!AR230=OrigScenario!AR162</f>
        <v>1</v>
      </c>
      <c r="AS162" s="156" t="b">
        <f>Scenario!AS230=OrigScenario!AS162</f>
        <v>1</v>
      </c>
      <c r="AT162" s="156" t="b">
        <f>Scenario!AT230=OrigScenario!AT162</f>
        <v>1</v>
      </c>
      <c r="AU162" s="156" t="b">
        <f>Scenario!AU230=OrigScenario!AU162</f>
        <v>1</v>
      </c>
      <c r="AV162" s="157" t="b">
        <f>Scenario!AV230=OrigScenario!AV162</f>
        <v>1</v>
      </c>
    </row>
    <row r="163" spans="2:48" x14ac:dyDescent="0.2">
      <c r="B163" s="2" t="b">
        <f>Scenario!B231=OrigScenario!B163</f>
        <v>1</v>
      </c>
      <c r="C163" s="156" t="b">
        <f>Scenario!C231=OrigScenario!C163</f>
        <v>1</v>
      </c>
      <c r="D163" s="156" t="b">
        <f>Scenario!D231=OrigScenario!D163</f>
        <v>1</v>
      </c>
      <c r="E163" s="156" t="b">
        <f>Scenario!E231=OrigScenario!E163</f>
        <v>1</v>
      </c>
      <c r="F163" s="156" t="b">
        <f>Scenario!F231=OrigScenario!F163</f>
        <v>1</v>
      </c>
      <c r="G163" s="156" t="b">
        <f>Scenario!G231=OrigScenario!G163</f>
        <v>1</v>
      </c>
      <c r="H163" s="156" t="b">
        <f>Scenario!H231=OrigScenario!H163</f>
        <v>1</v>
      </c>
      <c r="I163" s="156" t="b">
        <f>Scenario!I231=OrigScenario!I163</f>
        <v>1</v>
      </c>
      <c r="J163" s="156" t="b">
        <f>Scenario!J231=OrigScenario!J163</f>
        <v>1</v>
      </c>
      <c r="K163" s="156" t="b">
        <f>Scenario!K231=OrigScenario!K163</f>
        <v>1</v>
      </c>
      <c r="L163" s="156" t="b">
        <f>Scenario!L231=OrigScenario!L163</f>
        <v>1</v>
      </c>
      <c r="M163" s="156" t="b">
        <f>Scenario!M231=OrigScenario!M163</f>
        <v>1</v>
      </c>
      <c r="N163" s="156" t="b">
        <f>Scenario!N231=OrigScenario!N163</f>
        <v>1</v>
      </c>
      <c r="O163" s="156" t="b">
        <f>Scenario!O231=OrigScenario!O163</f>
        <v>1</v>
      </c>
      <c r="P163" s="156" t="b">
        <f>Scenario!P231=OrigScenario!P163</f>
        <v>1</v>
      </c>
      <c r="Q163" s="156" t="b">
        <f>Scenario!Q231=OrigScenario!Q163</f>
        <v>1</v>
      </c>
      <c r="R163" s="156" t="b">
        <f>Scenario!R231=OrigScenario!R163</f>
        <v>1</v>
      </c>
      <c r="S163" s="156" t="b">
        <f>Scenario!S231=OrigScenario!S163</f>
        <v>1</v>
      </c>
      <c r="T163" s="156" t="b">
        <f>Scenario!T231=OrigScenario!T163</f>
        <v>1</v>
      </c>
      <c r="U163" s="156" t="b">
        <f>Scenario!U231=OrigScenario!U163</f>
        <v>1</v>
      </c>
      <c r="V163" s="156" t="b">
        <f>Scenario!V231=OrigScenario!V163</f>
        <v>1</v>
      </c>
      <c r="W163" s="156" t="b">
        <f>Scenario!W231=OrigScenario!W163</f>
        <v>1</v>
      </c>
      <c r="X163" s="156" t="b">
        <f>Scenario!X231=OrigScenario!X163</f>
        <v>1</v>
      </c>
      <c r="Y163" s="156" t="b">
        <f>Scenario!Y231=OrigScenario!Y163</f>
        <v>1</v>
      </c>
      <c r="Z163" s="156" t="b">
        <f>Scenario!Z231=OrigScenario!Z163</f>
        <v>1</v>
      </c>
      <c r="AA163" s="156" t="b">
        <f>Scenario!AA231=OrigScenario!AA163</f>
        <v>1</v>
      </c>
      <c r="AB163" s="156" t="b">
        <f>Scenario!AB231=OrigScenario!AB163</f>
        <v>1</v>
      </c>
      <c r="AC163" s="156" t="b">
        <f>Scenario!AC231=OrigScenario!AC163</f>
        <v>1</v>
      </c>
      <c r="AD163" s="156" t="b">
        <f>Scenario!AD231=OrigScenario!AD163</f>
        <v>1</v>
      </c>
      <c r="AE163" s="156" t="b">
        <f>Scenario!AE231=OrigScenario!AE163</f>
        <v>1</v>
      </c>
      <c r="AF163" s="156" t="b">
        <f>Scenario!AF231=OrigScenario!AF163</f>
        <v>1</v>
      </c>
      <c r="AG163" s="156" t="b">
        <f>Scenario!AG231=OrigScenario!AG163</f>
        <v>1</v>
      </c>
      <c r="AH163" s="156" t="b">
        <f>Scenario!AH231=OrigScenario!AH163</f>
        <v>1</v>
      </c>
      <c r="AI163" s="156" t="b">
        <f>Scenario!AI231=OrigScenario!AI163</f>
        <v>1</v>
      </c>
      <c r="AJ163" s="156" t="b">
        <f>Scenario!AJ231=OrigScenario!AJ163</f>
        <v>1</v>
      </c>
      <c r="AK163" s="156" t="b">
        <f>Scenario!AK231=OrigScenario!AK163</f>
        <v>1</v>
      </c>
      <c r="AL163" s="156" t="b">
        <f>Scenario!AL231=OrigScenario!AL163</f>
        <v>1</v>
      </c>
      <c r="AM163" s="156" t="b">
        <f>Scenario!AM231=OrigScenario!AM163</f>
        <v>1</v>
      </c>
      <c r="AN163" s="156" t="b">
        <f>Scenario!AN231=OrigScenario!AN163</f>
        <v>1</v>
      </c>
      <c r="AO163" s="156" t="b">
        <f>Scenario!AO231=OrigScenario!AO163</f>
        <v>1</v>
      </c>
      <c r="AP163" s="156" t="b">
        <f>Scenario!AP231=OrigScenario!AP163</f>
        <v>1</v>
      </c>
      <c r="AQ163" s="156" t="b">
        <f>Scenario!AQ231=OrigScenario!AQ163</f>
        <v>1</v>
      </c>
      <c r="AR163" s="156" t="b">
        <f>Scenario!AR231=OrigScenario!AR163</f>
        <v>1</v>
      </c>
      <c r="AS163" s="156" t="b">
        <f>Scenario!AS231=OrigScenario!AS163</f>
        <v>1</v>
      </c>
      <c r="AT163" s="156" t="b">
        <f>Scenario!AT231=OrigScenario!AT163</f>
        <v>1</v>
      </c>
      <c r="AU163" s="156" t="b">
        <f>Scenario!AU231=OrigScenario!AU163</f>
        <v>1</v>
      </c>
      <c r="AV163" s="157" t="b">
        <f>Scenario!AV231=OrigScenario!AV163</f>
        <v>1</v>
      </c>
    </row>
    <row r="164" spans="2:48" x14ac:dyDescent="0.2">
      <c r="B164" s="2" t="b">
        <f>Scenario!B232=OrigScenario!B164</f>
        <v>1</v>
      </c>
      <c r="C164" s="156" t="b">
        <f>Scenario!C232=OrigScenario!C164</f>
        <v>1</v>
      </c>
      <c r="D164" s="156" t="b">
        <f>Scenario!D232=OrigScenario!D164</f>
        <v>1</v>
      </c>
      <c r="E164" s="156" t="b">
        <f>Scenario!E232=OrigScenario!E164</f>
        <v>1</v>
      </c>
      <c r="F164" s="156" t="b">
        <f>Scenario!F232=OrigScenario!F164</f>
        <v>1</v>
      </c>
      <c r="G164" s="156" t="b">
        <f>Scenario!G232=OrigScenario!G164</f>
        <v>1</v>
      </c>
      <c r="H164" s="156" t="b">
        <f>Scenario!H232=OrigScenario!H164</f>
        <v>1</v>
      </c>
      <c r="I164" s="156" t="b">
        <f>Scenario!I232=OrigScenario!I164</f>
        <v>1</v>
      </c>
      <c r="J164" s="156" t="b">
        <f>Scenario!J232=OrigScenario!J164</f>
        <v>1</v>
      </c>
      <c r="K164" s="156" t="b">
        <f>Scenario!K232=OrigScenario!K164</f>
        <v>1</v>
      </c>
      <c r="L164" s="156" t="b">
        <f>Scenario!L232=OrigScenario!L164</f>
        <v>1</v>
      </c>
      <c r="M164" s="156" t="b">
        <f>Scenario!M232=OrigScenario!M164</f>
        <v>1</v>
      </c>
      <c r="N164" s="156" t="b">
        <f>Scenario!N232=OrigScenario!N164</f>
        <v>1</v>
      </c>
      <c r="O164" s="156" t="b">
        <f>Scenario!O232=OrigScenario!O164</f>
        <v>1</v>
      </c>
      <c r="P164" s="156" t="b">
        <f>Scenario!P232=OrigScenario!P164</f>
        <v>1</v>
      </c>
      <c r="Q164" s="156" t="b">
        <f>Scenario!Q232=OrigScenario!Q164</f>
        <v>1</v>
      </c>
      <c r="R164" s="156" t="b">
        <f>Scenario!R232=OrigScenario!R164</f>
        <v>1</v>
      </c>
      <c r="S164" s="156" t="b">
        <f>Scenario!S232=OrigScenario!S164</f>
        <v>1</v>
      </c>
      <c r="T164" s="156" t="b">
        <f>Scenario!T232=OrigScenario!T164</f>
        <v>1</v>
      </c>
      <c r="U164" s="156" t="b">
        <f>Scenario!U232=OrigScenario!U164</f>
        <v>1</v>
      </c>
      <c r="V164" s="156" t="b">
        <f>Scenario!V232=OrigScenario!V164</f>
        <v>1</v>
      </c>
      <c r="W164" s="156" t="b">
        <f>Scenario!W232=OrigScenario!W164</f>
        <v>1</v>
      </c>
      <c r="X164" s="156" t="b">
        <f>Scenario!X232=OrigScenario!X164</f>
        <v>1</v>
      </c>
      <c r="Y164" s="156" t="b">
        <f>Scenario!Y232=OrigScenario!Y164</f>
        <v>1</v>
      </c>
      <c r="Z164" s="156" t="b">
        <f>Scenario!Z232=OrigScenario!Z164</f>
        <v>1</v>
      </c>
      <c r="AA164" s="156" t="b">
        <f>Scenario!AA232=OrigScenario!AA164</f>
        <v>1</v>
      </c>
      <c r="AB164" s="156" t="b">
        <f>Scenario!AB232=OrigScenario!AB164</f>
        <v>1</v>
      </c>
      <c r="AC164" s="156" t="b">
        <f>Scenario!AC232=OrigScenario!AC164</f>
        <v>1</v>
      </c>
      <c r="AD164" s="156" t="b">
        <f>Scenario!AD232=OrigScenario!AD164</f>
        <v>1</v>
      </c>
      <c r="AE164" s="156" t="b">
        <f>Scenario!AE232=OrigScenario!AE164</f>
        <v>1</v>
      </c>
      <c r="AF164" s="156" t="b">
        <f>Scenario!AF232=OrigScenario!AF164</f>
        <v>1</v>
      </c>
      <c r="AG164" s="156" t="b">
        <f>Scenario!AG232=OrigScenario!AG164</f>
        <v>1</v>
      </c>
      <c r="AH164" s="156" t="b">
        <f>Scenario!AH232=OrigScenario!AH164</f>
        <v>1</v>
      </c>
      <c r="AI164" s="156" t="b">
        <f>Scenario!AI232=OrigScenario!AI164</f>
        <v>1</v>
      </c>
      <c r="AJ164" s="156" t="b">
        <f>Scenario!AJ232=OrigScenario!AJ164</f>
        <v>1</v>
      </c>
      <c r="AK164" s="156" t="b">
        <f>Scenario!AK232=OrigScenario!AK164</f>
        <v>1</v>
      </c>
      <c r="AL164" s="156" t="b">
        <f>Scenario!AL232=OrigScenario!AL164</f>
        <v>1</v>
      </c>
      <c r="AM164" s="156" t="b">
        <f>Scenario!AM232=OrigScenario!AM164</f>
        <v>1</v>
      </c>
      <c r="AN164" s="156" t="b">
        <f>Scenario!AN232=OrigScenario!AN164</f>
        <v>1</v>
      </c>
      <c r="AO164" s="156" t="b">
        <f>Scenario!AO232=OrigScenario!AO164</f>
        <v>1</v>
      </c>
      <c r="AP164" s="156" t="b">
        <f>Scenario!AP232=OrigScenario!AP164</f>
        <v>1</v>
      </c>
      <c r="AQ164" s="156" t="b">
        <f>Scenario!AQ232=OrigScenario!AQ164</f>
        <v>1</v>
      </c>
      <c r="AR164" s="156" t="b">
        <f>Scenario!AR232=OrigScenario!AR164</f>
        <v>1</v>
      </c>
      <c r="AS164" s="156" t="b">
        <f>Scenario!AS232=OrigScenario!AS164</f>
        <v>1</v>
      </c>
      <c r="AT164" s="156" t="b">
        <f>Scenario!AT232=OrigScenario!AT164</f>
        <v>1</v>
      </c>
      <c r="AU164" s="156" t="b">
        <f>Scenario!AU232=OrigScenario!AU164</f>
        <v>1</v>
      </c>
      <c r="AV164" s="157" t="b">
        <f>Scenario!AV232=OrigScenario!AV164</f>
        <v>1</v>
      </c>
    </row>
    <row r="165" spans="2:48" x14ac:dyDescent="0.2">
      <c r="B165" s="2" t="b">
        <f>Scenario!B233=OrigScenario!B165</f>
        <v>1</v>
      </c>
      <c r="C165" s="156" t="b">
        <f>Scenario!C233=OrigScenario!C165</f>
        <v>1</v>
      </c>
      <c r="D165" s="156" t="b">
        <f>Scenario!D233=OrigScenario!D165</f>
        <v>1</v>
      </c>
      <c r="E165" s="156" t="b">
        <f>Scenario!E233=OrigScenario!E165</f>
        <v>1</v>
      </c>
      <c r="F165" s="156" t="b">
        <f>Scenario!F233=OrigScenario!F165</f>
        <v>1</v>
      </c>
      <c r="G165" s="156" t="b">
        <f>Scenario!G233=OrigScenario!G165</f>
        <v>1</v>
      </c>
      <c r="H165" s="156" t="b">
        <f>Scenario!H233=OrigScenario!H165</f>
        <v>1</v>
      </c>
      <c r="I165" s="156" t="b">
        <f>Scenario!I233=OrigScenario!I165</f>
        <v>1</v>
      </c>
      <c r="J165" s="156" t="b">
        <f>Scenario!J233=OrigScenario!J165</f>
        <v>1</v>
      </c>
      <c r="K165" s="156" t="b">
        <f>Scenario!K233=OrigScenario!K165</f>
        <v>1</v>
      </c>
      <c r="L165" s="156" t="b">
        <f>Scenario!L233=OrigScenario!L165</f>
        <v>1</v>
      </c>
      <c r="M165" s="156" t="b">
        <f>Scenario!M233=OrigScenario!M165</f>
        <v>1</v>
      </c>
      <c r="N165" s="156" t="b">
        <f>Scenario!N233=OrigScenario!N165</f>
        <v>1</v>
      </c>
      <c r="O165" s="156" t="b">
        <f>Scenario!O233=OrigScenario!O165</f>
        <v>1</v>
      </c>
      <c r="P165" s="156" t="b">
        <f>Scenario!P233=OrigScenario!P165</f>
        <v>1</v>
      </c>
      <c r="Q165" s="156" t="b">
        <f>Scenario!Q233=OrigScenario!Q165</f>
        <v>1</v>
      </c>
      <c r="R165" s="156" t="b">
        <f>Scenario!R233=OrigScenario!R165</f>
        <v>1</v>
      </c>
      <c r="S165" s="156" t="b">
        <f>Scenario!S233=OrigScenario!S165</f>
        <v>1</v>
      </c>
      <c r="T165" s="156" t="b">
        <f>Scenario!T233=OrigScenario!T165</f>
        <v>1</v>
      </c>
      <c r="U165" s="156" t="b">
        <f>Scenario!U233=OrigScenario!U165</f>
        <v>1</v>
      </c>
      <c r="V165" s="156" t="b">
        <f>Scenario!V233=OrigScenario!V165</f>
        <v>1</v>
      </c>
      <c r="W165" s="156" t="b">
        <f>Scenario!W233=OrigScenario!W165</f>
        <v>1</v>
      </c>
      <c r="X165" s="156" t="b">
        <f>Scenario!X233=OrigScenario!X165</f>
        <v>1</v>
      </c>
      <c r="Y165" s="156" t="b">
        <f>Scenario!Y233=OrigScenario!Y165</f>
        <v>1</v>
      </c>
      <c r="Z165" s="156" t="b">
        <f>Scenario!Z233=OrigScenario!Z165</f>
        <v>1</v>
      </c>
      <c r="AA165" s="156" t="b">
        <f>Scenario!AA233=OrigScenario!AA165</f>
        <v>1</v>
      </c>
      <c r="AB165" s="156" t="b">
        <f>Scenario!AB233=OrigScenario!AB165</f>
        <v>1</v>
      </c>
      <c r="AC165" s="156" t="b">
        <f>Scenario!AC233=OrigScenario!AC165</f>
        <v>1</v>
      </c>
      <c r="AD165" s="156" t="b">
        <f>Scenario!AD233=OrigScenario!AD165</f>
        <v>1</v>
      </c>
      <c r="AE165" s="156" t="b">
        <f>Scenario!AE233=OrigScenario!AE165</f>
        <v>1</v>
      </c>
      <c r="AF165" s="156" t="b">
        <f>Scenario!AF233=OrigScenario!AF165</f>
        <v>1</v>
      </c>
      <c r="AG165" s="156" t="b">
        <f>Scenario!AG233=OrigScenario!AG165</f>
        <v>1</v>
      </c>
      <c r="AH165" s="156" t="b">
        <f>Scenario!AH233=OrigScenario!AH165</f>
        <v>1</v>
      </c>
      <c r="AI165" s="156" t="b">
        <f>Scenario!AI233=OrigScenario!AI165</f>
        <v>1</v>
      </c>
      <c r="AJ165" s="156" t="b">
        <f>Scenario!AJ233=OrigScenario!AJ165</f>
        <v>1</v>
      </c>
      <c r="AK165" s="156" t="b">
        <f>Scenario!AK233=OrigScenario!AK165</f>
        <v>1</v>
      </c>
      <c r="AL165" s="156" t="b">
        <f>Scenario!AL233=OrigScenario!AL165</f>
        <v>1</v>
      </c>
      <c r="AM165" s="156" t="b">
        <f>Scenario!AM233=OrigScenario!AM165</f>
        <v>1</v>
      </c>
      <c r="AN165" s="156" t="b">
        <f>Scenario!AN233=OrigScenario!AN165</f>
        <v>1</v>
      </c>
      <c r="AO165" s="156" t="b">
        <f>Scenario!AO233=OrigScenario!AO165</f>
        <v>1</v>
      </c>
      <c r="AP165" s="156" t="b">
        <f>Scenario!AP233=OrigScenario!AP165</f>
        <v>1</v>
      </c>
      <c r="AQ165" s="156" t="b">
        <f>Scenario!AQ233=OrigScenario!AQ165</f>
        <v>1</v>
      </c>
      <c r="AR165" s="156" t="b">
        <f>Scenario!AR233=OrigScenario!AR165</f>
        <v>1</v>
      </c>
      <c r="AS165" s="156" t="b">
        <f>Scenario!AS233=OrigScenario!AS165</f>
        <v>1</v>
      </c>
      <c r="AT165" s="156" t="b">
        <f>Scenario!AT233=OrigScenario!AT165</f>
        <v>1</v>
      </c>
      <c r="AU165" s="156" t="b">
        <f>Scenario!AU233=OrigScenario!AU165</f>
        <v>1</v>
      </c>
      <c r="AV165" s="157" t="b">
        <f>Scenario!AV233=OrigScenario!AV165</f>
        <v>1</v>
      </c>
    </row>
    <row r="166" spans="2:48" x14ac:dyDescent="0.2">
      <c r="B166" s="2" t="b">
        <f>Scenario!B234=OrigScenario!B166</f>
        <v>1</v>
      </c>
      <c r="C166" s="156" t="b">
        <f>Scenario!C234=OrigScenario!C166</f>
        <v>1</v>
      </c>
      <c r="D166" s="156" t="b">
        <f>Scenario!D234=OrigScenario!D166</f>
        <v>1</v>
      </c>
      <c r="E166" s="156" t="b">
        <f>Scenario!E234=OrigScenario!E166</f>
        <v>1</v>
      </c>
      <c r="F166" s="156" t="b">
        <f>Scenario!F234=OrigScenario!F166</f>
        <v>1</v>
      </c>
      <c r="G166" s="156" t="b">
        <f>Scenario!G234=OrigScenario!G166</f>
        <v>1</v>
      </c>
      <c r="H166" s="156" t="b">
        <f>Scenario!H234=OrigScenario!H166</f>
        <v>1</v>
      </c>
      <c r="I166" s="156" t="b">
        <f>Scenario!I234=OrigScenario!I166</f>
        <v>1</v>
      </c>
      <c r="J166" s="156" t="b">
        <f>Scenario!J234=OrigScenario!J166</f>
        <v>1</v>
      </c>
      <c r="K166" s="156" t="b">
        <f>Scenario!K234=OrigScenario!K166</f>
        <v>1</v>
      </c>
      <c r="L166" s="156" t="b">
        <f>Scenario!L234=OrigScenario!L166</f>
        <v>1</v>
      </c>
      <c r="M166" s="156" t="b">
        <f>Scenario!M234=OrigScenario!M166</f>
        <v>1</v>
      </c>
      <c r="N166" s="156" t="b">
        <f>Scenario!N234=OrigScenario!N166</f>
        <v>1</v>
      </c>
      <c r="O166" s="156" t="b">
        <f>Scenario!O234=OrigScenario!O166</f>
        <v>1</v>
      </c>
      <c r="P166" s="156" t="b">
        <f>Scenario!P234=OrigScenario!P166</f>
        <v>1</v>
      </c>
      <c r="Q166" s="156" t="b">
        <f>Scenario!Q234=OrigScenario!Q166</f>
        <v>1</v>
      </c>
      <c r="R166" s="156" t="b">
        <f>Scenario!R234=OrigScenario!R166</f>
        <v>1</v>
      </c>
      <c r="S166" s="156" t="b">
        <f>Scenario!S234=OrigScenario!S166</f>
        <v>1</v>
      </c>
      <c r="T166" s="156" t="b">
        <f>Scenario!T234=OrigScenario!T166</f>
        <v>1</v>
      </c>
      <c r="U166" s="156" t="b">
        <f>Scenario!U234=OrigScenario!U166</f>
        <v>1</v>
      </c>
      <c r="V166" s="156" t="b">
        <f>Scenario!V234=OrigScenario!V166</f>
        <v>1</v>
      </c>
      <c r="W166" s="156" t="b">
        <f>Scenario!W234=OrigScenario!W166</f>
        <v>1</v>
      </c>
      <c r="X166" s="156" t="b">
        <f>Scenario!X234=OrigScenario!X166</f>
        <v>1</v>
      </c>
      <c r="Y166" s="156" t="b">
        <f>Scenario!Y234=OrigScenario!Y166</f>
        <v>1</v>
      </c>
      <c r="Z166" s="156" t="b">
        <f>Scenario!Z234=OrigScenario!Z166</f>
        <v>1</v>
      </c>
      <c r="AA166" s="156" t="b">
        <f>Scenario!AA234=OrigScenario!AA166</f>
        <v>1</v>
      </c>
      <c r="AB166" s="156" t="b">
        <f>Scenario!AB234=OrigScenario!AB166</f>
        <v>1</v>
      </c>
      <c r="AC166" s="156" t="b">
        <f>Scenario!AC234=OrigScenario!AC166</f>
        <v>1</v>
      </c>
      <c r="AD166" s="156" t="b">
        <f>Scenario!AD234=OrigScenario!AD166</f>
        <v>1</v>
      </c>
      <c r="AE166" s="156" t="b">
        <f>Scenario!AE234=OrigScenario!AE166</f>
        <v>1</v>
      </c>
      <c r="AF166" s="156" t="b">
        <f>Scenario!AF234=OrigScenario!AF166</f>
        <v>1</v>
      </c>
      <c r="AG166" s="156" t="b">
        <f>Scenario!AG234=OrigScenario!AG166</f>
        <v>1</v>
      </c>
      <c r="AH166" s="156" t="b">
        <f>Scenario!AH234=OrigScenario!AH166</f>
        <v>1</v>
      </c>
      <c r="AI166" s="156" t="b">
        <f>Scenario!AI234=OrigScenario!AI166</f>
        <v>1</v>
      </c>
      <c r="AJ166" s="156" t="b">
        <f>Scenario!AJ234=OrigScenario!AJ166</f>
        <v>1</v>
      </c>
      <c r="AK166" s="156" t="b">
        <f>Scenario!AK234=OrigScenario!AK166</f>
        <v>1</v>
      </c>
      <c r="AL166" s="156" t="b">
        <f>Scenario!AL234=OrigScenario!AL166</f>
        <v>1</v>
      </c>
      <c r="AM166" s="156" t="b">
        <f>Scenario!AM234=OrigScenario!AM166</f>
        <v>1</v>
      </c>
      <c r="AN166" s="156" t="b">
        <f>Scenario!AN234=OrigScenario!AN166</f>
        <v>1</v>
      </c>
      <c r="AO166" s="156" t="b">
        <f>Scenario!AO234=OrigScenario!AO166</f>
        <v>1</v>
      </c>
      <c r="AP166" s="156" t="b">
        <f>Scenario!AP234=OrigScenario!AP166</f>
        <v>1</v>
      </c>
      <c r="AQ166" s="156" t="b">
        <f>Scenario!AQ234=OrigScenario!AQ166</f>
        <v>1</v>
      </c>
      <c r="AR166" s="156" t="b">
        <f>Scenario!AR234=OrigScenario!AR166</f>
        <v>1</v>
      </c>
      <c r="AS166" s="156" t="b">
        <f>Scenario!AS234=OrigScenario!AS166</f>
        <v>1</v>
      </c>
      <c r="AT166" s="156" t="b">
        <f>Scenario!AT234=OrigScenario!AT166</f>
        <v>1</v>
      </c>
      <c r="AU166" s="156" t="b">
        <f>Scenario!AU234=OrigScenario!AU166</f>
        <v>1</v>
      </c>
      <c r="AV166" s="157" t="b">
        <f>Scenario!AV234=OrigScenario!AV166</f>
        <v>1</v>
      </c>
    </row>
    <row r="167" spans="2:48" x14ac:dyDescent="0.2">
      <c r="B167" s="2" t="b">
        <f>Scenario!B235=OrigScenario!B167</f>
        <v>1</v>
      </c>
      <c r="C167" s="154" t="b">
        <f>Scenario!C235=OrigScenario!C167</f>
        <v>0</v>
      </c>
      <c r="D167" s="154" t="b">
        <f>Scenario!D235=OrigScenario!D167</f>
        <v>0</v>
      </c>
      <c r="E167" s="154" t="b">
        <f>Scenario!E235=OrigScenario!E167</f>
        <v>0</v>
      </c>
      <c r="F167" s="154" t="b">
        <f>Scenario!F235=OrigScenario!F167</f>
        <v>0</v>
      </c>
      <c r="G167" s="154" t="b">
        <f>Scenario!G235=OrigScenario!G167</f>
        <v>0</v>
      </c>
      <c r="H167" s="154" t="b">
        <f>Scenario!H235=OrigScenario!H167</f>
        <v>0</v>
      </c>
      <c r="I167" s="154" t="b">
        <f>Scenario!I235=OrigScenario!I167</f>
        <v>0</v>
      </c>
      <c r="J167" s="154" t="b">
        <f>Scenario!J235=OrigScenario!J167</f>
        <v>0</v>
      </c>
      <c r="K167" s="154" t="b">
        <f>Scenario!K235=OrigScenario!K167</f>
        <v>0</v>
      </c>
      <c r="L167" s="154" t="b">
        <f>Scenario!L235=OrigScenario!L167</f>
        <v>0</v>
      </c>
      <c r="M167" s="154" t="b">
        <f>Scenario!M235=OrigScenario!M167</f>
        <v>0</v>
      </c>
      <c r="N167" s="154" t="b">
        <f>Scenario!N235=OrigScenario!N167</f>
        <v>0</v>
      </c>
      <c r="O167" s="154" t="b">
        <f>Scenario!O235=OrigScenario!O167</f>
        <v>0</v>
      </c>
      <c r="P167" s="154" t="b">
        <f>Scenario!P235=OrigScenario!P167</f>
        <v>0</v>
      </c>
      <c r="Q167" s="154" t="b">
        <f>Scenario!Q235=OrigScenario!Q167</f>
        <v>0</v>
      </c>
      <c r="R167" s="154" t="b">
        <f>Scenario!R235=OrigScenario!R167</f>
        <v>0</v>
      </c>
      <c r="S167" s="154" t="b">
        <f>Scenario!S235=OrigScenario!S167</f>
        <v>0</v>
      </c>
      <c r="T167" s="154" t="b">
        <f>Scenario!T235=OrigScenario!T167</f>
        <v>0</v>
      </c>
      <c r="U167" s="154" t="b">
        <f>Scenario!U235=OrigScenario!U167</f>
        <v>0</v>
      </c>
      <c r="V167" s="154" t="b">
        <f>Scenario!V235=OrigScenario!V167</f>
        <v>0</v>
      </c>
      <c r="W167" s="154" t="b">
        <f>Scenario!W235=OrigScenario!W167</f>
        <v>0</v>
      </c>
      <c r="X167" s="154" t="b">
        <f>Scenario!X235=OrigScenario!X167</f>
        <v>0</v>
      </c>
      <c r="Y167" s="154" t="b">
        <f>Scenario!Y235=OrigScenario!Y167</f>
        <v>0</v>
      </c>
      <c r="Z167" s="154" t="b">
        <f>Scenario!Z235=OrigScenario!Z167</f>
        <v>0</v>
      </c>
      <c r="AA167" s="154" t="b">
        <f>Scenario!AA235=OrigScenario!AA167</f>
        <v>0</v>
      </c>
      <c r="AB167" s="154" t="b">
        <f>Scenario!AB235=OrigScenario!AB167</f>
        <v>0</v>
      </c>
      <c r="AC167" s="154" t="b">
        <f>Scenario!AC235=OrigScenario!AC167</f>
        <v>0</v>
      </c>
      <c r="AD167" s="154" t="b">
        <f>Scenario!AD235=OrigScenario!AD167</f>
        <v>0</v>
      </c>
      <c r="AE167" s="154" t="b">
        <f>Scenario!AE235=OrigScenario!AE167</f>
        <v>0</v>
      </c>
      <c r="AF167" s="154" t="b">
        <f>Scenario!AF235=OrigScenario!AF167</f>
        <v>0</v>
      </c>
      <c r="AG167" s="154" t="b">
        <f>Scenario!AG235=OrigScenario!AG167</f>
        <v>0</v>
      </c>
      <c r="AH167" s="154" t="b">
        <f>Scenario!AH235=OrigScenario!AH167</f>
        <v>0</v>
      </c>
      <c r="AI167" s="154" t="b">
        <f>Scenario!AI235=OrigScenario!AI167</f>
        <v>0</v>
      </c>
      <c r="AJ167" s="154" t="b">
        <f>Scenario!AJ235=OrigScenario!AJ167</f>
        <v>0</v>
      </c>
      <c r="AK167" s="154" t="b">
        <f>Scenario!AK235=OrigScenario!AK167</f>
        <v>0</v>
      </c>
      <c r="AL167" s="154" t="b">
        <f>Scenario!AL235=OrigScenario!AL167</f>
        <v>0</v>
      </c>
      <c r="AM167" s="154" t="b">
        <f>Scenario!AM235=OrigScenario!AM167</f>
        <v>0</v>
      </c>
      <c r="AN167" s="154" t="b">
        <f>Scenario!AN235=OrigScenario!AN167</f>
        <v>0</v>
      </c>
      <c r="AO167" s="154" t="b">
        <f>Scenario!AO235=OrigScenario!AO167</f>
        <v>0</v>
      </c>
      <c r="AP167" s="154" t="b">
        <f>Scenario!AP235=OrigScenario!AP167</f>
        <v>0</v>
      </c>
      <c r="AQ167" s="154" t="b">
        <f>Scenario!AQ235=OrigScenario!AQ167</f>
        <v>0</v>
      </c>
      <c r="AR167" s="154" t="b">
        <f>Scenario!AR235=OrigScenario!AR167</f>
        <v>0</v>
      </c>
      <c r="AS167" s="154" t="b">
        <f>Scenario!AS235=OrigScenario!AS167</f>
        <v>0</v>
      </c>
      <c r="AT167" s="154" t="b">
        <f>Scenario!AT235=OrigScenario!AT167</f>
        <v>0</v>
      </c>
      <c r="AU167" s="154" t="b">
        <f>Scenario!AU235=OrigScenario!AU167</f>
        <v>0</v>
      </c>
      <c r="AV167" s="155" t="b">
        <f>Scenario!AV235=OrigScenario!AV167</f>
        <v>0</v>
      </c>
    </row>
    <row r="168" spans="2:48" x14ac:dyDescent="0.2">
      <c r="B168" s="2" t="b">
        <f>Scenario!B236=OrigScenario!B168</f>
        <v>1</v>
      </c>
      <c r="C168" s="154" t="b">
        <f>Scenario!C236=OrigScenario!C168</f>
        <v>1</v>
      </c>
      <c r="D168" s="154" t="b">
        <f>Scenario!D236=OrigScenario!D168</f>
        <v>1</v>
      </c>
      <c r="E168" s="154" t="b">
        <f>Scenario!E236=OrigScenario!E168</f>
        <v>1</v>
      </c>
      <c r="F168" s="154" t="b">
        <f>Scenario!F236=OrigScenario!F168</f>
        <v>1</v>
      </c>
      <c r="G168" s="154" t="b">
        <f>Scenario!G236=OrigScenario!G168</f>
        <v>1</v>
      </c>
      <c r="H168" s="154" t="b">
        <f>Scenario!H236=OrigScenario!H168</f>
        <v>1</v>
      </c>
      <c r="I168" s="154" t="b">
        <f>Scenario!I236=OrigScenario!I168</f>
        <v>1</v>
      </c>
      <c r="J168" s="154" t="b">
        <f>Scenario!J236=OrigScenario!J168</f>
        <v>1</v>
      </c>
      <c r="K168" s="154" t="b">
        <f>Scenario!K236=OrigScenario!K168</f>
        <v>1</v>
      </c>
      <c r="L168" s="154" t="b">
        <f>Scenario!L236=OrigScenario!L168</f>
        <v>1</v>
      </c>
      <c r="M168" s="154" t="b">
        <f>Scenario!M236=OrigScenario!M168</f>
        <v>1</v>
      </c>
      <c r="N168" s="154" t="b">
        <f>Scenario!N236=OrigScenario!N168</f>
        <v>1</v>
      </c>
      <c r="O168" s="154" t="b">
        <f>Scenario!O236=OrigScenario!O168</f>
        <v>1</v>
      </c>
      <c r="P168" s="154" t="b">
        <f>Scenario!P236=OrigScenario!P168</f>
        <v>1</v>
      </c>
      <c r="Q168" s="154" t="b">
        <f>Scenario!Q236=OrigScenario!Q168</f>
        <v>1</v>
      </c>
      <c r="R168" s="154" t="b">
        <f>Scenario!R236=OrigScenario!R168</f>
        <v>1</v>
      </c>
      <c r="S168" s="154" t="b">
        <f>Scenario!S236=OrigScenario!S168</f>
        <v>1</v>
      </c>
      <c r="T168" s="154" t="b">
        <f>Scenario!T236=OrigScenario!T168</f>
        <v>1</v>
      </c>
      <c r="U168" s="154" t="b">
        <f>Scenario!U236=OrigScenario!U168</f>
        <v>1</v>
      </c>
      <c r="V168" s="154" t="b">
        <f>Scenario!V236=OrigScenario!V168</f>
        <v>1</v>
      </c>
      <c r="W168" s="154" t="b">
        <f>Scenario!W236=OrigScenario!W168</f>
        <v>1</v>
      </c>
      <c r="X168" s="154" t="b">
        <f>Scenario!X236=OrigScenario!X168</f>
        <v>1</v>
      </c>
      <c r="Y168" s="154" t="b">
        <f>Scenario!Y236=OrigScenario!Y168</f>
        <v>1</v>
      </c>
      <c r="Z168" s="154" t="b">
        <f>Scenario!Z236=OrigScenario!Z168</f>
        <v>1</v>
      </c>
      <c r="AA168" s="154" t="b">
        <f>Scenario!AA236=OrigScenario!AA168</f>
        <v>1</v>
      </c>
      <c r="AB168" s="154" t="b">
        <f>Scenario!AB236=OrigScenario!AB168</f>
        <v>1</v>
      </c>
      <c r="AC168" s="154" t="b">
        <f>Scenario!AC236=OrigScenario!AC168</f>
        <v>1</v>
      </c>
      <c r="AD168" s="154" t="b">
        <f>Scenario!AD236=OrigScenario!AD168</f>
        <v>1</v>
      </c>
      <c r="AE168" s="154" t="b">
        <f>Scenario!AE236=OrigScenario!AE168</f>
        <v>1</v>
      </c>
      <c r="AF168" s="154" t="b">
        <f>Scenario!AF236=OrigScenario!AF168</f>
        <v>1</v>
      </c>
      <c r="AG168" s="154" t="b">
        <f>Scenario!AG236=OrigScenario!AG168</f>
        <v>1</v>
      </c>
      <c r="AH168" s="154" t="b">
        <f>Scenario!AH236=OrigScenario!AH168</f>
        <v>1</v>
      </c>
      <c r="AI168" s="154" t="b">
        <f>Scenario!AI236=OrigScenario!AI168</f>
        <v>1</v>
      </c>
      <c r="AJ168" s="154" t="b">
        <f>Scenario!AJ236=OrigScenario!AJ168</f>
        <v>1</v>
      </c>
      <c r="AK168" s="154" t="b">
        <f>Scenario!AK236=OrigScenario!AK168</f>
        <v>1</v>
      </c>
      <c r="AL168" s="154" t="b">
        <f>Scenario!AL236=OrigScenario!AL168</f>
        <v>1</v>
      </c>
      <c r="AM168" s="154" t="b">
        <f>Scenario!AM236=OrigScenario!AM168</f>
        <v>1</v>
      </c>
      <c r="AN168" s="154" t="b">
        <f>Scenario!AN236=OrigScenario!AN168</f>
        <v>1</v>
      </c>
      <c r="AO168" s="154" t="b">
        <f>Scenario!AO236=OrigScenario!AO168</f>
        <v>1</v>
      </c>
      <c r="AP168" s="154" t="b">
        <f>Scenario!AP236=OrigScenario!AP168</f>
        <v>1</v>
      </c>
      <c r="AQ168" s="154" t="b">
        <f>Scenario!AQ236=OrigScenario!AQ168</f>
        <v>1</v>
      </c>
      <c r="AR168" s="154" t="b">
        <f>Scenario!AR236=OrigScenario!AR168</f>
        <v>1</v>
      </c>
      <c r="AS168" s="154" t="b">
        <f>Scenario!AS236=OrigScenario!AS168</f>
        <v>1</v>
      </c>
      <c r="AT168" s="154" t="b">
        <f>Scenario!AT236=OrigScenario!AT168</f>
        <v>1</v>
      </c>
      <c r="AU168" s="154" t="b">
        <f>Scenario!AU236=OrigScenario!AU168</f>
        <v>1</v>
      </c>
      <c r="AV168" s="155" t="b">
        <f>Scenario!AV236=OrigScenario!AV168</f>
        <v>1</v>
      </c>
    </row>
    <row r="169" spans="2:48" x14ac:dyDescent="0.2">
      <c r="B169" s="2" t="b">
        <f>Scenario!B237=OrigScenario!B169</f>
        <v>1</v>
      </c>
      <c r="C169" s="154" t="b">
        <f>Scenario!C237=OrigScenario!C169</f>
        <v>1</v>
      </c>
      <c r="D169" s="154" t="b">
        <f>Scenario!D237=OrigScenario!D169</f>
        <v>1</v>
      </c>
      <c r="E169" s="154" t="b">
        <f>Scenario!E237=OrigScenario!E169</f>
        <v>1</v>
      </c>
      <c r="F169" s="154" t="b">
        <f>Scenario!F237=OrigScenario!F169</f>
        <v>1</v>
      </c>
      <c r="G169" s="154" t="b">
        <f>Scenario!G237=OrigScenario!G169</f>
        <v>1</v>
      </c>
      <c r="H169" s="154" t="b">
        <f>Scenario!H237=OrigScenario!H169</f>
        <v>1</v>
      </c>
      <c r="I169" s="154" t="b">
        <f>Scenario!I237=OrigScenario!I169</f>
        <v>1</v>
      </c>
      <c r="J169" s="154" t="b">
        <f>Scenario!J237=OrigScenario!J169</f>
        <v>1</v>
      </c>
      <c r="K169" s="154" t="b">
        <f>Scenario!K237=OrigScenario!K169</f>
        <v>1</v>
      </c>
      <c r="L169" s="154" t="b">
        <f>Scenario!L237=OrigScenario!L169</f>
        <v>1</v>
      </c>
      <c r="M169" s="154" t="b">
        <f>Scenario!M237=OrigScenario!M169</f>
        <v>1</v>
      </c>
      <c r="N169" s="154" t="b">
        <f>Scenario!N237=OrigScenario!N169</f>
        <v>1</v>
      </c>
      <c r="O169" s="154" t="b">
        <f>Scenario!O237=OrigScenario!O169</f>
        <v>1</v>
      </c>
      <c r="P169" s="154" t="b">
        <f>Scenario!P237=OrigScenario!P169</f>
        <v>1</v>
      </c>
      <c r="Q169" s="154" t="b">
        <f>Scenario!Q237=OrigScenario!Q169</f>
        <v>1</v>
      </c>
      <c r="R169" s="154" t="b">
        <f>Scenario!R237=OrigScenario!R169</f>
        <v>1</v>
      </c>
      <c r="S169" s="154" t="b">
        <f>Scenario!S237=OrigScenario!S169</f>
        <v>1</v>
      </c>
      <c r="T169" s="154" t="b">
        <f>Scenario!T237=OrigScenario!T169</f>
        <v>1</v>
      </c>
      <c r="U169" s="154" t="b">
        <f>Scenario!U237=OrigScenario!U169</f>
        <v>1</v>
      </c>
      <c r="V169" s="154" t="b">
        <f>Scenario!V237=OrigScenario!V169</f>
        <v>1</v>
      </c>
      <c r="W169" s="154" t="b">
        <f>Scenario!W237=OrigScenario!W169</f>
        <v>1</v>
      </c>
      <c r="X169" s="154" t="b">
        <f>Scenario!X237=OrigScenario!X169</f>
        <v>1</v>
      </c>
      <c r="Y169" s="154" t="b">
        <f>Scenario!Y237=OrigScenario!Y169</f>
        <v>1</v>
      </c>
      <c r="Z169" s="154" t="b">
        <f>Scenario!Z237=OrigScenario!Z169</f>
        <v>1</v>
      </c>
      <c r="AA169" s="154" t="b">
        <f>Scenario!AA237=OrigScenario!AA169</f>
        <v>1</v>
      </c>
      <c r="AB169" s="154" t="b">
        <f>Scenario!AB237=OrigScenario!AB169</f>
        <v>1</v>
      </c>
      <c r="AC169" s="154" t="b">
        <f>Scenario!AC237=OrigScenario!AC169</f>
        <v>1</v>
      </c>
      <c r="AD169" s="154" t="b">
        <f>Scenario!AD237=OrigScenario!AD169</f>
        <v>1</v>
      </c>
      <c r="AE169" s="154" t="b">
        <f>Scenario!AE237=OrigScenario!AE169</f>
        <v>1</v>
      </c>
      <c r="AF169" s="154" t="b">
        <f>Scenario!AF237=OrigScenario!AF169</f>
        <v>1</v>
      </c>
      <c r="AG169" s="154" t="b">
        <f>Scenario!AG237=OrigScenario!AG169</f>
        <v>1</v>
      </c>
      <c r="AH169" s="154" t="b">
        <f>Scenario!AH237=OrigScenario!AH169</f>
        <v>1</v>
      </c>
      <c r="AI169" s="154" t="b">
        <f>Scenario!AI237=OrigScenario!AI169</f>
        <v>1</v>
      </c>
      <c r="AJ169" s="154" t="b">
        <f>Scenario!AJ237=OrigScenario!AJ169</f>
        <v>1</v>
      </c>
      <c r="AK169" s="154" t="b">
        <f>Scenario!AK237=OrigScenario!AK169</f>
        <v>1</v>
      </c>
      <c r="AL169" s="154" t="b">
        <f>Scenario!AL237=OrigScenario!AL169</f>
        <v>1</v>
      </c>
      <c r="AM169" s="154" t="b">
        <f>Scenario!AM237=OrigScenario!AM169</f>
        <v>1</v>
      </c>
      <c r="AN169" s="154" t="b">
        <f>Scenario!AN237=OrigScenario!AN169</f>
        <v>1</v>
      </c>
      <c r="AO169" s="154" t="b">
        <f>Scenario!AO237=OrigScenario!AO169</f>
        <v>1</v>
      </c>
      <c r="AP169" s="154" t="b">
        <f>Scenario!AP237=OrigScenario!AP169</f>
        <v>1</v>
      </c>
      <c r="AQ169" s="154" t="b">
        <f>Scenario!AQ237=OrigScenario!AQ169</f>
        <v>1</v>
      </c>
      <c r="AR169" s="154" t="b">
        <f>Scenario!AR237=OrigScenario!AR169</f>
        <v>1</v>
      </c>
      <c r="AS169" s="154" t="b">
        <f>Scenario!AS237=OrigScenario!AS169</f>
        <v>1</v>
      </c>
      <c r="AT169" s="154" t="b">
        <f>Scenario!AT237=OrigScenario!AT169</f>
        <v>1</v>
      </c>
      <c r="AU169" s="154" t="b">
        <f>Scenario!AU237=OrigScenario!AU169</f>
        <v>1</v>
      </c>
      <c r="AV169" s="155" t="b">
        <f>Scenario!AV237=OrigScenario!AV169</f>
        <v>1</v>
      </c>
    </row>
    <row r="170" spans="2:48" x14ac:dyDescent="0.2">
      <c r="B170" s="2" t="b">
        <f>Scenario!B238=OrigScenario!B170</f>
        <v>1</v>
      </c>
      <c r="C170" s="154" t="b">
        <f>Scenario!C238=OrigScenario!C170</f>
        <v>1</v>
      </c>
      <c r="D170" s="154" t="b">
        <f>Scenario!D238=OrigScenario!D170</f>
        <v>1</v>
      </c>
      <c r="E170" s="154" t="b">
        <f>Scenario!E238=OrigScenario!E170</f>
        <v>1</v>
      </c>
      <c r="F170" s="154" t="b">
        <f>Scenario!F238=OrigScenario!F170</f>
        <v>1</v>
      </c>
      <c r="G170" s="154" t="b">
        <f>Scenario!G238=OrigScenario!G170</f>
        <v>1</v>
      </c>
      <c r="H170" s="154" t="b">
        <f>Scenario!H238=OrigScenario!H170</f>
        <v>1</v>
      </c>
      <c r="I170" s="154" t="b">
        <f>Scenario!I238=OrigScenario!I170</f>
        <v>1</v>
      </c>
      <c r="J170" s="154" t="b">
        <f>Scenario!J238=OrigScenario!J170</f>
        <v>1</v>
      </c>
      <c r="K170" s="154" t="b">
        <f>Scenario!K238=OrigScenario!K170</f>
        <v>1</v>
      </c>
      <c r="L170" s="154" t="b">
        <f>Scenario!L238=OrigScenario!L170</f>
        <v>1</v>
      </c>
      <c r="M170" s="154" t="b">
        <f>Scenario!M238=OrigScenario!M170</f>
        <v>1</v>
      </c>
      <c r="N170" s="154" t="b">
        <f>Scenario!N238=OrigScenario!N170</f>
        <v>1</v>
      </c>
      <c r="O170" s="154" t="b">
        <f>Scenario!O238=OrigScenario!O170</f>
        <v>1</v>
      </c>
      <c r="P170" s="154" t="b">
        <f>Scenario!P238=OrigScenario!P170</f>
        <v>1</v>
      </c>
      <c r="Q170" s="154" t="b">
        <f>Scenario!Q238=OrigScenario!Q170</f>
        <v>1</v>
      </c>
      <c r="R170" s="154" t="b">
        <f>Scenario!R238=OrigScenario!R170</f>
        <v>1</v>
      </c>
      <c r="S170" s="154" t="b">
        <f>Scenario!S238=OrigScenario!S170</f>
        <v>1</v>
      </c>
      <c r="T170" s="154" t="b">
        <f>Scenario!T238=OrigScenario!T170</f>
        <v>1</v>
      </c>
      <c r="U170" s="154" t="b">
        <f>Scenario!U238=OrigScenario!U170</f>
        <v>1</v>
      </c>
      <c r="V170" s="154" t="b">
        <f>Scenario!V238=OrigScenario!V170</f>
        <v>1</v>
      </c>
      <c r="W170" s="154" t="b">
        <f>Scenario!W238=OrigScenario!W170</f>
        <v>1</v>
      </c>
      <c r="X170" s="154" t="b">
        <f>Scenario!X238=OrigScenario!X170</f>
        <v>1</v>
      </c>
      <c r="Y170" s="154" t="b">
        <f>Scenario!Y238=OrigScenario!Y170</f>
        <v>1</v>
      </c>
      <c r="Z170" s="154" t="b">
        <f>Scenario!Z238=OrigScenario!Z170</f>
        <v>1</v>
      </c>
      <c r="AA170" s="154" t="b">
        <f>Scenario!AA238=OrigScenario!AA170</f>
        <v>1</v>
      </c>
      <c r="AB170" s="154" t="b">
        <f>Scenario!AB238=OrigScenario!AB170</f>
        <v>1</v>
      </c>
      <c r="AC170" s="154" t="b">
        <f>Scenario!AC238=OrigScenario!AC170</f>
        <v>1</v>
      </c>
      <c r="AD170" s="154" t="b">
        <f>Scenario!AD238=OrigScenario!AD170</f>
        <v>1</v>
      </c>
      <c r="AE170" s="154" t="b">
        <f>Scenario!AE238=OrigScenario!AE170</f>
        <v>1</v>
      </c>
      <c r="AF170" s="154" t="b">
        <f>Scenario!AF238=OrigScenario!AF170</f>
        <v>1</v>
      </c>
      <c r="AG170" s="154" t="b">
        <f>Scenario!AG238=OrigScenario!AG170</f>
        <v>1</v>
      </c>
      <c r="AH170" s="154" t="b">
        <f>Scenario!AH238=OrigScenario!AH170</f>
        <v>1</v>
      </c>
      <c r="AI170" s="154" t="b">
        <f>Scenario!AI238=OrigScenario!AI170</f>
        <v>1</v>
      </c>
      <c r="AJ170" s="154" t="b">
        <f>Scenario!AJ238=OrigScenario!AJ170</f>
        <v>1</v>
      </c>
      <c r="AK170" s="154" t="b">
        <f>Scenario!AK238=OrigScenario!AK170</f>
        <v>1</v>
      </c>
      <c r="AL170" s="154" t="b">
        <f>Scenario!AL238=OrigScenario!AL170</f>
        <v>1</v>
      </c>
      <c r="AM170" s="154" t="b">
        <f>Scenario!AM238=OrigScenario!AM170</f>
        <v>1</v>
      </c>
      <c r="AN170" s="154" t="b">
        <f>Scenario!AN238=OrigScenario!AN170</f>
        <v>1</v>
      </c>
      <c r="AO170" s="154" t="b">
        <f>Scenario!AO238=OrigScenario!AO170</f>
        <v>1</v>
      </c>
      <c r="AP170" s="154" t="b">
        <f>Scenario!AP238=OrigScenario!AP170</f>
        <v>1</v>
      </c>
      <c r="AQ170" s="154" t="b">
        <f>Scenario!AQ238=OrigScenario!AQ170</f>
        <v>1</v>
      </c>
      <c r="AR170" s="154" t="b">
        <f>Scenario!AR238=OrigScenario!AR170</f>
        <v>1</v>
      </c>
      <c r="AS170" s="154" t="b">
        <f>Scenario!AS238=OrigScenario!AS170</f>
        <v>1</v>
      </c>
      <c r="AT170" s="154" t="b">
        <f>Scenario!AT238=OrigScenario!AT170</f>
        <v>1</v>
      </c>
      <c r="AU170" s="154" t="b">
        <f>Scenario!AU238=OrigScenario!AU170</f>
        <v>1</v>
      </c>
      <c r="AV170" s="155" t="b">
        <f>Scenario!AV238=OrigScenario!AV170</f>
        <v>1</v>
      </c>
    </row>
    <row r="171" spans="2:48" x14ac:dyDescent="0.2">
      <c r="B171" s="2" t="b">
        <f>Scenario!B239=OrigScenario!B171</f>
        <v>1</v>
      </c>
      <c r="C171" s="162" t="b">
        <f>Scenario!C239=OrigScenario!C171</f>
        <v>0</v>
      </c>
      <c r="D171" s="154" t="b">
        <f>Scenario!D239=OrigScenario!D171</f>
        <v>0</v>
      </c>
      <c r="E171" s="154" t="b">
        <f>Scenario!E239=OrigScenario!E171</f>
        <v>0</v>
      </c>
      <c r="F171" s="154" t="b">
        <f>Scenario!F239=OrigScenario!F171</f>
        <v>0</v>
      </c>
      <c r="G171" s="154" t="b">
        <f>Scenario!G239=OrigScenario!G171</f>
        <v>0</v>
      </c>
      <c r="H171" s="154" t="b">
        <f>Scenario!H239=OrigScenario!H171</f>
        <v>0</v>
      </c>
      <c r="I171" s="154" t="b">
        <f>Scenario!I239=OrigScenario!I171</f>
        <v>0</v>
      </c>
      <c r="J171" s="154" t="b">
        <f>Scenario!J239=OrigScenario!J171</f>
        <v>0</v>
      </c>
      <c r="K171" s="154" t="b">
        <f>Scenario!K239=OrigScenario!K171</f>
        <v>0</v>
      </c>
      <c r="L171" s="154" t="b">
        <f>Scenario!L239=OrigScenario!L171</f>
        <v>0</v>
      </c>
      <c r="M171" s="154" t="b">
        <f>Scenario!M239=OrigScenario!M171</f>
        <v>0</v>
      </c>
      <c r="N171" s="154" t="b">
        <f>Scenario!N239=OrigScenario!N171</f>
        <v>0</v>
      </c>
      <c r="O171" s="154" t="b">
        <f>Scenario!O239=OrigScenario!O171</f>
        <v>0</v>
      </c>
      <c r="P171" s="154" t="b">
        <f>Scenario!P239=OrigScenario!P171</f>
        <v>0</v>
      </c>
      <c r="Q171" s="154" t="b">
        <f>Scenario!Q239=OrigScenario!Q171</f>
        <v>0</v>
      </c>
      <c r="R171" s="154" t="b">
        <f>Scenario!R239=OrigScenario!R171</f>
        <v>0</v>
      </c>
      <c r="S171" s="154" t="b">
        <f>Scenario!S239=OrigScenario!S171</f>
        <v>0</v>
      </c>
      <c r="T171" s="154" t="b">
        <f>Scenario!T239=OrigScenario!T171</f>
        <v>0</v>
      </c>
      <c r="U171" s="154" t="b">
        <f>Scenario!U239=OrigScenario!U171</f>
        <v>0</v>
      </c>
      <c r="V171" s="154" t="b">
        <f>Scenario!V239=OrigScenario!V171</f>
        <v>0</v>
      </c>
      <c r="W171" s="154" t="b">
        <f>Scenario!W239=OrigScenario!W171</f>
        <v>0</v>
      </c>
      <c r="X171" s="154" t="b">
        <f>Scenario!X239=OrigScenario!X171</f>
        <v>0</v>
      </c>
      <c r="Y171" s="154" t="b">
        <f>Scenario!Y239=OrigScenario!Y171</f>
        <v>0</v>
      </c>
      <c r="Z171" s="154" t="b">
        <f>Scenario!Z239=OrigScenario!Z171</f>
        <v>0</v>
      </c>
      <c r="AA171" s="154" t="b">
        <f>Scenario!AA239=OrigScenario!AA171</f>
        <v>0</v>
      </c>
      <c r="AB171" s="154" t="b">
        <f>Scenario!AB239=OrigScenario!AB171</f>
        <v>0</v>
      </c>
      <c r="AC171" s="154" t="b">
        <f>Scenario!AC239=OrigScenario!AC171</f>
        <v>0</v>
      </c>
      <c r="AD171" s="154" t="b">
        <f>Scenario!AD239=OrigScenario!AD171</f>
        <v>0</v>
      </c>
      <c r="AE171" s="154" t="b">
        <f>Scenario!AE239=OrigScenario!AE171</f>
        <v>0</v>
      </c>
      <c r="AF171" s="154" t="b">
        <f>Scenario!AF239=OrigScenario!AF171</f>
        <v>0</v>
      </c>
      <c r="AG171" s="154" t="b">
        <f>Scenario!AG239=OrigScenario!AG171</f>
        <v>0</v>
      </c>
      <c r="AH171" s="154" t="b">
        <f>Scenario!AH239=OrigScenario!AH171</f>
        <v>0</v>
      </c>
      <c r="AI171" s="154" t="b">
        <f>Scenario!AI239=OrigScenario!AI171</f>
        <v>0</v>
      </c>
      <c r="AJ171" s="154" t="b">
        <f>Scenario!AJ239=OrigScenario!AJ171</f>
        <v>0</v>
      </c>
      <c r="AK171" s="154" t="b">
        <f>Scenario!AK239=OrigScenario!AK171</f>
        <v>0</v>
      </c>
      <c r="AL171" s="154" t="b">
        <f>Scenario!AL239=OrigScenario!AL171</f>
        <v>0</v>
      </c>
      <c r="AM171" s="154" t="b">
        <f>Scenario!AM239=OrigScenario!AM171</f>
        <v>0</v>
      </c>
      <c r="AN171" s="154" t="b">
        <f>Scenario!AN239=OrigScenario!AN171</f>
        <v>0</v>
      </c>
      <c r="AO171" s="154" t="b">
        <f>Scenario!AO239=OrigScenario!AO171</f>
        <v>0</v>
      </c>
      <c r="AP171" s="154" t="b">
        <f>Scenario!AP239=OrigScenario!AP171</f>
        <v>0</v>
      </c>
      <c r="AQ171" s="154" t="b">
        <f>Scenario!AQ239=OrigScenario!AQ171</f>
        <v>0</v>
      </c>
      <c r="AR171" s="154" t="b">
        <f>Scenario!AR239=OrigScenario!AR171</f>
        <v>0</v>
      </c>
      <c r="AS171" s="154" t="b">
        <f>Scenario!AS239=OrigScenario!AS171</f>
        <v>0</v>
      </c>
      <c r="AT171" s="154" t="b">
        <f>Scenario!AT239=OrigScenario!AT171</f>
        <v>0</v>
      </c>
      <c r="AU171" s="154" t="b">
        <f>Scenario!AU239=OrigScenario!AU171</f>
        <v>0</v>
      </c>
      <c r="AV171" s="155" t="b">
        <f>Scenario!AV239=OrigScenario!AV171</f>
        <v>0</v>
      </c>
    </row>
    <row r="172" spans="2:48" x14ac:dyDescent="0.2">
      <c r="B172" s="2" t="b">
        <f>Scenario!B240=OrigScenario!B172</f>
        <v>1</v>
      </c>
      <c r="C172" s="162" t="b">
        <f>Scenario!C240=OrigScenario!C172</f>
        <v>0</v>
      </c>
      <c r="D172" s="154" t="b">
        <f>Scenario!D240=OrigScenario!D172</f>
        <v>0</v>
      </c>
      <c r="E172" s="154" t="b">
        <f>Scenario!E240=OrigScenario!E172</f>
        <v>0</v>
      </c>
      <c r="F172" s="154" t="b">
        <f>Scenario!F240=OrigScenario!F172</f>
        <v>0</v>
      </c>
      <c r="G172" s="154" t="b">
        <f>Scenario!G240=OrigScenario!G172</f>
        <v>0</v>
      </c>
      <c r="H172" s="154" t="b">
        <f>Scenario!H240=OrigScenario!H172</f>
        <v>0</v>
      </c>
      <c r="I172" s="154" t="b">
        <f>Scenario!I240=OrigScenario!I172</f>
        <v>0</v>
      </c>
      <c r="J172" s="154" t="b">
        <f>Scenario!J240=OrigScenario!J172</f>
        <v>0</v>
      </c>
      <c r="K172" s="154" t="b">
        <f>Scenario!K240=OrigScenario!K172</f>
        <v>0</v>
      </c>
      <c r="L172" s="154" t="b">
        <f>Scenario!L240=OrigScenario!L172</f>
        <v>0</v>
      </c>
      <c r="M172" s="154" t="b">
        <f>Scenario!M240=OrigScenario!M172</f>
        <v>0</v>
      </c>
      <c r="N172" s="154" t="b">
        <f>Scenario!N240=OrigScenario!N172</f>
        <v>0</v>
      </c>
      <c r="O172" s="154" t="b">
        <f>Scenario!O240=OrigScenario!O172</f>
        <v>0</v>
      </c>
      <c r="P172" s="154" t="b">
        <f>Scenario!P240=OrigScenario!P172</f>
        <v>0</v>
      </c>
      <c r="Q172" s="154" t="b">
        <f>Scenario!Q240=OrigScenario!Q172</f>
        <v>0</v>
      </c>
      <c r="R172" s="154" t="b">
        <f>Scenario!R240=OrigScenario!R172</f>
        <v>0</v>
      </c>
      <c r="S172" s="154" t="b">
        <f>Scenario!S240=OrigScenario!S172</f>
        <v>0</v>
      </c>
      <c r="T172" s="154" t="b">
        <f>Scenario!T240=OrigScenario!T172</f>
        <v>0</v>
      </c>
      <c r="U172" s="154" t="b">
        <f>Scenario!U240=OrigScenario!U172</f>
        <v>0</v>
      </c>
      <c r="V172" s="154" t="b">
        <f>Scenario!V240=OrigScenario!V172</f>
        <v>0</v>
      </c>
      <c r="W172" s="154" t="b">
        <f>Scenario!W240=OrigScenario!W172</f>
        <v>0</v>
      </c>
      <c r="X172" s="154" t="b">
        <f>Scenario!X240=OrigScenario!X172</f>
        <v>0</v>
      </c>
      <c r="Y172" s="154" t="b">
        <f>Scenario!Y240=OrigScenario!Y172</f>
        <v>0</v>
      </c>
      <c r="Z172" s="154" t="b">
        <f>Scenario!Z240=OrigScenario!Z172</f>
        <v>0</v>
      </c>
      <c r="AA172" s="154" t="b">
        <f>Scenario!AA240=OrigScenario!AA172</f>
        <v>0</v>
      </c>
      <c r="AB172" s="154" t="b">
        <f>Scenario!AB240=OrigScenario!AB172</f>
        <v>0</v>
      </c>
      <c r="AC172" s="154" t="b">
        <f>Scenario!AC240=OrigScenario!AC172</f>
        <v>0</v>
      </c>
      <c r="AD172" s="154" t="b">
        <f>Scenario!AD240=OrigScenario!AD172</f>
        <v>0</v>
      </c>
      <c r="AE172" s="154" t="b">
        <f>Scenario!AE240=OrigScenario!AE172</f>
        <v>0</v>
      </c>
      <c r="AF172" s="154" t="b">
        <f>Scenario!AF240=OrigScenario!AF172</f>
        <v>0</v>
      </c>
      <c r="AG172" s="154" t="b">
        <f>Scenario!AG240=OrigScenario!AG172</f>
        <v>0</v>
      </c>
      <c r="AH172" s="154" t="b">
        <f>Scenario!AH240=OrigScenario!AH172</f>
        <v>0</v>
      </c>
      <c r="AI172" s="154" t="b">
        <f>Scenario!AI240=OrigScenario!AI172</f>
        <v>0</v>
      </c>
      <c r="AJ172" s="154" t="b">
        <f>Scenario!AJ240=OrigScenario!AJ172</f>
        <v>0</v>
      </c>
      <c r="AK172" s="154" t="b">
        <f>Scenario!AK240=OrigScenario!AK172</f>
        <v>0</v>
      </c>
      <c r="AL172" s="154" t="b">
        <f>Scenario!AL240=OrigScenario!AL172</f>
        <v>0</v>
      </c>
      <c r="AM172" s="154" t="b">
        <f>Scenario!AM240=OrigScenario!AM172</f>
        <v>0</v>
      </c>
      <c r="AN172" s="154" t="b">
        <f>Scenario!AN240=OrigScenario!AN172</f>
        <v>0</v>
      </c>
      <c r="AO172" s="154" t="b">
        <f>Scenario!AO240=OrigScenario!AO172</f>
        <v>0</v>
      </c>
      <c r="AP172" s="154" t="b">
        <f>Scenario!AP240=OrigScenario!AP172</f>
        <v>0</v>
      </c>
      <c r="AQ172" s="154" t="b">
        <f>Scenario!AQ240=OrigScenario!AQ172</f>
        <v>0</v>
      </c>
      <c r="AR172" s="154" t="b">
        <f>Scenario!AR240=OrigScenario!AR172</f>
        <v>0</v>
      </c>
      <c r="AS172" s="154" t="b">
        <f>Scenario!AS240=OrigScenario!AS172</f>
        <v>0</v>
      </c>
      <c r="AT172" s="154" t="b">
        <f>Scenario!AT240=OrigScenario!AT172</f>
        <v>0</v>
      </c>
      <c r="AU172" s="154" t="b">
        <f>Scenario!AU240=OrigScenario!AU172</f>
        <v>0</v>
      </c>
      <c r="AV172" s="154" t="b">
        <f>Scenario!AV240=OrigScenario!AV172</f>
        <v>0</v>
      </c>
    </row>
    <row r="173" spans="2:48" x14ac:dyDescent="0.2">
      <c r="B173" s="2" t="b">
        <f>Scenario!B241=OrigScenario!B173</f>
        <v>1</v>
      </c>
      <c r="C173" s="154" t="b">
        <f>Scenario!C241=OrigScenario!C173</f>
        <v>1</v>
      </c>
      <c r="D173" s="154" t="b">
        <f>Scenario!D241=OrigScenario!D173</f>
        <v>1</v>
      </c>
      <c r="E173" s="154" t="b">
        <f>Scenario!E241=OrigScenario!E173</f>
        <v>1</v>
      </c>
      <c r="F173" s="154" t="b">
        <f>Scenario!F241=OrigScenario!F173</f>
        <v>1</v>
      </c>
      <c r="G173" s="154" t="b">
        <f>Scenario!G241=OrigScenario!G173</f>
        <v>1</v>
      </c>
      <c r="H173" s="154" t="b">
        <f>Scenario!H241=OrigScenario!H173</f>
        <v>1</v>
      </c>
      <c r="I173" s="154" t="b">
        <f>Scenario!I241=OrigScenario!I173</f>
        <v>1</v>
      </c>
      <c r="J173" s="154" t="b">
        <f>Scenario!J241=OrigScenario!J173</f>
        <v>1</v>
      </c>
      <c r="K173" s="154" t="b">
        <f>Scenario!K241=OrigScenario!K173</f>
        <v>1</v>
      </c>
      <c r="L173" s="154" t="b">
        <f>Scenario!L241=OrigScenario!L173</f>
        <v>1</v>
      </c>
      <c r="M173" s="154" t="b">
        <f>Scenario!M241=OrigScenario!M173</f>
        <v>1</v>
      </c>
      <c r="N173" s="154" t="b">
        <f>Scenario!N241=OrigScenario!N173</f>
        <v>1</v>
      </c>
      <c r="O173" s="154" t="b">
        <f>Scenario!O241=OrigScenario!O173</f>
        <v>1</v>
      </c>
      <c r="P173" s="154" t="b">
        <f>Scenario!P241=OrigScenario!P173</f>
        <v>1</v>
      </c>
      <c r="Q173" s="154" t="b">
        <f>Scenario!Q241=OrigScenario!Q173</f>
        <v>1</v>
      </c>
      <c r="R173" s="154" t="b">
        <f>Scenario!R241=OrigScenario!R173</f>
        <v>1</v>
      </c>
      <c r="S173" s="154" t="b">
        <f>Scenario!S241=OrigScenario!S173</f>
        <v>1</v>
      </c>
      <c r="T173" s="154" t="b">
        <f>Scenario!T241=OrigScenario!T173</f>
        <v>1</v>
      </c>
      <c r="U173" s="154" t="b">
        <f>Scenario!U241=OrigScenario!U173</f>
        <v>1</v>
      </c>
      <c r="V173" s="154" t="b">
        <f>Scenario!V241=OrigScenario!V173</f>
        <v>1</v>
      </c>
      <c r="W173" s="154" t="b">
        <f>Scenario!W241=OrigScenario!W173</f>
        <v>1</v>
      </c>
      <c r="X173" s="154" t="b">
        <f>Scenario!X241=OrigScenario!X173</f>
        <v>1</v>
      </c>
      <c r="Y173" s="154" t="b">
        <f>Scenario!Y241=OrigScenario!Y173</f>
        <v>1</v>
      </c>
      <c r="Z173" s="154" t="b">
        <f>Scenario!Z241=OrigScenario!Z173</f>
        <v>1</v>
      </c>
      <c r="AA173" s="154" t="b">
        <f>Scenario!AA241=OrigScenario!AA173</f>
        <v>1</v>
      </c>
      <c r="AB173" s="154" t="b">
        <f>Scenario!AB241=OrigScenario!AB173</f>
        <v>1</v>
      </c>
      <c r="AC173" s="154" t="b">
        <f>Scenario!AC241=OrigScenario!AC173</f>
        <v>1</v>
      </c>
      <c r="AD173" s="154" t="b">
        <f>Scenario!AD241=OrigScenario!AD173</f>
        <v>1</v>
      </c>
      <c r="AE173" s="154" t="b">
        <f>Scenario!AE241=OrigScenario!AE173</f>
        <v>1</v>
      </c>
      <c r="AF173" s="154" t="b">
        <f>Scenario!AF241=OrigScenario!AF173</f>
        <v>1</v>
      </c>
      <c r="AG173" s="154" t="b">
        <f>Scenario!AG241=OrigScenario!AG173</f>
        <v>1</v>
      </c>
      <c r="AH173" s="154" t="b">
        <f>Scenario!AH241=OrigScenario!AH173</f>
        <v>1</v>
      </c>
      <c r="AI173" s="154" t="b">
        <f>Scenario!AI241=OrigScenario!AI173</f>
        <v>1</v>
      </c>
      <c r="AJ173" s="154" t="b">
        <f>Scenario!AJ241=OrigScenario!AJ173</f>
        <v>1</v>
      </c>
      <c r="AK173" s="154" t="b">
        <f>Scenario!AK241=OrigScenario!AK173</f>
        <v>1</v>
      </c>
      <c r="AL173" s="154" t="b">
        <f>Scenario!AL241=OrigScenario!AL173</f>
        <v>1</v>
      </c>
      <c r="AM173" s="154" t="b">
        <f>Scenario!AM241=OrigScenario!AM173</f>
        <v>1</v>
      </c>
      <c r="AN173" s="154" t="b">
        <f>Scenario!AN241=OrigScenario!AN173</f>
        <v>1</v>
      </c>
      <c r="AO173" s="154" t="b">
        <f>Scenario!AO241=OrigScenario!AO173</f>
        <v>1</v>
      </c>
      <c r="AP173" s="154" t="b">
        <f>Scenario!AP241=OrigScenario!AP173</f>
        <v>1</v>
      </c>
      <c r="AQ173" s="154" t="b">
        <f>Scenario!AQ241=OrigScenario!AQ173</f>
        <v>1</v>
      </c>
      <c r="AR173" s="154" t="b">
        <f>Scenario!AR241=OrigScenario!AR173</f>
        <v>1</v>
      </c>
      <c r="AS173" s="154" t="b">
        <f>Scenario!AS241=OrigScenario!AS173</f>
        <v>1</v>
      </c>
      <c r="AT173" s="154" t="b">
        <f>Scenario!AT241=OrigScenario!AT173</f>
        <v>1</v>
      </c>
      <c r="AU173" s="154" t="b">
        <f>Scenario!AU241=OrigScenario!AU173</f>
        <v>1</v>
      </c>
      <c r="AV173" s="155" t="b">
        <f>Scenario!AV241=OrigScenario!AV173</f>
        <v>1</v>
      </c>
    </row>
    <row r="174" spans="2:48" x14ac:dyDescent="0.2">
      <c r="B174" s="2" t="b">
        <f>Scenario!B242=OrigScenario!B174</f>
        <v>1</v>
      </c>
      <c r="C174" s="154" t="b">
        <f>Scenario!C242=OrigScenario!C174</f>
        <v>1</v>
      </c>
      <c r="D174" s="154" t="b">
        <f>Scenario!D242=OrigScenario!D174</f>
        <v>1</v>
      </c>
      <c r="E174" s="154" t="b">
        <f>Scenario!E242=OrigScenario!E174</f>
        <v>1</v>
      </c>
      <c r="F174" s="154" t="b">
        <f>Scenario!F242=OrigScenario!F174</f>
        <v>1</v>
      </c>
      <c r="G174" s="154" t="b">
        <f>Scenario!G242=OrigScenario!G174</f>
        <v>1</v>
      </c>
      <c r="H174" s="154" t="b">
        <f>Scenario!H242=OrigScenario!H174</f>
        <v>1</v>
      </c>
      <c r="I174" s="154" t="b">
        <f>Scenario!I242=OrigScenario!I174</f>
        <v>1</v>
      </c>
      <c r="J174" s="154" t="b">
        <f>Scenario!J242=OrigScenario!J174</f>
        <v>1</v>
      </c>
      <c r="K174" s="154" t="b">
        <f>Scenario!K242=OrigScenario!K174</f>
        <v>1</v>
      </c>
      <c r="L174" s="154" t="b">
        <f>Scenario!L242=OrigScenario!L174</f>
        <v>1</v>
      </c>
      <c r="M174" s="154" t="b">
        <f>Scenario!M242=OrigScenario!M174</f>
        <v>1</v>
      </c>
      <c r="N174" s="154" t="b">
        <f>Scenario!N242=OrigScenario!N174</f>
        <v>1</v>
      </c>
      <c r="O174" s="154" t="b">
        <f>Scenario!O242=OrigScenario!O174</f>
        <v>1</v>
      </c>
      <c r="P174" s="154" t="b">
        <f>Scenario!P242=OrigScenario!P174</f>
        <v>1</v>
      </c>
      <c r="Q174" s="154" t="b">
        <f>Scenario!Q242=OrigScenario!Q174</f>
        <v>1</v>
      </c>
      <c r="R174" s="154" t="b">
        <f>Scenario!R242=OrigScenario!R174</f>
        <v>1</v>
      </c>
      <c r="S174" s="154" t="b">
        <f>Scenario!S242=OrigScenario!S174</f>
        <v>1</v>
      </c>
      <c r="T174" s="154" t="b">
        <f>Scenario!T242=OrigScenario!T174</f>
        <v>1</v>
      </c>
      <c r="U174" s="154" t="b">
        <f>Scenario!U242=OrigScenario!U174</f>
        <v>1</v>
      </c>
      <c r="V174" s="154" t="b">
        <f>Scenario!V242=OrigScenario!V174</f>
        <v>1</v>
      </c>
      <c r="W174" s="154" t="b">
        <f>Scenario!W242=OrigScenario!W174</f>
        <v>1</v>
      </c>
      <c r="X174" s="154" t="b">
        <f>Scenario!X242=OrigScenario!X174</f>
        <v>1</v>
      </c>
      <c r="Y174" s="154" t="b">
        <f>Scenario!Y242=OrigScenario!Y174</f>
        <v>1</v>
      </c>
      <c r="Z174" s="154" t="b">
        <f>Scenario!Z242=OrigScenario!Z174</f>
        <v>1</v>
      </c>
      <c r="AA174" s="154" t="b">
        <f>Scenario!AA242=OrigScenario!AA174</f>
        <v>1</v>
      </c>
      <c r="AB174" s="154" t="b">
        <f>Scenario!AB242=OrigScenario!AB174</f>
        <v>1</v>
      </c>
      <c r="AC174" s="154" t="b">
        <f>Scenario!AC242=OrigScenario!AC174</f>
        <v>1</v>
      </c>
      <c r="AD174" s="154" t="b">
        <f>Scenario!AD242=OrigScenario!AD174</f>
        <v>1</v>
      </c>
      <c r="AE174" s="154" t="b">
        <f>Scenario!AE242=OrigScenario!AE174</f>
        <v>1</v>
      </c>
      <c r="AF174" s="154" t="b">
        <f>Scenario!AF242=OrigScenario!AF174</f>
        <v>1</v>
      </c>
      <c r="AG174" s="154" t="b">
        <f>Scenario!AG242=OrigScenario!AG174</f>
        <v>1</v>
      </c>
      <c r="AH174" s="154" t="b">
        <f>Scenario!AH242=OrigScenario!AH174</f>
        <v>1</v>
      </c>
      <c r="AI174" s="154" t="b">
        <f>Scenario!AI242=OrigScenario!AI174</f>
        <v>1</v>
      </c>
      <c r="AJ174" s="154" t="b">
        <f>Scenario!AJ242=OrigScenario!AJ174</f>
        <v>1</v>
      </c>
      <c r="AK174" s="154" t="b">
        <f>Scenario!AK242=OrigScenario!AK174</f>
        <v>1</v>
      </c>
      <c r="AL174" s="154" t="b">
        <f>Scenario!AL242=OrigScenario!AL174</f>
        <v>1</v>
      </c>
      <c r="AM174" s="154" t="b">
        <f>Scenario!AM242=OrigScenario!AM174</f>
        <v>1</v>
      </c>
      <c r="AN174" s="154" t="b">
        <f>Scenario!AN242=OrigScenario!AN174</f>
        <v>1</v>
      </c>
      <c r="AO174" s="154" t="b">
        <f>Scenario!AO242=OrigScenario!AO174</f>
        <v>1</v>
      </c>
      <c r="AP174" s="154" t="b">
        <f>Scenario!AP242=OrigScenario!AP174</f>
        <v>1</v>
      </c>
      <c r="AQ174" s="154" t="b">
        <f>Scenario!AQ242=OrigScenario!AQ174</f>
        <v>1</v>
      </c>
      <c r="AR174" s="154" t="b">
        <f>Scenario!AR242=OrigScenario!AR174</f>
        <v>1</v>
      </c>
      <c r="AS174" s="154" t="b">
        <f>Scenario!AS242=OrigScenario!AS174</f>
        <v>1</v>
      </c>
      <c r="AT174" s="154" t="b">
        <f>Scenario!AT242=OrigScenario!AT174</f>
        <v>1</v>
      </c>
      <c r="AU174" s="154" t="b">
        <f>Scenario!AU242=OrigScenario!AU174</f>
        <v>1</v>
      </c>
      <c r="AV174" s="155" t="b">
        <f>Scenario!AV242=OrigScenario!AV174</f>
        <v>1</v>
      </c>
    </row>
    <row r="175" spans="2:48" x14ac:dyDescent="0.2">
      <c r="B175" s="2" t="b">
        <f>Scenario!B243=OrigScenario!B175</f>
        <v>1</v>
      </c>
      <c r="C175" s="156" t="b">
        <f>Scenario!C243=OrigScenario!C175</f>
        <v>1</v>
      </c>
      <c r="D175" s="156" t="b">
        <f>Scenario!D243=OrigScenario!D175</f>
        <v>1</v>
      </c>
      <c r="E175" s="156" t="b">
        <f>Scenario!E243=OrigScenario!E175</f>
        <v>1</v>
      </c>
      <c r="F175" s="156" t="b">
        <f>Scenario!F243=OrigScenario!F175</f>
        <v>1</v>
      </c>
      <c r="G175" s="156" t="b">
        <f>Scenario!G243=OrigScenario!G175</f>
        <v>1</v>
      </c>
      <c r="H175" s="156" t="b">
        <f>Scenario!H243=OrigScenario!H175</f>
        <v>1</v>
      </c>
      <c r="I175" s="156" t="b">
        <f>Scenario!I243=OrigScenario!I175</f>
        <v>1</v>
      </c>
      <c r="J175" s="156" t="b">
        <f>Scenario!J243=OrigScenario!J175</f>
        <v>1</v>
      </c>
      <c r="K175" s="156" t="b">
        <f>Scenario!K243=OrigScenario!K175</f>
        <v>1</v>
      </c>
      <c r="L175" s="156" t="b">
        <f>Scenario!L243=OrigScenario!L175</f>
        <v>1</v>
      </c>
      <c r="M175" s="156" t="b">
        <f>Scenario!M243=OrigScenario!M175</f>
        <v>1</v>
      </c>
      <c r="N175" s="156" t="b">
        <f>Scenario!N243=OrigScenario!N175</f>
        <v>1</v>
      </c>
      <c r="O175" s="156" t="b">
        <f>Scenario!O243=OrigScenario!O175</f>
        <v>1</v>
      </c>
      <c r="P175" s="156" t="b">
        <f>Scenario!P243=OrigScenario!P175</f>
        <v>1</v>
      </c>
      <c r="Q175" s="156" t="b">
        <f>Scenario!Q243=OrigScenario!Q175</f>
        <v>1</v>
      </c>
      <c r="R175" s="156" t="b">
        <f>Scenario!R243=OrigScenario!R175</f>
        <v>1</v>
      </c>
      <c r="S175" s="156" t="b">
        <f>Scenario!S243=OrigScenario!S175</f>
        <v>1</v>
      </c>
      <c r="T175" s="156" t="b">
        <f>Scenario!T243=OrigScenario!T175</f>
        <v>1</v>
      </c>
      <c r="U175" s="156" t="b">
        <f>Scenario!U243=OrigScenario!U175</f>
        <v>1</v>
      </c>
      <c r="V175" s="156" t="b">
        <f>Scenario!V243=OrigScenario!V175</f>
        <v>1</v>
      </c>
      <c r="W175" s="156" t="b">
        <f>Scenario!W243=OrigScenario!W175</f>
        <v>1</v>
      </c>
      <c r="X175" s="156" t="b">
        <f>Scenario!X243=OrigScenario!X175</f>
        <v>1</v>
      </c>
      <c r="Y175" s="156" t="b">
        <f>Scenario!Y243=OrigScenario!Y175</f>
        <v>1</v>
      </c>
      <c r="Z175" s="156" t="b">
        <f>Scenario!Z243=OrigScenario!Z175</f>
        <v>1</v>
      </c>
      <c r="AA175" s="156" t="b">
        <f>Scenario!AA243=OrigScenario!AA175</f>
        <v>1</v>
      </c>
      <c r="AB175" s="156" t="b">
        <f>Scenario!AB243=OrigScenario!AB175</f>
        <v>1</v>
      </c>
      <c r="AC175" s="156" t="b">
        <f>Scenario!AC243=OrigScenario!AC175</f>
        <v>1</v>
      </c>
      <c r="AD175" s="156" t="b">
        <f>Scenario!AD243=OrigScenario!AD175</f>
        <v>1</v>
      </c>
      <c r="AE175" s="156" t="b">
        <f>Scenario!AE243=OrigScenario!AE175</f>
        <v>1</v>
      </c>
      <c r="AF175" s="156" t="b">
        <f>Scenario!AF243=OrigScenario!AF175</f>
        <v>1</v>
      </c>
      <c r="AG175" s="156" t="b">
        <f>Scenario!AG243=OrigScenario!AG175</f>
        <v>1</v>
      </c>
      <c r="AH175" s="156" t="b">
        <f>Scenario!AH243=OrigScenario!AH175</f>
        <v>1</v>
      </c>
      <c r="AI175" s="156" t="b">
        <f>Scenario!AI243=OrigScenario!AI175</f>
        <v>1</v>
      </c>
      <c r="AJ175" s="156" t="b">
        <f>Scenario!AJ243=OrigScenario!AJ175</f>
        <v>1</v>
      </c>
      <c r="AK175" s="156" t="b">
        <f>Scenario!AK243=OrigScenario!AK175</f>
        <v>1</v>
      </c>
      <c r="AL175" s="156" t="b">
        <f>Scenario!AL243=OrigScenario!AL175</f>
        <v>1</v>
      </c>
      <c r="AM175" s="156" t="b">
        <f>Scenario!AM243=OrigScenario!AM175</f>
        <v>1</v>
      </c>
      <c r="AN175" s="156" t="b">
        <f>Scenario!AN243=OrigScenario!AN175</f>
        <v>1</v>
      </c>
      <c r="AO175" s="156" t="b">
        <f>Scenario!AO243=OrigScenario!AO175</f>
        <v>1</v>
      </c>
      <c r="AP175" s="156" t="b">
        <f>Scenario!AP243=OrigScenario!AP175</f>
        <v>1</v>
      </c>
      <c r="AQ175" s="156" t="b">
        <f>Scenario!AQ243=OrigScenario!AQ175</f>
        <v>1</v>
      </c>
      <c r="AR175" s="156" t="b">
        <f>Scenario!AR243=OrigScenario!AR175</f>
        <v>1</v>
      </c>
      <c r="AS175" s="156" t="b">
        <f>Scenario!AS243=OrigScenario!AS175</f>
        <v>1</v>
      </c>
      <c r="AT175" s="156" t="b">
        <f>Scenario!AT243=OrigScenario!AT175</f>
        <v>1</v>
      </c>
      <c r="AU175" s="156" t="b">
        <f>Scenario!AU243=OrigScenario!AU175</f>
        <v>1</v>
      </c>
      <c r="AV175" s="157" t="b">
        <f>Scenario!AV243=OrigScenario!AV175</f>
        <v>1</v>
      </c>
    </row>
    <row r="176" spans="2:48" x14ac:dyDescent="0.2">
      <c r="B176" s="2" t="b">
        <f>Scenario!B244=OrigScenario!B176</f>
        <v>1</v>
      </c>
      <c r="C176" s="156" t="b">
        <f>Scenario!C244=OrigScenario!C176</f>
        <v>1</v>
      </c>
      <c r="D176" s="156" t="b">
        <f>Scenario!D244=OrigScenario!D176</f>
        <v>1</v>
      </c>
      <c r="E176" s="156" t="b">
        <f>Scenario!E244=OrigScenario!E176</f>
        <v>1</v>
      </c>
      <c r="F176" s="156" t="b">
        <f>Scenario!F244=OrigScenario!F176</f>
        <v>1</v>
      </c>
      <c r="G176" s="156" t="b">
        <f>Scenario!G244=OrigScenario!G176</f>
        <v>1</v>
      </c>
      <c r="H176" s="156" t="b">
        <f>Scenario!H244=OrigScenario!H176</f>
        <v>1</v>
      </c>
      <c r="I176" s="156" t="b">
        <f>Scenario!I244=OrigScenario!I176</f>
        <v>1</v>
      </c>
      <c r="J176" s="156" t="b">
        <f>Scenario!J244=OrigScenario!J176</f>
        <v>1</v>
      </c>
      <c r="K176" s="156" t="b">
        <f>Scenario!K244=OrigScenario!K176</f>
        <v>1</v>
      </c>
      <c r="L176" s="156" t="b">
        <f>Scenario!L244=OrigScenario!L176</f>
        <v>1</v>
      </c>
      <c r="M176" s="156" t="b">
        <f>Scenario!M244=OrigScenario!M176</f>
        <v>1</v>
      </c>
      <c r="N176" s="156" t="b">
        <f>Scenario!N244=OrigScenario!N176</f>
        <v>1</v>
      </c>
      <c r="O176" s="156" t="b">
        <f>Scenario!O244=OrigScenario!O176</f>
        <v>1</v>
      </c>
      <c r="P176" s="156" t="b">
        <f>Scenario!P244=OrigScenario!P176</f>
        <v>1</v>
      </c>
      <c r="Q176" s="156" t="b">
        <f>Scenario!Q244=OrigScenario!Q176</f>
        <v>1</v>
      </c>
      <c r="R176" s="156" t="b">
        <f>Scenario!R244=OrigScenario!R176</f>
        <v>1</v>
      </c>
      <c r="S176" s="156" t="b">
        <f>Scenario!S244=OrigScenario!S176</f>
        <v>1</v>
      </c>
      <c r="T176" s="156" t="b">
        <f>Scenario!T244=OrigScenario!T176</f>
        <v>1</v>
      </c>
      <c r="U176" s="156" t="b">
        <f>Scenario!U244=OrigScenario!U176</f>
        <v>1</v>
      </c>
      <c r="V176" s="156" t="b">
        <f>Scenario!V244=OrigScenario!V176</f>
        <v>1</v>
      </c>
      <c r="W176" s="156" t="b">
        <f>Scenario!W244=OrigScenario!W176</f>
        <v>1</v>
      </c>
      <c r="X176" s="156" t="b">
        <f>Scenario!X244=OrigScenario!X176</f>
        <v>1</v>
      </c>
      <c r="Y176" s="156" t="b">
        <f>Scenario!Y244=OrigScenario!Y176</f>
        <v>1</v>
      </c>
      <c r="Z176" s="156" t="b">
        <f>Scenario!Z244=OrigScenario!Z176</f>
        <v>1</v>
      </c>
      <c r="AA176" s="156" t="b">
        <f>Scenario!AA244=OrigScenario!AA176</f>
        <v>1</v>
      </c>
      <c r="AB176" s="156" t="b">
        <f>Scenario!AB244=OrigScenario!AB176</f>
        <v>1</v>
      </c>
      <c r="AC176" s="156" t="b">
        <f>Scenario!AC244=OrigScenario!AC176</f>
        <v>1</v>
      </c>
      <c r="AD176" s="156" t="b">
        <f>Scenario!AD244=OrigScenario!AD176</f>
        <v>1</v>
      </c>
      <c r="AE176" s="156" t="b">
        <f>Scenario!AE244=OrigScenario!AE176</f>
        <v>1</v>
      </c>
      <c r="AF176" s="156" t="b">
        <f>Scenario!AF244=OrigScenario!AF176</f>
        <v>1</v>
      </c>
      <c r="AG176" s="156" t="b">
        <f>Scenario!AG244=OrigScenario!AG176</f>
        <v>1</v>
      </c>
      <c r="AH176" s="156" t="b">
        <f>Scenario!AH244=OrigScenario!AH176</f>
        <v>1</v>
      </c>
      <c r="AI176" s="156" t="b">
        <f>Scenario!AI244=OrigScenario!AI176</f>
        <v>1</v>
      </c>
      <c r="AJ176" s="156" t="b">
        <f>Scenario!AJ244=OrigScenario!AJ176</f>
        <v>1</v>
      </c>
      <c r="AK176" s="156" t="b">
        <f>Scenario!AK244=OrigScenario!AK176</f>
        <v>1</v>
      </c>
      <c r="AL176" s="156" t="b">
        <f>Scenario!AL244=OrigScenario!AL176</f>
        <v>1</v>
      </c>
      <c r="AM176" s="156" t="b">
        <f>Scenario!AM244=OrigScenario!AM176</f>
        <v>1</v>
      </c>
      <c r="AN176" s="156" t="b">
        <f>Scenario!AN244=OrigScenario!AN176</f>
        <v>1</v>
      </c>
      <c r="AO176" s="156" t="b">
        <f>Scenario!AO244=OrigScenario!AO176</f>
        <v>1</v>
      </c>
      <c r="AP176" s="156" t="b">
        <f>Scenario!AP244=OrigScenario!AP176</f>
        <v>1</v>
      </c>
      <c r="AQ176" s="156" t="b">
        <f>Scenario!AQ244=OrigScenario!AQ176</f>
        <v>1</v>
      </c>
      <c r="AR176" s="156" t="b">
        <f>Scenario!AR244=OrigScenario!AR176</f>
        <v>1</v>
      </c>
      <c r="AS176" s="156" t="b">
        <f>Scenario!AS244=OrigScenario!AS176</f>
        <v>1</v>
      </c>
      <c r="AT176" s="156" t="b">
        <f>Scenario!AT244=OrigScenario!AT176</f>
        <v>1</v>
      </c>
      <c r="AU176" s="156" t="b">
        <f>Scenario!AU244=OrigScenario!AU176</f>
        <v>1</v>
      </c>
      <c r="AV176" s="157" t="b">
        <f>Scenario!AV244=OrigScenario!AV176</f>
        <v>1</v>
      </c>
    </row>
    <row r="177" spans="2:48" ht="13.5" thickBot="1" x14ac:dyDescent="0.25">
      <c r="B177" s="341" t="b">
        <f>Scenario!B245=OrigScenario!B177</f>
        <v>0</v>
      </c>
      <c r="C177" s="342" t="b">
        <f>Scenario!C245=OrigScenario!C177</f>
        <v>1</v>
      </c>
      <c r="D177" s="342" t="b">
        <f>Scenario!D245=OrigScenario!D177</f>
        <v>1</v>
      </c>
      <c r="E177" s="342" t="b">
        <f>Scenario!E245=OrigScenario!E177</f>
        <v>1</v>
      </c>
      <c r="F177" s="342" t="b">
        <f>Scenario!F245=OrigScenario!F177</f>
        <v>1</v>
      </c>
      <c r="G177" s="342" t="b">
        <f>Scenario!G245=OrigScenario!G177</f>
        <v>1</v>
      </c>
      <c r="H177" s="342" t="b">
        <f>Scenario!H245=OrigScenario!H177</f>
        <v>1</v>
      </c>
      <c r="I177" s="342" t="b">
        <f>Scenario!I245=OrigScenario!I177</f>
        <v>1</v>
      </c>
      <c r="J177" s="342" t="b">
        <f>Scenario!J245=OrigScenario!J177</f>
        <v>1</v>
      </c>
      <c r="K177" s="342" t="b">
        <f>Scenario!K245=OrigScenario!K177</f>
        <v>1</v>
      </c>
      <c r="L177" s="342" t="b">
        <f>Scenario!L245=OrigScenario!L177</f>
        <v>1</v>
      </c>
      <c r="M177" s="342" t="b">
        <f>Scenario!M245=OrigScenario!M177</f>
        <v>1</v>
      </c>
      <c r="N177" s="342" t="b">
        <f>Scenario!N245=OrigScenario!N177</f>
        <v>1</v>
      </c>
      <c r="O177" s="342" t="b">
        <f>Scenario!O245=OrigScenario!O177</f>
        <v>1</v>
      </c>
      <c r="P177" s="342" t="b">
        <f>Scenario!P245=OrigScenario!P177</f>
        <v>1</v>
      </c>
      <c r="Q177" s="342" t="b">
        <f>Scenario!Q245=OrigScenario!Q177</f>
        <v>1</v>
      </c>
      <c r="R177" s="342" t="b">
        <f>Scenario!R245=OrigScenario!R177</f>
        <v>1</v>
      </c>
      <c r="S177" s="342" t="b">
        <f>Scenario!S245=OrigScenario!S177</f>
        <v>1</v>
      </c>
      <c r="T177" s="342" t="b">
        <f>Scenario!T245=OrigScenario!T177</f>
        <v>1</v>
      </c>
      <c r="U177" s="342" t="b">
        <f>Scenario!U245=OrigScenario!U177</f>
        <v>1</v>
      </c>
      <c r="V177" s="342" t="b">
        <f>Scenario!V245=OrigScenario!V177</f>
        <v>1</v>
      </c>
      <c r="W177" s="342" t="b">
        <f>Scenario!W245=OrigScenario!W177</f>
        <v>1</v>
      </c>
      <c r="X177" s="342" t="b">
        <f>Scenario!X245=OrigScenario!X177</f>
        <v>1</v>
      </c>
      <c r="Y177" s="342" t="b">
        <f>Scenario!Y245=OrigScenario!Y177</f>
        <v>1</v>
      </c>
      <c r="Z177" s="342" t="b">
        <f>Scenario!Z245=OrigScenario!Z177</f>
        <v>1</v>
      </c>
      <c r="AA177" s="342" t="b">
        <f>Scenario!AA245=OrigScenario!AA177</f>
        <v>1</v>
      </c>
      <c r="AB177" s="342" t="b">
        <f>Scenario!AB245=OrigScenario!AB177</f>
        <v>1</v>
      </c>
      <c r="AC177" s="342" t="b">
        <f>Scenario!AC245=OrigScenario!AC177</f>
        <v>1</v>
      </c>
      <c r="AD177" s="342" t="b">
        <f>Scenario!AD245=OrigScenario!AD177</f>
        <v>1</v>
      </c>
      <c r="AE177" s="342" t="b">
        <f>Scenario!AE245=OrigScenario!AE177</f>
        <v>1</v>
      </c>
      <c r="AF177" s="342" t="b">
        <f>Scenario!AF245=OrigScenario!AF177</f>
        <v>1</v>
      </c>
      <c r="AG177" s="342" t="b">
        <f>Scenario!AG245=OrigScenario!AG177</f>
        <v>1</v>
      </c>
      <c r="AH177" s="342" t="b">
        <f>Scenario!AH245=OrigScenario!AH177</f>
        <v>1</v>
      </c>
      <c r="AI177" s="342" t="b">
        <f>Scenario!AI245=OrigScenario!AI177</f>
        <v>1</v>
      </c>
      <c r="AJ177" s="342" t="b">
        <f>Scenario!AJ245=OrigScenario!AJ177</f>
        <v>1</v>
      </c>
      <c r="AK177" s="342" t="b">
        <f>Scenario!AK245=OrigScenario!AK177</f>
        <v>1</v>
      </c>
      <c r="AL177" s="342" t="b">
        <f>Scenario!AL245=OrigScenario!AL177</f>
        <v>1</v>
      </c>
      <c r="AM177" s="342" t="b">
        <f>Scenario!AM245=OrigScenario!AM177</f>
        <v>1</v>
      </c>
      <c r="AN177" s="342" t="b">
        <f>Scenario!AN245=OrigScenario!AN177</f>
        <v>1</v>
      </c>
      <c r="AO177" s="342" t="b">
        <f>Scenario!AO245=OrigScenario!AO177</f>
        <v>1</v>
      </c>
      <c r="AP177" s="342" t="b">
        <f>Scenario!AP245=OrigScenario!AP177</f>
        <v>1</v>
      </c>
      <c r="AQ177" s="342" t="b">
        <f>Scenario!AQ245=OrigScenario!AQ177</f>
        <v>1</v>
      </c>
      <c r="AR177" s="342" t="b">
        <f>Scenario!AR245=OrigScenario!AR177</f>
        <v>1</v>
      </c>
      <c r="AS177" s="342" t="b">
        <f>Scenario!AS245=OrigScenario!AS177</f>
        <v>1</v>
      </c>
      <c r="AT177" s="342" t="b">
        <f>Scenario!AT245=OrigScenario!AT177</f>
        <v>1</v>
      </c>
      <c r="AU177" s="342" t="b">
        <f>Scenario!AU245=OrigScenario!AU177</f>
        <v>1</v>
      </c>
      <c r="AV177" s="343" t="b">
        <f>Scenario!AV245=OrigScenario!AV177</f>
        <v>1</v>
      </c>
    </row>
    <row r="178" spans="2:48" ht="14.25" thickTop="1" thickBot="1" x14ac:dyDescent="0.25">
      <c r="B178" t="b">
        <f>Scenario!B246=OrigScenario!B178</f>
        <v>1</v>
      </c>
      <c r="C178" t="b">
        <f>Scenario!C246=OrigScenario!C178</f>
        <v>0</v>
      </c>
      <c r="D178" t="b">
        <f>Scenario!D246=OrigScenario!D178</f>
        <v>0</v>
      </c>
      <c r="E178" t="b">
        <f>Scenario!E246=OrigScenario!E178</f>
        <v>0</v>
      </c>
      <c r="F178" t="b">
        <f>Scenario!F246=OrigScenario!F178</f>
        <v>0</v>
      </c>
      <c r="G178" t="b">
        <f>Scenario!G246=OrigScenario!G178</f>
        <v>0</v>
      </c>
      <c r="H178" t="b">
        <f>Scenario!H246=OrigScenario!H178</f>
        <v>0</v>
      </c>
      <c r="I178" t="b">
        <f>Scenario!I246=OrigScenario!I178</f>
        <v>0</v>
      </c>
      <c r="J178" t="b">
        <f>Scenario!J246=OrigScenario!J178</f>
        <v>0</v>
      </c>
      <c r="K178" t="b">
        <f>Scenario!K246=OrigScenario!K178</f>
        <v>0</v>
      </c>
      <c r="L178" t="b">
        <f>Scenario!L246=OrigScenario!L178</f>
        <v>0</v>
      </c>
      <c r="M178" t="b">
        <f>Scenario!M246=OrigScenario!M178</f>
        <v>0</v>
      </c>
      <c r="N178" t="b">
        <f>Scenario!N246=OrigScenario!N178</f>
        <v>0</v>
      </c>
      <c r="O178" t="b">
        <f>Scenario!O246=OrigScenario!O178</f>
        <v>0</v>
      </c>
      <c r="P178" t="b">
        <f>Scenario!P246=OrigScenario!P178</f>
        <v>0</v>
      </c>
      <c r="Q178" t="b">
        <f>Scenario!Q246=OrigScenario!Q178</f>
        <v>0</v>
      </c>
      <c r="R178" t="b">
        <f>Scenario!R246=OrigScenario!R178</f>
        <v>0</v>
      </c>
      <c r="S178" t="b">
        <f>Scenario!S246=OrigScenario!S178</f>
        <v>0</v>
      </c>
      <c r="T178" t="b">
        <f>Scenario!T246=OrigScenario!T178</f>
        <v>0</v>
      </c>
      <c r="U178" t="b">
        <f>Scenario!U246=OrigScenario!U178</f>
        <v>0</v>
      </c>
      <c r="V178" t="b">
        <f>Scenario!V246=OrigScenario!V178</f>
        <v>0</v>
      </c>
      <c r="W178" t="b">
        <f>Scenario!W246=OrigScenario!W178</f>
        <v>0</v>
      </c>
      <c r="X178" t="b">
        <f>Scenario!X246=OrigScenario!X178</f>
        <v>0</v>
      </c>
      <c r="Y178" t="b">
        <f>Scenario!Y246=OrigScenario!Y178</f>
        <v>0</v>
      </c>
      <c r="Z178" t="b">
        <f>Scenario!Z246=OrigScenario!Z178</f>
        <v>0</v>
      </c>
      <c r="AA178" t="b">
        <f>Scenario!AA246=OrigScenario!AA178</f>
        <v>0</v>
      </c>
      <c r="AB178" t="b">
        <f>Scenario!AB246=OrigScenario!AB178</f>
        <v>0</v>
      </c>
      <c r="AC178" t="b">
        <f>Scenario!AC246=OrigScenario!AC178</f>
        <v>0</v>
      </c>
      <c r="AD178" t="b">
        <f>Scenario!AD246=OrigScenario!AD178</f>
        <v>0</v>
      </c>
      <c r="AE178" t="b">
        <f>Scenario!AE246=OrigScenario!AE178</f>
        <v>0</v>
      </c>
      <c r="AF178" t="b">
        <f>Scenario!AF246=OrigScenario!AF178</f>
        <v>0</v>
      </c>
      <c r="AG178" t="b">
        <f>Scenario!AG246=OrigScenario!AG178</f>
        <v>0</v>
      </c>
      <c r="AH178" t="b">
        <f>Scenario!AH246=OrigScenario!AH178</f>
        <v>0</v>
      </c>
      <c r="AI178" t="b">
        <f>Scenario!AI246=OrigScenario!AI178</f>
        <v>0</v>
      </c>
      <c r="AJ178" t="b">
        <f>Scenario!AJ246=OrigScenario!AJ178</f>
        <v>0</v>
      </c>
      <c r="AK178" t="b">
        <f>Scenario!AK246=OrigScenario!AK178</f>
        <v>0</v>
      </c>
      <c r="AL178" t="b">
        <f>Scenario!AL246=OrigScenario!AL178</f>
        <v>0</v>
      </c>
      <c r="AM178" t="b">
        <f>Scenario!AM246=OrigScenario!AM178</f>
        <v>0</v>
      </c>
      <c r="AN178" t="b">
        <f>Scenario!AN246=OrigScenario!AN178</f>
        <v>0</v>
      </c>
      <c r="AO178" t="b">
        <f>Scenario!AO246=OrigScenario!AO178</f>
        <v>0</v>
      </c>
      <c r="AP178" t="b">
        <f>Scenario!AP246=OrigScenario!AP178</f>
        <v>0</v>
      </c>
      <c r="AQ178" t="b">
        <f>Scenario!AQ246=OrigScenario!AQ178</f>
        <v>0</v>
      </c>
      <c r="AR178" t="b">
        <f>Scenario!AR246=OrigScenario!AR178</f>
        <v>0</v>
      </c>
      <c r="AS178" t="b">
        <f>Scenario!AS246=OrigScenario!AS178</f>
        <v>0</v>
      </c>
      <c r="AT178" t="b">
        <f>Scenario!AT246=OrigScenario!AT178</f>
        <v>0</v>
      </c>
      <c r="AU178" t="b">
        <f>Scenario!AU246=OrigScenario!AU178</f>
        <v>0</v>
      </c>
      <c r="AV178" t="b">
        <f>Scenario!AV246=OrigScenario!AV178</f>
        <v>0</v>
      </c>
    </row>
    <row r="179" spans="2:48" ht="13.5" thickTop="1" x14ac:dyDescent="0.2">
      <c r="B179" s="332" t="b">
        <f>Scenario!B247=OrigScenario!B179</f>
        <v>1</v>
      </c>
      <c r="C179" s="333" t="b">
        <f>Scenario!C247=OrigScenario!C179</f>
        <v>1</v>
      </c>
      <c r="D179" s="333" t="b">
        <f>Scenario!D247=OrigScenario!D179</f>
        <v>1</v>
      </c>
      <c r="E179" s="333" t="b">
        <f>Scenario!E247=OrigScenario!E179</f>
        <v>1</v>
      </c>
      <c r="F179" s="333" t="b">
        <f>Scenario!F247=OrigScenario!F179</f>
        <v>1</v>
      </c>
      <c r="G179" s="333" t="b">
        <f>Scenario!G247=OrigScenario!G179</f>
        <v>1</v>
      </c>
      <c r="H179" s="333" t="b">
        <f>Scenario!H247=OrigScenario!H179</f>
        <v>1</v>
      </c>
      <c r="I179" s="333" t="b">
        <f>Scenario!I247=OrigScenario!I179</f>
        <v>1</v>
      </c>
      <c r="J179" s="333" t="b">
        <f>Scenario!J247=OrigScenario!J179</f>
        <v>1</v>
      </c>
      <c r="K179" s="333" t="b">
        <f>Scenario!K247=OrigScenario!K179</f>
        <v>1</v>
      </c>
      <c r="L179" s="333" t="b">
        <f>Scenario!L247=OrigScenario!L179</f>
        <v>1</v>
      </c>
      <c r="M179" s="333" t="b">
        <f>Scenario!M247=OrigScenario!M179</f>
        <v>1</v>
      </c>
      <c r="N179" s="333" t="b">
        <f>Scenario!N247=OrigScenario!N179</f>
        <v>1</v>
      </c>
      <c r="O179" s="333" t="b">
        <f>Scenario!O247=OrigScenario!O179</f>
        <v>1</v>
      </c>
      <c r="P179" s="333" t="b">
        <f>Scenario!P247=OrigScenario!P179</f>
        <v>1</v>
      </c>
      <c r="Q179" s="333" t="b">
        <f>Scenario!Q247=OrigScenario!Q179</f>
        <v>1</v>
      </c>
      <c r="R179" s="333" t="b">
        <f>Scenario!R247=OrigScenario!R179</f>
        <v>1</v>
      </c>
      <c r="S179" s="333" t="b">
        <f>Scenario!S247=OrigScenario!S179</f>
        <v>1</v>
      </c>
      <c r="T179" s="333" t="b">
        <f>Scenario!T247=OrigScenario!T179</f>
        <v>1</v>
      </c>
      <c r="U179" s="333" t="b">
        <f>Scenario!U247=OrigScenario!U179</f>
        <v>1</v>
      </c>
      <c r="V179" s="333" t="b">
        <f>Scenario!V247=OrigScenario!V179</f>
        <v>1</v>
      </c>
      <c r="W179" s="333" t="b">
        <f>Scenario!W247=OrigScenario!W179</f>
        <v>1</v>
      </c>
      <c r="X179" s="333" t="b">
        <f>Scenario!X247=OrigScenario!X179</f>
        <v>1</v>
      </c>
      <c r="Y179" s="333" t="b">
        <f>Scenario!Y247=OrigScenario!Y179</f>
        <v>1</v>
      </c>
      <c r="Z179" s="333" t="b">
        <f>Scenario!Z247=OrigScenario!Z179</f>
        <v>1</v>
      </c>
      <c r="AA179" s="333" t="b">
        <f>Scenario!AA247=OrigScenario!AA179</f>
        <v>1</v>
      </c>
      <c r="AB179" s="333" t="b">
        <f>Scenario!AB247=OrigScenario!AB179</f>
        <v>1</v>
      </c>
      <c r="AC179" s="333" t="b">
        <f>Scenario!AC247=OrigScenario!AC179</f>
        <v>1</v>
      </c>
      <c r="AD179" s="333" t="b">
        <f>Scenario!AD247=OrigScenario!AD179</f>
        <v>1</v>
      </c>
      <c r="AE179" s="333" t="b">
        <f>Scenario!AE247=OrigScenario!AE179</f>
        <v>1</v>
      </c>
      <c r="AF179" s="333" t="b">
        <f>Scenario!AF247=OrigScenario!AF179</f>
        <v>1</v>
      </c>
      <c r="AG179" s="333" t="b">
        <f>Scenario!AG247=OrigScenario!AG179</f>
        <v>1</v>
      </c>
      <c r="AH179" s="333" t="b">
        <f>Scenario!AH247=OrigScenario!AH179</f>
        <v>1</v>
      </c>
      <c r="AI179" s="333" t="b">
        <f>Scenario!AI247=OrigScenario!AI179</f>
        <v>1</v>
      </c>
      <c r="AJ179" s="333" t="b">
        <f>Scenario!AJ247=OrigScenario!AJ179</f>
        <v>1</v>
      </c>
      <c r="AK179" s="333" t="b">
        <f>Scenario!AK247=OrigScenario!AK179</f>
        <v>1</v>
      </c>
      <c r="AL179" s="333" t="b">
        <f>Scenario!AL247=OrigScenario!AL179</f>
        <v>1</v>
      </c>
      <c r="AM179" s="333" t="b">
        <f>Scenario!AM247=OrigScenario!AM179</f>
        <v>1</v>
      </c>
      <c r="AN179" s="333" t="b">
        <f>Scenario!AN247=OrigScenario!AN179</f>
        <v>1</v>
      </c>
      <c r="AO179" s="333" t="b">
        <f>Scenario!AO247=OrigScenario!AO179</f>
        <v>1</v>
      </c>
      <c r="AP179" s="333" t="b">
        <f>Scenario!AP247=OrigScenario!AP179</f>
        <v>1</v>
      </c>
      <c r="AQ179" s="333" t="b">
        <f>Scenario!AQ247=OrigScenario!AQ179</f>
        <v>1</v>
      </c>
      <c r="AR179" s="333" t="b">
        <f>Scenario!AR247=OrigScenario!AR179</f>
        <v>1</v>
      </c>
      <c r="AS179" s="333" t="b">
        <f>Scenario!AS247=OrigScenario!AS179</f>
        <v>1</v>
      </c>
      <c r="AT179" s="333" t="b">
        <f>Scenario!AT247=OrigScenario!AT179</f>
        <v>1</v>
      </c>
      <c r="AU179" s="333" t="b">
        <f>Scenario!AU247=OrigScenario!AU179</f>
        <v>1</v>
      </c>
      <c r="AV179" s="334" t="b">
        <f>Scenario!AV247=OrigScenario!AV179</f>
        <v>1</v>
      </c>
    </row>
    <row r="180" spans="2:48" x14ac:dyDescent="0.2">
      <c r="B180" s="2" t="b">
        <f>Scenario!B248=OrigScenario!B180</f>
        <v>1</v>
      </c>
      <c r="C180" s="3" t="b">
        <f>Scenario!C248=OrigScenario!C180</f>
        <v>1</v>
      </c>
      <c r="D180" s="3" t="b">
        <f>Scenario!D248=OrigScenario!D180</f>
        <v>1</v>
      </c>
      <c r="E180" s="3" t="b">
        <f>Scenario!E248=OrigScenario!E180</f>
        <v>1</v>
      </c>
      <c r="F180" s="3" t="b">
        <f>Scenario!F248=OrigScenario!F180</f>
        <v>1</v>
      </c>
      <c r="G180" s="3" t="b">
        <f>Scenario!G248=OrigScenario!G180</f>
        <v>1</v>
      </c>
      <c r="H180" s="3" t="b">
        <f>Scenario!H248=OrigScenario!H180</f>
        <v>1</v>
      </c>
      <c r="I180" s="3" t="b">
        <f>Scenario!I248=OrigScenario!I180</f>
        <v>1</v>
      </c>
      <c r="J180" s="3" t="b">
        <f>Scenario!J248=OrigScenario!J180</f>
        <v>1</v>
      </c>
      <c r="K180" s="3" t="b">
        <f>Scenario!K248=OrigScenario!K180</f>
        <v>1</v>
      </c>
      <c r="L180" s="3" t="b">
        <f>Scenario!L248=OrigScenario!L180</f>
        <v>1</v>
      </c>
      <c r="M180" s="3" t="b">
        <f>Scenario!M248=OrigScenario!M180</f>
        <v>1</v>
      </c>
      <c r="N180" s="3" t="b">
        <f>Scenario!N248=OrigScenario!N180</f>
        <v>1</v>
      </c>
      <c r="O180" s="3" t="b">
        <f>Scenario!O248=OrigScenario!O180</f>
        <v>1</v>
      </c>
      <c r="P180" s="3" t="b">
        <f>Scenario!P248=OrigScenario!P180</f>
        <v>1</v>
      </c>
      <c r="Q180" s="3" t="b">
        <f>Scenario!Q248=OrigScenario!Q180</f>
        <v>1</v>
      </c>
      <c r="R180" s="3" t="b">
        <f>Scenario!R248=OrigScenario!R180</f>
        <v>1</v>
      </c>
      <c r="S180" s="3" t="b">
        <f>Scenario!S248=OrigScenario!S180</f>
        <v>1</v>
      </c>
      <c r="T180" s="3" t="b">
        <f>Scenario!T248=OrigScenario!T180</f>
        <v>1</v>
      </c>
      <c r="U180" s="3" t="b">
        <f>Scenario!U248=OrigScenario!U180</f>
        <v>1</v>
      </c>
      <c r="V180" s="3" t="b">
        <f>Scenario!V248=OrigScenario!V180</f>
        <v>1</v>
      </c>
      <c r="W180" s="3" t="b">
        <f>Scenario!W248=OrigScenario!W180</f>
        <v>1</v>
      </c>
      <c r="X180" s="3" t="b">
        <f>Scenario!X248=OrigScenario!X180</f>
        <v>1</v>
      </c>
      <c r="Y180" s="3" t="b">
        <f>Scenario!Y248=OrigScenario!Y180</f>
        <v>1</v>
      </c>
      <c r="Z180" s="3" t="b">
        <f>Scenario!Z248=OrigScenario!Z180</f>
        <v>1</v>
      </c>
      <c r="AA180" s="3" t="b">
        <f>Scenario!AA248=OrigScenario!AA180</f>
        <v>1</v>
      </c>
      <c r="AB180" s="3" t="b">
        <f>Scenario!AB248=OrigScenario!AB180</f>
        <v>1</v>
      </c>
      <c r="AC180" s="3" t="b">
        <f>Scenario!AC248=OrigScenario!AC180</f>
        <v>1</v>
      </c>
      <c r="AD180" s="3" t="b">
        <f>Scenario!AD248=OrigScenario!AD180</f>
        <v>1</v>
      </c>
      <c r="AE180" s="3" t="b">
        <f>Scenario!AE248=OrigScenario!AE180</f>
        <v>1</v>
      </c>
      <c r="AF180" s="3" t="b">
        <f>Scenario!AF248=OrigScenario!AF180</f>
        <v>1</v>
      </c>
      <c r="AG180" s="3" t="b">
        <f>Scenario!AG248=OrigScenario!AG180</f>
        <v>1</v>
      </c>
      <c r="AH180" s="3" t="b">
        <f>Scenario!AH248=OrigScenario!AH180</f>
        <v>1</v>
      </c>
      <c r="AI180" s="3" t="b">
        <f>Scenario!AI248=OrigScenario!AI180</f>
        <v>1</v>
      </c>
      <c r="AJ180" s="3" t="b">
        <f>Scenario!AJ248=OrigScenario!AJ180</f>
        <v>1</v>
      </c>
      <c r="AK180" s="3" t="b">
        <f>Scenario!AK248=OrigScenario!AK180</f>
        <v>1</v>
      </c>
      <c r="AL180" s="3" t="b">
        <f>Scenario!AL248=OrigScenario!AL180</f>
        <v>1</v>
      </c>
      <c r="AM180" s="3" t="b">
        <f>Scenario!AM248=OrigScenario!AM180</f>
        <v>1</v>
      </c>
      <c r="AN180" s="3" t="b">
        <f>Scenario!AN248=OrigScenario!AN180</f>
        <v>1</v>
      </c>
      <c r="AO180" s="3" t="b">
        <f>Scenario!AO248=OrigScenario!AO180</f>
        <v>1</v>
      </c>
      <c r="AP180" s="3" t="b">
        <f>Scenario!AP248=OrigScenario!AP180</f>
        <v>1</v>
      </c>
      <c r="AQ180" s="3" t="b">
        <f>Scenario!AQ248=OrigScenario!AQ180</f>
        <v>1</v>
      </c>
      <c r="AR180" s="3" t="b">
        <f>Scenario!AR248=OrigScenario!AR180</f>
        <v>1</v>
      </c>
      <c r="AS180" s="3" t="b">
        <f>Scenario!AS248=OrigScenario!AS180</f>
        <v>1</v>
      </c>
      <c r="AT180" s="3" t="b">
        <f>Scenario!AT248=OrigScenario!AT180</f>
        <v>1</v>
      </c>
      <c r="AU180" s="3" t="b">
        <f>Scenario!AU248=OrigScenario!AU180</f>
        <v>1</v>
      </c>
      <c r="AV180" s="4" t="b">
        <f>Scenario!AV248=OrigScenario!AV180</f>
        <v>1</v>
      </c>
    </row>
    <row r="181" spans="2:48" x14ac:dyDescent="0.2">
      <c r="B181" s="2" t="b">
        <f>Scenario!B249=OrigScenario!B181</f>
        <v>1</v>
      </c>
      <c r="C181" s="162" t="b">
        <f>Scenario!C249=OrigScenario!C181</f>
        <v>0</v>
      </c>
      <c r="D181" s="154" t="b">
        <f>Scenario!D249=OrigScenario!D181</f>
        <v>0</v>
      </c>
      <c r="E181" s="154" t="b">
        <f>Scenario!E249=OrigScenario!E181</f>
        <v>0</v>
      </c>
      <c r="F181" s="154" t="b">
        <f>Scenario!F249=OrigScenario!F181</f>
        <v>0</v>
      </c>
      <c r="G181" s="154" t="b">
        <f>Scenario!G249=OrigScenario!G181</f>
        <v>0</v>
      </c>
      <c r="H181" s="154" t="b">
        <f>Scenario!H249=OrigScenario!H181</f>
        <v>0</v>
      </c>
      <c r="I181" s="154" t="b">
        <f>Scenario!I249=OrigScenario!I181</f>
        <v>0</v>
      </c>
      <c r="J181" s="154" t="b">
        <f>Scenario!J249=OrigScenario!J181</f>
        <v>0</v>
      </c>
      <c r="K181" s="154" t="b">
        <f>Scenario!K249=OrigScenario!K181</f>
        <v>0</v>
      </c>
      <c r="L181" s="154" t="b">
        <f>Scenario!L249=OrigScenario!L181</f>
        <v>0</v>
      </c>
      <c r="M181" s="154" t="b">
        <f>Scenario!M249=OrigScenario!M181</f>
        <v>0</v>
      </c>
      <c r="N181" s="154" t="b">
        <f>Scenario!N249=OrigScenario!N181</f>
        <v>0</v>
      </c>
      <c r="O181" s="154" t="b">
        <f>Scenario!O249=OrigScenario!O181</f>
        <v>0</v>
      </c>
      <c r="P181" s="154" t="b">
        <f>Scenario!P249=OrigScenario!P181</f>
        <v>0</v>
      </c>
      <c r="Q181" s="154" t="b">
        <f>Scenario!Q249=OrigScenario!Q181</f>
        <v>0</v>
      </c>
      <c r="R181" s="154" t="b">
        <f>Scenario!R249=OrigScenario!R181</f>
        <v>0</v>
      </c>
      <c r="S181" s="154" t="b">
        <f>Scenario!S249=OrigScenario!S181</f>
        <v>0</v>
      </c>
      <c r="T181" s="154" t="b">
        <f>Scenario!T249=OrigScenario!T181</f>
        <v>0</v>
      </c>
      <c r="U181" s="154" t="b">
        <f>Scenario!U249=OrigScenario!U181</f>
        <v>0</v>
      </c>
      <c r="V181" s="154" t="b">
        <f>Scenario!V249=OrigScenario!V181</f>
        <v>0</v>
      </c>
      <c r="W181" s="154" t="b">
        <f>Scenario!W249=OrigScenario!W181</f>
        <v>0</v>
      </c>
      <c r="X181" s="154" t="b">
        <f>Scenario!X249=OrigScenario!X181</f>
        <v>0</v>
      </c>
      <c r="Y181" s="154" t="b">
        <f>Scenario!Y249=OrigScenario!Y181</f>
        <v>0</v>
      </c>
      <c r="Z181" s="154" t="b">
        <f>Scenario!Z249=OrigScenario!Z181</f>
        <v>0</v>
      </c>
      <c r="AA181" s="154" t="b">
        <f>Scenario!AA249=OrigScenario!AA181</f>
        <v>0</v>
      </c>
      <c r="AB181" s="154" t="b">
        <f>Scenario!AB249=OrigScenario!AB181</f>
        <v>0</v>
      </c>
      <c r="AC181" s="154" t="b">
        <f>Scenario!AC249=OrigScenario!AC181</f>
        <v>0</v>
      </c>
      <c r="AD181" s="154" t="b">
        <f>Scenario!AD249=OrigScenario!AD181</f>
        <v>0</v>
      </c>
      <c r="AE181" s="154" t="b">
        <f>Scenario!AE249=OrigScenario!AE181</f>
        <v>0</v>
      </c>
      <c r="AF181" s="154" t="b">
        <f>Scenario!AF249=OrigScenario!AF181</f>
        <v>0</v>
      </c>
      <c r="AG181" s="154" t="b">
        <f>Scenario!AG249=OrigScenario!AG181</f>
        <v>0</v>
      </c>
      <c r="AH181" s="154" t="b">
        <f>Scenario!AH249=OrigScenario!AH181</f>
        <v>0</v>
      </c>
      <c r="AI181" s="154" t="b">
        <f>Scenario!AI249=OrigScenario!AI181</f>
        <v>0</v>
      </c>
      <c r="AJ181" s="154" t="b">
        <f>Scenario!AJ249=OrigScenario!AJ181</f>
        <v>0</v>
      </c>
      <c r="AK181" s="154" t="b">
        <f>Scenario!AK249=OrigScenario!AK181</f>
        <v>0</v>
      </c>
      <c r="AL181" s="154" t="b">
        <f>Scenario!AL249=OrigScenario!AL181</f>
        <v>0</v>
      </c>
      <c r="AM181" s="154" t="b">
        <f>Scenario!AM249=OrigScenario!AM181</f>
        <v>0</v>
      </c>
      <c r="AN181" s="154" t="b">
        <f>Scenario!AN249=OrigScenario!AN181</f>
        <v>0</v>
      </c>
      <c r="AO181" s="154" t="b">
        <f>Scenario!AO249=OrigScenario!AO181</f>
        <v>0</v>
      </c>
      <c r="AP181" s="154" t="b">
        <f>Scenario!AP249=OrigScenario!AP181</f>
        <v>0</v>
      </c>
      <c r="AQ181" s="154" t="b">
        <f>Scenario!AQ249=OrigScenario!AQ181</f>
        <v>0</v>
      </c>
      <c r="AR181" s="154" t="b">
        <f>Scenario!AR249=OrigScenario!AR181</f>
        <v>0</v>
      </c>
      <c r="AS181" s="154" t="b">
        <f>Scenario!AS249=OrigScenario!AS181</f>
        <v>0</v>
      </c>
      <c r="AT181" s="154" t="b">
        <f>Scenario!AT249=OrigScenario!AT181</f>
        <v>0</v>
      </c>
      <c r="AU181" s="154" t="b">
        <f>Scenario!AU249=OrigScenario!AU181</f>
        <v>0</v>
      </c>
      <c r="AV181" s="155" t="b">
        <f>Scenario!AV249=OrigScenario!AV181</f>
        <v>0</v>
      </c>
    </row>
    <row r="182" spans="2:48" x14ac:dyDescent="0.2">
      <c r="B182" s="2" t="b">
        <f>Scenario!B250=OrigScenario!B182</f>
        <v>1</v>
      </c>
      <c r="C182" s="154" t="b">
        <f>Scenario!C250=OrigScenario!C182</f>
        <v>0</v>
      </c>
      <c r="D182" s="154" t="b">
        <f>Scenario!D250=OrigScenario!D182</f>
        <v>0</v>
      </c>
      <c r="E182" s="154" t="b">
        <f>Scenario!E250=OrigScenario!E182</f>
        <v>0</v>
      </c>
      <c r="F182" s="154" t="b">
        <f>Scenario!F250=OrigScenario!F182</f>
        <v>0</v>
      </c>
      <c r="G182" s="154" t="b">
        <f>Scenario!G250=OrigScenario!G182</f>
        <v>0</v>
      </c>
      <c r="H182" s="154" t="b">
        <f>Scenario!H250=OrigScenario!H182</f>
        <v>0</v>
      </c>
      <c r="I182" s="154" t="b">
        <f>Scenario!I250=OrigScenario!I182</f>
        <v>0</v>
      </c>
      <c r="J182" s="154" t="b">
        <f>Scenario!J250=OrigScenario!J182</f>
        <v>0</v>
      </c>
      <c r="K182" s="154" t="b">
        <f>Scenario!K250=OrigScenario!K182</f>
        <v>0</v>
      </c>
      <c r="L182" s="154" t="b">
        <f>Scenario!L250=OrigScenario!L182</f>
        <v>0</v>
      </c>
      <c r="M182" s="154" t="b">
        <f>Scenario!M250=OrigScenario!M182</f>
        <v>0</v>
      </c>
      <c r="N182" s="154" t="b">
        <f>Scenario!N250=OrigScenario!N182</f>
        <v>0</v>
      </c>
      <c r="O182" s="154" t="b">
        <f>Scenario!O250=OrigScenario!O182</f>
        <v>0</v>
      </c>
      <c r="P182" s="154" t="b">
        <f>Scenario!P250=OrigScenario!P182</f>
        <v>0</v>
      </c>
      <c r="Q182" s="154" t="b">
        <f>Scenario!Q250=OrigScenario!Q182</f>
        <v>0</v>
      </c>
      <c r="R182" s="154" t="b">
        <f>Scenario!R250=OrigScenario!R182</f>
        <v>0</v>
      </c>
      <c r="S182" s="154" t="b">
        <f>Scenario!S250=OrigScenario!S182</f>
        <v>0</v>
      </c>
      <c r="T182" s="154" t="b">
        <f>Scenario!T250=OrigScenario!T182</f>
        <v>0</v>
      </c>
      <c r="U182" s="154" t="b">
        <f>Scenario!U250=OrigScenario!U182</f>
        <v>0</v>
      </c>
      <c r="V182" s="154" t="b">
        <f>Scenario!V250=OrigScenario!V182</f>
        <v>0</v>
      </c>
      <c r="W182" s="154" t="b">
        <f>Scenario!W250=OrigScenario!W182</f>
        <v>0</v>
      </c>
      <c r="X182" s="154" t="b">
        <f>Scenario!X250=OrigScenario!X182</f>
        <v>0</v>
      </c>
      <c r="Y182" s="154" t="b">
        <f>Scenario!Y250=OrigScenario!Y182</f>
        <v>0</v>
      </c>
      <c r="Z182" s="154" t="b">
        <f>Scenario!Z250=OrigScenario!Z182</f>
        <v>0</v>
      </c>
      <c r="AA182" s="154" t="b">
        <f>Scenario!AA250=OrigScenario!AA182</f>
        <v>0</v>
      </c>
      <c r="AB182" s="154" t="b">
        <f>Scenario!AB250=OrigScenario!AB182</f>
        <v>0</v>
      </c>
      <c r="AC182" s="154" t="b">
        <f>Scenario!AC250=OrigScenario!AC182</f>
        <v>0</v>
      </c>
      <c r="AD182" s="154" t="b">
        <f>Scenario!AD250=OrigScenario!AD182</f>
        <v>0</v>
      </c>
      <c r="AE182" s="154" t="b">
        <f>Scenario!AE250=OrigScenario!AE182</f>
        <v>0</v>
      </c>
      <c r="AF182" s="154" t="b">
        <f>Scenario!AF250=OrigScenario!AF182</f>
        <v>0</v>
      </c>
      <c r="AG182" s="154" t="b">
        <f>Scenario!AG250=OrigScenario!AG182</f>
        <v>0</v>
      </c>
      <c r="AH182" s="154" t="b">
        <f>Scenario!AH250=OrigScenario!AH182</f>
        <v>0</v>
      </c>
      <c r="AI182" s="154" t="b">
        <f>Scenario!AI250=OrigScenario!AI182</f>
        <v>0</v>
      </c>
      <c r="AJ182" s="154" t="b">
        <f>Scenario!AJ250=OrigScenario!AJ182</f>
        <v>0</v>
      </c>
      <c r="AK182" s="154" t="b">
        <f>Scenario!AK250=OrigScenario!AK182</f>
        <v>0</v>
      </c>
      <c r="AL182" s="154" t="b">
        <f>Scenario!AL250=OrigScenario!AL182</f>
        <v>0</v>
      </c>
      <c r="AM182" s="154" t="b">
        <f>Scenario!AM250=OrigScenario!AM182</f>
        <v>0</v>
      </c>
      <c r="AN182" s="154" t="b">
        <f>Scenario!AN250=OrigScenario!AN182</f>
        <v>0</v>
      </c>
      <c r="AO182" s="154" t="b">
        <f>Scenario!AO250=OrigScenario!AO182</f>
        <v>0</v>
      </c>
      <c r="AP182" s="154" t="b">
        <f>Scenario!AP250=OrigScenario!AP182</f>
        <v>0</v>
      </c>
      <c r="AQ182" s="154" t="b">
        <f>Scenario!AQ250=OrigScenario!AQ182</f>
        <v>0</v>
      </c>
      <c r="AR182" s="154" t="b">
        <f>Scenario!AR250=OrigScenario!AR182</f>
        <v>0</v>
      </c>
      <c r="AS182" s="154" t="b">
        <f>Scenario!AS250=OrigScenario!AS182</f>
        <v>0</v>
      </c>
      <c r="AT182" s="154" t="b">
        <f>Scenario!AT250=OrigScenario!AT182</f>
        <v>0</v>
      </c>
      <c r="AU182" s="154" t="b">
        <f>Scenario!AU250=OrigScenario!AU182</f>
        <v>0</v>
      </c>
      <c r="AV182" s="155" t="b">
        <f>Scenario!AV250=OrigScenario!AV182</f>
        <v>0</v>
      </c>
    </row>
    <row r="183" spans="2:48" x14ac:dyDescent="0.2">
      <c r="B183" s="2" t="b">
        <f>Scenario!B251=OrigScenario!B183</f>
        <v>1</v>
      </c>
      <c r="C183" s="154" t="b">
        <f>Scenario!C251=OrigScenario!C183</f>
        <v>0</v>
      </c>
      <c r="D183" s="154" t="b">
        <f>Scenario!D251=OrigScenario!D183</f>
        <v>0</v>
      </c>
      <c r="E183" s="154" t="b">
        <f>Scenario!E251=OrigScenario!E183</f>
        <v>0</v>
      </c>
      <c r="F183" s="154" t="b">
        <f>Scenario!F251=OrigScenario!F183</f>
        <v>0</v>
      </c>
      <c r="G183" s="154" t="b">
        <f>Scenario!G251=OrigScenario!G183</f>
        <v>0</v>
      </c>
      <c r="H183" s="154" t="b">
        <f>Scenario!H251=OrigScenario!H183</f>
        <v>0</v>
      </c>
      <c r="I183" s="154" t="b">
        <f>Scenario!I251=OrigScenario!I183</f>
        <v>0</v>
      </c>
      <c r="J183" s="154" t="b">
        <f>Scenario!J251=OrigScenario!J183</f>
        <v>0</v>
      </c>
      <c r="K183" s="154" t="b">
        <f>Scenario!K251=OrigScenario!K183</f>
        <v>0</v>
      </c>
      <c r="L183" s="154" t="b">
        <f>Scenario!L251=OrigScenario!L183</f>
        <v>0</v>
      </c>
      <c r="M183" s="154" t="b">
        <f>Scenario!M251=OrigScenario!M183</f>
        <v>0</v>
      </c>
      <c r="N183" s="154" t="b">
        <f>Scenario!N251=OrigScenario!N183</f>
        <v>0</v>
      </c>
      <c r="O183" s="154" t="b">
        <f>Scenario!O251=OrigScenario!O183</f>
        <v>0</v>
      </c>
      <c r="P183" s="154" t="b">
        <f>Scenario!P251=OrigScenario!P183</f>
        <v>0</v>
      </c>
      <c r="Q183" s="154" t="b">
        <f>Scenario!Q251=OrigScenario!Q183</f>
        <v>0</v>
      </c>
      <c r="R183" s="154" t="b">
        <f>Scenario!R251=OrigScenario!R183</f>
        <v>0</v>
      </c>
      <c r="S183" s="154" t="b">
        <f>Scenario!S251=OrigScenario!S183</f>
        <v>0</v>
      </c>
      <c r="T183" s="154" t="b">
        <f>Scenario!T251=OrigScenario!T183</f>
        <v>0</v>
      </c>
      <c r="U183" s="154" t="b">
        <f>Scenario!U251=OrigScenario!U183</f>
        <v>0</v>
      </c>
      <c r="V183" s="154" t="b">
        <f>Scenario!V251=OrigScenario!V183</f>
        <v>0</v>
      </c>
      <c r="W183" s="154" t="b">
        <f>Scenario!W251=OrigScenario!W183</f>
        <v>0</v>
      </c>
      <c r="X183" s="154" t="b">
        <f>Scenario!X251=OrigScenario!X183</f>
        <v>0</v>
      </c>
      <c r="Y183" s="154" t="b">
        <f>Scenario!Y251=OrigScenario!Y183</f>
        <v>0</v>
      </c>
      <c r="Z183" s="154" t="b">
        <f>Scenario!Z251=OrigScenario!Z183</f>
        <v>0</v>
      </c>
      <c r="AA183" s="154" t="b">
        <f>Scenario!AA251=OrigScenario!AA183</f>
        <v>0</v>
      </c>
      <c r="AB183" s="154" t="b">
        <f>Scenario!AB251=OrigScenario!AB183</f>
        <v>0</v>
      </c>
      <c r="AC183" s="154" t="b">
        <f>Scenario!AC251=OrigScenario!AC183</f>
        <v>0</v>
      </c>
      <c r="AD183" s="154" t="b">
        <f>Scenario!AD251=OrigScenario!AD183</f>
        <v>0</v>
      </c>
      <c r="AE183" s="154" t="b">
        <f>Scenario!AE251=OrigScenario!AE183</f>
        <v>0</v>
      </c>
      <c r="AF183" s="154" t="b">
        <f>Scenario!AF251=OrigScenario!AF183</f>
        <v>0</v>
      </c>
      <c r="AG183" s="154" t="b">
        <f>Scenario!AG251=OrigScenario!AG183</f>
        <v>0</v>
      </c>
      <c r="AH183" s="154" t="b">
        <f>Scenario!AH251=OrigScenario!AH183</f>
        <v>0</v>
      </c>
      <c r="AI183" s="154" t="b">
        <f>Scenario!AI251=OrigScenario!AI183</f>
        <v>0</v>
      </c>
      <c r="AJ183" s="154" t="b">
        <f>Scenario!AJ251=OrigScenario!AJ183</f>
        <v>0</v>
      </c>
      <c r="AK183" s="154" t="b">
        <f>Scenario!AK251=OrigScenario!AK183</f>
        <v>0</v>
      </c>
      <c r="AL183" s="154" t="b">
        <f>Scenario!AL251=OrigScenario!AL183</f>
        <v>0</v>
      </c>
      <c r="AM183" s="154" t="b">
        <f>Scenario!AM251=OrigScenario!AM183</f>
        <v>0</v>
      </c>
      <c r="AN183" s="154" t="b">
        <f>Scenario!AN251=OrigScenario!AN183</f>
        <v>0</v>
      </c>
      <c r="AO183" s="154" t="b">
        <f>Scenario!AO251=OrigScenario!AO183</f>
        <v>0</v>
      </c>
      <c r="AP183" s="154" t="b">
        <f>Scenario!AP251=OrigScenario!AP183</f>
        <v>0</v>
      </c>
      <c r="AQ183" s="154" t="b">
        <f>Scenario!AQ251=OrigScenario!AQ183</f>
        <v>0</v>
      </c>
      <c r="AR183" s="154" t="b">
        <f>Scenario!AR251=OrigScenario!AR183</f>
        <v>0</v>
      </c>
      <c r="AS183" s="154" t="b">
        <f>Scenario!AS251=OrigScenario!AS183</f>
        <v>0</v>
      </c>
      <c r="AT183" s="154" t="b">
        <f>Scenario!AT251=OrigScenario!AT183</f>
        <v>0</v>
      </c>
      <c r="AU183" s="154" t="b">
        <f>Scenario!AU251=OrigScenario!AU183</f>
        <v>0</v>
      </c>
      <c r="AV183" s="155" t="b">
        <f>Scenario!AV251=OrigScenario!AV183</f>
        <v>0</v>
      </c>
    </row>
    <row r="184" spans="2:48" x14ac:dyDescent="0.2">
      <c r="B184" s="2" t="b">
        <f>Scenario!B252=OrigScenario!B184</f>
        <v>1</v>
      </c>
      <c r="C184" s="154" t="b">
        <f>Scenario!C252=OrigScenario!C184</f>
        <v>0</v>
      </c>
      <c r="D184" s="154" t="b">
        <f>Scenario!D252=OrigScenario!D184</f>
        <v>0</v>
      </c>
      <c r="E184" s="154" t="b">
        <f>Scenario!E252=OrigScenario!E184</f>
        <v>0</v>
      </c>
      <c r="F184" s="154" t="b">
        <f>Scenario!F252=OrigScenario!F184</f>
        <v>0</v>
      </c>
      <c r="G184" s="154" t="b">
        <f>Scenario!G252=OrigScenario!G184</f>
        <v>0</v>
      </c>
      <c r="H184" s="154" t="b">
        <f>Scenario!H252=OrigScenario!H184</f>
        <v>0</v>
      </c>
      <c r="I184" s="154" t="b">
        <f>Scenario!I252=OrigScenario!I184</f>
        <v>0</v>
      </c>
      <c r="J184" s="154" t="b">
        <f>Scenario!J252=OrigScenario!J184</f>
        <v>0</v>
      </c>
      <c r="K184" s="154" t="b">
        <f>Scenario!K252=OrigScenario!K184</f>
        <v>0</v>
      </c>
      <c r="L184" s="154" t="b">
        <f>Scenario!L252=OrigScenario!L184</f>
        <v>0</v>
      </c>
      <c r="M184" s="154" t="b">
        <f>Scenario!M252=OrigScenario!M184</f>
        <v>0</v>
      </c>
      <c r="N184" s="154" t="b">
        <f>Scenario!N252=OrigScenario!N184</f>
        <v>0</v>
      </c>
      <c r="O184" s="154" t="b">
        <f>Scenario!O252=OrigScenario!O184</f>
        <v>0</v>
      </c>
      <c r="P184" s="154" t="b">
        <f>Scenario!P252=OrigScenario!P184</f>
        <v>0</v>
      </c>
      <c r="Q184" s="154" t="b">
        <f>Scenario!Q252=OrigScenario!Q184</f>
        <v>0</v>
      </c>
      <c r="R184" s="154" t="b">
        <f>Scenario!R252=OrigScenario!R184</f>
        <v>0</v>
      </c>
      <c r="S184" s="154" t="b">
        <f>Scenario!S252=OrigScenario!S184</f>
        <v>0</v>
      </c>
      <c r="T184" s="154" t="b">
        <f>Scenario!T252=OrigScenario!T184</f>
        <v>0</v>
      </c>
      <c r="U184" s="154" t="b">
        <f>Scenario!U252=OrigScenario!U184</f>
        <v>0</v>
      </c>
      <c r="V184" s="154" t="b">
        <f>Scenario!V252=OrigScenario!V184</f>
        <v>0</v>
      </c>
      <c r="W184" s="154" t="b">
        <f>Scenario!W252=OrigScenario!W184</f>
        <v>0</v>
      </c>
      <c r="X184" s="154" t="b">
        <f>Scenario!X252=OrigScenario!X184</f>
        <v>0</v>
      </c>
      <c r="Y184" s="154" t="b">
        <f>Scenario!Y252=OrigScenario!Y184</f>
        <v>0</v>
      </c>
      <c r="Z184" s="154" t="b">
        <f>Scenario!Z252=OrigScenario!Z184</f>
        <v>0</v>
      </c>
      <c r="AA184" s="154" t="b">
        <f>Scenario!AA252=OrigScenario!AA184</f>
        <v>0</v>
      </c>
      <c r="AB184" s="154" t="b">
        <f>Scenario!AB252=OrigScenario!AB184</f>
        <v>0</v>
      </c>
      <c r="AC184" s="154" t="b">
        <f>Scenario!AC252=OrigScenario!AC184</f>
        <v>0</v>
      </c>
      <c r="AD184" s="154" t="b">
        <f>Scenario!AD252=OrigScenario!AD184</f>
        <v>0</v>
      </c>
      <c r="AE184" s="154" t="b">
        <f>Scenario!AE252=OrigScenario!AE184</f>
        <v>0</v>
      </c>
      <c r="AF184" s="154" t="b">
        <f>Scenario!AF252=OrigScenario!AF184</f>
        <v>0</v>
      </c>
      <c r="AG184" s="154" t="b">
        <f>Scenario!AG252=OrigScenario!AG184</f>
        <v>0</v>
      </c>
      <c r="AH184" s="154" t="b">
        <f>Scenario!AH252=OrigScenario!AH184</f>
        <v>0</v>
      </c>
      <c r="AI184" s="154" t="b">
        <f>Scenario!AI252=OrigScenario!AI184</f>
        <v>0</v>
      </c>
      <c r="AJ184" s="154" t="b">
        <f>Scenario!AJ252=OrigScenario!AJ184</f>
        <v>0</v>
      </c>
      <c r="AK184" s="154" t="b">
        <f>Scenario!AK252=OrigScenario!AK184</f>
        <v>0</v>
      </c>
      <c r="AL184" s="154" t="b">
        <f>Scenario!AL252=OrigScenario!AL184</f>
        <v>0</v>
      </c>
      <c r="AM184" s="154" t="b">
        <f>Scenario!AM252=OrigScenario!AM184</f>
        <v>0</v>
      </c>
      <c r="AN184" s="154" t="b">
        <f>Scenario!AN252=OrigScenario!AN184</f>
        <v>0</v>
      </c>
      <c r="AO184" s="154" t="b">
        <f>Scenario!AO252=OrigScenario!AO184</f>
        <v>0</v>
      </c>
      <c r="AP184" s="154" t="b">
        <f>Scenario!AP252=OrigScenario!AP184</f>
        <v>0</v>
      </c>
      <c r="AQ184" s="154" t="b">
        <f>Scenario!AQ252=OrigScenario!AQ184</f>
        <v>0</v>
      </c>
      <c r="AR184" s="154" t="b">
        <f>Scenario!AR252=OrigScenario!AR184</f>
        <v>0</v>
      </c>
      <c r="AS184" s="154" t="b">
        <f>Scenario!AS252=OrigScenario!AS184</f>
        <v>0</v>
      </c>
      <c r="AT184" s="154" t="b">
        <f>Scenario!AT252=OrigScenario!AT184</f>
        <v>0</v>
      </c>
      <c r="AU184" s="154" t="b">
        <f>Scenario!AU252=OrigScenario!AU184</f>
        <v>0</v>
      </c>
      <c r="AV184" s="155" t="b">
        <f>Scenario!AV252=OrigScenario!AV184</f>
        <v>0</v>
      </c>
    </row>
    <row r="185" spans="2:48" x14ac:dyDescent="0.2">
      <c r="B185" s="2" t="b">
        <f>Scenario!B253=OrigScenario!B185</f>
        <v>1</v>
      </c>
      <c r="C185" s="154" t="b">
        <f>Scenario!C253=OrigScenario!C185</f>
        <v>0</v>
      </c>
      <c r="D185" s="154" t="b">
        <f>Scenario!D253=OrigScenario!D185</f>
        <v>0</v>
      </c>
      <c r="E185" s="154" t="b">
        <f>Scenario!E253=OrigScenario!E185</f>
        <v>0</v>
      </c>
      <c r="F185" s="154" t="b">
        <f>Scenario!F253=OrigScenario!F185</f>
        <v>0</v>
      </c>
      <c r="G185" s="154" t="b">
        <f>Scenario!G253=OrigScenario!G185</f>
        <v>0</v>
      </c>
      <c r="H185" s="154" t="b">
        <f>Scenario!H253=OrigScenario!H185</f>
        <v>0</v>
      </c>
      <c r="I185" s="154" t="b">
        <f>Scenario!I253=OrigScenario!I185</f>
        <v>0</v>
      </c>
      <c r="J185" s="154" t="b">
        <f>Scenario!J253=OrigScenario!J185</f>
        <v>0</v>
      </c>
      <c r="K185" s="154" t="b">
        <f>Scenario!K253=OrigScenario!K185</f>
        <v>0</v>
      </c>
      <c r="L185" s="154" t="b">
        <f>Scenario!L253=OrigScenario!L185</f>
        <v>0</v>
      </c>
      <c r="M185" s="154" t="b">
        <f>Scenario!M253=OrigScenario!M185</f>
        <v>0</v>
      </c>
      <c r="N185" s="154" t="b">
        <f>Scenario!N253=OrigScenario!N185</f>
        <v>0</v>
      </c>
      <c r="O185" s="154" t="b">
        <f>Scenario!O253=OrigScenario!O185</f>
        <v>0</v>
      </c>
      <c r="P185" s="154" t="b">
        <f>Scenario!P253=OrigScenario!P185</f>
        <v>0</v>
      </c>
      <c r="Q185" s="154" t="b">
        <f>Scenario!Q253=OrigScenario!Q185</f>
        <v>0</v>
      </c>
      <c r="R185" s="154" t="b">
        <f>Scenario!R253=OrigScenario!R185</f>
        <v>0</v>
      </c>
      <c r="S185" s="154" t="b">
        <f>Scenario!S253=OrigScenario!S185</f>
        <v>0</v>
      </c>
      <c r="T185" s="154" t="b">
        <f>Scenario!T253=OrigScenario!T185</f>
        <v>0</v>
      </c>
      <c r="U185" s="154" t="b">
        <f>Scenario!U253=OrigScenario!U185</f>
        <v>0</v>
      </c>
      <c r="V185" s="154" t="b">
        <f>Scenario!V253=OrigScenario!V185</f>
        <v>0</v>
      </c>
      <c r="W185" s="154" t="b">
        <f>Scenario!W253=OrigScenario!W185</f>
        <v>0</v>
      </c>
      <c r="X185" s="154" t="b">
        <f>Scenario!X253=OrigScenario!X185</f>
        <v>0</v>
      </c>
      <c r="Y185" s="154" t="b">
        <f>Scenario!Y253=OrigScenario!Y185</f>
        <v>0</v>
      </c>
      <c r="Z185" s="154" t="b">
        <f>Scenario!Z253=OrigScenario!Z185</f>
        <v>0</v>
      </c>
      <c r="AA185" s="154" t="b">
        <f>Scenario!AA253=OrigScenario!AA185</f>
        <v>0</v>
      </c>
      <c r="AB185" s="154" t="b">
        <f>Scenario!AB253=OrigScenario!AB185</f>
        <v>0</v>
      </c>
      <c r="AC185" s="154" t="b">
        <f>Scenario!AC253=OrigScenario!AC185</f>
        <v>0</v>
      </c>
      <c r="AD185" s="154" t="b">
        <f>Scenario!AD253=OrigScenario!AD185</f>
        <v>0</v>
      </c>
      <c r="AE185" s="154" t="b">
        <f>Scenario!AE253=OrigScenario!AE185</f>
        <v>0</v>
      </c>
      <c r="AF185" s="154" t="b">
        <f>Scenario!AF253=OrigScenario!AF185</f>
        <v>0</v>
      </c>
      <c r="AG185" s="154" t="b">
        <f>Scenario!AG253=OrigScenario!AG185</f>
        <v>0</v>
      </c>
      <c r="AH185" s="154" t="b">
        <f>Scenario!AH253=OrigScenario!AH185</f>
        <v>0</v>
      </c>
      <c r="AI185" s="154" t="b">
        <f>Scenario!AI253=OrigScenario!AI185</f>
        <v>0</v>
      </c>
      <c r="AJ185" s="154" t="b">
        <f>Scenario!AJ253=OrigScenario!AJ185</f>
        <v>0</v>
      </c>
      <c r="AK185" s="154" t="b">
        <f>Scenario!AK253=OrigScenario!AK185</f>
        <v>0</v>
      </c>
      <c r="AL185" s="154" t="b">
        <f>Scenario!AL253=OrigScenario!AL185</f>
        <v>0</v>
      </c>
      <c r="AM185" s="154" t="b">
        <f>Scenario!AM253=OrigScenario!AM185</f>
        <v>0</v>
      </c>
      <c r="AN185" s="154" t="b">
        <f>Scenario!AN253=OrigScenario!AN185</f>
        <v>0</v>
      </c>
      <c r="AO185" s="154" t="b">
        <f>Scenario!AO253=OrigScenario!AO185</f>
        <v>0</v>
      </c>
      <c r="AP185" s="154" t="b">
        <f>Scenario!AP253=OrigScenario!AP185</f>
        <v>0</v>
      </c>
      <c r="AQ185" s="154" t="b">
        <f>Scenario!AQ253=OrigScenario!AQ185</f>
        <v>0</v>
      </c>
      <c r="AR185" s="154" t="b">
        <f>Scenario!AR253=OrigScenario!AR185</f>
        <v>0</v>
      </c>
      <c r="AS185" s="154" t="b">
        <f>Scenario!AS253=OrigScenario!AS185</f>
        <v>0</v>
      </c>
      <c r="AT185" s="154" t="b">
        <f>Scenario!AT253=OrigScenario!AT185</f>
        <v>0</v>
      </c>
      <c r="AU185" s="154" t="b">
        <f>Scenario!AU253=OrigScenario!AU185</f>
        <v>0</v>
      </c>
      <c r="AV185" s="155" t="b">
        <f>Scenario!AV253=OrigScenario!AV185</f>
        <v>0</v>
      </c>
    </row>
    <row r="186" spans="2:48" x14ac:dyDescent="0.2">
      <c r="B186" s="2" t="b">
        <f>Scenario!B254=OrigScenario!B186</f>
        <v>1</v>
      </c>
      <c r="C186" s="154" t="b">
        <f>Scenario!C254=OrigScenario!C186</f>
        <v>0</v>
      </c>
      <c r="D186" s="154" t="b">
        <f>Scenario!D254=OrigScenario!D186</f>
        <v>0</v>
      </c>
      <c r="E186" s="154" t="b">
        <f>Scenario!E254=OrigScenario!E186</f>
        <v>0</v>
      </c>
      <c r="F186" s="154" t="b">
        <f>Scenario!F254=OrigScenario!F186</f>
        <v>0</v>
      </c>
      <c r="G186" s="154" t="b">
        <f>Scenario!G254=OrigScenario!G186</f>
        <v>0</v>
      </c>
      <c r="H186" s="154" t="b">
        <f>Scenario!H254=OrigScenario!H186</f>
        <v>0</v>
      </c>
      <c r="I186" s="154" t="b">
        <f>Scenario!I254=OrigScenario!I186</f>
        <v>0</v>
      </c>
      <c r="J186" s="154" t="b">
        <f>Scenario!J254=OrigScenario!J186</f>
        <v>0</v>
      </c>
      <c r="K186" s="154" t="b">
        <f>Scenario!K254=OrigScenario!K186</f>
        <v>0</v>
      </c>
      <c r="L186" s="154" t="b">
        <f>Scenario!L254=OrigScenario!L186</f>
        <v>0</v>
      </c>
      <c r="M186" s="154" t="b">
        <f>Scenario!M254=OrigScenario!M186</f>
        <v>0</v>
      </c>
      <c r="N186" s="154" t="b">
        <f>Scenario!N254=OrigScenario!N186</f>
        <v>0</v>
      </c>
      <c r="O186" s="154" t="b">
        <f>Scenario!O254=OrigScenario!O186</f>
        <v>0</v>
      </c>
      <c r="P186" s="154" t="b">
        <f>Scenario!P254=OrigScenario!P186</f>
        <v>0</v>
      </c>
      <c r="Q186" s="154" t="b">
        <f>Scenario!Q254=OrigScenario!Q186</f>
        <v>0</v>
      </c>
      <c r="R186" s="154" t="b">
        <f>Scenario!R254=OrigScenario!R186</f>
        <v>0</v>
      </c>
      <c r="S186" s="154" t="b">
        <f>Scenario!S254=OrigScenario!S186</f>
        <v>0</v>
      </c>
      <c r="T186" s="154" t="b">
        <f>Scenario!T254=OrigScenario!T186</f>
        <v>0</v>
      </c>
      <c r="U186" s="154" t="b">
        <f>Scenario!U254=OrigScenario!U186</f>
        <v>0</v>
      </c>
      <c r="V186" s="154" t="b">
        <f>Scenario!V254=OrigScenario!V186</f>
        <v>0</v>
      </c>
      <c r="W186" s="154" t="b">
        <f>Scenario!W254=OrigScenario!W186</f>
        <v>0</v>
      </c>
      <c r="X186" s="154" t="b">
        <f>Scenario!X254=OrigScenario!X186</f>
        <v>0</v>
      </c>
      <c r="Y186" s="154" t="b">
        <f>Scenario!Y254=OrigScenario!Y186</f>
        <v>0</v>
      </c>
      <c r="Z186" s="154" t="b">
        <f>Scenario!Z254=OrigScenario!Z186</f>
        <v>0</v>
      </c>
      <c r="AA186" s="154" t="b">
        <f>Scenario!AA254=OrigScenario!AA186</f>
        <v>0</v>
      </c>
      <c r="AB186" s="154" t="b">
        <f>Scenario!AB254=OrigScenario!AB186</f>
        <v>0</v>
      </c>
      <c r="AC186" s="154" t="b">
        <f>Scenario!AC254=OrigScenario!AC186</f>
        <v>0</v>
      </c>
      <c r="AD186" s="154" t="b">
        <f>Scenario!AD254=OrigScenario!AD186</f>
        <v>0</v>
      </c>
      <c r="AE186" s="154" t="b">
        <f>Scenario!AE254=OrigScenario!AE186</f>
        <v>0</v>
      </c>
      <c r="AF186" s="154" t="b">
        <f>Scenario!AF254=OrigScenario!AF186</f>
        <v>0</v>
      </c>
      <c r="AG186" s="154" t="b">
        <f>Scenario!AG254=OrigScenario!AG186</f>
        <v>0</v>
      </c>
      <c r="AH186" s="154" t="b">
        <f>Scenario!AH254=OrigScenario!AH186</f>
        <v>0</v>
      </c>
      <c r="AI186" s="154" t="b">
        <f>Scenario!AI254=OrigScenario!AI186</f>
        <v>0</v>
      </c>
      <c r="AJ186" s="154" t="b">
        <f>Scenario!AJ254=OrigScenario!AJ186</f>
        <v>0</v>
      </c>
      <c r="AK186" s="154" t="b">
        <f>Scenario!AK254=OrigScenario!AK186</f>
        <v>0</v>
      </c>
      <c r="AL186" s="154" t="b">
        <f>Scenario!AL254=OrigScenario!AL186</f>
        <v>0</v>
      </c>
      <c r="AM186" s="154" t="b">
        <f>Scenario!AM254=OrigScenario!AM186</f>
        <v>0</v>
      </c>
      <c r="AN186" s="154" t="b">
        <f>Scenario!AN254=OrigScenario!AN186</f>
        <v>0</v>
      </c>
      <c r="AO186" s="154" t="b">
        <f>Scenario!AO254=OrigScenario!AO186</f>
        <v>0</v>
      </c>
      <c r="AP186" s="154" t="b">
        <f>Scenario!AP254=OrigScenario!AP186</f>
        <v>0</v>
      </c>
      <c r="AQ186" s="154" t="b">
        <f>Scenario!AQ254=OrigScenario!AQ186</f>
        <v>0</v>
      </c>
      <c r="AR186" s="154" t="b">
        <f>Scenario!AR254=OrigScenario!AR186</f>
        <v>0</v>
      </c>
      <c r="AS186" s="154" t="b">
        <f>Scenario!AS254=OrigScenario!AS186</f>
        <v>0</v>
      </c>
      <c r="AT186" s="154" t="b">
        <f>Scenario!AT254=OrigScenario!AT186</f>
        <v>0</v>
      </c>
      <c r="AU186" s="154" t="b">
        <f>Scenario!AU254=OrigScenario!AU186</f>
        <v>0</v>
      </c>
      <c r="AV186" s="155" t="b">
        <f>Scenario!AV254=OrigScenario!AV186</f>
        <v>0</v>
      </c>
    </row>
    <row r="187" spans="2:48" x14ac:dyDescent="0.2">
      <c r="B187" s="2" t="b">
        <f>Scenario!B255=OrigScenario!B187</f>
        <v>1</v>
      </c>
      <c r="C187" s="154" t="b">
        <f>Scenario!C255=OrigScenario!C187</f>
        <v>0</v>
      </c>
      <c r="D187" s="154" t="b">
        <f>Scenario!D255=OrigScenario!D187</f>
        <v>0</v>
      </c>
      <c r="E187" s="154" t="b">
        <f>Scenario!E255=OrigScenario!E187</f>
        <v>0</v>
      </c>
      <c r="F187" s="154" t="b">
        <f>Scenario!F255=OrigScenario!F187</f>
        <v>0</v>
      </c>
      <c r="G187" s="154" t="b">
        <f>Scenario!G255=OrigScenario!G187</f>
        <v>0</v>
      </c>
      <c r="H187" s="154" t="b">
        <f>Scenario!H255=OrigScenario!H187</f>
        <v>0</v>
      </c>
      <c r="I187" s="154" t="b">
        <f>Scenario!I255=OrigScenario!I187</f>
        <v>0</v>
      </c>
      <c r="J187" s="154" t="b">
        <f>Scenario!J255=OrigScenario!J187</f>
        <v>0</v>
      </c>
      <c r="K187" s="154" t="b">
        <f>Scenario!K255=OrigScenario!K187</f>
        <v>0</v>
      </c>
      <c r="L187" s="154" t="b">
        <f>Scenario!L255=OrigScenario!L187</f>
        <v>0</v>
      </c>
      <c r="M187" s="154" t="b">
        <f>Scenario!M255=OrigScenario!M187</f>
        <v>0</v>
      </c>
      <c r="N187" s="154" t="b">
        <f>Scenario!N255=OrigScenario!N187</f>
        <v>0</v>
      </c>
      <c r="O187" s="154" t="b">
        <f>Scenario!O255=OrigScenario!O187</f>
        <v>0</v>
      </c>
      <c r="P187" s="154" t="b">
        <f>Scenario!P255=OrigScenario!P187</f>
        <v>0</v>
      </c>
      <c r="Q187" s="154" t="b">
        <f>Scenario!Q255=OrigScenario!Q187</f>
        <v>0</v>
      </c>
      <c r="R187" s="154" t="b">
        <f>Scenario!R255=OrigScenario!R187</f>
        <v>0</v>
      </c>
      <c r="S187" s="154" t="b">
        <f>Scenario!S255=OrigScenario!S187</f>
        <v>0</v>
      </c>
      <c r="T187" s="154" t="b">
        <f>Scenario!T255=OrigScenario!T187</f>
        <v>0</v>
      </c>
      <c r="U187" s="154" t="b">
        <f>Scenario!U255=OrigScenario!U187</f>
        <v>0</v>
      </c>
      <c r="V187" s="154" t="b">
        <f>Scenario!V255=OrigScenario!V187</f>
        <v>0</v>
      </c>
      <c r="W187" s="154" t="b">
        <f>Scenario!W255=OrigScenario!W187</f>
        <v>0</v>
      </c>
      <c r="X187" s="154" t="b">
        <f>Scenario!X255=OrigScenario!X187</f>
        <v>0</v>
      </c>
      <c r="Y187" s="154" t="b">
        <f>Scenario!Y255=OrigScenario!Y187</f>
        <v>0</v>
      </c>
      <c r="Z187" s="154" t="b">
        <f>Scenario!Z255=OrigScenario!Z187</f>
        <v>0</v>
      </c>
      <c r="AA187" s="154" t="b">
        <f>Scenario!AA255=OrigScenario!AA187</f>
        <v>0</v>
      </c>
      <c r="AB187" s="154" t="b">
        <f>Scenario!AB255=OrigScenario!AB187</f>
        <v>0</v>
      </c>
      <c r="AC187" s="154" t="b">
        <f>Scenario!AC255=OrigScenario!AC187</f>
        <v>0</v>
      </c>
      <c r="AD187" s="154" t="b">
        <f>Scenario!AD255=OrigScenario!AD187</f>
        <v>0</v>
      </c>
      <c r="AE187" s="154" t="b">
        <f>Scenario!AE255=OrigScenario!AE187</f>
        <v>0</v>
      </c>
      <c r="AF187" s="154" t="b">
        <f>Scenario!AF255=OrigScenario!AF187</f>
        <v>0</v>
      </c>
      <c r="AG187" s="154" t="b">
        <f>Scenario!AG255=OrigScenario!AG187</f>
        <v>0</v>
      </c>
      <c r="AH187" s="154" t="b">
        <f>Scenario!AH255=OrigScenario!AH187</f>
        <v>0</v>
      </c>
      <c r="AI187" s="154" t="b">
        <f>Scenario!AI255=OrigScenario!AI187</f>
        <v>0</v>
      </c>
      <c r="AJ187" s="154" t="b">
        <f>Scenario!AJ255=OrigScenario!AJ187</f>
        <v>0</v>
      </c>
      <c r="AK187" s="154" t="b">
        <f>Scenario!AK255=OrigScenario!AK187</f>
        <v>0</v>
      </c>
      <c r="AL187" s="154" t="b">
        <f>Scenario!AL255=OrigScenario!AL187</f>
        <v>0</v>
      </c>
      <c r="AM187" s="154" t="b">
        <f>Scenario!AM255=OrigScenario!AM187</f>
        <v>0</v>
      </c>
      <c r="AN187" s="154" t="b">
        <f>Scenario!AN255=OrigScenario!AN187</f>
        <v>0</v>
      </c>
      <c r="AO187" s="154" t="b">
        <f>Scenario!AO255=OrigScenario!AO187</f>
        <v>0</v>
      </c>
      <c r="AP187" s="154" t="b">
        <f>Scenario!AP255=OrigScenario!AP187</f>
        <v>0</v>
      </c>
      <c r="AQ187" s="154" t="b">
        <f>Scenario!AQ255=OrigScenario!AQ187</f>
        <v>0</v>
      </c>
      <c r="AR187" s="154" t="b">
        <f>Scenario!AR255=OrigScenario!AR187</f>
        <v>0</v>
      </c>
      <c r="AS187" s="154" t="b">
        <f>Scenario!AS255=OrigScenario!AS187</f>
        <v>0</v>
      </c>
      <c r="AT187" s="154" t="b">
        <f>Scenario!AT255=OrigScenario!AT187</f>
        <v>0</v>
      </c>
      <c r="AU187" s="154" t="b">
        <f>Scenario!AU255=OrigScenario!AU187</f>
        <v>0</v>
      </c>
      <c r="AV187" s="155" t="b">
        <f>Scenario!AV255=OrigScenario!AV187</f>
        <v>0</v>
      </c>
    </row>
    <row r="188" spans="2:48" x14ac:dyDescent="0.2">
      <c r="B188" s="2" t="b">
        <f>Scenario!B256=OrigScenario!B188</f>
        <v>1</v>
      </c>
      <c r="C188" s="154" t="b">
        <f>Scenario!C256=OrigScenario!C188</f>
        <v>0</v>
      </c>
      <c r="D188" s="154" t="b">
        <f>Scenario!D256=OrigScenario!D188</f>
        <v>0</v>
      </c>
      <c r="E188" s="154" t="b">
        <f>Scenario!E256=OrigScenario!E188</f>
        <v>0</v>
      </c>
      <c r="F188" s="154" t="b">
        <f>Scenario!F256=OrigScenario!F188</f>
        <v>0</v>
      </c>
      <c r="G188" s="154" t="b">
        <f>Scenario!G256=OrigScenario!G188</f>
        <v>0</v>
      </c>
      <c r="H188" s="154" t="b">
        <f>Scenario!H256=OrigScenario!H188</f>
        <v>0</v>
      </c>
      <c r="I188" s="154" t="b">
        <f>Scenario!I256=OrigScenario!I188</f>
        <v>0</v>
      </c>
      <c r="J188" s="154" t="b">
        <f>Scenario!J256=OrigScenario!J188</f>
        <v>0</v>
      </c>
      <c r="K188" s="154" t="b">
        <f>Scenario!K256=OrigScenario!K188</f>
        <v>0</v>
      </c>
      <c r="L188" s="154" t="b">
        <f>Scenario!L256=OrigScenario!L188</f>
        <v>0</v>
      </c>
      <c r="M188" s="154" t="b">
        <f>Scenario!M256=OrigScenario!M188</f>
        <v>0</v>
      </c>
      <c r="N188" s="154" t="b">
        <f>Scenario!N256=OrigScenario!N188</f>
        <v>0</v>
      </c>
      <c r="O188" s="154" t="b">
        <f>Scenario!O256=OrigScenario!O188</f>
        <v>0</v>
      </c>
      <c r="P188" s="154" t="b">
        <f>Scenario!P256=OrigScenario!P188</f>
        <v>0</v>
      </c>
      <c r="Q188" s="154" t="b">
        <f>Scenario!Q256=OrigScenario!Q188</f>
        <v>0</v>
      </c>
      <c r="R188" s="154" t="b">
        <f>Scenario!R256=OrigScenario!R188</f>
        <v>0</v>
      </c>
      <c r="S188" s="154" t="b">
        <f>Scenario!S256=OrigScenario!S188</f>
        <v>0</v>
      </c>
      <c r="T188" s="154" t="b">
        <f>Scenario!T256=OrigScenario!T188</f>
        <v>0</v>
      </c>
      <c r="U188" s="154" t="b">
        <f>Scenario!U256=OrigScenario!U188</f>
        <v>0</v>
      </c>
      <c r="V188" s="154" t="b">
        <f>Scenario!V256=OrigScenario!V188</f>
        <v>0</v>
      </c>
      <c r="W188" s="154" t="b">
        <f>Scenario!W256=OrigScenario!W188</f>
        <v>0</v>
      </c>
      <c r="X188" s="154" t="b">
        <f>Scenario!X256=OrigScenario!X188</f>
        <v>0</v>
      </c>
      <c r="Y188" s="154" t="b">
        <f>Scenario!Y256=OrigScenario!Y188</f>
        <v>0</v>
      </c>
      <c r="Z188" s="154" t="b">
        <f>Scenario!Z256=OrigScenario!Z188</f>
        <v>0</v>
      </c>
      <c r="AA188" s="154" t="b">
        <f>Scenario!AA256=OrigScenario!AA188</f>
        <v>0</v>
      </c>
      <c r="AB188" s="154" t="b">
        <f>Scenario!AB256=OrigScenario!AB188</f>
        <v>0</v>
      </c>
      <c r="AC188" s="154" t="b">
        <f>Scenario!AC256=OrigScenario!AC188</f>
        <v>0</v>
      </c>
      <c r="AD188" s="154" t="b">
        <f>Scenario!AD256=OrigScenario!AD188</f>
        <v>0</v>
      </c>
      <c r="AE188" s="154" t="b">
        <f>Scenario!AE256=OrigScenario!AE188</f>
        <v>0</v>
      </c>
      <c r="AF188" s="154" t="b">
        <f>Scenario!AF256=OrigScenario!AF188</f>
        <v>0</v>
      </c>
      <c r="AG188" s="154" t="b">
        <f>Scenario!AG256=OrigScenario!AG188</f>
        <v>0</v>
      </c>
      <c r="AH188" s="154" t="b">
        <f>Scenario!AH256=OrigScenario!AH188</f>
        <v>0</v>
      </c>
      <c r="AI188" s="154" t="b">
        <f>Scenario!AI256=OrigScenario!AI188</f>
        <v>0</v>
      </c>
      <c r="AJ188" s="154" t="b">
        <f>Scenario!AJ256=OrigScenario!AJ188</f>
        <v>0</v>
      </c>
      <c r="AK188" s="154" t="b">
        <f>Scenario!AK256=OrigScenario!AK188</f>
        <v>0</v>
      </c>
      <c r="AL188" s="154" t="b">
        <f>Scenario!AL256=OrigScenario!AL188</f>
        <v>0</v>
      </c>
      <c r="AM188" s="154" t="b">
        <f>Scenario!AM256=OrigScenario!AM188</f>
        <v>0</v>
      </c>
      <c r="AN188" s="154" t="b">
        <f>Scenario!AN256=OrigScenario!AN188</f>
        <v>0</v>
      </c>
      <c r="AO188" s="154" t="b">
        <f>Scenario!AO256=OrigScenario!AO188</f>
        <v>0</v>
      </c>
      <c r="AP188" s="154" t="b">
        <f>Scenario!AP256=OrigScenario!AP188</f>
        <v>0</v>
      </c>
      <c r="AQ188" s="154" t="b">
        <f>Scenario!AQ256=OrigScenario!AQ188</f>
        <v>0</v>
      </c>
      <c r="AR188" s="154" t="b">
        <f>Scenario!AR256=OrigScenario!AR188</f>
        <v>0</v>
      </c>
      <c r="AS188" s="154" t="b">
        <f>Scenario!AS256=OrigScenario!AS188</f>
        <v>0</v>
      </c>
      <c r="AT188" s="154" t="b">
        <f>Scenario!AT256=OrigScenario!AT188</f>
        <v>0</v>
      </c>
      <c r="AU188" s="154" t="b">
        <f>Scenario!AU256=OrigScenario!AU188</f>
        <v>0</v>
      </c>
      <c r="AV188" s="155" t="b">
        <f>Scenario!AV256=OrigScenario!AV188</f>
        <v>0</v>
      </c>
    </row>
    <row r="189" spans="2:48" x14ac:dyDescent="0.2">
      <c r="B189" s="2" t="b">
        <f>Scenario!B257=OrigScenario!B189</f>
        <v>1</v>
      </c>
      <c r="C189" s="154" t="b">
        <f>Scenario!C257=OrigScenario!C189</f>
        <v>0</v>
      </c>
      <c r="D189" s="154" t="b">
        <f>Scenario!D257=OrigScenario!D189</f>
        <v>0</v>
      </c>
      <c r="E189" s="154" t="b">
        <f>Scenario!E257=OrigScenario!E189</f>
        <v>0</v>
      </c>
      <c r="F189" s="154" t="b">
        <f>Scenario!F257=OrigScenario!F189</f>
        <v>0</v>
      </c>
      <c r="G189" s="154" t="b">
        <f>Scenario!G257=OrigScenario!G189</f>
        <v>0</v>
      </c>
      <c r="H189" s="154" t="b">
        <f>Scenario!H257=OrigScenario!H189</f>
        <v>0</v>
      </c>
      <c r="I189" s="154" t="b">
        <f>Scenario!I257=OrigScenario!I189</f>
        <v>0</v>
      </c>
      <c r="J189" s="154" t="b">
        <f>Scenario!J257=OrigScenario!J189</f>
        <v>0</v>
      </c>
      <c r="K189" s="154" t="b">
        <f>Scenario!K257=OrigScenario!K189</f>
        <v>0</v>
      </c>
      <c r="L189" s="154" t="b">
        <f>Scenario!L257=OrigScenario!L189</f>
        <v>0</v>
      </c>
      <c r="M189" s="154" t="b">
        <f>Scenario!M257=OrigScenario!M189</f>
        <v>0</v>
      </c>
      <c r="N189" s="154" t="b">
        <f>Scenario!N257=OrigScenario!N189</f>
        <v>0</v>
      </c>
      <c r="O189" s="154" t="b">
        <f>Scenario!O257=OrigScenario!O189</f>
        <v>0</v>
      </c>
      <c r="P189" s="154" t="b">
        <f>Scenario!P257=OrigScenario!P189</f>
        <v>0</v>
      </c>
      <c r="Q189" s="154" t="b">
        <f>Scenario!Q257=OrigScenario!Q189</f>
        <v>0</v>
      </c>
      <c r="R189" s="154" t="b">
        <f>Scenario!R257=OrigScenario!R189</f>
        <v>0</v>
      </c>
      <c r="S189" s="154" t="b">
        <f>Scenario!S257=OrigScenario!S189</f>
        <v>0</v>
      </c>
      <c r="T189" s="154" t="b">
        <f>Scenario!T257=OrigScenario!T189</f>
        <v>0</v>
      </c>
      <c r="U189" s="154" t="b">
        <f>Scenario!U257=OrigScenario!U189</f>
        <v>0</v>
      </c>
      <c r="V189" s="154" t="b">
        <f>Scenario!V257=OrigScenario!V189</f>
        <v>0</v>
      </c>
      <c r="W189" s="154" t="b">
        <f>Scenario!W257=OrigScenario!W189</f>
        <v>0</v>
      </c>
      <c r="X189" s="154" t="b">
        <f>Scenario!X257=OrigScenario!X189</f>
        <v>0</v>
      </c>
      <c r="Y189" s="154" t="b">
        <f>Scenario!Y257=OrigScenario!Y189</f>
        <v>0</v>
      </c>
      <c r="Z189" s="154" t="b">
        <f>Scenario!Z257=OrigScenario!Z189</f>
        <v>0</v>
      </c>
      <c r="AA189" s="154" t="b">
        <f>Scenario!AA257=OrigScenario!AA189</f>
        <v>0</v>
      </c>
      <c r="AB189" s="154" t="b">
        <f>Scenario!AB257=OrigScenario!AB189</f>
        <v>0</v>
      </c>
      <c r="AC189" s="154" t="b">
        <f>Scenario!AC257=OrigScenario!AC189</f>
        <v>0</v>
      </c>
      <c r="AD189" s="154" t="b">
        <f>Scenario!AD257=OrigScenario!AD189</f>
        <v>0</v>
      </c>
      <c r="AE189" s="154" t="b">
        <f>Scenario!AE257=OrigScenario!AE189</f>
        <v>0</v>
      </c>
      <c r="AF189" s="154" t="b">
        <f>Scenario!AF257=OrigScenario!AF189</f>
        <v>0</v>
      </c>
      <c r="AG189" s="154" t="b">
        <f>Scenario!AG257=OrigScenario!AG189</f>
        <v>0</v>
      </c>
      <c r="AH189" s="154" t="b">
        <f>Scenario!AH257=OrigScenario!AH189</f>
        <v>0</v>
      </c>
      <c r="AI189" s="154" t="b">
        <f>Scenario!AI257=OrigScenario!AI189</f>
        <v>0</v>
      </c>
      <c r="AJ189" s="154" t="b">
        <f>Scenario!AJ257=OrigScenario!AJ189</f>
        <v>0</v>
      </c>
      <c r="AK189" s="154" t="b">
        <f>Scenario!AK257=OrigScenario!AK189</f>
        <v>0</v>
      </c>
      <c r="AL189" s="154" t="b">
        <f>Scenario!AL257=OrigScenario!AL189</f>
        <v>0</v>
      </c>
      <c r="AM189" s="154" t="b">
        <f>Scenario!AM257=OrigScenario!AM189</f>
        <v>0</v>
      </c>
      <c r="AN189" s="154" t="b">
        <f>Scenario!AN257=OrigScenario!AN189</f>
        <v>0</v>
      </c>
      <c r="AO189" s="154" t="b">
        <f>Scenario!AO257=OrigScenario!AO189</f>
        <v>0</v>
      </c>
      <c r="AP189" s="154" t="b">
        <f>Scenario!AP257=OrigScenario!AP189</f>
        <v>0</v>
      </c>
      <c r="AQ189" s="154" t="b">
        <f>Scenario!AQ257=OrigScenario!AQ189</f>
        <v>0</v>
      </c>
      <c r="AR189" s="154" t="b">
        <f>Scenario!AR257=OrigScenario!AR189</f>
        <v>0</v>
      </c>
      <c r="AS189" s="154" t="b">
        <f>Scenario!AS257=OrigScenario!AS189</f>
        <v>0</v>
      </c>
      <c r="AT189" s="154" t="b">
        <f>Scenario!AT257=OrigScenario!AT189</f>
        <v>0</v>
      </c>
      <c r="AU189" s="154" t="b">
        <f>Scenario!AU257=OrigScenario!AU189</f>
        <v>0</v>
      </c>
      <c r="AV189" s="155" t="b">
        <f>Scenario!AV257=OrigScenario!AV189</f>
        <v>0</v>
      </c>
    </row>
    <row r="190" spans="2:48" x14ac:dyDescent="0.2">
      <c r="B190" s="2" t="b">
        <f>Scenario!B258=OrigScenario!B190</f>
        <v>1</v>
      </c>
      <c r="C190" s="154" t="b">
        <f>Scenario!C258=OrigScenario!C190</f>
        <v>1</v>
      </c>
      <c r="D190" s="154" t="b">
        <f>Scenario!D258=OrigScenario!D190</f>
        <v>1</v>
      </c>
      <c r="E190" s="154" t="b">
        <f>Scenario!E258=OrigScenario!E190</f>
        <v>1</v>
      </c>
      <c r="F190" s="154" t="b">
        <f>Scenario!F258=OrigScenario!F190</f>
        <v>1</v>
      </c>
      <c r="G190" s="154" t="b">
        <f>Scenario!G258=OrigScenario!G190</f>
        <v>1</v>
      </c>
      <c r="H190" s="154" t="b">
        <f>Scenario!H258=OrigScenario!H190</f>
        <v>1</v>
      </c>
      <c r="I190" s="154" t="b">
        <f>Scenario!I258=OrigScenario!I190</f>
        <v>1</v>
      </c>
      <c r="J190" s="154" t="b">
        <f>Scenario!J258=OrigScenario!J190</f>
        <v>1</v>
      </c>
      <c r="K190" s="154" t="b">
        <f>Scenario!K258=OrigScenario!K190</f>
        <v>1</v>
      </c>
      <c r="L190" s="154" t="b">
        <f>Scenario!L258=OrigScenario!L190</f>
        <v>1</v>
      </c>
      <c r="M190" s="154" t="b">
        <f>Scenario!M258=OrigScenario!M190</f>
        <v>1</v>
      </c>
      <c r="N190" s="154" t="b">
        <f>Scenario!N258=OrigScenario!N190</f>
        <v>1</v>
      </c>
      <c r="O190" s="154" t="b">
        <f>Scenario!O258=OrigScenario!O190</f>
        <v>1</v>
      </c>
      <c r="P190" s="154" t="b">
        <f>Scenario!P258=OrigScenario!P190</f>
        <v>1</v>
      </c>
      <c r="Q190" s="154" t="b">
        <f>Scenario!Q258=OrigScenario!Q190</f>
        <v>1</v>
      </c>
      <c r="R190" s="154" t="b">
        <f>Scenario!R258=OrigScenario!R190</f>
        <v>1</v>
      </c>
      <c r="S190" s="154" t="b">
        <f>Scenario!S258=OrigScenario!S190</f>
        <v>1</v>
      </c>
      <c r="T190" s="154" t="b">
        <f>Scenario!T258=OrigScenario!T190</f>
        <v>1</v>
      </c>
      <c r="U190" s="154" t="b">
        <f>Scenario!U258=OrigScenario!U190</f>
        <v>1</v>
      </c>
      <c r="V190" s="154" t="b">
        <f>Scenario!V258=OrigScenario!V190</f>
        <v>1</v>
      </c>
      <c r="W190" s="154" t="b">
        <f>Scenario!W258=OrigScenario!W190</f>
        <v>1</v>
      </c>
      <c r="X190" s="154" t="b">
        <f>Scenario!X258=OrigScenario!X190</f>
        <v>1</v>
      </c>
      <c r="Y190" s="154" t="b">
        <f>Scenario!Y258=OrigScenario!Y190</f>
        <v>1</v>
      </c>
      <c r="Z190" s="154" t="b">
        <f>Scenario!Z258=OrigScenario!Z190</f>
        <v>1</v>
      </c>
      <c r="AA190" s="154" t="b">
        <f>Scenario!AA258=OrigScenario!AA190</f>
        <v>1</v>
      </c>
      <c r="AB190" s="154" t="b">
        <f>Scenario!AB258=OrigScenario!AB190</f>
        <v>1</v>
      </c>
      <c r="AC190" s="154" t="b">
        <f>Scenario!AC258=OrigScenario!AC190</f>
        <v>1</v>
      </c>
      <c r="AD190" s="154" t="b">
        <f>Scenario!AD258=OrigScenario!AD190</f>
        <v>1</v>
      </c>
      <c r="AE190" s="154" t="b">
        <f>Scenario!AE258=OrigScenario!AE190</f>
        <v>1</v>
      </c>
      <c r="AF190" s="154" t="b">
        <f>Scenario!AF258=OrigScenario!AF190</f>
        <v>1</v>
      </c>
      <c r="AG190" s="154" t="b">
        <f>Scenario!AG258=OrigScenario!AG190</f>
        <v>1</v>
      </c>
      <c r="AH190" s="154" t="b">
        <f>Scenario!AH258=OrigScenario!AH190</f>
        <v>1</v>
      </c>
      <c r="AI190" s="154" t="b">
        <f>Scenario!AI258=OrigScenario!AI190</f>
        <v>1</v>
      </c>
      <c r="AJ190" s="154" t="b">
        <f>Scenario!AJ258=OrigScenario!AJ190</f>
        <v>1</v>
      </c>
      <c r="AK190" s="154" t="b">
        <f>Scenario!AK258=OrigScenario!AK190</f>
        <v>1</v>
      </c>
      <c r="AL190" s="154" t="b">
        <f>Scenario!AL258=OrigScenario!AL190</f>
        <v>1</v>
      </c>
      <c r="AM190" s="154" t="b">
        <f>Scenario!AM258=OrigScenario!AM190</f>
        <v>1</v>
      </c>
      <c r="AN190" s="154" t="b">
        <f>Scenario!AN258=OrigScenario!AN190</f>
        <v>1</v>
      </c>
      <c r="AO190" s="154" t="b">
        <f>Scenario!AO258=OrigScenario!AO190</f>
        <v>1</v>
      </c>
      <c r="AP190" s="154" t="b">
        <f>Scenario!AP258=OrigScenario!AP190</f>
        <v>1</v>
      </c>
      <c r="AQ190" s="154" t="b">
        <f>Scenario!AQ258=OrigScenario!AQ190</f>
        <v>1</v>
      </c>
      <c r="AR190" s="154" t="b">
        <f>Scenario!AR258=OrigScenario!AR190</f>
        <v>1</v>
      </c>
      <c r="AS190" s="154" t="b">
        <f>Scenario!AS258=OrigScenario!AS190</f>
        <v>1</v>
      </c>
      <c r="AT190" s="154" t="b">
        <f>Scenario!AT258=OrigScenario!AT190</f>
        <v>1</v>
      </c>
      <c r="AU190" s="154" t="b">
        <f>Scenario!AU258=OrigScenario!AU190</f>
        <v>1</v>
      </c>
      <c r="AV190" s="155" t="b">
        <f>Scenario!AV258=OrigScenario!AV190</f>
        <v>1</v>
      </c>
    </row>
    <row r="191" spans="2:48" x14ac:dyDescent="0.2">
      <c r="B191" s="2" t="b">
        <f>Scenario!B259=OrigScenario!B191</f>
        <v>1</v>
      </c>
      <c r="C191" s="154" t="b">
        <f>Scenario!C259=OrigScenario!C191</f>
        <v>1</v>
      </c>
      <c r="D191" s="154" t="b">
        <f>Scenario!D259=OrigScenario!D191</f>
        <v>1</v>
      </c>
      <c r="E191" s="154" t="b">
        <f>Scenario!E259=OrigScenario!E191</f>
        <v>1</v>
      </c>
      <c r="F191" s="154" t="b">
        <f>Scenario!F259=OrigScenario!F191</f>
        <v>1</v>
      </c>
      <c r="G191" s="154" t="b">
        <f>Scenario!G259=OrigScenario!G191</f>
        <v>1</v>
      </c>
      <c r="H191" s="154" t="b">
        <f>Scenario!H259=OrigScenario!H191</f>
        <v>1</v>
      </c>
      <c r="I191" s="154" t="b">
        <f>Scenario!I259=OrigScenario!I191</f>
        <v>1</v>
      </c>
      <c r="J191" s="154" t="b">
        <f>Scenario!J259=OrigScenario!J191</f>
        <v>1</v>
      </c>
      <c r="K191" s="154" t="b">
        <f>Scenario!K259=OrigScenario!K191</f>
        <v>1</v>
      </c>
      <c r="L191" s="154" t="b">
        <f>Scenario!L259=OrigScenario!L191</f>
        <v>1</v>
      </c>
      <c r="M191" s="154" t="b">
        <f>Scenario!M259=OrigScenario!M191</f>
        <v>1</v>
      </c>
      <c r="N191" s="154" t="b">
        <f>Scenario!N259=OrigScenario!N191</f>
        <v>1</v>
      </c>
      <c r="O191" s="154" t="b">
        <f>Scenario!O259=OrigScenario!O191</f>
        <v>1</v>
      </c>
      <c r="P191" s="154" t="b">
        <f>Scenario!P259=OrigScenario!P191</f>
        <v>1</v>
      </c>
      <c r="Q191" s="154" t="b">
        <f>Scenario!Q259=OrigScenario!Q191</f>
        <v>1</v>
      </c>
      <c r="R191" s="154" t="b">
        <f>Scenario!R259=OrigScenario!R191</f>
        <v>1</v>
      </c>
      <c r="S191" s="154" t="b">
        <f>Scenario!S259=OrigScenario!S191</f>
        <v>1</v>
      </c>
      <c r="T191" s="154" t="b">
        <f>Scenario!T259=OrigScenario!T191</f>
        <v>1</v>
      </c>
      <c r="U191" s="154" t="b">
        <f>Scenario!U259=OrigScenario!U191</f>
        <v>1</v>
      </c>
      <c r="V191" s="154" t="b">
        <f>Scenario!V259=OrigScenario!V191</f>
        <v>1</v>
      </c>
      <c r="W191" s="154" t="b">
        <f>Scenario!W259=OrigScenario!W191</f>
        <v>1</v>
      </c>
      <c r="X191" s="154" t="b">
        <f>Scenario!X259=OrigScenario!X191</f>
        <v>1</v>
      </c>
      <c r="Y191" s="154" t="b">
        <f>Scenario!Y259=OrigScenario!Y191</f>
        <v>1</v>
      </c>
      <c r="Z191" s="154" t="b">
        <f>Scenario!Z259=OrigScenario!Z191</f>
        <v>1</v>
      </c>
      <c r="AA191" s="154" t="b">
        <f>Scenario!AA259=OrigScenario!AA191</f>
        <v>1</v>
      </c>
      <c r="AB191" s="154" t="b">
        <f>Scenario!AB259=OrigScenario!AB191</f>
        <v>1</v>
      </c>
      <c r="AC191" s="154" t="b">
        <f>Scenario!AC259=OrigScenario!AC191</f>
        <v>1</v>
      </c>
      <c r="AD191" s="154" t="b">
        <f>Scenario!AD259=OrigScenario!AD191</f>
        <v>1</v>
      </c>
      <c r="AE191" s="154" t="b">
        <f>Scenario!AE259=OrigScenario!AE191</f>
        <v>1</v>
      </c>
      <c r="AF191" s="154" t="b">
        <f>Scenario!AF259=OrigScenario!AF191</f>
        <v>1</v>
      </c>
      <c r="AG191" s="154" t="b">
        <f>Scenario!AG259=OrigScenario!AG191</f>
        <v>1</v>
      </c>
      <c r="AH191" s="154" t="b">
        <f>Scenario!AH259=OrigScenario!AH191</f>
        <v>1</v>
      </c>
      <c r="AI191" s="154" t="b">
        <f>Scenario!AI259=OrigScenario!AI191</f>
        <v>1</v>
      </c>
      <c r="AJ191" s="154" t="b">
        <f>Scenario!AJ259=OrigScenario!AJ191</f>
        <v>1</v>
      </c>
      <c r="AK191" s="154" t="b">
        <f>Scenario!AK259=OrigScenario!AK191</f>
        <v>1</v>
      </c>
      <c r="AL191" s="154" t="b">
        <f>Scenario!AL259=OrigScenario!AL191</f>
        <v>1</v>
      </c>
      <c r="AM191" s="154" t="b">
        <f>Scenario!AM259=OrigScenario!AM191</f>
        <v>1</v>
      </c>
      <c r="AN191" s="154" t="b">
        <f>Scenario!AN259=OrigScenario!AN191</f>
        <v>1</v>
      </c>
      <c r="AO191" s="154" t="b">
        <f>Scenario!AO259=OrigScenario!AO191</f>
        <v>1</v>
      </c>
      <c r="AP191" s="154" t="b">
        <f>Scenario!AP259=OrigScenario!AP191</f>
        <v>1</v>
      </c>
      <c r="AQ191" s="154" t="b">
        <f>Scenario!AQ259=OrigScenario!AQ191</f>
        <v>1</v>
      </c>
      <c r="AR191" s="154" t="b">
        <f>Scenario!AR259=OrigScenario!AR191</f>
        <v>1</v>
      </c>
      <c r="AS191" s="154" t="b">
        <f>Scenario!AS259=OrigScenario!AS191</f>
        <v>1</v>
      </c>
      <c r="AT191" s="154" t="b">
        <f>Scenario!AT259=OrigScenario!AT191</f>
        <v>1</v>
      </c>
      <c r="AU191" s="154" t="b">
        <f>Scenario!AU259=OrigScenario!AU191</f>
        <v>1</v>
      </c>
      <c r="AV191" s="155" t="b">
        <f>Scenario!AV259=OrigScenario!AV191</f>
        <v>1</v>
      </c>
    </row>
    <row r="192" spans="2:48" x14ac:dyDescent="0.2">
      <c r="B192" s="2" t="b">
        <f>Scenario!B260=OrigScenario!B192</f>
        <v>1</v>
      </c>
      <c r="C192" s="154" t="b">
        <f>Scenario!C260=OrigScenario!C192</f>
        <v>1</v>
      </c>
      <c r="D192" s="154" t="b">
        <f>Scenario!D260=OrigScenario!D192</f>
        <v>1</v>
      </c>
      <c r="E192" s="154" t="b">
        <f>Scenario!E260=OrigScenario!E192</f>
        <v>1</v>
      </c>
      <c r="F192" s="154" t="b">
        <f>Scenario!F260=OrigScenario!F192</f>
        <v>1</v>
      </c>
      <c r="G192" s="154" t="b">
        <f>Scenario!G260=OrigScenario!G192</f>
        <v>1</v>
      </c>
      <c r="H192" s="154" t="b">
        <f>Scenario!H260=OrigScenario!H192</f>
        <v>1</v>
      </c>
      <c r="I192" s="154" t="b">
        <f>Scenario!I260=OrigScenario!I192</f>
        <v>1</v>
      </c>
      <c r="J192" s="154" t="b">
        <f>Scenario!J260=OrigScenario!J192</f>
        <v>1</v>
      </c>
      <c r="K192" s="154" t="b">
        <f>Scenario!K260=OrigScenario!K192</f>
        <v>1</v>
      </c>
      <c r="L192" s="154" t="b">
        <f>Scenario!L260=OrigScenario!L192</f>
        <v>1</v>
      </c>
      <c r="M192" s="154" t="b">
        <f>Scenario!M260=OrigScenario!M192</f>
        <v>1</v>
      </c>
      <c r="N192" s="154" t="b">
        <f>Scenario!N260=OrigScenario!N192</f>
        <v>1</v>
      </c>
      <c r="O192" s="154" t="b">
        <f>Scenario!O260=OrigScenario!O192</f>
        <v>1</v>
      </c>
      <c r="P192" s="154" t="b">
        <f>Scenario!P260=OrigScenario!P192</f>
        <v>1</v>
      </c>
      <c r="Q192" s="154" t="b">
        <f>Scenario!Q260=OrigScenario!Q192</f>
        <v>1</v>
      </c>
      <c r="R192" s="154" t="b">
        <f>Scenario!R260=OrigScenario!R192</f>
        <v>1</v>
      </c>
      <c r="S192" s="154" t="b">
        <f>Scenario!S260=OrigScenario!S192</f>
        <v>1</v>
      </c>
      <c r="T192" s="154" t="b">
        <f>Scenario!T260=OrigScenario!T192</f>
        <v>1</v>
      </c>
      <c r="U192" s="154" t="b">
        <f>Scenario!U260=OrigScenario!U192</f>
        <v>1</v>
      </c>
      <c r="V192" s="154" t="b">
        <f>Scenario!V260=OrigScenario!V192</f>
        <v>1</v>
      </c>
      <c r="W192" s="154" t="b">
        <f>Scenario!W260=OrigScenario!W192</f>
        <v>1</v>
      </c>
      <c r="X192" s="154" t="b">
        <f>Scenario!X260=OrigScenario!X192</f>
        <v>1</v>
      </c>
      <c r="Y192" s="154" t="b">
        <f>Scenario!Y260=OrigScenario!Y192</f>
        <v>1</v>
      </c>
      <c r="Z192" s="154" t="b">
        <f>Scenario!Z260=OrigScenario!Z192</f>
        <v>1</v>
      </c>
      <c r="AA192" s="154" t="b">
        <f>Scenario!AA260=OrigScenario!AA192</f>
        <v>1</v>
      </c>
      <c r="AB192" s="154" t="b">
        <f>Scenario!AB260=OrigScenario!AB192</f>
        <v>1</v>
      </c>
      <c r="AC192" s="154" t="b">
        <f>Scenario!AC260=OrigScenario!AC192</f>
        <v>1</v>
      </c>
      <c r="AD192" s="154" t="b">
        <f>Scenario!AD260=OrigScenario!AD192</f>
        <v>1</v>
      </c>
      <c r="AE192" s="154" t="b">
        <f>Scenario!AE260=OrigScenario!AE192</f>
        <v>1</v>
      </c>
      <c r="AF192" s="154" t="b">
        <f>Scenario!AF260=OrigScenario!AF192</f>
        <v>1</v>
      </c>
      <c r="AG192" s="154" t="b">
        <f>Scenario!AG260=OrigScenario!AG192</f>
        <v>1</v>
      </c>
      <c r="AH192" s="154" t="b">
        <f>Scenario!AH260=OrigScenario!AH192</f>
        <v>1</v>
      </c>
      <c r="AI192" s="154" t="b">
        <f>Scenario!AI260=OrigScenario!AI192</f>
        <v>1</v>
      </c>
      <c r="AJ192" s="154" t="b">
        <f>Scenario!AJ260=OrigScenario!AJ192</f>
        <v>1</v>
      </c>
      <c r="AK192" s="154" t="b">
        <f>Scenario!AK260=OrigScenario!AK192</f>
        <v>1</v>
      </c>
      <c r="AL192" s="154" t="b">
        <f>Scenario!AL260=OrigScenario!AL192</f>
        <v>1</v>
      </c>
      <c r="AM192" s="154" t="b">
        <f>Scenario!AM260=OrigScenario!AM192</f>
        <v>1</v>
      </c>
      <c r="AN192" s="154" t="b">
        <f>Scenario!AN260=OrigScenario!AN192</f>
        <v>1</v>
      </c>
      <c r="AO192" s="154" t="b">
        <f>Scenario!AO260=OrigScenario!AO192</f>
        <v>1</v>
      </c>
      <c r="AP192" s="154" t="b">
        <f>Scenario!AP260=OrigScenario!AP192</f>
        <v>1</v>
      </c>
      <c r="AQ192" s="154" t="b">
        <f>Scenario!AQ260=OrigScenario!AQ192</f>
        <v>1</v>
      </c>
      <c r="AR192" s="154" t="b">
        <f>Scenario!AR260=OrigScenario!AR192</f>
        <v>1</v>
      </c>
      <c r="AS192" s="154" t="b">
        <f>Scenario!AS260=OrigScenario!AS192</f>
        <v>1</v>
      </c>
      <c r="AT192" s="154" t="b">
        <f>Scenario!AT260=OrigScenario!AT192</f>
        <v>1</v>
      </c>
      <c r="AU192" s="154" t="b">
        <f>Scenario!AU260=OrigScenario!AU192</f>
        <v>1</v>
      </c>
      <c r="AV192" s="155" t="b">
        <f>Scenario!AV260=OrigScenario!AV192</f>
        <v>1</v>
      </c>
    </row>
    <row r="193" spans="2:48" x14ac:dyDescent="0.2">
      <c r="B193" s="2" t="b">
        <f>Scenario!B261=OrigScenario!B193</f>
        <v>1</v>
      </c>
      <c r="C193" s="154" t="b">
        <f>Scenario!C261=OrigScenario!C193</f>
        <v>1</v>
      </c>
      <c r="D193" s="154" t="b">
        <f>Scenario!D261=OrigScenario!D193</f>
        <v>1</v>
      </c>
      <c r="E193" s="154" t="b">
        <f>Scenario!E261=OrigScenario!E193</f>
        <v>1</v>
      </c>
      <c r="F193" s="154" t="b">
        <f>Scenario!F261=OrigScenario!F193</f>
        <v>1</v>
      </c>
      <c r="G193" s="154" t="b">
        <f>Scenario!G261=OrigScenario!G193</f>
        <v>1</v>
      </c>
      <c r="H193" s="154" t="b">
        <f>Scenario!H261=OrigScenario!H193</f>
        <v>1</v>
      </c>
      <c r="I193" s="154" t="b">
        <f>Scenario!I261=OrigScenario!I193</f>
        <v>1</v>
      </c>
      <c r="J193" s="154" t="b">
        <f>Scenario!J261=OrigScenario!J193</f>
        <v>1</v>
      </c>
      <c r="K193" s="154" t="b">
        <f>Scenario!K261=OrigScenario!K193</f>
        <v>1</v>
      </c>
      <c r="L193" s="154" t="b">
        <f>Scenario!L261=OrigScenario!L193</f>
        <v>1</v>
      </c>
      <c r="M193" s="154" t="b">
        <f>Scenario!M261=OrigScenario!M193</f>
        <v>1</v>
      </c>
      <c r="N193" s="154" t="b">
        <f>Scenario!N261=OrigScenario!N193</f>
        <v>1</v>
      </c>
      <c r="O193" s="154" t="b">
        <f>Scenario!O261=OrigScenario!O193</f>
        <v>1</v>
      </c>
      <c r="P193" s="154" t="b">
        <f>Scenario!P261=OrigScenario!P193</f>
        <v>1</v>
      </c>
      <c r="Q193" s="154" t="b">
        <f>Scenario!Q261=OrigScenario!Q193</f>
        <v>1</v>
      </c>
      <c r="R193" s="154" t="b">
        <f>Scenario!R261=OrigScenario!R193</f>
        <v>1</v>
      </c>
      <c r="S193" s="154" t="b">
        <f>Scenario!S261=OrigScenario!S193</f>
        <v>1</v>
      </c>
      <c r="T193" s="154" t="b">
        <f>Scenario!T261=OrigScenario!T193</f>
        <v>1</v>
      </c>
      <c r="U193" s="154" t="b">
        <f>Scenario!U261=OrigScenario!U193</f>
        <v>1</v>
      </c>
      <c r="V193" s="154" t="b">
        <f>Scenario!V261=OrigScenario!V193</f>
        <v>1</v>
      </c>
      <c r="W193" s="154" t="b">
        <f>Scenario!W261=OrigScenario!W193</f>
        <v>1</v>
      </c>
      <c r="X193" s="154" t="b">
        <f>Scenario!X261=OrigScenario!X193</f>
        <v>1</v>
      </c>
      <c r="Y193" s="154" t="b">
        <f>Scenario!Y261=OrigScenario!Y193</f>
        <v>1</v>
      </c>
      <c r="Z193" s="154" t="b">
        <f>Scenario!Z261=OrigScenario!Z193</f>
        <v>1</v>
      </c>
      <c r="AA193" s="154" t="b">
        <f>Scenario!AA261=OrigScenario!AA193</f>
        <v>1</v>
      </c>
      <c r="AB193" s="154" t="b">
        <f>Scenario!AB261=OrigScenario!AB193</f>
        <v>1</v>
      </c>
      <c r="AC193" s="154" t="b">
        <f>Scenario!AC261=OrigScenario!AC193</f>
        <v>1</v>
      </c>
      <c r="AD193" s="154" t="b">
        <f>Scenario!AD261=OrigScenario!AD193</f>
        <v>1</v>
      </c>
      <c r="AE193" s="154" t="b">
        <f>Scenario!AE261=OrigScenario!AE193</f>
        <v>1</v>
      </c>
      <c r="AF193" s="154" t="b">
        <f>Scenario!AF261=OrigScenario!AF193</f>
        <v>1</v>
      </c>
      <c r="AG193" s="154" t="b">
        <f>Scenario!AG261=OrigScenario!AG193</f>
        <v>1</v>
      </c>
      <c r="AH193" s="154" t="b">
        <f>Scenario!AH261=OrigScenario!AH193</f>
        <v>1</v>
      </c>
      <c r="AI193" s="154" t="b">
        <f>Scenario!AI261=OrigScenario!AI193</f>
        <v>1</v>
      </c>
      <c r="AJ193" s="154" t="b">
        <f>Scenario!AJ261=OrigScenario!AJ193</f>
        <v>1</v>
      </c>
      <c r="AK193" s="154" t="b">
        <f>Scenario!AK261=OrigScenario!AK193</f>
        <v>1</v>
      </c>
      <c r="AL193" s="154" t="b">
        <f>Scenario!AL261=OrigScenario!AL193</f>
        <v>1</v>
      </c>
      <c r="AM193" s="154" t="b">
        <f>Scenario!AM261=OrigScenario!AM193</f>
        <v>1</v>
      </c>
      <c r="AN193" s="154" t="b">
        <f>Scenario!AN261=OrigScenario!AN193</f>
        <v>1</v>
      </c>
      <c r="AO193" s="154" t="b">
        <f>Scenario!AO261=OrigScenario!AO193</f>
        <v>1</v>
      </c>
      <c r="AP193" s="154" t="b">
        <f>Scenario!AP261=OrigScenario!AP193</f>
        <v>1</v>
      </c>
      <c r="AQ193" s="154" t="b">
        <f>Scenario!AQ261=OrigScenario!AQ193</f>
        <v>1</v>
      </c>
      <c r="AR193" s="154" t="b">
        <f>Scenario!AR261=OrigScenario!AR193</f>
        <v>1</v>
      </c>
      <c r="AS193" s="154" t="b">
        <f>Scenario!AS261=OrigScenario!AS193</f>
        <v>1</v>
      </c>
      <c r="AT193" s="154" t="b">
        <f>Scenario!AT261=OrigScenario!AT193</f>
        <v>1</v>
      </c>
      <c r="AU193" s="154" t="b">
        <f>Scenario!AU261=OrigScenario!AU193</f>
        <v>1</v>
      </c>
      <c r="AV193" s="155" t="b">
        <f>Scenario!AV261=OrigScenario!AV193</f>
        <v>1</v>
      </c>
    </row>
    <row r="194" spans="2:48" x14ac:dyDescent="0.2">
      <c r="B194" s="2" t="b">
        <f>Scenario!B262=OrigScenario!B194</f>
        <v>1</v>
      </c>
      <c r="C194" s="154" t="b">
        <f>Scenario!C262=OrigScenario!C194</f>
        <v>1</v>
      </c>
      <c r="D194" s="154" t="b">
        <f>Scenario!D262=OrigScenario!D194</f>
        <v>1</v>
      </c>
      <c r="E194" s="154" t="b">
        <f>Scenario!E262=OrigScenario!E194</f>
        <v>1</v>
      </c>
      <c r="F194" s="154" t="b">
        <f>Scenario!F262=OrigScenario!F194</f>
        <v>1</v>
      </c>
      <c r="G194" s="154" t="b">
        <f>Scenario!G262=OrigScenario!G194</f>
        <v>1</v>
      </c>
      <c r="H194" s="154" t="b">
        <f>Scenario!H262=OrigScenario!H194</f>
        <v>1</v>
      </c>
      <c r="I194" s="154" t="b">
        <f>Scenario!I262=OrigScenario!I194</f>
        <v>1</v>
      </c>
      <c r="J194" s="154" t="b">
        <f>Scenario!J262=OrigScenario!J194</f>
        <v>1</v>
      </c>
      <c r="K194" s="154" t="b">
        <f>Scenario!K262=OrigScenario!K194</f>
        <v>1</v>
      </c>
      <c r="L194" s="154" t="b">
        <f>Scenario!L262=OrigScenario!L194</f>
        <v>1</v>
      </c>
      <c r="M194" s="154" t="b">
        <f>Scenario!M262=OrigScenario!M194</f>
        <v>1</v>
      </c>
      <c r="N194" s="154" t="b">
        <f>Scenario!N262=OrigScenario!N194</f>
        <v>1</v>
      </c>
      <c r="O194" s="154" t="b">
        <f>Scenario!O262=OrigScenario!O194</f>
        <v>1</v>
      </c>
      <c r="P194" s="154" t="b">
        <f>Scenario!P262=OrigScenario!P194</f>
        <v>1</v>
      </c>
      <c r="Q194" s="154" t="b">
        <f>Scenario!Q262=OrigScenario!Q194</f>
        <v>1</v>
      </c>
      <c r="R194" s="154" t="b">
        <f>Scenario!R262=OrigScenario!R194</f>
        <v>1</v>
      </c>
      <c r="S194" s="154" t="b">
        <f>Scenario!S262=OrigScenario!S194</f>
        <v>1</v>
      </c>
      <c r="T194" s="154" t="b">
        <f>Scenario!T262=OrigScenario!T194</f>
        <v>1</v>
      </c>
      <c r="U194" s="154" t="b">
        <f>Scenario!U262=OrigScenario!U194</f>
        <v>1</v>
      </c>
      <c r="V194" s="154" t="b">
        <f>Scenario!V262=OrigScenario!V194</f>
        <v>1</v>
      </c>
      <c r="W194" s="154" t="b">
        <f>Scenario!W262=OrigScenario!W194</f>
        <v>1</v>
      </c>
      <c r="X194" s="154" t="b">
        <f>Scenario!X262=OrigScenario!X194</f>
        <v>1</v>
      </c>
      <c r="Y194" s="154" t="b">
        <f>Scenario!Y262=OrigScenario!Y194</f>
        <v>1</v>
      </c>
      <c r="Z194" s="154" t="b">
        <f>Scenario!Z262=OrigScenario!Z194</f>
        <v>1</v>
      </c>
      <c r="AA194" s="154" t="b">
        <f>Scenario!AA262=OrigScenario!AA194</f>
        <v>1</v>
      </c>
      <c r="AB194" s="154" t="b">
        <f>Scenario!AB262=OrigScenario!AB194</f>
        <v>1</v>
      </c>
      <c r="AC194" s="154" t="b">
        <f>Scenario!AC262=OrigScenario!AC194</f>
        <v>1</v>
      </c>
      <c r="AD194" s="154" t="b">
        <f>Scenario!AD262=OrigScenario!AD194</f>
        <v>1</v>
      </c>
      <c r="AE194" s="154" t="b">
        <f>Scenario!AE262=OrigScenario!AE194</f>
        <v>1</v>
      </c>
      <c r="AF194" s="154" t="b">
        <f>Scenario!AF262=OrigScenario!AF194</f>
        <v>1</v>
      </c>
      <c r="AG194" s="154" t="b">
        <f>Scenario!AG262=OrigScenario!AG194</f>
        <v>1</v>
      </c>
      <c r="AH194" s="154" t="b">
        <f>Scenario!AH262=OrigScenario!AH194</f>
        <v>1</v>
      </c>
      <c r="AI194" s="154" t="b">
        <f>Scenario!AI262=OrigScenario!AI194</f>
        <v>1</v>
      </c>
      <c r="AJ194" s="154" t="b">
        <f>Scenario!AJ262=OrigScenario!AJ194</f>
        <v>1</v>
      </c>
      <c r="AK194" s="154" t="b">
        <f>Scenario!AK262=OrigScenario!AK194</f>
        <v>1</v>
      </c>
      <c r="AL194" s="154" t="b">
        <f>Scenario!AL262=OrigScenario!AL194</f>
        <v>1</v>
      </c>
      <c r="AM194" s="154" t="b">
        <f>Scenario!AM262=OrigScenario!AM194</f>
        <v>1</v>
      </c>
      <c r="AN194" s="154" t="b">
        <f>Scenario!AN262=OrigScenario!AN194</f>
        <v>1</v>
      </c>
      <c r="AO194" s="154" t="b">
        <f>Scenario!AO262=OrigScenario!AO194</f>
        <v>1</v>
      </c>
      <c r="AP194" s="154" t="b">
        <f>Scenario!AP262=OrigScenario!AP194</f>
        <v>1</v>
      </c>
      <c r="AQ194" s="154" t="b">
        <f>Scenario!AQ262=OrigScenario!AQ194</f>
        <v>1</v>
      </c>
      <c r="AR194" s="154" t="b">
        <f>Scenario!AR262=OrigScenario!AR194</f>
        <v>1</v>
      </c>
      <c r="AS194" s="154" t="b">
        <f>Scenario!AS262=OrigScenario!AS194</f>
        <v>1</v>
      </c>
      <c r="AT194" s="154" t="b">
        <f>Scenario!AT262=OrigScenario!AT194</f>
        <v>1</v>
      </c>
      <c r="AU194" s="154" t="b">
        <f>Scenario!AU262=OrigScenario!AU194</f>
        <v>1</v>
      </c>
      <c r="AV194" s="155" t="b">
        <f>Scenario!AV262=OrigScenario!AV194</f>
        <v>1</v>
      </c>
    </row>
    <row r="195" spans="2:48" x14ac:dyDescent="0.2">
      <c r="B195" s="2" t="b">
        <f>Scenario!B263=OrigScenario!B195</f>
        <v>1</v>
      </c>
      <c r="C195" s="156" t="b">
        <f>Scenario!C263=OrigScenario!C195</f>
        <v>1</v>
      </c>
      <c r="D195" s="156" t="b">
        <f>Scenario!D263=OrigScenario!D195</f>
        <v>1</v>
      </c>
      <c r="E195" s="156" t="b">
        <f>Scenario!E263=OrigScenario!E195</f>
        <v>1</v>
      </c>
      <c r="F195" s="156" t="b">
        <f>Scenario!F263=OrigScenario!F195</f>
        <v>1</v>
      </c>
      <c r="G195" s="156" t="b">
        <f>Scenario!G263=OrigScenario!G195</f>
        <v>1</v>
      </c>
      <c r="H195" s="156" t="b">
        <f>Scenario!H263=OrigScenario!H195</f>
        <v>1</v>
      </c>
      <c r="I195" s="156" t="b">
        <f>Scenario!I263=OrigScenario!I195</f>
        <v>1</v>
      </c>
      <c r="J195" s="156" t="b">
        <f>Scenario!J263=OrigScenario!J195</f>
        <v>1</v>
      </c>
      <c r="K195" s="156" t="b">
        <f>Scenario!K263=OrigScenario!K195</f>
        <v>1</v>
      </c>
      <c r="L195" s="156" t="b">
        <f>Scenario!L263=OrigScenario!L195</f>
        <v>1</v>
      </c>
      <c r="M195" s="156" t="b">
        <f>Scenario!M263=OrigScenario!M195</f>
        <v>1</v>
      </c>
      <c r="N195" s="156" t="b">
        <f>Scenario!N263=OrigScenario!N195</f>
        <v>1</v>
      </c>
      <c r="O195" s="156" t="b">
        <f>Scenario!O263=OrigScenario!O195</f>
        <v>1</v>
      </c>
      <c r="P195" s="156" t="b">
        <f>Scenario!P263=OrigScenario!P195</f>
        <v>1</v>
      </c>
      <c r="Q195" s="156" t="b">
        <f>Scenario!Q263=OrigScenario!Q195</f>
        <v>1</v>
      </c>
      <c r="R195" s="156" t="b">
        <f>Scenario!R263=OrigScenario!R195</f>
        <v>1</v>
      </c>
      <c r="S195" s="156" t="b">
        <f>Scenario!S263=OrigScenario!S195</f>
        <v>1</v>
      </c>
      <c r="T195" s="156" t="b">
        <f>Scenario!T263=OrigScenario!T195</f>
        <v>1</v>
      </c>
      <c r="U195" s="156" t="b">
        <f>Scenario!U263=OrigScenario!U195</f>
        <v>1</v>
      </c>
      <c r="V195" s="156" t="b">
        <f>Scenario!V263=OrigScenario!V195</f>
        <v>1</v>
      </c>
      <c r="W195" s="156" t="b">
        <f>Scenario!W263=OrigScenario!W195</f>
        <v>1</v>
      </c>
      <c r="X195" s="156" t="b">
        <f>Scenario!X263=OrigScenario!X195</f>
        <v>1</v>
      </c>
      <c r="Y195" s="156" t="b">
        <f>Scenario!Y263=OrigScenario!Y195</f>
        <v>1</v>
      </c>
      <c r="Z195" s="156" t="b">
        <f>Scenario!Z263=OrigScenario!Z195</f>
        <v>1</v>
      </c>
      <c r="AA195" s="156" t="b">
        <f>Scenario!AA263=OrigScenario!AA195</f>
        <v>1</v>
      </c>
      <c r="AB195" s="156" t="b">
        <f>Scenario!AB263=OrigScenario!AB195</f>
        <v>1</v>
      </c>
      <c r="AC195" s="156" t="b">
        <f>Scenario!AC263=OrigScenario!AC195</f>
        <v>1</v>
      </c>
      <c r="AD195" s="156" t="b">
        <f>Scenario!AD263=OrigScenario!AD195</f>
        <v>1</v>
      </c>
      <c r="AE195" s="156" t="b">
        <f>Scenario!AE263=OrigScenario!AE195</f>
        <v>1</v>
      </c>
      <c r="AF195" s="156" t="b">
        <f>Scenario!AF263=OrigScenario!AF195</f>
        <v>1</v>
      </c>
      <c r="AG195" s="156" t="b">
        <f>Scenario!AG263=OrigScenario!AG195</f>
        <v>1</v>
      </c>
      <c r="AH195" s="156" t="b">
        <f>Scenario!AH263=OrigScenario!AH195</f>
        <v>1</v>
      </c>
      <c r="AI195" s="156" t="b">
        <f>Scenario!AI263=OrigScenario!AI195</f>
        <v>1</v>
      </c>
      <c r="AJ195" s="156" t="b">
        <f>Scenario!AJ263=OrigScenario!AJ195</f>
        <v>1</v>
      </c>
      <c r="AK195" s="156" t="b">
        <f>Scenario!AK263=OrigScenario!AK195</f>
        <v>1</v>
      </c>
      <c r="AL195" s="156" t="b">
        <f>Scenario!AL263=OrigScenario!AL195</f>
        <v>1</v>
      </c>
      <c r="AM195" s="156" t="b">
        <f>Scenario!AM263=OrigScenario!AM195</f>
        <v>1</v>
      </c>
      <c r="AN195" s="156" t="b">
        <f>Scenario!AN263=OrigScenario!AN195</f>
        <v>1</v>
      </c>
      <c r="AO195" s="156" t="b">
        <f>Scenario!AO263=OrigScenario!AO195</f>
        <v>1</v>
      </c>
      <c r="AP195" s="156" t="b">
        <f>Scenario!AP263=OrigScenario!AP195</f>
        <v>1</v>
      </c>
      <c r="AQ195" s="156" t="b">
        <f>Scenario!AQ263=OrigScenario!AQ195</f>
        <v>1</v>
      </c>
      <c r="AR195" s="156" t="b">
        <f>Scenario!AR263=OrigScenario!AR195</f>
        <v>1</v>
      </c>
      <c r="AS195" s="156" t="b">
        <f>Scenario!AS263=OrigScenario!AS195</f>
        <v>1</v>
      </c>
      <c r="AT195" s="156" t="b">
        <f>Scenario!AT263=OrigScenario!AT195</f>
        <v>1</v>
      </c>
      <c r="AU195" s="156" t="b">
        <f>Scenario!AU263=OrigScenario!AU195</f>
        <v>1</v>
      </c>
      <c r="AV195" s="157" t="b">
        <f>Scenario!AV263=OrigScenario!AV195</f>
        <v>1</v>
      </c>
    </row>
    <row r="196" spans="2:48" x14ac:dyDescent="0.2">
      <c r="B196" s="2" t="b">
        <f>Scenario!B264=OrigScenario!B196</f>
        <v>1</v>
      </c>
      <c r="C196" s="156" t="b">
        <f>Scenario!C264=OrigScenario!C196</f>
        <v>1</v>
      </c>
      <c r="D196" s="156" t="b">
        <f>Scenario!D264=OrigScenario!D196</f>
        <v>1</v>
      </c>
      <c r="E196" s="156" t="b">
        <f>Scenario!E264=OrigScenario!E196</f>
        <v>1</v>
      </c>
      <c r="F196" s="156" t="b">
        <f>Scenario!F264=OrigScenario!F196</f>
        <v>1</v>
      </c>
      <c r="G196" s="156" t="b">
        <f>Scenario!G264=OrigScenario!G196</f>
        <v>1</v>
      </c>
      <c r="H196" s="156" t="b">
        <f>Scenario!H264=OrigScenario!H196</f>
        <v>1</v>
      </c>
      <c r="I196" s="156" t="b">
        <f>Scenario!I264=OrigScenario!I196</f>
        <v>1</v>
      </c>
      <c r="J196" s="156" t="b">
        <f>Scenario!J264=OrigScenario!J196</f>
        <v>1</v>
      </c>
      <c r="K196" s="156" t="b">
        <f>Scenario!K264=OrigScenario!K196</f>
        <v>1</v>
      </c>
      <c r="L196" s="156" t="b">
        <f>Scenario!L264=OrigScenario!L196</f>
        <v>1</v>
      </c>
      <c r="M196" s="156" t="b">
        <f>Scenario!M264=OrigScenario!M196</f>
        <v>1</v>
      </c>
      <c r="N196" s="156" t="b">
        <f>Scenario!N264=OrigScenario!N196</f>
        <v>1</v>
      </c>
      <c r="O196" s="156" t="b">
        <f>Scenario!O264=OrigScenario!O196</f>
        <v>1</v>
      </c>
      <c r="P196" s="156" t="b">
        <f>Scenario!P264=OrigScenario!P196</f>
        <v>1</v>
      </c>
      <c r="Q196" s="156" t="b">
        <f>Scenario!Q264=OrigScenario!Q196</f>
        <v>1</v>
      </c>
      <c r="R196" s="156" t="b">
        <f>Scenario!R264=OrigScenario!R196</f>
        <v>1</v>
      </c>
      <c r="S196" s="156" t="b">
        <f>Scenario!S264=OrigScenario!S196</f>
        <v>1</v>
      </c>
      <c r="T196" s="156" t="b">
        <f>Scenario!T264=OrigScenario!T196</f>
        <v>1</v>
      </c>
      <c r="U196" s="156" t="b">
        <f>Scenario!U264=OrigScenario!U196</f>
        <v>1</v>
      </c>
      <c r="V196" s="156" t="b">
        <f>Scenario!V264=OrigScenario!V196</f>
        <v>1</v>
      </c>
      <c r="W196" s="156" t="b">
        <f>Scenario!W264=OrigScenario!W196</f>
        <v>1</v>
      </c>
      <c r="X196" s="156" t="b">
        <f>Scenario!X264=OrigScenario!X196</f>
        <v>1</v>
      </c>
      <c r="Y196" s="156" t="b">
        <f>Scenario!Y264=OrigScenario!Y196</f>
        <v>1</v>
      </c>
      <c r="Z196" s="156" t="b">
        <f>Scenario!Z264=OrigScenario!Z196</f>
        <v>1</v>
      </c>
      <c r="AA196" s="156" t="b">
        <f>Scenario!AA264=OrigScenario!AA196</f>
        <v>1</v>
      </c>
      <c r="AB196" s="156" t="b">
        <f>Scenario!AB264=OrigScenario!AB196</f>
        <v>1</v>
      </c>
      <c r="AC196" s="156" t="b">
        <f>Scenario!AC264=OrigScenario!AC196</f>
        <v>1</v>
      </c>
      <c r="AD196" s="156" t="b">
        <f>Scenario!AD264=OrigScenario!AD196</f>
        <v>1</v>
      </c>
      <c r="AE196" s="156" t="b">
        <f>Scenario!AE264=OrigScenario!AE196</f>
        <v>1</v>
      </c>
      <c r="AF196" s="156" t="b">
        <f>Scenario!AF264=OrigScenario!AF196</f>
        <v>1</v>
      </c>
      <c r="AG196" s="156" t="b">
        <f>Scenario!AG264=OrigScenario!AG196</f>
        <v>1</v>
      </c>
      <c r="AH196" s="156" t="b">
        <f>Scenario!AH264=OrigScenario!AH196</f>
        <v>1</v>
      </c>
      <c r="AI196" s="156" t="b">
        <f>Scenario!AI264=OrigScenario!AI196</f>
        <v>1</v>
      </c>
      <c r="AJ196" s="156" t="b">
        <f>Scenario!AJ264=OrigScenario!AJ196</f>
        <v>1</v>
      </c>
      <c r="AK196" s="156" t="b">
        <f>Scenario!AK264=OrigScenario!AK196</f>
        <v>1</v>
      </c>
      <c r="AL196" s="156" t="b">
        <f>Scenario!AL264=OrigScenario!AL196</f>
        <v>1</v>
      </c>
      <c r="AM196" s="156" t="b">
        <f>Scenario!AM264=OrigScenario!AM196</f>
        <v>1</v>
      </c>
      <c r="AN196" s="156" t="b">
        <f>Scenario!AN264=OrigScenario!AN196</f>
        <v>1</v>
      </c>
      <c r="AO196" s="156" t="b">
        <f>Scenario!AO264=OrigScenario!AO196</f>
        <v>1</v>
      </c>
      <c r="AP196" s="156" t="b">
        <f>Scenario!AP264=OrigScenario!AP196</f>
        <v>1</v>
      </c>
      <c r="AQ196" s="156" t="b">
        <f>Scenario!AQ264=OrigScenario!AQ196</f>
        <v>1</v>
      </c>
      <c r="AR196" s="156" t="b">
        <f>Scenario!AR264=OrigScenario!AR196</f>
        <v>1</v>
      </c>
      <c r="AS196" s="156" t="b">
        <f>Scenario!AS264=OrigScenario!AS196</f>
        <v>1</v>
      </c>
      <c r="AT196" s="156" t="b">
        <f>Scenario!AT264=OrigScenario!AT196</f>
        <v>1</v>
      </c>
      <c r="AU196" s="156" t="b">
        <f>Scenario!AU264=OrigScenario!AU196</f>
        <v>1</v>
      </c>
      <c r="AV196" s="157" t="b">
        <f>Scenario!AV264=OrigScenario!AV196</f>
        <v>1</v>
      </c>
    </row>
    <row r="197" spans="2:48" x14ac:dyDescent="0.2">
      <c r="B197" s="2" t="b">
        <f>Scenario!B265=OrigScenario!B197</f>
        <v>1</v>
      </c>
      <c r="C197" s="156" t="b">
        <f>Scenario!C265=OrigScenario!C197</f>
        <v>1</v>
      </c>
      <c r="D197" s="156" t="b">
        <f>Scenario!D265=OrigScenario!D197</f>
        <v>1</v>
      </c>
      <c r="E197" s="156" t="b">
        <f>Scenario!E265=OrigScenario!E197</f>
        <v>1</v>
      </c>
      <c r="F197" s="156" t="b">
        <f>Scenario!F265=OrigScenario!F197</f>
        <v>1</v>
      </c>
      <c r="G197" s="156" t="b">
        <f>Scenario!G265=OrigScenario!G197</f>
        <v>1</v>
      </c>
      <c r="H197" s="156" t="b">
        <f>Scenario!H265=OrigScenario!H197</f>
        <v>1</v>
      </c>
      <c r="I197" s="156" t="b">
        <f>Scenario!I265=OrigScenario!I197</f>
        <v>1</v>
      </c>
      <c r="J197" s="156" t="b">
        <f>Scenario!J265=OrigScenario!J197</f>
        <v>1</v>
      </c>
      <c r="K197" s="156" t="b">
        <f>Scenario!K265=OrigScenario!K197</f>
        <v>1</v>
      </c>
      <c r="L197" s="156" t="b">
        <f>Scenario!L265=OrigScenario!L197</f>
        <v>1</v>
      </c>
      <c r="M197" s="156" t="b">
        <f>Scenario!M265=OrigScenario!M197</f>
        <v>1</v>
      </c>
      <c r="N197" s="156" t="b">
        <f>Scenario!N265=OrigScenario!N197</f>
        <v>1</v>
      </c>
      <c r="O197" s="156" t="b">
        <f>Scenario!O265=OrigScenario!O197</f>
        <v>1</v>
      </c>
      <c r="P197" s="156" t="b">
        <f>Scenario!P265=OrigScenario!P197</f>
        <v>1</v>
      </c>
      <c r="Q197" s="156" t="b">
        <f>Scenario!Q265=OrigScenario!Q197</f>
        <v>1</v>
      </c>
      <c r="R197" s="156" t="b">
        <f>Scenario!R265=OrigScenario!R197</f>
        <v>1</v>
      </c>
      <c r="S197" s="156" t="b">
        <f>Scenario!S265=OrigScenario!S197</f>
        <v>1</v>
      </c>
      <c r="T197" s="156" t="b">
        <f>Scenario!T265=OrigScenario!T197</f>
        <v>1</v>
      </c>
      <c r="U197" s="156" t="b">
        <f>Scenario!U265=OrigScenario!U197</f>
        <v>1</v>
      </c>
      <c r="V197" s="156" t="b">
        <f>Scenario!V265=OrigScenario!V197</f>
        <v>1</v>
      </c>
      <c r="W197" s="156" t="b">
        <f>Scenario!W265=OrigScenario!W197</f>
        <v>1</v>
      </c>
      <c r="X197" s="156" t="b">
        <f>Scenario!X265=OrigScenario!X197</f>
        <v>1</v>
      </c>
      <c r="Y197" s="156" t="b">
        <f>Scenario!Y265=OrigScenario!Y197</f>
        <v>1</v>
      </c>
      <c r="Z197" s="156" t="b">
        <f>Scenario!Z265=OrigScenario!Z197</f>
        <v>1</v>
      </c>
      <c r="AA197" s="156" t="b">
        <f>Scenario!AA265=OrigScenario!AA197</f>
        <v>1</v>
      </c>
      <c r="AB197" s="156" t="b">
        <f>Scenario!AB265=OrigScenario!AB197</f>
        <v>1</v>
      </c>
      <c r="AC197" s="156" t="b">
        <f>Scenario!AC265=OrigScenario!AC197</f>
        <v>1</v>
      </c>
      <c r="AD197" s="156" t="b">
        <f>Scenario!AD265=OrigScenario!AD197</f>
        <v>1</v>
      </c>
      <c r="AE197" s="156" t="b">
        <f>Scenario!AE265=OrigScenario!AE197</f>
        <v>1</v>
      </c>
      <c r="AF197" s="156" t="b">
        <f>Scenario!AF265=OrigScenario!AF197</f>
        <v>1</v>
      </c>
      <c r="AG197" s="156" t="b">
        <f>Scenario!AG265=OrigScenario!AG197</f>
        <v>1</v>
      </c>
      <c r="AH197" s="156" t="b">
        <f>Scenario!AH265=OrigScenario!AH197</f>
        <v>1</v>
      </c>
      <c r="AI197" s="156" t="b">
        <f>Scenario!AI265=OrigScenario!AI197</f>
        <v>1</v>
      </c>
      <c r="AJ197" s="156" t="b">
        <f>Scenario!AJ265=OrigScenario!AJ197</f>
        <v>1</v>
      </c>
      <c r="AK197" s="156" t="b">
        <f>Scenario!AK265=OrigScenario!AK197</f>
        <v>1</v>
      </c>
      <c r="AL197" s="156" t="b">
        <f>Scenario!AL265=OrigScenario!AL197</f>
        <v>1</v>
      </c>
      <c r="AM197" s="156" t="b">
        <f>Scenario!AM265=OrigScenario!AM197</f>
        <v>1</v>
      </c>
      <c r="AN197" s="156" t="b">
        <f>Scenario!AN265=OrigScenario!AN197</f>
        <v>1</v>
      </c>
      <c r="AO197" s="156" t="b">
        <f>Scenario!AO265=OrigScenario!AO197</f>
        <v>1</v>
      </c>
      <c r="AP197" s="156" t="b">
        <f>Scenario!AP265=OrigScenario!AP197</f>
        <v>1</v>
      </c>
      <c r="AQ197" s="156" t="b">
        <f>Scenario!AQ265=OrigScenario!AQ197</f>
        <v>1</v>
      </c>
      <c r="AR197" s="156" t="b">
        <f>Scenario!AR265=OrigScenario!AR197</f>
        <v>1</v>
      </c>
      <c r="AS197" s="156" t="b">
        <f>Scenario!AS265=OrigScenario!AS197</f>
        <v>1</v>
      </c>
      <c r="AT197" s="156" t="b">
        <f>Scenario!AT265=OrigScenario!AT197</f>
        <v>1</v>
      </c>
      <c r="AU197" s="156" t="b">
        <f>Scenario!AU265=OrigScenario!AU197</f>
        <v>1</v>
      </c>
      <c r="AV197" s="157" t="b">
        <f>Scenario!AV265=OrigScenario!AV197</f>
        <v>1</v>
      </c>
    </row>
    <row r="198" spans="2:48" x14ac:dyDescent="0.2">
      <c r="B198" s="2" t="b">
        <f>Scenario!B266=OrigScenario!B198</f>
        <v>1</v>
      </c>
      <c r="C198" s="156" t="b">
        <f>Scenario!C266=OrigScenario!C198</f>
        <v>1</v>
      </c>
      <c r="D198" s="156" t="b">
        <f>Scenario!D266=OrigScenario!D198</f>
        <v>1</v>
      </c>
      <c r="E198" s="156" t="b">
        <f>Scenario!E266=OrigScenario!E198</f>
        <v>1</v>
      </c>
      <c r="F198" s="156" t="b">
        <f>Scenario!F266=OrigScenario!F198</f>
        <v>1</v>
      </c>
      <c r="G198" s="156" t="b">
        <f>Scenario!G266=OrigScenario!G198</f>
        <v>1</v>
      </c>
      <c r="H198" s="156" t="b">
        <f>Scenario!H266=OrigScenario!H198</f>
        <v>1</v>
      </c>
      <c r="I198" s="156" t="b">
        <f>Scenario!I266=OrigScenario!I198</f>
        <v>1</v>
      </c>
      <c r="J198" s="156" t="b">
        <f>Scenario!J266=OrigScenario!J198</f>
        <v>1</v>
      </c>
      <c r="K198" s="156" t="b">
        <f>Scenario!K266=OrigScenario!K198</f>
        <v>1</v>
      </c>
      <c r="L198" s="156" t="b">
        <f>Scenario!L266=OrigScenario!L198</f>
        <v>1</v>
      </c>
      <c r="M198" s="156" t="b">
        <f>Scenario!M266=OrigScenario!M198</f>
        <v>1</v>
      </c>
      <c r="N198" s="156" t="b">
        <f>Scenario!N266=OrigScenario!N198</f>
        <v>1</v>
      </c>
      <c r="O198" s="156" t="b">
        <f>Scenario!O266=OrigScenario!O198</f>
        <v>1</v>
      </c>
      <c r="P198" s="156" t="b">
        <f>Scenario!P266=OrigScenario!P198</f>
        <v>1</v>
      </c>
      <c r="Q198" s="156" t="b">
        <f>Scenario!Q266=OrigScenario!Q198</f>
        <v>1</v>
      </c>
      <c r="R198" s="156" t="b">
        <f>Scenario!R266=OrigScenario!R198</f>
        <v>1</v>
      </c>
      <c r="S198" s="156" t="b">
        <f>Scenario!S266=OrigScenario!S198</f>
        <v>1</v>
      </c>
      <c r="T198" s="156" t="b">
        <f>Scenario!T266=OrigScenario!T198</f>
        <v>1</v>
      </c>
      <c r="U198" s="156" t="b">
        <f>Scenario!U266=OrigScenario!U198</f>
        <v>1</v>
      </c>
      <c r="V198" s="156" t="b">
        <f>Scenario!V266=OrigScenario!V198</f>
        <v>1</v>
      </c>
      <c r="W198" s="156" t="b">
        <f>Scenario!W266=OrigScenario!W198</f>
        <v>1</v>
      </c>
      <c r="X198" s="156" t="b">
        <f>Scenario!X266=OrigScenario!X198</f>
        <v>1</v>
      </c>
      <c r="Y198" s="156" t="b">
        <f>Scenario!Y266=OrigScenario!Y198</f>
        <v>1</v>
      </c>
      <c r="Z198" s="156" t="b">
        <f>Scenario!Z266=OrigScenario!Z198</f>
        <v>1</v>
      </c>
      <c r="AA198" s="156" t="b">
        <f>Scenario!AA266=OrigScenario!AA198</f>
        <v>1</v>
      </c>
      <c r="AB198" s="156" t="b">
        <f>Scenario!AB266=OrigScenario!AB198</f>
        <v>1</v>
      </c>
      <c r="AC198" s="156" t="b">
        <f>Scenario!AC266=OrigScenario!AC198</f>
        <v>1</v>
      </c>
      <c r="AD198" s="156" t="b">
        <f>Scenario!AD266=OrigScenario!AD198</f>
        <v>1</v>
      </c>
      <c r="AE198" s="156" t="b">
        <f>Scenario!AE266=OrigScenario!AE198</f>
        <v>1</v>
      </c>
      <c r="AF198" s="156" t="b">
        <f>Scenario!AF266=OrigScenario!AF198</f>
        <v>1</v>
      </c>
      <c r="AG198" s="156" t="b">
        <f>Scenario!AG266=OrigScenario!AG198</f>
        <v>1</v>
      </c>
      <c r="AH198" s="156" t="b">
        <f>Scenario!AH266=OrigScenario!AH198</f>
        <v>1</v>
      </c>
      <c r="AI198" s="156" t="b">
        <f>Scenario!AI266=OrigScenario!AI198</f>
        <v>1</v>
      </c>
      <c r="AJ198" s="156" t="b">
        <f>Scenario!AJ266=OrigScenario!AJ198</f>
        <v>1</v>
      </c>
      <c r="AK198" s="156" t="b">
        <f>Scenario!AK266=OrigScenario!AK198</f>
        <v>1</v>
      </c>
      <c r="AL198" s="156" t="b">
        <f>Scenario!AL266=OrigScenario!AL198</f>
        <v>1</v>
      </c>
      <c r="AM198" s="156" t="b">
        <f>Scenario!AM266=OrigScenario!AM198</f>
        <v>1</v>
      </c>
      <c r="AN198" s="156" t="b">
        <f>Scenario!AN266=OrigScenario!AN198</f>
        <v>1</v>
      </c>
      <c r="AO198" s="156" t="b">
        <f>Scenario!AO266=OrigScenario!AO198</f>
        <v>1</v>
      </c>
      <c r="AP198" s="156" t="b">
        <f>Scenario!AP266=OrigScenario!AP198</f>
        <v>1</v>
      </c>
      <c r="AQ198" s="156" t="b">
        <f>Scenario!AQ266=OrigScenario!AQ198</f>
        <v>1</v>
      </c>
      <c r="AR198" s="156" t="b">
        <f>Scenario!AR266=OrigScenario!AR198</f>
        <v>1</v>
      </c>
      <c r="AS198" s="156" t="b">
        <f>Scenario!AS266=OrigScenario!AS198</f>
        <v>1</v>
      </c>
      <c r="AT198" s="156" t="b">
        <f>Scenario!AT266=OrigScenario!AT198</f>
        <v>1</v>
      </c>
      <c r="AU198" s="156" t="b">
        <f>Scenario!AU266=OrigScenario!AU198</f>
        <v>1</v>
      </c>
      <c r="AV198" s="157" t="b">
        <f>Scenario!AV266=OrigScenario!AV198</f>
        <v>1</v>
      </c>
    </row>
    <row r="199" spans="2:48" x14ac:dyDescent="0.2">
      <c r="B199" s="2" t="b">
        <f>Scenario!B267=OrigScenario!B199</f>
        <v>1</v>
      </c>
      <c r="C199" s="156" t="b">
        <f>Scenario!C267=OrigScenario!C199</f>
        <v>1</v>
      </c>
      <c r="D199" s="156" t="b">
        <f>Scenario!D267=OrigScenario!D199</f>
        <v>1</v>
      </c>
      <c r="E199" s="156" t="b">
        <f>Scenario!E267=OrigScenario!E199</f>
        <v>1</v>
      </c>
      <c r="F199" s="156" t="b">
        <f>Scenario!F267=OrigScenario!F199</f>
        <v>1</v>
      </c>
      <c r="G199" s="156" t="b">
        <f>Scenario!G267=OrigScenario!G199</f>
        <v>1</v>
      </c>
      <c r="H199" s="156" t="b">
        <f>Scenario!H267=OrigScenario!H199</f>
        <v>1</v>
      </c>
      <c r="I199" s="156" t="b">
        <f>Scenario!I267=OrigScenario!I199</f>
        <v>1</v>
      </c>
      <c r="J199" s="156" t="b">
        <f>Scenario!J267=OrigScenario!J199</f>
        <v>1</v>
      </c>
      <c r="K199" s="156" t="b">
        <f>Scenario!K267=OrigScenario!K199</f>
        <v>1</v>
      </c>
      <c r="L199" s="156" t="b">
        <f>Scenario!L267=OrigScenario!L199</f>
        <v>1</v>
      </c>
      <c r="M199" s="156" t="b">
        <f>Scenario!M267=OrigScenario!M199</f>
        <v>1</v>
      </c>
      <c r="N199" s="156" t="b">
        <f>Scenario!N267=OrigScenario!N199</f>
        <v>1</v>
      </c>
      <c r="O199" s="156" t="b">
        <f>Scenario!O267=OrigScenario!O199</f>
        <v>1</v>
      </c>
      <c r="P199" s="156" t="b">
        <f>Scenario!P267=OrigScenario!P199</f>
        <v>1</v>
      </c>
      <c r="Q199" s="156" t="b">
        <f>Scenario!Q267=OrigScenario!Q199</f>
        <v>1</v>
      </c>
      <c r="R199" s="156" t="b">
        <f>Scenario!R267=OrigScenario!R199</f>
        <v>1</v>
      </c>
      <c r="S199" s="156" t="b">
        <f>Scenario!S267=OrigScenario!S199</f>
        <v>1</v>
      </c>
      <c r="T199" s="156" t="b">
        <f>Scenario!T267=OrigScenario!T199</f>
        <v>1</v>
      </c>
      <c r="U199" s="156" t="b">
        <f>Scenario!U267=OrigScenario!U199</f>
        <v>1</v>
      </c>
      <c r="V199" s="156" t="b">
        <f>Scenario!V267=OrigScenario!V199</f>
        <v>1</v>
      </c>
      <c r="W199" s="156" t="b">
        <f>Scenario!W267=OrigScenario!W199</f>
        <v>1</v>
      </c>
      <c r="X199" s="156" t="b">
        <f>Scenario!X267=OrigScenario!X199</f>
        <v>1</v>
      </c>
      <c r="Y199" s="156" t="b">
        <f>Scenario!Y267=OrigScenario!Y199</f>
        <v>1</v>
      </c>
      <c r="Z199" s="156" t="b">
        <f>Scenario!Z267=OrigScenario!Z199</f>
        <v>1</v>
      </c>
      <c r="AA199" s="156" t="b">
        <f>Scenario!AA267=OrigScenario!AA199</f>
        <v>1</v>
      </c>
      <c r="AB199" s="156" t="b">
        <f>Scenario!AB267=OrigScenario!AB199</f>
        <v>1</v>
      </c>
      <c r="AC199" s="156" t="b">
        <f>Scenario!AC267=OrigScenario!AC199</f>
        <v>1</v>
      </c>
      <c r="AD199" s="156" t="b">
        <f>Scenario!AD267=OrigScenario!AD199</f>
        <v>1</v>
      </c>
      <c r="AE199" s="156" t="b">
        <f>Scenario!AE267=OrigScenario!AE199</f>
        <v>1</v>
      </c>
      <c r="AF199" s="156" t="b">
        <f>Scenario!AF267=OrigScenario!AF199</f>
        <v>1</v>
      </c>
      <c r="AG199" s="156" t="b">
        <f>Scenario!AG267=OrigScenario!AG199</f>
        <v>1</v>
      </c>
      <c r="AH199" s="156" t="b">
        <f>Scenario!AH267=OrigScenario!AH199</f>
        <v>1</v>
      </c>
      <c r="AI199" s="156" t="b">
        <f>Scenario!AI267=OrigScenario!AI199</f>
        <v>1</v>
      </c>
      <c r="AJ199" s="156" t="b">
        <f>Scenario!AJ267=OrigScenario!AJ199</f>
        <v>1</v>
      </c>
      <c r="AK199" s="156" t="b">
        <f>Scenario!AK267=OrigScenario!AK199</f>
        <v>1</v>
      </c>
      <c r="AL199" s="156" t="b">
        <f>Scenario!AL267=OrigScenario!AL199</f>
        <v>1</v>
      </c>
      <c r="AM199" s="156" t="b">
        <f>Scenario!AM267=OrigScenario!AM199</f>
        <v>1</v>
      </c>
      <c r="AN199" s="156" t="b">
        <f>Scenario!AN267=OrigScenario!AN199</f>
        <v>1</v>
      </c>
      <c r="AO199" s="156" t="b">
        <f>Scenario!AO267=OrigScenario!AO199</f>
        <v>1</v>
      </c>
      <c r="AP199" s="156" t="b">
        <f>Scenario!AP267=OrigScenario!AP199</f>
        <v>1</v>
      </c>
      <c r="AQ199" s="156" t="b">
        <f>Scenario!AQ267=OrigScenario!AQ199</f>
        <v>1</v>
      </c>
      <c r="AR199" s="156" t="b">
        <f>Scenario!AR267=OrigScenario!AR199</f>
        <v>1</v>
      </c>
      <c r="AS199" s="156" t="b">
        <f>Scenario!AS267=OrigScenario!AS199</f>
        <v>1</v>
      </c>
      <c r="AT199" s="156" t="b">
        <f>Scenario!AT267=OrigScenario!AT199</f>
        <v>1</v>
      </c>
      <c r="AU199" s="156" t="b">
        <f>Scenario!AU267=OrigScenario!AU199</f>
        <v>1</v>
      </c>
      <c r="AV199" s="157" t="b">
        <f>Scenario!AV267=OrigScenario!AV199</f>
        <v>1</v>
      </c>
    </row>
    <row r="200" spans="2:48" x14ac:dyDescent="0.2">
      <c r="B200" s="2" t="b">
        <f>Scenario!B268=OrigScenario!B200</f>
        <v>1</v>
      </c>
      <c r="C200" s="156" t="b">
        <f>Scenario!C268=OrigScenario!C200</f>
        <v>1</v>
      </c>
      <c r="D200" s="156" t="b">
        <f>Scenario!D268=OrigScenario!D200</f>
        <v>1</v>
      </c>
      <c r="E200" s="156" t="b">
        <f>Scenario!E268=OrigScenario!E200</f>
        <v>1</v>
      </c>
      <c r="F200" s="156" t="b">
        <f>Scenario!F268=OrigScenario!F200</f>
        <v>1</v>
      </c>
      <c r="G200" s="156" t="b">
        <f>Scenario!G268=OrigScenario!G200</f>
        <v>1</v>
      </c>
      <c r="H200" s="156" t="b">
        <f>Scenario!H268=OrigScenario!H200</f>
        <v>1</v>
      </c>
      <c r="I200" s="156" t="b">
        <f>Scenario!I268=OrigScenario!I200</f>
        <v>1</v>
      </c>
      <c r="J200" s="156" t="b">
        <f>Scenario!J268=OrigScenario!J200</f>
        <v>1</v>
      </c>
      <c r="K200" s="156" t="b">
        <f>Scenario!K268=OrigScenario!K200</f>
        <v>1</v>
      </c>
      <c r="L200" s="156" t="b">
        <f>Scenario!L268=OrigScenario!L200</f>
        <v>1</v>
      </c>
      <c r="M200" s="156" t="b">
        <f>Scenario!M268=OrigScenario!M200</f>
        <v>1</v>
      </c>
      <c r="N200" s="156" t="b">
        <f>Scenario!N268=OrigScenario!N200</f>
        <v>1</v>
      </c>
      <c r="O200" s="156" t="b">
        <f>Scenario!O268=OrigScenario!O200</f>
        <v>1</v>
      </c>
      <c r="P200" s="156" t="b">
        <f>Scenario!P268=OrigScenario!P200</f>
        <v>1</v>
      </c>
      <c r="Q200" s="156" t="b">
        <f>Scenario!Q268=OrigScenario!Q200</f>
        <v>1</v>
      </c>
      <c r="R200" s="156" t="b">
        <f>Scenario!R268=OrigScenario!R200</f>
        <v>1</v>
      </c>
      <c r="S200" s="156" t="b">
        <f>Scenario!S268=OrigScenario!S200</f>
        <v>1</v>
      </c>
      <c r="T200" s="156" t="b">
        <f>Scenario!T268=OrigScenario!T200</f>
        <v>1</v>
      </c>
      <c r="U200" s="156" t="b">
        <f>Scenario!U268=OrigScenario!U200</f>
        <v>1</v>
      </c>
      <c r="V200" s="156" t="b">
        <f>Scenario!V268=OrigScenario!V200</f>
        <v>1</v>
      </c>
      <c r="W200" s="156" t="b">
        <f>Scenario!W268=OrigScenario!W200</f>
        <v>1</v>
      </c>
      <c r="X200" s="156" t="b">
        <f>Scenario!X268=OrigScenario!X200</f>
        <v>1</v>
      </c>
      <c r="Y200" s="156" t="b">
        <f>Scenario!Y268=OrigScenario!Y200</f>
        <v>1</v>
      </c>
      <c r="Z200" s="156" t="b">
        <f>Scenario!Z268=OrigScenario!Z200</f>
        <v>1</v>
      </c>
      <c r="AA200" s="156" t="b">
        <f>Scenario!AA268=OrigScenario!AA200</f>
        <v>1</v>
      </c>
      <c r="AB200" s="156" t="b">
        <f>Scenario!AB268=OrigScenario!AB200</f>
        <v>1</v>
      </c>
      <c r="AC200" s="156" t="b">
        <f>Scenario!AC268=OrigScenario!AC200</f>
        <v>1</v>
      </c>
      <c r="AD200" s="156" t="b">
        <f>Scenario!AD268=OrigScenario!AD200</f>
        <v>1</v>
      </c>
      <c r="AE200" s="156" t="b">
        <f>Scenario!AE268=OrigScenario!AE200</f>
        <v>1</v>
      </c>
      <c r="AF200" s="156" t="b">
        <f>Scenario!AF268=OrigScenario!AF200</f>
        <v>1</v>
      </c>
      <c r="AG200" s="156" t="b">
        <f>Scenario!AG268=OrigScenario!AG200</f>
        <v>1</v>
      </c>
      <c r="AH200" s="156" t="b">
        <f>Scenario!AH268=OrigScenario!AH200</f>
        <v>1</v>
      </c>
      <c r="AI200" s="156" t="b">
        <f>Scenario!AI268=OrigScenario!AI200</f>
        <v>1</v>
      </c>
      <c r="AJ200" s="156" t="b">
        <f>Scenario!AJ268=OrigScenario!AJ200</f>
        <v>1</v>
      </c>
      <c r="AK200" s="156" t="b">
        <f>Scenario!AK268=OrigScenario!AK200</f>
        <v>1</v>
      </c>
      <c r="AL200" s="156" t="b">
        <f>Scenario!AL268=OrigScenario!AL200</f>
        <v>1</v>
      </c>
      <c r="AM200" s="156" t="b">
        <f>Scenario!AM268=OrigScenario!AM200</f>
        <v>1</v>
      </c>
      <c r="AN200" s="156" t="b">
        <f>Scenario!AN268=OrigScenario!AN200</f>
        <v>1</v>
      </c>
      <c r="AO200" s="156" t="b">
        <f>Scenario!AO268=OrigScenario!AO200</f>
        <v>1</v>
      </c>
      <c r="AP200" s="156" t="b">
        <f>Scenario!AP268=OrigScenario!AP200</f>
        <v>1</v>
      </c>
      <c r="AQ200" s="156" t="b">
        <f>Scenario!AQ268=OrigScenario!AQ200</f>
        <v>1</v>
      </c>
      <c r="AR200" s="156" t="b">
        <f>Scenario!AR268=OrigScenario!AR200</f>
        <v>1</v>
      </c>
      <c r="AS200" s="156" t="b">
        <f>Scenario!AS268=OrigScenario!AS200</f>
        <v>1</v>
      </c>
      <c r="AT200" s="156" t="b">
        <f>Scenario!AT268=OrigScenario!AT200</f>
        <v>1</v>
      </c>
      <c r="AU200" s="156" t="b">
        <f>Scenario!AU268=OrigScenario!AU200</f>
        <v>1</v>
      </c>
      <c r="AV200" s="157" t="b">
        <f>Scenario!AV268=OrigScenario!AV200</f>
        <v>1</v>
      </c>
    </row>
    <row r="201" spans="2:48" x14ac:dyDescent="0.2">
      <c r="B201" s="2" t="b">
        <f>Scenario!B269=OrigScenario!B201</f>
        <v>1</v>
      </c>
      <c r="C201" s="154" t="b">
        <f>Scenario!C269=OrigScenario!C201</f>
        <v>0</v>
      </c>
      <c r="D201" s="154" t="b">
        <f>Scenario!D269=OrigScenario!D201</f>
        <v>0</v>
      </c>
      <c r="E201" s="154" t="b">
        <f>Scenario!E269=OrigScenario!E201</f>
        <v>0</v>
      </c>
      <c r="F201" s="154" t="b">
        <f>Scenario!F269=OrigScenario!F201</f>
        <v>0</v>
      </c>
      <c r="G201" s="154" t="b">
        <f>Scenario!G269=OrigScenario!G201</f>
        <v>0</v>
      </c>
      <c r="H201" s="154" t="b">
        <f>Scenario!H269=OrigScenario!H201</f>
        <v>0</v>
      </c>
      <c r="I201" s="154" t="b">
        <f>Scenario!I269=OrigScenario!I201</f>
        <v>0</v>
      </c>
      <c r="J201" s="154" t="b">
        <f>Scenario!J269=OrigScenario!J201</f>
        <v>0</v>
      </c>
      <c r="K201" s="154" t="b">
        <f>Scenario!K269=OrigScenario!K201</f>
        <v>0</v>
      </c>
      <c r="L201" s="154" t="b">
        <f>Scenario!L269=OrigScenario!L201</f>
        <v>0</v>
      </c>
      <c r="M201" s="154" t="b">
        <f>Scenario!M269=OrigScenario!M201</f>
        <v>0</v>
      </c>
      <c r="N201" s="154" t="b">
        <f>Scenario!N269=OrigScenario!N201</f>
        <v>0</v>
      </c>
      <c r="O201" s="154" t="b">
        <f>Scenario!O269=OrigScenario!O201</f>
        <v>0</v>
      </c>
      <c r="P201" s="154" t="b">
        <f>Scenario!P269=OrigScenario!P201</f>
        <v>0</v>
      </c>
      <c r="Q201" s="154" t="b">
        <f>Scenario!Q269=OrigScenario!Q201</f>
        <v>0</v>
      </c>
      <c r="R201" s="154" t="b">
        <f>Scenario!R269=OrigScenario!R201</f>
        <v>0</v>
      </c>
      <c r="S201" s="154" t="b">
        <f>Scenario!S269=OrigScenario!S201</f>
        <v>0</v>
      </c>
      <c r="T201" s="154" t="b">
        <f>Scenario!T269=OrigScenario!T201</f>
        <v>0</v>
      </c>
      <c r="U201" s="154" t="b">
        <f>Scenario!U269=OrigScenario!U201</f>
        <v>0</v>
      </c>
      <c r="V201" s="154" t="b">
        <f>Scenario!V269=OrigScenario!V201</f>
        <v>0</v>
      </c>
      <c r="W201" s="154" t="b">
        <f>Scenario!W269=OrigScenario!W201</f>
        <v>0</v>
      </c>
      <c r="X201" s="154" t="b">
        <f>Scenario!X269=OrigScenario!X201</f>
        <v>0</v>
      </c>
      <c r="Y201" s="154" t="b">
        <f>Scenario!Y269=OrigScenario!Y201</f>
        <v>0</v>
      </c>
      <c r="Z201" s="154" t="b">
        <f>Scenario!Z269=OrigScenario!Z201</f>
        <v>0</v>
      </c>
      <c r="AA201" s="154" t="b">
        <f>Scenario!AA269=OrigScenario!AA201</f>
        <v>0</v>
      </c>
      <c r="AB201" s="154" t="b">
        <f>Scenario!AB269=OrigScenario!AB201</f>
        <v>0</v>
      </c>
      <c r="AC201" s="154" t="b">
        <f>Scenario!AC269=OrigScenario!AC201</f>
        <v>0</v>
      </c>
      <c r="AD201" s="154" t="b">
        <f>Scenario!AD269=OrigScenario!AD201</f>
        <v>0</v>
      </c>
      <c r="AE201" s="154" t="b">
        <f>Scenario!AE269=OrigScenario!AE201</f>
        <v>0</v>
      </c>
      <c r="AF201" s="154" t="b">
        <f>Scenario!AF269=OrigScenario!AF201</f>
        <v>0</v>
      </c>
      <c r="AG201" s="154" t="b">
        <f>Scenario!AG269=OrigScenario!AG201</f>
        <v>0</v>
      </c>
      <c r="AH201" s="154" t="b">
        <f>Scenario!AH269=OrigScenario!AH201</f>
        <v>0</v>
      </c>
      <c r="AI201" s="154" t="b">
        <f>Scenario!AI269=OrigScenario!AI201</f>
        <v>0</v>
      </c>
      <c r="AJ201" s="154" t="b">
        <f>Scenario!AJ269=OrigScenario!AJ201</f>
        <v>0</v>
      </c>
      <c r="AK201" s="154" t="b">
        <f>Scenario!AK269=OrigScenario!AK201</f>
        <v>0</v>
      </c>
      <c r="AL201" s="154" t="b">
        <f>Scenario!AL269=OrigScenario!AL201</f>
        <v>0</v>
      </c>
      <c r="AM201" s="154" t="b">
        <f>Scenario!AM269=OrigScenario!AM201</f>
        <v>0</v>
      </c>
      <c r="AN201" s="154" t="b">
        <f>Scenario!AN269=OrigScenario!AN201</f>
        <v>0</v>
      </c>
      <c r="AO201" s="154" t="b">
        <f>Scenario!AO269=OrigScenario!AO201</f>
        <v>0</v>
      </c>
      <c r="AP201" s="154" t="b">
        <f>Scenario!AP269=OrigScenario!AP201</f>
        <v>0</v>
      </c>
      <c r="AQ201" s="154" t="b">
        <f>Scenario!AQ269=OrigScenario!AQ201</f>
        <v>0</v>
      </c>
      <c r="AR201" s="154" t="b">
        <f>Scenario!AR269=OrigScenario!AR201</f>
        <v>0</v>
      </c>
      <c r="AS201" s="154" t="b">
        <f>Scenario!AS269=OrigScenario!AS201</f>
        <v>0</v>
      </c>
      <c r="AT201" s="154" t="b">
        <f>Scenario!AT269=OrigScenario!AT201</f>
        <v>0</v>
      </c>
      <c r="AU201" s="154" t="b">
        <f>Scenario!AU269=OrigScenario!AU201</f>
        <v>0</v>
      </c>
      <c r="AV201" s="155" t="b">
        <f>Scenario!AV269=OrigScenario!AV201</f>
        <v>0</v>
      </c>
    </row>
    <row r="202" spans="2:48" x14ac:dyDescent="0.2">
      <c r="B202" s="2" t="b">
        <f>Scenario!B270=OrigScenario!B202</f>
        <v>1</v>
      </c>
      <c r="C202" s="154" t="b">
        <f>Scenario!C270=OrigScenario!C202</f>
        <v>1</v>
      </c>
      <c r="D202" s="154" t="b">
        <f>Scenario!D270=OrigScenario!D202</f>
        <v>1</v>
      </c>
      <c r="E202" s="154" t="b">
        <f>Scenario!E270=OrigScenario!E202</f>
        <v>1</v>
      </c>
      <c r="F202" s="154" t="b">
        <f>Scenario!F270=OrigScenario!F202</f>
        <v>1</v>
      </c>
      <c r="G202" s="154" t="b">
        <f>Scenario!G270=OrigScenario!G202</f>
        <v>1</v>
      </c>
      <c r="H202" s="154" t="b">
        <f>Scenario!H270=OrigScenario!H202</f>
        <v>1</v>
      </c>
      <c r="I202" s="154" t="b">
        <f>Scenario!I270=OrigScenario!I202</f>
        <v>1</v>
      </c>
      <c r="J202" s="154" t="b">
        <f>Scenario!J270=OrigScenario!J202</f>
        <v>1</v>
      </c>
      <c r="K202" s="154" t="b">
        <f>Scenario!K270=OrigScenario!K202</f>
        <v>1</v>
      </c>
      <c r="L202" s="154" t="b">
        <f>Scenario!L270=OrigScenario!L202</f>
        <v>1</v>
      </c>
      <c r="M202" s="154" t="b">
        <f>Scenario!M270=OrigScenario!M202</f>
        <v>1</v>
      </c>
      <c r="N202" s="154" t="b">
        <f>Scenario!N270=OrigScenario!N202</f>
        <v>1</v>
      </c>
      <c r="O202" s="154" t="b">
        <f>Scenario!O270=OrigScenario!O202</f>
        <v>1</v>
      </c>
      <c r="P202" s="154" t="b">
        <f>Scenario!P270=OrigScenario!P202</f>
        <v>1</v>
      </c>
      <c r="Q202" s="154" t="b">
        <f>Scenario!Q270=OrigScenario!Q202</f>
        <v>1</v>
      </c>
      <c r="R202" s="154" t="b">
        <f>Scenario!R270=OrigScenario!R202</f>
        <v>1</v>
      </c>
      <c r="S202" s="154" t="b">
        <f>Scenario!S270=OrigScenario!S202</f>
        <v>1</v>
      </c>
      <c r="T202" s="154" t="b">
        <f>Scenario!T270=OrigScenario!T202</f>
        <v>1</v>
      </c>
      <c r="U202" s="154" t="b">
        <f>Scenario!U270=OrigScenario!U202</f>
        <v>1</v>
      </c>
      <c r="V202" s="154" t="b">
        <f>Scenario!V270=OrigScenario!V202</f>
        <v>1</v>
      </c>
      <c r="W202" s="154" t="b">
        <f>Scenario!W270=OrigScenario!W202</f>
        <v>1</v>
      </c>
      <c r="X202" s="154" t="b">
        <f>Scenario!X270=OrigScenario!X202</f>
        <v>1</v>
      </c>
      <c r="Y202" s="154" t="b">
        <f>Scenario!Y270=OrigScenario!Y202</f>
        <v>1</v>
      </c>
      <c r="Z202" s="154" t="b">
        <f>Scenario!Z270=OrigScenario!Z202</f>
        <v>1</v>
      </c>
      <c r="AA202" s="154" t="b">
        <f>Scenario!AA270=OrigScenario!AA202</f>
        <v>1</v>
      </c>
      <c r="AB202" s="154" t="b">
        <f>Scenario!AB270=OrigScenario!AB202</f>
        <v>1</v>
      </c>
      <c r="AC202" s="154" t="b">
        <f>Scenario!AC270=OrigScenario!AC202</f>
        <v>1</v>
      </c>
      <c r="AD202" s="154" t="b">
        <f>Scenario!AD270=OrigScenario!AD202</f>
        <v>1</v>
      </c>
      <c r="AE202" s="154" t="b">
        <f>Scenario!AE270=OrigScenario!AE202</f>
        <v>1</v>
      </c>
      <c r="AF202" s="154" t="b">
        <f>Scenario!AF270=OrigScenario!AF202</f>
        <v>1</v>
      </c>
      <c r="AG202" s="154" t="b">
        <f>Scenario!AG270=OrigScenario!AG202</f>
        <v>1</v>
      </c>
      <c r="AH202" s="154" t="b">
        <f>Scenario!AH270=OrigScenario!AH202</f>
        <v>1</v>
      </c>
      <c r="AI202" s="154" t="b">
        <f>Scenario!AI270=OrigScenario!AI202</f>
        <v>1</v>
      </c>
      <c r="AJ202" s="154" t="b">
        <f>Scenario!AJ270=OrigScenario!AJ202</f>
        <v>1</v>
      </c>
      <c r="AK202" s="154" t="b">
        <f>Scenario!AK270=OrigScenario!AK202</f>
        <v>1</v>
      </c>
      <c r="AL202" s="154" t="b">
        <f>Scenario!AL270=OrigScenario!AL202</f>
        <v>1</v>
      </c>
      <c r="AM202" s="154" t="b">
        <f>Scenario!AM270=OrigScenario!AM202</f>
        <v>1</v>
      </c>
      <c r="AN202" s="154" t="b">
        <f>Scenario!AN270=OrigScenario!AN202</f>
        <v>1</v>
      </c>
      <c r="AO202" s="154" t="b">
        <f>Scenario!AO270=OrigScenario!AO202</f>
        <v>1</v>
      </c>
      <c r="AP202" s="154" t="b">
        <f>Scenario!AP270=OrigScenario!AP202</f>
        <v>1</v>
      </c>
      <c r="AQ202" s="154" t="b">
        <f>Scenario!AQ270=OrigScenario!AQ202</f>
        <v>1</v>
      </c>
      <c r="AR202" s="154" t="b">
        <f>Scenario!AR270=OrigScenario!AR202</f>
        <v>1</v>
      </c>
      <c r="AS202" s="154" t="b">
        <f>Scenario!AS270=OrigScenario!AS202</f>
        <v>1</v>
      </c>
      <c r="AT202" s="154" t="b">
        <f>Scenario!AT270=OrigScenario!AT202</f>
        <v>1</v>
      </c>
      <c r="AU202" s="154" t="b">
        <f>Scenario!AU270=OrigScenario!AU202</f>
        <v>1</v>
      </c>
      <c r="AV202" s="155" t="b">
        <f>Scenario!AV270=OrigScenario!AV202</f>
        <v>1</v>
      </c>
    </row>
    <row r="203" spans="2:48" x14ac:dyDescent="0.2">
      <c r="B203" s="2" t="b">
        <f>Scenario!B271=OrigScenario!B203</f>
        <v>1</v>
      </c>
      <c r="C203" s="154" t="b">
        <f>Scenario!C271=OrigScenario!C203</f>
        <v>1</v>
      </c>
      <c r="D203" s="154" t="b">
        <f>Scenario!D271=OrigScenario!D203</f>
        <v>1</v>
      </c>
      <c r="E203" s="154" t="b">
        <f>Scenario!E271=OrigScenario!E203</f>
        <v>1</v>
      </c>
      <c r="F203" s="154" t="b">
        <f>Scenario!F271=OrigScenario!F203</f>
        <v>1</v>
      </c>
      <c r="G203" s="154" t="b">
        <f>Scenario!G271=OrigScenario!G203</f>
        <v>1</v>
      </c>
      <c r="H203" s="154" t="b">
        <f>Scenario!H271=OrigScenario!H203</f>
        <v>1</v>
      </c>
      <c r="I203" s="154" t="b">
        <f>Scenario!I271=OrigScenario!I203</f>
        <v>1</v>
      </c>
      <c r="J203" s="154" t="b">
        <f>Scenario!J271=OrigScenario!J203</f>
        <v>1</v>
      </c>
      <c r="K203" s="154" t="b">
        <f>Scenario!K271=OrigScenario!K203</f>
        <v>1</v>
      </c>
      <c r="L203" s="154" t="b">
        <f>Scenario!L271=OrigScenario!L203</f>
        <v>1</v>
      </c>
      <c r="M203" s="154" t="b">
        <f>Scenario!M271=OrigScenario!M203</f>
        <v>1</v>
      </c>
      <c r="N203" s="154" t="b">
        <f>Scenario!N271=OrigScenario!N203</f>
        <v>1</v>
      </c>
      <c r="O203" s="154" t="b">
        <f>Scenario!O271=OrigScenario!O203</f>
        <v>1</v>
      </c>
      <c r="P203" s="154" t="b">
        <f>Scenario!P271=OrigScenario!P203</f>
        <v>1</v>
      </c>
      <c r="Q203" s="154" t="b">
        <f>Scenario!Q271=OrigScenario!Q203</f>
        <v>1</v>
      </c>
      <c r="R203" s="154" t="b">
        <f>Scenario!R271=OrigScenario!R203</f>
        <v>1</v>
      </c>
      <c r="S203" s="154" t="b">
        <f>Scenario!S271=OrigScenario!S203</f>
        <v>1</v>
      </c>
      <c r="T203" s="154" t="b">
        <f>Scenario!T271=OrigScenario!T203</f>
        <v>1</v>
      </c>
      <c r="U203" s="154" t="b">
        <f>Scenario!U271=OrigScenario!U203</f>
        <v>1</v>
      </c>
      <c r="V203" s="154" t="b">
        <f>Scenario!V271=OrigScenario!V203</f>
        <v>1</v>
      </c>
      <c r="W203" s="154" t="b">
        <f>Scenario!W271=OrigScenario!W203</f>
        <v>1</v>
      </c>
      <c r="X203" s="154" t="b">
        <f>Scenario!X271=OrigScenario!X203</f>
        <v>1</v>
      </c>
      <c r="Y203" s="154" t="b">
        <f>Scenario!Y271=OrigScenario!Y203</f>
        <v>1</v>
      </c>
      <c r="Z203" s="154" t="b">
        <f>Scenario!Z271=OrigScenario!Z203</f>
        <v>1</v>
      </c>
      <c r="AA203" s="154" t="b">
        <f>Scenario!AA271=OrigScenario!AA203</f>
        <v>1</v>
      </c>
      <c r="AB203" s="154" t="b">
        <f>Scenario!AB271=OrigScenario!AB203</f>
        <v>1</v>
      </c>
      <c r="AC203" s="154" t="b">
        <f>Scenario!AC271=OrigScenario!AC203</f>
        <v>1</v>
      </c>
      <c r="AD203" s="154" t="b">
        <f>Scenario!AD271=OrigScenario!AD203</f>
        <v>1</v>
      </c>
      <c r="AE203" s="154" t="b">
        <f>Scenario!AE271=OrigScenario!AE203</f>
        <v>1</v>
      </c>
      <c r="AF203" s="154" t="b">
        <f>Scenario!AF271=OrigScenario!AF203</f>
        <v>1</v>
      </c>
      <c r="AG203" s="154" t="b">
        <f>Scenario!AG271=OrigScenario!AG203</f>
        <v>1</v>
      </c>
      <c r="AH203" s="154" t="b">
        <f>Scenario!AH271=OrigScenario!AH203</f>
        <v>1</v>
      </c>
      <c r="AI203" s="154" t="b">
        <f>Scenario!AI271=OrigScenario!AI203</f>
        <v>1</v>
      </c>
      <c r="AJ203" s="154" t="b">
        <f>Scenario!AJ271=OrigScenario!AJ203</f>
        <v>1</v>
      </c>
      <c r="AK203" s="154" t="b">
        <f>Scenario!AK271=OrigScenario!AK203</f>
        <v>1</v>
      </c>
      <c r="AL203" s="154" t="b">
        <f>Scenario!AL271=OrigScenario!AL203</f>
        <v>1</v>
      </c>
      <c r="AM203" s="154" t="b">
        <f>Scenario!AM271=OrigScenario!AM203</f>
        <v>1</v>
      </c>
      <c r="AN203" s="154" t="b">
        <f>Scenario!AN271=OrigScenario!AN203</f>
        <v>1</v>
      </c>
      <c r="AO203" s="154" t="b">
        <f>Scenario!AO271=OrigScenario!AO203</f>
        <v>1</v>
      </c>
      <c r="AP203" s="154" t="b">
        <f>Scenario!AP271=OrigScenario!AP203</f>
        <v>1</v>
      </c>
      <c r="AQ203" s="154" t="b">
        <f>Scenario!AQ271=OrigScenario!AQ203</f>
        <v>1</v>
      </c>
      <c r="AR203" s="154" t="b">
        <f>Scenario!AR271=OrigScenario!AR203</f>
        <v>1</v>
      </c>
      <c r="AS203" s="154" t="b">
        <f>Scenario!AS271=OrigScenario!AS203</f>
        <v>1</v>
      </c>
      <c r="AT203" s="154" t="b">
        <f>Scenario!AT271=OrigScenario!AT203</f>
        <v>1</v>
      </c>
      <c r="AU203" s="154" t="b">
        <f>Scenario!AU271=OrigScenario!AU203</f>
        <v>1</v>
      </c>
      <c r="AV203" s="155" t="b">
        <f>Scenario!AV271=OrigScenario!AV203</f>
        <v>1</v>
      </c>
    </row>
    <row r="204" spans="2:48" x14ac:dyDescent="0.2">
      <c r="B204" s="2" t="b">
        <f>Scenario!B272=OrigScenario!B204</f>
        <v>1</v>
      </c>
      <c r="C204" s="154" t="b">
        <f>Scenario!C272=OrigScenario!C204</f>
        <v>1</v>
      </c>
      <c r="D204" s="154" t="b">
        <f>Scenario!D272=OrigScenario!D204</f>
        <v>1</v>
      </c>
      <c r="E204" s="154" t="b">
        <f>Scenario!E272=OrigScenario!E204</f>
        <v>1</v>
      </c>
      <c r="F204" s="154" t="b">
        <f>Scenario!F272=OrigScenario!F204</f>
        <v>1</v>
      </c>
      <c r="G204" s="154" t="b">
        <f>Scenario!G272=OrigScenario!G204</f>
        <v>1</v>
      </c>
      <c r="H204" s="154" t="b">
        <f>Scenario!H272=OrigScenario!H204</f>
        <v>1</v>
      </c>
      <c r="I204" s="154" t="b">
        <f>Scenario!I272=OrigScenario!I204</f>
        <v>1</v>
      </c>
      <c r="J204" s="154" t="b">
        <f>Scenario!J272=OrigScenario!J204</f>
        <v>1</v>
      </c>
      <c r="K204" s="154" t="b">
        <f>Scenario!K272=OrigScenario!K204</f>
        <v>1</v>
      </c>
      <c r="L204" s="154" t="b">
        <f>Scenario!L272=OrigScenario!L204</f>
        <v>1</v>
      </c>
      <c r="M204" s="154" t="b">
        <f>Scenario!M272=OrigScenario!M204</f>
        <v>1</v>
      </c>
      <c r="N204" s="154" t="b">
        <f>Scenario!N272=OrigScenario!N204</f>
        <v>1</v>
      </c>
      <c r="O204" s="154" t="b">
        <f>Scenario!O272=OrigScenario!O204</f>
        <v>1</v>
      </c>
      <c r="P204" s="154" t="b">
        <f>Scenario!P272=OrigScenario!P204</f>
        <v>1</v>
      </c>
      <c r="Q204" s="154" t="b">
        <f>Scenario!Q272=OrigScenario!Q204</f>
        <v>1</v>
      </c>
      <c r="R204" s="154" t="b">
        <f>Scenario!R272=OrigScenario!R204</f>
        <v>1</v>
      </c>
      <c r="S204" s="154" t="b">
        <f>Scenario!S272=OrigScenario!S204</f>
        <v>1</v>
      </c>
      <c r="T204" s="154" t="b">
        <f>Scenario!T272=OrigScenario!T204</f>
        <v>1</v>
      </c>
      <c r="U204" s="154" t="b">
        <f>Scenario!U272=OrigScenario!U204</f>
        <v>1</v>
      </c>
      <c r="V204" s="154" t="b">
        <f>Scenario!V272=OrigScenario!V204</f>
        <v>1</v>
      </c>
      <c r="W204" s="154" t="b">
        <f>Scenario!W272=OrigScenario!W204</f>
        <v>1</v>
      </c>
      <c r="X204" s="154" t="b">
        <f>Scenario!X272=OrigScenario!X204</f>
        <v>1</v>
      </c>
      <c r="Y204" s="154" t="b">
        <f>Scenario!Y272=OrigScenario!Y204</f>
        <v>1</v>
      </c>
      <c r="Z204" s="154" t="b">
        <f>Scenario!Z272=OrigScenario!Z204</f>
        <v>1</v>
      </c>
      <c r="AA204" s="154" t="b">
        <f>Scenario!AA272=OrigScenario!AA204</f>
        <v>1</v>
      </c>
      <c r="AB204" s="154" t="b">
        <f>Scenario!AB272=OrigScenario!AB204</f>
        <v>1</v>
      </c>
      <c r="AC204" s="154" t="b">
        <f>Scenario!AC272=OrigScenario!AC204</f>
        <v>1</v>
      </c>
      <c r="AD204" s="154" t="b">
        <f>Scenario!AD272=OrigScenario!AD204</f>
        <v>1</v>
      </c>
      <c r="AE204" s="154" t="b">
        <f>Scenario!AE272=OrigScenario!AE204</f>
        <v>1</v>
      </c>
      <c r="AF204" s="154" t="b">
        <f>Scenario!AF272=OrigScenario!AF204</f>
        <v>1</v>
      </c>
      <c r="AG204" s="154" t="b">
        <f>Scenario!AG272=OrigScenario!AG204</f>
        <v>1</v>
      </c>
      <c r="AH204" s="154" t="b">
        <f>Scenario!AH272=OrigScenario!AH204</f>
        <v>1</v>
      </c>
      <c r="AI204" s="154" t="b">
        <f>Scenario!AI272=OrigScenario!AI204</f>
        <v>1</v>
      </c>
      <c r="AJ204" s="154" t="b">
        <f>Scenario!AJ272=OrigScenario!AJ204</f>
        <v>1</v>
      </c>
      <c r="AK204" s="154" t="b">
        <f>Scenario!AK272=OrigScenario!AK204</f>
        <v>1</v>
      </c>
      <c r="AL204" s="154" t="b">
        <f>Scenario!AL272=OrigScenario!AL204</f>
        <v>1</v>
      </c>
      <c r="AM204" s="154" t="b">
        <f>Scenario!AM272=OrigScenario!AM204</f>
        <v>1</v>
      </c>
      <c r="AN204" s="154" t="b">
        <f>Scenario!AN272=OrigScenario!AN204</f>
        <v>1</v>
      </c>
      <c r="AO204" s="154" t="b">
        <f>Scenario!AO272=OrigScenario!AO204</f>
        <v>1</v>
      </c>
      <c r="AP204" s="154" t="b">
        <f>Scenario!AP272=OrigScenario!AP204</f>
        <v>1</v>
      </c>
      <c r="AQ204" s="154" t="b">
        <f>Scenario!AQ272=OrigScenario!AQ204</f>
        <v>1</v>
      </c>
      <c r="AR204" s="154" t="b">
        <f>Scenario!AR272=OrigScenario!AR204</f>
        <v>1</v>
      </c>
      <c r="AS204" s="154" t="b">
        <f>Scenario!AS272=OrigScenario!AS204</f>
        <v>1</v>
      </c>
      <c r="AT204" s="154" t="b">
        <f>Scenario!AT272=OrigScenario!AT204</f>
        <v>1</v>
      </c>
      <c r="AU204" s="154" t="b">
        <f>Scenario!AU272=OrigScenario!AU204</f>
        <v>1</v>
      </c>
      <c r="AV204" s="155" t="b">
        <f>Scenario!AV272=OrigScenario!AV204</f>
        <v>1</v>
      </c>
    </row>
    <row r="205" spans="2:48" x14ac:dyDescent="0.2">
      <c r="B205" s="2" t="str">
        <f>Scenario!B273</f>
        <v>Battery cost ($)</v>
      </c>
      <c r="C205" s="162" t="b">
        <f>Scenario!C273=OrigScenario!C205</f>
        <v>0</v>
      </c>
      <c r="D205" s="154" t="b">
        <f>Scenario!D273=OrigScenario!D205</f>
        <v>0</v>
      </c>
      <c r="E205" s="154" t="b">
        <f>Scenario!E273=OrigScenario!E205</f>
        <v>0</v>
      </c>
      <c r="F205" s="154" t="b">
        <f>Scenario!F273=OrigScenario!F205</f>
        <v>0</v>
      </c>
      <c r="G205" s="154" t="b">
        <f>Scenario!G273=OrigScenario!G205</f>
        <v>0</v>
      </c>
      <c r="H205" s="154" t="b">
        <f>Scenario!H273=OrigScenario!H205</f>
        <v>0</v>
      </c>
      <c r="I205" s="154" t="b">
        <f>Scenario!I273=OrigScenario!I205</f>
        <v>0</v>
      </c>
      <c r="J205" s="154" t="b">
        <f>Scenario!J273=OrigScenario!J205</f>
        <v>0</v>
      </c>
      <c r="K205" s="154" t="b">
        <f>Scenario!K273=OrigScenario!K205</f>
        <v>0</v>
      </c>
      <c r="L205" s="154" t="b">
        <f>Scenario!L273=OrigScenario!L205</f>
        <v>0</v>
      </c>
      <c r="M205" s="154" t="b">
        <f>Scenario!M273=OrigScenario!M205</f>
        <v>0</v>
      </c>
      <c r="N205" s="154" t="b">
        <f>Scenario!N273=OrigScenario!N205</f>
        <v>0</v>
      </c>
      <c r="O205" s="154" t="b">
        <f>Scenario!O273=OrigScenario!O205</f>
        <v>0</v>
      </c>
      <c r="P205" s="154" t="b">
        <f>Scenario!P273=OrigScenario!P205</f>
        <v>0</v>
      </c>
      <c r="Q205" s="154" t="b">
        <f>Scenario!Q273=OrigScenario!Q205</f>
        <v>0</v>
      </c>
      <c r="R205" s="154" t="b">
        <f>Scenario!R273=OrigScenario!R205</f>
        <v>0</v>
      </c>
      <c r="S205" s="154" t="b">
        <f>Scenario!S273=OrigScenario!S205</f>
        <v>0</v>
      </c>
      <c r="T205" s="154" t="b">
        <f>Scenario!T273=OrigScenario!T205</f>
        <v>0</v>
      </c>
      <c r="U205" s="154" t="b">
        <f>Scenario!U273=OrigScenario!U205</f>
        <v>0</v>
      </c>
      <c r="V205" s="154" t="b">
        <f>Scenario!V273=OrigScenario!V205</f>
        <v>0</v>
      </c>
      <c r="W205" s="154" t="b">
        <f>Scenario!W273=OrigScenario!W205</f>
        <v>0</v>
      </c>
      <c r="X205" s="154" t="b">
        <f>Scenario!X273=OrigScenario!X205</f>
        <v>0</v>
      </c>
      <c r="Y205" s="154" t="b">
        <f>Scenario!Y273=OrigScenario!Y205</f>
        <v>0</v>
      </c>
      <c r="Z205" s="154" t="b">
        <f>Scenario!Z273=OrigScenario!Z205</f>
        <v>0</v>
      </c>
      <c r="AA205" s="154" t="b">
        <f>Scenario!AA273=OrigScenario!AA205</f>
        <v>0</v>
      </c>
      <c r="AB205" s="154" t="b">
        <f>Scenario!AB273=OrigScenario!AB205</f>
        <v>0</v>
      </c>
      <c r="AC205" s="154" t="b">
        <f>Scenario!AC273=OrigScenario!AC205</f>
        <v>0</v>
      </c>
      <c r="AD205" s="154" t="b">
        <f>Scenario!AD273=OrigScenario!AD205</f>
        <v>0</v>
      </c>
      <c r="AE205" s="154" t="b">
        <f>Scenario!AE273=OrigScenario!AE205</f>
        <v>0</v>
      </c>
      <c r="AF205" s="154" t="b">
        <f>Scenario!AF273=OrigScenario!AF205</f>
        <v>0</v>
      </c>
      <c r="AG205" s="154" t="b">
        <f>Scenario!AG273=OrigScenario!AG205</f>
        <v>0</v>
      </c>
      <c r="AH205" s="154" t="b">
        <f>Scenario!AH273=OrigScenario!AH205</f>
        <v>0</v>
      </c>
      <c r="AI205" s="154" t="b">
        <f>Scenario!AI273=OrigScenario!AI205</f>
        <v>0</v>
      </c>
      <c r="AJ205" s="154" t="b">
        <f>Scenario!AJ273=OrigScenario!AJ205</f>
        <v>0</v>
      </c>
      <c r="AK205" s="154" t="b">
        <f>Scenario!AK273=OrigScenario!AK205</f>
        <v>0</v>
      </c>
      <c r="AL205" s="154" t="b">
        <f>Scenario!AL273=OrigScenario!AL205</f>
        <v>0</v>
      </c>
      <c r="AM205" s="154" t="b">
        <f>Scenario!AM273=OrigScenario!AM205</f>
        <v>0</v>
      </c>
      <c r="AN205" s="154" t="b">
        <f>Scenario!AN273=OrigScenario!AN205</f>
        <v>0</v>
      </c>
      <c r="AO205" s="154" t="b">
        <f>Scenario!AO273=OrigScenario!AO205</f>
        <v>0</v>
      </c>
      <c r="AP205" s="154" t="b">
        <f>Scenario!AP273=OrigScenario!AP205</f>
        <v>0</v>
      </c>
      <c r="AQ205" s="154" t="b">
        <f>Scenario!AQ273=OrigScenario!AQ205</f>
        <v>0</v>
      </c>
      <c r="AR205" s="154" t="b">
        <f>Scenario!AR273=OrigScenario!AR205</f>
        <v>0</v>
      </c>
      <c r="AS205" s="154" t="b">
        <f>Scenario!AS273=OrigScenario!AS205</f>
        <v>0</v>
      </c>
      <c r="AT205" s="154" t="b">
        <f>Scenario!AT273=OrigScenario!AT205</f>
        <v>0</v>
      </c>
      <c r="AU205" s="154" t="b">
        <f>Scenario!AU273=OrigScenario!AU205</f>
        <v>0</v>
      </c>
      <c r="AV205" s="155" t="b">
        <f>Scenario!AV273=OrigScenario!AV205</f>
        <v>0</v>
      </c>
    </row>
    <row r="206" spans="2:48" x14ac:dyDescent="0.2">
      <c r="B206" s="2" t="b">
        <f>Scenario!B274=OrigScenario!B206</f>
        <v>1</v>
      </c>
      <c r="C206" s="162" t="b">
        <f>Scenario!C274=OrigScenario!C206</f>
        <v>0</v>
      </c>
      <c r="D206" s="154" t="b">
        <f>Scenario!D274=OrigScenario!D206</f>
        <v>0</v>
      </c>
      <c r="E206" s="154" t="b">
        <f>Scenario!E274=OrigScenario!E206</f>
        <v>0</v>
      </c>
      <c r="F206" s="154" t="b">
        <f>Scenario!F274=OrigScenario!F206</f>
        <v>0</v>
      </c>
      <c r="G206" s="154" t="b">
        <f>Scenario!G274=OrigScenario!G206</f>
        <v>0</v>
      </c>
      <c r="H206" s="154" t="b">
        <f>Scenario!H274=OrigScenario!H206</f>
        <v>0</v>
      </c>
      <c r="I206" s="154" t="b">
        <f>Scenario!I274=OrigScenario!I206</f>
        <v>0</v>
      </c>
      <c r="J206" s="154" t="b">
        <f>Scenario!J274=OrigScenario!J206</f>
        <v>0</v>
      </c>
      <c r="K206" s="154" t="b">
        <f>Scenario!K274=OrigScenario!K206</f>
        <v>0</v>
      </c>
      <c r="L206" s="154" t="b">
        <f>Scenario!L274=OrigScenario!L206</f>
        <v>0</v>
      </c>
      <c r="M206" s="154" t="b">
        <f>Scenario!M274=OrigScenario!M206</f>
        <v>0</v>
      </c>
      <c r="N206" s="154" t="b">
        <f>Scenario!N274=OrigScenario!N206</f>
        <v>0</v>
      </c>
      <c r="O206" s="154" t="b">
        <f>Scenario!O274=OrigScenario!O206</f>
        <v>0</v>
      </c>
      <c r="P206" s="154" t="b">
        <f>Scenario!P274=OrigScenario!P206</f>
        <v>0</v>
      </c>
      <c r="Q206" s="154" t="b">
        <f>Scenario!Q274=OrigScenario!Q206</f>
        <v>0</v>
      </c>
      <c r="R206" s="154" t="b">
        <f>Scenario!R274=OrigScenario!R206</f>
        <v>0</v>
      </c>
      <c r="S206" s="154" t="b">
        <f>Scenario!S274=OrigScenario!S206</f>
        <v>0</v>
      </c>
      <c r="T206" s="154" t="b">
        <f>Scenario!T274=OrigScenario!T206</f>
        <v>0</v>
      </c>
      <c r="U206" s="154" t="b">
        <f>Scenario!U274=OrigScenario!U206</f>
        <v>0</v>
      </c>
      <c r="V206" s="154" t="b">
        <f>Scenario!V274=OrigScenario!V206</f>
        <v>0</v>
      </c>
      <c r="W206" s="154" t="b">
        <f>Scenario!W274=OrigScenario!W206</f>
        <v>0</v>
      </c>
      <c r="X206" s="154" t="b">
        <f>Scenario!X274=OrigScenario!X206</f>
        <v>0</v>
      </c>
      <c r="Y206" s="154" t="b">
        <f>Scenario!Y274=OrigScenario!Y206</f>
        <v>0</v>
      </c>
      <c r="Z206" s="154" t="b">
        <f>Scenario!Z274=OrigScenario!Z206</f>
        <v>0</v>
      </c>
      <c r="AA206" s="154" t="b">
        <f>Scenario!AA274=OrigScenario!AA206</f>
        <v>0</v>
      </c>
      <c r="AB206" s="154" t="b">
        <f>Scenario!AB274=OrigScenario!AB206</f>
        <v>0</v>
      </c>
      <c r="AC206" s="154" t="b">
        <f>Scenario!AC274=OrigScenario!AC206</f>
        <v>0</v>
      </c>
      <c r="AD206" s="154" t="b">
        <f>Scenario!AD274=OrigScenario!AD206</f>
        <v>0</v>
      </c>
      <c r="AE206" s="154" t="b">
        <f>Scenario!AE274=OrigScenario!AE206</f>
        <v>0</v>
      </c>
      <c r="AF206" s="154" t="b">
        <f>Scenario!AF274=OrigScenario!AF206</f>
        <v>0</v>
      </c>
      <c r="AG206" s="154" t="b">
        <f>Scenario!AG274=OrigScenario!AG206</f>
        <v>0</v>
      </c>
      <c r="AH206" s="154" t="b">
        <f>Scenario!AH274=OrigScenario!AH206</f>
        <v>0</v>
      </c>
      <c r="AI206" s="154" t="b">
        <f>Scenario!AI274=OrigScenario!AI206</f>
        <v>0</v>
      </c>
      <c r="AJ206" s="154" t="b">
        <f>Scenario!AJ274=OrigScenario!AJ206</f>
        <v>0</v>
      </c>
      <c r="AK206" s="154" t="b">
        <f>Scenario!AK274=OrigScenario!AK206</f>
        <v>0</v>
      </c>
      <c r="AL206" s="154" t="b">
        <f>Scenario!AL274=OrigScenario!AL206</f>
        <v>0</v>
      </c>
      <c r="AM206" s="154" t="b">
        <f>Scenario!AM274=OrigScenario!AM206</f>
        <v>0</v>
      </c>
      <c r="AN206" s="154" t="b">
        <f>Scenario!AN274=OrigScenario!AN206</f>
        <v>0</v>
      </c>
      <c r="AO206" s="154" t="b">
        <f>Scenario!AO274=OrigScenario!AO206</f>
        <v>0</v>
      </c>
      <c r="AP206" s="154" t="b">
        <f>Scenario!AP274=OrigScenario!AP206</f>
        <v>0</v>
      </c>
      <c r="AQ206" s="154" t="b">
        <f>Scenario!AQ274=OrigScenario!AQ206</f>
        <v>0</v>
      </c>
      <c r="AR206" s="154" t="b">
        <f>Scenario!AR274=OrigScenario!AR206</f>
        <v>0</v>
      </c>
      <c r="AS206" s="154" t="b">
        <f>Scenario!AS274=OrigScenario!AS206</f>
        <v>0</v>
      </c>
      <c r="AT206" s="154" t="b">
        <f>Scenario!AT274=OrigScenario!AT206</f>
        <v>0</v>
      </c>
      <c r="AU206" s="154" t="b">
        <f>Scenario!AU274=OrigScenario!AU206</f>
        <v>0</v>
      </c>
      <c r="AV206" s="154" t="b">
        <f>Scenario!AV274=OrigScenario!AV206</f>
        <v>0</v>
      </c>
    </row>
    <row r="207" spans="2:48" x14ac:dyDescent="0.2">
      <c r="B207" s="2" t="b">
        <f>Scenario!B275=OrigScenario!B207</f>
        <v>1</v>
      </c>
      <c r="C207" s="154" t="b">
        <f>Scenario!C275=OrigScenario!C207</f>
        <v>1</v>
      </c>
      <c r="D207" s="154" t="b">
        <f>Scenario!D275=OrigScenario!D207</f>
        <v>1</v>
      </c>
      <c r="E207" s="154" t="b">
        <f>Scenario!E275=OrigScenario!E207</f>
        <v>1</v>
      </c>
      <c r="F207" s="154" t="b">
        <f>Scenario!F275=OrigScenario!F207</f>
        <v>1</v>
      </c>
      <c r="G207" s="154" t="b">
        <f>Scenario!G275=OrigScenario!G207</f>
        <v>1</v>
      </c>
      <c r="H207" s="154" t="b">
        <f>Scenario!H275=OrigScenario!H207</f>
        <v>1</v>
      </c>
      <c r="I207" s="154" t="b">
        <f>Scenario!I275=OrigScenario!I207</f>
        <v>1</v>
      </c>
      <c r="J207" s="154" t="b">
        <f>Scenario!J275=OrigScenario!J207</f>
        <v>1</v>
      </c>
      <c r="K207" s="154" t="b">
        <f>Scenario!K275=OrigScenario!K207</f>
        <v>1</v>
      </c>
      <c r="L207" s="154" t="b">
        <f>Scenario!L275=OrigScenario!L207</f>
        <v>1</v>
      </c>
      <c r="M207" s="154" t="b">
        <f>Scenario!M275=OrigScenario!M207</f>
        <v>1</v>
      </c>
      <c r="N207" s="154" t="b">
        <f>Scenario!N275=OrigScenario!N207</f>
        <v>1</v>
      </c>
      <c r="O207" s="154" t="b">
        <f>Scenario!O275=OrigScenario!O207</f>
        <v>1</v>
      </c>
      <c r="P207" s="154" t="b">
        <f>Scenario!P275=OrigScenario!P207</f>
        <v>1</v>
      </c>
      <c r="Q207" s="154" t="b">
        <f>Scenario!Q275=OrigScenario!Q207</f>
        <v>1</v>
      </c>
      <c r="R207" s="154" t="b">
        <f>Scenario!R275=OrigScenario!R207</f>
        <v>1</v>
      </c>
      <c r="S207" s="154" t="b">
        <f>Scenario!S275=OrigScenario!S207</f>
        <v>1</v>
      </c>
      <c r="T207" s="154" t="b">
        <f>Scenario!T275=OrigScenario!T207</f>
        <v>1</v>
      </c>
      <c r="U207" s="154" t="b">
        <f>Scenario!U275=OrigScenario!U207</f>
        <v>1</v>
      </c>
      <c r="V207" s="154" t="b">
        <f>Scenario!V275=OrigScenario!V207</f>
        <v>1</v>
      </c>
      <c r="W207" s="154" t="b">
        <f>Scenario!W275=OrigScenario!W207</f>
        <v>1</v>
      </c>
      <c r="X207" s="154" t="b">
        <f>Scenario!X275=OrigScenario!X207</f>
        <v>1</v>
      </c>
      <c r="Y207" s="154" t="b">
        <f>Scenario!Y275=OrigScenario!Y207</f>
        <v>1</v>
      </c>
      <c r="Z207" s="154" t="b">
        <f>Scenario!Z275=OrigScenario!Z207</f>
        <v>1</v>
      </c>
      <c r="AA207" s="154" t="b">
        <f>Scenario!AA275=OrigScenario!AA207</f>
        <v>1</v>
      </c>
      <c r="AB207" s="154" t="b">
        <f>Scenario!AB275=OrigScenario!AB207</f>
        <v>1</v>
      </c>
      <c r="AC207" s="154" t="b">
        <f>Scenario!AC275=OrigScenario!AC207</f>
        <v>1</v>
      </c>
      <c r="AD207" s="154" t="b">
        <f>Scenario!AD275=OrigScenario!AD207</f>
        <v>1</v>
      </c>
      <c r="AE207" s="154" t="b">
        <f>Scenario!AE275=OrigScenario!AE207</f>
        <v>1</v>
      </c>
      <c r="AF207" s="154" t="b">
        <f>Scenario!AF275=OrigScenario!AF207</f>
        <v>1</v>
      </c>
      <c r="AG207" s="154" t="b">
        <f>Scenario!AG275=OrigScenario!AG207</f>
        <v>1</v>
      </c>
      <c r="AH207" s="154" t="b">
        <f>Scenario!AH275=OrigScenario!AH207</f>
        <v>1</v>
      </c>
      <c r="AI207" s="154" t="b">
        <f>Scenario!AI275=OrigScenario!AI207</f>
        <v>1</v>
      </c>
      <c r="AJ207" s="154" t="b">
        <f>Scenario!AJ275=OrigScenario!AJ207</f>
        <v>1</v>
      </c>
      <c r="AK207" s="154" t="b">
        <f>Scenario!AK275=OrigScenario!AK207</f>
        <v>1</v>
      </c>
      <c r="AL207" s="154" t="b">
        <f>Scenario!AL275=OrigScenario!AL207</f>
        <v>1</v>
      </c>
      <c r="AM207" s="154" t="b">
        <f>Scenario!AM275=OrigScenario!AM207</f>
        <v>1</v>
      </c>
      <c r="AN207" s="154" t="b">
        <f>Scenario!AN275=OrigScenario!AN207</f>
        <v>1</v>
      </c>
      <c r="AO207" s="154" t="b">
        <f>Scenario!AO275=OrigScenario!AO207</f>
        <v>1</v>
      </c>
      <c r="AP207" s="154" t="b">
        <f>Scenario!AP275=OrigScenario!AP207</f>
        <v>1</v>
      </c>
      <c r="AQ207" s="154" t="b">
        <f>Scenario!AQ275=OrigScenario!AQ207</f>
        <v>1</v>
      </c>
      <c r="AR207" s="154" t="b">
        <f>Scenario!AR275=OrigScenario!AR207</f>
        <v>1</v>
      </c>
      <c r="AS207" s="154" t="b">
        <f>Scenario!AS275=OrigScenario!AS207</f>
        <v>1</v>
      </c>
      <c r="AT207" s="154" t="b">
        <f>Scenario!AT275=OrigScenario!AT207</f>
        <v>1</v>
      </c>
      <c r="AU207" s="154" t="b">
        <f>Scenario!AU275=OrigScenario!AU207</f>
        <v>1</v>
      </c>
      <c r="AV207" s="155" t="b">
        <f>Scenario!AV275=OrigScenario!AV207</f>
        <v>1</v>
      </c>
    </row>
    <row r="208" spans="2:48" x14ac:dyDescent="0.2">
      <c r="B208" s="2" t="b">
        <f>Scenario!B276=OrigScenario!B208</f>
        <v>1</v>
      </c>
      <c r="C208" s="154" t="b">
        <f>Scenario!C276=OrigScenario!C208</f>
        <v>1</v>
      </c>
      <c r="D208" s="154" t="b">
        <f>Scenario!D276=OrigScenario!D208</f>
        <v>1</v>
      </c>
      <c r="E208" s="154" t="b">
        <f>Scenario!E276=OrigScenario!E208</f>
        <v>1</v>
      </c>
      <c r="F208" s="154" t="b">
        <f>Scenario!F276=OrigScenario!F208</f>
        <v>1</v>
      </c>
      <c r="G208" s="154" t="b">
        <f>Scenario!G276=OrigScenario!G208</f>
        <v>1</v>
      </c>
      <c r="H208" s="154" t="b">
        <f>Scenario!H276=OrigScenario!H208</f>
        <v>1</v>
      </c>
      <c r="I208" s="154" t="b">
        <f>Scenario!I276=OrigScenario!I208</f>
        <v>1</v>
      </c>
      <c r="J208" s="154" t="b">
        <f>Scenario!J276=OrigScenario!J208</f>
        <v>1</v>
      </c>
      <c r="K208" s="154" t="b">
        <f>Scenario!K276=OrigScenario!K208</f>
        <v>1</v>
      </c>
      <c r="L208" s="154" t="b">
        <f>Scenario!L276=OrigScenario!L208</f>
        <v>1</v>
      </c>
      <c r="M208" s="154" t="b">
        <f>Scenario!M276=OrigScenario!M208</f>
        <v>1</v>
      </c>
      <c r="N208" s="154" t="b">
        <f>Scenario!N276=OrigScenario!N208</f>
        <v>1</v>
      </c>
      <c r="O208" s="154" t="b">
        <f>Scenario!O276=OrigScenario!O208</f>
        <v>1</v>
      </c>
      <c r="P208" s="154" t="b">
        <f>Scenario!P276=OrigScenario!P208</f>
        <v>1</v>
      </c>
      <c r="Q208" s="154" t="b">
        <f>Scenario!Q276=OrigScenario!Q208</f>
        <v>1</v>
      </c>
      <c r="R208" s="154" t="b">
        <f>Scenario!R276=OrigScenario!R208</f>
        <v>1</v>
      </c>
      <c r="S208" s="154" t="b">
        <f>Scenario!S276=OrigScenario!S208</f>
        <v>1</v>
      </c>
      <c r="T208" s="154" t="b">
        <f>Scenario!T276=OrigScenario!T208</f>
        <v>1</v>
      </c>
      <c r="U208" s="154" t="b">
        <f>Scenario!U276=OrigScenario!U208</f>
        <v>1</v>
      </c>
      <c r="V208" s="154" t="b">
        <f>Scenario!V276=OrigScenario!V208</f>
        <v>1</v>
      </c>
      <c r="W208" s="154" t="b">
        <f>Scenario!W276=OrigScenario!W208</f>
        <v>1</v>
      </c>
      <c r="X208" s="154" t="b">
        <f>Scenario!X276=OrigScenario!X208</f>
        <v>1</v>
      </c>
      <c r="Y208" s="154" t="b">
        <f>Scenario!Y276=OrigScenario!Y208</f>
        <v>1</v>
      </c>
      <c r="Z208" s="154" t="b">
        <f>Scenario!Z276=OrigScenario!Z208</f>
        <v>1</v>
      </c>
      <c r="AA208" s="154" t="b">
        <f>Scenario!AA276=OrigScenario!AA208</f>
        <v>1</v>
      </c>
      <c r="AB208" s="154" t="b">
        <f>Scenario!AB276=OrigScenario!AB208</f>
        <v>1</v>
      </c>
      <c r="AC208" s="154" t="b">
        <f>Scenario!AC276=OrigScenario!AC208</f>
        <v>1</v>
      </c>
      <c r="AD208" s="154" t="b">
        <f>Scenario!AD276=OrigScenario!AD208</f>
        <v>1</v>
      </c>
      <c r="AE208" s="154" t="b">
        <f>Scenario!AE276=OrigScenario!AE208</f>
        <v>1</v>
      </c>
      <c r="AF208" s="154" t="b">
        <f>Scenario!AF276=OrigScenario!AF208</f>
        <v>1</v>
      </c>
      <c r="AG208" s="154" t="b">
        <f>Scenario!AG276=OrigScenario!AG208</f>
        <v>1</v>
      </c>
      <c r="AH208" s="154" t="b">
        <f>Scenario!AH276=OrigScenario!AH208</f>
        <v>1</v>
      </c>
      <c r="AI208" s="154" t="b">
        <f>Scenario!AI276=OrigScenario!AI208</f>
        <v>1</v>
      </c>
      <c r="AJ208" s="154" t="b">
        <f>Scenario!AJ276=OrigScenario!AJ208</f>
        <v>1</v>
      </c>
      <c r="AK208" s="154" t="b">
        <f>Scenario!AK276=OrigScenario!AK208</f>
        <v>1</v>
      </c>
      <c r="AL208" s="154" t="b">
        <f>Scenario!AL276=OrigScenario!AL208</f>
        <v>1</v>
      </c>
      <c r="AM208" s="154" t="b">
        <f>Scenario!AM276=OrigScenario!AM208</f>
        <v>1</v>
      </c>
      <c r="AN208" s="154" t="b">
        <f>Scenario!AN276=OrigScenario!AN208</f>
        <v>1</v>
      </c>
      <c r="AO208" s="154" t="b">
        <f>Scenario!AO276=OrigScenario!AO208</f>
        <v>1</v>
      </c>
      <c r="AP208" s="154" t="b">
        <f>Scenario!AP276=OrigScenario!AP208</f>
        <v>1</v>
      </c>
      <c r="AQ208" s="154" t="b">
        <f>Scenario!AQ276=OrigScenario!AQ208</f>
        <v>1</v>
      </c>
      <c r="AR208" s="154" t="b">
        <f>Scenario!AR276=OrigScenario!AR208</f>
        <v>1</v>
      </c>
      <c r="AS208" s="154" t="b">
        <f>Scenario!AS276=OrigScenario!AS208</f>
        <v>1</v>
      </c>
      <c r="AT208" s="154" t="b">
        <f>Scenario!AT276=OrigScenario!AT208</f>
        <v>1</v>
      </c>
      <c r="AU208" s="154" t="b">
        <f>Scenario!AU276=OrigScenario!AU208</f>
        <v>1</v>
      </c>
      <c r="AV208" s="155" t="b">
        <f>Scenario!AV276=OrigScenario!AV208</f>
        <v>1</v>
      </c>
    </row>
    <row r="209" spans="2:48" x14ac:dyDescent="0.2">
      <c r="B209" s="2" t="b">
        <f>Scenario!B277=OrigScenario!B209</f>
        <v>1</v>
      </c>
      <c r="C209" s="156" t="b">
        <f>Scenario!C277=OrigScenario!C209</f>
        <v>1</v>
      </c>
      <c r="D209" s="156" t="b">
        <f>Scenario!D277=OrigScenario!D209</f>
        <v>1</v>
      </c>
      <c r="E209" s="156" t="b">
        <f>Scenario!E277=OrigScenario!E209</f>
        <v>1</v>
      </c>
      <c r="F209" s="156" t="b">
        <f>Scenario!F277=OrigScenario!F209</f>
        <v>1</v>
      </c>
      <c r="G209" s="156" t="b">
        <f>Scenario!G277=OrigScenario!G209</f>
        <v>1</v>
      </c>
      <c r="H209" s="156" t="b">
        <f>Scenario!H277=OrigScenario!H209</f>
        <v>1</v>
      </c>
      <c r="I209" s="156" t="b">
        <f>Scenario!I277=OrigScenario!I209</f>
        <v>1</v>
      </c>
      <c r="J209" s="156" t="b">
        <f>Scenario!J277=OrigScenario!J209</f>
        <v>1</v>
      </c>
      <c r="K209" s="156" t="b">
        <f>Scenario!K277=OrigScenario!K209</f>
        <v>1</v>
      </c>
      <c r="L209" s="156" t="b">
        <f>Scenario!L277=OrigScenario!L209</f>
        <v>1</v>
      </c>
      <c r="M209" s="156" t="b">
        <f>Scenario!M277=OrigScenario!M209</f>
        <v>1</v>
      </c>
      <c r="N209" s="156" t="b">
        <f>Scenario!N277=OrigScenario!N209</f>
        <v>1</v>
      </c>
      <c r="O209" s="156" t="b">
        <f>Scenario!O277=OrigScenario!O209</f>
        <v>1</v>
      </c>
      <c r="P209" s="156" t="b">
        <f>Scenario!P277=OrigScenario!P209</f>
        <v>1</v>
      </c>
      <c r="Q209" s="156" t="b">
        <f>Scenario!Q277=OrigScenario!Q209</f>
        <v>1</v>
      </c>
      <c r="R209" s="156" t="b">
        <f>Scenario!R277=OrigScenario!R209</f>
        <v>1</v>
      </c>
      <c r="S209" s="156" t="b">
        <f>Scenario!S277=OrigScenario!S209</f>
        <v>1</v>
      </c>
      <c r="T209" s="156" t="b">
        <f>Scenario!T277=OrigScenario!T209</f>
        <v>1</v>
      </c>
      <c r="U209" s="156" t="b">
        <f>Scenario!U277=OrigScenario!U209</f>
        <v>1</v>
      </c>
      <c r="V209" s="156" t="b">
        <f>Scenario!V277=OrigScenario!V209</f>
        <v>1</v>
      </c>
      <c r="W209" s="156" t="b">
        <f>Scenario!W277=OrigScenario!W209</f>
        <v>1</v>
      </c>
      <c r="X209" s="156" t="b">
        <f>Scenario!X277=OrigScenario!X209</f>
        <v>1</v>
      </c>
      <c r="Y209" s="156" t="b">
        <f>Scenario!Y277=OrigScenario!Y209</f>
        <v>1</v>
      </c>
      <c r="Z209" s="156" t="b">
        <f>Scenario!Z277=OrigScenario!Z209</f>
        <v>1</v>
      </c>
      <c r="AA209" s="156" t="b">
        <f>Scenario!AA277=OrigScenario!AA209</f>
        <v>1</v>
      </c>
      <c r="AB209" s="156" t="b">
        <f>Scenario!AB277=OrigScenario!AB209</f>
        <v>1</v>
      </c>
      <c r="AC209" s="156" t="b">
        <f>Scenario!AC277=OrigScenario!AC209</f>
        <v>1</v>
      </c>
      <c r="AD209" s="156" t="b">
        <f>Scenario!AD277=OrigScenario!AD209</f>
        <v>1</v>
      </c>
      <c r="AE209" s="156" t="b">
        <f>Scenario!AE277=OrigScenario!AE209</f>
        <v>1</v>
      </c>
      <c r="AF209" s="156" t="b">
        <f>Scenario!AF277=OrigScenario!AF209</f>
        <v>1</v>
      </c>
      <c r="AG209" s="156" t="b">
        <f>Scenario!AG277=OrigScenario!AG209</f>
        <v>1</v>
      </c>
      <c r="AH209" s="156" t="b">
        <f>Scenario!AH277=OrigScenario!AH209</f>
        <v>1</v>
      </c>
      <c r="AI209" s="156" t="b">
        <f>Scenario!AI277=OrigScenario!AI209</f>
        <v>1</v>
      </c>
      <c r="AJ209" s="156" t="b">
        <f>Scenario!AJ277=OrigScenario!AJ209</f>
        <v>1</v>
      </c>
      <c r="AK209" s="156" t="b">
        <f>Scenario!AK277=OrigScenario!AK209</f>
        <v>1</v>
      </c>
      <c r="AL209" s="156" t="b">
        <f>Scenario!AL277=OrigScenario!AL209</f>
        <v>1</v>
      </c>
      <c r="AM209" s="156" t="b">
        <f>Scenario!AM277=OrigScenario!AM209</f>
        <v>1</v>
      </c>
      <c r="AN209" s="156" t="b">
        <f>Scenario!AN277=OrigScenario!AN209</f>
        <v>1</v>
      </c>
      <c r="AO209" s="156" t="b">
        <f>Scenario!AO277=OrigScenario!AO209</f>
        <v>1</v>
      </c>
      <c r="AP209" s="156" t="b">
        <f>Scenario!AP277=OrigScenario!AP209</f>
        <v>1</v>
      </c>
      <c r="AQ209" s="156" t="b">
        <f>Scenario!AQ277=OrigScenario!AQ209</f>
        <v>1</v>
      </c>
      <c r="AR209" s="156" t="b">
        <f>Scenario!AR277=OrigScenario!AR209</f>
        <v>1</v>
      </c>
      <c r="AS209" s="156" t="b">
        <f>Scenario!AS277=OrigScenario!AS209</f>
        <v>1</v>
      </c>
      <c r="AT209" s="156" t="b">
        <f>Scenario!AT277=OrigScenario!AT209</f>
        <v>1</v>
      </c>
      <c r="AU209" s="156" t="b">
        <f>Scenario!AU277=OrigScenario!AU209</f>
        <v>1</v>
      </c>
      <c r="AV209" s="157" t="b">
        <f>Scenario!AV277=OrigScenario!AV209</f>
        <v>1</v>
      </c>
    </row>
    <row r="210" spans="2:48" x14ac:dyDescent="0.2">
      <c r="B210" s="2" t="b">
        <f>Scenario!B278=OrigScenario!B210</f>
        <v>1</v>
      </c>
      <c r="C210" s="156" t="b">
        <f>Scenario!C278=OrigScenario!C210</f>
        <v>1</v>
      </c>
      <c r="D210" s="156" t="b">
        <f>Scenario!D278=OrigScenario!D210</f>
        <v>1</v>
      </c>
      <c r="E210" s="156" t="b">
        <f>Scenario!E278=OrigScenario!E210</f>
        <v>1</v>
      </c>
      <c r="F210" s="156" t="b">
        <f>Scenario!F278=OrigScenario!F210</f>
        <v>1</v>
      </c>
      <c r="G210" s="156" t="b">
        <f>Scenario!G278=OrigScenario!G210</f>
        <v>1</v>
      </c>
      <c r="H210" s="156" t="b">
        <f>Scenario!H278=OrigScenario!H210</f>
        <v>1</v>
      </c>
      <c r="I210" s="156" t="b">
        <f>Scenario!I278=OrigScenario!I210</f>
        <v>1</v>
      </c>
      <c r="J210" s="156" t="b">
        <f>Scenario!J278=OrigScenario!J210</f>
        <v>1</v>
      </c>
      <c r="K210" s="156" t="b">
        <f>Scenario!K278=OrigScenario!K210</f>
        <v>1</v>
      </c>
      <c r="L210" s="156" t="b">
        <f>Scenario!L278=OrigScenario!L210</f>
        <v>1</v>
      </c>
      <c r="M210" s="156" t="b">
        <f>Scenario!M278=OrigScenario!M210</f>
        <v>1</v>
      </c>
      <c r="N210" s="156" t="b">
        <f>Scenario!N278=OrigScenario!N210</f>
        <v>1</v>
      </c>
      <c r="O210" s="156" t="b">
        <f>Scenario!O278=OrigScenario!O210</f>
        <v>1</v>
      </c>
      <c r="P210" s="156" t="b">
        <f>Scenario!P278=OrigScenario!P210</f>
        <v>1</v>
      </c>
      <c r="Q210" s="156" t="b">
        <f>Scenario!Q278=OrigScenario!Q210</f>
        <v>1</v>
      </c>
      <c r="R210" s="156" t="b">
        <f>Scenario!R278=OrigScenario!R210</f>
        <v>1</v>
      </c>
      <c r="S210" s="156" t="b">
        <f>Scenario!S278=OrigScenario!S210</f>
        <v>1</v>
      </c>
      <c r="T210" s="156" t="b">
        <f>Scenario!T278=OrigScenario!T210</f>
        <v>1</v>
      </c>
      <c r="U210" s="156" t="b">
        <f>Scenario!U278=OrigScenario!U210</f>
        <v>1</v>
      </c>
      <c r="V210" s="156" t="b">
        <f>Scenario!V278=OrigScenario!V210</f>
        <v>1</v>
      </c>
      <c r="W210" s="156" t="b">
        <f>Scenario!W278=OrigScenario!W210</f>
        <v>1</v>
      </c>
      <c r="X210" s="156" t="b">
        <f>Scenario!X278=OrigScenario!X210</f>
        <v>1</v>
      </c>
      <c r="Y210" s="156" t="b">
        <f>Scenario!Y278=OrigScenario!Y210</f>
        <v>1</v>
      </c>
      <c r="Z210" s="156" t="b">
        <f>Scenario!Z278=OrigScenario!Z210</f>
        <v>1</v>
      </c>
      <c r="AA210" s="156" t="b">
        <f>Scenario!AA278=OrigScenario!AA210</f>
        <v>1</v>
      </c>
      <c r="AB210" s="156" t="b">
        <f>Scenario!AB278=OrigScenario!AB210</f>
        <v>1</v>
      </c>
      <c r="AC210" s="156" t="b">
        <f>Scenario!AC278=OrigScenario!AC210</f>
        <v>1</v>
      </c>
      <c r="AD210" s="156" t="b">
        <f>Scenario!AD278=OrigScenario!AD210</f>
        <v>1</v>
      </c>
      <c r="AE210" s="156" t="b">
        <f>Scenario!AE278=OrigScenario!AE210</f>
        <v>1</v>
      </c>
      <c r="AF210" s="156" t="b">
        <f>Scenario!AF278=OrigScenario!AF210</f>
        <v>1</v>
      </c>
      <c r="AG210" s="156" t="b">
        <f>Scenario!AG278=OrigScenario!AG210</f>
        <v>1</v>
      </c>
      <c r="AH210" s="156" t="b">
        <f>Scenario!AH278=OrigScenario!AH210</f>
        <v>1</v>
      </c>
      <c r="AI210" s="156" t="b">
        <f>Scenario!AI278=OrigScenario!AI210</f>
        <v>1</v>
      </c>
      <c r="AJ210" s="156" t="b">
        <f>Scenario!AJ278=OrigScenario!AJ210</f>
        <v>1</v>
      </c>
      <c r="AK210" s="156" t="b">
        <f>Scenario!AK278=OrigScenario!AK210</f>
        <v>1</v>
      </c>
      <c r="AL210" s="156" t="b">
        <f>Scenario!AL278=OrigScenario!AL210</f>
        <v>1</v>
      </c>
      <c r="AM210" s="156" t="b">
        <f>Scenario!AM278=OrigScenario!AM210</f>
        <v>1</v>
      </c>
      <c r="AN210" s="156" t="b">
        <f>Scenario!AN278=OrigScenario!AN210</f>
        <v>1</v>
      </c>
      <c r="AO210" s="156" t="b">
        <f>Scenario!AO278=OrigScenario!AO210</f>
        <v>1</v>
      </c>
      <c r="AP210" s="156" t="b">
        <f>Scenario!AP278=OrigScenario!AP210</f>
        <v>1</v>
      </c>
      <c r="AQ210" s="156" t="b">
        <f>Scenario!AQ278=OrigScenario!AQ210</f>
        <v>1</v>
      </c>
      <c r="AR210" s="156" t="b">
        <f>Scenario!AR278=OrigScenario!AR210</f>
        <v>1</v>
      </c>
      <c r="AS210" s="156" t="b">
        <f>Scenario!AS278=OrigScenario!AS210</f>
        <v>1</v>
      </c>
      <c r="AT210" s="156" t="b">
        <f>Scenario!AT278=OrigScenario!AT210</f>
        <v>1</v>
      </c>
      <c r="AU210" s="156" t="b">
        <f>Scenario!AU278=OrigScenario!AU210</f>
        <v>1</v>
      </c>
      <c r="AV210" s="157" t="b">
        <f>Scenario!AV278=OrigScenario!AV210</f>
        <v>1</v>
      </c>
    </row>
    <row r="211" spans="2:48" ht="13.5" thickBot="1" x14ac:dyDescent="0.25">
      <c r="B211" s="341" t="b">
        <f>Scenario!B279=OrigScenario!B211</f>
        <v>0</v>
      </c>
      <c r="C211" s="342" t="b">
        <f>Scenario!C279=OrigScenario!C211</f>
        <v>1</v>
      </c>
      <c r="D211" s="342" t="b">
        <f>Scenario!D279=OrigScenario!D211</f>
        <v>1</v>
      </c>
      <c r="E211" s="342" t="b">
        <f>Scenario!E279=OrigScenario!E211</f>
        <v>1</v>
      </c>
      <c r="F211" s="342" t="b">
        <f>Scenario!F279=OrigScenario!F211</f>
        <v>1</v>
      </c>
      <c r="G211" s="342" t="b">
        <f>Scenario!G279=OrigScenario!G211</f>
        <v>1</v>
      </c>
      <c r="H211" s="342" t="b">
        <f>Scenario!H279=OrigScenario!H211</f>
        <v>1</v>
      </c>
      <c r="I211" s="342" t="b">
        <f>Scenario!I279=OrigScenario!I211</f>
        <v>1</v>
      </c>
      <c r="J211" s="342" t="b">
        <f>Scenario!J279=OrigScenario!J211</f>
        <v>1</v>
      </c>
      <c r="K211" s="342" t="b">
        <f>Scenario!K279=OrigScenario!K211</f>
        <v>1</v>
      </c>
      <c r="L211" s="342" t="b">
        <f>Scenario!L279=OrigScenario!L211</f>
        <v>1</v>
      </c>
      <c r="M211" s="342" t="b">
        <f>Scenario!M279=OrigScenario!M211</f>
        <v>1</v>
      </c>
      <c r="N211" s="342" t="b">
        <f>Scenario!N279=OrigScenario!N211</f>
        <v>1</v>
      </c>
      <c r="O211" s="342" t="b">
        <f>Scenario!O279=OrigScenario!O211</f>
        <v>1</v>
      </c>
      <c r="P211" s="342" t="b">
        <f>Scenario!P279=OrigScenario!P211</f>
        <v>1</v>
      </c>
      <c r="Q211" s="342" t="b">
        <f>Scenario!Q279=OrigScenario!Q211</f>
        <v>1</v>
      </c>
      <c r="R211" s="342" t="b">
        <f>Scenario!R279=OrigScenario!R211</f>
        <v>1</v>
      </c>
      <c r="S211" s="342" t="b">
        <f>Scenario!S279=OrigScenario!S211</f>
        <v>1</v>
      </c>
      <c r="T211" s="342" t="b">
        <f>Scenario!T279=OrigScenario!T211</f>
        <v>1</v>
      </c>
      <c r="U211" s="342" t="b">
        <f>Scenario!U279=OrigScenario!U211</f>
        <v>1</v>
      </c>
      <c r="V211" s="342" t="b">
        <f>Scenario!V279=OrigScenario!V211</f>
        <v>1</v>
      </c>
      <c r="W211" s="342" t="b">
        <f>Scenario!W279=OrigScenario!W211</f>
        <v>1</v>
      </c>
      <c r="X211" s="342" t="b">
        <f>Scenario!X279=OrigScenario!X211</f>
        <v>1</v>
      </c>
      <c r="Y211" s="342" t="b">
        <f>Scenario!Y279=OrigScenario!Y211</f>
        <v>1</v>
      </c>
      <c r="Z211" s="342" t="b">
        <f>Scenario!Z279=OrigScenario!Z211</f>
        <v>1</v>
      </c>
      <c r="AA211" s="342" t="b">
        <f>Scenario!AA279=OrigScenario!AA211</f>
        <v>1</v>
      </c>
      <c r="AB211" s="342" t="b">
        <f>Scenario!AB279=OrigScenario!AB211</f>
        <v>1</v>
      </c>
      <c r="AC211" s="342" t="b">
        <f>Scenario!AC279=OrigScenario!AC211</f>
        <v>1</v>
      </c>
      <c r="AD211" s="342" t="b">
        <f>Scenario!AD279=OrigScenario!AD211</f>
        <v>1</v>
      </c>
      <c r="AE211" s="342" t="b">
        <f>Scenario!AE279=OrigScenario!AE211</f>
        <v>1</v>
      </c>
      <c r="AF211" s="342" t="b">
        <f>Scenario!AF279=OrigScenario!AF211</f>
        <v>1</v>
      </c>
      <c r="AG211" s="342" t="b">
        <f>Scenario!AG279=OrigScenario!AG211</f>
        <v>1</v>
      </c>
      <c r="AH211" s="342" t="b">
        <f>Scenario!AH279=OrigScenario!AH211</f>
        <v>1</v>
      </c>
      <c r="AI211" s="342" t="b">
        <f>Scenario!AI279=OrigScenario!AI211</f>
        <v>1</v>
      </c>
      <c r="AJ211" s="342" t="b">
        <f>Scenario!AJ279=OrigScenario!AJ211</f>
        <v>1</v>
      </c>
      <c r="AK211" s="342" t="b">
        <f>Scenario!AK279=OrigScenario!AK211</f>
        <v>1</v>
      </c>
      <c r="AL211" s="342" t="b">
        <f>Scenario!AL279=OrigScenario!AL211</f>
        <v>1</v>
      </c>
      <c r="AM211" s="342" t="b">
        <f>Scenario!AM279=OrigScenario!AM211</f>
        <v>1</v>
      </c>
      <c r="AN211" s="342" t="b">
        <f>Scenario!AN279=OrigScenario!AN211</f>
        <v>1</v>
      </c>
      <c r="AO211" s="342" t="b">
        <f>Scenario!AO279=OrigScenario!AO211</f>
        <v>1</v>
      </c>
      <c r="AP211" s="342" t="b">
        <f>Scenario!AP279=OrigScenario!AP211</f>
        <v>1</v>
      </c>
      <c r="AQ211" s="342" t="b">
        <f>Scenario!AQ279=OrigScenario!AQ211</f>
        <v>1</v>
      </c>
      <c r="AR211" s="342" t="b">
        <f>Scenario!AR279=OrigScenario!AR211</f>
        <v>1</v>
      </c>
      <c r="AS211" s="342" t="b">
        <f>Scenario!AS279=OrigScenario!AS211</f>
        <v>1</v>
      </c>
      <c r="AT211" s="342" t="b">
        <f>Scenario!AT279=OrigScenario!AT211</f>
        <v>1</v>
      </c>
      <c r="AU211" s="342" t="b">
        <f>Scenario!AU279=OrigScenario!AU211</f>
        <v>1</v>
      </c>
      <c r="AV211" s="343" t="b">
        <f>Scenario!AV279=OrigScenario!AV211</f>
        <v>1</v>
      </c>
    </row>
    <row r="212" spans="2:48" ht="14.25" thickTop="1" thickBot="1" x14ac:dyDescent="0.25">
      <c r="B212" t="b">
        <f>Scenario!B280=OrigScenario!B212</f>
        <v>1</v>
      </c>
      <c r="C212" t="b">
        <f>Scenario!C280=OrigScenario!C212</f>
        <v>1</v>
      </c>
      <c r="D212" t="b">
        <f>Scenario!D280=OrigScenario!D212</f>
        <v>1</v>
      </c>
      <c r="E212" t="b">
        <f>Scenario!E280=OrigScenario!E212</f>
        <v>1</v>
      </c>
      <c r="F212" t="b">
        <f>Scenario!F280=OrigScenario!F212</f>
        <v>1</v>
      </c>
      <c r="G212" t="b">
        <f>Scenario!G280=OrigScenario!G212</f>
        <v>1</v>
      </c>
      <c r="H212" t="b">
        <f>Scenario!H280=OrigScenario!H212</f>
        <v>1</v>
      </c>
      <c r="I212" t="b">
        <f>Scenario!I280=OrigScenario!I212</f>
        <v>1</v>
      </c>
      <c r="J212" t="b">
        <f>Scenario!J280=OrigScenario!J212</f>
        <v>1</v>
      </c>
      <c r="K212" t="b">
        <f>Scenario!K280=OrigScenario!K212</f>
        <v>1</v>
      </c>
      <c r="L212" t="b">
        <f>Scenario!L280=OrigScenario!L212</f>
        <v>1</v>
      </c>
      <c r="M212" t="b">
        <f>Scenario!M280=OrigScenario!M212</f>
        <v>1</v>
      </c>
      <c r="N212" t="b">
        <f>Scenario!N280=OrigScenario!N212</f>
        <v>1</v>
      </c>
      <c r="O212" t="b">
        <f>Scenario!O280=OrigScenario!O212</f>
        <v>1</v>
      </c>
      <c r="P212" t="b">
        <f>Scenario!P280=OrigScenario!P212</f>
        <v>1</v>
      </c>
      <c r="Q212" t="b">
        <f>Scenario!Q280=OrigScenario!Q212</f>
        <v>1</v>
      </c>
      <c r="R212" t="b">
        <f>Scenario!R280=OrigScenario!R212</f>
        <v>1</v>
      </c>
      <c r="S212" t="b">
        <f>Scenario!S280=OrigScenario!S212</f>
        <v>1</v>
      </c>
      <c r="T212" t="b">
        <f>Scenario!T280=OrigScenario!T212</f>
        <v>1</v>
      </c>
      <c r="U212" t="b">
        <f>Scenario!U280=OrigScenario!U212</f>
        <v>1</v>
      </c>
      <c r="V212" t="b">
        <f>Scenario!V280=OrigScenario!V212</f>
        <v>1</v>
      </c>
      <c r="W212" t="b">
        <f>Scenario!W280=OrigScenario!W212</f>
        <v>1</v>
      </c>
      <c r="X212" t="b">
        <f>Scenario!X280=OrigScenario!X212</f>
        <v>1</v>
      </c>
      <c r="Y212" t="b">
        <f>Scenario!Y280=OrigScenario!Y212</f>
        <v>1</v>
      </c>
      <c r="Z212" t="b">
        <f>Scenario!Z280=OrigScenario!Z212</f>
        <v>1</v>
      </c>
      <c r="AA212" t="b">
        <f>Scenario!AA280=OrigScenario!AA212</f>
        <v>1</v>
      </c>
      <c r="AB212" t="b">
        <f>Scenario!AB280=OrigScenario!AB212</f>
        <v>1</v>
      </c>
      <c r="AC212" t="b">
        <f>Scenario!AC280=OrigScenario!AC212</f>
        <v>1</v>
      </c>
      <c r="AD212" t="b">
        <f>Scenario!AD280=OrigScenario!AD212</f>
        <v>1</v>
      </c>
      <c r="AE212" t="b">
        <f>Scenario!AE280=OrigScenario!AE212</f>
        <v>1</v>
      </c>
      <c r="AF212" t="b">
        <f>Scenario!AF280=OrigScenario!AF212</f>
        <v>1</v>
      </c>
      <c r="AG212" t="b">
        <f>Scenario!AG280=OrigScenario!AG212</f>
        <v>1</v>
      </c>
      <c r="AH212" t="b">
        <f>Scenario!AH280=OrigScenario!AH212</f>
        <v>1</v>
      </c>
      <c r="AI212" t="b">
        <f>Scenario!AI280=OrigScenario!AI212</f>
        <v>1</v>
      </c>
      <c r="AJ212" t="b">
        <f>Scenario!AJ280=OrigScenario!AJ212</f>
        <v>1</v>
      </c>
      <c r="AK212" t="b">
        <f>Scenario!AK280=OrigScenario!AK212</f>
        <v>1</v>
      </c>
      <c r="AL212" t="b">
        <f>Scenario!AL280=OrigScenario!AL212</f>
        <v>1</v>
      </c>
      <c r="AM212" t="b">
        <f>Scenario!AM280=OrigScenario!AM212</f>
        <v>1</v>
      </c>
      <c r="AN212" t="b">
        <f>Scenario!AN280=OrigScenario!AN212</f>
        <v>1</v>
      </c>
      <c r="AO212" t="b">
        <f>Scenario!AO280=OrigScenario!AO212</f>
        <v>1</v>
      </c>
      <c r="AP212" t="b">
        <f>Scenario!AP280=OrigScenario!AP212</f>
        <v>1</v>
      </c>
      <c r="AQ212" t="b">
        <f>Scenario!AQ280=OrigScenario!AQ212</f>
        <v>1</v>
      </c>
      <c r="AR212" t="b">
        <f>Scenario!AR280=OrigScenario!AR212</f>
        <v>1</v>
      </c>
      <c r="AS212" t="b">
        <f>Scenario!AS280=OrigScenario!AS212</f>
        <v>1</v>
      </c>
      <c r="AT212" t="b">
        <f>Scenario!AT280=OrigScenario!AT212</f>
        <v>1</v>
      </c>
      <c r="AU212" t="b">
        <f>Scenario!AU280=OrigScenario!AU212</f>
        <v>1</v>
      </c>
      <c r="AV212" t="b">
        <f>Scenario!AV280=OrigScenario!AV212</f>
        <v>1</v>
      </c>
    </row>
    <row r="213" spans="2:48" ht="13.5" thickTop="1" x14ac:dyDescent="0.2">
      <c r="B213" s="332" t="str">
        <f>Scenario!B281</f>
        <v>SI P40 Car -- CHOICE ATTRIBUTES</v>
      </c>
      <c r="C213" s="333" t="b">
        <f>Scenario!C281=OrigScenario!C213</f>
        <v>1</v>
      </c>
      <c r="D213" s="333" t="b">
        <f>Scenario!D281=OrigScenario!D213</f>
        <v>1</v>
      </c>
      <c r="E213" s="333" t="b">
        <f>Scenario!E281=OrigScenario!E213</f>
        <v>1</v>
      </c>
      <c r="F213" s="333" t="b">
        <f>Scenario!F281=OrigScenario!F213</f>
        <v>1</v>
      </c>
      <c r="G213" s="333" t="b">
        <f>Scenario!G281=OrigScenario!G213</f>
        <v>1</v>
      </c>
      <c r="H213" s="333" t="b">
        <f>Scenario!H281=OrigScenario!H213</f>
        <v>1</v>
      </c>
      <c r="I213" s="333" t="b">
        <f>Scenario!I281=OrigScenario!I213</f>
        <v>1</v>
      </c>
      <c r="J213" s="333" t="b">
        <f>Scenario!J281=OrigScenario!J213</f>
        <v>1</v>
      </c>
      <c r="K213" s="333" t="b">
        <f>Scenario!K281=OrigScenario!K213</f>
        <v>1</v>
      </c>
      <c r="L213" s="333" t="b">
        <f>Scenario!L281=OrigScenario!L213</f>
        <v>1</v>
      </c>
      <c r="M213" s="333" t="b">
        <f>Scenario!M281=OrigScenario!M213</f>
        <v>1</v>
      </c>
      <c r="N213" s="333" t="b">
        <f>Scenario!N281=OrigScenario!N213</f>
        <v>1</v>
      </c>
      <c r="O213" s="333" t="b">
        <f>Scenario!O281=OrigScenario!O213</f>
        <v>1</v>
      </c>
      <c r="P213" s="333" t="b">
        <f>Scenario!P281=OrigScenario!P213</f>
        <v>1</v>
      </c>
      <c r="Q213" s="333" t="b">
        <f>Scenario!Q281=OrigScenario!Q213</f>
        <v>1</v>
      </c>
      <c r="R213" s="333" t="b">
        <f>Scenario!R281=OrigScenario!R213</f>
        <v>1</v>
      </c>
      <c r="S213" s="333" t="b">
        <f>Scenario!S281=OrigScenario!S213</f>
        <v>1</v>
      </c>
      <c r="T213" s="333" t="b">
        <f>Scenario!T281=OrigScenario!T213</f>
        <v>1</v>
      </c>
      <c r="U213" s="333" t="b">
        <f>Scenario!U281=OrigScenario!U213</f>
        <v>1</v>
      </c>
      <c r="V213" s="333" t="b">
        <f>Scenario!V281=OrigScenario!V213</f>
        <v>1</v>
      </c>
      <c r="W213" s="333" t="b">
        <f>Scenario!W281=OrigScenario!W213</f>
        <v>1</v>
      </c>
      <c r="X213" s="333" t="b">
        <f>Scenario!X281=OrigScenario!X213</f>
        <v>1</v>
      </c>
      <c r="Y213" s="333" t="b">
        <f>Scenario!Y281=OrigScenario!Y213</f>
        <v>1</v>
      </c>
      <c r="Z213" s="333" t="b">
        <f>Scenario!Z281=OrigScenario!Z213</f>
        <v>1</v>
      </c>
      <c r="AA213" s="333" t="b">
        <f>Scenario!AA281=OrigScenario!AA213</f>
        <v>1</v>
      </c>
      <c r="AB213" s="333" t="b">
        <f>Scenario!AB281=OrigScenario!AB213</f>
        <v>1</v>
      </c>
      <c r="AC213" s="333" t="b">
        <f>Scenario!AC281=OrigScenario!AC213</f>
        <v>1</v>
      </c>
      <c r="AD213" s="333" t="b">
        <f>Scenario!AD281=OrigScenario!AD213</f>
        <v>1</v>
      </c>
      <c r="AE213" s="333" t="b">
        <f>Scenario!AE281=OrigScenario!AE213</f>
        <v>1</v>
      </c>
      <c r="AF213" s="333" t="b">
        <f>Scenario!AF281=OrigScenario!AF213</f>
        <v>1</v>
      </c>
      <c r="AG213" s="333" t="b">
        <f>Scenario!AG281=OrigScenario!AG213</f>
        <v>1</v>
      </c>
      <c r="AH213" s="333" t="b">
        <f>Scenario!AH281=OrigScenario!AH213</f>
        <v>1</v>
      </c>
      <c r="AI213" s="333" t="b">
        <f>Scenario!AI281=OrigScenario!AI213</f>
        <v>1</v>
      </c>
      <c r="AJ213" s="333" t="b">
        <f>Scenario!AJ281=OrigScenario!AJ213</f>
        <v>1</v>
      </c>
      <c r="AK213" s="333" t="b">
        <f>Scenario!AK281=OrigScenario!AK213</f>
        <v>1</v>
      </c>
      <c r="AL213" s="333" t="b">
        <f>Scenario!AL281=OrigScenario!AL213</f>
        <v>1</v>
      </c>
      <c r="AM213" s="333" t="b">
        <f>Scenario!AM281=OrigScenario!AM213</f>
        <v>1</v>
      </c>
      <c r="AN213" s="333" t="b">
        <f>Scenario!AN281=OrigScenario!AN213</f>
        <v>1</v>
      </c>
      <c r="AO213" s="333" t="b">
        <f>Scenario!AO281=OrigScenario!AO213</f>
        <v>1</v>
      </c>
      <c r="AP213" s="333" t="b">
        <f>Scenario!AP281=OrigScenario!AP213</f>
        <v>1</v>
      </c>
      <c r="AQ213" s="333" t="b">
        <f>Scenario!AQ281=OrigScenario!AQ213</f>
        <v>1</v>
      </c>
      <c r="AR213" s="333" t="b">
        <f>Scenario!AR281=OrigScenario!AR213</f>
        <v>1</v>
      </c>
      <c r="AS213" s="333" t="b">
        <f>Scenario!AS281=OrigScenario!AS213</f>
        <v>1</v>
      </c>
      <c r="AT213" s="333" t="b">
        <f>Scenario!AT281=OrigScenario!AT213</f>
        <v>1</v>
      </c>
      <c r="AU213" s="333" t="b">
        <f>Scenario!AU281=OrigScenario!AU213</f>
        <v>1</v>
      </c>
      <c r="AV213" s="334" t="b">
        <f>Scenario!AV281=OrigScenario!AV213</f>
        <v>1</v>
      </c>
    </row>
    <row r="214" spans="2:48" x14ac:dyDescent="0.2">
      <c r="B214" s="2" t="b">
        <f>Scenario!B282=OrigScenario!B214</f>
        <v>1</v>
      </c>
      <c r="C214" s="3" t="b">
        <f>Scenario!C282=OrigScenario!C214</f>
        <v>1</v>
      </c>
      <c r="D214" s="3" t="b">
        <f>Scenario!D282=OrigScenario!D214</f>
        <v>1</v>
      </c>
      <c r="E214" s="3" t="b">
        <f>Scenario!E282=OrigScenario!E214</f>
        <v>1</v>
      </c>
      <c r="F214" s="3" t="b">
        <f>Scenario!F282=OrigScenario!F214</f>
        <v>1</v>
      </c>
      <c r="G214" s="3" t="b">
        <f>Scenario!G282=OrigScenario!G214</f>
        <v>1</v>
      </c>
      <c r="H214" s="3" t="b">
        <f>Scenario!H282=OrigScenario!H214</f>
        <v>1</v>
      </c>
      <c r="I214" s="3" t="b">
        <f>Scenario!I282=OrigScenario!I214</f>
        <v>1</v>
      </c>
      <c r="J214" s="3" t="b">
        <f>Scenario!J282=OrigScenario!J214</f>
        <v>1</v>
      </c>
      <c r="K214" s="3" t="b">
        <f>Scenario!K282=OrigScenario!K214</f>
        <v>1</v>
      </c>
      <c r="L214" s="3" t="b">
        <f>Scenario!L282=OrigScenario!L214</f>
        <v>1</v>
      </c>
      <c r="M214" s="3" t="b">
        <f>Scenario!M282=OrigScenario!M214</f>
        <v>1</v>
      </c>
      <c r="N214" s="3" t="b">
        <f>Scenario!N282=OrigScenario!N214</f>
        <v>1</v>
      </c>
      <c r="O214" s="3" t="b">
        <f>Scenario!O282=OrigScenario!O214</f>
        <v>1</v>
      </c>
      <c r="P214" s="3" t="b">
        <f>Scenario!P282=OrigScenario!P214</f>
        <v>1</v>
      </c>
      <c r="Q214" s="3" t="b">
        <f>Scenario!Q282=OrigScenario!Q214</f>
        <v>1</v>
      </c>
      <c r="R214" s="3" t="b">
        <f>Scenario!R282=OrigScenario!R214</f>
        <v>1</v>
      </c>
      <c r="S214" s="3" t="b">
        <f>Scenario!S282=OrigScenario!S214</f>
        <v>1</v>
      </c>
      <c r="T214" s="3" t="b">
        <f>Scenario!T282=OrigScenario!T214</f>
        <v>1</v>
      </c>
      <c r="U214" s="3" t="b">
        <f>Scenario!U282=OrigScenario!U214</f>
        <v>1</v>
      </c>
      <c r="V214" s="3" t="b">
        <f>Scenario!V282=OrigScenario!V214</f>
        <v>1</v>
      </c>
      <c r="W214" s="3" t="b">
        <f>Scenario!W282=OrigScenario!W214</f>
        <v>1</v>
      </c>
      <c r="X214" s="3" t="b">
        <f>Scenario!X282=OrigScenario!X214</f>
        <v>1</v>
      </c>
      <c r="Y214" s="3" t="b">
        <f>Scenario!Y282=OrigScenario!Y214</f>
        <v>1</v>
      </c>
      <c r="Z214" s="3" t="b">
        <f>Scenario!Z282=OrigScenario!Z214</f>
        <v>1</v>
      </c>
      <c r="AA214" s="3" t="b">
        <f>Scenario!AA282=OrigScenario!AA214</f>
        <v>1</v>
      </c>
      <c r="AB214" s="3" t="b">
        <f>Scenario!AB282=OrigScenario!AB214</f>
        <v>1</v>
      </c>
      <c r="AC214" s="3" t="b">
        <f>Scenario!AC282=OrigScenario!AC214</f>
        <v>1</v>
      </c>
      <c r="AD214" s="3" t="b">
        <f>Scenario!AD282=OrigScenario!AD214</f>
        <v>1</v>
      </c>
      <c r="AE214" s="3" t="b">
        <f>Scenario!AE282=OrigScenario!AE214</f>
        <v>1</v>
      </c>
      <c r="AF214" s="3" t="b">
        <f>Scenario!AF282=OrigScenario!AF214</f>
        <v>1</v>
      </c>
      <c r="AG214" s="3" t="b">
        <f>Scenario!AG282=OrigScenario!AG214</f>
        <v>1</v>
      </c>
      <c r="AH214" s="3" t="b">
        <f>Scenario!AH282=OrigScenario!AH214</f>
        <v>1</v>
      </c>
      <c r="AI214" s="3" t="b">
        <f>Scenario!AI282=OrigScenario!AI214</f>
        <v>1</v>
      </c>
      <c r="AJ214" s="3" t="b">
        <f>Scenario!AJ282=OrigScenario!AJ214</f>
        <v>1</v>
      </c>
      <c r="AK214" s="3" t="b">
        <f>Scenario!AK282=OrigScenario!AK214</f>
        <v>1</v>
      </c>
      <c r="AL214" s="3" t="b">
        <f>Scenario!AL282=OrigScenario!AL214</f>
        <v>1</v>
      </c>
      <c r="AM214" s="3" t="b">
        <f>Scenario!AM282=OrigScenario!AM214</f>
        <v>1</v>
      </c>
      <c r="AN214" s="3" t="b">
        <f>Scenario!AN282=OrigScenario!AN214</f>
        <v>1</v>
      </c>
      <c r="AO214" s="3" t="b">
        <f>Scenario!AO282=OrigScenario!AO214</f>
        <v>1</v>
      </c>
      <c r="AP214" s="3" t="b">
        <f>Scenario!AP282=OrigScenario!AP214</f>
        <v>1</v>
      </c>
      <c r="AQ214" s="3" t="b">
        <f>Scenario!AQ282=OrigScenario!AQ214</f>
        <v>1</v>
      </c>
      <c r="AR214" s="3" t="b">
        <f>Scenario!AR282=OrigScenario!AR214</f>
        <v>1</v>
      </c>
      <c r="AS214" s="3" t="b">
        <f>Scenario!AS282=OrigScenario!AS214</f>
        <v>1</v>
      </c>
      <c r="AT214" s="3" t="b">
        <f>Scenario!AT282=OrigScenario!AT214</f>
        <v>1</v>
      </c>
      <c r="AU214" s="3" t="b">
        <f>Scenario!AU282=OrigScenario!AU214</f>
        <v>1</v>
      </c>
      <c r="AV214" s="4" t="b">
        <f>Scenario!AV282=OrigScenario!AV214</f>
        <v>1</v>
      </c>
    </row>
    <row r="215" spans="2:48" x14ac:dyDescent="0.2">
      <c r="B215" s="2" t="b">
        <f>Scenario!B283=OrigScenario!B215</f>
        <v>1</v>
      </c>
      <c r="C215" s="162" t="b">
        <f>Scenario!C283=OrigScenario!C215</f>
        <v>0</v>
      </c>
      <c r="D215" s="154" t="b">
        <f>Scenario!D283=OrigScenario!D215</f>
        <v>0</v>
      </c>
      <c r="E215" s="154" t="b">
        <f>Scenario!E283=OrigScenario!E215</f>
        <v>0</v>
      </c>
      <c r="F215" s="154" t="b">
        <f>Scenario!F283=OrigScenario!F215</f>
        <v>0</v>
      </c>
      <c r="G215" s="154" t="b">
        <f>Scenario!G283=OrigScenario!G215</f>
        <v>0</v>
      </c>
      <c r="H215" s="154" t="b">
        <f>Scenario!H283=OrigScenario!H215</f>
        <v>0</v>
      </c>
      <c r="I215" s="154" t="b">
        <f>Scenario!I283=OrigScenario!I215</f>
        <v>0</v>
      </c>
      <c r="J215" s="154" t="b">
        <f>Scenario!J283=OrigScenario!J215</f>
        <v>0</v>
      </c>
      <c r="K215" s="154" t="b">
        <f>Scenario!K283=OrigScenario!K215</f>
        <v>0</v>
      </c>
      <c r="L215" s="154" t="b">
        <f>Scenario!L283=OrigScenario!L215</f>
        <v>0</v>
      </c>
      <c r="M215" s="154" t="b">
        <f>Scenario!M283=OrigScenario!M215</f>
        <v>0</v>
      </c>
      <c r="N215" s="154" t="b">
        <f>Scenario!N283=OrigScenario!N215</f>
        <v>0</v>
      </c>
      <c r="O215" s="154" t="b">
        <f>Scenario!O283=OrigScenario!O215</f>
        <v>0</v>
      </c>
      <c r="P215" s="154" t="b">
        <f>Scenario!P283=OrigScenario!P215</f>
        <v>0</v>
      </c>
      <c r="Q215" s="154" t="b">
        <f>Scenario!Q283=OrigScenario!Q215</f>
        <v>0</v>
      </c>
      <c r="R215" s="154" t="b">
        <f>Scenario!R283=OrigScenario!R215</f>
        <v>0</v>
      </c>
      <c r="S215" s="154" t="b">
        <f>Scenario!S283=OrigScenario!S215</f>
        <v>0</v>
      </c>
      <c r="T215" s="154" t="b">
        <f>Scenario!T283=OrigScenario!T215</f>
        <v>0</v>
      </c>
      <c r="U215" s="154" t="b">
        <f>Scenario!U283=OrigScenario!U215</f>
        <v>0</v>
      </c>
      <c r="V215" s="154" t="b">
        <f>Scenario!V283=OrigScenario!V215</f>
        <v>0</v>
      </c>
      <c r="W215" s="154" t="b">
        <f>Scenario!W283=OrigScenario!W215</f>
        <v>0</v>
      </c>
      <c r="X215" s="154" t="b">
        <f>Scenario!X283=OrigScenario!X215</f>
        <v>0</v>
      </c>
      <c r="Y215" s="154" t="b">
        <f>Scenario!Y283=OrigScenario!Y215</f>
        <v>0</v>
      </c>
      <c r="Z215" s="154" t="b">
        <f>Scenario!Z283=OrigScenario!Z215</f>
        <v>0</v>
      </c>
      <c r="AA215" s="154" t="b">
        <f>Scenario!AA283=OrigScenario!AA215</f>
        <v>0</v>
      </c>
      <c r="AB215" s="154" t="b">
        <f>Scenario!AB283=OrigScenario!AB215</f>
        <v>0</v>
      </c>
      <c r="AC215" s="154" t="b">
        <f>Scenario!AC283=OrigScenario!AC215</f>
        <v>0</v>
      </c>
      <c r="AD215" s="154" t="b">
        <f>Scenario!AD283=OrigScenario!AD215</f>
        <v>0</v>
      </c>
      <c r="AE215" s="154" t="b">
        <f>Scenario!AE283=OrigScenario!AE215</f>
        <v>0</v>
      </c>
      <c r="AF215" s="154" t="b">
        <f>Scenario!AF283=OrigScenario!AF215</f>
        <v>0</v>
      </c>
      <c r="AG215" s="154" t="b">
        <f>Scenario!AG283=OrigScenario!AG215</f>
        <v>0</v>
      </c>
      <c r="AH215" s="154" t="b">
        <f>Scenario!AH283=OrigScenario!AH215</f>
        <v>0</v>
      </c>
      <c r="AI215" s="154" t="b">
        <f>Scenario!AI283=OrigScenario!AI215</f>
        <v>0</v>
      </c>
      <c r="AJ215" s="154" t="b">
        <f>Scenario!AJ283=OrigScenario!AJ215</f>
        <v>0</v>
      </c>
      <c r="AK215" s="154" t="b">
        <f>Scenario!AK283=OrigScenario!AK215</f>
        <v>0</v>
      </c>
      <c r="AL215" s="154" t="b">
        <f>Scenario!AL283=OrigScenario!AL215</f>
        <v>0</v>
      </c>
      <c r="AM215" s="154" t="b">
        <f>Scenario!AM283=OrigScenario!AM215</f>
        <v>0</v>
      </c>
      <c r="AN215" s="154" t="b">
        <f>Scenario!AN283=OrigScenario!AN215</f>
        <v>0</v>
      </c>
      <c r="AO215" s="154" t="b">
        <f>Scenario!AO283=OrigScenario!AO215</f>
        <v>0</v>
      </c>
      <c r="AP215" s="154" t="b">
        <f>Scenario!AP283=OrigScenario!AP215</f>
        <v>0</v>
      </c>
      <c r="AQ215" s="154" t="b">
        <f>Scenario!AQ283=OrigScenario!AQ215</f>
        <v>0</v>
      </c>
      <c r="AR215" s="154" t="b">
        <f>Scenario!AR283=OrigScenario!AR215</f>
        <v>0</v>
      </c>
      <c r="AS215" s="154" t="b">
        <f>Scenario!AS283=OrigScenario!AS215</f>
        <v>0</v>
      </c>
      <c r="AT215" s="154" t="b">
        <f>Scenario!AT283=OrigScenario!AT215</f>
        <v>0</v>
      </c>
      <c r="AU215" s="154" t="b">
        <f>Scenario!AU283=OrigScenario!AU215</f>
        <v>0</v>
      </c>
      <c r="AV215" s="155" t="b">
        <f>Scenario!AV283=OrigScenario!AV215</f>
        <v>0</v>
      </c>
    </row>
    <row r="216" spans="2:48" x14ac:dyDescent="0.2">
      <c r="B216" s="2" t="b">
        <f>Scenario!B284=OrigScenario!B216</f>
        <v>1</v>
      </c>
      <c r="C216" s="154" t="b">
        <f>Scenario!C284=OrigScenario!C216</f>
        <v>0</v>
      </c>
      <c r="D216" s="154" t="b">
        <f>Scenario!D284=OrigScenario!D216</f>
        <v>0</v>
      </c>
      <c r="E216" s="154" t="b">
        <f>Scenario!E284=OrigScenario!E216</f>
        <v>0</v>
      </c>
      <c r="F216" s="154" t="b">
        <f>Scenario!F284=OrigScenario!F216</f>
        <v>0</v>
      </c>
      <c r="G216" s="154" t="b">
        <f>Scenario!G284=OrigScenario!G216</f>
        <v>0</v>
      </c>
      <c r="H216" s="154" t="b">
        <f>Scenario!H284=OrigScenario!H216</f>
        <v>0</v>
      </c>
      <c r="I216" s="154" t="b">
        <f>Scenario!I284=OrigScenario!I216</f>
        <v>0</v>
      </c>
      <c r="J216" s="154" t="b">
        <f>Scenario!J284=OrigScenario!J216</f>
        <v>0</v>
      </c>
      <c r="K216" s="154" t="b">
        <f>Scenario!K284=OrigScenario!K216</f>
        <v>0</v>
      </c>
      <c r="L216" s="154" t="b">
        <f>Scenario!L284=OrigScenario!L216</f>
        <v>0</v>
      </c>
      <c r="M216" s="154" t="b">
        <f>Scenario!M284=OrigScenario!M216</f>
        <v>0</v>
      </c>
      <c r="N216" s="154" t="b">
        <f>Scenario!N284=OrigScenario!N216</f>
        <v>0</v>
      </c>
      <c r="O216" s="154" t="b">
        <f>Scenario!O284=OrigScenario!O216</f>
        <v>0</v>
      </c>
      <c r="P216" s="154" t="b">
        <f>Scenario!P284=OrigScenario!P216</f>
        <v>0</v>
      </c>
      <c r="Q216" s="154" t="b">
        <f>Scenario!Q284=OrigScenario!Q216</f>
        <v>0</v>
      </c>
      <c r="R216" s="154" t="b">
        <f>Scenario!R284=OrigScenario!R216</f>
        <v>0</v>
      </c>
      <c r="S216" s="154" t="b">
        <f>Scenario!S284=OrigScenario!S216</f>
        <v>0</v>
      </c>
      <c r="T216" s="154" t="b">
        <f>Scenario!T284=OrigScenario!T216</f>
        <v>0</v>
      </c>
      <c r="U216" s="154" t="b">
        <f>Scenario!U284=OrigScenario!U216</f>
        <v>0</v>
      </c>
      <c r="V216" s="154" t="b">
        <f>Scenario!V284=OrigScenario!V216</f>
        <v>0</v>
      </c>
      <c r="W216" s="154" t="b">
        <f>Scenario!W284=OrigScenario!W216</f>
        <v>0</v>
      </c>
      <c r="X216" s="154" t="b">
        <f>Scenario!X284=OrigScenario!X216</f>
        <v>0</v>
      </c>
      <c r="Y216" s="154" t="b">
        <f>Scenario!Y284=OrigScenario!Y216</f>
        <v>0</v>
      </c>
      <c r="Z216" s="154" t="b">
        <f>Scenario!Z284=OrigScenario!Z216</f>
        <v>0</v>
      </c>
      <c r="AA216" s="154" t="b">
        <f>Scenario!AA284=OrigScenario!AA216</f>
        <v>0</v>
      </c>
      <c r="AB216" s="154" t="b">
        <f>Scenario!AB284=OrigScenario!AB216</f>
        <v>0</v>
      </c>
      <c r="AC216" s="154" t="b">
        <f>Scenario!AC284=OrigScenario!AC216</f>
        <v>0</v>
      </c>
      <c r="AD216" s="154" t="b">
        <f>Scenario!AD284=OrigScenario!AD216</f>
        <v>0</v>
      </c>
      <c r="AE216" s="154" t="b">
        <f>Scenario!AE284=OrigScenario!AE216</f>
        <v>0</v>
      </c>
      <c r="AF216" s="154" t="b">
        <f>Scenario!AF284=OrigScenario!AF216</f>
        <v>0</v>
      </c>
      <c r="AG216" s="154" t="b">
        <f>Scenario!AG284=OrigScenario!AG216</f>
        <v>0</v>
      </c>
      <c r="AH216" s="154" t="b">
        <f>Scenario!AH284=OrigScenario!AH216</f>
        <v>0</v>
      </c>
      <c r="AI216" s="154" t="b">
        <f>Scenario!AI284=OrigScenario!AI216</f>
        <v>0</v>
      </c>
      <c r="AJ216" s="154" t="b">
        <f>Scenario!AJ284=OrigScenario!AJ216</f>
        <v>0</v>
      </c>
      <c r="AK216" s="154" t="b">
        <f>Scenario!AK284=OrigScenario!AK216</f>
        <v>0</v>
      </c>
      <c r="AL216" s="154" t="b">
        <f>Scenario!AL284=OrigScenario!AL216</f>
        <v>0</v>
      </c>
      <c r="AM216" s="154" t="b">
        <f>Scenario!AM284=OrigScenario!AM216</f>
        <v>0</v>
      </c>
      <c r="AN216" s="154" t="b">
        <f>Scenario!AN284=OrigScenario!AN216</f>
        <v>0</v>
      </c>
      <c r="AO216" s="154" t="b">
        <f>Scenario!AO284=OrigScenario!AO216</f>
        <v>0</v>
      </c>
      <c r="AP216" s="154" t="b">
        <f>Scenario!AP284=OrigScenario!AP216</f>
        <v>0</v>
      </c>
      <c r="AQ216" s="154" t="b">
        <f>Scenario!AQ284=OrigScenario!AQ216</f>
        <v>0</v>
      </c>
      <c r="AR216" s="154" t="b">
        <f>Scenario!AR284=OrigScenario!AR216</f>
        <v>0</v>
      </c>
      <c r="AS216" s="154" t="b">
        <f>Scenario!AS284=OrigScenario!AS216</f>
        <v>0</v>
      </c>
      <c r="AT216" s="154" t="b">
        <f>Scenario!AT284=OrigScenario!AT216</f>
        <v>0</v>
      </c>
      <c r="AU216" s="154" t="b">
        <f>Scenario!AU284=OrigScenario!AU216</f>
        <v>0</v>
      </c>
      <c r="AV216" s="155" t="b">
        <f>Scenario!AV284=OrigScenario!AV216</f>
        <v>0</v>
      </c>
    </row>
    <row r="217" spans="2:48" x14ac:dyDescent="0.2">
      <c r="B217" s="2" t="b">
        <f>Scenario!B285=OrigScenario!B217</f>
        <v>1</v>
      </c>
      <c r="C217" s="154" t="b">
        <f>Scenario!C285=OrigScenario!C217</f>
        <v>0</v>
      </c>
      <c r="D217" s="154" t="b">
        <f>Scenario!D285=OrigScenario!D217</f>
        <v>0</v>
      </c>
      <c r="E217" s="154" t="b">
        <f>Scenario!E285=OrigScenario!E217</f>
        <v>0</v>
      </c>
      <c r="F217" s="154" t="b">
        <f>Scenario!F285=OrigScenario!F217</f>
        <v>0</v>
      </c>
      <c r="G217" s="154" t="b">
        <f>Scenario!G285=OrigScenario!G217</f>
        <v>0</v>
      </c>
      <c r="H217" s="154" t="b">
        <f>Scenario!H285=OrigScenario!H217</f>
        <v>0</v>
      </c>
      <c r="I217" s="154" t="b">
        <f>Scenario!I285=OrigScenario!I217</f>
        <v>0</v>
      </c>
      <c r="J217" s="154" t="b">
        <f>Scenario!J285=OrigScenario!J217</f>
        <v>0</v>
      </c>
      <c r="K217" s="154" t="b">
        <f>Scenario!K285=OrigScenario!K217</f>
        <v>0</v>
      </c>
      <c r="L217" s="154" t="b">
        <f>Scenario!L285=OrigScenario!L217</f>
        <v>0</v>
      </c>
      <c r="M217" s="154" t="b">
        <f>Scenario!M285=OrigScenario!M217</f>
        <v>0</v>
      </c>
      <c r="N217" s="154" t="b">
        <f>Scenario!N285=OrigScenario!N217</f>
        <v>0</v>
      </c>
      <c r="O217" s="154" t="b">
        <f>Scenario!O285=OrigScenario!O217</f>
        <v>0</v>
      </c>
      <c r="P217" s="154" t="b">
        <f>Scenario!P285=OrigScenario!P217</f>
        <v>0</v>
      </c>
      <c r="Q217" s="154" t="b">
        <f>Scenario!Q285=OrigScenario!Q217</f>
        <v>0</v>
      </c>
      <c r="R217" s="154" t="b">
        <f>Scenario!R285=OrigScenario!R217</f>
        <v>0</v>
      </c>
      <c r="S217" s="154" t="b">
        <f>Scenario!S285=OrigScenario!S217</f>
        <v>0</v>
      </c>
      <c r="T217" s="154" t="b">
        <f>Scenario!T285=OrigScenario!T217</f>
        <v>0</v>
      </c>
      <c r="U217" s="154" t="b">
        <f>Scenario!U285=OrigScenario!U217</f>
        <v>0</v>
      </c>
      <c r="V217" s="154" t="b">
        <f>Scenario!V285=OrigScenario!V217</f>
        <v>0</v>
      </c>
      <c r="W217" s="154" t="b">
        <f>Scenario!W285=OrigScenario!W217</f>
        <v>0</v>
      </c>
      <c r="X217" s="154" t="b">
        <f>Scenario!X285=OrigScenario!X217</f>
        <v>0</v>
      </c>
      <c r="Y217" s="154" t="b">
        <f>Scenario!Y285=OrigScenario!Y217</f>
        <v>0</v>
      </c>
      <c r="Z217" s="154" t="b">
        <f>Scenario!Z285=OrigScenario!Z217</f>
        <v>0</v>
      </c>
      <c r="AA217" s="154" t="b">
        <f>Scenario!AA285=OrigScenario!AA217</f>
        <v>0</v>
      </c>
      <c r="AB217" s="154" t="b">
        <f>Scenario!AB285=OrigScenario!AB217</f>
        <v>0</v>
      </c>
      <c r="AC217" s="154" t="b">
        <f>Scenario!AC285=OrigScenario!AC217</f>
        <v>0</v>
      </c>
      <c r="AD217" s="154" t="b">
        <f>Scenario!AD285=OrigScenario!AD217</f>
        <v>0</v>
      </c>
      <c r="AE217" s="154" t="b">
        <f>Scenario!AE285=OrigScenario!AE217</f>
        <v>0</v>
      </c>
      <c r="AF217" s="154" t="b">
        <f>Scenario!AF285=OrigScenario!AF217</f>
        <v>0</v>
      </c>
      <c r="AG217" s="154" t="b">
        <f>Scenario!AG285=OrigScenario!AG217</f>
        <v>0</v>
      </c>
      <c r="AH217" s="154" t="b">
        <f>Scenario!AH285=OrigScenario!AH217</f>
        <v>0</v>
      </c>
      <c r="AI217" s="154" t="b">
        <f>Scenario!AI285=OrigScenario!AI217</f>
        <v>0</v>
      </c>
      <c r="AJ217" s="154" t="b">
        <f>Scenario!AJ285=OrigScenario!AJ217</f>
        <v>0</v>
      </c>
      <c r="AK217" s="154" t="b">
        <f>Scenario!AK285=OrigScenario!AK217</f>
        <v>0</v>
      </c>
      <c r="AL217" s="154" t="b">
        <f>Scenario!AL285=OrigScenario!AL217</f>
        <v>0</v>
      </c>
      <c r="AM217" s="154" t="b">
        <f>Scenario!AM285=OrigScenario!AM217</f>
        <v>0</v>
      </c>
      <c r="AN217" s="154" t="b">
        <f>Scenario!AN285=OrigScenario!AN217</f>
        <v>0</v>
      </c>
      <c r="AO217" s="154" t="b">
        <f>Scenario!AO285=OrigScenario!AO217</f>
        <v>0</v>
      </c>
      <c r="AP217" s="154" t="b">
        <f>Scenario!AP285=OrigScenario!AP217</f>
        <v>0</v>
      </c>
      <c r="AQ217" s="154" t="b">
        <f>Scenario!AQ285=OrigScenario!AQ217</f>
        <v>0</v>
      </c>
      <c r="AR217" s="154" t="b">
        <f>Scenario!AR285=OrigScenario!AR217</f>
        <v>0</v>
      </c>
      <c r="AS217" s="154" t="b">
        <f>Scenario!AS285=OrigScenario!AS217</f>
        <v>0</v>
      </c>
      <c r="AT217" s="154" t="b">
        <f>Scenario!AT285=OrigScenario!AT217</f>
        <v>0</v>
      </c>
      <c r="AU217" s="154" t="b">
        <f>Scenario!AU285=OrigScenario!AU217</f>
        <v>0</v>
      </c>
      <c r="AV217" s="155" t="b">
        <f>Scenario!AV285=OrigScenario!AV217</f>
        <v>0</v>
      </c>
    </row>
    <row r="218" spans="2:48" x14ac:dyDescent="0.2">
      <c r="B218" s="2" t="b">
        <f>Scenario!B286=OrigScenario!B218</f>
        <v>1</v>
      </c>
      <c r="C218" s="154" t="b">
        <f>Scenario!C286=OrigScenario!C218</f>
        <v>0</v>
      </c>
      <c r="D218" s="154" t="b">
        <f>Scenario!D286=OrigScenario!D218</f>
        <v>0</v>
      </c>
      <c r="E218" s="154" t="b">
        <f>Scenario!E286=OrigScenario!E218</f>
        <v>0</v>
      </c>
      <c r="F218" s="154" t="b">
        <f>Scenario!F286=OrigScenario!F218</f>
        <v>0</v>
      </c>
      <c r="G218" s="154" t="b">
        <f>Scenario!G286=OrigScenario!G218</f>
        <v>0</v>
      </c>
      <c r="H218" s="154" t="b">
        <f>Scenario!H286=OrigScenario!H218</f>
        <v>0</v>
      </c>
      <c r="I218" s="154" t="b">
        <f>Scenario!I286=OrigScenario!I218</f>
        <v>0</v>
      </c>
      <c r="J218" s="154" t="b">
        <f>Scenario!J286=OrigScenario!J218</f>
        <v>0</v>
      </c>
      <c r="K218" s="154" t="b">
        <f>Scenario!K286=OrigScenario!K218</f>
        <v>0</v>
      </c>
      <c r="L218" s="154" t="b">
        <f>Scenario!L286=OrigScenario!L218</f>
        <v>0</v>
      </c>
      <c r="M218" s="154" t="b">
        <f>Scenario!M286=OrigScenario!M218</f>
        <v>0</v>
      </c>
      <c r="N218" s="154" t="b">
        <f>Scenario!N286=OrigScenario!N218</f>
        <v>0</v>
      </c>
      <c r="O218" s="154" t="b">
        <f>Scenario!O286=OrigScenario!O218</f>
        <v>0</v>
      </c>
      <c r="P218" s="154" t="b">
        <f>Scenario!P286=OrigScenario!P218</f>
        <v>0</v>
      </c>
      <c r="Q218" s="154" t="b">
        <f>Scenario!Q286=OrigScenario!Q218</f>
        <v>0</v>
      </c>
      <c r="R218" s="154" t="b">
        <f>Scenario!R286=OrigScenario!R218</f>
        <v>0</v>
      </c>
      <c r="S218" s="154" t="b">
        <f>Scenario!S286=OrigScenario!S218</f>
        <v>0</v>
      </c>
      <c r="T218" s="154" t="b">
        <f>Scenario!T286=OrigScenario!T218</f>
        <v>0</v>
      </c>
      <c r="U218" s="154" t="b">
        <f>Scenario!U286=OrigScenario!U218</f>
        <v>0</v>
      </c>
      <c r="V218" s="154" t="b">
        <f>Scenario!V286=OrigScenario!V218</f>
        <v>0</v>
      </c>
      <c r="W218" s="154" t="b">
        <f>Scenario!W286=OrigScenario!W218</f>
        <v>0</v>
      </c>
      <c r="X218" s="154" t="b">
        <f>Scenario!X286=OrigScenario!X218</f>
        <v>0</v>
      </c>
      <c r="Y218" s="154" t="b">
        <f>Scenario!Y286=OrigScenario!Y218</f>
        <v>0</v>
      </c>
      <c r="Z218" s="154" t="b">
        <f>Scenario!Z286=OrigScenario!Z218</f>
        <v>0</v>
      </c>
      <c r="AA218" s="154" t="b">
        <f>Scenario!AA286=OrigScenario!AA218</f>
        <v>0</v>
      </c>
      <c r="AB218" s="154" t="b">
        <f>Scenario!AB286=OrigScenario!AB218</f>
        <v>0</v>
      </c>
      <c r="AC218" s="154" t="b">
        <f>Scenario!AC286=OrigScenario!AC218</f>
        <v>0</v>
      </c>
      <c r="AD218" s="154" t="b">
        <f>Scenario!AD286=OrigScenario!AD218</f>
        <v>0</v>
      </c>
      <c r="AE218" s="154" t="b">
        <f>Scenario!AE286=OrigScenario!AE218</f>
        <v>0</v>
      </c>
      <c r="AF218" s="154" t="b">
        <f>Scenario!AF286=OrigScenario!AF218</f>
        <v>0</v>
      </c>
      <c r="AG218" s="154" t="b">
        <f>Scenario!AG286=OrigScenario!AG218</f>
        <v>0</v>
      </c>
      <c r="AH218" s="154" t="b">
        <f>Scenario!AH286=OrigScenario!AH218</f>
        <v>0</v>
      </c>
      <c r="AI218" s="154" t="b">
        <f>Scenario!AI286=OrigScenario!AI218</f>
        <v>0</v>
      </c>
      <c r="AJ218" s="154" t="b">
        <f>Scenario!AJ286=OrigScenario!AJ218</f>
        <v>0</v>
      </c>
      <c r="AK218" s="154" t="b">
        <f>Scenario!AK286=OrigScenario!AK218</f>
        <v>0</v>
      </c>
      <c r="AL218" s="154" t="b">
        <f>Scenario!AL286=OrigScenario!AL218</f>
        <v>0</v>
      </c>
      <c r="AM218" s="154" t="b">
        <f>Scenario!AM286=OrigScenario!AM218</f>
        <v>0</v>
      </c>
      <c r="AN218" s="154" t="b">
        <f>Scenario!AN286=OrigScenario!AN218</f>
        <v>0</v>
      </c>
      <c r="AO218" s="154" t="b">
        <f>Scenario!AO286=OrigScenario!AO218</f>
        <v>0</v>
      </c>
      <c r="AP218" s="154" t="b">
        <f>Scenario!AP286=OrigScenario!AP218</f>
        <v>0</v>
      </c>
      <c r="AQ218" s="154" t="b">
        <f>Scenario!AQ286=OrigScenario!AQ218</f>
        <v>0</v>
      </c>
      <c r="AR218" s="154" t="b">
        <f>Scenario!AR286=OrigScenario!AR218</f>
        <v>0</v>
      </c>
      <c r="AS218" s="154" t="b">
        <f>Scenario!AS286=OrigScenario!AS218</f>
        <v>0</v>
      </c>
      <c r="AT218" s="154" t="b">
        <f>Scenario!AT286=OrigScenario!AT218</f>
        <v>0</v>
      </c>
      <c r="AU218" s="154" t="b">
        <f>Scenario!AU286=OrigScenario!AU218</f>
        <v>0</v>
      </c>
      <c r="AV218" s="155" t="b">
        <f>Scenario!AV286=OrigScenario!AV218</f>
        <v>0</v>
      </c>
    </row>
    <row r="219" spans="2:48" x14ac:dyDescent="0.2">
      <c r="B219" s="2" t="b">
        <f>Scenario!B287=OrigScenario!B219</f>
        <v>1</v>
      </c>
      <c r="C219" s="154" t="b">
        <f>Scenario!C287=OrigScenario!C219</f>
        <v>0</v>
      </c>
      <c r="D219" s="154" t="b">
        <f>Scenario!D287=OrigScenario!D219</f>
        <v>0</v>
      </c>
      <c r="E219" s="154" t="b">
        <f>Scenario!E287=OrigScenario!E219</f>
        <v>0</v>
      </c>
      <c r="F219" s="154" t="b">
        <f>Scenario!F287=OrigScenario!F219</f>
        <v>0</v>
      </c>
      <c r="G219" s="154" t="b">
        <f>Scenario!G287=OrigScenario!G219</f>
        <v>0</v>
      </c>
      <c r="H219" s="154" t="b">
        <f>Scenario!H287=OrigScenario!H219</f>
        <v>0</v>
      </c>
      <c r="I219" s="154" t="b">
        <f>Scenario!I287=OrigScenario!I219</f>
        <v>0</v>
      </c>
      <c r="J219" s="154" t="b">
        <f>Scenario!J287=OrigScenario!J219</f>
        <v>0</v>
      </c>
      <c r="K219" s="154" t="b">
        <f>Scenario!K287=OrigScenario!K219</f>
        <v>0</v>
      </c>
      <c r="L219" s="154" t="b">
        <f>Scenario!L287=OrigScenario!L219</f>
        <v>0</v>
      </c>
      <c r="M219" s="154" t="b">
        <f>Scenario!M287=OrigScenario!M219</f>
        <v>0</v>
      </c>
      <c r="N219" s="154" t="b">
        <f>Scenario!N287=OrigScenario!N219</f>
        <v>0</v>
      </c>
      <c r="O219" s="154" t="b">
        <f>Scenario!O287=OrigScenario!O219</f>
        <v>0</v>
      </c>
      <c r="P219" s="154" t="b">
        <f>Scenario!P287=OrigScenario!P219</f>
        <v>0</v>
      </c>
      <c r="Q219" s="154" t="b">
        <f>Scenario!Q287=OrigScenario!Q219</f>
        <v>0</v>
      </c>
      <c r="R219" s="154" t="b">
        <f>Scenario!R287=OrigScenario!R219</f>
        <v>0</v>
      </c>
      <c r="S219" s="154" t="b">
        <f>Scenario!S287=OrigScenario!S219</f>
        <v>0</v>
      </c>
      <c r="T219" s="154" t="b">
        <f>Scenario!T287=OrigScenario!T219</f>
        <v>0</v>
      </c>
      <c r="U219" s="154" t="b">
        <f>Scenario!U287=OrigScenario!U219</f>
        <v>0</v>
      </c>
      <c r="V219" s="154" t="b">
        <f>Scenario!V287=OrigScenario!V219</f>
        <v>0</v>
      </c>
      <c r="W219" s="154" t="b">
        <f>Scenario!W287=OrigScenario!W219</f>
        <v>0</v>
      </c>
      <c r="X219" s="154" t="b">
        <f>Scenario!X287=OrigScenario!X219</f>
        <v>0</v>
      </c>
      <c r="Y219" s="154" t="b">
        <f>Scenario!Y287=OrigScenario!Y219</f>
        <v>0</v>
      </c>
      <c r="Z219" s="154" t="b">
        <f>Scenario!Z287=OrigScenario!Z219</f>
        <v>0</v>
      </c>
      <c r="AA219" s="154" t="b">
        <f>Scenario!AA287=OrigScenario!AA219</f>
        <v>0</v>
      </c>
      <c r="AB219" s="154" t="b">
        <f>Scenario!AB287=OrigScenario!AB219</f>
        <v>0</v>
      </c>
      <c r="AC219" s="154" t="b">
        <f>Scenario!AC287=OrigScenario!AC219</f>
        <v>0</v>
      </c>
      <c r="AD219" s="154" t="b">
        <f>Scenario!AD287=OrigScenario!AD219</f>
        <v>0</v>
      </c>
      <c r="AE219" s="154" t="b">
        <f>Scenario!AE287=OrigScenario!AE219</f>
        <v>0</v>
      </c>
      <c r="AF219" s="154" t="b">
        <f>Scenario!AF287=OrigScenario!AF219</f>
        <v>0</v>
      </c>
      <c r="AG219" s="154" t="b">
        <f>Scenario!AG287=OrigScenario!AG219</f>
        <v>0</v>
      </c>
      <c r="AH219" s="154" t="b">
        <f>Scenario!AH287=OrigScenario!AH219</f>
        <v>0</v>
      </c>
      <c r="AI219" s="154" t="b">
        <f>Scenario!AI287=OrigScenario!AI219</f>
        <v>0</v>
      </c>
      <c r="AJ219" s="154" t="b">
        <f>Scenario!AJ287=OrigScenario!AJ219</f>
        <v>0</v>
      </c>
      <c r="AK219" s="154" t="b">
        <f>Scenario!AK287=OrigScenario!AK219</f>
        <v>0</v>
      </c>
      <c r="AL219" s="154" t="b">
        <f>Scenario!AL287=OrigScenario!AL219</f>
        <v>0</v>
      </c>
      <c r="AM219" s="154" t="b">
        <f>Scenario!AM287=OrigScenario!AM219</f>
        <v>0</v>
      </c>
      <c r="AN219" s="154" t="b">
        <f>Scenario!AN287=OrigScenario!AN219</f>
        <v>0</v>
      </c>
      <c r="AO219" s="154" t="b">
        <f>Scenario!AO287=OrigScenario!AO219</f>
        <v>0</v>
      </c>
      <c r="AP219" s="154" t="b">
        <f>Scenario!AP287=OrigScenario!AP219</f>
        <v>0</v>
      </c>
      <c r="AQ219" s="154" t="b">
        <f>Scenario!AQ287=OrigScenario!AQ219</f>
        <v>0</v>
      </c>
      <c r="AR219" s="154" t="b">
        <f>Scenario!AR287=OrigScenario!AR219</f>
        <v>0</v>
      </c>
      <c r="AS219" s="154" t="b">
        <f>Scenario!AS287=OrigScenario!AS219</f>
        <v>0</v>
      </c>
      <c r="AT219" s="154" t="b">
        <f>Scenario!AT287=OrigScenario!AT219</f>
        <v>0</v>
      </c>
      <c r="AU219" s="154" t="b">
        <f>Scenario!AU287=OrigScenario!AU219</f>
        <v>0</v>
      </c>
      <c r="AV219" s="155" t="b">
        <f>Scenario!AV287=OrigScenario!AV219</f>
        <v>0</v>
      </c>
    </row>
    <row r="220" spans="2:48" x14ac:dyDescent="0.2">
      <c r="B220" s="2" t="b">
        <f>Scenario!B288=OrigScenario!B220</f>
        <v>1</v>
      </c>
      <c r="C220" s="154" t="b">
        <f>Scenario!C288=OrigScenario!C220</f>
        <v>0</v>
      </c>
      <c r="D220" s="154" t="b">
        <f>Scenario!D288=OrigScenario!D220</f>
        <v>0</v>
      </c>
      <c r="E220" s="154" t="b">
        <f>Scenario!E288=OrigScenario!E220</f>
        <v>0</v>
      </c>
      <c r="F220" s="154" t="b">
        <f>Scenario!F288=OrigScenario!F220</f>
        <v>0</v>
      </c>
      <c r="G220" s="154" t="b">
        <f>Scenario!G288=OrigScenario!G220</f>
        <v>0</v>
      </c>
      <c r="H220" s="154" t="b">
        <f>Scenario!H288=OrigScenario!H220</f>
        <v>0</v>
      </c>
      <c r="I220" s="154" t="b">
        <f>Scenario!I288=OrigScenario!I220</f>
        <v>0</v>
      </c>
      <c r="J220" s="154" t="b">
        <f>Scenario!J288=OrigScenario!J220</f>
        <v>0</v>
      </c>
      <c r="K220" s="154" t="b">
        <f>Scenario!K288=OrigScenario!K220</f>
        <v>0</v>
      </c>
      <c r="L220" s="154" t="b">
        <f>Scenario!L288=OrigScenario!L220</f>
        <v>0</v>
      </c>
      <c r="M220" s="154" t="b">
        <f>Scenario!M288=OrigScenario!M220</f>
        <v>0</v>
      </c>
      <c r="N220" s="154" t="b">
        <f>Scenario!N288=OrigScenario!N220</f>
        <v>0</v>
      </c>
      <c r="O220" s="154" t="b">
        <f>Scenario!O288=OrigScenario!O220</f>
        <v>0</v>
      </c>
      <c r="P220" s="154" t="b">
        <f>Scenario!P288=OrigScenario!P220</f>
        <v>0</v>
      </c>
      <c r="Q220" s="154" t="b">
        <f>Scenario!Q288=OrigScenario!Q220</f>
        <v>0</v>
      </c>
      <c r="R220" s="154" t="b">
        <f>Scenario!R288=OrigScenario!R220</f>
        <v>0</v>
      </c>
      <c r="S220" s="154" t="b">
        <f>Scenario!S288=OrigScenario!S220</f>
        <v>0</v>
      </c>
      <c r="T220" s="154" t="b">
        <f>Scenario!T288=OrigScenario!T220</f>
        <v>0</v>
      </c>
      <c r="U220" s="154" t="b">
        <f>Scenario!U288=OrigScenario!U220</f>
        <v>0</v>
      </c>
      <c r="V220" s="154" t="b">
        <f>Scenario!V288=OrigScenario!V220</f>
        <v>0</v>
      </c>
      <c r="W220" s="154" t="b">
        <f>Scenario!W288=OrigScenario!W220</f>
        <v>0</v>
      </c>
      <c r="X220" s="154" t="b">
        <f>Scenario!X288=OrigScenario!X220</f>
        <v>0</v>
      </c>
      <c r="Y220" s="154" t="b">
        <f>Scenario!Y288=OrigScenario!Y220</f>
        <v>0</v>
      </c>
      <c r="Z220" s="154" t="b">
        <f>Scenario!Z288=OrigScenario!Z220</f>
        <v>0</v>
      </c>
      <c r="AA220" s="154" t="b">
        <f>Scenario!AA288=OrigScenario!AA220</f>
        <v>0</v>
      </c>
      <c r="AB220" s="154" t="b">
        <f>Scenario!AB288=OrigScenario!AB220</f>
        <v>0</v>
      </c>
      <c r="AC220" s="154" t="b">
        <f>Scenario!AC288=OrigScenario!AC220</f>
        <v>0</v>
      </c>
      <c r="AD220" s="154" t="b">
        <f>Scenario!AD288=OrigScenario!AD220</f>
        <v>0</v>
      </c>
      <c r="AE220" s="154" t="b">
        <f>Scenario!AE288=OrigScenario!AE220</f>
        <v>0</v>
      </c>
      <c r="AF220" s="154" t="b">
        <f>Scenario!AF288=OrigScenario!AF220</f>
        <v>0</v>
      </c>
      <c r="AG220" s="154" t="b">
        <f>Scenario!AG288=OrigScenario!AG220</f>
        <v>0</v>
      </c>
      <c r="AH220" s="154" t="b">
        <f>Scenario!AH288=OrigScenario!AH220</f>
        <v>0</v>
      </c>
      <c r="AI220" s="154" t="b">
        <f>Scenario!AI288=OrigScenario!AI220</f>
        <v>0</v>
      </c>
      <c r="AJ220" s="154" t="b">
        <f>Scenario!AJ288=OrigScenario!AJ220</f>
        <v>0</v>
      </c>
      <c r="AK220" s="154" t="b">
        <f>Scenario!AK288=OrigScenario!AK220</f>
        <v>0</v>
      </c>
      <c r="AL220" s="154" t="b">
        <f>Scenario!AL288=OrigScenario!AL220</f>
        <v>0</v>
      </c>
      <c r="AM220" s="154" t="b">
        <f>Scenario!AM288=OrigScenario!AM220</f>
        <v>0</v>
      </c>
      <c r="AN220" s="154" t="b">
        <f>Scenario!AN288=OrigScenario!AN220</f>
        <v>0</v>
      </c>
      <c r="AO220" s="154" t="b">
        <f>Scenario!AO288=OrigScenario!AO220</f>
        <v>0</v>
      </c>
      <c r="AP220" s="154" t="b">
        <f>Scenario!AP288=OrigScenario!AP220</f>
        <v>0</v>
      </c>
      <c r="AQ220" s="154" t="b">
        <f>Scenario!AQ288=OrigScenario!AQ220</f>
        <v>0</v>
      </c>
      <c r="AR220" s="154" t="b">
        <f>Scenario!AR288=OrigScenario!AR220</f>
        <v>0</v>
      </c>
      <c r="AS220" s="154" t="b">
        <f>Scenario!AS288=OrigScenario!AS220</f>
        <v>0</v>
      </c>
      <c r="AT220" s="154" t="b">
        <f>Scenario!AT288=OrigScenario!AT220</f>
        <v>0</v>
      </c>
      <c r="AU220" s="154" t="b">
        <f>Scenario!AU288=OrigScenario!AU220</f>
        <v>0</v>
      </c>
      <c r="AV220" s="155" t="b">
        <f>Scenario!AV288=OrigScenario!AV220</f>
        <v>0</v>
      </c>
    </row>
    <row r="221" spans="2:48" x14ac:dyDescent="0.2">
      <c r="B221" s="2" t="b">
        <f>Scenario!B289=OrigScenario!B221</f>
        <v>1</v>
      </c>
      <c r="C221" s="154" t="b">
        <f>Scenario!C289=OrigScenario!C221</f>
        <v>0</v>
      </c>
      <c r="D221" s="154" t="b">
        <f>Scenario!D289=OrigScenario!D221</f>
        <v>0</v>
      </c>
      <c r="E221" s="154" t="b">
        <f>Scenario!E289=OrigScenario!E221</f>
        <v>0</v>
      </c>
      <c r="F221" s="154" t="b">
        <f>Scenario!F289=OrigScenario!F221</f>
        <v>0</v>
      </c>
      <c r="G221" s="154" t="b">
        <f>Scenario!G289=OrigScenario!G221</f>
        <v>0</v>
      </c>
      <c r="H221" s="154" t="b">
        <f>Scenario!H289=OrigScenario!H221</f>
        <v>0</v>
      </c>
      <c r="I221" s="154" t="b">
        <f>Scenario!I289=OrigScenario!I221</f>
        <v>0</v>
      </c>
      <c r="J221" s="154" t="b">
        <f>Scenario!J289=OrigScenario!J221</f>
        <v>0</v>
      </c>
      <c r="K221" s="154" t="b">
        <f>Scenario!K289=OrigScenario!K221</f>
        <v>0</v>
      </c>
      <c r="L221" s="154" t="b">
        <f>Scenario!L289=OrigScenario!L221</f>
        <v>0</v>
      </c>
      <c r="M221" s="154" t="b">
        <f>Scenario!M289=OrigScenario!M221</f>
        <v>0</v>
      </c>
      <c r="N221" s="154" t="b">
        <f>Scenario!N289=OrigScenario!N221</f>
        <v>0</v>
      </c>
      <c r="O221" s="154" t="b">
        <f>Scenario!O289=OrigScenario!O221</f>
        <v>0</v>
      </c>
      <c r="P221" s="154" t="b">
        <f>Scenario!P289=OrigScenario!P221</f>
        <v>0</v>
      </c>
      <c r="Q221" s="154" t="b">
        <f>Scenario!Q289=OrigScenario!Q221</f>
        <v>0</v>
      </c>
      <c r="R221" s="154" t="b">
        <f>Scenario!R289=OrigScenario!R221</f>
        <v>0</v>
      </c>
      <c r="S221" s="154" t="b">
        <f>Scenario!S289=OrigScenario!S221</f>
        <v>0</v>
      </c>
      <c r="T221" s="154" t="b">
        <f>Scenario!T289=OrigScenario!T221</f>
        <v>0</v>
      </c>
      <c r="U221" s="154" t="b">
        <f>Scenario!U289=OrigScenario!U221</f>
        <v>0</v>
      </c>
      <c r="V221" s="154" t="b">
        <f>Scenario!V289=OrigScenario!V221</f>
        <v>0</v>
      </c>
      <c r="W221" s="154" t="b">
        <f>Scenario!W289=OrigScenario!W221</f>
        <v>0</v>
      </c>
      <c r="X221" s="154" t="b">
        <f>Scenario!X289=OrigScenario!X221</f>
        <v>0</v>
      </c>
      <c r="Y221" s="154" t="b">
        <f>Scenario!Y289=OrigScenario!Y221</f>
        <v>0</v>
      </c>
      <c r="Z221" s="154" t="b">
        <f>Scenario!Z289=OrigScenario!Z221</f>
        <v>0</v>
      </c>
      <c r="AA221" s="154" t="b">
        <f>Scenario!AA289=OrigScenario!AA221</f>
        <v>0</v>
      </c>
      <c r="AB221" s="154" t="b">
        <f>Scenario!AB289=OrigScenario!AB221</f>
        <v>0</v>
      </c>
      <c r="AC221" s="154" t="b">
        <f>Scenario!AC289=OrigScenario!AC221</f>
        <v>0</v>
      </c>
      <c r="AD221" s="154" t="b">
        <f>Scenario!AD289=OrigScenario!AD221</f>
        <v>0</v>
      </c>
      <c r="AE221" s="154" t="b">
        <f>Scenario!AE289=OrigScenario!AE221</f>
        <v>0</v>
      </c>
      <c r="AF221" s="154" t="b">
        <f>Scenario!AF289=OrigScenario!AF221</f>
        <v>0</v>
      </c>
      <c r="AG221" s="154" t="b">
        <f>Scenario!AG289=OrigScenario!AG221</f>
        <v>0</v>
      </c>
      <c r="AH221" s="154" t="b">
        <f>Scenario!AH289=OrigScenario!AH221</f>
        <v>0</v>
      </c>
      <c r="AI221" s="154" t="b">
        <f>Scenario!AI289=OrigScenario!AI221</f>
        <v>0</v>
      </c>
      <c r="AJ221" s="154" t="b">
        <f>Scenario!AJ289=OrigScenario!AJ221</f>
        <v>0</v>
      </c>
      <c r="AK221" s="154" t="b">
        <f>Scenario!AK289=OrigScenario!AK221</f>
        <v>0</v>
      </c>
      <c r="AL221" s="154" t="b">
        <f>Scenario!AL289=OrigScenario!AL221</f>
        <v>0</v>
      </c>
      <c r="AM221" s="154" t="b">
        <f>Scenario!AM289=OrigScenario!AM221</f>
        <v>0</v>
      </c>
      <c r="AN221" s="154" t="b">
        <f>Scenario!AN289=OrigScenario!AN221</f>
        <v>0</v>
      </c>
      <c r="AO221" s="154" t="b">
        <f>Scenario!AO289=OrigScenario!AO221</f>
        <v>0</v>
      </c>
      <c r="AP221" s="154" t="b">
        <f>Scenario!AP289=OrigScenario!AP221</f>
        <v>0</v>
      </c>
      <c r="AQ221" s="154" t="b">
        <f>Scenario!AQ289=OrigScenario!AQ221</f>
        <v>0</v>
      </c>
      <c r="AR221" s="154" t="b">
        <f>Scenario!AR289=OrigScenario!AR221</f>
        <v>0</v>
      </c>
      <c r="AS221" s="154" t="b">
        <f>Scenario!AS289=OrigScenario!AS221</f>
        <v>0</v>
      </c>
      <c r="AT221" s="154" t="b">
        <f>Scenario!AT289=OrigScenario!AT221</f>
        <v>0</v>
      </c>
      <c r="AU221" s="154" t="b">
        <f>Scenario!AU289=OrigScenario!AU221</f>
        <v>0</v>
      </c>
      <c r="AV221" s="155" t="b">
        <f>Scenario!AV289=OrigScenario!AV221</f>
        <v>0</v>
      </c>
    </row>
    <row r="222" spans="2:48" x14ac:dyDescent="0.2">
      <c r="B222" s="2" t="b">
        <f>Scenario!B290=OrigScenario!B222</f>
        <v>1</v>
      </c>
      <c r="C222" s="154" t="b">
        <f>Scenario!C290=OrigScenario!C222</f>
        <v>0</v>
      </c>
      <c r="D222" s="154" t="b">
        <f>Scenario!D290=OrigScenario!D222</f>
        <v>0</v>
      </c>
      <c r="E222" s="154" t="b">
        <f>Scenario!E290=OrigScenario!E222</f>
        <v>0</v>
      </c>
      <c r="F222" s="154" t="b">
        <f>Scenario!F290=OrigScenario!F222</f>
        <v>0</v>
      </c>
      <c r="G222" s="154" t="b">
        <f>Scenario!G290=OrigScenario!G222</f>
        <v>0</v>
      </c>
      <c r="H222" s="154" t="b">
        <f>Scenario!H290=OrigScenario!H222</f>
        <v>0</v>
      </c>
      <c r="I222" s="154" t="b">
        <f>Scenario!I290=OrigScenario!I222</f>
        <v>0</v>
      </c>
      <c r="J222" s="154" t="b">
        <f>Scenario!J290=OrigScenario!J222</f>
        <v>0</v>
      </c>
      <c r="K222" s="154" t="b">
        <f>Scenario!K290=OrigScenario!K222</f>
        <v>0</v>
      </c>
      <c r="L222" s="154" t="b">
        <f>Scenario!L290=OrigScenario!L222</f>
        <v>0</v>
      </c>
      <c r="M222" s="154" t="b">
        <f>Scenario!M290=OrigScenario!M222</f>
        <v>0</v>
      </c>
      <c r="N222" s="154" t="b">
        <f>Scenario!N290=OrigScenario!N222</f>
        <v>0</v>
      </c>
      <c r="O222" s="154" t="b">
        <f>Scenario!O290=OrigScenario!O222</f>
        <v>0</v>
      </c>
      <c r="P222" s="154" t="b">
        <f>Scenario!P290=OrigScenario!P222</f>
        <v>0</v>
      </c>
      <c r="Q222" s="154" t="b">
        <f>Scenario!Q290=OrigScenario!Q222</f>
        <v>0</v>
      </c>
      <c r="R222" s="154" t="b">
        <f>Scenario!R290=OrigScenario!R222</f>
        <v>0</v>
      </c>
      <c r="S222" s="154" t="b">
        <f>Scenario!S290=OrigScenario!S222</f>
        <v>0</v>
      </c>
      <c r="T222" s="154" t="b">
        <f>Scenario!T290=OrigScenario!T222</f>
        <v>0</v>
      </c>
      <c r="U222" s="154" t="b">
        <f>Scenario!U290=OrigScenario!U222</f>
        <v>0</v>
      </c>
      <c r="V222" s="154" t="b">
        <f>Scenario!V290=OrigScenario!V222</f>
        <v>0</v>
      </c>
      <c r="W222" s="154" t="b">
        <f>Scenario!W290=OrigScenario!W222</f>
        <v>0</v>
      </c>
      <c r="X222" s="154" t="b">
        <f>Scenario!X290=OrigScenario!X222</f>
        <v>0</v>
      </c>
      <c r="Y222" s="154" t="b">
        <f>Scenario!Y290=OrigScenario!Y222</f>
        <v>0</v>
      </c>
      <c r="Z222" s="154" t="b">
        <f>Scenario!Z290=OrigScenario!Z222</f>
        <v>0</v>
      </c>
      <c r="AA222" s="154" t="b">
        <f>Scenario!AA290=OrigScenario!AA222</f>
        <v>0</v>
      </c>
      <c r="AB222" s="154" t="b">
        <f>Scenario!AB290=OrigScenario!AB222</f>
        <v>0</v>
      </c>
      <c r="AC222" s="154" t="b">
        <f>Scenario!AC290=OrigScenario!AC222</f>
        <v>0</v>
      </c>
      <c r="AD222" s="154" t="b">
        <f>Scenario!AD290=OrigScenario!AD222</f>
        <v>0</v>
      </c>
      <c r="AE222" s="154" t="b">
        <f>Scenario!AE290=OrigScenario!AE222</f>
        <v>0</v>
      </c>
      <c r="AF222" s="154" t="b">
        <f>Scenario!AF290=OrigScenario!AF222</f>
        <v>0</v>
      </c>
      <c r="AG222" s="154" t="b">
        <f>Scenario!AG290=OrigScenario!AG222</f>
        <v>0</v>
      </c>
      <c r="AH222" s="154" t="b">
        <f>Scenario!AH290=OrigScenario!AH222</f>
        <v>0</v>
      </c>
      <c r="AI222" s="154" t="b">
        <f>Scenario!AI290=OrigScenario!AI222</f>
        <v>0</v>
      </c>
      <c r="AJ222" s="154" t="b">
        <f>Scenario!AJ290=OrigScenario!AJ222</f>
        <v>0</v>
      </c>
      <c r="AK222" s="154" t="b">
        <f>Scenario!AK290=OrigScenario!AK222</f>
        <v>0</v>
      </c>
      <c r="AL222" s="154" t="b">
        <f>Scenario!AL290=OrigScenario!AL222</f>
        <v>0</v>
      </c>
      <c r="AM222" s="154" t="b">
        <f>Scenario!AM290=OrigScenario!AM222</f>
        <v>0</v>
      </c>
      <c r="AN222" s="154" t="b">
        <f>Scenario!AN290=OrigScenario!AN222</f>
        <v>0</v>
      </c>
      <c r="AO222" s="154" t="b">
        <f>Scenario!AO290=OrigScenario!AO222</f>
        <v>0</v>
      </c>
      <c r="AP222" s="154" t="b">
        <f>Scenario!AP290=OrigScenario!AP222</f>
        <v>0</v>
      </c>
      <c r="AQ222" s="154" t="b">
        <f>Scenario!AQ290=OrigScenario!AQ222</f>
        <v>0</v>
      </c>
      <c r="AR222" s="154" t="b">
        <f>Scenario!AR290=OrigScenario!AR222</f>
        <v>0</v>
      </c>
      <c r="AS222" s="154" t="b">
        <f>Scenario!AS290=OrigScenario!AS222</f>
        <v>0</v>
      </c>
      <c r="AT222" s="154" t="b">
        <f>Scenario!AT290=OrigScenario!AT222</f>
        <v>0</v>
      </c>
      <c r="AU222" s="154" t="b">
        <f>Scenario!AU290=OrigScenario!AU222</f>
        <v>0</v>
      </c>
      <c r="AV222" s="155" t="b">
        <f>Scenario!AV290=OrigScenario!AV222</f>
        <v>0</v>
      </c>
    </row>
    <row r="223" spans="2:48" x14ac:dyDescent="0.2">
      <c r="B223" s="2" t="b">
        <f>Scenario!B291=OrigScenario!B223</f>
        <v>1</v>
      </c>
      <c r="C223" s="154" t="b">
        <f>Scenario!C291=OrigScenario!C223</f>
        <v>0</v>
      </c>
      <c r="D223" s="154" t="b">
        <f>Scenario!D291=OrigScenario!D223</f>
        <v>0</v>
      </c>
      <c r="E223" s="154" t="b">
        <f>Scenario!E291=OrigScenario!E223</f>
        <v>0</v>
      </c>
      <c r="F223" s="154" t="b">
        <f>Scenario!F291=OrigScenario!F223</f>
        <v>0</v>
      </c>
      <c r="G223" s="154" t="b">
        <f>Scenario!G291=OrigScenario!G223</f>
        <v>0</v>
      </c>
      <c r="H223" s="154" t="b">
        <f>Scenario!H291=OrigScenario!H223</f>
        <v>0</v>
      </c>
      <c r="I223" s="154" t="b">
        <f>Scenario!I291=OrigScenario!I223</f>
        <v>0</v>
      </c>
      <c r="J223" s="154" t="b">
        <f>Scenario!J291=OrigScenario!J223</f>
        <v>0</v>
      </c>
      <c r="K223" s="154" t="b">
        <f>Scenario!K291=OrigScenario!K223</f>
        <v>0</v>
      </c>
      <c r="L223" s="154" t="b">
        <f>Scenario!L291=OrigScenario!L223</f>
        <v>0</v>
      </c>
      <c r="M223" s="154" t="b">
        <f>Scenario!M291=OrigScenario!M223</f>
        <v>0</v>
      </c>
      <c r="N223" s="154" t="b">
        <f>Scenario!N291=OrigScenario!N223</f>
        <v>0</v>
      </c>
      <c r="O223" s="154" t="b">
        <f>Scenario!O291=OrigScenario!O223</f>
        <v>0</v>
      </c>
      <c r="P223" s="154" t="b">
        <f>Scenario!P291=OrigScenario!P223</f>
        <v>0</v>
      </c>
      <c r="Q223" s="154" t="b">
        <f>Scenario!Q291=OrigScenario!Q223</f>
        <v>0</v>
      </c>
      <c r="R223" s="154" t="b">
        <f>Scenario!R291=OrigScenario!R223</f>
        <v>0</v>
      </c>
      <c r="S223" s="154" t="b">
        <f>Scenario!S291=OrigScenario!S223</f>
        <v>0</v>
      </c>
      <c r="T223" s="154" t="b">
        <f>Scenario!T291=OrigScenario!T223</f>
        <v>0</v>
      </c>
      <c r="U223" s="154" t="b">
        <f>Scenario!U291=OrigScenario!U223</f>
        <v>0</v>
      </c>
      <c r="V223" s="154" t="b">
        <f>Scenario!V291=OrigScenario!V223</f>
        <v>0</v>
      </c>
      <c r="W223" s="154" t="b">
        <f>Scenario!W291=OrigScenario!W223</f>
        <v>0</v>
      </c>
      <c r="X223" s="154" t="b">
        <f>Scenario!X291=OrigScenario!X223</f>
        <v>0</v>
      </c>
      <c r="Y223" s="154" t="b">
        <f>Scenario!Y291=OrigScenario!Y223</f>
        <v>0</v>
      </c>
      <c r="Z223" s="154" t="b">
        <f>Scenario!Z291=OrigScenario!Z223</f>
        <v>0</v>
      </c>
      <c r="AA223" s="154" t="b">
        <f>Scenario!AA291=OrigScenario!AA223</f>
        <v>0</v>
      </c>
      <c r="AB223" s="154" t="b">
        <f>Scenario!AB291=OrigScenario!AB223</f>
        <v>0</v>
      </c>
      <c r="AC223" s="154" t="b">
        <f>Scenario!AC291=OrigScenario!AC223</f>
        <v>0</v>
      </c>
      <c r="AD223" s="154" t="b">
        <f>Scenario!AD291=OrigScenario!AD223</f>
        <v>0</v>
      </c>
      <c r="AE223" s="154" t="b">
        <f>Scenario!AE291=OrigScenario!AE223</f>
        <v>0</v>
      </c>
      <c r="AF223" s="154" t="b">
        <f>Scenario!AF291=OrigScenario!AF223</f>
        <v>0</v>
      </c>
      <c r="AG223" s="154" t="b">
        <f>Scenario!AG291=OrigScenario!AG223</f>
        <v>0</v>
      </c>
      <c r="AH223" s="154" t="b">
        <f>Scenario!AH291=OrigScenario!AH223</f>
        <v>0</v>
      </c>
      <c r="AI223" s="154" t="b">
        <f>Scenario!AI291=OrigScenario!AI223</f>
        <v>0</v>
      </c>
      <c r="AJ223" s="154" t="b">
        <f>Scenario!AJ291=OrigScenario!AJ223</f>
        <v>0</v>
      </c>
      <c r="AK223" s="154" t="b">
        <f>Scenario!AK291=OrigScenario!AK223</f>
        <v>0</v>
      </c>
      <c r="AL223" s="154" t="b">
        <f>Scenario!AL291=OrigScenario!AL223</f>
        <v>0</v>
      </c>
      <c r="AM223" s="154" t="b">
        <f>Scenario!AM291=OrigScenario!AM223</f>
        <v>0</v>
      </c>
      <c r="AN223" s="154" t="b">
        <f>Scenario!AN291=OrigScenario!AN223</f>
        <v>0</v>
      </c>
      <c r="AO223" s="154" t="b">
        <f>Scenario!AO291=OrigScenario!AO223</f>
        <v>0</v>
      </c>
      <c r="AP223" s="154" t="b">
        <f>Scenario!AP291=OrigScenario!AP223</f>
        <v>0</v>
      </c>
      <c r="AQ223" s="154" t="b">
        <f>Scenario!AQ291=OrigScenario!AQ223</f>
        <v>0</v>
      </c>
      <c r="AR223" s="154" t="b">
        <f>Scenario!AR291=OrigScenario!AR223</f>
        <v>0</v>
      </c>
      <c r="AS223" s="154" t="b">
        <f>Scenario!AS291=OrigScenario!AS223</f>
        <v>0</v>
      </c>
      <c r="AT223" s="154" t="b">
        <f>Scenario!AT291=OrigScenario!AT223</f>
        <v>0</v>
      </c>
      <c r="AU223" s="154" t="b">
        <f>Scenario!AU291=OrigScenario!AU223</f>
        <v>0</v>
      </c>
      <c r="AV223" s="155" t="b">
        <f>Scenario!AV291=OrigScenario!AV223</f>
        <v>0</v>
      </c>
    </row>
    <row r="224" spans="2:48" x14ac:dyDescent="0.2">
      <c r="B224" s="2" t="b">
        <f>Scenario!B292=OrigScenario!B224</f>
        <v>1</v>
      </c>
      <c r="C224" s="154" t="b">
        <f>Scenario!C292=OrigScenario!C224</f>
        <v>1</v>
      </c>
      <c r="D224" s="154" t="b">
        <f>Scenario!D292=OrigScenario!D224</f>
        <v>1</v>
      </c>
      <c r="E224" s="154" t="b">
        <f>Scenario!E292=OrigScenario!E224</f>
        <v>1</v>
      </c>
      <c r="F224" s="154" t="b">
        <f>Scenario!F292=OrigScenario!F224</f>
        <v>1</v>
      </c>
      <c r="G224" s="154" t="b">
        <f>Scenario!G292=OrigScenario!G224</f>
        <v>1</v>
      </c>
      <c r="H224" s="154" t="b">
        <f>Scenario!H292=OrigScenario!H224</f>
        <v>1</v>
      </c>
      <c r="I224" s="154" t="b">
        <f>Scenario!I292=OrigScenario!I224</f>
        <v>1</v>
      </c>
      <c r="J224" s="154" t="b">
        <f>Scenario!J292=OrigScenario!J224</f>
        <v>1</v>
      </c>
      <c r="K224" s="154" t="b">
        <f>Scenario!K292=OrigScenario!K224</f>
        <v>1</v>
      </c>
      <c r="L224" s="154" t="b">
        <f>Scenario!L292=OrigScenario!L224</f>
        <v>1</v>
      </c>
      <c r="M224" s="154" t="b">
        <f>Scenario!M292=OrigScenario!M224</f>
        <v>1</v>
      </c>
      <c r="N224" s="154" t="b">
        <f>Scenario!N292=OrigScenario!N224</f>
        <v>1</v>
      </c>
      <c r="O224" s="154" t="b">
        <f>Scenario!O292=OrigScenario!O224</f>
        <v>1</v>
      </c>
      <c r="P224" s="154" t="b">
        <f>Scenario!P292=OrigScenario!P224</f>
        <v>1</v>
      </c>
      <c r="Q224" s="154" t="b">
        <f>Scenario!Q292=OrigScenario!Q224</f>
        <v>1</v>
      </c>
      <c r="R224" s="154" t="b">
        <f>Scenario!R292=OrigScenario!R224</f>
        <v>1</v>
      </c>
      <c r="S224" s="154" t="b">
        <f>Scenario!S292=OrigScenario!S224</f>
        <v>1</v>
      </c>
      <c r="T224" s="154" t="b">
        <f>Scenario!T292=OrigScenario!T224</f>
        <v>1</v>
      </c>
      <c r="U224" s="154" t="b">
        <f>Scenario!U292=OrigScenario!U224</f>
        <v>1</v>
      </c>
      <c r="V224" s="154" t="b">
        <f>Scenario!V292=OrigScenario!V224</f>
        <v>1</v>
      </c>
      <c r="W224" s="154" t="b">
        <f>Scenario!W292=OrigScenario!W224</f>
        <v>1</v>
      </c>
      <c r="X224" s="154" t="b">
        <f>Scenario!X292=OrigScenario!X224</f>
        <v>1</v>
      </c>
      <c r="Y224" s="154" t="b">
        <f>Scenario!Y292=OrigScenario!Y224</f>
        <v>1</v>
      </c>
      <c r="Z224" s="154" t="b">
        <f>Scenario!Z292=OrigScenario!Z224</f>
        <v>1</v>
      </c>
      <c r="AA224" s="154" t="b">
        <f>Scenario!AA292=OrigScenario!AA224</f>
        <v>1</v>
      </c>
      <c r="AB224" s="154" t="b">
        <f>Scenario!AB292=OrigScenario!AB224</f>
        <v>1</v>
      </c>
      <c r="AC224" s="154" t="b">
        <f>Scenario!AC292=OrigScenario!AC224</f>
        <v>1</v>
      </c>
      <c r="AD224" s="154" t="b">
        <f>Scenario!AD292=OrigScenario!AD224</f>
        <v>1</v>
      </c>
      <c r="AE224" s="154" t="b">
        <f>Scenario!AE292=OrigScenario!AE224</f>
        <v>1</v>
      </c>
      <c r="AF224" s="154" t="b">
        <f>Scenario!AF292=OrigScenario!AF224</f>
        <v>1</v>
      </c>
      <c r="AG224" s="154" t="b">
        <f>Scenario!AG292=OrigScenario!AG224</f>
        <v>1</v>
      </c>
      <c r="AH224" s="154" t="b">
        <f>Scenario!AH292=OrigScenario!AH224</f>
        <v>1</v>
      </c>
      <c r="AI224" s="154" t="b">
        <f>Scenario!AI292=OrigScenario!AI224</f>
        <v>1</v>
      </c>
      <c r="AJ224" s="154" t="b">
        <f>Scenario!AJ292=OrigScenario!AJ224</f>
        <v>1</v>
      </c>
      <c r="AK224" s="154" t="b">
        <f>Scenario!AK292=OrigScenario!AK224</f>
        <v>1</v>
      </c>
      <c r="AL224" s="154" t="b">
        <f>Scenario!AL292=OrigScenario!AL224</f>
        <v>1</v>
      </c>
      <c r="AM224" s="154" t="b">
        <f>Scenario!AM292=OrigScenario!AM224</f>
        <v>1</v>
      </c>
      <c r="AN224" s="154" t="b">
        <f>Scenario!AN292=OrigScenario!AN224</f>
        <v>1</v>
      </c>
      <c r="AO224" s="154" t="b">
        <f>Scenario!AO292=OrigScenario!AO224</f>
        <v>1</v>
      </c>
      <c r="AP224" s="154" t="b">
        <f>Scenario!AP292=OrigScenario!AP224</f>
        <v>1</v>
      </c>
      <c r="AQ224" s="154" t="b">
        <f>Scenario!AQ292=OrigScenario!AQ224</f>
        <v>1</v>
      </c>
      <c r="AR224" s="154" t="b">
        <f>Scenario!AR292=OrigScenario!AR224</f>
        <v>1</v>
      </c>
      <c r="AS224" s="154" t="b">
        <f>Scenario!AS292=OrigScenario!AS224</f>
        <v>1</v>
      </c>
      <c r="AT224" s="154" t="b">
        <f>Scenario!AT292=OrigScenario!AT224</f>
        <v>1</v>
      </c>
      <c r="AU224" s="154" t="b">
        <f>Scenario!AU292=OrigScenario!AU224</f>
        <v>1</v>
      </c>
      <c r="AV224" s="155" t="b">
        <f>Scenario!AV292=OrigScenario!AV224</f>
        <v>1</v>
      </c>
    </row>
    <row r="225" spans="2:48" x14ac:dyDescent="0.2">
      <c r="B225" s="2" t="b">
        <f>Scenario!B293=OrigScenario!B225</f>
        <v>1</v>
      </c>
      <c r="C225" s="154" t="b">
        <f>Scenario!C293=OrigScenario!C225</f>
        <v>1</v>
      </c>
      <c r="D225" s="154" t="b">
        <f>Scenario!D293=OrigScenario!D225</f>
        <v>1</v>
      </c>
      <c r="E225" s="154" t="b">
        <f>Scenario!E293=OrigScenario!E225</f>
        <v>1</v>
      </c>
      <c r="F225" s="154" t="b">
        <f>Scenario!F293=OrigScenario!F225</f>
        <v>1</v>
      </c>
      <c r="G225" s="154" t="b">
        <f>Scenario!G293=OrigScenario!G225</f>
        <v>1</v>
      </c>
      <c r="H225" s="154" t="b">
        <f>Scenario!H293=OrigScenario!H225</f>
        <v>1</v>
      </c>
      <c r="I225" s="154" t="b">
        <f>Scenario!I293=OrigScenario!I225</f>
        <v>1</v>
      </c>
      <c r="J225" s="154" t="b">
        <f>Scenario!J293=OrigScenario!J225</f>
        <v>1</v>
      </c>
      <c r="K225" s="154" t="b">
        <f>Scenario!K293=OrigScenario!K225</f>
        <v>1</v>
      </c>
      <c r="L225" s="154" t="b">
        <f>Scenario!L293=OrigScenario!L225</f>
        <v>1</v>
      </c>
      <c r="M225" s="154" t="b">
        <f>Scenario!M293=OrigScenario!M225</f>
        <v>1</v>
      </c>
      <c r="N225" s="154" t="b">
        <f>Scenario!N293=OrigScenario!N225</f>
        <v>1</v>
      </c>
      <c r="O225" s="154" t="b">
        <f>Scenario!O293=OrigScenario!O225</f>
        <v>1</v>
      </c>
      <c r="P225" s="154" t="b">
        <f>Scenario!P293=OrigScenario!P225</f>
        <v>1</v>
      </c>
      <c r="Q225" s="154" t="b">
        <f>Scenario!Q293=OrigScenario!Q225</f>
        <v>1</v>
      </c>
      <c r="R225" s="154" t="b">
        <f>Scenario!R293=OrigScenario!R225</f>
        <v>1</v>
      </c>
      <c r="S225" s="154" t="b">
        <f>Scenario!S293=OrigScenario!S225</f>
        <v>1</v>
      </c>
      <c r="T225" s="154" t="b">
        <f>Scenario!T293=OrigScenario!T225</f>
        <v>1</v>
      </c>
      <c r="U225" s="154" t="b">
        <f>Scenario!U293=OrigScenario!U225</f>
        <v>1</v>
      </c>
      <c r="V225" s="154" t="b">
        <f>Scenario!V293=OrigScenario!V225</f>
        <v>1</v>
      </c>
      <c r="W225" s="154" t="b">
        <f>Scenario!W293=OrigScenario!W225</f>
        <v>1</v>
      </c>
      <c r="X225" s="154" t="b">
        <f>Scenario!X293=OrigScenario!X225</f>
        <v>1</v>
      </c>
      <c r="Y225" s="154" t="b">
        <f>Scenario!Y293=OrigScenario!Y225</f>
        <v>1</v>
      </c>
      <c r="Z225" s="154" t="b">
        <f>Scenario!Z293=OrigScenario!Z225</f>
        <v>1</v>
      </c>
      <c r="AA225" s="154" t="b">
        <f>Scenario!AA293=OrigScenario!AA225</f>
        <v>1</v>
      </c>
      <c r="AB225" s="154" t="b">
        <f>Scenario!AB293=OrigScenario!AB225</f>
        <v>1</v>
      </c>
      <c r="AC225" s="154" t="b">
        <f>Scenario!AC293=OrigScenario!AC225</f>
        <v>1</v>
      </c>
      <c r="AD225" s="154" t="b">
        <f>Scenario!AD293=OrigScenario!AD225</f>
        <v>1</v>
      </c>
      <c r="AE225" s="154" t="b">
        <f>Scenario!AE293=OrigScenario!AE225</f>
        <v>1</v>
      </c>
      <c r="AF225" s="154" t="b">
        <f>Scenario!AF293=OrigScenario!AF225</f>
        <v>1</v>
      </c>
      <c r="AG225" s="154" t="b">
        <f>Scenario!AG293=OrigScenario!AG225</f>
        <v>1</v>
      </c>
      <c r="AH225" s="154" t="b">
        <f>Scenario!AH293=OrigScenario!AH225</f>
        <v>1</v>
      </c>
      <c r="AI225" s="154" t="b">
        <f>Scenario!AI293=OrigScenario!AI225</f>
        <v>1</v>
      </c>
      <c r="AJ225" s="154" t="b">
        <f>Scenario!AJ293=OrigScenario!AJ225</f>
        <v>1</v>
      </c>
      <c r="AK225" s="154" t="b">
        <f>Scenario!AK293=OrigScenario!AK225</f>
        <v>1</v>
      </c>
      <c r="AL225" s="154" t="b">
        <f>Scenario!AL293=OrigScenario!AL225</f>
        <v>1</v>
      </c>
      <c r="AM225" s="154" t="b">
        <f>Scenario!AM293=OrigScenario!AM225</f>
        <v>1</v>
      </c>
      <c r="AN225" s="154" t="b">
        <f>Scenario!AN293=OrigScenario!AN225</f>
        <v>1</v>
      </c>
      <c r="AO225" s="154" t="b">
        <f>Scenario!AO293=OrigScenario!AO225</f>
        <v>1</v>
      </c>
      <c r="AP225" s="154" t="b">
        <f>Scenario!AP293=OrigScenario!AP225</f>
        <v>1</v>
      </c>
      <c r="AQ225" s="154" t="b">
        <f>Scenario!AQ293=OrigScenario!AQ225</f>
        <v>1</v>
      </c>
      <c r="AR225" s="154" t="b">
        <f>Scenario!AR293=OrigScenario!AR225</f>
        <v>1</v>
      </c>
      <c r="AS225" s="154" t="b">
        <f>Scenario!AS293=OrigScenario!AS225</f>
        <v>1</v>
      </c>
      <c r="AT225" s="154" t="b">
        <f>Scenario!AT293=OrigScenario!AT225</f>
        <v>1</v>
      </c>
      <c r="AU225" s="154" t="b">
        <f>Scenario!AU293=OrigScenario!AU225</f>
        <v>1</v>
      </c>
      <c r="AV225" s="155" t="b">
        <f>Scenario!AV293=OrigScenario!AV225</f>
        <v>1</v>
      </c>
    </row>
    <row r="226" spans="2:48" x14ac:dyDescent="0.2">
      <c r="B226" s="2" t="b">
        <f>Scenario!B294=OrigScenario!B226</f>
        <v>1</v>
      </c>
      <c r="C226" s="154" t="b">
        <f>Scenario!C294=OrigScenario!C226</f>
        <v>1</v>
      </c>
      <c r="D226" s="154" t="b">
        <f>Scenario!D294=OrigScenario!D226</f>
        <v>1</v>
      </c>
      <c r="E226" s="154" t="b">
        <f>Scenario!E294=OrigScenario!E226</f>
        <v>1</v>
      </c>
      <c r="F226" s="154" t="b">
        <f>Scenario!F294=OrigScenario!F226</f>
        <v>1</v>
      </c>
      <c r="G226" s="154" t="b">
        <f>Scenario!G294=OrigScenario!G226</f>
        <v>1</v>
      </c>
      <c r="H226" s="154" t="b">
        <f>Scenario!H294=OrigScenario!H226</f>
        <v>1</v>
      </c>
      <c r="I226" s="154" t="b">
        <f>Scenario!I294=OrigScenario!I226</f>
        <v>1</v>
      </c>
      <c r="J226" s="154" t="b">
        <f>Scenario!J294=OrigScenario!J226</f>
        <v>1</v>
      </c>
      <c r="K226" s="154" t="b">
        <f>Scenario!K294=OrigScenario!K226</f>
        <v>1</v>
      </c>
      <c r="L226" s="154" t="b">
        <f>Scenario!L294=OrigScenario!L226</f>
        <v>1</v>
      </c>
      <c r="M226" s="154" t="b">
        <f>Scenario!M294=OrigScenario!M226</f>
        <v>1</v>
      </c>
      <c r="N226" s="154" t="b">
        <f>Scenario!N294=OrigScenario!N226</f>
        <v>1</v>
      </c>
      <c r="O226" s="154" t="b">
        <f>Scenario!O294=OrigScenario!O226</f>
        <v>1</v>
      </c>
      <c r="P226" s="154" t="b">
        <f>Scenario!P294=OrigScenario!P226</f>
        <v>1</v>
      </c>
      <c r="Q226" s="154" t="b">
        <f>Scenario!Q294=OrigScenario!Q226</f>
        <v>1</v>
      </c>
      <c r="R226" s="154" t="b">
        <f>Scenario!R294=OrigScenario!R226</f>
        <v>1</v>
      </c>
      <c r="S226" s="154" t="b">
        <f>Scenario!S294=OrigScenario!S226</f>
        <v>1</v>
      </c>
      <c r="T226" s="154" t="b">
        <f>Scenario!T294=OrigScenario!T226</f>
        <v>1</v>
      </c>
      <c r="U226" s="154" t="b">
        <f>Scenario!U294=OrigScenario!U226</f>
        <v>1</v>
      </c>
      <c r="V226" s="154" t="b">
        <f>Scenario!V294=OrigScenario!V226</f>
        <v>1</v>
      </c>
      <c r="W226" s="154" t="b">
        <f>Scenario!W294=OrigScenario!W226</f>
        <v>1</v>
      </c>
      <c r="X226" s="154" t="b">
        <f>Scenario!X294=OrigScenario!X226</f>
        <v>1</v>
      </c>
      <c r="Y226" s="154" t="b">
        <f>Scenario!Y294=OrigScenario!Y226</f>
        <v>1</v>
      </c>
      <c r="Z226" s="154" t="b">
        <f>Scenario!Z294=OrigScenario!Z226</f>
        <v>1</v>
      </c>
      <c r="AA226" s="154" t="b">
        <f>Scenario!AA294=OrigScenario!AA226</f>
        <v>1</v>
      </c>
      <c r="AB226" s="154" t="b">
        <f>Scenario!AB294=OrigScenario!AB226</f>
        <v>1</v>
      </c>
      <c r="AC226" s="154" t="b">
        <f>Scenario!AC294=OrigScenario!AC226</f>
        <v>1</v>
      </c>
      <c r="AD226" s="154" t="b">
        <f>Scenario!AD294=OrigScenario!AD226</f>
        <v>1</v>
      </c>
      <c r="AE226" s="154" t="b">
        <f>Scenario!AE294=OrigScenario!AE226</f>
        <v>1</v>
      </c>
      <c r="AF226" s="154" t="b">
        <f>Scenario!AF294=OrigScenario!AF226</f>
        <v>1</v>
      </c>
      <c r="AG226" s="154" t="b">
        <f>Scenario!AG294=OrigScenario!AG226</f>
        <v>1</v>
      </c>
      <c r="AH226" s="154" t="b">
        <f>Scenario!AH294=OrigScenario!AH226</f>
        <v>1</v>
      </c>
      <c r="AI226" s="154" t="b">
        <f>Scenario!AI294=OrigScenario!AI226</f>
        <v>1</v>
      </c>
      <c r="AJ226" s="154" t="b">
        <f>Scenario!AJ294=OrigScenario!AJ226</f>
        <v>1</v>
      </c>
      <c r="AK226" s="154" t="b">
        <f>Scenario!AK294=OrigScenario!AK226</f>
        <v>1</v>
      </c>
      <c r="AL226" s="154" t="b">
        <f>Scenario!AL294=OrigScenario!AL226</f>
        <v>1</v>
      </c>
      <c r="AM226" s="154" t="b">
        <f>Scenario!AM294=OrigScenario!AM226</f>
        <v>1</v>
      </c>
      <c r="AN226" s="154" t="b">
        <f>Scenario!AN294=OrigScenario!AN226</f>
        <v>1</v>
      </c>
      <c r="AO226" s="154" t="b">
        <f>Scenario!AO294=OrigScenario!AO226</f>
        <v>1</v>
      </c>
      <c r="AP226" s="154" t="b">
        <f>Scenario!AP294=OrigScenario!AP226</f>
        <v>1</v>
      </c>
      <c r="AQ226" s="154" t="b">
        <f>Scenario!AQ294=OrigScenario!AQ226</f>
        <v>1</v>
      </c>
      <c r="AR226" s="154" t="b">
        <f>Scenario!AR294=OrigScenario!AR226</f>
        <v>1</v>
      </c>
      <c r="AS226" s="154" t="b">
        <f>Scenario!AS294=OrigScenario!AS226</f>
        <v>1</v>
      </c>
      <c r="AT226" s="154" t="b">
        <f>Scenario!AT294=OrigScenario!AT226</f>
        <v>1</v>
      </c>
      <c r="AU226" s="154" t="b">
        <f>Scenario!AU294=OrigScenario!AU226</f>
        <v>1</v>
      </c>
      <c r="AV226" s="155" t="b">
        <f>Scenario!AV294=OrigScenario!AV226</f>
        <v>1</v>
      </c>
    </row>
    <row r="227" spans="2:48" x14ac:dyDescent="0.2">
      <c r="B227" s="2" t="b">
        <f>Scenario!B295=OrigScenario!B227</f>
        <v>1</v>
      </c>
      <c r="C227" s="154" t="b">
        <f>Scenario!C295=OrigScenario!C227</f>
        <v>1</v>
      </c>
      <c r="D227" s="154" t="b">
        <f>Scenario!D295=OrigScenario!D227</f>
        <v>1</v>
      </c>
      <c r="E227" s="154" t="b">
        <f>Scenario!E295=OrigScenario!E227</f>
        <v>1</v>
      </c>
      <c r="F227" s="154" t="b">
        <f>Scenario!F295=OrigScenario!F227</f>
        <v>1</v>
      </c>
      <c r="G227" s="154" t="b">
        <f>Scenario!G295=OrigScenario!G227</f>
        <v>1</v>
      </c>
      <c r="H227" s="154" t="b">
        <f>Scenario!H295=OrigScenario!H227</f>
        <v>1</v>
      </c>
      <c r="I227" s="154" t="b">
        <f>Scenario!I295=OrigScenario!I227</f>
        <v>1</v>
      </c>
      <c r="J227" s="154" t="b">
        <f>Scenario!J295=OrigScenario!J227</f>
        <v>1</v>
      </c>
      <c r="K227" s="154" t="b">
        <f>Scenario!K295=OrigScenario!K227</f>
        <v>1</v>
      </c>
      <c r="L227" s="154" t="b">
        <f>Scenario!L295=OrigScenario!L227</f>
        <v>1</v>
      </c>
      <c r="M227" s="154" t="b">
        <f>Scenario!M295=OrigScenario!M227</f>
        <v>1</v>
      </c>
      <c r="N227" s="154" t="b">
        <f>Scenario!N295=OrigScenario!N227</f>
        <v>1</v>
      </c>
      <c r="O227" s="154" t="b">
        <f>Scenario!O295=OrigScenario!O227</f>
        <v>1</v>
      </c>
      <c r="P227" s="154" t="b">
        <f>Scenario!P295=OrigScenario!P227</f>
        <v>1</v>
      </c>
      <c r="Q227" s="154" t="b">
        <f>Scenario!Q295=OrigScenario!Q227</f>
        <v>1</v>
      </c>
      <c r="R227" s="154" t="b">
        <f>Scenario!R295=OrigScenario!R227</f>
        <v>1</v>
      </c>
      <c r="S227" s="154" t="b">
        <f>Scenario!S295=OrigScenario!S227</f>
        <v>1</v>
      </c>
      <c r="T227" s="154" t="b">
        <f>Scenario!T295=OrigScenario!T227</f>
        <v>1</v>
      </c>
      <c r="U227" s="154" t="b">
        <f>Scenario!U295=OrigScenario!U227</f>
        <v>1</v>
      </c>
      <c r="V227" s="154" t="b">
        <f>Scenario!V295=OrigScenario!V227</f>
        <v>1</v>
      </c>
      <c r="W227" s="154" t="b">
        <f>Scenario!W295=OrigScenario!W227</f>
        <v>1</v>
      </c>
      <c r="X227" s="154" t="b">
        <f>Scenario!X295=OrigScenario!X227</f>
        <v>1</v>
      </c>
      <c r="Y227" s="154" t="b">
        <f>Scenario!Y295=OrigScenario!Y227</f>
        <v>1</v>
      </c>
      <c r="Z227" s="154" t="b">
        <f>Scenario!Z295=OrigScenario!Z227</f>
        <v>1</v>
      </c>
      <c r="AA227" s="154" t="b">
        <f>Scenario!AA295=OrigScenario!AA227</f>
        <v>1</v>
      </c>
      <c r="AB227" s="154" t="b">
        <f>Scenario!AB295=OrigScenario!AB227</f>
        <v>1</v>
      </c>
      <c r="AC227" s="154" t="b">
        <f>Scenario!AC295=OrigScenario!AC227</f>
        <v>1</v>
      </c>
      <c r="AD227" s="154" t="b">
        <f>Scenario!AD295=OrigScenario!AD227</f>
        <v>1</v>
      </c>
      <c r="AE227" s="154" t="b">
        <f>Scenario!AE295=OrigScenario!AE227</f>
        <v>1</v>
      </c>
      <c r="AF227" s="154" t="b">
        <f>Scenario!AF295=OrigScenario!AF227</f>
        <v>1</v>
      </c>
      <c r="AG227" s="154" t="b">
        <f>Scenario!AG295=OrigScenario!AG227</f>
        <v>1</v>
      </c>
      <c r="AH227" s="154" t="b">
        <f>Scenario!AH295=OrigScenario!AH227</f>
        <v>1</v>
      </c>
      <c r="AI227" s="154" t="b">
        <f>Scenario!AI295=OrigScenario!AI227</f>
        <v>1</v>
      </c>
      <c r="AJ227" s="154" t="b">
        <f>Scenario!AJ295=OrigScenario!AJ227</f>
        <v>1</v>
      </c>
      <c r="AK227" s="154" t="b">
        <f>Scenario!AK295=OrigScenario!AK227</f>
        <v>1</v>
      </c>
      <c r="AL227" s="154" t="b">
        <f>Scenario!AL295=OrigScenario!AL227</f>
        <v>1</v>
      </c>
      <c r="AM227" s="154" t="b">
        <f>Scenario!AM295=OrigScenario!AM227</f>
        <v>1</v>
      </c>
      <c r="AN227" s="154" t="b">
        <f>Scenario!AN295=OrigScenario!AN227</f>
        <v>1</v>
      </c>
      <c r="AO227" s="154" t="b">
        <f>Scenario!AO295=OrigScenario!AO227</f>
        <v>1</v>
      </c>
      <c r="AP227" s="154" t="b">
        <f>Scenario!AP295=OrigScenario!AP227</f>
        <v>1</v>
      </c>
      <c r="AQ227" s="154" t="b">
        <f>Scenario!AQ295=OrigScenario!AQ227</f>
        <v>1</v>
      </c>
      <c r="AR227" s="154" t="b">
        <f>Scenario!AR295=OrigScenario!AR227</f>
        <v>1</v>
      </c>
      <c r="AS227" s="154" t="b">
        <f>Scenario!AS295=OrigScenario!AS227</f>
        <v>1</v>
      </c>
      <c r="AT227" s="154" t="b">
        <f>Scenario!AT295=OrigScenario!AT227</f>
        <v>1</v>
      </c>
      <c r="AU227" s="154" t="b">
        <f>Scenario!AU295=OrigScenario!AU227</f>
        <v>1</v>
      </c>
      <c r="AV227" s="155" t="b">
        <f>Scenario!AV295=OrigScenario!AV227</f>
        <v>1</v>
      </c>
    </row>
    <row r="228" spans="2:48" x14ac:dyDescent="0.2">
      <c r="B228" s="2" t="b">
        <f>Scenario!B296=OrigScenario!B228</f>
        <v>1</v>
      </c>
      <c r="C228" s="154" t="b">
        <f>Scenario!C296=OrigScenario!C228</f>
        <v>1</v>
      </c>
      <c r="D228" s="154" t="b">
        <f>Scenario!D296=OrigScenario!D228</f>
        <v>1</v>
      </c>
      <c r="E228" s="154" t="b">
        <f>Scenario!E296=OrigScenario!E228</f>
        <v>1</v>
      </c>
      <c r="F228" s="154" t="b">
        <f>Scenario!F296=OrigScenario!F228</f>
        <v>1</v>
      </c>
      <c r="G228" s="154" t="b">
        <f>Scenario!G296=OrigScenario!G228</f>
        <v>1</v>
      </c>
      <c r="H228" s="154" t="b">
        <f>Scenario!H296=OrigScenario!H228</f>
        <v>1</v>
      </c>
      <c r="I228" s="154" t="b">
        <f>Scenario!I296=OrigScenario!I228</f>
        <v>1</v>
      </c>
      <c r="J228" s="154" t="b">
        <f>Scenario!J296=OrigScenario!J228</f>
        <v>1</v>
      </c>
      <c r="K228" s="154" t="b">
        <f>Scenario!K296=OrigScenario!K228</f>
        <v>1</v>
      </c>
      <c r="L228" s="154" t="b">
        <f>Scenario!L296=OrigScenario!L228</f>
        <v>1</v>
      </c>
      <c r="M228" s="154" t="b">
        <f>Scenario!M296=OrigScenario!M228</f>
        <v>1</v>
      </c>
      <c r="N228" s="154" t="b">
        <f>Scenario!N296=OrigScenario!N228</f>
        <v>1</v>
      </c>
      <c r="O228" s="154" t="b">
        <f>Scenario!O296=OrigScenario!O228</f>
        <v>1</v>
      </c>
      <c r="P228" s="154" t="b">
        <f>Scenario!P296=OrigScenario!P228</f>
        <v>1</v>
      </c>
      <c r="Q228" s="154" t="b">
        <f>Scenario!Q296=OrigScenario!Q228</f>
        <v>1</v>
      </c>
      <c r="R228" s="154" t="b">
        <f>Scenario!R296=OrigScenario!R228</f>
        <v>1</v>
      </c>
      <c r="S228" s="154" t="b">
        <f>Scenario!S296=OrigScenario!S228</f>
        <v>1</v>
      </c>
      <c r="T228" s="154" t="b">
        <f>Scenario!T296=OrigScenario!T228</f>
        <v>1</v>
      </c>
      <c r="U228" s="154" t="b">
        <f>Scenario!U296=OrigScenario!U228</f>
        <v>1</v>
      </c>
      <c r="V228" s="154" t="b">
        <f>Scenario!V296=OrigScenario!V228</f>
        <v>1</v>
      </c>
      <c r="W228" s="154" t="b">
        <f>Scenario!W296=OrigScenario!W228</f>
        <v>1</v>
      </c>
      <c r="X228" s="154" t="b">
        <f>Scenario!X296=OrigScenario!X228</f>
        <v>1</v>
      </c>
      <c r="Y228" s="154" t="b">
        <f>Scenario!Y296=OrigScenario!Y228</f>
        <v>1</v>
      </c>
      <c r="Z228" s="154" t="b">
        <f>Scenario!Z296=OrigScenario!Z228</f>
        <v>1</v>
      </c>
      <c r="AA228" s="154" t="b">
        <f>Scenario!AA296=OrigScenario!AA228</f>
        <v>1</v>
      </c>
      <c r="AB228" s="154" t="b">
        <f>Scenario!AB296=OrigScenario!AB228</f>
        <v>1</v>
      </c>
      <c r="AC228" s="154" t="b">
        <f>Scenario!AC296=OrigScenario!AC228</f>
        <v>1</v>
      </c>
      <c r="AD228" s="154" t="b">
        <f>Scenario!AD296=OrigScenario!AD228</f>
        <v>1</v>
      </c>
      <c r="AE228" s="154" t="b">
        <f>Scenario!AE296=OrigScenario!AE228</f>
        <v>1</v>
      </c>
      <c r="AF228" s="154" t="b">
        <f>Scenario!AF296=OrigScenario!AF228</f>
        <v>1</v>
      </c>
      <c r="AG228" s="154" t="b">
        <f>Scenario!AG296=OrigScenario!AG228</f>
        <v>1</v>
      </c>
      <c r="AH228" s="154" t="b">
        <f>Scenario!AH296=OrigScenario!AH228</f>
        <v>1</v>
      </c>
      <c r="AI228" s="154" t="b">
        <f>Scenario!AI296=OrigScenario!AI228</f>
        <v>1</v>
      </c>
      <c r="AJ228" s="154" t="b">
        <f>Scenario!AJ296=OrigScenario!AJ228</f>
        <v>1</v>
      </c>
      <c r="AK228" s="154" t="b">
        <f>Scenario!AK296=OrigScenario!AK228</f>
        <v>1</v>
      </c>
      <c r="AL228" s="154" t="b">
        <f>Scenario!AL296=OrigScenario!AL228</f>
        <v>1</v>
      </c>
      <c r="AM228" s="154" t="b">
        <f>Scenario!AM296=OrigScenario!AM228</f>
        <v>1</v>
      </c>
      <c r="AN228" s="154" t="b">
        <f>Scenario!AN296=OrigScenario!AN228</f>
        <v>1</v>
      </c>
      <c r="AO228" s="154" t="b">
        <f>Scenario!AO296=OrigScenario!AO228</f>
        <v>1</v>
      </c>
      <c r="AP228" s="154" t="b">
        <f>Scenario!AP296=OrigScenario!AP228</f>
        <v>1</v>
      </c>
      <c r="AQ228" s="154" t="b">
        <f>Scenario!AQ296=OrigScenario!AQ228</f>
        <v>1</v>
      </c>
      <c r="AR228" s="154" t="b">
        <f>Scenario!AR296=OrigScenario!AR228</f>
        <v>1</v>
      </c>
      <c r="AS228" s="154" t="b">
        <f>Scenario!AS296=OrigScenario!AS228</f>
        <v>1</v>
      </c>
      <c r="AT228" s="154" t="b">
        <f>Scenario!AT296=OrigScenario!AT228</f>
        <v>1</v>
      </c>
      <c r="AU228" s="154" t="b">
        <f>Scenario!AU296=OrigScenario!AU228</f>
        <v>1</v>
      </c>
      <c r="AV228" s="155" t="b">
        <f>Scenario!AV296=OrigScenario!AV228</f>
        <v>1</v>
      </c>
    </row>
    <row r="229" spans="2:48" x14ac:dyDescent="0.2">
      <c r="B229" s="2" t="b">
        <f>Scenario!B297=OrigScenario!B229</f>
        <v>1</v>
      </c>
      <c r="C229" s="156" t="b">
        <f>Scenario!C297=OrigScenario!C229</f>
        <v>1</v>
      </c>
      <c r="D229" s="156" t="b">
        <f>Scenario!D297=OrigScenario!D229</f>
        <v>1</v>
      </c>
      <c r="E229" s="156" t="b">
        <f>Scenario!E297=OrigScenario!E229</f>
        <v>1</v>
      </c>
      <c r="F229" s="156" t="b">
        <f>Scenario!F297=OrigScenario!F229</f>
        <v>1</v>
      </c>
      <c r="G229" s="156" t="b">
        <f>Scenario!G297=OrigScenario!G229</f>
        <v>1</v>
      </c>
      <c r="H229" s="156" t="b">
        <f>Scenario!H297=OrigScenario!H229</f>
        <v>1</v>
      </c>
      <c r="I229" s="156" t="b">
        <f>Scenario!I297=OrigScenario!I229</f>
        <v>1</v>
      </c>
      <c r="J229" s="156" t="b">
        <f>Scenario!J297=OrigScenario!J229</f>
        <v>1</v>
      </c>
      <c r="K229" s="156" t="b">
        <f>Scenario!K297=OrigScenario!K229</f>
        <v>1</v>
      </c>
      <c r="L229" s="156" t="b">
        <f>Scenario!L297=OrigScenario!L229</f>
        <v>1</v>
      </c>
      <c r="M229" s="156" t="b">
        <f>Scenario!M297=OrigScenario!M229</f>
        <v>1</v>
      </c>
      <c r="N229" s="156" t="b">
        <f>Scenario!N297=OrigScenario!N229</f>
        <v>1</v>
      </c>
      <c r="O229" s="156" t="b">
        <f>Scenario!O297=OrigScenario!O229</f>
        <v>1</v>
      </c>
      <c r="P229" s="156" t="b">
        <f>Scenario!P297=OrigScenario!P229</f>
        <v>1</v>
      </c>
      <c r="Q229" s="156" t="b">
        <f>Scenario!Q297=OrigScenario!Q229</f>
        <v>1</v>
      </c>
      <c r="R229" s="156" t="b">
        <f>Scenario!R297=OrigScenario!R229</f>
        <v>1</v>
      </c>
      <c r="S229" s="156" t="b">
        <f>Scenario!S297=OrigScenario!S229</f>
        <v>1</v>
      </c>
      <c r="T229" s="156" t="b">
        <f>Scenario!T297=OrigScenario!T229</f>
        <v>1</v>
      </c>
      <c r="U229" s="156" t="b">
        <f>Scenario!U297=OrigScenario!U229</f>
        <v>1</v>
      </c>
      <c r="V229" s="156" t="b">
        <f>Scenario!V297=OrigScenario!V229</f>
        <v>1</v>
      </c>
      <c r="W229" s="156" t="b">
        <f>Scenario!W297=OrigScenario!W229</f>
        <v>1</v>
      </c>
      <c r="X229" s="156" t="b">
        <f>Scenario!X297=OrigScenario!X229</f>
        <v>1</v>
      </c>
      <c r="Y229" s="156" t="b">
        <f>Scenario!Y297=OrigScenario!Y229</f>
        <v>1</v>
      </c>
      <c r="Z229" s="156" t="b">
        <f>Scenario!Z297=OrigScenario!Z229</f>
        <v>1</v>
      </c>
      <c r="AA229" s="156" t="b">
        <f>Scenario!AA297=OrigScenario!AA229</f>
        <v>1</v>
      </c>
      <c r="AB229" s="156" t="b">
        <f>Scenario!AB297=OrigScenario!AB229</f>
        <v>1</v>
      </c>
      <c r="AC229" s="156" t="b">
        <f>Scenario!AC297=OrigScenario!AC229</f>
        <v>1</v>
      </c>
      <c r="AD229" s="156" t="b">
        <f>Scenario!AD297=OrigScenario!AD229</f>
        <v>1</v>
      </c>
      <c r="AE229" s="156" t="b">
        <f>Scenario!AE297=OrigScenario!AE229</f>
        <v>1</v>
      </c>
      <c r="AF229" s="156" t="b">
        <f>Scenario!AF297=OrigScenario!AF229</f>
        <v>1</v>
      </c>
      <c r="AG229" s="156" t="b">
        <f>Scenario!AG297=OrigScenario!AG229</f>
        <v>1</v>
      </c>
      <c r="AH229" s="156" t="b">
        <f>Scenario!AH297=OrigScenario!AH229</f>
        <v>1</v>
      </c>
      <c r="AI229" s="156" t="b">
        <f>Scenario!AI297=OrigScenario!AI229</f>
        <v>1</v>
      </c>
      <c r="AJ229" s="156" t="b">
        <f>Scenario!AJ297=OrigScenario!AJ229</f>
        <v>1</v>
      </c>
      <c r="AK229" s="156" t="b">
        <f>Scenario!AK297=OrigScenario!AK229</f>
        <v>1</v>
      </c>
      <c r="AL229" s="156" t="b">
        <f>Scenario!AL297=OrigScenario!AL229</f>
        <v>1</v>
      </c>
      <c r="AM229" s="156" t="b">
        <f>Scenario!AM297=OrigScenario!AM229</f>
        <v>1</v>
      </c>
      <c r="AN229" s="156" t="b">
        <f>Scenario!AN297=OrigScenario!AN229</f>
        <v>1</v>
      </c>
      <c r="AO229" s="156" t="b">
        <f>Scenario!AO297=OrigScenario!AO229</f>
        <v>1</v>
      </c>
      <c r="AP229" s="156" t="b">
        <f>Scenario!AP297=OrigScenario!AP229</f>
        <v>1</v>
      </c>
      <c r="AQ229" s="156" t="b">
        <f>Scenario!AQ297=OrigScenario!AQ229</f>
        <v>1</v>
      </c>
      <c r="AR229" s="156" t="b">
        <f>Scenario!AR297=OrigScenario!AR229</f>
        <v>1</v>
      </c>
      <c r="AS229" s="156" t="b">
        <f>Scenario!AS297=OrigScenario!AS229</f>
        <v>1</v>
      </c>
      <c r="AT229" s="156" t="b">
        <f>Scenario!AT297=OrigScenario!AT229</f>
        <v>1</v>
      </c>
      <c r="AU229" s="156" t="b">
        <f>Scenario!AU297=OrigScenario!AU229</f>
        <v>1</v>
      </c>
      <c r="AV229" s="157" t="b">
        <f>Scenario!AV297=OrigScenario!AV229</f>
        <v>1</v>
      </c>
    </row>
    <row r="230" spans="2:48" x14ac:dyDescent="0.2">
      <c r="B230" s="2" t="b">
        <f>Scenario!B298=OrigScenario!B230</f>
        <v>1</v>
      </c>
      <c r="C230" s="156" t="b">
        <f>Scenario!C298=OrigScenario!C230</f>
        <v>1</v>
      </c>
      <c r="D230" s="156" t="b">
        <f>Scenario!D298=OrigScenario!D230</f>
        <v>1</v>
      </c>
      <c r="E230" s="156" t="b">
        <f>Scenario!E298=OrigScenario!E230</f>
        <v>1</v>
      </c>
      <c r="F230" s="156" t="b">
        <f>Scenario!F298=OrigScenario!F230</f>
        <v>1</v>
      </c>
      <c r="G230" s="156" t="b">
        <f>Scenario!G298=OrigScenario!G230</f>
        <v>1</v>
      </c>
      <c r="H230" s="156" t="b">
        <f>Scenario!H298=OrigScenario!H230</f>
        <v>1</v>
      </c>
      <c r="I230" s="156" t="b">
        <f>Scenario!I298=OrigScenario!I230</f>
        <v>1</v>
      </c>
      <c r="J230" s="156" t="b">
        <f>Scenario!J298=OrigScenario!J230</f>
        <v>1</v>
      </c>
      <c r="K230" s="156" t="b">
        <f>Scenario!K298=OrigScenario!K230</f>
        <v>1</v>
      </c>
      <c r="L230" s="156" t="b">
        <f>Scenario!L298=OrigScenario!L230</f>
        <v>1</v>
      </c>
      <c r="M230" s="156" t="b">
        <f>Scenario!M298=OrigScenario!M230</f>
        <v>1</v>
      </c>
      <c r="N230" s="156" t="b">
        <f>Scenario!N298=OrigScenario!N230</f>
        <v>1</v>
      </c>
      <c r="O230" s="156" t="b">
        <f>Scenario!O298=OrigScenario!O230</f>
        <v>1</v>
      </c>
      <c r="P230" s="156" t="b">
        <f>Scenario!P298=OrigScenario!P230</f>
        <v>1</v>
      </c>
      <c r="Q230" s="156" t="b">
        <f>Scenario!Q298=OrigScenario!Q230</f>
        <v>1</v>
      </c>
      <c r="R230" s="156" t="b">
        <f>Scenario!R298=OrigScenario!R230</f>
        <v>1</v>
      </c>
      <c r="S230" s="156" t="b">
        <f>Scenario!S298=OrigScenario!S230</f>
        <v>1</v>
      </c>
      <c r="T230" s="156" t="b">
        <f>Scenario!T298=OrigScenario!T230</f>
        <v>1</v>
      </c>
      <c r="U230" s="156" t="b">
        <f>Scenario!U298=OrigScenario!U230</f>
        <v>1</v>
      </c>
      <c r="V230" s="156" t="b">
        <f>Scenario!V298=OrigScenario!V230</f>
        <v>1</v>
      </c>
      <c r="W230" s="156" t="b">
        <f>Scenario!W298=OrigScenario!W230</f>
        <v>1</v>
      </c>
      <c r="X230" s="156" t="b">
        <f>Scenario!X298=OrigScenario!X230</f>
        <v>1</v>
      </c>
      <c r="Y230" s="156" t="b">
        <f>Scenario!Y298=OrigScenario!Y230</f>
        <v>1</v>
      </c>
      <c r="Z230" s="156" t="b">
        <f>Scenario!Z298=OrigScenario!Z230</f>
        <v>1</v>
      </c>
      <c r="AA230" s="156" t="b">
        <f>Scenario!AA298=OrigScenario!AA230</f>
        <v>1</v>
      </c>
      <c r="AB230" s="156" t="b">
        <f>Scenario!AB298=OrigScenario!AB230</f>
        <v>1</v>
      </c>
      <c r="AC230" s="156" t="b">
        <f>Scenario!AC298=OrigScenario!AC230</f>
        <v>1</v>
      </c>
      <c r="AD230" s="156" t="b">
        <f>Scenario!AD298=OrigScenario!AD230</f>
        <v>1</v>
      </c>
      <c r="AE230" s="156" t="b">
        <f>Scenario!AE298=OrigScenario!AE230</f>
        <v>1</v>
      </c>
      <c r="AF230" s="156" t="b">
        <f>Scenario!AF298=OrigScenario!AF230</f>
        <v>1</v>
      </c>
      <c r="AG230" s="156" t="b">
        <f>Scenario!AG298=OrigScenario!AG230</f>
        <v>1</v>
      </c>
      <c r="AH230" s="156" t="b">
        <f>Scenario!AH298=OrigScenario!AH230</f>
        <v>1</v>
      </c>
      <c r="AI230" s="156" t="b">
        <f>Scenario!AI298=OrigScenario!AI230</f>
        <v>1</v>
      </c>
      <c r="AJ230" s="156" t="b">
        <f>Scenario!AJ298=OrigScenario!AJ230</f>
        <v>1</v>
      </c>
      <c r="AK230" s="156" t="b">
        <f>Scenario!AK298=OrigScenario!AK230</f>
        <v>1</v>
      </c>
      <c r="AL230" s="156" t="b">
        <f>Scenario!AL298=OrigScenario!AL230</f>
        <v>1</v>
      </c>
      <c r="AM230" s="156" t="b">
        <f>Scenario!AM298=OrigScenario!AM230</f>
        <v>1</v>
      </c>
      <c r="AN230" s="156" t="b">
        <f>Scenario!AN298=OrigScenario!AN230</f>
        <v>1</v>
      </c>
      <c r="AO230" s="156" t="b">
        <f>Scenario!AO298=OrigScenario!AO230</f>
        <v>1</v>
      </c>
      <c r="AP230" s="156" t="b">
        <f>Scenario!AP298=OrigScenario!AP230</f>
        <v>1</v>
      </c>
      <c r="AQ230" s="156" t="b">
        <f>Scenario!AQ298=OrigScenario!AQ230</f>
        <v>1</v>
      </c>
      <c r="AR230" s="156" t="b">
        <f>Scenario!AR298=OrigScenario!AR230</f>
        <v>1</v>
      </c>
      <c r="AS230" s="156" t="b">
        <f>Scenario!AS298=OrigScenario!AS230</f>
        <v>1</v>
      </c>
      <c r="AT230" s="156" t="b">
        <f>Scenario!AT298=OrigScenario!AT230</f>
        <v>1</v>
      </c>
      <c r="AU230" s="156" t="b">
        <f>Scenario!AU298=OrigScenario!AU230</f>
        <v>1</v>
      </c>
      <c r="AV230" s="157" t="b">
        <f>Scenario!AV298=OrigScenario!AV230</f>
        <v>1</v>
      </c>
    </row>
    <row r="231" spans="2:48" x14ac:dyDescent="0.2">
      <c r="B231" s="2" t="b">
        <f>Scenario!B299=OrigScenario!B231</f>
        <v>1</v>
      </c>
      <c r="C231" s="156" t="b">
        <f>Scenario!C299=OrigScenario!C231</f>
        <v>1</v>
      </c>
      <c r="D231" s="156" t="b">
        <f>Scenario!D299=OrigScenario!D231</f>
        <v>1</v>
      </c>
      <c r="E231" s="156" t="b">
        <f>Scenario!E299=OrigScenario!E231</f>
        <v>1</v>
      </c>
      <c r="F231" s="156" t="b">
        <f>Scenario!F299=OrigScenario!F231</f>
        <v>1</v>
      </c>
      <c r="G231" s="156" t="b">
        <f>Scenario!G299=OrigScenario!G231</f>
        <v>1</v>
      </c>
      <c r="H231" s="156" t="b">
        <f>Scenario!H299=OrigScenario!H231</f>
        <v>1</v>
      </c>
      <c r="I231" s="156" t="b">
        <f>Scenario!I299=OrigScenario!I231</f>
        <v>1</v>
      </c>
      <c r="J231" s="156" t="b">
        <f>Scenario!J299=OrigScenario!J231</f>
        <v>1</v>
      </c>
      <c r="K231" s="156" t="b">
        <f>Scenario!K299=OrigScenario!K231</f>
        <v>1</v>
      </c>
      <c r="L231" s="156" t="b">
        <f>Scenario!L299=OrigScenario!L231</f>
        <v>1</v>
      </c>
      <c r="M231" s="156" t="b">
        <f>Scenario!M299=OrigScenario!M231</f>
        <v>1</v>
      </c>
      <c r="N231" s="156" t="b">
        <f>Scenario!N299=OrigScenario!N231</f>
        <v>1</v>
      </c>
      <c r="O231" s="156" t="b">
        <f>Scenario!O299=OrigScenario!O231</f>
        <v>1</v>
      </c>
      <c r="P231" s="156" t="b">
        <f>Scenario!P299=OrigScenario!P231</f>
        <v>1</v>
      </c>
      <c r="Q231" s="156" t="b">
        <f>Scenario!Q299=OrigScenario!Q231</f>
        <v>1</v>
      </c>
      <c r="R231" s="156" t="b">
        <f>Scenario!R299=OrigScenario!R231</f>
        <v>1</v>
      </c>
      <c r="S231" s="156" t="b">
        <f>Scenario!S299=OrigScenario!S231</f>
        <v>1</v>
      </c>
      <c r="T231" s="156" t="b">
        <f>Scenario!T299=OrigScenario!T231</f>
        <v>1</v>
      </c>
      <c r="U231" s="156" t="b">
        <f>Scenario!U299=OrigScenario!U231</f>
        <v>1</v>
      </c>
      <c r="V231" s="156" t="b">
        <f>Scenario!V299=OrigScenario!V231</f>
        <v>1</v>
      </c>
      <c r="W231" s="156" t="b">
        <f>Scenario!W299=OrigScenario!W231</f>
        <v>1</v>
      </c>
      <c r="X231" s="156" t="b">
        <f>Scenario!X299=OrigScenario!X231</f>
        <v>1</v>
      </c>
      <c r="Y231" s="156" t="b">
        <f>Scenario!Y299=OrigScenario!Y231</f>
        <v>1</v>
      </c>
      <c r="Z231" s="156" t="b">
        <f>Scenario!Z299=OrigScenario!Z231</f>
        <v>1</v>
      </c>
      <c r="AA231" s="156" t="b">
        <f>Scenario!AA299=OrigScenario!AA231</f>
        <v>1</v>
      </c>
      <c r="AB231" s="156" t="b">
        <f>Scenario!AB299=OrigScenario!AB231</f>
        <v>1</v>
      </c>
      <c r="AC231" s="156" t="b">
        <f>Scenario!AC299=OrigScenario!AC231</f>
        <v>1</v>
      </c>
      <c r="AD231" s="156" t="b">
        <f>Scenario!AD299=OrigScenario!AD231</f>
        <v>1</v>
      </c>
      <c r="AE231" s="156" t="b">
        <f>Scenario!AE299=OrigScenario!AE231</f>
        <v>1</v>
      </c>
      <c r="AF231" s="156" t="b">
        <f>Scenario!AF299=OrigScenario!AF231</f>
        <v>1</v>
      </c>
      <c r="AG231" s="156" t="b">
        <f>Scenario!AG299=OrigScenario!AG231</f>
        <v>1</v>
      </c>
      <c r="AH231" s="156" t="b">
        <f>Scenario!AH299=OrigScenario!AH231</f>
        <v>1</v>
      </c>
      <c r="AI231" s="156" t="b">
        <f>Scenario!AI299=OrigScenario!AI231</f>
        <v>1</v>
      </c>
      <c r="AJ231" s="156" t="b">
        <f>Scenario!AJ299=OrigScenario!AJ231</f>
        <v>1</v>
      </c>
      <c r="AK231" s="156" t="b">
        <f>Scenario!AK299=OrigScenario!AK231</f>
        <v>1</v>
      </c>
      <c r="AL231" s="156" t="b">
        <f>Scenario!AL299=OrigScenario!AL231</f>
        <v>1</v>
      </c>
      <c r="AM231" s="156" t="b">
        <f>Scenario!AM299=OrigScenario!AM231</f>
        <v>1</v>
      </c>
      <c r="AN231" s="156" t="b">
        <f>Scenario!AN299=OrigScenario!AN231</f>
        <v>1</v>
      </c>
      <c r="AO231" s="156" t="b">
        <f>Scenario!AO299=OrigScenario!AO231</f>
        <v>1</v>
      </c>
      <c r="AP231" s="156" t="b">
        <f>Scenario!AP299=OrigScenario!AP231</f>
        <v>1</v>
      </c>
      <c r="AQ231" s="156" t="b">
        <f>Scenario!AQ299=OrigScenario!AQ231</f>
        <v>1</v>
      </c>
      <c r="AR231" s="156" t="b">
        <f>Scenario!AR299=OrigScenario!AR231</f>
        <v>1</v>
      </c>
      <c r="AS231" s="156" t="b">
        <f>Scenario!AS299=OrigScenario!AS231</f>
        <v>1</v>
      </c>
      <c r="AT231" s="156" t="b">
        <f>Scenario!AT299=OrigScenario!AT231</f>
        <v>1</v>
      </c>
      <c r="AU231" s="156" t="b">
        <f>Scenario!AU299=OrigScenario!AU231</f>
        <v>1</v>
      </c>
      <c r="AV231" s="157" t="b">
        <f>Scenario!AV299=OrigScenario!AV231</f>
        <v>1</v>
      </c>
    </row>
    <row r="232" spans="2:48" x14ac:dyDescent="0.2">
      <c r="B232" s="2" t="b">
        <f>Scenario!B300=OrigScenario!B232</f>
        <v>1</v>
      </c>
      <c r="C232" s="156" t="b">
        <f>Scenario!C300=OrigScenario!C232</f>
        <v>1</v>
      </c>
      <c r="D232" s="156" t="b">
        <f>Scenario!D300=OrigScenario!D232</f>
        <v>1</v>
      </c>
      <c r="E232" s="156" t="b">
        <f>Scenario!E300=OrigScenario!E232</f>
        <v>1</v>
      </c>
      <c r="F232" s="156" t="b">
        <f>Scenario!F300=OrigScenario!F232</f>
        <v>1</v>
      </c>
      <c r="G232" s="156" t="b">
        <f>Scenario!G300=OrigScenario!G232</f>
        <v>1</v>
      </c>
      <c r="H232" s="156" t="b">
        <f>Scenario!H300=OrigScenario!H232</f>
        <v>1</v>
      </c>
      <c r="I232" s="156" t="b">
        <f>Scenario!I300=OrigScenario!I232</f>
        <v>1</v>
      </c>
      <c r="J232" s="156" t="b">
        <f>Scenario!J300=OrigScenario!J232</f>
        <v>1</v>
      </c>
      <c r="K232" s="156" t="b">
        <f>Scenario!K300=OrigScenario!K232</f>
        <v>1</v>
      </c>
      <c r="L232" s="156" t="b">
        <f>Scenario!L300=OrigScenario!L232</f>
        <v>1</v>
      </c>
      <c r="M232" s="156" t="b">
        <f>Scenario!M300=OrigScenario!M232</f>
        <v>1</v>
      </c>
      <c r="N232" s="156" t="b">
        <f>Scenario!N300=OrigScenario!N232</f>
        <v>1</v>
      </c>
      <c r="O232" s="156" t="b">
        <f>Scenario!O300=OrigScenario!O232</f>
        <v>1</v>
      </c>
      <c r="P232" s="156" t="b">
        <f>Scenario!P300=OrigScenario!P232</f>
        <v>1</v>
      </c>
      <c r="Q232" s="156" t="b">
        <f>Scenario!Q300=OrigScenario!Q232</f>
        <v>1</v>
      </c>
      <c r="R232" s="156" t="b">
        <f>Scenario!R300=OrigScenario!R232</f>
        <v>1</v>
      </c>
      <c r="S232" s="156" t="b">
        <f>Scenario!S300=OrigScenario!S232</f>
        <v>1</v>
      </c>
      <c r="T232" s="156" t="b">
        <f>Scenario!T300=OrigScenario!T232</f>
        <v>1</v>
      </c>
      <c r="U232" s="156" t="b">
        <f>Scenario!U300=OrigScenario!U232</f>
        <v>1</v>
      </c>
      <c r="V232" s="156" t="b">
        <f>Scenario!V300=OrigScenario!V232</f>
        <v>1</v>
      </c>
      <c r="W232" s="156" t="b">
        <f>Scenario!W300=OrigScenario!W232</f>
        <v>1</v>
      </c>
      <c r="X232" s="156" t="b">
        <f>Scenario!X300=OrigScenario!X232</f>
        <v>1</v>
      </c>
      <c r="Y232" s="156" t="b">
        <f>Scenario!Y300=OrigScenario!Y232</f>
        <v>1</v>
      </c>
      <c r="Z232" s="156" t="b">
        <f>Scenario!Z300=OrigScenario!Z232</f>
        <v>1</v>
      </c>
      <c r="AA232" s="156" t="b">
        <f>Scenario!AA300=OrigScenario!AA232</f>
        <v>1</v>
      </c>
      <c r="AB232" s="156" t="b">
        <f>Scenario!AB300=OrigScenario!AB232</f>
        <v>1</v>
      </c>
      <c r="AC232" s="156" t="b">
        <f>Scenario!AC300=OrigScenario!AC232</f>
        <v>1</v>
      </c>
      <c r="AD232" s="156" t="b">
        <f>Scenario!AD300=OrigScenario!AD232</f>
        <v>1</v>
      </c>
      <c r="AE232" s="156" t="b">
        <f>Scenario!AE300=OrigScenario!AE232</f>
        <v>1</v>
      </c>
      <c r="AF232" s="156" t="b">
        <f>Scenario!AF300=OrigScenario!AF232</f>
        <v>1</v>
      </c>
      <c r="AG232" s="156" t="b">
        <f>Scenario!AG300=OrigScenario!AG232</f>
        <v>1</v>
      </c>
      <c r="AH232" s="156" t="b">
        <f>Scenario!AH300=OrigScenario!AH232</f>
        <v>1</v>
      </c>
      <c r="AI232" s="156" t="b">
        <f>Scenario!AI300=OrigScenario!AI232</f>
        <v>1</v>
      </c>
      <c r="AJ232" s="156" t="b">
        <f>Scenario!AJ300=OrigScenario!AJ232</f>
        <v>1</v>
      </c>
      <c r="AK232" s="156" t="b">
        <f>Scenario!AK300=OrigScenario!AK232</f>
        <v>1</v>
      </c>
      <c r="AL232" s="156" t="b">
        <f>Scenario!AL300=OrigScenario!AL232</f>
        <v>1</v>
      </c>
      <c r="AM232" s="156" t="b">
        <f>Scenario!AM300=OrigScenario!AM232</f>
        <v>1</v>
      </c>
      <c r="AN232" s="156" t="b">
        <f>Scenario!AN300=OrigScenario!AN232</f>
        <v>1</v>
      </c>
      <c r="AO232" s="156" t="b">
        <f>Scenario!AO300=OrigScenario!AO232</f>
        <v>1</v>
      </c>
      <c r="AP232" s="156" t="b">
        <f>Scenario!AP300=OrigScenario!AP232</f>
        <v>1</v>
      </c>
      <c r="AQ232" s="156" t="b">
        <f>Scenario!AQ300=OrigScenario!AQ232</f>
        <v>1</v>
      </c>
      <c r="AR232" s="156" t="b">
        <f>Scenario!AR300=OrigScenario!AR232</f>
        <v>1</v>
      </c>
      <c r="AS232" s="156" t="b">
        <f>Scenario!AS300=OrigScenario!AS232</f>
        <v>1</v>
      </c>
      <c r="AT232" s="156" t="b">
        <f>Scenario!AT300=OrigScenario!AT232</f>
        <v>1</v>
      </c>
      <c r="AU232" s="156" t="b">
        <f>Scenario!AU300=OrigScenario!AU232</f>
        <v>1</v>
      </c>
      <c r="AV232" s="157" t="b">
        <f>Scenario!AV300=OrigScenario!AV232</f>
        <v>1</v>
      </c>
    </row>
    <row r="233" spans="2:48" x14ac:dyDescent="0.2">
      <c r="B233" s="2" t="b">
        <f>Scenario!B301=OrigScenario!B233</f>
        <v>1</v>
      </c>
      <c r="C233" s="156" t="b">
        <f>Scenario!C301=OrigScenario!C233</f>
        <v>1</v>
      </c>
      <c r="D233" s="156" t="b">
        <f>Scenario!D301=OrigScenario!D233</f>
        <v>1</v>
      </c>
      <c r="E233" s="156" t="b">
        <f>Scenario!E301=OrigScenario!E233</f>
        <v>1</v>
      </c>
      <c r="F233" s="156" t="b">
        <f>Scenario!F301=OrigScenario!F233</f>
        <v>1</v>
      </c>
      <c r="G233" s="156" t="b">
        <f>Scenario!G301=OrigScenario!G233</f>
        <v>1</v>
      </c>
      <c r="H233" s="156" t="b">
        <f>Scenario!H301=OrigScenario!H233</f>
        <v>1</v>
      </c>
      <c r="I233" s="156" t="b">
        <f>Scenario!I301=OrigScenario!I233</f>
        <v>1</v>
      </c>
      <c r="J233" s="156" t="b">
        <f>Scenario!J301=OrigScenario!J233</f>
        <v>1</v>
      </c>
      <c r="K233" s="156" t="b">
        <f>Scenario!K301=OrigScenario!K233</f>
        <v>1</v>
      </c>
      <c r="L233" s="156" t="b">
        <f>Scenario!L301=OrigScenario!L233</f>
        <v>1</v>
      </c>
      <c r="M233" s="156" t="b">
        <f>Scenario!M301=OrigScenario!M233</f>
        <v>1</v>
      </c>
      <c r="N233" s="156" t="b">
        <f>Scenario!N301=OrigScenario!N233</f>
        <v>1</v>
      </c>
      <c r="O233" s="156" t="b">
        <f>Scenario!O301=OrigScenario!O233</f>
        <v>1</v>
      </c>
      <c r="P233" s="156" t="b">
        <f>Scenario!P301=OrigScenario!P233</f>
        <v>1</v>
      </c>
      <c r="Q233" s="156" t="b">
        <f>Scenario!Q301=OrigScenario!Q233</f>
        <v>1</v>
      </c>
      <c r="R233" s="156" t="b">
        <f>Scenario!R301=OrigScenario!R233</f>
        <v>1</v>
      </c>
      <c r="S233" s="156" t="b">
        <f>Scenario!S301=OrigScenario!S233</f>
        <v>1</v>
      </c>
      <c r="T233" s="156" t="b">
        <f>Scenario!T301=OrigScenario!T233</f>
        <v>1</v>
      </c>
      <c r="U233" s="156" t="b">
        <f>Scenario!U301=OrigScenario!U233</f>
        <v>1</v>
      </c>
      <c r="V233" s="156" t="b">
        <f>Scenario!V301=OrigScenario!V233</f>
        <v>1</v>
      </c>
      <c r="W233" s="156" t="b">
        <f>Scenario!W301=OrigScenario!W233</f>
        <v>1</v>
      </c>
      <c r="X233" s="156" t="b">
        <f>Scenario!X301=OrigScenario!X233</f>
        <v>1</v>
      </c>
      <c r="Y233" s="156" t="b">
        <f>Scenario!Y301=OrigScenario!Y233</f>
        <v>1</v>
      </c>
      <c r="Z233" s="156" t="b">
        <f>Scenario!Z301=OrigScenario!Z233</f>
        <v>1</v>
      </c>
      <c r="AA233" s="156" t="b">
        <f>Scenario!AA301=OrigScenario!AA233</f>
        <v>1</v>
      </c>
      <c r="AB233" s="156" t="b">
        <f>Scenario!AB301=OrigScenario!AB233</f>
        <v>1</v>
      </c>
      <c r="AC233" s="156" t="b">
        <f>Scenario!AC301=OrigScenario!AC233</f>
        <v>1</v>
      </c>
      <c r="AD233" s="156" t="b">
        <f>Scenario!AD301=OrigScenario!AD233</f>
        <v>1</v>
      </c>
      <c r="AE233" s="156" t="b">
        <f>Scenario!AE301=OrigScenario!AE233</f>
        <v>1</v>
      </c>
      <c r="AF233" s="156" t="b">
        <f>Scenario!AF301=OrigScenario!AF233</f>
        <v>1</v>
      </c>
      <c r="AG233" s="156" t="b">
        <f>Scenario!AG301=OrigScenario!AG233</f>
        <v>1</v>
      </c>
      <c r="AH233" s="156" t="b">
        <f>Scenario!AH301=OrigScenario!AH233</f>
        <v>1</v>
      </c>
      <c r="AI233" s="156" t="b">
        <f>Scenario!AI301=OrigScenario!AI233</f>
        <v>1</v>
      </c>
      <c r="AJ233" s="156" t="b">
        <f>Scenario!AJ301=OrigScenario!AJ233</f>
        <v>1</v>
      </c>
      <c r="AK233" s="156" t="b">
        <f>Scenario!AK301=OrigScenario!AK233</f>
        <v>1</v>
      </c>
      <c r="AL233" s="156" t="b">
        <f>Scenario!AL301=OrigScenario!AL233</f>
        <v>1</v>
      </c>
      <c r="AM233" s="156" t="b">
        <f>Scenario!AM301=OrigScenario!AM233</f>
        <v>1</v>
      </c>
      <c r="AN233" s="156" t="b">
        <f>Scenario!AN301=OrigScenario!AN233</f>
        <v>1</v>
      </c>
      <c r="AO233" s="156" t="b">
        <f>Scenario!AO301=OrigScenario!AO233</f>
        <v>1</v>
      </c>
      <c r="AP233" s="156" t="b">
        <f>Scenario!AP301=OrigScenario!AP233</f>
        <v>1</v>
      </c>
      <c r="AQ233" s="156" t="b">
        <f>Scenario!AQ301=OrigScenario!AQ233</f>
        <v>1</v>
      </c>
      <c r="AR233" s="156" t="b">
        <f>Scenario!AR301=OrigScenario!AR233</f>
        <v>1</v>
      </c>
      <c r="AS233" s="156" t="b">
        <f>Scenario!AS301=OrigScenario!AS233</f>
        <v>1</v>
      </c>
      <c r="AT233" s="156" t="b">
        <f>Scenario!AT301=OrigScenario!AT233</f>
        <v>1</v>
      </c>
      <c r="AU233" s="156" t="b">
        <f>Scenario!AU301=OrigScenario!AU233</f>
        <v>1</v>
      </c>
      <c r="AV233" s="157" t="b">
        <f>Scenario!AV301=OrigScenario!AV233</f>
        <v>1</v>
      </c>
    </row>
    <row r="234" spans="2:48" x14ac:dyDescent="0.2">
      <c r="B234" s="2" t="b">
        <f>Scenario!B302=OrigScenario!B234</f>
        <v>1</v>
      </c>
      <c r="C234" s="156" t="b">
        <f>Scenario!C302=OrigScenario!C234</f>
        <v>1</v>
      </c>
      <c r="D234" s="156" t="b">
        <f>Scenario!D302=OrigScenario!D234</f>
        <v>1</v>
      </c>
      <c r="E234" s="156" t="b">
        <f>Scenario!E302=OrigScenario!E234</f>
        <v>1</v>
      </c>
      <c r="F234" s="156" t="b">
        <f>Scenario!F302=OrigScenario!F234</f>
        <v>1</v>
      </c>
      <c r="G234" s="156" t="b">
        <f>Scenario!G302=OrigScenario!G234</f>
        <v>1</v>
      </c>
      <c r="H234" s="156" t="b">
        <f>Scenario!H302=OrigScenario!H234</f>
        <v>1</v>
      </c>
      <c r="I234" s="156" t="b">
        <f>Scenario!I302=OrigScenario!I234</f>
        <v>1</v>
      </c>
      <c r="J234" s="156" t="b">
        <f>Scenario!J302=OrigScenario!J234</f>
        <v>1</v>
      </c>
      <c r="K234" s="156" t="b">
        <f>Scenario!K302=OrigScenario!K234</f>
        <v>1</v>
      </c>
      <c r="L234" s="156" t="b">
        <f>Scenario!L302=OrigScenario!L234</f>
        <v>1</v>
      </c>
      <c r="M234" s="156" t="b">
        <f>Scenario!M302=OrigScenario!M234</f>
        <v>1</v>
      </c>
      <c r="N234" s="156" t="b">
        <f>Scenario!N302=OrigScenario!N234</f>
        <v>1</v>
      </c>
      <c r="O234" s="156" t="b">
        <f>Scenario!O302=OrigScenario!O234</f>
        <v>1</v>
      </c>
      <c r="P234" s="156" t="b">
        <f>Scenario!P302=OrigScenario!P234</f>
        <v>1</v>
      </c>
      <c r="Q234" s="156" t="b">
        <f>Scenario!Q302=OrigScenario!Q234</f>
        <v>1</v>
      </c>
      <c r="R234" s="156" t="b">
        <f>Scenario!R302=OrigScenario!R234</f>
        <v>1</v>
      </c>
      <c r="S234" s="156" t="b">
        <f>Scenario!S302=OrigScenario!S234</f>
        <v>1</v>
      </c>
      <c r="T234" s="156" t="b">
        <f>Scenario!T302=OrigScenario!T234</f>
        <v>1</v>
      </c>
      <c r="U234" s="156" t="b">
        <f>Scenario!U302=OrigScenario!U234</f>
        <v>1</v>
      </c>
      <c r="V234" s="156" t="b">
        <f>Scenario!V302=OrigScenario!V234</f>
        <v>1</v>
      </c>
      <c r="W234" s="156" t="b">
        <f>Scenario!W302=OrigScenario!W234</f>
        <v>1</v>
      </c>
      <c r="X234" s="156" t="b">
        <f>Scenario!X302=OrigScenario!X234</f>
        <v>1</v>
      </c>
      <c r="Y234" s="156" t="b">
        <f>Scenario!Y302=OrigScenario!Y234</f>
        <v>1</v>
      </c>
      <c r="Z234" s="156" t="b">
        <f>Scenario!Z302=OrigScenario!Z234</f>
        <v>1</v>
      </c>
      <c r="AA234" s="156" t="b">
        <f>Scenario!AA302=OrigScenario!AA234</f>
        <v>1</v>
      </c>
      <c r="AB234" s="156" t="b">
        <f>Scenario!AB302=OrigScenario!AB234</f>
        <v>1</v>
      </c>
      <c r="AC234" s="156" t="b">
        <f>Scenario!AC302=OrigScenario!AC234</f>
        <v>1</v>
      </c>
      <c r="AD234" s="156" t="b">
        <f>Scenario!AD302=OrigScenario!AD234</f>
        <v>1</v>
      </c>
      <c r="AE234" s="156" t="b">
        <f>Scenario!AE302=OrigScenario!AE234</f>
        <v>1</v>
      </c>
      <c r="AF234" s="156" t="b">
        <f>Scenario!AF302=OrigScenario!AF234</f>
        <v>1</v>
      </c>
      <c r="AG234" s="156" t="b">
        <f>Scenario!AG302=OrigScenario!AG234</f>
        <v>1</v>
      </c>
      <c r="AH234" s="156" t="b">
        <f>Scenario!AH302=OrigScenario!AH234</f>
        <v>1</v>
      </c>
      <c r="AI234" s="156" t="b">
        <f>Scenario!AI302=OrigScenario!AI234</f>
        <v>1</v>
      </c>
      <c r="AJ234" s="156" t="b">
        <f>Scenario!AJ302=OrigScenario!AJ234</f>
        <v>1</v>
      </c>
      <c r="AK234" s="156" t="b">
        <f>Scenario!AK302=OrigScenario!AK234</f>
        <v>1</v>
      </c>
      <c r="AL234" s="156" t="b">
        <f>Scenario!AL302=OrigScenario!AL234</f>
        <v>1</v>
      </c>
      <c r="AM234" s="156" t="b">
        <f>Scenario!AM302=OrigScenario!AM234</f>
        <v>1</v>
      </c>
      <c r="AN234" s="156" t="b">
        <f>Scenario!AN302=OrigScenario!AN234</f>
        <v>1</v>
      </c>
      <c r="AO234" s="156" t="b">
        <f>Scenario!AO302=OrigScenario!AO234</f>
        <v>1</v>
      </c>
      <c r="AP234" s="156" t="b">
        <f>Scenario!AP302=OrigScenario!AP234</f>
        <v>1</v>
      </c>
      <c r="AQ234" s="156" t="b">
        <f>Scenario!AQ302=OrigScenario!AQ234</f>
        <v>1</v>
      </c>
      <c r="AR234" s="156" t="b">
        <f>Scenario!AR302=OrigScenario!AR234</f>
        <v>1</v>
      </c>
      <c r="AS234" s="156" t="b">
        <f>Scenario!AS302=OrigScenario!AS234</f>
        <v>1</v>
      </c>
      <c r="AT234" s="156" t="b">
        <f>Scenario!AT302=OrigScenario!AT234</f>
        <v>1</v>
      </c>
      <c r="AU234" s="156" t="b">
        <f>Scenario!AU302=OrigScenario!AU234</f>
        <v>1</v>
      </c>
      <c r="AV234" s="157" t="b">
        <f>Scenario!AV302=OrigScenario!AV234</f>
        <v>1</v>
      </c>
    </row>
    <row r="235" spans="2:48" x14ac:dyDescent="0.2">
      <c r="B235" s="2" t="b">
        <f>Scenario!B303=OrigScenario!B235</f>
        <v>1</v>
      </c>
      <c r="C235" s="154" t="b">
        <f>Scenario!C303=OrigScenario!C235</f>
        <v>0</v>
      </c>
      <c r="D235" s="154" t="b">
        <f>Scenario!D303=OrigScenario!D235</f>
        <v>0</v>
      </c>
      <c r="E235" s="154" t="b">
        <f>Scenario!E303=OrigScenario!E235</f>
        <v>0</v>
      </c>
      <c r="F235" s="154" t="b">
        <f>Scenario!F303=OrigScenario!F235</f>
        <v>0</v>
      </c>
      <c r="G235" s="154" t="b">
        <f>Scenario!G303=OrigScenario!G235</f>
        <v>0</v>
      </c>
      <c r="H235" s="154" t="b">
        <f>Scenario!H303=OrigScenario!H235</f>
        <v>0</v>
      </c>
      <c r="I235" s="154" t="b">
        <f>Scenario!I303=OrigScenario!I235</f>
        <v>0</v>
      </c>
      <c r="J235" s="154" t="b">
        <f>Scenario!J303=OrigScenario!J235</f>
        <v>0</v>
      </c>
      <c r="K235" s="154" t="b">
        <f>Scenario!K303=OrigScenario!K235</f>
        <v>0</v>
      </c>
      <c r="L235" s="154" t="b">
        <f>Scenario!L303=OrigScenario!L235</f>
        <v>0</v>
      </c>
      <c r="M235" s="154" t="b">
        <f>Scenario!M303=OrigScenario!M235</f>
        <v>0</v>
      </c>
      <c r="N235" s="154" t="b">
        <f>Scenario!N303=OrigScenario!N235</f>
        <v>0</v>
      </c>
      <c r="O235" s="154" t="b">
        <f>Scenario!O303=OrigScenario!O235</f>
        <v>0</v>
      </c>
      <c r="P235" s="154" t="b">
        <f>Scenario!P303=OrigScenario!P235</f>
        <v>0</v>
      </c>
      <c r="Q235" s="154" t="b">
        <f>Scenario!Q303=OrigScenario!Q235</f>
        <v>0</v>
      </c>
      <c r="R235" s="154" t="b">
        <f>Scenario!R303=OrigScenario!R235</f>
        <v>0</v>
      </c>
      <c r="S235" s="154" t="b">
        <f>Scenario!S303=OrigScenario!S235</f>
        <v>0</v>
      </c>
      <c r="T235" s="154" t="b">
        <f>Scenario!T303=OrigScenario!T235</f>
        <v>0</v>
      </c>
      <c r="U235" s="154" t="b">
        <f>Scenario!U303=OrigScenario!U235</f>
        <v>0</v>
      </c>
      <c r="V235" s="154" t="b">
        <f>Scenario!V303=OrigScenario!V235</f>
        <v>0</v>
      </c>
      <c r="W235" s="154" t="b">
        <f>Scenario!W303=OrigScenario!W235</f>
        <v>0</v>
      </c>
      <c r="X235" s="154" t="b">
        <f>Scenario!X303=OrigScenario!X235</f>
        <v>0</v>
      </c>
      <c r="Y235" s="154" t="b">
        <f>Scenario!Y303=OrigScenario!Y235</f>
        <v>0</v>
      </c>
      <c r="Z235" s="154" t="b">
        <f>Scenario!Z303=OrigScenario!Z235</f>
        <v>0</v>
      </c>
      <c r="AA235" s="154" t="b">
        <f>Scenario!AA303=OrigScenario!AA235</f>
        <v>0</v>
      </c>
      <c r="AB235" s="154" t="b">
        <f>Scenario!AB303=OrigScenario!AB235</f>
        <v>0</v>
      </c>
      <c r="AC235" s="154" t="b">
        <f>Scenario!AC303=OrigScenario!AC235</f>
        <v>0</v>
      </c>
      <c r="AD235" s="154" t="b">
        <f>Scenario!AD303=OrigScenario!AD235</f>
        <v>0</v>
      </c>
      <c r="AE235" s="154" t="b">
        <f>Scenario!AE303=OrigScenario!AE235</f>
        <v>0</v>
      </c>
      <c r="AF235" s="154" t="b">
        <f>Scenario!AF303=OrigScenario!AF235</f>
        <v>0</v>
      </c>
      <c r="AG235" s="154" t="b">
        <f>Scenario!AG303=OrigScenario!AG235</f>
        <v>0</v>
      </c>
      <c r="AH235" s="154" t="b">
        <f>Scenario!AH303=OrigScenario!AH235</f>
        <v>0</v>
      </c>
      <c r="AI235" s="154" t="b">
        <f>Scenario!AI303=OrigScenario!AI235</f>
        <v>0</v>
      </c>
      <c r="AJ235" s="154" t="b">
        <f>Scenario!AJ303=OrigScenario!AJ235</f>
        <v>0</v>
      </c>
      <c r="AK235" s="154" t="b">
        <f>Scenario!AK303=OrigScenario!AK235</f>
        <v>0</v>
      </c>
      <c r="AL235" s="154" t="b">
        <f>Scenario!AL303=OrigScenario!AL235</f>
        <v>0</v>
      </c>
      <c r="AM235" s="154" t="b">
        <f>Scenario!AM303=OrigScenario!AM235</f>
        <v>0</v>
      </c>
      <c r="AN235" s="154" t="b">
        <f>Scenario!AN303=OrigScenario!AN235</f>
        <v>0</v>
      </c>
      <c r="AO235" s="154" t="b">
        <f>Scenario!AO303=OrigScenario!AO235</f>
        <v>0</v>
      </c>
      <c r="AP235" s="154" t="b">
        <f>Scenario!AP303=OrigScenario!AP235</f>
        <v>0</v>
      </c>
      <c r="AQ235" s="154" t="b">
        <f>Scenario!AQ303=OrigScenario!AQ235</f>
        <v>0</v>
      </c>
      <c r="AR235" s="154" t="b">
        <f>Scenario!AR303=OrigScenario!AR235</f>
        <v>0</v>
      </c>
      <c r="AS235" s="154" t="b">
        <f>Scenario!AS303=OrigScenario!AS235</f>
        <v>0</v>
      </c>
      <c r="AT235" s="154" t="b">
        <f>Scenario!AT303=OrigScenario!AT235</f>
        <v>0</v>
      </c>
      <c r="AU235" s="154" t="b">
        <f>Scenario!AU303=OrigScenario!AU235</f>
        <v>0</v>
      </c>
      <c r="AV235" s="155" t="b">
        <f>Scenario!AV303=OrigScenario!AV235</f>
        <v>0</v>
      </c>
    </row>
    <row r="236" spans="2:48" x14ac:dyDescent="0.2">
      <c r="B236" s="2" t="b">
        <f>Scenario!B304=OrigScenario!B236</f>
        <v>1</v>
      </c>
      <c r="C236" s="154" t="b">
        <f>Scenario!C304=OrigScenario!C236</f>
        <v>1</v>
      </c>
      <c r="D236" s="154" t="b">
        <f>Scenario!D304=OrigScenario!D236</f>
        <v>1</v>
      </c>
      <c r="E236" s="154" t="b">
        <f>Scenario!E304=OrigScenario!E236</f>
        <v>1</v>
      </c>
      <c r="F236" s="154" t="b">
        <f>Scenario!F304=OrigScenario!F236</f>
        <v>1</v>
      </c>
      <c r="G236" s="154" t="b">
        <f>Scenario!G304=OrigScenario!G236</f>
        <v>1</v>
      </c>
      <c r="H236" s="154" t="b">
        <f>Scenario!H304=OrigScenario!H236</f>
        <v>1</v>
      </c>
      <c r="I236" s="154" t="b">
        <f>Scenario!I304=OrigScenario!I236</f>
        <v>1</v>
      </c>
      <c r="J236" s="154" t="b">
        <f>Scenario!J304=OrigScenario!J236</f>
        <v>1</v>
      </c>
      <c r="K236" s="154" t="b">
        <f>Scenario!K304=OrigScenario!K236</f>
        <v>1</v>
      </c>
      <c r="L236" s="154" t="b">
        <f>Scenario!L304=OrigScenario!L236</f>
        <v>1</v>
      </c>
      <c r="M236" s="154" t="b">
        <f>Scenario!M304=OrigScenario!M236</f>
        <v>1</v>
      </c>
      <c r="N236" s="154" t="b">
        <f>Scenario!N304=OrigScenario!N236</f>
        <v>1</v>
      </c>
      <c r="O236" s="154" t="b">
        <f>Scenario!O304=OrigScenario!O236</f>
        <v>1</v>
      </c>
      <c r="P236" s="154" t="b">
        <f>Scenario!P304=OrigScenario!P236</f>
        <v>1</v>
      </c>
      <c r="Q236" s="154" t="b">
        <f>Scenario!Q304=OrigScenario!Q236</f>
        <v>1</v>
      </c>
      <c r="R236" s="154" t="b">
        <f>Scenario!R304=OrigScenario!R236</f>
        <v>1</v>
      </c>
      <c r="S236" s="154" t="b">
        <f>Scenario!S304=OrigScenario!S236</f>
        <v>1</v>
      </c>
      <c r="T236" s="154" t="b">
        <f>Scenario!T304=OrigScenario!T236</f>
        <v>1</v>
      </c>
      <c r="U236" s="154" t="b">
        <f>Scenario!U304=OrigScenario!U236</f>
        <v>1</v>
      </c>
      <c r="V236" s="154" t="b">
        <f>Scenario!V304=OrigScenario!V236</f>
        <v>1</v>
      </c>
      <c r="W236" s="154" t="b">
        <f>Scenario!W304=OrigScenario!W236</f>
        <v>1</v>
      </c>
      <c r="X236" s="154" t="b">
        <f>Scenario!X304=OrigScenario!X236</f>
        <v>1</v>
      </c>
      <c r="Y236" s="154" t="b">
        <f>Scenario!Y304=OrigScenario!Y236</f>
        <v>1</v>
      </c>
      <c r="Z236" s="154" t="b">
        <f>Scenario!Z304=OrigScenario!Z236</f>
        <v>1</v>
      </c>
      <c r="AA236" s="154" t="b">
        <f>Scenario!AA304=OrigScenario!AA236</f>
        <v>1</v>
      </c>
      <c r="AB236" s="154" t="b">
        <f>Scenario!AB304=OrigScenario!AB236</f>
        <v>1</v>
      </c>
      <c r="AC236" s="154" t="b">
        <f>Scenario!AC304=OrigScenario!AC236</f>
        <v>1</v>
      </c>
      <c r="AD236" s="154" t="b">
        <f>Scenario!AD304=OrigScenario!AD236</f>
        <v>1</v>
      </c>
      <c r="AE236" s="154" t="b">
        <f>Scenario!AE304=OrigScenario!AE236</f>
        <v>1</v>
      </c>
      <c r="AF236" s="154" t="b">
        <f>Scenario!AF304=OrigScenario!AF236</f>
        <v>1</v>
      </c>
      <c r="AG236" s="154" t="b">
        <f>Scenario!AG304=OrigScenario!AG236</f>
        <v>1</v>
      </c>
      <c r="AH236" s="154" t="b">
        <f>Scenario!AH304=OrigScenario!AH236</f>
        <v>1</v>
      </c>
      <c r="AI236" s="154" t="b">
        <f>Scenario!AI304=OrigScenario!AI236</f>
        <v>1</v>
      </c>
      <c r="AJ236" s="154" t="b">
        <f>Scenario!AJ304=OrigScenario!AJ236</f>
        <v>1</v>
      </c>
      <c r="AK236" s="154" t="b">
        <f>Scenario!AK304=OrigScenario!AK236</f>
        <v>1</v>
      </c>
      <c r="AL236" s="154" t="b">
        <f>Scenario!AL304=OrigScenario!AL236</f>
        <v>1</v>
      </c>
      <c r="AM236" s="154" t="b">
        <f>Scenario!AM304=OrigScenario!AM236</f>
        <v>1</v>
      </c>
      <c r="AN236" s="154" t="b">
        <f>Scenario!AN304=OrigScenario!AN236</f>
        <v>1</v>
      </c>
      <c r="AO236" s="154" t="b">
        <f>Scenario!AO304=OrigScenario!AO236</f>
        <v>1</v>
      </c>
      <c r="AP236" s="154" t="b">
        <f>Scenario!AP304=OrigScenario!AP236</f>
        <v>1</v>
      </c>
      <c r="AQ236" s="154" t="b">
        <f>Scenario!AQ304=OrigScenario!AQ236</f>
        <v>1</v>
      </c>
      <c r="AR236" s="154" t="b">
        <f>Scenario!AR304=OrigScenario!AR236</f>
        <v>1</v>
      </c>
      <c r="AS236" s="154" t="b">
        <f>Scenario!AS304=OrigScenario!AS236</f>
        <v>1</v>
      </c>
      <c r="AT236" s="154" t="b">
        <f>Scenario!AT304=OrigScenario!AT236</f>
        <v>1</v>
      </c>
      <c r="AU236" s="154" t="b">
        <f>Scenario!AU304=OrigScenario!AU236</f>
        <v>1</v>
      </c>
      <c r="AV236" s="155" t="b">
        <f>Scenario!AV304=OrigScenario!AV236</f>
        <v>1</v>
      </c>
    </row>
    <row r="237" spans="2:48" x14ac:dyDescent="0.2">
      <c r="B237" s="2" t="b">
        <f>Scenario!B305=OrigScenario!B237</f>
        <v>1</v>
      </c>
      <c r="C237" s="154" t="b">
        <f>Scenario!C305=OrigScenario!C237</f>
        <v>1</v>
      </c>
      <c r="D237" s="154" t="b">
        <f>Scenario!D305=OrigScenario!D237</f>
        <v>1</v>
      </c>
      <c r="E237" s="154" t="b">
        <f>Scenario!E305=OrigScenario!E237</f>
        <v>1</v>
      </c>
      <c r="F237" s="154" t="b">
        <f>Scenario!F305=OrigScenario!F237</f>
        <v>1</v>
      </c>
      <c r="G237" s="154" t="b">
        <f>Scenario!G305=OrigScenario!G237</f>
        <v>1</v>
      </c>
      <c r="H237" s="154" t="b">
        <f>Scenario!H305=OrigScenario!H237</f>
        <v>1</v>
      </c>
      <c r="I237" s="154" t="b">
        <f>Scenario!I305=OrigScenario!I237</f>
        <v>1</v>
      </c>
      <c r="J237" s="154" t="b">
        <f>Scenario!J305=OrigScenario!J237</f>
        <v>1</v>
      </c>
      <c r="K237" s="154" t="b">
        <f>Scenario!K305=OrigScenario!K237</f>
        <v>1</v>
      </c>
      <c r="L237" s="154" t="b">
        <f>Scenario!L305=OrigScenario!L237</f>
        <v>1</v>
      </c>
      <c r="M237" s="154" t="b">
        <f>Scenario!M305=OrigScenario!M237</f>
        <v>1</v>
      </c>
      <c r="N237" s="154" t="b">
        <f>Scenario!N305=OrigScenario!N237</f>
        <v>1</v>
      </c>
      <c r="O237" s="154" t="b">
        <f>Scenario!O305=OrigScenario!O237</f>
        <v>1</v>
      </c>
      <c r="P237" s="154" t="b">
        <f>Scenario!P305=OrigScenario!P237</f>
        <v>1</v>
      </c>
      <c r="Q237" s="154" t="b">
        <f>Scenario!Q305=OrigScenario!Q237</f>
        <v>1</v>
      </c>
      <c r="R237" s="154" t="b">
        <f>Scenario!R305=OrigScenario!R237</f>
        <v>1</v>
      </c>
      <c r="S237" s="154" t="b">
        <f>Scenario!S305=OrigScenario!S237</f>
        <v>1</v>
      </c>
      <c r="T237" s="154" t="b">
        <f>Scenario!T305=OrigScenario!T237</f>
        <v>1</v>
      </c>
      <c r="U237" s="154" t="b">
        <f>Scenario!U305=OrigScenario!U237</f>
        <v>1</v>
      </c>
      <c r="V237" s="154" t="b">
        <f>Scenario!V305=OrigScenario!V237</f>
        <v>1</v>
      </c>
      <c r="W237" s="154" t="b">
        <f>Scenario!W305=OrigScenario!W237</f>
        <v>1</v>
      </c>
      <c r="X237" s="154" t="b">
        <f>Scenario!X305=OrigScenario!X237</f>
        <v>1</v>
      </c>
      <c r="Y237" s="154" t="b">
        <f>Scenario!Y305=OrigScenario!Y237</f>
        <v>1</v>
      </c>
      <c r="Z237" s="154" t="b">
        <f>Scenario!Z305=OrigScenario!Z237</f>
        <v>1</v>
      </c>
      <c r="AA237" s="154" t="b">
        <f>Scenario!AA305=OrigScenario!AA237</f>
        <v>1</v>
      </c>
      <c r="AB237" s="154" t="b">
        <f>Scenario!AB305=OrigScenario!AB237</f>
        <v>1</v>
      </c>
      <c r="AC237" s="154" t="b">
        <f>Scenario!AC305=OrigScenario!AC237</f>
        <v>1</v>
      </c>
      <c r="AD237" s="154" t="b">
        <f>Scenario!AD305=OrigScenario!AD237</f>
        <v>1</v>
      </c>
      <c r="AE237" s="154" t="b">
        <f>Scenario!AE305=OrigScenario!AE237</f>
        <v>1</v>
      </c>
      <c r="AF237" s="154" t="b">
        <f>Scenario!AF305=OrigScenario!AF237</f>
        <v>1</v>
      </c>
      <c r="AG237" s="154" t="b">
        <f>Scenario!AG305=OrigScenario!AG237</f>
        <v>1</v>
      </c>
      <c r="AH237" s="154" t="b">
        <f>Scenario!AH305=OrigScenario!AH237</f>
        <v>1</v>
      </c>
      <c r="AI237" s="154" t="b">
        <f>Scenario!AI305=OrigScenario!AI237</f>
        <v>1</v>
      </c>
      <c r="AJ237" s="154" t="b">
        <f>Scenario!AJ305=OrigScenario!AJ237</f>
        <v>1</v>
      </c>
      <c r="AK237" s="154" t="b">
        <f>Scenario!AK305=OrigScenario!AK237</f>
        <v>1</v>
      </c>
      <c r="AL237" s="154" t="b">
        <f>Scenario!AL305=OrigScenario!AL237</f>
        <v>1</v>
      </c>
      <c r="AM237" s="154" t="b">
        <f>Scenario!AM305=OrigScenario!AM237</f>
        <v>1</v>
      </c>
      <c r="AN237" s="154" t="b">
        <f>Scenario!AN305=OrigScenario!AN237</f>
        <v>1</v>
      </c>
      <c r="AO237" s="154" t="b">
        <f>Scenario!AO305=OrigScenario!AO237</f>
        <v>1</v>
      </c>
      <c r="AP237" s="154" t="b">
        <f>Scenario!AP305=OrigScenario!AP237</f>
        <v>1</v>
      </c>
      <c r="AQ237" s="154" t="b">
        <f>Scenario!AQ305=OrigScenario!AQ237</f>
        <v>1</v>
      </c>
      <c r="AR237" s="154" t="b">
        <f>Scenario!AR305=OrigScenario!AR237</f>
        <v>1</v>
      </c>
      <c r="AS237" s="154" t="b">
        <f>Scenario!AS305=OrigScenario!AS237</f>
        <v>1</v>
      </c>
      <c r="AT237" s="154" t="b">
        <f>Scenario!AT305=OrigScenario!AT237</f>
        <v>1</v>
      </c>
      <c r="AU237" s="154" t="b">
        <f>Scenario!AU305=OrigScenario!AU237</f>
        <v>1</v>
      </c>
      <c r="AV237" s="155" t="b">
        <f>Scenario!AV305=OrigScenario!AV237</f>
        <v>1</v>
      </c>
    </row>
    <row r="238" spans="2:48" x14ac:dyDescent="0.2">
      <c r="B238" s="2" t="b">
        <f>Scenario!B306=OrigScenario!B238</f>
        <v>1</v>
      </c>
      <c r="C238" s="154" t="b">
        <f>Scenario!C306=OrigScenario!C238</f>
        <v>1</v>
      </c>
      <c r="D238" s="154" t="b">
        <f>Scenario!D306=OrigScenario!D238</f>
        <v>1</v>
      </c>
      <c r="E238" s="154" t="b">
        <f>Scenario!E306=OrigScenario!E238</f>
        <v>1</v>
      </c>
      <c r="F238" s="154" t="b">
        <f>Scenario!F306=OrigScenario!F238</f>
        <v>1</v>
      </c>
      <c r="G238" s="154" t="b">
        <f>Scenario!G306=OrigScenario!G238</f>
        <v>1</v>
      </c>
      <c r="H238" s="154" t="b">
        <f>Scenario!H306=OrigScenario!H238</f>
        <v>1</v>
      </c>
      <c r="I238" s="154" t="b">
        <f>Scenario!I306=OrigScenario!I238</f>
        <v>1</v>
      </c>
      <c r="J238" s="154" t="b">
        <f>Scenario!J306=OrigScenario!J238</f>
        <v>1</v>
      </c>
      <c r="K238" s="154" t="b">
        <f>Scenario!K306=OrigScenario!K238</f>
        <v>1</v>
      </c>
      <c r="L238" s="154" t="b">
        <f>Scenario!L306=OrigScenario!L238</f>
        <v>1</v>
      </c>
      <c r="M238" s="154" t="b">
        <f>Scenario!M306=OrigScenario!M238</f>
        <v>1</v>
      </c>
      <c r="N238" s="154" t="b">
        <f>Scenario!N306=OrigScenario!N238</f>
        <v>1</v>
      </c>
      <c r="O238" s="154" t="b">
        <f>Scenario!O306=OrigScenario!O238</f>
        <v>1</v>
      </c>
      <c r="P238" s="154" t="b">
        <f>Scenario!P306=OrigScenario!P238</f>
        <v>1</v>
      </c>
      <c r="Q238" s="154" t="b">
        <f>Scenario!Q306=OrigScenario!Q238</f>
        <v>1</v>
      </c>
      <c r="R238" s="154" t="b">
        <f>Scenario!R306=OrigScenario!R238</f>
        <v>1</v>
      </c>
      <c r="S238" s="154" t="b">
        <f>Scenario!S306=OrigScenario!S238</f>
        <v>1</v>
      </c>
      <c r="T238" s="154" t="b">
        <f>Scenario!T306=OrigScenario!T238</f>
        <v>1</v>
      </c>
      <c r="U238" s="154" t="b">
        <f>Scenario!U306=OrigScenario!U238</f>
        <v>1</v>
      </c>
      <c r="V238" s="154" t="b">
        <f>Scenario!V306=OrigScenario!V238</f>
        <v>1</v>
      </c>
      <c r="W238" s="154" t="b">
        <f>Scenario!W306=OrigScenario!W238</f>
        <v>1</v>
      </c>
      <c r="X238" s="154" t="b">
        <f>Scenario!X306=OrigScenario!X238</f>
        <v>1</v>
      </c>
      <c r="Y238" s="154" t="b">
        <f>Scenario!Y306=OrigScenario!Y238</f>
        <v>1</v>
      </c>
      <c r="Z238" s="154" t="b">
        <f>Scenario!Z306=OrigScenario!Z238</f>
        <v>1</v>
      </c>
      <c r="AA238" s="154" t="b">
        <f>Scenario!AA306=OrigScenario!AA238</f>
        <v>1</v>
      </c>
      <c r="AB238" s="154" t="b">
        <f>Scenario!AB306=OrigScenario!AB238</f>
        <v>1</v>
      </c>
      <c r="AC238" s="154" t="b">
        <f>Scenario!AC306=OrigScenario!AC238</f>
        <v>1</v>
      </c>
      <c r="AD238" s="154" t="b">
        <f>Scenario!AD306=OrigScenario!AD238</f>
        <v>1</v>
      </c>
      <c r="AE238" s="154" t="b">
        <f>Scenario!AE306=OrigScenario!AE238</f>
        <v>1</v>
      </c>
      <c r="AF238" s="154" t="b">
        <f>Scenario!AF306=OrigScenario!AF238</f>
        <v>1</v>
      </c>
      <c r="AG238" s="154" t="b">
        <f>Scenario!AG306=OrigScenario!AG238</f>
        <v>1</v>
      </c>
      <c r="AH238" s="154" t="b">
        <f>Scenario!AH306=OrigScenario!AH238</f>
        <v>1</v>
      </c>
      <c r="AI238" s="154" t="b">
        <f>Scenario!AI306=OrigScenario!AI238</f>
        <v>1</v>
      </c>
      <c r="AJ238" s="154" t="b">
        <f>Scenario!AJ306=OrigScenario!AJ238</f>
        <v>1</v>
      </c>
      <c r="AK238" s="154" t="b">
        <f>Scenario!AK306=OrigScenario!AK238</f>
        <v>1</v>
      </c>
      <c r="AL238" s="154" t="b">
        <f>Scenario!AL306=OrigScenario!AL238</f>
        <v>1</v>
      </c>
      <c r="AM238" s="154" t="b">
        <f>Scenario!AM306=OrigScenario!AM238</f>
        <v>1</v>
      </c>
      <c r="AN238" s="154" t="b">
        <f>Scenario!AN306=OrigScenario!AN238</f>
        <v>1</v>
      </c>
      <c r="AO238" s="154" t="b">
        <f>Scenario!AO306=OrigScenario!AO238</f>
        <v>1</v>
      </c>
      <c r="AP238" s="154" t="b">
        <f>Scenario!AP306=OrigScenario!AP238</f>
        <v>1</v>
      </c>
      <c r="AQ238" s="154" t="b">
        <f>Scenario!AQ306=OrigScenario!AQ238</f>
        <v>1</v>
      </c>
      <c r="AR238" s="154" t="b">
        <f>Scenario!AR306=OrigScenario!AR238</f>
        <v>1</v>
      </c>
      <c r="AS238" s="154" t="b">
        <f>Scenario!AS306=OrigScenario!AS238</f>
        <v>1</v>
      </c>
      <c r="AT238" s="154" t="b">
        <f>Scenario!AT306=OrigScenario!AT238</f>
        <v>1</v>
      </c>
      <c r="AU238" s="154" t="b">
        <f>Scenario!AU306=OrigScenario!AU238</f>
        <v>1</v>
      </c>
      <c r="AV238" s="155" t="b">
        <f>Scenario!AV306=OrigScenario!AV238</f>
        <v>1</v>
      </c>
    </row>
    <row r="239" spans="2:48" x14ac:dyDescent="0.2">
      <c r="B239" s="2" t="b">
        <f>Scenario!B307=OrigScenario!B239</f>
        <v>1</v>
      </c>
      <c r="C239" s="162" t="b">
        <f>Scenario!C307=OrigScenario!C239</f>
        <v>0</v>
      </c>
      <c r="D239" s="154" t="b">
        <f>Scenario!D307=OrigScenario!D239</f>
        <v>0</v>
      </c>
      <c r="E239" s="154" t="b">
        <f>Scenario!E307=OrigScenario!E239</f>
        <v>0</v>
      </c>
      <c r="F239" s="154" t="b">
        <f>Scenario!F307=OrigScenario!F239</f>
        <v>0</v>
      </c>
      <c r="G239" s="154" t="b">
        <f>Scenario!G307=OrigScenario!G239</f>
        <v>0</v>
      </c>
      <c r="H239" s="154" t="b">
        <f>Scenario!H307=OrigScenario!H239</f>
        <v>0</v>
      </c>
      <c r="I239" s="154" t="b">
        <f>Scenario!I307=OrigScenario!I239</f>
        <v>0</v>
      </c>
      <c r="J239" s="154" t="b">
        <f>Scenario!J307=OrigScenario!J239</f>
        <v>0</v>
      </c>
      <c r="K239" s="154" t="b">
        <f>Scenario!K307=OrigScenario!K239</f>
        <v>0</v>
      </c>
      <c r="L239" s="154" t="b">
        <f>Scenario!L307=OrigScenario!L239</f>
        <v>0</v>
      </c>
      <c r="M239" s="154" t="b">
        <f>Scenario!M307=OrigScenario!M239</f>
        <v>0</v>
      </c>
      <c r="N239" s="154" t="b">
        <f>Scenario!N307=OrigScenario!N239</f>
        <v>0</v>
      </c>
      <c r="O239" s="154" t="b">
        <f>Scenario!O307=OrigScenario!O239</f>
        <v>0</v>
      </c>
      <c r="P239" s="154" t="b">
        <f>Scenario!P307=OrigScenario!P239</f>
        <v>0</v>
      </c>
      <c r="Q239" s="154" t="b">
        <f>Scenario!Q307=OrigScenario!Q239</f>
        <v>0</v>
      </c>
      <c r="R239" s="154" t="b">
        <f>Scenario!R307=OrigScenario!R239</f>
        <v>0</v>
      </c>
      <c r="S239" s="154" t="b">
        <f>Scenario!S307=OrigScenario!S239</f>
        <v>0</v>
      </c>
      <c r="T239" s="154" t="b">
        <f>Scenario!T307=OrigScenario!T239</f>
        <v>0</v>
      </c>
      <c r="U239" s="154" t="b">
        <f>Scenario!U307=OrigScenario!U239</f>
        <v>0</v>
      </c>
      <c r="V239" s="154" t="b">
        <f>Scenario!V307=OrigScenario!V239</f>
        <v>0</v>
      </c>
      <c r="W239" s="154" t="b">
        <f>Scenario!W307=OrigScenario!W239</f>
        <v>0</v>
      </c>
      <c r="X239" s="154" t="b">
        <f>Scenario!X307=OrigScenario!X239</f>
        <v>0</v>
      </c>
      <c r="Y239" s="154" t="b">
        <f>Scenario!Y307=OrigScenario!Y239</f>
        <v>0</v>
      </c>
      <c r="Z239" s="154" t="b">
        <f>Scenario!Z307=OrigScenario!Z239</f>
        <v>0</v>
      </c>
      <c r="AA239" s="154" t="b">
        <f>Scenario!AA307=OrigScenario!AA239</f>
        <v>0</v>
      </c>
      <c r="AB239" s="154" t="b">
        <f>Scenario!AB307=OrigScenario!AB239</f>
        <v>0</v>
      </c>
      <c r="AC239" s="154" t="b">
        <f>Scenario!AC307=OrigScenario!AC239</f>
        <v>0</v>
      </c>
      <c r="AD239" s="154" t="b">
        <f>Scenario!AD307=OrigScenario!AD239</f>
        <v>0</v>
      </c>
      <c r="AE239" s="154" t="b">
        <f>Scenario!AE307=OrigScenario!AE239</f>
        <v>0</v>
      </c>
      <c r="AF239" s="154" t="b">
        <f>Scenario!AF307=OrigScenario!AF239</f>
        <v>0</v>
      </c>
      <c r="AG239" s="154" t="b">
        <f>Scenario!AG307=OrigScenario!AG239</f>
        <v>0</v>
      </c>
      <c r="AH239" s="154" t="b">
        <f>Scenario!AH307=OrigScenario!AH239</f>
        <v>0</v>
      </c>
      <c r="AI239" s="154" t="b">
        <f>Scenario!AI307=OrigScenario!AI239</f>
        <v>0</v>
      </c>
      <c r="AJ239" s="154" t="b">
        <f>Scenario!AJ307=OrigScenario!AJ239</f>
        <v>0</v>
      </c>
      <c r="AK239" s="154" t="b">
        <f>Scenario!AK307=OrigScenario!AK239</f>
        <v>0</v>
      </c>
      <c r="AL239" s="154" t="b">
        <f>Scenario!AL307=OrigScenario!AL239</f>
        <v>0</v>
      </c>
      <c r="AM239" s="154" t="b">
        <f>Scenario!AM307=OrigScenario!AM239</f>
        <v>0</v>
      </c>
      <c r="AN239" s="154" t="b">
        <f>Scenario!AN307=OrigScenario!AN239</f>
        <v>0</v>
      </c>
      <c r="AO239" s="154" t="b">
        <f>Scenario!AO307=OrigScenario!AO239</f>
        <v>0</v>
      </c>
      <c r="AP239" s="154" t="b">
        <f>Scenario!AP307=OrigScenario!AP239</f>
        <v>0</v>
      </c>
      <c r="AQ239" s="154" t="b">
        <f>Scenario!AQ307=OrigScenario!AQ239</f>
        <v>0</v>
      </c>
      <c r="AR239" s="154" t="b">
        <f>Scenario!AR307=OrigScenario!AR239</f>
        <v>0</v>
      </c>
      <c r="AS239" s="154" t="b">
        <f>Scenario!AS307=OrigScenario!AS239</f>
        <v>0</v>
      </c>
      <c r="AT239" s="154" t="b">
        <f>Scenario!AT307=OrigScenario!AT239</f>
        <v>0</v>
      </c>
      <c r="AU239" s="154" t="b">
        <f>Scenario!AU307=OrigScenario!AU239</f>
        <v>0</v>
      </c>
      <c r="AV239" s="155" t="b">
        <f>Scenario!AV307=OrigScenario!AV239</f>
        <v>0</v>
      </c>
    </row>
    <row r="240" spans="2:48" x14ac:dyDescent="0.2">
      <c r="B240" s="2" t="str">
        <f>Scenario!B308</f>
        <v>Battery service cost ($)</v>
      </c>
      <c r="C240" s="162" t="b">
        <f>Scenario!C308=OrigScenario!C240</f>
        <v>0</v>
      </c>
      <c r="D240" s="154" t="b">
        <f>Scenario!D308=OrigScenario!D240</f>
        <v>0</v>
      </c>
      <c r="E240" s="154" t="b">
        <f>Scenario!E308=OrigScenario!E240</f>
        <v>0</v>
      </c>
      <c r="F240" s="154" t="b">
        <f>Scenario!F308=OrigScenario!F240</f>
        <v>0</v>
      </c>
      <c r="G240" s="154" t="b">
        <f>Scenario!G308=OrigScenario!G240</f>
        <v>0</v>
      </c>
      <c r="H240" s="154" t="b">
        <f>Scenario!H308=OrigScenario!H240</f>
        <v>0</v>
      </c>
      <c r="I240" s="154" t="b">
        <f>Scenario!I308=OrigScenario!I240</f>
        <v>0</v>
      </c>
      <c r="J240" s="154" t="b">
        <f>Scenario!J308=OrigScenario!J240</f>
        <v>0</v>
      </c>
      <c r="K240" s="154" t="b">
        <f>Scenario!K308=OrigScenario!K240</f>
        <v>0</v>
      </c>
      <c r="L240" s="154" t="b">
        <f>Scenario!L308=OrigScenario!L240</f>
        <v>0</v>
      </c>
      <c r="M240" s="154" t="b">
        <f>Scenario!M308=OrigScenario!M240</f>
        <v>0</v>
      </c>
      <c r="N240" s="154" t="b">
        <f>Scenario!N308=OrigScenario!N240</f>
        <v>0</v>
      </c>
      <c r="O240" s="154" t="b">
        <f>Scenario!O308=OrigScenario!O240</f>
        <v>0</v>
      </c>
      <c r="P240" s="154" t="b">
        <f>Scenario!P308=OrigScenario!P240</f>
        <v>0</v>
      </c>
      <c r="Q240" s="154" t="b">
        <f>Scenario!Q308=OrigScenario!Q240</f>
        <v>0</v>
      </c>
      <c r="R240" s="154" t="b">
        <f>Scenario!R308=OrigScenario!R240</f>
        <v>0</v>
      </c>
      <c r="S240" s="154" t="b">
        <f>Scenario!S308=OrigScenario!S240</f>
        <v>0</v>
      </c>
      <c r="T240" s="154" t="b">
        <f>Scenario!T308=OrigScenario!T240</f>
        <v>0</v>
      </c>
      <c r="U240" s="154" t="b">
        <f>Scenario!U308=OrigScenario!U240</f>
        <v>0</v>
      </c>
      <c r="V240" s="154" t="b">
        <f>Scenario!V308=OrigScenario!V240</f>
        <v>0</v>
      </c>
      <c r="W240" s="154" t="b">
        <f>Scenario!W308=OrigScenario!W240</f>
        <v>0</v>
      </c>
      <c r="X240" s="154" t="b">
        <f>Scenario!X308=OrigScenario!X240</f>
        <v>0</v>
      </c>
      <c r="Y240" s="154" t="b">
        <f>Scenario!Y308=OrigScenario!Y240</f>
        <v>0</v>
      </c>
      <c r="Z240" s="154" t="b">
        <f>Scenario!Z308=OrigScenario!Z240</f>
        <v>0</v>
      </c>
      <c r="AA240" s="154" t="b">
        <f>Scenario!AA308=OrigScenario!AA240</f>
        <v>0</v>
      </c>
      <c r="AB240" s="154" t="b">
        <f>Scenario!AB308=OrigScenario!AB240</f>
        <v>0</v>
      </c>
      <c r="AC240" s="154" t="b">
        <f>Scenario!AC308=OrigScenario!AC240</f>
        <v>0</v>
      </c>
      <c r="AD240" s="154" t="b">
        <f>Scenario!AD308=OrigScenario!AD240</f>
        <v>0</v>
      </c>
      <c r="AE240" s="154" t="b">
        <f>Scenario!AE308=OrigScenario!AE240</f>
        <v>0</v>
      </c>
      <c r="AF240" s="154" t="b">
        <f>Scenario!AF308=OrigScenario!AF240</f>
        <v>0</v>
      </c>
      <c r="AG240" s="154" t="b">
        <f>Scenario!AG308=OrigScenario!AG240</f>
        <v>0</v>
      </c>
      <c r="AH240" s="154" t="b">
        <f>Scenario!AH308=OrigScenario!AH240</f>
        <v>0</v>
      </c>
      <c r="AI240" s="154" t="b">
        <f>Scenario!AI308=OrigScenario!AI240</f>
        <v>0</v>
      </c>
      <c r="AJ240" s="154" t="b">
        <f>Scenario!AJ308=OrigScenario!AJ240</f>
        <v>0</v>
      </c>
      <c r="AK240" s="154" t="b">
        <f>Scenario!AK308=OrigScenario!AK240</f>
        <v>0</v>
      </c>
      <c r="AL240" s="154" t="b">
        <f>Scenario!AL308=OrigScenario!AL240</f>
        <v>0</v>
      </c>
      <c r="AM240" s="154" t="b">
        <f>Scenario!AM308=OrigScenario!AM240</f>
        <v>0</v>
      </c>
      <c r="AN240" s="154" t="b">
        <f>Scenario!AN308=OrigScenario!AN240</f>
        <v>0</v>
      </c>
      <c r="AO240" s="154" t="b">
        <f>Scenario!AO308=OrigScenario!AO240</f>
        <v>0</v>
      </c>
      <c r="AP240" s="154" t="b">
        <f>Scenario!AP308=OrigScenario!AP240</f>
        <v>0</v>
      </c>
      <c r="AQ240" s="154" t="b">
        <f>Scenario!AQ308=OrigScenario!AQ240</f>
        <v>0</v>
      </c>
      <c r="AR240" s="154" t="b">
        <f>Scenario!AR308=OrigScenario!AR240</f>
        <v>0</v>
      </c>
      <c r="AS240" s="154" t="b">
        <f>Scenario!AS308=OrigScenario!AS240</f>
        <v>0</v>
      </c>
      <c r="AT240" s="154" t="b">
        <f>Scenario!AT308=OrigScenario!AT240</f>
        <v>0</v>
      </c>
      <c r="AU240" s="154" t="b">
        <f>Scenario!AU308=OrigScenario!AU240</f>
        <v>0</v>
      </c>
      <c r="AV240" s="154" t="b">
        <f>Scenario!AV308=OrigScenario!AV240</f>
        <v>0</v>
      </c>
    </row>
    <row r="241" spans="2:48" x14ac:dyDescent="0.2">
      <c r="B241" s="2" t="b">
        <f>Scenario!B309=OrigScenario!B241</f>
        <v>1</v>
      </c>
      <c r="C241" s="154" t="b">
        <f>Scenario!C309=OrigScenario!C241</f>
        <v>1</v>
      </c>
      <c r="D241" s="154" t="b">
        <f>Scenario!D309=OrigScenario!D241</f>
        <v>1</v>
      </c>
      <c r="E241" s="154" t="b">
        <f>Scenario!E309=OrigScenario!E241</f>
        <v>1</v>
      </c>
      <c r="F241" s="154" t="b">
        <f>Scenario!F309=OrigScenario!F241</f>
        <v>1</v>
      </c>
      <c r="G241" s="154" t="b">
        <f>Scenario!G309=OrigScenario!G241</f>
        <v>1</v>
      </c>
      <c r="H241" s="154" t="b">
        <f>Scenario!H309=OrigScenario!H241</f>
        <v>1</v>
      </c>
      <c r="I241" s="154" t="b">
        <f>Scenario!I309=OrigScenario!I241</f>
        <v>1</v>
      </c>
      <c r="J241" s="154" t="b">
        <f>Scenario!J309=OrigScenario!J241</f>
        <v>1</v>
      </c>
      <c r="K241" s="154" t="b">
        <f>Scenario!K309=OrigScenario!K241</f>
        <v>1</v>
      </c>
      <c r="L241" s="154" t="b">
        <f>Scenario!L309=OrigScenario!L241</f>
        <v>1</v>
      </c>
      <c r="M241" s="154" t="b">
        <f>Scenario!M309=OrigScenario!M241</f>
        <v>1</v>
      </c>
      <c r="N241" s="154" t="b">
        <f>Scenario!N309=OrigScenario!N241</f>
        <v>1</v>
      </c>
      <c r="O241" s="154" t="b">
        <f>Scenario!O309=OrigScenario!O241</f>
        <v>1</v>
      </c>
      <c r="P241" s="154" t="b">
        <f>Scenario!P309=OrigScenario!P241</f>
        <v>1</v>
      </c>
      <c r="Q241" s="154" t="b">
        <f>Scenario!Q309=OrigScenario!Q241</f>
        <v>1</v>
      </c>
      <c r="R241" s="154" t="b">
        <f>Scenario!R309=OrigScenario!R241</f>
        <v>1</v>
      </c>
      <c r="S241" s="154" t="b">
        <f>Scenario!S309=OrigScenario!S241</f>
        <v>1</v>
      </c>
      <c r="T241" s="154" t="b">
        <f>Scenario!T309=OrigScenario!T241</f>
        <v>1</v>
      </c>
      <c r="U241" s="154" t="b">
        <f>Scenario!U309=OrigScenario!U241</f>
        <v>1</v>
      </c>
      <c r="V241" s="154" t="b">
        <f>Scenario!V309=OrigScenario!V241</f>
        <v>1</v>
      </c>
      <c r="W241" s="154" t="b">
        <f>Scenario!W309=OrigScenario!W241</f>
        <v>1</v>
      </c>
      <c r="X241" s="154" t="b">
        <f>Scenario!X309=OrigScenario!X241</f>
        <v>1</v>
      </c>
      <c r="Y241" s="154" t="b">
        <f>Scenario!Y309=OrigScenario!Y241</f>
        <v>1</v>
      </c>
      <c r="Z241" s="154" t="b">
        <f>Scenario!Z309=OrigScenario!Z241</f>
        <v>1</v>
      </c>
      <c r="AA241" s="154" t="b">
        <f>Scenario!AA309=OrigScenario!AA241</f>
        <v>1</v>
      </c>
      <c r="AB241" s="154" t="b">
        <f>Scenario!AB309=OrigScenario!AB241</f>
        <v>1</v>
      </c>
      <c r="AC241" s="154" t="b">
        <f>Scenario!AC309=OrigScenario!AC241</f>
        <v>1</v>
      </c>
      <c r="AD241" s="154" t="b">
        <f>Scenario!AD309=OrigScenario!AD241</f>
        <v>1</v>
      </c>
      <c r="AE241" s="154" t="b">
        <f>Scenario!AE309=OrigScenario!AE241</f>
        <v>1</v>
      </c>
      <c r="AF241" s="154" t="b">
        <f>Scenario!AF309=OrigScenario!AF241</f>
        <v>1</v>
      </c>
      <c r="AG241" s="154" t="b">
        <f>Scenario!AG309=OrigScenario!AG241</f>
        <v>1</v>
      </c>
      <c r="AH241" s="154" t="b">
        <f>Scenario!AH309=OrigScenario!AH241</f>
        <v>1</v>
      </c>
      <c r="AI241" s="154" t="b">
        <f>Scenario!AI309=OrigScenario!AI241</f>
        <v>1</v>
      </c>
      <c r="AJ241" s="154" t="b">
        <f>Scenario!AJ309=OrigScenario!AJ241</f>
        <v>1</v>
      </c>
      <c r="AK241" s="154" t="b">
        <f>Scenario!AK309=OrigScenario!AK241</f>
        <v>1</v>
      </c>
      <c r="AL241" s="154" t="b">
        <f>Scenario!AL309=OrigScenario!AL241</f>
        <v>1</v>
      </c>
      <c r="AM241" s="154" t="b">
        <f>Scenario!AM309=OrigScenario!AM241</f>
        <v>1</v>
      </c>
      <c r="AN241" s="154" t="b">
        <f>Scenario!AN309=OrigScenario!AN241</f>
        <v>1</v>
      </c>
      <c r="AO241" s="154" t="b">
        <f>Scenario!AO309=OrigScenario!AO241</f>
        <v>1</v>
      </c>
      <c r="AP241" s="154" t="b">
        <f>Scenario!AP309=OrigScenario!AP241</f>
        <v>1</v>
      </c>
      <c r="AQ241" s="154" t="b">
        <f>Scenario!AQ309=OrigScenario!AQ241</f>
        <v>1</v>
      </c>
      <c r="AR241" s="154" t="b">
        <f>Scenario!AR309=OrigScenario!AR241</f>
        <v>1</v>
      </c>
      <c r="AS241" s="154" t="b">
        <f>Scenario!AS309=OrigScenario!AS241</f>
        <v>1</v>
      </c>
      <c r="AT241" s="154" t="b">
        <f>Scenario!AT309=OrigScenario!AT241</f>
        <v>1</v>
      </c>
      <c r="AU241" s="154" t="b">
        <f>Scenario!AU309=OrigScenario!AU241</f>
        <v>1</v>
      </c>
      <c r="AV241" s="155" t="b">
        <f>Scenario!AV309=OrigScenario!AV241</f>
        <v>1</v>
      </c>
    </row>
    <row r="242" spans="2:48" x14ac:dyDescent="0.2">
      <c r="B242" s="2" t="b">
        <f>Scenario!B310=OrigScenario!B242</f>
        <v>1</v>
      </c>
      <c r="C242" s="154" t="b">
        <f>Scenario!C310=OrigScenario!C242</f>
        <v>1</v>
      </c>
      <c r="D242" s="154" t="b">
        <f>Scenario!D310=OrigScenario!D242</f>
        <v>1</v>
      </c>
      <c r="E242" s="154" t="b">
        <f>Scenario!E310=OrigScenario!E242</f>
        <v>1</v>
      </c>
      <c r="F242" s="154" t="b">
        <f>Scenario!F310=OrigScenario!F242</f>
        <v>1</v>
      </c>
      <c r="G242" s="154" t="b">
        <f>Scenario!G310=OrigScenario!G242</f>
        <v>1</v>
      </c>
      <c r="H242" s="154" t="b">
        <f>Scenario!H310=OrigScenario!H242</f>
        <v>1</v>
      </c>
      <c r="I242" s="154" t="b">
        <f>Scenario!I310=OrigScenario!I242</f>
        <v>1</v>
      </c>
      <c r="J242" s="154" t="b">
        <f>Scenario!J310=OrigScenario!J242</f>
        <v>1</v>
      </c>
      <c r="K242" s="154" t="b">
        <f>Scenario!K310=OrigScenario!K242</f>
        <v>1</v>
      </c>
      <c r="L242" s="154" t="b">
        <f>Scenario!L310=OrigScenario!L242</f>
        <v>1</v>
      </c>
      <c r="M242" s="154" t="b">
        <f>Scenario!M310=OrigScenario!M242</f>
        <v>1</v>
      </c>
      <c r="N242" s="154" t="b">
        <f>Scenario!N310=OrigScenario!N242</f>
        <v>1</v>
      </c>
      <c r="O242" s="154" t="b">
        <f>Scenario!O310=OrigScenario!O242</f>
        <v>1</v>
      </c>
      <c r="P242" s="154" t="b">
        <f>Scenario!P310=OrigScenario!P242</f>
        <v>1</v>
      </c>
      <c r="Q242" s="154" t="b">
        <f>Scenario!Q310=OrigScenario!Q242</f>
        <v>1</v>
      </c>
      <c r="R242" s="154" t="b">
        <f>Scenario!R310=OrigScenario!R242</f>
        <v>1</v>
      </c>
      <c r="S242" s="154" t="b">
        <f>Scenario!S310=OrigScenario!S242</f>
        <v>1</v>
      </c>
      <c r="T242" s="154" t="b">
        <f>Scenario!T310=OrigScenario!T242</f>
        <v>1</v>
      </c>
      <c r="U242" s="154" t="b">
        <f>Scenario!U310=OrigScenario!U242</f>
        <v>1</v>
      </c>
      <c r="V242" s="154" t="b">
        <f>Scenario!V310=OrigScenario!V242</f>
        <v>1</v>
      </c>
      <c r="W242" s="154" t="b">
        <f>Scenario!W310=OrigScenario!W242</f>
        <v>1</v>
      </c>
      <c r="X242" s="154" t="b">
        <f>Scenario!X310=OrigScenario!X242</f>
        <v>1</v>
      </c>
      <c r="Y242" s="154" t="b">
        <f>Scenario!Y310=OrigScenario!Y242</f>
        <v>1</v>
      </c>
      <c r="Z242" s="154" t="b">
        <f>Scenario!Z310=OrigScenario!Z242</f>
        <v>1</v>
      </c>
      <c r="AA242" s="154" t="b">
        <f>Scenario!AA310=OrigScenario!AA242</f>
        <v>1</v>
      </c>
      <c r="AB242" s="154" t="b">
        <f>Scenario!AB310=OrigScenario!AB242</f>
        <v>1</v>
      </c>
      <c r="AC242" s="154" t="b">
        <f>Scenario!AC310=OrigScenario!AC242</f>
        <v>1</v>
      </c>
      <c r="AD242" s="154" t="b">
        <f>Scenario!AD310=OrigScenario!AD242</f>
        <v>1</v>
      </c>
      <c r="AE242" s="154" t="b">
        <f>Scenario!AE310=OrigScenario!AE242</f>
        <v>1</v>
      </c>
      <c r="AF242" s="154" t="b">
        <f>Scenario!AF310=OrigScenario!AF242</f>
        <v>1</v>
      </c>
      <c r="AG242" s="154" t="b">
        <f>Scenario!AG310=OrigScenario!AG242</f>
        <v>1</v>
      </c>
      <c r="AH242" s="154" t="b">
        <f>Scenario!AH310=OrigScenario!AH242</f>
        <v>1</v>
      </c>
      <c r="AI242" s="154" t="b">
        <f>Scenario!AI310=OrigScenario!AI242</f>
        <v>1</v>
      </c>
      <c r="AJ242" s="154" t="b">
        <f>Scenario!AJ310=OrigScenario!AJ242</f>
        <v>1</v>
      </c>
      <c r="AK242" s="154" t="b">
        <f>Scenario!AK310=OrigScenario!AK242</f>
        <v>1</v>
      </c>
      <c r="AL242" s="154" t="b">
        <f>Scenario!AL310=OrigScenario!AL242</f>
        <v>1</v>
      </c>
      <c r="AM242" s="154" t="b">
        <f>Scenario!AM310=OrigScenario!AM242</f>
        <v>1</v>
      </c>
      <c r="AN242" s="154" t="b">
        <f>Scenario!AN310=OrigScenario!AN242</f>
        <v>1</v>
      </c>
      <c r="AO242" s="154" t="b">
        <f>Scenario!AO310=OrigScenario!AO242</f>
        <v>1</v>
      </c>
      <c r="AP242" s="154" t="b">
        <f>Scenario!AP310=OrigScenario!AP242</f>
        <v>1</v>
      </c>
      <c r="AQ242" s="154" t="b">
        <f>Scenario!AQ310=OrigScenario!AQ242</f>
        <v>1</v>
      </c>
      <c r="AR242" s="154" t="b">
        <f>Scenario!AR310=OrigScenario!AR242</f>
        <v>1</v>
      </c>
      <c r="AS242" s="154" t="b">
        <f>Scenario!AS310=OrigScenario!AS242</f>
        <v>1</v>
      </c>
      <c r="AT242" s="154" t="b">
        <f>Scenario!AT310=OrigScenario!AT242</f>
        <v>1</v>
      </c>
      <c r="AU242" s="154" t="b">
        <f>Scenario!AU310=OrigScenario!AU242</f>
        <v>1</v>
      </c>
      <c r="AV242" s="155" t="b">
        <f>Scenario!AV310=OrigScenario!AV242</f>
        <v>1</v>
      </c>
    </row>
    <row r="243" spans="2:48" x14ac:dyDescent="0.2">
      <c r="B243" s="2" t="b">
        <f>Scenario!B311=OrigScenario!B243</f>
        <v>1</v>
      </c>
      <c r="C243" s="156" t="b">
        <f>Scenario!C311=OrigScenario!C243</f>
        <v>1</v>
      </c>
      <c r="D243" s="156" t="b">
        <f>Scenario!D311=OrigScenario!D243</f>
        <v>1</v>
      </c>
      <c r="E243" s="156" t="b">
        <f>Scenario!E311=OrigScenario!E243</f>
        <v>1</v>
      </c>
      <c r="F243" s="156" t="b">
        <f>Scenario!F311=OrigScenario!F243</f>
        <v>1</v>
      </c>
      <c r="G243" s="156" t="b">
        <f>Scenario!G311=OrigScenario!G243</f>
        <v>1</v>
      </c>
      <c r="H243" s="156" t="b">
        <f>Scenario!H311=OrigScenario!H243</f>
        <v>1</v>
      </c>
      <c r="I243" s="156" t="b">
        <f>Scenario!I311=OrigScenario!I243</f>
        <v>1</v>
      </c>
      <c r="J243" s="156" t="b">
        <f>Scenario!J311=OrigScenario!J243</f>
        <v>1</v>
      </c>
      <c r="K243" s="156" t="b">
        <f>Scenario!K311=OrigScenario!K243</f>
        <v>1</v>
      </c>
      <c r="L243" s="156" t="b">
        <f>Scenario!L311=OrigScenario!L243</f>
        <v>1</v>
      </c>
      <c r="M243" s="156" t="b">
        <f>Scenario!M311=OrigScenario!M243</f>
        <v>1</v>
      </c>
      <c r="N243" s="156" t="b">
        <f>Scenario!N311=OrigScenario!N243</f>
        <v>1</v>
      </c>
      <c r="O243" s="156" t="b">
        <f>Scenario!O311=OrigScenario!O243</f>
        <v>1</v>
      </c>
      <c r="P243" s="156" t="b">
        <f>Scenario!P311=OrigScenario!P243</f>
        <v>1</v>
      </c>
      <c r="Q243" s="156" t="b">
        <f>Scenario!Q311=OrigScenario!Q243</f>
        <v>1</v>
      </c>
      <c r="R243" s="156" t="b">
        <f>Scenario!R311=OrigScenario!R243</f>
        <v>1</v>
      </c>
      <c r="S243" s="156" t="b">
        <f>Scenario!S311=OrigScenario!S243</f>
        <v>1</v>
      </c>
      <c r="T243" s="156" t="b">
        <f>Scenario!T311=OrigScenario!T243</f>
        <v>1</v>
      </c>
      <c r="U243" s="156" t="b">
        <f>Scenario!U311=OrigScenario!U243</f>
        <v>1</v>
      </c>
      <c r="V243" s="156" t="b">
        <f>Scenario!V311=OrigScenario!V243</f>
        <v>1</v>
      </c>
      <c r="W243" s="156" t="b">
        <f>Scenario!W311=OrigScenario!W243</f>
        <v>1</v>
      </c>
      <c r="X243" s="156" t="b">
        <f>Scenario!X311=OrigScenario!X243</f>
        <v>1</v>
      </c>
      <c r="Y243" s="156" t="b">
        <f>Scenario!Y311=OrigScenario!Y243</f>
        <v>1</v>
      </c>
      <c r="Z243" s="156" t="b">
        <f>Scenario!Z311=OrigScenario!Z243</f>
        <v>1</v>
      </c>
      <c r="AA243" s="156" t="b">
        <f>Scenario!AA311=OrigScenario!AA243</f>
        <v>1</v>
      </c>
      <c r="AB243" s="156" t="b">
        <f>Scenario!AB311=OrigScenario!AB243</f>
        <v>1</v>
      </c>
      <c r="AC243" s="156" t="b">
        <f>Scenario!AC311=OrigScenario!AC243</f>
        <v>1</v>
      </c>
      <c r="AD243" s="156" t="b">
        <f>Scenario!AD311=OrigScenario!AD243</f>
        <v>1</v>
      </c>
      <c r="AE243" s="156" t="b">
        <f>Scenario!AE311=OrigScenario!AE243</f>
        <v>1</v>
      </c>
      <c r="AF243" s="156" t="b">
        <f>Scenario!AF311=OrigScenario!AF243</f>
        <v>1</v>
      </c>
      <c r="AG243" s="156" t="b">
        <f>Scenario!AG311=OrigScenario!AG243</f>
        <v>1</v>
      </c>
      <c r="AH243" s="156" t="b">
        <f>Scenario!AH311=OrigScenario!AH243</f>
        <v>1</v>
      </c>
      <c r="AI243" s="156" t="b">
        <f>Scenario!AI311=OrigScenario!AI243</f>
        <v>1</v>
      </c>
      <c r="AJ243" s="156" t="b">
        <f>Scenario!AJ311=OrigScenario!AJ243</f>
        <v>1</v>
      </c>
      <c r="AK243" s="156" t="b">
        <f>Scenario!AK311=OrigScenario!AK243</f>
        <v>1</v>
      </c>
      <c r="AL243" s="156" t="b">
        <f>Scenario!AL311=OrigScenario!AL243</f>
        <v>1</v>
      </c>
      <c r="AM243" s="156" t="b">
        <f>Scenario!AM311=OrigScenario!AM243</f>
        <v>1</v>
      </c>
      <c r="AN243" s="156" t="b">
        <f>Scenario!AN311=OrigScenario!AN243</f>
        <v>1</v>
      </c>
      <c r="AO243" s="156" t="b">
        <f>Scenario!AO311=OrigScenario!AO243</f>
        <v>1</v>
      </c>
      <c r="AP243" s="156" t="b">
        <f>Scenario!AP311=OrigScenario!AP243</f>
        <v>1</v>
      </c>
      <c r="AQ243" s="156" t="b">
        <f>Scenario!AQ311=OrigScenario!AQ243</f>
        <v>1</v>
      </c>
      <c r="AR243" s="156" t="b">
        <f>Scenario!AR311=OrigScenario!AR243</f>
        <v>1</v>
      </c>
      <c r="AS243" s="156" t="b">
        <f>Scenario!AS311=OrigScenario!AS243</f>
        <v>1</v>
      </c>
      <c r="AT243" s="156" t="b">
        <f>Scenario!AT311=OrigScenario!AT243</f>
        <v>1</v>
      </c>
      <c r="AU243" s="156" t="b">
        <f>Scenario!AU311=OrigScenario!AU243</f>
        <v>1</v>
      </c>
      <c r="AV243" s="157" t="b">
        <f>Scenario!AV311=OrigScenario!AV243</f>
        <v>1</v>
      </c>
    </row>
    <row r="244" spans="2:48" x14ac:dyDescent="0.2">
      <c r="B244" s="2" t="b">
        <f>Scenario!B312=OrigScenario!B244</f>
        <v>1</v>
      </c>
      <c r="C244" s="156" t="b">
        <f>Scenario!C312=OrigScenario!C244</f>
        <v>1</v>
      </c>
      <c r="D244" s="156" t="b">
        <f>Scenario!D312=OrigScenario!D244</f>
        <v>1</v>
      </c>
      <c r="E244" s="156" t="b">
        <f>Scenario!E312=OrigScenario!E244</f>
        <v>1</v>
      </c>
      <c r="F244" s="156" t="b">
        <f>Scenario!F312=OrigScenario!F244</f>
        <v>1</v>
      </c>
      <c r="G244" s="156" t="b">
        <f>Scenario!G312=OrigScenario!G244</f>
        <v>1</v>
      </c>
      <c r="H244" s="156" t="b">
        <f>Scenario!H312=OrigScenario!H244</f>
        <v>1</v>
      </c>
      <c r="I244" s="156" t="b">
        <f>Scenario!I312=OrigScenario!I244</f>
        <v>1</v>
      </c>
      <c r="J244" s="156" t="b">
        <f>Scenario!J312=OrigScenario!J244</f>
        <v>1</v>
      </c>
      <c r="K244" s="156" t="b">
        <f>Scenario!K312=OrigScenario!K244</f>
        <v>1</v>
      </c>
      <c r="L244" s="156" t="b">
        <f>Scenario!L312=OrigScenario!L244</f>
        <v>1</v>
      </c>
      <c r="M244" s="156" t="b">
        <f>Scenario!M312=OrigScenario!M244</f>
        <v>1</v>
      </c>
      <c r="N244" s="156" t="b">
        <f>Scenario!N312=OrigScenario!N244</f>
        <v>1</v>
      </c>
      <c r="O244" s="156" t="b">
        <f>Scenario!O312=OrigScenario!O244</f>
        <v>1</v>
      </c>
      <c r="P244" s="156" t="b">
        <f>Scenario!P312=OrigScenario!P244</f>
        <v>1</v>
      </c>
      <c r="Q244" s="156" t="b">
        <f>Scenario!Q312=OrigScenario!Q244</f>
        <v>1</v>
      </c>
      <c r="R244" s="156" t="b">
        <f>Scenario!R312=OrigScenario!R244</f>
        <v>1</v>
      </c>
      <c r="S244" s="156" t="b">
        <f>Scenario!S312=OrigScenario!S244</f>
        <v>1</v>
      </c>
      <c r="T244" s="156" t="b">
        <f>Scenario!T312=OrigScenario!T244</f>
        <v>1</v>
      </c>
      <c r="U244" s="156" t="b">
        <f>Scenario!U312=OrigScenario!U244</f>
        <v>1</v>
      </c>
      <c r="V244" s="156" t="b">
        <f>Scenario!V312=OrigScenario!V244</f>
        <v>1</v>
      </c>
      <c r="W244" s="156" t="b">
        <f>Scenario!W312=OrigScenario!W244</f>
        <v>1</v>
      </c>
      <c r="X244" s="156" t="b">
        <f>Scenario!X312=OrigScenario!X244</f>
        <v>1</v>
      </c>
      <c r="Y244" s="156" t="b">
        <f>Scenario!Y312=OrigScenario!Y244</f>
        <v>1</v>
      </c>
      <c r="Z244" s="156" t="b">
        <f>Scenario!Z312=OrigScenario!Z244</f>
        <v>1</v>
      </c>
      <c r="AA244" s="156" t="b">
        <f>Scenario!AA312=OrigScenario!AA244</f>
        <v>1</v>
      </c>
      <c r="AB244" s="156" t="b">
        <f>Scenario!AB312=OrigScenario!AB244</f>
        <v>1</v>
      </c>
      <c r="AC244" s="156" t="b">
        <f>Scenario!AC312=OrigScenario!AC244</f>
        <v>1</v>
      </c>
      <c r="AD244" s="156" t="b">
        <f>Scenario!AD312=OrigScenario!AD244</f>
        <v>1</v>
      </c>
      <c r="AE244" s="156" t="b">
        <f>Scenario!AE312=OrigScenario!AE244</f>
        <v>1</v>
      </c>
      <c r="AF244" s="156" t="b">
        <f>Scenario!AF312=OrigScenario!AF244</f>
        <v>1</v>
      </c>
      <c r="AG244" s="156" t="b">
        <f>Scenario!AG312=OrigScenario!AG244</f>
        <v>1</v>
      </c>
      <c r="AH244" s="156" t="b">
        <f>Scenario!AH312=OrigScenario!AH244</f>
        <v>1</v>
      </c>
      <c r="AI244" s="156" t="b">
        <f>Scenario!AI312=OrigScenario!AI244</f>
        <v>1</v>
      </c>
      <c r="AJ244" s="156" t="b">
        <f>Scenario!AJ312=OrigScenario!AJ244</f>
        <v>1</v>
      </c>
      <c r="AK244" s="156" t="b">
        <f>Scenario!AK312=OrigScenario!AK244</f>
        <v>1</v>
      </c>
      <c r="AL244" s="156" t="b">
        <f>Scenario!AL312=OrigScenario!AL244</f>
        <v>1</v>
      </c>
      <c r="AM244" s="156" t="b">
        <f>Scenario!AM312=OrigScenario!AM244</f>
        <v>1</v>
      </c>
      <c r="AN244" s="156" t="b">
        <f>Scenario!AN312=OrigScenario!AN244</f>
        <v>1</v>
      </c>
      <c r="AO244" s="156" t="b">
        <f>Scenario!AO312=OrigScenario!AO244</f>
        <v>1</v>
      </c>
      <c r="AP244" s="156" t="b">
        <f>Scenario!AP312=OrigScenario!AP244</f>
        <v>1</v>
      </c>
      <c r="AQ244" s="156" t="b">
        <f>Scenario!AQ312=OrigScenario!AQ244</f>
        <v>1</v>
      </c>
      <c r="AR244" s="156" t="b">
        <f>Scenario!AR312=OrigScenario!AR244</f>
        <v>1</v>
      </c>
      <c r="AS244" s="156" t="b">
        <f>Scenario!AS312=OrigScenario!AS244</f>
        <v>1</v>
      </c>
      <c r="AT244" s="156" t="b">
        <f>Scenario!AT312=OrigScenario!AT244</f>
        <v>1</v>
      </c>
      <c r="AU244" s="156" t="b">
        <f>Scenario!AU312=OrigScenario!AU244</f>
        <v>1</v>
      </c>
      <c r="AV244" s="157" t="b">
        <f>Scenario!AV312=OrigScenario!AV244</f>
        <v>1</v>
      </c>
    </row>
    <row r="245" spans="2:48" ht="13.5" thickBot="1" x14ac:dyDescent="0.25">
      <c r="B245" s="341" t="b">
        <f>Scenario!B313=OrigScenario!B245</f>
        <v>0</v>
      </c>
      <c r="C245" s="342" t="b">
        <f>Scenario!C313=OrigScenario!C245</f>
        <v>1</v>
      </c>
      <c r="D245" s="342" t="b">
        <f>Scenario!D313=OrigScenario!D245</f>
        <v>1</v>
      </c>
      <c r="E245" s="342" t="b">
        <f>Scenario!E313=OrigScenario!E245</f>
        <v>1</v>
      </c>
      <c r="F245" s="342" t="b">
        <f>Scenario!F313=OrigScenario!F245</f>
        <v>1</v>
      </c>
      <c r="G245" s="342" t="b">
        <f>Scenario!G313=OrigScenario!G245</f>
        <v>1</v>
      </c>
      <c r="H245" s="342" t="b">
        <f>Scenario!H313=OrigScenario!H245</f>
        <v>1</v>
      </c>
      <c r="I245" s="342" t="b">
        <f>Scenario!I313=OrigScenario!I245</f>
        <v>1</v>
      </c>
      <c r="J245" s="342" t="b">
        <f>Scenario!J313=OrigScenario!J245</f>
        <v>1</v>
      </c>
      <c r="K245" s="342" t="b">
        <f>Scenario!K313=OrigScenario!K245</f>
        <v>1</v>
      </c>
      <c r="L245" s="342" t="b">
        <f>Scenario!L313=OrigScenario!L245</f>
        <v>1</v>
      </c>
      <c r="M245" s="342" t="b">
        <f>Scenario!M313=OrigScenario!M245</f>
        <v>1</v>
      </c>
      <c r="N245" s="342" t="b">
        <f>Scenario!N313=OrigScenario!N245</f>
        <v>1</v>
      </c>
      <c r="O245" s="342" t="b">
        <f>Scenario!O313=OrigScenario!O245</f>
        <v>1</v>
      </c>
      <c r="P245" s="342" t="b">
        <f>Scenario!P313=OrigScenario!P245</f>
        <v>1</v>
      </c>
      <c r="Q245" s="342" t="b">
        <f>Scenario!Q313=OrigScenario!Q245</f>
        <v>1</v>
      </c>
      <c r="R245" s="342" t="b">
        <f>Scenario!R313=OrigScenario!R245</f>
        <v>1</v>
      </c>
      <c r="S245" s="342" t="b">
        <f>Scenario!S313=OrigScenario!S245</f>
        <v>1</v>
      </c>
      <c r="T245" s="342" t="b">
        <f>Scenario!T313=OrigScenario!T245</f>
        <v>1</v>
      </c>
      <c r="U245" s="342" t="b">
        <f>Scenario!U313=OrigScenario!U245</f>
        <v>1</v>
      </c>
      <c r="V245" s="342" t="b">
        <f>Scenario!V313=OrigScenario!V245</f>
        <v>1</v>
      </c>
      <c r="W245" s="342" t="b">
        <f>Scenario!W313=OrigScenario!W245</f>
        <v>1</v>
      </c>
      <c r="X245" s="342" t="b">
        <f>Scenario!X313=OrigScenario!X245</f>
        <v>1</v>
      </c>
      <c r="Y245" s="342" t="b">
        <f>Scenario!Y313=OrigScenario!Y245</f>
        <v>1</v>
      </c>
      <c r="Z245" s="342" t="b">
        <f>Scenario!Z313=OrigScenario!Z245</f>
        <v>1</v>
      </c>
      <c r="AA245" s="342" t="b">
        <f>Scenario!AA313=OrigScenario!AA245</f>
        <v>1</v>
      </c>
      <c r="AB245" s="342" t="b">
        <f>Scenario!AB313=OrigScenario!AB245</f>
        <v>1</v>
      </c>
      <c r="AC245" s="342" t="b">
        <f>Scenario!AC313=OrigScenario!AC245</f>
        <v>1</v>
      </c>
      <c r="AD245" s="342" t="b">
        <f>Scenario!AD313=OrigScenario!AD245</f>
        <v>1</v>
      </c>
      <c r="AE245" s="342" t="b">
        <f>Scenario!AE313=OrigScenario!AE245</f>
        <v>1</v>
      </c>
      <c r="AF245" s="342" t="b">
        <f>Scenario!AF313=OrigScenario!AF245</f>
        <v>1</v>
      </c>
      <c r="AG245" s="342" t="b">
        <f>Scenario!AG313=OrigScenario!AG245</f>
        <v>1</v>
      </c>
      <c r="AH245" s="342" t="b">
        <f>Scenario!AH313=OrigScenario!AH245</f>
        <v>1</v>
      </c>
      <c r="AI245" s="342" t="b">
        <f>Scenario!AI313=OrigScenario!AI245</f>
        <v>1</v>
      </c>
      <c r="AJ245" s="342" t="b">
        <f>Scenario!AJ313=OrigScenario!AJ245</f>
        <v>1</v>
      </c>
      <c r="AK245" s="342" t="b">
        <f>Scenario!AK313=OrigScenario!AK245</f>
        <v>1</v>
      </c>
      <c r="AL245" s="342" t="b">
        <f>Scenario!AL313=OrigScenario!AL245</f>
        <v>1</v>
      </c>
      <c r="AM245" s="342" t="b">
        <f>Scenario!AM313=OrigScenario!AM245</f>
        <v>1</v>
      </c>
      <c r="AN245" s="342" t="b">
        <f>Scenario!AN313=OrigScenario!AN245</f>
        <v>1</v>
      </c>
      <c r="AO245" s="342" t="b">
        <f>Scenario!AO313=OrigScenario!AO245</f>
        <v>1</v>
      </c>
      <c r="AP245" s="342" t="b">
        <f>Scenario!AP313=OrigScenario!AP245</f>
        <v>1</v>
      </c>
      <c r="AQ245" s="342" t="b">
        <f>Scenario!AQ313=OrigScenario!AQ245</f>
        <v>1</v>
      </c>
      <c r="AR245" s="342" t="b">
        <f>Scenario!AR313=OrigScenario!AR245</f>
        <v>1</v>
      </c>
      <c r="AS245" s="342" t="b">
        <f>Scenario!AS313=OrigScenario!AS245</f>
        <v>1</v>
      </c>
      <c r="AT245" s="342" t="b">
        <f>Scenario!AT313=OrigScenario!AT245</f>
        <v>1</v>
      </c>
      <c r="AU245" s="342" t="b">
        <f>Scenario!AU313=OrigScenario!AU245</f>
        <v>1</v>
      </c>
      <c r="AV245" s="343" t="b">
        <f>Scenario!AV313=OrigScenario!AV245</f>
        <v>1</v>
      </c>
    </row>
    <row r="246" spans="2:48" ht="14.25" thickTop="1" thickBot="1" x14ac:dyDescent="0.25">
      <c r="B246" t="b">
        <f>Scenario!B314=OrigScenario!B246</f>
        <v>1</v>
      </c>
      <c r="C246" t="b">
        <f>Scenario!C314=OrigScenario!C246</f>
        <v>1</v>
      </c>
      <c r="D246" t="b">
        <f>Scenario!D314=OrigScenario!D246</f>
        <v>1</v>
      </c>
      <c r="E246" t="b">
        <f>Scenario!E314=OrigScenario!E246</f>
        <v>1</v>
      </c>
      <c r="F246" t="b">
        <f>Scenario!F314=OrigScenario!F246</f>
        <v>1</v>
      </c>
      <c r="G246" t="b">
        <f>Scenario!G314=OrigScenario!G246</f>
        <v>1</v>
      </c>
      <c r="H246" t="b">
        <f>Scenario!H314=OrigScenario!H246</f>
        <v>1</v>
      </c>
      <c r="I246" t="b">
        <f>Scenario!I314=OrigScenario!I246</f>
        <v>1</v>
      </c>
      <c r="J246" t="b">
        <f>Scenario!J314=OrigScenario!J246</f>
        <v>1</v>
      </c>
      <c r="K246" t="b">
        <f>Scenario!K314=OrigScenario!K246</f>
        <v>1</v>
      </c>
      <c r="L246" t="b">
        <f>Scenario!L314=OrigScenario!L246</f>
        <v>1</v>
      </c>
      <c r="M246" t="b">
        <f>Scenario!M314=OrigScenario!M246</f>
        <v>1</v>
      </c>
      <c r="N246" t="b">
        <f>Scenario!N314=OrigScenario!N246</f>
        <v>1</v>
      </c>
      <c r="O246" t="b">
        <f>Scenario!O314=OrigScenario!O246</f>
        <v>1</v>
      </c>
      <c r="P246" t="b">
        <f>Scenario!P314=OrigScenario!P246</f>
        <v>1</v>
      </c>
      <c r="Q246" t="b">
        <f>Scenario!Q314=OrigScenario!Q246</f>
        <v>1</v>
      </c>
      <c r="R246" t="b">
        <f>Scenario!R314=OrigScenario!R246</f>
        <v>1</v>
      </c>
      <c r="S246" t="b">
        <f>Scenario!S314=OrigScenario!S246</f>
        <v>1</v>
      </c>
      <c r="T246" t="b">
        <f>Scenario!T314=OrigScenario!T246</f>
        <v>1</v>
      </c>
      <c r="U246" t="b">
        <f>Scenario!U314=OrigScenario!U246</f>
        <v>1</v>
      </c>
      <c r="V246" t="b">
        <f>Scenario!V314=OrigScenario!V246</f>
        <v>1</v>
      </c>
      <c r="W246" t="b">
        <f>Scenario!W314=OrigScenario!W246</f>
        <v>1</v>
      </c>
      <c r="X246" t="b">
        <f>Scenario!X314=OrigScenario!X246</f>
        <v>1</v>
      </c>
      <c r="Y246" t="b">
        <f>Scenario!Y314=OrigScenario!Y246</f>
        <v>1</v>
      </c>
      <c r="Z246" t="b">
        <f>Scenario!Z314=OrigScenario!Z246</f>
        <v>1</v>
      </c>
      <c r="AA246" t="b">
        <f>Scenario!AA314=OrigScenario!AA246</f>
        <v>1</v>
      </c>
      <c r="AB246" t="b">
        <f>Scenario!AB314=OrigScenario!AB246</f>
        <v>1</v>
      </c>
      <c r="AC246" t="b">
        <f>Scenario!AC314=OrigScenario!AC246</f>
        <v>1</v>
      </c>
      <c r="AD246" t="b">
        <f>Scenario!AD314=OrigScenario!AD246</f>
        <v>1</v>
      </c>
      <c r="AE246" t="b">
        <f>Scenario!AE314=OrigScenario!AE246</f>
        <v>1</v>
      </c>
      <c r="AF246" t="b">
        <f>Scenario!AF314=OrigScenario!AF246</f>
        <v>1</v>
      </c>
      <c r="AG246" t="b">
        <f>Scenario!AG314=OrigScenario!AG246</f>
        <v>1</v>
      </c>
      <c r="AH246" t="b">
        <f>Scenario!AH314=OrigScenario!AH246</f>
        <v>1</v>
      </c>
      <c r="AI246" t="b">
        <f>Scenario!AI314=OrigScenario!AI246</f>
        <v>1</v>
      </c>
      <c r="AJ246" t="b">
        <f>Scenario!AJ314=OrigScenario!AJ246</f>
        <v>1</v>
      </c>
      <c r="AK246" t="b">
        <f>Scenario!AK314=OrigScenario!AK246</f>
        <v>1</v>
      </c>
      <c r="AL246" t="b">
        <f>Scenario!AL314=OrigScenario!AL246</f>
        <v>1</v>
      </c>
      <c r="AM246" t="b">
        <f>Scenario!AM314=OrigScenario!AM246</f>
        <v>1</v>
      </c>
      <c r="AN246" t="b">
        <f>Scenario!AN314=OrigScenario!AN246</f>
        <v>1</v>
      </c>
      <c r="AO246" t="b">
        <f>Scenario!AO314=OrigScenario!AO246</f>
        <v>1</v>
      </c>
      <c r="AP246" t="b">
        <f>Scenario!AP314=OrigScenario!AP246</f>
        <v>1</v>
      </c>
      <c r="AQ246" t="b">
        <f>Scenario!AQ314=OrigScenario!AQ246</f>
        <v>1</v>
      </c>
      <c r="AR246" t="b">
        <f>Scenario!AR314=OrigScenario!AR246</f>
        <v>1</v>
      </c>
      <c r="AS246" t="b">
        <f>Scenario!AS314=OrigScenario!AS246</f>
        <v>1</v>
      </c>
      <c r="AT246" t="b">
        <f>Scenario!AT314=OrigScenario!AT246</f>
        <v>1</v>
      </c>
      <c r="AU246" t="b">
        <f>Scenario!AU314=OrigScenario!AU246</f>
        <v>1</v>
      </c>
      <c r="AV246" t="b">
        <f>Scenario!AV314=OrigScenario!AV246</f>
        <v>1</v>
      </c>
    </row>
    <row r="247" spans="2:48" ht="13.5" thickTop="1" x14ac:dyDescent="0.2">
      <c r="B247" s="332" t="b">
        <f>Scenario!B315=OrigScenario!B247</f>
        <v>1</v>
      </c>
      <c r="C247" s="333" t="b">
        <f>Scenario!C315=OrigScenario!C247</f>
        <v>1</v>
      </c>
      <c r="D247" s="333" t="b">
        <f>Scenario!D315=OrigScenario!D247</f>
        <v>1</v>
      </c>
      <c r="E247" s="333" t="b">
        <f>Scenario!E315=OrigScenario!E247</f>
        <v>1</v>
      </c>
      <c r="F247" s="333" t="b">
        <f>Scenario!F315=OrigScenario!F247</f>
        <v>1</v>
      </c>
      <c r="G247" s="333" t="b">
        <f>Scenario!G315=OrigScenario!G247</f>
        <v>1</v>
      </c>
      <c r="H247" s="333" t="b">
        <f>Scenario!H315=OrigScenario!H247</f>
        <v>1</v>
      </c>
      <c r="I247" s="333" t="b">
        <f>Scenario!I315=OrigScenario!I247</f>
        <v>1</v>
      </c>
      <c r="J247" s="333" t="b">
        <f>Scenario!J315=OrigScenario!J247</f>
        <v>1</v>
      </c>
      <c r="K247" s="333" t="b">
        <f>Scenario!K315=OrigScenario!K247</f>
        <v>1</v>
      </c>
      <c r="L247" s="333" t="b">
        <f>Scenario!L315=OrigScenario!L247</f>
        <v>1</v>
      </c>
      <c r="M247" s="333" t="b">
        <f>Scenario!M315=OrigScenario!M247</f>
        <v>1</v>
      </c>
      <c r="N247" s="333" t="b">
        <f>Scenario!N315=OrigScenario!N247</f>
        <v>1</v>
      </c>
      <c r="O247" s="333" t="b">
        <f>Scenario!O315=OrigScenario!O247</f>
        <v>1</v>
      </c>
      <c r="P247" s="333" t="b">
        <f>Scenario!P315=OrigScenario!P247</f>
        <v>1</v>
      </c>
      <c r="Q247" s="333" t="b">
        <f>Scenario!Q315=OrigScenario!Q247</f>
        <v>1</v>
      </c>
      <c r="R247" s="333" t="b">
        <f>Scenario!R315=OrigScenario!R247</f>
        <v>1</v>
      </c>
      <c r="S247" s="333" t="b">
        <f>Scenario!S315=OrigScenario!S247</f>
        <v>1</v>
      </c>
      <c r="T247" s="333" t="b">
        <f>Scenario!T315=OrigScenario!T247</f>
        <v>1</v>
      </c>
      <c r="U247" s="333" t="b">
        <f>Scenario!U315=OrigScenario!U247</f>
        <v>1</v>
      </c>
      <c r="V247" s="333" t="b">
        <f>Scenario!V315=OrigScenario!V247</f>
        <v>1</v>
      </c>
      <c r="W247" s="333" t="b">
        <f>Scenario!W315=OrigScenario!W247</f>
        <v>1</v>
      </c>
      <c r="X247" s="333" t="b">
        <f>Scenario!X315=OrigScenario!X247</f>
        <v>1</v>
      </c>
      <c r="Y247" s="333" t="b">
        <f>Scenario!Y315=OrigScenario!Y247</f>
        <v>1</v>
      </c>
      <c r="Z247" s="333" t="b">
        <f>Scenario!Z315=OrigScenario!Z247</f>
        <v>1</v>
      </c>
      <c r="AA247" s="333" t="b">
        <f>Scenario!AA315=OrigScenario!AA247</f>
        <v>1</v>
      </c>
      <c r="AB247" s="333" t="b">
        <f>Scenario!AB315=OrigScenario!AB247</f>
        <v>1</v>
      </c>
      <c r="AC247" s="333" t="b">
        <f>Scenario!AC315=OrigScenario!AC247</f>
        <v>1</v>
      </c>
      <c r="AD247" s="333" t="b">
        <f>Scenario!AD315=OrigScenario!AD247</f>
        <v>1</v>
      </c>
      <c r="AE247" s="333" t="b">
        <f>Scenario!AE315=OrigScenario!AE247</f>
        <v>1</v>
      </c>
      <c r="AF247" s="333" t="b">
        <f>Scenario!AF315=OrigScenario!AF247</f>
        <v>1</v>
      </c>
      <c r="AG247" s="333" t="b">
        <f>Scenario!AG315=OrigScenario!AG247</f>
        <v>1</v>
      </c>
      <c r="AH247" s="333" t="b">
        <f>Scenario!AH315=OrigScenario!AH247</f>
        <v>1</v>
      </c>
      <c r="AI247" s="333" t="b">
        <f>Scenario!AI315=OrigScenario!AI247</f>
        <v>1</v>
      </c>
      <c r="AJ247" s="333" t="b">
        <f>Scenario!AJ315=OrigScenario!AJ247</f>
        <v>1</v>
      </c>
      <c r="AK247" s="333" t="b">
        <f>Scenario!AK315=OrigScenario!AK247</f>
        <v>1</v>
      </c>
      <c r="AL247" s="333" t="b">
        <f>Scenario!AL315=OrigScenario!AL247</f>
        <v>1</v>
      </c>
      <c r="AM247" s="333" t="b">
        <f>Scenario!AM315=OrigScenario!AM247</f>
        <v>1</v>
      </c>
      <c r="AN247" s="333" t="b">
        <f>Scenario!AN315=OrigScenario!AN247</f>
        <v>1</v>
      </c>
      <c r="AO247" s="333" t="b">
        <f>Scenario!AO315=OrigScenario!AO247</f>
        <v>1</v>
      </c>
      <c r="AP247" s="333" t="b">
        <f>Scenario!AP315=OrigScenario!AP247</f>
        <v>1</v>
      </c>
      <c r="AQ247" s="333" t="b">
        <f>Scenario!AQ315=OrigScenario!AQ247</f>
        <v>1</v>
      </c>
      <c r="AR247" s="333" t="b">
        <f>Scenario!AR315=OrigScenario!AR247</f>
        <v>1</v>
      </c>
      <c r="AS247" s="333" t="b">
        <f>Scenario!AS315=OrigScenario!AS247</f>
        <v>1</v>
      </c>
      <c r="AT247" s="333" t="b">
        <f>Scenario!AT315=OrigScenario!AT247</f>
        <v>1</v>
      </c>
      <c r="AU247" s="333" t="b">
        <f>Scenario!AU315=OrigScenario!AU247</f>
        <v>1</v>
      </c>
      <c r="AV247" s="334" t="b">
        <f>Scenario!AV315=OrigScenario!AV247</f>
        <v>1</v>
      </c>
    </row>
    <row r="248" spans="2:48" x14ac:dyDescent="0.2">
      <c r="B248" s="2" t="b">
        <f>Scenario!B316=OrigScenario!B248</f>
        <v>1</v>
      </c>
      <c r="C248" s="3" t="b">
        <f>Scenario!C316=OrigScenario!C248</f>
        <v>1</v>
      </c>
      <c r="D248" s="3" t="b">
        <f>Scenario!D316=OrigScenario!D248</f>
        <v>1</v>
      </c>
      <c r="E248" s="3" t="b">
        <f>Scenario!E316=OrigScenario!E248</f>
        <v>1</v>
      </c>
      <c r="F248" s="3" t="b">
        <f>Scenario!F316=OrigScenario!F248</f>
        <v>1</v>
      </c>
      <c r="G248" s="3" t="b">
        <f>Scenario!G316=OrigScenario!G248</f>
        <v>1</v>
      </c>
      <c r="H248" s="3" t="b">
        <f>Scenario!H316=OrigScenario!H248</f>
        <v>1</v>
      </c>
      <c r="I248" s="3" t="b">
        <f>Scenario!I316=OrigScenario!I248</f>
        <v>1</v>
      </c>
      <c r="J248" s="3" t="b">
        <f>Scenario!J316=OrigScenario!J248</f>
        <v>1</v>
      </c>
      <c r="K248" s="3" t="b">
        <f>Scenario!K316=OrigScenario!K248</f>
        <v>1</v>
      </c>
      <c r="L248" s="3" t="b">
        <f>Scenario!L316=OrigScenario!L248</f>
        <v>1</v>
      </c>
      <c r="M248" s="3" t="b">
        <f>Scenario!M316=OrigScenario!M248</f>
        <v>1</v>
      </c>
      <c r="N248" s="3" t="b">
        <f>Scenario!N316=OrigScenario!N248</f>
        <v>1</v>
      </c>
      <c r="O248" s="3" t="b">
        <f>Scenario!O316=OrigScenario!O248</f>
        <v>1</v>
      </c>
      <c r="P248" s="3" t="b">
        <f>Scenario!P316=OrigScenario!P248</f>
        <v>1</v>
      </c>
      <c r="Q248" s="3" t="b">
        <f>Scenario!Q316=OrigScenario!Q248</f>
        <v>1</v>
      </c>
      <c r="R248" s="3" t="b">
        <f>Scenario!R316=OrigScenario!R248</f>
        <v>1</v>
      </c>
      <c r="S248" s="3" t="b">
        <f>Scenario!S316=OrigScenario!S248</f>
        <v>1</v>
      </c>
      <c r="T248" s="3" t="b">
        <f>Scenario!T316=OrigScenario!T248</f>
        <v>1</v>
      </c>
      <c r="U248" s="3" t="b">
        <f>Scenario!U316=OrigScenario!U248</f>
        <v>1</v>
      </c>
      <c r="V248" s="3" t="b">
        <f>Scenario!V316=OrigScenario!V248</f>
        <v>1</v>
      </c>
      <c r="W248" s="3" t="b">
        <f>Scenario!W316=OrigScenario!W248</f>
        <v>1</v>
      </c>
      <c r="X248" s="3" t="b">
        <f>Scenario!X316=OrigScenario!X248</f>
        <v>1</v>
      </c>
      <c r="Y248" s="3" t="b">
        <f>Scenario!Y316=OrigScenario!Y248</f>
        <v>1</v>
      </c>
      <c r="Z248" s="3" t="b">
        <f>Scenario!Z316=OrigScenario!Z248</f>
        <v>1</v>
      </c>
      <c r="AA248" s="3" t="b">
        <f>Scenario!AA316=OrigScenario!AA248</f>
        <v>1</v>
      </c>
      <c r="AB248" s="3" t="b">
        <f>Scenario!AB316=OrigScenario!AB248</f>
        <v>1</v>
      </c>
      <c r="AC248" s="3" t="b">
        <f>Scenario!AC316=OrigScenario!AC248</f>
        <v>1</v>
      </c>
      <c r="AD248" s="3" t="b">
        <f>Scenario!AD316=OrigScenario!AD248</f>
        <v>1</v>
      </c>
      <c r="AE248" s="3" t="b">
        <f>Scenario!AE316=OrigScenario!AE248</f>
        <v>1</v>
      </c>
      <c r="AF248" s="3" t="b">
        <f>Scenario!AF316=OrigScenario!AF248</f>
        <v>1</v>
      </c>
      <c r="AG248" s="3" t="b">
        <f>Scenario!AG316=OrigScenario!AG248</f>
        <v>1</v>
      </c>
      <c r="AH248" s="3" t="b">
        <f>Scenario!AH316=OrigScenario!AH248</f>
        <v>1</v>
      </c>
      <c r="AI248" s="3" t="b">
        <f>Scenario!AI316=OrigScenario!AI248</f>
        <v>1</v>
      </c>
      <c r="AJ248" s="3" t="b">
        <f>Scenario!AJ316=OrigScenario!AJ248</f>
        <v>1</v>
      </c>
      <c r="AK248" s="3" t="b">
        <f>Scenario!AK316=OrigScenario!AK248</f>
        <v>1</v>
      </c>
      <c r="AL248" s="3" t="b">
        <f>Scenario!AL316=OrigScenario!AL248</f>
        <v>1</v>
      </c>
      <c r="AM248" s="3" t="b">
        <f>Scenario!AM316=OrigScenario!AM248</f>
        <v>1</v>
      </c>
      <c r="AN248" s="3" t="b">
        <f>Scenario!AN316=OrigScenario!AN248</f>
        <v>1</v>
      </c>
      <c r="AO248" s="3" t="b">
        <f>Scenario!AO316=OrigScenario!AO248</f>
        <v>1</v>
      </c>
      <c r="AP248" s="3" t="b">
        <f>Scenario!AP316=OrigScenario!AP248</f>
        <v>1</v>
      </c>
      <c r="AQ248" s="3" t="b">
        <f>Scenario!AQ316=OrigScenario!AQ248</f>
        <v>1</v>
      </c>
      <c r="AR248" s="3" t="b">
        <f>Scenario!AR316=OrigScenario!AR248</f>
        <v>1</v>
      </c>
      <c r="AS248" s="3" t="b">
        <f>Scenario!AS316=OrigScenario!AS248</f>
        <v>1</v>
      </c>
      <c r="AT248" s="3" t="b">
        <f>Scenario!AT316=OrigScenario!AT248</f>
        <v>1</v>
      </c>
      <c r="AU248" s="3" t="b">
        <f>Scenario!AU316=OrigScenario!AU248</f>
        <v>1</v>
      </c>
      <c r="AV248" s="4" t="b">
        <f>Scenario!AV316=OrigScenario!AV248</f>
        <v>1</v>
      </c>
    </row>
    <row r="249" spans="2:48" x14ac:dyDescent="0.2">
      <c r="B249" s="2" t="b">
        <f>Scenario!B317=OrigScenario!B249</f>
        <v>1</v>
      </c>
      <c r="C249" s="154" t="b">
        <f>Scenario!C317=OrigScenario!C249</f>
        <v>1</v>
      </c>
      <c r="D249" s="154" t="b">
        <f>Scenario!D317=OrigScenario!D249</f>
        <v>1</v>
      </c>
      <c r="E249" s="154" t="b">
        <f>Scenario!E317=OrigScenario!E249</f>
        <v>1</v>
      </c>
      <c r="F249" s="154" t="b">
        <f>Scenario!F317=OrigScenario!F249</f>
        <v>1</v>
      </c>
      <c r="G249" s="154" t="b">
        <f>Scenario!G317=OrigScenario!G249</f>
        <v>1</v>
      </c>
      <c r="H249" s="154" t="b">
        <f>Scenario!H317=OrigScenario!H249</f>
        <v>1</v>
      </c>
      <c r="I249" s="154" t="b">
        <f>Scenario!I317=OrigScenario!I249</f>
        <v>1</v>
      </c>
      <c r="J249" s="154" t="b">
        <f>Scenario!J317=OrigScenario!J249</f>
        <v>1</v>
      </c>
      <c r="K249" s="154" t="b">
        <f>Scenario!K317=OrigScenario!K249</f>
        <v>1</v>
      </c>
      <c r="L249" s="154" t="b">
        <f>Scenario!L317=OrigScenario!L249</f>
        <v>1</v>
      </c>
      <c r="M249" s="154" t="b">
        <f>Scenario!M317=OrigScenario!M249</f>
        <v>1</v>
      </c>
      <c r="N249" s="154" t="b">
        <f>Scenario!N317=OrigScenario!N249</f>
        <v>1</v>
      </c>
      <c r="O249" s="154" t="b">
        <f>Scenario!O317=OrigScenario!O249</f>
        <v>1</v>
      </c>
      <c r="P249" s="154" t="b">
        <f>Scenario!P317=OrigScenario!P249</f>
        <v>1</v>
      </c>
      <c r="Q249" s="154" t="b">
        <f>Scenario!Q317=OrigScenario!Q249</f>
        <v>1</v>
      </c>
      <c r="R249" s="154" t="b">
        <f>Scenario!R317=OrigScenario!R249</f>
        <v>1</v>
      </c>
      <c r="S249" s="154" t="b">
        <f>Scenario!S317=OrigScenario!S249</f>
        <v>1</v>
      </c>
      <c r="T249" s="154" t="b">
        <f>Scenario!T317=OrigScenario!T249</f>
        <v>1</v>
      </c>
      <c r="U249" s="154" t="b">
        <f>Scenario!U317=OrigScenario!U249</f>
        <v>1</v>
      </c>
      <c r="V249" s="154" t="b">
        <f>Scenario!V317=OrigScenario!V249</f>
        <v>1</v>
      </c>
      <c r="W249" s="154" t="b">
        <f>Scenario!W317=OrigScenario!W249</f>
        <v>1</v>
      </c>
      <c r="X249" s="154" t="b">
        <f>Scenario!X317=OrigScenario!X249</f>
        <v>1</v>
      </c>
      <c r="Y249" s="154" t="b">
        <f>Scenario!Y317=OrigScenario!Y249</f>
        <v>1</v>
      </c>
      <c r="Z249" s="154" t="b">
        <f>Scenario!Z317=OrigScenario!Z249</f>
        <v>1</v>
      </c>
      <c r="AA249" s="154" t="b">
        <f>Scenario!AA317=OrigScenario!AA249</f>
        <v>1</v>
      </c>
      <c r="AB249" s="154" t="b">
        <f>Scenario!AB317=OrigScenario!AB249</f>
        <v>1</v>
      </c>
      <c r="AC249" s="154" t="b">
        <f>Scenario!AC317=OrigScenario!AC249</f>
        <v>1</v>
      </c>
      <c r="AD249" s="154" t="b">
        <f>Scenario!AD317=OrigScenario!AD249</f>
        <v>1</v>
      </c>
      <c r="AE249" s="154" t="b">
        <f>Scenario!AE317=OrigScenario!AE249</f>
        <v>1</v>
      </c>
      <c r="AF249" s="154" t="b">
        <f>Scenario!AF317=OrigScenario!AF249</f>
        <v>1</v>
      </c>
      <c r="AG249" s="154" t="b">
        <f>Scenario!AG317=OrigScenario!AG249</f>
        <v>1</v>
      </c>
      <c r="AH249" s="154" t="b">
        <f>Scenario!AH317=OrigScenario!AH249</f>
        <v>1</v>
      </c>
      <c r="AI249" s="154" t="b">
        <f>Scenario!AI317=OrigScenario!AI249</f>
        <v>1</v>
      </c>
      <c r="AJ249" s="154" t="b">
        <f>Scenario!AJ317=OrigScenario!AJ249</f>
        <v>1</v>
      </c>
      <c r="AK249" s="154" t="b">
        <f>Scenario!AK317=OrigScenario!AK249</f>
        <v>1</v>
      </c>
      <c r="AL249" s="154" t="b">
        <f>Scenario!AL317=OrigScenario!AL249</f>
        <v>1</v>
      </c>
      <c r="AM249" s="154" t="b">
        <f>Scenario!AM317=OrigScenario!AM249</f>
        <v>1</v>
      </c>
      <c r="AN249" s="154" t="b">
        <f>Scenario!AN317=OrigScenario!AN249</f>
        <v>1</v>
      </c>
      <c r="AO249" s="154" t="b">
        <f>Scenario!AO317=OrigScenario!AO249</f>
        <v>1</v>
      </c>
      <c r="AP249" s="154" t="b">
        <f>Scenario!AP317=OrigScenario!AP249</f>
        <v>1</v>
      </c>
      <c r="AQ249" s="154" t="b">
        <f>Scenario!AQ317=OrigScenario!AQ249</f>
        <v>1</v>
      </c>
      <c r="AR249" s="154" t="b">
        <f>Scenario!AR317=OrigScenario!AR249</f>
        <v>1</v>
      </c>
      <c r="AS249" s="154" t="b">
        <f>Scenario!AS317=OrigScenario!AS249</f>
        <v>1</v>
      </c>
      <c r="AT249" s="154" t="b">
        <f>Scenario!AT317=OrigScenario!AT249</f>
        <v>1</v>
      </c>
      <c r="AU249" s="154" t="b">
        <f>Scenario!AU317=OrigScenario!AU249</f>
        <v>1</v>
      </c>
      <c r="AV249" s="155" t="b">
        <f>Scenario!AV317=OrigScenario!AV249</f>
        <v>1</v>
      </c>
    </row>
    <row r="250" spans="2:48" x14ac:dyDescent="0.2">
      <c r="B250" s="2" t="b">
        <f>Scenario!B318=OrigScenario!B250</f>
        <v>1</v>
      </c>
      <c r="C250" s="154" t="b">
        <f>Scenario!C318=OrigScenario!C250</f>
        <v>1</v>
      </c>
      <c r="D250" s="154" t="b">
        <f>Scenario!D318=OrigScenario!D250</f>
        <v>1</v>
      </c>
      <c r="E250" s="154" t="b">
        <f>Scenario!E318=OrigScenario!E250</f>
        <v>1</v>
      </c>
      <c r="F250" s="154" t="b">
        <f>Scenario!F318=OrigScenario!F250</f>
        <v>1</v>
      </c>
      <c r="G250" s="154" t="b">
        <f>Scenario!G318=OrigScenario!G250</f>
        <v>1</v>
      </c>
      <c r="H250" s="154" t="b">
        <f>Scenario!H318=OrigScenario!H250</f>
        <v>1</v>
      </c>
      <c r="I250" s="154" t="b">
        <f>Scenario!I318=OrigScenario!I250</f>
        <v>1</v>
      </c>
      <c r="J250" s="154" t="b">
        <f>Scenario!J318=OrigScenario!J250</f>
        <v>1</v>
      </c>
      <c r="K250" s="154" t="b">
        <f>Scenario!K318=OrigScenario!K250</f>
        <v>1</v>
      </c>
      <c r="L250" s="154" t="b">
        <f>Scenario!L318=OrigScenario!L250</f>
        <v>1</v>
      </c>
      <c r="M250" s="154" t="b">
        <f>Scenario!M318=OrigScenario!M250</f>
        <v>1</v>
      </c>
      <c r="N250" s="154" t="b">
        <f>Scenario!N318=OrigScenario!N250</f>
        <v>1</v>
      </c>
      <c r="O250" s="154" t="b">
        <f>Scenario!O318=OrigScenario!O250</f>
        <v>1</v>
      </c>
      <c r="P250" s="154" t="b">
        <f>Scenario!P318=OrigScenario!P250</f>
        <v>1</v>
      </c>
      <c r="Q250" s="154" t="b">
        <f>Scenario!Q318=OrigScenario!Q250</f>
        <v>1</v>
      </c>
      <c r="R250" s="154" t="b">
        <f>Scenario!R318=OrigScenario!R250</f>
        <v>1</v>
      </c>
      <c r="S250" s="154" t="b">
        <f>Scenario!S318=OrigScenario!S250</f>
        <v>1</v>
      </c>
      <c r="T250" s="154" t="b">
        <f>Scenario!T318=OrigScenario!T250</f>
        <v>1</v>
      </c>
      <c r="U250" s="154" t="b">
        <f>Scenario!U318=OrigScenario!U250</f>
        <v>1</v>
      </c>
      <c r="V250" s="154" t="b">
        <f>Scenario!V318=OrigScenario!V250</f>
        <v>1</v>
      </c>
      <c r="W250" s="154" t="b">
        <f>Scenario!W318=OrigScenario!W250</f>
        <v>1</v>
      </c>
      <c r="X250" s="154" t="b">
        <f>Scenario!X318=OrigScenario!X250</f>
        <v>1</v>
      </c>
      <c r="Y250" s="154" t="b">
        <f>Scenario!Y318=OrigScenario!Y250</f>
        <v>1</v>
      </c>
      <c r="Z250" s="154" t="b">
        <f>Scenario!Z318=OrigScenario!Z250</f>
        <v>1</v>
      </c>
      <c r="AA250" s="154" t="b">
        <f>Scenario!AA318=OrigScenario!AA250</f>
        <v>1</v>
      </c>
      <c r="AB250" s="154" t="b">
        <f>Scenario!AB318=OrigScenario!AB250</f>
        <v>1</v>
      </c>
      <c r="AC250" s="154" t="b">
        <f>Scenario!AC318=OrigScenario!AC250</f>
        <v>1</v>
      </c>
      <c r="AD250" s="154" t="b">
        <f>Scenario!AD318=OrigScenario!AD250</f>
        <v>1</v>
      </c>
      <c r="AE250" s="154" t="b">
        <f>Scenario!AE318=OrigScenario!AE250</f>
        <v>1</v>
      </c>
      <c r="AF250" s="154" t="b">
        <f>Scenario!AF318=OrigScenario!AF250</f>
        <v>1</v>
      </c>
      <c r="AG250" s="154" t="b">
        <f>Scenario!AG318=OrigScenario!AG250</f>
        <v>1</v>
      </c>
      <c r="AH250" s="154" t="b">
        <f>Scenario!AH318=OrigScenario!AH250</f>
        <v>1</v>
      </c>
      <c r="AI250" s="154" t="b">
        <f>Scenario!AI318=OrigScenario!AI250</f>
        <v>1</v>
      </c>
      <c r="AJ250" s="154" t="b">
        <f>Scenario!AJ318=OrigScenario!AJ250</f>
        <v>1</v>
      </c>
      <c r="AK250" s="154" t="b">
        <f>Scenario!AK318=OrigScenario!AK250</f>
        <v>1</v>
      </c>
      <c r="AL250" s="154" t="b">
        <f>Scenario!AL318=OrigScenario!AL250</f>
        <v>1</v>
      </c>
      <c r="AM250" s="154" t="b">
        <f>Scenario!AM318=OrigScenario!AM250</f>
        <v>1</v>
      </c>
      <c r="AN250" s="154" t="b">
        <f>Scenario!AN318=OrigScenario!AN250</f>
        <v>1</v>
      </c>
      <c r="AO250" s="154" t="b">
        <f>Scenario!AO318=OrigScenario!AO250</f>
        <v>1</v>
      </c>
      <c r="AP250" s="154" t="b">
        <f>Scenario!AP318=OrigScenario!AP250</f>
        <v>1</v>
      </c>
      <c r="AQ250" s="154" t="b">
        <f>Scenario!AQ318=OrigScenario!AQ250</f>
        <v>1</v>
      </c>
      <c r="AR250" s="154" t="b">
        <f>Scenario!AR318=OrigScenario!AR250</f>
        <v>1</v>
      </c>
      <c r="AS250" s="154" t="b">
        <f>Scenario!AS318=OrigScenario!AS250</f>
        <v>1</v>
      </c>
      <c r="AT250" s="154" t="b">
        <f>Scenario!AT318=OrigScenario!AT250</f>
        <v>1</v>
      </c>
      <c r="AU250" s="154" t="b">
        <f>Scenario!AU318=OrigScenario!AU250</f>
        <v>1</v>
      </c>
      <c r="AV250" s="155" t="b">
        <f>Scenario!AV318=OrigScenario!AV250</f>
        <v>1</v>
      </c>
    </row>
    <row r="251" spans="2:48" x14ac:dyDescent="0.2">
      <c r="B251" s="2" t="b">
        <f>Scenario!B319=OrigScenario!B251</f>
        <v>1</v>
      </c>
      <c r="C251" s="154" t="b">
        <f>Scenario!C319=OrigScenario!C251</f>
        <v>1</v>
      </c>
      <c r="D251" s="154" t="b">
        <f>Scenario!D319=OrigScenario!D251</f>
        <v>1</v>
      </c>
      <c r="E251" s="154" t="b">
        <f>Scenario!E319=OrigScenario!E251</f>
        <v>1</v>
      </c>
      <c r="F251" s="154" t="b">
        <f>Scenario!F319=OrigScenario!F251</f>
        <v>1</v>
      </c>
      <c r="G251" s="154" t="b">
        <f>Scenario!G319=OrigScenario!G251</f>
        <v>1</v>
      </c>
      <c r="H251" s="154" t="b">
        <f>Scenario!H319=OrigScenario!H251</f>
        <v>1</v>
      </c>
      <c r="I251" s="154" t="b">
        <f>Scenario!I319=OrigScenario!I251</f>
        <v>1</v>
      </c>
      <c r="J251" s="154" t="b">
        <f>Scenario!J319=OrigScenario!J251</f>
        <v>1</v>
      </c>
      <c r="K251" s="154" t="b">
        <f>Scenario!K319=OrigScenario!K251</f>
        <v>1</v>
      </c>
      <c r="L251" s="154" t="b">
        <f>Scenario!L319=OrigScenario!L251</f>
        <v>1</v>
      </c>
      <c r="M251" s="154" t="b">
        <f>Scenario!M319=OrigScenario!M251</f>
        <v>1</v>
      </c>
      <c r="N251" s="154" t="b">
        <f>Scenario!N319=OrigScenario!N251</f>
        <v>1</v>
      </c>
      <c r="O251" s="154" t="b">
        <f>Scenario!O319=OrigScenario!O251</f>
        <v>1</v>
      </c>
      <c r="P251" s="154" t="b">
        <f>Scenario!P319=OrigScenario!P251</f>
        <v>1</v>
      </c>
      <c r="Q251" s="154" t="b">
        <f>Scenario!Q319=OrigScenario!Q251</f>
        <v>1</v>
      </c>
      <c r="R251" s="154" t="b">
        <f>Scenario!R319=OrigScenario!R251</f>
        <v>1</v>
      </c>
      <c r="S251" s="154" t="b">
        <f>Scenario!S319=OrigScenario!S251</f>
        <v>1</v>
      </c>
      <c r="T251" s="154" t="b">
        <f>Scenario!T319=OrigScenario!T251</f>
        <v>1</v>
      </c>
      <c r="U251" s="154" t="b">
        <f>Scenario!U319=OrigScenario!U251</f>
        <v>1</v>
      </c>
      <c r="V251" s="154" t="b">
        <f>Scenario!V319=OrigScenario!V251</f>
        <v>1</v>
      </c>
      <c r="W251" s="154" t="b">
        <f>Scenario!W319=OrigScenario!W251</f>
        <v>1</v>
      </c>
      <c r="X251" s="154" t="b">
        <f>Scenario!X319=OrigScenario!X251</f>
        <v>1</v>
      </c>
      <c r="Y251" s="154" t="b">
        <f>Scenario!Y319=OrigScenario!Y251</f>
        <v>1</v>
      </c>
      <c r="Z251" s="154" t="b">
        <f>Scenario!Z319=OrigScenario!Z251</f>
        <v>1</v>
      </c>
      <c r="AA251" s="154" t="b">
        <f>Scenario!AA319=OrigScenario!AA251</f>
        <v>1</v>
      </c>
      <c r="AB251" s="154" t="b">
        <f>Scenario!AB319=OrigScenario!AB251</f>
        <v>1</v>
      </c>
      <c r="AC251" s="154" t="b">
        <f>Scenario!AC319=OrigScenario!AC251</f>
        <v>1</v>
      </c>
      <c r="AD251" s="154" t="b">
        <f>Scenario!AD319=OrigScenario!AD251</f>
        <v>1</v>
      </c>
      <c r="AE251" s="154" t="b">
        <f>Scenario!AE319=OrigScenario!AE251</f>
        <v>1</v>
      </c>
      <c r="AF251" s="154" t="b">
        <f>Scenario!AF319=OrigScenario!AF251</f>
        <v>1</v>
      </c>
      <c r="AG251" s="154" t="b">
        <f>Scenario!AG319=OrigScenario!AG251</f>
        <v>1</v>
      </c>
      <c r="AH251" s="154" t="b">
        <f>Scenario!AH319=OrigScenario!AH251</f>
        <v>1</v>
      </c>
      <c r="AI251" s="154" t="b">
        <f>Scenario!AI319=OrigScenario!AI251</f>
        <v>1</v>
      </c>
      <c r="AJ251" s="154" t="b">
        <f>Scenario!AJ319=OrigScenario!AJ251</f>
        <v>1</v>
      </c>
      <c r="AK251" s="154" t="b">
        <f>Scenario!AK319=OrigScenario!AK251</f>
        <v>1</v>
      </c>
      <c r="AL251" s="154" t="b">
        <f>Scenario!AL319=OrigScenario!AL251</f>
        <v>1</v>
      </c>
      <c r="AM251" s="154" t="b">
        <f>Scenario!AM319=OrigScenario!AM251</f>
        <v>1</v>
      </c>
      <c r="AN251" s="154" t="b">
        <f>Scenario!AN319=OrigScenario!AN251</f>
        <v>1</v>
      </c>
      <c r="AO251" s="154" t="b">
        <f>Scenario!AO319=OrigScenario!AO251</f>
        <v>1</v>
      </c>
      <c r="AP251" s="154" t="b">
        <f>Scenario!AP319=OrigScenario!AP251</f>
        <v>1</v>
      </c>
      <c r="AQ251" s="154" t="b">
        <f>Scenario!AQ319=OrigScenario!AQ251</f>
        <v>1</v>
      </c>
      <c r="AR251" s="154" t="b">
        <f>Scenario!AR319=OrigScenario!AR251</f>
        <v>1</v>
      </c>
      <c r="AS251" s="154" t="b">
        <f>Scenario!AS319=OrigScenario!AS251</f>
        <v>1</v>
      </c>
      <c r="AT251" s="154" t="b">
        <f>Scenario!AT319=OrigScenario!AT251</f>
        <v>1</v>
      </c>
      <c r="AU251" s="154" t="b">
        <f>Scenario!AU319=OrigScenario!AU251</f>
        <v>1</v>
      </c>
      <c r="AV251" s="155" t="b">
        <f>Scenario!AV319=OrigScenario!AV251</f>
        <v>1</v>
      </c>
    </row>
    <row r="252" spans="2:48" x14ac:dyDescent="0.2">
      <c r="B252" s="2" t="b">
        <f>Scenario!B320=OrigScenario!B252</f>
        <v>1</v>
      </c>
      <c r="C252" s="154" t="b">
        <f>Scenario!C320=OrigScenario!C252</f>
        <v>1</v>
      </c>
      <c r="D252" s="154" t="b">
        <f>Scenario!D320=OrigScenario!D252</f>
        <v>1</v>
      </c>
      <c r="E252" s="154" t="b">
        <f>Scenario!E320=OrigScenario!E252</f>
        <v>1</v>
      </c>
      <c r="F252" s="154" t="b">
        <f>Scenario!F320=OrigScenario!F252</f>
        <v>1</v>
      </c>
      <c r="G252" s="154" t="b">
        <f>Scenario!G320=OrigScenario!G252</f>
        <v>1</v>
      </c>
      <c r="H252" s="154" t="b">
        <f>Scenario!H320=OrigScenario!H252</f>
        <v>1</v>
      </c>
      <c r="I252" s="154" t="b">
        <f>Scenario!I320=OrigScenario!I252</f>
        <v>1</v>
      </c>
      <c r="J252" s="154" t="b">
        <f>Scenario!J320=OrigScenario!J252</f>
        <v>1</v>
      </c>
      <c r="K252" s="154" t="b">
        <f>Scenario!K320=OrigScenario!K252</f>
        <v>1</v>
      </c>
      <c r="L252" s="154" t="b">
        <f>Scenario!L320=OrigScenario!L252</f>
        <v>1</v>
      </c>
      <c r="M252" s="154" t="b">
        <f>Scenario!M320=OrigScenario!M252</f>
        <v>1</v>
      </c>
      <c r="N252" s="154" t="b">
        <f>Scenario!N320=OrigScenario!N252</f>
        <v>1</v>
      </c>
      <c r="O252" s="154" t="b">
        <f>Scenario!O320=OrigScenario!O252</f>
        <v>1</v>
      </c>
      <c r="P252" s="154" t="b">
        <f>Scenario!P320=OrigScenario!P252</f>
        <v>1</v>
      </c>
      <c r="Q252" s="154" t="b">
        <f>Scenario!Q320=OrigScenario!Q252</f>
        <v>1</v>
      </c>
      <c r="R252" s="154" t="b">
        <f>Scenario!R320=OrigScenario!R252</f>
        <v>1</v>
      </c>
      <c r="S252" s="154" t="b">
        <f>Scenario!S320=OrigScenario!S252</f>
        <v>1</v>
      </c>
      <c r="T252" s="154" t="b">
        <f>Scenario!T320=OrigScenario!T252</f>
        <v>1</v>
      </c>
      <c r="U252" s="154" t="b">
        <f>Scenario!U320=OrigScenario!U252</f>
        <v>1</v>
      </c>
      <c r="V252" s="154" t="b">
        <f>Scenario!V320=OrigScenario!V252</f>
        <v>1</v>
      </c>
      <c r="W252" s="154" t="b">
        <f>Scenario!W320=OrigScenario!W252</f>
        <v>1</v>
      </c>
      <c r="X252" s="154" t="b">
        <f>Scenario!X320=OrigScenario!X252</f>
        <v>1</v>
      </c>
      <c r="Y252" s="154" t="b">
        <f>Scenario!Y320=OrigScenario!Y252</f>
        <v>1</v>
      </c>
      <c r="Z252" s="154" t="b">
        <f>Scenario!Z320=OrigScenario!Z252</f>
        <v>1</v>
      </c>
      <c r="AA252" s="154" t="b">
        <f>Scenario!AA320=OrigScenario!AA252</f>
        <v>1</v>
      </c>
      <c r="AB252" s="154" t="b">
        <f>Scenario!AB320=OrigScenario!AB252</f>
        <v>1</v>
      </c>
      <c r="AC252" s="154" t="b">
        <f>Scenario!AC320=OrigScenario!AC252</f>
        <v>1</v>
      </c>
      <c r="AD252" s="154" t="b">
        <f>Scenario!AD320=OrigScenario!AD252</f>
        <v>1</v>
      </c>
      <c r="AE252" s="154" t="b">
        <f>Scenario!AE320=OrigScenario!AE252</f>
        <v>1</v>
      </c>
      <c r="AF252" s="154" t="b">
        <f>Scenario!AF320=OrigScenario!AF252</f>
        <v>1</v>
      </c>
      <c r="AG252" s="154" t="b">
        <f>Scenario!AG320=OrigScenario!AG252</f>
        <v>1</v>
      </c>
      <c r="AH252" s="154" t="b">
        <f>Scenario!AH320=OrigScenario!AH252</f>
        <v>1</v>
      </c>
      <c r="AI252" s="154" t="b">
        <f>Scenario!AI320=OrigScenario!AI252</f>
        <v>1</v>
      </c>
      <c r="AJ252" s="154" t="b">
        <f>Scenario!AJ320=OrigScenario!AJ252</f>
        <v>1</v>
      </c>
      <c r="AK252" s="154" t="b">
        <f>Scenario!AK320=OrigScenario!AK252</f>
        <v>1</v>
      </c>
      <c r="AL252" s="154" t="b">
        <f>Scenario!AL320=OrigScenario!AL252</f>
        <v>1</v>
      </c>
      <c r="AM252" s="154" t="b">
        <f>Scenario!AM320=OrigScenario!AM252</f>
        <v>1</v>
      </c>
      <c r="AN252" s="154" t="b">
        <f>Scenario!AN320=OrigScenario!AN252</f>
        <v>1</v>
      </c>
      <c r="AO252" s="154" t="b">
        <f>Scenario!AO320=OrigScenario!AO252</f>
        <v>1</v>
      </c>
      <c r="AP252" s="154" t="b">
        <f>Scenario!AP320=OrigScenario!AP252</f>
        <v>1</v>
      </c>
      <c r="AQ252" s="154" t="b">
        <f>Scenario!AQ320=OrigScenario!AQ252</f>
        <v>1</v>
      </c>
      <c r="AR252" s="154" t="b">
        <f>Scenario!AR320=OrigScenario!AR252</f>
        <v>1</v>
      </c>
      <c r="AS252" s="154" t="b">
        <f>Scenario!AS320=OrigScenario!AS252</f>
        <v>1</v>
      </c>
      <c r="AT252" s="154" t="b">
        <f>Scenario!AT320=OrigScenario!AT252</f>
        <v>1</v>
      </c>
      <c r="AU252" s="154" t="b">
        <f>Scenario!AU320=OrigScenario!AU252</f>
        <v>1</v>
      </c>
      <c r="AV252" s="155" t="b">
        <f>Scenario!AV320=OrigScenario!AV252</f>
        <v>1</v>
      </c>
    </row>
    <row r="253" spans="2:48" x14ac:dyDescent="0.2">
      <c r="B253" s="2" t="b">
        <f>Scenario!B321=OrigScenario!B253</f>
        <v>1</v>
      </c>
      <c r="C253" s="154" t="b">
        <f>Scenario!C321=OrigScenario!C253</f>
        <v>1</v>
      </c>
      <c r="D253" s="154" t="b">
        <f>Scenario!D321=OrigScenario!D253</f>
        <v>1</v>
      </c>
      <c r="E253" s="154" t="b">
        <f>Scenario!E321=OrigScenario!E253</f>
        <v>1</v>
      </c>
      <c r="F253" s="154" t="b">
        <f>Scenario!F321=OrigScenario!F253</f>
        <v>1</v>
      </c>
      <c r="G253" s="154" t="b">
        <f>Scenario!G321=OrigScenario!G253</f>
        <v>1</v>
      </c>
      <c r="H253" s="154" t="b">
        <f>Scenario!H321=OrigScenario!H253</f>
        <v>1</v>
      </c>
      <c r="I253" s="154" t="b">
        <f>Scenario!I321=OrigScenario!I253</f>
        <v>1</v>
      </c>
      <c r="J253" s="154" t="b">
        <f>Scenario!J321=OrigScenario!J253</f>
        <v>1</v>
      </c>
      <c r="K253" s="154" t="b">
        <f>Scenario!K321=OrigScenario!K253</f>
        <v>1</v>
      </c>
      <c r="L253" s="154" t="b">
        <f>Scenario!L321=OrigScenario!L253</f>
        <v>1</v>
      </c>
      <c r="M253" s="154" t="b">
        <f>Scenario!M321=OrigScenario!M253</f>
        <v>1</v>
      </c>
      <c r="N253" s="154" t="b">
        <f>Scenario!N321=OrigScenario!N253</f>
        <v>1</v>
      </c>
      <c r="O253" s="154" t="b">
        <f>Scenario!O321=OrigScenario!O253</f>
        <v>1</v>
      </c>
      <c r="P253" s="154" t="b">
        <f>Scenario!P321=OrigScenario!P253</f>
        <v>1</v>
      </c>
      <c r="Q253" s="154" t="b">
        <f>Scenario!Q321=OrigScenario!Q253</f>
        <v>1</v>
      </c>
      <c r="R253" s="154" t="b">
        <f>Scenario!R321=OrigScenario!R253</f>
        <v>1</v>
      </c>
      <c r="S253" s="154" t="b">
        <f>Scenario!S321=OrigScenario!S253</f>
        <v>1</v>
      </c>
      <c r="T253" s="154" t="b">
        <f>Scenario!T321=OrigScenario!T253</f>
        <v>1</v>
      </c>
      <c r="U253" s="154" t="b">
        <f>Scenario!U321=OrigScenario!U253</f>
        <v>1</v>
      </c>
      <c r="V253" s="154" t="b">
        <f>Scenario!V321=OrigScenario!V253</f>
        <v>1</v>
      </c>
      <c r="W253" s="154" t="b">
        <f>Scenario!W321=OrigScenario!W253</f>
        <v>1</v>
      </c>
      <c r="X253" s="154" t="b">
        <f>Scenario!X321=OrigScenario!X253</f>
        <v>1</v>
      </c>
      <c r="Y253" s="154" t="b">
        <f>Scenario!Y321=OrigScenario!Y253</f>
        <v>1</v>
      </c>
      <c r="Z253" s="154" t="b">
        <f>Scenario!Z321=OrigScenario!Z253</f>
        <v>1</v>
      </c>
      <c r="AA253" s="154" t="b">
        <f>Scenario!AA321=OrigScenario!AA253</f>
        <v>1</v>
      </c>
      <c r="AB253" s="154" t="b">
        <f>Scenario!AB321=OrigScenario!AB253</f>
        <v>1</v>
      </c>
      <c r="AC253" s="154" t="b">
        <f>Scenario!AC321=OrigScenario!AC253</f>
        <v>1</v>
      </c>
      <c r="AD253" s="154" t="b">
        <f>Scenario!AD321=OrigScenario!AD253</f>
        <v>1</v>
      </c>
      <c r="AE253" s="154" t="b">
        <f>Scenario!AE321=OrigScenario!AE253</f>
        <v>1</v>
      </c>
      <c r="AF253" s="154" t="b">
        <f>Scenario!AF321=OrigScenario!AF253</f>
        <v>1</v>
      </c>
      <c r="AG253" s="154" t="b">
        <f>Scenario!AG321=OrigScenario!AG253</f>
        <v>1</v>
      </c>
      <c r="AH253" s="154" t="b">
        <f>Scenario!AH321=OrigScenario!AH253</f>
        <v>1</v>
      </c>
      <c r="AI253" s="154" t="b">
        <f>Scenario!AI321=OrigScenario!AI253</f>
        <v>1</v>
      </c>
      <c r="AJ253" s="154" t="b">
        <f>Scenario!AJ321=OrigScenario!AJ253</f>
        <v>1</v>
      </c>
      <c r="AK253" s="154" t="b">
        <f>Scenario!AK321=OrigScenario!AK253</f>
        <v>1</v>
      </c>
      <c r="AL253" s="154" t="b">
        <f>Scenario!AL321=OrigScenario!AL253</f>
        <v>1</v>
      </c>
      <c r="AM253" s="154" t="b">
        <f>Scenario!AM321=OrigScenario!AM253</f>
        <v>1</v>
      </c>
      <c r="AN253" s="154" t="b">
        <f>Scenario!AN321=OrigScenario!AN253</f>
        <v>1</v>
      </c>
      <c r="AO253" s="154" t="b">
        <f>Scenario!AO321=OrigScenario!AO253</f>
        <v>1</v>
      </c>
      <c r="AP253" s="154" t="b">
        <f>Scenario!AP321=OrigScenario!AP253</f>
        <v>1</v>
      </c>
      <c r="AQ253" s="154" t="b">
        <f>Scenario!AQ321=OrigScenario!AQ253</f>
        <v>1</v>
      </c>
      <c r="AR253" s="154" t="b">
        <f>Scenario!AR321=OrigScenario!AR253</f>
        <v>1</v>
      </c>
      <c r="AS253" s="154" t="b">
        <f>Scenario!AS321=OrigScenario!AS253</f>
        <v>1</v>
      </c>
      <c r="AT253" s="154" t="b">
        <f>Scenario!AT321=OrigScenario!AT253</f>
        <v>1</v>
      </c>
      <c r="AU253" s="154" t="b">
        <f>Scenario!AU321=OrigScenario!AU253</f>
        <v>1</v>
      </c>
      <c r="AV253" s="155" t="b">
        <f>Scenario!AV321=OrigScenario!AV253</f>
        <v>1</v>
      </c>
    </row>
    <row r="254" spans="2:48" x14ac:dyDescent="0.2">
      <c r="B254" s="2" t="b">
        <f>Scenario!B322=OrigScenario!B254</f>
        <v>1</v>
      </c>
      <c r="C254" s="154" t="b">
        <f>Scenario!C322=OrigScenario!C254</f>
        <v>1</v>
      </c>
      <c r="D254" s="154" t="b">
        <f>Scenario!D322=OrigScenario!D254</f>
        <v>1</v>
      </c>
      <c r="E254" s="154" t="b">
        <f>Scenario!E322=OrigScenario!E254</f>
        <v>1</v>
      </c>
      <c r="F254" s="154" t="b">
        <f>Scenario!F322=OrigScenario!F254</f>
        <v>1</v>
      </c>
      <c r="G254" s="154" t="b">
        <f>Scenario!G322=OrigScenario!G254</f>
        <v>1</v>
      </c>
      <c r="H254" s="154" t="b">
        <f>Scenario!H322=OrigScenario!H254</f>
        <v>1</v>
      </c>
      <c r="I254" s="154" t="b">
        <f>Scenario!I322=OrigScenario!I254</f>
        <v>1</v>
      </c>
      <c r="J254" s="154" t="b">
        <f>Scenario!J322=OrigScenario!J254</f>
        <v>1</v>
      </c>
      <c r="K254" s="154" t="b">
        <f>Scenario!K322=OrigScenario!K254</f>
        <v>1</v>
      </c>
      <c r="L254" s="154" t="b">
        <f>Scenario!L322=OrigScenario!L254</f>
        <v>1</v>
      </c>
      <c r="M254" s="154" t="b">
        <f>Scenario!M322=OrigScenario!M254</f>
        <v>1</v>
      </c>
      <c r="N254" s="154" t="b">
        <f>Scenario!N322=OrigScenario!N254</f>
        <v>1</v>
      </c>
      <c r="O254" s="154" t="b">
        <f>Scenario!O322=OrigScenario!O254</f>
        <v>1</v>
      </c>
      <c r="P254" s="154" t="b">
        <f>Scenario!P322=OrigScenario!P254</f>
        <v>1</v>
      </c>
      <c r="Q254" s="154" t="b">
        <f>Scenario!Q322=OrigScenario!Q254</f>
        <v>1</v>
      </c>
      <c r="R254" s="154" t="b">
        <f>Scenario!R322=OrigScenario!R254</f>
        <v>1</v>
      </c>
      <c r="S254" s="154" t="b">
        <f>Scenario!S322=OrigScenario!S254</f>
        <v>1</v>
      </c>
      <c r="T254" s="154" t="b">
        <f>Scenario!T322=OrigScenario!T254</f>
        <v>1</v>
      </c>
      <c r="U254" s="154" t="b">
        <f>Scenario!U322=OrigScenario!U254</f>
        <v>1</v>
      </c>
      <c r="V254" s="154" t="b">
        <f>Scenario!V322=OrigScenario!V254</f>
        <v>1</v>
      </c>
      <c r="W254" s="154" t="b">
        <f>Scenario!W322=OrigScenario!W254</f>
        <v>1</v>
      </c>
      <c r="X254" s="154" t="b">
        <f>Scenario!X322=OrigScenario!X254</f>
        <v>1</v>
      </c>
      <c r="Y254" s="154" t="b">
        <f>Scenario!Y322=OrigScenario!Y254</f>
        <v>1</v>
      </c>
      <c r="Z254" s="154" t="b">
        <f>Scenario!Z322=OrigScenario!Z254</f>
        <v>1</v>
      </c>
      <c r="AA254" s="154" t="b">
        <f>Scenario!AA322=OrigScenario!AA254</f>
        <v>1</v>
      </c>
      <c r="AB254" s="154" t="b">
        <f>Scenario!AB322=OrigScenario!AB254</f>
        <v>1</v>
      </c>
      <c r="AC254" s="154" t="b">
        <f>Scenario!AC322=OrigScenario!AC254</f>
        <v>1</v>
      </c>
      <c r="AD254" s="154" t="b">
        <f>Scenario!AD322=OrigScenario!AD254</f>
        <v>1</v>
      </c>
      <c r="AE254" s="154" t="b">
        <f>Scenario!AE322=OrigScenario!AE254</f>
        <v>1</v>
      </c>
      <c r="AF254" s="154" t="b">
        <f>Scenario!AF322=OrigScenario!AF254</f>
        <v>1</v>
      </c>
      <c r="AG254" s="154" t="b">
        <f>Scenario!AG322=OrigScenario!AG254</f>
        <v>1</v>
      </c>
      <c r="AH254" s="154" t="b">
        <f>Scenario!AH322=OrigScenario!AH254</f>
        <v>1</v>
      </c>
      <c r="AI254" s="154" t="b">
        <f>Scenario!AI322=OrigScenario!AI254</f>
        <v>1</v>
      </c>
      <c r="AJ254" s="154" t="b">
        <f>Scenario!AJ322=OrigScenario!AJ254</f>
        <v>1</v>
      </c>
      <c r="AK254" s="154" t="b">
        <f>Scenario!AK322=OrigScenario!AK254</f>
        <v>1</v>
      </c>
      <c r="AL254" s="154" t="b">
        <f>Scenario!AL322=OrigScenario!AL254</f>
        <v>1</v>
      </c>
      <c r="AM254" s="154" t="b">
        <f>Scenario!AM322=OrigScenario!AM254</f>
        <v>1</v>
      </c>
      <c r="AN254" s="154" t="b">
        <f>Scenario!AN322=OrigScenario!AN254</f>
        <v>1</v>
      </c>
      <c r="AO254" s="154" t="b">
        <f>Scenario!AO322=OrigScenario!AO254</f>
        <v>1</v>
      </c>
      <c r="AP254" s="154" t="b">
        <f>Scenario!AP322=OrigScenario!AP254</f>
        <v>1</v>
      </c>
      <c r="AQ254" s="154" t="b">
        <f>Scenario!AQ322=OrigScenario!AQ254</f>
        <v>1</v>
      </c>
      <c r="AR254" s="154" t="b">
        <f>Scenario!AR322=OrigScenario!AR254</f>
        <v>1</v>
      </c>
      <c r="AS254" s="154" t="b">
        <f>Scenario!AS322=OrigScenario!AS254</f>
        <v>1</v>
      </c>
      <c r="AT254" s="154" t="b">
        <f>Scenario!AT322=OrigScenario!AT254</f>
        <v>1</v>
      </c>
      <c r="AU254" s="154" t="b">
        <f>Scenario!AU322=OrigScenario!AU254</f>
        <v>1</v>
      </c>
      <c r="AV254" s="155" t="b">
        <f>Scenario!AV322=OrigScenario!AV254</f>
        <v>1</v>
      </c>
    </row>
    <row r="255" spans="2:48" x14ac:dyDescent="0.2">
      <c r="B255" s="2" t="b">
        <f>Scenario!B323=OrigScenario!B255</f>
        <v>1</v>
      </c>
      <c r="C255" s="154" t="b">
        <f>Scenario!C323=OrigScenario!C255</f>
        <v>1</v>
      </c>
      <c r="D255" s="154" t="b">
        <f>Scenario!D323=OrigScenario!D255</f>
        <v>1</v>
      </c>
      <c r="E255" s="154" t="b">
        <f>Scenario!E323=OrigScenario!E255</f>
        <v>1</v>
      </c>
      <c r="F255" s="154" t="b">
        <f>Scenario!F323=OrigScenario!F255</f>
        <v>1</v>
      </c>
      <c r="G255" s="154" t="b">
        <f>Scenario!G323=OrigScenario!G255</f>
        <v>1</v>
      </c>
      <c r="H255" s="154" t="b">
        <f>Scenario!H323=OrigScenario!H255</f>
        <v>1</v>
      </c>
      <c r="I255" s="154" t="b">
        <f>Scenario!I323=OrigScenario!I255</f>
        <v>1</v>
      </c>
      <c r="J255" s="154" t="b">
        <f>Scenario!J323=OrigScenario!J255</f>
        <v>1</v>
      </c>
      <c r="K255" s="154" t="b">
        <f>Scenario!K323=OrigScenario!K255</f>
        <v>1</v>
      </c>
      <c r="L255" s="154" t="b">
        <f>Scenario!L323=OrigScenario!L255</f>
        <v>1</v>
      </c>
      <c r="M255" s="154" t="b">
        <f>Scenario!M323=OrigScenario!M255</f>
        <v>1</v>
      </c>
      <c r="N255" s="154" t="b">
        <f>Scenario!N323=OrigScenario!N255</f>
        <v>1</v>
      </c>
      <c r="O255" s="154" t="b">
        <f>Scenario!O323=OrigScenario!O255</f>
        <v>1</v>
      </c>
      <c r="P255" s="154" t="b">
        <f>Scenario!P323=OrigScenario!P255</f>
        <v>1</v>
      </c>
      <c r="Q255" s="154" t="b">
        <f>Scenario!Q323=OrigScenario!Q255</f>
        <v>1</v>
      </c>
      <c r="R255" s="154" t="b">
        <f>Scenario!R323=OrigScenario!R255</f>
        <v>1</v>
      </c>
      <c r="S255" s="154" t="b">
        <f>Scenario!S323=OrigScenario!S255</f>
        <v>1</v>
      </c>
      <c r="T255" s="154" t="b">
        <f>Scenario!T323=OrigScenario!T255</f>
        <v>1</v>
      </c>
      <c r="U255" s="154" t="b">
        <f>Scenario!U323=OrigScenario!U255</f>
        <v>1</v>
      </c>
      <c r="V255" s="154" t="b">
        <f>Scenario!V323=OrigScenario!V255</f>
        <v>1</v>
      </c>
      <c r="W255" s="154" t="b">
        <f>Scenario!W323=OrigScenario!W255</f>
        <v>1</v>
      </c>
      <c r="X255" s="154" t="b">
        <f>Scenario!X323=OrigScenario!X255</f>
        <v>1</v>
      </c>
      <c r="Y255" s="154" t="b">
        <f>Scenario!Y323=OrigScenario!Y255</f>
        <v>1</v>
      </c>
      <c r="Z255" s="154" t="b">
        <f>Scenario!Z323=OrigScenario!Z255</f>
        <v>1</v>
      </c>
      <c r="AA255" s="154" t="b">
        <f>Scenario!AA323=OrigScenario!AA255</f>
        <v>1</v>
      </c>
      <c r="AB255" s="154" t="b">
        <f>Scenario!AB323=OrigScenario!AB255</f>
        <v>1</v>
      </c>
      <c r="AC255" s="154" t="b">
        <f>Scenario!AC323=OrigScenario!AC255</f>
        <v>1</v>
      </c>
      <c r="AD255" s="154" t="b">
        <f>Scenario!AD323=OrigScenario!AD255</f>
        <v>1</v>
      </c>
      <c r="AE255" s="154" t="b">
        <f>Scenario!AE323=OrigScenario!AE255</f>
        <v>1</v>
      </c>
      <c r="AF255" s="154" t="b">
        <f>Scenario!AF323=OrigScenario!AF255</f>
        <v>1</v>
      </c>
      <c r="AG255" s="154" t="b">
        <f>Scenario!AG323=OrigScenario!AG255</f>
        <v>1</v>
      </c>
      <c r="AH255" s="154" t="b">
        <f>Scenario!AH323=OrigScenario!AH255</f>
        <v>1</v>
      </c>
      <c r="AI255" s="154" t="b">
        <f>Scenario!AI323=OrigScenario!AI255</f>
        <v>1</v>
      </c>
      <c r="AJ255" s="154" t="b">
        <f>Scenario!AJ323=OrigScenario!AJ255</f>
        <v>1</v>
      </c>
      <c r="AK255" s="154" t="b">
        <f>Scenario!AK323=OrigScenario!AK255</f>
        <v>1</v>
      </c>
      <c r="AL255" s="154" t="b">
        <f>Scenario!AL323=OrigScenario!AL255</f>
        <v>1</v>
      </c>
      <c r="AM255" s="154" t="b">
        <f>Scenario!AM323=OrigScenario!AM255</f>
        <v>1</v>
      </c>
      <c r="AN255" s="154" t="b">
        <f>Scenario!AN323=OrigScenario!AN255</f>
        <v>1</v>
      </c>
      <c r="AO255" s="154" t="b">
        <f>Scenario!AO323=OrigScenario!AO255</f>
        <v>1</v>
      </c>
      <c r="AP255" s="154" t="b">
        <f>Scenario!AP323=OrigScenario!AP255</f>
        <v>1</v>
      </c>
      <c r="AQ255" s="154" t="b">
        <f>Scenario!AQ323=OrigScenario!AQ255</f>
        <v>1</v>
      </c>
      <c r="AR255" s="154" t="b">
        <f>Scenario!AR323=OrigScenario!AR255</f>
        <v>1</v>
      </c>
      <c r="AS255" s="154" t="b">
        <f>Scenario!AS323=OrigScenario!AS255</f>
        <v>1</v>
      </c>
      <c r="AT255" s="154" t="b">
        <f>Scenario!AT323=OrigScenario!AT255</f>
        <v>1</v>
      </c>
      <c r="AU255" s="154" t="b">
        <f>Scenario!AU323=OrigScenario!AU255</f>
        <v>1</v>
      </c>
      <c r="AV255" s="155" t="b">
        <f>Scenario!AV323=OrigScenario!AV255</f>
        <v>1</v>
      </c>
    </row>
    <row r="256" spans="2:48" x14ac:dyDescent="0.2">
      <c r="B256" s="2" t="b">
        <f>Scenario!B324=OrigScenario!B256</f>
        <v>1</v>
      </c>
      <c r="C256" s="154" t="b">
        <f>Scenario!C324=OrigScenario!C256</f>
        <v>1</v>
      </c>
      <c r="D256" s="154" t="b">
        <f>Scenario!D324=OrigScenario!D256</f>
        <v>1</v>
      </c>
      <c r="E256" s="154" t="b">
        <f>Scenario!E324=OrigScenario!E256</f>
        <v>1</v>
      </c>
      <c r="F256" s="154" t="b">
        <f>Scenario!F324=OrigScenario!F256</f>
        <v>1</v>
      </c>
      <c r="G256" s="154" t="b">
        <f>Scenario!G324=OrigScenario!G256</f>
        <v>1</v>
      </c>
      <c r="H256" s="154" t="b">
        <f>Scenario!H324=OrigScenario!H256</f>
        <v>1</v>
      </c>
      <c r="I256" s="154" t="b">
        <f>Scenario!I324=OrigScenario!I256</f>
        <v>1</v>
      </c>
      <c r="J256" s="154" t="b">
        <f>Scenario!J324=OrigScenario!J256</f>
        <v>1</v>
      </c>
      <c r="K256" s="154" t="b">
        <f>Scenario!K324=OrigScenario!K256</f>
        <v>1</v>
      </c>
      <c r="L256" s="154" t="b">
        <f>Scenario!L324=OrigScenario!L256</f>
        <v>1</v>
      </c>
      <c r="M256" s="154" t="b">
        <f>Scenario!M324=OrigScenario!M256</f>
        <v>1</v>
      </c>
      <c r="N256" s="154" t="b">
        <f>Scenario!N324=OrigScenario!N256</f>
        <v>1</v>
      </c>
      <c r="O256" s="154" t="b">
        <f>Scenario!O324=OrigScenario!O256</f>
        <v>1</v>
      </c>
      <c r="P256" s="154" t="b">
        <f>Scenario!P324=OrigScenario!P256</f>
        <v>1</v>
      </c>
      <c r="Q256" s="154" t="b">
        <f>Scenario!Q324=OrigScenario!Q256</f>
        <v>1</v>
      </c>
      <c r="R256" s="154" t="b">
        <f>Scenario!R324=OrigScenario!R256</f>
        <v>1</v>
      </c>
      <c r="S256" s="154" t="b">
        <f>Scenario!S324=OrigScenario!S256</f>
        <v>1</v>
      </c>
      <c r="T256" s="154" t="b">
        <f>Scenario!T324=OrigScenario!T256</f>
        <v>1</v>
      </c>
      <c r="U256" s="154" t="b">
        <f>Scenario!U324=OrigScenario!U256</f>
        <v>1</v>
      </c>
      <c r="V256" s="154" t="b">
        <f>Scenario!V324=OrigScenario!V256</f>
        <v>1</v>
      </c>
      <c r="W256" s="154" t="b">
        <f>Scenario!W324=OrigScenario!W256</f>
        <v>1</v>
      </c>
      <c r="X256" s="154" t="b">
        <f>Scenario!X324=OrigScenario!X256</f>
        <v>1</v>
      </c>
      <c r="Y256" s="154" t="b">
        <f>Scenario!Y324=OrigScenario!Y256</f>
        <v>1</v>
      </c>
      <c r="Z256" s="154" t="b">
        <f>Scenario!Z324=OrigScenario!Z256</f>
        <v>1</v>
      </c>
      <c r="AA256" s="154" t="b">
        <f>Scenario!AA324=OrigScenario!AA256</f>
        <v>1</v>
      </c>
      <c r="AB256" s="154" t="b">
        <f>Scenario!AB324=OrigScenario!AB256</f>
        <v>1</v>
      </c>
      <c r="AC256" s="154" t="b">
        <f>Scenario!AC324=OrigScenario!AC256</f>
        <v>1</v>
      </c>
      <c r="AD256" s="154" t="b">
        <f>Scenario!AD324=OrigScenario!AD256</f>
        <v>1</v>
      </c>
      <c r="AE256" s="154" t="b">
        <f>Scenario!AE324=OrigScenario!AE256</f>
        <v>1</v>
      </c>
      <c r="AF256" s="154" t="b">
        <f>Scenario!AF324=OrigScenario!AF256</f>
        <v>1</v>
      </c>
      <c r="AG256" s="154" t="b">
        <f>Scenario!AG324=OrigScenario!AG256</f>
        <v>1</v>
      </c>
      <c r="AH256" s="154" t="b">
        <f>Scenario!AH324=OrigScenario!AH256</f>
        <v>1</v>
      </c>
      <c r="AI256" s="154" t="b">
        <f>Scenario!AI324=OrigScenario!AI256</f>
        <v>1</v>
      </c>
      <c r="AJ256" s="154" t="b">
        <f>Scenario!AJ324=OrigScenario!AJ256</f>
        <v>1</v>
      </c>
      <c r="AK256" s="154" t="b">
        <f>Scenario!AK324=OrigScenario!AK256</f>
        <v>1</v>
      </c>
      <c r="AL256" s="154" t="b">
        <f>Scenario!AL324=OrigScenario!AL256</f>
        <v>1</v>
      </c>
      <c r="AM256" s="154" t="b">
        <f>Scenario!AM324=OrigScenario!AM256</f>
        <v>1</v>
      </c>
      <c r="AN256" s="154" t="b">
        <f>Scenario!AN324=OrigScenario!AN256</f>
        <v>1</v>
      </c>
      <c r="AO256" s="154" t="b">
        <f>Scenario!AO324=OrigScenario!AO256</f>
        <v>1</v>
      </c>
      <c r="AP256" s="154" t="b">
        <f>Scenario!AP324=OrigScenario!AP256</f>
        <v>1</v>
      </c>
      <c r="AQ256" s="154" t="b">
        <f>Scenario!AQ324=OrigScenario!AQ256</f>
        <v>1</v>
      </c>
      <c r="AR256" s="154" t="b">
        <f>Scenario!AR324=OrigScenario!AR256</f>
        <v>1</v>
      </c>
      <c r="AS256" s="154" t="b">
        <f>Scenario!AS324=OrigScenario!AS256</f>
        <v>1</v>
      </c>
      <c r="AT256" s="154" t="b">
        <f>Scenario!AT324=OrigScenario!AT256</f>
        <v>1</v>
      </c>
      <c r="AU256" s="154" t="b">
        <f>Scenario!AU324=OrigScenario!AU256</f>
        <v>1</v>
      </c>
      <c r="AV256" s="155" t="b">
        <f>Scenario!AV324=OrigScenario!AV256</f>
        <v>1</v>
      </c>
    </row>
    <row r="257" spans="2:48" x14ac:dyDescent="0.2">
      <c r="B257" s="2" t="b">
        <f>Scenario!B325=OrigScenario!B257</f>
        <v>1</v>
      </c>
      <c r="C257" s="154" t="b">
        <f>Scenario!C325=OrigScenario!C257</f>
        <v>1</v>
      </c>
      <c r="D257" s="154" t="b">
        <f>Scenario!D325=OrigScenario!D257</f>
        <v>1</v>
      </c>
      <c r="E257" s="154" t="b">
        <f>Scenario!E325=OrigScenario!E257</f>
        <v>1</v>
      </c>
      <c r="F257" s="154" t="b">
        <f>Scenario!F325=OrigScenario!F257</f>
        <v>1</v>
      </c>
      <c r="G257" s="154" t="b">
        <f>Scenario!G325=OrigScenario!G257</f>
        <v>1</v>
      </c>
      <c r="H257" s="154" t="b">
        <f>Scenario!H325=OrigScenario!H257</f>
        <v>1</v>
      </c>
      <c r="I257" s="154" t="b">
        <f>Scenario!I325=OrigScenario!I257</f>
        <v>1</v>
      </c>
      <c r="J257" s="154" t="b">
        <f>Scenario!J325=OrigScenario!J257</f>
        <v>1</v>
      </c>
      <c r="K257" s="154" t="b">
        <f>Scenario!K325=OrigScenario!K257</f>
        <v>1</v>
      </c>
      <c r="L257" s="154" t="b">
        <f>Scenario!L325=OrigScenario!L257</f>
        <v>1</v>
      </c>
      <c r="M257" s="154" t="b">
        <f>Scenario!M325=OrigScenario!M257</f>
        <v>1</v>
      </c>
      <c r="N257" s="154" t="b">
        <f>Scenario!N325=OrigScenario!N257</f>
        <v>1</v>
      </c>
      <c r="O257" s="154" t="b">
        <f>Scenario!O325=OrigScenario!O257</f>
        <v>1</v>
      </c>
      <c r="P257" s="154" t="b">
        <f>Scenario!P325=OrigScenario!P257</f>
        <v>1</v>
      </c>
      <c r="Q257" s="154" t="b">
        <f>Scenario!Q325=OrigScenario!Q257</f>
        <v>1</v>
      </c>
      <c r="R257" s="154" t="b">
        <f>Scenario!R325=OrigScenario!R257</f>
        <v>1</v>
      </c>
      <c r="S257" s="154" t="b">
        <f>Scenario!S325=OrigScenario!S257</f>
        <v>1</v>
      </c>
      <c r="T257" s="154" t="b">
        <f>Scenario!T325=OrigScenario!T257</f>
        <v>1</v>
      </c>
      <c r="U257" s="154" t="b">
        <f>Scenario!U325=OrigScenario!U257</f>
        <v>1</v>
      </c>
      <c r="V257" s="154" t="b">
        <f>Scenario!V325=OrigScenario!V257</f>
        <v>1</v>
      </c>
      <c r="W257" s="154" t="b">
        <f>Scenario!W325=OrigScenario!W257</f>
        <v>1</v>
      </c>
      <c r="X257" s="154" t="b">
        <f>Scenario!X325=OrigScenario!X257</f>
        <v>1</v>
      </c>
      <c r="Y257" s="154" t="b">
        <f>Scenario!Y325=OrigScenario!Y257</f>
        <v>1</v>
      </c>
      <c r="Z257" s="154" t="b">
        <f>Scenario!Z325=OrigScenario!Z257</f>
        <v>1</v>
      </c>
      <c r="AA257" s="154" t="b">
        <f>Scenario!AA325=OrigScenario!AA257</f>
        <v>1</v>
      </c>
      <c r="AB257" s="154" t="b">
        <f>Scenario!AB325=OrigScenario!AB257</f>
        <v>1</v>
      </c>
      <c r="AC257" s="154" t="b">
        <f>Scenario!AC325=OrigScenario!AC257</f>
        <v>1</v>
      </c>
      <c r="AD257" s="154" t="b">
        <f>Scenario!AD325=OrigScenario!AD257</f>
        <v>1</v>
      </c>
      <c r="AE257" s="154" t="b">
        <f>Scenario!AE325=OrigScenario!AE257</f>
        <v>1</v>
      </c>
      <c r="AF257" s="154" t="b">
        <f>Scenario!AF325=OrigScenario!AF257</f>
        <v>1</v>
      </c>
      <c r="AG257" s="154" t="b">
        <f>Scenario!AG325=OrigScenario!AG257</f>
        <v>1</v>
      </c>
      <c r="AH257" s="154" t="b">
        <f>Scenario!AH325=OrigScenario!AH257</f>
        <v>1</v>
      </c>
      <c r="AI257" s="154" t="b">
        <f>Scenario!AI325=OrigScenario!AI257</f>
        <v>1</v>
      </c>
      <c r="AJ257" s="154" t="b">
        <f>Scenario!AJ325=OrigScenario!AJ257</f>
        <v>1</v>
      </c>
      <c r="AK257" s="154" t="b">
        <f>Scenario!AK325=OrigScenario!AK257</f>
        <v>1</v>
      </c>
      <c r="AL257" s="154" t="b">
        <f>Scenario!AL325=OrigScenario!AL257</f>
        <v>1</v>
      </c>
      <c r="AM257" s="154" t="b">
        <f>Scenario!AM325=OrigScenario!AM257</f>
        <v>1</v>
      </c>
      <c r="AN257" s="154" t="b">
        <f>Scenario!AN325=OrigScenario!AN257</f>
        <v>1</v>
      </c>
      <c r="AO257" s="154" t="b">
        <f>Scenario!AO325=OrigScenario!AO257</f>
        <v>1</v>
      </c>
      <c r="AP257" s="154" t="b">
        <f>Scenario!AP325=OrigScenario!AP257</f>
        <v>1</v>
      </c>
      <c r="AQ257" s="154" t="b">
        <f>Scenario!AQ325=OrigScenario!AQ257</f>
        <v>1</v>
      </c>
      <c r="AR257" s="154" t="b">
        <f>Scenario!AR325=OrigScenario!AR257</f>
        <v>1</v>
      </c>
      <c r="AS257" s="154" t="b">
        <f>Scenario!AS325=OrigScenario!AS257</f>
        <v>1</v>
      </c>
      <c r="AT257" s="154" t="b">
        <f>Scenario!AT325=OrigScenario!AT257</f>
        <v>1</v>
      </c>
      <c r="AU257" s="154" t="b">
        <f>Scenario!AU325=OrigScenario!AU257</f>
        <v>1</v>
      </c>
      <c r="AV257" s="155" t="b">
        <f>Scenario!AV325=OrigScenario!AV257</f>
        <v>1</v>
      </c>
    </row>
    <row r="258" spans="2:48" x14ac:dyDescent="0.2">
      <c r="B258" s="2" t="b">
        <f>Scenario!B326=OrigScenario!B258</f>
        <v>1</v>
      </c>
      <c r="C258" s="154" t="b">
        <f>Scenario!C326=OrigScenario!C258</f>
        <v>1</v>
      </c>
      <c r="D258" s="154" t="b">
        <f>Scenario!D326=OrigScenario!D258</f>
        <v>1</v>
      </c>
      <c r="E258" s="154" t="b">
        <f>Scenario!E326=OrigScenario!E258</f>
        <v>1</v>
      </c>
      <c r="F258" s="154" t="b">
        <f>Scenario!F326=OrigScenario!F258</f>
        <v>1</v>
      </c>
      <c r="G258" s="154" t="b">
        <f>Scenario!G326=OrigScenario!G258</f>
        <v>1</v>
      </c>
      <c r="H258" s="154" t="b">
        <f>Scenario!H326=OrigScenario!H258</f>
        <v>1</v>
      </c>
      <c r="I258" s="154" t="b">
        <f>Scenario!I326=OrigScenario!I258</f>
        <v>1</v>
      </c>
      <c r="J258" s="154" t="b">
        <f>Scenario!J326=OrigScenario!J258</f>
        <v>1</v>
      </c>
      <c r="K258" s="154" t="b">
        <f>Scenario!K326=OrigScenario!K258</f>
        <v>1</v>
      </c>
      <c r="L258" s="154" t="b">
        <f>Scenario!L326=OrigScenario!L258</f>
        <v>1</v>
      </c>
      <c r="M258" s="154" t="b">
        <f>Scenario!M326=OrigScenario!M258</f>
        <v>1</v>
      </c>
      <c r="N258" s="154" t="b">
        <f>Scenario!N326=OrigScenario!N258</f>
        <v>1</v>
      </c>
      <c r="O258" s="154" t="b">
        <f>Scenario!O326=OrigScenario!O258</f>
        <v>1</v>
      </c>
      <c r="P258" s="154" t="b">
        <f>Scenario!P326=OrigScenario!P258</f>
        <v>1</v>
      </c>
      <c r="Q258" s="154" t="b">
        <f>Scenario!Q326=OrigScenario!Q258</f>
        <v>1</v>
      </c>
      <c r="R258" s="154" t="b">
        <f>Scenario!R326=OrigScenario!R258</f>
        <v>1</v>
      </c>
      <c r="S258" s="154" t="b">
        <f>Scenario!S326=OrigScenario!S258</f>
        <v>1</v>
      </c>
      <c r="T258" s="154" t="b">
        <f>Scenario!T326=OrigScenario!T258</f>
        <v>1</v>
      </c>
      <c r="U258" s="154" t="b">
        <f>Scenario!U326=OrigScenario!U258</f>
        <v>1</v>
      </c>
      <c r="V258" s="154" t="b">
        <f>Scenario!V326=OrigScenario!V258</f>
        <v>1</v>
      </c>
      <c r="W258" s="154" t="b">
        <f>Scenario!W326=OrigScenario!W258</f>
        <v>1</v>
      </c>
      <c r="X258" s="154" t="b">
        <f>Scenario!X326=OrigScenario!X258</f>
        <v>1</v>
      </c>
      <c r="Y258" s="154" t="b">
        <f>Scenario!Y326=OrigScenario!Y258</f>
        <v>1</v>
      </c>
      <c r="Z258" s="154" t="b">
        <f>Scenario!Z326=OrigScenario!Z258</f>
        <v>1</v>
      </c>
      <c r="AA258" s="154" t="b">
        <f>Scenario!AA326=OrigScenario!AA258</f>
        <v>1</v>
      </c>
      <c r="AB258" s="154" t="b">
        <f>Scenario!AB326=OrigScenario!AB258</f>
        <v>1</v>
      </c>
      <c r="AC258" s="154" t="b">
        <f>Scenario!AC326=OrigScenario!AC258</f>
        <v>1</v>
      </c>
      <c r="AD258" s="154" t="b">
        <f>Scenario!AD326=OrigScenario!AD258</f>
        <v>1</v>
      </c>
      <c r="AE258" s="154" t="b">
        <f>Scenario!AE326=OrigScenario!AE258</f>
        <v>1</v>
      </c>
      <c r="AF258" s="154" t="b">
        <f>Scenario!AF326=OrigScenario!AF258</f>
        <v>1</v>
      </c>
      <c r="AG258" s="154" t="b">
        <f>Scenario!AG326=OrigScenario!AG258</f>
        <v>1</v>
      </c>
      <c r="AH258" s="154" t="b">
        <f>Scenario!AH326=OrigScenario!AH258</f>
        <v>1</v>
      </c>
      <c r="AI258" s="154" t="b">
        <f>Scenario!AI326=OrigScenario!AI258</f>
        <v>1</v>
      </c>
      <c r="AJ258" s="154" t="b">
        <f>Scenario!AJ326=OrigScenario!AJ258</f>
        <v>1</v>
      </c>
      <c r="AK258" s="154" t="b">
        <f>Scenario!AK326=OrigScenario!AK258</f>
        <v>1</v>
      </c>
      <c r="AL258" s="154" t="b">
        <f>Scenario!AL326=OrigScenario!AL258</f>
        <v>1</v>
      </c>
      <c r="AM258" s="154" t="b">
        <f>Scenario!AM326=OrigScenario!AM258</f>
        <v>1</v>
      </c>
      <c r="AN258" s="154" t="b">
        <f>Scenario!AN326=OrigScenario!AN258</f>
        <v>1</v>
      </c>
      <c r="AO258" s="154" t="b">
        <f>Scenario!AO326=OrigScenario!AO258</f>
        <v>1</v>
      </c>
      <c r="AP258" s="154" t="b">
        <f>Scenario!AP326=OrigScenario!AP258</f>
        <v>1</v>
      </c>
      <c r="AQ258" s="154" t="b">
        <f>Scenario!AQ326=OrigScenario!AQ258</f>
        <v>1</v>
      </c>
      <c r="AR258" s="154" t="b">
        <f>Scenario!AR326=OrigScenario!AR258</f>
        <v>1</v>
      </c>
      <c r="AS258" s="154" t="b">
        <f>Scenario!AS326=OrigScenario!AS258</f>
        <v>1</v>
      </c>
      <c r="AT258" s="154" t="b">
        <f>Scenario!AT326=OrigScenario!AT258</f>
        <v>1</v>
      </c>
      <c r="AU258" s="154" t="b">
        <f>Scenario!AU326=OrigScenario!AU258</f>
        <v>1</v>
      </c>
      <c r="AV258" s="155" t="b">
        <f>Scenario!AV326=OrigScenario!AV258</f>
        <v>1</v>
      </c>
    </row>
    <row r="259" spans="2:48" x14ac:dyDescent="0.2">
      <c r="B259" s="2" t="b">
        <f>Scenario!B327=OrigScenario!B259</f>
        <v>1</v>
      </c>
      <c r="C259" s="154" t="b">
        <f>Scenario!C327=OrigScenario!C259</f>
        <v>1</v>
      </c>
      <c r="D259" s="154" t="b">
        <f>Scenario!D327=OrigScenario!D259</f>
        <v>1</v>
      </c>
      <c r="E259" s="154" t="b">
        <f>Scenario!E327=OrigScenario!E259</f>
        <v>1</v>
      </c>
      <c r="F259" s="154" t="b">
        <f>Scenario!F327=OrigScenario!F259</f>
        <v>1</v>
      </c>
      <c r="G259" s="154" t="b">
        <f>Scenario!G327=OrigScenario!G259</f>
        <v>1</v>
      </c>
      <c r="H259" s="154" t="b">
        <f>Scenario!H327=OrigScenario!H259</f>
        <v>1</v>
      </c>
      <c r="I259" s="154" t="b">
        <f>Scenario!I327=OrigScenario!I259</f>
        <v>1</v>
      </c>
      <c r="J259" s="154" t="b">
        <f>Scenario!J327=OrigScenario!J259</f>
        <v>1</v>
      </c>
      <c r="K259" s="154" t="b">
        <f>Scenario!K327=OrigScenario!K259</f>
        <v>1</v>
      </c>
      <c r="L259" s="154" t="b">
        <f>Scenario!L327=OrigScenario!L259</f>
        <v>1</v>
      </c>
      <c r="M259" s="154" t="b">
        <f>Scenario!M327=OrigScenario!M259</f>
        <v>1</v>
      </c>
      <c r="N259" s="154" t="b">
        <f>Scenario!N327=OrigScenario!N259</f>
        <v>1</v>
      </c>
      <c r="O259" s="154" t="b">
        <f>Scenario!O327=OrigScenario!O259</f>
        <v>1</v>
      </c>
      <c r="P259" s="154" t="b">
        <f>Scenario!P327=OrigScenario!P259</f>
        <v>1</v>
      </c>
      <c r="Q259" s="154" t="b">
        <f>Scenario!Q327=OrigScenario!Q259</f>
        <v>1</v>
      </c>
      <c r="R259" s="154" t="b">
        <f>Scenario!R327=OrigScenario!R259</f>
        <v>1</v>
      </c>
      <c r="S259" s="154" t="b">
        <f>Scenario!S327=OrigScenario!S259</f>
        <v>1</v>
      </c>
      <c r="T259" s="154" t="b">
        <f>Scenario!T327=OrigScenario!T259</f>
        <v>1</v>
      </c>
      <c r="U259" s="154" t="b">
        <f>Scenario!U327=OrigScenario!U259</f>
        <v>1</v>
      </c>
      <c r="V259" s="154" t="b">
        <f>Scenario!V327=OrigScenario!V259</f>
        <v>1</v>
      </c>
      <c r="W259" s="154" t="b">
        <f>Scenario!W327=OrigScenario!W259</f>
        <v>1</v>
      </c>
      <c r="X259" s="154" t="b">
        <f>Scenario!X327=OrigScenario!X259</f>
        <v>1</v>
      </c>
      <c r="Y259" s="154" t="b">
        <f>Scenario!Y327=OrigScenario!Y259</f>
        <v>1</v>
      </c>
      <c r="Z259" s="154" t="b">
        <f>Scenario!Z327=OrigScenario!Z259</f>
        <v>1</v>
      </c>
      <c r="AA259" s="154" t="b">
        <f>Scenario!AA327=OrigScenario!AA259</f>
        <v>1</v>
      </c>
      <c r="AB259" s="154" t="b">
        <f>Scenario!AB327=OrigScenario!AB259</f>
        <v>1</v>
      </c>
      <c r="AC259" s="154" t="b">
        <f>Scenario!AC327=OrigScenario!AC259</f>
        <v>1</v>
      </c>
      <c r="AD259" s="154" t="b">
        <f>Scenario!AD327=OrigScenario!AD259</f>
        <v>1</v>
      </c>
      <c r="AE259" s="154" t="b">
        <f>Scenario!AE327=OrigScenario!AE259</f>
        <v>1</v>
      </c>
      <c r="AF259" s="154" t="b">
        <f>Scenario!AF327=OrigScenario!AF259</f>
        <v>1</v>
      </c>
      <c r="AG259" s="154" t="b">
        <f>Scenario!AG327=OrigScenario!AG259</f>
        <v>1</v>
      </c>
      <c r="AH259" s="154" t="b">
        <f>Scenario!AH327=OrigScenario!AH259</f>
        <v>1</v>
      </c>
      <c r="AI259" s="154" t="b">
        <f>Scenario!AI327=OrigScenario!AI259</f>
        <v>1</v>
      </c>
      <c r="AJ259" s="154" t="b">
        <f>Scenario!AJ327=OrigScenario!AJ259</f>
        <v>1</v>
      </c>
      <c r="AK259" s="154" t="b">
        <f>Scenario!AK327=OrigScenario!AK259</f>
        <v>1</v>
      </c>
      <c r="AL259" s="154" t="b">
        <f>Scenario!AL327=OrigScenario!AL259</f>
        <v>1</v>
      </c>
      <c r="AM259" s="154" t="b">
        <f>Scenario!AM327=OrigScenario!AM259</f>
        <v>1</v>
      </c>
      <c r="AN259" s="154" t="b">
        <f>Scenario!AN327=OrigScenario!AN259</f>
        <v>1</v>
      </c>
      <c r="AO259" s="154" t="b">
        <f>Scenario!AO327=OrigScenario!AO259</f>
        <v>1</v>
      </c>
      <c r="AP259" s="154" t="b">
        <f>Scenario!AP327=OrigScenario!AP259</f>
        <v>1</v>
      </c>
      <c r="AQ259" s="154" t="b">
        <f>Scenario!AQ327=OrigScenario!AQ259</f>
        <v>1</v>
      </c>
      <c r="AR259" s="154" t="b">
        <f>Scenario!AR327=OrigScenario!AR259</f>
        <v>1</v>
      </c>
      <c r="AS259" s="154" t="b">
        <f>Scenario!AS327=OrigScenario!AS259</f>
        <v>1</v>
      </c>
      <c r="AT259" s="154" t="b">
        <f>Scenario!AT327=OrigScenario!AT259</f>
        <v>1</v>
      </c>
      <c r="AU259" s="154" t="b">
        <f>Scenario!AU327=OrigScenario!AU259</f>
        <v>1</v>
      </c>
      <c r="AV259" s="155" t="b">
        <f>Scenario!AV327=OrigScenario!AV259</f>
        <v>1</v>
      </c>
    </row>
    <row r="260" spans="2:48" x14ac:dyDescent="0.2">
      <c r="B260" s="2" t="b">
        <f>Scenario!B328=OrigScenario!B260</f>
        <v>1</v>
      </c>
      <c r="C260" s="154" t="b">
        <f>Scenario!C328=OrigScenario!C260</f>
        <v>1</v>
      </c>
      <c r="D260" s="154" t="b">
        <f>Scenario!D328=OrigScenario!D260</f>
        <v>1</v>
      </c>
      <c r="E260" s="154" t="b">
        <f>Scenario!E328=OrigScenario!E260</f>
        <v>1</v>
      </c>
      <c r="F260" s="154" t="b">
        <f>Scenario!F328=OrigScenario!F260</f>
        <v>1</v>
      </c>
      <c r="G260" s="154" t="b">
        <f>Scenario!G328=OrigScenario!G260</f>
        <v>1</v>
      </c>
      <c r="H260" s="154" t="b">
        <f>Scenario!H328=OrigScenario!H260</f>
        <v>1</v>
      </c>
      <c r="I260" s="154" t="b">
        <f>Scenario!I328=OrigScenario!I260</f>
        <v>1</v>
      </c>
      <c r="J260" s="154" t="b">
        <f>Scenario!J328=OrigScenario!J260</f>
        <v>1</v>
      </c>
      <c r="K260" s="154" t="b">
        <f>Scenario!K328=OrigScenario!K260</f>
        <v>1</v>
      </c>
      <c r="L260" s="154" t="b">
        <f>Scenario!L328=OrigScenario!L260</f>
        <v>1</v>
      </c>
      <c r="M260" s="154" t="b">
        <f>Scenario!M328=OrigScenario!M260</f>
        <v>1</v>
      </c>
      <c r="N260" s="154" t="b">
        <f>Scenario!N328=OrigScenario!N260</f>
        <v>1</v>
      </c>
      <c r="O260" s="154" t="b">
        <f>Scenario!O328=OrigScenario!O260</f>
        <v>1</v>
      </c>
      <c r="P260" s="154" t="b">
        <f>Scenario!P328=OrigScenario!P260</f>
        <v>1</v>
      </c>
      <c r="Q260" s="154" t="b">
        <f>Scenario!Q328=OrigScenario!Q260</f>
        <v>1</v>
      </c>
      <c r="R260" s="154" t="b">
        <f>Scenario!R328=OrigScenario!R260</f>
        <v>1</v>
      </c>
      <c r="S260" s="154" t="b">
        <f>Scenario!S328=OrigScenario!S260</f>
        <v>1</v>
      </c>
      <c r="T260" s="154" t="b">
        <f>Scenario!T328=OrigScenario!T260</f>
        <v>1</v>
      </c>
      <c r="U260" s="154" t="b">
        <f>Scenario!U328=OrigScenario!U260</f>
        <v>1</v>
      </c>
      <c r="V260" s="154" t="b">
        <f>Scenario!V328=OrigScenario!V260</f>
        <v>1</v>
      </c>
      <c r="W260" s="154" t="b">
        <f>Scenario!W328=OrigScenario!W260</f>
        <v>1</v>
      </c>
      <c r="X260" s="154" t="b">
        <f>Scenario!X328=OrigScenario!X260</f>
        <v>1</v>
      </c>
      <c r="Y260" s="154" t="b">
        <f>Scenario!Y328=OrigScenario!Y260</f>
        <v>1</v>
      </c>
      <c r="Z260" s="154" t="b">
        <f>Scenario!Z328=OrigScenario!Z260</f>
        <v>1</v>
      </c>
      <c r="AA260" s="154" t="b">
        <f>Scenario!AA328=OrigScenario!AA260</f>
        <v>1</v>
      </c>
      <c r="AB260" s="154" t="b">
        <f>Scenario!AB328=OrigScenario!AB260</f>
        <v>1</v>
      </c>
      <c r="AC260" s="154" t="b">
        <f>Scenario!AC328=OrigScenario!AC260</f>
        <v>1</v>
      </c>
      <c r="AD260" s="154" t="b">
        <f>Scenario!AD328=OrigScenario!AD260</f>
        <v>1</v>
      </c>
      <c r="AE260" s="154" t="b">
        <f>Scenario!AE328=OrigScenario!AE260</f>
        <v>1</v>
      </c>
      <c r="AF260" s="154" t="b">
        <f>Scenario!AF328=OrigScenario!AF260</f>
        <v>1</v>
      </c>
      <c r="AG260" s="154" t="b">
        <f>Scenario!AG328=OrigScenario!AG260</f>
        <v>1</v>
      </c>
      <c r="AH260" s="154" t="b">
        <f>Scenario!AH328=OrigScenario!AH260</f>
        <v>1</v>
      </c>
      <c r="AI260" s="154" t="b">
        <f>Scenario!AI328=OrigScenario!AI260</f>
        <v>1</v>
      </c>
      <c r="AJ260" s="154" t="b">
        <f>Scenario!AJ328=OrigScenario!AJ260</f>
        <v>1</v>
      </c>
      <c r="AK260" s="154" t="b">
        <f>Scenario!AK328=OrigScenario!AK260</f>
        <v>1</v>
      </c>
      <c r="AL260" s="154" t="b">
        <f>Scenario!AL328=OrigScenario!AL260</f>
        <v>1</v>
      </c>
      <c r="AM260" s="154" t="b">
        <f>Scenario!AM328=OrigScenario!AM260</f>
        <v>1</v>
      </c>
      <c r="AN260" s="154" t="b">
        <f>Scenario!AN328=OrigScenario!AN260</f>
        <v>1</v>
      </c>
      <c r="AO260" s="154" t="b">
        <f>Scenario!AO328=OrigScenario!AO260</f>
        <v>1</v>
      </c>
      <c r="AP260" s="154" t="b">
        <f>Scenario!AP328=OrigScenario!AP260</f>
        <v>1</v>
      </c>
      <c r="AQ260" s="154" t="b">
        <f>Scenario!AQ328=OrigScenario!AQ260</f>
        <v>1</v>
      </c>
      <c r="AR260" s="154" t="b">
        <f>Scenario!AR328=OrigScenario!AR260</f>
        <v>1</v>
      </c>
      <c r="AS260" s="154" t="b">
        <f>Scenario!AS328=OrigScenario!AS260</f>
        <v>1</v>
      </c>
      <c r="AT260" s="154" t="b">
        <f>Scenario!AT328=OrigScenario!AT260</f>
        <v>1</v>
      </c>
      <c r="AU260" s="154" t="b">
        <f>Scenario!AU328=OrigScenario!AU260</f>
        <v>1</v>
      </c>
      <c r="AV260" s="154" t="b">
        <f>Scenario!AV328=OrigScenario!AV260</f>
        <v>1</v>
      </c>
    </row>
    <row r="261" spans="2:48" x14ac:dyDescent="0.2">
      <c r="B261" s="2" t="b">
        <f>Scenario!B329=OrigScenario!B261</f>
        <v>1</v>
      </c>
      <c r="C261" s="154" t="b">
        <f>Scenario!C329=OrigScenario!C261</f>
        <v>0</v>
      </c>
      <c r="D261" s="154" t="b">
        <f>Scenario!D329=OrigScenario!D261</f>
        <v>0</v>
      </c>
      <c r="E261" s="154" t="b">
        <f>Scenario!E329=OrigScenario!E261</f>
        <v>0</v>
      </c>
      <c r="F261" s="154" t="b">
        <f>Scenario!F329=OrigScenario!F261</f>
        <v>0</v>
      </c>
      <c r="G261" s="154" t="b">
        <f>Scenario!G329=OrigScenario!G261</f>
        <v>0</v>
      </c>
      <c r="H261" s="154" t="b">
        <f>Scenario!H329=OrigScenario!H261</f>
        <v>0</v>
      </c>
      <c r="I261" s="154" t="b">
        <f>Scenario!I329=OrigScenario!I261</f>
        <v>0</v>
      </c>
      <c r="J261" s="154" t="b">
        <f>Scenario!J329=OrigScenario!J261</f>
        <v>0</v>
      </c>
      <c r="K261" s="154" t="b">
        <f>Scenario!K329=OrigScenario!K261</f>
        <v>0</v>
      </c>
      <c r="L261" s="154" t="b">
        <f>Scenario!L329=OrigScenario!L261</f>
        <v>0</v>
      </c>
      <c r="M261" s="154" t="b">
        <f>Scenario!M329=OrigScenario!M261</f>
        <v>0</v>
      </c>
      <c r="N261" s="154" t="b">
        <f>Scenario!N329=OrigScenario!N261</f>
        <v>0</v>
      </c>
      <c r="O261" s="154" t="b">
        <f>Scenario!O329=OrigScenario!O261</f>
        <v>0</v>
      </c>
      <c r="P261" s="154" t="b">
        <f>Scenario!P329=OrigScenario!P261</f>
        <v>0</v>
      </c>
      <c r="Q261" s="154" t="b">
        <f>Scenario!Q329=OrigScenario!Q261</f>
        <v>0</v>
      </c>
      <c r="R261" s="154" t="b">
        <f>Scenario!R329=OrigScenario!R261</f>
        <v>0</v>
      </c>
      <c r="S261" s="154" t="b">
        <f>Scenario!S329=OrigScenario!S261</f>
        <v>0</v>
      </c>
      <c r="T261" s="154" t="b">
        <f>Scenario!T329=OrigScenario!T261</f>
        <v>0</v>
      </c>
      <c r="U261" s="154" t="b">
        <f>Scenario!U329=OrigScenario!U261</f>
        <v>0</v>
      </c>
      <c r="V261" s="154" t="b">
        <f>Scenario!V329=OrigScenario!V261</f>
        <v>0</v>
      </c>
      <c r="W261" s="154" t="b">
        <f>Scenario!W329=OrigScenario!W261</f>
        <v>0</v>
      </c>
      <c r="X261" s="154" t="b">
        <f>Scenario!X329=OrigScenario!X261</f>
        <v>0</v>
      </c>
      <c r="Y261" s="154" t="b">
        <f>Scenario!Y329=OrigScenario!Y261</f>
        <v>0</v>
      </c>
      <c r="Z261" s="154" t="b">
        <f>Scenario!Z329=OrigScenario!Z261</f>
        <v>0</v>
      </c>
      <c r="AA261" s="154" t="b">
        <f>Scenario!AA329=OrigScenario!AA261</f>
        <v>0</v>
      </c>
      <c r="AB261" s="154" t="b">
        <f>Scenario!AB329=OrigScenario!AB261</f>
        <v>0</v>
      </c>
      <c r="AC261" s="154" t="b">
        <f>Scenario!AC329=OrigScenario!AC261</f>
        <v>0</v>
      </c>
      <c r="AD261" s="154" t="b">
        <f>Scenario!AD329=OrigScenario!AD261</f>
        <v>0</v>
      </c>
      <c r="AE261" s="154" t="b">
        <f>Scenario!AE329=OrigScenario!AE261</f>
        <v>0</v>
      </c>
      <c r="AF261" s="154" t="b">
        <f>Scenario!AF329=OrigScenario!AF261</f>
        <v>0</v>
      </c>
      <c r="AG261" s="154" t="b">
        <f>Scenario!AG329=OrigScenario!AG261</f>
        <v>0</v>
      </c>
      <c r="AH261" s="154" t="b">
        <f>Scenario!AH329=OrigScenario!AH261</f>
        <v>0</v>
      </c>
      <c r="AI261" s="154" t="b">
        <f>Scenario!AI329=OrigScenario!AI261</f>
        <v>0</v>
      </c>
      <c r="AJ261" s="154" t="b">
        <f>Scenario!AJ329=OrigScenario!AJ261</f>
        <v>0</v>
      </c>
      <c r="AK261" s="154" t="b">
        <f>Scenario!AK329=OrigScenario!AK261</f>
        <v>0</v>
      </c>
      <c r="AL261" s="154" t="b">
        <f>Scenario!AL329=OrigScenario!AL261</f>
        <v>0</v>
      </c>
      <c r="AM261" s="154" t="b">
        <f>Scenario!AM329=OrigScenario!AM261</f>
        <v>0</v>
      </c>
      <c r="AN261" s="154" t="b">
        <f>Scenario!AN329=OrigScenario!AN261</f>
        <v>0</v>
      </c>
      <c r="AO261" s="154" t="b">
        <f>Scenario!AO329=OrigScenario!AO261</f>
        <v>0</v>
      </c>
      <c r="AP261" s="154" t="b">
        <f>Scenario!AP329=OrigScenario!AP261</f>
        <v>0</v>
      </c>
      <c r="AQ261" s="154" t="b">
        <f>Scenario!AQ329=OrigScenario!AQ261</f>
        <v>0</v>
      </c>
      <c r="AR261" s="154" t="b">
        <f>Scenario!AR329=OrigScenario!AR261</f>
        <v>0</v>
      </c>
      <c r="AS261" s="154" t="b">
        <f>Scenario!AS329=OrigScenario!AS261</f>
        <v>0</v>
      </c>
      <c r="AT261" s="154" t="b">
        <f>Scenario!AT329=OrigScenario!AT261</f>
        <v>0</v>
      </c>
      <c r="AU261" s="154" t="b">
        <f>Scenario!AU329=OrigScenario!AU261</f>
        <v>0</v>
      </c>
      <c r="AV261" s="154" t="b">
        <f>Scenario!AV329=OrigScenario!AV261</f>
        <v>0</v>
      </c>
    </row>
    <row r="262" spans="2:48" x14ac:dyDescent="0.2">
      <c r="B262" s="2" t="b">
        <f>Scenario!B330=OrigScenario!B262</f>
        <v>1</v>
      </c>
      <c r="C262" s="154" t="b">
        <f>Scenario!C330=OrigScenario!C262</f>
        <v>1</v>
      </c>
      <c r="D262" s="154" t="b">
        <f>Scenario!D330=OrigScenario!D262</f>
        <v>1</v>
      </c>
      <c r="E262" s="154" t="b">
        <f>Scenario!E330=OrigScenario!E262</f>
        <v>1</v>
      </c>
      <c r="F262" s="154" t="b">
        <f>Scenario!F330=OrigScenario!F262</f>
        <v>1</v>
      </c>
      <c r="G262" s="154" t="b">
        <f>Scenario!G330=OrigScenario!G262</f>
        <v>1</v>
      </c>
      <c r="H262" s="154" t="b">
        <f>Scenario!H330=OrigScenario!H262</f>
        <v>1</v>
      </c>
      <c r="I262" s="154" t="b">
        <f>Scenario!I330=OrigScenario!I262</f>
        <v>1</v>
      </c>
      <c r="J262" s="154" t="b">
        <f>Scenario!J330=OrigScenario!J262</f>
        <v>1</v>
      </c>
      <c r="K262" s="154" t="b">
        <f>Scenario!K330=OrigScenario!K262</f>
        <v>1</v>
      </c>
      <c r="L262" s="154" t="b">
        <f>Scenario!L330=OrigScenario!L262</f>
        <v>1</v>
      </c>
      <c r="M262" s="154" t="b">
        <f>Scenario!M330=OrigScenario!M262</f>
        <v>1</v>
      </c>
      <c r="N262" s="154" t="b">
        <f>Scenario!N330=OrigScenario!N262</f>
        <v>1</v>
      </c>
      <c r="O262" s="154" t="b">
        <f>Scenario!O330=OrigScenario!O262</f>
        <v>1</v>
      </c>
      <c r="P262" s="154" t="b">
        <f>Scenario!P330=OrigScenario!P262</f>
        <v>1</v>
      </c>
      <c r="Q262" s="154" t="b">
        <f>Scenario!Q330=OrigScenario!Q262</f>
        <v>1</v>
      </c>
      <c r="R262" s="154" t="b">
        <f>Scenario!R330=OrigScenario!R262</f>
        <v>1</v>
      </c>
      <c r="S262" s="154" t="b">
        <f>Scenario!S330=OrigScenario!S262</f>
        <v>1</v>
      </c>
      <c r="T262" s="154" t="b">
        <f>Scenario!T330=OrigScenario!T262</f>
        <v>1</v>
      </c>
      <c r="U262" s="154" t="b">
        <f>Scenario!U330=OrigScenario!U262</f>
        <v>1</v>
      </c>
      <c r="V262" s="154" t="b">
        <f>Scenario!V330=OrigScenario!V262</f>
        <v>1</v>
      </c>
      <c r="W262" s="154" t="b">
        <f>Scenario!W330=OrigScenario!W262</f>
        <v>1</v>
      </c>
      <c r="X262" s="154" t="b">
        <f>Scenario!X330=OrigScenario!X262</f>
        <v>1</v>
      </c>
      <c r="Y262" s="154" t="b">
        <f>Scenario!Y330=OrigScenario!Y262</f>
        <v>1</v>
      </c>
      <c r="Z262" s="154" t="b">
        <f>Scenario!Z330=OrigScenario!Z262</f>
        <v>1</v>
      </c>
      <c r="AA262" s="154" t="b">
        <f>Scenario!AA330=OrigScenario!AA262</f>
        <v>1</v>
      </c>
      <c r="AB262" s="154" t="b">
        <f>Scenario!AB330=OrigScenario!AB262</f>
        <v>1</v>
      </c>
      <c r="AC262" s="154" t="b">
        <f>Scenario!AC330=OrigScenario!AC262</f>
        <v>1</v>
      </c>
      <c r="AD262" s="154" t="b">
        <f>Scenario!AD330=OrigScenario!AD262</f>
        <v>1</v>
      </c>
      <c r="AE262" s="154" t="b">
        <f>Scenario!AE330=OrigScenario!AE262</f>
        <v>1</v>
      </c>
      <c r="AF262" s="154" t="b">
        <f>Scenario!AF330=OrigScenario!AF262</f>
        <v>1</v>
      </c>
      <c r="AG262" s="154" t="b">
        <f>Scenario!AG330=OrigScenario!AG262</f>
        <v>1</v>
      </c>
      <c r="AH262" s="154" t="b">
        <f>Scenario!AH330=OrigScenario!AH262</f>
        <v>1</v>
      </c>
      <c r="AI262" s="154" t="b">
        <f>Scenario!AI330=OrigScenario!AI262</f>
        <v>1</v>
      </c>
      <c r="AJ262" s="154" t="b">
        <f>Scenario!AJ330=OrigScenario!AJ262</f>
        <v>1</v>
      </c>
      <c r="AK262" s="154" t="b">
        <f>Scenario!AK330=OrigScenario!AK262</f>
        <v>1</v>
      </c>
      <c r="AL262" s="154" t="b">
        <f>Scenario!AL330=OrigScenario!AL262</f>
        <v>1</v>
      </c>
      <c r="AM262" s="154" t="b">
        <f>Scenario!AM330=OrigScenario!AM262</f>
        <v>1</v>
      </c>
      <c r="AN262" s="154" t="b">
        <f>Scenario!AN330=OrigScenario!AN262</f>
        <v>1</v>
      </c>
      <c r="AO262" s="154" t="b">
        <f>Scenario!AO330=OrigScenario!AO262</f>
        <v>1</v>
      </c>
      <c r="AP262" s="154" t="b">
        <f>Scenario!AP330=OrigScenario!AP262</f>
        <v>1</v>
      </c>
      <c r="AQ262" s="154" t="b">
        <f>Scenario!AQ330=OrigScenario!AQ262</f>
        <v>1</v>
      </c>
      <c r="AR262" s="154" t="b">
        <f>Scenario!AR330=OrigScenario!AR262</f>
        <v>1</v>
      </c>
      <c r="AS262" s="154" t="b">
        <f>Scenario!AS330=OrigScenario!AS262</f>
        <v>1</v>
      </c>
      <c r="AT262" s="154" t="b">
        <f>Scenario!AT330=OrigScenario!AT262</f>
        <v>1</v>
      </c>
      <c r="AU262" s="154" t="b">
        <f>Scenario!AU330=OrigScenario!AU262</f>
        <v>1</v>
      </c>
      <c r="AV262" s="155" t="b">
        <f>Scenario!AV330=OrigScenario!AV262</f>
        <v>1</v>
      </c>
    </row>
    <row r="263" spans="2:48" x14ac:dyDescent="0.2">
      <c r="B263" s="2" t="b">
        <f>Scenario!B331=OrigScenario!B263</f>
        <v>1</v>
      </c>
      <c r="C263" s="156" t="b">
        <f>Scenario!C331=OrigScenario!C263</f>
        <v>1</v>
      </c>
      <c r="D263" s="156" t="b">
        <f>Scenario!D331=OrigScenario!D263</f>
        <v>1</v>
      </c>
      <c r="E263" s="156" t="b">
        <f>Scenario!E331=OrigScenario!E263</f>
        <v>1</v>
      </c>
      <c r="F263" s="156" t="b">
        <f>Scenario!F331=OrigScenario!F263</f>
        <v>1</v>
      </c>
      <c r="G263" s="156" t="b">
        <f>Scenario!G331=OrigScenario!G263</f>
        <v>1</v>
      </c>
      <c r="H263" s="156" t="b">
        <f>Scenario!H331=OrigScenario!H263</f>
        <v>1</v>
      </c>
      <c r="I263" s="156" t="b">
        <f>Scenario!I331=OrigScenario!I263</f>
        <v>1</v>
      </c>
      <c r="J263" s="156" t="b">
        <f>Scenario!J331=OrigScenario!J263</f>
        <v>1</v>
      </c>
      <c r="K263" s="156" t="b">
        <f>Scenario!K331=OrigScenario!K263</f>
        <v>1</v>
      </c>
      <c r="L263" s="156" t="b">
        <f>Scenario!L331=OrigScenario!L263</f>
        <v>1</v>
      </c>
      <c r="M263" s="156" t="b">
        <f>Scenario!M331=OrigScenario!M263</f>
        <v>1</v>
      </c>
      <c r="N263" s="156" t="b">
        <f>Scenario!N331=OrigScenario!N263</f>
        <v>1</v>
      </c>
      <c r="O263" s="156" t="b">
        <f>Scenario!O331=OrigScenario!O263</f>
        <v>1</v>
      </c>
      <c r="P263" s="156" t="b">
        <f>Scenario!P331=OrigScenario!P263</f>
        <v>1</v>
      </c>
      <c r="Q263" s="156" t="b">
        <f>Scenario!Q331=OrigScenario!Q263</f>
        <v>1</v>
      </c>
      <c r="R263" s="156" t="b">
        <f>Scenario!R331=OrigScenario!R263</f>
        <v>1</v>
      </c>
      <c r="S263" s="156" t="b">
        <f>Scenario!S331=OrigScenario!S263</f>
        <v>1</v>
      </c>
      <c r="T263" s="156" t="b">
        <f>Scenario!T331=OrigScenario!T263</f>
        <v>1</v>
      </c>
      <c r="U263" s="156" t="b">
        <f>Scenario!U331=OrigScenario!U263</f>
        <v>1</v>
      </c>
      <c r="V263" s="156" t="b">
        <f>Scenario!V331=OrigScenario!V263</f>
        <v>1</v>
      </c>
      <c r="W263" s="156" t="b">
        <f>Scenario!W331=OrigScenario!W263</f>
        <v>1</v>
      </c>
      <c r="X263" s="156" t="b">
        <f>Scenario!X331=OrigScenario!X263</f>
        <v>1</v>
      </c>
      <c r="Y263" s="156" t="b">
        <f>Scenario!Y331=OrigScenario!Y263</f>
        <v>1</v>
      </c>
      <c r="Z263" s="156" t="b">
        <f>Scenario!Z331=OrigScenario!Z263</f>
        <v>1</v>
      </c>
      <c r="AA263" s="156" t="b">
        <f>Scenario!AA331=OrigScenario!AA263</f>
        <v>1</v>
      </c>
      <c r="AB263" s="156" t="b">
        <f>Scenario!AB331=OrigScenario!AB263</f>
        <v>1</v>
      </c>
      <c r="AC263" s="156" t="b">
        <f>Scenario!AC331=OrigScenario!AC263</f>
        <v>1</v>
      </c>
      <c r="AD263" s="156" t="b">
        <f>Scenario!AD331=OrigScenario!AD263</f>
        <v>1</v>
      </c>
      <c r="AE263" s="156" t="b">
        <f>Scenario!AE331=OrigScenario!AE263</f>
        <v>1</v>
      </c>
      <c r="AF263" s="156" t="b">
        <f>Scenario!AF331=OrigScenario!AF263</f>
        <v>1</v>
      </c>
      <c r="AG263" s="156" t="b">
        <f>Scenario!AG331=OrigScenario!AG263</f>
        <v>1</v>
      </c>
      <c r="AH263" s="156" t="b">
        <f>Scenario!AH331=OrigScenario!AH263</f>
        <v>1</v>
      </c>
      <c r="AI263" s="156" t="b">
        <f>Scenario!AI331=OrigScenario!AI263</f>
        <v>1</v>
      </c>
      <c r="AJ263" s="156" t="b">
        <f>Scenario!AJ331=OrigScenario!AJ263</f>
        <v>1</v>
      </c>
      <c r="AK263" s="156" t="b">
        <f>Scenario!AK331=OrigScenario!AK263</f>
        <v>1</v>
      </c>
      <c r="AL263" s="156" t="b">
        <f>Scenario!AL331=OrigScenario!AL263</f>
        <v>1</v>
      </c>
      <c r="AM263" s="156" t="b">
        <f>Scenario!AM331=OrigScenario!AM263</f>
        <v>1</v>
      </c>
      <c r="AN263" s="156" t="b">
        <f>Scenario!AN331=OrigScenario!AN263</f>
        <v>1</v>
      </c>
      <c r="AO263" s="156" t="b">
        <f>Scenario!AO331=OrigScenario!AO263</f>
        <v>1</v>
      </c>
      <c r="AP263" s="156" t="b">
        <f>Scenario!AP331=OrigScenario!AP263</f>
        <v>1</v>
      </c>
      <c r="AQ263" s="156" t="b">
        <f>Scenario!AQ331=OrigScenario!AQ263</f>
        <v>1</v>
      </c>
      <c r="AR263" s="156" t="b">
        <f>Scenario!AR331=OrigScenario!AR263</f>
        <v>1</v>
      </c>
      <c r="AS263" s="156" t="b">
        <f>Scenario!AS331=OrigScenario!AS263</f>
        <v>1</v>
      </c>
      <c r="AT263" s="156" t="b">
        <f>Scenario!AT331=OrigScenario!AT263</f>
        <v>1</v>
      </c>
      <c r="AU263" s="156" t="b">
        <f>Scenario!AU331=OrigScenario!AU263</f>
        <v>1</v>
      </c>
      <c r="AV263" s="157" t="b">
        <f>Scenario!AV331=OrigScenario!AV263</f>
        <v>1</v>
      </c>
    </row>
    <row r="264" spans="2:48" x14ac:dyDescent="0.2">
      <c r="B264" s="2" t="b">
        <f>Scenario!B332=OrigScenario!B264</f>
        <v>1</v>
      </c>
      <c r="C264" s="156" t="b">
        <f>Scenario!C332=OrigScenario!C264</f>
        <v>1</v>
      </c>
      <c r="D264" s="156" t="b">
        <f>Scenario!D332=OrigScenario!D264</f>
        <v>1</v>
      </c>
      <c r="E264" s="156" t="b">
        <f>Scenario!E332=OrigScenario!E264</f>
        <v>1</v>
      </c>
      <c r="F264" s="156" t="b">
        <f>Scenario!F332=OrigScenario!F264</f>
        <v>1</v>
      </c>
      <c r="G264" s="156" t="b">
        <f>Scenario!G332=OrigScenario!G264</f>
        <v>1</v>
      </c>
      <c r="H264" s="156" t="b">
        <f>Scenario!H332=OrigScenario!H264</f>
        <v>1</v>
      </c>
      <c r="I264" s="156" t="b">
        <f>Scenario!I332=OrigScenario!I264</f>
        <v>1</v>
      </c>
      <c r="J264" s="156" t="b">
        <f>Scenario!J332=OrigScenario!J264</f>
        <v>1</v>
      </c>
      <c r="K264" s="156" t="b">
        <f>Scenario!K332=OrigScenario!K264</f>
        <v>1</v>
      </c>
      <c r="L264" s="156" t="b">
        <f>Scenario!L332=OrigScenario!L264</f>
        <v>1</v>
      </c>
      <c r="M264" s="156" t="b">
        <f>Scenario!M332=OrigScenario!M264</f>
        <v>1</v>
      </c>
      <c r="N264" s="156" t="b">
        <f>Scenario!N332=OrigScenario!N264</f>
        <v>1</v>
      </c>
      <c r="O264" s="156" t="b">
        <f>Scenario!O332=OrigScenario!O264</f>
        <v>1</v>
      </c>
      <c r="P264" s="156" t="b">
        <f>Scenario!P332=OrigScenario!P264</f>
        <v>1</v>
      </c>
      <c r="Q264" s="156" t="b">
        <f>Scenario!Q332=OrigScenario!Q264</f>
        <v>1</v>
      </c>
      <c r="R264" s="156" t="b">
        <f>Scenario!R332=OrigScenario!R264</f>
        <v>1</v>
      </c>
      <c r="S264" s="156" t="b">
        <f>Scenario!S332=OrigScenario!S264</f>
        <v>1</v>
      </c>
      <c r="T264" s="156" t="b">
        <f>Scenario!T332=OrigScenario!T264</f>
        <v>1</v>
      </c>
      <c r="U264" s="156" t="b">
        <f>Scenario!U332=OrigScenario!U264</f>
        <v>1</v>
      </c>
      <c r="V264" s="156" t="b">
        <f>Scenario!V332=OrigScenario!V264</f>
        <v>1</v>
      </c>
      <c r="W264" s="156" t="b">
        <f>Scenario!W332=OrigScenario!W264</f>
        <v>1</v>
      </c>
      <c r="X264" s="156" t="b">
        <f>Scenario!X332=OrigScenario!X264</f>
        <v>1</v>
      </c>
      <c r="Y264" s="156" t="b">
        <f>Scenario!Y332=OrigScenario!Y264</f>
        <v>1</v>
      </c>
      <c r="Z264" s="156" t="b">
        <f>Scenario!Z332=OrigScenario!Z264</f>
        <v>1</v>
      </c>
      <c r="AA264" s="156" t="b">
        <f>Scenario!AA332=OrigScenario!AA264</f>
        <v>1</v>
      </c>
      <c r="AB264" s="156" t="b">
        <f>Scenario!AB332=OrigScenario!AB264</f>
        <v>1</v>
      </c>
      <c r="AC264" s="156" t="b">
        <f>Scenario!AC332=OrigScenario!AC264</f>
        <v>1</v>
      </c>
      <c r="AD264" s="156" t="b">
        <f>Scenario!AD332=OrigScenario!AD264</f>
        <v>1</v>
      </c>
      <c r="AE264" s="156" t="b">
        <f>Scenario!AE332=OrigScenario!AE264</f>
        <v>1</v>
      </c>
      <c r="AF264" s="156" t="b">
        <f>Scenario!AF332=OrigScenario!AF264</f>
        <v>1</v>
      </c>
      <c r="AG264" s="156" t="b">
        <f>Scenario!AG332=OrigScenario!AG264</f>
        <v>1</v>
      </c>
      <c r="AH264" s="156" t="b">
        <f>Scenario!AH332=OrigScenario!AH264</f>
        <v>1</v>
      </c>
      <c r="AI264" s="156" t="b">
        <f>Scenario!AI332=OrigScenario!AI264</f>
        <v>1</v>
      </c>
      <c r="AJ264" s="156" t="b">
        <f>Scenario!AJ332=OrigScenario!AJ264</f>
        <v>1</v>
      </c>
      <c r="AK264" s="156" t="b">
        <f>Scenario!AK332=OrigScenario!AK264</f>
        <v>1</v>
      </c>
      <c r="AL264" s="156" t="b">
        <f>Scenario!AL332=OrigScenario!AL264</f>
        <v>1</v>
      </c>
      <c r="AM264" s="156" t="b">
        <f>Scenario!AM332=OrigScenario!AM264</f>
        <v>1</v>
      </c>
      <c r="AN264" s="156" t="b">
        <f>Scenario!AN332=OrigScenario!AN264</f>
        <v>1</v>
      </c>
      <c r="AO264" s="156" t="b">
        <f>Scenario!AO332=OrigScenario!AO264</f>
        <v>1</v>
      </c>
      <c r="AP264" s="156" t="b">
        <f>Scenario!AP332=OrigScenario!AP264</f>
        <v>1</v>
      </c>
      <c r="AQ264" s="156" t="b">
        <f>Scenario!AQ332=OrigScenario!AQ264</f>
        <v>1</v>
      </c>
      <c r="AR264" s="156" t="b">
        <f>Scenario!AR332=OrigScenario!AR264</f>
        <v>1</v>
      </c>
      <c r="AS264" s="156" t="b">
        <f>Scenario!AS332=OrigScenario!AS264</f>
        <v>1</v>
      </c>
      <c r="AT264" s="156" t="b">
        <f>Scenario!AT332=OrigScenario!AT264</f>
        <v>1</v>
      </c>
      <c r="AU264" s="156" t="b">
        <f>Scenario!AU332=OrigScenario!AU264</f>
        <v>1</v>
      </c>
      <c r="AV264" s="157" t="b">
        <f>Scenario!AV332=OrigScenario!AV264</f>
        <v>1</v>
      </c>
    </row>
    <row r="265" spans="2:48" x14ac:dyDescent="0.2">
      <c r="B265" s="2" t="b">
        <f>Scenario!B333=OrigScenario!B265</f>
        <v>1</v>
      </c>
      <c r="C265" s="156" t="b">
        <f>Scenario!C333=OrigScenario!C265</f>
        <v>1</v>
      </c>
      <c r="D265" s="156" t="b">
        <f>Scenario!D333=OrigScenario!D265</f>
        <v>1</v>
      </c>
      <c r="E265" s="156" t="b">
        <f>Scenario!E333=OrigScenario!E265</f>
        <v>1</v>
      </c>
      <c r="F265" s="156" t="b">
        <f>Scenario!F333=OrigScenario!F265</f>
        <v>1</v>
      </c>
      <c r="G265" s="156" t="b">
        <f>Scenario!G333=OrigScenario!G265</f>
        <v>1</v>
      </c>
      <c r="H265" s="156" t="b">
        <f>Scenario!H333=OrigScenario!H265</f>
        <v>1</v>
      </c>
      <c r="I265" s="156" t="b">
        <f>Scenario!I333=OrigScenario!I265</f>
        <v>1</v>
      </c>
      <c r="J265" s="156" t="b">
        <f>Scenario!J333=OrigScenario!J265</f>
        <v>1</v>
      </c>
      <c r="K265" s="156" t="b">
        <f>Scenario!K333=OrigScenario!K265</f>
        <v>1</v>
      </c>
      <c r="L265" s="156" t="b">
        <f>Scenario!L333=OrigScenario!L265</f>
        <v>1</v>
      </c>
      <c r="M265" s="156" t="b">
        <f>Scenario!M333=OrigScenario!M265</f>
        <v>1</v>
      </c>
      <c r="N265" s="156" t="b">
        <f>Scenario!N333=OrigScenario!N265</f>
        <v>1</v>
      </c>
      <c r="O265" s="156" t="b">
        <f>Scenario!O333=OrigScenario!O265</f>
        <v>1</v>
      </c>
      <c r="P265" s="156" t="b">
        <f>Scenario!P333=OrigScenario!P265</f>
        <v>1</v>
      </c>
      <c r="Q265" s="156" t="b">
        <f>Scenario!Q333=OrigScenario!Q265</f>
        <v>1</v>
      </c>
      <c r="R265" s="156" t="b">
        <f>Scenario!R333=OrigScenario!R265</f>
        <v>1</v>
      </c>
      <c r="S265" s="156" t="b">
        <f>Scenario!S333=OrigScenario!S265</f>
        <v>1</v>
      </c>
      <c r="T265" s="156" t="b">
        <f>Scenario!T333=OrigScenario!T265</f>
        <v>1</v>
      </c>
      <c r="U265" s="156" t="b">
        <f>Scenario!U333=OrigScenario!U265</f>
        <v>1</v>
      </c>
      <c r="V265" s="156" t="b">
        <f>Scenario!V333=OrigScenario!V265</f>
        <v>1</v>
      </c>
      <c r="W265" s="156" t="b">
        <f>Scenario!W333=OrigScenario!W265</f>
        <v>1</v>
      </c>
      <c r="X265" s="156" t="b">
        <f>Scenario!X333=OrigScenario!X265</f>
        <v>1</v>
      </c>
      <c r="Y265" s="156" t="b">
        <f>Scenario!Y333=OrigScenario!Y265</f>
        <v>1</v>
      </c>
      <c r="Z265" s="156" t="b">
        <f>Scenario!Z333=OrigScenario!Z265</f>
        <v>1</v>
      </c>
      <c r="AA265" s="156" t="b">
        <f>Scenario!AA333=OrigScenario!AA265</f>
        <v>1</v>
      </c>
      <c r="AB265" s="156" t="b">
        <f>Scenario!AB333=OrigScenario!AB265</f>
        <v>1</v>
      </c>
      <c r="AC265" s="156" t="b">
        <f>Scenario!AC333=OrigScenario!AC265</f>
        <v>1</v>
      </c>
      <c r="AD265" s="156" t="b">
        <f>Scenario!AD333=OrigScenario!AD265</f>
        <v>1</v>
      </c>
      <c r="AE265" s="156" t="b">
        <f>Scenario!AE333=OrigScenario!AE265</f>
        <v>1</v>
      </c>
      <c r="AF265" s="156" t="b">
        <f>Scenario!AF333=OrigScenario!AF265</f>
        <v>1</v>
      </c>
      <c r="AG265" s="156" t="b">
        <f>Scenario!AG333=OrigScenario!AG265</f>
        <v>1</v>
      </c>
      <c r="AH265" s="156" t="b">
        <f>Scenario!AH333=OrigScenario!AH265</f>
        <v>1</v>
      </c>
      <c r="AI265" s="156" t="b">
        <f>Scenario!AI333=OrigScenario!AI265</f>
        <v>1</v>
      </c>
      <c r="AJ265" s="156" t="b">
        <f>Scenario!AJ333=OrigScenario!AJ265</f>
        <v>1</v>
      </c>
      <c r="AK265" s="156" t="b">
        <f>Scenario!AK333=OrigScenario!AK265</f>
        <v>1</v>
      </c>
      <c r="AL265" s="156" t="b">
        <f>Scenario!AL333=OrigScenario!AL265</f>
        <v>1</v>
      </c>
      <c r="AM265" s="156" t="b">
        <f>Scenario!AM333=OrigScenario!AM265</f>
        <v>1</v>
      </c>
      <c r="AN265" s="156" t="b">
        <f>Scenario!AN333=OrigScenario!AN265</f>
        <v>1</v>
      </c>
      <c r="AO265" s="156" t="b">
        <f>Scenario!AO333=OrigScenario!AO265</f>
        <v>1</v>
      </c>
      <c r="AP265" s="156" t="b">
        <f>Scenario!AP333=OrigScenario!AP265</f>
        <v>1</v>
      </c>
      <c r="AQ265" s="156" t="b">
        <f>Scenario!AQ333=OrigScenario!AQ265</f>
        <v>1</v>
      </c>
      <c r="AR265" s="156" t="b">
        <f>Scenario!AR333=OrigScenario!AR265</f>
        <v>1</v>
      </c>
      <c r="AS265" s="156" t="b">
        <f>Scenario!AS333=OrigScenario!AS265</f>
        <v>1</v>
      </c>
      <c r="AT265" s="156" t="b">
        <f>Scenario!AT333=OrigScenario!AT265</f>
        <v>1</v>
      </c>
      <c r="AU265" s="156" t="b">
        <f>Scenario!AU333=OrigScenario!AU265</f>
        <v>1</v>
      </c>
      <c r="AV265" s="157" t="b">
        <f>Scenario!AV333=OrigScenario!AV265</f>
        <v>1</v>
      </c>
    </row>
    <row r="266" spans="2:48" x14ac:dyDescent="0.2">
      <c r="B266" s="2" t="b">
        <f>Scenario!B334=OrigScenario!B266</f>
        <v>1</v>
      </c>
      <c r="C266" s="156" t="b">
        <f>Scenario!C334=OrigScenario!C266</f>
        <v>1</v>
      </c>
      <c r="D266" s="156" t="b">
        <f>Scenario!D334=OrigScenario!D266</f>
        <v>1</v>
      </c>
      <c r="E266" s="156" t="b">
        <f>Scenario!E334=OrigScenario!E266</f>
        <v>1</v>
      </c>
      <c r="F266" s="156" t="b">
        <f>Scenario!F334=OrigScenario!F266</f>
        <v>1</v>
      </c>
      <c r="G266" s="156" t="b">
        <f>Scenario!G334=OrigScenario!G266</f>
        <v>1</v>
      </c>
      <c r="H266" s="156" t="b">
        <f>Scenario!H334=OrigScenario!H266</f>
        <v>1</v>
      </c>
      <c r="I266" s="156" t="b">
        <f>Scenario!I334=OrigScenario!I266</f>
        <v>1</v>
      </c>
      <c r="J266" s="156" t="b">
        <f>Scenario!J334=OrigScenario!J266</f>
        <v>1</v>
      </c>
      <c r="K266" s="156" t="b">
        <f>Scenario!K334=OrigScenario!K266</f>
        <v>1</v>
      </c>
      <c r="L266" s="156" t="b">
        <f>Scenario!L334=OrigScenario!L266</f>
        <v>1</v>
      </c>
      <c r="M266" s="156" t="b">
        <f>Scenario!M334=OrigScenario!M266</f>
        <v>1</v>
      </c>
      <c r="N266" s="156" t="b">
        <f>Scenario!N334=OrigScenario!N266</f>
        <v>1</v>
      </c>
      <c r="O266" s="156" t="b">
        <f>Scenario!O334=OrigScenario!O266</f>
        <v>1</v>
      </c>
      <c r="P266" s="156" t="b">
        <f>Scenario!P334=OrigScenario!P266</f>
        <v>1</v>
      </c>
      <c r="Q266" s="156" t="b">
        <f>Scenario!Q334=OrigScenario!Q266</f>
        <v>1</v>
      </c>
      <c r="R266" s="156" t="b">
        <f>Scenario!R334=OrigScenario!R266</f>
        <v>1</v>
      </c>
      <c r="S266" s="156" t="b">
        <f>Scenario!S334=OrigScenario!S266</f>
        <v>1</v>
      </c>
      <c r="T266" s="156" t="b">
        <f>Scenario!T334=OrigScenario!T266</f>
        <v>1</v>
      </c>
      <c r="U266" s="156" t="b">
        <f>Scenario!U334=OrigScenario!U266</f>
        <v>1</v>
      </c>
      <c r="V266" s="156" t="b">
        <f>Scenario!V334=OrigScenario!V266</f>
        <v>1</v>
      </c>
      <c r="W266" s="156" t="b">
        <f>Scenario!W334=OrigScenario!W266</f>
        <v>1</v>
      </c>
      <c r="X266" s="156" t="b">
        <f>Scenario!X334=OrigScenario!X266</f>
        <v>1</v>
      </c>
      <c r="Y266" s="156" t="b">
        <f>Scenario!Y334=OrigScenario!Y266</f>
        <v>1</v>
      </c>
      <c r="Z266" s="156" t="b">
        <f>Scenario!Z334=OrigScenario!Z266</f>
        <v>1</v>
      </c>
      <c r="AA266" s="156" t="b">
        <f>Scenario!AA334=OrigScenario!AA266</f>
        <v>1</v>
      </c>
      <c r="AB266" s="156" t="b">
        <f>Scenario!AB334=OrigScenario!AB266</f>
        <v>1</v>
      </c>
      <c r="AC266" s="156" t="b">
        <f>Scenario!AC334=OrigScenario!AC266</f>
        <v>1</v>
      </c>
      <c r="AD266" s="156" t="b">
        <f>Scenario!AD334=OrigScenario!AD266</f>
        <v>1</v>
      </c>
      <c r="AE266" s="156" t="b">
        <f>Scenario!AE334=OrigScenario!AE266</f>
        <v>1</v>
      </c>
      <c r="AF266" s="156" t="b">
        <f>Scenario!AF334=OrigScenario!AF266</f>
        <v>1</v>
      </c>
      <c r="AG266" s="156" t="b">
        <f>Scenario!AG334=OrigScenario!AG266</f>
        <v>1</v>
      </c>
      <c r="AH266" s="156" t="b">
        <f>Scenario!AH334=OrigScenario!AH266</f>
        <v>1</v>
      </c>
      <c r="AI266" s="156" t="b">
        <f>Scenario!AI334=OrigScenario!AI266</f>
        <v>1</v>
      </c>
      <c r="AJ266" s="156" t="b">
        <f>Scenario!AJ334=OrigScenario!AJ266</f>
        <v>1</v>
      </c>
      <c r="AK266" s="156" t="b">
        <f>Scenario!AK334=OrigScenario!AK266</f>
        <v>1</v>
      </c>
      <c r="AL266" s="156" t="b">
        <f>Scenario!AL334=OrigScenario!AL266</f>
        <v>1</v>
      </c>
      <c r="AM266" s="156" t="b">
        <f>Scenario!AM334=OrigScenario!AM266</f>
        <v>1</v>
      </c>
      <c r="AN266" s="156" t="b">
        <f>Scenario!AN334=OrigScenario!AN266</f>
        <v>1</v>
      </c>
      <c r="AO266" s="156" t="b">
        <f>Scenario!AO334=OrigScenario!AO266</f>
        <v>1</v>
      </c>
      <c r="AP266" s="156" t="b">
        <f>Scenario!AP334=OrigScenario!AP266</f>
        <v>1</v>
      </c>
      <c r="AQ266" s="156" t="b">
        <f>Scenario!AQ334=OrigScenario!AQ266</f>
        <v>1</v>
      </c>
      <c r="AR266" s="156" t="b">
        <f>Scenario!AR334=OrigScenario!AR266</f>
        <v>1</v>
      </c>
      <c r="AS266" s="156" t="b">
        <f>Scenario!AS334=OrigScenario!AS266</f>
        <v>1</v>
      </c>
      <c r="AT266" s="156" t="b">
        <f>Scenario!AT334=OrigScenario!AT266</f>
        <v>1</v>
      </c>
      <c r="AU266" s="156" t="b">
        <f>Scenario!AU334=OrigScenario!AU266</f>
        <v>1</v>
      </c>
      <c r="AV266" s="157" t="b">
        <f>Scenario!AV334=OrigScenario!AV266</f>
        <v>1</v>
      </c>
    </row>
    <row r="267" spans="2:48" x14ac:dyDescent="0.2">
      <c r="B267" s="2" t="b">
        <f>Scenario!B335=OrigScenario!B267</f>
        <v>1</v>
      </c>
      <c r="C267" s="156" t="b">
        <f>Scenario!C335=OrigScenario!C267</f>
        <v>1</v>
      </c>
      <c r="D267" s="156" t="b">
        <f>Scenario!D335=OrigScenario!D267</f>
        <v>1</v>
      </c>
      <c r="E267" s="156" t="b">
        <f>Scenario!E335=OrigScenario!E267</f>
        <v>1</v>
      </c>
      <c r="F267" s="156" t="b">
        <f>Scenario!F335=OrigScenario!F267</f>
        <v>1</v>
      </c>
      <c r="G267" s="156" t="b">
        <f>Scenario!G335=OrigScenario!G267</f>
        <v>1</v>
      </c>
      <c r="H267" s="156" t="b">
        <f>Scenario!H335=OrigScenario!H267</f>
        <v>1</v>
      </c>
      <c r="I267" s="156" t="b">
        <f>Scenario!I335=OrigScenario!I267</f>
        <v>1</v>
      </c>
      <c r="J267" s="156" t="b">
        <f>Scenario!J335=OrigScenario!J267</f>
        <v>1</v>
      </c>
      <c r="K267" s="156" t="b">
        <f>Scenario!K335=OrigScenario!K267</f>
        <v>1</v>
      </c>
      <c r="L267" s="156" t="b">
        <f>Scenario!L335=OrigScenario!L267</f>
        <v>1</v>
      </c>
      <c r="M267" s="156" t="b">
        <f>Scenario!M335=OrigScenario!M267</f>
        <v>1</v>
      </c>
      <c r="N267" s="156" t="b">
        <f>Scenario!N335=OrigScenario!N267</f>
        <v>1</v>
      </c>
      <c r="O267" s="156" t="b">
        <f>Scenario!O335=OrigScenario!O267</f>
        <v>1</v>
      </c>
      <c r="P267" s="156" t="b">
        <f>Scenario!P335=OrigScenario!P267</f>
        <v>1</v>
      </c>
      <c r="Q267" s="156" t="b">
        <f>Scenario!Q335=OrigScenario!Q267</f>
        <v>1</v>
      </c>
      <c r="R267" s="156" t="b">
        <f>Scenario!R335=OrigScenario!R267</f>
        <v>1</v>
      </c>
      <c r="S267" s="156" t="b">
        <f>Scenario!S335=OrigScenario!S267</f>
        <v>1</v>
      </c>
      <c r="T267" s="156" t="b">
        <f>Scenario!T335=OrigScenario!T267</f>
        <v>1</v>
      </c>
      <c r="U267" s="156" t="b">
        <f>Scenario!U335=OrigScenario!U267</f>
        <v>1</v>
      </c>
      <c r="V267" s="156" t="b">
        <f>Scenario!V335=OrigScenario!V267</f>
        <v>1</v>
      </c>
      <c r="W267" s="156" t="b">
        <f>Scenario!W335=OrigScenario!W267</f>
        <v>1</v>
      </c>
      <c r="X267" s="156" t="b">
        <f>Scenario!X335=OrigScenario!X267</f>
        <v>1</v>
      </c>
      <c r="Y267" s="156" t="b">
        <f>Scenario!Y335=OrigScenario!Y267</f>
        <v>1</v>
      </c>
      <c r="Z267" s="156" t="b">
        <f>Scenario!Z335=OrigScenario!Z267</f>
        <v>1</v>
      </c>
      <c r="AA267" s="156" t="b">
        <f>Scenario!AA335=OrigScenario!AA267</f>
        <v>1</v>
      </c>
      <c r="AB267" s="156" t="b">
        <f>Scenario!AB335=OrigScenario!AB267</f>
        <v>1</v>
      </c>
      <c r="AC267" s="156" t="b">
        <f>Scenario!AC335=OrigScenario!AC267</f>
        <v>1</v>
      </c>
      <c r="AD267" s="156" t="b">
        <f>Scenario!AD335=OrigScenario!AD267</f>
        <v>1</v>
      </c>
      <c r="AE267" s="156" t="b">
        <f>Scenario!AE335=OrigScenario!AE267</f>
        <v>1</v>
      </c>
      <c r="AF267" s="156" t="b">
        <f>Scenario!AF335=OrigScenario!AF267</f>
        <v>1</v>
      </c>
      <c r="AG267" s="156" t="b">
        <f>Scenario!AG335=OrigScenario!AG267</f>
        <v>1</v>
      </c>
      <c r="AH267" s="156" t="b">
        <f>Scenario!AH335=OrigScenario!AH267</f>
        <v>1</v>
      </c>
      <c r="AI267" s="156" t="b">
        <f>Scenario!AI335=OrigScenario!AI267</f>
        <v>1</v>
      </c>
      <c r="AJ267" s="156" t="b">
        <f>Scenario!AJ335=OrigScenario!AJ267</f>
        <v>1</v>
      </c>
      <c r="AK267" s="156" t="b">
        <f>Scenario!AK335=OrigScenario!AK267</f>
        <v>1</v>
      </c>
      <c r="AL267" s="156" t="b">
        <f>Scenario!AL335=OrigScenario!AL267</f>
        <v>1</v>
      </c>
      <c r="AM267" s="156" t="b">
        <f>Scenario!AM335=OrigScenario!AM267</f>
        <v>1</v>
      </c>
      <c r="AN267" s="156" t="b">
        <f>Scenario!AN335=OrigScenario!AN267</f>
        <v>1</v>
      </c>
      <c r="AO267" s="156" t="b">
        <f>Scenario!AO335=OrigScenario!AO267</f>
        <v>1</v>
      </c>
      <c r="AP267" s="156" t="b">
        <f>Scenario!AP335=OrigScenario!AP267</f>
        <v>1</v>
      </c>
      <c r="AQ267" s="156" t="b">
        <f>Scenario!AQ335=OrigScenario!AQ267</f>
        <v>1</v>
      </c>
      <c r="AR267" s="156" t="b">
        <f>Scenario!AR335=OrigScenario!AR267</f>
        <v>1</v>
      </c>
      <c r="AS267" s="156" t="b">
        <f>Scenario!AS335=OrigScenario!AS267</f>
        <v>1</v>
      </c>
      <c r="AT267" s="156" t="b">
        <f>Scenario!AT335=OrigScenario!AT267</f>
        <v>1</v>
      </c>
      <c r="AU267" s="156" t="b">
        <f>Scenario!AU335=OrigScenario!AU267</f>
        <v>1</v>
      </c>
      <c r="AV267" s="157" t="b">
        <f>Scenario!AV335=OrigScenario!AV267</f>
        <v>1</v>
      </c>
    </row>
    <row r="268" spans="2:48" x14ac:dyDescent="0.2">
      <c r="B268" s="2" t="b">
        <f>Scenario!B336=OrigScenario!B268</f>
        <v>1</v>
      </c>
      <c r="C268" s="156" t="b">
        <f>Scenario!C336=OrigScenario!C268</f>
        <v>1</v>
      </c>
      <c r="D268" s="156" t="b">
        <f>Scenario!D336=OrigScenario!D268</f>
        <v>1</v>
      </c>
      <c r="E268" s="156" t="b">
        <f>Scenario!E336=OrigScenario!E268</f>
        <v>1</v>
      </c>
      <c r="F268" s="156" t="b">
        <f>Scenario!F336=OrigScenario!F268</f>
        <v>1</v>
      </c>
      <c r="G268" s="156" t="b">
        <f>Scenario!G336=OrigScenario!G268</f>
        <v>1</v>
      </c>
      <c r="H268" s="156" t="b">
        <f>Scenario!H336=OrigScenario!H268</f>
        <v>1</v>
      </c>
      <c r="I268" s="156" t="b">
        <f>Scenario!I336=OrigScenario!I268</f>
        <v>1</v>
      </c>
      <c r="J268" s="156" t="b">
        <f>Scenario!J336=OrigScenario!J268</f>
        <v>1</v>
      </c>
      <c r="K268" s="156" t="b">
        <f>Scenario!K336=OrigScenario!K268</f>
        <v>1</v>
      </c>
      <c r="L268" s="156" t="b">
        <f>Scenario!L336=OrigScenario!L268</f>
        <v>1</v>
      </c>
      <c r="M268" s="156" t="b">
        <f>Scenario!M336=OrigScenario!M268</f>
        <v>1</v>
      </c>
      <c r="N268" s="156" t="b">
        <f>Scenario!N336=OrigScenario!N268</f>
        <v>1</v>
      </c>
      <c r="O268" s="156" t="b">
        <f>Scenario!O336=OrigScenario!O268</f>
        <v>1</v>
      </c>
      <c r="P268" s="156" t="b">
        <f>Scenario!P336=OrigScenario!P268</f>
        <v>1</v>
      </c>
      <c r="Q268" s="156" t="b">
        <f>Scenario!Q336=OrigScenario!Q268</f>
        <v>1</v>
      </c>
      <c r="R268" s="156" t="b">
        <f>Scenario!R336=OrigScenario!R268</f>
        <v>1</v>
      </c>
      <c r="S268" s="156" t="b">
        <f>Scenario!S336=OrigScenario!S268</f>
        <v>1</v>
      </c>
      <c r="T268" s="156" t="b">
        <f>Scenario!T336=OrigScenario!T268</f>
        <v>1</v>
      </c>
      <c r="U268" s="156" t="b">
        <f>Scenario!U336=OrigScenario!U268</f>
        <v>1</v>
      </c>
      <c r="V268" s="156" t="b">
        <f>Scenario!V336=OrigScenario!V268</f>
        <v>1</v>
      </c>
      <c r="W268" s="156" t="b">
        <f>Scenario!W336=OrigScenario!W268</f>
        <v>1</v>
      </c>
      <c r="X268" s="156" t="b">
        <f>Scenario!X336=OrigScenario!X268</f>
        <v>1</v>
      </c>
      <c r="Y268" s="156" t="b">
        <f>Scenario!Y336=OrigScenario!Y268</f>
        <v>1</v>
      </c>
      <c r="Z268" s="156" t="b">
        <f>Scenario!Z336=OrigScenario!Z268</f>
        <v>1</v>
      </c>
      <c r="AA268" s="156" t="b">
        <f>Scenario!AA336=OrigScenario!AA268</f>
        <v>1</v>
      </c>
      <c r="AB268" s="156" t="b">
        <f>Scenario!AB336=OrigScenario!AB268</f>
        <v>1</v>
      </c>
      <c r="AC268" s="156" t="b">
        <f>Scenario!AC336=OrigScenario!AC268</f>
        <v>1</v>
      </c>
      <c r="AD268" s="156" t="b">
        <f>Scenario!AD336=OrigScenario!AD268</f>
        <v>1</v>
      </c>
      <c r="AE268" s="156" t="b">
        <f>Scenario!AE336=OrigScenario!AE268</f>
        <v>1</v>
      </c>
      <c r="AF268" s="156" t="b">
        <f>Scenario!AF336=OrigScenario!AF268</f>
        <v>1</v>
      </c>
      <c r="AG268" s="156" t="b">
        <f>Scenario!AG336=OrigScenario!AG268</f>
        <v>1</v>
      </c>
      <c r="AH268" s="156" t="b">
        <f>Scenario!AH336=OrigScenario!AH268</f>
        <v>1</v>
      </c>
      <c r="AI268" s="156" t="b">
        <f>Scenario!AI336=OrigScenario!AI268</f>
        <v>1</v>
      </c>
      <c r="AJ268" s="156" t="b">
        <f>Scenario!AJ336=OrigScenario!AJ268</f>
        <v>1</v>
      </c>
      <c r="AK268" s="156" t="b">
        <f>Scenario!AK336=OrigScenario!AK268</f>
        <v>1</v>
      </c>
      <c r="AL268" s="156" t="b">
        <f>Scenario!AL336=OrigScenario!AL268</f>
        <v>1</v>
      </c>
      <c r="AM268" s="156" t="b">
        <f>Scenario!AM336=OrigScenario!AM268</f>
        <v>1</v>
      </c>
      <c r="AN268" s="156" t="b">
        <f>Scenario!AN336=OrigScenario!AN268</f>
        <v>1</v>
      </c>
      <c r="AO268" s="156" t="b">
        <f>Scenario!AO336=OrigScenario!AO268</f>
        <v>1</v>
      </c>
      <c r="AP268" s="156" t="b">
        <f>Scenario!AP336=OrigScenario!AP268</f>
        <v>1</v>
      </c>
      <c r="AQ268" s="156" t="b">
        <f>Scenario!AQ336=OrigScenario!AQ268</f>
        <v>1</v>
      </c>
      <c r="AR268" s="156" t="b">
        <f>Scenario!AR336=OrigScenario!AR268</f>
        <v>1</v>
      </c>
      <c r="AS268" s="156" t="b">
        <f>Scenario!AS336=OrigScenario!AS268</f>
        <v>1</v>
      </c>
      <c r="AT268" s="156" t="b">
        <f>Scenario!AT336=OrigScenario!AT268</f>
        <v>1</v>
      </c>
      <c r="AU268" s="156" t="b">
        <f>Scenario!AU336=OrigScenario!AU268</f>
        <v>1</v>
      </c>
      <c r="AV268" s="157" t="b">
        <f>Scenario!AV336=OrigScenario!AV268</f>
        <v>1</v>
      </c>
    </row>
    <row r="269" spans="2:48" x14ac:dyDescent="0.2">
      <c r="B269" s="2" t="b">
        <f>Scenario!B337=OrigScenario!B269</f>
        <v>1</v>
      </c>
      <c r="C269" s="154" t="b">
        <f>Scenario!C337=OrigScenario!C269</f>
        <v>1</v>
      </c>
      <c r="D269" s="154" t="b">
        <f>Scenario!D337=OrigScenario!D269</f>
        <v>1</v>
      </c>
      <c r="E269" s="154" t="b">
        <f>Scenario!E337=OrigScenario!E269</f>
        <v>1</v>
      </c>
      <c r="F269" s="154" t="b">
        <f>Scenario!F337=OrigScenario!F269</f>
        <v>1</v>
      </c>
      <c r="G269" s="154" t="b">
        <f>Scenario!G337=OrigScenario!G269</f>
        <v>1</v>
      </c>
      <c r="H269" s="154" t="b">
        <f>Scenario!H337=OrigScenario!H269</f>
        <v>1</v>
      </c>
      <c r="I269" s="154" t="b">
        <f>Scenario!I337=OrigScenario!I269</f>
        <v>1</v>
      </c>
      <c r="J269" s="154" t="b">
        <f>Scenario!J337=OrigScenario!J269</f>
        <v>1</v>
      </c>
      <c r="K269" s="154" t="b">
        <f>Scenario!K337=OrigScenario!K269</f>
        <v>1</v>
      </c>
      <c r="L269" s="154" t="b">
        <f>Scenario!L337=OrigScenario!L269</f>
        <v>1</v>
      </c>
      <c r="M269" s="154" t="b">
        <f>Scenario!M337=OrigScenario!M269</f>
        <v>1</v>
      </c>
      <c r="N269" s="154" t="b">
        <f>Scenario!N337=OrigScenario!N269</f>
        <v>1</v>
      </c>
      <c r="O269" s="154" t="b">
        <f>Scenario!O337=OrigScenario!O269</f>
        <v>1</v>
      </c>
      <c r="P269" s="154" t="b">
        <f>Scenario!P337=OrigScenario!P269</f>
        <v>1</v>
      </c>
      <c r="Q269" s="154" t="b">
        <f>Scenario!Q337=OrigScenario!Q269</f>
        <v>1</v>
      </c>
      <c r="R269" s="154" t="b">
        <f>Scenario!R337=OrigScenario!R269</f>
        <v>1</v>
      </c>
      <c r="S269" s="154" t="b">
        <f>Scenario!S337=OrigScenario!S269</f>
        <v>1</v>
      </c>
      <c r="T269" s="154" t="b">
        <f>Scenario!T337=OrigScenario!T269</f>
        <v>1</v>
      </c>
      <c r="U269" s="154" t="b">
        <f>Scenario!U337=OrigScenario!U269</f>
        <v>1</v>
      </c>
      <c r="V269" s="154" t="b">
        <f>Scenario!V337=OrigScenario!V269</f>
        <v>1</v>
      </c>
      <c r="W269" s="154" t="b">
        <f>Scenario!W337=OrigScenario!W269</f>
        <v>1</v>
      </c>
      <c r="X269" s="154" t="b">
        <f>Scenario!X337=OrigScenario!X269</f>
        <v>1</v>
      </c>
      <c r="Y269" s="154" t="b">
        <f>Scenario!Y337=OrigScenario!Y269</f>
        <v>1</v>
      </c>
      <c r="Z269" s="154" t="b">
        <f>Scenario!Z337=OrigScenario!Z269</f>
        <v>1</v>
      </c>
      <c r="AA269" s="154" t="b">
        <f>Scenario!AA337=OrigScenario!AA269</f>
        <v>1</v>
      </c>
      <c r="AB269" s="154" t="b">
        <f>Scenario!AB337=OrigScenario!AB269</f>
        <v>1</v>
      </c>
      <c r="AC269" s="154" t="b">
        <f>Scenario!AC337=OrigScenario!AC269</f>
        <v>1</v>
      </c>
      <c r="AD269" s="154" t="b">
        <f>Scenario!AD337=OrigScenario!AD269</f>
        <v>1</v>
      </c>
      <c r="AE269" s="154" t="b">
        <f>Scenario!AE337=OrigScenario!AE269</f>
        <v>1</v>
      </c>
      <c r="AF269" s="154" t="b">
        <f>Scenario!AF337=OrigScenario!AF269</f>
        <v>1</v>
      </c>
      <c r="AG269" s="154" t="b">
        <f>Scenario!AG337=OrigScenario!AG269</f>
        <v>1</v>
      </c>
      <c r="AH269" s="154" t="b">
        <f>Scenario!AH337=OrigScenario!AH269</f>
        <v>1</v>
      </c>
      <c r="AI269" s="154" t="b">
        <f>Scenario!AI337=OrigScenario!AI269</f>
        <v>1</v>
      </c>
      <c r="AJ269" s="154" t="b">
        <f>Scenario!AJ337=OrigScenario!AJ269</f>
        <v>1</v>
      </c>
      <c r="AK269" s="154" t="b">
        <f>Scenario!AK337=OrigScenario!AK269</f>
        <v>1</v>
      </c>
      <c r="AL269" s="154" t="b">
        <f>Scenario!AL337=OrigScenario!AL269</f>
        <v>1</v>
      </c>
      <c r="AM269" s="154" t="b">
        <f>Scenario!AM337=OrigScenario!AM269</f>
        <v>1</v>
      </c>
      <c r="AN269" s="154" t="b">
        <f>Scenario!AN337=OrigScenario!AN269</f>
        <v>1</v>
      </c>
      <c r="AO269" s="154" t="b">
        <f>Scenario!AO337=OrigScenario!AO269</f>
        <v>1</v>
      </c>
      <c r="AP269" s="154" t="b">
        <f>Scenario!AP337=OrigScenario!AP269</f>
        <v>1</v>
      </c>
      <c r="AQ269" s="154" t="b">
        <f>Scenario!AQ337=OrigScenario!AQ269</f>
        <v>1</v>
      </c>
      <c r="AR269" s="154" t="b">
        <f>Scenario!AR337=OrigScenario!AR269</f>
        <v>1</v>
      </c>
      <c r="AS269" s="154" t="b">
        <f>Scenario!AS337=OrigScenario!AS269</f>
        <v>1</v>
      </c>
      <c r="AT269" s="154" t="b">
        <f>Scenario!AT337=OrigScenario!AT269</f>
        <v>1</v>
      </c>
      <c r="AU269" s="154" t="b">
        <f>Scenario!AU337=OrigScenario!AU269</f>
        <v>1</v>
      </c>
      <c r="AV269" s="155" t="b">
        <f>Scenario!AV337=OrigScenario!AV269</f>
        <v>1</v>
      </c>
    </row>
    <row r="270" spans="2:48" x14ac:dyDescent="0.2">
      <c r="B270" s="2" t="b">
        <f>Scenario!B338=OrigScenario!B270</f>
        <v>1</v>
      </c>
      <c r="C270" s="154" t="b">
        <f>Scenario!C338=OrigScenario!C270</f>
        <v>1</v>
      </c>
      <c r="D270" s="154" t="b">
        <f>Scenario!D338=OrigScenario!D270</f>
        <v>1</v>
      </c>
      <c r="E270" s="154" t="b">
        <f>Scenario!E338=OrigScenario!E270</f>
        <v>1</v>
      </c>
      <c r="F270" s="154" t="b">
        <f>Scenario!F338=OrigScenario!F270</f>
        <v>1</v>
      </c>
      <c r="G270" s="154" t="b">
        <f>Scenario!G338=OrigScenario!G270</f>
        <v>1</v>
      </c>
      <c r="H270" s="154" t="b">
        <f>Scenario!H338=OrigScenario!H270</f>
        <v>1</v>
      </c>
      <c r="I270" s="154" t="b">
        <f>Scenario!I338=OrigScenario!I270</f>
        <v>1</v>
      </c>
      <c r="J270" s="154" t="b">
        <f>Scenario!J338=OrigScenario!J270</f>
        <v>1</v>
      </c>
      <c r="K270" s="154" t="b">
        <f>Scenario!K338=OrigScenario!K270</f>
        <v>1</v>
      </c>
      <c r="L270" s="154" t="b">
        <f>Scenario!L338=OrigScenario!L270</f>
        <v>1</v>
      </c>
      <c r="M270" s="154" t="b">
        <f>Scenario!M338=OrigScenario!M270</f>
        <v>1</v>
      </c>
      <c r="N270" s="154" t="b">
        <f>Scenario!N338=OrigScenario!N270</f>
        <v>1</v>
      </c>
      <c r="O270" s="154" t="b">
        <f>Scenario!O338=OrigScenario!O270</f>
        <v>1</v>
      </c>
      <c r="P270" s="154" t="b">
        <f>Scenario!P338=OrigScenario!P270</f>
        <v>1</v>
      </c>
      <c r="Q270" s="154" t="b">
        <f>Scenario!Q338=OrigScenario!Q270</f>
        <v>1</v>
      </c>
      <c r="R270" s="154" t="b">
        <f>Scenario!R338=OrigScenario!R270</f>
        <v>1</v>
      </c>
      <c r="S270" s="154" t="b">
        <f>Scenario!S338=OrigScenario!S270</f>
        <v>1</v>
      </c>
      <c r="T270" s="154" t="b">
        <f>Scenario!T338=OrigScenario!T270</f>
        <v>1</v>
      </c>
      <c r="U270" s="154" t="b">
        <f>Scenario!U338=OrigScenario!U270</f>
        <v>1</v>
      </c>
      <c r="V270" s="154" t="b">
        <f>Scenario!V338=OrigScenario!V270</f>
        <v>1</v>
      </c>
      <c r="W270" s="154" t="b">
        <f>Scenario!W338=OrigScenario!W270</f>
        <v>1</v>
      </c>
      <c r="X270" s="154" t="b">
        <f>Scenario!X338=OrigScenario!X270</f>
        <v>1</v>
      </c>
      <c r="Y270" s="154" t="b">
        <f>Scenario!Y338=OrigScenario!Y270</f>
        <v>1</v>
      </c>
      <c r="Z270" s="154" t="b">
        <f>Scenario!Z338=OrigScenario!Z270</f>
        <v>1</v>
      </c>
      <c r="AA270" s="154" t="b">
        <f>Scenario!AA338=OrigScenario!AA270</f>
        <v>1</v>
      </c>
      <c r="AB270" s="154" t="b">
        <f>Scenario!AB338=OrigScenario!AB270</f>
        <v>1</v>
      </c>
      <c r="AC270" s="154" t="b">
        <f>Scenario!AC338=OrigScenario!AC270</f>
        <v>1</v>
      </c>
      <c r="AD270" s="154" t="b">
        <f>Scenario!AD338=OrigScenario!AD270</f>
        <v>1</v>
      </c>
      <c r="AE270" s="154" t="b">
        <f>Scenario!AE338=OrigScenario!AE270</f>
        <v>1</v>
      </c>
      <c r="AF270" s="154" t="b">
        <f>Scenario!AF338=OrigScenario!AF270</f>
        <v>1</v>
      </c>
      <c r="AG270" s="154" t="b">
        <f>Scenario!AG338=OrigScenario!AG270</f>
        <v>1</v>
      </c>
      <c r="AH270" s="154" t="b">
        <f>Scenario!AH338=OrigScenario!AH270</f>
        <v>1</v>
      </c>
      <c r="AI270" s="154" t="b">
        <f>Scenario!AI338=OrigScenario!AI270</f>
        <v>1</v>
      </c>
      <c r="AJ270" s="154" t="b">
        <f>Scenario!AJ338=OrigScenario!AJ270</f>
        <v>1</v>
      </c>
      <c r="AK270" s="154" t="b">
        <f>Scenario!AK338=OrigScenario!AK270</f>
        <v>1</v>
      </c>
      <c r="AL270" s="154" t="b">
        <f>Scenario!AL338=OrigScenario!AL270</f>
        <v>1</v>
      </c>
      <c r="AM270" s="154" t="b">
        <f>Scenario!AM338=OrigScenario!AM270</f>
        <v>1</v>
      </c>
      <c r="AN270" s="154" t="b">
        <f>Scenario!AN338=OrigScenario!AN270</f>
        <v>1</v>
      </c>
      <c r="AO270" s="154" t="b">
        <f>Scenario!AO338=OrigScenario!AO270</f>
        <v>1</v>
      </c>
      <c r="AP270" s="154" t="b">
        <f>Scenario!AP338=OrigScenario!AP270</f>
        <v>1</v>
      </c>
      <c r="AQ270" s="154" t="b">
        <f>Scenario!AQ338=OrigScenario!AQ270</f>
        <v>1</v>
      </c>
      <c r="AR270" s="154" t="b">
        <f>Scenario!AR338=OrigScenario!AR270</f>
        <v>1</v>
      </c>
      <c r="AS270" s="154" t="b">
        <f>Scenario!AS338=OrigScenario!AS270</f>
        <v>1</v>
      </c>
      <c r="AT270" s="154" t="b">
        <f>Scenario!AT338=OrigScenario!AT270</f>
        <v>1</v>
      </c>
      <c r="AU270" s="154" t="b">
        <f>Scenario!AU338=OrigScenario!AU270</f>
        <v>1</v>
      </c>
      <c r="AV270" s="155" t="b">
        <f>Scenario!AV338=OrigScenario!AV270</f>
        <v>1</v>
      </c>
    </row>
    <row r="271" spans="2:48" x14ac:dyDescent="0.2">
      <c r="B271" s="2" t="b">
        <f>Scenario!B339=OrigScenario!B271</f>
        <v>1</v>
      </c>
      <c r="C271" s="154" t="b">
        <f>Scenario!C339=OrigScenario!C271</f>
        <v>1</v>
      </c>
      <c r="D271" s="154" t="b">
        <f>Scenario!D339=OrigScenario!D271</f>
        <v>1</v>
      </c>
      <c r="E271" s="154" t="b">
        <f>Scenario!E339=OrigScenario!E271</f>
        <v>1</v>
      </c>
      <c r="F271" s="154" t="b">
        <f>Scenario!F339=OrigScenario!F271</f>
        <v>1</v>
      </c>
      <c r="G271" s="154" t="b">
        <f>Scenario!G339=OrigScenario!G271</f>
        <v>1</v>
      </c>
      <c r="H271" s="154" t="b">
        <f>Scenario!H339=OrigScenario!H271</f>
        <v>1</v>
      </c>
      <c r="I271" s="154" t="b">
        <f>Scenario!I339=OrigScenario!I271</f>
        <v>1</v>
      </c>
      <c r="J271" s="154" t="b">
        <f>Scenario!J339=OrigScenario!J271</f>
        <v>1</v>
      </c>
      <c r="K271" s="154" t="b">
        <f>Scenario!K339=OrigScenario!K271</f>
        <v>1</v>
      </c>
      <c r="L271" s="154" t="b">
        <f>Scenario!L339=OrigScenario!L271</f>
        <v>1</v>
      </c>
      <c r="M271" s="154" t="b">
        <f>Scenario!M339=OrigScenario!M271</f>
        <v>1</v>
      </c>
      <c r="N271" s="154" t="b">
        <f>Scenario!N339=OrigScenario!N271</f>
        <v>1</v>
      </c>
      <c r="O271" s="154" t="b">
        <f>Scenario!O339=OrigScenario!O271</f>
        <v>1</v>
      </c>
      <c r="P271" s="154" t="b">
        <f>Scenario!P339=OrigScenario!P271</f>
        <v>1</v>
      </c>
      <c r="Q271" s="154" t="b">
        <f>Scenario!Q339=OrigScenario!Q271</f>
        <v>1</v>
      </c>
      <c r="R271" s="154" t="b">
        <f>Scenario!R339=OrigScenario!R271</f>
        <v>1</v>
      </c>
      <c r="S271" s="154" t="b">
        <f>Scenario!S339=OrigScenario!S271</f>
        <v>1</v>
      </c>
      <c r="T271" s="154" t="b">
        <f>Scenario!T339=OrigScenario!T271</f>
        <v>1</v>
      </c>
      <c r="U271" s="154" t="b">
        <f>Scenario!U339=OrigScenario!U271</f>
        <v>1</v>
      </c>
      <c r="V271" s="154" t="b">
        <f>Scenario!V339=OrigScenario!V271</f>
        <v>1</v>
      </c>
      <c r="W271" s="154" t="b">
        <f>Scenario!W339=OrigScenario!W271</f>
        <v>1</v>
      </c>
      <c r="X271" s="154" t="b">
        <f>Scenario!X339=OrigScenario!X271</f>
        <v>1</v>
      </c>
      <c r="Y271" s="154" t="b">
        <f>Scenario!Y339=OrigScenario!Y271</f>
        <v>1</v>
      </c>
      <c r="Z271" s="154" t="b">
        <f>Scenario!Z339=OrigScenario!Z271</f>
        <v>1</v>
      </c>
      <c r="AA271" s="154" t="b">
        <f>Scenario!AA339=OrigScenario!AA271</f>
        <v>1</v>
      </c>
      <c r="AB271" s="154" t="b">
        <f>Scenario!AB339=OrigScenario!AB271</f>
        <v>1</v>
      </c>
      <c r="AC271" s="154" t="b">
        <f>Scenario!AC339=OrigScenario!AC271</f>
        <v>1</v>
      </c>
      <c r="AD271" s="154" t="b">
        <f>Scenario!AD339=OrigScenario!AD271</f>
        <v>1</v>
      </c>
      <c r="AE271" s="154" t="b">
        <f>Scenario!AE339=OrigScenario!AE271</f>
        <v>1</v>
      </c>
      <c r="AF271" s="154" t="b">
        <f>Scenario!AF339=OrigScenario!AF271</f>
        <v>1</v>
      </c>
      <c r="AG271" s="154" t="b">
        <f>Scenario!AG339=OrigScenario!AG271</f>
        <v>1</v>
      </c>
      <c r="AH271" s="154" t="b">
        <f>Scenario!AH339=OrigScenario!AH271</f>
        <v>1</v>
      </c>
      <c r="AI271" s="154" t="b">
        <f>Scenario!AI339=OrigScenario!AI271</f>
        <v>1</v>
      </c>
      <c r="AJ271" s="154" t="b">
        <f>Scenario!AJ339=OrigScenario!AJ271</f>
        <v>1</v>
      </c>
      <c r="AK271" s="154" t="b">
        <f>Scenario!AK339=OrigScenario!AK271</f>
        <v>1</v>
      </c>
      <c r="AL271" s="154" t="b">
        <f>Scenario!AL339=OrigScenario!AL271</f>
        <v>1</v>
      </c>
      <c r="AM271" s="154" t="b">
        <f>Scenario!AM339=OrigScenario!AM271</f>
        <v>1</v>
      </c>
      <c r="AN271" s="154" t="b">
        <f>Scenario!AN339=OrigScenario!AN271</f>
        <v>1</v>
      </c>
      <c r="AO271" s="154" t="b">
        <f>Scenario!AO339=OrigScenario!AO271</f>
        <v>1</v>
      </c>
      <c r="AP271" s="154" t="b">
        <f>Scenario!AP339=OrigScenario!AP271</f>
        <v>1</v>
      </c>
      <c r="AQ271" s="154" t="b">
        <f>Scenario!AQ339=OrigScenario!AQ271</f>
        <v>1</v>
      </c>
      <c r="AR271" s="154" t="b">
        <f>Scenario!AR339=OrigScenario!AR271</f>
        <v>1</v>
      </c>
      <c r="AS271" s="154" t="b">
        <f>Scenario!AS339=OrigScenario!AS271</f>
        <v>1</v>
      </c>
      <c r="AT271" s="154" t="b">
        <f>Scenario!AT339=OrigScenario!AT271</f>
        <v>1</v>
      </c>
      <c r="AU271" s="154" t="b">
        <f>Scenario!AU339=OrigScenario!AU271</f>
        <v>1</v>
      </c>
      <c r="AV271" s="155" t="b">
        <f>Scenario!AV339=OrigScenario!AV271</f>
        <v>1</v>
      </c>
    </row>
    <row r="272" spans="2:48" x14ac:dyDescent="0.2">
      <c r="B272" s="2" t="b">
        <f>Scenario!B340=OrigScenario!B272</f>
        <v>1</v>
      </c>
      <c r="C272" s="154" t="b">
        <f>Scenario!C340=OrigScenario!C272</f>
        <v>1</v>
      </c>
      <c r="D272" s="154" t="b">
        <f>Scenario!D340=OrigScenario!D272</f>
        <v>1</v>
      </c>
      <c r="E272" s="154" t="b">
        <f>Scenario!E340=OrigScenario!E272</f>
        <v>1</v>
      </c>
      <c r="F272" s="154" t="b">
        <f>Scenario!F340=OrigScenario!F272</f>
        <v>1</v>
      </c>
      <c r="G272" s="154" t="b">
        <f>Scenario!G340=OrigScenario!G272</f>
        <v>1</v>
      </c>
      <c r="H272" s="154" t="b">
        <f>Scenario!H340=OrigScenario!H272</f>
        <v>1</v>
      </c>
      <c r="I272" s="154" t="b">
        <f>Scenario!I340=OrigScenario!I272</f>
        <v>1</v>
      </c>
      <c r="J272" s="154" t="b">
        <f>Scenario!J340=OrigScenario!J272</f>
        <v>1</v>
      </c>
      <c r="K272" s="154" t="b">
        <f>Scenario!K340=OrigScenario!K272</f>
        <v>1</v>
      </c>
      <c r="L272" s="154" t="b">
        <f>Scenario!L340=OrigScenario!L272</f>
        <v>1</v>
      </c>
      <c r="M272" s="154" t="b">
        <f>Scenario!M340=OrigScenario!M272</f>
        <v>1</v>
      </c>
      <c r="N272" s="154" t="b">
        <f>Scenario!N340=OrigScenario!N272</f>
        <v>1</v>
      </c>
      <c r="O272" s="154" t="b">
        <f>Scenario!O340=OrigScenario!O272</f>
        <v>1</v>
      </c>
      <c r="P272" s="154" t="b">
        <f>Scenario!P340=OrigScenario!P272</f>
        <v>1</v>
      </c>
      <c r="Q272" s="154" t="b">
        <f>Scenario!Q340=OrigScenario!Q272</f>
        <v>1</v>
      </c>
      <c r="R272" s="154" t="b">
        <f>Scenario!R340=OrigScenario!R272</f>
        <v>1</v>
      </c>
      <c r="S272" s="154" t="b">
        <f>Scenario!S340=OrigScenario!S272</f>
        <v>1</v>
      </c>
      <c r="T272" s="154" t="b">
        <f>Scenario!T340=OrigScenario!T272</f>
        <v>1</v>
      </c>
      <c r="U272" s="154" t="b">
        <f>Scenario!U340=OrigScenario!U272</f>
        <v>1</v>
      </c>
      <c r="V272" s="154" t="b">
        <f>Scenario!V340=OrigScenario!V272</f>
        <v>1</v>
      </c>
      <c r="W272" s="154" t="b">
        <f>Scenario!W340=OrigScenario!W272</f>
        <v>1</v>
      </c>
      <c r="X272" s="154" t="b">
        <f>Scenario!X340=OrigScenario!X272</f>
        <v>1</v>
      </c>
      <c r="Y272" s="154" t="b">
        <f>Scenario!Y340=OrigScenario!Y272</f>
        <v>1</v>
      </c>
      <c r="Z272" s="154" t="b">
        <f>Scenario!Z340=OrigScenario!Z272</f>
        <v>1</v>
      </c>
      <c r="AA272" s="154" t="b">
        <f>Scenario!AA340=OrigScenario!AA272</f>
        <v>1</v>
      </c>
      <c r="AB272" s="154" t="b">
        <f>Scenario!AB340=OrigScenario!AB272</f>
        <v>1</v>
      </c>
      <c r="AC272" s="154" t="b">
        <f>Scenario!AC340=OrigScenario!AC272</f>
        <v>1</v>
      </c>
      <c r="AD272" s="154" t="b">
        <f>Scenario!AD340=OrigScenario!AD272</f>
        <v>1</v>
      </c>
      <c r="AE272" s="154" t="b">
        <f>Scenario!AE340=OrigScenario!AE272</f>
        <v>1</v>
      </c>
      <c r="AF272" s="154" t="b">
        <f>Scenario!AF340=OrigScenario!AF272</f>
        <v>1</v>
      </c>
      <c r="AG272" s="154" t="b">
        <f>Scenario!AG340=OrigScenario!AG272</f>
        <v>1</v>
      </c>
      <c r="AH272" s="154" t="b">
        <f>Scenario!AH340=OrigScenario!AH272</f>
        <v>1</v>
      </c>
      <c r="AI272" s="154" t="b">
        <f>Scenario!AI340=OrigScenario!AI272</f>
        <v>1</v>
      </c>
      <c r="AJ272" s="154" t="b">
        <f>Scenario!AJ340=OrigScenario!AJ272</f>
        <v>1</v>
      </c>
      <c r="AK272" s="154" t="b">
        <f>Scenario!AK340=OrigScenario!AK272</f>
        <v>1</v>
      </c>
      <c r="AL272" s="154" t="b">
        <f>Scenario!AL340=OrigScenario!AL272</f>
        <v>1</v>
      </c>
      <c r="AM272" s="154" t="b">
        <f>Scenario!AM340=OrigScenario!AM272</f>
        <v>1</v>
      </c>
      <c r="AN272" s="154" t="b">
        <f>Scenario!AN340=OrigScenario!AN272</f>
        <v>1</v>
      </c>
      <c r="AO272" s="154" t="b">
        <f>Scenario!AO340=OrigScenario!AO272</f>
        <v>1</v>
      </c>
      <c r="AP272" s="154" t="b">
        <f>Scenario!AP340=OrigScenario!AP272</f>
        <v>1</v>
      </c>
      <c r="AQ272" s="154" t="b">
        <f>Scenario!AQ340=OrigScenario!AQ272</f>
        <v>1</v>
      </c>
      <c r="AR272" s="154" t="b">
        <f>Scenario!AR340=OrigScenario!AR272</f>
        <v>1</v>
      </c>
      <c r="AS272" s="154" t="b">
        <f>Scenario!AS340=OrigScenario!AS272</f>
        <v>1</v>
      </c>
      <c r="AT272" s="154" t="b">
        <f>Scenario!AT340=OrigScenario!AT272</f>
        <v>1</v>
      </c>
      <c r="AU272" s="154" t="b">
        <f>Scenario!AU340=OrigScenario!AU272</f>
        <v>1</v>
      </c>
      <c r="AV272" s="155" t="b">
        <f>Scenario!AV340=OrigScenario!AV272</f>
        <v>1</v>
      </c>
    </row>
    <row r="273" spans="2:48" x14ac:dyDescent="0.2">
      <c r="B273" s="2" t="b">
        <f>Scenario!B341=OrigScenario!B273</f>
        <v>1</v>
      </c>
      <c r="C273" s="154" t="b">
        <f>Scenario!C341=OrigScenario!C273</f>
        <v>1</v>
      </c>
      <c r="D273" s="154" t="b">
        <f>Scenario!D341=OrigScenario!D273</f>
        <v>1</v>
      </c>
      <c r="E273" s="154" t="b">
        <f>Scenario!E341=OrigScenario!E273</f>
        <v>1</v>
      </c>
      <c r="F273" s="154" t="b">
        <f>Scenario!F341=OrigScenario!F273</f>
        <v>1</v>
      </c>
      <c r="G273" s="154" t="b">
        <f>Scenario!G341=OrigScenario!G273</f>
        <v>1</v>
      </c>
      <c r="H273" s="154" t="b">
        <f>Scenario!H341=OrigScenario!H273</f>
        <v>1</v>
      </c>
      <c r="I273" s="154" t="b">
        <f>Scenario!I341=OrigScenario!I273</f>
        <v>1</v>
      </c>
      <c r="J273" s="154" t="b">
        <f>Scenario!J341=OrigScenario!J273</f>
        <v>1</v>
      </c>
      <c r="K273" s="154" t="b">
        <f>Scenario!K341=OrigScenario!K273</f>
        <v>1</v>
      </c>
      <c r="L273" s="154" t="b">
        <f>Scenario!L341=OrigScenario!L273</f>
        <v>1</v>
      </c>
      <c r="M273" s="154" t="b">
        <f>Scenario!M341=OrigScenario!M273</f>
        <v>1</v>
      </c>
      <c r="N273" s="154" t="b">
        <f>Scenario!N341=OrigScenario!N273</f>
        <v>1</v>
      </c>
      <c r="O273" s="154" t="b">
        <f>Scenario!O341=OrigScenario!O273</f>
        <v>1</v>
      </c>
      <c r="P273" s="154" t="b">
        <f>Scenario!P341=OrigScenario!P273</f>
        <v>1</v>
      </c>
      <c r="Q273" s="154" t="b">
        <f>Scenario!Q341=OrigScenario!Q273</f>
        <v>1</v>
      </c>
      <c r="R273" s="154" t="b">
        <f>Scenario!R341=OrigScenario!R273</f>
        <v>1</v>
      </c>
      <c r="S273" s="154" t="b">
        <f>Scenario!S341=OrigScenario!S273</f>
        <v>1</v>
      </c>
      <c r="T273" s="154" t="b">
        <f>Scenario!T341=OrigScenario!T273</f>
        <v>1</v>
      </c>
      <c r="U273" s="154" t="b">
        <f>Scenario!U341=OrigScenario!U273</f>
        <v>1</v>
      </c>
      <c r="V273" s="154" t="b">
        <f>Scenario!V341=OrigScenario!V273</f>
        <v>1</v>
      </c>
      <c r="W273" s="154" t="b">
        <f>Scenario!W341=OrigScenario!W273</f>
        <v>1</v>
      </c>
      <c r="X273" s="154" t="b">
        <f>Scenario!X341=OrigScenario!X273</f>
        <v>1</v>
      </c>
      <c r="Y273" s="154" t="b">
        <f>Scenario!Y341=OrigScenario!Y273</f>
        <v>1</v>
      </c>
      <c r="Z273" s="154" t="b">
        <f>Scenario!Z341=OrigScenario!Z273</f>
        <v>1</v>
      </c>
      <c r="AA273" s="154" t="b">
        <f>Scenario!AA341=OrigScenario!AA273</f>
        <v>1</v>
      </c>
      <c r="AB273" s="154" t="b">
        <f>Scenario!AB341=OrigScenario!AB273</f>
        <v>1</v>
      </c>
      <c r="AC273" s="154" t="b">
        <f>Scenario!AC341=OrigScenario!AC273</f>
        <v>1</v>
      </c>
      <c r="AD273" s="154" t="b">
        <f>Scenario!AD341=OrigScenario!AD273</f>
        <v>1</v>
      </c>
      <c r="AE273" s="154" t="b">
        <f>Scenario!AE341=OrigScenario!AE273</f>
        <v>1</v>
      </c>
      <c r="AF273" s="154" t="b">
        <f>Scenario!AF341=OrigScenario!AF273</f>
        <v>1</v>
      </c>
      <c r="AG273" s="154" t="b">
        <f>Scenario!AG341=OrigScenario!AG273</f>
        <v>1</v>
      </c>
      <c r="AH273" s="154" t="b">
        <f>Scenario!AH341=OrigScenario!AH273</f>
        <v>1</v>
      </c>
      <c r="AI273" s="154" t="b">
        <f>Scenario!AI341=OrigScenario!AI273</f>
        <v>1</v>
      </c>
      <c r="AJ273" s="154" t="b">
        <f>Scenario!AJ341=OrigScenario!AJ273</f>
        <v>1</v>
      </c>
      <c r="AK273" s="154" t="b">
        <f>Scenario!AK341=OrigScenario!AK273</f>
        <v>1</v>
      </c>
      <c r="AL273" s="154" t="b">
        <f>Scenario!AL341=OrigScenario!AL273</f>
        <v>1</v>
      </c>
      <c r="AM273" s="154" t="b">
        <f>Scenario!AM341=OrigScenario!AM273</f>
        <v>1</v>
      </c>
      <c r="AN273" s="154" t="b">
        <f>Scenario!AN341=OrigScenario!AN273</f>
        <v>1</v>
      </c>
      <c r="AO273" s="154" t="b">
        <f>Scenario!AO341=OrigScenario!AO273</f>
        <v>1</v>
      </c>
      <c r="AP273" s="154" t="b">
        <f>Scenario!AP341=OrigScenario!AP273</f>
        <v>1</v>
      </c>
      <c r="AQ273" s="154" t="b">
        <f>Scenario!AQ341=OrigScenario!AQ273</f>
        <v>1</v>
      </c>
      <c r="AR273" s="154" t="b">
        <f>Scenario!AR341=OrigScenario!AR273</f>
        <v>1</v>
      </c>
      <c r="AS273" s="154" t="b">
        <f>Scenario!AS341=OrigScenario!AS273</f>
        <v>1</v>
      </c>
      <c r="AT273" s="154" t="b">
        <f>Scenario!AT341=OrigScenario!AT273</f>
        <v>1</v>
      </c>
      <c r="AU273" s="154" t="b">
        <f>Scenario!AU341=OrigScenario!AU273</f>
        <v>1</v>
      </c>
      <c r="AV273" s="155" t="b">
        <f>Scenario!AV341=OrigScenario!AV273</f>
        <v>1</v>
      </c>
    </row>
    <row r="274" spans="2:48" x14ac:dyDescent="0.2">
      <c r="B274" s="2" t="b">
        <f>Scenario!B342=OrigScenario!B274</f>
        <v>1</v>
      </c>
      <c r="C274" s="154" t="b">
        <f>Scenario!C342=OrigScenario!C274</f>
        <v>1</v>
      </c>
      <c r="D274" s="154" t="b">
        <f>Scenario!D342=OrigScenario!D274</f>
        <v>1</v>
      </c>
      <c r="E274" s="154" t="b">
        <f>Scenario!E342=OrigScenario!E274</f>
        <v>1</v>
      </c>
      <c r="F274" s="154" t="b">
        <f>Scenario!F342=OrigScenario!F274</f>
        <v>1</v>
      </c>
      <c r="G274" s="154" t="b">
        <f>Scenario!G342=OrigScenario!G274</f>
        <v>1</v>
      </c>
      <c r="H274" s="154" t="b">
        <f>Scenario!H342=OrigScenario!H274</f>
        <v>1</v>
      </c>
      <c r="I274" s="154" t="b">
        <f>Scenario!I342=OrigScenario!I274</f>
        <v>1</v>
      </c>
      <c r="J274" s="154" t="b">
        <f>Scenario!J342=OrigScenario!J274</f>
        <v>1</v>
      </c>
      <c r="K274" s="154" t="b">
        <f>Scenario!K342=OrigScenario!K274</f>
        <v>1</v>
      </c>
      <c r="L274" s="154" t="b">
        <f>Scenario!L342=OrigScenario!L274</f>
        <v>1</v>
      </c>
      <c r="M274" s="154" t="b">
        <f>Scenario!M342=OrigScenario!M274</f>
        <v>1</v>
      </c>
      <c r="N274" s="154" t="b">
        <f>Scenario!N342=OrigScenario!N274</f>
        <v>1</v>
      </c>
      <c r="O274" s="154" t="b">
        <f>Scenario!O342=OrigScenario!O274</f>
        <v>1</v>
      </c>
      <c r="P274" s="154" t="b">
        <f>Scenario!P342=OrigScenario!P274</f>
        <v>1</v>
      </c>
      <c r="Q274" s="154" t="b">
        <f>Scenario!Q342=OrigScenario!Q274</f>
        <v>1</v>
      </c>
      <c r="R274" s="154" t="b">
        <f>Scenario!R342=OrigScenario!R274</f>
        <v>1</v>
      </c>
      <c r="S274" s="154" t="b">
        <f>Scenario!S342=OrigScenario!S274</f>
        <v>1</v>
      </c>
      <c r="T274" s="154" t="b">
        <f>Scenario!T342=OrigScenario!T274</f>
        <v>1</v>
      </c>
      <c r="U274" s="154" t="b">
        <f>Scenario!U342=OrigScenario!U274</f>
        <v>1</v>
      </c>
      <c r="V274" s="154" t="b">
        <f>Scenario!V342=OrigScenario!V274</f>
        <v>1</v>
      </c>
      <c r="W274" s="154" t="b">
        <f>Scenario!W342=OrigScenario!W274</f>
        <v>1</v>
      </c>
      <c r="X274" s="154" t="b">
        <f>Scenario!X342=OrigScenario!X274</f>
        <v>1</v>
      </c>
      <c r="Y274" s="154" t="b">
        <f>Scenario!Y342=OrigScenario!Y274</f>
        <v>1</v>
      </c>
      <c r="Z274" s="154" t="b">
        <f>Scenario!Z342=OrigScenario!Z274</f>
        <v>1</v>
      </c>
      <c r="AA274" s="154" t="b">
        <f>Scenario!AA342=OrigScenario!AA274</f>
        <v>1</v>
      </c>
      <c r="AB274" s="154" t="b">
        <f>Scenario!AB342=OrigScenario!AB274</f>
        <v>1</v>
      </c>
      <c r="AC274" s="154" t="b">
        <f>Scenario!AC342=OrigScenario!AC274</f>
        <v>1</v>
      </c>
      <c r="AD274" s="154" t="b">
        <f>Scenario!AD342=OrigScenario!AD274</f>
        <v>1</v>
      </c>
      <c r="AE274" s="154" t="b">
        <f>Scenario!AE342=OrigScenario!AE274</f>
        <v>1</v>
      </c>
      <c r="AF274" s="154" t="b">
        <f>Scenario!AF342=OrigScenario!AF274</f>
        <v>1</v>
      </c>
      <c r="AG274" s="154" t="b">
        <f>Scenario!AG342=OrigScenario!AG274</f>
        <v>1</v>
      </c>
      <c r="AH274" s="154" t="b">
        <f>Scenario!AH342=OrigScenario!AH274</f>
        <v>1</v>
      </c>
      <c r="AI274" s="154" t="b">
        <f>Scenario!AI342=OrigScenario!AI274</f>
        <v>1</v>
      </c>
      <c r="AJ274" s="154" t="b">
        <f>Scenario!AJ342=OrigScenario!AJ274</f>
        <v>1</v>
      </c>
      <c r="AK274" s="154" t="b">
        <f>Scenario!AK342=OrigScenario!AK274</f>
        <v>1</v>
      </c>
      <c r="AL274" s="154" t="b">
        <f>Scenario!AL342=OrigScenario!AL274</f>
        <v>1</v>
      </c>
      <c r="AM274" s="154" t="b">
        <f>Scenario!AM342=OrigScenario!AM274</f>
        <v>1</v>
      </c>
      <c r="AN274" s="154" t="b">
        <f>Scenario!AN342=OrigScenario!AN274</f>
        <v>1</v>
      </c>
      <c r="AO274" s="154" t="b">
        <f>Scenario!AO342=OrigScenario!AO274</f>
        <v>1</v>
      </c>
      <c r="AP274" s="154" t="b">
        <f>Scenario!AP342=OrigScenario!AP274</f>
        <v>1</v>
      </c>
      <c r="AQ274" s="154" t="b">
        <f>Scenario!AQ342=OrigScenario!AQ274</f>
        <v>1</v>
      </c>
      <c r="AR274" s="154" t="b">
        <f>Scenario!AR342=OrigScenario!AR274</f>
        <v>1</v>
      </c>
      <c r="AS274" s="154" t="b">
        <f>Scenario!AS342=OrigScenario!AS274</f>
        <v>1</v>
      </c>
      <c r="AT274" s="154" t="b">
        <f>Scenario!AT342=OrigScenario!AT274</f>
        <v>1</v>
      </c>
      <c r="AU274" s="154" t="b">
        <f>Scenario!AU342=OrigScenario!AU274</f>
        <v>1</v>
      </c>
      <c r="AV274" s="154" t="b">
        <f>Scenario!AV342=OrigScenario!AV274</f>
        <v>1</v>
      </c>
    </row>
    <row r="275" spans="2:48" x14ac:dyDescent="0.2">
      <c r="B275" s="2" t="b">
        <f>Scenario!B343=OrigScenario!B275</f>
        <v>1</v>
      </c>
      <c r="C275" s="156" t="b">
        <f>Scenario!C343=OrigScenario!C275</f>
        <v>1</v>
      </c>
      <c r="D275" s="156" t="b">
        <f>Scenario!D343=OrigScenario!D275</f>
        <v>1</v>
      </c>
      <c r="E275" s="156" t="b">
        <f>Scenario!E343=OrigScenario!E275</f>
        <v>1</v>
      </c>
      <c r="F275" s="156" t="b">
        <f>Scenario!F343=OrigScenario!F275</f>
        <v>1</v>
      </c>
      <c r="G275" s="156" t="b">
        <f>Scenario!G343=OrigScenario!G275</f>
        <v>1</v>
      </c>
      <c r="H275" s="156" t="b">
        <f>Scenario!H343=OrigScenario!H275</f>
        <v>1</v>
      </c>
      <c r="I275" s="156" t="b">
        <f>Scenario!I343=OrigScenario!I275</f>
        <v>1</v>
      </c>
      <c r="J275" s="156" t="b">
        <f>Scenario!J343=OrigScenario!J275</f>
        <v>1</v>
      </c>
      <c r="K275" s="156" t="b">
        <f>Scenario!K343=OrigScenario!K275</f>
        <v>1</v>
      </c>
      <c r="L275" s="156" t="b">
        <f>Scenario!L343=OrigScenario!L275</f>
        <v>1</v>
      </c>
      <c r="M275" s="156" t="b">
        <f>Scenario!M343=OrigScenario!M275</f>
        <v>1</v>
      </c>
      <c r="N275" s="156" t="b">
        <f>Scenario!N343=OrigScenario!N275</f>
        <v>1</v>
      </c>
      <c r="O275" s="156" t="b">
        <f>Scenario!O343=OrigScenario!O275</f>
        <v>1</v>
      </c>
      <c r="P275" s="156" t="b">
        <f>Scenario!P343=OrigScenario!P275</f>
        <v>1</v>
      </c>
      <c r="Q275" s="156" t="b">
        <f>Scenario!Q343=OrigScenario!Q275</f>
        <v>1</v>
      </c>
      <c r="R275" s="156" t="b">
        <f>Scenario!R343=OrigScenario!R275</f>
        <v>1</v>
      </c>
      <c r="S275" s="156" t="b">
        <f>Scenario!S343=OrigScenario!S275</f>
        <v>1</v>
      </c>
      <c r="T275" s="156" t="b">
        <f>Scenario!T343=OrigScenario!T275</f>
        <v>1</v>
      </c>
      <c r="U275" s="156" t="b">
        <f>Scenario!U343=OrigScenario!U275</f>
        <v>1</v>
      </c>
      <c r="V275" s="156" t="b">
        <f>Scenario!V343=OrigScenario!V275</f>
        <v>1</v>
      </c>
      <c r="W275" s="156" t="b">
        <f>Scenario!W343=OrigScenario!W275</f>
        <v>1</v>
      </c>
      <c r="X275" s="156" t="b">
        <f>Scenario!X343=OrigScenario!X275</f>
        <v>1</v>
      </c>
      <c r="Y275" s="156" t="b">
        <f>Scenario!Y343=OrigScenario!Y275</f>
        <v>1</v>
      </c>
      <c r="Z275" s="156" t="b">
        <f>Scenario!Z343=OrigScenario!Z275</f>
        <v>1</v>
      </c>
      <c r="AA275" s="156" t="b">
        <f>Scenario!AA343=OrigScenario!AA275</f>
        <v>1</v>
      </c>
      <c r="AB275" s="156" t="b">
        <f>Scenario!AB343=OrigScenario!AB275</f>
        <v>1</v>
      </c>
      <c r="AC275" s="156" t="b">
        <f>Scenario!AC343=OrigScenario!AC275</f>
        <v>1</v>
      </c>
      <c r="AD275" s="156" t="b">
        <f>Scenario!AD343=OrigScenario!AD275</f>
        <v>1</v>
      </c>
      <c r="AE275" s="156" t="b">
        <f>Scenario!AE343=OrigScenario!AE275</f>
        <v>1</v>
      </c>
      <c r="AF275" s="156" t="b">
        <f>Scenario!AF343=OrigScenario!AF275</f>
        <v>1</v>
      </c>
      <c r="AG275" s="156" t="b">
        <f>Scenario!AG343=OrigScenario!AG275</f>
        <v>1</v>
      </c>
      <c r="AH275" s="156" t="b">
        <f>Scenario!AH343=OrigScenario!AH275</f>
        <v>1</v>
      </c>
      <c r="AI275" s="156" t="b">
        <f>Scenario!AI343=OrigScenario!AI275</f>
        <v>1</v>
      </c>
      <c r="AJ275" s="156" t="b">
        <f>Scenario!AJ343=OrigScenario!AJ275</f>
        <v>1</v>
      </c>
      <c r="AK275" s="156" t="b">
        <f>Scenario!AK343=OrigScenario!AK275</f>
        <v>1</v>
      </c>
      <c r="AL275" s="156" t="b">
        <f>Scenario!AL343=OrigScenario!AL275</f>
        <v>1</v>
      </c>
      <c r="AM275" s="156" t="b">
        <f>Scenario!AM343=OrigScenario!AM275</f>
        <v>1</v>
      </c>
      <c r="AN275" s="156" t="b">
        <f>Scenario!AN343=OrigScenario!AN275</f>
        <v>1</v>
      </c>
      <c r="AO275" s="156" t="b">
        <f>Scenario!AO343=OrigScenario!AO275</f>
        <v>1</v>
      </c>
      <c r="AP275" s="156" t="b">
        <f>Scenario!AP343=OrigScenario!AP275</f>
        <v>1</v>
      </c>
      <c r="AQ275" s="156" t="b">
        <f>Scenario!AQ343=OrigScenario!AQ275</f>
        <v>1</v>
      </c>
      <c r="AR275" s="156" t="b">
        <f>Scenario!AR343=OrigScenario!AR275</f>
        <v>1</v>
      </c>
      <c r="AS275" s="156" t="b">
        <f>Scenario!AS343=OrigScenario!AS275</f>
        <v>1</v>
      </c>
      <c r="AT275" s="156" t="b">
        <f>Scenario!AT343=OrigScenario!AT275</f>
        <v>1</v>
      </c>
      <c r="AU275" s="156" t="b">
        <f>Scenario!AU343=OrigScenario!AU275</f>
        <v>1</v>
      </c>
      <c r="AV275" s="157" t="b">
        <f>Scenario!AV343=OrigScenario!AV275</f>
        <v>1</v>
      </c>
    </row>
    <row r="276" spans="2:48" x14ac:dyDescent="0.2">
      <c r="B276" s="2" t="b">
        <f>Scenario!B344=OrigScenario!B276</f>
        <v>1</v>
      </c>
      <c r="C276" s="156" t="b">
        <f>Scenario!C344=OrigScenario!C276</f>
        <v>1</v>
      </c>
      <c r="D276" s="156" t="b">
        <f>Scenario!D344=OrigScenario!D276</f>
        <v>1</v>
      </c>
      <c r="E276" s="156" t="b">
        <f>Scenario!E344=OrigScenario!E276</f>
        <v>1</v>
      </c>
      <c r="F276" s="156" t="b">
        <f>Scenario!F344=OrigScenario!F276</f>
        <v>1</v>
      </c>
      <c r="G276" s="156" t="b">
        <f>Scenario!G344=OrigScenario!G276</f>
        <v>1</v>
      </c>
      <c r="H276" s="156" t="b">
        <f>Scenario!H344=OrigScenario!H276</f>
        <v>1</v>
      </c>
      <c r="I276" s="156" t="b">
        <f>Scenario!I344=OrigScenario!I276</f>
        <v>1</v>
      </c>
      <c r="J276" s="156" t="b">
        <f>Scenario!J344=OrigScenario!J276</f>
        <v>1</v>
      </c>
      <c r="K276" s="156" t="b">
        <f>Scenario!K344=OrigScenario!K276</f>
        <v>1</v>
      </c>
      <c r="L276" s="156" t="b">
        <f>Scenario!L344=OrigScenario!L276</f>
        <v>1</v>
      </c>
      <c r="M276" s="156" t="b">
        <f>Scenario!M344=OrigScenario!M276</f>
        <v>1</v>
      </c>
      <c r="N276" s="156" t="b">
        <f>Scenario!N344=OrigScenario!N276</f>
        <v>1</v>
      </c>
      <c r="O276" s="156" t="b">
        <f>Scenario!O344=OrigScenario!O276</f>
        <v>1</v>
      </c>
      <c r="P276" s="156" t="b">
        <f>Scenario!P344=OrigScenario!P276</f>
        <v>1</v>
      </c>
      <c r="Q276" s="156" t="b">
        <f>Scenario!Q344=OrigScenario!Q276</f>
        <v>1</v>
      </c>
      <c r="R276" s="156" t="b">
        <f>Scenario!R344=OrigScenario!R276</f>
        <v>1</v>
      </c>
      <c r="S276" s="156" t="b">
        <f>Scenario!S344=OrigScenario!S276</f>
        <v>1</v>
      </c>
      <c r="T276" s="156" t="b">
        <f>Scenario!T344=OrigScenario!T276</f>
        <v>1</v>
      </c>
      <c r="U276" s="156" t="b">
        <f>Scenario!U344=OrigScenario!U276</f>
        <v>1</v>
      </c>
      <c r="V276" s="156" t="b">
        <f>Scenario!V344=OrigScenario!V276</f>
        <v>1</v>
      </c>
      <c r="W276" s="156" t="b">
        <f>Scenario!W344=OrigScenario!W276</f>
        <v>1</v>
      </c>
      <c r="X276" s="156" t="b">
        <f>Scenario!X344=OrigScenario!X276</f>
        <v>1</v>
      </c>
      <c r="Y276" s="156" t="b">
        <f>Scenario!Y344=OrigScenario!Y276</f>
        <v>1</v>
      </c>
      <c r="Z276" s="156" t="b">
        <f>Scenario!Z344=OrigScenario!Z276</f>
        <v>1</v>
      </c>
      <c r="AA276" s="156" t="b">
        <f>Scenario!AA344=OrigScenario!AA276</f>
        <v>1</v>
      </c>
      <c r="AB276" s="156" t="b">
        <f>Scenario!AB344=OrigScenario!AB276</f>
        <v>1</v>
      </c>
      <c r="AC276" s="156" t="b">
        <f>Scenario!AC344=OrigScenario!AC276</f>
        <v>1</v>
      </c>
      <c r="AD276" s="156" t="b">
        <f>Scenario!AD344=OrigScenario!AD276</f>
        <v>1</v>
      </c>
      <c r="AE276" s="156" t="b">
        <f>Scenario!AE344=OrigScenario!AE276</f>
        <v>1</v>
      </c>
      <c r="AF276" s="156" t="b">
        <f>Scenario!AF344=OrigScenario!AF276</f>
        <v>1</v>
      </c>
      <c r="AG276" s="156" t="b">
        <f>Scenario!AG344=OrigScenario!AG276</f>
        <v>1</v>
      </c>
      <c r="AH276" s="156" t="b">
        <f>Scenario!AH344=OrigScenario!AH276</f>
        <v>1</v>
      </c>
      <c r="AI276" s="156" t="b">
        <f>Scenario!AI344=OrigScenario!AI276</f>
        <v>1</v>
      </c>
      <c r="AJ276" s="156" t="b">
        <f>Scenario!AJ344=OrigScenario!AJ276</f>
        <v>1</v>
      </c>
      <c r="AK276" s="156" t="b">
        <f>Scenario!AK344=OrigScenario!AK276</f>
        <v>1</v>
      </c>
      <c r="AL276" s="156" t="b">
        <f>Scenario!AL344=OrigScenario!AL276</f>
        <v>1</v>
      </c>
      <c r="AM276" s="156" t="b">
        <f>Scenario!AM344=OrigScenario!AM276</f>
        <v>1</v>
      </c>
      <c r="AN276" s="156" t="b">
        <f>Scenario!AN344=OrigScenario!AN276</f>
        <v>1</v>
      </c>
      <c r="AO276" s="156" t="b">
        <f>Scenario!AO344=OrigScenario!AO276</f>
        <v>1</v>
      </c>
      <c r="AP276" s="156" t="b">
        <f>Scenario!AP344=OrigScenario!AP276</f>
        <v>1</v>
      </c>
      <c r="AQ276" s="156" t="b">
        <f>Scenario!AQ344=OrigScenario!AQ276</f>
        <v>1</v>
      </c>
      <c r="AR276" s="156" t="b">
        <f>Scenario!AR344=OrigScenario!AR276</f>
        <v>1</v>
      </c>
      <c r="AS276" s="156" t="b">
        <f>Scenario!AS344=OrigScenario!AS276</f>
        <v>1</v>
      </c>
      <c r="AT276" s="156" t="b">
        <f>Scenario!AT344=OrigScenario!AT276</f>
        <v>1</v>
      </c>
      <c r="AU276" s="156" t="b">
        <f>Scenario!AU344=OrigScenario!AU276</f>
        <v>1</v>
      </c>
      <c r="AV276" s="157" t="b">
        <f>Scenario!AV344=OrigScenario!AV276</f>
        <v>1</v>
      </c>
    </row>
    <row r="277" spans="2:48" x14ac:dyDescent="0.2">
      <c r="B277" s="2" t="b">
        <f>Scenario!B345=OrigScenario!B277</f>
        <v>1</v>
      </c>
      <c r="C277" s="156" t="b">
        <f>Scenario!C345=OrigScenario!C277</f>
        <v>1</v>
      </c>
      <c r="D277" s="156" t="b">
        <f>Scenario!D345=OrigScenario!D277</f>
        <v>1</v>
      </c>
      <c r="E277" s="156" t="b">
        <f>Scenario!E345=OrigScenario!E277</f>
        <v>1</v>
      </c>
      <c r="F277" s="156" t="b">
        <f>Scenario!F345=OrigScenario!F277</f>
        <v>1</v>
      </c>
      <c r="G277" s="156" t="b">
        <f>Scenario!G345=OrigScenario!G277</f>
        <v>1</v>
      </c>
      <c r="H277" s="156" t="b">
        <f>Scenario!H345=OrigScenario!H277</f>
        <v>1</v>
      </c>
      <c r="I277" s="156" t="b">
        <f>Scenario!I345=OrigScenario!I277</f>
        <v>1</v>
      </c>
      <c r="J277" s="156" t="b">
        <f>Scenario!J345=OrigScenario!J277</f>
        <v>1</v>
      </c>
      <c r="K277" s="156" t="b">
        <f>Scenario!K345=OrigScenario!K277</f>
        <v>1</v>
      </c>
      <c r="L277" s="156" t="b">
        <f>Scenario!L345=OrigScenario!L277</f>
        <v>1</v>
      </c>
      <c r="M277" s="156" t="b">
        <f>Scenario!M345=OrigScenario!M277</f>
        <v>1</v>
      </c>
      <c r="N277" s="156" t="b">
        <f>Scenario!N345=OrigScenario!N277</f>
        <v>1</v>
      </c>
      <c r="O277" s="156" t="b">
        <f>Scenario!O345=OrigScenario!O277</f>
        <v>1</v>
      </c>
      <c r="P277" s="156" t="b">
        <f>Scenario!P345=OrigScenario!P277</f>
        <v>1</v>
      </c>
      <c r="Q277" s="156" t="b">
        <f>Scenario!Q345=OrigScenario!Q277</f>
        <v>1</v>
      </c>
      <c r="R277" s="156" t="b">
        <f>Scenario!R345=OrigScenario!R277</f>
        <v>1</v>
      </c>
      <c r="S277" s="156" t="b">
        <f>Scenario!S345=OrigScenario!S277</f>
        <v>1</v>
      </c>
      <c r="T277" s="156" t="b">
        <f>Scenario!T345=OrigScenario!T277</f>
        <v>1</v>
      </c>
      <c r="U277" s="156" t="b">
        <f>Scenario!U345=OrigScenario!U277</f>
        <v>1</v>
      </c>
      <c r="V277" s="156" t="b">
        <f>Scenario!V345=OrigScenario!V277</f>
        <v>1</v>
      </c>
      <c r="W277" s="156" t="b">
        <f>Scenario!W345=OrigScenario!W277</f>
        <v>1</v>
      </c>
      <c r="X277" s="156" t="b">
        <f>Scenario!X345=OrigScenario!X277</f>
        <v>1</v>
      </c>
      <c r="Y277" s="156" t="b">
        <f>Scenario!Y345=OrigScenario!Y277</f>
        <v>1</v>
      </c>
      <c r="Z277" s="156" t="b">
        <f>Scenario!Z345=OrigScenario!Z277</f>
        <v>1</v>
      </c>
      <c r="AA277" s="156" t="b">
        <f>Scenario!AA345=OrigScenario!AA277</f>
        <v>1</v>
      </c>
      <c r="AB277" s="156" t="b">
        <f>Scenario!AB345=OrigScenario!AB277</f>
        <v>1</v>
      </c>
      <c r="AC277" s="156" t="b">
        <f>Scenario!AC345=OrigScenario!AC277</f>
        <v>1</v>
      </c>
      <c r="AD277" s="156" t="b">
        <f>Scenario!AD345=OrigScenario!AD277</f>
        <v>1</v>
      </c>
      <c r="AE277" s="156" t="b">
        <f>Scenario!AE345=OrigScenario!AE277</f>
        <v>1</v>
      </c>
      <c r="AF277" s="156" t="b">
        <f>Scenario!AF345=OrigScenario!AF277</f>
        <v>1</v>
      </c>
      <c r="AG277" s="156" t="b">
        <f>Scenario!AG345=OrigScenario!AG277</f>
        <v>1</v>
      </c>
      <c r="AH277" s="156" t="b">
        <f>Scenario!AH345=OrigScenario!AH277</f>
        <v>1</v>
      </c>
      <c r="AI277" s="156" t="b">
        <f>Scenario!AI345=OrigScenario!AI277</f>
        <v>1</v>
      </c>
      <c r="AJ277" s="156" t="b">
        <f>Scenario!AJ345=OrigScenario!AJ277</f>
        <v>1</v>
      </c>
      <c r="AK277" s="156" t="b">
        <f>Scenario!AK345=OrigScenario!AK277</f>
        <v>1</v>
      </c>
      <c r="AL277" s="156" t="b">
        <f>Scenario!AL345=OrigScenario!AL277</f>
        <v>1</v>
      </c>
      <c r="AM277" s="156" t="b">
        <f>Scenario!AM345=OrigScenario!AM277</f>
        <v>1</v>
      </c>
      <c r="AN277" s="156" t="b">
        <f>Scenario!AN345=OrigScenario!AN277</f>
        <v>1</v>
      </c>
      <c r="AO277" s="156" t="b">
        <f>Scenario!AO345=OrigScenario!AO277</f>
        <v>1</v>
      </c>
      <c r="AP277" s="156" t="b">
        <f>Scenario!AP345=OrigScenario!AP277</f>
        <v>1</v>
      </c>
      <c r="AQ277" s="156" t="b">
        <f>Scenario!AQ345=OrigScenario!AQ277</f>
        <v>1</v>
      </c>
      <c r="AR277" s="156" t="b">
        <f>Scenario!AR345=OrigScenario!AR277</f>
        <v>1</v>
      </c>
      <c r="AS277" s="156" t="b">
        <f>Scenario!AS345=OrigScenario!AS277</f>
        <v>1</v>
      </c>
      <c r="AT277" s="156" t="b">
        <f>Scenario!AT345=OrigScenario!AT277</f>
        <v>1</v>
      </c>
      <c r="AU277" s="156" t="b">
        <f>Scenario!AU345=OrigScenario!AU277</f>
        <v>1</v>
      </c>
      <c r="AV277" s="157" t="b">
        <f>Scenario!AV345=OrigScenario!AV277</f>
        <v>1</v>
      </c>
    </row>
    <row r="278" spans="2:48" x14ac:dyDescent="0.2">
      <c r="B278" s="2" t="b">
        <f>Scenario!B346=OrigScenario!B278</f>
        <v>1</v>
      </c>
      <c r="C278" s="156" t="b">
        <f>Scenario!C346=OrigScenario!C278</f>
        <v>1</v>
      </c>
      <c r="D278" s="156" t="b">
        <f>Scenario!D346=OrigScenario!D278</f>
        <v>1</v>
      </c>
      <c r="E278" s="156" t="b">
        <f>Scenario!E346=OrigScenario!E278</f>
        <v>1</v>
      </c>
      <c r="F278" s="156" t="b">
        <f>Scenario!F346=OrigScenario!F278</f>
        <v>1</v>
      </c>
      <c r="G278" s="156" t="b">
        <f>Scenario!G346=OrigScenario!G278</f>
        <v>1</v>
      </c>
      <c r="H278" s="156" t="b">
        <f>Scenario!H346=OrigScenario!H278</f>
        <v>1</v>
      </c>
      <c r="I278" s="156" t="b">
        <f>Scenario!I346=OrigScenario!I278</f>
        <v>1</v>
      </c>
      <c r="J278" s="156" t="b">
        <f>Scenario!J346=OrigScenario!J278</f>
        <v>1</v>
      </c>
      <c r="K278" s="156" t="b">
        <f>Scenario!K346=OrigScenario!K278</f>
        <v>1</v>
      </c>
      <c r="L278" s="156" t="b">
        <f>Scenario!L346=OrigScenario!L278</f>
        <v>1</v>
      </c>
      <c r="M278" s="156" t="b">
        <f>Scenario!M346=OrigScenario!M278</f>
        <v>1</v>
      </c>
      <c r="N278" s="156" t="b">
        <f>Scenario!N346=OrigScenario!N278</f>
        <v>1</v>
      </c>
      <c r="O278" s="156" t="b">
        <f>Scenario!O346=OrigScenario!O278</f>
        <v>1</v>
      </c>
      <c r="P278" s="156" t="b">
        <f>Scenario!P346=OrigScenario!P278</f>
        <v>1</v>
      </c>
      <c r="Q278" s="156" t="b">
        <f>Scenario!Q346=OrigScenario!Q278</f>
        <v>1</v>
      </c>
      <c r="R278" s="156" t="b">
        <f>Scenario!R346=OrigScenario!R278</f>
        <v>1</v>
      </c>
      <c r="S278" s="156" t="b">
        <f>Scenario!S346=OrigScenario!S278</f>
        <v>1</v>
      </c>
      <c r="T278" s="156" t="b">
        <f>Scenario!T346=OrigScenario!T278</f>
        <v>1</v>
      </c>
      <c r="U278" s="156" t="b">
        <f>Scenario!U346=OrigScenario!U278</f>
        <v>1</v>
      </c>
      <c r="V278" s="156" t="b">
        <f>Scenario!V346=OrigScenario!V278</f>
        <v>1</v>
      </c>
      <c r="W278" s="156" t="b">
        <f>Scenario!W346=OrigScenario!W278</f>
        <v>1</v>
      </c>
      <c r="X278" s="156" t="b">
        <f>Scenario!X346=OrigScenario!X278</f>
        <v>1</v>
      </c>
      <c r="Y278" s="156" t="b">
        <f>Scenario!Y346=OrigScenario!Y278</f>
        <v>1</v>
      </c>
      <c r="Z278" s="156" t="b">
        <f>Scenario!Z346=OrigScenario!Z278</f>
        <v>1</v>
      </c>
      <c r="AA278" s="156" t="b">
        <f>Scenario!AA346=OrigScenario!AA278</f>
        <v>1</v>
      </c>
      <c r="AB278" s="156" t="b">
        <f>Scenario!AB346=OrigScenario!AB278</f>
        <v>1</v>
      </c>
      <c r="AC278" s="156" t="b">
        <f>Scenario!AC346=OrigScenario!AC278</f>
        <v>1</v>
      </c>
      <c r="AD278" s="156" t="b">
        <f>Scenario!AD346=OrigScenario!AD278</f>
        <v>1</v>
      </c>
      <c r="AE278" s="156" t="b">
        <f>Scenario!AE346=OrigScenario!AE278</f>
        <v>1</v>
      </c>
      <c r="AF278" s="156" t="b">
        <f>Scenario!AF346=OrigScenario!AF278</f>
        <v>1</v>
      </c>
      <c r="AG278" s="156" t="b">
        <f>Scenario!AG346=OrigScenario!AG278</f>
        <v>1</v>
      </c>
      <c r="AH278" s="156" t="b">
        <f>Scenario!AH346=OrigScenario!AH278</f>
        <v>1</v>
      </c>
      <c r="AI278" s="156" t="b">
        <f>Scenario!AI346=OrigScenario!AI278</f>
        <v>1</v>
      </c>
      <c r="AJ278" s="156" t="b">
        <f>Scenario!AJ346=OrigScenario!AJ278</f>
        <v>1</v>
      </c>
      <c r="AK278" s="156" t="b">
        <f>Scenario!AK346=OrigScenario!AK278</f>
        <v>1</v>
      </c>
      <c r="AL278" s="156" t="b">
        <f>Scenario!AL346=OrigScenario!AL278</f>
        <v>1</v>
      </c>
      <c r="AM278" s="156" t="b">
        <f>Scenario!AM346=OrigScenario!AM278</f>
        <v>1</v>
      </c>
      <c r="AN278" s="156" t="b">
        <f>Scenario!AN346=OrigScenario!AN278</f>
        <v>1</v>
      </c>
      <c r="AO278" s="156" t="b">
        <f>Scenario!AO346=OrigScenario!AO278</f>
        <v>1</v>
      </c>
      <c r="AP278" s="156" t="b">
        <f>Scenario!AP346=OrigScenario!AP278</f>
        <v>1</v>
      </c>
      <c r="AQ278" s="156" t="b">
        <f>Scenario!AQ346=OrigScenario!AQ278</f>
        <v>1</v>
      </c>
      <c r="AR278" s="156" t="b">
        <f>Scenario!AR346=OrigScenario!AR278</f>
        <v>1</v>
      </c>
      <c r="AS278" s="156" t="b">
        <f>Scenario!AS346=OrigScenario!AS278</f>
        <v>1</v>
      </c>
      <c r="AT278" s="156" t="b">
        <f>Scenario!AT346=OrigScenario!AT278</f>
        <v>1</v>
      </c>
      <c r="AU278" s="156" t="b">
        <f>Scenario!AU346=OrigScenario!AU278</f>
        <v>1</v>
      </c>
      <c r="AV278" s="157" t="b">
        <f>Scenario!AV346=OrigScenario!AV278</f>
        <v>1</v>
      </c>
    </row>
    <row r="279" spans="2:48" ht="13.5" thickBot="1" x14ac:dyDescent="0.25">
      <c r="B279" s="341" t="b">
        <f>Scenario!B347=OrigScenario!B279</f>
        <v>0</v>
      </c>
      <c r="C279" s="342" t="b">
        <f>Scenario!C347=OrigScenario!C279</f>
        <v>1</v>
      </c>
      <c r="D279" s="342" t="b">
        <f>Scenario!D347=OrigScenario!D279</f>
        <v>1</v>
      </c>
      <c r="E279" s="342" t="b">
        <f>Scenario!E347=OrigScenario!E279</f>
        <v>1</v>
      </c>
      <c r="F279" s="342" t="b">
        <f>Scenario!F347=OrigScenario!F279</f>
        <v>1</v>
      </c>
      <c r="G279" s="342" t="b">
        <f>Scenario!G347=OrigScenario!G279</f>
        <v>1</v>
      </c>
      <c r="H279" s="342" t="b">
        <f>Scenario!H347=OrigScenario!H279</f>
        <v>1</v>
      </c>
      <c r="I279" s="342" t="b">
        <f>Scenario!I347=OrigScenario!I279</f>
        <v>1</v>
      </c>
      <c r="J279" s="342" t="b">
        <f>Scenario!J347=OrigScenario!J279</f>
        <v>1</v>
      </c>
      <c r="K279" s="342" t="b">
        <f>Scenario!K347=OrigScenario!K279</f>
        <v>1</v>
      </c>
      <c r="L279" s="342" t="b">
        <f>Scenario!L347=OrigScenario!L279</f>
        <v>1</v>
      </c>
      <c r="M279" s="342" t="b">
        <f>Scenario!M347=OrigScenario!M279</f>
        <v>1</v>
      </c>
      <c r="N279" s="342" t="b">
        <f>Scenario!N347=OrigScenario!N279</f>
        <v>1</v>
      </c>
      <c r="O279" s="342" t="b">
        <f>Scenario!O347=OrigScenario!O279</f>
        <v>1</v>
      </c>
      <c r="P279" s="342" t="b">
        <f>Scenario!P347=OrigScenario!P279</f>
        <v>1</v>
      </c>
      <c r="Q279" s="342" t="b">
        <f>Scenario!Q347=OrigScenario!Q279</f>
        <v>1</v>
      </c>
      <c r="R279" s="342" t="b">
        <f>Scenario!R347=OrigScenario!R279</f>
        <v>1</v>
      </c>
      <c r="S279" s="342" t="b">
        <f>Scenario!S347=OrigScenario!S279</f>
        <v>1</v>
      </c>
      <c r="T279" s="342" t="b">
        <f>Scenario!T347=OrigScenario!T279</f>
        <v>1</v>
      </c>
      <c r="U279" s="342" t="b">
        <f>Scenario!U347=OrigScenario!U279</f>
        <v>1</v>
      </c>
      <c r="V279" s="342" t="b">
        <f>Scenario!V347=OrigScenario!V279</f>
        <v>1</v>
      </c>
      <c r="W279" s="342" t="b">
        <f>Scenario!W347=OrigScenario!W279</f>
        <v>1</v>
      </c>
      <c r="X279" s="342" t="b">
        <f>Scenario!X347=OrigScenario!X279</f>
        <v>1</v>
      </c>
      <c r="Y279" s="342" t="b">
        <f>Scenario!Y347=OrigScenario!Y279</f>
        <v>1</v>
      </c>
      <c r="Z279" s="342" t="b">
        <f>Scenario!Z347=OrigScenario!Z279</f>
        <v>1</v>
      </c>
      <c r="AA279" s="342" t="b">
        <f>Scenario!AA347=OrigScenario!AA279</f>
        <v>1</v>
      </c>
      <c r="AB279" s="342" t="b">
        <f>Scenario!AB347=OrigScenario!AB279</f>
        <v>1</v>
      </c>
      <c r="AC279" s="342" t="b">
        <f>Scenario!AC347=OrigScenario!AC279</f>
        <v>1</v>
      </c>
      <c r="AD279" s="342" t="b">
        <f>Scenario!AD347=OrigScenario!AD279</f>
        <v>1</v>
      </c>
      <c r="AE279" s="342" t="b">
        <f>Scenario!AE347=OrigScenario!AE279</f>
        <v>1</v>
      </c>
      <c r="AF279" s="342" t="b">
        <f>Scenario!AF347=OrigScenario!AF279</f>
        <v>1</v>
      </c>
      <c r="AG279" s="342" t="b">
        <f>Scenario!AG347=OrigScenario!AG279</f>
        <v>1</v>
      </c>
      <c r="AH279" s="342" t="b">
        <f>Scenario!AH347=OrigScenario!AH279</f>
        <v>1</v>
      </c>
      <c r="AI279" s="342" t="b">
        <f>Scenario!AI347=OrigScenario!AI279</f>
        <v>1</v>
      </c>
      <c r="AJ279" s="342" t="b">
        <f>Scenario!AJ347=OrigScenario!AJ279</f>
        <v>1</v>
      </c>
      <c r="AK279" s="342" t="b">
        <f>Scenario!AK347=OrigScenario!AK279</f>
        <v>1</v>
      </c>
      <c r="AL279" s="342" t="b">
        <f>Scenario!AL347=OrigScenario!AL279</f>
        <v>1</v>
      </c>
      <c r="AM279" s="342" t="b">
        <f>Scenario!AM347=OrigScenario!AM279</f>
        <v>1</v>
      </c>
      <c r="AN279" s="342" t="b">
        <f>Scenario!AN347=OrigScenario!AN279</f>
        <v>1</v>
      </c>
      <c r="AO279" s="342" t="b">
        <f>Scenario!AO347=OrigScenario!AO279</f>
        <v>1</v>
      </c>
      <c r="AP279" s="342" t="b">
        <f>Scenario!AP347=OrigScenario!AP279</f>
        <v>1</v>
      </c>
      <c r="AQ279" s="342" t="b">
        <f>Scenario!AQ347=OrigScenario!AQ279</f>
        <v>1</v>
      </c>
      <c r="AR279" s="342" t="b">
        <f>Scenario!AR347=OrigScenario!AR279</f>
        <v>1</v>
      </c>
      <c r="AS279" s="342" t="b">
        <f>Scenario!AS347=OrigScenario!AS279</f>
        <v>1</v>
      </c>
      <c r="AT279" s="342" t="b">
        <f>Scenario!AT347=OrigScenario!AT279</f>
        <v>1</v>
      </c>
      <c r="AU279" s="342" t="b">
        <f>Scenario!AU347=OrigScenario!AU279</f>
        <v>1</v>
      </c>
      <c r="AV279" s="343" t="b">
        <f>Scenario!AV347=OrigScenario!AV279</f>
        <v>1</v>
      </c>
    </row>
    <row r="280" spans="2:48" ht="14.25" thickTop="1" thickBot="1" x14ac:dyDescent="0.25">
      <c r="B280" t="b">
        <f>Scenario!B348=OrigScenario!B280</f>
        <v>1</v>
      </c>
      <c r="C280" t="b">
        <f>Scenario!C348=OrigScenario!C280</f>
        <v>1</v>
      </c>
      <c r="D280" t="b">
        <f>Scenario!D348=OrigScenario!D280</f>
        <v>1</v>
      </c>
      <c r="E280" t="b">
        <f>Scenario!E348=OrigScenario!E280</f>
        <v>1</v>
      </c>
      <c r="F280" t="b">
        <f>Scenario!F348=OrigScenario!F280</f>
        <v>1</v>
      </c>
      <c r="G280" t="b">
        <f>Scenario!G348=OrigScenario!G280</f>
        <v>1</v>
      </c>
      <c r="H280" t="b">
        <f>Scenario!H348=OrigScenario!H280</f>
        <v>1</v>
      </c>
      <c r="I280" t="b">
        <f>Scenario!I348=OrigScenario!I280</f>
        <v>1</v>
      </c>
      <c r="J280" t="b">
        <f>Scenario!J348=OrigScenario!J280</f>
        <v>1</v>
      </c>
      <c r="K280" t="b">
        <f>Scenario!K348=OrigScenario!K280</f>
        <v>1</v>
      </c>
      <c r="L280" t="b">
        <f>Scenario!L348=OrigScenario!L280</f>
        <v>1</v>
      </c>
      <c r="M280" t="b">
        <f>Scenario!M348=OrigScenario!M280</f>
        <v>1</v>
      </c>
      <c r="N280" t="b">
        <f>Scenario!N348=OrigScenario!N280</f>
        <v>1</v>
      </c>
      <c r="O280" t="b">
        <f>Scenario!O348=OrigScenario!O280</f>
        <v>1</v>
      </c>
      <c r="P280" t="b">
        <f>Scenario!P348=OrigScenario!P280</f>
        <v>1</v>
      </c>
      <c r="Q280" t="b">
        <f>Scenario!Q348=OrigScenario!Q280</f>
        <v>1</v>
      </c>
      <c r="R280" t="b">
        <f>Scenario!R348=OrigScenario!R280</f>
        <v>1</v>
      </c>
      <c r="S280" t="b">
        <f>Scenario!S348=OrigScenario!S280</f>
        <v>1</v>
      </c>
      <c r="T280" t="b">
        <f>Scenario!T348=OrigScenario!T280</f>
        <v>1</v>
      </c>
      <c r="U280" t="b">
        <f>Scenario!U348=OrigScenario!U280</f>
        <v>1</v>
      </c>
      <c r="V280" t="b">
        <f>Scenario!V348=OrigScenario!V280</f>
        <v>1</v>
      </c>
      <c r="W280" t="b">
        <f>Scenario!W348=OrigScenario!W280</f>
        <v>1</v>
      </c>
      <c r="X280" t="b">
        <f>Scenario!X348=OrigScenario!X280</f>
        <v>1</v>
      </c>
      <c r="Y280" t="b">
        <f>Scenario!Y348=OrigScenario!Y280</f>
        <v>1</v>
      </c>
      <c r="Z280" t="b">
        <f>Scenario!Z348=OrigScenario!Z280</f>
        <v>1</v>
      </c>
      <c r="AA280" t="b">
        <f>Scenario!AA348=OrigScenario!AA280</f>
        <v>1</v>
      </c>
      <c r="AB280" t="b">
        <f>Scenario!AB348=OrigScenario!AB280</f>
        <v>1</v>
      </c>
      <c r="AC280" t="b">
        <f>Scenario!AC348=OrigScenario!AC280</f>
        <v>1</v>
      </c>
      <c r="AD280" t="b">
        <f>Scenario!AD348=OrigScenario!AD280</f>
        <v>1</v>
      </c>
      <c r="AE280" t="b">
        <f>Scenario!AE348=OrigScenario!AE280</f>
        <v>1</v>
      </c>
      <c r="AF280" t="b">
        <f>Scenario!AF348=OrigScenario!AF280</f>
        <v>1</v>
      </c>
      <c r="AG280" t="b">
        <f>Scenario!AG348=OrigScenario!AG280</f>
        <v>1</v>
      </c>
      <c r="AH280" t="b">
        <f>Scenario!AH348=OrigScenario!AH280</f>
        <v>1</v>
      </c>
      <c r="AI280" t="b">
        <f>Scenario!AI348=OrigScenario!AI280</f>
        <v>1</v>
      </c>
      <c r="AJ280" t="b">
        <f>Scenario!AJ348=OrigScenario!AJ280</f>
        <v>1</v>
      </c>
      <c r="AK280" t="b">
        <f>Scenario!AK348=OrigScenario!AK280</f>
        <v>1</v>
      </c>
      <c r="AL280" t="b">
        <f>Scenario!AL348=OrigScenario!AL280</f>
        <v>1</v>
      </c>
      <c r="AM280" t="b">
        <f>Scenario!AM348=OrigScenario!AM280</f>
        <v>1</v>
      </c>
      <c r="AN280" t="b">
        <f>Scenario!AN348=OrigScenario!AN280</f>
        <v>1</v>
      </c>
      <c r="AO280" t="b">
        <f>Scenario!AO348=OrigScenario!AO280</f>
        <v>1</v>
      </c>
      <c r="AP280" t="b">
        <f>Scenario!AP348=OrigScenario!AP280</f>
        <v>1</v>
      </c>
      <c r="AQ280" t="b">
        <f>Scenario!AQ348=OrigScenario!AQ280</f>
        <v>1</v>
      </c>
      <c r="AR280" t="b">
        <f>Scenario!AR348=OrigScenario!AR280</f>
        <v>1</v>
      </c>
      <c r="AS280" t="b">
        <f>Scenario!AS348=OrigScenario!AS280</f>
        <v>1</v>
      </c>
      <c r="AT280" t="b">
        <f>Scenario!AT348=OrigScenario!AT280</f>
        <v>1</v>
      </c>
      <c r="AU280" t="b">
        <f>Scenario!AU348=OrigScenario!AU280</f>
        <v>1</v>
      </c>
      <c r="AV280" t="b">
        <f>Scenario!AV348=OrigScenario!AV280</f>
        <v>1</v>
      </c>
    </row>
    <row r="281" spans="2:48" ht="13.5" thickTop="1" x14ac:dyDescent="0.2">
      <c r="B281" s="332" t="b">
        <f>Scenario!B349=OrigScenario!B281</f>
        <v>1</v>
      </c>
      <c r="C281" s="333" t="b">
        <f>Scenario!C349=OrigScenario!C281</f>
        <v>1</v>
      </c>
      <c r="D281" s="333" t="b">
        <f>Scenario!D349=OrigScenario!D281</f>
        <v>1</v>
      </c>
      <c r="E281" s="333" t="b">
        <f>Scenario!E349=OrigScenario!E281</f>
        <v>1</v>
      </c>
      <c r="F281" s="333" t="b">
        <f>Scenario!F349=OrigScenario!F281</f>
        <v>1</v>
      </c>
      <c r="G281" s="333" t="b">
        <f>Scenario!G349=OrigScenario!G281</f>
        <v>1</v>
      </c>
      <c r="H281" s="333" t="b">
        <f>Scenario!H349=OrigScenario!H281</f>
        <v>1</v>
      </c>
      <c r="I281" s="333" t="b">
        <f>Scenario!I349=OrigScenario!I281</f>
        <v>1</v>
      </c>
      <c r="J281" s="333" t="b">
        <f>Scenario!J349=OrigScenario!J281</f>
        <v>1</v>
      </c>
      <c r="K281" s="333" t="b">
        <f>Scenario!K349=OrigScenario!K281</f>
        <v>1</v>
      </c>
      <c r="L281" s="333" t="b">
        <f>Scenario!L349=OrigScenario!L281</f>
        <v>1</v>
      </c>
      <c r="M281" s="333" t="b">
        <f>Scenario!M349=OrigScenario!M281</f>
        <v>1</v>
      </c>
      <c r="N281" s="333" t="b">
        <f>Scenario!N349=OrigScenario!N281</f>
        <v>1</v>
      </c>
      <c r="O281" s="333" t="b">
        <f>Scenario!O349=OrigScenario!O281</f>
        <v>1</v>
      </c>
      <c r="P281" s="333" t="b">
        <f>Scenario!P349=OrigScenario!P281</f>
        <v>1</v>
      </c>
      <c r="Q281" s="333" t="b">
        <f>Scenario!Q349=OrigScenario!Q281</f>
        <v>1</v>
      </c>
      <c r="R281" s="333" t="b">
        <f>Scenario!R349=OrigScenario!R281</f>
        <v>1</v>
      </c>
      <c r="S281" s="333" t="b">
        <f>Scenario!S349=OrigScenario!S281</f>
        <v>1</v>
      </c>
      <c r="T281" s="333" t="b">
        <f>Scenario!T349=OrigScenario!T281</f>
        <v>1</v>
      </c>
      <c r="U281" s="333" t="b">
        <f>Scenario!U349=OrigScenario!U281</f>
        <v>1</v>
      </c>
      <c r="V281" s="333" t="b">
        <f>Scenario!V349=OrigScenario!V281</f>
        <v>1</v>
      </c>
      <c r="W281" s="333" t="b">
        <f>Scenario!W349=OrigScenario!W281</f>
        <v>1</v>
      </c>
      <c r="X281" s="333" t="b">
        <f>Scenario!X349=OrigScenario!X281</f>
        <v>1</v>
      </c>
      <c r="Y281" s="333" t="b">
        <f>Scenario!Y349=OrigScenario!Y281</f>
        <v>1</v>
      </c>
      <c r="Z281" s="333" t="b">
        <f>Scenario!Z349=OrigScenario!Z281</f>
        <v>1</v>
      </c>
      <c r="AA281" s="333" t="b">
        <f>Scenario!AA349=OrigScenario!AA281</f>
        <v>1</v>
      </c>
      <c r="AB281" s="333" t="b">
        <f>Scenario!AB349=OrigScenario!AB281</f>
        <v>1</v>
      </c>
      <c r="AC281" s="333" t="b">
        <f>Scenario!AC349=OrigScenario!AC281</f>
        <v>1</v>
      </c>
      <c r="AD281" s="333" t="b">
        <f>Scenario!AD349=OrigScenario!AD281</f>
        <v>1</v>
      </c>
      <c r="AE281" s="333" t="b">
        <f>Scenario!AE349=OrigScenario!AE281</f>
        <v>1</v>
      </c>
      <c r="AF281" s="333" t="b">
        <f>Scenario!AF349=OrigScenario!AF281</f>
        <v>1</v>
      </c>
      <c r="AG281" s="333" t="b">
        <f>Scenario!AG349=OrigScenario!AG281</f>
        <v>1</v>
      </c>
      <c r="AH281" s="333" t="b">
        <f>Scenario!AH349=OrigScenario!AH281</f>
        <v>1</v>
      </c>
      <c r="AI281" s="333" t="b">
        <f>Scenario!AI349=OrigScenario!AI281</f>
        <v>1</v>
      </c>
      <c r="AJ281" s="333" t="b">
        <f>Scenario!AJ349=OrigScenario!AJ281</f>
        <v>1</v>
      </c>
      <c r="AK281" s="333" t="b">
        <f>Scenario!AK349=OrigScenario!AK281</f>
        <v>1</v>
      </c>
      <c r="AL281" s="333" t="b">
        <f>Scenario!AL349=OrigScenario!AL281</f>
        <v>1</v>
      </c>
      <c r="AM281" s="333" t="b">
        <f>Scenario!AM349=OrigScenario!AM281</f>
        <v>1</v>
      </c>
      <c r="AN281" s="333" t="b">
        <f>Scenario!AN349=OrigScenario!AN281</f>
        <v>1</v>
      </c>
      <c r="AO281" s="333" t="b">
        <f>Scenario!AO349=OrigScenario!AO281</f>
        <v>1</v>
      </c>
      <c r="AP281" s="333" t="b">
        <f>Scenario!AP349=OrigScenario!AP281</f>
        <v>1</v>
      </c>
      <c r="AQ281" s="333" t="b">
        <f>Scenario!AQ349=OrigScenario!AQ281</f>
        <v>1</v>
      </c>
      <c r="AR281" s="333" t="b">
        <f>Scenario!AR349=OrigScenario!AR281</f>
        <v>1</v>
      </c>
      <c r="AS281" s="333" t="b">
        <f>Scenario!AS349=OrigScenario!AS281</f>
        <v>1</v>
      </c>
      <c r="AT281" s="333" t="b">
        <f>Scenario!AT349=OrigScenario!AT281</f>
        <v>1</v>
      </c>
      <c r="AU281" s="333" t="b">
        <f>Scenario!AU349=OrigScenario!AU281</f>
        <v>1</v>
      </c>
      <c r="AV281" s="334" t="b">
        <f>Scenario!AV349=OrigScenario!AV281</f>
        <v>1</v>
      </c>
    </row>
    <row r="282" spans="2:48" x14ac:dyDescent="0.2">
      <c r="B282" s="2" t="b">
        <f>Scenario!B350=OrigScenario!B282</f>
        <v>1</v>
      </c>
      <c r="C282" s="3" t="b">
        <f>Scenario!C350=OrigScenario!C282</f>
        <v>1</v>
      </c>
      <c r="D282" s="3" t="b">
        <f>Scenario!D350=OrigScenario!D282</f>
        <v>1</v>
      </c>
      <c r="E282" s="3" t="b">
        <f>Scenario!E350=OrigScenario!E282</f>
        <v>1</v>
      </c>
      <c r="F282" s="3" t="b">
        <f>Scenario!F350=OrigScenario!F282</f>
        <v>1</v>
      </c>
      <c r="G282" s="3" t="b">
        <f>Scenario!G350=OrigScenario!G282</f>
        <v>1</v>
      </c>
      <c r="H282" s="3" t="b">
        <f>Scenario!H350=OrigScenario!H282</f>
        <v>1</v>
      </c>
      <c r="I282" s="3" t="b">
        <f>Scenario!I350=OrigScenario!I282</f>
        <v>1</v>
      </c>
      <c r="J282" s="3" t="b">
        <f>Scenario!J350=OrigScenario!J282</f>
        <v>1</v>
      </c>
      <c r="K282" s="3" t="b">
        <f>Scenario!K350=OrigScenario!K282</f>
        <v>1</v>
      </c>
      <c r="L282" s="3" t="b">
        <f>Scenario!L350=OrigScenario!L282</f>
        <v>1</v>
      </c>
      <c r="M282" s="3" t="b">
        <f>Scenario!M350=OrigScenario!M282</f>
        <v>1</v>
      </c>
      <c r="N282" s="3" t="b">
        <f>Scenario!N350=OrigScenario!N282</f>
        <v>1</v>
      </c>
      <c r="O282" s="3" t="b">
        <f>Scenario!O350=OrigScenario!O282</f>
        <v>1</v>
      </c>
      <c r="P282" s="3" t="b">
        <f>Scenario!P350=OrigScenario!P282</f>
        <v>1</v>
      </c>
      <c r="Q282" s="3" t="b">
        <f>Scenario!Q350=OrigScenario!Q282</f>
        <v>1</v>
      </c>
      <c r="R282" s="3" t="b">
        <f>Scenario!R350=OrigScenario!R282</f>
        <v>1</v>
      </c>
      <c r="S282" s="3" t="b">
        <f>Scenario!S350=OrigScenario!S282</f>
        <v>1</v>
      </c>
      <c r="T282" s="3" t="b">
        <f>Scenario!T350=OrigScenario!T282</f>
        <v>1</v>
      </c>
      <c r="U282" s="3" t="b">
        <f>Scenario!U350=OrigScenario!U282</f>
        <v>1</v>
      </c>
      <c r="V282" s="3" t="b">
        <f>Scenario!V350=OrigScenario!V282</f>
        <v>1</v>
      </c>
      <c r="W282" s="3" t="b">
        <f>Scenario!W350=OrigScenario!W282</f>
        <v>1</v>
      </c>
      <c r="X282" s="3" t="b">
        <f>Scenario!X350=OrigScenario!X282</f>
        <v>1</v>
      </c>
      <c r="Y282" s="3" t="b">
        <f>Scenario!Y350=OrigScenario!Y282</f>
        <v>1</v>
      </c>
      <c r="Z282" s="3" t="b">
        <f>Scenario!Z350=OrigScenario!Z282</f>
        <v>1</v>
      </c>
      <c r="AA282" s="3" t="b">
        <f>Scenario!AA350=OrigScenario!AA282</f>
        <v>1</v>
      </c>
      <c r="AB282" s="3" t="b">
        <f>Scenario!AB350=OrigScenario!AB282</f>
        <v>1</v>
      </c>
      <c r="AC282" s="3" t="b">
        <f>Scenario!AC350=OrigScenario!AC282</f>
        <v>1</v>
      </c>
      <c r="AD282" s="3" t="b">
        <f>Scenario!AD350=OrigScenario!AD282</f>
        <v>1</v>
      </c>
      <c r="AE282" s="3" t="b">
        <f>Scenario!AE350=OrigScenario!AE282</f>
        <v>1</v>
      </c>
      <c r="AF282" s="3" t="b">
        <f>Scenario!AF350=OrigScenario!AF282</f>
        <v>1</v>
      </c>
      <c r="AG282" s="3" t="b">
        <f>Scenario!AG350=OrigScenario!AG282</f>
        <v>1</v>
      </c>
      <c r="AH282" s="3" t="b">
        <f>Scenario!AH350=OrigScenario!AH282</f>
        <v>1</v>
      </c>
      <c r="AI282" s="3" t="b">
        <f>Scenario!AI350=OrigScenario!AI282</f>
        <v>1</v>
      </c>
      <c r="AJ282" s="3" t="b">
        <f>Scenario!AJ350=OrigScenario!AJ282</f>
        <v>1</v>
      </c>
      <c r="AK282" s="3" t="b">
        <f>Scenario!AK350=OrigScenario!AK282</f>
        <v>1</v>
      </c>
      <c r="AL282" s="3" t="b">
        <f>Scenario!AL350=OrigScenario!AL282</f>
        <v>1</v>
      </c>
      <c r="AM282" s="3" t="b">
        <f>Scenario!AM350=OrigScenario!AM282</f>
        <v>1</v>
      </c>
      <c r="AN282" s="3" t="b">
        <f>Scenario!AN350=OrigScenario!AN282</f>
        <v>1</v>
      </c>
      <c r="AO282" s="3" t="b">
        <f>Scenario!AO350=OrigScenario!AO282</f>
        <v>1</v>
      </c>
      <c r="AP282" s="3" t="b">
        <f>Scenario!AP350=OrigScenario!AP282</f>
        <v>1</v>
      </c>
      <c r="AQ282" s="3" t="b">
        <f>Scenario!AQ350=OrigScenario!AQ282</f>
        <v>1</v>
      </c>
      <c r="AR282" s="3" t="b">
        <f>Scenario!AR350=OrigScenario!AR282</f>
        <v>1</v>
      </c>
      <c r="AS282" s="3" t="b">
        <f>Scenario!AS350=OrigScenario!AS282</f>
        <v>1</v>
      </c>
      <c r="AT282" s="3" t="b">
        <f>Scenario!AT350=OrigScenario!AT282</f>
        <v>1</v>
      </c>
      <c r="AU282" s="3" t="b">
        <f>Scenario!AU350=OrigScenario!AU282</f>
        <v>1</v>
      </c>
      <c r="AV282" s="4" t="b">
        <f>Scenario!AV350=OrigScenario!AV282</f>
        <v>1</v>
      </c>
    </row>
    <row r="283" spans="2:48" x14ac:dyDescent="0.2">
      <c r="B283" s="2" t="b">
        <f>Scenario!B351=OrigScenario!B283</f>
        <v>1</v>
      </c>
      <c r="C283" s="154" t="b">
        <f>Scenario!C351=OrigScenario!C283</f>
        <v>0</v>
      </c>
      <c r="D283" s="154" t="b">
        <f>Scenario!D351=OrigScenario!D283</f>
        <v>0</v>
      </c>
      <c r="E283" s="154" t="b">
        <f>Scenario!E351=OrigScenario!E283</f>
        <v>0</v>
      </c>
      <c r="F283" s="154" t="b">
        <f>Scenario!F351=OrigScenario!F283</f>
        <v>0</v>
      </c>
      <c r="G283" s="154" t="b">
        <f>Scenario!G351=OrigScenario!G283</f>
        <v>0</v>
      </c>
      <c r="H283" s="154" t="b">
        <f>Scenario!H351=OrigScenario!H283</f>
        <v>0</v>
      </c>
      <c r="I283" s="154" t="b">
        <f>Scenario!I351=OrigScenario!I283</f>
        <v>0</v>
      </c>
      <c r="J283" s="154" t="b">
        <f>Scenario!J351=OrigScenario!J283</f>
        <v>0</v>
      </c>
      <c r="K283" s="154" t="b">
        <f>Scenario!K351=OrigScenario!K283</f>
        <v>0</v>
      </c>
      <c r="L283" s="154" t="b">
        <f>Scenario!L351=OrigScenario!L283</f>
        <v>0</v>
      </c>
      <c r="M283" s="154" t="b">
        <f>Scenario!M351=OrigScenario!M283</f>
        <v>0</v>
      </c>
      <c r="N283" s="154" t="b">
        <f>Scenario!N351=OrigScenario!N283</f>
        <v>0</v>
      </c>
      <c r="O283" s="154" t="b">
        <f>Scenario!O351=OrigScenario!O283</f>
        <v>0</v>
      </c>
      <c r="P283" s="154" t="b">
        <f>Scenario!P351=OrigScenario!P283</f>
        <v>0</v>
      </c>
      <c r="Q283" s="154" t="b">
        <f>Scenario!Q351=OrigScenario!Q283</f>
        <v>0</v>
      </c>
      <c r="R283" s="154" t="b">
        <f>Scenario!R351=OrigScenario!R283</f>
        <v>0</v>
      </c>
      <c r="S283" s="154" t="b">
        <f>Scenario!S351=OrigScenario!S283</f>
        <v>0</v>
      </c>
      <c r="T283" s="154" t="b">
        <f>Scenario!T351=OrigScenario!T283</f>
        <v>0</v>
      </c>
      <c r="U283" s="154" t="b">
        <f>Scenario!U351=OrigScenario!U283</f>
        <v>0</v>
      </c>
      <c r="V283" s="154" t="b">
        <f>Scenario!V351=OrigScenario!V283</f>
        <v>0</v>
      </c>
      <c r="W283" s="154" t="b">
        <f>Scenario!W351=OrigScenario!W283</f>
        <v>0</v>
      </c>
      <c r="X283" s="154" t="b">
        <f>Scenario!X351=OrigScenario!X283</f>
        <v>0</v>
      </c>
      <c r="Y283" s="154" t="b">
        <f>Scenario!Y351=OrigScenario!Y283</f>
        <v>0</v>
      </c>
      <c r="Z283" s="154" t="b">
        <f>Scenario!Z351=OrigScenario!Z283</f>
        <v>0</v>
      </c>
      <c r="AA283" s="154" t="b">
        <f>Scenario!AA351=OrigScenario!AA283</f>
        <v>0</v>
      </c>
      <c r="AB283" s="154" t="b">
        <f>Scenario!AB351=OrigScenario!AB283</f>
        <v>0</v>
      </c>
      <c r="AC283" s="154" t="b">
        <f>Scenario!AC351=OrigScenario!AC283</f>
        <v>0</v>
      </c>
      <c r="AD283" s="154" t="b">
        <f>Scenario!AD351=OrigScenario!AD283</f>
        <v>0</v>
      </c>
      <c r="AE283" s="154" t="b">
        <f>Scenario!AE351=OrigScenario!AE283</f>
        <v>0</v>
      </c>
      <c r="AF283" s="154" t="b">
        <f>Scenario!AF351=OrigScenario!AF283</f>
        <v>0</v>
      </c>
      <c r="AG283" s="154" t="b">
        <f>Scenario!AG351=OrigScenario!AG283</f>
        <v>0</v>
      </c>
      <c r="AH283" s="154" t="b">
        <f>Scenario!AH351=OrigScenario!AH283</f>
        <v>0</v>
      </c>
      <c r="AI283" s="154" t="b">
        <f>Scenario!AI351=OrigScenario!AI283</f>
        <v>0</v>
      </c>
      <c r="AJ283" s="154" t="b">
        <f>Scenario!AJ351=OrigScenario!AJ283</f>
        <v>0</v>
      </c>
      <c r="AK283" s="154" t="b">
        <f>Scenario!AK351=OrigScenario!AK283</f>
        <v>0</v>
      </c>
      <c r="AL283" s="154" t="b">
        <f>Scenario!AL351=OrigScenario!AL283</f>
        <v>0</v>
      </c>
      <c r="AM283" s="154" t="b">
        <f>Scenario!AM351=OrigScenario!AM283</f>
        <v>0</v>
      </c>
      <c r="AN283" s="154" t="b">
        <f>Scenario!AN351=OrigScenario!AN283</f>
        <v>0</v>
      </c>
      <c r="AO283" s="154" t="b">
        <f>Scenario!AO351=OrigScenario!AO283</f>
        <v>0</v>
      </c>
      <c r="AP283" s="154" t="b">
        <f>Scenario!AP351=OrigScenario!AP283</f>
        <v>0</v>
      </c>
      <c r="AQ283" s="154" t="b">
        <f>Scenario!AQ351=OrigScenario!AQ283</f>
        <v>0</v>
      </c>
      <c r="AR283" s="154" t="b">
        <f>Scenario!AR351=OrigScenario!AR283</f>
        <v>0</v>
      </c>
      <c r="AS283" s="154" t="b">
        <f>Scenario!AS351=OrigScenario!AS283</f>
        <v>0</v>
      </c>
      <c r="AT283" s="154" t="b">
        <f>Scenario!AT351=OrigScenario!AT283</f>
        <v>0</v>
      </c>
      <c r="AU283" s="154" t="b">
        <f>Scenario!AU351=OrigScenario!AU283</f>
        <v>0</v>
      </c>
      <c r="AV283" s="155" t="b">
        <f>Scenario!AV351=OrigScenario!AV283</f>
        <v>0</v>
      </c>
    </row>
    <row r="284" spans="2:48" x14ac:dyDescent="0.2">
      <c r="B284" s="2" t="b">
        <f>Scenario!B352=OrigScenario!B284</f>
        <v>1</v>
      </c>
      <c r="C284" s="154" t="b">
        <f>Scenario!C352=OrigScenario!C284</f>
        <v>1</v>
      </c>
      <c r="D284" s="154" t="b">
        <f>Scenario!D352=OrigScenario!D284</f>
        <v>1</v>
      </c>
      <c r="E284" s="154" t="b">
        <f>Scenario!E352=OrigScenario!E284</f>
        <v>1</v>
      </c>
      <c r="F284" s="154" t="b">
        <f>Scenario!F352=OrigScenario!F284</f>
        <v>1</v>
      </c>
      <c r="G284" s="154" t="b">
        <f>Scenario!G352=OrigScenario!G284</f>
        <v>1</v>
      </c>
      <c r="H284" s="154" t="b">
        <f>Scenario!H352=OrigScenario!H284</f>
        <v>1</v>
      </c>
      <c r="I284" s="154" t="b">
        <f>Scenario!I352=OrigScenario!I284</f>
        <v>1</v>
      </c>
      <c r="J284" s="154" t="b">
        <f>Scenario!J352=OrigScenario!J284</f>
        <v>1</v>
      </c>
      <c r="K284" s="154" t="b">
        <f>Scenario!K352=OrigScenario!K284</f>
        <v>1</v>
      </c>
      <c r="L284" s="154" t="b">
        <f>Scenario!L352=OrigScenario!L284</f>
        <v>1</v>
      </c>
      <c r="M284" s="154" t="b">
        <f>Scenario!M352=OrigScenario!M284</f>
        <v>1</v>
      </c>
      <c r="N284" s="154" t="b">
        <f>Scenario!N352=OrigScenario!N284</f>
        <v>1</v>
      </c>
      <c r="O284" s="154" t="b">
        <f>Scenario!O352=OrigScenario!O284</f>
        <v>1</v>
      </c>
      <c r="P284" s="154" t="b">
        <f>Scenario!P352=OrigScenario!P284</f>
        <v>1</v>
      </c>
      <c r="Q284" s="154" t="b">
        <f>Scenario!Q352=OrigScenario!Q284</f>
        <v>1</v>
      </c>
      <c r="R284" s="154" t="b">
        <f>Scenario!R352=OrigScenario!R284</f>
        <v>1</v>
      </c>
      <c r="S284" s="154" t="b">
        <f>Scenario!S352=OrigScenario!S284</f>
        <v>1</v>
      </c>
      <c r="T284" s="154" t="b">
        <f>Scenario!T352=OrigScenario!T284</f>
        <v>1</v>
      </c>
      <c r="U284" s="154" t="b">
        <f>Scenario!U352=OrigScenario!U284</f>
        <v>1</v>
      </c>
      <c r="V284" s="154" t="b">
        <f>Scenario!V352=OrigScenario!V284</f>
        <v>1</v>
      </c>
      <c r="W284" s="154" t="b">
        <f>Scenario!W352=OrigScenario!W284</f>
        <v>1</v>
      </c>
      <c r="X284" s="154" t="b">
        <f>Scenario!X352=OrigScenario!X284</f>
        <v>1</v>
      </c>
      <c r="Y284" s="154" t="b">
        <f>Scenario!Y352=OrigScenario!Y284</f>
        <v>1</v>
      </c>
      <c r="Z284" s="154" t="b">
        <f>Scenario!Z352=OrigScenario!Z284</f>
        <v>1</v>
      </c>
      <c r="AA284" s="154" t="b">
        <f>Scenario!AA352=OrigScenario!AA284</f>
        <v>1</v>
      </c>
      <c r="AB284" s="154" t="b">
        <f>Scenario!AB352=OrigScenario!AB284</f>
        <v>1</v>
      </c>
      <c r="AC284" s="154" t="b">
        <f>Scenario!AC352=OrigScenario!AC284</f>
        <v>1</v>
      </c>
      <c r="AD284" s="154" t="b">
        <f>Scenario!AD352=OrigScenario!AD284</f>
        <v>1</v>
      </c>
      <c r="AE284" s="154" t="b">
        <f>Scenario!AE352=OrigScenario!AE284</f>
        <v>1</v>
      </c>
      <c r="AF284" s="154" t="b">
        <f>Scenario!AF352=OrigScenario!AF284</f>
        <v>1</v>
      </c>
      <c r="AG284" s="154" t="b">
        <f>Scenario!AG352=OrigScenario!AG284</f>
        <v>1</v>
      </c>
      <c r="AH284" s="154" t="b">
        <f>Scenario!AH352=OrigScenario!AH284</f>
        <v>1</v>
      </c>
      <c r="AI284" s="154" t="b">
        <f>Scenario!AI352=OrigScenario!AI284</f>
        <v>1</v>
      </c>
      <c r="AJ284" s="154" t="b">
        <f>Scenario!AJ352=OrigScenario!AJ284</f>
        <v>1</v>
      </c>
      <c r="AK284" s="154" t="b">
        <f>Scenario!AK352=OrigScenario!AK284</f>
        <v>1</v>
      </c>
      <c r="AL284" s="154" t="b">
        <f>Scenario!AL352=OrigScenario!AL284</f>
        <v>1</v>
      </c>
      <c r="AM284" s="154" t="b">
        <f>Scenario!AM352=OrigScenario!AM284</f>
        <v>1</v>
      </c>
      <c r="AN284" s="154" t="b">
        <f>Scenario!AN352=OrigScenario!AN284</f>
        <v>1</v>
      </c>
      <c r="AO284" s="154" t="b">
        <f>Scenario!AO352=OrigScenario!AO284</f>
        <v>1</v>
      </c>
      <c r="AP284" s="154" t="b">
        <f>Scenario!AP352=OrigScenario!AP284</f>
        <v>1</v>
      </c>
      <c r="AQ284" s="154" t="b">
        <f>Scenario!AQ352=OrigScenario!AQ284</f>
        <v>1</v>
      </c>
      <c r="AR284" s="154" t="b">
        <f>Scenario!AR352=OrigScenario!AR284</f>
        <v>1</v>
      </c>
      <c r="AS284" s="154" t="b">
        <f>Scenario!AS352=OrigScenario!AS284</f>
        <v>1</v>
      </c>
      <c r="AT284" s="154" t="b">
        <f>Scenario!AT352=OrigScenario!AT284</f>
        <v>1</v>
      </c>
      <c r="AU284" s="154" t="b">
        <f>Scenario!AU352=OrigScenario!AU284</f>
        <v>1</v>
      </c>
      <c r="AV284" s="155" t="b">
        <f>Scenario!AV352=OrigScenario!AV284</f>
        <v>1</v>
      </c>
    </row>
    <row r="285" spans="2:48" x14ac:dyDescent="0.2">
      <c r="B285" s="2" t="b">
        <f>Scenario!B353=OrigScenario!B285</f>
        <v>1</v>
      </c>
      <c r="C285" s="154" t="b">
        <f>Scenario!C353=OrigScenario!C285</f>
        <v>1</v>
      </c>
      <c r="D285" s="154" t="b">
        <f>Scenario!D353=OrigScenario!D285</f>
        <v>1</v>
      </c>
      <c r="E285" s="154" t="b">
        <f>Scenario!E353=OrigScenario!E285</f>
        <v>1</v>
      </c>
      <c r="F285" s="154" t="b">
        <f>Scenario!F353=OrigScenario!F285</f>
        <v>1</v>
      </c>
      <c r="G285" s="154" t="b">
        <f>Scenario!G353=OrigScenario!G285</f>
        <v>1</v>
      </c>
      <c r="H285" s="154" t="b">
        <f>Scenario!H353=OrigScenario!H285</f>
        <v>1</v>
      </c>
      <c r="I285" s="154" t="b">
        <f>Scenario!I353=OrigScenario!I285</f>
        <v>1</v>
      </c>
      <c r="J285" s="154" t="b">
        <f>Scenario!J353=OrigScenario!J285</f>
        <v>1</v>
      </c>
      <c r="K285" s="154" t="b">
        <f>Scenario!K353=OrigScenario!K285</f>
        <v>1</v>
      </c>
      <c r="L285" s="154" t="b">
        <f>Scenario!L353=OrigScenario!L285</f>
        <v>1</v>
      </c>
      <c r="M285" s="154" t="b">
        <f>Scenario!M353=OrigScenario!M285</f>
        <v>1</v>
      </c>
      <c r="N285" s="154" t="b">
        <f>Scenario!N353=OrigScenario!N285</f>
        <v>1</v>
      </c>
      <c r="O285" s="154" t="b">
        <f>Scenario!O353=OrigScenario!O285</f>
        <v>1</v>
      </c>
      <c r="P285" s="154" t="b">
        <f>Scenario!P353=OrigScenario!P285</f>
        <v>1</v>
      </c>
      <c r="Q285" s="154" t="b">
        <f>Scenario!Q353=OrigScenario!Q285</f>
        <v>1</v>
      </c>
      <c r="R285" s="154" t="b">
        <f>Scenario!R353=OrigScenario!R285</f>
        <v>1</v>
      </c>
      <c r="S285" s="154" t="b">
        <f>Scenario!S353=OrigScenario!S285</f>
        <v>1</v>
      </c>
      <c r="T285" s="154" t="b">
        <f>Scenario!T353=OrigScenario!T285</f>
        <v>1</v>
      </c>
      <c r="U285" s="154" t="b">
        <f>Scenario!U353=OrigScenario!U285</f>
        <v>1</v>
      </c>
      <c r="V285" s="154" t="b">
        <f>Scenario!V353=OrigScenario!V285</f>
        <v>1</v>
      </c>
      <c r="W285" s="154" t="b">
        <f>Scenario!W353=OrigScenario!W285</f>
        <v>1</v>
      </c>
      <c r="X285" s="154" t="b">
        <f>Scenario!X353=OrigScenario!X285</f>
        <v>1</v>
      </c>
      <c r="Y285" s="154" t="b">
        <f>Scenario!Y353=OrigScenario!Y285</f>
        <v>1</v>
      </c>
      <c r="Z285" s="154" t="b">
        <f>Scenario!Z353=OrigScenario!Z285</f>
        <v>1</v>
      </c>
      <c r="AA285" s="154" t="b">
        <f>Scenario!AA353=OrigScenario!AA285</f>
        <v>1</v>
      </c>
      <c r="AB285" s="154" t="b">
        <f>Scenario!AB353=OrigScenario!AB285</f>
        <v>1</v>
      </c>
      <c r="AC285" s="154" t="b">
        <f>Scenario!AC353=OrigScenario!AC285</f>
        <v>1</v>
      </c>
      <c r="AD285" s="154" t="b">
        <f>Scenario!AD353=OrigScenario!AD285</f>
        <v>1</v>
      </c>
      <c r="AE285" s="154" t="b">
        <f>Scenario!AE353=OrigScenario!AE285</f>
        <v>1</v>
      </c>
      <c r="AF285" s="154" t="b">
        <f>Scenario!AF353=OrigScenario!AF285</f>
        <v>1</v>
      </c>
      <c r="AG285" s="154" t="b">
        <f>Scenario!AG353=OrigScenario!AG285</f>
        <v>1</v>
      </c>
      <c r="AH285" s="154" t="b">
        <f>Scenario!AH353=OrigScenario!AH285</f>
        <v>1</v>
      </c>
      <c r="AI285" s="154" t="b">
        <f>Scenario!AI353=OrigScenario!AI285</f>
        <v>1</v>
      </c>
      <c r="AJ285" s="154" t="b">
        <f>Scenario!AJ353=OrigScenario!AJ285</f>
        <v>1</v>
      </c>
      <c r="AK285" s="154" t="b">
        <f>Scenario!AK353=OrigScenario!AK285</f>
        <v>1</v>
      </c>
      <c r="AL285" s="154" t="b">
        <f>Scenario!AL353=OrigScenario!AL285</f>
        <v>1</v>
      </c>
      <c r="AM285" s="154" t="b">
        <f>Scenario!AM353=OrigScenario!AM285</f>
        <v>1</v>
      </c>
      <c r="AN285" s="154" t="b">
        <f>Scenario!AN353=OrigScenario!AN285</f>
        <v>1</v>
      </c>
      <c r="AO285" s="154" t="b">
        <f>Scenario!AO353=OrigScenario!AO285</f>
        <v>1</v>
      </c>
      <c r="AP285" s="154" t="b">
        <f>Scenario!AP353=OrigScenario!AP285</f>
        <v>1</v>
      </c>
      <c r="AQ285" s="154" t="b">
        <f>Scenario!AQ353=OrigScenario!AQ285</f>
        <v>1</v>
      </c>
      <c r="AR285" s="154" t="b">
        <f>Scenario!AR353=OrigScenario!AR285</f>
        <v>1</v>
      </c>
      <c r="AS285" s="154" t="b">
        <f>Scenario!AS353=OrigScenario!AS285</f>
        <v>1</v>
      </c>
      <c r="AT285" s="154" t="b">
        <f>Scenario!AT353=OrigScenario!AT285</f>
        <v>1</v>
      </c>
      <c r="AU285" s="154" t="b">
        <f>Scenario!AU353=OrigScenario!AU285</f>
        <v>1</v>
      </c>
      <c r="AV285" s="155" t="b">
        <f>Scenario!AV353=OrigScenario!AV285</f>
        <v>1</v>
      </c>
    </row>
    <row r="286" spans="2:48" x14ac:dyDescent="0.2">
      <c r="B286" s="2" t="b">
        <f>Scenario!B354=OrigScenario!B286</f>
        <v>1</v>
      </c>
      <c r="C286" s="154" t="b">
        <f>Scenario!C354=OrigScenario!C286</f>
        <v>0</v>
      </c>
      <c r="D286" s="154" t="b">
        <f>Scenario!D354=OrigScenario!D286</f>
        <v>0</v>
      </c>
      <c r="E286" s="154" t="b">
        <f>Scenario!E354=OrigScenario!E286</f>
        <v>0</v>
      </c>
      <c r="F286" s="154" t="b">
        <f>Scenario!F354=OrigScenario!F286</f>
        <v>0</v>
      </c>
      <c r="G286" s="154" t="b">
        <f>Scenario!G354=OrigScenario!G286</f>
        <v>0</v>
      </c>
      <c r="H286" s="154" t="b">
        <f>Scenario!H354=OrigScenario!H286</f>
        <v>0</v>
      </c>
      <c r="I286" s="154" t="b">
        <f>Scenario!I354=OrigScenario!I286</f>
        <v>0</v>
      </c>
      <c r="J286" s="154" t="b">
        <f>Scenario!J354=OrigScenario!J286</f>
        <v>0</v>
      </c>
      <c r="K286" s="154" t="b">
        <f>Scenario!K354=OrigScenario!K286</f>
        <v>0</v>
      </c>
      <c r="L286" s="154" t="b">
        <f>Scenario!L354=OrigScenario!L286</f>
        <v>0</v>
      </c>
      <c r="M286" s="154" t="b">
        <f>Scenario!M354=OrigScenario!M286</f>
        <v>0</v>
      </c>
      <c r="N286" s="154" t="b">
        <f>Scenario!N354=OrigScenario!N286</f>
        <v>0</v>
      </c>
      <c r="O286" s="154" t="b">
        <f>Scenario!O354=OrigScenario!O286</f>
        <v>0</v>
      </c>
      <c r="P286" s="154" t="b">
        <f>Scenario!P354=OrigScenario!P286</f>
        <v>0</v>
      </c>
      <c r="Q286" s="154" t="b">
        <f>Scenario!Q354=OrigScenario!Q286</f>
        <v>0</v>
      </c>
      <c r="R286" s="154" t="b">
        <f>Scenario!R354=OrigScenario!R286</f>
        <v>0</v>
      </c>
      <c r="S286" s="154" t="b">
        <f>Scenario!S354=OrigScenario!S286</f>
        <v>0</v>
      </c>
      <c r="T286" s="154" t="b">
        <f>Scenario!T354=OrigScenario!T286</f>
        <v>0</v>
      </c>
      <c r="U286" s="154" t="b">
        <f>Scenario!U354=OrigScenario!U286</f>
        <v>0</v>
      </c>
      <c r="V286" s="154" t="b">
        <f>Scenario!V354=OrigScenario!V286</f>
        <v>0</v>
      </c>
      <c r="W286" s="154" t="b">
        <f>Scenario!W354=OrigScenario!W286</f>
        <v>0</v>
      </c>
      <c r="X286" s="154" t="b">
        <f>Scenario!X354=OrigScenario!X286</f>
        <v>0</v>
      </c>
      <c r="Y286" s="154" t="b">
        <f>Scenario!Y354=OrigScenario!Y286</f>
        <v>0</v>
      </c>
      <c r="Z286" s="154" t="b">
        <f>Scenario!Z354=OrigScenario!Z286</f>
        <v>0</v>
      </c>
      <c r="AA286" s="154" t="b">
        <f>Scenario!AA354=OrigScenario!AA286</f>
        <v>0</v>
      </c>
      <c r="AB286" s="154" t="b">
        <f>Scenario!AB354=OrigScenario!AB286</f>
        <v>0</v>
      </c>
      <c r="AC286" s="154" t="b">
        <f>Scenario!AC354=OrigScenario!AC286</f>
        <v>0</v>
      </c>
      <c r="AD286" s="154" t="b">
        <f>Scenario!AD354=OrigScenario!AD286</f>
        <v>0</v>
      </c>
      <c r="AE286" s="154" t="b">
        <f>Scenario!AE354=OrigScenario!AE286</f>
        <v>0</v>
      </c>
      <c r="AF286" s="154" t="b">
        <f>Scenario!AF354=OrigScenario!AF286</f>
        <v>0</v>
      </c>
      <c r="AG286" s="154" t="b">
        <f>Scenario!AG354=OrigScenario!AG286</f>
        <v>0</v>
      </c>
      <c r="AH286" s="154" t="b">
        <f>Scenario!AH354=OrigScenario!AH286</f>
        <v>0</v>
      </c>
      <c r="AI286" s="154" t="b">
        <f>Scenario!AI354=OrigScenario!AI286</f>
        <v>0</v>
      </c>
      <c r="AJ286" s="154" t="b">
        <f>Scenario!AJ354=OrigScenario!AJ286</f>
        <v>0</v>
      </c>
      <c r="AK286" s="154" t="b">
        <f>Scenario!AK354=OrigScenario!AK286</f>
        <v>0</v>
      </c>
      <c r="AL286" s="154" t="b">
        <f>Scenario!AL354=OrigScenario!AL286</f>
        <v>0</v>
      </c>
      <c r="AM286" s="154" t="b">
        <f>Scenario!AM354=OrigScenario!AM286</f>
        <v>0</v>
      </c>
      <c r="AN286" s="154" t="b">
        <f>Scenario!AN354=OrigScenario!AN286</f>
        <v>0</v>
      </c>
      <c r="AO286" s="154" t="b">
        <f>Scenario!AO354=OrigScenario!AO286</f>
        <v>0</v>
      </c>
      <c r="AP286" s="154" t="b">
        <f>Scenario!AP354=OrigScenario!AP286</f>
        <v>0</v>
      </c>
      <c r="AQ286" s="154" t="b">
        <f>Scenario!AQ354=OrigScenario!AQ286</f>
        <v>0</v>
      </c>
      <c r="AR286" s="154" t="b">
        <f>Scenario!AR354=OrigScenario!AR286</f>
        <v>0</v>
      </c>
      <c r="AS286" s="154" t="b">
        <f>Scenario!AS354=OrigScenario!AS286</f>
        <v>0</v>
      </c>
      <c r="AT286" s="154" t="b">
        <f>Scenario!AT354=OrigScenario!AT286</f>
        <v>0</v>
      </c>
      <c r="AU286" s="154" t="b">
        <f>Scenario!AU354=OrigScenario!AU286</f>
        <v>0</v>
      </c>
      <c r="AV286" s="155" t="b">
        <f>Scenario!AV354=OrigScenario!AV286</f>
        <v>0</v>
      </c>
    </row>
    <row r="287" spans="2:48" x14ac:dyDescent="0.2">
      <c r="B287" s="2" t="b">
        <f>Scenario!B355=OrigScenario!B287</f>
        <v>1</v>
      </c>
      <c r="C287" s="154" t="b">
        <f>Scenario!C355=OrigScenario!C287</f>
        <v>0</v>
      </c>
      <c r="D287" s="154" t="b">
        <f>Scenario!D355=OrigScenario!D287</f>
        <v>0</v>
      </c>
      <c r="E287" s="154" t="b">
        <f>Scenario!E355=OrigScenario!E287</f>
        <v>0</v>
      </c>
      <c r="F287" s="154" t="b">
        <f>Scenario!F355=OrigScenario!F287</f>
        <v>0</v>
      </c>
      <c r="G287" s="154" t="b">
        <f>Scenario!G355=OrigScenario!G287</f>
        <v>0</v>
      </c>
      <c r="H287" s="154" t="b">
        <f>Scenario!H355=OrigScenario!H287</f>
        <v>0</v>
      </c>
      <c r="I287" s="154" t="b">
        <f>Scenario!I355=OrigScenario!I287</f>
        <v>0</v>
      </c>
      <c r="J287" s="154" t="b">
        <f>Scenario!J355=OrigScenario!J287</f>
        <v>0</v>
      </c>
      <c r="K287" s="154" t="b">
        <f>Scenario!K355=OrigScenario!K287</f>
        <v>0</v>
      </c>
      <c r="L287" s="154" t="b">
        <f>Scenario!L355=OrigScenario!L287</f>
        <v>0</v>
      </c>
      <c r="M287" s="154" t="b">
        <f>Scenario!M355=OrigScenario!M287</f>
        <v>0</v>
      </c>
      <c r="N287" s="154" t="b">
        <f>Scenario!N355=OrigScenario!N287</f>
        <v>0</v>
      </c>
      <c r="O287" s="154" t="b">
        <f>Scenario!O355=OrigScenario!O287</f>
        <v>0</v>
      </c>
      <c r="P287" s="154" t="b">
        <f>Scenario!P355=OrigScenario!P287</f>
        <v>0</v>
      </c>
      <c r="Q287" s="154" t="b">
        <f>Scenario!Q355=OrigScenario!Q287</f>
        <v>0</v>
      </c>
      <c r="R287" s="154" t="b">
        <f>Scenario!R355=OrigScenario!R287</f>
        <v>0</v>
      </c>
      <c r="S287" s="154" t="b">
        <f>Scenario!S355=OrigScenario!S287</f>
        <v>0</v>
      </c>
      <c r="T287" s="154" t="b">
        <f>Scenario!T355=OrigScenario!T287</f>
        <v>0</v>
      </c>
      <c r="U287" s="154" t="b">
        <f>Scenario!U355=OrigScenario!U287</f>
        <v>0</v>
      </c>
      <c r="V287" s="154" t="b">
        <f>Scenario!V355=OrigScenario!V287</f>
        <v>0</v>
      </c>
      <c r="W287" s="154" t="b">
        <f>Scenario!W355=OrigScenario!W287</f>
        <v>0</v>
      </c>
      <c r="X287" s="154" t="b">
        <f>Scenario!X355=OrigScenario!X287</f>
        <v>0</v>
      </c>
      <c r="Y287" s="154" t="b">
        <f>Scenario!Y355=OrigScenario!Y287</f>
        <v>0</v>
      </c>
      <c r="Z287" s="154" t="b">
        <f>Scenario!Z355=OrigScenario!Z287</f>
        <v>0</v>
      </c>
      <c r="AA287" s="154" t="b">
        <f>Scenario!AA355=OrigScenario!AA287</f>
        <v>0</v>
      </c>
      <c r="AB287" s="154" t="b">
        <f>Scenario!AB355=OrigScenario!AB287</f>
        <v>0</v>
      </c>
      <c r="AC287" s="154" t="b">
        <f>Scenario!AC355=OrigScenario!AC287</f>
        <v>0</v>
      </c>
      <c r="AD287" s="154" t="b">
        <f>Scenario!AD355=OrigScenario!AD287</f>
        <v>0</v>
      </c>
      <c r="AE287" s="154" t="b">
        <f>Scenario!AE355=OrigScenario!AE287</f>
        <v>0</v>
      </c>
      <c r="AF287" s="154" t="b">
        <f>Scenario!AF355=OrigScenario!AF287</f>
        <v>0</v>
      </c>
      <c r="AG287" s="154" t="b">
        <f>Scenario!AG355=OrigScenario!AG287</f>
        <v>0</v>
      </c>
      <c r="AH287" s="154" t="b">
        <f>Scenario!AH355=OrigScenario!AH287</f>
        <v>0</v>
      </c>
      <c r="AI287" s="154" t="b">
        <f>Scenario!AI355=OrigScenario!AI287</f>
        <v>0</v>
      </c>
      <c r="AJ287" s="154" t="b">
        <f>Scenario!AJ355=OrigScenario!AJ287</f>
        <v>0</v>
      </c>
      <c r="AK287" s="154" t="b">
        <f>Scenario!AK355=OrigScenario!AK287</f>
        <v>0</v>
      </c>
      <c r="AL287" s="154" t="b">
        <f>Scenario!AL355=OrigScenario!AL287</f>
        <v>0</v>
      </c>
      <c r="AM287" s="154" t="b">
        <f>Scenario!AM355=OrigScenario!AM287</f>
        <v>0</v>
      </c>
      <c r="AN287" s="154" t="b">
        <f>Scenario!AN355=OrigScenario!AN287</f>
        <v>0</v>
      </c>
      <c r="AO287" s="154" t="b">
        <f>Scenario!AO355=OrigScenario!AO287</f>
        <v>0</v>
      </c>
      <c r="AP287" s="154" t="b">
        <f>Scenario!AP355=OrigScenario!AP287</f>
        <v>0</v>
      </c>
      <c r="AQ287" s="154" t="b">
        <f>Scenario!AQ355=OrigScenario!AQ287</f>
        <v>0</v>
      </c>
      <c r="AR287" s="154" t="b">
        <f>Scenario!AR355=OrigScenario!AR287</f>
        <v>0</v>
      </c>
      <c r="AS287" s="154" t="b">
        <f>Scenario!AS355=OrigScenario!AS287</f>
        <v>0</v>
      </c>
      <c r="AT287" s="154" t="b">
        <f>Scenario!AT355=OrigScenario!AT287</f>
        <v>0</v>
      </c>
      <c r="AU287" s="154" t="b">
        <f>Scenario!AU355=OrigScenario!AU287</f>
        <v>0</v>
      </c>
      <c r="AV287" s="155" t="b">
        <f>Scenario!AV355=OrigScenario!AV287</f>
        <v>0</v>
      </c>
    </row>
    <row r="288" spans="2:48" x14ac:dyDescent="0.2">
      <c r="B288" s="2" t="b">
        <f>Scenario!B356=OrigScenario!B288</f>
        <v>1</v>
      </c>
      <c r="C288" s="154" t="b">
        <f>Scenario!C356=OrigScenario!C288</f>
        <v>1</v>
      </c>
      <c r="D288" s="154" t="b">
        <f>Scenario!D356=OrigScenario!D288</f>
        <v>1</v>
      </c>
      <c r="E288" s="154" t="b">
        <f>Scenario!E356=OrigScenario!E288</f>
        <v>1</v>
      </c>
      <c r="F288" s="154" t="b">
        <f>Scenario!F356=OrigScenario!F288</f>
        <v>1</v>
      </c>
      <c r="G288" s="154" t="b">
        <f>Scenario!G356=OrigScenario!G288</f>
        <v>1</v>
      </c>
      <c r="H288" s="154" t="b">
        <f>Scenario!H356=OrigScenario!H288</f>
        <v>1</v>
      </c>
      <c r="I288" s="154" t="b">
        <f>Scenario!I356=OrigScenario!I288</f>
        <v>1</v>
      </c>
      <c r="J288" s="154" t="b">
        <f>Scenario!J356=OrigScenario!J288</f>
        <v>1</v>
      </c>
      <c r="K288" s="154" t="b">
        <f>Scenario!K356=OrigScenario!K288</f>
        <v>1</v>
      </c>
      <c r="L288" s="154" t="b">
        <f>Scenario!L356=OrigScenario!L288</f>
        <v>1</v>
      </c>
      <c r="M288" s="154" t="b">
        <f>Scenario!M356=OrigScenario!M288</f>
        <v>1</v>
      </c>
      <c r="N288" s="154" t="b">
        <f>Scenario!N356=OrigScenario!N288</f>
        <v>1</v>
      </c>
      <c r="O288" s="154" t="b">
        <f>Scenario!O356=OrigScenario!O288</f>
        <v>1</v>
      </c>
      <c r="P288" s="154" t="b">
        <f>Scenario!P356=OrigScenario!P288</f>
        <v>1</v>
      </c>
      <c r="Q288" s="154" t="b">
        <f>Scenario!Q356=OrigScenario!Q288</f>
        <v>1</v>
      </c>
      <c r="R288" s="154" t="b">
        <f>Scenario!R356=OrigScenario!R288</f>
        <v>1</v>
      </c>
      <c r="S288" s="154" t="b">
        <f>Scenario!S356=OrigScenario!S288</f>
        <v>1</v>
      </c>
      <c r="T288" s="154" t="b">
        <f>Scenario!T356=OrigScenario!T288</f>
        <v>1</v>
      </c>
      <c r="U288" s="154" t="b">
        <f>Scenario!U356=OrigScenario!U288</f>
        <v>1</v>
      </c>
      <c r="V288" s="154" t="b">
        <f>Scenario!V356=OrigScenario!V288</f>
        <v>1</v>
      </c>
      <c r="W288" s="154" t="b">
        <f>Scenario!W356=OrigScenario!W288</f>
        <v>1</v>
      </c>
      <c r="X288" s="154" t="b">
        <f>Scenario!X356=OrigScenario!X288</f>
        <v>1</v>
      </c>
      <c r="Y288" s="154" t="b">
        <f>Scenario!Y356=OrigScenario!Y288</f>
        <v>1</v>
      </c>
      <c r="Z288" s="154" t="b">
        <f>Scenario!Z356=OrigScenario!Z288</f>
        <v>1</v>
      </c>
      <c r="AA288" s="154" t="b">
        <f>Scenario!AA356=OrigScenario!AA288</f>
        <v>1</v>
      </c>
      <c r="AB288" s="154" t="b">
        <f>Scenario!AB356=OrigScenario!AB288</f>
        <v>1</v>
      </c>
      <c r="AC288" s="154" t="b">
        <f>Scenario!AC356=OrigScenario!AC288</f>
        <v>1</v>
      </c>
      <c r="AD288" s="154" t="b">
        <f>Scenario!AD356=OrigScenario!AD288</f>
        <v>1</v>
      </c>
      <c r="AE288" s="154" t="b">
        <f>Scenario!AE356=OrigScenario!AE288</f>
        <v>1</v>
      </c>
      <c r="AF288" s="154" t="b">
        <f>Scenario!AF356=OrigScenario!AF288</f>
        <v>1</v>
      </c>
      <c r="AG288" s="154" t="b">
        <f>Scenario!AG356=OrigScenario!AG288</f>
        <v>1</v>
      </c>
      <c r="AH288" s="154" t="b">
        <f>Scenario!AH356=OrigScenario!AH288</f>
        <v>1</v>
      </c>
      <c r="AI288" s="154" t="b">
        <f>Scenario!AI356=OrigScenario!AI288</f>
        <v>1</v>
      </c>
      <c r="AJ288" s="154" t="b">
        <f>Scenario!AJ356=OrigScenario!AJ288</f>
        <v>1</v>
      </c>
      <c r="AK288" s="154" t="b">
        <f>Scenario!AK356=OrigScenario!AK288</f>
        <v>1</v>
      </c>
      <c r="AL288" s="154" t="b">
        <f>Scenario!AL356=OrigScenario!AL288</f>
        <v>1</v>
      </c>
      <c r="AM288" s="154" t="b">
        <f>Scenario!AM356=OrigScenario!AM288</f>
        <v>1</v>
      </c>
      <c r="AN288" s="154" t="b">
        <f>Scenario!AN356=OrigScenario!AN288</f>
        <v>1</v>
      </c>
      <c r="AO288" s="154" t="b">
        <f>Scenario!AO356=OrigScenario!AO288</f>
        <v>1</v>
      </c>
      <c r="AP288" s="154" t="b">
        <f>Scenario!AP356=OrigScenario!AP288</f>
        <v>1</v>
      </c>
      <c r="AQ288" s="154" t="b">
        <f>Scenario!AQ356=OrigScenario!AQ288</f>
        <v>1</v>
      </c>
      <c r="AR288" s="154" t="b">
        <f>Scenario!AR356=OrigScenario!AR288</f>
        <v>1</v>
      </c>
      <c r="AS288" s="154" t="b">
        <f>Scenario!AS356=OrigScenario!AS288</f>
        <v>1</v>
      </c>
      <c r="AT288" s="154" t="b">
        <f>Scenario!AT356=OrigScenario!AT288</f>
        <v>1</v>
      </c>
      <c r="AU288" s="154" t="b">
        <f>Scenario!AU356=OrigScenario!AU288</f>
        <v>1</v>
      </c>
      <c r="AV288" s="155" t="b">
        <f>Scenario!AV356=OrigScenario!AV288</f>
        <v>1</v>
      </c>
    </row>
    <row r="289" spans="2:48" x14ac:dyDescent="0.2">
      <c r="B289" s="2" t="b">
        <f>Scenario!B357=OrigScenario!B289</f>
        <v>1</v>
      </c>
      <c r="C289" s="154" t="b">
        <f>Scenario!C357=OrigScenario!C289</f>
        <v>1</v>
      </c>
      <c r="D289" s="154" t="b">
        <f>Scenario!D357=OrigScenario!D289</f>
        <v>1</v>
      </c>
      <c r="E289" s="154" t="b">
        <f>Scenario!E357=OrigScenario!E289</f>
        <v>1</v>
      </c>
      <c r="F289" s="154" t="b">
        <f>Scenario!F357=OrigScenario!F289</f>
        <v>1</v>
      </c>
      <c r="G289" s="154" t="b">
        <f>Scenario!G357=OrigScenario!G289</f>
        <v>1</v>
      </c>
      <c r="H289" s="154" t="b">
        <f>Scenario!H357=OrigScenario!H289</f>
        <v>1</v>
      </c>
      <c r="I289" s="154" t="b">
        <f>Scenario!I357=OrigScenario!I289</f>
        <v>1</v>
      </c>
      <c r="J289" s="154" t="b">
        <f>Scenario!J357=OrigScenario!J289</f>
        <v>1</v>
      </c>
      <c r="K289" s="154" t="b">
        <f>Scenario!K357=OrigScenario!K289</f>
        <v>1</v>
      </c>
      <c r="L289" s="154" t="b">
        <f>Scenario!L357=OrigScenario!L289</f>
        <v>1</v>
      </c>
      <c r="M289" s="154" t="b">
        <f>Scenario!M357=OrigScenario!M289</f>
        <v>1</v>
      </c>
      <c r="N289" s="154" t="b">
        <f>Scenario!N357=OrigScenario!N289</f>
        <v>1</v>
      </c>
      <c r="O289" s="154" t="b">
        <f>Scenario!O357=OrigScenario!O289</f>
        <v>1</v>
      </c>
      <c r="P289" s="154" t="b">
        <f>Scenario!P357=OrigScenario!P289</f>
        <v>1</v>
      </c>
      <c r="Q289" s="154" t="b">
        <f>Scenario!Q357=OrigScenario!Q289</f>
        <v>1</v>
      </c>
      <c r="R289" s="154" t="b">
        <f>Scenario!R357=OrigScenario!R289</f>
        <v>1</v>
      </c>
      <c r="S289" s="154" t="b">
        <f>Scenario!S357=OrigScenario!S289</f>
        <v>1</v>
      </c>
      <c r="T289" s="154" t="b">
        <f>Scenario!T357=OrigScenario!T289</f>
        <v>1</v>
      </c>
      <c r="U289" s="154" t="b">
        <f>Scenario!U357=OrigScenario!U289</f>
        <v>1</v>
      </c>
      <c r="V289" s="154" t="b">
        <f>Scenario!V357=OrigScenario!V289</f>
        <v>1</v>
      </c>
      <c r="W289" s="154" t="b">
        <f>Scenario!W357=OrigScenario!W289</f>
        <v>1</v>
      </c>
      <c r="X289" s="154" t="b">
        <f>Scenario!X357=OrigScenario!X289</f>
        <v>1</v>
      </c>
      <c r="Y289" s="154" t="b">
        <f>Scenario!Y357=OrigScenario!Y289</f>
        <v>1</v>
      </c>
      <c r="Z289" s="154" t="b">
        <f>Scenario!Z357=OrigScenario!Z289</f>
        <v>1</v>
      </c>
      <c r="AA289" s="154" t="b">
        <f>Scenario!AA357=OrigScenario!AA289</f>
        <v>1</v>
      </c>
      <c r="AB289" s="154" t="b">
        <f>Scenario!AB357=OrigScenario!AB289</f>
        <v>1</v>
      </c>
      <c r="AC289" s="154" t="b">
        <f>Scenario!AC357=OrigScenario!AC289</f>
        <v>1</v>
      </c>
      <c r="AD289" s="154" t="b">
        <f>Scenario!AD357=OrigScenario!AD289</f>
        <v>1</v>
      </c>
      <c r="AE289" s="154" t="b">
        <f>Scenario!AE357=OrigScenario!AE289</f>
        <v>1</v>
      </c>
      <c r="AF289" s="154" t="b">
        <f>Scenario!AF357=OrigScenario!AF289</f>
        <v>1</v>
      </c>
      <c r="AG289" s="154" t="b">
        <f>Scenario!AG357=OrigScenario!AG289</f>
        <v>1</v>
      </c>
      <c r="AH289" s="154" t="b">
        <f>Scenario!AH357=OrigScenario!AH289</f>
        <v>1</v>
      </c>
      <c r="AI289" s="154" t="b">
        <f>Scenario!AI357=OrigScenario!AI289</f>
        <v>1</v>
      </c>
      <c r="AJ289" s="154" t="b">
        <f>Scenario!AJ357=OrigScenario!AJ289</f>
        <v>1</v>
      </c>
      <c r="AK289" s="154" t="b">
        <f>Scenario!AK357=OrigScenario!AK289</f>
        <v>1</v>
      </c>
      <c r="AL289" s="154" t="b">
        <f>Scenario!AL357=OrigScenario!AL289</f>
        <v>1</v>
      </c>
      <c r="AM289" s="154" t="b">
        <f>Scenario!AM357=OrigScenario!AM289</f>
        <v>1</v>
      </c>
      <c r="AN289" s="154" t="b">
        <f>Scenario!AN357=OrigScenario!AN289</f>
        <v>1</v>
      </c>
      <c r="AO289" s="154" t="b">
        <f>Scenario!AO357=OrigScenario!AO289</f>
        <v>1</v>
      </c>
      <c r="AP289" s="154" t="b">
        <f>Scenario!AP357=OrigScenario!AP289</f>
        <v>1</v>
      </c>
      <c r="AQ289" s="154" t="b">
        <f>Scenario!AQ357=OrigScenario!AQ289</f>
        <v>1</v>
      </c>
      <c r="AR289" s="154" t="b">
        <f>Scenario!AR357=OrigScenario!AR289</f>
        <v>1</v>
      </c>
      <c r="AS289" s="154" t="b">
        <f>Scenario!AS357=OrigScenario!AS289</f>
        <v>1</v>
      </c>
      <c r="AT289" s="154" t="b">
        <f>Scenario!AT357=OrigScenario!AT289</f>
        <v>1</v>
      </c>
      <c r="AU289" s="154" t="b">
        <f>Scenario!AU357=OrigScenario!AU289</f>
        <v>1</v>
      </c>
      <c r="AV289" s="155" t="b">
        <f>Scenario!AV357=OrigScenario!AV289</f>
        <v>1</v>
      </c>
    </row>
    <row r="290" spans="2:48" x14ac:dyDescent="0.2">
      <c r="B290" s="2" t="b">
        <f>Scenario!B358=OrigScenario!B290</f>
        <v>1</v>
      </c>
      <c r="C290" s="154" t="b">
        <f>Scenario!C358=OrigScenario!C290</f>
        <v>1</v>
      </c>
      <c r="D290" s="154" t="b">
        <f>Scenario!D358=OrigScenario!D290</f>
        <v>1</v>
      </c>
      <c r="E290" s="154" t="b">
        <f>Scenario!E358=OrigScenario!E290</f>
        <v>1</v>
      </c>
      <c r="F290" s="154" t="b">
        <f>Scenario!F358=OrigScenario!F290</f>
        <v>1</v>
      </c>
      <c r="G290" s="154" t="b">
        <f>Scenario!G358=OrigScenario!G290</f>
        <v>1</v>
      </c>
      <c r="H290" s="154" t="b">
        <f>Scenario!H358=OrigScenario!H290</f>
        <v>1</v>
      </c>
      <c r="I290" s="154" t="b">
        <f>Scenario!I358=OrigScenario!I290</f>
        <v>1</v>
      </c>
      <c r="J290" s="154" t="b">
        <f>Scenario!J358=OrigScenario!J290</f>
        <v>1</v>
      </c>
      <c r="K290" s="154" t="b">
        <f>Scenario!K358=OrigScenario!K290</f>
        <v>1</v>
      </c>
      <c r="L290" s="154" t="b">
        <f>Scenario!L358=OrigScenario!L290</f>
        <v>1</v>
      </c>
      <c r="M290" s="154" t="b">
        <f>Scenario!M358=OrigScenario!M290</f>
        <v>1</v>
      </c>
      <c r="N290" s="154" t="b">
        <f>Scenario!N358=OrigScenario!N290</f>
        <v>1</v>
      </c>
      <c r="O290" s="154" t="b">
        <f>Scenario!O358=OrigScenario!O290</f>
        <v>1</v>
      </c>
      <c r="P290" s="154" t="b">
        <f>Scenario!P358=OrigScenario!P290</f>
        <v>1</v>
      </c>
      <c r="Q290" s="154" t="b">
        <f>Scenario!Q358=OrigScenario!Q290</f>
        <v>1</v>
      </c>
      <c r="R290" s="154" t="b">
        <f>Scenario!R358=OrigScenario!R290</f>
        <v>1</v>
      </c>
      <c r="S290" s="154" t="b">
        <f>Scenario!S358=OrigScenario!S290</f>
        <v>1</v>
      </c>
      <c r="T290" s="154" t="b">
        <f>Scenario!T358=OrigScenario!T290</f>
        <v>1</v>
      </c>
      <c r="U290" s="154" t="b">
        <f>Scenario!U358=OrigScenario!U290</f>
        <v>1</v>
      </c>
      <c r="V290" s="154" t="b">
        <f>Scenario!V358=OrigScenario!V290</f>
        <v>1</v>
      </c>
      <c r="W290" s="154" t="b">
        <f>Scenario!W358=OrigScenario!W290</f>
        <v>1</v>
      </c>
      <c r="X290" s="154" t="b">
        <f>Scenario!X358=OrigScenario!X290</f>
        <v>1</v>
      </c>
      <c r="Y290" s="154" t="b">
        <f>Scenario!Y358=OrigScenario!Y290</f>
        <v>1</v>
      </c>
      <c r="Z290" s="154" t="b">
        <f>Scenario!Z358=OrigScenario!Z290</f>
        <v>1</v>
      </c>
      <c r="AA290" s="154" t="b">
        <f>Scenario!AA358=OrigScenario!AA290</f>
        <v>1</v>
      </c>
      <c r="AB290" s="154" t="b">
        <f>Scenario!AB358=OrigScenario!AB290</f>
        <v>1</v>
      </c>
      <c r="AC290" s="154" t="b">
        <f>Scenario!AC358=OrigScenario!AC290</f>
        <v>1</v>
      </c>
      <c r="AD290" s="154" t="b">
        <f>Scenario!AD358=OrigScenario!AD290</f>
        <v>1</v>
      </c>
      <c r="AE290" s="154" t="b">
        <f>Scenario!AE358=OrigScenario!AE290</f>
        <v>1</v>
      </c>
      <c r="AF290" s="154" t="b">
        <f>Scenario!AF358=OrigScenario!AF290</f>
        <v>1</v>
      </c>
      <c r="AG290" s="154" t="b">
        <f>Scenario!AG358=OrigScenario!AG290</f>
        <v>1</v>
      </c>
      <c r="AH290" s="154" t="b">
        <f>Scenario!AH358=OrigScenario!AH290</f>
        <v>1</v>
      </c>
      <c r="AI290" s="154" t="b">
        <f>Scenario!AI358=OrigScenario!AI290</f>
        <v>1</v>
      </c>
      <c r="AJ290" s="154" t="b">
        <f>Scenario!AJ358=OrigScenario!AJ290</f>
        <v>1</v>
      </c>
      <c r="AK290" s="154" t="b">
        <f>Scenario!AK358=OrigScenario!AK290</f>
        <v>1</v>
      </c>
      <c r="AL290" s="154" t="b">
        <f>Scenario!AL358=OrigScenario!AL290</f>
        <v>1</v>
      </c>
      <c r="AM290" s="154" t="b">
        <f>Scenario!AM358=OrigScenario!AM290</f>
        <v>1</v>
      </c>
      <c r="AN290" s="154" t="b">
        <f>Scenario!AN358=OrigScenario!AN290</f>
        <v>1</v>
      </c>
      <c r="AO290" s="154" t="b">
        <f>Scenario!AO358=OrigScenario!AO290</f>
        <v>1</v>
      </c>
      <c r="AP290" s="154" t="b">
        <f>Scenario!AP358=OrigScenario!AP290</f>
        <v>1</v>
      </c>
      <c r="AQ290" s="154" t="b">
        <f>Scenario!AQ358=OrigScenario!AQ290</f>
        <v>1</v>
      </c>
      <c r="AR290" s="154" t="b">
        <f>Scenario!AR358=OrigScenario!AR290</f>
        <v>1</v>
      </c>
      <c r="AS290" s="154" t="b">
        <f>Scenario!AS358=OrigScenario!AS290</f>
        <v>1</v>
      </c>
      <c r="AT290" s="154" t="b">
        <f>Scenario!AT358=OrigScenario!AT290</f>
        <v>1</v>
      </c>
      <c r="AU290" s="154" t="b">
        <f>Scenario!AU358=OrigScenario!AU290</f>
        <v>1</v>
      </c>
      <c r="AV290" s="155" t="b">
        <f>Scenario!AV358=OrigScenario!AV290</f>
        <v>1</v>
      </c>
    </row>
    <row r="291" spans="2:48" x14ac:dyDescent="0.2">
      <c r="B291" s="2" t="b">
        <f>Scenario!B359=OrigScenario!B291</f>
        <v>1</v>
      </c>
      <c r="C291" s="154" t="b">
        <f>Scenario!C359=OrigScenario!C291</f>
        <v>1</v>
      </c>
      <c r="D291" s="154" t="b">
        <f>Scenario!D359=OrigScenario!D291</f>
        <v>1</v>
      </c>
      <c r="E291" s="154" t="b">
        <f>Scenario!E359=OrigScenario!E291</f>
        <v>1</v>
      </c>
      <c r="F291" s="154" t="b">
        <f>Scenario!F359=OrigScenario!F291</f>
        <v>1</v>
      </c>
      <c r="G291" s="154" t="b">
        <f>Scenario!G359=OrigScenario!G291</f>
        <v>1</v>
      </c>
      <c r="H291" s="154" t="b">
        <f>Scenario!H359=OrigScenario!H291</f>
        <v>1</v>
      </c>
      <c r="I291" s="154" t="b">
        <f>Scenario!I359=OrigScenario!I291</f>
        <v>1</v>
      </c>
      <c r="J291" s="154" t="b">
        <f>Scenario!J359=OrigScenario!J291</f>
        <v>1</v>
      </c>
      <c r="K291" s="154" t="b">
        <f>Scenario!K359=OrigScenario!K291</f>
        <v>1</v>
      </c>
      <c r="L291" s="154" t="b">
        <f>Scenario!L359=OrigScenario!L291</f>
        <v>1</v>
      </c>
      <c r="M291" s="154" t="b">
        <f>Scenario!M359=OrigScenario!M291</f>
        <v>1</v>
      </c>
      <c r="N291" s="154" t="b">
        <f>Scenario!N359=OrigScenario!N291</f>
        <v>1</v>
      </c>
      <c r="O291" s="154" t="b">
        <f>Scenario!O359=OrigScenario!O291</f>
        <v>1</v>
      </c>
      <c r="P291" s="154" t="b">
        <f>Scenario!P359=OrigScenario!P291</f>
        <v>1</v>
      </c>
      <c r="Q291" s="154" t="b">
        <f>Scenario!Q359=OrigScenario!Q291</f>
        <v>1</v>
      </c>
      <c r="R291" s="154" t="b">
        <f>Scenario!R359=OrigScenario!R291</f>
        <v>1</v>
      </c>
      <c r="S291" s="154" t="b">
        <f>Scenario!S359=OrigScenario!S291</f>
        <v>1</v>
      </c>
      <c r="T291" s="154" t="b">
        <f>Scenario!T359=OrigScenario!T291</f>
        <v>1</v>
      </c>
      <c r="U291" s="154" t="b">
        <f>Scenario!U359=OrigScenario!U291</f>
        <v>1</v>
      </c>
      <c r="V291" s="154" t="b">
        <f>Scenario!V359=OrigScenario!V291</f>
        <v>1</v>
      </c>
      <c r="W291" s="154" t="b">
        <f>Scenario!W359=OrigScenario!W291</f>
        <v>1</v>
      </c>
      <c r="X291" s="154" t="b">
        <f>Scenario!X359=OrigScenario!X291</f>
        <v>1</v>
      </c>
      <c r="Y291" s="154" t="b">
        <f>Scenario!Y359=OrigScenario!Y291</f>
        <v>1</v>
      </c>
      <c r="Z291" s="154" t="b">
        <f>Scenario!Z359=OrigScenario!Z291</f>
        <v>1</v>
      </c>
      <c r="AA291" s="154" t="b">
        <f>Scenario!AA359=OrigScenario!AA291</f>
        <v>1</v>
      </c>
      <c r="AB291" s="154" t="b">
        <f>Scenario!AB359=OrigScenario!AB291</f>
        <v>1</v>
      </c>
      <c r="AC291" s="154" t="b">
        <f>Scenario!AC359=OrigScenario!AC291</f>
        <v>1</v>
      </c>
      <c r="AD291" s="154" t="b">
        <f>Scenario!AD359=OrigScenario!AD291</f>
        <v>1</v>
      </c>
      <c r="AE291" s="154" t="b">
        <f>Scenario!AE359=OrigScenario!AE291</f>
        <v>1</v>
      </c>
      <c r="AF291" s="154" t="b">
        <f>Scenario!AF359=OrigScenario!AF291</f>
        <v>1</v>
      </c>
      <c r="AG291" s="154" t="b">
        <f>Scenario!AG359=OrigScenario!AG291</f>
        <v>1</v>
      </c>
      <c r="AH291" s="154" t="b">
        <f>Scenario!AH359=OrigScenario!AH291</f>
        <v>1</v>
      </c>
      <c r="AI291" s="154" t="b">
        <f>Scenario!AI359=OrigScenario!AI291</f>
        <v>1</v>
      </c>
      <c r="AJ291" s="154" t="b">
        <f>Scenario!AJ359=OrigScenario!AJ291</f>
        <v>1</v>
      </c>
      <c r="AK291" s="154" t="b">
        <f>Scenario!AK359=OrigScenario!AK291</f>
        <v>1</v>
      </c>
      <c r="AL291" s="154" t="b">
        <f>Scenario!AL359=OrigScenario!AL291</f>
        <v>1</v>
      </c>
      <c r="AM291" s="154" t="b">
        <f>Scenario!AM359=OrigScenario!AM291</f>
        <v>1</v>
      </c>
      <c r="AN291" s="154" t="b">
        <f>Scenario!AN359=OrigScenario!AN291</f>
        <v>1</v>
      </c>
      <c r="AO291" s="154" t="b">
        <f>Scenario!AO359=OrigScenario!AO291</f>
        <v>1</v>
      </c>
      <c r="AP291" s="154" t="b">
        <f>Scenario!AP359=OrigScenario!AP291</f>
        <v>1</v>
      </c>
      <c r="AQ291" s="154" t="b">
        <f>Scenario!AQ359=OrigScenario!AQ291</f>
        <v>1</v>
      </c>
      <c r="AR291" s="154" t="b">
        <f>Scenario!AR359=OrigScenario!AR291</f>
        <v>1</v>
      </c>
      <c r="AS291" s="154" t="b">
        <f>Scenario!AS359=OrigScenario!AS291</f>
        <v>1</v>
      </c>
      <c r="AT291" s="154" t="b">
        <f>Scenario!AT359=OrigScenario!AT291</f>
        <v>1</v>
      </c>
      <c r="AU291" s="154" t="b">
        <f>Scenario!AU359=OrigScenario!AU291</f>
        <v>1</v>
      </c>
      <c r="AV291" s="155" t="b">
        <f>Scenario!AV359=OrigScenario!AV291</f>
        <v>1</v>
      </c>
    </row>
    <row r="292" spans="2:48" x14ac:dyDescent="0.2">
      <c r="B292" s="2" t="b">
        <f>Scenario!B360=OrigScenario!B292</f>
        <v>1</v>
      </c>
      <c r="C292" s="154" t="b">
        <f>Scenario!C360=OrigScenario!C292</f>
        <v>1</v>
      </c>
      <c r="D292" s="154" t="b">
        <f>Scenario!D360=OrigScenario!D292</f>
        <v>1</v>
      </c>
      <c r="E292" s="154" t="b">
        <f>Scenario!E360=OrigScenario!E292</f>
        <v>1</v>
      </c>
      <c r="F292" s="154" t="b">
        <f>Scenario!F360=OrigScenario!F292</f>
        <v>1</v>
      </c>
      <c r="G292" s="154" t="b">
        <f>Scenario!G360=OrigScenario!G292</f>
        <v>1</v>
      </c>
      <c r="H292" s="154" t="b">
        <f>Scenario!H360=OrigScenario!H292</f>
        <v>1</v>
      </c>
      <c r="I292" s="154" t="b">
        <f>Scenario!I360=OrigScenario!I292</f>
        <v>1</v>
      </c>
      <c r="J292" s="154" t="b">
        <f>Scenario!J360=OrigScenario!J292</f>
        <v>1</v>
      </c>
      <c r="K292" s="154" t="b">
        <f>Scenario!K360=OrigScenario!K292</f>
        <v>1</v>
      </c>
      <c r="L292" s="154" t="b">
        <f>Scenario!L360=OrigScenario!L292</f>
        <v>1</v>
      </c>
      <c r="M292" s="154" t="b">
        <f>Scenario!M360=OrigScenario!M292</f>
        <v>1</v>
      </c>
      <c r="N292" s="154" t="b">
        <f>Scenario!N360=OrigScenario!N292</f>
        <v>1</v>
      </c>
      <c r="O292" s="154" t="b">
        <f>Scenario!O360=OrigScenario!O292</f>
        <v>1</v>
      </c>
      <c r="P292" s="154" t="b">
        <f>Scenario!P360=OrigScenario!P292</f>
        <v>1</v>
      </c>
      <c r="Q292" s="154" t="b">
        <f>Scenario!Q360=OrigScenario!Q292</f>
        <v>1</v>
      </c>
      <c r="R292" s="154" t="b">
        <f>Scenario!R360=OrigScenario!R292</f>
        <v>1</v>
      </c>
      <c r="S292" s="154" t="b">
        <f>Scenario!S360=OrigScenario!S292</f>
        <v>1</v>
      </c>
      <c r="T292" s="154" t="b">
        <f>Scenario!T360=OrigScenario!T292</f>
        <v>1</v>
      </c>
      <c r="U292" s="154" t="b">
        <f>Scenario!U360=OrigScenario!U292</f>
        <v>1</v>
      </c>
      <c r="V292" s="154" t="b">
        <f>Scenario!V360=OrigScenario!V292</f>
        <v>1</v>
      </c>
      <c r="W292" s="154" t="b">
        <f>Scenario!W360=OrigScenario!W292</f>
        <v>1</v>
      </c>
      <c r="X292" s="154" t="b">
        <f>Scenario!X360=OrigScenario!X292</f>
        <v>1</v>
      </c>
      <c r="Y292" s="154" t="b">
        <f>Scenario!Y360=OrigScenario!Y292</f>
        <v>1</v>
      </c>
      <c r="Z292" s="154" t="b">
        <f>Scenario!Z360=OrigScenario!Z292</f>
        <v>1</v>
      </c>
      <c r="AA292" s="154" t="b">
        <f>Scenario!AA360=OrigScenario!AA292</f>
        <v>1</v>
      </c>
      <c r="AB292" s="154" t="b">
        <f>Scenario!AB360=OrigScenario!AB292</f>
        <v>1</v>
      </c>
      <c r="AC292" s="154" t="b">
        <f>Scenario!AC360=OrigScenario!AC292</f>
        <v>1</v>
      </c>
      <c r="AD292" s="154" t="b">
        <f>Scenario!AD360=OrigScenario!AD292</f>
        <v>1</v>
      </c>
      <c r="AE292" s="154" t="b">
        <f>Scenario!AE360=OrigScenario!AE292</f>
        <v>1</v>
      </c>
      <c r="AF292" s="154" t="b">
        <f>Scenario!AF360=OrigScenario!AF292</f>
        <v>1</v>
      </c>
      <c r="AG292" s="154" t="b">
        <f>Scenario!AG360=OrigScenario!AG292</f>
        <v>1</v>
      </c>
      <c r="AH292" s="154" t="b">
        <f>Scenario!AH360=OrigScenario!AH292</f>
        <v>1</v>
      </c>
      <c r="AI292" s="154" t="b">
        <f>Scenario!AI360=OrigScenario!AI292</f>
        <v>1</v>
      </c>
      <c r="AJ292" s="154" t="b">
        <f>Scenario!AJ360=OrigScenario!AJ292</f>
        <v>1</v>
      </c>
      <c r="AK292" s="154" t="b">
        <f>Scenario!AK360=OrigScenario!AK292</f>
        <v>1</v>
      </c>
      <c r="AL292" s="154" t="b">
        <f>Scenario!AL360=OrigScenario!AL292</f>
        <v>1</v>
      </c>
      <c r="AM292" s="154" t="b">
        <f>Scenario!AM360=OrigScenario!AM292</f>
        <v>1</v>
      </c>
      <c r="AN292" s="154" t="b">
        <f>Scenario!AN360=OrigScenario!AN292</f>
        <v>1</v>
      </c>
      <c r="AO292" s="154" t="b">
        <f>Scenario!AO360=OrigScenario!AO292</f>
        <v>1</v>
      </c>
      <c r="AP292" s="154" t="b">
        <f>Scenario!AP360=OrigScenario!AP292</f>
        <v>1</v>
      </c>
      <c r="AQ292" s="154" t="b">
        <f>Scenario!AQ360=OrigScenario!AQ292</f>
        <v>1</v>
      </c>
      <c r="AR292" s="154" t="b">
        <f>Scenario!AR360=OrigScenario!AR292</f>
        <v>1</v>
      </c>
      <c r="AS292" s="154" t="b">
        <f>Scenario!AS360=OrigScenario!AS292</f>
        <v>1</v>
      </c>
      <c r="AT292" s="154" t="b">
        <f>Scenario!AT360=OrigScenario!AT292</f>
        <v>1</v>
      </c>
      <c r="AU292" s="154" t="b">
        <f>Scenario!AU360=OrigScenario!AU292</f>
        <v>1</v>
      </c>
      <c r="AV292" s="155" t="b">
        <f>Scenario!AV360=OrigScenario!AV292</f>
        <v>1</v>
      </c>
    </row>
    <row r="293" spans="2:48" x14ac:dyDescent="0.2">
      <c r="B293" s="2" t="b">
        <f>Scenario!B361=OrigScenario!B293</f>
        <v>1</v>
      </c>
      <c r="C293" s="154" t="b">
        <f>Scenario!C361=OrigScenario!C293</f>
        <v>1</v>
      </c>
      <c r="D293" s="154" t="b">
        <f>Scenario!D361=OrigScenario!D293</f>
        <v>1</v>
      </c>
      <c r="E293" s="154" t="b">
        <f>Scenario!E361=OrigScenario!E293</f>
        <v>1</v>
      </c>
      <c r="F293" s="154" t="b">
        <f>Scenario!F361=OrigScenario!F293</f>
        <v>1</v>
      </c>
      <c r="G293" s="154" t="b">
        <f>Scenario!G361=OrigScenario!G293</f>
        <v>1</v>
      </c>
      <c r="H293" s="154" t="b">
        <f>Scenario!H361=OrigScenario!H293</f>
        <v>1</v>
      </c>
      <c r="I293" s="154" t="b">
        <f>Scenario!I361=OrigScenario!I293</f>
        <v>1</v>
      </c>
      <c r="J293" s="154" t="b">
        <f>Scenario!J361=OrigScenario!J293</f>
        <v>1</v>
      </c>
      <c r="K293" s="154" t="b">
        <f>Scenario!K361=OrigScenario!K293</f>
        <v>1</v>
      </c>
      <c r="L293" s="154" t="b">
        <f>Scenario!L361=OrigScenario!L293</f>
        <v>1</v>
      </c>
      <c r="M293" s="154" t="b">
        <f>Scenario!M361=OrigScenario!M293</f>
        <v>1</v>
      </c>
      <c r="N293" s="154" t="b">
        <f>Scenario!N361=OrigScenario!N293</f>
        <v>1</v>
      </c>
      <c r="O293" s="154" t="b">
        <f>Scenario!O361=OrigScenario!O293</f>
        <v>1</v>
      </c>
      <c r="P293" s="154" t="b">
        <f>Scenario!P361=OrigScenario!P293</f>
        <v>1</v>
      </c>
      <c r="Q293" s="154" t="b">
        <f>Scenario!Q361=OrigScenario!Q293</f>
        <v>1</v>
      </c>
      <c r="R293" s="154" t="b">
        <f>Scenario!R361=OrigScenario!R293</f>
        <v>1</v>
      </c>
      <c r="S293" s="154" t="b">
        <f>Scenario!S361=OrigScenario!S293</f>
        <v>1</v>
      </c>
      <c r="T293" s="154" t="b">
        <f>Scenario!T361=OrigScenario!T293</f>
        <v>1</v>
      </c>
      <c r="U293" s="154" t="b">
        <f>Scenario!U361=OrigScenario!U293</f>
        <v>1</v>
      </c>
      <c r="V293" s="154" t="b">
        <f>Scenario!V361=OrigScenario!V293</f>
        <v>1</v>
      </c>
      <c r="W293" s="154" t="b">
        <f>Scenario!W361=OrigScenario!W293</f>
        <v>1</v>
      </c>
      <c r="X293" s="154" t="b">
        <f>Scenario!X361=OrigScenario!X293</f>
        <v>1</v>
      </c>
      <c r="Y293" s="154" t="b">
        <f>Scenario!Y361=OrigScenario!Y293</f>
        <v>1</v>
      </c>
      <c r="Z293" s="154" t="b">
        <f>Scenario!Z361=OrigScenario!Z293</f>
        <v>1</v>
      </c>
      <c r="AA293" s="154" t="b">
        <f>Scenario!AA361=OrigScenario!AA293</f>
        <v>1</v>
      </c>
      <c r="AB293" s="154" t="b">
        <f>Scenario!AB361=OrigScenario!AB293</f>
        <v>1</v>
      </c>
      <c r="AC293" s="154" t="b">
        <f>Scenario!AC361=OrigScenario!AC293</f>
        <v>1</v>
      </c>
      <c r="AD293" s="154" t="b">
        <f>Scenario!AD361=OrigScenario!AD293</f>
        <v>1</v>
      </c>
      <c r="AE293" s="154" t="b">
        <f>Scenario!AE361=OrigScenario!AE293</f>
        <v>1</v>
      </c>
      <c r="AF293" s="154" t="b">
        <f>Scenario!AF361=OrigScenario!AF293</f>
        <v>1</v>
      </c>
      <c r="AG293" s="154" t="b">
        <f>Scenario!AG361=OrigScenario!AG293</f>
        <v>1</v>
      </c>
      <c r="AH293" s="154" t="b">
        <f>Scenario!AH361=OrigScenario!AH293</f>
        <v>1</v>
      </c>
      <c r="AI293" s="154" t="b">
        <f>Scenario!AI361=OrigScenario!AI293</f>
        <v>1</v>
      </c>
      <c r="AJ293" s="154" t="b">
        <f>Scenario!AJ361=OrigScenario!AJ293</f>
        <v>1</v>
      </c>
      <c r="AK293" s="154" t="b">
        <f>Scenario!AK361=OrigScenario!AK293</f>
        <v>1</v>
      </c>
      <c r="AL293" s="154" t="b">
        <f>Scenario!AL361=OrigScenario!AL293</f>
        <v>1</v>
      </c>
      <c r="AM293" s="154" t="b">
        <f>Scenario!AM361=OrigScenario!AM293</f>
        <v>1</v>
      </c>
      <c r="AN293" s="154" t="b">
        <f>Scenario!AN361=OrigScenario!AN293</f>
        <v>1</v>
      </c>
      <c r="AO293" s="154" t="b">
        <f>Scenario!AO361=OrigScenario!AO293</f>
        <v>1</v>
      </c>
      <c r="AP293" s="154" t="b">
        <f>Scenario!AP361=OrigScenario!AP293</f>
        <v>1</v>
      </c>
      <c r="AQ293" s="154" t="b">
        <f>Scenario!AQ361=OrigScenario!AQ293</f>
        <v>1</v>
      </c>
      <c r="AR293" s="154" t="b">
        <f>Scenario!AR361=OrigScenario!AR293</f>
        <v>1</v>
      </c>
      <c r="AS293" s="154" t="b">
        <f>Scenario!AS361=OrigScenario!AS293</f>
        <v>1</v>
      </c>
      <c r="AT293" s="154" t="b">
        <f>Scenario!AT361=OrigScenario!AT293</f>
        <v>1</v>
      </c>
      <c r="AU293" s="154" t="b">
        <f>Scenario!AU361=OrigScenario!AU293</f>
        <v>1</v>
      </c>
      <c r="AV293" s="155" t="b">
        <f>Scenario!AV361=OrigScenario!AV293</f>
        <v>1</v>
      </c>
    </row>
    <row r="294" spans="2:48" x14ac:dyDescent="0.2">
      <c r="B294" s="2" t="b">
        <f>Scenario!B362=OrigScenario!B294</f>
        <v>1</v>
      </c>
      <c r="C294" s="154" t="b">
        <f>Scenario!C362=OrigScenario!C294</f>
        <v>1</v>
      </c>
      <c r="D294" s="154" t="b">
        <f>Scenario!D362=OrigScenario!D294</f>
        <v>1</v>
      </c>
      <c r="E294" s="154" t="b">
        <f>Scenario!E362=OrigScenario!E294</f>
        <v>1</v>
      </c>
      <c r="F294" s="154" t="b">
        <f>Scenario!F362=OrigScenario!F294</f>
        <v>1</v>
      </c>
      <c r="G294" s="154" t="b">
        <f>Scenario!G362=OrigScenario!G294</f>
        <v>1</v>
      </c>
      <c r="H294" s="154" t="b">
        <f>Scenario!H362=OrigScenario!H294</f>
        <v>1</v>
      </c>
      <c r="I294" s="154" t="b">
        <f>Scenario!I362=OrigScenario!I294</f>
        <v>1</v>
      </c>
      <c r="J294" s="154" t="b">
        <f>Scenario!J362=OrigScenario!J294</f>
        <v>1</v>
      </c>
      <c r="K294" s="154" t="b">
        <f>Scenario!K362=OrigScenario!K294</f>
        <v>1</v>
      </c>
      <c r="L294" s="154" t="b">
        <f>Scenario!L362=OrigScenario!L294</f>
        <v>1</v>
      </c>
      <c r="M294" s="154" t="b">
        <f>Scenario!M362=OrigScenario!M294</f>
        <v>1</v>
      </c>
      <c r="N294" s="154" t="b">
        <f>Scenario!N362=OrigScenario!N294</f>
        <v>1</v>
      </c>
      <c r="O294" s="154" t="b">
        <f>Scenario!O362=OrigScenario!O294</f>
        <v>1</v>
      </c>
      <c r="P294" s="154" t="b">
        <f>Scenario!P362=OrigScenario!P294</f>
        <v>1</v>
      </c>
      <c r="Q294" s="154" t="b">
        <f>Scenario!Q362=OrigScenario!Q294</f>
        <v>1</v>
      </c>
      <c r="R294" s="154" t="b">
        <f>Scenario!R362=OrigScenario!R294</f>
        <v>1</v>
      </c>
      <c r="S294" s="154" t="b">
        <f>Scenario!S362=OrigScenario!S294</f>
        <v>1</v>
      </c>
      <c r="T294" s="154" t="b">
        <f>Scenario!T362=OrigScenario!T294</f>
        <v>1</v>
      </c>
      <c r="U294" s="154" t="b">
        <f>Scenario!U362=OrigScenario!U294</f>
        <v>1</v>
      </c>
      <c r="V294" s="154" t="b">
        <f>Scenario!V362=OrigScenario!V294</f>
        <v>1</v>
      </c>
      <c r="W294" s="154" t="b">
        <f>Scenario!W362=OrigScenario!W294</f>
        <v>1</v>
      </c>
      <c r="X294" s="154" t="b">
        <f>Scenario!X362=OrigScenario!X294</f>
        <v>1</v>
      </c>
      <c r="Y294" s="154" t="b">
        <f>Scenario!Y362=OrigScenario!Y294</f>
        <v>1</v>
      </c>
      <c r="Z294" s="154" t="b">
        <f>Scenario!Z362=OrigScenario!Z294</f>
        <v>1</v>
      </c>
      <c r="AA294" s="154" t="b">
        <f>Scenario!AA362=OrigScenario!AA294</f>
        <v>1</v>
      </c>
      <c r="AB294" s="154" t="b">
        <f>Scenario!AB362=OrigScenario!AB294</f>
        <v>1</v>
      </c>
      <c r="AC294" s="154" t="b">
        <f>Scenario!AC362=OrigScenario!AC294</f>
        <v>1</v>
      </c>
      <c r="AD294" s="154" t="b">
        <f>Scenario!AD362=OrigScenario!AD294</f>
        <v>1</v>
      </c>
      <c r="AE294" s="154" t="b">
        <f>Scenario!AE362=OrigScenario!AE294</f>
        <v>1</v>
      </c>
      <c r="AF294" s="154" t="b">
        <f>Scenario!AF362=OrigScenario!AF294</f>
        <v>1</v>
      </c>
      <c r="AG294" s="154" t="b">
        <f>Scenario!AG362=OrigScenario!AG294</f>
        <v>1</v>
      </c>
      <c r="AH294" s="154" t="b">
        <f>Scenario!AH362=OrigScenario!AH294</f>
        <v>1</v>
      </c>
      <c r="AI294" s="154" t="b">
        <f>Scenario!AI362=OrigScenario!AI294</f>
        <v>1</v>
      </c>
      <c r="AJ294" s="154" t="b">
        <f>Scenario!AJ362=OrigScenario!AJ294</f>
        <v>1</v>
      </c>
      <c r="AK294" s="154" t="b">
        <f>Scenario!AK362=OrigScenario!AK294</f>
        <v>1</v>
      </c>
      <c r="AL294" s="154" t="b">
        <f>Scenario!AL362=OrigScenario!AL294</f>
        <v>1</v>
      </c>
      <c r="AM294" s="154" t="b">
        <f>Scenario!AM362=OrigScenario!AM294</f>
        <v>1</v>
      </c>
      <c r="AN294" s="154" t="b">
        <f>Scenario!AN362=OrigScenario!AN294</f>
        <v>1</v>
      </c>
      <c r="AO294" s="154" t="b">
        <f>Scenario!AO362=OrigScenario!AO294</f>
        <v>1</v>
      </c>
      <c r="AP294" s="154" t="b">
        <f>Scenario!AP362=OrigScenario!AP294</f>
        <v>1</v>
      </c>
      <c r="AQ294" s="154" t="b">
        <f>Scenario!AQ362=OrigScenario!AQ294</f>
        <v>1</v>
      </c>
      <c r="AR294" s="154" t="b">
        <f>Scenario!AR362=OrigScenario!AR294</f>
        <v>1</v>
      </c>
      <c r="AS294" s="154" t="b">
        <f>Scenario!AS362=OrigScenario!AS294</f>
        <v>1</v>
      </c>
      <c r="AT294" s="154" t="b">
        <f>Scenario!AT362=OrigScenario!AT294</f>
        <v>1</v>
      </c>
      <c r="AU294" s="154" t="b">
        <f>Scenario!AU362=OrigScenario!AU294</f>
        <v>1</v>
      </c>
      <c r="AV294" s="155" t="b">
        <f>Scenario!AV362=OrigScenario!AV294</f>
        <v>1</v>
      </c>
    </row>
    <row r="295" spans="2:48" x14ac:dyDescent="0.2">
      <c r="B295" s="2" t="b">
        <f>Scenario!B363=OrigScenario!B295</f>
        <v>1</v>
      </c>
      <c r="C295" s="154" t="b">
        <f>Scenario!C363=OrigScenario!C295</f>
        <v>0</v>
      </c>
      <c r="D295" s="154" t="b">
        <f>Scenario!D363=OrigScenario!D295</f>
        <v>0</v>
      </c>
      <c r="E295" s="154" t="b">
        <f>Scenario!E363=OrigScenario!E295</f>
        <v>0</v>
      </c>
      <c r="F295" s="154" t="b">
        <f>Scenario!F363=OrigScenario!F295</f>
        <v>0</v>
      </c>
      <c r="G295" s="154" t="b">
        <f>Scenario!G363=OrigScenario!G295</f>
        <v>0</v>
      </c>
      <c r="H295" s="154" t="b">
        <f>Scenario!H363=OrigScenario!H295</f>
        <v>0</v>
      </c>
      <c r="I295" s="154" t="b">
        <f>Scenario!I363=OrigScenario!I295</f>
        <v>0</v>
      </c>
      <c r="J295" s="154" t="b">
        <f>Scenario!J363=OrigScenario!J295</f>
        <v>0</v>
      </c>
      <c r="K295" s="154" t="b">
        <f>Scenario!K363=OrigScenario!K295</f>
        <v>0</v>
      </c>
      <c r="L295" s="154" t="b">
        <f>Scenario!L363=OrigScenario!L295</f>
        <v>0</v>
      </c>
      <c r="M295" s="154" t="b">
        <f>Scenario!M363=OrigScenario!M295</f>
        <v>0</v>
      </c>
      <c r="N295" s="154" t="b">
        <f>Scenario!N363=OrigScenario!N295</f>
        <v>0</v>
      </c>
      <c r="O295" s="154" t="b">
        <f>Scenario!O363=OrigScenario!O295</f>
        <v>0</v>
      </c>
      <c r="P295" s="154" t="b">
        <f>Scenario!P363=OrigScenario!P295</f>
        <v>0</v>
      </c>
      <c r="Q295" s="154" t="b">
        <f>Scenario!Q363=OrigScenario!Q295</f>
        <v>0</v>
      </c>
      <c r="R295" s="154" t="b">
        <f>Scenario!R363=OrigScenario!R295</f>
        <v>0</v>
      </c>
      <c r="S295" s="154" t="b">
        <f>Scenario!S363=OrigScenario!S295</f>
        <v>0</v>
      </c>
      <c r="T295" s="154" t="b">
        <f>Scenario!T363=OrigScenario!T295</f>
        <v>0</v>
      </c>
      <c r="U295" s="154" t="b">
        <f>Scenario!U363=OrigScenario!U295</f>
        <v>0</v>
      </c>
      <c r="V295" s="154" t="b">
        <f>Scenario!V363=OrigScenario!V295</f>
        <v>0</v>
      </c>
      <c r="W295" s="154" t="b">
        <f>Scenario!W363=OrigScenario!W295</f>
        <v>0</v>
      </c>
      <c r="X295" s="154" t="b">
        <f>Scenario!X363=OrigScenario!X295</f>
        <v>0</v>
      </c>
      <c r="Y295" s="154" t="b">
        <f>Scenario!Y363=OrigScenario!Y295</f>
        <v>0</v>
      </c>
      <c r="Z295" s="154" t="b">
        <f>Scenario!Z363=OrigScenario!Z295</f>
        <v>0</v>
      </c>
      <c r="AA295" s="154" t="b">
        <f>Scenario!AA363=OrigScenario!AA295</f>
        <v>0</v>
      </c>
      <c r="AB295" s="154" t="b">
        <f>Scenario!AB363=OrigScenario!AB295</f>
        <v>0</v>
      </c>
      <c r="AC295" s="154" t="b">
        <f>Scenario!AC363=OrigScenario!AC295</f>
        <v>0</v>
      </c>
      <c r="AD295" s="154" t="b">
        <f>Scenario!AD363=OrigScenario!AD295</f>
        <v>0</v>
      </c>
      <c r="AE295" s="154" t="b">
        <f>Scenario!AE363=OrigScenario!AE295</f>
        <v>0</v>
      </c>
      <c r="AF295" s="154" t="b">
        <f>Scenario!AF363=OrigScenario!AF295</f>
        <v>0</v>
      </c>
      <c r="AG295" s="154" t="b">
        <f>Scenario!AG363=OrigScenario!AG295</f>
        <v>0</v>
      </c>
      <c r="AH295" s="154" t="b">
        <f>Scenario!AH363=OrigScenario!AH295</f>
        <v>0</v>
      </c>
      <c r="AI295" s="154" t="b">
        <f>Scenario!AI363=OrigScenario!AI295</f>
        <v>0</v>
      </c>
      <c r="AJ295" s="154" t="b">
        <f>Scenario!AJ363=OrigScenario!AJ295</f>
        <v>0</v>
      </c>
      <c r="AK295" s="154" t="b">
        <f>Scenario!AK363=OrigScenario!AK295</f>
        <v>0</v>
      </c>
      <c r="AL295" s="154" t="b">
        <f>Scenario!AL363=OrigScenario!AL295</f>
        <v>0</v>
      </c>
      <c r="AM295" s="154" t="b">
        <f>Scenario!AM363=OrigScenario!AM295</f>
        <v>0</v>
      </c>
      <c r="AN295" s="154" t="b">
        <f>Scenario!AN363=OrigScenario!AN295</f>
        <v>0</v>
      </c>
      <c r="AO295" s="154" t="b">
        <f>Scenario!AO363=OrigScenario!AO295</f>
        <v>0</v>
      </c>
      <c r="AP295" s="154" t="b">
        <f>Scenario!AP363=OrigScenario!AP295</f>
        <v>0</v>
      </c>
      <c r="AQ295" s="154" t="b">
        <f>Scenario!AQ363=OrigScenario!AQ295</f>
        <v>0</v>
      </c>
      <c r="AR295" s="154" t="b">
        <f>Scenario!AR363=OrigScenario!AR295</f>
        <v>0</v>
      </c>
      <c r="AS295" s="154" t="b">
        <f>Scenario!AS363=OrigScenario!AS295</f>
        <v>0</v>
      </c>
      <c r="AT295" s="154" t="b">
        <f>Scenario!AT363=OrigScenario!AT295</f>
        <v>0</v>
      </c>
      <c r="AU295" s="154" t="b">
        <f>Scenario!AU363=OrigScenario!AU295</f>
        <v>0</v>
      </c>
      <c r="AV295" s="155" t="b">
        <f>Scenario!AV363=OrigScenario!AV295</f>
        <v>0</v>
      </c>
    </row>
    <row r="296" spans="2:48" x14ac:dyDescent="0.2">
      <c r="B296" s="2" t="b">
        <f>Scenario!B364=OrigScenario!B296</f>
        <v>1</v>
      </c>
      <c r="C296" s="154" t="b">
        <f>Scenario!C364=OrigScenario!C296</f>
        <v>1</v>
      </c>
      <c r="D296" s="154" t="b">
        <f>Scenario!D364=OrigScenario!D296</f>
        <v>1</v>
      </c>
      <c r="E296" s="154" t="b">
        <f>Scenario!E364=OrigScenario!E296</f>
        <v>1</v>
      </c>
      <c r="F296" s="154" t="b">
        <f>Scenario!F364=OrigScenario!F296</f>
        <v>1</v>
      </c>
      <c r="G296" s="154" t="b">
        <f>Scenario!G364=OrigScenario!G296</f>
        <v>1</v>
      </c>
      <c r="H296" s="154" t="b">
        <f>Scenario!H364=OrigScenario!H296</f>
        <v>1</v>
      </c>
      <c r="I296" s="154" t="b">
        <f>Scenario!I364=OrigScenario!I296</f>
        <v>1</v>
      </c>
      <c r="J296" s="154" t="b">
        <f>Scenario!J364=OrigScenario!J296</f>
        <v>1</v>
      </c>
      <c r="K296" s="154" t="b">
        <f>Scenario!K364=OrigScenario!K296</f>
        <v>1</v>
      </c>
      <c r="L296" s="154" t="b">
        <f>Scenario!L364=OrigScenario!L296</f>
        <v>1</v>
      </c>
      <c r="M296" s="154" t="b">
        <f>Scenario!M364=OrigScenario!M296</f>
        <v>1</v>
      </c>
      <c r="N296" s="154" t="b">
        <f>Scenario!N364=OrigScenario!N296</f>
        <v>1</v>
      </c>
      <c r="O296" s="154" t="b">
        <f>Scenario!O364=OrigScenario!O296</f>
        <v>1</v>
      </c>
      <c r="P296" s="154" t="b">
        <f>Scenario!P364=OrigScenario!P296</f>
        <v>1</v>
      </c>
      <c r="Q296" s="154" t="b">
        <f>Scenario!Q364=OrigScenario!Q296</f>
        <v>1</v>
      </c>
      <c r="R296" s="154" t="b">
        <f>Scenario!R364=OrigScenario!R296</f>
        <v>1</v>
      </c>
      <c r="S296" s="154" t="b">
        <f>Scenario!S364=OrigScenario!S296</f>
        <v>1</v>
      </c>
      <c r="T296" s="154" t="b">
        <f>Scenario!T364=OrigScenario!T296</f>
        <v>1</v>
      </c>
      <c r="U296" s="154" t="b">
        <f>Scenario!U364=OrigScenario!U296</f>
        <v>1</v>
      </c>
      <c r="V296" s="154" t="b">
        <f>Scenario!V364=OrigScenario!V296</f>
        <v>1</v>
      </c>
      <c r="W296" s="154" t="b">
        <f>Scenario!W364=OrigScenario!W296</f>
        <v>1</v>
      </c>
      <c r="X296" s="154" t="b">
        <f>Scenario!X364=OrigScenario!X296</f>
        <v>1</v>
      </c>
      <c r="Y296" s="154" t="b">
        <f>Scenario!Y364=OrigScenario!Y296</f>
        <v>1</v>
      </c>
      <c r="Z296" s="154" t="b">
        <f>Scenario!Z364=OrigScenario!Z296</f>
        <v>1</v>
      </c>
      <c r="AA296" s="154" t="b">
        <f>Scenario!AA364=OrigScenario!AA296</f>
        <v>1</v>
      </c>
      <c r="AB296" s="154" t="b">
        <f>Scenario!AB364=OrigScenario!AB296</f>
        <v>1</v>
      </c>
      <c r="AC296" s="154" t="b">
        <f>Scenario!AC364=OrigScenario!AC296</f>
        <v>1</v>
      </c>
      <c r="AD296" s="154" t="b">
        <f>Scenario!AD364=OrigScenario!AD296</f>
        <v>1</v>
      </c>
      <c r="AE296" s="154" t="b">
        <f>Scenario!AE364=OrigScenario!AE296</f>
        <v>1</v>
      </c>
      <c r="AF296" s="154" t="b">
        <f>Scenario!AF364=OrigScenario!AF296</f>
        <v>1</v>
      </c>
      <c r="AG296" s="154" t="b">
        <f>Scenario!AG364=OrigScenario!AG296</f>
        <v>1</v>
      </c>
      <c r="AH296" s="154" t="b">
        <f>Scenario!AH364=OrigScenario!AH296</f>
        <v>1</v>
      </c>
      <c r="AI296" s="154" t="b">
        <f>Scenario!AI364=OrigScenario!AI296</f>
        <v>1</v>
      </c>
      <c r="AJ296" s="154" t="b">
        <f>Scenario!AJ364=OrigScenario!AJ296</f>
        <v>1</v>
      </c>
      <c r="AK296" s="154" t="b">
        <f>Scenario!AK364=OrigScenario!AK296</f>
        <v>1</v>
      </c>
      <c r="AL296" s="154" t="b">
        <f>Scenario!AL364=OrigScenario!AL296</f>
        <v>1</v>
      </c>
      <c r="AM296" s="154" t="b">
        <f>Scenario!AM364=OrigScenario!AM296</f>
        <v>1</v>
      </c>
      <c r="AN296" s="154" t="b">
        <f>Scenario!AN364=OrigScenario!AN296</f>
        <v>1</v>
      </c>
      <c r="AO296" s="154" t="b">
        <f>Scenario!AO364=OrigScenario!AO296</f>
        <v>1</v>
      </c>
      <c r="AP296" s="154" t="b">
        <f>Scenario!AP364=OrigScenario!AP296</f>
        <v>1</v>
      </c>
      <c r="AQ296" s="154" t="b">
        <f>Scenario!AQ364=OrigScenario!AQ296</f>
        <v>1</v>
      </c>
      <c r="AR296" s="154" t="b">
        <f>Scenario!AR364=OrigScenario!AR296</f>
        <v>1</v>
      </c>
      <c r="AS296" s="154" t="b">
        <f>Scenario!AS364=OrigScenario!AS296</f>
        <v>1</v>
      </c>
      <c r="AT296" s="154" t="b">
        <f>Scenario!AT364=OrigScenario!AT296</f>
        <v>1</v>
      </c>
      <c r="AU296" s="154" t="b">
        <f>Scenario!AU364=OrigScenario!AU296</f>
        <v>1</v>
      </c>
      <c r="AV296" s="155" t="b">
        <f>Scenario!AV364=OrigScenario!AV296</f>
        <v>1</v>
      </c>
    </row>
    <row r="297" spans="2:48" x14ac:dyDescent="0.2">
      <c r="B297" s="2" t="b">
        <f>Scenario!B365=OrigScenario!B297</f>
        <v>1</v>
      </c>
      <c r="C297" s="156" t="b">
        <f>Scenario!C365=OrigScenario!C297</f>
        <v>1</v>
      </c>
      <c r="D297" s="156" t="b">
        <f>Scenario!D365=OrigScenario!D297</f>
        <v>1</v>
      </c>
      <c r="E297" s="156" t="b">
        <f>Scenario!E365=OrigScenario!E297</f>
        <v>1</v>
      </c>
      <c r="F297" s="156" t="b">
        <f>Scenario!F365=OrigScenario!F297</f>
        <v>1</v>
      </c>
      <c r="G297" s="156" t="b">
        <f>Scenario!G365=OrigScenario!G297</f>
        <v>1</v>
      </c>
      <c r="H297" s="156" t="b">
        <f>Scenario!H365=OrigScenario!H297</f>
        <v>1</v>
      </c>
      <c r="I297" s="156" t="b">
        <f>Scenario!I365=OrigScenario!I297</f>
        <v>1</v>
      </c>
      <c r="J297" s="156" t="b">
        <f>Scenario!J365=OrigScenario!J297</f>
        <v>1</v>
      </c>
      <c r="K297" s="156" t="b">
        <f>Scenario!K365=OrigScenario!K297</f>
        <v>1</v>
      </c>
      <c r="L297" s="156" t="b">
        <f>Scenario!L365=OrigScenario!L297</f>
        <v>1</v>
      </c>
      <c r="M297" s="156" t="b">
        <f>Scenario!M365=OrigScenario!M297</f>
        <v>1</v>
      </c>
      <c r="N297" s="156" t="b">
        <f>Scenario!N365=OrigScenario!N297</f>
        <v>1</v>
      </c>
      <c r="O297" s="156" t="b">
        <f>Scenario!O365=OrigScenario!O297</f>
        <v>1</v>
      </c>
      <c r="P297" s="156" t="b">
        <f>Scenario!P365=OrigScenario!P297</f>
        <v>1</v>
      </c>
      <c r="Q297" s="156" t="b">
        <f>Scenario!Q365=OrigScenario!Q297</f>
        <v>1</v>
      </c>
      <c r="R297" s="156" t="b">
        <f>Scenario!R365=OrigScenario!R297</f>
        <v>1</v>
      </c>
      <c r="S297" s="156" t="b">
        <f>Scenario!S365=OrigScenario!S297</f>
        <v>1</v>
      </c>
      <c r="T297" s="156" t="b">
        <f>Scenario!T365=OrigScenario!T297</f>
        <v>1</v>
      </c>
      <c r="U297" s="156" t="b">
        <f>Scenario!U365=OrigScenario!U297</f>
        <v>1</v>
      </c>
      <c r="V297" s="156" t="b">
        <f>Scenario!V365=OrigScenario!V297</f>
        <v>1</v>
      </c>
      <c r="W297" s="156" t="b">
        <f>Scenario!W365=OrigScenario!W297</f>
        <v>1</v>
      </c>
      <c r="X297" s="156" t="b">
        <f>Scenario!X365=OrigScenario!X297</f>
        <v>1</v>
      </c>
      <c r="Y297" s="156" t="b">
        <f>Scenario!Y365=OrigScenario!Y297</f>
        <v>1</v>
      </c>
      <c r="Z297" s="156" t="b">
        <f>Scenario!Z365=OrigScenario!Z297</f>
        <v>1</v>
      </c>
      <c r="AA297" s="156" t="b">
        <f>Scenario!AA365=OrigScenario!AA297</f>
        <v>1</v>
      </c>
      <c r="AB297" s="156" t="b">
        <f>Scenario!AB365=OrigScenario!AB297</f>
        <v>1</v>
      </c>
      <c r="AC297" s="156" t="b">
        <f>Scenario!AC365=OrigScenario!AC297</f>
        <v>1</v>
      </c>
      <c r="AD297" s="156" t="b">
        <f>Scenario!AD365=OrigScenario!AD297</f>
        <v>1</v>
      </c>
      <c r="AE297" s="156" t="b">
        <f>Scenario!AE365=OrigScenario!AE297</f>
        <v>1</v>
      </c>
      <c r="AF297" s="156" t="b">
        <f>Scenario!AF365=OrigScenario!AF297</f>
        <v>1</v>
      </c>
      <c r="AG297" s="156" t="b">
        <f>Scenario!AG365=OrigScenario!AG297</f>
        <v>1</v>
      </c>
      <c r="AH297" s="156" t="b">
        <f>Scenario!AH365=OrigScenario!AH297</f>
        <v>1</v>
      </c>
      <c r="AI297" s="156" t="b">
        <f>Scenario!AI365=OrigScenario!AI297</f>
        <v>1</v>
      </c>
      <c r="AJ297" s="156" t="b">
        <f>Scenario!AJ365=OrigScenario!AJ297</f>
        <v>1</v>
      </c>
      <c r="AK297" s="156" t="b">
        <f>Scenario!AK365=OrigScenario!AK297</f>
        <v>1</v>
      </c>
      <c r="AL297" s="156" t="b">
        <f>Scenario!AL365=OrigScenario!AL297</f>
        <v>1</v>
      </c>
      <c r="AM297" s="156" t="b">
        <f>Scenario!AM365=OrigScenario!AM297</f>
        <v>1</v>
      </c>
      <c r="AN297" s="156" t="b">
        <f>Scenario!AN365=OrigScenario!AN297</f>
        <v>1</v>
      </c>
      <c r="AO297" s="156" t="b">
        <f>Scenario!AO365=OrigScenario!AO297</f>
        <v>1</v>
      </c>
      <c r="AP297" s="156" t="b">
        <f>Scenario!AP365=OrigScenario!AP297</f>
        <v>1</v>
      </c>
      <c r="AQ297" s="156" t="b">
        <f>Scenario!AQ365=OrigScenario!AQ297</f>
        <v>1</v>
      </c>
      <c r="AR297" s="156" t="b">
        <f>Scenario!AR365=OrigScenario!AR297</f>
        <v>1</v>
      </c>
      <c r="AS297" s="156" t="b">
        <f>Scenario!AS365=OrigScenario!AS297</f>
        <v>1</v>
      </c>
      <c r="AT297" s="156" t="b">
        <f>Scenario!AT365=OrigScenario!AT297</f>
        <v>1</v>
      </c>
      <c r="AU297" s="156" t="b">
        <f>Scenario!AU365=OrigScenario!AU297</f>
        <v>1</v>
      </c>
      <c r="AV297" s="157" t="b">
        <f>Scenario!AV365=OrigScenario!AV297</f>
        <v>1</v>
      </c>
    </row>
    <row r="298" spans="2:48" x14ac:dyDescent="0.2">
      <c r="B298" s="2" t="b">
        <f>Scenario!B366=OrigScenario!B298</f>
        <v>1</v>
      </c>
      <c r="C298" s="156" t="b">
        <f>Scenario!C366=OrigScenario!C298</f>
        <v>1</v>
      </c>
      <c r="D298" s="156" t="b">
        <f>Scenario!D366=OrigScenario!D298</f>
        <v>1</v>
      </c>
      <c r="E298" s="156" t="b">
        <f>Scenario!E366=OrigScenario!E298</f>
        <v>1</v>
      </c>
      <c r="F298" s="156" t="b">
        <f>Scenario!F366=OrigScenario!F298</f>
        <v>1</v>
      </c>
      <c r="G298" s="156" t="b">
        <f>Scenario!G366=OrigScenario!G298</f>
        <v>1</v>
      </c>
      <c r="H298" s="156" t="b">
        <f>Scenario!H366=OrigScenario!H298</f>
        <v>1</v>
      </c>
      <c r="I298" s="156" t="b">
        <f>Scenario!I366=OrigScenario!I298</f>
        <v>1</v>
      </c>
      <c r="J298" s="156" t="b">
        <f>Scenario!J366=OrigScenario!J298</f>
        <v>1</v>
      </c>
      <c r="K298" s="156" t="b">
        <f>Scenario!K366=OrigScenario!K298</f>
        <v>1</v>
      </c>
      <c r="L298" s="156" t="b">
        <f>Scenario!L366=OrigScenario!L298</f>
        <v>1</v>
      </c>
      <c r="M298" s="156" t="b">
        <f>Scenario!M366=OrigScenario!M298</f>
        <v>1</v>
      </c>
      <c r="N298" s="156" t="b">
        <f>Scenario!N366=OrigScenario!N298</f>
        <v>1</v>
      </c>
      <c r="O298" s="156" t="b">
        <f>Scenario!O366=OrigScenario!O298</f>
        <v>1</v>
      </c>
      <c r="P298" s="156" t="b">
        <f>Scenario!P366=OrigScenario!P298</f>
        <v>1</v>
      </c>
      <c r="Q298" s="156" t="b">
        <f>Scenario!Q366=OrigScenario!Q298</f>
        <v>1</v>
      </c>
      <c r="R298" s="156" t="b">
        <f>Scenario!R366=OrigScenario!R298</f>
        <v>1</v>
      </c>
      <c r="S298" s="156" t="b">
        <f>Scenario!S366=OrigScenario!S298</f>
        <v>1</v>
      </c>
      <c r="T298" s="156" t="b">
        <f>Scenario!T366=OrigScenario!T298</f>
        <v>1</v>
      </c>
      <c r="U298" s="156" t="b">
        <f>Scenario!U366=OrigScenario!U298</f>
        <v>1</v>
      </c>
      <c r="V298" s="156" t="b">
        <f>Scenario!V366=OrigScenario!V298</f>
        <v>1</v>
      </c>
      <c r="W298" s="156" t="b">
        <f>Scenario!W366=OrigScenario!W298</f>
        <v>1</v>
      </c>
      <c r="X298" s="156" t="b">
        <f>Scenario!X366=OrigScenario!X298</f>
        <v>1</v>
      </c>
      <c r="Y298" s="156" t="b">
        <f>Scenario!Y366=OrigScenario!Y298</f>
        <v>1</v>
      </c>
      <c r="Z298" s="156" t="b">
        <f>Scenario!Z366=OrigScenario!Z298</f>
        <v>1</v>
      </c>
      <c r="AA298" s="156" t="b">
        <f>Scenario!AA366=OrigScenario!AA298</f>
        <v>1</v>
      </c>
      <c r="AB298" s="156" t="b">
        <f>Scenario!AB366=OrigScenario!AB298</f>
        <v>1</v>
      </c>
      <c r="AC298" s="156" t="b">
        <f>Scenario!AC366=OrigScenario!AC298</f>
        <v>1</v>
      </c>
      <c r="AD298" s="156" t="b">
        <f>Scenario!AD366=OrigScenario!AD298</f>
        <v>1</v>
      </c>
      <c r="AE298" s="156" t="b">
        <f>Scenario!AE366=OrigScenario!AE298</f>
        <v>1</v>
      </c>
      <c r="AF298" s="156" t="b">
        <f>Scenario!AF366=OrigScenario!AF298</f>
        <v>1</v>
      </c>
      <c r="AG298" s="156" t="b">
        <f>Scenario!AG366=OrigScenario!AG298</f>
        <v>1</v>
      </c>
      <c r="AH298" s="156" t="b">
        <f>Scenario!AH366=OrigScenario!AH298</f>
        <v>1</v>
      </c>
      <c r="AI298" s="156" t="b">
        <f>Scenario!AI366=OrigScenario!AI298</f>
        <v>1</v>
      </c>
      <c r="AJ298" s="156" t="b">
        <f>Scenario!AJ366=OrigScenario!AJ298</f>
        <v>1</v>
      </c>
      <c r="AK298" s="156" t="b">
        <f>Scenario!AK366=OrigScenario!AK298</f>
        <v>1</v>
      </c>
      <c r="AL298" s="156" t="b">
        <f>Scenario!AL366=OrigScenario!AL298</f>
        <v>1</v>
      </c>
      <c r="AM298" s="156" t="b">
        <f>Scenario!AM366=OrigScenario!AM298</f>
        <v>1</v>
      </c>
      <c r="AN298" s="156" t="b">
        <f>Scenario!AN366=OrigScenario!AN298</f>
        <v>1</v>
      </c>
      <c r="AO298" s="156" t="b">
        <f>Scenario!AO366=OrigScenario!AO298</f>
        <v>1</v>
      </c>
      <c r="AP298" s="156" t="b">
        <f>Scenario!AP366=OrigScenario!AP298</f>
        <v>1</v>
      </c>
      <c r="AQ298" s="156" t="b">
        <f>Scenario!AQ366=OrigScenario!AQ298</f>
        <v>1</v>
      </c>
      <c r="AR298" s="156" t="b">
        <f>Scenario!AR366=OrigScenario!AR298</f>
        <v>1</v>
      </c>
      <c r="AS298" s="156" t="b">
        <f>Scenario!AS366=OrigScenario!AS298</f>
        <v>1</v>
      </c>
      <c r="AT298" s="156" t="b">
        <f>Scenario!AT366=OrigScenario!AT298</f>
        <v>1</v>
      </c>
      <c r="AU298" s="156" t="b">
        <f>Scenario!AU366=OrigScenario!AU298</f>
        <v>1</v>
      </c>
      <c r="AV298" s="157" t="b">
        <f>Scenario!AV366=OrigScenario!AV298</f>
        <v>1</v>
      </c>
    </row>
    <row r="299" spans="2:48" x14ac:dyDescent="0.2">
      <c r="B299" s="2" t="b">
        <f>Scenario!B367=OrigScenario!B299</f>
        <v>1</v>
      </c>
      <c r="C299" s="156" t="b">
        <f>Scenario!C367=OrigScenario!C299</f>
        <v>1</v>
      </c>
      <c r="D299" s="156" t="b">
        <f>Scenario!D367=OrigScenario!D299</f>
        <v>1</v>
      </c>
      <c r="E299" s="156" t="b">
        <f>Scenario!E367=OrigScenario!E299</f>
        <v>1</v>
      </c>
      <c r="F299" s="156" t="b">
        <f>Scenario!F367=OrigScenario!F299</f>
        <v>1</v>
      </c>
      <c r="G299" s="156" t="b">
        <f>Scenario!G367=OrigScenario!G299</f>
        <v>1</v>
      </c>
      <c r="H299" s="156" t="b">
        <f>Scenario!H367=OrigScenario!H299</f>
        <v>1</v>
      </c>
      <c r="I299" s="156" t="b">
        <f>Scenario!I367=OrigScenario!I299</f>
        <v>1</v>
      </c>
      <c r="J299" s="156" t="b">
        <f>Scenario!J367=OrigScenario!J299</f>
        <v>1</v>
      </c>
      <c r="K299" s="156" t="b">
        <f>Scenario!K367=OrigScenario!K299</f>
        <v>1</v>
      </c>
      <c r="L299" s="156" t="b">
        <f>Scenario!L367=OrigScenario!L299</f>
        <v>1</v>
      </c>
      <c r="M299" s="156" t="b">
        <f>Scenario!M367=OrigScenario!M299</f>
        <v>1</v>
      </c>
      <c r="N299" s="156" t="b">
        <f>Scenario!N367=OrigScenario!N299</f>
        <v>1</v>
      </c>
      <c r="O299" s="156" t="b">
        <f>Scenario!O367=OrigScenario!O299</f>
        <v>1</v>
      </c>
      <c r="P299" s="156" t="b">
        <f>Scenario!P367=OrigScenario!P299</f>
        <v>1</v>
      </c>
      <c r="Q299" s="156" t="b">
        <f>Scenario!Q367=OrigScenario!Q299</f>
        <v>1</v>
      </c>
      <c r="R299" s="156" t="b">
        <f>Scenario!R367=OrigScenario!R299</f>
        <v>1</v>
      </c>
      <c r="S299" s="156" t="b">
        <f>Scenario!S367=OrigScenario!S299</f>
        <v>1</v>
      </c>
      <c r="T299" s="156" t="b">
        <f>Scenario!T367=OrigScenario!T299</f>
        <v>1</v>
      </c>
      <c r="U299" s="156" t="b">
        <f>Scenario!U367=OrigScenario!U299</f>
        <v>1</v>
      </c>
      <c r="V299" s="156" t="b">
        <f>Scenario!V367=OrigScenario!V299</f>
        <v>1</v>
      </c>
      <c r="W299" s="156" t="b">
        <f>Scenario!W367=OrigScenario!W299</f>
        <v>1</v>
      </c>
      <c r="X299" s="156" t="b">
        <f>Scenario!X367=OrigScenario!X299</f>
        <v>1</v>
      </c>
      <c r="Y299" s="156" t="b">
        <f>Scenario!Y367=OrigScenario!Y299</f>
        <v>1</v>
      </c>
      <c r="Z299" s="156" t="b">
        <f>Scenario!Z367=OrigScenario!Z299</f>
        <v>1</v>
      </c>
      <c r="AA299" s="156" t="b">
        <f>Scenario!AA367=OrigScenario!AA299</f>
        <v>1</v>
      </c>
      <c r="AB299" s="156" t="b">
        <f>Scenario!AB367=OrigScenario!AB299</f>
        <v>1</v>
      </c>
      <c r="AC299" s="156" t="b">
        <f>Scenario!AC367=OrigScenario!AC299</f>
        <v>1</v>
      </c>
      <c r="AD299" s="156" t="b">
        <f>Scenario!AD367=OrigScenario!AD299</f>
        <v>1</v>
      </c>
      <c r="AE299" s="156" t="b">
        <f>Scenario!AE367=OrigScenario!AE299</f>
        <v>1</v>
      </c>
      <c r="AF299" s="156" t="b">
        <f>Scenario!AF367=OrigScenario!AF299</f>
        <v>1</v>
      </c>
      <c r="AG299" s="156" t="b">
        <f>Scenario!AG367=OrigScenario!AG299</f>
        <v>1</v>
      </c>
      <c r="AH299" s="156" t="b">
        <f>Scenario!AH367=OrigScenario!AH299</f>
        <v>1</v>
      </c>
      <c r="AI299" s="156" t="b">
        <f>Scenario!AI367=OrigScenario!AI299</f>
        <v>1</v>
      </c>
      <c r="AJ299" s="156" t="b">
        <f>Scenario!AJ367=OrigScenario!AJ299</f>
        <v>1</v>
      </c>
      <c r="AK299" s="156" t="b">
        <f>Scenario!AK367=OrigScenario!AK299</f>
        <v>1</v>
      </c>
      <c r="AL299" s="156" t="b">
        <f>Scenario!AL367=OrigScenario!AL299</f>
        <v>1</v>
      </c>
      <c r="AM299" s="156" t="b">
        <f>Scenario!AM367=OrigScenario!AM299</f>
        <v>1</v>
      </c>
      <c r="AN299" s="156" t="b">
        <f>Scenario!AN367=OrigScenario!AN299</f>
        <v>1</v>
      </c>
      <c r="AO299" s="156" t="b">
        <f>Scenario!AO367=OrigScenario!AO299</f>
        <v>1</v>
      </c>
      <c r="AP299" s="156" t="b">
        <f>Scenario!AP367=OrigScenario!AP299</f>
        <v>1</v>
      </c>
      <c r="AQ299" s="156" t="b">
        <f>Scenario!AQ367=OrigScenario!AQ299</f>
        <v>1</v>
      </c>
      <c r="AR299" s="156" t="b">
        <f>Scenario!AR367=OrigScenario!AR299</f>
        <v>1</v>
      </c>
      <c r="AS299" s="156" t="b">
        <f>Scenario!AS367=OrigScenario!AS299</f>
        <v>1</v>
      </c>
      <c r="AT299" s="156" t="b">
        <f>Scenario!AT367=OrigScenario!AT299</f>
        <v>1</v>
      </c>
      <c r="AU299" s="156" t="b">
        <f>Scenario!AU367=OrigScenario!AU299</f>
        <v>1</v>
      </c>
      <c r="AV299" s="157" t="b">
        <f>Scenario!AV367=OrigScenario!AV299</f>
        <v>1</v>
      </c>
    </row>
    <row r="300" spans="2:48" x14ac:dyDescent="0.2">
      <c r="B300" s="2" t="b">
        <f>Scenario!B368=OrigScenario!B300</f>
        <v>1</v>
      </c>
      <c r="C300" s="156" t="b">
        <f>Scenario!C368=OrigScenario!C300</f>
        <v>1</v>
      </c>
      <c r="D300" s="156" t="b">
        <f>Scenario!D368=OrigScenario!D300</f>
        <v>1</v>
      </c>
      <c r="E300" s="156" t="b">
        <f>Scenario!E368=OrigScenario!E300</f>
        <v>1</v>
      </c>
      <c r="F300" s="156" t="b">
        <f>Scenario!F368=OrigScenario!F300</f>
        <v>1</v>
      </c>
      <c r="G300" s="156" t="b">
        <f>Scenario!G368=OrigScenario!G300</f>
        <v>1</v>
      </c>
      <c r="H300" s="156" t="b">
        <f>Scenario!H368=OrigScenario!H300</f>
        <v>1</v>
      </c>
      <c r="I300" s="156" t="b">
        <f>Scenario!I368=OrigScenario!I300</f>
        <v>1</v>
      </c>
      <c r="J300" s="156" t="b">
        <f>Scenario!J368=OrigScenario!J300</f>
        <v>1</v>
      </c>
      <c r="K300" s="156" t="b">
        <f>Scenario!K368=OrigScenario!K300</f>
        <v>1</v>
      </c>
      <c r="L300" s="156" t="b">
        <f>Scenario!L368=OrigScenario!L300</f>
        <v>1</v>
      </c>
      <c r="M300" s="156" t="b">
        <f>Scenario!M368=OrigScenario!M300</f>
        <v>1</v>
      </c>
      <c r="N300" s="156" t="b">
        <f>Scenario!N368=OrigScenario!N300</f>
        <v>1</v>
      </c>
      <c r="O300" s="156" t="b">
        <f>Scenario!O368=OrigScenario!O300</f>
        <v>1</v>
      </c>
      <c r="P300" s="156" t="b">
        <f>Scenario!P368=OrigScenario!P300</f>
        <v>1</v>
      </c>
      <c r="Q300" s="156" t="b">
        <f>Scenario!Q368=OrigScenario!Q300</f>
        <v>1</v>
      </c>
      <c r="R300" s="156" t="b">
        <f>Scenario!R368=OrigScenario!R300</f>
        <v>1</v>
      </c>
      <c r="S300" s="156" t="b">
        <f>Scenario!S368=OrigScenario!S300</f>
        <v>1</v>
      </c>
      <c r="T300" s="156" t="b">
        <f>Scenario!T368=OrigScenario!T300</f>
        <v>1</v>
      </c>
      <c r="U300" s="156" t="b">
        <f>Scenario!U368=OrigScenario!U300</f>
        <v>1</v>
      </c>
      <c r="V300" s="156" t="b">
        <f>Scenario!V368=OrigScenario!V300</f>
        <v>1</v>
      </c>
      <c r="W300" s="156" t="b">
        <f>Scenario!W368=OrigScenario!W300</f>
        <v>1</v>
      </c>
      <c r="X300" s="156" t="b">
        <f>Scenario!X368=OrigScenario!X300</f>
        <v>1</v>
      </c>
      <c r="Y300" s="156" t="b">
        <f>Scenario!Y368=OrigScenario!Y300</f>
        <v>1</v>
      </c>
      <c r="Z300" s="156" t="b">
        <f>Scenario!Z368=OrigScenario!Z300</f>
        <v>1</v>
      </c>
      <c r="AA300" s="156" t="b">
        <f>Scenario!AA368=OrigScenario!AA300</f>
        <v>1</v>
      </c>
      <c r="AB300" s="156" t="b">
        <f>Scenario!AB368=OrigScenario!AB300</f>
        <v>1</v>
      </c>
      <c r="AC300" s="156" t="b">
        <f>Scenario!AC368=OrigScenario!AC300</f>
        <v>1</v>
      </c>
      <c r="AD300" s="156" t="b">
        <f>Scenario!AD368=OrigScenario!AD300</f>
        <v>1</v>
      </c>
      <c r="AE300" s="156" t="b">
        <f>Scenario!AE368=OrigScenario!AE300</f>
        <v>1</v>
      </c>
      <c r="AF300" s="156" t="b">
        <f>Scenario!AF368=OrigScenario!AF300</f>
        <v>1</v>
      </c>
      <c r="AG300" s="156" t="b">
        <f>Scenario!AG368=OrigScenario!AG300</f>
        <v>1</v>
      </c>
      <c r="AH300" s="156" t="b">
        <f>Scenario!AH368=OrigScenario!AH300</f>
        <v>1</v>
      </c>
      <c r="AI300" s="156" t="b">
        <f>Scenario!AI368=OrigScenario!AI300</f>
        <v>1</v>
      </c>
      <c r="AJ300" s="156" t="b">
        <f>Scenario!AJ368=OrigScenario!AJ300</f>
        <v>1</v>
      </c>
      <c r="AK300" s="156" t="b">
        <f>Scenario!AK368=OrigScenario!AK300</f>
        <v>1</v>
      </c>
      <c r="AL300" s="156" t="b">
        <f>Scenario!AL368=OrigScenario!AL300</f>
        <v>1</v>
      </c>
      <c r="AM300" s="156" t="b">
        <f>Scenario!AM368=OrigScenario!AM300</f>
        <v>1</v>
      </c>
      <c r="AN300" s="156" t="b">
        <f>Scenario!AN368=OrigScenario!AN300</f>
        <v>1</v>
      </c>
      <c r="AO300" s="156" t="b">
        <f>Scenario!AO368=OrigScenario!AO300</f>
        <v>1</v>
      </c>
      <c r="AP300" s="156" t="b">
        <f>Scenario!AP368=OrigScenario!AP300</f>
        <v>1</v>
      </c>
      <c r="AQ300" s="156" t="b">
        <f>Scenario!AQ368=OrigScenario!AQ300</f>
        <v>1</v>
      </c>
      <c r="AR300" s="156" t="b">
        <f>Scenario!AR368=OrigScenario!AR300</f>
        <v>1</v>
      </c>
      <c r="AS300" s="156" t="b">
        <f>Scenario!AS368=OrigScenario!AS300</f>
        <v>1</v>
      </c>
      <c r="AT300" s="156" t="b">
        <f>Scenario!AT368=OrigScenario!AT300</f>
        <v>1</v>
      </c>
      <c r="AU300" s="156" t="b">
        <f>Scenario!AU368=OrigScenario!AU300</f>
        <v>1</v>
      </c>
      <c r="AV300" s="157" t="b">
        <f>Scenario!AV368=OrigScenario!AV300</f>
        <v>1</v>
      </c>
    </row>
    <row r="301" spans="2:48" x14ac:dyDescent="0.2">
      <c r="B301" s="2" t="b">
        <f>Scenario!B369=OrigScenario!B301</f>
        <v>1</v>
      </c>
      <c r="C301" s="156" t="b">
        <f>Scenario!C369=OrigScenario!C301</f>
        <v>1</v>
      </c>
      <c r="D301" s="156" t="b">
        <f>Scenario!D369=OrigScenario!D301</f>
        <v>1</v>
      </c>
      <c r="E301" s="156" t="b">
        <f>Scenario!E369=OrigScenario!E301</f>
        <v>1</v>
      </c>
      <c r="F301" s="156" t="b">
        <f>Scenario!F369=OrigScenario!F301</f>
        <v>1</v>
      </c>
      <c r="G301" s="156" t="b">
        <f>Scenario!G369=OrigScenario!G301</f>
        <v>1</v>
      </c>
      <c r="H301" s="156" t="b">
        <f>Scenario!H369=OrigScenario!H301</f>
        <v>1</v>
      </c>
      <c r="I301" s="156" t="b">
        <f>Scenario!I369=OrigScenario!I301</f>
        <v>1</v>
      </c>
      <c r="J301" s="156" t="b">
        <f>Scenario!J369=OrigScenario!J301</f>
        <v>1</v>
      </c>
      <c r="K301" s="156" t="b">
        <f>Scenario!K369=OrigScenario!K301</f>
        <v>1</v>
      </c>
      <c r="L301" s="156" t="b">
        <f>Scenario!L369=OrigScenario!L301</f>
        <v>1</v>
      </c>
      <c r="M301" s="156" t="b">
        <f>Scenario!M369=OrigScenario!M301</f>
        <v>1</v>
      </c>
      <c r="N301" s="156" t="b">
        <f>Scenario!N369=OrigScenario!N301</f>
        <v>1</v>
      </c>
      <c r="O301" s="156" t="b">
        <f>Scenario!O369=OrigScenario!O301</f>
        <v>1</v>
      </c>
      <c r="P301" s="156" t="b">
        <f>Scenario!P369=OrigScenario!P301</f>
        <v>1</v>
      </c>
      <c r="Q301" s="156" t="b">
        <f>Scenario!Q369=OrigScenario!Q301</f>
        <v>1</v>
      </c>
      <c r="R301" s="156" t="b">
        <f>Scenario!R369=OrigScenario!R301</f>
        <v>1</v>
      </c>
      <c r="S301" s="156" t="b">
        <f>Scenario!S369=OrigScenario!S301</f>
        <v>1</v>
      </c>
      <c r="T301" s="156" t="b">
        <f>Scenario!T369=OrigScenario!T301</f>
        <v>1</v>
      </c>
      <c r="U301" s="156" t="b">
        <f>Scenario!U369=OrigScenario!U301</f>
        <v>1</v>
      </c>
      <c r="V301" s="156" t="b">
        <f>Scenario!V369=OrigScenario!V301</f>
        <v>1</v>
      </c>
      <c r="W301" s="156" t="b">
        <f>Scenario!W369=OrigScenario!W301</f>
        <v>1</v>
      </c>
      <c r="X301" s="156" t="b">
        <f>Scenario!X369=OrigScenario!X301</f>
        <v>1</v>
      </c>
      <c r="Y301" s="156" t="b">
        <f>Scenario!Y369=OrigScenario!Y301</f>
        <v>1</v>
      </c>
      <c r="Z301" s="156" t="b">
        <f>Scenario!Z369=OrigScenario!Z301</f>
        <v>1</v>
      </c>
      <c r="AA301" s="156" t="b">
        <f>Scenario!AA369=OrigScenario!AA301</f>
        <v>1</v>
      </c>
      <c r="AB301" s="156" t="b">
        <f>Scenario!AB369=OrigScenario!AB301</f>
        <v>1</v>
      </c>
      <c r="AC301" s="156" t="b">
        <f>Scenario!AC369=OrigScenario!AC301</f>
        <v>1</v>
      </c>
      <c r="AD301" s="156" t="b">
        <f>Scenario!AD369=OrigScenario!AD301</f>
        <v>1</v>
      </c>
      <c r="AE301" s="156" t="b">
        <f>Scenario!AE369=OrigScenario!AE301</f>
        <v>1</v>
      </c>
      <c r="AF301" s="156" t="b">
        <f>Scenario!AF369=OrigScenario!AF301</f>
        <v>1</v>
      </c>
      <c r="AG301" s="156" t="b">
        <f>Scenario!AG369=OrigScenario!AG301</f>
        <v>1</v>
      </c>
      <c r="AH301" s="156" t="b">
        <f>Scenario!AH369=OrigScenario!AH301</f>
        <v>1</v>
      </c>
      <c r="AI301" s="156" t="b">
        <f>Scenario!AI369=OrigScenario!AI301</f>
        <v>1</v>
      </c>
      <c r="AJ301" s="156" t="b">
        <f>Scenario!AJ369=OrigScenario!AJ301</f>
        <v>1</v>
      </c>
      <c r="AK301" s="156" t="b">
        <f>Scenario!AK369=OrigScenario!AK301</f>
        <v>1</v>
      </c>
      <c r="AL301" s="156" t="b">
        <f>Scenario!AL369=OrigScenario!AL301</f>
        <v>1</v>
      </c>
      <c r="AM301" s="156" t="b">
        <f>Scenario!AM369=OrigScenario!AM301</f>
        <v>1</v>
      </c>
      <c r="AN301" s="156" t="b">
        <f>Scenario!AN369=OrigScenario!AN301</f>
        <v>1</v>
      </c>
      <c r="AO301" s="156" t="b">
        <f>Scenario!AO369=OrigScenario!AO301</f>
        <v>1</v>
      </c>
      <c r="AP301" s="156" t="b">
        <f>Scenario!AP369=OrigScenario!AP301</f>
        <v>1</v>
      </c>
      <c r="AQ301" s="156" t="b">
        <f>Scenario!AQ369=OrigScenario!AQ301</f>
        <v>1</v>
      </c>
      <c r="AR301" s="156" t="b">
        <f>Scenario!AR369=OrigScenario!AR301</f>
        <v>1</v>
      </c>
      <c r="AS301" s="156" t="b">
        <f>Scenario!AS369=OrigScenario!AS301</f>
        <v>1</v>
      </c>
      <c r="AT301" s="156" t="b">
        <f>Scenario!AT369=OrigScenario!AT301</f>
        <v>1</v>
      </c>
      <c r="AU301" s="156" t="b">
        <f>Scenario!AU369=OrigScenario!AU301</f>
        <v>1</v>
      </c>
      <c r="AV301" s="157" t="b">
        <f>Scenario!AV369=OrigScenario!AV301</f>
        <v>1</v>
      </c>
    </row>
    <row r="302" spans="2:48" x14ac:dyDescent="0.2">
      <c r="B302" s="2" t="b">
        <f>Scenario!B370=OrigScenario!B302</f>
        <v>1</v>
      </c>
      <c r="C302" s="156" t="b">
        <f>Scenario!C370=OrigScenario!C302</f>
        <v>1</v>
      </c>
      <c r="D302" s="156" t="b">
        <f>Scenario!D370=OrigScenario!D302</f>
        <v>1</v>
      </c>
      <c r="E302" s="156" t="b">
        <f>Scenario!E370=OrigScenario!E302</f>
        <v>1</v>
      </c>
      <c r="F302" s="156" t="b">
        <f>Scenario!F370=OrigScenario!F302</f>
        <v>1</v>
      </c>
      <c r="G302" s="156" t="b">
        <f>Scenario!G370=OrigScenario!G302</f>
        <v>1</v>
      </c>
      <c r="H302" s="156" t="b">
        <f>Scenario!H370=OrigScenario!H302</f>
        <v>1</v>
      </c>
      <c r="I302" s="156" t="b">
        <f>Scenario!I370=OrigScenario!I302</f>
        <v>1</v>
      </c>
      <c r="J302" s="156" t="b">
        <f>Scenario!J370=OrigScenario!J302</f>
        <v>1</v>
      </c>
      <c r="K302" s="156" t="b">
        <f>Scenario!K370=OrigScenario!K302</f>
        <v>1</v>
      </c>
      <c r="L302" s="156" t="b">
        <f>Scenario!L370=OrigScenario!L302</f>
        <v>1</v>
      </c>
      <c r="M302" s="156" t="b">
        <f>Scenario!M370=OrigScenario!M302</f>
        <v>1</v>
      </c>
      <c r="N302" s="156" t="b">
        <f>Scenario!N370=OrigScenario!N302</f>
        <v>1</v>
      </c>
      <c r="O302" s="156" t="b">
        <f>Scenario!O370=OrigScenario!O302</f>
        <v>1</v>
      </c>
      <c r="P302" s="156" t="b">
        <f>Scenario!P370=OrigScenario!P302</f>
        <v>1</v>
      </c>
      <c r="Q302" s="156" t="b">
        <f>Scenario!Q370=OrigScenario!Q302</f>
        <v>1</v>
      </c>
      <c r="R302" s="156" t="b">
        <f>Scenario!R370=OrigScenario!R302</f>
        <v>1</v>
      </c>
      <c r="S302" s="156" t="b">
        <f>Scenario!S370=OrigScenario!S302</f>
        <v>1</v>
      </c>
      <c r="T302" s="156" t="b">
        <f>Scenario!T370=OrigScenario!T302</f>
        <v>1</v>
      </c>
      <c r="U302" s="156" t="b">
        <f>Scenario!U370=OrigScenario!U302</f>
        <v>1</v>
      </c>
      <c r="V302" s="156" t="b">
        <f>Scenario!V370=OrigScenario!V302</f>
        <v>1</v>
      </c>
      <c r="W302" s="156" t="b">
        <f>Scenario!W370=OrigScenario!W302</f>
        <v>1</v>
      </c>
      <c r="X302" s="156" t="b">
        <f>Scenario!X370=OrigScenario!X302</f>
        <v>1</v>
      </c>
      <c r="Y302" s="156" t="b">
        <f>Scenario!Y370=OrigScenario!Y302</f>
        <v>1</v>
      </c>
      <c r="Z302" s="156" t="b">
        <f>Scenario!Z370=OrigScenario!Z302</f>
        <v>1</v>
      </c>
      <c r="AA302" s="156" t="b">
        <f>Scenario!AA370=OrigScenario!AA302</f>
        <v>1</v>
      </c>
      <c r="AB302" s="156" t="b">
        <f>Scenario!AB370=OrigScenario!AB302</f>
        <v>1</v>
      </c>
      <c r="AC302" s="156" t="b">
        <f>Scenario!AC370=OrigScenario!AC302</f>
        <v>1</v>
      </c>
      <c r="AD302" s="156" t="b">
        <f>Scenario!AD370=OrigScenario!AD302</f>
        <v>1</v>
      </c>
      <c r="AE302" s="156" t="b">
        <f>Scenario!AE370=OrigScenario!AE302</f>
        <v>1</v>
      </c>
      <c r="AF302" s="156" t="b">
        <f>Scenario!AF370=OrigScenario!AF302</f>
        <v>1</v>
      </c>
      <c r="AG302" s="156" t="b">
        <f>Scenario!AG370=OrigScenario!AG302</f>
        <v>1</v>
      </c>
      <c r="AH302" s="156" t="b">
        <f>Scenario!AH370=OrigScenario!AH302</f>
        <v>1</v>
      </c>
      <c r="AI302" s="156" t="b">
        <f>Scenario!AI370=OrigScenario!AI302</f>
        <v>1</v>
      </c>
      <c r="AJ302" s="156" t="b">
        <f>Scenario!AJ370=OrigScenario!AJ302</f>
        <v>1</v>
      </c>
      <c r="AK302" s="156" t="b">
        <f>Scenario!AK370=OrigScenario!AK302</f>
        <v>1</v>
      </c>
      <c r="AL302" s="156" t="b">
        <f>Scenario!AL370=OrigScenario!AL302</f>
        <v>1</v>
      </c>
      <c r="AM302" s="156" t="b">
        <f>Scenario!AM370=OrigScenario!AM302</f>
        <v>1</v>
      </c>
      <c r="AN302" s="156" t="b">
        <f>Scenario!AN370=OrigScenario!AN302</f>
        <v>1</v>
      </c>
      <c r="AO302" s="156" t="b">
        <f>Scenario!AO370=OrigScenario!AO302</f>
        <v>1</v>
      </c>
      <c r="AP302" s="156" t="b">
        <f>Scenario!AP370=OrigScenario!AP302</f>
        <v>1</v>
      </c>
      <c r="AQ302" s="156" t="b">
        <f>Scenario!AQ370=OrigScenario!AQ302</f>
        <v>1</v>
      </c>
      <c r="AR302" s="156" t="b">
        <f>Scenario!AR370=OrigScenario!AR302</f>
        <v>1</v>
      </c>
      <c r="AS302" s="156" t="b">
        <f>Scenario!AS370=OrigScenario!AS302</f>
        <v>1</v>
      </c>
      <c r="AT302" s="156" t="b">
        <f>Scenario!AT370=OrigScenario!AT302</f>
        <v>1</v>
      </c>
      <c r="AU302" s="156" t="b">
        <f>Scenario!AU370=OrigScenario!AU302</f>
        <v>1</v>
      </c>
      <c r="AV302" s="157" t="b">
        <f>Scenario!AV370=OrigScenario!AV302</f>
        <v>1</v>
      </c>
    </row>
    <row r="303" spans="2:48" x14ac:dyDescent="0.2">
      <c r="B303" s="2" t="b">
        <f>Scenario!B371=OrigScenario!B303</f>
        <v>1</v>
      </c>
      <c r="C303" s="154" t="b">
        <f>Scenario!C371=OrigScenario!C303</f>
        <v>0</v>
      </c>
      <c r="D303" s="154" t="b">
        <f>Scenario!D371=OrigScenario!D303</f>
        <v>0</v>
      </c>
      <c r="E303" s="154" t="b">
        <f>Scenario!E371=OrigScenario!E303</f>
        <v>0</v>
      </c>
      <c r="F303" s="154" t="b">
        <f>Scenario!F371=OrigScenario!F303</f>
        <v>0</v>
      </c>
      <c r="G303" s="154" t="b">
        <f>Scenario!G371=OrigScenario!G303</f>
        <v>0</v>
      </c>
      <c r="H303" s="154" t="b">
        <f>Scenario!H371=OrigScenario!H303</f>
        <v>0</v>
      </c>
      <c r="I303" s="154" t="b">
        <f>Scenario!I371=OrigScenario!I303</f>
        <v>0</v>
      </c>
      <c r="J303" s="154" t="b">
        <f>Scenario!J371=OrigScenario!J303</f>
        <v>0</v>
      </c>
      <c r="K303" s="154" t="b">
        <f>Scenario!K371=OrigScenario!K303</f>
        <v>0</v>
      </c>
      <c r="L303" s="154" t="b">
        <f>Scenario!L371=OrigScenario!L303</f>
        <v>0</v>
      </c>
      <c r="M303" s="154" t="b">
        <f>Scenario!M371=OrigScenario!M303</f>
        <v>0</v>
      </c>
      <c r="N303" s="154" t="b">
        <f>Scenario!N371=OrigScenario!N303</f>
        <v>0</v>
      </c>
      <c r="O303" s="154" t="b">
        <f>Scenario!O371=OrigScenario!O303</f>
        <v>0</v>
      </c>
      <c r="P303" s="154" t="b">
        <f>Scenario!P371=OrigScenario!P303</f>
        <v>0</v>
      </c>
      <c r="Q303" s="154" t="b">
        <f>Scenario!Q371=OrigScenario!Q303</f>
        <v>0</v>
      </c>
      <c r="R303" s="154" t="b">
        <f>Scenario!R371=OrigScenario!R303</f>
        <v>0</v>
      </c>
      <c r="S303" s="154" t="b">
        <f>Scenario!S371=OrigScenario!S303</f>
        <v>0</v>
      </c>
      <c r="T303" s="154" t="b">
        <f>Scenario!T371=OrigScenario!T303</f>
        <v>0</v>
      </c>
      <c r="U303" s="154" t="b">
        <f>Scenario!U371=OrigScenario!U303</f>
        <v>0</v>
      </c>
      <c r="V303" s="154" t="b">
        <f>Scenario!V371=OrigScenario!V303</f>
        <v>0</v>
      </c>
      <c r="W303" s="154" t="b">
        <f>Scenario!W371=OrigScenario!W303</f>
        <v>0</v>
      </c>
      <c r="X303" s="154" t="b">
        <f>Scenario!X371=OrigScenario!X303</f>
        <v>0</v>
      </c>
      <c r="Y303" s="154" t="b">
        <f>Scenario!Y371=OrigScenario!Y303</f>
        <v>0</v>
      </c>
      <c r="Z303" s="154" t="b">
        <f>Scenario!Z371=OrigScenario!Z303</f>
        <v>0</v>
      </c>
      <c r="AA303" s="154" t="b">
        <f>Scenario!AA371=OrigScenario!AA303</f>
        <v>0</v>
      </c>
      <c r="AB303" s="154" t="b">
        <f>Scenario!AB371=OrigScenario!AB303</f>
        <v>0</v>
      </c>
      <c r="AC303" s="154" t="b">
        <f>Scenario!AC371=OrigScenario!AC303</f>
        <v>0</v>
      </c>
      <c r="AD303" s="154" t="b">
        <f>Scenario!AD371=OrigScenario!AD303</f>
        <v>0</v>
      </c>
      <c r="AE303" s="154" t="b">
        <f>Scenario!AE371=OrigScenario!AE303</f>
        <v>0</v>
      </c>
      <c r="AF303" s="154" t="b">
        <f>Scenario!AF371=OrigScenario!AF303</f>
        <v>0</v>
      </c>
      <c r="AG303" s="154" t="b">
        <f>Scenario!AG371=OrigScenario!AG303</f>
        <v>0</v>
      </c>
      <c r="AH303" s="154" t="b">
        <f>Scenario!AH371=OrigScenario!AH303</f>
        <v>0</v>
      </c>
      <c r="AI303" s="154" t="b">
        <f>Scenario!AI371=OrigScenario!AI303</f>
        <v>0</v>
      </c>
      <c r="AJ303" s="154" t="b">
        <f>Scenario!AJ371=OrigScenario!AJ303</f>
        <v>0</v>
      </c>
      <c r="AK303" s="154" t="b">
        <f>Scenario!AK371=OrigScenario!AK303</f>
        <v>0</v>
      </c>
      <c r="AL303" s="154" t="b">
        <f>Scenario!AL371=OrigScenario!AL303</f>
        <v>0</v>
      </c>
      <c r="AM303" s="154" t="b">
        <f>Scenario!AM371=OrigScenario!AM303</f>
        <v>0</v>
      </c>
      <c r="AN303" s="154" t="b">
        <f>Scenario!AN371=OrigScenario!AN303</f>
        <v>0</v>
      </c>
      <c r="AO303" s="154" t="b">
        <f>Scenario!AO371=OrigScenario!AO303</f>
        <v>0</v>
      </c>
      <c r="AP303" s="154" t="b">
        <f>Scenario!AP371=OrigScenario!AP303</f>
        <v>0</v>
      </c>
      <c r="AQ303" s="154" t="b">
        <f>Scenario!AQ371=OrigScenario!AQ303</f>
        <v>0</v>
      </c>
      <c r="AR303" s="154" t="b">
        <f>Scenario!AR371=OrigScenario!AR303</f>
        <v>0</v>
      </c>
      <c r="AS303" s="154" t="b">
        <f>Scenario!AS371=OrigScenario!AS303</f>
        <v>0</v>
      </c>
      <c r="AT303" s="154" t="b">
        <f>Scenario!AT371=OrigScenario!AT303</f>
        <v>0</v>
      </c>
      <c r="AU303" s="154" t="b">
        <f>Scenario!AU371=OrigScenario!AU303</f>
        <v>0</v>
      </c>
      <c r="AV303" s="155" t="b">
        <f>Scenario!AV371=OrigScenario!AV303</f>
        <v>0</v>
      </c>
    </row>
    <row r="304" spans="2:48" x14ac:dyDescent="0.2">
      <c r="B304" s="2" t="b">
        <f>Scenario!B372=OrigScenario!B304</f>
        <v>1</v>
      </c>
      <c r="C304" s="154" t="b">
        <f>Scenario!C372=OrigScenario!C304</f>
        <v>1</v>
      </c>
      <c r="D304" s="154" t="b">
        <f>Scenario!D372=OrigScenario!D304</f>
        <v>1</v>
      </c>
      <c r="E304" s="154" t="b">
        <f>Scenario!E372=OrigScenario!E304</f>
        <v>1</v>
      </c>
      <c r="F304" s="154" t="b">
        <f>Scenario!F372=OrigScenario!F304</f>
        <v>1</v>
      </c>
      <c r="G304" s="154" t="b">
        <f>Scenario!G372=OrigScenario!G304</f>
        <v>1</v>
      </c>
      <c r="H304" s="154" t="b">
        <f>Scenario!H372=OrigScenario!H304</f>
        <v>1</v>
      </c>
      <c r="I304" s="154" t="b">
        <f>Scenario!I372=OrigScenario!I304</f>
        <v>1</v>
      </c>
      <c r="J304" s="154" t="b">
        <f>Scenario!J372=OrigScenario!J304</f>
        <v>1</v>
      </c>
      <c r="K304" s="154" t="b">
        <f>Scenario!K372=OrigScenario!K304</f>
        <v>1</v>
      </c>
      <c r="L304" s="154" t="b">
        <f>Scenario!L372=OrigScenario!L304</f>
        <v>1</v>
      </c>
      <c r="M304" s="154" t="b">
        <f>Scenario!M372=OrigScenario!M304</f>
        <v>1</v>
      </c>
      <c r="N304" s="154" t="b">
        <f>Scenario!N372=OrigScenario!N304</f>
        <v>1</v>
      </c>
      <c r="O304" s="154" t="b">
        <f>Scenario!O372=OrigScenario!O304</f>
        <v>1</v>
      </c>
      <c r="P304" s="154" t="b">
        <f>Scenario!P372=OrigScenario!P304</f>
        <v>1</v>
      </c>
      <c r="Q304" s="154" t="b">
        <f>Scenario!Q372=OrigScenario!Q304</f>
        <v>1</v>
      </c>
      <c r="R304" s="154" t="b">
        <f>Scenario!R372=OrigScenario!R304</f>
        <v>1</v>
      </c>
      <c r="S304" s="154" t="b">
        <f>Scenario!S372=OrigScenario!S304</f>
        <v>1</v>
      </c>
      <c r="T304" s="154" t="b">
        <f>Scenario!T372=OrigScenario!T304</f>
        <v>1</v>
      </c>
      <c r="U304" s="154" t="b">
        <f>Scenario!U372=OrigScenario!U304</f>
        <v>1</v>
      </c>
      <c r="V304" s="154" t="b">
        <f>Scenario!V372=OrigScenario!V304</f>
        <v>1</v>
      </c>
      <c r="W304" s="154" t="b">
        <f>Scenario!W372=OrigScenario!W304</f>
        <v>1</v>
      </c>
      <c r="X304" s="154" t="b">
        <f>Scenario!X372=OrigScenario!X304</f>
        <v>1</v>
      </c>
      <c r="Y304" s="154" t="b">
        <f>Scenario!Y372=OrigScenario!Y304</f>
        <v>1</v>
      </c>
      <c r="Z304" s="154" t="b">
        <f>Scenario!Z372=OrigScenario!Z304</f>
        <v>1</v>
      </c>
      <c r="AA304" s="154" t="b">
        <f>Scenario!AA372=OrigScenario!AA304</f>
        <v>1</v>
      </c>
      <c r="AB304" s="154" t="b">
        <f>Scenario!AB372=OrigScenario!AB304</f>
        <v>1</v>
      </c>
      <c r="AC304" s="154" t="b">
        <f>Scenario!AC372=OrigScenario!AC304</f>
        <v>1</v>
      </c>
      <c r="AD304" s="154" t="b">
        <f>Scenario!AD372=OrigScenario!AD304</f>
        <v>1</v>
      </c>
      <c r="AE304" s="154" t="b">
        <f>Scenario!AE372=OrigScenario!AE304</f>
        <v>1</v>
      </c>
      <c r="AF304" s="154" t="b">
        <f>Scenario!AF372=OrigScenario!AF304</f>
        <v>1</v>
      </c>
      <c r="AG304" s="154" t="b">
        <f>Scenario!AG372=OrigScenario!AG304</f>
        <v>1</v>
      </c>
      <c r="AH304" s="154" t="b">
        <f>Scenario!AH372=OrigScenario!AH304</f>
        <v>1</v>
      </c>
      <c r="AI304" s="154" t="b">
        <f>Scenario!AI372=OrigScenario!AI304</f>
        <v>1</v>
      </c>
      <c r="AJ304" s="154" t="b">
        <f>Scenario!AJ372=OrigScenario!AJ304</f>
        <v>1</v>
      </c>
      <c r="AK304" s="154" t="b">
        <f>Scenario!AK372=OrigScenario!AK304</f>
        <v>1</v>
      </c>
      <c r="AL304" s="154" t="b">
        <f>Scenario!AL372=OrigScenario!AL304</f>
        <v>1</v>
      </c>
      <c r="AM304" s="154" t="b">
        <f>Scenario!AM372=OrigScenario!AM304</f>
        <v>1</v>
      </c>
      <c r="AN304" s="154" t="b">
        <f>Scenario!AN372=OrigScenario!AN304</f>
        <v>1</v>
      </c>
      <c r="AO304" s="154" t="b">
        <f>Scenario!AO372=OrigScenario!AO304</f>
        <v>1</v>
      </c>
      <c r="AP304" s="154" t="b">
        <f>Scenario!AP372=OrigScenario!AP304</f>
        <v>1</v>
      </c>
      <c r="AQ304" s="154" t="b">
        <f>Scenario!AQ372=OrigScenario!AQ304</f>
        <v>1</v>
      </c>
      <c r="AR304" s="154" t="b">
        <f>Scenario!AR372=OrigScenario!AR304</f>
        <v>1</v>
      </c>
      <c r="AS304" s="154" t="b">
        <f>Scenario!AS372=OrigScenario!AS304</f>
        <v>1</v>
      </c>
      <c r="AT304" s="154" t="b">
        <f>Scenario!AT372=OrigScenario!AT304</f>
        <v>1</v>
      </c>
      <c r="AU304" s="154" t="b">
        <f>Scenario!AU372=OrigScenario!AU304</f>
        <v>1</v>
      </c>
      <c r="AV304" s="155" t="b">
        <f>Scenario!AV372=OrigScenario!AV304</f>
        <v>1</v>
      </c>
    </row>
    <row r="305" spans="2:48" x14ac:dyDescent="0.2">
      <c r="B305" s="2" t="b">
        <f>Scenario!B373=OrigScenario!B305</f>
        <v>1</v>
      </c>
      <c r="C305" s="154" t="b">
        <f>Scenario!C373=OrigScenario!C305</f>
        <v>1</v>
      </c>
      <c r="D305" s="154" t="b">
        <f>Scenario!D373=OrigScenario!D305</f>
        <v>1</v>
      </c>
      <c r="E305" s="154" t="b">
        <f>Scenario!E373=OrigScenario!E305</f>
        <v>1</v>
      </c>
      <c r="F305" s="154" t="b">
        <f>Scenario!F373=OrigScenario!F305</f>
        <v>1</v>
      </c>
      <c r="G305" s="154" t="b">
        <f>Scenario!G373=OrigScenario!G305</f>
        <v>1</v>
      </c>
      <c r="H305" s="154" t="b">
        <f>Scenario!H373=OrigScenario!H305</f>
        <v>1</v>
      </c>
      <c r="I305" s="154" t="b">
        <f>Scenario!I373=OrigScenario!I305</f>
        <v>1</v>
      </c>
      <c r="J305" s="154" t="b">
        <f>Scenario!J373=OrigScenario!J305</f>
        <v>1</v>
      </c>
      <c r="K305" s="154" t="b">
        <f>Scenario!K373=OrigScenario!K305</f>
        <v>1</v>
      </c>
      <c r="L305" s="154" t="b">
        <f>Scenario!L373=OrigScenario!L305</f>
        <v>1</v>
      </c>
      <c r="M305" s="154" t="b">
        <f>Scenario!M373=OrigScenario!M305</f>
        <v>1</v>
      </c>
      <c r="N305" s="154" t="b">
        <f>Scenario!N373=OrigScenario!N305</f>
        <v>1</v>
      </c>
      <c r="O305" s="154" t="b">
        <f>Scenario!O373=OrigScenario!O305</f>
        <v>1</v>
      </c>
      <c r="P305" s="154" t="b">
        <f>Scenario!P373=OrigScenario!P305</f>
        <v>1</v>
      </c>
      <c r="Q305" s="154" t="b">
        <f>Scenario!Q373=OrigScenario!Q305</f>
        <v>1</v>
      </c>
      <c r="R305" s="154" t="b">
        <f>Scenario!R373=OrigScenario!R305</f>
        <v>1</v>
      </c>
      <c r="S305" s="154" t="b">
        <f>Scenario!S373=OrigScenario!S305</f>
        <v>1</v>
      </c>
      <c r="T305" s="154" t="b">
        <f>Scenario!T373=OrigScenario!T305</f>
        <v>1</v>
      </c>
      <c r="U305" s="154" t="b">
        <f>Scenario!U373=OrigScenario!U305</f>
        <v>1</v>
      </c>
      <c r="V305" s="154" t="b">
        <f>Scenario!V373=OrigScenario!V305</f>
        <v>1</v>
      </c>
      <c r="W305" s="154" t="b">
        <f>Scenario!W373=OrigScenario!W305</f>
        <v>1</v>
      </c>
      <c r="X305" s="154" t="b">
        <f>Scenario!X373=OrigScenario!X305</f>
        <v>1</v>
      </c>
      <c r="Y305" s="154" t="b">
        <f>Scenario!Y373=OrigScenario!Y305</f>
        <v>1</v>
      </c>
      <c r="Z305" s="154" t="b">
        <f>Scenario!Z373=OrigScenario!Z305</f>
        <v>1</v>
      </c>
      <c r="AA305" s="154" t="b">
        <f>Scenario!AA373=OrigScenario!AA305</f>
        <v>1</v>
      </c>
      <c r="AB305" s="154" t="b">
        <f>Scenario!AB373=OrigScenario!AB305</f>
        <v>1</v>
      </c>
      <c r="AC305" s="154" t="b">
        <f>Scenario!AC373=OrigScenario!AC305</f>
        <v>1</v>
      </c>
      <c r="AD305" s="154" t="b">
        <f>Scenario!AD373=OrigScenario!AD305</f>
        <v>1</v>
      </c>
      <c r="AE305" s="154" t="b">
        <f>Scenario!AE373=OrigScenario!AE305</f>
        <v>1</v>
      </c>
      <c r="AF305" s="154" t="b">
        <f>Scenario!AF373=OrigScenario!AF305</f>
        <v>1</v>
      </c>
      <c r="AG305" s="154" t="b">
        <f>Scenario!AG373=OrigScenario!AG305</f>
        <v>1</v>
      </c>
      <c r="AH305" s="154" t="b">
        <f>Scenario!AH373=OrigScenario!AH305</f>
        <v>1</v>
      </c>
      <c r="AI305" s="154" t="b">
        <f>Scenario!AI373=OrigScenario!AI305</f>
        <v>1</v>
      </c>
      <c r="AJ305" s="154" t="b">
        <f>Scenario!AJ373=OrigScenario!AJ305</f>
        <v>1</v>
      </c>
      <c r="AK305" s="154" t="b">
        <f>Scenario!AK373=OrigScenario!AK305</f>
        <v>1</v>
      </c>
      <c r="AL305" s="154" t="b">
        <f>Scenario!AL373=OrigScenario!AL305</f>
        <v>1</v>
      </c>
      <c r="AM305" s="154" t="b">
        <f>Scenario!AM373=OrigScenario!AM305</f>
        <v>1</v>
      </c>
      <c r="AN305" s="154" t="b">
        <f>Scenario!AN373=OrigScenario!AN305</f>
        <v>1</v>
      </c>
      <c r="AO305" s="154" t="b">
        <f>Scenario!AO373=OrigScenario!AO305</f>
        <v>1</v>
      </c>
      <c r="AP305" s="154" t="b">
        <f>Scenario!AP373=OrigScenario!AP305</f>
        <v>1</v>
      </c>
      <c r="AQ305" s="154" t="b">
        <f>Scenario!AQ373=OrigScenario!AQ305</f>
        <v>1</v>
      </c>
      <c r="AR305" s="154" t="b">
        <f>Scenario!AR373=OrigScenario!AR305</f>
        <v>1</v>
      </c>
      <c r="AS305" s="154" t="b">
        <f>Scenario!AS373=OrigScenario!AS305</f>
        <v>1</v>
      </c>
      <c r="AT305" s="154" t="b">
        <f>Scenario!AT373=OrigScenario!AT305</f>
        <v>1</v>
      </c>
      <c r="AU305" s="154" t="b">
        <f>Scenario!AU373=OrigScenario!AU305</f>
        <v>1</v>
      </c>
      <c r="AV305" s="155" t="b">
        <f>Scenario!AV373=OrigScenario!AV305</f>
        <v>1</v>
      </c>
    </row>
    <row r="306" spans="2:48" x14ac:dyDescent="0.2">
      <c r="B306" s="2" t="b">
        <f>Scenario!B374=OrigScenario!B306</f>
        <v>1</v>
      </c>
      <c r="C306" s="154" t="b">
        <f>Scenario!C374=OrigScenario!C306</f>
        <v>1</v>
      </c>
      <c r="D306" s="154" t="b">
        <f>Scenario!D374=OrigScenario!D306</f>
        <v>1</v>
      </c>
      <c r="E306" s="154" t="b">
        <f>Scenario!E374=OrigScenario!E306</f>
        <v>1</v>
      </c>
      <c r="F306" s="154" t="b">
        <f>Scenario!F374=OrigScenario!F306</f>
        <v>1</v>
      </c>
      <c r="G306" s="154" t="b">
        <f>Scenario!G374=OrigScenario!G306</f>
        <v>1</v>
      </c>
      <c r="H306" s="154" t="b">
        <f>Scenario!H374=OrigScenario!H306</f>
        <v>1</v>
      </c>
      <c r="I306" s="154" t="b">
        <f>Scenario!I374=OrigScenario!I306</f>
        <v>1</v>
      </c>
      <c r="J306" s="154" t="b">
        <f>Scenario!J374=OrigScenario!J306</f>
        <v>1</v>
      </c>
      <c r="K306" s="154" t="b">
        <f>Scenario!K374=OrigScenario!K306</f>
        <v>1</v>
      </c>
      <c r="L306" s="154" t="b">
        <f>Scenario!L374=OrigScenario!L306</f>
        <v>1</v>
      </c>
      <c r="M306" s="154" t="b">
        <f>Scenario!M374=OrigScenario!M306</f>
        <v>1</v>
      </c>
      <c r="N306" s="154" t="b">
        <f>Scenario!N374=OrigScenario!N306</f>
        <v>1</v>
      </c>
      <c r="O306" s="154" t="b">
        <f>Scenario!O374=OrigScenario!O306</f>
        <v>1</v>
      </c>
      <c r="P306" s="154" t="b">
        <f>Scenario!P374=OrigScenario!P306</f>
        <v>1</v>
      </c>
      <c r="Q306" s="154" t="b">
        <f>Scenario!Q374=OrigScenario!Q306</f>
        <v>1</v>
      </c>
      <c r="R306" s="154" t="b">
        <f>Scenario!R374=OrigScenario!R306</f>
        <v>1</v>
      </c>
      <c r="S306" s="154" t="b">
        <f>Scenario!S374=OrigScenario!S306</f>
        <v>1</v>
      </c>
      <c r="T306" s="154" t="b">
        <f>Scenario!T374=OrigScenario!T306</f>
        <v>1</v>
      </c>
      <c r="U306" s="154" t="b">
        <f>Scenario!U374=OrigScenario!U306</f>
        <v>1</v>
      </c>
      <c r="V306" s="154" t="b">
        <f>Scenario!V374=OrigScenario!V306</f>
        <v>1</v>
      </c>
      <c r="W306" s="154" t="b">
        <f>Scenario!W374=OrigScenario!W306</f>
        <v>1</v>
      </c>
      <c r="X306" s="154" t="b">
        <f>Scenario!X374=OrigScenario!X306</f>
        <v>1</v>
      </c>
      <c r="Y306" s="154" t="b">
        <f>Scenario!Y374=OrigScenario!Y306</f>
        <v>1</v>
      </c>
      <c r="Z306" s="154" t="b">
        <f>Scenario!Z374=OrigScenario!Z306</f>
        <v>1</v>
      </c>
      <c r="AA306" s="154" t="b">
        <f>Scenario!AA374=OrigScenario!AA306</f>
        <v>1</v>
      </c>
      <c r="AB306" s="154" t="b">
        <f>Scenario!AB374=OrigScenario!AB306</f>
        <v>1</v>
      </c>
      <c r="AC306" s="154" t="b">
        <f>Scenario!AC374=OrigScenario!AC306</f>
        <v>1</v>
      </c>
      <c r="AD306" s="154" t="b">
        <f>Scenario!AD374=OrigScenario!AD306</f>
        <v>1</v>
      </c>
      <c r="AE306" s="154" t="b">
        <f>Scenario!AE374=OrigScenario!AE306</f>
        <v>1</v>
      </c>
      <c r="AF306" s="154" t="b">
        <f>Scenario!AF374=OrigScenario!AF306</f>
        <v>1</v>
      </c>
      <c r="AG306" s="154" t="b">
        <f>Scenario!AG374=OrigScenario!AG306</f>
        <v>1</v>
      </c>
      <c r="AH306" s="154" t="b">
        <f>Scenario!AH374=OrigScenario!AH306</f>
        <v>1</v>
      </c>
      <c r="AI306" s="154" t="b">
        <f>Scenario!AI374=OrigScenario!AI306</f>
        <v>1</v>
      </c>
      <c r="AJ306" s="154" t="b">
        <f>Scenario!AJ374=OrigScenario!AJ306</f>
        <v>1</v>
      </c>
      <c r="AK306" s="154" t="b">
        <f>Scenario!AK374=OrigScenario!AK306</f>
        <v>1</v>
      </c>
      <c r="AL306" s="154" t="b">
        <f>Scenario!AL374=OrigScenario!AL306</f>
        <v>1</v>
      </c>
      <c r="AM306" s="154" t="b">
        <f>Scenario!AM374=OrigScenario!AM306</f>
        <v>1</v>
      </c>
      <c r="AN306" s="154" t="b">
        <f>Scenario!AN374=OrigScenario!AN306</f>
        <v>1</v>
      </c>
      <c r="AO306" s="154" t="b">
        <f>Scenario!AO374=OrigScenario!AO306</f>
        <v>1</v>
      </c>
      <c r="AP306" s="154" t="b">
        <f>Scenario!AP374=OrigScenario!AP306</f>
        <v>1</v>
      </c>
      <c r="AQ306" s="154" t="b">
        <f>Scenario!AQ374=OrigScenario!AQ306</f>
        <v>1</v>
      </c>
      <c r="AR306" s="154" t="b">
        <f>Scenario!AR374=OrigScenario!AR306</f>
        <v>1</v>
      </c>
      <c r="AS306" s="154" t="b">
        <f>Scenario!AS374=OrigScenario!AS306</f>
        <v>1</v>
      </c>
      <c r="AT306" s="154" t="b">
        <f>Scenario!AT374=OrigScenario!AT306</f>
        <v>1</v>
      </c>
      <c r="AU306" s="154" t="b">
        <f>Scenario!AU374=OrigScenario!AU306</f>
        <v>1</v>
      </c>
      <c r="AV306" s="155" t="b">
        <f>Scenario!AV374=OrigScenario!AV306</f>
        <v>1</v>
      </c>
    </row>
    <row r="307" spans="2:48" x14ac:dyDescent="0.2">
      <c r="B307" s="2" t="b">
        <f>Scenario!B375=OrigScenario!B307</f>
        <v>1</v>
      </c>
      <c r="C307" s="154" t="b">
        <f>Scenario!C375=OrigScenario!C307</f>
        <v>0</v>
      </c>
      <c r="D307" s="154" t="b">
        <f>Scenario!D375=OrigScenario!D307</f>
        <v>0</v>
      </c>
      <c r="E307" s="154" t="b">
        <f>Scenario!E375=OrigScenario!E307</f>
        <v>0</v>
      </c>
      <c r="F307" s="154" t="b">
        <f>Scenario!F375=OrigScenario!F307</f>
        <v>0</v>
      </c>
      <c r="G307" s="154" t="b">
        <f>Scenario!G375=OrigScenario!G307</f>
        <v>0</v>
      </c>
      <c r="H307" s="154" t="b">
        <f>Scenario!H375=OrigScenario!H307</f>
        <v>0</v>
      </c>
      <c r="I307" s="154" t="b">
        <f>Scenario!I375=OrigScenario!I307</f>
        <v>0</v>
      </c>
      <c r="J307" s="154" t="b">
        <f>Scenario!J375=OrigScenario!J307</f>
        <v>0</v>
      </c>
      <c r="K307" s="154" t="b">
        <f>Scenario!K375=OrigScenario!K307</f>
        <v>0</v>
      </c>
      <c r="L307" s="154" t="b">
        <f>Scenario!L375=OrigScenario!L307</f>
        <v>0</v>
      </c>
      <c r="M307" s="154" t="b">
        <f>Scenario!M375=OrigScenario!M307</f>
        <v>0</v>
      </c>
      <c r="N307" s="154" t="b">
        <f>Scenario!N375=OrigScenario!N307</f>
        <v>0</v>
      </c>
      <c r="O307" s="154" t="b">
        <f>Scenario!O375=OrigScenario!O307</f>
        <v>0</v>
      </c>
      <c r="P307" s="154" t="b">
        <f>Scenario!P375=OrigScenario!P307</f>
        <v>0</v>
      </c>
      <c r="Q307" s="154" t="b">
        <f>Scenario!Q375=OrigScenario!Q307</f>
        <v>0</v>
      </c>
      <c r="R307" s="154" t="b">
        <f>Scenario!R375=OrigScenario!R307</f>
        <v>0</v>
      </c>
      <c r="S307" s="154" t="b">
        <f>Scenario!S375=OrigScenario!S307</f>
        <v>0</v>
      </c>
      <c r="T307" s="154" t="b">
        <f>Scenario!T375=OrigScenario!T307</f>
        <v>0</v>
      </c>
      <c r="U307" s="154" t="b">
        <f>Scenario!U375=OrigScenario!U307</f>
        <v>0</v>
      </c>
      <c r="V307" s="154" t="b">
        <f>Scenario!V375=OrigScenario!V307</f>
        <v>0</v>
      </c>
      <c r="W307" s="154" t="b">
        <f>Scenario!W375=OrigScenario!W307</f>
        <v>0</v>
      </c>
      <c r="X307" s="154" t="b">
        <f>Scenario!X375=OrigScenario!X307</f>
        <v>0</v>
      </c>
      <c r="Y307" s="154" t="b">
        <f>Scenario!Y375=OrigScenario!Y307</f>
        <v>0</v>
      </c>
      <c r="Z307" s="154" t="b">
        <f>Scenario!Z375=OrigScenario!Z307</f>
        <v>0</v>
      </c>
      <c r="AA307" s="154" t="b">
        <f>Scenario!AA375=OrigScenario!AA307</f>
        <v>0</v>
      </c>
      <c r="AB307" s="154" t="b">
        <f>Scenario!AB375=OrigScenario!AB307</f>
        <v>0</v>
      </c>
      <c r="AC307" s="154" t="b">
        <f>Scenario!AC375=OrigScenario!AC307</f>
        <v>0</v>
      </c>
      <c r="AD307" s="154" t="b">
        <f>Scenario!AD375=OrigScenario!AD307</f>
        <v>0</v>
      </c>
      <c r="AE307" s="154" t="b">
        <f>Scenario!AE375=OrigScenario!AE307</f>
        <v>0</v>
      </c>
      <c r="AF307" s="154" t="b">
        <f>Scenario!AF375=OrigScenario!AF307</f>
        <v>0</v>
      </c>
      <c r="AG307" s="154" t="b">
        <f>Scenario!AG375=OrigScenario!AG307</f>
        <v>0</v>
      </c>
      <c r="AH307" s="154" t="b">
        <f>Scenario!AH375=OrigScenario!AH307</f>
        <v>0</v>
      </c>
      <c r="AI307" s="154" t="b">
        <f>Scenario!AI375=OrigScenario!AI307</f>
        <v>0</v>
      </c>
      <c r="AJ307" s="154" t="b">
        <f>Scenario!AJ375=OrigScenario!AJ307</f>
        <v>0</v>
      </c>
      <c r="AK307" s="154" t="b">
        <f>Scenario!AK375=OrigScenario!AK307</f>
        <v>0</v>
      </c>
      <c r="AL307" s="154" t="b">
        <f>Scenario!AL375=OrigScenario!AL307</f>
        <v>0</v>
      </c>
      <c r="AM307" s="154" t="b">
        <f>Scenario!AM375=OrigScenario!AM307</f>
        <v>0</v>
      </c>
      <c r="AN307" s="154" t="b">
        <f>Scenario!AN375=OrigScenario!AN307</f>
        <v>0</v>
      </c>
      <c r="AO307" s="154" t="b">
        <f>Scenario!AO375=OrigScenario!AO307</f>
        <v>0</v>
      </c>
      <c r="AP307" s="154" t="b">
        <f>Scenario!AP375=OrigScenario!AP307</f>
        <v>0</v>
      </c>
      <c r="AQ307" s="154" t="b">
        <f>Scenario!AQ375=OrigScenario!AQ307</f>
        <v>0</v>
      </c>
      <c r="AR307" s="154" t="b">
        <f>Scenario!AR375=OrigScenario!AR307</f>
        <v>0</v>
      </c>
      <c r="AS307" s="154" t="b">
        <f>Scenario!AS375=OrigScenario!AS307</f>
        <v>0</v>
      </c>
      <c r="AT307" s="154" t="b">
        <f>Scenario!AT375=OrigScenario!AT307</f>
        <v>0</v>
      </c>
      <c r="AU307" s="154" t="b">
        <f>Scenario!AU375=OrigScenario!AU307</f>
        <v>0</v>
      </c>
      <c r="AV307" s="155" t="b">
        <f>Scenario!AV375=OrigScenario!AV307</f>
        <v>0</v>
      </c>
    </row>
    <row r="308" spans="2:48" x14ac:dyDescent="0.2">
      <c r="B308" s="2" t="b">
        <f>Scenario!B376=OrigScenario!B308</f>
        <v>1</v>
      </c>
      <c r="C308" s="154" t="b">
        <f>Scenario!C376=OrigScenario!C308</f>
        <v>0</v>
      </c>
      <c r="D308" s="154" t="b">
        <f>Scenario!D376=OrigScenario!D308</f>
        <v>0</v>
      </c>
      <c r="E308" s="154" t="b">
        <f>Scenario!E376=OrigScenario!E308</f>
        <v>0</v>
      </c>
      <c r="F308" s="154" t="b">
        <f>Scenario!F376=OrigScenario!F308</f>
        <v>0</v>
      </c>
      <c r="G308" s="154" t="b">
        <f>Scenario!G376=OrigScenario!G308</f>
        <v>0</v>
      </c>
      <c r="H308" s="154" t="b">
        <f>Scenario!H376=OrigScenario!H308</f>
        <v>0</v>
      </c>
      <c r="I308" s="154" t="b">
        <f>Scenario!I376=OrigScenario!I308</f>
        <v>0</v>
      </c>
      <c r="J308" s="154" t="b">
        <f>Scenario!J376=OrigScenario!J308</f>
        <v>0</v>
      </c>
      <c r="K308" s="154" t="b">
        <f>Scenario!K376=OrigScenario!K308</f>
        <v>0</v>
      </c>
      <c r="L308" s="154" t="b">
        <f>Scenario!L376=OrigScenario!L308</f>
        <v>0</v>
      </c>
      <c r="M308" s="154" t="b">
        <f>Scenario!M376=OrigScenario!M308</f>
        <v>0</v>
      </c>
      <c r="N308" s="154" t="b">
        <f>Scenario!N376=OrigScenario!N308</f>
        <v>0</v>
      </c>
      <c r="O308" s="154" t="b">
        <f>Scenario!O376=OrigScenario!O308</f>
        <v>0</v>
      </c>
      <c r="P308" s="154" t="b">
        <f>Scenario!P376=OrigScenario!P308</f>
        <v>0</v>
      </c>
      <c r="Q308" s="154" t="b">
        <f>Scenario!Q376=OrigScenario!Q308</f>
        <v>0</v>
      </c>
      <c r="R308" s="154" t="b">
        <f>Scenario!R376=OrigScenario!R308</f>
        <v>0</v>
      </c>
      <c r="S308" s="154" t="b">
        <f>Scenario!S376=OrigScenario!S308</f>
        <v>0</v>
      </c>
      <c r="T308" s="154" t="b">
        <f>Scenario!T376=OrigScenario!T308</f>
        <v>0</v>
      </c>
      <c r="U308" s="154" t="b">
        <f>Scenario!U376=OrigScenario!U308</f>
        <v>0</v>
      </c>
      <c r="V308" s="154" t="b">
        <f>Scenario!V376=OrigScenario!V308</f>
        <v>0</v>
      </c>
      <c r="W308" s="154" t="b">
        <f>Scenario!W376=OrigScenario!W308</f>
        <v>0</v>
      </c>
      <c r="X308" s="154" t="b">
        <f>Scenario!X376=OrigScenario!X308</f>
        <v>0</v>
      </c>
      <c r="Y308" s="154" t="b">
        <f>Scenario!Y376=OrigScenario!Y308</f>
        <v>0</v>
      </c>
      <c r="Z308" s="154" t="b">
        <f>Scenario!Z376=OrigScenario!Z308</f>
        <v>0</v>
      </c>
      <c r="AA308" s="154" t="b">
        <f>Scenario!AA376=OrigScenario!AA308</f>
        <v>0</v>
      </c>
      <c r="AB308" s="154" t="b">
        <f>Scenario!AB376=OrigScenario!AB308</f>
        <v>0</v>
      </c>
      <c r="AC308" s="154" t="b">
        <f>Scenario!AC376=OrigScenario!AC308</f>
        <v>0</v>
      </c>
      <c r="AD308" s="154" t="b">
        <f>Scenario!AD376=OrigScenario!AD308</f>
        <v>0</v>
      </c>
      <c r="AE308" s="154" t="b">
        <f>Scenario!AE376=OrigScenario!AE308</f>
        <v>0</v>
      </c>
      <c r="AF308" s="154" t="b">
        <f>Scenario!AF376=OrigScenario!AF308</f>
        <v>0</v>
      </c>
      <c r="AG308" s="154" t="b">
        <f>Scenario!AG376=OrigScenario!AG308</f>
        <v>0</v>
      </c>
      <c r="AH308" s="154" t="b">
        <f>Scenario!AH376=OrigScenario!AH308</f>
        <v>0</v>
      </c>
      <c r="AI308" s="154" t="b">
        <f>Scenario!AI376=OrigScenario!AI308</f>
        <v>0</v>
      </c>
      <c r="AJ308" s="154" t="b">
        <f>Scenario!AJ376=OrigScenario!AJ308</f>
        <v>0</v>
      </c>
      <c r="AK308" s="154" t="b">
        <f>Scenario!AK376=OrigScenario!AK308</f>
        <v>0</v>
      </c>
      <c r="AL308" s="154" t="b">
        <f>Scenario!AL376=OrigScenario!AL308</f>
        <v>0</v>
      </c>
      <c r="AM308" s="154" t="b">
        <f>Scenario!AM376=OrigScenario!AM308</f>
        <v>0</v>
      </c>
      <c r="AN308" s="154" t="b">
        <f>Scenario!AN376=OrigScenario!AN308</f>
        <v>0</v>
      </c>
      <c r="AO308" s="154" t="b">
        <f>Scenario!AO376=OrigScenario!AO308</f>
        <v>0</v>
      </c>
      <c r="AP308" s="154" t="b">
        <f>Scenario!AP376=OrigScenario!AP308</f>
        <v>0</v>
      </c>
      <c r="AQ308" s="154" t="b">
        <f>Scenario!AQ376=OrigScenario!AQ308</f>
        <v>0</v>
      </c>
      <c r="AR308" s="154" t="b">
        <f>Scenario!AR376=OrigScenario!AR308</f>
        <v>0</v>
      </c>
      <c r="AS308" s="154" t="b">
        <f>Scenario!AS376=OrigScenario!AS308</f>
        <v>0</v>
      </c>
      <c r="AT308" s="154" t="b">
        <f>Scenario!AT376=OrigScenario!AT308</f>
        <v>0</v>
      </c>
      <c r="AU308" s="154" t="b">
        <f>Scenario!AU376=OrigScenario!AU308</f>
        <v>0</v>
      </c>
      <c r="AV308" s="154" t="b">
        <f>Scenario!AV376=OrigScenario!AV308</f>
        <v>0</v>
      </c>
    </row>
    <row r="309" spans="2:48" x14ac:dyDescent="0.2">
      <c r="B309" s="2" t="b">
        <f>Scenario!B377=OrigScenario!B309</f>
        <v>1</v>
      </c>
      <c r="C309" s="154" t="b">
        <f>Scenario!C377=OrigScenario!C309</f>
        <v>1</v>
      </c>
      <c r="D309" s="154" t="b">
        <f>Scenario!D377=OrigScenario!D309</f>
        <v>1</v>
      </c>
      <c r="E309" s="154" t="b">
        <f>Scenario!E377=OrigScenario!E309</f>
        <v>1</v>
      </c>
      <c r="F309" s="154" t="b">
        <f>Scenario!F377=OrigScenario!F309</f>
        <v>1</v>
      </c>
      <c r="G309" s="154" t="b">
        <f>Scenario!G377=OrigScenario!G309</f>
        <v>1</v>
      </c>
      <c r="H309" s="154" t="b">
        <f>Scenario!H377=OrigScenario!H309</f>
        <v>1</v>
      </c>
      <c r="I309" s="154" t="b">
        <f>Scenario!I377=OrigScenario!I309</f>
        <v>1</v>
      </c>
      <c r="J309" s="154" t="b">
        <f>Scenario!J377=OrigScenario!J309</f>
        <v>1</v>
      </c>
      <c r="K309" s="154" t="b">
        <f>Scenario!K377=OrigScenario!K309</f>
        <v>1</v>
      </c>
      <c r="L309" s="154" t="b">
        <f>Scenario!L377=OrigScenario!L309</f>
        <v>1</v>
      </c>
      <c r="M309" s="154" t="b">
        <f>Scenario!M377=OrigScenario!M309</f>
        <v>1</v>
      </c>
      <c r="N309" s="154" t="b">
        <f>Scenario!N377=OrigScenario!N309</f>
        <v>1</v>
      </c>
      <c r="O309" s="154" t="b">
        <f>Scenario!O377=OrigScenario!O309</f>
        <v>1</v>
      </c>
      <c r="P309" s="154" t="b">
        <f>Scenario!P377=OrigScenario!P309</f>
        <v>1</v>
      </c>
      <c r="Q309" s="154" t="b">
        <f>Scenario!Q377=OrigScenario!Q309</f>
        <v>1</v>
      </c>
      <c r="R309" s="154" t="b">
        <f>Scenario!R377=OrigScenario!R309</f>
        <v>1</v>
      </c>
      <c r="S309" s="154" t="b">
        <f>Scenario!S377=OrigScenario!S309</f>
        <v>1</v>
      </c>
      <c r="T309" s="154" t="b">
        <f>Scenario!T377=OrigScenario!T309</f>
        <v>1</v>
      </c>
      <c r="U309" s="154" t="b">
        <f>Scenario!U377=OrigScenario!U309</f>
        <v>1</v>
      </c>
      <c r="V309" s="154" t="b">
        <f>Scenario!V377=OrigScenario!V309</f>
        <v>1</v>
      </c>
      <c r="W309" s="154" t="b">
        <f>Scenario!W377=OrigScenario!W309</f>
        <v>1</v>
      </c>
      <c r="X309" s="154" t="b">
        <f>Scenario!X377=OrigScenario!X309</f>
        <v>1</v>
      </c>
      <c r="Y309" s="154" t="b">
        <f>Scenario!Y377=OrigScenario!Y309</f>
        <v>1</v>
      </c>
      <c r="Z309" s="154" t="b">
        <f>Scenario!Z377=OrigScenario!Z309</f>
        <v>1</v>
      </c>
      <c r="AA309" s="154" t="b">
        <f>Scenario!AA377=OrigScenario!AA309</f>
        <v>1</v>
      </c>
      <c r="AB309" s="154" t="b">
        <f>Scenario!AB377=OrigScenario!AB309</f>
        <v>1</v>
      </c>
      <c r="AC309" s="154" t="b">
        <f>Scenario!AC377=OrigScenario!AC309</f>
        <v>1</v>
      </c>
      <c r="AD309" s="154" t="b">
        <f>Scenario!AD377=OrigScenario!AD309</f>
        <v>1</v>
      </c>
      <c r="AE309" s="154" t="b">
        <f>Scenario!AE377=OrigScenario!AE309</f>
        <v>1</v>
      </c>
      <c r="AF309" s="154" t="b">
        <f>Scenario!AF377=OrigScenario!AF309</f>
        <v>1</v>
      </c>
      <c r="AG309" s="154" t="b">
        <f>Scenario!AG377=OrigScenario!AG309</f>
        <v>1</v>
      </c>
      <c r="AH309" s="154" t="b">
        <f>Scenario!AH377=OrigScenario!AH309</f>
        <v>1</v>
      </c>
      <c r="AI309" s="154" t="b">
        <f>Scenario!AI377=OrigScenario!AI309</f>
        <v>1</v>
      </c>
      <c r="AJ309" s="154" t="b">
        <f>Scenario!AJ377=OrigScenario!AJ309</f>
        <v>1</v>
      </c>
      <c r="AK309" s="154" t="b">
        <f>Scenario!AK377=OrigScenario!AK309</f>
        <v>1</v>
      </c>
      <c r="AL309" s="154" t="b">
        <f>Scenario!AL377=OrigScenario!AL309</f>
        <v>1</v>
      </c>
      <c r="AM309" s="154" t="b">
        <f>Scenario!AM377=OrigScenario!AM309</f>
        <v>1</v>
      </c>
      <c r="AN309" s="154" t="b">
        <f>Scenario!AN377=OrigScenario!AN309</f>
        <v>1</v>
      </c>
      <c r="AO309" s="154" t="b">
        <f>Scenario!AO377=OrigScenario!AO309</f>
        <v>1</v>
      </c>
      <c r="AP309" s="154" t="b">
        <f>Scenario!AP377=OrigScenario!AP309</f>
        <v>1</v>
      </c>
      <c r="AQ309" s="154" t="b">
        <f>Scenario!AQ377=OrigScenario!AQ309</f>
        <v>1</v>
      </c>
      <c r="AR309" s="154" t="b">
        <f>Scenario!AR377=OrigScenario!AR309</f>
        <v>1</v>
      </c>
      <c r="AS309" s="154" t="b">
        <f>Scenario!AS377=OrigScenario!AS309</f>
        <v>1</v>
      </c>
      <c r="AT309" s="154" t="b">
        <f>Scenario!AT377=OrigScenario!AT309</f>
        <v>1</v>
      </c>
      <c r="AU309" s="154" t="b">
        <f>Scenario!AU377=OrigScenario!AU309</f>
        <v>1</v>
      </c>
      <c r="AV309" s="155" t="b">
        <f>Scenario!AV377=OrigScenario!AV309</f>
        <v>1</v>
      </c>
    </row>
    <row r="310" spans="2:48" x14ac:dyDescent="0.2">
      <c r="B310" s="2" t="b">
        <f>Scenario!B378=OrigScenario!B310</f>
        <v>1</v>
      </c>
      <c r="C310" s="154" t="b">
        <f>Scenario!C378=OrigScenario!C310</f>
        <v>1</v>
      </c>
      <c r="D310" s="154" t="b">
        <f>Scenario!D378=OrigScenario!D310</f>
        <v>1</v>
      </c>
      <c r="E310" s="154" t="b">
        <f>Scenario!E378=OrigScenario!E310</f>
        <v>1</v>
      </c>
      <c r="F310" s="154" t="b">
        <f>Scenario!F378=OrigScenario!F310</f>
        <v>1</v>
      </c>
      <c r="G310" s="154" t="b">
        <f>Scenario!G378=OrigScenario!G310</f>
        <v>1</v>
      </c>
      <c r="H310" s="154" t="b">
        <f>Scenario!H378=OrigScenario!H310</f>
        <v>1</v>
      </c>
      <c r="I310" s="154" t="b">
        <f>Scenario!I378=OrigScenario!I310</f>
        <v>1</v>
      </c>
      <c r="J310" s="154" t="b">
        <f>Scenario!J378=OrigScenario!J310</f>
        <v>1</v>
      </c>
      <c r="K310" s="154" t="b">
        <f>Scenario!K378=OrigScenario!K310</f>
        <v>1</v>
      </c>
      <c r="L310" s="154" t="b">
        <f>Scenario!L378=OrigScenario!L310</f>
        <v>1</v>
      </c>
      <c r="M310" s="154" t="b">
        <f>Scenario!M378=OrigScenario!M310</f>
        <v>1</v>
      </c>
      <c r="N310" s="154" t="b">
        <f>Scenario!N378=OrigScenario!N310</f>
        <v>1</v>
      </c>
      <c r="O310" s="154" t="b">
        <f>Scenario!O378=OrigScenario!O310</f>
        <v>1</v>
      </c>
      <c r="P310" s="154" t="b">
        <f>Scenario!P378=OrigScenario!P310</f>
        <v>1</v>
      </c>
      <c r="Q310" s="154" t="b">
        <f>Scenario!Q378=OrigScenario!Q310</f>
        <v>1</v>
      </c>
      <c r="R310" s="154" t="b">
        <f>Scenario!R378=OrigScenario!R310</f>
        <v>1</v>
      </c>
      <c r="S310" s="154" t="b">
        <f>Scenario!S378=OrigScenario!S310</f>
        <v>1</v>
      </c>
      <c r="T310" s="154" t="b">
        <f>Scenario!T378=OrigScenario!T310</f>
        <v>1</v>
      </c>
      <c r="U310" s="154" t="b">
        <f>Scenario!U378=OrigScenario!U310</f>
        <v>1</v>
      </c>
      <c r="V310" s="154" t="b">
        <f>Scenario!V378=OrigScenario!V310</f>
        <v>1</v>
      </c>
      <c r="W310" s="154" t="b">
        <f>Scenario!W378=OrigScenario!W310</f>
        <v>1</v>
      </c>
      <c r="X310" s="154" t="b">
        <f>Scenario!X378=OrigScenario!X310</f>
        <v>1</v>
      </c>
      <c r="Y310" s="154" t="b">
        <f>Scenario!Y378=OrigScenario!Y310</f>
        <v>1</v>
      </c>
      <c r="Z310" s="154" t="b">
        <f>Scenario!Z378=OrigScenario!Z310</f>
        <v>1</v>
      </c>
      <c r="AA310" s="154" t="b">
        <f>Scenario!AA378=OrigScenario!AA310</f>
        <v>1</v>
      </c>
      <c r="AB310" s="154" t="b">
        <f>Scenario!AB378=OrigScenario!AB310</f>
        <v>1</v>
      </c>
      <c r="AC310" s="154" t="b">
        <f>Scenario!AC378=OrigScenario!AC310</f>
        <v>1</v>
      </c>
      <c r="AD310" s="154" t="b">
        <f>Scenario!AD378=OrigScenario!AD310</f>
        <v>1</v>
      </c>
      <c r="AE310" s="154" t="b">
        <f>Scenario!AE378=OrigScenario!AE310</f>
        <v>1</v>
      </c>
      <c r="AF310" s="154" t="b">
        <f>Scenario!AF378=OrigScenario!AF310</f>
        <v>1</v>
      </c>
      <c r="AG310" s="154" t="b">
        <f>Scenario!AG378=OrigScenario!AG310</f>
        <v>1</v>
      </c>
      <c r="AH310" s="154" t="b">
        <f>Scenario!AH378=OrigScenario!AH310</f>
        <v>1</v>
      </c>
      <c r="AI310" s="154" t="b">
        <f>Scenario!AI378=OrigScenario!AI310</f>
        <v>1</v>
      </c>
      <c r="AJ310" s="154" t="b">
        <f>Scenario!AJ378=OrigScenario!AJ310</f>
        <v>1</v>
      </c>
      <c r="AK310" s="154" t="b">
        <f>Scenario!AK378=OrigScenario!AK310</f>
        <v>1</v>
      </c>
      <c r="AL310" s="154" t="b">
        <f>Scenario!AL378=OrigScenario!AL310</f>
        <v>1</v>
      </c>
      <c r="AM310" s="154" t="b">
        <f>Scenario!AM378=OrigScenario!AM310</f>
        <v>1</v>
      </c>
      <c r="AN310" s="154" t="b">
        <f>Scenario!AN378=OrigScenario!AN310</f>
        <v>1</v>
      </c>
      <c r="AO310" s="154" t="b">
        <f>Scenario!AO378=OrigScenario!AO310</f>
        <v>1</v>
      </c>
      <c r="AP310" s="154" t="b">
        <f>Scenario!AP378=OrigScenario!AP310</f>
        <v>1</v>
      </c>
      <c r="AQ310" s="154" t="b">
        <f>Scenario!AQ378=OrigScenario!AQ310</f>
        <v>1</v>
      </c>
      <c r="AR310" s="154" t="b">
        <f>Scenario!AR378=OrigScenario!AR310</f>
        <v>1</v>
      </c>
      <c r="AS310" s="154" t="b">
        <f>Scenario!AS378=OrigScenario!AS310</f>
        <v>1</v>
      </c>
      <c r="AT310" s="154" t="b">
        <f>Scenario!AT378=OrigScenario!AT310</f>
        <v>1</v>
      </c>
      <c r="AU310" s="154" t="b">
        <f>Scenario!AU378=OrigScenario!AU310</f>
        <v>1</v>
      </c>
      <c r="AV310" s="155" t="b">
        <f>Scenario!AV378=OrigScenario!AV310</f>
        <v>1</v>
      </c>
    </row>
    <row r="311" spans="2:48" x14ac:dyDescent="0.2">
      <c r="B311" s="2" t="b">
        <f>Scenario!B379=OrigScenario!B311</f>
        <v>1</v>
      </c>
      <c r="C311" s="156" t="b">
        <f>Scenario!C379=OrigScenario!C311</f>
        <v>1</v>
      </c>
      <c r="D311" s="156" t="b">
        <f>Scenario!D379=OrigScenario!D311</f>
        <v>1</v>
      </c>
      <c r="E311" s="156" t="b">
        <f>Scenario!E379=OrigScenario!E311</f>
        <v>1</v>
      </c>
      <c r="F311" s="156" t="b">
        <f>Scenario!F379=OrigScenario!F311</f>
        <v>1</v>
      </c>
      <c r="G311" s="156" t="b">
        <f>Scenario!G379=OrigScenario!G311</f>
        <v>1</v>
      </c>
      <c r="H311" s="156" t="b">
        <f>Scenario!H379=OrigScenario!H311</f>
        <v>1</v>
      </c>
      <c r="I311" s="156" t="b">
        <f>Scenario!I379=OrigScenario!I311</f>
        <v>1</v>
      </c>
      <c r="J311" s="156" t="b">
        <f>Scenario!J379=OrigScenario!J311</f>
        <v>1</v>
      </c>
      <c r="K311" s="156" t="b">
        <f>Scenario!K379=OrigScenario!K311</f>
        <v>1</v>
      </c>
      <c r="L311" s="156" t="b">
        <f>Scenario!L379=OrigScenario!L311</f>
        <v>1</v>
      </c>
      <c r="M311" s="156" t="b">
        <f>Scenario!M379=OrigScenario!M311</f>
        <v>1</v>
      </c>
      <c r="N311" s="156" t="b">
        <f>Scenario!N379=OrigScenario!N311</f>
        <v>1</v>
      </c>
      <c r="O311" s="156" t="b">
        <f>Scenario!O379=OrigScenario!O311</f>
        <v>1</v>
      </c>
      <c r="P311" s="156" t="b">
        <f>Scenario!P379=OrigScenario!P311</f>
        <v>1</v>
      </c>
      <c r="Q311" s="156" t="b">
        <f>Scenario!Q379=OrigScenario!Q311</f>
        <v>1</v>
      </c>
      <c r="R311" s="156" t="b">
        <f>Scenario!R379=OrigScenario!R311</f>
        <v>1</v>
      </c>
      <c r="S311" s="156" t="b">
        <f>Scenario!S379=OrigScenario!S311</f>
        <v>1</v>
      </c>
      <c r="T311" s="156" t="b">
        <f>Scenario!T379=OrigScenario!T311</f>
        <v>1</v>
      </c>
      <c r="U311" s="156" t="b">
        <f>Scenario!U379=OrigScenario!U311</f>
        <v>1</v>
      </c>
      <c r="V311" s="156" t="b">
        <f>Scenario!V379=OrigScenario!V311</f>
        <v>1</v>
      </c>
      <c r="W311" s="156" t="b">
        <f>Scenario!W379=OrigScenario!W311</f>
        <v>1</v>
      </c>
      <c r="X311" s="156" t="b">
        <f>Scenario!X379=OrigScenario!X311</f>
        <v>1</v>
      </c>
      <c r="Y311" s="156" t="b">
        <f>Scenario!Y379=OrigScenario!Y311</f>
        <v>1</v>
      </c>
      <c r="Z311" s="156" t="b">
        <f>Scenario!Z379=OrigScenario!Z311</f>
        <v>1</v>
      </c>
      <c r="AA311" s="156" t="b">
        <f>Scenario!AA379=OrigScenario!AA311</f>
        <v>1</v>
      </c>
      <c r="AB311" s="156" t="b">
        <f>Scenario!AB379=OrigScenario!AB311</f>
        <v>1</v>
      </c>
      <c r="AC311" s="156" t="b">
        <f>Scenario!AC379=OrigScenario!AC311</f>
        <v>1</v>
      </c>
      <c r="AD311" s="156" t="b">
        <f>Scenario!AD379=OrigScenario!AD311</f>
        <v>1</v>
      </c>
      <c r="AE311" s="156" t="b">
        <f>Scenario!AE379=OrigScenario!AE311</f>
        <v>1</v>
      </c>
      <c r="AF311" s="156" t="b">
        <f>Scenario!AF379=OrigScenario!AF311</f>
        <v>1</v>
      </c>
      <c r="AG311" s="156" t="b">
        <f>Scenario!AG379=OrigScenario!AG311</f>
        <v>1</v>
      </c>
      <c r="AH311" s="156" t="b">
        <f>Scenario!AH379=OrigScenario!AH311</f>
        <v>1</v>
      </c>
      <c r="AI311" s="156" t="b">
        <f>Scenario!AI379=OrigScenario!AI311</f>
        <v>1</v>
      </c>
      <c r="AJ311" s="156" t="b">
        <f>Scenario!AJ379=OrigScenario!AJ311</f>
        <v>1</v>
      </c>
      <c r="AK311" s="156" t="b">
        <f>Scenario!AK379=OrigScenario!AK311</f>
        <v>1</v>
      </c>
      <c r="AL311" s="156" t="b">
        <f>Scenario!AL379=OrigScenario!AL311</f>
        <v>1</v>
      </c>
      <c r="AM311" s="156" t="b">
        <f>Scenario!AM379=OrigScenario!AM311</f>
        <v>1</v>
      </c>
      <c r="AN311" s="156" t="b">
        <f>Scenario!AN379=OrigScenario!AN311</f>
        <v>1</v>
      </c>
      <c r="AO311" s="156" t="b">
        <f>Scenario!AO379=OrigScenario!AO311</f>
        <v>1</v>
      </c>
      <c r="AP311" s="156" t="b">
        <f>Scenario!AP379=OrigScenario!AP311</f>
        <v>1</v>
      </c>
      <c r="AQ311" s="156" t="b">
        <f>Scenario!AQ379=OrigScenario!AQ311</f>
        <v>1</v>
      </c>
      <c r="AR311" s="156" t="b">
        <f>Scenario!AR379=OrigScenario!AR311</f>
        <v>1</v>
      </c>
      <c r="AS311" s="156" t="b">
        <f>Scenario!AS379=OrigScenario!AS311</f>
        <v>1</v>
      </c>
      <c r="AT311" s="156" t="b">
        <f>Scenario!AT379=OrigScenario!AT311</f>
        <v>1</v>
      </c>
      <c r="AU311" s="156" t="b">
        <f>Scenario!AU379=OrigScenario!AU311</f>
        <v>1</v>
      </c>
      <c r="AV311" s="157" t="b">
        <f>Scenario!AV379=OrigScenario!AV311</f>
        <v>1</v>
      </c>
    </row>
    <row r="312" spans="2:48" x14ac:dyDescent="0.2">
      <c r="B312" s="2" t="b">
        <f>Scenario!B380=OrigScenario!B312</f>
        <v>1</v>
      </c>
      <c r="C312" s="156" t="b">
        <f>Scenario!C380=OrigScenario!C312</f>
        <v>1</v>
      </c>
      <c r="D312" s="156" t="b">
        <f>Scenario!D380=OrigScenario!D312</f>
        <v>1</v>
      </c>
      <c r="E312" s="156" t="b">
        <f>Scenario!E380=OrigScenario!E312</f>
        <v>1</v>
      </c>
      <c r="F312" s="156" t="b">
        <f>Scenario!F380=OrigScenario!F312</f>
        <v>1</v>
      </c>
      <c r="G312" s="156" t="b">
        <f>Scenario!G380=OrigScenario!G312</f>
        <v>1</v>
      </c>
      <c r="H312" s="156" t="b">
        <f>Scenario!H380=OrigScenario!H312</f>
        <v>1</v>
      </c>
      <c r="I312" s="156" t="b">
        <f>Scenario!I380=OrigScenario!I312</f>
        <v>1</v>
      </c>
      <c r="J312" s="156" t="b">
        <f>Scenario!J380=OrigScenario!J312</f>
        <v>1</v>
      </c>
      <c r="K312" s="156" t="b">
        <f>Scenario!K380=OrigScenario!K312</f>
        <v>1</v>
      </c>
      <c r="L312" s="156" t="b">
        <f>Scenario!L380=OrigScenario!L312</f>
        <v>1</v>
      </c>
      <c r="M312" s="156" t="b">
        <f>Scenario!M380=OrigScenario!M312</f>
        <v>1</v>
      </c>
      <c r="N312" s="156" t="b">
        <f>Scenario!N380=OrigScenario!N312</f>
        <v>1</v>
      </c>
      <c r="O312" s="156" t="b">
        <f>Scenario!O380=OrigScenario!O312</f>
        <v>1</v>
      </c>
      <c r="P312" s="156" t="b">
        <f>Scenario!P380=OrigScenario!P312</f>
        <v>1</v>
      </c>
      <c r="Q312" s="156" t="b">
        <f>Scenario!Q380=OrigScenario!Q312</f>
        <v>1</v>
      </c>
      <c r="R312" s="156" t="b">
        <f>Scenario!R380=OrigScenario!R312</f>
        <v>1</v>
      </c>
      <c r="S312" s="156" t="b">
        <f>Scenario!S380=OrigScenario!S312</f>
        <v>1</v>
      </c>
      <c r="T312" s="156" t="b">
        <f>Scenario!T380=OrigScenario!T312</f>
        <v>1</v>
      </c>
      <c r="U312" s="156" t="b">
        <f>Scenario!U380=OrigScenario!U312</f>
        <v>1</v>
      </c>
      <c r="V312" s="156" t="b">
        <f>Scenario!V380=OrigScenario!V312</f>
        <v>1</v>
      </c>
      <c r="W312" s="156" t="b">
        <f>Scenario!W380=OrigScenario!W312</f>
        <v>1</v>
      </c>
      <c r="X312" s="156" t="b">
        <f>Scenario!X380=OrigScenario!X312</f>
        <v>1</v>
      </c>
      <c r="Y312" s="156" t="b">
        <f>Scenario!Y380=OrigScenario!Y312</f>
        <v>1</v>
      </c>
      <c r="Z312" s="156" t="b">
        <f>Scenario!Z380=OrigScenario!Z312</f>
        <v>1</v>
      </c>
      <c r="AA312" s="156" t="b">
        <f>Scenario!AA380=OrigScenario!AA312</f>
        <v>1</v>
      </c>
      <c r="AB312" s="156" t="b">
        <f>Scenario!AB380=OrigScenario!AB312</f>
        <v>1</v>
      </c>
      <c r="AC312" s="156" t="b">
        <f>Scenario!AC380=OrigScenario!AC312</f>
        <v>1</v>
      </c>
      <c r="AD312" s="156" t="b">
        <f>Scenario!AD380=OrigScenario!AD312</f>
        <v>1</v>
      </c>
      <c r="AE312" s="156" t="b">
        <f>Scenario!AE380=OrigScenario!AE312</f>
        <v>1</v>
      </c>
      <c r="AF312" s="156" t="b">
        <f>Scenario!AF380=OrigScenario!AF312</f>
        <v>1</v>
      </c>
      <c r="AG312" s="156" t="b">
        <f>Scenario!AG380=OrigScenario!AG312</f>
        <v>1</v>
      </c>
      <c r="AH312" s="156" t="b">
        <f>Scenario!AH380=OrigScenario!AH312</f>
        <v>1</v>
      </c>
      <c r="AI312" s="156" t="b">
        <f>Scenario!AI380=OrigScenario!AI312</f>
        <v>1</v>
      </c>
      <c r="AJ312" s="156" t="b">
        <f>Scenario!AJ380=OrigScenario!AJ312</f>
        <v>1</v>
      </c>
      <c r="AK312" s="156" t="b">
        <f>Scenario!AK380=OrigScenario!AK312</f>
        <v>1</v>
      </c>
      <c r="AL312" s="156" t="b">
        <f>Scenario!AL380=OrigScenario!AL312</f>
        <v>1</v>
      </c>
      <c r="AM312" s="156" t="b">
        <f>Scenario!AM380=OrigScenario!AM312</f>
        <v>1</v>
      </c>
      <c r="AN312" s="156" t="b">
        <f>Scenario!AN380=OrigScenario!AN312</f>
        <v>1</v>
      </c>
      <c r="AO312" s="156" t="b">
        <f>Scenario!AO380=OrigScenario!AO312</f>
        <v>1</v>
      </c>
      <c r="AP312" s="156" t="b">
        <f>Scenario!AP380=OrigScenario!AP312</f>
        <v>1</v>
      </c>
      <c r="AQ312" s="156" t="b">
        <f>Scenario!AQ380=OrigScenario!AQ312</f>
        <v>1</v>
      </c>
      <c r="AR312" s="156" t="b">
        <f>Scenario!AR380=OrigScenario!AR312</f>
        <v>1</v>
      </c>
      <c r="AS312" s="156" t="b">
        <f>Scenario!AS380=OrigScenario!AS312</f>
        <v>1</v>
      </c>
      <c r="AT312" s="156" t="b">
        <f>Scenario!AT380=OrigScenario!AT312</f>
        <v>1</v>
      </c>
      <c r="AU312" s="156" t="b">
        <f>Scenario!AU380=OrigScenario!AU312</f>
        <v>1</v>
      </c>
      <c r="AV312" s="157" t="b">
        <f>Scenario!AV380=OrigScenario!AV312</f>
        <v>1</v>
      </c>
    </row>
    <row r="313" spans="2:48" ht="13.5" thickBot="1" x14ac:dyDescent="0.25">
      <c r="B313" s="341" t="b">
        <f>Scenario!B381=OrigScenario!B313</f>
        <v>0</v>
      </c>
      <c r="C313" s="342" t="b">
        <f>Scenario!C381=OrigScenario!C313</f>
        <v>1</v>
      </c>
      <c r="D313" s="342" t="b">
        <f>Scenario!D381=OrigScenario!D313</f>
        <v>1</v>
      </c>
      <c r="E313" s="342" t="b">
        <f>Scenario!E381=OrigScenario!E313</f>
        <v>1</v>
      </c>
      <c r="F313" s="342" t="b">
        <f>Scenario!F381=OrigScenario!F313</f>
        <v>1</v>
      </c>
      <c r="G313" s="342" t="b">
        <f>Scenario!G381=OrigScenario!G313</f>
        <v>1</v>
      </c>
      <c r="H313" s="342" t="b">
        <f>Scenario!H381=OrigScenario!H313</f>
        <v>1</v>
      </c>
      <c r="I313" s="342" t="b">
        <f>Scenario!I381=OrigScenario!I313</f>
        <v>1</v>
      </c>
      <c r="J313" s="342" t="b">
        <f>Scenario!J381=OrigScenario!J313</f>
        <v>1</v>
      </c>
      <c r="K313" s="342" t="b">
        <f>Scenario!K381=OrigScenario!K313</f>
        <v>1</v>
      </c>
      <c r="L313" s="342" t="b">
        <f>Scenario!L381=OrigScenario!L313</f>
        <v>1</v>
      </c>
      <c r="M313" s="342" t="b">
        <f>Scenario!M381=OrigScenario!M313</f>
        <v>1</v>
      </c>
      <c r="N313" s="342" t="b">
        <f>Scenario!N381=OrigScenario!N313</f>
        <v>1</v>
      </c>
      <c r="O313" s="342" t="b">
        <f>Scenario!O381=OrigScenario!O313</f>
        <v>1</v>
      </c>
      <c r="P313" s="342" t="b">
        <f>Scenario!P381=OrigScenario!P313</f>
        <v>1</v>
      </c>
      <c r="Q313" s="342" t="b">
        <f>Scenario!Q381=OrigScenario!Q313</f>
        <v>1</v>
      </c>
      <c r="R313" s="342" t="b">
        <f>Scenario!R381=OrigScenario!R313</f>
        <v>1</v>
      </c>
      <c r="S313" s="342" t="b">
        <f>Scenario!S381=OrigScenario!S313</f>
        <v>1</v>
      </c>
      <c r="T313" s="342" t="b">
        <f>Scenario!T381=OrigScenario!T313</f>
        <v>1</v>
      </c>
      <c r="U313" s="342" t="b">
        <f>Scenario!U381=OrigScenario!U313</f>
        <v>1</v>
      </c>
      <c r="V313" s="342" t="b">
        <f>Scenario!V381=OrigScenario!V313</f>
        <v>1</v>
      </c>
      <c r="W313" s="342" t="b">
        <f>Scenario!W381=OrigScenario!W313</f>
        <v>1</v>
      </c>
      <c r="X313" s="342" t="b">
        <f>Scenario!X381=OrigScenario!X313</f>
        <v>1</v>
      </c>
      <c r="Y313" s="342" t="b">
        <f>Scenario!Y381=OrigScenario!Y313</f>
        <v>1</v>
      </c>
      <c r="Z313" s="342" t="b">
        <f>Scenario!Z381=OrigScenario!Z313</f>
        <v>1</v>
      </c>
      <c r="AA313" s="342" t="b">
        <f>Scenario!AA381=OrigScenario!AA313</f>
        <v>1</v>
      </c>
      <c r="AB313" s="342" t="b">
        <f>Scenario!AB381=OrigScenario!AB313</f>
        <v>1</v>
      </c>
      <c r="AC313" s="342" t="b">
        <f>Scenario!AC381=OrigScenario!AC313</f>
        <v>1</v>
      </c>
      <c r="AD313" s="342" t="b">
        <f>Scenario!AD381=OrigScenario!AD313</f>
        <v>1</v>
      </c>
      <c r="AE313" s="342" t="b">
        <f>Scenario!AE381=OrigScenario!AE313</f>
        <v>1</v>
      </c>
      <c r="AF313" s="342" t="b">
        <f>Scenario!AF381=OrigScenario!AF313</f>
        <v>1</v>
      </c>
      <c r="AG313" s="342" t="b">
        <f>Scenario!AG381=OrigScenario!AG313</f>
        <v>1</v>
      </c>
      <c r="AH313" s="342" t="b">
        <f>Scenario!AH381=OrigScenario!AH313</f>
        <v>1</v>
      </c>
      <c r="AI313" s="342" t="b">
        <f>Scenario!AI381=OrigScenario!AI313</f>
        <v>1</v>
      </c>
      <c r="AJ313" s="342" t="b">
        <f>Scenario!AJ381=OrigScenario!AJ313</f>
        <v>1</v>
      </c>
      <c r="AK313" s="342" t="b">
        <f>Scenario!AK381=OrigScenario!AK313</f>
        <v>1</v>
      </c>
      <c r="AL313" s="342" t="b">
        <f>Scenario!AL381=OrigScenario!AL313</f>
        <v>1</v>
      </c>
      <c r="AM313" s="342" t="b">
        <f>Scenario!AM381=OrigScenario!AM313</f>
        <v>1</v>
      </c>
      <c r="AN313" s="342" t="b">
        <f>Scenario!AN381=OrigScenario!AN313</f>
        <v>1</v>
      </c>
      <c r="AO313" s="342" t="b">
        <f>Scenario!AO381=OrigScenario!AO313</f>
        <v>1</v>
      </c>
      <c r="AP313" s="342" t="b">
        <f>Scenario!AP381=OrigScenario!AP313</f>
        <v>1</v>
      </c>
      <c r="AQ313" s="342" t="b">
        <f>Scenario!AQ381=OrigScenario!AQ313</f>
        <v>1</v>
      </c>
      <c r="AR313" s="342" t="b">
        <f>Scenario!AR381=OrigScenario!AR313</f>
        <v>1</v>
      </c>
      <c r="AS313" s="342" t="b">
        <f>Scenario!AS381=OrigScenario!AS313</f>
        <v>1</v>
      </c>
      <c r="AT313" s="342" t="b">
        <f>Scenario!AT381=OrigScenario!AT313</f>
        <v>1</v>
      </c>
      <c r="AU313" s="342" t="b">
        <f>Scenario!AU381=OrigScenario!AU313</f>
        <v>1</v>
      </c>
      <c r="AV313" s="343" t="b">
        <f>Scenario!AV381=OrigScenario!AV313</f>
        <v>1</v>
      </c>
    </row>
    <row r="314" spans="2:48" ht="14.25" thickTop="1" thickBot="1" x14ac:dyDescent="0.25">
      <c r="B314" t="b">
        <f>Scenario!B382=OrigScenario!B314</f>
        <v>1</v>
      </c>
      <c r="C314" t="b">
        <f>Scenario!C382=OrigScenario!C314</f>
        <v>1</v>
      </c>
      <c r="D314" t="b">
        <f>Scenario!D382=OrigScenario!D314</f>
        <v>1</v>
      </c>
      <c r="E314" t="b">
        <f>Scenario!E382=OrigScenario!E314</f>
        <v>1</v>
      </c>
      <c r="F314" t="b">
        <f>Scenario!F382=OrigScenario!F314</f>
        <v>1</v>
      </c>
      <c r="G314" t="b">
        <f>Scenario!G382=OrigScenario!G314</f>
        <v>1</v>
      </c>
      <c r="H314" t="b">
        <f>Scenario!H382=OrigScenario!H314</f>
        <v>1</v>
      </c>
      <c r="I314" t="b">
        <f>Scenario!I382=OrigScenario!I314</f>
        <v>1</v>
      </c>
      <c r="J314" t="b">
        <f>Scenario!J382=OrigScenario!J314</f>
        <v>1</v>
      </c>
      <c r="K314" t="b">
        <f>Scenario!K382=OrigScenario!K314</f>
        <v>1</v>
      </c>
      <c r="L314" t="b">
        <f>Scenario!L382=OrigScenario!L314</f>
        <v>1</v>
      </c>
      <c r="M314" t="b">
        <f>Scenario!M382=OrigScenario!M314</f>
        <v>1</v>
      </c>
      <c r="N314" t="b">
        <f>Scenario!N382=OrigScenario!N314</f>
        <v>1</v>
      </c>
      <c r="O314" t="b">
        <f>Scenario!O382=OrigScenario!O314</f>
        <v>1</v>
      </c>
      <c r="P314" t="b">
        <f>Scenario!P382=OrigScenario!P314</f>
        <v>1</v>
      </c>
      <c r="Q314" t="b">
        <f>Scenario!Q382=OrigScenario!Q314</f>
        <v>1</v>
      </c>
      <c r="R314" t="b">
        <f>Scenario!R382=OrigScenario!R314</f>
        <v>1</v>
      </c>
      <c r="S314" t="b">
        <f>Scenario!S382=OrigScenario!S314</f>
        <v>1</v>
      </c>
      <c r="T314" t="b">
        <f>Scenario!T382=OrigScenario!T314</f>
        <v>1</v>
      </c>
      <c r="U314" t="b">
        <f>Scenario!U382=OrigScenario!U314</f>
        <v>1</v>
      </c>
      <c r="V314" t="b">
        <f>Scenario!V382=OrigScenario!V314</f>
        <v>1</v>
      </c>
      <c r="W314" t="b">
        <f>Scenario!W382=OrigScenario!W314</f>
        <v>1</v>
      </c>
      <c r="X314" t="b">
        <f>Scenario!X382=OrigScenario!X314</f>
        <v>1</v>
      </c>
      <c r="Y314" t="b">
        <f>Scenario!Y382=OrigScenario!Y314</f>
        <v>1</v>
      </c>
      <c r="Z314" t="b">
        <f>Scenario!Z382=OrigScenario!Z314</f>
        <v>1</v>
      </c>
      <c r="AA314" t="b">
        <f>Scenario!AA382=OrigScenario!AA314</f>
        <v>1</v>
      </c>
      <c r="AB314" t="b">
        <f>Scenario!AB382=OrigScenario!AB314</f>
        <v>1</v>
      </c>
      <c r="AC314" t="b">
        <f>Scenario!AC382=OrigScenario!AC314</f>
        <v>1</v>
      </c>
      <c r="AD314" t="b">
        <f>Scenario!AD382=OrigScenario!AD314</f>
        <v>1</v>
      </c>
      <c r="AE314" t="b">
        <f>Scenario!AE382=OrigScenario!AE314</f>
        <v>1</v>
      </c>
      <c r="AF314" t="b">
        <f>Scenario!AF382=OrigScenario!AF314</f>
        <v>1</v>
      </c>
      <c r="AG314" t="b">
        <f>Scenario!AG382=OrigScenario!AG314</f>
        <v>1</v>
      </c>
      <c r="AH314" t="b">
        <f>Scenario!AH382=OrigScenario!AH314</f>
        <v>1</v>
      </c>
      <c r="AI314" t="b">
        <f>Scenario!AI382=OrigScenario!AI314</f>
        <v>1</v>
      </c>
      <c r="AJ314" t="b">
        <f>Scenario!AJ382=OrigScenario!AJ314</f>
        <v>1</v>
      </c>
      <c r="AK314" t="b">
        <f>Scenario!AK382=OrigScenario!AK314</f>
        <v>1</v>
      </c>
      <c r="AL314" t="b">
        <f>Scenario!AL382=OrigScenario!AL314</f>
        <v>1</v>
      </c>
      <c r="AM314" t="b">
        <f>Scenario!AM382=OrigScenario!AM314</f>
        <v>1</v>
      </c>
      <c r="AN314" t="b">
        <f>Scenario!AN382=OrigScenario!AN314</f>
        <v>1</v>
      </c>
      <c r="AO314" t="b">
        <f>Scenario!AO382=OrigScenario!AO314</f>
        <v>1</v>
      </c>
      <c r="AP314" t="b">
        <f>Scenario!AP382=OrigScenario!AP314</f>
        <v>1</v>
      </c>
      <c r="AQ314" t="b">
        <f>Scenario!AQ382=OrigScenario!AQ314</f>
        <v>1</v>
      </c>
      <c r="AR314" t="b">
        <f>Scenario!AR382=OrigScenario!AR314</f>
        <v>1</v>
      </c>
      <c r="AS314" t="b">
        <f>Scenario!AS382=OrigScenario!AS314</f>
        <v>1</v>
      </c>
      <c r="AT314" t="b">
        <f>Scenario!AT382=OrigScenario!AT314</f>
        <v>1</v>
      </c>
      <c r="AU314" t="b">
        <f>Scenario!AU382=OrigScenario!AU314</f>
        <v>1</v>
      </c>
      <c r="AV314" t="b">
        <f>Scenario!AV382=OrigScenario!AV314</f>
        <v>1</v>
      </c>
    </row>
    <row r="315" spans="2:48" ht="13.5" thickTop="1" x14ac:dyDescent="0.2">
      <c r="B315" s="332" t="str">
        <f>Scenario!B383</f>
        <v>FC P10 Car -- CHOICE ATTRIBUTES</v>
      </c>
      <c r="C315" s="333" t="b">
        <f>Scenario!C383=OrigScenario!C315</f>
        <v>1</v>
      </c>
      <c r="D315" s="333" t="b">
        <f>Scenario!D383=OrigScenario!D315</f>
        <v>1</v>
      </c>
      <c r="E315" s="333" t="b">
        <f>Scenario!E383=OrigScenario!E315</f>
        <v>1</v>
      </c>
      <c r="F315" s="333" t="b">
        <f>Scenario!F383=OrigScenario!F315</f>
        <v>1</v>
      </c>
      <c r="G315" s="333" t="b">
        <f>Scenario!G383=OrigScenario!G315</f>
        <v>1</v>
      </c>
      <c r="H315" s="333" t="b">
        <f>Scenario!H383=OrigScenario!H315</f>
        <v>1</v>
      </c>
      <c r="I315" s="333" t="b">
        <f>Scenario!I383=OrigScenario!I315</f>
        <v>1</v>
      </c>
      <c r="J315" s="333" t="b">
        <f>Scenario!J383=OrigScenario!J315</f>
        <v>1</v>
      </c>
      <c r="K315" s="333" t="b">
        <f>Scenario!K383=OrigScenario!K315</f>
        <v>1</v>
      </c>
      <c r="L315" s="333" t="b">
        <f>Scenario!L383=OrigScenario!L315</f>
        <v>1</v>
      </c>
      <c r="M315" s="333" t="b">
        <f>Scenario!M383=OrigScenario!M315</f>
        <v>1</v>
      </c>
      <c r="N315" s="333" t="b">
        <f>Scenario!N383=OrigScenario!N315</f>
        <v>1</v>
      </c>
      <c r="O315" s="333" t="b">
        <f>Scenario!O383=OrigScenario!O315</f>
        <v>1</v>
      </c>
      <c r="P315" s="333" t="b">
        <f>Scenario!P383=OrigScenario!P315</f>
        <v>1</v>
      </c>
      <c r="Q315" s="333" t="b">
        <f>Scenario!Q383=OrigScenario!Q315</f>
        <v>1</v>
      </c>
      <c r="R315" s="333" t="b">
        <f>Scenario!R383=OrigScenario!R315</f>
        <v>1</v>
      </c>
      <c r="S315" s="333" t="b">
        <f>Scenario!S383=OrigScenario!S315</f>
        <v>1</v>
      </c>
      <c r="T315" s="333" t="b">
        <f>Scenario!T383=OrigScenario!T315</f>
        <v>1</v>
      </c>
      <c r="U315" s="333" t="b">
        <f>Scenario!U383=OrigScenario!U315</f>
        <v>1</v>
      </c>
      <c r="V315" s="333" t="b">
        <f>Scenario!V383=OrigScenario!V315</f>
        <v>1</v>
      </c>
      <c r="W315" s="333" t="b">
        <f>Scenario!W383=OrigScenario!W315</f>
        <v>1</v>
      </c>
      <c r="X315" s="333" t="b">
        <f>Scenario!X383=OrigScenario!X315</f>
        <v>1</v>
      </c>
      <c r="Y315" s="333" t="b">
        <f>Scenario!Y383=OrigScenario!Y315</f>
        <v>1</v>
      </c>
      <c r="Z315" s="333" t="b">
        <f>Scenario!Z383=OrigScenario!Z315</f>
        <v>1</v>
      </c>
      <c r="AA315" s="333" t="b">
        <f>Scenario!AA383=OrigScenario!AA315</f>
        <v>1</v>
      </c>
      <c r="AB315" s="333" t="b">
        <f>Scenario!AB383=OrigScenario!AB315</f>
        <v>1</v>
      </c>
      <c r="AC315" s="333" t="b">
        <f>Scenario!AC383=OrigScenario!AC315</f>
        <v>1</v>
      </c>
      <c r="AD315" s="333" t="b">
        <f>Scenario!AD383=OrigScenario!AD315</f>
        <v>1</v>
      </c>
      <c r="AE315" s="333" t="b">
        <f>Scenario!AE383=OrigScenario!AE315</f>
        <v>1</v>
      </c>
      <c r="AF315" s="333" t="b">
        <f>Scenario!AF383=OrigScenario!AF315</f>
        <v>1</v>
      </c>
      <c r="AG315" s="333" t="b">
        <f>Scenario!AG383=OrigScenario!AG315</f>
        <v>1</v>
      </c>
      <c r="AH315" s="333" t="b">
        <f>Scenario!AH383=OrigScenario!AH315</f>
        <v>1</v>
      </c>
      <c r="AI315" s="333" t="b">
        <f>Scenario!AI383=OrigScenario!AI315</f>
        <v>1</v>
      </c>
      <c r="AJ315" s="333" t="b">
        <f>Scenario!AJ383=OrigScenario!AJ315</f>
        <v>1</v>
      </c>
      <c r="AK315" s="333" t="b">
        <f>Scenario!AK383=OrigScenario!AK315</f>
        <v>1</v>
      </c>
      <c r="AL315" s="333" t="b">
        <f>Scenario!AL383=OrigScenario!AL315</f>
        <v>1</v>
      </c>
      <c r="AM315" s="333" t="b">
        <f>Scenario!AM383=OrigScenario!AM315</f>
        <v>1</v>
      </c>
      <c r="AN315" s="333" t="b">
        <f>Scenario!AN383=OrigScenario!AN315</f>
        <v>1</v>
      </c>
      <c r="AO315" s="333" t="b">
        <f>Scenario!AO383=OrigScenario!AO315</f>
        <v>1</v>
      </c>
      <c r="AP315" s="333" t="b">
        <f>Scenario!AP383=OrigScenario!AP315</f>
        <v>1</v>
      </c>
      <c r="AQ315" s="333" t="b">
        <f>Scenario!AQ383=OrigScenario!AQ315</f>
        <v>1</v>
      </c>
      <c r="AR315" s="333" t="b">
        <f>Scenario!AR383=OrigScenario!AR315</f>
        <v>1</v>
      </c>
      <c r="AS315" s="333" t="b">
        <f>Scenario!AS383=OrigScenario!AS315</f>
        <v>1</v>
      </c>
      <c r="AT315" s="333" t="b">
        <f>Scenario!AT383=OrigScenario!AT315</f>
        <v>1</v>
      </c>
      <c r="AU315" s="333" t="b">
        <f>Scenario!AU383=OrigScenario!AU315</f>
        <v>1</v>
      </c>
      <c r="AV315" s="334" t="b">
        <f>Scenario!AV383=OrigScenario!AV315</f>
        <v>1</v>
      </c>
    </row>
    <row r="316" spans="2:48" x14ac:dyDescent="0.2">
      <c r="B316" s="2" t="b">
        <f>Scenario!B384=OrigScenario!B316</f>
        <v>1</v>
      </c>
      <c r="C316" s="3" t="b">
        <f>Scenario!C384=OrigScenario!C316</f>
        <v>1</v>
      </c>
      <c r="D316" s="3" t="b">
        <f>Scenario!D384=OrigScenario!D316</f>
        <v>1</v>
      </c>
      <c r="E316" s="3" t="b">
        <f>Scenario!E384=OrigScenario!E316</f>
        <v>1</v>
      </c>
      <c r="F316" s="3" t="b">
        <f>Scenario!F384=OrigScenario!F316</f>
        <v>1</v>
      </c>
      <c r="G316" s="3" t="b">
        <f>Scenario!G384=OrigScenario!G316</f>
        <v>1</v>
      </c>
      <c r="H316" s="3" t="b">
        <f>Scenario!H384=OrigScenario!H316</f>
        <v>1</v>
      </c>
      <c r="I316" s="3" t="b">
        <f>Scenario!I384=OrigScenario!I316</f>
        <v>1</v>
      </c>
      <c r="J316" s="3" t="b">
        <f>Scenario!J384=OrigScenario!J316</f>
        <v>1</v>
      </c>
      <c r="K316" s="3" t="b">
        <f>Scenario!K384=OrigScenario!K316</f>
        <v>1</v>
      </c>
      <c r="L316" s="3" t="b">
        <f>Scenario!L384=OrigScenario!L316</f>
        <v>1</v>
      </c>
      <c r="M316" s="3" t="b">
        <f>Scenario!M384=OrigScenario!M316</f>
        <v>1</v>
      </c>
      <c r="N316" s="3" t="b">
        <f>Scenario!N384=OrigScenario!N316</f>
        <v>1</v>
      </c>
      <c r="O316" s="3" t="b">
        <f>Scenario!O384=OrigScenario!O316</f>
        <v>1</v>
      </c>
      <c r="P316" s="3" t="b">
        <f>Scenario!P384=OrigScenario!P316</f>
        <v>1</v>
      </c>
      <c r="Q316" s="3" t="b">
        <f>Scenario!Q384=OrigScenario!Q316</f>
        <v>1</v>
      </c>
      <c r="R316" s="3" t="b">
        <f>Scenario!R384=OrigScenario!R316</f>
        <v>1</v>
      </c>
      <c r="S316" s="3" t="b">
        <f>Scenario!S384=OrigScenario!S316</f>
        <v>1</v>
      </c>
      <c r="T316" s="3" t="b">
        <f>Scenario!T384=OrigScenario!T316</f>
        <v>1</v>
      </c>
      <c r="U316" s="3" t="b">
        <f>Scenario!U384=OrigScenario!U316</f>
        <v>1</v>
      </c>
      <c r="V316" s="3" t="b">
        <f>Scenario!V384=OrigScenario!V316</f>
        <v>1</v>
      </c>
      <c r="W316" s="3" t="b">
        <f>Scenario!W384=OrigScenario!W316</f>
        <v>1</v>
      </c>
      <c r="X316" s="3" t="b">
        <f>Scenario!X384=OrigScenario!X316</f>
        <v>1</v>
      </c>
      <c r="Y316" s="3" t="b">
        <f>Scenario!Y384=OrigScenario!Y316</f>
        <v>1</v>
      </c>
      <c r="Z316" s="3" t="b">
        <f>Scenario!Z384=OrigScenario!Z316</f>
        <v>1</v>
      </c>
      <c r="AA316" s="3" t="b">
        <f>Scenario!AA384=OrigScenario!AA316</f>
        <v>1</v>
      </c>
      <c r="AB316" s="3" t="b">
        <f>Scenario!AB384=OrigScenario!AB316</f>
        <v>1</v>
      </c>
      <c r="AC316" s="3" t="b">
        <f>Scenario!AC384=OrigScenario!AC316</f>
        <v>1</v>
      </c>
      <c r="AD316" s="3" t="b">
        <f>Scenario!AD384=OrigScenario!AD316</f>
        <v>1</v>
      </c>
      <c r="AE316" s="3" t="b">
        <f>Scenario!AE384=OrigScenario!AE316</f>
        <v>1</v>
      </c>
      <c r="AF316" s="3" t="b">
        <f>Scenario!AF384=OrigScenario!AF316</f>
        <v>1</v>
      </c>
      <c r="AG316" s="3" t="b">
        <f>Scenario!AG384=OrigScenario!AG316</f>
        <v>1</v>
      </c>
      <c r="AH316" s="3" t="b">
        <f>Scenario!AH384=OrigScenario!AH316</f>
        <v>1</v>
      </c>
      <c r="AI316" s="3" t="b">
        <f>Scenario!AI384=OrigScenario!AI316</f>
        <v>1</v>
      </c>
      <c r="AJ316" s="3" t="b">
        <f>Scenario!AJ384=OrigScenario!AJ316</f>
        <v>1</v>
      </c>
      <c r="AK316" s="3" t="b">
        <f>Scenario!AK384=OrigScenario!AK316</f>
        <v>1</v>
      </c>
      <c r="AL316" s="3" t="b">
        <f>Scenario!AL384=OrigScenario!AL316</f>
        <v>1</v>
      </c>
      <c r="AM316" s="3" t="b">
        <f>Scenario!AM384=OrigScenario!AM316</f>
        <v>1</v>
      </c>
      <c r="AN316" s="3" t="b">
        <f>Scenario!AN384=OrigScenario!AN316</f>
        <v>1</v>
      </c>
      <c r="AO316" s="3" t="b">
        <f>Scenario!AO384=OrigScenario!AO316</f>
        <v>1</v>
      </c>
      <c r="AP316" s="3" t="b">
        <f>Scenario!AP384=OrigScenario!AP316</f>
        <v>1</v>
      </c>
      <c r="AQ316" s="3" t="b">
        <f>Scenario!AQ384=OrigScenario!AQ316</f>
        <v>1</v>
      </c>
      <c r="AR316" s="3" t="b">
        <f>Scenario!AR384=OrigScenario!AR316</f>
        <v>1</v>
      </c>
      <c r="AS316" s="3" t="b">
        <f>Scenario!AS384=OrigScenario!AS316</f>
        <v>1</v>
      </c>
      <c r="AT316" s="3" t="b">
        <f>Scenario!AT384=OrigScenario!AT316</f>
        <v>1</v>
      </c>
      <c r="AU316" s="3" t="b">
        <f>Scenario!AU384=OrigScenario!AU316</f>
        <v>1</v>
      </c>
      <c r="AV316" s="4" t="b">
        <f>Scenario!AV384=OrigScenario!AV316</f>
        <v>1</v>
      </c>
    </row>
    <row r="317" spans="2:48" x14ac:dyDescent="0.2">
      <c r="B317" s="2" t="b">
        <f>Scenario!B385=OrigScenario!B317</f>
        <v>1</v>
      </c>
      <c r="C317" s="162" t="b">
        <f>Scenario!C385=OrigScenario!C317</f>
        <v>0</v>
      </c>
      <c r="D317" s="154" t="b">
        <f>Scenario!D385=OrigScenario!D317</f>
        <v>0</v>
      </c>
      <c r="E317" s="154" t="b">
        <f>Scenario!E385=OrigScenario!E317</f>
        <v>0</v>
      </c>
      <c r="F317" s="154" t="b">
        <f>Scenario!F385=OrigScenario!F317</f>
        <v>0</v>
      </c>
      <c r="G317" s="154" t="b">
        <f>Scenario!G385=OrigScenario!G317</f>
        <v>0</v>
      </c>
      <c r="H317" s="154" t="b">
        <f>Scenario!H385=OrigScenario!H317</f>
        <v>0</v>
      </c>
      <c r="I317" s="154" t="b">
        <f>Scenario!I385=OrigScenario!I317</f>
        <v>0</v>
      </c>
      <c r="J317" s="154" t="b">
        <f>Scenario!J385=OrigScenario!J317</f>
        <v>0</v>
      </c>
      <c r="K317" s="154" t="b">
        <f>Scenario!K385=OrigScenario!K317</f>
        <v>0</v>
      </c>
      <c r="L317" s="154" t="b">
        <f>Scenario!L385=OrigScenario!L317</f>
        <v>0</v>
      </c>
      <c r="M317" s="154" t="b">
        <f>Scenario!M385=OrigScenario!M317</f>
        <v>0</v>
      </c>
      <c r="N317" s="154" t="b">
        <f>Scenario!N385=OrigScenario!N317</f>
        <v>0</v>
      </c>
      <c r="O317" s="154" t="b">
        <f>Scenario!O385=OrigScenario!O317</f>
        <v>0</v>
      </c>
      <c r="P317" s="154" t="b">
        <f>Scenario!P385=OrigScenario!P317</f>
        <v>0</v>
      </c>
      <c r="Q317" s="154" t="b">
        <f>Scenario!Q385=OrigScenario!Q317</f>
        <v>0</v>
      </c>
      <c r="R317" s="154" t="b">
        <f>Scenario!R385=OrigScenario!R317</f>
        <v>0</v>
      </c>
      <c r="S317" s="154" t="b">
        <f>Scenario!S385=OrigScenario!S317</f>
        <v>0</v>
      </c>
      <c r="T317" s="154" t="b">
        <f>Scenario!T385=OrigScenario!T317</f>
        <v>0</v>
      </c>
      <c r="U317" s="154" t="b">
        <f>Scenario!U385=OrigScenario!U317</f>
        <v>0</v>
      </c>
      <c r="V317" s="154" t="b">
        <f>Scenario!V385=OrigScenario!V317</f>
        <v>0</v>
      </c>
      <c r="W317" s="154" t="b">
        <f>Scenario!W385=OrigScenario!W317</f>
        <v>0</v>
      </c>
      <c r="X317" s="154" t="b">
        <f>Scenario!X385=OrigScenario!X317</f>
        <v>0</v>
      </c>
      <c r="Y317" s="154" t="b">
        <f>Scenario!Y385=OrigScenario!Y317</f>
        <v>0</v>
      </c>
      <c r="Z317" s="154" t="b">
        <f>Scenario!Z385=OrigScenario!Z317</f>
        <v>0</v>
      </c>
      <c r="AA317" s="154" t="b">
        <f>Scenario!AA385=OrigScenario!AA317</f>
        <v>0</v>
      </c>
      <c r="AB317" s="154" t="b">
        <f>Scenario!AB385=OrigScenario!AB317</f>
        <v>0</v>
      </c>
      <c r="AC317" s="154" t="b">
        <f>Scenario!AC385=OrigScenario!AC317</f>
        <v>0</v>
      </c>
      <c r="AD317" s="154" t="b">
        <f>Scenario!AD385=OrigScenario!AD317</f>
        <v>0</v>
      </c>
      <c r="AE317" s="154" t="b">
        <f>Scenario!AE385=OrigScenario!AE317</f>
        <v>0</v>
      </c>
      <c r="AF317" s="154" t="b">
        <f>Scenario!AF385=OrigScenario!AF317</f>
        <v>0</v>
      </c>
      <c r="AG317" s="154" t="b">
        <f>Scenario!AG385=OrigScenario!AG317</f>
        <v>0</v>
      </c>
      <c r="AH317" s="154" t="b">
        <f>Scenario!AH385=OrigScenario!AH317</f>
        <v>0</v>
      </c>
      <c r="AI317" s="154" t="b">
        <f>Scenario!AI385=OrigScenario!AI317</f>
        <v>0</v>
      </c>
      <c r="AJ317" s="154" t="b">
        <f>Scenario!AJ385=OrigScenario!AJ317</f>
        <v>0</v>
      </c>
      <c r="AK317" s="154" t="b">
        <f>Scenario!AK385=OrigScenario!AK317</f>
        <v>0</v>
      </c>
      <c r="AL317" s="154" t="b">
        <f>Scenario!AL385=OrigScenario!AL317</f>
        <v>0</v>
      </c>
      <c r="AM317" s="154" t="b">
        <f>Scenario!AM385=OrigScenario!AM317</f>
        <v>0</v>
      </c>
      <c r="AN317" s="154" t="b">
        <f>Scenario!AN385=OrigScenario!AN317</f>
        <v>0</v>
      </c>
      <c r="AO317" s="154" t="b">
        <f>Scenario!AO385=OrigScenario!AO317</f>
        <v>0</v>
      </c>
      <c r="AP317" s="154" t="b">
        <f>Scenario!AP385=OrigScenario!AP317</f>
        <v>0</v>
      </c>
      <c r="AQ317" s="154" t="b">
        <f>Scenario!AQ385=OrigScenario!AQ317</f>
        <v>0</v>
      </c>
      <c r="AR317" s="154" t="b">
        <f>Scenario!AR385=OrigScenario!AR317</f>
        <v>0</v>
      </c>
      <c r="AS317" s="154" t="b">
        <f>Scenario!AS385=OrigScenario!AS317</f>
        <v>0</v>
      </c>
      <c r="AT317" s="154" t="b">
        <f>Scenario!AT385=OrigScenario!AT317</f>
        <v>0</v>
      </c>
      <c r="AU317" s="154" t="b">
        <f>Scenario!AU385=OrigScenario!AU317</f>
        <v>0</v>
      </c>
      <c r="AV317" s="155" t="b">
        <f>Scenario!AV385=OrigScenario!AV317</f>
        <v>0</v>
      </c>
    </row>
    <row r="318" spans="2:48" x14ac:dyDescent="0.2">
      <c r="B318" s="2" t="b">
        <f>Scenario!B386=OrigScenario!B318</f>
        <v>1</v>
      </c>
      <c r="C318" s="154" t="b">
        <f>Scenario!C386=OrigScenario!C318</f>
        <v>0</v>
      </c>
      <c r="D318" s="154" t="b">
        <f>Scenario!D386=OrigScenario!D318</f>
        <v>0</v>
      </c>
      <c r="E318" s="154" t="b">
        <f>Scenario!E386=OrigScenario!E318</f>
        <v>0</v>
      </c>
      <c r="F318" s="154" t="b">
        <f>Scenario!F386=OrigScenario!F318</f>
        <v>0</v>
      </c>
      <c r="G318" s="154" t="b">
        <f>Scenario!G386=OrigScenario!G318</f>
        <v>0</v>
      </c>
      <c r="H318" s="154" t="b">
        <f>Scenario!H386=OrigScenario!H318</f>
        <v>0</v>
      </c>
      <c r="I318" s="154" t="b">
        <f>Scenario!I386=OrigScenario!I318</f>
        <v>0</v>
      </c>
      <c r="J318" s="154" t="b">
        <f>Scenario!J386=OrigScenario!J318</f>
        <v>0</v>
      </c>
      <c r="K318" s="154" t="b">
        <f>Scenario!K386=OrigScenario!K318</f>
        <v>0</v>
      </c>
      <c r="L318" s="154" t="b">
        <f>Scenario!L386=OrigScenario!L318</f>
        <v>0</v>
      </c>
      <c r="M318" s="154" t="b">
        <f>Scenario!M386=OrigScenario!M318</f>
        <v>0</v>
      </c>
      <c r="N318" s="154" t="b">
        <f>Scenario!N386=OrigScenario!N318</f>
        <v>0</v>
      </c>
      <c r="O318" s="154" t="b">
        <f>Scenario!O386=OrigScenario!O318</f>
        <v>0</v>
      </c>
      <c r="P318" s="154" t="b">
        <f>Scenario!P386=OrigScenario!P318</f>
        <v>0</v>
      </c>
      <c r="Q318" s="154" t="b">
        <f>Scenario!Q386=OrigScenario!Q318</f>
        <v>0</v>
      </c>
      <c r="R318" s="154" t="b">
        <f>Scenario!R386=OrigScenario!R318</f>
        <v>0</v>
      </c>
      <c r="S318" s="154" t="b">
        <f>Scenario!S386=OrigScenario!S318</f>
        <v>0</v>
      </c>
      <c r="T318" s="154" t="b">
        <f>Scenario!T386=OrigScenario!T318</f>
        <v>0</v>
      </c>
      <c r="U318" s="154" t="b">
        <f>Scenario!U386=OrigScenario!U318</f>
        <v>0</v>
      </c>
      <c r="V318" s="154" t="b">
        <f>Scenario!V386=OrigScenario!V318</f>
        <v>0</v>
      </c>
      <c r="W318" s="154" t="b">
        <f>Scenario!W386=OrigScenario!W318</f>
        <v>0</v>
      </c>
      <c r="X318" s="154" t="b">
        <f>Scenario!X386=OrigScenario!X318</f>
        <v>0</v>
      </c>
      <c r="Y318" s="154" t="b">
        <f>Scenario!Y386=OrigScenario!Y318</f>
        <v>0</v>
      </c>
      <c r="Z318" s="154" t="b">
        <f>Scenario!Z386=OrigScenario!Z318</f>
        <v>0</v>
      </c>
      <c r="AA318" s="154" t="b">
        <f>Scenario!AA386=OrigScenario!AA318</f>
        <v>0</v>
      </c>
      <c r="AB318" s="154" t="b">
        <f>Scenario!AB386=OrigScenario!AB318</f>
        <v>0</v>
      </c>
      <c r="AC318" s="154" t="b">
        <f>Scenario!AC386=OrigScenario!AC318</f>
        <v>0</v>
      </c>
      <c r="AD318" s="154" t="b">
        <f>Scenario!AD386=OrigScenario!AD318</f>
        <v>0</v>
      </c>
      <c r="AE318" s="154" t="b">
        <f>Scenario!AE386=OrigScenario!AE318</f>
        <v>0</v>
      </c>
      <c r="AF318" s="154" t="b">
        <f>Scenario!AF386=OrigScenario!AF318</f>
        <v>0</v>
      </c>
      <c r="AG318" s="154" t="b">
        <f>Scenario!AG386=OrigScenario!AG318</f>
        <v>0</v>
      </c>
      <c r="AH318" s="154" t="b">
        <f>Scenario!AH386=OrigScenario!AH318</f>
        <v>0</v>
      </c>
      <c r="AI318" s="154" t="b">
        <f>Scenario!AI386=OrigScenario!AI318</f>
        <v>0</v>
      </c>
      <c r="AJ318" s="154" t="b">
        <f>Scenario!AJ386=OrigScenario!AJ318</f>
        <v>0</v>
      </c>
      <c r="AK318" s="154" t="b">
        <f>Scenario!AK386=OrigScenario!AK318</f>
        <v>0</v>
      </c>
      <c r="AL318" s="154" t="b">
        <f>Scenario!AL386=OrigScenario!AL318</f>
        <v>0</v>
      </c>
      <c r="AM318" s="154" t="b">
        <f>Scenario!AM386=OrigScenario!AM318</f>
        <v>0</v>
      </c>
      <c r="AN318" s="154" t="b">
        <f>Scenario!AN386=OrigScenario!AN318</f>
        <v>0</v>
      </c>
      <c r="AO318" s="154" t="b">
        <f>Scenario!AO386=OrigScenario!AO318</f>
        <v>0</v>
      </c>
      <c r="AP318" s="154" t="b">
        <f>Scenario!AP386=OrigScenario!AP318</f>
        <v>0</v>
      </c>
      <c r="AQ318" s="154" t="b">
        <f>Scenario!AQ386=OrigScenario!AQ318</f>
        <v>0</v>
      </c>
      <c r="AR318" s="154" t="b">
        <f>Scenario!AR386=OrigScenario!AR318</f>
        <v>0</v>
      </c>
      <c r="AS318" s="154" t="b">
        <f>Scenario!AS386=OrigScenario!AS318</f>
        <v>0</v>
      </c>
      <c r="AT318" s="154" t="b">
        <f>Scenario!AT386=OrigScenario!AT318</f>
        <v>0</v>
      </c>
      <c r="AU318" s="154" t="b">
        <f>Scenario!AU386=OrigScenario!AU318</f>
        <v>0</v>
      </c>
      <c r="AV318" s="155" t="b">
        <f>Scenario!AV386=OrigScenario!AV318</f>
        <v>0</v>
      </c>
    </row>
    <row r="319" spans="2:48" x14ac:dyDescent="0.2">
      <c r="B319" s="2" t="b">
        <f>Scenario!B387=OrigScenario!B319</f>
        <v>1</v>
      </c>
      <c r="C319" s="154" t="b">
        <f>Scenario!C387=OrigScenario!C319</f>
        <v>0</v>
      </c>
      <c r="D319" s="154" t="b">
        <f>Scenario!D387=OrigScenario!D319</f>
        <v>0</v>
      </c>
      <c r="E319" s="154" t="b">
        <f>Scenario!E387=OrigScenario!E319</f>
        <v>0</v>
      </c>
      <c r="F319" s="154" t="b">
        <f>Scenario!F387=OrigScenario!F319</f>
        <v>0</v>
      </c>
      <c r="G319" s="154" t="b">
        <f>Scenario!G387=OrigScenario!G319</f>
        <v>0</v>
      </c>
      <c r="H319" s="154" t="b">
        <f>Scenario!H387=OrigScenario!H319</f>
        <v>0</v>
      </c>
      <c r="I319" s="154" t="b">
        <f>Scenario!I387=OrigScenario!I319</f>
        <v>0</v>
      </c>
      <c r="J319" s="154" t="b">
        <f>Scenario!J387=OrigScenario!J319</f>
        <v>0</v>
      </c>
      <c r="K319" s="154" t="b">
        <f>Scenario!K387=OrigScenario!K319</f>
        <v>0</v>
      </c>
      <c r="L319" s="154" t="b">
        <f>Scenario!L387=OrigScenario!L319</f>
        <v>0</v>
      </c>
      <c r="M319" s="154" t="b">
        <f>Scenario!M387=OrigScenario!M319</f>
        <v>0</v>
      </c>
      <c r="N319" s="154" t="b">
        <f>Scenario!N387=OrigScenario!N319</f>
        <v>0</v>
      </c>
      <c r="O319" s="154" t="b">
        <f>Scenario!O387=OrigScenario!O319</f>
        <v>0</v>
      </c>
      <c r="P319" s="154" t="b">
        <f>Scenario!P387=OrigScenario!P319</f>
        <v>0</v>
      </c>
      <c r="Q319" s="154" t="b">
        <f>Scenario!Q387=OrigScenario!Q319</f>
        <v>0</v>
      </c>
      <c r="R319" s="154" t="b">
        <f>Scenario!R387=OrigScenario!R319</f>
        <v>0</v>
      </c>
      <c r="S319" s="154" t="b">
        <f>Scenario!S387=OrigScenario!S319</f>
        <v>0</v>
      </c>
      <c r="T319" s="154" t="b">
        <f>Scenario!T387=OrigScenario!T319</f>
        <v>0</v>
      </c>
      <c r="U319" s="154" t="b">
        <f>Scenario!U387=OrigScenario!U319</f>
        <v>0</v>
      </c>
      <c r="V319" s="154" t="b">
        <f>Scenario!V387=OrigScenario!V319</f>
        <v>0</v>
      </c>
      <c r="W319" s="154" t="b">
        <f>Scenario!W387=OrigScenario!W319</f>
        <v>0</v>
      </c>
      <c r="X319" s="154" t="b">
        <f>Scenario!X387=OrigScenario!X319</f>
        <v>0</v>
      </c>
      <c r="Y319" s="154" t="b">
        <f>Scenario!Y387=OrigScenario!Y319</f>
        <v>0</v>
      </c>
      <c r="Z319" s="154" t="b">
        <f>Scenario!Z387=OrigScenario!Z319</f>
        <v>0</v>
      </c>
      <c r="AA319" s="154" t="b">
        <f>Scenario!AA387=OrigScenario!AA319</f>
        <v>0</v>
      </c>
      <c r="AB319" s="154" t="b">
        <f>Scenario!AB387=OrigScenario!AB319</f>
        <v>0</v>
      </c>
      <c r="AC319" s="154" t="b">
        <f>Scenario!AC387=OrigScenario!AC319</f>
        <v>0</v>
      </c>
      <c r="AD319" s="154" t="b">
        <f>Scenario!AD387=OrigScenario!AD319</f>
        <v>0</v>
      </c>
      <c r="AE319" s="154" t="b">
        <f>Scenario!AE387=OrigScenario!AE319</f>
        <v>0</v>
      </c>
      <c r="AF319" s="154" t="b">
        <f>Scenario!AF387=OrigScenario!AF319</f>
        <v>0</v>
      </c>
      <c r="AG319" s="154" t="b">
        <f>Scenario!AG387=OrigScenario!AG319</f>
        <v>0</v>
      </c>
      <c r="AH319" s="154" t="b">
        <f>Scenario!AH387=OrigScenario!AH319</f>
        <v>0</v>
      </c>
      <c r="AI319" s="154" t="b">
        <f>Scenario!AI387=OrigScenario!AI319</f>
        <v>0</v>
      </c>
      <c r="AJ319" s="154" t="b">
        <f>Scenario!AJ387=OrigScenario!AJ319</f>
        <v>0</v>
      </c>
      <c r="AK319" s="154" t="b">
        <f>Scenario!AK387=OrigScenario!AK319</f>
        <v>0</v>
      </c>
      <c r="AL319" s="154" t="b">
        <f>Scenario!AL387=OrigScenario!AL319</f>
        <v>0</v>
      </c>
      <c r="AM319" s="154" t="b">
        <f>Scenario!AM387=OrigScenario!AM319</f>
        <v>0</v>
      </c>
      <c r="AN319" s="154" t="b">
        <f>Scenario!AN387=OrigScenario!AN319</f>
        <v>0</v>
      </c>
      <c r="AO319" s="154" t="b">
        <f>Scenario!AO387=OrigScenario!AO319</f>
        <v>0</v>
      </c>
      <c r="AP319" s="154" t="b">
        <f>Scenario!AP387=OrigScenario!AP319</f>
        <v>0</v>
      </c>
      <c r="AQ319" s="154" t="b">
        <f>Scenario!AQ387=OrigScenario!AQ319</f>
        <v>0</v>
      </c>
      <c r="AR319" s="154" t="b">
        <f>Scenario!AR387=OrigScenario!AR319</f>
        <v>0</v>
      </c>
      <c r="AS319" s="154" t="b">
        <f>Scenario!AS387=OrigScenario!AS319</f>
        <v>0</v>
      </c>
      <c r="AT319" s="154" t="b">
        <f>Scenario!AT387=OrigScenario!AT319</f>
        <v>0</v>
      </c>
      <c r="AU319" s="154" t="b">
        <f>Scenario!AU387=OrigScenario!AU319</f>
        <v>0</v>
      </c>
      <c r="AV319" s="155" t="b">
        <f>Scenario!AV387=OrigScenario!AV319</f>
        <v>0</v>
      </c>
    </row>
    <row r="320" spans="2:48" x14ac:dyDescent="0.2">
      <c r="B320" s="2" t="b">
        <f>Scenario!B388=OrigScenario!B320</f>
        <v>1</v>
      </c>
      <c r="C320" s="154" t="b">
        <f>Scenario!C388=OrigScenario!C320</f>
        <v>0</v>
      </c>
      <c r="D320" s="154" t="b">
        <f>Scenario!D388=OrigScenario!D320</f>
        <v>0</v>
      </c>
      <c r="E320" s="154" t="b">
        <f>Scenario!E388=OrigScenario!E320</f>
        <v>0</v>
      </c>
      <c r="F320" s="154" t="b">
        <f>Scenario!F388=OrigScenario!F320</f>
        <v>0</v>
      </c>
      <c r="G320" s="154" t="b">
        <f>Scenario!G388=OrigScenario!G320</f>
        <v>0</v>
      </c>
      <c r="H320" s="154" t="b">
        <f>Scenario!H388=OrigScenario!H320</f>
        <v>0</v>
      </c>
      <c r="I320" s="154" t="b">
        <f>Scenario!I388=OrigScenario!I320</f>
        <v>0</v>
      </c>
      <c r="J320" s="154" t="b">
        <f>Scenario!J388=OrigScenario!J320</f>
        <v>0</v>
      </c>
      <c r="K320" s="154" t="b">
        <f>Scenario!K388=OrigScenario!K320</f>
        <v>0</v>
      </c>
      <c r="L320" s="154" t="b">
        <f>Scenario!L388=OrigScenario!L320</f>
        <v>0</v>
      </c>
      <c r="M320" s="154" t="b">
        <f>Scenario!M388=OrigScenario!M320</f>
        <v>0</v>
      </c>
      <c r="N320" s="154" t="b">
        <f>Scenario!N388=OrigScenario!N320</f>
        <v>0</v>
      </c>
      <c r="O320" s="154" t="b">
        <f>Scenario!O388=OrigScenario!O320</f>
        <v>0</v>
      </c>
      <c r="P320" s="154" t="b">
        <f>Scenario!P388=OrigScenario!P320</f>
        <v>0</v>
      </c>
      <c r="Q320" s="154" t="b">
        <f>Scenario!Q388=OrigScenario!Q320</f>
        <v>0</v>
      </c>
      <c r="R320" s="154" t="b">
        <f>Scenario!R388=OrigScenario!R320</f>
        <v>0</v>
      </c>
      <c r="S320" s="154" t="b">
        <f>Scenario!S388=OrigScenario!S320</f>
        <v>0</v>
      </c>
      <c r="T320" s="154" t="b">
        <f>Scenario!T388=OrigScenario!T320</f>
        <v>0</v>
      </c>
      <c r="U320" s="154" t="b">
        <f>Scenario!U388=OrigScenario!U320</f>
        <v>0</v>
      </c>
      <c r="V320" s="154" t="b">
        <f>Scenario!V388=OrigScenario!V320</f>
        <v>0</v>
      </c>
      <c r="W320" s="154" t="b">
        <f>Scenario!W388=OrigScenario!W320</f>
        <v>0</v>
      </c>
      <c r="X320" s="154" t="b">
        <f>Scenario!X388=OrigScenario!X320</f>
        <v>0</v>
      </c>
      <c r="Y320" s="154" t="b">
        <f>Scenario!Y388=OrigScenario!Y320</f>
        <v>0</v>
      </c>
      <c r="Z320" s="154" t="b">
        <f>Scenario!Z388=OrigScenario!Z320</f>
        <v>0</v>
      </c>
      <c r="AA320" s="154" t="b">
        <f>Scenario!AA388=OrigScenario!AA320</f>
        <v>0</v>
      </c>
      <c r="AB320" s="154" t="b">
        <f>Scenario!AB388=OrigScenario!AB320</f>
        <v>0</v>
      </c>
      <c r="AC320" s="154" t="b">
        <f>Scenario!AC388=OrigScenario!AC320</f>
        <v>0</v>
      </c>
      <c r="AD320" s="154" t="b">
        <f>Scenario!AD388=OrigScenario!AD320</f>
        <v>0</v>
      </c>
      <c r="AE320" s="154" t="b">
        <f>Scenario!AE388=OrigScenario!AE320</f>
        <v>0</v>
      </c>
      <c r="AF320" s="154" t="b">
        <f>Scenario!AF388=OrigScenario!AF320</f>
        <v>0</v>
      </c>
      <c r="AG320" s="154" t="b">
        <f>Scenario!AG388=OrigScenario!AG320</f>
        <v>0</v>
      </c>
      <c r="AH320" s="154" t="b">
        <f>Scenario!AH388=OrigScenario!AH320</f>
        <v>0</v>
      </c>
      <c r="AI320" s="154" t="b">
        <f>Scenario!AI388=OrigScenario!AI320</f>
        <v>0</v>
      </c>
      <c r="AJ320" s="154" t="b">
        <f>Scenario!AJ388=OrigScenario!AJ320</f>
        <v>0</v>
      </c>
      <c r="AK320" s="154" t="b">
        <f>Scenario!AK388=OrigScenario!AK320</f>
        <v>0</v>
      </c>
      <c r="AL320" s="154" t="b">
        <f>Scenario!AL388=OrigScenario!AL320</f>
        <v>0</v>
      </c>
      <c r="AM320" s="154" t="b">
        <f>Scenario!AM388=OrigScenario!AM320</f>
        <v>0</v>
      </c>
      <c r="AN320" s="154" t="b">
        <f>Scenario!AN388=OrigScenario!AN320</f>
        <v>0</v>
      </c>
      <c r="AO320" s="154" t="b">
        <f>Scenario!AO388=OrigScenario!AO320</f>
        <v>0</v>
      </c>
      <c r="AP320" s="154" t="b">
        <f>Scenario!AP388=OrigScenario!AP320</f>
        <v>0</v>
      </c>
      <c r="AQ320" s="154" t="b">
        <f>Scenario!AQ388=OrigScenario!AQ320</f>
        <v>0</v>
      </c>
      <c r="AR320" s="154" t="b">
        <f>Scenario!AR388=OrigScenario!AR320</f>
        <v>0</v>
      </c>
      <c r="AS320" s="154" t="b">
        <f>Scenario!AS388=OrigScenario!AS320</f>
        <v>0</v>
      </c>
      <c r="AT320" s="154" t="b">
        <f>Scenario!AT388=OrigScenario!AT320</f>
        <v>0</v>
      </c>
      <c r="AU320" s="154" t="b">
        <f>Scenario!AU388=OrigScenario!AU320</f>
        <v>0</v>
      </c>
      <c r="AV320" s="155" t="b">
        <f>Scenario!AV388=OrigScenario!AV320</f>
        <v>0</v>
      </c>
    </row>
    <row r="321" spans="2:48" x14ac:dyDescent="0.2">
      <c r="B321" s="2" t="b">
        <f>Scenario!B389=OrigScenario!B321</f>
        <v>1</v>
      </c>
      <c r="C321" s="154" t="b">
        <f>Scenario!C389=OrigScenario!C321</f>
        <v>0</v>
      </c>
      <c r="D321" s="154" t="b">
        <f>Scenario!D389=OrigScenario!D321</f>
        <v>0</v>
      </c>
      <c r="E321" s="154" t="b">
        <f>Scenario!E389=OrigScenario!E321</f>
        <v>0</v>
      </c>
      <c r="F321" s="154" t="b">
        <f>Scenario!F389=OrigScenario!F321</f>
        <v>0</v>
      </c>
      <c r="G321" s="154" t="b">
        <f>Scenario!G389=OrigScenario!G321</f>
        <v>0</v>
      </c>
      <c r="H321" s="154" t="b">
        <f>Scenario!H389=OrigScenario!H321</f>
        <v>0</v>
      </c>
      <c r="I321" s="154" t="b">
        <f>Scenario!I389=OrigScenario!I321</f>
        <v>0</v>
      </c>
      <c r="J321" s="154" t="b">
        <f>Scenario!J389=OrigScenario!J321</f>
        <v>0</v>
      </c>
      <c r="K321" s="154" t="b">
        <f>Scenario!K389=OrigScenario!K321</f>
        <v>0</v>
      </c>
      <c r="L321" s="154" t="b">
        <f>Scenario!L389=OrigScenario!L321</f>
        <v>0</v>
      </c>
      <c r="M321" s="154" t="b">
        <f>Scenario!M389=OrigScenario!M321</f>
        <v>0</v>
      </c>
      <c r="N321" s="154" t="b">
        <f>Scenario!N389=OrigScenario!N321</f>
        <v>0</v>
      </c>
      <c r="O321" s="154" t="b">
        <f>Scenario!O389=OrigScenario!O321</f>
        <v>0</v>
      </c>
      <c r="P321" s="154" t="b">
        <f>Scenario!P389=OrigScenario!P321</f>
        <v>0</v>
      </c>
      <c r="Q321" s="154" t="b">
        <f>Scenario!Q389=OrigScenario!Q321</f>
        <v>0</v>
      </c>
      <c r="R321" s="154" t="b">
        <f>Scenario!R389=OrigScenario!R321</f>
        <v>0</v>
      </c>
      <c r="S321" s="154" t="b">
        <f>Scenario!S389=OrigScenario!S321</f>
        <v>0</v>
      </c>
      <c r="T321" s="154" t="b">
        <f>Scenario!T389=OrigScenario!T321</f>
        <v>0</v>
      </c>
      <c r="U321" s="154" t="b">
        <f>Scenario!U389=OrigScenario!U321</f>
        <v>0</v>
      </c>
      <c r="V321" s="154" t="b">
        <f>Scenario!V389=OrigScenario!V321</f>
        <v>0</v>
      </c>
      <c r="W321" s="154" t="b">
        <f>Scenario!W389=OrigScenario!W321</f>
        <v>0</v>
      </c>
      <c r="X321" s="154" t="b">
        <f>Scenario!X389=OrigScenario!X321</f>
        <v>0</v>
      </c>
      <c r="Y321" s="154" t="b">
        <f>Scenario!Y389=OrigScenario!Y321</f>
        <v>0</v>
      </c>
      <c r="Z321" s="154" t="b">
        <f>Scenario!Z389=OrigScenario!Z321</f>
        <v>0</v>
      </c>
      <c r="AA321" s="154" t="b">
        <f>Scenario!AA389=OrigScenario!AA321</f>
        <v>0</v>
      </c>
      <c r="AB321" s="154" t="b">
        <f>Scenario!AB389=OrigScenario!AB321</f>
        <v>0</v>
      </c>
      <c r="AC321" s="154" t="b">
        <f>Scenario!AC389=OrigScenario!AC321</f>
        <v>0</v>
      </c>
      <c r="AD321" s="154" t="b">
        <f>Scenario!AD389=OrigScenario!AD321</f>
        <v>0</v>
      </c>
      <c r="AE321" s="154" t="b">
        <f>Scenario!AE389=OrigScenario!AE321</f>
        <v>0</v>
      </c>
      <c r="AF321" s="154" t="b">
        <f>Scenario!AF389=OrigScenario!AF321</f>
        <v>0</v>
      </c>
      <c r="AG321" s="154" t="b">
        <f>Scenario!AG389=OrigScenario!AG321</f>
        <v>0</v>
      </c>
      <c r="AH321" s="154" t="b">
        <f>Scenario!AH389=OrigScenario!AH321</f>
        <v>0</v>
      </c>
      <c r="AI321" s="154" t="b">
        <f>Scenario!AI389=OrigScenario!AI321</f>
        <v>0</v>
      </c>
      <c r="AJ321" s="154" t="b">
        <f>Scenario!AJ389=OrigScenario!AJ321</f>
        <v>0</v>
      </c>
      <c r="AK321" s="154" t="b">
        <f>Scenario!AK389=OrigScenario!AK321</f>
        <v>0</v>
      </c>
      <c r="AL321" s="154" t="b">
        <f>Scenario!AL389=OrigScenario!AL321</f>
        <v>0</v>
      </c>
      <c r="AM321" s="154" t="b">
        <f>Scenario!AM389=OrigScenario!AM321</f>
        <v>0</v>
      </c>
      <c r="AN321" s="154" t="b">
        <f>Scenario!AN389=OrigScenario!AN321</f>
        <v>0</v>
      </c>
      <c r="AO321" s="154" t="b">
        <f>Scenario!AO389=OrigScenario!AO321</f>
        <v>0</v>
      </c>
      <c r="AP321" s="154" t="b">
        <f>Scenario!AP389=OrigScenario!AP321</f>
        <v>0</v>
      </c>
      <c r="AQ321" s="154" t="b">
        <f>Scenario!AQ389=OrigScenario!AQ321</f>
        <v>0</v>
      </c>
      <c r="AR321" s="154" t="b">
        <f>Scenario!AR389=OrigScenario!AR321</f>
        <v>0</v>
      </c>
      <c r="AS321" s="154" t="b">
        <f>Scenario!AS389=OrigScenario!AS321</f>
        <v>0</v>
      </c>
      <c r="AT321" s="154" t="b">
        <f>Scenario!AT389=OrigScenario!AT321</f>
        <v>0</v>
      </c>
      <c r="AU321" s="154" t="b">
        <f>Scenario!AU389=OrigScenario!AU321</f>
        <v>0</v>
      </c>
      <c r="AV321" s="155" t="b">
        <f>Scenario!AV389=OrigScenario!AV321</f>
        <v>0</v>
      </c>
    </row>
    <row r="322" spans="2:48" x14ac:dyDescent="0.2">
      <c r="B322" s="2" t="b">
        <f>Scenario!B390=OrigScenario!B322</f>
        <v>1</v>
      </c>
      <c r="C322" s="154" t="b">
        <f>Scenario!C390=OrigScenario!C322</f>
        <v>0</v>
      </c>
      <c r="D322" s="154" t="b">
        <f>Scenario!D390=OrigScenario!D322</f>
        <v>0</v>
      </c>
      <c r="E322" s="154" t="b">
        <f>Scenario!E390=OrigScenario!E322</f>
        <v>0</v>
      </c>
      <c r="F322" s="154" t="b">
        <f>Scenario!F390=OrigScenario!F322</f>
        <v>0</v>
      </c>
      <c r="G322" s="154" t="b">
        <f>Scenario!G390=OrigScenario!G322</f>
        <v>0</v>
      </c>
      <c r="H322" s="154" t="b">
        <f>Scenario!H390=OrigScenario!H322</f>
        <v>0</v>
      </c>
      <c r="I322" s="154" t="b">
        <f>Scenario!I390=OrigScenario!I322</f>
        <v>0</v>
      </c>
      <c r="J322" s="154" t="b">
        <f>Scenario!J390=OrigScenario!J322</f>
        <v>0</v>
      </c>
      <c r="K322" s="154" t="b">
        <f>Scenario!K390=OrigScenario!K322</f>
        <v>0</v>
      </c>
      <c r="L322" s="154" t="b">
        <f>Scenario!L390=OrigScenario!L322</f>
        <v>0</v>
      </c>
      <c r="M322" s="154" t="b">
        <f>Scenario!M390=OrigScenario!M322</f>
        <v>0</v>
      </c>
      <c r="N322" s="154" t="b">
        <f>Scenario!N390=OrigScenario!N322</f>
        <v>0</v>
      </c>
      <c r="O322" s="154" t="b">
        <f>Scenario!O390=OrigScenario!O322</f>
        <v>0</v>
      </c>
      <c r="P322" s="154" t="b">
        <f>Scenario!P390=OrigScenario!P322</f>
        <v>0</v>
      </c>
      <c r="Q322" s="154" t="b">
        <f>Scenario!Q390=OrigScenario!Q322</f>
        <v>0</v>
      </c>
      <c r="R322" s="154" t="b">
        <f>Scenario!R390=OrigScenario!R322</f>
        <v>0</v>
      </c>
      <c r="S322" s="154" t="b">
        <f>Scenario!S390=OrigScenario!S322</f>
        <v>0</v>
      </c>
      <c r="T322" s="154" t="b">
        <f>Scenario!T390=OrigScenario!T322</f>
        <v>0</v>
      </c>
      <c r="U322" s="154" t="b">
        <f>Scenario!U390=OrigScenario!U322</f>
        <v>0</v>
      </c>
      <c r="V322" s="154" t="b">
        <f>Scenario!V390=OrigScenario!V322</f>
        <v>0</v>
      </c>
      <c r="W322" s="154" t="b">
        <f>Scenario!W390=OrigScenario!W322</f>
        <v>0</v>
      </c>
      <c r="X322" s="154" t="b">
        <f>Scenario!X390=OrigScenario!X322</f>
        <v>0</v>
      </c>
      <c r="Y322" s="154" t="b">
        <f>Scenario!Y390=OrigScenario!Y322</f>
        <v>0</v>
      </c>
      <c r="Z322" s="154" t="b">
        <f>Scenario!Z390=OrigScenario!Z322</f>
        <v>0</v>
      </c>
      <c r="AA322" s="154" t="b">
        <f>Scenario!AA390=OrigScenario!AA322</f>
        <v>0</v>
      </c>
      <c r="AB322" s="154" t="b">
        <f>Scenario!AB390=OrigScenario!AB322</f>
        <v>0</v>
      </c>
      <c r="AC322" s="154" t="b">
        <f>Scenario!AC390=OrigScenario!AC322</f>
        <v>0</v>
      </c>
      <c r="AD322" s="154" t="b">
        <f>Scenario!AD390=OrigScenario!AD322</f>
        <v>0</v>
      </c>
      <c r="AE322" s="154" t="b">
        <f>Scenario!AE390=OrigScenario!AE322</f>
        <v>0</v>
      </c>
      <c r="AF322" s="154" t="b">
        <f>Scenario!AF390=OrigScenario!AF322</f>
        <v>0</v>
      </c>
      <c r="AG322" s="154" t="b">
        <f>Scenario!AG390=OrigScenario!AG322</f>
        <v>0</v>
      </c>
      <c r="AH322" s="154" t="b">
        <f>Scenario!AH390=OrigScenario!AH322</f>
        <v>0</v>
      </c>
      <c r="AI322" s="154" t="b">
        <f>Scenario!AI390=OrigScenario!AI322</f>
        <v>0</v>
      </c>
      <c r="AJ322" s="154" t="b">
        <f>Scenario!AJ390=OrigScenario!AJ322</f>
        <v>0</v>
      </c>
      <c r="AK322" s="154" t="b">
        <f>Scenario!AK390=OrigScenario!AK322</f>
        <v>0</v>
      </c>
      <c r="AL322" s="154" t="b">
        <f>Scenario!AL390=OrigScenario!AL322</f>
        <v>0</v>
      </c>
      <c r="AM322" s="154" t="b">
        <f>Scenario!AM390=OrigScenario!AM322</f>
        <v>0</v>
      </c>
      <c r="AN322" s="154" t="b">
        <f>Scenario!AN390=OrigScenario!AN322</f>
        <v>0</v>
      </c>
      <c r="AO322" s="154" t="b">
        <f>Scenario!AO390=OrigScenario!AO322</f>
        <v>0</v>
      </c>
      <c r="AP322" s="154" t="b">
        <f>Scenario!AP390=OrigScenario!AP322</f>
        <v>0</v>
      </c>
      <c r="AQ322" s="154" t="b">
        <f>Scenario!AQ390=OrigScenario!AQ322</f>
        <v>0</v>
      </c>
      <c r="AR322" s="154" t="b">
        <f>Scenario!AR390=OrigScenario!AR322</f>
        <v>0</v>
      </c>
      <c r="AS322" s="154" t="b">
        <f>Scenario!AS390=OrigScenario!AS322</f>
        <v>0</v>
      </c>
      <c r="AT322" s="154" t="b">
        <f>Scenario!AT390=OrigScenario!AT322</f>
        <v>0</v>
      </c>
      <c r="AU322" s="154" t="b">
        <f>Scenario!AU390=OrigScenario!AU322</f>
        <v>0</v>
      </c>
      <c r="AV322" s="155" t="b">
        <f>Scenario!AV390=OrigScenario!AV322</f>
        <v>0</v>
      </c>
    </row>
    <row r="323" spans="2:48" x14ac:dyDescent="0.2">
      <c r="B323" s="2" t="b">
        <f>Scenario!B391=OrigScenario!B323</f>
        <v>1</v>
      </c>
      <c r="C323" s="154" t="b">
        <f>Scenario!C391=OrigScenario!C323</f>
        <v>0</v>
      </c>
      <c r="D323" s="154" t="b">
        <f>Scenario!D391=OrigScenario!D323</f>
        <v>0</v>
      </c>
      <c r="E323" s="154" t="b">
        <f>Scenario!E391=OrigScenario!E323</f>
        <v>0</v>
      </c>
      <c r="F323" s="154" t="b">
        <f>Scenario!F391=OrigScenario!F323</f>
        <v>0</v>
      </c>
      <c r="G323" s="154" t="b">
        <f>Scenario!G391=OrigScenario!G323</f>
        <v>0</v>
      </c>
      <c r="H323" s="154" t="b">
        <f>Scenario!H391=OrigScenario!H323</f>
        <v>0</v>
      </c>
      <c r="I323" s="154" t="b">
        <f>Scenario!I391=OrigScenario!I323</f>
        <v>0</v>
      </c>
      <c r="J323" s="154" t="b">
        <f>Scenario!J391=OrigScenario!J323</f>
        <v>0</v>
      </c>
      <c r="K323" s="154" t="b">
        <f>Scenario!K391=OrigScenario!K323</f>
        <v>0</v>
      </c>
      <c r="L323" s="154" t="b">
        <f>Scenario!L391=OrigScenario!L323</f>
        <v>0</v>
      </c>
      <c r="M323" s="154" t="b">
        <f>Scenario!M391=OrigScenario!M323</f>
        <v>0</v>
      </c>
      <c r="N323" s="154" t="b">
        <f>Scenario!N391=OrigScenario!N323</f>
        <v>0</v>
      </c>
      <c r="O323" s="154" t="b">
        <f>Scenario!O391=OrigScenario!O323</f>
        <v>0</v>
      </c>
      <c r="P323" s="154" t="b">
        <f>Scenario!P391=OrigScenario!P323</f>
        <v>0</v>
      </c>
      <c r="Q323" s="154" t="b">
        <f>Scenario!Q391=OrigScenario!Q323</f>
        <v>0</v>
      </c>
      <c r="R323" s="154" t="b">
        <f>Scenario!R391=OrigScenario!R323</f>
        <v>0</v>
      </c>
      <c r="S323" s="154" t="b">
        <f>Scenario!S391=OrigScenario!S323</f>
        <v>0</v>
      </c>
      <c r="T323" s="154" t="b">
        <f>Scenario!T391=OrigScenario!T323</f>
        <v>0</v>
      </c>
      <c r="U323" s="154" t="b">
        <f>Scenario!U391=OrigScenario!U323</f>
        <v>0</v>
      </c>
      <c r="V323" s="154" t="b">
        <f>Scenario!V391=OrigScenario!V323</f>
        <v>0</v>
      </c>
      <c r="W323" s="154" t="b">
        <f>Scenario!W391=OrigScenario!W323</f>
        <v>0</v>
      </c>
      <c r="X323" s="154" t="b">
        <f>Scenario!X391=OrigScenario!X323</f>
        <v>0</v>
      </c>
      <c r="Y323" s="154" t="b">
        <f>Scenario!Y391=OrigScenario!Y323</f>
        <v>0</v>
      </c>
      <c r="Z323" s="154" t="b">
        <f>Scenario!Z391=OrigScenario!Z323</f>
        <v>0</v>
      </c>
      <c r="AA323" s="154" t="b">
        <f>Scenario!AA391=OrigScenario!AA323</f>
        <v>0</v>
      </c>
      <c r="AB323" s="154" t="b">
        <f>Scenario!AB391=OrigScenario!AB323</f>
        <v>0</v>
      </c>
      <c r="AC323" s="154" t="b">
        <f>Scenario!AC391=OrigScenario!AC323</f>
        <v>0</v>
      </c>
      <c r="AD323" s="154" t="b">
        <f>Scenario!AD391=OrigScenario!AD323</f>
        <v>0</v>
      </c>
      <c r="AE323" s="154" t="b">
        <f>Scenario!AE391=OrigScenario!AE323</f>
        <v>0</v>
      </c>
      <c r="AF323" s="154" t="b">
        <f>Scenario!AF391=OrigScenario!AF323</f>
        <v>0</v>
      </c>
      <c r="AG323" s="154" t="b">
        <f>Scenario!AG391=OrigScenario!AG323</f>
        <v>0</v>
      </c>
      <c r="AH323" s="154" t="b">
        <f>Scenario!AH391=OrigScenario!AH323</f>
        <v>0</v>
      </c>
      <c r="AI323" s="154" t="b">
        <f>Scenario!AI391=OrigScenario!AI323</f>
        <v>0</v>
      </c>
      <c r="AJ323" s="154" t="b">
        <f>Scenario!AJ391=OrigScenario!AJ323</f>
        <v>0</v>
      </c>
      <c r="AK323" s="154" t="b">
        <f>Scenario!AK391=OrigScenario!AK323</f>
        <v>0</v>
      </c>
      <c r="AL323" s="154" t="b">
        <f>Scenario!AL391=OrigScenario!AL323</f>
        <v>0</v>
      </c>
      <c r="AM323" s="154" t="b">
        <f>Scenario!AM391=OrigScenario!AM323</f>
        <v>0</v>
      </c>
      <c r="AN323" s="154" t="b">
        <f>Scenario!AN391=OrigScenario!AN323</f>
        <v>0</v>
      </c>
      <c r="AO323" s="154" t="b">
        <f>Scenario!AO391=OrigScenario!AO323</f>
        <v>0</v>
      </c>
      <c r="AP323" s="154" t="b">
        <f>Scenario!AP391=OrigScenario!AP323</f>
        <v>0</v>
      </c>
      <c r="AQ323" s="154" t="b">
        <f>Scenario!AQ391=OrigScenario!AQ323</f>
        <v>0</v>
      </c>
      <c r="AR323" s="154" t="b">
        <f>Scenario!AR391=OrigScenario!AR323</f>
        <v>0</v>
      </c>
      <c r="AS323" s="154" t="b">
        <f>Scenario!AS391=OrigScenario!AS323</f>
        <v>0</v>
      </c>
      <c r="AT323" s="154" t="b">
        <f>Scenario!AT391=OrigScenario!AT323</f>
        <v>0</v>
      </c>
      <c r="AU323" s="154" t="b">
        <f>Scenario!AU391=OrigScenario!AU323</f>
        <v>0</v>
      </c>
      <c r="AV323" s="155" t="b">
        <f>Scenario!AV391=OrigScenario!AV323</f>
        <v>0</v>
      </c>
    </row>
    <row r="324" spans="2:48" x14ac:dyDescent="0.2">
      <c r="B324" s="2" t="b">
        <f>Scenario!B392=OrigScenario!B324</f>
        <v>1</v>
      </c>
      <c r="C324" s="154" t="b">
        <f>Scenario!C392=OrigScenario!C324</f>
        <v>0</v>
      </c>
      <c r="D324" s="154" t="b">
        <f>Scenario!D392=OrigScenario!D324</f>
        <v>0</v>
      </c>
      <c r="E324" s="154" t="b">
        <f>Scenario!E392=OrigScenario!E324</f>
        <v>0</v>
      </c>
      <c r="F324" s="154" t="b">
        <f>Scenario!F392=OrigScenario!F324</f>
        <v>0</v>
      </c>
      <c r="G324" s="154" t="b">
        <f>Scenario!G392=OrigScenario!G324</f>
        <v>0</v>
      </c>
      <c r="H324" s="154" t="b">
        <f>Scenario!H392=OrigScenario!H324</f>
        <v>0</v>
      </c>
      <c r="I324" s="154" t="b">
        <f>Scenario!I392=OrigScenario!I324</f>
        <v>0</v>
      </c>
      <c r="J324" s="154" t="b">
        <f>Scenario!J392=OrigScenario!J324</f>
        <v>0</v>
      </c>
      <c r="K324" s="154" t="b">
        <f>Scenario!K392=OrigScenario!K324</f>
        <v>0</v>
      </c>
      <c r="L324" s="154" t="b">
        <f>Scenario!L392=OrigScenario!L324</f>
        <v>0</v>
      </c>
      <c r="M324" s="154" t="b">
        <f>Scenario!M392=OrigScenario!M324</f>
        <v>0</v>
      </c>
      <c r="N324" s="154" t="b">
        <f>Scenario!N392=OrigScenario!N324</f>
        <v>0</v>
      </c>
      <c r="O324" s="154" t="b">
        <f>Scenario!O392=OrigScenario!O324</f>
        <v>0</v>
      </c>
      <c r="P324" s="154" t="b">
        <f>Scenario!P392=OrigScenario!P324</f>
        <v>0</v>
      </c>
      <c r="Q324" s="154" t="b">
        <f>Scenario!Q392=OrigScenario!Q324</f>
        <v>0</v>
      </c>
      <c r="R324" s="154" t="b">
        <f>Scenario!R392=OrigScenario!R324</f>
        <v>0</v>
      </c>
      <c r="S324" s="154" t="b">
        <f>Scenario!S392=OrigScenario!S324</f>
        <v>0</v>
      </c>
      <c r="T324" s="154" t="b">
        <f>Scenario!T392=OrigScenario!T324</f>
        <v>0</v>
      </c>
      <c r="U324" s="154" t="b">
        <f>Scenario!U392=OrigScenario!U324</f>
        <v>0</v>
      </c>
      <c r="V324" s="154" t="b">
        <f>Scenario!V392=OrigScenario!V324</f>
        <v>0</v>
      </c>
      <c r="W324" s="154" t="b">
        <f>Scenario!W392=OrigScenario!W324</f>
        <v>0</v>
      </c>
      <c r="X324" s="154" t="b">
        <f>Scenario!X392=OrigScenario!X324</f>
        <v>0</v>
      </c>
      <c r="Y324" s="154" t="b">
        <f>Scenario!Y392=OrigScenario!Y324</f>
        <v>0</v>
      </c>
      <c r="Z324" s="154" t="b">
        <f>Scenario!Z392=OrigScenario!Z324</f>
        <v>0</v>
      </c>
      <c r="AA324" s="154" t="b">
        <f>Scenario!AA392=OrigScenario!AA324</f>
        <v>0</v>
      </c>
      <c r="AB324" s="154" t="b">
        <f>Scenario!AB392=OrigScenario!AB324</f>
        <v>0</v>
      </c>
      <c r="AC324" s="154" t="b">
        <f>Scenario!AC392=OrigScenario!AC324</f>
        <v>0</v>
      </c>
      <c r="AD324" s="154" t="b">
        <f>Scenario!AD392=OrigScenario!AD324</f>
        <v>0</v>
      </c>
      <c r="AE324" s="154" t="b">
        <f>Scenario!AE392=OrigScenario!AE324</f>
        <v>0</v>
      </c>
      <c r="AF324" s="154" t="b">
        <f>Scenario!AF392=OrigScenario!AF324</f>
        <v>0</v>
      </c>
      <c r="AG324" s="154" t="b">
        <f>Scenario!AG392=OrigScenario!AG324</f>
        <v>0</v>
      </c>
      <c r="AH324" s="154" t="b">
        <f>Scenario!AH392=OrigScenario!AH324</f>
        <v>0</v>
      </c>
      <c r="AI324" s="154" t="b">
        <f>Scenario!AI392=OrigScenario!AI324</f>
        <v>0</v>
      </c>
      <c r="AJ324" s="154" t="b">
        <f>Scenario!AJ392=OrigScenario!AJ324</f>
        <v>0</v>
      </c>
      <c r="AK324" s="154" t="b">
        <f>Scenario!AK392=OrigScenario!AK324</f>
        <v>0</v>
      </c>
      <c r="AL324" s="154" t="b">
        <f>Scenario!AL392=OrigScenario!AL324</f>
        <v>0</v>
      </c>
      <c r="AM324" s="154" t="b">
        <f>Scenario!AM392=OrigScenario!AM324</f>
        <v>0</v>
      </c>
      <c r="AN324" s="154" t="b">
        <f>Scenario!AN392=OrigScenario!AN324</f>
        <v>0</v>
      </c>
      <c r="AO324" s="154" t="b">
        <f>Scenario!AO392=OrigScenario!AO324</f>
        <v>0</v>
      </c>
      <c r="AP324" s="154" t="b">
        <f>Scenario!AP392=OrigScenario!AP324</f>
        <v>0</v>
      </c>
      <c r="AQ324" s="154" t="b">
        <f>Scenario!AQ392=OrigScenario!AQ324</f>
        <v>0</v>
      </c>
      <c r="AR324" s="154" t="b">
        <f>Scenario!AR392=OrigScenario!AR324</f>
        <v>0</v>
      </c>
      <c r="AS324" s="154" t="b">
        <f>Scenario!AS392=OrigScenario!AS324</f>
        <v>0</v>
      </c>
      <c r="AT324" s="154" t="b">
        <f>Scenario!AT392=OrigScenario!AT324</f>
        <v>0</v>
      </c>
      <c r="AU324" s="154" t="b">
        <f>Scenario!AU392=OrigScenario!AU324</f>
        <v>0</v>
      </c>
      <c r="AV324" s="155" t="b">
        <f>Scenario!AV392=OrigScenario!AV324</f>
        <v>0</v>
      </c>
    </row>
    <row r="325" spans="2:48" x14ac:dyDescent="0.2">
      <c r="B325" s="2" t="b">
        <f>Scenario!B393=OrigScenario!B325</f>
        <v>1</v>
      </c>
      <c r="C325" s="154" t="b">
        <f>Scenario!C393=OrigScenario!C325</f>
        <v>0</v>
      </c>
      <c r="D325" s="154" t="b">
        <f>Scenario!D393=OrigScenario!D325</f>
        <v>0</v>
      </c>
      <c r="E325" s="154" t="b">
        <f>Scenario!E393=OrigScenario!E325</f>
        <v>0</v>
      </c>
      <c r="F325" s="154" t="b">
        <f>Scenario!F393=OrigScenario!F325</f>
        <v>0</v>
      </c>
      <c r="G325" s="154" t="b">
        <f>Scenario!G393=OrigScenario!G325</f>
        <v>0</v>
      </c>
      <c r="H325" s="154" t="b">
        <f>Scenario!H393=OrigScenario!H325</f>
        <v>0</v>
      </c>
      <c r="I325" s="154" t="b">
        <f>Scenario!I393=OrigScenario!I325</f>
        <v>0</v>
      </c>
      <c r="J325" s="154" t="b">
        <f>Scenario!J393=OrigScenario!J325</f>
        <v>0</v>
      </c>
      <c r="K325" s="154" t="b">
        <f>Scenario!K393=OrigScenario!K325</f>
        <v>0</v>
      </c>
      <c r="L325" s="154" t="b">
        <f>Scenario!L393=OrigScenario!L325</f>
        <v>0</v>
      </c>
      <c r="M325" s="154" t="b">
        <f>Scenario!M393=OrigScenario!M325</f>
        <v>0</v>
      </c>
      <c r="N325" s="154" t="b">
        <f>Scenario!N393=OrigScenario!N325</f>
        <v>0</v>
      </c>
      <c r="O325" s="154" t="b">
        <f>Scenario!O393=OrigScenario!O325</f>
        <v>0</v>
      </c>
      <c r="P325" s="154" t="b">
        <f>Scenario!P393=OrigScenario!P325</f>
        <v>0</v>
      </c>
      <c r="Q325" s="154" t="b">
        <f>Scenario!Q393=OrigScenario!Q325</f>
        <v>0</v>
      </c>
      <c r="R325" s="154" t="b">
        <f>Scenario!R393=OrigScenario!R325</f>
        <v>0</v>
      </c>
      <c r="S325" s="154" t="b">
        <f>Scenario!S393=OrigScenario!S325</f>
        <v>0</v>
      </c>
      <c r="T325" s="154" t="b">
        <f>Scenario!T393=OrigScenario!T325</f>
        <v>0</v>
      </c>
      <c r="U325" s="154" t="b">
        <f>Scenario!U393=OrigScenario!U325</f>
        <v>0</v>
      </c>
      <c r="V325" s="154" t="b">
        <f>Scenario!V393=OrigScenario!V325</f>
        <v>0</v>
      </c>
      <c r="W325" s="154" t="b">
        <f>Scenario!W393=OrigScenario!W325</f>
        <v>0</v>
      </c>
      <c r="X325" s="154" t="b">
        <f>Scenario!X393=OrigScenario!X325</f>
        <v>0</v>
      </c>
      <c r="Y325" s="154" t="b">
        <f>Scenario!Y393=OrigScenario!Y325</f>
        <v>0</v>
      </c>
      <c r="Z325" s="154" t="b">
        <f>Scenario!Z393=OrigScenario!Z325</f>
        <v>0</v>
      </c>
      <c r="AA325" s="154" t="b">
        <f>Scenario!AA393=OrigScenario!AA325</f>
        <v>0</v>
      </c>
      <c r="AB325" s="154" t="b">
        <f>Scenario!AB393=OrigScenario!AB325</f>
        <v>0</v>
      </c>
      <c r="AC325" s="154" t="b">
        <f>Scenario!AC393=OrigScenario!AC325</f>
        <v>0</v>
      </c>
      <c r="AD325" s="154" t="b">
        <f>Scenario!AD393=OrigScenario!AD325</f>
        <v>0</v>
      </c>
      <c r="AE325" s="154" t="b">
        <f>Scenario!AE393=OrigScenario!AE325</f>
        <v>0</v>
      </c>
      <c r="AF325" s="154" t="b">
        <f>Scenario!AF393=OrigScenario!AF325</f>
        <v>0</v>
      </c>
      <c r="AG325" s="154" t="b">
        <f>Scenario!AG393=OrigScenario!AG325</f>
        <v>0</v>
      </c>
      <c r="AH325" s="154" t="b">
        <f>Scenario!AH393=OrigScenario!AH325</f>
        <v>0</v>
      </c>
      <c r="AI325" s="154" t="b">
        <f>Scenario!AI393=OrigScenario!AI325</f>
        <v>0</v>
      </c>
      <c r="AJ325" s="154" t="b">
        <f>Scenario!AJ393=OrigScenario!AJ325</f>
        <v>0</v>
      </c>
      <c r="AK325" s="154" t="b">
        <f>Scenario!AK393=OrigScenario!AK325</f>
        <v>0</v>
      </c>
      <c r="AL325" s="154" t="b">
        <f>Scenario!AL393=OrigScenario!AL325</f>
        <v>0</v>
      </c>
      <c r="AM325" s="154" t="b">
        <f>Scenario!AM393=OrigScenario!AM325</f>
        <v>0</v>
      </c>
      <c r="AN325" s="154" t="b">
        <f>Scenario!AN393=OrigScenario!AN325</f>
        <v>0</v>
      </c>
      <c r="AO325" s="154" t="b">
        <f>Scenario!AO393=OrigScenario!AO325</f>
        <v>0</v>
      </c>
      <c r="AP325" s="154" t="b">
        <f>Scenario!AP393=OrigScenario!AP325</f>
        <v>0</v>
      </c>
      <c r="AQ325" s="154" t="b">
        <f>Scenario!AQ393=OrigScenario!AQ325</f>
        <v>0</v>
      </c>
      <c r="AR325" s="154" t="b">
        <f>Scenario!AR393=OrigScenario!AR325</f>
        <v>0</v>
      </c>
      <c r="AS325" s="154" t="b">
        <f>Scenario!AS393=OrigScenario!AS325</f>
        <v>0</v>
      </c>
      <c r="AT325" s="154" t="b">
        <f>Scenario!AT393=OrigScenario!AT325</f>
        <v>0</v>
      </c>
      <c r="AU325" s="154" t="b">
        <f>Scenario!AU393=OrigScenario!AU325</f>
        <v>0</v>
      </c>
      <c r="AV325" s="155" t="b">
        <f>Scenario!AV393=OrigScenario!AV325</f>
        <v>0</v>
      </c>
    </row>
    <row r="326" spans="2:48" x14ac:dyDescent="0.2">
      <c r="B326" s="2" t="b">
        <f>Scenario!B394=OrigScenario!B326</f>
        <v>1</v>
      </c>
      <c r="C326" s="154" t="b">
        <f>Scenario!C394=OrigScenario!C326</f>
        <v>1</v>
      </c>
      <c r="D326" s="154" t="b">
        <f>Scenario!D394=OrigScenario!D326</f>
        <v>1</v>
      </c>
      <c r="E326" s="154" t="b">
        <f>Scenario!E394=OrigScenario!E326</f>
        <v>1</v>
      </c>
      <c r="F326" s="154" t="b">
        <f>Scenario!F394=OrigScenario!F326</f>
        <v>1</v>
      </c>
      <c r="G326" s="154" t="b">
        <f>Scenario!G394=OrigScenario!G326</f>
        <v>1</v>
      </c>
      <c r="H326" s="154" t="b">
        <f>Scenario!H394=OrigScenario!H326</f>
        <v>1</v>
      </c>
      <c r="I326" s="154" t="b">
        <f>Scenario!I394=OrigScenario!I326</f>
        <v>1</v>
      </c>
      <c r="J326" s="154" t="b">
        <f>Scenario!J394=OrigScenario!J326</f>
        <v>1</v>
      </c>
      <c r="K326" s="154" t="b">
        <f>Scenario!K394=OrigScenario!K326</f>
        <v>1</v>
      </c>
      <c r="L326" s="154" t="b">
        <f>Scenario!L394=OrigScenario!L326</f>
        <v>1</v>
      </c>
      <c r="M326" s="154" t="b">
        <f>Scenario!M394=OrigScenario!M326</f>
        <v>1</v>
      </c>
      <c r="N326" s="154" t="b">
        <f>Scenario!N394=OrigScenario!N326</f>
        <v>1</v>
      </c>
      <c r="O326" s="154" t="b">
        <f>Scenario!O394=OrigScenario!O326</f>
        <v>1</v>
      </c>
      <c r="P326" s="154" t="b">
        <f>Scenario!P394=OrigScenario!P326</f>
        <v>1</v>
      </c>
      <c r="Q326" s="154" t="b">
        <f>Scenario!Q394=OrigScenario!Q326</f>
        <v>1</v>
      </c>
      <c r="R326" s="154" t="b">
        <f>Scenario!R394=OrigScenario!R326</f>
        <v>1</v>
      </c>
      <c r="S326" s="154" t="b">
        <f>Scenario!S394=OrigScenario!S326</f>
        <v>1</v>
      </c>
      <c r="T326" s="154" t="b">
        <f>Scenario!T394=OrigScenario!T326</f>
        <v>1</v>
      </c>
      <c r="U326" s="154" t="b">
        <f>Scenario!U394=OrigScenario!U326</f>
        <v>1</v>
      </c>
      <c r="V326" s="154" t="b">
        <f>Scenario!V394=OrigScenario!V326</f>
        <v>1</v>
      </c>
      <c r="W326" s="154" t="b">
        <f>Scenario!W394=OrigScenario!W326</f>
        <v>1</v>
      </c>
      <c r="X326" s="154" t="b">
        <f>Scenario!X394=OrigScenario!X326</f>
        <v>1</v>
      </c>
      <c r="Y326" s="154" t="b">
        <f>Scenario!Y394=OrigScenario!Y326</f>
        <v>1</v>
      </c>
      <c r="Z326" s="154" t="b">
        <f>Scenario!Z394=OrigScenario!Z326</f>
        <v>1</v>
      </c>
      <c r="AA326" s="154" t="b">
        <f>Scenario!AA394=OrigScenario!AA326</f>
        <v>1</v>
      </c>
      <c r="AB326" s="154" t="b">
        <f>Scenario!AB394=OrigScenario!AB326</f>
        <v>1</v>
      </c>
      <c r="AC326" s="154" t="b">
        <f>Scenario!AC394=OrigScenario!AC326</f>
        <v>1</v>
      </c>
      <c r="AD326" s="154" t="b">
        <f>Scenario!AD394=OrigScenario!AD326</f>
        <v>1</v>
      </c>
      <c r="AE326" s="154" t="b">
        <f>Scenario!AE394=OrigScenario!AE326</f>
        <v>1</v>
      </c>
      <c r="AF326" s="154" t="b">
        <f>Scenario!AF394=OrigScenario!AF326</f>
        <v>1</v>
      </c>
      <c r="AG326" s="154" t="b">
        <f>Scenario!AG394=OrigScenario!AG326</f>
        <v>1</v>
      </c>
      <c r="AH326" s="154" t="b">
        <f>Scenario!AH394=OrigScenario!AH326</f>
        <v>1</v>
      </c>
      <c r="AI326" s="154" t="b">
        <f>Scenario!AI394=OrigScenario!AI326</f>
        <v>1</v>
      </c>
      <c r="AJ326" s="154" t="b">
        <f>Scenario!AJ394=OrigScenario!AJ326</f>
        <v>1</v>
      </c>
      <c r="AK326" s="154" t="b">
        <f>Scenario!AK394=OrigScenario!AK326</f>
        <v>1</v>
      </c>
      <c r="AL326" s="154" t="b">
        <f>Scenario!AL394=OrigScenario!AL326</f>
        <v>1</v>
      </c>
      <c r="AM326" s="154" t="b">
        <f>Scenario!AM394=OrigScenario!AM326</f>
        <v>1</v>
      </c>
      <c r="AN326" s="154" t="b">
        <f>Scenario!AN394=OrigScenario!AN326</f>
        <v>1</v>
      </c>
      <c r="AO326" s="154" t="b">
        <f>Scenario!AO394=OrigScenario!AO326</f>
        <v>1</v>
      </c>
      <c r="AP326" s="154" t="b">
        <f>Scenario!AP394=OrigScenario!AP326</f>
        <v>1</v>
      </c>
      <c r="AQ326" s="154" t="b">
        <f>Scenario!AQ394=OrigScenario!AQ326</f>
        <v>1</v>
      </c>
      <c r="AR326" s="154" t="b">
        <f>Scenario!AR394=OrigScenario!AR326</f>
        <v>1</v>
      </c>
      <c r="AS326" s="154" t="b">
        <f>Scenario!AS394=OrigScenario!AS326</f>
        <v>1</v>
      </c>
      <c r="AT326" s="154" t="b">
        <f>Scenario!AT394=OrigScenario!AT326</f>
        <v>1</v>
      </c>
      <c r="AU326" s="154" t="b">
        <f>Scenario!AU394=OrigScenario!AU326</f>
        <v>1</v>
      </c>
      <c r="AV326" s="155" t="b">
        <f>Scenario!AV394=OrigScenario!AV326</f>
        <v>1</v>
      </c>
    </row>
    <row r="327" spans="2:48" x14ac:dyDescent="0.2">
      <c r="B327" s="2" t="b">
        <f>Scenario!B395=OrigScenario!B327</f>
        <v>1</v>
      </c>
      <c r="C327" s="154" t="b">
        <f>Scenario!C395=OrigScenario!C327</f>
        <v>1</v>
      </c>
      <c r="D327" s="154" t="b">
        <f>Scenario!D395=OrigScenario!D327</f>
        <v>1</v>
      </c>
      <c r="E327" s="154" t="b">
        <f>Scenario!E395=OrigScenario!E327</f>
        <v>1</v>
      </c>
      <c r="F327" s="154" t="b">
        <f>Scenario!F395=OrigScenario!F327</f>
        <v>1</v>
      </c>
      <c r="G327" s="154" t="b">
        <f>Scenario!G395=OrigScenario!G327</f>
        <v>1</v>
      </c>
      <c r="H327" s="154" t="b">
        <f>Scenario!H395=OrigScenario!H327</f>
        <v>1</v>
      </c>
      <c r="I327" s="154" t="b">
        <f>Scenario!I395=OrigScenario!I327</f>
        <v>1</v>
      </c>
      <c r="J327" s="154" t="b">
        <f>Scenario!J395=OrigScenario!J327</f>
        <v>1</v>
      </c>
      <c r="K327" s="154" t="b">
        <f>Scenario!K395=OrigScenario!K327</f>
        <v>1</v>
      </c>
      <c r="L327" s="154" t="b">
        <f>Scenario!L395=OrigScenario!L327</f>
        <v>1</v>
      </c>
      <c r="M327" s="154" t="b">
        <f>Scenario!M395=OrigScenario!M327</f>
        <v>1</v>
      </c>
      <c r="N327" s="154" t="b">
        <f>Scenario!N395=OrigScenario!N327</f>
        <v>1</v>
      </c>
      <c r="O327" s="154" t="b">
        <f>Scenario!O395=OrigScenario!O327</f>
        <v>1</v>
      </c>
      <c r="P327" s="154" t="b">
        <f>Scenario!P395=OrigScenario!P327</f>
        <v>1</v>
      </c>
      <c r="Q327" s="154" t="b">
        <f>Scenario!Q395=OrigScenario!Q327</f>
        <v>1</v>
      </c>
      <c r="R327" s="154" t="b">
        <f>Scenario!R395=OrigScenario!R327</f>
        <v>1</v>
      </c>
      <c r="S327" s="154" t="b">
        <f>Scenario!S395=OrigScenario!S327</f>
        <v>1</v>
      </c>
      <c r="T327" s="154" t="b">
        <f>Scenario!T395=OrigScenario!T327</f>
        <v>1</v>
      </c>
      <c r="U327" s="154" t="b">
        <f>Scenario!U395=OrigScenario!U327</f>
        <v>1</v>
      </c>
      <c r="V327" s="154" t="b">
        <f>Scenario!V395=OrigScenario!V327</f>
        <v>1</v>
      </c>
      <c r="W327" s="154" t="b">
        <f>Scenario!W395=OrigScenario!W327</f>
        <v>1</v>
      </c>
      <c r="X327" s="154" t="b">
        <f>Scenario!X395=OrigScenario!X327</f>
        <v>1</v>
      </c>
      <c r="Y327" s="154" t="b">
        <f>Scenario!Y395=OrigScenario!Y327</f>
        <v>1</v>
      </c>
      <c r="Z327" s="154" t="b">
        <f>Scenario!Z395=OrigScenario!Z327</f>
        <v>1</v>
      </c>
      <c r="AA327" s="154" t="b">
        <f>Scenario!AA395=OrigScenario!AA327</f>
        <v>1</v>
      </c>
      <c r="AB327" s="154" t="b">
        <f>Scenario!AB395=OrigScenario!AB327</f>
        <v>1</v>
      </c>
      <c r="AC327" s="154" t="b">
        <f>Scenario!AC395=OrigScenario!AC327</f>
        <v>1</v>
      </c>
      <c r="AD327" s="154" t="b">
        <f>Scenario!AD395=OrigScenario!AD327</f>
        <v>1</v>
      </c>
      <c r="AE327" s="154" t="b">
        <f>Scenario!AE395=OrigScenario!AE327</f>
        <v>1</v>
      </c>
      <c r="AF327" s="154" t="b">
        <f>Scenario!AF395=OrigScenario!AF327</f>
        <v>1</v>
      </c>
      <c r="AG327" s="154" t="b">
        <f>Scenario!AG395=OrigScenario!AG327</f>
        <v>1</v>
      </c>
      <c r="AH327" s="154" t="b">
        <f>Scenario!AH395=OrigScenario!AH327</f>
        <v>1</v>
      </c>
      <c r="AI327" s="154" t="b">
        <f>Scenario!AI395=OrigScenario!AI327</f>
        <v>1</v>
      </c>
      <c r="AJ327" s="154" t="b">
        <f>Scenario!AJ395=OrigScenario!AJ327</f>
        <v>1</v>
      </c>
      <c r="AK327" s="154" t="b">
        <f>Scenario!AK395=OrigScenario!AK327</f>
        <v>1</v>
      </c>
      <c r="AL327" s="154" t="b">
        <f>Scenario!AL395=OrigScenario!AL327</f>
        <v>1</v>
      </c>
      <c r="AM327" s="154" t="b">
        <f>Scenario!AM395=OrigScenario!AM327</f>
        <v>1</v>
      </c>
      <c r="AN327" s="154" t="b">
        <f>Scenario!AN395=OrigScenario!AN327</f>
        <v>1</v>
      </c>
      <c r="AO327" s="154" t="b">
        <f>Scenario!AO395=OrigScenario!AO327</f>
        <v>1</v>
      </c>
      <c r="AP327" s="154" t="b">
        <f>Scenario!AP395=OrigScenario!AP327</f>
        <v>1</v>
      </c>
      <c r="AQ327" s="154" t="b">
        <f>Scenario!AQ395=OrigScenario!AQ327</f>
        <v>1</v>
      </c>
      <c r="AR327" s="154" t="b">
        <f>Scenario!AR395=OrigScenario!AR327</f>
        <v>1</v>
      </c>
      <c r="AS327" s="154" t="b">
        <f>Scenario!AS395=OrigScenario!AS327</f>
        <v>1</v>
      </c>
      <c r="AT327" s="154" t="b">
        <f>Scenario!AT395=OrigScenario!AT327</f>
        <v>1</v>
      </c>
      <c r="AU327" s="154" t="b">
        <f>Scenario!AU395=OrigScenario!AU327</f>
        <v>1</v>
      </c>
      <c r="AV327" s="155" t="b">
        <f>Scenario!AV395=OrigScenario!AV327</f>
        <v>1</v>
      </c>
    </row>
    <row r="328" spans="2:48" x14ac:dyDescent="0.2">
      <c r="B328" s="2" t="b">
        <f>Scenario!B396=OrigScenario!B328</f>
        <v>1</v>
      </c>
      <c r="C328" s="154" t="b">
        <f>Scenario!C396=OrigScenario!C328</f>
        <v>1</v>
      </c>
      <c r="D328" s="154" t="b">
        <f>Scenario!D396=OrigScenario!D328</f>
        <v>1</v>
      </c>
      <c r="E328" s="154" t="b">
        <f>Scenario!E396=OrigScenario!E328</f>
        <v>1</v>
      </c>
      <c r="F328" s="154" t="b">
        <f>Scenario!F396=OrigScenario!F328</f>
        <v>1</v>
      </c>
      <c r="G328" s="154" t="b">
        <f>Scenario!G396=OrigScenario!G328</f>
        <v>1</v>
      </c>
      <c r="H328" s="154" t="b">
        <f>Scenario!H396=OrigScenario!H328</f>
        <v>1</v>
      </c>
      <c r="I328" s="154" t="b">
        <f>Scenario!I396=OrigScenario!I328</f>
        <v>1</v>
      </c>
      <c r="J328" s="154" t="b">
        <f>Scenario!J396=OrigScenario!J328</f>
        <v>1</v>
      </c>
      <c r="K328" s="154" t="b">
        <f>Scenario!K396=OrigScenario!K328</f>
        <v>1</v>
      </c>
      <c r="L328" s="154" t="b">
        <f>Scenario!L396=OrigScenario!L328</f>
        <v>1</v>
      </c>
      <c r="M328" s="154" t="b">
        <f>Scenario!M396=OrigScenario!M328</f>
        <v>1</v>
      </c>
      <c r="N328" s="154" t="b">
        <f>Scenario!N396=OrigScenario!N328</f>
        <v>1</v>
      </c>
      <c r="O328" s="154" t="b">
        <f>Scenario!O396=OrigScenario!O328</f>
        <v>1</v>
      </c>
      <c r="P328" s="154" t="b">
        <f>Scenario!P396=OrigScenario!P328</f>
        <v>1</v>
      </c>
      <c r="Q328" s="154" t="b">
        <f>Scenario!Q396=OrigScenario!Q328</f>
        <v>1</v>
      </c>
      <c r="R328" s="154" t="b">
        <f>Scenario!R396=OrigScenario!R328</f>
        <v>1</v>
      </c>
      <c r="S328" s="154" t="b">
        <f>Scenario!S396=OrigScenario!S328</f>
        <v>1</v>
      </c>
      <c r="T328" s="154" t="b">
        <f>Scenario!T396=OrigScenario!T328</f>
        <v>1</v>
      </c>
      <c r="U328" s="154" t="b">
        <f>Scenario!U396=OrigScenario!U328</f>
        <v>1</v>
      </c>
      <c r="V328" s="154" t="b">
        <f>Scenario!V396=OrigScenario!V328</f>
        <v>1</v>
      </c>
      <c r="W328" s="154" t="b">
        <f>Scenario!W396=OrigScenario!W328</f>
        <v>1</v>
      </c>
      <c r="X328" s="154" t="b">
        <f>Scenario!X396=OrigScenario!X328</f>
        <v>1</v>
      </c>
      <c r="Y328" s="154" t="b">
        <f>Scenario!Y396=OrigScenario!Y328</f>
        <v>1</v>
      </c>
      <c r="Z328" s="154" t="b">
        <f>Scenario!Z396=OrigScenario!Z328</f>
        <v>1</v>
      </c>
      <c r="AA328" s="154" t="b">
        <f>Scenario!AA396=OrigScenario!AA328</f>
        <v>1</v>
      </c>
      <c r="AB328" s="154" t="b">
        <f>Scenario!AB396=OrigScenario!AB328</f>
        <v>1</v>
      </c>
      <c r="AC328" s="154" t="b">
        <f>Scenario!AC396=OrigScenario!AC328</f>
        <v>1</v>
      </c>
      <c r="AD328" s="154" t="b">
        <f>Scenario!AD396=OrigScenario!AD328</f>
        <v>1</v>
      </c>
      <c r="AE328" s="154" t="b">
        <f>Scenario!AE396=OrigScenario!AE328</f>
        <v>1</v>
      </c>
      <c r="AF328" s="154" t="b">
        <f>Scenario!AF396=OrigScenario!AF328</f>
        <v>1</v>
      </c>
      <c r="AG328" s="154" t="b">
        <f>Scenario!AG396=OrigScenario!AG328</f>
        <v>1</v>
      </c>
      <c r="AH328" s="154" t="b">
        <f>Scenario!AH396=OrigScenario!AH328</f>
        <v>1</v>
      </c>
      <c r="AI328" s="154" t="b">
        <f>Scenario!AI396=OrigScenario!AI328</f>
        <v>1</v>
      </c>
      <c r="AJ328" s="154" t="b">
        <f>Scenario!AJ396=OrigScenario!AJ328</f>
        <v>1</v>
      </c>
      <c r="AK328" s="154" t="b">
        <f>Scenario!AK396=OrigScenario!AK328</f>
        <v>1</v>
      </c>
      <c r="AL328" s="154" t="b">
        <f>Scenario!AL396=OrigScenario!AL328</f>
        <v>1</v>
      </c>
      <c r="AM328" s="154" t="b">
        <f>Scenario!AM396=OrigScenario!AM328</f>
        <v>1</v>
      </c>
      <c r="AN328" s="154" t="b">
        <f>Scenario!AN396=OrigScenario!AN328</f>
        <v>1</v>
      </c>
      <c r="AO328" s="154" t="b">
        <f>Scenario!AO396=OrigScenario!AO328</f>
        <v>1</v>
      </c>
      <c r="AP328" s="154" t="b">
        <f>Scenario!AP396=OrigScenario!AP328</f>
        <v>1</v>
      </c>
      <c r="AQ328" s="154" t="b">
        <f>Scenario!AQ396=OrigScenario!AQ328</f>
        <v>1</v>
      </c>
      <c r="AR328" s="154" t="b">
        <f>Scenario!AR396=OrigScenario!AR328</f>
        <v>1</v>
      </c>
      <c r="AS328" s="154" t="b">
        <f>Scenario!AS396=OrigScenario!AS328</f>
        <v>1</v>
      </c>
      <c r="AT328" s="154" t="b">
        <f>Scenario!AT396=OrigScenario!AT328</f>
        <v>1</v>
      </c>
      <c r="AU328" s="154" t="b">
        <f>Scenario!AU396=OrigScenario!AU328</f>
        <v>1</v>
      </c>
      <c r="AV328" s="155" t="b">
        <f>Scenario!AV396=OrigScenario!AV328</f>
        <v>1</v>
      </c>
    </row>
    <row r="329" spans="2:48" x14ac:dyDescent="0.2">
      <c r="B329" s="2" t="b">
        <f>Scenario!B397=OrigScenario!B329</f>
        <v>1</v>
      </c>
      <c r="C329" s="154" t="b">
        <f>Scenario!C397=OrigScenario!C329</f>
        <v>0</v>
      </c>
      <c r="D329" s="154" t="b">
        <f>Scenario!D397=OrigScenario!D329</f>
        <v>0</v>
      </c>
      <c r="E329" s="154" t="b">
        <f>Scenario!E397=OrigScenario!E329</f>
        <v>0</v>
      </c>
      <c r="F329" s="154" t="b">
        <f>Scenario!F397=OrigScenario!F329</f>
        <v>0</v>
      </c>
      <c r="G329" s="154" t="b">
        <f>Scenario!G397=OrigScenario!G329</f>
        <v>0</v>
      </c>
      <c r="H329" s="154" t="b">
        <f>Scenario!H397=OrigScenario!H329</f>
        <v>0</v>
      </c>
      <c r="I329" s="154" t="b">
        <f>Scenario!I397=OrigScenario!I329</f>
        <v>0</v>
      </c>
      <c r="J329" s="154" t="b">
        <f>Scenario!J397=OrigScenario!J329</f>
        <v>0</v>
      </c>
      <c r="K329" s="154" t="b">
        <f>Scenario!K397=OrigScenario!K329</f>
        <v>0</v>
      </c>
      <c r="L329" s="154" t="b">
        <f>Scenario!L397=OrigScenario!L329</f>
        <v>0</v>
      </c>
      <c r="M329" s="154" t="b">
        <f>Scenario!M397=OrigScenario!M329</f>
        <v>0</v>
      </c>
      <c r="N329" s="154" t="b">
        <f>Scenario!N397=OrigScenario!N329</f>
        <v>0</v>
      </c>
      <c r="O329" s="154" t="b">
        <f>Scenario!O397=OrigScenario!O329</f>
        <v>0</v>
      </c>
      <c r="P329" s="154" t="b">
        <f>Scenario!P397=OrigScenario!P329</f>
        <v>0</v>
      </c>
      <c r="Q329" s="154" t="b">
        <f>Scenario!Q397=OrigScenario!Q329</f>
        <v>0</v>
      </c>
      <c r="R329" s="154" t="b">
        <f>Scenario!R397=OrigScenario!R329</f>
        <v>0</v>
      </c>
      <c r="S329" s="154" t="b">
        <f>Scenario!S397=OrigScenario!S329</f>
        <v>0</v>
      </c>
      <c r="T329" s="154" t="b">
        <f>Scenario!T397=OrigScenario!T329</f>
        <v>0</v>
      </c>
      <c r="U329" s="154" t="b">
        <f>Scenario!U397=OrigScenario!U329</f>
        <v>0</v>
      </c>
      <c r="V329" s="154" t="b">
        <f>Scenario!V397=OrigScenario!V329</f>
        <v>0</v>
      </c>
      <c r="W329" s="154" t="b">
        <f>Scenario!W397=OrigScenario!W329</f>
        <v>0</v>
      </c>
      <c r="X329" s="154" t="b">
        <f>Scenario!X397=OrigScenario!X329</f>
        <v>0</v>
      </c>
      <c r="Y329" s="154" t="b">
        <f>Scenario!Y397=OrigScenario!Y329</f>
        <v>0</v>
      </c>
      <c r="Z329" s="154" t="b">
        <f>Scenario!Z397=OrigScenario!Z329</f>
        <v>0</v>
      </c>
      <c r="AA329" s="154" t="b">
        <f>Scenario!AA397=OrigScenario!AA329</f>
        <v>0</v>
      </c>
      <c r="AB329" s="154" t="b">
        <f>Scenario!AB397=OrigScenario!AB329</f>
        <v>0</v>
      </c>
      <c r="AC329" s="154" t="b">
        <f>Scenario!AC397=OrigScenario!AC329</f>
        <v>0</v>
      </c>
      <c r="AD329" s="154" t="b">
        <f>Scenario!AD397=OrigScenario!AD329</f>
        <v>0</v>
      </c>
      <c r="AE329" s="154" t="b">
        <f>Scenario!AE397=OrigScenario!AE329</f>
        <v>0</v>
      </c>
      <c r="AF329" s="154" t="b">
        <f>Scenario!AF397=OrigScenario!AF329</f>
        <v>0</v>
      </c>
      <c r="AG329" s="154" t="b">
        <f>Scenario!AG397=OrigScenario!AG329</f>
        <v>0</v>
      </c>
      <c r="AH329" s="154" t="b">
        <f>Scenario!AH397=OrigScenario!AH329</f>
        <v>0</v>
      </c>
      <c r="AI329" s="154" t="b">
        <f>Scenario!AI397=OrigScenario!AI329</f>
        <v>0</v>
      </c>
      <c r="AJ329" s="154" t="b">
        <f>Scenario!AJ397=OrigScenario!AJ329</f>
        <v>0</v>
      </c>
      <c r="AK329" s="154" t="b">
        <f>Scenario!AK397=OrigScenario!AK329</f>
        <v>0</v>
      </c>
      <c r="AL329" s="154" t="b">
        <f>Scenario!AL397=OrigScenario!AL329</f>
        <v>0</v>
      </c>
      <c r="AM329" s="154" t="b">
        <f>Scenario!AM397=OrigScenario!AM329</f>
        <v>0</v>
      </c>
      <c r="AN329" s="154" t="b">
        <f>Scenario!AN397=OrigScenario!AN329</f>
        <v>0</v>
      </c>
      <c r="AO329" s="154" t="b">
        <f>Scenario!AO397=OrigScenario!AO329</f>
        <v>0</v>
      </c>
      <c r="AP329" s="154" t="b">
        <f>Scenario!AP397=OrigScenario!AP329</f>
        <v>0</v>
      </c>
      <c r="AQ329" s="154" t="b">
        <f>Scenario!AQ397=OrigScenario!AQ329</f>
        <v>0</v>
      </c>
      <c r="AR329" s="154" t="b">
        <f>Scenario!AR397=OrigScenario!AR329</f>
        <v>0</v>
      </c>
      <c r="AS329" s="154" t="b">
        <f>Scenario!AS397=OrigScenario!AS329</f>
        <v>0</v>
      </c>
      <c r="AT329" s="154" t="b">
        <f>Scenario!AT397=OrigScenario!AT329</f>
        <v>0</v>
      </c>
      <c r="AU329" s="154" t="b">
        <f>Scenario!AU397=OrigScenario!AU329</f>
        <v>0</v>
      </c>
      <c r="AV329" s="155" t="b">
        <f>Scenario!AV397=OrigScenario!AV329</f>
        <v>0</v>
      </c>
    </row>
    <row r="330" spans="2:48" x14ac:dyDescent="0.2">
      <c r="B330" s="2" t="b">
        <f>Scenario!B398=OrigScenario!B330</f>
        <v>1</v>
      </c>
      <c r="C330" s="154" t="b">
        <f>Scenario!C398=OrigScenario!C330</f>
        <v>1</v>
      </c>
      <c r="D330" s="154" t="b">
        <f>Scenario!D398=OrigScenario!D330</f>
        <v>1</v>
      </c>
      <c r="E330" s="154" t="b">
        <f>Scenario!E398=OrigScenario!E330</f>
        <v>1</v>
      </c>
      <c r="F330" s="154" t="b">
        <f>Scenario!F398=OrigScenario!F330</f>
        <v>1</v>
      </c>
      <c r="G330" s="154" t="b">
        <f>Scenario!G398=OrigScenario!G330</f>
        <v>1</v>
      </c>
      <c r="H330" s="154" t="b">
        <f>Scenario!H398=OrigScenario!H330</f>
        <v>1</v>
      </c>
      <c r="I330" s="154" t="b">
        <f>Scenario!I398=OrigScenario!I330</f>
        <v>1</v>
      </c>
      <c r="J330" s="154" t="b">
        <f>Scenario!J398=OrigScenario!J330</f>
        <v>1</v>
      </c>
      <c r="K330" s="154" t="b">
        <f>Scenario!K398=OrigScenario!K330</f>
        <v>1</v>
      </c>
      <c r="L330" s="154" t="b">
        <f>Scenario!L398=OrigScenario!L330</f>
        <v>1</v>
      </c>
      <c r="M330" s="154" t="b">
        <f>Scenario!M398=OrigScenario!M330</f>
        <v>1</v>
      </c>
      <c r="N330" s="154" t="b">
        <f>Scenario!N398=OrigScenario!N330</f>
        <v>1</v>
      </c>
      <c r="O330" s="154" t="b">
        <f>Scenario!O398=OrigScenario!O330</f>
        <v>1</v>
      </c>
      <c r="P330" s="154" t="b">
        <f>Scenario!P398=OrigScenario!P330</f>
        <v>1</v>
      </c>
      <c r="Q330" s="154" t="b">
        <f>Scenario!Q398=OrigScenario!Q330</f>
        <v>1</v>
      </c>
      <c r="R330" s="154" t="b">
        <f>Scenario!R398=OrigScenario!R330</f>
        <v>1</v>
      </c>
      <c r="S330" s="154" t="b">
        <f>Scenario!S398=OrigScenario!S330</f>
        <v>1</v>
      </c>
      <c r="T330" s="154" t="b">
        <f>Scenario!T398=OrigScenario!T330</f>
        <v>1</v>
      </c>
      <c r="U330" s="154" t="b">
        <f>Scenario!U398=OrigScenario!U330</f>
        <v>1</v>
      </c>
      <c r="V330" s="154" t="b">
        <f>Scenario!V398=OrigScenario!V330</f>
        <v>1</v>
      </c>
      <c r="W330" s="154" t="b">
        <f>Scenario!W398=OrigScenario!W330</f>
        <v>1</v>
      </c>
      <c r="X330" s="154" t="b">
        <f>Scenario!X398=OrigScenario!X330</f>
        <v>1</v>
      </c>
      <c r="Y330" s="154" t="b">
        <f>Scenario!Y398=OrigScenario!Y330</f>
        <v>1</v>
      </c>
      <c r="Z330" s="154" t="b">
        <f>Scenario!Z398=OrigScenario!Z330</f>
        <v>1</v>
      </c>
      <c r="AA330" s="154" t="b">
        <f>Scenario!AA398=OrigScenario!AA330</f>
        <v>1</v>
      </c>
      <c r="AB330" s="154" t="b">
        <f>Scenario!AB398=OrigScenario!AB330</f>
        <v>1</v>
      </c>
      <c r="AC330" s="154" t="b">
        <f>Scenario!AC398=OrigScenario!AC330</f>
        <v>1</v>
      </c>
      <c r="AD330" s="154" t="b">
        <f>Scenario!AD398=OrigScenario!AD330</f>
        <v>1</v>
      </c>
      <c r="AE330" s="154" t="b">
        <f>Scenario!AE398=OrigScenario!AE330</f>
        <v>1</v>
      </c>
      <c r="AF330" s="154" t="b">
        <f>Scenario!AF398=OrigScenario!AF330</f>
        <v>1</v>
      </c>
      <c r="AG330" s="154" t="b">
        <f>Scenario!AG398=OrigScenario!AG330</f>
        <v>1</v>
      </c>
      <c r="AH330" s="154" t="b">
        <f>Scenario!AH398=OrigScenario!AH330</f>
        <v>1</v>
      </c>
      <c r="AI330" s="154" t="b">
        <f>Scenario!AI398=OrigScenario!AI330</f>
        <v>1</v>
      </c>
      <c r="AJ330" s="154" t="b">
        <f>Scenario!AJ398=OrigScenario!AJ330</f>
        <v>1</v>
      </c>
      <c r="AK330" s="154" t="b">
        <f>Scenario!AK398=OrigScenario!AK330</f>
        <v>1</v>
      </c>
      <c r="AL330" s="154" t="b">
        <f>Scenario!AL398=OrigScenario!AL330</f>
        <v>1</v>
      </c>
      <c r="AM330" s="154" t="b">
        <f>Scenario!AM398=OrigScenario!AM330</f>
        <v>1</v>
      </c>
      <c r="AN330" s="154" t="b">
        <f>Scenario!AN398=OrigScenario!AN330</f>
        <v>1</v>
      </c>
      <c r="AO330" s="154" t="b">
        <f>Scenario!AO398=OrigScenario!AO330</f>
        <v>1</v>
      </c>
      <c r="AP330" s="154" t="b">
        <f>Scenario!AP398=OrigScenario!AP330</f>
        <v>1</v>
      </c>
      <c r="AQ330" s="154" t="b">
        <f>Scenario!AQ398=OrigScenario!AQ330</f>
        <v>1</v>
      </c>
      <c r="AR330" s="154" t="b">
        <f>Scenario!AR398=OrigScenario!AR330</f>
        <v>1</v>
      </c>
      <c r="AS330" s="154" t="b">
        <f>Scenario!AS398=OrigScenario!AS330</f>
        <v>1</v>
      </c>
      <c r="AT330" s="154" t="b">
        <f>Scenario!AT398=OrigScenario!AT330</f>
        <v>1</v>
      </c>
      <c r="AU330" s="154" t="b">
        <f>Scenario!AU398=OrigScenario!AU330</f>
        <v>1</v>
      </c>
      <c r="AV330" s="155" t="b">
        <f>Scenario!AV398=OrigScenario!AV330</f>
        <v>1</v>
      </c>
    </row>
    <row r="331" spans="2:48" x14ac:dyDescent="0.2">
      <c r="B331" s="2" t="b">
        <f>Scenario!B399=OrigScenario!B331</f>
        <v>1</v>
      </c>
      <c r="C331" s="156" t="b">
        <f>Scenario!C399=OrigScenario!C331</f>
        <v>1</v>
      </c>
      <c r="D331" s="156" t="b">
        <f>Scenario!D399=OrigScenario!D331</f>
        <v>1</v>
      </c>
      <c r="E331" s="156" t="b">
        <f>Scenario!E399=OrigScenario!E331</f>
        <v>1</v>
      </c>
      <c r="F331" s="156" t="b">
        <f>Scenario!F399=OrigScenario!F331</f>
        <v>1</v>
      </c>
      <c r="G331" s="156" t="b">
        <f>Scenario!G399=OrigScenario!G331</f>
        <v>1</v>
      </c>
      <c r="H331" s="156" t="b">
        <f>Scenario!H399=OrigScenario!H331</f>
        <v>1</v>
      </c>
      <c r="I331" s="156" t="b">
        <f>Scenario!I399=OrigScenario!I331</f>
        <v>1</v>
      </c>
      <c r="J331" s="156" t="b">
        <f>Scenario!J399=OrigScenario!J331</f>
        <v>1</v>
      </c>
      <c r="K331" s="156" t="b">
        <f>Scenario!K399=OrigScenario!K331</f>
        <v>1</v>
      </c>
      <c r="L331" s="156" t="b">
        <f>Scenario!L399=OrigScenario!L331</f>
        <v>1</v>
      </c>
      <c r="M331" s="156" t="b">
        <f>Scenario!M399=OrigScenario!M331</f>
        <v>1</v>
      </c>
      <c r="N331" s="156" t="b">
        <f>Scenario!N399=OrigScenario!N331</f>
        <v>1</v>
      </c>
      <c r="O331" s="156" t="b">
        <f>Scenario!O399=OrigScenario!O331</f>
        <v>1</v>
      </c>
      <c r="P331" s="156" t="b">
        <f>Scenario!P399=OrigScenario!P331</f>
        <v>1</v>
      </c>
      <c r="Q331" s="156" t="b">
        <f>Scenario!Q399=OrigScenario!Q331</f>
        <v>1</v>
      </c>
      <c r="R331" s="156" t="b">
        <f>Scenario!R399=OrigScenario!R331</f>
        <v>1</v>
      </c>
      <c r="S331" s="156" t="b">
        <f>Scenario!S399=OrigScenario!S331</f>
        <v>1</v>
      </c>
      <c r="T331" s="156" t="b">
        <f>Scenario!T399=OrigScenario!T331</f>
        <v>1</v>
      </c>
      <c r="U331" s="156" t="b">
        <f>Scenario!U399=OrigScenario!U331</f>
        <v>1</v>
      </c>
      <c r="V331" s="156" t="b">
        <f>Scenario!V399=OrigScenario!V331</f>
        <v>1</v>
      </c>
      <c r="W331" s="156" t="b">
        <f>Scenario!W399=OrigScenario!W331</f>
        <v>1</v>
      </c>
      <c r="X331" s="156" t="b">
        <f>Scenario!X399=OrigScenario!X331</f>
        <v>1</v>
      </c>
      <c r="Y331" s="156" t="b">
        <f>Scenario!Y399=OrigScenario!Y331</f>
        <v>1</v>
      </c>
      <c r="Z331" s="156" t="b">
        <f>Scenario!Z399=OrigScenario!Z331</f>
        <v>1</v>
      </c>
      <c r="AA331" s="156" t="b">
        <f>Scenario!AA399=OrigScenario!AA331</f>
        <v>1</v>
      </c>
      <c r="AB331" s="156" t="b">
        <f>Scenario!AB399=OrigScenario!AB331</f>
        <v>1</v>
      </c>
      <c r="AC331" s="156" t="b">
        <f>Scenario!AC399=OrigScenario!AC331</f>
        <v>1</v>
      </c>
      <c r="AD331" s="156" t="b">
        <f>Scenario!AD399=OrigScenario!AD331</f>
        <v>1</v>
      </c>
      <c r="AE331" s="156" t="b">
        <f>Scenario!AE399=OrigScenario!AE331</f>
        <v>1</v>
      </c>
      <c r="AF331" s="156" t="b">
        <f>Scenario!AF399=OrigScenario!AF331</f>
        <v>1</v>
      </c>
      <c r="AG331" s="156" t="b">
        <f>Scenario!AG399=OrigScenario!AG331</f>
        <v>1</v>
      </c>
      <c r="AH331" s="156" t="b">
        <f>Scenario!AH399=OrigScenario!AH331</f>
        <v>1</v>
      </c>
      <c r="AI331" s="156" t="b">
        <f>Scenario!AI399=OrigScenario!AI331</f>
        <v>1</v>
      </c>
      <c r="AJ331" s="156" t="b">
        <f>Scenario!AJ399=OrigScenario!AJ331</f>
        <v>1</v>
      </c>
      <c r="AK331" s="156" t="b">
        <f>Scenario!AK399=OrigScenario!AK331</f>
        <v>1</v>
      </c>
      <c r="AL331" s="156" t="b">
        <f>Scenario!AL399=OrigScenario!AL331</f>
        <v>1</v>
      </c>
      <c r="AM331" s="156" t="b">
        <f>Scenario!AM399=OrigScenario!AM331</f>
        <v>1</v>
      </c>
      <c r="AN331" s="156" t="b">
        <f>Scenario!AN399=OrigScenario!AN331</f>
        <v>1</v>
      </c>
      <c r="AO331" s="156" t="b">
        <f>Scenario!AO399=OrigScenario!AO331</f>
        <v>1</v>
      </c>
      <c r="AP331" s="156" t="b">
        <f>Scenario!AP399=OrigScenario!AP331</f>
        <v>1</v>
      </c>
      <c r="AQ331" s="156" t="b">
        <f>Scenario!AQ399=OrigScenario!AQ331</f>
        <v>1</v>
      </c>
      <c r="AR331" s="156" t="b">
        <f>Scenario!AR399=OrigScenario!AR331</f>
        <v>1</v>
      </c>
      <c r="AS331" s="156" t="b">
        <f>Scenario!AS399=OrigScenario!AS331</f>
        <v>1</v>
      </c>
      <c r="AT331" s="156" t="b">
        <f>Scenario!AT399=OrigScenario!AT331</f>
        <v>1</v>
      </c>
      <c r="AU331" s="156" t="b">
        <f>Scenario!AU399=OrigScenario!AU331</f>
        <v>1</v>
      </c>
      <c r="AV331" s="157" t="b">
        <f>Scenario!AV399=OrigScenario!AV331</f>
        <v>1</v>
      </c>
    </row>
    <row r="332" spans="2:48" x14ac:dyDescent="0.2">
      <c r="B332" s="2" t="b">
        <f>Scenario!B400=OrigScenario!B332</f>
        <v>1</v>
      </c>
      <c r="C332" s="156" t="b">
        <f>Scenario!C400=OrigScenario!C332</f>
        <v>1</v>
      </c>
      <c r="D332" s="156" t="b">
        <f>Scenario!D400=OrigScenario!D332</f>
        <v>1</v>
      </c>
      <c r="E332" s="156" t="b">
        <f>Scenario!E400=OrigScenario!E332</f>
        <v>1</v>
      </c>
      <c r="F332" s="156" t="b">
        <f>Scenario!F400=OrigScenario!F332</f>
        <v>1</v>
      </c>
      <c r="G332" s="156" t="b">
        <f>Scenario!G400=OrigScenario!G332</f>
        <v>1</v>
      </c>
      <c r="H332" s="156" t="b">
        <f>Scenario!H400=OrigScenario!H332</f>
        <v>1</v>
      </c>
      <c r="I332" s="156" t="b">
        <f>Scenario!I400=OrigScenario!I332</f>
        <v>1</v>
      </c>
      <c r="J332" s="156" t="b">
        <f>Scenario!J400=OrigScenario!J332</f>
        <v>1</v>
      </c>
      <c r="K332" s="156" t="b">
        <f>Scenario!K400=OrigScenario!K332</f>
        <v>1</v>
      </c>
      <c r="L332" s="156" t="b">
        <f>Scenario!L400=OrigScenario!L332</f>
        <v>1</v>
      </c>
      <c r="M332" s="156" t="b">
        <f>Scenario!M400=OrigScenario!M332</f>
        <v>1</v>
      </c>
      <c r="N332" s="156" t="b">
        <f>Scenario!N400=OrigScenario!N332</f>
        <v>1</v>
      </c>
      <c r="O332" s="156" t="b">
        <f>Scenario!O400=OrigScenario!O332</f>
        <v>1</v>
      </c>
      <c r="P332" s="156" t="b">
        <f>Scenario!P400=OrigScenario!P332</f>
        <v>1</v>
      </c>
      <c r="Q332" s="156" t="b">
        <f>Scenario!Q400=OrigScenario!Q332</f>
        <v>1</v>
      </c>
      <c r="R332" s="156" t="b">
        <f>Scenario!R400=OrigScenario!R332</f>
        <v>1</v>
      </c>
      <c r="S332" s="156" t="b">
        <f>Scenario!S400=OrigScenario!S332</f>
        <v>1</v>
      </c>
      <c r="T332" s="156" t="b">
        <f>Scenario!T400=OrigScenario!T332</f>
        <v>1</v>
      </c>
      <c r="U332" s="156" t="b">
        <f>Scenario!U400=OrigScenario!U332</f>
        <v>1</v>
      </c>
      <c r="V332" s="156" t="b">
        <f>Scenario!V400=OrigScenario!V332</f>
        <v>1</v>
      </c>
      <c r="W332" s="156" t="b">
        <f>Scenario!W400=OrigScenario!W332</f>
        <v>1</v>
      </c>
      <c r="X332" s="156" t="b">
        <f>Scenario!X400=OrigScenario!X332</f>
        <v>1</v>
      </c>
      <c r="Y332" s="156" t="b">
        <f>Scenario!Y400=OrigScenario!Y332</f>
        <v>1</v>
      </c>
      <c r="Z332" s="156" t="b">
        <f>Scenario!Z400=OrigScenario!Z332</f>
        <v>1</v>
      </c>
      <c r="AA332" s="156" t="b">
        <f>Scenario!AA400=OrigScenario!AA332</f>
        <v>1</v>
      </c>
      <c r="AB332" s="156" t="b">
        <f>Scenario!AB400=OrigScenario!AB332</f>
        <v>1</v>
      </c>
      <c r="AC332" s="156" t="b">
        <f>Scenario!AC400=OrigScenario!AC332</f>
        <v>1</v>
      </c>
      <c r="AD332" s="156" t="b">
        <f>Scenario!AD400=OrigScenario!AD332</f>
        <v>1</v>
      </c>
      <c r="AE332" s="156" t="b">
        <f>Scenario!AE400=OrigScenario!AE332</f>
        <v>1</v>
      </c>
      <c r="AF332" s="156" t="b">
        <f>Scenario!AF400=OrigScenario!AF332</f>
        <v>1</v>
      </c>
      <c r="AG332" s="156" t="b">
        <f>Scenario!AG400=OrigScenario!AG332</f>
        <v>1</v>
      </c>
      <c r="AH332" s="156" t="b">
        <f>Scenario!AH400=OrigScenario!AH332</f>
        <v>1</v>
      </c>
      <c r="AI332" s="156" t="b">
        <f>Scenario!AI400=OrigScenario!AI332</f>
        <v>1</v>
      </c>
      <c r="AJ332" s="156" t="b">
        <f>Scenario!AJ400=OrigScenario!AJ332</f>
        <v>1</v>
      </c>
      <c r="AK332" s="156" t="b">
        <f>Scenario!AK400=OrigScenario!AK332</f>
        <v>1</v>
      </c>
      <c r="AL332" s="156" t="b">
        <f>Scenario!AL400=OrigScenario!AL332</f>
        <v>1</v>
      </c>
      <c r="AM332" s="156" t="b">
        <f>Scenario!AM400=OrigScenario!AM332</f>
        <v>1</v>
      </c>
      <c r="AN332" s="156" t="b">
        <f>Scenario!AN400=OrigScenario!AN332</f>
        <v>1</v>
      </c>
      <c r="AO332" s="156" t="b">
        <f>Scenario!AO400=OrigScenario!AO332</f>
        <v>1</v>
      </c>
      <c r="AP332" s="156" t="b">
        <f>Scenario!AP400=OrigScenario!AP332</f>
        <v>1</v>
      </c>
      <c r="AQ332" s="156" t="b">
        <f>Scenario!AQ400=OrigScenario!AQ332</f>
        <v>1</v>
      </c>
      <c r="AR332" s="156" t="b">
        <f>Scenario!AR400=OrigScenario!AR332</f>
        <v>1</v>
      </c>
      <c r="AS332" s="156" t="b">
        <f>Scenario!AS400=OrigScenario!AS332</f>
        <v>1</v>
      </c>
      <c r="AT332" s="156" t="b">
        <f>Scenario!AT400=OrigScenario!AT332</f>
        <v>1</v>
      </c>
      <c r="AU332" s="156" t="b">
        <f>Scenario!AU400=OrigScenario!AU332</f>
        <v>1</v>
      </c>
      <c r="AV332" s="157" t="b">
        <f>Scenario!AV400=OrigScenario!AV332</f>
        <v>1</v>
      </c>
    </row>
    <row r="333" spans="2:48" x14ac:dyDescent="0.2">
      <c r="B333" s="2" t="b">
        <f>Scenario!B401=OrigScenario!B333</f>
        <v>1</v>
      </c>
      <c r="C333" s="156" t="b">
        <f>Scenario!C401=OrigScenario!C333</f>
        <v>1</v>
      </c>
      <c r="D333" s="156" t="b">
        <f>Scenario!D401=OrigScenario!D333</f>
        <v>1</v>
      </c>
      <c r="E333" s="156" t="b">
        <f>Scenario!E401=OrigScenario!E333</f>
        <v>1</v>
      </c>
      <c r="F333" s="156" t="b">
        <f>Scenario!F401=OrigScenario!F333</f>
        <v>1</v>
      </c>
      <c r="G333" s="156" t="b">
        <f>Scenario!G401=OrigScenario!G333</f>
        <v>1</v>
      </c>
      <c r="H333" s="156" t="b">
        <f>Scenario!H401=OrigScenario!H333</f>
        <v>1</v>
      </c>
      <c r="I333" s="156" t="b">
        <f>Scenario!I401=OrigScenario!I333</f>
        <v>1</v>
      </c>
      <c r="J333" s="156" t="b">
        <f>Scenario!J401=OrigScenario!J333</f>
        <v>1</v>
      </c>
      <c r="K333" s="156" t="b">
        <f>Scenario!K401=OrigScenario!K333</f>
        <v>1</v>
      </c>
      <c r="L333" s="156" t="b">
        <f>Scenario!L401=OrigScenario!L333</f>
        <v>1</v>
      </c>
      <c r="M333" s="156" t="b">
        <f>Scenario!M401=OrigScenario!M333</f>
        <v>1</v>
      </c>
      <c r="N333" s="156" t="b">
        <f>Scenario!N401=OrigScenario!N333</f>
        <v>1</v>
      </c>
      <c r="O333" s="156" t="b">
        <f>Scenario!O401=OrigScenario!O333</f>
        <v>1</v>
      </c>
      <c r="P333" s="156" t="b">
        <f>Scenario!P401=OrigScenario!P333</f>
        <v>1</v>
      </c>
      <c r="Q333" s="156" t="b">
        <f>Scenario!Q401=OrigScenario!Q333</f>
        <v>1</v>
      </c>
      <c r="R333" s="156" t="b">
        <f>Scenario!R401=OrigScenario!R333</f>
        <v>1</v>
      </c>
      <c r="S333" s="156" t="b">
        <f>Scenario!S401=OrigScenario!S333</f>
        <v>1</v>
      </c>
      <c r="T333" s="156" t="b">
        <f>Scenario!T401=OrigScenario!T333</f>
        <v>1</v>
      </c>
      <c r="U333" s="156" t="b">
        <f>Scenario!U401=OrigScenario!U333</f>
        <v>1</v>
      </c>
      <c r="V333" s="156" t="b">
        <f>Scenario!V401=OrigScenario!V333</f>
        <v>1</v>
      </c>
      <c r="W333" s="156" t="b">
        <f>Scenario!W401=OrigScenario!W333</f>
        <v>1</v>
      </c>
      <c r="X333" s="156" t="b">
        <f>Scenario!X401=OrigScenario!X333</f>
        <v>1</v>
      </c>
      <c r="Y333" s="156" t="b">
        <f>Scenario!Y401=OrigScenario!Y333</f>
        <v>1</v>
      </c>
      <c r="Z333" s="156" t="b">
        <f>Scenario!Z401=OrigScenario!Z333</f>
        <v>1</v>
      </c>
      <c r="AA333" s="156" t="b">
        <f>Scenario!AA401=OrigScenario!AA333</f>
        <v>1</v>
      </c>
      <c r="AB333" s="156" t="b">
        <f>Scenario!AB401=OrigScenario!AB333</f>
        <v>1</v>
      </c>
      <c r="AC333" s="156" t="b">
        <f>Scenario!AC401=OrigScenario!AC333</f>
        <v>1</v>
      </c>
      <c r="AD333" s="156" t="b">
        <f>Scenario!AD401=OrigScenario!AD333</f>
        <v>1</v>
      </c>
      <c r="AE333" s="156" t="b">
        <f>Scenario!AE401=OrigScenario!AE333</f>
        <v>1</v>
      </c>
      <c r="AF333" s="156" t="b">
        <f>Scenario!AF401=OrigScenario!AF333</f>
        <v>1</v>
      </c>
      <c r="AG333" s="156" t="b">
        <f>Scenario!AG401=OrigScenario!AG333</f>
        <v>1</v>
      </c>
      <c r="AH333" s="156" t="b">
        <f>Scenario!AH401=OrigScenario!AH333</f>
        <v>1</v>
      </c>
      <c r="AI333" s="156" t="b">
        <f>Scenario!AI401=OrigScenario!AI333</f>
        <v>1</v>
      </c>
      <c r="AJ333" s="156" t="b">
        <f>Scenario!AJ401=OrigScenario!AJ333</f>
        <v>1</v>
      </c>
      <c r="AK333" s="156" t="b">
        <f>Scenario!AK401=OrigScenario!AK333</f>
        <v>1</v>
      </c>
      <c r="AL333" s="156" t="b">
        <f>Scenario!AL401=OrigScenario!AL333</f>
        <v>1</v>
      </c>
      <c r="AM333" s="156" t="b">
        <f>Scenario!AM401=OrigScenario!AM333</f>
        <v>1</v>
      </c>
      <c r="AN333" s="156" t="b">
        <f>Scenario!AN401=OrigScenario!AN333</f>
        <v>1</v>
      </c>
      <c r="AO333" s="156" t="b">
        <f>Scenario!AO401=OrigScenario!AO333</f>
        <v>1</v>
      </c>
      <c r="AP333" s="156" t="b">
        <f>Scenario!AP401=OrigScenario!AP333</f>
        <v>1</v>
      </c>
      <c r="AQ333" s="156" t="b">
        <f>Scenario!AQ401=OrigScenario!AQ333</f>
        <v>1</v>
      </c>
      <c r="AR333" s="156" t="b">
        <f>Scenario!AR401=OrigScenario!AR333</f>
        <v>1</v>
      </c>
      <c r="AS333" s="156" t="b">
        <f>Scenario!AS401=OrigScenario!AS333</f>
        <v>1</v>
      </c>
      <c r="AT333" s="156" t="b">
        <f>Scenario!AT401=OrigScenario!AT333</f>
        <v>1</v>
      </c>
      <c r="AU333" s="156" t="b">
        <f>Scenario!AU401=OrigScenario!AU333</f>
        <v>1</v>
      </c>
      <c r="AV333" s="157" t="b">
        <f>Scenario!AV401=OrigScenario!AV333</f>
        <v>1</v>
      </c>
    </row>
    <row r="334" spans="2:48" x14ac:dyDescent="0.2">
      <c r="B334" s="2" t="b">
        <f>Scenario!B402=OrigScenario!B334</f>
        <v>1</v>
      </c>
      <c r="C334" s="156" t="b">
        <f>Scenario!C402=OrigScenario!C334</f>
        <v>1</v>
      </c>
      <c r="D334" s="156" t="b">
        <f>Scenario!D402=OrigScenario!D334</f>
        <v>1</v>
      </c>
      <c r="E334" s="156" t="b">
        <f>Scenario!E402=OrigScenario!E334</f>
        <v>1</v>
      </c>
      <c r="F334" s="156" t="b">
        <f>Scenario!F402=OrigScenario!F334</f>
        <v>1</v>
      </c>
      <c r="G334" s="156" t="b">
        <f>Scenario!G402=OrigScenario!G334</f>
        <v>1</v>
      </c>
      <c r="H334" s="156" t="b">
        <f>Scenario!H402=OrigScenario!H334</f>
        <v>1</v>
      </c>
      <c r="I334" s="156" t="b">
        <f>Scenario!I402=OrigScenario!I334</f>
        <v>1</v>
      </c>
      <c r="J334" s="156" t="b">
        <f>Scenario!J402=OrigScenario!J334</f>
        <v>1</v>
      </c>
      <c r="K334" s="156" t="b">
        <f>Scenario!K402=OrigScenario!K334</f>
        <v>1</v>
      </c>
      <c r="L334" s="156" t="b">
        <f>Scenario!L402=OrigScenario!L334</f>
        <v>1</v>
      </c>
      <c r="M334" s="156" t="b">
        <f>Scenario!M402=OrigScenario!M334</f>
        <v>1</v>
      </c>
      <c r="N334" s="156" t="b">
        <f>Scenario!N402=OrigScenario!N334</f>
        <v>1</v>
      </c>
      <c r="O334" s="156" t="b">
        <f>Scenario!O402=OrigScenario!O334</f>
        <v>1</v>
      </c>
      <c r="P334" s="156" t="b">
        <f>Scenario!P402=OrigScenario!P334</f>
        <v>1</v>
      </c>
      <c r="Q334" s="156" t="b">
        <f>Scenario!Q402=OrigScenario!Q334</f>
        <v>1</v>
      </c>
      <c r="R334" s="156" t="b">
        <f>Scenario!R402=OrigScenario!R334</f>
        <v>1</v>
      </c>
      <c r="S334" s="156" t="b">
        <f>Scenario!S402=OrigScenario!S334</f>
        <v>1</v>
      </c>
      <c r="T334" s="156" t="b">
        <f>Scenario!T402=OrigScenario!T334</f>
        <v>1</v>
      </c>
      <c r="U334" s="156" t="b">
        <f>Scenario!U402=OrigScenario!U334</f>
        <v>1</v>
      </c>
      <c r="V334" s="156" t="b">
        <f>Scenario!V402=OrigScenario!V334</f>
        <v>1</v>
      </c>
      <c r="W334" s="156" t="b">
        <f>Scenario!W402=OrigScenario!W334</f>
        <v>1</v>
      </c>
      <c r="X334" s="156" t="b">
        <f>Scenario!X402=OrigScenario!X334</f>
        <v>1</v>
      </c>
      <c r="Y334" s="156" t="b">
        <f>Scenario!Y402=OrigScenario!Y334</f>
        <v>1</v>
      </c>
      <c r="Z334" s="156" t="b">
        <f>Scenario!Z402=OrigScenario!Z334</f>
        <v>1</v>
      </c>
      <c r="AA334" s="156" t="b">
        <f>Scenario!AA402=OrigScenario!AA334</f>
        <v>1</v>
      </c>
      <c r="AB334" s="156" t="b">
        <f>Scenario!AB402=OrigScenario!AB334</f>
        <v>1</v>
      </c>
      <c r="AC334" s="156" t="b">
        <f>Scenario!AC402=OrigScenario!AC334</f>
        <v>1</v>
      </c>
      <c r="AD334" s="156" t="b">
        <f>Scenario!AD402=OrigScenario!AD334</f>
        <v>1</v>
      </c>
      <c r="AE334" s="156" t="b">
        <f>Scenario!AE402=OrigScenario!AE334</f>
        <v>1</v>
      </c>
      <c r="AF334" s="156" t="b">
        <f>Scenario!AF402=OrigScenario!AF334</f>
        <v>1</v>
      </c>
      <c r="AG334" s="156" t="b">
        <f>Scenario!AG402=OrigScenario!AG334</f>
        <v>1</v>
      </c>
      <c r="AH334" s="156" t="b">
        <f>Scenario!AH402=OrigScenario!AH334</f>
        <v>1</v>
      </c>
      <c r="AI334" s="156" t="b">
        <f>Scenario!AI402=OrigScenario!AI334</f>
        <v>1</v>
      </c>
      <c r="AJ334" s="156" t="b">
        <f>Scenario!AJ402=OrigScenario!AJ334</f>
        <v>1</v>
      </c>
      <c r="AK334" s="156" t="b">
        <f>Scenario!AK402=OrigScenario!AK334</f>
        <v>1</v>
      </c>
      <c r="AL334" s="156" t="b">
        <f>Scenario!AL402=OrigScenario!AL334</f>
        <v>1</v>
      </c>
      <c r="AM334" s="156" t="b">
        <f>Scenario!AM402=OrigScenario!AM334</f>
        <v>1</v>
      </c>
      <c r="AN334" s="156" t="b">
        <f>Scenario!AN402=OrigScenario!AN334</f>
        <v>1</v>
      </c>
      <c r="AO334" s="156" t="b">
        <f>Scenario!AO402=OrigScenario!AO334</f>
        <v>1</v>
      </c>
      <c r="AP334" s="156" t="b">
        <f>Scenario!AP402=OrigScenario!AP334</f>
        <v>1</v>
      </c>
      <c r="AQ334" s="156" t="b">
        <f>Scenario!AQ402=OrigScenario!AQ334</f>
        <v>1</v>
      </c>
      <c r="AR334" s="156" t="b">
        <f>Scenario!AR402=OrigScenario!AR334</f>
        <v>1</v>
      </c>
      <c r="AS334" s="156" t="b">
        <f>Scenario!AS402=OrigScenario!AS334</f>
        <v>1</v>
      </c>
      <c r="AT334" s="156" t="b">
        <f>Scenario!AT402=OrigScenario!AT334</f>
        <v>1</v>
      </c>
      <c r="AU334" s="156" t="b">
        <f>Scenario!AU402=OrigScenario!AU334</f>
        <v>1</v>
      </c>
      <c r="AV334" s="157" t="b">
        <f>Scenario!AV402=OrigScenario!AV334</f>
        <v>1</v>
      </c>
    </row>
    <row r="335" spans="2:48" x14ac:dyDescent="0.2">
      <c r="B335" s="2" t="b">
        <f>Scenario!B403=OrigScenario!B335</f>
        <v>1</v>
      </c>
      <c r="C335" s="156" t="b">
        <f>Scenario!C403=OrigScenario!C335</f>
        <v>1</v>
      </c>
      <c r="D335" s="156" t="b">
        <f>Scenario!D403=OrigScenario!D335</f>
        <v>1</v>
      </c>
      <c r="E335" s="156" t="b">
        <f>Scenario!E403=OrigScenario!E335</f>
        <v>1</v>
      </c>
      <c r="F335" s="156" t="b">
        <f>Scenario!F403=OrigScenario!F335</f>
        <v>1</v>
      </c>
      <c r="G335" s="156" t="b">
        <f>Scenario!G403=OrigScenario!G335</f>
        <v>1</v>
      </c>
      <c r="H335" s="156" t="b">
        <f>Scenario!H403=OrigScenario!H335</f>
        <v>1</v>
      </c>
      <c r="I335" s="156" t="b">
        <f>Scenario!I403=OrigScenario!I335</f>
        <v>1</v>
      </c>
      <c r="J335" s="156" t="b">
        <f>Scenario!J403=OrigScenario!J335</f>
        <v>1</v>
      </c>
      <c r="K335" s="156" t="b">
        <f>Scenario!K403=OrigScenario!K335</f>
        <v>1</v>
      </c>
      <c r="L335" s="156" t="b">
        <f>Scenario!L403=OrigScenario!L335</f>
        <v>1</v>
      </c>
      <c r="M335" s="156" t="b">
        <f>Scenario!M403=OrigScenario!M335</f>
        <v>1</v>
      </c>
      <c r="N335" s="156" t="b">
        <f>Scenario!N403=OrigScenario!N335</f>
        <v>1</v>
      </c>
      <c r="O335" s="156" t="b">
        <f>Scenario!O403=OrigScenario!O335</f>
        <v>1</v>
      </c>
      <c r="P335" s="156" t="b">
        <f>Scenario!P403=OrigScenario!P335</f>
        <v>1</v>
      </c>
      <c r="Q335" s="156" t="b">
        <f>Scenario!Q403=OrigScenario!Q335</f>
        <v>1</v>
      </c>
      <c r="R335" s="156" t="b">
        <f>Scenario!R403=OrigScenario!R335</f>
        <v>1</v>
      </c>
      <c r="S335" s="156" t="b">
        <f>Scenario!S403=OrigScenario!S335</f>
        <v>1</v>
      </c>
      <c r="T335" s="156" t="b">
        <f>Scenario!T403=OrigScenario!T335</f>
        <v>1</v>
      </c>
      <c r="U335" s="156" t="b">
        <f>Scenario!U403=OrigScenario!U335</f>
        <v>1</v>
      </c>
      <c r="V335" s="156" t="b">
        <f>Scenario!V403=OrigScenario!V335</f>
        <v>1</v>
      </c>
      <c r="W335" s="156" t="b">
        <f>Scenario!W403=OrigScenario!W335</f>
        <v>1</v>
      </c>
      <c r="X335" s="156" t="b">
        <f>Scenario!X403=OrigScenario!X335</f>
        <v>1</v>
      </c>
      <c r="Y335" s="156" t="b">
        <f>Scenario!Y403=OrigScenario!Y335</f>
        <v>1</v>
      </c>
      <c r="Z335" s="156" t="b">
        <f>Scenario!Z403=OrigScenario!Z335</f>
        <v>1</v>
      </c>
      <c r="AA335" s="156" t="b">
        <f>Scenario!AA403=OrigScenario!AA335</f>
        <v>1</v>
      </c>
      <c r="AB335" s="156" t="b">
        <f>Scenario!AB403=OrigScenario!AB335</f>
        <v>1</v>
      </c>
      <c r="AC335" s="156" t="b">
        <f>Scenario!AC403=OrigScenario!AC335</f>
        <v>1</v>
      </c>
      <c r="AD335" s="156" t="b">
        <f>Scenario!AD403=OrigScenario!AD335</f>
        <v>1</v>
      </c>
      <c r="AE335" s="156" t="b">
        <f>Scenario!AE403=OrigScenario!AE335</f>
        <v>1</v>
      </c>
      <c r="AF335" s="156" t="b">
        <f>Scenario!AF403=OrigScenario!AF335</f>
        <v>1</v>
      </c>
      <c r="AG335" s="156" t="b">
        <f>Scenario!AG403=OrigScenario!AG335</f>
        <v>1</v>
      </c>
      <c r="AH335" s="156" t="b">
        <f>Scenario!AH403=OrigScenario!AH335</f>
        <v>1</v>
      </c>
      <c r="AI335" s="156" t="b">
        <f>Scenario!AI403=OrigScenario!AI335</f>
        <v>1</v>
      </c>
      <c r="AJ335" s="156" t="b">
        <f>Scenario!AJ403=OrigScenario!AJ335</f>
        <v>1</v>
      </c>
      <c r="AK335" s="156" t="b">
        <f>Scenario!AK403=OrigScenario!AK335</f>
        <v>1</v>
      </c>
      <c r="AL335" s="156" t="b">
        <f>Scenario!AL403=OrigScenario!AL335</f>
        <v>1</v>
      </c>
      <c r="AM335" s="156" t="b">
        <f>Scenario!AM403=OrigScenario!AM335</f>
        <v>1</v>
      </c>
      <c r="AN335" s="156" t="b">
        <f>Scenario!AN403=OrigScenario!AN335</f>
        <v>1</v>
      </c>
      <c r="AO335" s="156" t="b">
        <f>Scenario!AO403=OrigScenario!AO335</f>
        <v>1</v>
      </c>
      <c r="AP335" s="156" t="b">
        <f>Scenario!AP403=OrigScenario!AP335</f>
        <v>1</v>
      </c>
      <c r="AQ335" s="156" t="b">
        <f>Scenario!AQ403=OrigScenario!AQ335</f>
        <v>1</v>
      </c>
      <c r="AR335" s="156" t="b">
        <f>Scenario!AR403=OrigScenario!AR335</f>
        <v>1</v>
      </c>
      <c r="AS335" s="156" t="b">
        <f>Scenario!AS403=OrigScenario!AS335</f>
        <v>1</v>
      </c>
      <c r="AT335" s="156" t="b">
        <f>Scenario!AT403=OrigScenario!AT335</f>
        <v>1</v>
      </c>
      <c r="AU335" s="156" t="b">
        <f>Scenario!AU403=OrigScenario!AU335</f>
        <v>1</v>
      </c>
      <c r="AV335" s="157" t="b">
        <f>Scenario!AV403=OrigScenario!AV335</f>
        <v>1</v>
      </c>
    </row>
    <row r="336" spans="2:48" x14ac:dyDescent="0.2">
      <c r="B336" s="2" t="b">
        <f>Scenario!B404=OrigScenario!B336</f>
        <v>1</v>
      </c>
      <c r="C336" s="156" t="b">
        <f>Scenario!C404=OrigScenario!C336</f>
        <v>1</v>
      </c>
      <c r="D336" s="156" t="b">
        <f>Scenario!D404=OrigScenario!D336</f>
        <v>1</v>
      </c>
      <c r="E336" s="156" t="b">
        <f>Scenario!E404=OrigScenario!E336</f>
        <v>1</v>
      </c>
      <c r="F336" s="156" t="b">
        <f>Scenario!F404=OrigScenario!F336</f>
        <v>1</v>
      </c>
      <c r="G336" s="156" t="b">
        <f>Scenario!G404=OrigScenario!G336</f>
        <v>1</v>
      </c>
      <c r="H336" s="156" t="b">
        <f>Scenario!H404=OrigScenario!H336</f>
        <v>1</v>
      </c>
      <c r="I336" s="156" t="b">
        <f>Scenario!I404=OrigScenario!I336</f>
        <v>1</v>
      </c>
      <c r="J336" s="156" t="b">
        <f>Scenario!J404=OrigScenario!J336</f>
        <v>1</v>
      </c>
      <c r="K336" s="156" t="b">
        <f>Scenario!K404=OrigScenario!K336</f>
        <v>1</v>
      </c>
      <c r="L336" s="156" t="b">
        <f>Scenario!L404=OrigScenario!L336</f>
        <v>1</v>
      </c>
      <c r="M336" s="156" t="b">
        <f>Scenario!M404=OrigScenario!M336</f>
        <v>1</v>
      </c>
      <c r="N336" s="156" t="b">
        <f>Scenario!N404=OrigScenario!N336</f>
        <v>1</v>
      </c>
      <c r="O336" s="156" t="b">
        <f>Scenario!O404=OrigScenario!O336</f>
        <v>1</v>
      </c>
      <c r="P336" s="156" t="b">
        <f>Scenario!P404=OrigScenario!P336</f>
        <v>1</v>
      </c>
      <c r="Q336" s="156" t="b">
        <f>Scenario!Q404=OrigScenario!Q336</f>
        <v>1</v>
      </c>
      <c r="R336" s="156" t="b">
        <f>Scenario!R404=OrigScenario!R336</f>
        <v>1</v>
      </c>
      <c r="S336" s="156" t="b">
        <f>Scenario!S404=OrigScenario!S336</f>
        <v>1</v>
      </c>
      <c r="T336" s="156" t="b">
        <f>Scenario!T404=OrigScenario!T336</f>
        <v>1</v>
      </c>
      <c r="U336" s="156" t="b">
        <f>Scenario!U404=OrigScenario!U336</f>
        <v>1</v>
      </c>
      <c r="V336" s="156" t="b">
        <f>Scenario!V404=OrigScenario!V336</f>
        <v>1</v>
      </c>
      <c r="W336" s="156" t="b">
        <f>Scenario!W404=OrigScenario!W336</f>
        <v>1</v>
      </c>
      <c r="X336" s="156" t="b">
        <f>Scenario!X404=OrigScenario!X336</f>
        <v>1</v>
      </c>
      <c r="Y336" s="156" t="b">
        <f>Scenario!Y404=OrigScenario!Y336</f>
        <v>1</v>
      </c>
      <c r="Z336" s="156" t="b">
        <f>Scenario!Z404=OrigScenario!Z336</f>
        <v>1</v>
      </c>
      <c r="AA336" s="156" t="b">
        <f>Scenario!AA404=OrigScenario!AA336</f>
        <v>1</v>
      </c>
      <c r="AB336" s="156" t="b">
        <f>Scenario!AB404=OrigScenario!AB336</f>
        <v>1</v>
      </c>
      <c r="AC336" s="156" t="b">
        <f>Scenario!AC404=OrigScenario!AC336</f>
        <v>1</v>
      </c>
      <c r="AD336" s="156" t="b">
        <f>Scenario!AD404=OrigScenario!AD336</f>
        <v>1</v>
      </c>
      <c r="AE336" s="156" t="b">
        <f>Scenario!AE404=OrigScenario!AE336</f>
        <v>1</v>
      </c>
      <c r="AF336" s="156" t="b">
        <f>Scenario!AF404=OrigScenario!AF336</f>
        <v>1</v>
      </c>
      <c r="AG336" s="156" t="b">
        <f>Scenario!AG404=OrigScenario!AG336</f>
        <v>1</v>
      </c>
      <c r="AH336" s="156" t="b">
        <f>Scenario!AH404=OrigScenario!AH336</f>
        <v>1</v>
      </c>
      <c r="AI336" s="156" t="b">
        <f>Scenario!AI404=OrigScenario!AI336</f>
        <v>1</v>
      </c>
      <c r="AJ336" s="156" t="b">
        <f>Scenario!AJ404=OrigScenario!AJ336</f>
        <v>1</v>
      </c>
      <c r="AK336" s="156" t="b">
        <f>Scenario!AK404=OrigScenario!AK336</f>
        <v>1</v>
      </c>
      <c r="AL336" s="156" t="b">
        <f>Scenario!AL404=OrigScenario!AL336</f>
        <v>1</v>
      </c>
      <c r="AM336" s="156" t="b">
        <f>Scenario!AM404=OrigScenario!AM336</f>
        <v>1</v>
      </c>
      <c r="AN336" s="156" t="b">
        <f>Scenario!AN404=OrigScenario!AN336</f>
        <v>1</v>
      </c>
      <c r="AO336" s="156" t="b">
        <f>Scenario!AO404=OrigScenario!AO336</f>
        <v>1</v>
      </c>
      <c r="AP336" s="156" t="b">
        <f>Scenario!AP404=OrigScenario!AP336</f>
        <v>1</v>
      </c>
      <c r="AQ336" s="156" t="b">
        <f>Scenario!AQ404=OrigScenario!AQ336</f>
        <v>1</v>
      </c>
      <c r="AR336" s="156" t="b">
        <f>Scenario!AR404=OrigScenario!AR336</f>
        <v>1</v>
      </c>
      <c r="AS336" s="156" t="b">
        <f>Scenario!AS404=OrigScenario!AS336</f>
        <v>1</v>
      </c>
      <c r="AT336" s="156" t="b">
        <f>Scenario!AT404=OrigScenario!AT336</f>
        <v>1</v>
      </c>
      <c r="AU336" s="156" t="b">
        <f>Scenario!AU404=OrigScenario!AU336</f>
        <v>1</v>
      </c>
      <c r="AV336" s="157" t="b">
        <f>Scenario!AV404=OrigScenario!AV336</f>
        <v>1</v>
      </c>
    </row>
    <row r="337" spans="2:48" x14ac:dyDescent="0.2">
      <c r="B337" s="2" t="b">
        <f>Scenario!B405=OrigScenario!B337</f>
        <v>1</v>
      </c>
      <c r="C337" s="154" t="b">
        <f>Scenario!C405=OrigScenario!C337</f>
        <v>0</v>
      </c>
      <c r="D337" s="154" t="b">
        <f>Scenario!D405=OrigScenario!D337</f>
        <v>0</v>
      </c>
      <c r="E337" s="154" t="b">
        <f>Scenario!E405=OrigScenario!E337</f>
        <v>0</v>
      </c>
      <c r="F337" s="154" t="b">
        <f>Scenario!F405=OrigScenario!F337</f>
        <v>0</v>
      </c>
      <c r="G337" s="154" t="b">
        <f>Scenario!G405=OrigScenario!G337</f>
        <v>0</v>
      </c>
      <c r="H337" s="154" t="b">
        <f>Scenario!H405=OrigScenario!H337</f>
        <v>0</v>
      </c>
      <c r="I337" s="154" t="b">
        <f>Scenario!I405=OrigScenario!I337</f>
        <v>0</v>
      </c>
      <c r="J337" s="154" t="b">
        <f>Scenario!J405=OrigScenario!J337</f>
        <v>0</v>
      </c>
      <c r="K337" s="154" t="b">
        <f>Scenario!K405=OrigScenario!K337</f>
        <v>0</v>
      </c>
      <c r="L337" s="154" t="b">
        <f>Scenario!L405=OrigScenario!L337</f>
        <v>0</v>
      </c>
      <c r="M337" s="154" t="b">
        <f>Scenario!M405=OrigScenario!M337</f>
        <v>0</v>
      </c>
      <c r="N337" s="154" t="b">
        <f>Scenario!N405=OrigScenario!N337</f>
        <v>0</v>
      </c>
      <c r="O337" s="154" t="b">
        <f>Scenario!O405=OrigScenario!O337</f>
        <v>0</v>
      </c>
      <c r="P337" s="154" t="b">
        <f>Scenario!P405=OrigScenario!P337</f>
        <v>0</v>
      </c>
      <c r="Q337" s="154" t="b">
        <f>Scenario!Q405=OrigScenario!Q337</f>
        <v>0</v>
      </c>
      <c r="R337" s="154" t="b">
        <f>Scenario!R405=OrigScenario!R337</f>
        <v>0</v>
      </c>
      <c r="S337" s="154" t="b">
        <f>Scenario!S405=OrigScenario!S337</f>
        <v>0</v>
      </c>
      <c r="T337" s="154" t="b">
        <f>Scenario!T405=OrigScenario!T337</f>
        <v>0</v>
      </c>
      <c r="U337" s="154" t="b">
        <f>Scenario!U405=OrigScenario!U337</f>
        <v>0</v>
      </c>
      <c r="V337" s="154" t="b">
        <f>Scenario!V405=OrigScenario!V337</f>
        <v>0</v>
      </c>
      <c r="W337" s="154" t="b">
        <f>Scenario!W405=OrigScenario!W337</f>
        <v>0</v>
      </c>
      <c r="X337" s="154" t="b">
        <f>Scenario!X405=OrigScenario!X337</f>
        <v>0</v>
      </c>
      <c r="Y337" s="154" t="b">
        <f>Scenario!Y405=OrigScenario!Y337</f>
        <v>0</v>
      </c>
      <c r="Z337" s="154" t="b">
        <f>Scenario!Z405=OrigScenario!Z337</f>
        <v>0</v>
      </c>
      <c r="AA337" s="154" t="b">
        <f>Scenario!AA405=OrigScenario!AA337</f>
        <v>0</v>
      </c>
      <c r="AB337" s="154" t="b">
        <f>Scenario!AB405=OrigScenario!AB337</f>
        <v>0</v>
      </c>
      <c r="AC337" s="154" t="b">
        <f>Scenario!AC405=OrigScenario!AC337</f>
        <v>0</v>
      </c>
      <c r="AD337" s="154" t="b">
        <f>Scenario!AD405=OrigScenario!AD337</f>
        <v>0</v>
      </c>
      <c r="AE337" s="154" t="b">
        <f>Scenario!AE405=OrigScenario!AE337</f>
        <v>0</v>
      </c>
      <c r="AF337" s="154" t="b">
        <f>Scenario!AF405=OrigScenario!AF337</f>
        <v>0</v>
      </c>
      <c r="AG337" s="154" t="b">
        <f>Scenario!AG405=OrigScenario!AG337</f>
        <v>0</v>
      </c>
      <c r="AH337" s="154" t="b">
        <f>Scenario!AH405=OrigScenario!AH337</f>
        <v>0</v>
      </c>
      <c r="AI337" s="154" t="b">
        <f>Scenario!AI405=OrigScenario!AI337</f>
        <v>0</v>
      </c>
      <c r="AJ337" s="154" t="b">
        <f>Scenario!AJ405=OrigScenario!AJ337</f>
        <v>0</v>
      </c>
      <c r="AK337" s="154" t="b">
        <f>Scenario!AK405=OrigScenario!AK337</f>
        <v>0</v>
      </c>
      <c r="AL337" s="154" t="b">
        <f>Scenario!AL405=OrigScenario!AL337</f>
        <v>0</v>
      </c>
      <c r="AM337" s="154" t="b">
        <f>Scenario!AM405=OrigScenario!AM337</f>
        <v>0</v>
      </c>
      <c r="AN337" s="154" t="b">
        <f>Scenario!AN405=OrigScenario!AN337</f>
        <v>0</v>
      </c>
      <c r="AO337" s="154" t="b">
        <f>Scenario!AO405=OrigScenario!AO337</f>
        <v>0</v>
      </c>
      <c r="AP337" s="154" t="b">
        <f>Scenario!AP405=OrigScenario!AP337</f>
        <v>0</v>
      </c>
      <c r="AQ337" s="154" t="b">
        <f>Scenario!AQ405=OrigScenario!AQ337</f>
        <v>0</v>
      </c>
      <c r="AR337" s="154" t="b">
        <f>Scenario!AR405=OrigScenario!AR337</f>
        <v>0</v>
      </c>
      <c r="AS337" s="154" t="b">
        <f>Scenario!AS405=OrigScenario!AS337</f>
        <v>0</v>
      </c>
      <c r="AT337" s="154" t="b">
        <f>Scenario!AT405=OrigScenario!AT337</f>
        <v>0</v>
      </c>
      <c r="AU337" s="154" t="b">
        <f>Scenario!AU405=OrigScenario!AU337</f>
        <v>0</v>
      </c>
      <c r="AV337" s="155" t="b">
        <f>Scenario!AV405=OrigScenario!AV337</f>
        <v>0</v>
      </c>
    </row>
    <row r="338" spans="2:48" x14ac:dyDescent="0.2">
      <c r="B338" s="2" t="b">
        <f>Scenario!B406=OrigScenario!B338</f>
        <v>1</v>
      </c>
      <c r="C338" s="154" t="b">
        <f>Scenario!C406=OrigScenario!C338</f>
        <v>1</v>
      </c>
      <c r="D338" s="154" t="b">
        <f>Scenario!D406=OrigScenario!D338</f>
        <v>1</v>
      </c>
      <c r="E338" s="154" t="b">
        <f>Scenario!E406=OrigScenario!E338</f>
        <v>1</v>
      </c>
      <c r="F338" s="154" t="b">
        <f>Scenario!F406=OrigScenario!F338</f>
        <v>1</v>
      </c>
      <c r="G338" s="154" t="b">
        <f>Scenario!G406=OrigScenario!G338</f>
        <v>1</v>
      </c>
      <c r="H338" s="154" t="b">
        <f>Scenario!H406=OrigScenario!H338</f>
        <v>1</v>
      </c>
      <c r="I338" s="154" t="b">
        <f>Scenario!I406=OrigScenario!I338</f>
        <v>1</v>
      </c>
      <c r="J338" s="154" t="b">
        <f>Scenario!J406=OrigScenario!J338</f>
        <v>1</v>
      </c>
      <c r="K338" s="154" t="b">
        <f>Scenario!K406=OrigScenario!K338</f>
        <v>1</v>
      </c>
      <c r="L338" s="154" t="b">
        <f>Scenario!L406=OrigScenario!L338</f>
        <v>1</v>
      </c>
      <c r="M338" s="154" t="b">
        <f>Scenario!M406=OrigScenario!M338</f>
        <v>1</v>
      </c>
      <c r="N338" s="154" t="b">
        <f>Scenario!N406=OrigScenario!N338</f>
        <v>1</v>
      </c>
      <c r="O338" s="154" t="b">
        <f>Scenario!O406=OrigScenario!O338</f>
        <v>1</v>
      </c>
      <c r="P338" s="154" t="b">
        <f>Scenario!P406=OrigScenario!P338</f>
        <v>1</v>
      </c>
      <c r="Q338" s="154" t="b">
        <f>Scenario!Q406=OrigScenario!Q338</f>
        <v>1</v>
      </c>
      <c r="R338" s="154" t="b">
        <f>Scenario!R406=OrigScenario!R338</f>
        <v>1</v>
      </c>
      <c r="S338" s="154" t="b">
        <f>Scenario!S406=OrigScenario!S338</f>
        <v>1</v>
      </c>
      <c r="T338" s="154" t="b">
        <f>Scenario!T406=OrigScenario!T338</f>
        <v>1</v>
      </c>
      <c r="U338" s="154" t="b">
        <f>Scenario!U406=OrigScenario!U338</f>
        <v>1</v>
      </c>
      <c r="V338" s="154" t="b">
        <f>Scenario!V406=OrigScenario!V338</f>
        <v>1</v>
      </c>
      <c r="W338" s="154" t="b">
        <f>Scenario!W406=OrigScenario!W338</f>
        <v>1</v>
      </c>
      <c r="X338" s="154" t="b">
        <f>Scenario!X406=OrigScenario!X338</f>
        <v>1</v>
      </c>
      <c r="Y338" s="154" t="b">
        <f>Scenario!Y406=OrigScenario!Y338</f>
        <v>1</v>
      </c>
      <c r="Z338" s="154" t="b">
        <f>Scenario!Z406=OrigScenario!Z338</f>
        <v>1</v>
      </c>
      <c r="AA338" s="154" t="b">
        <f>Scenario!AA406=OrigScenario!AA338</f>
        <v>1</v>
      </c>
      <c r="AB338" s="154" t="b">
        <f>Scenario!AB406=OrigScenario!AB338</f>
        <v>1</v>
      </c>
      <c r="AC338" s="154" t="b">
        <f>Scenario!AC406=OrigScenario!AC338</f>
        <v>1</v>
      </c>
      <c r="AD338" s="154" t="b">
        <f>Scenario!AD406=OrigScenario!AD338</f>
        <v>1</v>
      </c>
      <c r="AE338" s="154" t="b">
        <f>Scenario!AE406=OrigScenario!AE338</f>
        <v>1</v>
      </c>
      <c r="AF338" s="154" t="b">
        <f>Scenario!AF406=OrigScenario!AF338</f>
        <v>1</v>
      </c>
      <c r="AG338" s="154" t="b">
        <f>Scenario!AG406=OrigScenario!AG338</f>
        <v>1</v>
      </c>
      <c r="AH338" s="154" t="b">
        <f>Scenario!AH406=OrigScenario!AH338</f>
        <v>1</v>
      </c>
      <c r="AI338" s="154" t="b">
        <f>Scenario!AI406=OrigScenario!AI338</f>
        <v>1</v>
      </c>
      <c r="AJ338" s="154" t="b">
        <f>Scenario!AJ406=OrigScenario!AJ338</f>
        <v>1</v>
      </c>
      <c r="AK338" s="154" t="b">
        <f>Scenario!AK406=OrigScenario!AK338</f>
        <v>1</v>
      </c>
      <c r="AL338" s="154" t="b">
        <f>Scenario!AL406=OrigScenario!AL338</f>
        <v>1</v>
      </c>
      <c r="AM338" s="154" t="b">
        <f>Scenario!AM406=OrigScenario!AM338</f>
        <v>1</v>
      </c>
      <c r="AN338" s="154" t="b">
        <f>Scenario!AN406=OrigScenario!AN338</f>
        <v>1</v>
      </c>
      <c r="AO338" s="154" t="b">
        <f>Scenario!AO406=OrigScenario!AO338</f>
        <v>1</v>
      </c>
      <c r="AP338" s="154" t="b">
        <f>Scenario!AP406=OrigScenario!AP338</f>
        <v>1</v>
      </c>
      <c r="AQ338" s="154" t="b">
        <f>Scenario!AQ406=OrigScenario!AQ338</f>
        <v>1</v>
      </c>
      <c r="AR338" s="154" t="b">
        <f>Scenario!AR406=OrigScenario!AR338</f>
        <v>1</v>
      </c>
      <c r="AS338" s="154" t="b">
        <f>Scenario!AS406=OrigScenario!AS338</f>
        <v>1</v>
      </c>
      <c r="AT338" s="154" t="b">
        <f>Scenario!AT406=OrigScenario!AT338</f>
        <v>1</v>
      </c>
      <c r="AU338" s="154" t="b">
        <f>Scenario!AU406=OrigScenario!AU338</f>
        <v>1</v>
      </c>
      <c r="AV338" s="155" t="b">
        <f>Scenario!AV406=OrigScenario!AV338</f>
        <v>1</v>
      </c>
    </row>
    <row r="339" spans="2:48" x14ac:dyDescent="0.2">
      <c r="B339" s="2" t="b">
        <f>Scenario!B407=OrigScenario!B339</f>
        <v>1</v>
      </c>
      <c r="C339" s="154" t="b">
        <f>Scenario!C407=OrigScenario!C339</f>
        <v>1</v>
      </c>
      <c r="D339" s="154" t="b">
        <f>Scenario!D407=OrigScenario!D339</f>
        <v>1</v>
      </c>
      <c r="E339" s="154" t="b">
        <f>Scenario!E407=OrigScenario!E339</f>
        <v>1</v>
      </c>
      <c r="F339" s="154" t="b">
        <f>Scenario!F407=OrigScenario!F339</f>
        <v>1</v>
      </c>
      <c r="G339" s="154" t="b">
        <f>Scenario!G407=OrigScenario!G339</f>
        <v>1</v>
      </c>
      <c r="H339" s="154" t="b">
        <f>Scenario!H407=OrigScenario!H339</f>
        <v>1</v>
      </c>
      <c r="I339" s="154" t="b">
        <f>Scenario!I407=OrigScenario!I339</f>
        <v>1</v>
      </c>
      <c r="J339" s="154" t="b">
        <f>Scenario!J407=OrigScenario!J339</f>
        <v>1</v>
      </c>
      <c r="K339" s="154" t="b">
        <f>Scenario!K407=OrigScenario!K339</f>
        <v>1</v>
      </c>
      <c r="L339" s="154" t="b">
        <f>Scenario!L407=OrigScenario!L339</f>
        <v>1</v>
      </c>
      <c r="M339" s="154" t="b">
        <f>Scenario!M407=OrigScenario!M339</f>
        <v>1</v>
      </c>
      <c r="N339" s="154" t="b">
        <f>Scenario!N407=OrigScenario!N339</f>
        <v>1</v>
      </c>
      <c r="O339" s="154" t="b">
        <f>Scenario!O407=OrigScenario!O339</f>
        <v>1</v>
      </c>
      <c r="P339" s="154" t="b">
        <f>Scenario!P407=OrigScenario!P339</f>
        <v>1</v>
      </c>
      <c r="Q339" s="154" t="b">
        <f>Scenario!Q407=OrigScenario!Q339</f>
        <v>1</v>
      </c>
      <c r="R339" s="154" t="b">
        <f>Scenario!R407=OrigScenario!R339</f>
        <v>1</v>
      </c>
      <c r="S339" s="154" t="b">
        <f>Scenario!S407=OrigScenario!S339</f>
        <v>1</v>
      </c>
      <c r="T339" s="154" t="b">
        <f>Scenario!T407=OrigScenario!T339</f>
        <v>1</v>
      </c>
      <c r="U339" s="154" t="b">
        <f>Scenario!U407=OrigScenario!U339</f>
        <v>1</v>
      </c>
      <c r="V339" s="154" t="b">
        <f>Scenario!V407=OrigScenario!V339</f>
        <v>1</v>
      </c>
      <c r="W339" s="154" t="b">
        <f>Scenario!W407=OrigScenario!W339</f>
        <v>1</v>
      </c>
      <c r="X339" s="154" t="b">
        <f>Scenario!X407=OrigScenario!X339</f>
        <v>1</v>
      </c>
      <c r="Y339" s="154" t="b">
        <f>Scenario!Y407=OrigScenario!Y339</f>
        <v>1</v>
      </c>
      <c r="Z339" s="154" t="b">
        <f>Scenario!Z407=OrigScenario!Z339</f>
        <v>1</v>
      </c>
      <c r="AA339" s="154" t="b">
        <f>Scenario!AA407=OrigScenario!AA339</f>
        <v>1</v>
      </c>
      <c r="AB339" s="154" t="b">
        <f>Scenario!AB407=OrigScenario!AB339</f>
        <v>1</v>
      </c>
      <c r="AC339" s="154" t="b">
        <f>Scenario!AC407=OrigScenario!AC339</f>
        <v>1</v>
      </c>
      <c r="AD339" s="154" t="b">
        <f>Scenario!AD407=OrigScenario!AD339</f>
        <v>1</v>
      </c>
      <c r="AE339" s="154" t="b">
        <f>Scenario!AE407=OrigScenario!AE339</f>
        <v>1</v>
      </c>
      <c r="AF339" s="154" t="b">
        <f>Scenario!AF407=OrigScenario!AF339</f>
        <v>1</v>
      </c>
      <c r="AG339" s="154" t="b">
        <f>Scenario!AG407=OrigScenario!AG339</f>
        <v>1</v>
      </c>
      <c r="AH339" s="154" t="b">
        <f>Scenario!AH407=OrigScenario!AH339</f>
        <v>1</v>
      </c>
      <c r="AI339" s="154" t="b">
        <f>Scenario!AI407=OrigScenario!AI339</f>
        <v>1</v>
      </c>
      <c r="AJ339" s="154" t="b">
        <f>Scenario!AJ407=OrigScenario!AJ339</f>
        <v>1</v>
      </c>
      <c r="AK339" s="154" t="b">
        <f>Scenario!AK407=OrigScenario!AK339</f>
        <v>1</v>
      </c>
      <c r="AL339" s="154" t="b">
        <f>Scenario!AL407=OrigScenario!AL339</f>
        <v>1</v>
      </c>
      <c r="AM339" s="154" t="b">
        <f>Scenario!AM407=OrigScenario!AM339</f>
        <v>1</v>
      </c>
      <c r="AN339" s="154" t="b">
        <f>Scenario!AN407=OrigScenario!AN339</f>
        <v>1</v>
      </c>
      <c r="AO339" s="154" t="b">
        <f>Scenario!AO407=OrigScenario!AO339</f>
        <v>1</v>
      </c>
      <c r="AP339" s="154" t="b">
        <f>Scenario!AP407=OrigScenario!AP339</f>
        <v>1</v>
      </c>
      <c r="AQ339" s="154" t="b">
        <f>Scenario!AQ407=OrigScenario!AQ339</f>
        <v>1</v>
      </c>
      <c r="AR339" s="154" t="b">
        <f>Scenario!AR407=OrigScenario!AR339</f>
        <v>1</v>
      </c>
      <c r="AS339" s="154" t="b">
        <f>Scenario!AS407=OrigScenario!AS339</f>
        <v>1</v>
      </c>
      <c r="AT339" s="154" t="b">
        <f>Scenario!AT407=OrigScenario!AT339</f>
        <v>1</v>
      </c>
      <c r="AU339" s="154" t="b">
        <f>Scenario!AU407=OrigScenario!AU339</f>
        <v>1</v>
      </c>
      <c r="AV339" s="155" t="b">
        <f>Scenario!AV407=OrigScenario!AV339</f>
        <v>1</v>
      </c>
    </row>
    <row r="340" spans="2:48" x14ac:dyDescent="0.2">
      <c r="B340" s="2" t="b">
        <f>Scenario!B408=OrigScenario!B340</f>
        <v>1</v>
      </c>
      <c r="C340" s="154" t="b">
        <f>Scenario!C408=OrigScenario!C340</f>
        <v>1</v>
      </c>
      <c r="D340" s="154" t="b">
        <f>Scenario!D408=OrigScenario!D340</f>
        <v>1</v>
      </c>
      <c r="E340" s="154" t="b">
        <f>Scenario!E408=OrigScenario!E340</f>
        <v>1</v>
      </c>
      <c r="F340" s="154" t="b">
        <f>Scenario!F408=OrigScenario!F340</f>
        <v>1</v>
      </c>
      <c r="G340" s="154" t="b">
        <f>Scenario!G408=OrigScenario!G340</f>
        <v>1</v>
      </c>
      <c r="H340" s="154" t="b">
        <f>Scenario!H408=OrigScenario!H340</f>
        <v>1</v>
      </c>
      <c r="I340" s="154" t="b">
        <f>Scenario!I408=OrigScenario!I340</f>
        <v>1</v>
      </c>
      <c r="J340" s="154" t="b">
        <f>Scenario!J408=OrigScenario!J340</f>
        <v>1</v>
      </c>
      <c r="K340" s="154" t="b">
        <f>Scenario!K408=OrigScenario!K340</f>
        <v>1</v>
      </c>
      <c r="L340" s="154" t="b">
        <f>Scenario!L408=OrigScenario!L340</f>
        <v>1</v>
      </c>
      <c r="M340" s="154" t="b">
        <f>Scenario!M408=OrigScenario!M340</f>
        <v>1</v>
      </c>
      <c r="N340" s="154" t="b">
        <f>Scenario!N408=OrigScenario!N340</f>
        <v>1</v>
      </c>
      <c r="O340" s="154" t="b">
        <f>Scenario!O408=OrigScenario!O340</f>
        <v>1</v>
      </c>
      <c r="P340" s="154" t="b">
        <f>Scenario!P408=OrigScenario!P340</f>
        <v>1</v>
      </c>
      <c r="Q340" s="154" t="b">
        <f>Scenario!Q408=OrigScenario!Q340</f>
        <v>1</v>
      </c>
      <c r="R340" s="154" t="b">
        <f>Scenario!R408=OrigScenario!R340</f>
        <v>1</v>
      </c>
      <c r="S340" s="154" t="b">
        <f>Scenario!S408=OrigScenario!S340</f>
        <v>1</v>
      </c>
      <c r="T340" s="154" t="b">
        <f>Scenario!T408=OrigScenario!T340</f>
        <v>1</v>
      </c>
      <c r="U340" s="154" t="b">
        <f>Scenario!U408=OrigScenario!U340</f>
        <v>1</v>
      </c>
      <c r="V340" s="154" t="b">
        <f>Scenario!V408=OrigScenario!V340</f>
        <v>1</v>
      </c>
      <c r="W340" s="154" t="b">
        <f>Scenario!W408=OrigScenario!W340</f>
        <v>1</v>
      </c>
      <c r="X340" s="154" t="b">
        <f>Scenario!X408=OrigScenario!X340</f>
        <v>1</v>
      </c>
      <c r="Y340" s="154" t="b">
        <f>Scenario!Y408=OrigScenario!Y340</f>
        <v>1</v>
      </c>
      <c r="Z340" s="154" t="b">
        <f>Scenario!Z408=OrigScenario!Z340</f>
        <v>1</v>
      </c>
      <c r="AA340" s="154" t="b">
        <f>Scenario!AA408=OrigScenario!AA340</f>
        <v>1</v>
      </c>
      <c r="AB340" s="154" t="b">
        <f>Scenario!AB408=OrigScenario!AB340</f>
        <v>1</v>
      </c>
      <c r="AC340" s="154" t="b">
        <f>Scenario!AC408=OrigScenario!AC340</f>
        <v>1</v>
      </c>
      <c r="AD340" s="154" t="b">
        <f>Scenario!AD408=OrigScenario!AD340</f>
        <v>1</v>
      </c>
      <c r="AE340" s="154" t="b">
        <f>Scenario!AE408=OrigScenario!AE340</f>
        <v>1</v>
      </c>
      <c r="AF340" s="154" t="b">
        <f>Scenario!AF408=OrigScenario!AF340</f>
        <v>1</v>
      </c>
      <c r="AG340" s="154" t="b">
        <f>Scenario!AG408=OrigScenario!AG340</f>
        <v>1</v>
      </c>
      <c r="AH340" s="154" t="b">
        <f>Scenario!AH408=OrigScenario!AH340</f>
        <v>1</v>
      </c>
      <c r="AI340" s="154" t="b">
        <f>Scenario!AI408=OrigScenario!AI340</f>
        <v>1</v>
      </c>
      <c r="AJ340" s="154" t="b">
        <f>Scenario!AJ408=OrigScenario!AJ340</f>
        <v>1</v>
      </c>
      <c r="AK340" s="154" t="b">
        <f>Scenario!AK408=OrigScenario!AK340</f>
        <v>1</v>
      </c>
      <c r="AL340" s="154" t="b">
        <f>Scenario!AL408=OrigScenario!AL340</f>
        <v>1</v>
      </c>
      <c r="AM340" s="154" t="b">
        <f>Scenario!AM408=OrigScenario!AM340</f>
        <v>1</v>
      </c>
      <c r="AN340" s="154" t="b">
        <f>Scenario!AN408=OrigScenario!AN340</f>
        <v>1</v>
      </c>
      <c r="AO340" s="154" t="b">
        <f>Scenario!AO408=OrigScenario!AO340</f>
        <v>1</v>
      </c>
      <c r="AP340" s="154" t="b">
        <f>Scenario!AP408=OrigScenario!AP340</f>
        <v>1</v>
      </c>
      <c r="AQ340" s="154" t="b">
        <f>Scenario!AQ408=OrigScenario!AQ340</f>
        <v>1</v>
      </c>
      <c r="AR340" s="154" t="b">
        <f>Scenario!AR408=OrigScenario!AR340</f>
        <v>1</v>
      </c>
      <c r="AS340" s="154" t="b">
        <f>Scenario!AS408=OrigScenario!AS340</f>
        <v>1</v>
      </c>
      <c r="AT340" s="154" t="b">
        <f>Scenario!AT408=OrigScenario!AT340</f>
        <v>1</v>
      </c>
      <c r="AU340" s="154" t="b">
        <f>Scenario!AU408=OrigScenario!AU340</f>
        <v>1</v>
      </c>
      <c r="AV340" s="155" t="b">
        <f>Scenario!AV408=OrigScenario!AV340</f>
        <v>1</v>
      </c>
    </row>
    <row r="341" spans="2:48" x14ac:dyDescent="0.2">
      <c r="B341" s="2" t="b">
        <f>Scenario!B409=OrigScenario!B341</f>
        <v>1</v>
      </c>
      <c r="C341" s="162" t="b">
        <f>Scenario!C409=OrigScenario!C341</f>
        <v>0</v>
      </c>
      <c r="D341" s="154" t="b">
        <f>Scenario!D409=OrigScenario!D341</f>
        <v>0</v>
      </c>
      <c r="E341" s="154" t="b">
        <f>Scenario!E409=OrigScenario!E341</f>
        <v>0</v>
      </c>
      <c r="F341" s="154" t="b">
        <f>Scenario!F409=OrigScenario!F341</f>
        <v>0</v>
      </c>
      <c r="G341" s="154" t="b">
        <f>Scenario!G409=OrigScenario!G341</f>
        <v>0</v>
      </c>
      <c r="H341" s="154" t="b">
        <f>Scenario!H409=OrigScenario!H341</f>
        <v>0</v>
      </c>
      <c r="I341" s="154" t="b">
        <f>Scenario!I409=OrigScenario!I341</f>
        <v>0</v>
      </c>
      <c r="J341" s="154" t="b">
        <f>Scenario!J409=OrigScenario!J341</f>
        <v>0</v>
      </c>
      <c r="K341" s="154" t="b">
        <f>Scenario!K409=OrigScenario!K341</f>
        <v>0</v>
      </c>
      <c r="L341" s="154" t="b">
        <f>Scenario!L409=OrigScenario!L341</f>
        <v>0</v>
      </c>
      <c r="M341" s="154" t="b">
        <f>Scenario!M409=OrigScenario!M341</f>
        <v>0</v>
      </c>
      <c r="N341" s="154" t="b">
        <f>Scenario!N409=OrigScenario!N341</f>
        <v>0</v>
      </c>
      <c r="O341" s="154" t="b">
        <f>Scenario!O409=OrigScenario!O341</f>
        <v>0</v>
      </c>
      <c r="P341" s="154" t="b">
        <f>Scenario!P409=OrigScenario!P341</f>
        <v>0</v>
      </c>
      <c r="Q341" s="154" t="b">
        <f>Scenario!Q409=OrigScenario!Q341</f>
        <v>0</v>
      </c>
      <c r="R341" s="154" t="b">
        <f>Scenario!R409=OrigScenario!R341</f>
        <v>0</v>
      </c>
      <c r="S341" s="154" t="b">
        <f>Scenario!S409=OrigScenario!S341</f>
        <v>0</v>
      </c>
      <c r="T341" s="154" t="b">
        <f>Scenario!T409=OrigScenario!T341</f>
        <v>0</v>
      </c>
      <c r="U341" s="154" t="b">
        <f>Scenario!U409=OrigScenario!U341</f>
        <v>0</v>
      </c>
      <c r="V341" s="154" t="b">
        <f>Scenario!V409=OrigScenario!V341</f>
        <v>0</v>
      </c>
      <c r="W341" s="154" t="b">
        <f>Scenario!W409=OrigScenario!W341</f>
        <v>0</v>
      </c>
      <c r="X341" s="154" t="b">
        <f>Scenario!X409=OrigScenario!X341</f>
        <v>0</v>
      </c>
      <c r="Y341" s="154" t="b">
        <f>Scenario!Y409=OrigScenario!Y341</f>
        <v>0</v>
      </c>
      <c r="Z341" s="154" t="b">
        <f>Scenario!Z409=OrigScenario!Z341</f>
        <v>0</v>
      </c>
      <c r="AA341" s="154" t="b">
        <f>Scenario!AA409=OrigScenario!AA341</f>
        <v>0</v>
      </c>
      <c r="AB341" s="154" t="b">
        <f>Scenario!AB409=OrigScenario!AB341</f>
        <v>0</v>
      </c>
      <c r="AC341" s="154" t="b">
        <f>Scenario!AC409=OrigScenario!AC341</f>
        <v>0</v>
      </c>
      <c r="AD341" s="154" t="b">
        <f>Scenario!AD409=OrigScenario!AD341</f>
        <v>0</v>
      </c>
      <c r="AE341" s="154" t="b">
        <f>Scenario!AE409=OrigScenario!AE341</f>
        <v>0</v>
      </c>
      <c r="AF341" s="154" t="b">
        <f>Scenario!AF409=OrigScenario!AF341</f>
        <v>0</v>
      </c>
      <c r="AG341" s="154" t="b">
        <f>Scenario!AG409=OrigScenario!AG341</f>
        <v>0</v>
      </c>
      <c r="AH341" s="154" t="b">
        <f>Scenario!AH409=OrigScenario!AH341</f>
        <v>0</v>
      </c>
      <c r="AI341" s="154" t="b">
        <f>Scenario!AI409=OrigScenario!AI341</f>
        <v>0</v>
      </c>
      <c r="AJ341" s="154" t="b">
        <f>Scenario!AJ409=OrigScenario!AJ341</f>
        <v>0</v>
      </c>
      <c r="AK341" s="154" t="b">
        <f>Scenario!AK409=OrigScenario!AK341</f>
        <v>0</v>
      </c>
      <c r="AL341" s="154" t="b">
        <f>Scenario!AL409=OrigScenario!AL341</f>
        <v>0</v>
      </c>
      <c r="AM341" s="154" t="b">
        <f>Scenario!AM409=OrigScenario!AM341</f>
        <v>0</v>
      </c>
      <c r="AN341" s="154" t="b">
        <f>Scenario!AN409=OrigScenario!AN341</f>
        <v>0</v>
      </c>
      <c r="AO341" s="154" t="b">
        <f>Scenario!AO409=OrigScenario!AO341</f>
        <v>0</v>
      </c>
      <c r="AP341" s="154" t="b">
        <f>Scenario!AP409=OrigScenario!AP341</f>
        <v>0</v>
      </c>
      <c r="AQ341" s="154" t="b">
        <f>Scenario!AQ409=OrigScenario!AQ341</f>
        <v>0</v>
      </c>
      <c r="AR341" s="154" t="b">
        <f>Scenario!AR409=OrigScenario!AR341</f>
        <v>0</v>
      </c>
      <c r="AS341" s="154" t="b">
        <f>Scenario!AS409=OrigScenario!AS341</f>
        <v>0</v>
      </c>
      <c r="AT341" s="154" t="b">
        <f>Scenario!AT409=OrigScenario!AT341</f>
        <v>0</v>
      </c>
      <c r="AU341" s="154" t="b">
        <f>Scenario!AU409=OrigScenario!AU341</f>
        <v>0</v>
      </c>
      <c r="AV341" s="155" t="b">
        <f>Scenario!AV409=OrigScenario!AV341</f>
        <v>0</v>
      </c>
    </row>
    <row r="342" spans="2:48" x14ac:dyDescent="0.2">
      <c r="B342" s="2" t="b">
        <f>Scenario!B410=OrigScenario!B342</f>
        <v>1</v>
      </c>
      <c r="C342" s="162" t="b">
        <f>Scenario!C410=OrigScenario!C342</f>
        <v>0</v>
      </c>
      <c r="D342" s="154" t="b">
        <f>Scenario!D410=OrigScenario!D342</f>
        <v>0</v>
      </c>
      <c r="E342" s="154" t="b">
        <f>Scenario!E410=OrigScenario!E342</f>
        <v>0</v>
      </c>
      <c r="F342" s="154" t="b">
        <f>Scenario!F410=OrigScenario!F342</f>
        <v>0</v>
      </c>
      <c r="G342" s="154" t="b">
        <f>Scenario!G410=OrigScenario!G342</f>
        <v>0</v>
      </c>
      <c r="H342" s="154" t="b">
        <f>Scenario!H410=OrigScenario!H342</f>
        <v>0</v>
      </c>
      <c r="I342" s="154" t="b">
        <f>Scenario!I410=OrigScenario!I342</f>
        <v>0</v>
      </c>
      <c r="J342" s="154" t="b">
        <f>Scenario!J410=OrigScenario!J342</f>
        <v>0</v>
      </c>
      <c r="K342" s="154" t="b">
        <f>Scenario!K410=OrigScenario!K342</f>
        <v>0</v>
      </c>
      <c r="L342" s="154" t="b">
        <f>Scenario!L410=OrigScenario!L342</f>
        <v>0</v>
      </c>
      <c r="M342" s="154" t="b">
        <f>Scenario!M410=OrigScenario!M342</f>
        <v>0</v>
      </c>
      <c r="N342" s="154" t="b">
        <f>Scenario!N410=OrigScenario!N342</f>
        <v>0</v>
      </c>
      <c r="O342" s="154" t="b">
        <f>Scenario!O410=OrigScenario!O342</f>
        <v>0</v>
      </c>
      <c r="P342" s="154" t="b">
        <f>Scenario!P410=OrigScenario!P342</f>
        <v>0</v>
      </c>
      <c r="Q342" s="154" t="b">
        <f>Scenario!Q410=OrigScenario!Q342</f>
        <v>0</v>
      </c>
      <c r="R342" s="154" t="b">
        <f>Scenario!R410=OrigScenario!R342</f>
        <v>0</v>
      </c>
      <c r="S342" s="154" t="b">
        <f>Scenario!S410=OrigScenario!S342</f>
        <v>0</v>
      </c>
      <c r="T342" s="154" t="b">
        <f>Scenario!T410=OrigScenario!T342</f>
        <v>0</v>
      </c>
      <c r="U342" s="154" t="b">
        <f>Scenario!U410=OrigScenario!U342</f>
        <v>0</v>
      </c>
      <c r="V342" s="154" t="b">
        <f>Scenario!V410=OrigScenario!V342</f>
        <v>0</v>
      </c>
      <c r="W342" s="154" t="b">
        <f>Scenario!W410=OrigScenario!W342</f>
        <v>0</v>
      </c>
      <c r="X342" s="154" t="b">
        <f>Scenario!X410=OrigScenario!X342</f>
        <v>0</v>
      </c>
      <c r="Y342" s="154" t="b">
        <f>Scenario!Y410=OrigScenario!Y342</f>
        <v>0</v>
      </c>
      <c r="Z342" s="154" t="b">
        <f>Scenario!Z410=OrigScenario!Z342</f>
        <v>0</v>
      </c>
      <c r="AA342" s="154" t="b">
        <f>Scenario!AA410=OrigScenario!AA342</f>
        <v>0</v>
      </c>
      <c r="AB342" s="154" t="b">
        <f>Scenario!AB410=OrigScenario!AB342</f>
        <v>0</v>
      </c>
      <c r="AC342" s="154" t="b">
        <f>Scenario!AC410=OrigScenario!AC342</f>
        <v>0</v>
      </c>
      <c r="AD342" s="154" t="b">
        <f>Scenario!AD410=OrigScenario!AD342</f>
        <v>0</v>
      </c>
      <c r="AE342" s="154" t="b">
        <f>Scenario!AE410=OrigScenario!AE342</f>
        <v>0</v>
      </c>
      <c r="AF342" s="154" t="b">
        <f>Scenario!AF410=OrigScenario!AF342</f>
        <v>0</v>
      </c>
      <c r="AG342" s="154" t="b">
        <f>Scenario!AG410=OrigScenario!AG342</f>
        <v>0</v>
      </c>
      <c r="AH342" s="154" t="b">
        <f>Scenario!AH410=OrigScenario!AH342</f>
        <v>0</v>
      </c>
      <c r="AI342" s="154" t="b">
        <f>Scenario!AI410=OrigScenario!AI342</f>
        <v>0</v>
      </c>
      <c r="AJ342" s="154" t="b">
        <f>Scenario!AJ410=OrigScenario!AJ342</f>
        <v>0</v>
      </c>
      <c r="AK342" s="154" t="b">
        <f>Scenario!AK410=OrigScenario!AK342</f>
        <v>0</v>
      </c>
      <c r="AL342" s="154" t="b">
        <f>Scenario!AL410=OrigScenario!AL342</f>
        <v>0</v>
      </c>
      <c r="AM342" s="154" t="b">
        <f>Scenario!AM410=OrigScenario!AM342</f>
        <v>0</v>
      </c>
      <c r="AN342" s="154" t="b">
        <f>Scenario!AN410=OrigScenario!AN342</f>
        <v>0</v>
      </c>
      <c r="AO342" s="154" t="b">
        <f>Scenario!AO410=OrigScenario!AO342</f>
        <v>0</v>
      </c>
      <c r="AP342" s="154" t="b">
        <f>Scenario!AP410=OrigScenario!AP342</f>
        <v>0</v>
      </c>
      <c r="AQ342" s="154" t="b">
        <f>Scenario!AQ410=OrigScenario!AQ342</f>
        <v>0</v>
      </c>
      <c r="AR342" s="154" t="b">
        <f>Scenario!AR410=OrigScenario!AR342</f>
        <v>0</v>
      </c>
      <c r="AS342" s="154" t="b">
        <f>Scenario!AS410=OrigScenario!AS342</f>
        <v>0</v>
      </c>
      <c r="AT342" s="154" t="b">
        <f>Scenario!AT410=OrigScenario!AT342</f>
        <v>0</v>
      </c>
      <c r="AU342" s="154" t="b">
        <f>Scenario!AU410=OrigScenario!AU342</f>
        <v>0</v>
      </c>
      <c r="AV342" s="154" t="b">
        <f>Scenario!AV410=OrigScenario!AV342</f>
        <v>0</v>
      </c>
    </row>
    <row r="343" spans="2:48" x14ac:dyDescent="0.2">
      <c r="B343" s="2" t="b">
        <f>Scenario!B411=OrigScenario!B343</f>
        <v>1</v>
      </c>
      <c r="C343" s="154" t="b">
        <f>Scenario!C411=OrigScenario!C343</f>
        <v>1</v>
      </c>
      <c r="D343" s="154" t="b">
        <f>Scenario!D411=OrigScenario!D343</f>
        <v>1</v>
      </c>
      <c r="E343" s="154" t="b">
        <f>Scenario!E411=OrigScenario!E343</f>
        <v>1</v>
      </c>
      <c r="F343" s="154" t="b">
        <f>Scenario!F411=OrigScenario!F343</f>
        <v>1</v>
      </c>
      <c r="G343" s="154" t="b">
        <f>Scenario!G411=OrigScenario!G343</f>
        <v>1</v>
      </c>
      <c r="H343" s="154" t="b">
        <f>Scenario!H411=OrigScenario!H343</f>
        <v>1</v>
      </c>
      <c r="I343" s="154" t="b">
        <f>Scenario!I411=OrigScenario!I343</f>
        <v>1</v>
      </c>
      <c r="J343" s="154" t="b">
        <f>Scenario!J411=OrigScenario!J343</f>
        <v>1</v>
      </c>
      <c r="K343" s="154" t="b">
        <f>Scenario!K411=OrigScenario!K343</f>
        <v>1</v>
      </c>
      <c r="L343" s="154" t="b">
        <f>Scenario!L411=OrigScenario!L343</f>
        <v>1</v>
      </c>
      <c r="M343" s="154" t="b">
        <f>Scenario!M411=OrigScenario!M343</f>
        <v>1</v>
      </c>
      <c r="N343" s="154" t="b">
        <f>Scenario!N411=OrigScenario!N343</f>
        <v>1</v>
      </c>
      <c r="O343" s="154" t="b">
        <f>Scenario!O411=OrigScenario!O343</f>
        <v>1</v>
      </c>
      <c r="P343" s="154" t="b">
        <f>Scenario!P411=OrigScenario!P343</f>
        <v>1</v>
      </c>
      <c r="Q343" s="154" t="b">
        <f>Scenario!Q411=OrigScenario!Q343</f>
        <v>1</v>
      </c>
      <c r="R343" s="154" t="b">
        <f>Scenario!R411=OrigScenario!R343</f>
        <v>1</v>
      </c>
      <c r="S343" s="154" t="b">
        <f>Scenario!S411=OrigScenario!S343</f>
        <v>1</v>
      </c>
      <c r="T343" s="154" t="b">
        <f>Scenario!T411=OrigScenario!T343</f>
        <v>1</v>
      </c>
      <c r="U343" s="154" t="b">
        <f>Scenario!U411=OrigScenario!U343</f>
        <v>1</v>
      </c>
      <c r="V343" s="154" t="b">
        <f>Scenario!V411=OrigScenario!V343</f>
        <v>1</v>
      </c>
      <c r="W343" s="154" t="b">
        <f>Scenario!W411=OrigScenario!W343</f>
        <v>1</v>
      </c>
      <c r="X343" s="154" t="b">
        <f>Scenario!X411=OrigScenario!X343</f>
        <v>1</v>
      </c>
      <c r="Y343" s="154" t="b">
        <f>Scenario!Y411=OrigScenario!Y343</f>
        <v>1</v>
      </c>
      <c r="Z343" s="154" t="b">
        <f>Scenario!Z411=OrigScenario!Z343</f>
        <v>1</v>
      </c>
      <c r="AA343" s="154" t="b">
        <f>Scenario!AA411=OrigScenario!AA343</f>
        <v>1</v>
      </c>
      <c r="AB343" s="154" t="b">
        <f>Scenario!AB411=OrigScenario!AB343</f>
        <v>1</v>
      </c>
      <c r="AC343" s="154" t="b">
        <f>Scenario!AC411=OrigScenario!AC343</f>
        <v>1</v>
      </c>
      <c r="AD343" s="154" t="b">
        <f>Scenario!AD411=OrigScenario!AD343</f>
        <v>1</v>
      </c>
      <c r="AE343" s="154" t="b">
        <f>Scenario!AE411=OrigScenario!AE343</f>
        <v>1</v>
      </c>
      <c r="AF343" s="154" t="b">
        <f>Scenario!AF411=OrigScenario!AF343</f>
        <v>1</v>
      </c>
      <c r="AG343" s="154" t="b">
        <f>Scenario!AG411=OrigScenario!AG343</f>
        <v>1</v>
      </c>
      <c r="AH343" s="154" t="b">
        <f>Scenario!AH411=OrigScenario!AH343</f>
        <v>1</v>
      </c>
      <c r="AI343" s="154" t="b">
        <f>Scenario!AI411=OrigScenario!AI343</f>
        <v>1</v>
      </c>
      <c r="AJ343" s="154" t="b">
        <f>Scenario!AJ411=OrigScenario!AJ343</f>
        <v>1</v>
      </c>
      <c r="AK343" s="154" t="b">
        <f>Scenario!AK411=OrigScenario!AK343</f>
        <v>1</v>
      </c>
      <c r="AL343" s="154" t="b">
        <f>Scenario!AL411=OrigScenario!AL343</f>
        <v>1</v>
      </c>
      <c r="AM343" s="154" t="b">
        <f>Scenario!AM411=OrigScenario!AM343</f>
        <v>1</v>
      </c>
      <c r="AN343" s="154" t="b">
        <f>Scenario!AN411=OrigScenario!AN343</f>
        <v>1</v>
      </c>
      <c r="AO343" s="154" t="b">
        <f>Scenario!AO411=OrigScenario!AO343</f>
        <v>1</v>
      </c>
      <c r="AP343" s="154" t="b">
        <f>Scenario!AP411=OrigScenario!AP343</f>
        <v>1</v>
      </c>
      <c r="AQ343" s="154" t="b">
        <f>Scenario!AQ411=OrigScenario!AQ343</f>
        <v>1</v>
      </c>
      <c r="AR343" s="154" t="b">
        <f>Scenario!AR411=OrigScenario!AR343</f>
        <v>1</v>
      </c>
      <c r="AS343" s="154" t="b">
        <f>Scenario!AS411=OrigScenario!AS343</f>
        <v>1</v>
      </c>
      <c r="AT343" s="154" t="b">
        <f>Scenario!AT411=OrigScenario!AT343</f>
        <v>1</v>
      </c>
      <c r="AU343" s="154" t="b">
        <f>Scenario!AU411=OrigScenario!AU343</f>
        <v>1</v>
      </c>
      <c r="AV343" s="155" t="b">
        <f>Scenario!AV411=OrigScenario!AV343</f>
        <v>1</v>
      </c>
    </row>
    <row r="344" spans="2:48" x14ac:dyDescent="0.2">
      <c r="B344" s="2" t="b">
        <f>Scenario!B412=OrigScenario!B344</f>
        <v>1</v>
      </c>
      <c r="C344" s="154" t="b">
        <f>Scenario!C412=OrigScenario!C344</f>
        <v>1</v>
      </c>
      <c r="D344" s="154" t="b">
        <f>Scenario!D412=OrigScenario!D344</f>
        <v>1</v>
      </c>
      <c r="E344" s="154" t="b">
        <f>Scenario!E412=OrigScenario!E344</f>
        <v>1</v>
      </c>
      <c r="F344" s="154" t="b">
        <f>Scenario!F412=OrigScenario!F344</f>
        <v>1</v>
      </c>
      <c r="G344" s="154" t="b">
        <f>Scenario!G412=OrigScenario!G344</f>
        <v>1</v>
      </c>
      <c r="H344" s="154" t="b">
        <f>Scenario!H412=OrigScenario!H344</f>
        <v>1</v>
      </c>
      <c r="I344" s="154" t="b">
        <f>Scenario!I412=OrigScenario!I344</f>
        <v>1</v>
      </c>
      <c r="J344" s="154" t="b">
        <f>Scenario!J412=OrigScenario!J344</f>
        <v>1</v>
      </c>
      <c r="K344" s="154" t="b">
        <f>Scenario!K412=OrigScenario!K344</f>
        <v>1</v>
      </c>
      <c r="L344" s="154" t="b">
        <f>Scenario!L412=OrigScenario!L344</f>
        <v>1</v>
      </c>
      <c r="M344" s="154" t="b">
        <f>Scenario!M412=OrigScenario!M344</f>
        <v>1</v>
      </c>
      <c r="N344" s="154" t="b">
        <f>Scenario!N412=OrigScenario!N344</f>
        <v>1</v>
      </c>
      <c r="O344" s="154" t="b">
        <f>Scenario!O412=OrigScenario!O344</f>
        <v>1</v>
      </c>
      <c r="P344" s="154" t="b">
        <f>Scenario!P412=OrigScenario!P344</f>
        <v>1</v>
      </c>
      <c r="Q344" s="154" t="b">
        <f>Scenario!Q412=OrigScenario!Q344</f>
        <v>1</v>
      </c>
      <c r="R344" s="154" t="b">
        <f>Scenario!R412=OrigScenario!R344</f>
        <v>1</v>
      </c>
      <c r="S344" s="154" t="b">
        <f>Scenario!S412=OrigScenario!S344</f>
        <v>1</v>
      </c>
      <c r="T344" s="154" t="b">
        <f>Scenario!T412=OrigScenario!T344</f>
        <v>1</v>
      </c>
      <c r="U344" s="154" t="b">
        <f>Scenario!U412=OrigScenario!U344</f>
        <v>1</v>
      </c>
      <c r="V344" s="154" t="b">
        <f>Scenario!V412=OrigScenario!V344</f>
        <v>1</v>
      </c>
      <c r="W344" s="154" t="b">
        <f>Scenario!W412=OrigScenario!W344</f>
        <v>1</v>
      </c>
      <c r="X344" s="154" t="b">
        <f>Scenario!X412=OrigScenario!X344</f>
        <v>1</v>
      </c>
      <c r="Y344" s="154" t="b">
        <f>Scenario!Y412=OrigScenario!Y344</f>
        <v>1</v>
      </c>
      <c r="Z344" s="154" t="b">
        <f>Scenario!Z412=OrigScenario!Z344</f>
        <v>1</v>
      </c>
      <c r="AA344" s="154" t="b">
        <f>Scenario!AA412=OrigScenario!AA344</f>
        <v>1</v>
      </c>
      <c r="AB344" s="154" t="b">
        <f>Scenario!AB412=OrigScenario!AB344</f>
        <v>1</v>
      </c>
      <c r="AC344" s="154" t="b">
        <f>Scenario!AC412=OrigScenario!AC344</f>
        <v>1</v>
      </c>
      <c r="AD344" s="154" t="b">
        <f>Scenario!AD412=OrigScenario!AD344</f>
        <v>1</v>
      </c>
      <c r="AE344" s="154" t="b">
        <f>Scenario!AE412=OrigScenario!AE344</f>
        <v>1</v>
      </c>
      <c r="AF344" s="154" t="b">
        <f>Scenario!AF412=OrigScenario!AF344</f>
        <v>1</v>
      </c>
      <c r="AG344" s="154" t="b">
        <f>Scenario!AG412=OrigScenario!AG344</f>
        <v>1</v>
      </c>
      <c r="AH344" s="154" t="b">
        <f>Scenario!AH412=OrigScenario!AH344</f>
        <v>1</v>
      </c>
      <c r="AI344" s="154" t="b">
        <f>Scenario!AI412=OrigScenario!AI344</f>
        <v>1</v>
      </c>
      <c r="AJ344" s="154" t="b">
        <f>Scenario!AJ412=OrigScenario!AJ344</f>
        <v>1</v>
      </c>
      <c r="AK344" s="154" t="b">
        <f>Scenario!AK412=OrigScenario!AK344</f>
        <v>1</v>
      </c>
      <c r="AL344" s="154" t="b">
        <f>Scenario!AL412=OrigScenario!AL344</f>
        <v>1</v>
      </c>
      <c r="AM344" s="154" t="b">
        <f>Scenario!AM412=OrigScenario!AM344</f>
        <v>1</v>
      </c>
      <c r="AN344" s="154" t="b">
        <f>Scenario!AN412=OrigScenario!AN344</f>
        <v>1</v>
      </c>
      <c r="AO344" s="154" t="b">
        <f>Scenario!AO412=OrigScenario!AO344</f>
        <v>1</v>
      </c>
      <c r="AP344" s="154" t="b">
        <f>Scenario!AP412=OrigScenario!AP344</f>
        <v>1</v>
      </c>
      <c r="AQ344" s="154" t="b">
        <f>Scenario!AQ412=OrigScenario!AQ344</f>
        <v>1</v>
      </c>
      <c r="AR344" s="154" t="b">
        <f>Scenario!AR412=OrigScenario!AR344</f>
        <v>1</v>
      </c>
      <c r="AS344" s="154" t="b">
        <f>Scenario!AS412=OrigScenario!AS344</f>
        <v>1</v>
      </c>
      <c r="AT344" s="154" t="b">
        <f>Scenario!AT412=OrigScenario!AT344</f>
        <v>1</v>
      </c>
      <c r="AU344" s="154" t="b">
        <f>Scenario!AU412=OrigScenario!AU344</f>
        <v>1</v>
      </c>
      <c r="AV344" s="155" t="b">
        <f>Scenario!AV412=OrigScenario!AV344</f>
        <v>1</v>
      </c>
    </row>
    <row r="345" spans="2:48" x14ac:dyDescent="0.2">
      <c r="B345" s="2" t="b">
        <f>Scenario!B413=OrigScenario!B345</f>
        <v>1</v>
      </c>
      <c r="C345" s="156" t="b">
        <f>Scenario!C413=OrigScenario!C345</f>
        <v>1</v>
      </c>
      <c r="D345" s="156" t="b">
        <f>Scenario!D413=OrigScenario!D345</f>
        <v>1</v>
      </c>
      <c r="E345" s="156" t="b">
        <f>Scenario!E413=OrigScenario!E345</f>
        <v>1</v>
      </c>
      <c r="F345" s="156" t="b">
        <f>Scenario!F413=OrigScenario!F345</f>
        <v>1</v>
      </c>
      <c r="G345" s="156" t="b">
        <f>Scenario!G413=OrigScenario!G345</f>
        <v>1</v>
      </c>
      <c r="H345" s="156" t="b">
        <f>Scenario!H413=OrigScenario!H345</f>
        <v>1</v>
      </c>
      <c r="I345" s="156" t="b">
        <f>Scenario!I413=OrigScenario!I345</f>
        <v>1</v>
      </c>
      <c r="J345" s="156" t="b">
        <f>Scenario!J413=OrigScenario!J345</f>
        <v>1</v>
      </c>
      <c r="K345" s="156" t="b">
        <f>Scenario!K413=OrigScenario!K345</f>
        <v>1</v>
      </c>
      <c r="L345" s="156" t="b">
        <f>Scenario!L413=OrigScenario!L345</f>
        <v>1</v>
      </c>
      <c r="M345" s="156" t="b">
        <f>Scenario!M413=OrigScenario!M345</f>
        <v>1</v>
      </c>
      <c r="N345" s="156" t="b">
        <f>Scenario!N413=OrigScenario!N345</f>
        <v>1</v>
      </c>
      <c r="O345" s="156" t="b">
        <f>Scenario!O413=OrigScenario!O345</f>
        <v>1</v>
      </c>
      <c r="P345" s="156" t="b">
        <f>Scenario!P413=OrigScenario!P345</f>
        <v>1</v>
      </c>
      <c r="Q345" s="156" t="b">
        <f>Scenario!Q413=OrigScenario!Q345</f>
        <v>1</v>
      </c>
      <c r="R345" s="156" t="b">
        <f>Scenario!R413=OrigScenario!R345</f>
        <v>1</v>
      </c>
      <c r="S345" s="156" t="b">
        <f>Scenario!S413=OrigScenario!S345</f>
        <v>1</v>
      </c>
      <c r="T345" s="156" t="b">
        <f>Scenario!T413=OrigScenario!T345</f>
        <v>1</v>
      </c>
      <c r="U345" s="156" t="b">
        <f>Scenario!U413=OrigScenario!U345</f>
        <v>1</v>
      </c>
      <c r="V345" s="156" t="b">
        <f>Scenario!V413=OrigScenario!V345</f>
        <v>1</v>
      </c>
      <c r="W345" s="156" t="b">
        <f>Scenario!W413=OrigScenario!W345</f>
        <v>1</v>
      </c>
      <c r="X345" s="156" t="b">
        <f>Scenario!X413=OrigScenario!X345</f>
        <v>1</v>
      </c>
      <c r="Y345" s="156" t="b">
        <f>Scenario!Y413=OrigScenario!Y345</f>
        <v>1</v>
      </c>
      <c r="Z345" s="156" t="b">
        <f>Scenario!Z413=OrigScenario!Z345</f>
        <v>1</v>
      </c>
      <c r="AA345" s="156" t="b">
        <f>Scenario!AA413=OrigScenario!AA345</f>
        <v>1</v>
      </c>
      <c r="AB345" s="156" t="b">
        <f>Scenario!AB413=OrigScenario!AB345</f>
        <v>1</v>
      </c>
      <c r="AC345" s="156" t="b">
        <f>Scenario!AC413=OrigScenario!AC345</f>
        <v>1</v>
      </c>
      <c r="AD345" s="156" t="b">
        <f>Scenario!AD413=OrigScenario!AD345</f>
        <v>1</v>
      </c>
      <c r="AE345" s="156" t="b">
        <f>Scenario!AE413=OrigScenario!AE345</f>
        <v>1</v>
      </c>
      <c r="AF345" s="156" t="b">
        <f>Scenario!AF413=OrigScenario!AF345</f>
        <v>1</v>
      </c>
      <c r="AG345" s="156" t="b">
        <f>Scenario!AG413=OrigScenario!AG345</f>
        <v>1</v>
      </c>
      <c r="AH345" s="156" t="b">
        <f>Scenario!AH413=OrigScenario!AH345</f>
        <v>1</v>
      </c>
      <c r="AI345" s="156" t="b">
        <f>Scenario!AI413=OrigScenario!AI345</f>
        <v>1</v>
      </c>
      <c r="AJ345" s="156" t="b">
        <f>Scenario!AJ413=OrigScenario!AJ345</f>
        <v>1</v>
      </c>
      <c r="AK345" s="156" t="b">
        <f>Scenario!AK413=OrigScenario!AK345</f>
        <v>1</v>
      </c>
      <c r="AL345" s="156" t="b">
        <f>Scenario!AL413=OrigScenario!AL345</f>
        <v>1</v>
      </c>
      <c r="AM345" s="156" t="b">
        <f>Scenario!AM413=OrigScenario!AM345</f>
        <v>1</v>
      </c>
      <c r="AN345" s="156" t="b">
        <f>Scenario!AN413=OrigScenario!AN345</f>
        <v>1</v>
      </c>
      <c r="AO345" s="156" t="b">
        <f>Scenario!AO413=OrigScenario!AO345</f>
        <v>1</v>
      </c>
      <c r="AP345" s="156" t="b">
        <f>Scenario!AP413=OrigScenario!AP345</f>
        <v>1</v>
      </c>
      <c r="AQ345" s="156" t="b">
        <f>Scenario!AQ413=OrigScenario!AQ345</f>
        <v>1</v>
      </c>
      <c r="AR345" s="156" t="b">
        <f>Scenario!AR413=OrigScenario!AR345</f>
        <v>1</v>
      </c>
      <c r="AS345" s="156" t="b">
        <f>Scenario!AS413=OrigScenario!AS345</f>
        <v>1</v>
      </c>
      <c r="AT345" s="156" t="b">
        <f>Scenario!AT413=OrigScenario!AT345</f>
        <v>1</v>
      </c>
      <c r="AU345" s="156" t="b">
        <f>Scenario!AU413=OrigScenario!AU345</f>
        <v>1</v>
      </c>
      <c r="AV345" s="157" t="b">
        <f>Scenario!AV413=OrigScenario!AV345</f>
        <v>1</v>
      </c>
    </row>
    <row r="346" spans="2:48" x14ac:dyDescent="0.2">
      <c r="B346" s="2" t="b">
        <f>Scenario!B414=OrigScenario!B346</f>
        <v>1</v>
      </c>
      <c r="C346" s="156" t="b">
        <f>Scenario!C414=OrigScenario!C346</f>
        <v>1</v>
      </c>
      <c r="D346" s="156" t="b">
        <f>Scenario!D414=OrigScenario!D346</f>
        <v>1</v>
      </c>
      <c r="E346" s="156" t="b">
        <f>Scenario!E414=OrigScenario!E346</f>
        <v>1</v>
      </c>
      <c r="F346" s="156" t="b">
        <f>Scenario!F414=OrigScenario!F346</f>
        <v>1</v>
      </c>
      <c r="G346" s="156" t="b">
        <f>Scenario!G414=OrigScenario!G346</f>
        <v>1</v>
      </c>
      <c r="H346" s="156" t="b">
        <f>Scenario!H414=OrigScenario!H346</f>
        <v>1</v>
      </c>
      <c r="I346" s="156" t="b">
        <f>Scenario!I414=OrigScenario!I346</f>
        <v>1</v>
      </c>
      <c r="J346" s="156" t="b">
        <f>Scenario!J414=OrigScenario!J346</f>
        <v>1</v>
      </c>
      <c r="K346" s="156" t="b">
        <f>Scenario!K414=OrigScenario!K346</f>
        <v>1</v>
      </c>
      <c r="L346" s="156" t="b">
        <f>Scenario!L414=OrigScenario!L346</f>
        <v>1</v>
      </c>
      <c r="M346" s="156" t="b">
        <f>Scenario!M414=OrigScenario!M346</f>
        <v>1</v>
      </c>
      <c r="N346" s="156" t="b">
        <f>Scenario!N414=OrigScenario!N346</f>
        <v>1</v>
      </c>
      <c r="O346" s="156" t="b">
        <f>Scenario!O414=OrigScenario!O346</f>
        <v>1</v>
      </c>
      <c r="P346" s="156" t="b">
        <f>Scenario!P414=OrigScenario!P346</f>
        <v>1</v>
      </c>
      <c r="Q346" s="156" t="b">
        <f>Scenario!Q414=OrigScenario!Q346</f>
        <v>1</v>
      </c>
      <c r="R346" s="156" t="b">
        <f>Scenario!R414=OrigScenario!R346</f>
        <v>1</v>
      </c>
      <c r="S346" s="156" t="b">
        <f>Scenario!S414=OrigScenario!S346</f>
        <v>1</v>
      </c>
      <c r="T346" s="156" t="b">
        <f>Scenario!T414=OrigScenario!T346</f>
        <v>1</v>
      </c>
      <c r="U346" s="156" t="b">
        <f>Scenario!U414=OrigScenario!U346</f>
        <v>1</v>
      </c>
      <c r="V346" s="156" t="b">
        <f>Scenario!V414=OrigScenario!V346</f>
        <v>1</v>
      </c>
      <c r="W346" s="156" t="b">
        <f>Scenario!W414=OrigScenario!W346</f>
        <v>1</v>
      </c>
      <c r="X346" s="156" t="b">
        <f>Scenario!X414=OrigScenario!X346</f>
        <v>1</v>
      </c>
      <c r="Y346" s="156" t="b">
        <f>Scenario!Y414=OrigScenario!Y346</f>
        <v>1</v>
      </c>
      <c r="Z346" s="156" t="b">
        <f>Scenario!Z414=OrigScenario!Z346</f>
        <v>1</v>
      </c>
      <c r="AA346" s="156" t="b">
        <f>Scenario!AA414=OrigScenario!AA346</f>
        <v>1</v>
      </c>
      <c r="AB346" s="156" t="b">
        <f>Scenario!AB414=OrigScenario!AB346</f>
        <v>1</v>
      </c>
      <c r="AC346" s="156" t="b">
        <f>Scenario!AC414=OrigScenario!AC346</f>
        <v>1</v>
      </c>
      <c r="AD346" s="156" t="b">
        <f>Scenario!AD414=OrigScenario!AD346</f>
        <v>1</v>
      </c>
      <c r="AE346" s="156" t="b">
        <f>Scenario!AE414=OrigScenario!AE346</f>
        <v>1</v>
      </c>
      <c r="AF346" s="156" t="b">
        <f>Scenario!AF414=OrigScenario!AF346</f>
        <v>1</v>
      </c>
      <c r="AG346" s="156" t="b">
        <f>Scenario!AG414=OrigScenario!AG346</f>
        <v>1</v>
      </c>
      <c r="AH346" s="156" t="b">
        <f>Scenario!AH414=OrigScenario!AH346</f>
        <v>1</v>
      </c>
      <c r="AI346" s="156" t="b">
        <f>Scenario!AI414=OrigScenario!AI346</f>
        <v>1</v>
      </c>
      <c r="AJ346" s="156" t="b">
        <f>Scenario!AJ414=OrigScenario!AJ346</f>
        <v>1</v>
      </c>
      <c r="AK346" s="156" t="b">
        <f>Scenario!AK414=OrigScenario!AK346</f>
        <v>1</v>
      </c>
      <c r="AL346" s="156" t="b">
        <f>Scenario!AL414=OrigScenario!AL346</f>
        <v>1</v>
      </c>
      <c r="AM346" s="156" t="b">
        <f>Scenario!AM414=OrigScenario!AM346</f>
        <v>1</v>
      </c>
      <c r="AN346" s="156" t="b">
        <f>Scenario!AN414=OrigScenario!AN346</f>
        <v>1</v>
      </c>
      <c r="AO346" s="156" t="b">
        <f>Scenario!AO414=OrigScenario!AO346</f>
        <v>1</v>
      </c>
      <c r="AP346" s="156" t="b">
        <f>Scenario!AP414=OrigScenario!AP346</f>
        <v>1</v>
      </c>
      <c r="AQ346" s="156" t="b">
        <f>Scenario!AQ414=OrigScenario!AQ346</f>
        <v>1</v>
      </c>
      <c r="AR346" s="156" t="b">
        <f>Scenario!AR414=OrigScenario!AR346</f>
        <v>1</v>
      </c>
      <c r="AS346" s="156" t="b">
        <f>Scenario!AS414=OrigScenario!AS346</f>
        <v>1</v>
      </c>
      <c r="AT346" s="156" t="b">
        <f>Scenario!AT414=OrigScenario!AT346</f>
        <v>1</v>
      </c>
      <c r="AU346" s="156" t="b">
        <f>Scenario!AU414=OrigScenario!AU346</f>
        <v>1</v>
      </c>
      <c r="AV346" s="157" t="b">
        <f>Scenario!AV414=OrigScenario!AV346</f>
        <v>1</v>
      </c>
    </row>
    <row r="347" spans="2:48" ht="13.5" thickBot="1" x14ac:dyDescent="0.25">
      <c r="B347" s="341" t="b">
        <f>Scenario!B415=OrigScenario!B347</f>
        <v>0</v>
      </c>
      <c r="C347" s="342" t="b">
        <f>Scenario!C415=OrigScenario!C347</f>
        <v>1</v>
      </c>
      <c r="D347" s="342" t="b">
        <f>Scenario!D415=OrigScenario!D347</f>
        <v>1</v>
      </c>
      <c r="E347" s="342" t="b">
        <f>Scenario!E415=OrigScenario!E347</f>
        <v>1</v>
      </c>
      <c r="F347" s="342" t="b">
        <f>Scenario!F415=OrigScenario!F347</f>
        <v>1</v>
      </c>
      <c r="G347" s="342" t="b">
        <f>Scenario!G415=OrigScenario!G347</f>
        <v>1</v>
      </c>
      <c r="H347" s="342" t="b">
        <f>Scenario!H415=OrigScenario!H347</f>
        <v>1</v>
      </c>
      <c r="I347" s="342" t="b">
        <f>Scenario!I415=OrigScenario!I347</f>
        <v>1</v>
      </c>
      <c r="J347" s="342" t="b">
        <f>Scenario!J415=OrigScenario!J347</f>
        <v>1</v>
      </c>
      <c r="K347" s="342" t="b">
        <f>Scenario!K415=OrigScenario!K347</f>
        <v>1</v>
      </c>
      <c r="L347" s="342" t="b">
        <f>Scenario!L415=OrigScenario!L347</f>
        <v>1</v>
      </c>
      <c r="M347" s="342" t="b">
        <f>Scenario!M415=OrigScenario!M347</f>
        <v>1</v>
      </c>
      <c r="N347" s="342" t="b">
        <f>Scenario!N415=OrigScenario!N347</f>
        <v>1</v>
      </c>
      <c r="O347" s="342" t="b">
        <f>Scenario!O415=OrigScenario!O347</f>
        <v>1</v>
      </c>
      <c r="P347" s="342" t="b">
        <f>Scenario!P415=OrigScenario!P347</f>
        <v>1</v>
      </c>
      <c r="Q347" s="342" t="b">
        <f>Scenario!Q415=OrigScenario!Q347</f>
        <v>1</v>
      </c>
      <c r="R347" s="342" t="b">
        <f>Scenario!R415=OrigScenario!R347</f>
        <v>1</v>
      </c>
      <c r="S347" s="342" t="b">
        <f>Scenario!S415=OrigScenario!S347</f>
        <v>1</v>
      </c>
      <c r="T347" s="342" t="b">
        <f>Scenario!T415=OrigScenario!T347</f>
        <v>1</v>
      </c>
      <c r="U347" s="342" t="b">
        <f>Scenario!U415=OrigScenario!U347</f>
        <v>1</v>
      </c>
      <c r="V347" s="342" t="b">
        <f>Scenario!V415=OrigScenario!V347</f>
        <v>1</v>
      </c>
      <c r="W347" s="342" t="b">
        <f>Scenario!W415=OrigScenario!W347</f>
        <v>1</v>
      </c>
      <c r="X347" s="342" t="b">
        <f>Scenario!X415=OrigScenario!X347</f>
        <v>1</v>
      </c>
      <c r="Y347" s="342" t="b">
        <f>Scenario!Y415=OrigScenario!Y347</f>
        <v>1</v>
      </c>
      <c r="Z347" s="342" t="b">
        <f>Scenario!Z415=OrigScenario!Z347</f>
        <v>1</v>
      </c>
      <c r="AA347" s="342" t="b">
        <f>Scenario!AA415=OrigScenario!AA347</f>
        <v>1</v>
      </c>
      <c r="AB347" s="342" t="b">
        <f>Scenario!AB415=OrigScenario!AB347</f>
        <v>1</v>
      </c>
      <c r="AC347" s="342" t="b">
        <f>Scenario!AC415=OrigScenario!AC347</f>
        <v>1</v>
      </c>
      <c r="AD347" s="342" t="b">
        <f>Scenario!AD415=OrigScenario!AD347</f>
        <v>1</v>
      </c>
      <c r="AE347" s="342" t="b">
        <f>Scenario!AE415=OrigScenario!AE347</f>
        <v>1</v>
      </c>
      <c r="AF347" s="342" t="b">
        <f>Scenario!AF415=OrigScenario!AF347</f>
        <v>1</v>
      </c>
      <c r="AG347" s="342" t="b">
        <f>Scenario!AG415=OrigScenario!AG347</f>
        <v>1</v>
      </c>
      <c r="AH347" s="342" t="b">
        <f>Scenario!AH415=OrigScenario!AH347</f>
        <v>1</v>
      </c>
      <c r="AI347" s="342" t="b">
        <f>Scenario!AI415=OrigScenario!AI347</f>
        <v>1</v>
      </c>
      <c r="AJ347" s="342" t="b">
        <f>Scenario!AJ415=OrigScenario!AJ347</f>
        <v>1</v>
      </c>
      <c r="AK347" s="342" t="b">
        <f>Scenario!AK415=OrigScenario!AK347</f>
        <v>1</v>
      </c>
      <c r="AL347" s="342" t="b">
        <f>Scenario!AL415=OrigScenario!AL347</f>
        <v>1</v>
      </c>
      <c r="AM347" s="342" t="b">
        <f>Scenario!AM415=OrigScenario!AM347</f>
        <v>1</v>
      </c>
      <c r="AN347" s="342" t="b">
        <f>Scenario!AN415=OrigScenario!AN347</f>
        <v>1</v>
      </c>
      <c r="AO347" s="342" t="b">
        <f>Scenario!AO415=OrigScenario!AO347</f>
        <v>1</v>
      </c>
      <c r="AP347" s="342" t="b">
        <f>Scenario!AP415=OrigScenario!AP347</f>
        <v>1</v>
      </c>
      <c r="AQ347" s="342" t="b">
        <f>Scenario!AQ415=OrigScenario!AQ347</f>
        <v>1</v>
      </c>
      <c r="AR347" s="342" t="b">
        <f>Scenario!AR415=OrigScenario!AR347</f>
        <v>1</v>
      </c>
      <c r="AS347" s="342" t="b">
        <f>Scenario!AS415=OrigScenario!AS347</f>
        <v>1</v>
      </c>
      <c r="AT347" s="342" t="b">
        <f>Scenario!AT415=OrigScenario!AT347</f>
        <v>1</v>
      </c>
      <c r="AU347" s="342" t="b">
        <f>Scenario!AU415=OrigScenario!AU347</f>
        <v>1</v>
      </c>
      <c r="AV347" s="343" t="b">
        <f>Scenario!AV415=OrigScenario!AV347</f>
        <v>1</v>
      </c>
    </row>
    <row r="348" spans="2:48" ht="14.25" thickTop="1" thickBot="1" x14ac:dyDescent="0.25">
      <c r="B348" t="b">
        <f>Scenario!B416=OrigScenario!B348</f>
        <v>1</v>
      </c>
      <c r="C348" t="b">
        <f>Scenario!C416=OrigScenario!C348</f>
        <v>1</v>
      </c>
      <c r="D348" t="b">
        <f>Scenario!D416=OrigScenario!D348</f>
        <v>1</v>
      </c>
      <c r="E348" t="b">
        <f>Scenario!E416=OrigScenario!E348</f>
        <v>1</v>
      </c>
      <c r="F348" t="b">
        <f>Scenario!F416=OrigScenario!F348</f>
        <v>1</v>
      </c>
      <c r="G348" t="b">
        <f>Scenario!G416=OrigScenario!G348</f>
        <v>1</v>
      </c>
      <c r="H348" t="b">
        <f>Scenario!H416=OrigScenario!H348</f>
        <v>1</v>
      </c>
      <c r="I348" t="b">
        <f>Scenario!I416=OrigScenario!I348</f>
        <v>1</v>
      </c>
      <c r="J348" t="b">
        <f>Scenario!J416=OrigScenario!J348</f>
        <v>1</v>
      </c>
      <c r="K348" t="b">
        <f>Scenario!K416=OrigScenario!K348</f>
        <v>1</v>
      </c>
      <c r="L348" t="b">
        <f>Scenario!L416=OrigScenario!L348</f>
        <v>1</v>
      </c>
      <c r="M348" t="b">
        <f>Scenario!M416=OrigScenario!M348</f>
        <v>1</v>
      </c>
      <c r="N348" t="b">
        <f>Scenario!N416=OrigScenario!N348</f>
        <v>1</v>
      </c>
      <c r="O348" t="b">
        <f>Scenario!O416=OrigScenario!O348</f>
        <v>1</v>
      </c>
      <c r="P348" t="b">
        <f>Scenario!P416=OrigScenario!P348</f>
        <v>1</v>
      </c>
      <c r="Q348" t="b">
        <f>Scenario!Q416=OrigScenario!Q348</f>
        <v>1</v>
      </c>
      <c r="R348" t="b">
        <f>Scenario!R416=OrigScenario!R348</f>
        <v>1</v>
      </c>
      <c r="S348" t="b">
        <f>Scenario!S416=OrigScenario!S348</f>
        <v>1</v>
      </c>
      <c r="T348" t="b">
        <f>Scenario!T416=OrigScenario!T348</f>
        <v>1</v>
      </c>
      <c r="U348" t="b">
        <f>Scenario!U416=OrigScenario!U348</f>
        <v>1</v>
      </c>
      <c r="V348" t="b">
        <f>Scenario!V416=OrigScenario!V348</f>
        <v>1</v>
      </c>
      <c r="W348" t="b">
        <f>Scenario!W416=OrigScenario!W348</f>
        <v>1</v>
      </c>
      <c r="X348" t="b">
        <f>Scenario!X416=OrigScenario!X348</f>
        <v>1</v>
      </c>
      <c r="Y348" t="b">
        <f>Scenario!Y416=OrigScenario!Y348</f>
        <v>1</v>
      </c>
      <c r="Z348" t="b">
        <f>Scenario!Z416=OrigScenario!Z348</f>
        <v>1</v>
      </c>
      <c r="AA348" t="b">
        <f>Scenario!AA416=OrigScenario!AA348</f>
        <v>1</v>
      </c>
      <c r="AB348" t="b">
        <f>Scenario!AB416=OrigScenario!AB348</f>
        <v>1</v>
      </c>
      <c r="AC348" t="b">
        <f>Scenario!AC416=OrigScenario!AC348</f>
        <v>1</v>
      </c>
      <c r="AD348" t="b">
        <f>Scenario!AD416=OrigScenario!AD348</f>
        <v>1</v>
      </c>
      <c r="AE348" t="b">
        <f>Scenario!AE416=OrigScenario!AE348</f>
        <v>1</v>
      </c>
      <c r="AF348" t="b">
        <f>Scenario!AF416=OrigScenario!AF348</f>
        <v>1</v>
      </c>
      <c r="AG348" t="b">
        <f>Scenario!AG416=OrigScenario!AG348</f>
        <v>1</v>
      </c>
      <c r="AH348" t="b">
        <f>Scenario!AH416=OrigScenario!AH348</f>
        <v>1</v>
      </c>
      <c r="AI348" t="b">
        <f>Scenario!AI416=OrigScenario!AI348</f>
        <v>1</v>
      </c>
      <c r="AJ348" t="b">
        <f>Scenario!AJ416=OrigScenario!AJ348</f>
        <v>1</v>
      </c>
      <c r="AK348" t="b">
        <f>Scenario!AK416=OrigScenario!AK348</f>
        <v>1</v>
      </c>
      <c r="AL348" t="b">
        <f>Scenario!AL416=OrigScenario!AL348</f>
        <v>1</v>
      </c>
      <c r="AM348" t="b">
        <f>Scenario!AM416=OrigScenario!AM348</f>
        <v>1</v>
      </c>
      <c r="AN348" t="b">
        <f>Scenario!AN416=OrigScenario!AN348</f>
        <v>1</v>
      </c>
      <c r="AO348" t="b">
        <f>Scenario!AO416=OrigScenario!AO348</f>
        <v>1</v>
      </c>
      <c r="AP348" t="b">
        <f>Scenario!AP416=OrigScenario!AP348</f>
        <v>1</v>
      </c>
      <c r="AQ348" t="b">
        <f>Scenario!AQ416=OrigScenario!AQ348</f>
        <v>1</v>
      </c>
      <c r="AR348" t="b">
        <f>Scenario!AR416=OrigScenario!AR348</f>
        <v>1</v>
      </c>
      <c r="AS348" t="b">
        <f>Scenario!AS416=OrigScenario!AS348</f>
        <v>1</v>
      </c>
      <c r="AT348" t="b">
        <f>Scenario!AT416=OrigScenario!AT348</f>
        <v>1</v>
      </c>
      <c r="AU348" t="b">
        <f>Scenario!AU416=OrigScenario!AU348</f>
        <v>1</v>
      </c>
      <c r="AV348" t="b">
        <f>Scenario!AV416=OrigScenario!AV348</f>
        <v>1</v>
      </c>
    </row>
    <row r="349" spans="2:48" ht="13.5" thickTop="1" x14ac:dyDescent="0.2">
      <c r="B349" s="332" t="b">
        <f>Scenario!B417=OrigScenario!B349</f>
        <v>1</v>
      </c>
      <c r="C349" s="333" t="b">
        <f>Scenario!C417=OrigScenario!C349</f>
        <v>1</v>
      </c>
      <c r="D349" s="333" t="b">
        <f>Scenario!D417=OrigScenario!D349</f>
        <v>1</v>
      </c>
      <c r="E349" s="333" t="b">
        <f>Scenario!E417=OrigScenario!E349</f>
        <v>1</v>
      </c>
      <c r="F349" s="333" t="b">
        <f>Scenario!F417=OrigScenario!F349</f>
        <v>1</v>
      </c>
      <c r="G349" s="333" t="b">
        <f>Scenario!G417=OrigScenario!G349</f>
        <v>1</v>
      </c>
      <c r="H349" s="333" t="b">
        <f>Scenario!H417=OrigScenario!H349</f>
        <v>1</v>
      </c>
      <c r="I349" s="333" t="b">
        <f>Scenario!I417=OrigScenario!I349</f>
        <v>1</v>
      </c>
      <c r="J349" s="333" t="b">
        <f>Scenario!J417=OrigScenario!J349</f>
        <v>1</v>
      </c>
      <c r="K349" s="333" t="b">
        <f>Scenario!K417=OrigScenario!K349</f>
        <v>1</v>
      </c>
      <c r="L349" s="333" t="b">
        <f>Scenario!L417=OrigScenario!L349</f>
        <v>1</v>
      </c>
      <c r="M349" s="333" t="b">
        <f>Scenario!M417=OrigScenario!M349</f>
        <v>1</v>
      </c>
      <c r="N349" s="333" t="b">
        <f>Scenario!N417=OrigScenario!N349</f>
        <v>1</v>
      </c>
      <c r="O349" s="333" t="b">
        <f>Scenario!O417=OrigScenario!O349</f>
        <v>1</v>
      </c>
      <c r="P349" s="333" t="b">
        <f>Scenario!P417=OrigScenario!P349</f>
        <v>1</v>
      </c>
      <c r="Q349" s="333" t="b">
        <f>Scenario!Q417=OrigScenario!Q349</f>
        <v>1</v>
      </c>
      <c r="R349" s="333" t="b">
        <f>Scenario!R417=OrigScenario!R349</f>
        <v>1</v>
      </c>
      <c r="S349" s="333" t="b">
        <f>Scenario!S417=OrigScenario!S349</f>
        <v>1</v>
      </c>
      <c r="T349" s="333" t="b">
        <f>Scenario!T417=OrigScenario!T349</f>
        <v>1</v>
      </c>
      <c r="U349" s="333" t="b">
        <f>Scenario!U417=OrigScenario!U349</f>
        <v>1</v>
      </c>
      <c r="V349" s="333" t="b">
        <f>Scenario!V417=OrigScenario!V349</f>
        <v>1</v>
      </c>
      <c r="W349" s="333" t="b">
        <f>Scenario!W417=OrigScenario!W349</f>
        <v>1</v>
      </c>
      <c r="X349" s="333" t="b">
        <f>Scenario!X417=OrigScenario!X349</f>
        <v>1</v>
      </c>
      <c r="Y349" s="333" t="b">
        <f>Scenario!Y417=OrigScenario!Y349</f>
        <v>1</v>
      </c>
      <c r="Z349" s="333" t="b">
        <f>Scenario!Z417=OrigScenario!Z349</f>
        <v>1</v>
      </c>
      <c r="AA349" s="333" t="b">
        <f>Scenario!AA417=OrigScenario!AA349</f>
        <v>1</v>
      </c>
      <c r="AB349" s="333" t="b">
        <f>Scenario!AB417=OrigScenario!AB349</f>
        <v>1</v>
      </c>
      <c r="AC349" s="333" t="b">
        <f>Scenario!AC417=OrigScenario!AC349</f>
        <v>1</v>
      </c>
      <c r="AD349" s="333" t="b">
        <f>Scenario!AD417=OrigScenario!AD349</f>
        <v>1</v>
      </c>
      <c r="AE349" s="333" t="b">
        <f>Scenario!AE417=OrigScenario!AE349</f>
        <v>1</v>
      </c>
      <c r="AF349" s="333" t="b">
        <f>Scenario!AF417=OrigScenario!AF349</f>
        <v>1</v>
      </c>
      <c r="AG349" s="333" t="b">
        <f>Scenario!AG417=OrigScenario!AG349</f>
        <v>1</v>
      </c>
      <c r="AH349" s="333" t="b">
        <f>Scenario!AH417=OrigScenario!AH349</f>
        <v>1</v>
      </c>
      <c r="AI349" s="333" t="b">
        <f>Scenario!AI417=OrigScenario!AI349</f>
        <v>1</v>
      </c>
      <c r="AJ349" s="333" t="b">
        <f>Scenario!AJ417=OrigScenario!AJ349</f>
        <v>1</v>
      </c>
      <c r="AK349" s="333" t="b">
        <f>Scenario!AK417=OrigScenario!AK349</f>
        <v>1</v>
      </c>
      <c r="AL349" s="333" t="b">
        <f>Scenario!AL417=OrigScenario!AL349</f>
        <v>1</v>
      </c>
      <c r="AM349" s="333" t="b">
        <f>Scenario!AM417=OrigScenario!AM349</f>
        <v>1</v>
      </c>
      <c r="AN349" s="333" t="b">
        <f>Scenario!AN417=OrigScenario!AN349</f>
        <v>1</v>
      </c>
      <c r="AO349" s="333" t="b">
        <f>Scenario!AO417=OrigScenario!AO349</f>
        <v>1</v>
      </c>
      <c r="AP349" s="333" t="b">
        <f>Scenario!AP417=OrigScenario!AP349</f>
        <v>1</v>
      </c>
      <c r="AQ349" s="333" t="b">
        <f>Scenario!AQ417=OrigScenario!AQ349</f>
        <v>1</v>
      </c>
      <c r="AR349" s="333" t="b">
        <f>Scenario!AR417=OrigScenario!AR349</f>
        <v>1</v>
      </c>
      <c r="AS349" s="333" t="b">
        <f>Scenario!AS417=OrigScenario!AS349</f>
        <v>1</v>
      </c>
      <c r="AT349" s="333" t="b">
        <f>Scenario!AT417=OrigScenario!AT349</f>
        <v>1</v>
      </c>
      <c r="AU349" s="333" t="b">
        <f>Scenario!AU417=OrigScenario!AU349</f>
        <v>1</v>
      </c>
      <c r="AV349" s="334" t="b">
        <f>Scenario!AV417=OrigScenario!AV349</f>
        <v>1</v>
      </c>
    </row>
    <row r="350" spans="2:48" x14ac:dyDescent="0.2">
      <c r="B350" s="2" t="b">
        <f>Scenario!B418=OrigScenario!B350</f>
        <v>1</v>
      </c>
      <c r="C350" s="3" t="b">
        <f>Scenario!C418=OrigScenario!C350</f>
        <v>1</v>
      </c>
      <c r="D350" s="3" t="b">
        <f>Scenario!D418=OrigScenario!D350</f>
        <v>1</v>
      </c>
      <c r="E350" s="3" t="b">
        <f>Scenario!E418=OrigScenario!E350</f>
        <v>1</v>
      </c>
      <c r="F350" s="3" t="b">
        <f>Scenario!F418=OrigScenario!F350</f>
        <v>1</v>
      </c>
      <c r="G350" s="3" t="b">
        <f>Scenario!G418=OrigScenario!G350</f>
        <v>1</v>
      </c>
      <c r="H350" s="3" t="b">
        <f>Scenario!H418=OrigScenario!H350</f>
        <v>1</v>
      </c>
      <c r="I350" s="3" t="b">
        <f>Scenario!I418=OrigScenario!I350</f>
        <v>1</v>
      </c>
      <c r="J350" s="3" t="b">
        <f>Scenario!J418=OrigScenario!J350</f>
        <v>1</v>
      </c>
      <c r="K350" s="3" t="b">
        <f>Scenario!K418=OrigScenario!K350</f>
        <v>1</v>
      </c>
      <c r="L350" s="3" t="b">
        <f>Scenario!L418=OrigScenario!L350</f>
        <v>1</v>
      </c>
      <c r="M350" s="3" t="b">
        <f>Scenario!M418=OrigScenario!M350</f>
        <v>1</v>
      </c>
      <c r="N350" s="3" t="b">
        <f>Scenario!N418=OrigScenario!N350</f>
        <v>1</v>
      </c>
      <c r="O350" s="3" t="b">
        <f>Scenario!O418=OrigScenario!O350</f>
        <v>1</v>
      </c>
      <c r="P350" s="3" t="b">
        <f>Scenario!P418=OrigScenario!P350</f>
        <v>1</v>
      </c>
      <c r="Q350" s="3" t="b">
        <f>Scenario!Q418=OrigScenario!Q350</f>
        <v>1</v>
      </c>
      <c r="R350" s="3" t="b">
        <f>Scenario!R418=OrigScenario!R350</f>
        <v>1</v>
      </c>
      <c r="S350" s="3" t="b">
        <f>Scenario!S418=OrigScenario!S350</f>
        <v>1</v>
      </c>
      <c r="T350" s="3" t="b">
        <f>Scenario!T418=OrigScenario!T350</f>
        <v>1</v>
      </c>
      <c r="U350" s="3" t="b">
        <f>Scenario!U418=OrigScenario!U350</f>
        <v>1</v>
      </c>
      <c r="V350" s="3" t="b">
        <f>Scenario!V418=OrigScenario!V350</f>
        <v>1</v>
      </c>
      <c r="W350" s="3" t="b">
        <f>Scenario!W418=OrigScenario!W350</f>
        <v>1</v>
      </c>
      <c r="X350" s="3" t="b">
        <f>Scenario!X418=OrigScenario!X350</f>
        <v>1</v>
      </c>
      <c r="Y350" s="3" t="b">
        <f>Scenario!Y418=OrigScenario!Y350</f>
        <v>1</v>
      </c>
      <c r="Z350" s="3" t="b">
        <f>Scenario!Z418=OrigScenario!Z350</f>
        <v>1</v>
      </c>
      <c r="AA350" s="3" t="b">
        <f>Scenario!AA418=OrigScenario!AA350</f>
        <v>1</v>
      </c>
      <c r="AB350" s="3" t="b">
        <f>Scenario!AB418=OrigScenario!AB350</f>
        <v>1</v>
      </c>
      <c r="AC350" s="3" t="b">
        <f>Scenario!AC418=OrigScenario!AC350</f>
        <v>1</v>
      </c>
      <c r="AD350" s="3" t="b">
        <f>Scenario!AD418=OrigScenario!AD350</f>
        <v>1</v>
      </c>
      <c r="AE350" s="3" t="b">
        <f>Scenario!AE418=OrigScenario!AE350</f>
        <v>1</v>
      </c>
      <c r="AF350" s="3" t="b">
        <f>Scenario!AF418=OrigScenario!AF350</f>
        <v>1</v>
      </c>
      <c r="AG350" s="3" t="b">
        <f>Scenario!AG418=OrigScenario!AG350</f>
        <v>1</v>
      </c>
      <c r="AH350" s="3" t="b">
        <f>Scenario!AH418=OrigScenario!AH350</f>
        <v>1</v>
      </c>
      <c r="AI350" s="3" t="b">
        <f>Scenario!AI418=OrigScenario!AI350</f>
        <v>1</v>
      </c>
      <c r="AJ350" s="3" t="b">
        <f>Scenario!AJ418=OrigScenario!AJ350</f>
        <v>1</v>
      </c>
      <c r="AK350" s="3" t="b">
        <f>Scenario!AK418=OrigScenario!AK350</f>
        <v>1</v>
      </c>
      <c r="AL350" s="3" t="b">
        <f>Scenario!AL418=OrigScenario!AL350</f>
        <v>1</v>
      </c>
      <c r="AM350" s="3" t="b">
        <f>Scenario!AM418=OrigScenario!AM350</f>
        <v>1</v>
      </c>
      <c r="AN350" s="3" t="b">
        <f>Scenario!AN418=OrigScenario!AN350</f>
        <v>1</v>
      </c>
      <c r="AO350" s="3" t="b">
        <f>Scenario!AO418=OrigScenario!AO350</f>
        <v>1</v>
      </c>
      <c r="AP350" s="3" t="b">
        <f>Scenario!AP418=OrigScenario!AP350</f>
        <v>1</v>
      </c>
      <c r="AQ350" s="3" t="b">
        <f>Scenario!AQ418=OrigScenario!AQ350</f>
        <v>1</v>
      </c>
      <c r="AR350" s="3" t="b">
        <f>Scenario!AR418=OrigScenario!AR350</f>
        <v>1</v>
      </c>
      <c r="AS350" s="3" t="b">
        <f>Scenario!AS418=OrigScenario!AS350</f>
        <v>1</v>
      </c>
      <c r="AT350" s="3" t="b">
        <f>Scenario!AT418=OrigScenario!AT350</f>
        <v>1</v>
      </c>
      <c r="AU350" s="3" t="b">
        <f>Scenario!AU418=OrigScenario!AU350</f>
        <v>1</v>
      </c>
      <c r="AV350" s="4" t="b">
        <f>Scenario!AV418=OrigScenario!AV350</f>
        <v>1</v>
      </c>
    </row>
    <row r="351" spans="2:48" x14ac:dyDescent="0.2">
      <c r="B351" s="2" t="b">
        <f>Scenario!B419=OrigScenario!B351</f>
        <v>1</v>
      </c>
      <c r="C351" s="162" t="b">
        <f>Scenario!C419=OrigScenario!C351</f>
        <v>0</v>
      </c>
      <c r="D351" s="154" t="b">
        <f>Scenario!D419=OrigScenario!D351</f>
        <v>0</v>
      </c>
      <c r="E351" s="154" t="b">
        <f>Scenario!E419=OrigScenario!E351</f>
        <v>0</v>
      </c>
      <c r="F351" s="154" t="b">
        <f>Scenario!F419=OrigScenario!F351</f>
        <v>0</v>
      </c>
      <c r="G351" s="154" t="b">
        <f>Scenario!G419=OrigScenario!G351</f>
        <v>0</v>
      </c>
      <c r="H351" s="154" t="b">
        <f>Scenario!H419=OrigScenario!H351</f>
        <v>0</v>
      </c>
      <c r="I351" s="154" t="b">
        <f>Scenario!I419=OrigScenario!I351</f>
        <v>0</v>
      </c>
      <c r="J351" s="154" t="b">
        <f>Scenario!J419=OrigScenario!J351</f>
        <v>0</v>
      </c>
      <c r="K351" s="154" t="b">
        <f>Scenario!K419=OrigScenario!K351</f>
        <v>0</v>
      </c>
      <c r="L351" s="154" t="b">
        <f>Scenario!L419=OrigScenario!L351</f>
        <v>0</v>
      </c>
      <c r="M351" s="154" t="b">
        <f>Scenario!M419=OrigScenario!M351</f>
        <v>0</v>
      </c>
      <c r="N351" s="154" t="b">
        <f>Scenario!N419=OrigScenario!N351</f>
        <v>0</v>
      </c>
      <c r="O351" s="154" t="b">
        <f>Scenario!O419=OrigScenario!O351</f>
        <v>0</v>
      </c>
      <c r="P351" s="154" t="b">
        <f>Scenario!P419=OrigScenario!P351</f>
        <v>0</v>
      </c>
      <c r="Q351" s="154" t="b">
        <f>Scenario!Q419=OrigScenario!Q351</f>
        <v>0</v>
      </c>
      <c r="R351" s="154" t="b">
        <f>Scenario!R419=OrigScenario!R351</f>
        <v>0</v>
      </c>
      <c r="S351" s="154" t="b">
        <f>Scenario!S419=OrigScenario!S351</f>
        <v>0</v>
      </c>
      <c r="T351" s="154" t="b">
        <f>Scenario!T419=OrigScenario!T351</f>
        <v>0</v>
      </c>
      <c r="U351" s="154" t="b">
        <f>Scenario!U419=OrigScenario!U351</f>
        <v>0</v>
      </c>
      <c r="V351" s="154" t="b">
        <f>Scenario!V419=OrigScenario!V351</f>
        <v>0</v>
      </c>
      <c r="W351" s="154" t="b">
        <f>Scenario!W419=OrigScenario!W351</f>
        <v>0</v>
      </c>
      <c r="X351" s="154" t="b">
        <f>Scenario!X419=OrigScenario!X351</f>
        <v>0</v>
      </c>
      <c r="Y351" s="154" t="b">
        <f>Scenario!Y419=OrigScenario!Y351</f>
        <v>0</v>
      </c>
      <c r="Z351" s="154" t="b">
        <f>Scenario!Z419=OrigScenario!Z351</f>
        <v>0</v>
      </c>
      <c r="AA351" s="154" t="b">
        <f>Scenario!AA419=OrigScenario!AA351</f>
        <v>0</v>
      </c>
      <c r="AB351" s="154" t="b">
        <f>Scenario!AB419=OrigScenario!AB351</f>
        <v>0</v>
      </c>
      <c r="AC351" s="154" t="b">
        <f>Scenario!AC419=OrigScenario!AC351</f>
        <v>0</v>
      </c>
      <c r="AD351" s="154" t="b">
        <f>Scenario!AD419=OrigScenario!AD351</f>
        <v>0</v>
      </c>
      <c r="AE351" s="154" t="b">
        <f>Scenario!AE419=OrigScenario!AE351</f>
        <v>0</v>
      </c>
      <c r="AF351" s="154" t="b">
        <f>Scenario!AF419=OrigScenario!AF351</f>
        <v>0</v>
      </c>
      <c r="AG351" s="154" t="b">
        <f>Scenario!AG419=OrigScenario!AG351</f>
        <v>0</v>
      </c>
      <c r="AH351" s="154" t="b">
        <f>Scenario!AH419=OrigScenario!AH351</f>
        <v>0</v>
      </c>
      <c r="AI351" s="154" t="b">
        <f>Scenario!AI419=OrigScenario!AI351</f>
        <v>0</v>
      </c>
      <c r="AJ351" s="154" t="b">
        <f>Scenario!AJ419=OrigScenario!AJ351</f>
        <v>0</v>
      </c>
      <c r="AK351" s="154" t="b">
        <f>Scenario!AK419=OrigScenario!AK351</f>
        <v>0</v>
      </c>
      <c r="AL351" s="154" t="b">
        <f>Scenario!AL419=OrigScenario!AL351</f>
        <v>0</v>
      </c>
      <c r="AM351" s="154" t="b">
        <f>Scenario!AM419=OrigScenario!AM351</f>
        <v>0</v>
      </c>
      <c r="AN351" s="154" t="b">
        <f>Scenario!AN419=OrigScenario!AN351</f>
        <v>0</v>
      </c>
      <c r="AO351" s="154" t="b">
        <f>Scenario!AO419=OrigScenario!AO351</f>
        <v>0</v>
      </c>
      <c r="AP351" s="154" t="b">
        <f>Scenario!AP419=OrigScenario!AP351</f>
        <v>0</v>
      </c>
      <c r="AQ351" s="154" t="b">
        <f>Scenario!AQ419=OrigScenario!AQ351</f>
        <v>0</v>
      </c>
      <c r="AR351" s="154" t="b">
        <f>Scenario!AR419=OrigScenario!AR351</f>
        <v>0</v>
      </c>
      <c r="AS351" s="154" t="b">
        <f>Scenario!AS419=OrigScenario!AS351</f>
        <v>0</v>
      </c>
      <c r="AT351" s="154" t="b">
        <f>Scenario!AT419=OrigScenario!AT351</f>
        <v>0</v>
      </c>
      <c r="AU351" s="154" t="b">
        <f>Scenario!AU419=OrigScenario!AU351</f>
        <v>0</v>
      </c>
      <c r="AV351" s="155" t="b">
        <f>Scenario!AV419=OrigScenario!AV351</f>
        <v>0</v>
      </c>
    </row>
    <row r="352" spans="2:48" x14ac:dyDescent="0.2">
      <c r="B352" s="2" t="b">
        <f>Scenario!B420=OrigScenario!B352</f>
        <v>1</v>
      </c>
      <c r="C352" s="154" t="b">
        <f>Scenario!C420=OrigScenario!C352</f>
        <v>0</v>
      </c>
      <c r="D352" s="154" t="b">
        <f>Scenario!D420=OrigScenario!D352</f>
        <v>0</v>
      </c>
      <c r="E352" s="154" t="b">
        <f>Scenario!E420=OrigScenario!E352</f>
        <v>0</v>
      </c>
      <c r="F352" s="154" t="b">
        <f>Scenario!F420=OrigScenario!F352</f>
        <v>0</v>
      </c>
      <c r="G352" s="154" t="b">
        <f>Scenario!G420=OrigScenario!G352</f>
        <v>0</v>
      </c>
      <c r="H352" s="154" t="b">
        <f>Scenario!H420=OrigScenario!H352</f>
        <v>0</v>
      </c>
      <c r="I352" s="154" t="b">
        <f>Scenario!I420=OrigScenario!I352</f>
        <v>0</v>
      </c>
      <c r="J352" s="154" t="b">
        <f>Scenario!J420=OrigScenario!J352</f>
        <v>0</v>
      </c>
      <c r="K352" s="154" t="b">
        <f>Scenario!K420=OrigScenario!K352</f>
        <v>0</v>
      </c>
      <c r="L352" s="154" t="b">
        <f>Scenario!L420=OrigScenario!L352</f>
        <v>0</v>
      </c>
      <c r="M352" s="154" t="b">
        <f>Scenario!M420=OrigScenario!M352</f>
        <v>0</v>
      </c>
      <c r="N352" s="154" t="b">
        <f>Scenario!N420=OrigScenario!N352</f>
        <v>0</v>
      </c>
      <c r="O352" s="154" t="b">
        <f>Scenario!O420=OrigScenario!O352</f>
        <v>0</v>
      </c>
      <c r="P352" s="154" t="b">
        <f>Scenario!P420=OrigScenario!P352</f>
        <v>0</v>
      </c>
      <c r="Q352" s="154" t="b">
        <f>Scenario!Q420=OrigScenario!Q352</f>
        <v>0</v>
      </c>
      <c r="R352" s="154" t="b">
        <f>Scenario!R420=OrigScenario!R352</f>
        <v>0</v>
      </c>
      <c r="S352" s="154" t="b">
        <f>Scenario!S420=OrigScenario!S352</f>
        <v>0</v>
      </c>
      <c r="T352" s="154" t="b">
        <f>Scenario!T420=OrigScenario!T352</f>
        <v>0</v>
      </c>
      <c r="U352" s="154" t="b">
        <f>Scenario!U420=OrigScenario!U352</f>
        <v>0</v>
      </c>
      <c r="V352" s="154" t="b">
        <f>Scenario!V420=OrigScenario!V352</f>
        <v>0</v>
      </c>
      <c r="W352" s="154" t="b">
        <f>Scenario!W420=OrigScenario!W352</f>
        <v>0</v>
      </c>
      <c r="X352" s="154" t="b">
        <f>Scenario!X420=OrigScenario!X352</f>
        <v>0</v>
      </c>
      <c r="Y352" s="154" t="b">
        <f>Scenario!Y420=OrigScenario!Y352</f>
        <v>0</v>
      </c>
      <c r="Z352" s="154" t="b">
        <f>Scenario!Z420=OrigScenario!Z352</f>
        <v>0</v>
      </c>
      <c r="AA352" s="154" t="b">
        <f>Scenario!AA420=OrigScenario!AA352</f>
        <v>0</v>
      </c>
      <c r="AB352" s="154" t="b">
        <f>Scenario!AB420=OrigScenario!AB352</f>
        <v>0</v>
      </c>
      <c r="AC352" s="154" t="b">
        <f>Scenario!AC420=OrigScenario!AC352</f>
        <v>0</v>
      </c>
      <c r="AD352" s="154" t="b">
        <f>Scenario!AD420=OrigScenario!AD352</f>
        <v>0</v>
      </c>
      <c r="AE352" s="154" t="b">
        <f>Scenario!AE420=OrigScenario!AE352</f>
        <v>0</v>
      </c>
      <c r="AF352" s="154" t="b">
        <f>Scenario!AF420=OrigScenario!AF352</f>
        <v>0</v>
      </c>
      <c r="AG352" s="154" t="b">
        <f>Scenario!AG420=OrigScenario!AG352</f>
        <v>0</v>
      </c>
      <c r="AH352" s="154" t="b">
        <f>Scenario!AH420=OrigScenario!AH352</f>
        <v>0</v>
      </c>
      <c r="AI352" s="154" t="b">
        <f>Scenario!AI420=OrigScenario!AI352</f>
        <v>0</v>
      </c>
      <c r="AJ352" s="154" t="b">
        <f>Scenario!AJ420=OrigScenario!AJ352</f>
        <v>0</v>
      </c>
      <c r="AK352" s="154" t="b">
        <f>Scenario!AK420=OrigScenario!AK352</f>
        <v>0</v>
      </c>
      <c r="AL352" s="154" t="b">
        <f>Scenario!AL420=OrigScenario!AL352</f>
        <v>0</v>
      </c>
      <c r="AM352" s="154" t="b">
        <f>Scenario!AM420=OrigScenario!AM352</f>
        <v>0</v>
      </c>
      <c r="AN352" s="154" t="b">
        <f>Scenario!AN420=OrigScenario!AN352</f>
        <v>0</v>
      </c>
      <c r="AO352" s="154" t="b">
        <f>Scenario!AO420=OrigScenario!AO352</f>
        <v>0</v>
      </c>
      <c r="AP352" s="154" t="b">
        <f>Scenario!AP420=OrigScenario!AP352</f>
        <v>0</v>
      </c>
      <c r="AQ352" s="154" t="b">
        <f>Scenario!AQ420=OrigScenario!AQ352</f>
        <v>0</v>
      </c>
      <c r="AR352" s="154" t="b">
        <f>Scenario!AR420=OrigScenario!AR352</f>
        <v>0</v>
      </c>
      <c r="AS352" s="154" t="b">
        <f>Scenario!AS420=OrigScenario!AS352</f>
        <v>0</v>
      </c>
      <c r="AT352" s="154" t="b">
        <f>Scenario!AT420=OrigScenario!AT352</f>
        <v>0</v>
      </c>
      <c r="AU352" s="154" t="b">
        <f>Scenario!AU420=OrigScenario!AU352</f>
        <v>0</v>
      </c>
      <c r="AV352" s="155" t="b">
        <f>Scenario!AV420=OrigScenario!AV352</f>
        <v>0</v>
      </c>
    </row>
    <row r="353" spans="2:48" x14ac:dyDescent="0.2">
      <c r="B353" s="2" t="b">
        <f>Scenario!B421=OrigScenario!B353</f>
        <v>1</v>
      </c>
      <c r="C353" s="154" t="b">
        <f>Scenario!C421=OrigScenario!C353</f>
        <v>0</v>
      </c>
      <c r="D353" s="154" t="b">
        <f>Scenario!D421=OrigScenario!D353</f>
        <v>0</v>
      </c>
      <c r="E353" s="154" t="b">
        <f>Scenario!E421=OrigScenario!E353</f>
        <v>0</v>
      </c>
      <c r="F353" s="154" t="b">
        <f>Scenario!F421=OrigScenario!F353</f>
        <v>0</v>
      </c>
      <c r="G353" s="154" t="b">
        <f>Scenario!G421=OrigScenario!G353</f>
        <v>0</v>
      </c>
      <c r="H353" s="154" t="b">
        <f>Scenario!H421=OrigScenario!H353</f>
        <v>0</v>
      </c>
      <c r="I353" s="154" t="b">
        <f>Scenario!I421=OrigScenario!I353</f>
        <v>0</v>
      </c>
      <c r="J353" s="154" t="b">
        <f>Scenario!J421=OrigScenario!J353</f>
        <v>0</v>
      </c>
      <c r="K353" s="154" t="b">
        <f>Scenario!K421=OrigScenario!K353</f>
        <v>0</v>
      </c>
      <c r="L353" s="154" t="b">
        <f>Scenario!L421=OrigScenario!L353</f>
        <v>0</v>
      </c>
      <c r="M353" s="154" t="b">
        <f>Scenario!M421=OrigScenario!M353</f>
        <v>0</v>
      </c>
      <c r="N353" s="154" t="b">
        <f>Scenario!N421=OrigScenario!N353</f>
        <v>0</v>
      </c>
      <c r="O353" s="154" t="b">
        <f>Scenario!O421=OrigScenario!O353</f>
        <v>0</v>
      </c>
      <c r="P353" s="154" t="b">
        <f>Scenario!P421=OrigScenario!P353</f>
        <v>0</v>
      </c>
      <c r="Q353" s="154" t="b">
        <f>Scenario!Q421=OrigScenario!Q353</f>
        <v>0</v>
      </c>
      <c r="R353" s="154" t="b">
        <f>Scenario!R421=OrigScenario!R353</f>
        <v>0</v>
      </c>
      <c r="S353" s="154" t="b">
        <f>Scenario!S421=OrigScenario!S353</f>
        <v>0</v>
      </c>
      <c r="T353" s="154" t="b">
        <f>Scenario!T421=OrigScenario!T353</f>
        <v>0</v>
      </c>
      <c r="U353" s="154" t="b">
        <f>Scenario!U421=OrigScenario!U353</f>
        <v>0</v>
      </c>
      <c r="V353" s="154" t="b">
        <f>Scenario!V421=OrigScenario!V353</f>
        <v>0</v>
      </c>
      <c r="W353" s="154" t="b">
        <f>Scenario!W421=OrigScenario!W353</f>
        <v>0</v>
      </c>
      <c r="X353" s="154" t="b">
        <f>Scenario!X421=OrigScenario!X353</f>
        <v>0</v>
      </c>
      <c r="Y353" s="154" t="b">
        <f>Scenario!Y421=OrigScenario!Y353</f>
        <v>0</v>
      </c>
      <c r="Z353" s="154" t="b">
        <f>Scenario!Z421=OrigScenario!Z353</f>
        <v>0</v>
      </c>
      <c r="AA353" s="154" t="b">
        <f>Scenario!AA421=OrigScenario!AA353</f>
        <v>0</v>
      </c>
      <c r="AB353" s="154" t="b">
        <f>Scenario!AB421=OrigScenario!AB353</f>
        <v>0</v>
      </c>
      <c r="AC353" s="154" t="b">
        <f>Scenario!AC421=OrigScenario!AC353</f>
        <v>0</v>
      </c>
      <c r="AD353" s="154" t="b">
        <f>Scenario!AD421=OrigScenario!AD353</f>
        <v>0</v>
      </c>
      <c r="AE353" s="154" t="b">
        <f>Scenario!AE421=OrigScenario!AE353</f>
        <v>0</v>
      </c>
      <c r="AF353" s="154" t="b">
        <f>Scenario!AF421=OrigScenario!AF353</f>
        <v>0</v>
      </c>
      <c r="AG353" s="154" t="b">
        <f>Scenario!AG421=OrigScenario!AG353</f>
        <v>0</v>
      </c>
      <c r="AH353" s="154" t="b">
        <f>Scenario!AH421=OrigScenario!AH353</f>
        <v>0</v>
      </c>
      <c r="AI353" s="154" t="b">
        <f>Scenario!AI421=OrigScenario!AI353</f>
        <v>0</v>
      </c>
      <c r="AJ353" s="154" t="b">
        <f>Scenario!AJ421=OrigScenario!AJ353</f>
        <v>0</v>
      </c>
      <c r="AK353" s="154" t="b">
        <f>Scenario!AK421=OrigScenario!AK353</f>
        <v>0</v>
      </c>
      <c r="AL353" s="154" t="b">
        <f>Scenario!AL421=OrigScenario!AL353</f>
        <v>0</v>
      </c>
      <c r="AM353" s="154" t="b">
        <f>Scenario!AM421=OrigScenario!AM353</f>
        <v>0</v>
      </c>
      <c r="AN353" s="154" t="b">
        <f>Scenario!AN421=OrigScenario!AN353</f>
        <v>0</v>
      </c>
      <c r="AO353" s="154" t="b">
        <f>Scenario!AO421=OrigScenario!AO353</f>
        <v>0</v>
      </c>
      <c r="AP353" s="154" t="b">
        <f>Scenario!AP421=OrigScenario!AP353</f>
        <v>0</v>
      </c>
      <c r="AQ353" s="154" t="b">
        <f>Scenario!AQ421=OrigScenario!AQ353</f>
        <v>0</v>
      </c>
      <c r="AR353" s="154" t="b">
        <f>Scenario!AR421=OrigScenario!AR353</f>
        <v>0</v>
      </c>
      <c r="AS353" s="154" t="b">
        <f>Scenario!AS421=OrigScenario!AS353</f>
        <v>0</v>
      </c>
      <c r="AT353" s="154" t="b">
        <f>Scenario!AT421=OrigScenario!AT353</f>
        <v>0</v>
      </c>
      <c r="AU353" s="154" t="b">
        <f>Scenario!AU421=OrigScenario!AU353</f>
        <v>0</v>
      </c>
      <c r="AV353" s="155" t="b">
        <f>Scenario!AV421=OrigScenario!AV353</f>
        <v>0</v>
      </c>
    </row>
    <row r="354" spans="2:48" x14ac:dyDescent="0.2">
      <c r="B354" s="2" t="b">
        <f>Scenario!B422=OrigScenario!B354</f>
        <v>1</v>
      </c>
      <c r="C354" s="154" t="b">
        <f>Scenario!C422=OrigScenario!C354</f>
        <v>0</v>
      </c>
      <c r="D354" s="154" t="b">
        <f>Scenario!D422=OrigScenario!D354</f>
        <v>0</v>
      </c>
      <c r="E354" s="154" t="b">
        <f>Scenario!E422=OrigScenario!E354</f>
        <v>0</v>
      </c>
      <c r="F354" s="154" t="b">
        <f>Scenario!F422=OrigScenario!F354</f>
        <v>0</v>
      </c>
      <c r="G354" s="154" t="b">
        <f>Scenario!G422=OrigScenario!G354</f>
        <v>0</v>
      </c>
      <c r="H354" s="154" t="b">
        <f>Scenario!H422=OrigScenario!H354</f>
        <v>0</v>
      </c>
      <c r="I354" s="154" t="b">
        <f>Scenario!I422=OrigScenario!I354</f>
        <v>0</v>
      </c>
      <c r="J354" s="154" t="b">
        <f>Scenario!J422=OrigScenario!J354</f>
        <v>0</v>
      </c>
      <c r="K354" s="154" t="b">
        <f>Scenario!K422=OrigScenario!K354</f>
        <v>0</v>
      </c>
      <c r="L354" s="154" t="b">
        <f>Scenario!L422=OrigScenario!L354</f>
        <v>0</v>
      </c>
      <c r="M354" s="154" t="b">
        <f>Scenario!M422=OrigScenario!M354</f>
        <v>0</v>
      </c>
      <c r="N354" s="154" t="b">
        <f>Scenario!N422=OrigScenario!N354</f>
        <v>0</v>
      </c>
      <c r="O354" s="154" t="b">
        <f>Scenario!O422=OrigScenario!O354</f>
        <v>0</v>
      </c>
      <c r="P354" s="154" t="b">
        <f>Scenario!P422=OrigScenario!P354</f>
        <v>0</v>
      </c>
      <c r="Q354" s="154" t="b">
        <f>Scenario!Q422=OrigScenario!Q354</f>
        <v>0</v>
      </c>
      <c r="R354" s="154" t="b">
        <f>Scenario!R422=OrigScenario!R354</f>
        <v>0</v>
      </c>
      <c r="S354" s="154" t="b">
        <f>Scenario!S422=OrigScenario!S354</f>
        <v>0</v>
      </c>
      <c r="T354" s="154" t="b">
        <f>Scenario!T422=OrigScenario!T354</f>
        <v>0</v>
      </c>
      <c r="U354" s="154" t="b">
        <f>Scenario!U422=OrigScenario!U354</f>
        <v>0</v>
      </c>
      <c r="V354" s="154" t="b">
        <f>Scenario!V422=OrigScenario!V354</f>
        <v>0</v>
      </c>
      <c r="W354" s="154" t="b">
        <f>Scenario!W422=OrigScenario!W354</f>
        <v>0</v>
      </c>
      <c r="X354" s="154" t="b">
        <f>Scenario!X422=OrigScenario!X354</f>
        <v>0</v>
      </c>
      <c r="Y354" s="154" t="b">
        <f>Scenario!Y422=OrigScenario!Y354</f>
        <v>0</v>
      </c>
      <c r="Z354" s="154" t="b">
        <f>Scenario!Z422=OrigScenario!Z354</f>
        <v>0</v>
      </c>
      <c r="AA354" s="154" t="b">
        <f>Scenario!AA422=OrigScenario!AA354</f>
        <v>0</v>
      </c>
      <c r="AB354" s="154" t="b">
        <f>Scenario!AB422=OrigScenario!AB354</f>
        <v>0</v>
      </c>
      <c r="AC354" s="154" t="b">
        <f>Scenario!AC422=OrigScenario!AC354</f>
        <v>0</v>
      </c>
      <c r="AD354" s="154" t="b">
        <f>Scenario!AD422=OrigScenario!AD354</f>
        <v>0</v>
      </c>
      <c r="AE354" s="154" t="b">
        <f>Scenario!AE422=OrigScenario!AE354</f>
        <v>0</v>
      </c>
      <c r="AF354" s="154" t="b">
        <f>Scenario!AF422=OrigScenario!AF354</f>
        <v>0</v>
      </c>
      <c r="AG354" s="154" t="b">
        <f>Scenario!AG422=OrigScenario!AG354</f>
        <v>0</v>
      </c>
      <c r="AH354" s="154" t="b">
        <f>Scenario!AH422=OrigScenario!AH354</f>
        <v>0</v>
      </c>
      <c r="AI354" s="154" t="b">
        <f>Scenario!AI422=OrigScenario!AI354</f>
        <v>0</v>
      </c>
      <c r="AJ354" s="154" t="b">
        <f>Scenario!AJ422=OrigScenario!AJ354</f>
        <v>0</v>
      </c>
      <c r="AK354" s="154" t="b">
        <f>Scenario!AK422=OrigScenario!AK354</f>
        <v>0</v>
      </c>
      <c r="AL354" s="154" t="b">
        <f>Scenario!AL422=OrigScenario!AL354</f>
        <v>0</v>
      </c>
      <c r="AM354" s="154" t="b">
        <f>Scenario!AM422=OrigScenario!AM354</f>
        <v>0</v>
      </c>
      <c r="AN354" s="154" t="b">
        <f>Scenario!AN422=OrigScenario!AN354</f>
        <v>0</v>
      </c>
      <c r="AO354" s="154" t="b">
        <f>Scenario!AO422=OrigScenario!AO354</f>
        <v>0</v>
      </c>
      <c r="AP354" s="154" t="b">
        <f>Scenario!AP422=OrigScenario!AP354</f>
        <v>0</v>
      </c>
      <c r="AQ354" s="154" t="b">
        <f>Scenario!AQ422=OrigScenario!AQ354</f>
        <v>0</v>
      </c>
      <c r="AR354" s="154" t="b">
        <f>Scenario!AR422=OrigScenario!AR354</f>
        <v>0</v>
      </c>
      <c r="AS354" s="154" t="b">
        <f>Scenario!AS422=OrigScenario!AS354</f>
        <v>0</v>
      </c>
      <c r="AT354" s="154" t="b">
        <f>Scenario!AT422=OrigScenario!AT354</f>
        <v>0</v>
      </c>
      <c r="AU354" s="154" t="b">
        <f>Scenario!AU422=OrigScenario!AU354</f>
        <v>0</v>
      </c>
      <c r="AV354" s="155" t="b">
        <f>Scenario!AV422=OrigScenario!AV354</f>
        <v>0</v>
      </c>
    </row>
    <row r="355" spans="2:48" x14ac:dyDescent="0.2">
      <c r="B355" s="2" t="b">
        <f>Scenario!B423=OrigScenario!B355</f>
        <v>1</v>
      </c>
      <c r="C355" s="154" t="b">
        <f>Scenario!C423=OrigScenario!C355</f>
        <v>0</v>
      </c>
      <c r="D355" s="154" t="b">
        <f>Scenario!D423=OrigScenario!D355</f>
        <v>0</v>
      </c>
      <c r="E355" s="154" t="b">
        <f>Scenario!E423=OrigScenario!E355</f>
        <v>0</v>
      </c>
      <c r="F355" s="154" t="b">
        <f>Scenario!F423=OrigScenario!F355</f>
        <v>0</v>
      </c>
      <c r="G355" s="154" t="b">
        <f>Scenario!G423=OrigScenario!G355</f>
        <v>0</v>
      </c>
      <c r="H355" s="154" t="b">
        <f>Scenario!H423=OrigScenario!H355</f>
        <v>0</v>
      </c>
      <c r="I355" s="154" t="b">
        <f>Scenario!I423=OrigScenario!I355</f>
        <v>0</v>
      </c>
      <c r="J355" s="154" t="b">
        <f>Scenario!J423=OrigScenario!J355</f>
        <v>0</v>
      </c>
      <c r="K355" s="154" t="b">
        <f>Scenario!K423=OrigScenario!K355</f>
        <v>0</v>
      </c>
      <c r="L355" s="154" t="b">
        <f>Scenario!L423=OrigScenario!L355</f>
        <v>0</v>
      </c>
      <c r="M355" s="154" t="b">
        <f>Scenario!M423=OrigScenario!M355</f>
        <v>0</v>
      </c>
      <c r="N355" s="154" t="b">
        <f>Scenario!N423=OrigScenario!N355</f>
        <v>0</v>
      </c>
      <c r="O355" s="154" t="b">
        <f>Scenario!O423=OrigScenario!O355</f>
        <v>0</v>
      </c>
      <c r="P355" s="154" t="b">
        <f>Scenario!P423=OrigScenario!P355</f>
        <v>0</v>
      </c>
      <c r="Q355" s="154" t="b">
        <f>Scenario!Q423=OrigScenario!Q355</f>
        <v>0</v>
      </c>
      <c r="R355" s="154" t="b">
        <f>Scenario!R423=OrigScenario!R355</f>
        <v>0</v>
      </c>
      <c r="S355" s="154" t="b">
        <f>Scenario!S423=OrigScenario!S355</f>
        <v>0</v>
      </c>
      <c r="T355" s="154" t="b">
        <f>Scenario!T423=OrigScenario!T355</f>
        <v>0</v>
      </c>
      <c r="U355" s="154" t="b">
        <f>Scenario!U423=OrigScenario!U355</f>
        <v>0</v>
      </c>
      <c r="V355" s="154" t="b">
        <f>Scenario!V423=OrigScenario!V355</f>
        <v>0</v>
      </c>
      <c r="W355" s="154" t="b">
        <f>Scenario!W423=OrigScenario!W355</f>
        <v>0</v>
      </c>
      <c r="X355" s="154" t="b">
        <f>Scenario!X423=OrigScenario!X355</f>
        <v>0</v>
      </c>
      <c r="Y355" s="154" t="b">
        <f>Scenario!Y423=OrigScenario!Y355</f>
        <v>0</v>
      </c>
      <c r="Z355" s="154" t="b">
        <f>Scenario!Z423=OrigScenario!Z355</f>
        <v>0</v>
      </c>
      <c r="AA355" s="154" t="b">
        <f>Scenario!AA423=OrigScenario!AA355</f>
        <v>0</v>
      </c>
      <c r="AB355" s="154" t="b">
        <f>Scenario!AB423=OrigScenario!AB355</f>
        <v>0</v>
      </c>
      <c r="AC355" s="154" t="b">
        <f>Scenario!AC423=OrigScenario!AC355</f>
        <v>0</v>
      </c>
      <c r="AD355" s="154" t="b">
        <f>Scenario!AD423=OrigScenario!AD355</f>
        <v>0</v>
      </c>
      <c r="AE355" s="154" t="b">
        <f>Scenario!AE423=OrigScenario!AE355</f>
        <v>0</v>
      </c>
      <c r="AF355" s="154" t="b">
        <f>Scenario!AF423=OrigScenario!AF355</f>
        <v>0</v>
      </c>
      <c r="AG355" s="154" t="b">
        <f>Scenario!AG423=OrigScenario!AG355</f>
        <v>0</v>
      </c>
      <c r="AH355" s="154" t="b">
        <f>Scenario!AH423=OrigScenario!AH355</f>
        <v>0</v>
      </c>
      <c r="AI355" s="154" t="b">
        <f>Scenario!AI423=OrigScenario!AI355</f>
        <v>0</v>
      </c>
      <c r="AJ355" s="154" t="b">
        <f>Scenario!AJ423=OrigScenario!AJ355</f>
        <v>0</v>
      </c>
      <c r="AK355" s="154" t="b">
        <f>Scenario!AK423=OrigScenario!AK355</f>
        <v>0</v>
      </c>
      <c r="AL355" s="154" t="b">
        <f>Scenario!AL423=OrigScenario!AL355</f>
        <v>0</v>
      </c>
      <c r="AM355" s="154" t="b">
        <f>Scenario!AM423=OrigScenario!AM355</f>
        <v>0</v>
      </c>
      <c r="AN355" s="154" t="b">
        <f>Scenario!AN423=OrigScenario!AN355</f>
        <v>0</v>
      </c>
      <c r="AO355" s="154" t="b">
        <f>Scenario!AO423=OrigScenario!AO355</f>
        <v>0</v>
      </c>
      <c r="AP355" s="154" t="b">
        <f>Scenario!AP423=OrigScenario!AP355</f>
        <v>0</v>
      </c>
      <c r="AQ355" s="154" t="b">
        <f>Scenario!AQ423=OrigScenario!AQ355</f>
        <v>0</v>
      </c>
      <c r="AR355" s="154" t="b">
        <f>Scenario!AR423=OrigScenario!AR355</f>
        <v>0</v>
      </c>
      <c r="AS355" s="154" t="b">
        <f>Scenario!AS423=OrigScenario!AS355</f>
        <v>0</v>
      </c>
      <c r="AT355" s="154" t="b">
        <f>Scenario!AT423=OrigScenario!AT355</f>
        <v>0</v>
      </c>
      <c r="AU355" s="154" t="b">
        <f>Scenario!AU423=OrigScenario!AU355</f>
        <v>0</v>
      </c>
      <c r="AV355" s="155" t="b">
        <f>Scenario!AV423=OrigScenario!AV355</f>
        <v>0</v>
      </c>
    </row>
    <row r="356" spans="2:48" x14ac:dyDescent="0.2">
      <c r="B356" s="2" t="b">
        <f>Scenario!B424=OrigScenario!B356</f>
        <v>1</v>
      </c>
      <c r="C356" s="154" t="b">
        <f>Scenario!C424=OrigScenario!C356</f>
        <v>0</v>
      </c>
      <c r="D356" s="154" t="b">
        <f>Scenario!D424=OrigScenario!D356</f>
        <v>0</v>
      </c>
      <c r="E356" s="154" t="b">
        <f>Scenario!E424=OrigScenario!E356</f>
        <v>0</v>
      </c>
      <c r="F356" s="154" t="b">
        <f>Scenario!F424=OrigScenario!F356</f>
        <v>0</v>
      </c>
      <c r="G356" s="154" t="b">
        <f>Scenario!G424=OrigScenario!G356</f>
        <v>0</v>
      </c>
      <c r="H356" s="154" t="b">
        <f>Scenario!H424=OrigScenario!H356</f>
        <v>0</v>
      </c>
      <c r="I356" s="154" t="b">
        <f>Scenario!I424=OrigScenario!I356</f>
        <v>0</v>
      </c>
      <c r="J356" s="154" t="b">
        <f>Scenario!J424=OrigScenario!J356</f>
        <v>0</v>
      </c>
      <c r="K356" s="154" t="b">
        <f>Scenario!K424=OrigScenario!K356</f>
        <v>0</v>
      </c>
      <c r="L356" s="154" t="b">
        <f>Scenario!L424=OrigScenario!L356</f>
        <v>0</v>
      </c>
      <c r="M356" s="154" t="b">
        <f>Scenario!M424=OrigScenario!M356</f>
        <v>0</v>
      </c>
      <c r="N356" s="154" t="b">
        <f>Scenario!N424=OrigScenario!N356</f>
        <v>0</v>
      </c>
      <c r="O356" s="154" t="b">
        <f>Scenario!O424=OrigScenario!O356</f>
        <v>0</v>
      </c>
      <c r="P356" s="154" t="b">
        <f>Scenario!P424=OrigScenario!P356</f>
        <v>0</v>
      </c>
      <c r="Q356" s="154" t="b">
        <f>Scenario!Q424=OrigScenario!Q356</f>
        <v>0</v>
      </c>
      <c r="R356" s="154" t="b">
        <f>Scenario!R424=OrigScenario!R356</f>
        <v>0</v>
      </c>
      <c r="S356" s="154" t="b">
        <f>Scenario!S424=OrigScenario!S356</f>
        <v>0</v>
      </c>
      <c r="T356" s="154" t="b">
        <f>Scenario!T424=OrigScenario!T356</f>
        <v>0</v>
      </c>
      <c r="U356" s="154" t="b">
        <f>Scenario!U424=OrigScenario!U356</f>
        <v>0</v>
      </c>
      <c r="V356" s="154" t="b">
        <f>Scenario!V424=OrigScenario!V356</f>
        <v>0</v>
      </c>
      <c r="W356" s="154" t="b">
        <f>Scenario!W424=OrigScenario!W356</f>
        <v>0</v>
      </c>
      <c r="X356" s="154" t="b">
        <f>Scenario!X424=OrigScenario!X356</f>
        <v>0</v>
      </c>
      <c r="Y356" s="154" t="b">
        <f>Scenario!Y424=OrigScenario!Y356</f>
        <v>0</v>
      </c>
      <c r="Z356" s="154" t="b">
        <f>Scenario!Z424=OrigScenario!Z356</f>
        <v>0</v>
      </c>
      <c r="AA356" s="154" t="b">
        <f>Scenario!AA424=OrigScenario!AA356</f>
        <v>0</v>
      </c>
      <c r="AB356" s="154" t="b">
        <f>Scenario!AB424=OrigScenario!AB356</f>
        <v>0</v>
      </c>
      <c r="AC356" s="154" t="b">
        <f>Scenario!AC424=OrigScenario!AC356</f>
        <v>0</v>
      </c>
      <c r="AD356" s="154" t="b">
        <f>Scenario!AD424=OrigScenario!AD356</f>
        <v>0</v>
      </c>
      <c r="AE356" s="154" t="b">
        <f>Scenario!AE424=OrigScenario!AE356</f>
        <v>0</v>
      </c>
      <c r="AF356" s="154" t="b">
        <f>Scenario!AF424=OrigScenario!AF356</f>
        <v>0</v>
      </c>
      <c r="AG356" s="154" t="b">
        <f>Scenario!AG424=OrigScenario!AG356</f>
        <v>0</v>
      </c>
      <c r="AH356" s="154" t="b">
        <f>Scenario!AH424=OrigScenario!AH356</f>
        <v>0</v>
      </c>
      <c r="AI356" s="154" t="b">
        <f>Scenario!AI424=OrigScenario!AI356</f>
        <v>0</v>
      </c>
      <c r="AJ356" s="154" t="b">
        <f>Scenario!AJ424=OrigScenario!AJ356</f>
        <v>0</v>
      </c>
      <c r="AK356" s="154" t="b">
        <f>Scenario!AK424=OrigScenario!AK356</f>
        <v>0</v>
      </c>
      <c r="AL356" s="154" t="b">
        <f>Scenario!AL424=OrigScenario!AL356</f>
        <v>0</v>
      </c>
      <c r="AM356" s="154" t="b">
        <f>Scenario!AM424=OrigScenario!AM356</f>
        <v>0</v>
      </c>
      <c r="AN356" s="154" t="b">
        <f>Scenario!AN424=OrigScenario!AN356</f>
        <v>0</v>
      </c>
      <c r="AO356" s="154" t="b">
        <f>Scenario!AO424=OrigScenario!AO356</f>
        <v>0</v>
      </c>
      <c r="AP356" s="154" t="b">
        <f>Scenario!AP424=OrigScenario!AP356</f>
        <v>0</v>
      </c>
      <c r="AQ356" s="154" t="b">
        <f>Scenario!AQ424=OrigScenario!AQ356</f>
        <v>0</v>
      </c>
      <c r="AR356" s="154" t="b">
        <f>Scenario!AR424=OrigScenario!AR356</f>
        <v>0</v>
      </c>
      <c r="AS356" s="154" t="b">
        <f>Scenario!AS424=OrigScenario!AS356</f>
        <v>0</v>
      </c>
      <c r="AT356" s="154" t="b">
        <f>Scenario!AT424=OrigScenario!AT356</f>
        <v>0</v>
      </c>
      <c r="AU356" s="154" t="b">
        <f>Scenario!AU424=OrigScenario!AU356</f>
        <v>0</v>
      </c>
      <c r="AV356" s="155" t="b">
        <f>Scenario!AV424=OrigScenario!AV356</f>
        <v>0</v>
      </c>
    </row>
    <row r="357" spans="2:48" x14ac:dyDescent="0.2">
      <c r="B357" s="2" t="b">
        <f>Scenario!B425=OrigScenario!B357</f>
        <v>1</v>
      </c>
      <c r="C357" s="154" t="b">
        <f>Scenario!C425=OrigScenario!C357</f>
        <v>0</v>
      </c>
      <c r="D357" s="154" t="b">
        <f>Scenario!D425=OrigScenario!D357</f>
        <v>0</v>
      </c>
      <c r="E357" s="154" t="b">
        <f>Scenario!E425=OrigScenario!E357</f>
        <v>0</v>
      </c>
      <c r="F357" s="154" t="b">
        <f>Scenario!F425=OrigScenario!F357</f>
        <v>0</v>
      </c>
      <c r="G357" s="154" t="b">
        <f>Scenario!G425=OrigScenario!G357</f>
        <v>0</v>
      </c>
      <c r="H357" s="154" t="b">
        <f>Scenario!H425=OrigScenario!H357</f>
        <v>0</v>
      </c>
      <c r="I357" s="154" t="b">
        <f>Scenario!I425=OrigScenario!I357</f>
        <v>0</v>
      </c>
      <c r="J357" s="154" t="b">
        <f>Scenario!J425=OrigScenario!J357</f>
        <v>0</v>
      </c>
      <c r="K357" s="154" t="b">
        <f>Scenario!K425=OrigScenario!K357</f>
        <v>0</v>
      </c>
      <c r="L357" s="154" t="b">
        <f>Scenario!L425=OrigScenario!L357</f>
        <v>0</v>
      </c>
      <c r="M357" s="154" t="b">
        <f>Scenario!M425=OrigScenario!M357</f>
        <v>0</v>
      </c>
      <c r="N357" s="154" t="b">
        <f>Scenario!N425=OrigScenario!N357</f>
        <v>0</v>
      </c>
      <c r="O357" s="154" t="b">
        <f>Scenario!O425=OrigScenario!O357</f>
        <v>0</v>
      </c>
      <c r="P357" s="154" t="b">
        <f>Scenario!P425=OrigScenario!P357</f>
        <v>0</v>
      </c>
      <c r="Q357" s="154" t="b">
        <f>Scenario!Q425=OrigScenario!Q357</f>
        <v>0</v>
      </c>
      <c r="R357" s="154" t="b">
        <f>Scenario!R425=OrigScenario!R357</f>
        <v>0</v>
      </c>
      <c r="S357" s="154" t="b">
        <f>Scenario!S425=OrigScenario!S357</f>
        <v>0</v>
      </c>
      <c r="T357" s="154" t="b">
        <f>Scenario!T425=OrigScenario!T357</f>
        <v>0</v>
      </c>
      <c r="U357" s="154" t="b">
        <f>Scenario!U425=OrigScenario!U357</f>
        <v>0</v>
      </c>
      <c r="V357" s="154" t="b">
        <f>Scenario!V425=OrigScenario!V357</f>
        <v>0</v>
      </c>
      <c r="W357" s="154" t="b">
        <f>Scenario!W425=OrigScenario!W357</f>
        <v>0</v>
      </c>
      <c r="X357" s="154" t="b">
        <f>Scenario!X425=OrigScenario!X357</f>
        <v>0</v>
      </c>
      <c r="Y357" s="154" t="b">
        <f>Scenario!Y425=OrigScenario!Y357</f>
        <v>0</v>
      </c>
      <c r="Z357" s="154" t="b">
        <f>Scenario!Z425=OrigScenario!Z357</f>
        <v>0</v>
      </c>
      <c r="AA357" s="154" t="b">
        <f>Scenario!AA425=OrigScenario!AA357</f>
        <v>0</v>
      </c>
      <c r="AB357" s="154" t="b">
        <f>Scenario!AB425=OrigScenario!AB357</f>
        <v>0</v>
      </c>
      <c r="AC357" s="154" t="b">
        <f>Scenario!AC425=OrigScenario!AC357</f>
        <v>0</v>
      </c>
      <c r="AD357" s="154" t="b">
        <f>Scenario!AD425=OrigScenario!AD357</f>
        <v>0</v>
      </c>
      <c r="AE357" s="154" t="b">
        <f>Scenario!AE425=OrigScenario!AE357</f>
        <v>0</v>
      </c>
      <c r="AF357" s="154" t="b">
        <f>Scenario!AF425=OrigScenario!AF357</f>
        <v>0</v>
      </c>
      <c r="AG357" s="154" t="b">
        <f>Scenario!AG425=OrigScenario!AG357</f>
        <v>0</v>
      </c>
      <c r="AH357" s="154" t="b">
        <f>Scenario!AH425=OrigScenario!AH357</f>
        <v>0</v>
      </c>
      <c r="AI357" s="154" t="b">
        <f>Scenario!AI425=OrigScenario!AI357</f>
        <v>0</v>
      </c>
      <c r="AJ357" s="154" t="b">
        <f>Scenario!AJ425=OrigScenario!AJ357</f>
        <v>0</v>
      </c>
      <c r="AK357" s="154" t="b">
        <f>Scenario!AK425=OrigScenario!AK357</f>
        <v>0</v>
      </c>
      <c r="AL357" s="154" t="b">
        <f>Scenario!AL425=OrigScenario!AL357</f>
        <v>0</v>
      </c>
      <c r="AM357" s="154" t="b">
        <f>Scenario!AM425=OrigScenario!AM357</f>
        <v>0</v>
      </c>
      <c r="AN357" s="154" t="b">
        <f>Scenario!AN425=OrigScenario!AN357</f>
        <v>0</v>
      </c>
      <c r="AO357" s="154" t="b">
        <f>Scenario!AO425=OrigScenario!AO357</f>
        <v>0</v>
      </c>
      <c r="AP357" s="154" t="b">
        <f>Scenario!AP425=OrigScenario!AP357</f>
        <v>0</v>
      </c>
      <c r="AQ357" s="154" t="b">
        <f>Scenario!AQ425=OrigScenario!AQ357</f>
        <v>0</v>
      </c>
      <c r="AR357" s="154" t="b">
        <f>Scenario!AR425=OrigScenario!AR357</f>
        <v>0</v>
      </c>
      <c r="AS357" s="154" t="b">
        <f>Scenario!AS425=OrigScenario!AS357</f>
        <v>0</v>
      </c>
      <c r="AT357" s="154" t="b">
        <f>Scenario!AT425=OrigScenario!AT357</f>
        <v>0</v>
      </c>
      <c r="AU357" s="154" t="b">
        <f>Scenario!AU425=OrigScenario!AU357</f>
        <v>0</v>
      </c>
      <c r="AV357" s="155" t="b">
        <f>Scenario!AV425=OrigScenario!AV357</f>
        <v>0</v>
      </c>
    </row>
    <row r="358" spans="2:48" x14ac:dyDescent="0.2">
      <c r="B358" s="2" t="b">
        <f>Scenario!B426=OrigScenario!B358</f>
        <v>1</v>
      </c>
      <c r="C358" s="154" t="b">
        <f>Scenario!C426=OrigScenario!C358</f>
        <v>0</v>
      </c>
      <c r="D358" s="154" t="b">
        <f>Scenario!D426=OrigScenario!D358</f>
        <v>0</v>
      </c>
      <c r="E358" s="154" t="b">
        <f>Scenario!E426=OrigScenario!E358</f>
        <v>0</v>
      </c>
      <c r="F358" s="154" t="b">
        <f>Scenario!F426=OrigScenario!F358</f>
        <v>0</v>
      </c>
      <c r="G358" s="154" t="b">
        <f>Scenario!G426=OrigScenario!G358</f>
        <v>0</v>
      </c>
      <c r="H358" s="154" t="b">
        <f>Scenario!H426=OrigScenario!H358</f>
        <v>0</v>
      </c>
      <c r="I358" s="154" t="b">
        <f>Scenario!I426=OrigScenario!I358</f>
        <v>0</v>
      </c>
      <c r="J358" s="154" t="b">
        <f>Scenario!J426=OrigScenario!J358</f>
        <v>0</v>
      </c>
      <c r="K358" s="154" t="b">
        <f>Scenario!K426=OrigScenario!K358</f>
        <v>0</v>
      </c>
      <c r="L358" s="154" t="b">
        <f>Scenario!L426=OrigScenario!L358</f>
        <v>0</v>
      </c>
      <c r="M358" s="154" t="b">
        <f>Scenario!M426=OrigScenario!M358</f>
        <v>0</v>
      </c>
      <c r="N358" s="154" t="b">
        <f>Scenario!N426=OrigScenario!N358</f>
        <v>0</v>
      </c>
      <c r="O358" s="154" t="b">
        <f>Scenario!O426=OrigScenario!O358</f>
        <v>0</v>
      </c>
      <c r="P358" s="154" t="b">
        <f>Scenario!P426=OrigScenario!P358</f>
        <v>0</v>
      </c>
      <c r="Q358" s="154" t="b">
        <f>Scenario!Q426=OrigScenario!Q358</f>
        <v>0</v>
      </c>
      <c r="R358" s="154" t="b">
        <f>Scenario!R426=OrigScenario!R358</f>
        <v>0</v>
      </c>
      <c r="S358" s="154" t="b">
        <f>Scenario!S426=OrigScenario!S358</f>
        <v>0</v>
      </c>
      <c r="T358" s="154" t="b">
        <f>Scenario!T426=OrigScenario!T358</f>
        <v>0</v>
      </c>
      <c r="U358" s="154" t="b">
        <f>Scenario!U426=OrigScenario!U358</f>
        <v>0</v>
      </c>
      <c r="V358" s="154" t="b">
        <f>Scenario!V426=OrigScenario!V358</f>
        <v>0</v>
      </c>
      <c r="W358" s="154" t="b">
        <f>Scenario!W426=OrigScenario!W358</f>
        <v>0</v>
      </c>
      <c r="X358" s="154" t="b">
        <f>Scenario!X426=OrigScenario!X358</f>
        <v>0</v>
      </c>
      <c r="Y358" s="154" t="b">
        <f>Scenario!Y426=OrigScenario!Y358</f>
        <v>0</v>
      </c>
      <c r="Z358" s="154" t="b">
        <f>Scenario!Z426=OrigScenario!Z358</f>
        <v>0</v>
      </c>
      <c r="AA358" s="154" t="b">
        <f>Scenario!AA426=OrigScenario!AA358</f>
        <v>0</v>
      </c>
      <c r="AB358" s="154" t="b">
        <f>Scenario!AB426=OrigScenario!AB358</f>
        <v>0</v>
      </c>
      <c r="AC358" s="154" t="b">
        <f>Scenario!AC426=OrigScenario!AC358</f>
        <v>0</v>
      </c>
      <c r="AD358" s="154" t="b">
        <f>Scenario!AD426=OrigScenario!AD358</f>
        <v>0</v>
      </c>
      <c r="AE358" s="154" t="b">
        <f>Scenario!AE426=OrigScenario!AE358</f>
        <v>0</v>
      </c>
      <c r="AF358" s="154" t="b">
        <f>Scenario!AF426=OrigScenario!AF358</f>
        <v>0</v>
      </c>
      <c r="AG358" s="154" t="b">
        <f>Scenario!AG426=OrigScenario!AG358</f>
        <v>0</v>
      </c>
      <c r="AH358" s="154" t="b">
        <f>Scenario!AH426=OrigScenario!AH358</f>
        <v>0</v>
      </c>
      <c r="AI358" s="154" t="b">
        <f>Scenario!AI426=OrigScenario!AI358</f>
        <v>0</v>
      </c>
      <c r="AJ358" s="154" t="b">
        <f>Scenario!AJ426=OrigScenario!AJ358</f>
        <v>0</v>
      </c>
      <c r="AK358" s="154" t="b">
        <f>Scenario!AK426=OrigScenario!AK358</f>
        <v>0</v>
      </c>
      <c r="AL358" s="154" t="b">
        <f>Scenario!AL426=OrigScenario!AL358</f>
        <v>0</v>
      </c>
      <c r="AM358" s="154" t="b">
        <f>Scenario!AM426=OrigScenario!AM358</f>
        <v>0</v>
      </c>
      <c r="AN358" s="154" t="b">
        <f>Scenario!AN426=OrigScenario!AN358</f>
        <v>0</v>
      </c>
      <c r="AO358" s="154" t="b">
        <f>Scenario!AO426=OrigScenario!AO358</f>
        <v>0</v>
      </c>
      <c r="AP358" s="154" t="b">
        <f>Scenario!AP426=OrigScenario!AP358</f>
        <v>0</v>
      </c>
      <c r="AQ358" s="154" t="b">
        <f>Scenario!AQ426=OrigScenario!AQ358</f>
        <v>0</v>
      </c>
      <c r="AR358" s="154" t="b">
        <f>Scenario!AR426=OrigScenario!AR358</f>
        <v>0</v>
      </c>
      <c r="AS358" s="154" t="b">
        <f>Scenario!AS426=OrigScenario!AS358</f>
        <v>0</v>
      </c>
      <c r="AT358" s="154" t="b">
        <f>Scenario!AT426=OrigScenario!AT358</f>
        <v>0</v>
      </c>
      <c r="AU358" s="154" t="b">
        <f>Scenario!AU426=OrigScenario!AU358</f>
        <v>0</v>
      </c>
      <c r="AV358" s="155" t="b">
        <f>Scenario!AV426=OrigScenario!AV358</f>
        <v>0</v>
      </c>
    </row>
    <row r="359" spans="2:48" x14ac:dyDescent="0.2">
      <c r="B359" s="2" t="b">
        <f>Scenario!B427=OrigScenario!B359</f>
        <v>1</v>
      </c>
      <c r="C359" s="154" t="b">
        <f>Scenario!C427=OrigScenario!C359</f>
        <v>0</v>
      </c>
      <c r="D359" s="154" t="b">
        <f>Scenario!D427=OrigScenario!D359</f>
        <v>0</v>
      </c>
      <c r="E359" s="154" t="b">
        <f>Scenario!E427=OrigScenario!E359</f>
        <v>0</v>
      </c>
      <c r="F359" s="154" t="b">
        <f>Scenario!F427=OrigScenario!F359</f>
        <v>0</v>
      </c>
      <c r="G359" s="154" t="b">
        <f>Scenario!G427=OrigScenario!G359</f>
        <v>0</v>
      </c>
      <c r="H359" s="154" t="b">
        <f>Scenario!H427=OrigScenario!H359</f>
        <v>0</v>
      </c>
      <c r="I359" s="154" t="b">
        <f>Scenario!I427=OrigScenario!I359</f>
        <v>0</v>
      </c>
      <c r="J359" s="154" t="b">
        <f>Scenario!J427=OrigScenario!J359</f>
        <v>0</v>
      </c>
      <c r="K359" s="154" t="b">
        <f>Scenario!K427=OrigScenario!K359</f>
        <v>0</v>
      </c>
      <c r="L359" s="154" t="b">
        <f>Scenario!L427=OrigScenario!L359</f>
        <v>0</v>
      </c>
      <c r="M359" s="154" t="b">
        <f>Scenario!M427=OrigScenario!M359</f>
        <v>0</v>
      </c>
      <c r="N359" s="154" t="b">
        <f>Scenario!N427=OrigScenario!N359</f>
        <v>0</v>
      </c>
      <c r="O359" s="154" t="b">
        <f>Scenario!O427=OrigScenario!O359</f>
        <v>0</v>
      </c>
      <c r="P359" s="154" t="b">
        <f>Scenario!P427=OrigScenario!P359</f>
        <v>0</v>
      </c>
      <c r="Q359" s="154" t="b">
        <f>Scenario!Q427=OrigScenario!Q359</f>
        <v>0</v>
      </c>
      <c r="R359" s="154" t="b">
        <f>Scenario!R427=OrigScenario!R359</f>
        <v>0</v>
      </c>
      <c r="S359" s="154" t="b">
        <f>Scenario!S427=OrigScenario!S359</f>
        <v>0</v>
      </c>
      <c r="T359" s="154" t="b">
        <f>Scenario!T427=OrigScenario!T359</f>
        <v>0</v>
      </c>
      <c r="U359" s="154" t="b">
        <f>Scenario!U427=OrigScenario!U359</f>
        <v>0</v>
      </c>
      <c r="V359" s="154" t="b">
        <f>Scenario!V427=OrigScenario!V359</f>
        <v>0</v>
      </c>
      <c r="W359" s="154" t="b">
        <f>Scenario!W427=OrigScenario!W359</f>
        <v>0</v>
      </c>
      <c r="X359" s="154" t="b">
        <f>Scenario!X427=OrigScenario!X359</f>
        <v>0</v>
      </c>
      <c r="Y359" s="154" t="b">
        <f>Scenario!Y427=OrigScenario!Y359</f>
        <v>0</v>
      </c>
      <c r="Z359" s="154" t="b">
        <f>Scenario!Z427=OrigScenario!Z359</f>
        <v>0</v>
      </c>
      <c r="AA359" s="154" t="b">
        <f>Scenario!AA427=OrigScenario!AA359</f>
        <v>0</v>
      </c>
      <c r="AB359" s="154" t="b">
        <f>Scenario!AB427=OrigScenario!AB359</f>
        <v>0</v>
      </c>
      <c r="AC359" s="154" t="b">
        <f>Scenario!AC427=OrigScenario!AC359</f>
        <v>0</v>
      </c>
      <c r="AD359" s="154" t="b">
        <f>Scenario!AD427=OrigScenario!AD359</f>
        <v>0</v>
      </c>
      <c r="AE359" s="154" t="b">
        <f>Scenario!AE427=OrigScenario!AE359</f>
        <v>0</v>
      </c>
      <c r="AF359" s="154" t="b">
        <f>Scenario!AF427=OrigScenario!AF359</f>
        <v>0</v>
      </c>
      <c r="AG359" s="154" t="b">
        <f>Scenario!AG427=OrigScenario!AG359</f>
        <v>0</v>
      </c>
      <c r="AH359" s="154" t="b">
        <f>Scenario!AH427=OrigScenario!AH359</f>
        <v>0</v>
      </c>
      <c r="AI359" s="154" t="b">
        <f>Scenario!AI427=OrigScenario!AI359</f>
        <v>0</v>
      </c>
      <c r="AJ359" s="154" t="b">
        <f>Scenario!AJ427=OrigScenario!AJ359</f>
        <v>0</v>
      </c>
      <c r="AK359" s="154" t="b">
        <f>Scenario!AK427=OrigScenario!AK359</f>
        <v>0</v>
      </c>
      <c r="AL359" s="154" t="b">
        <f>Scenario!AL427=OrigScenario!AL359</f>
        <v>0</v>
      </c>
      <c r="AM359" s="154" t="b">
        <f>Scenario!AM427=OrigScenario!AM359</f>
        <v>0</v>
      </c>
      <c r="AN359" s="154" t="b">
        <f>Scenario!AN427=OrigScenario!AN359</f>
        <v>0</v>
      </c>
      <c r="AO359" s="154" t="b">
        <f>Scenario!AO427=OrigScenario!AO359</f>
        <v>0</v>
      </c>
      <c r="AP359" s="154" t="b">
        <f>Scenario!AP427=OrigScenario!AP359</f>
        <v>0</v>
      </c>
      <c r="AQ359" s="154" t="b">
        <f>Scenario!AQ427=OrigScenario!AQ359</f>
        <v>0</v>
      </c>
      <c r="AR359" s="154" t="b">
        <f>Scenario!AR427=OrigScenario!AR359</f>
        <v>0</v>
      </c>
      <c r="AS359" s="154" t="b">
        <f>Scenario!AS427=OrigScenario!AS359</f>
        <v>0</v>
      </c>
      <c r="AT359" s="154" t="b">
        <f>Scenario!AT427=OrigScenario!AT359</f>
        <v>0</v>
      </c>
      <c r="AU359" s="154" t="b">
        <f>Scenario!AU427=OrigScenario!AU359</f>
        <v>0</v>
      </c>
      <c r="AV359" s="155" t="b">
        <f>Scenario!AV427=OrigScenario!AV359</f>
        <v>0</v>
      </c>
    </row>
    <row r="360" spans="2:48" x14ac:dyDescent="0.2">
      <c r="B360" s="2" t="b">
        <f>Scenario!B428=OrigScenario!B360</f>
        <v>1</v>
      </c>
      <c r="C360" s="154" t="b">
        <f>Scenario!C428=OrigScenario!C360</f>
        <v>1</v>
      </c>
      <c r="D360" s="154" t="b">
        <f>Scenario!D428=OrigScenario!D360</f>
        <v>1</v>
      </c>
      <c r="E360" s="154" t="b">
        <f>Scenario!E428=OrigScenario!E360</f>
        <v>1</v>
      </c>
      <c r="F360" s="154" t="b">
        <f>Scenario!F428=OrigScenario!F360</f>
        <v>1</v>
      </c>
      <c r="G360" s="154" t="b">
        <f>Scenario!G428=OrigScenario!G360</f>
        <v>1</v>
      </c>
      <c r="H360" s="154" t="b">
        <f>Scenario!H428=OrigScenario!H360</f>
        <v>1</v>
      </c>
      <c r="I360" s="154" t="b">
        <f>Scenario!I428=OrigScenario!I360</f>
        <v>1</v>
      </c>
      <c r="J360" s="154" t="b">
        <f>Scenario!J428=OrigScenario!J360</f>
        <v>1</v>
      </c>
      <c r="K360" s="154" t="b">
        <f>Scenario!K428=OrigScenario!K360</f>
        <v>1</v>
      </c>
      <c r="L360" s="154" t="b">
        <f>Scenario!L428=OrigScenario!L360</f>
        <v>1</v>
      </c>
      <c r="M360" s="154" t="b">
        <f>Scenario!M428=OrigScenario!M360</f>
        <v>1</v>
      </c>
      <c r="N360" s="154" t="b">
        <f>Scenario!N428=OrigScenario!N360</f>
        <v>1</v>
      </c>
      <c r="O360" s="154" t="b">
        <f>Scenario!O428=OrigScenario!O360</f>
        <v>1</v>
      </c>
      <c r="P360" s="154" t="b">
        <f>Scenario!P428=OrigScenario!P360</f>
        <v>1</v>
      </c>
      <c r="Q360" s="154" t="b">
        <f>Scenario!Q428=OrigScenario!Q360</f>
        <v>1</v>
      </c>
      <c r="R360" s="154" t="b">
        <f>Scenario!R428=OrigScenario!R360</f>
        <v>1</v>
      </c>
      <c r="S360" s="154" t="b">
        <f>Scenario!S428=OrigScenario!S360</f>
        <v>1</v>
      </c>
      <c r="T360" s="154" t="b">
        <f>Scenario!T428=OrigScenario!T360</f>
        <v>1</v>
      </c>
      <c r="U360" s="154" t="b">
        <f>Scenario!U428=OrigScenario!U360</f>
        <v>1</v>
      </c>
      <c r="V360" s="154" t="b">
        <f>Scenario!V428=OrigScenario!V360</f>
        <v>1</v>
      </c>
      <c r="W360" s="154" t="b">
        <f>Scenario!W428=OrigScenario!W360</f>
        <v>1</v>
      </c>
      <c r="X360" s="154" t="b">
        <f>Scenario!X428=OrigScenario!X360</f>
        <v>1</v>
      </c>
      <c r="Y360" s="154" t="b">
        <f>Scenario!Y428=OrigScenario!Y360</f>
        <v>1</v>
      </c>
      <c r="Z360" s="154" t="b">
        <f>Scenario!Z428=OrigScenario!Z360</f>
        <v>1</v>
      </c>
      <c r="AA360" s="154" t="b">
        <f>Scenario!AA428=OrigScenario!AA360</f>
        <v>1</v>
      </c>
      <c r="AB360" s="154" t="b">
        <f>Scenario!AB428=OrigScenario!AB360</f>
        <v>1</v>
      </c>
      <c r="AC360" s="154" t="b">
        <f>Scenario!AC428=OrigScenario!AC360</f>
        <v>1</v>
      </c>
      <c r="AD360" s="154" t="b">
        <f>Scenario!AD428=OrigScenario!AD360</f>
        <v>1</v>
      </c>
      <c r="AE360" s="154" t="b">
        <f>Scenario!AE428=OrigScenario!AE360</f>
        <v>1</v>
      </c>
      <c r="AF360" s="154" t="b">
        <f>Scenario!AF428=OrigScenario!AF360</f>
        <v>1</v>
      </c>
      <c r="AG360" s="154" t="b">
        <f>Scenario!AG428=OrigScenario!AG360</f>
        <v>1</v>
      </c>
      <c r="AH360" s="154" t="b">
        <f>Scenario!AH428=OrigScenario!AH360</f>
        <v>1</v>
      </c>
      <c r="AI360" s="154" t="b">
        <f>Scenario!AI428=OrigScenario!AI360</f>
        <v>1</v>
      </c>
      <c r="AJ360" s="154" t="b">
        <f>Scenario!AJ428=OrigScenario!AJ360</f>
        <v>1</v>
      </c>
      <c r="AK360" s="154" t="b">
        <f>Scenario!AK428=OrigScenario!AK360</f>
        <v>1</v>
      </c>
      <c r="AL360" s="154" t="b">
        <f>Scenario!AL428=OrigScenario!AL360</f>
        <v>1</v>
      </c>
      <c r="AM360" s="154" t="b">
        <f>Scenario!AM428=OrigScenario!AM360</f>
        <v>1</v>
      </c>
      <c r="AN360" s="154" t="b">
        <f>Scenario!AN428=OrigScenario!AN360</f>
        <v>1</v>
      </c>
      <c r="AO360" s="154" t="b">
        <f>Scenario!AO428=OrigScenario!AO360</f>
        <v>1</v>
      </c>
      <c r="AP360" s="154" t="b">
        <f>Scenario!AP428=OrigScenario!AP360</f>
        <v>1</v>
      </c>
      <c r="AQ360" s="154" t="b">
        <f>Scenario!AQ428=OrigScenario!AQ360</f>
        <v>1</v>
      </c>
      <c r="AR360" s="154" t="b">
        <f>Scenario!AR428=OrigScenario!AR360</f>
        <v>1</v>
      </c>
      <c r="AS360" s="154" t="b">
        <f>Scenario!AS428=OrigScenario!AS360</f>
        <v>1</v>
      </c>
      <c r="AT360" s="154" t="b">
        <f>Scenario!AT428=OrigScenario!AT360</f>
        <v>1</v>
      </c>
      <c r="AU360" s="154" t="b">
        <f>Scenario!AU428=OrigScenario!AU360</f>
        <v>1</v>
      </c>
      <c r="AV360" s="155" t="b">
        <f>Scenario!AV428=OrigScenario!AV360</f>
        <v>1</v>
      </c>
    </row>
    <row r="361" spans="2:48" x14ac:dyDescent="0.2">
      <c r="B361" s="2" t="b">
        <f>Scenario!B429=OrigScenario!B361</f>
        <v>1</v>
      </c>
      <c r="C361" s="154" t="b">
        <f>Scenario!C429=OrigScenario!C361</f>
        <v>1</v>
      </c>
      <c r="D361" s="154" t="b">
        <f>Scenario!D429=OrigScenario!D361</f>
        <v>1</v>
      </c>
      <c r="E361" s="154" t="b">
        <f>Scenario!E429=OrigScenario!E361</f>
        <v>1</v>
      </c>
      <c r="F361" s="154" t="b">
        <f>Scenario!F429=OrigScenario!F361</f>
        <v>1</v>
      </c>
      <c r="G361" s="154" t="b">
        <f>Scenario!G429=OrigScenario!G361</f>
        <v>1</v>
      </c>
      <c r="H361" s="154" t="b">
        <f>Scenario!H429=OrigScenario!H361</f>
        <v>1</v>
      </c>
      <c r="I361" s="154" t="b">
        <f>Scenario!I429=OrigScenario!I361</f>
        <v>1</v>
      </c>
      <c r="J361" s="154" t="b">
        <f>Scenario!J429=OrigScenario!J361</f>
        <v>1</v>
      </c>
      <c r="K361" s="154" t="b">
        <f>Scenario!K429=OrigScenario!K361</f>
        <v>1</v>
      </c>
      <c r="L361" s="154" t="b">
        <f>Scenario!L429=OrigScenario!L361</f>
        <v>1</v>
      </c>
      <c r="M361" s="154" t="b">
        <f>Scenario!M429=OrigScenario!M361</f>
        <v>1</v>
      </c>
      <c r="N361" s="154" t="b">
        <f>Scenario!N429=OrigScenario!N361</f>
        <v>1</v>
      </c>
      <c r="O361" s="154" t="b">
        <f>Scenario!O429=OrigScenario!O361</f>
        <v>1</v>
      </c>
      <c r="P361" s="154" t="b">
        <f>Scenario!P429=OrigScenario!P361</f>
        <v>1</v>
      </c>
      <c r="Q361" s="154" t="b">
        <f>Scenario!Q429=OrigScenario!Q361</f>
        <v>1</v>
      </c>
      <c r="R361" s="154" t="b">
        <f>Scenario!R429=OrigScenario!R361</f>
        <v>1</v>
      </c>
      <c r="S361" s="154" t="b">
        <f>Scenario!S429=OrigScenario!S361</f>
        <v>1</v>
      </c>
      <c r="T361" s="154" t="b">
        <f>Scenario!T429=OrigScenario!T361</f>
        <v>1</v>
      </c>
      <c r="U361" s="154" t="b">
        <f>Scenario!U429=OrigScenario!U361</f>
        <v>1</v>
      </c>
      <c r="V361" s="154" t="b">
        <f>Scenario!V429=OrigScenario!V361</f>
        <v>1</v>
      </c>
      <c r="W361" s="154" t="b">
        <f>Scenario!W429=OrigScenario!W361</f>
        <v>1</v>
      </c>
      <c r="X361" s="154" t="b">
        <f>Scenario!X429=OrigScenario!X361</f>
        <v>1</v>
      </c>
      <c r="Y361" s="154" t="b">
        <f>Scenario!Y429=OrigScenario!Y361</f>
        <v>1</v>
      </c>
      <c r="Z361" s="154" t="b">
        <f>Scenario!Z429=OrigScenario!Z361</f>
        <v>1</v>
      </c>
      <c r="AA361" s="154" t="b">
        <f>Scenario!AA429=OrigScenario!AA361</f>
        <v>1</v>
      </c>
      <c r="AB361" s="154" t="b">
        <f>Scenario!AB429=OrigScenario!AB361</f>
        <v>1</v>
      </c>
      <c r="AC361" s="154" t="b">
        <f>Scenario!AC429=OrigScenario!AC361</f>
        <v>1</v>
      </c>
      <c r="AD361" s="154" t="b">
        <f>Scenario!AD429=OrigScenario!AD361</f>
        <v>1</v>
      </c>
      <c r="AE361" s="154" t="b">
        <f>Scenario!AE429=OrigScenario!AE361</f>
        <v>1</v>
      </c>
      <c r="AF361" s="154" t="b">
        <f>Scenario!AF429=OrigScenario!AF361</f>
        <v>1</v>
      </c>
      <c r="AG361" s="154" t="b">
        <f>Scenario!AG429=OrigScenario!AG361</f>
        <v>1</v>
      </c>
      <c r="AH361" s="154" t="b">
        <f>Scenario!AH429=OrigScenario!AH361</f>
        <v>1</v>
      </c>
      <c r="AI361" s="154" t="b">
        <f>Scenario!AI429=OrigScenario!AI361</f>
        <v>1</v>
      </c>
      <c r="AJ361" s="154" t="b">
        <f>Scenario!AJ429=OrigScenario!AJ361</f>
        <v>1</v>
      </c>
      <c r="AK361" s="154" t="b">
        <f>Scenario!AK429=OrigScenario!AK361</f>
        <v>1</v>
      </c>
      <c r="AL361" s="154" t="b">
        <f>Scenario!AL429=OrigScenario!AL361</f>
        <v>1</v>
      </c>
      <c r="AM361" s="154" t="b">
        <f>Scenario!AM429=OrigScenario!AM361</f>
        <v>1</v>
      </c>
      <c r="AN361" s="154" t="b">
        <f>Scenario!AN429=OrigScenario!AN361</f>
        <v>1</v>
      </c>
      <c r="AO361" s="154" t="b">
        <f>Scenario!AO429=OrigScenario!AO361</f>
        <v>1</v>
      </c>
      <c r="AP361" s="154" t="b">
        <f>Scenario!AP429=OrigScenario!AP361</f>
        <v>1</v>
      </c>
      <c r="AQ361" s="154" t="b">
        <f>Scenario!AQ429=OrigScenario!AQ361</f>
        <v>1</v>
      </c>
      <c r="AR361" s="154" t="b">
        <f>Scenario!AR429=OrigScenario!AR361</f>
        <v>1</v>
      </c>
      <c r="AS361" s="154" t="b">
        <f>Scenario!AS429=OrigScenario!AS361</f>
        <v>1</v>
      </c>
      <c r="AT361" s="154" t="b">
        <f>Scenario!AT429=OrigScenario!AT361</f>
        <v>1</v>
      </c>
      <c r="AU361" s="154" t="b">
        <f>Scenario!AU429=OrigScenario!AU361</f>
        <v>1</v>
      </c>
      <c r="AV361" s="155" t="b">
        <f>Scenario!AV429=OrigScenario!AV361</f>
        <v>1</v>
      </c>
    </row>
    <row r="362" spans="2:48" x14ac:dyDescent="0.2">
      <c r="B362" s="2" t="b">
        <f>Scenario!B430=OrigScenario!B362</f>
        <v>1</v>
      </c>
      <c r="C362" s="154" t="b">
        <f>Scenario!C430=OrigScenario!C362</f>
        <v>1</v>
      </c>
      <c r="D362" s="154" t="b">
        <f>Scenario!D430=OrigScenario!D362</f>
        <v>1</v>
      </c>
      <c r="E362" s="154" t="b">
        <f>Scenario!E430=OrigScenario!E362</f>
        <v>1</v>
      </c>
      <c r="F362" s="154" t="b">
        <f>Scenario!F430=OrigScenario!F362</f>
        <v>1</v>
      </c>
      <c r="G362" s="154" t="b">
        <f>Scenario!G430=OrigScenario!G362</f>
        <v>1</v>
      </c>
      <c r="H362" s="154" t="b">
        <f>Scenario!H430=OrigScenario!H362</f>
        <v>1</v>
      </c>
      <c r="I362" s="154" t="b">
        <f>Scenario!I430=OrigScenario!I362</f>
        <v>1</v>
      </c>
      <c r="J362" s="154" t="b">
        <f>Scenario!J430=OrigScenario!J362</f>
        <v>1</v>
      </c>
      <c r="K362" s="154" t="b">
        <f>Scenario!K430=OrigScenario!K362</f>
        <v>1</v>
      </c>
      <c r="L362" s="154" t="b">
        <f>Scenario!L430=OrigScenario!L362</f>
        <v>1</v>
      </c>
      <c r="M362" s="154" t="b">
        <f>Scenario!M430=OrigScenario!M362</f>
        <v>1</v>
      </c>
      <c r="N362" s="154" t="b">
        <f>Scenario!N430=OrigScenario!N362</f>
        <v>1</v>
      </c>
      <c r="O362" s="154" t="b">
        <f>Scenario!O430=OrigScenario!O362</f>
        <v>1</v>
      </c>
      <c r="P362" s="154" t="b">
        <f>Scenario!P430=OrigScenario!P362</f>
        <v>1</v>
      </c>
      <c r="Q362" s="154" t="b">
        <f>Scenario!Q430=OrigScenario!Q362</f>
        <v>1</v>
      </c>
      <c r="R362" s="154" t="b">
        <f>Scenario!R430=OrigScenario!R362</f>
        <v>1</v>
      </c>
      <c r="S362" s="154" t="b">
        <f>Scenario!S430=OrigScenario!S362</f>
        <v>1</v>
      </c>
      <c r="T362" s="154" t="b">
        <f>Scenario!T430=OrigScenario!T362</f>
        <v>1</v>
      </c>
      <c r="U362" s="154" t="b">
        <f>Scenario!U430=OrigScenario!U362</f>
        <v>1</v>
      </c>
      <c r="V362" s="154" t="b">
        <f>Scenario!V430=OrigScenario!V362</f>
        <v>1</v>
      </c>
      <c r="W362" s="154" t="b">
        <f>Scenario!W430=OrigScenario!W362</f>
        <v>1</v>
      </c>
      <c r="X362" s="154" t="b">
        <f>Scenario!X430=OrigScenario!X362</f>
        <v>1</v>
      </c>
      <c r="Y362" s="154" t="b">
        <f>Scenario!Y430=OrigScenario!Y362</f>
        <v>1</v>
      </c>
      <c r="Z362" s="154" t="b">
        <f>Scenario!Z430=OrigScenario!Z362</f>
        <v>1</v>
      </c>
      <c r="AA362" s="154" t="b">
        <f>Scenario!AA430=OrigScenario!AA362</f>
        <v>1</v>
      </c>
      <c r="AB362" s="154" t="b">
        <f>Scenario!AB430=OrigScenario!AB362</f>
        <v>1</v>
      </c>
      <c r="AC362" s="154" t="b">
        <f>Scenario!AC430=OrigScenario!AC362</f>
        <v>1</v>
      </c>
      <c r="AD362" s="154" t="b">
        <f>Scenario!AD430=OrigScenario!AD362</f>
        <v>1</v>
      </c>
      <c r="AE362" s="154" t="b">
        <f>Scenario!AE430=OrigScenario!AE362</f>
        <v>1</v>
      </c>
      <c r="AF362" s="154" t="b">
        <f>Scenario!AF430=OrigScenario!AF362</f>
        <v>1</v>
      </c>
      <c r="AG362" s="154" t="b">
        <f>Scenario!AG430=OrigScenario!AG362</f>
        <v>1</v>
      </c>
      <c r="AH362" s="154" t="b">
        <f>Scenario!AH430=OrigScenario!AH362</f>
        <v>1</v>
      </c>
      <c r="AI362" s="154" t="b">
        <f>Scenario!AI430=OrigScenario!AI362</f>
        <v>1</v>
      </c>
      <c r="AJ362" s="154" t="b">
        <f>Scenario!AJ430=OrigScenario!AJ362</f>
        <v>1</v>
      </c>
      <c r="AK362" s="154" t="b">
        <f>Scenario!AK430=OrigScenario!AK362</f>
        <v>1</v>
      </c>
      <c r="AL362" s="154" t="b">
        <f>Scenario!AL430=OrigScenario!AL362</f>
        <v>1</v>
      </c>
      <c r="AM362" s="154" t="b">
        <f>Scenario!AM430=OrigScenario!AM362</f>
        <v>1</v>
      </c>
      <c r="AN362" s="154" t="b">
        <f>Scenario!AN430=OrigScenario!AN362</f>
        <v>1</v>
      </c>
      <c r="AO362" s="154" t="b">
        <f>Scenario!AO430=OrigScenario!AO362</f>
        <v>1</v>
      </c>
      <c r="AP362" s="154" t="b">
        <f>Scenario!AP430=OrigScenario!AP362</f>
        <v>1</v>
      </c>
      <c r="AQ362" s="154" t="b">
        <f>Scenario!AQ430=OrigScenario!AQ362</f>
        <v>1</v>
      </c>
      <c r="AR362" s="154" t="b">
        <f>Scenario!AR430=OrigScenario!AR362</f>
        <v>1</v>
      </c>
      <c r="AS362" s="154" t="b">
        <f>Scenario!AS430=OrigScenario!AS362</f>
        <v>1</v>
      </c>
      <c r="AT362" s="154" t="b">
        <f>Scenario!AT430=OrigScenario!AT362</f>
        <v>1</v>
      </c>
      <c r="AU362" s="154" t="b">
        <f>Scenario!AU430=OrigScenario!AU362</f>
        <v>1</v>
      </c>
      <c r="AV362" s="155" t="b">
        <f>Scenario!AV430=OrigScenario!AV362</f>
        <v>1</v>
      </c>
    </row>
    <row r="363" spans="2:48" x14ac:dyDescent="0.2">
      <c r="B363" s="2" t="b">
        <f>Scenario!B431=OrigScenario!B363</f>
        <v>1</v>
      </c>
      <c r="C363" s="154" t="b">
        <f>Scenario!C431=OrigScenario!C363</f>
        <v>0</v>
      </c>
      <c r="D363" s="154" t="b">
        <f>Scenario!D431=OrigScenario!D363</f>
        <v>0</v>
      </c>
      <c r="E363" s="154" t="b">
        <f>Scenario!E431=OrigScenario!E363</f>
        <v>0</v>
      </c>
      <c r="F363" s="154" t="b">
        <f>Scenario!F431=OrigScenario!F363</f>
        <v>0</v>
      </c>
      <c r="G363" s="154" t="b">
        <f>Scenario!G431=OrigScenario!G363</f>
        <v>0</v>
      </c>
      <c r="H363" s="154" t="b">
        <f>Scenario!H431=OrigScenario!H363</f>
        <v>0</v>
      </c>
      <c r="I363" s="154" t="b">
        <f>Scenario!I431=OrigScenario!I363</f>
        <v>0</v>
      </c>
      <c r="J363" s="154" t="b">
        <f>Scenario!J431=OrigScenario!J363</f>
        <v>0</v>
      </c>
      <c r="K363" s="154" t="b">
        <f>Scenario!K431=OrigScenario!K363</f>
        <v>0</v>
      </c>
      <c r="L363" s="154" t="b">
        <f>Scenario!L431=OrigScenario!L363</f>
        <v>0</v>
      </c>
      <c r="M363" s="154" t="b">
        <f>Scenario!M431=OrigScenario!M363</f>
        <v>0</v>
      </c>
      <c r="N363" s="154" t="b">
        <f>Scenario!N431=OrigScenario!N363</f>
        <v>0</v>
      </c>
      <c r="O363" s="154" t="b">
        <f>Scenario!O431=OrigScenario!O363</f>
        <v>0</v>
      </c>
      <c r="P363" s="154" t="b">
        <f>Scenario!P431=OrigScenario!P363</f>
        <v>0</v>
      </c>
      <c r="Q363" s="154" t="b">
        <f>Scenario!Q431=OrigScenario!Q363</f>
        <v>0</v>
      </c>
      <c r="R363" s="154" t="b">
        <f>Scenario!R431=OrigScenario!R363</f>
        <v>0</v>
      </c>
      <c r="S363" s="154" t="b">
        <f>Scenario!S431=OrigScenario!S363</f>
        <v>0</v>
      </c>
      <c r="T363" s="154" t="b">
        <f>Scenario!T431=OrigScenario!T363</f>
        <v>0</v>
      </c>
      <c r="U363" s="154" t="b">
        <f>Scenario!U431=OrigScenario!U363</f>
        <v>0</v>
      </c>
      <c r="V363" s="154" t="b">
        <f>Scenario!V431=OrigScenario!V363</f>
        <v>0</v>
      </c>
      <c r="W363" s="154" t="b">
        <f>Scenario!W431=OrigScenario!W363</f>
        <v>0</v>
      </c>
      <c r="X363" s="154" t="b">
        <f>Scenario!X431=OrigScenario!X363</f>
        <v>0</v>
      </c>
      <c r="Y363" s="154" t="b">
        <f>Scenario!Y431=OrigScenario!Y363</f>
        <v>0</v>
      </c>
      <c r="Z363" s="154" t="b">
        <f>Scenario!Z431=OrigScenario!Z363</f>
        <v>0</v>
      </c>
      <c r="AA363" s="154" t="b">
        <f>Scenario!AA431=OrigScenario!AA363</f>
        <v>0</v>
      </c>
      <c r="AB363" s="154" t="b">
        <f>Scenario!AB431=OrigScenario!AB363</f>
        <v>0</v>
      </c>
      <c r="AC363" s="154" t="b">
        <f>Scenario!AC431=OrigScenario!AC363</f>
        <v>0</v>
      </c>
      <c r="AD363" s="154" t="b">
        <f>Scenario!AD431=OrigScenario!AD363</f>
        <v>0</v>
      </c>
      <c r="AE363" s="154" t="b">
        <f>Scenario!AE431=OrigScenario!AE363</f>
        <v>0</v>
      </c>
      <c r="AF363" s="154" t="b">
        <f>Scenario!AF431=OrigScenario!AF363</f>
        <v>0</v>
      </c>
      <c r="AG363" s="154" t="b">
        <f>Scenario!AG431=OrigScenario!AG363</f>
        <v>0</v>
      </c>
      <c r="AH363" s="154" t="b">
        <f>Scenario!AH431=OrigScenario!AH363</f>
        <v>0</v>
      </c>
      <c r="AI363" s="154" t="b">
        <f>Scenario!AI431=OrigScenario!AI363</f>
        <v>0</v>
      </c>
      <c r="AJ363" s="154" t="b">
        <f>Scenario!AJ431=OrigScenario!AJ363</f>
        <v>0</v>
      </c>
      <c r="AK363" s="154" t="b">
        <f>Scenario!AK431=OrigScenario!AK363</f>
        <v>0</v>
      </c>
      <c r="AL363" s="154" t="b">
        <f>Scenario!AL431=OrigScenario!AL363</f>
        <v>0</v>
      </c>
      <c r="AM363" s="154" t="b">
        <f>Scenario!AM431=OrigScenario!AM363</f>
        <v>0</v>
      </c>
      <c r="AN363" s="154" t="b">
        <f>Scenario!AN431=OrigScenario!AN363</f>
        <v>0</v>
      </c>
      <c r="AO363" s="154" t="b">
        <f>Scenario!AO431=OrigScenario!AO363</f>
        <v>0</v>
      </c>
      <c r="AP363" s="154" t="b">
        <f>Scenario!AP431=OrigScenario!AP363</f>
        <v>0</v>
      </c>
      <c r="AQ363" s="154" t="b">
        <f>Scenario!AQ431=OrigScenario!AQ363</f>
        <v>0</v>
      </c>
      <c r="AR363" s="154" t="b">
        <f>Scenario!AR431=OrigScenario!AR363</f>
        <v>0</v>
      </c>
      <c r="AS363" s="154" t="b">
        <f>Scenario!AS431=OrigScenario!AS363</f>
        <v>0</v>
      </c>
      <c r="AT363" s="154" t="b">
        <f>Scenario!AT431=OrigScenario!AT363</f>
        <v>0</v>
      </c>
      <c r="AU363" s="154" t="b">
        <f>Scenario!AU431=OrigScenario!AU363</f>
        <v>0</v>
      </c>
      <c r="AV363" s="155" t="b">
        <f>Scenario!AV431=OrigScenario!AV363</f>
        <v>0</v>
      </c>
    </row>
    <row r="364" spans="2:48" x14ac:dyDescent="0.2">
      <c r="B364" s="2" t="b">
        <f>Scenario!B432=OrigScenario!B364</f>
        <v>1</v>
      </c>
      <c r="C364" s="154" t="b">
        <f>Scenario!C432=OrigScenario!C364</f>
        <v>1</v>
      </c>
      <c r="D364" s="154" t="b">
        <f>Scenario!D432=OrigScenario!D364</f>
        <v>1</v>
      </c>
      <c r="E364" s="154" t="b">
        <f>Scenario!E432=OrigScenario!E364</f>
        <v>1</v>
      </c>
      <c r="F364" s="154" t="b">
        <f>Scenario!F432=OrigScenario!F364</f>
        <v>1</v>
      </c>
      <c r="G364" s="154" t="b">
        <f>Scenario!G432=OrigScenario!G364</f>
        <v>1</v>
      </c>
      <c r="H364" s="154" t="b">
        <f>Scenario!H432=OrigScenario!H364</f>
        <v>1</v>
      </c>
      <c r="I364" s="154" t="b">
        <f>Scenario!I432=OrigScenario!I364</f>
        <v>1</v>
      </c>
      <c r="J364" s="154" t="b">
        <f>Scenario!J432=OrigScenario!J364</f>
        <v>1</v>
      </c>
      <c r="K364" s="154" t="b">
        <f>Scenario!K432=OrigScenario!K364</f>
        <v>1</v>
      </c>
      <c r="L364" s="154" t="b">
        <f>Scenario!L432=OrigScenario!L364</f>
        <v>1</v>
      </c>
      <c r="M364" s="154" t="b">
        <f>Scenario!M432=OrigScenario!M364</f>
        <v>1</v>
      </c>
      <c r="N364" s="154" t="b">
        <f>Scenario!N432=OrigScenario!N364</f>
        <v>1</v>
      </c>
      <c r="O364" s="154" t="b">
        <f>Scenario!O432=OrigScenario!O364</f>
        <v>1</v>
      </c>
      <c r="P364" s="154" t="b">
        <f>Scenario!P432=OrigScenario!P364</f>
        <v>1</v>
      </c>
      <c r="Q364" s="154" t="b">
        <f>Scenario!Q432=OrigScenario!Q364</f>
        <v>1</v>
      </c>
      <c r="R364" s="154" t="b">
        <f>Scenario!R432=OrigScenario!R364</f>
        <v>1</v>
      </c>
      <c r="S364" s="154" t="b">
        <f>Scenario!S432=OrigScenario!S364</f>
        <v>1</v>
      </c>
      <c r="T364" s="154" t="b">
        <f>Scenario!T432=OrigScenario!T364</f>
        <v>1</v>
      </c>
      <c r="U364" s="154" t="b">
        <f>Scenario!U432=OrigScenario!U364</f>
        <v>1</v>
      </c>
      <c r="V364" s="154" t="b">
        <f>Scenario!V432=OrigScenario!V364</f>
        <v>1</v>
      </c>
      <c r="W364" s="154" t="b">
        <f>Scenario!W432=OrigScenario!W364</f>
        <v>1</v>
      </c>
      <c r="X364" s="154" t="b">
        <f>Scenario!X432=OrigScenario!X364</f>
        <v>1</v>
      </c>
      <c r="Y364" s="154" t="b">
        <f>Scenario!Y432=OrigScenario!Y364</f>
        <v>1</v>
      </c>
      <c r="Z364" s="154" t="b">
        <f>Scenario!Z432=OrigScenario!Z364</f>
        <v>1</v>
      </c>
      <c r="AA364" s="154" t="b">
        <f>Scenario!AA432=OrigScenario!AA364</f>
        <v>1</v>
      </c>
      <c r="AB364" s="154" t="b">
        <f>Scenario!AB432=OrigScenario!AB364</f>
        <v>1</v>
      </c>
      <c r="AC364" s="154" t="b">
        <f>Scenario!AC432=OrigScenario!AC364</f>
        <v>1</v>
      </c>
      <c r="AD364" s="154" t="b">
        <f>Scenario!AD432=OrigScenario!AD364</f>
        <v>1</v>
      </c>
      <c r="AE364" s="154" t="b">
        <f>Scenario!AE432=OrigScenario!AE364</f>
        <v>1</v>
      </c>
      <c r="AF364" s="154" t="b">
        <f>Scenario!AF432=OrigScenario!AF364</f>
        <v>1</v>
      </c>
      <c r="AG364" s="154" t="b">
        <f>Scenario!AG432=OrigScenario!AG364</f>
        <v>1</v>
      </c>
      <c r="AH364" s="154" t="b">
        <f>Scenario!AH432=OrigScenario!AH364</f>
        <v>1</v>
      </c>
      <c r="AI364" s="154" t="b">
        <f>Scenario!AI432=OrigScenario!AI364</f>
        <v>1</v>
      </c>
      <c r="AJ364" s="154" t="b">
        <f>Scenario!AJ432=OrigScenario!AJ364</f>
        <v>1</v>
      </c>
      <c r="AK364" s="154" t="b">
        <f>Scenario!AK432=OrigScenario!AK364</f>
        <v>1</v>
      </c>
      <c r="AL364" s="154" t="b">
        <f>Scenario!AL432=OrigScenario!AL364</f>
        <v>1</v>
      </c>
      <c r="AM364" s="154" t="b">
        <f>Scenario!AM432=OrigScenario!AM364</f>
        <v>1</v>
      </c>
      <c r="AN364" s="154" t="b">
        <f>Scenario!AN432=OrigScenario!AN364</f>
        <v>1</v>
      </c>
      <c r="AO364" s="154" t="b">
        <f>Scenario!AO432=OrigScenario!AO364</f>
        <v>1</v>
      </c>
      <c r="AP364" s="154" t="b">
        <f>Scenario!AP432=OrigScenario!AP364</f>
        <v>1</v>
      </c>
      <c r="AQ364" s="154" t="b">
        <f>Scenario!AQ432=OrigScenario!AQ364</f>
        <v>1</v>
      </c>
      <c r="AR364" s="154" t="b">
        <f>Scenario!AR432=OrigScenario!AR364</f>
        <v>1</v>
      </c>
      <c r="AS364" s="154" t="b">
        <f>Scenario!AS432=OrigScenario!AS364</f>
        <v>1</v>
      </c>
      <c r="AT364" s="154" t="b">
        <f>Scenario!AT432=OrigScenario!AT364</f>
        <v>1</v>
      </c>
      <c r="AU364" s="154" t="b">
        <f>Scenario!AU432=OrigScenario!AU364</f>
        <v>1</v>
      </c>
      <c r="AV364" s="155" t="b">
        <f>Scenario!AV432=OrigScenario!AV364</f>
        <v>1</v>
      </c>
    </row>
    <row r="365" spans="2:48" x14ac:dyDescent="0.2">
      <c r="B365" s="2" t="b">
        <f>Scenario!B433=OrigScenario!B365</f>
        <v>1</v>
      </c>
      <c r="C365" s="156" t="b">
        <f>Scenario!C433=OrigScenario!C365</f>
        <v>1</v>
      </c>
      <c r="D365" s="156" t="b">
        <f>Scenario!D433=OrigScenario!D365</f>
        <v>1</v>
      </c>
      <c r="E365" s="156" t="b">
        <f>Scenario!E433=OrigScenario!E365</f>
        <v>1</v>
      </c>
      <c r="F365" s="156" t="b">
        <f>Scenario!F433=OrigScenario!F365</f>
        <v>1</v>
      </c>
      <c r="G365" s="156" t="b">
        <f>Scenario!G433=OrigScenario!G365</f>
        <v>1</v>
      </c>
      <c r="H365" s="156" t="b">
        <f>Scenario!H433=OrigScenario!H365</f>
        <v>1</v>
      </c>
      <c r="I365" s="156" t="b">
        <f>Scenario!I433=OrigScenario!I365</f>
        <v>1</v>
      </c>
      <c r="J365" s="156" t="b">
        <f>Scenario!J433=OrigScenario!J365</f>
        <v>1</v>
      </c>
      <c r="K365" s="156" t="b">
        <f>Scenario!K433=OrigScenario!K365</f>
        <v>1</v>
      </c>
      <c r="L365" s="156" t="b">
        <f>Scenario!L433=OrigScenario!L365</f>
        <v>1</v>
      </c>
      <c r="M365" s="156" t="b">
        <f>Scenario!M433=OrigScenario!M365</f>
        <v>1</v>
      </c>
      <c r="N365" s="156" t="b">
        <f>Scenario!N433=OrigScenario!N365</f>
        <v>1</v>
      </c>
      <c r="O365" s="156" t="b">
        <f>Scenario!O433=OrigScenario!O365</f>
        <v>1</v>
      </c>
      <c r="P365" s="156" t="b">
        <f>Scenario!P433=OrigScenario!P365</f>
        <v>1</v>
      </c>
      <c r="Q365" s="156" t="b">
        <f>Scenario!Q433=OrigScenario!Q365</f>
        <v>1</v>
      </c>
      <c r="R365" s="156" t="b">
        <f>Scenario!R433=OrigScenario!R365</f>
        <v>1</v>
      </c>
      <c r="S365" s="156" t="b">
        <f>Scenario!S433=OrigScenario!S365</f>
        <v>1</v>
      </c>
      <c r="T365" s="156" t="b">
        <f>Scenario!T433=OrigScenario!T365</f>
        <v>1</v>
      </c>
      <c r="U365" s="156" t="b">
        <f>Scenario!U433=OrigScenario!U365</f>
        <v>1</v>
      </c>
      <c r="V365" s="156" t="b">
        <f>Scenario!V433=OrigScenario!V365</f>
        <v>1</v>
      </c>
      <c r="W365" s="156" t="b">
        <f>Scenario!W433=OrigScenario!W365</f>
        <v>1</v>
      </c>
      <c r="X365" s="156" t="b">
        <f>Scenario!X433=OrigScenario!X365</f>
        <v>1</v>
      </c>
      <c r="Y365" s="156" t="b">
        <f>Scenario!Y433=OrigScenario!Y365</f>
        <v>1</v>
      </c>
      <c r="Z365" s="156" t="b">
        <f>Scenario!Z433=OrigScenario!Z365</f>
        <v>1</v>
      </c>
      <c r="AA365" s="156" t="b">
        <f>Scenario!AA433=OrigScenario!AA365</f>
        <v>1</v>
      </c>
      <c r="AB365" s="156" t="b">
        <f>Scenario!AB433=OrigScenario!AB365</f>
        <v>1</v>
      </c>
      <c r="AC365" s="156" t="b">
        <f>Scenario!AC433=OrigScenario!AC365</f>
        <v>1</v>
      </c>
      <c r="AD365" s="156" t="b">
        <f>Scenario!AD433=OrigScenario!AD365</f>
        <v>1</v>
      </c>
      <c r="AE365" s="156" t="b">
        <f>Scenario!AE433=OrigScenario!AE365</f>
        <v>1</v>
      </c>
      <c r="AF365" s="156" t="b">
        <f>Scenario!AF433=OrigScenario!AF365</f>
        <v>1</v>
      </c>
      <c r="AG365" s="156" t="b">
        <f>Scenario!AG433=OrigScenario!AG365</f>
        <v>1</v>
      </c>
      <c r="AH365" s="156" t="b">
        <f>Scenario!AH433=OrigScenario!AH365</f>
        <v>1</v>
      </c>
      <c r="AI365" s="156" t="b">
        <f>Scenario!AI433=OrigScenario!AI365</f>
        <v>1</v>
      </c>
      <c r="AJ365" s="156" t="b">
        <f>Scenario!AJ433=OrigScenario!AJ365</f>
        <v>1</v>
      </c>
      <c r="AK365" s="156" t="b">
        <f>Scenario!AK433=OrigScenario!AK365</f>
        <v>1</v>
      </c>
      <c r="AL365" s="156" t="b">
        <f>Scenario!AL433=OrigScenario!AL365</f>
        <v>1</v>
      </c>
      <c r="AM365" s="156" t="b">
        <f>Scenario!AM433=OrigScenario!AM365</f>
        <v>1</v>
      </c>
      <c r="AN365" s="156" t="b">
        <f>Scenario!AN433=OrigScenario!AN365</f>
        <v>1</v>
      </c>
      <c r="AO365" s="156" t="b">
        <f>Scenario!AO433=OrigScenario!AO365</f>
        <v>1</v>
      </c>
      <c r="AP365" s="156" t="b">
        <f>Scenario!AP433=OrigScenario!AP365</f>
        <v>1</v>
      </c>
      <c r="AQ365" s="156" t="b">
        <f>Scenario!AQ433=OrigScenario!AQ365</f>
        <v>1</v>
      </c>
      <c r="AR365" s="156" t="b">
        <f>Scenario!AR433=OrigScenario!AR365</f>
        <v>1</v>
      </c>
      <c r="AS365" s="156" t="b">
        <f>Scenario!AS433=OrigScenario!AS365</f>
        <v>1</v>
      </c>
      <c r="AT365" s="156" t="b">
        <f>Scenario!AT433=OrigScenario!AT365</f>
        <v>1</v>
      </c>
      <c r="AU365" s="156" t="b">
        <f>Scenario!AU433=OrigScenario!AU365</f>
        <v>1</v>
      </c>
      <c r="AV365" s="157" t="b">
        <f>Scenario!AV433=OrigScenario!AV365</f>
        <v>1</v>
      </c>
    </row>
    <row r="366" spans="2:48" x14ac:dyDescent="0.2">
      <c r="B366" s="2" t="b">
        <f>Scenario!B434=OrigScenario!B366</f>
        <v>1</v>
      </c>
      <c r="C366" s="156" t="b">
        <f>Scenario!C434=OrigScenario!C366</f>
        <v>1</v>
      </c>
      <c r="D366" s="156" t="b">
        <f>Scenario!D434=OrigScenario!D366</f>
        <v>1</v>
      </c>
      <c r="E366" s="156" t="b">
        <f>Scenario!E434=OrigScenario!E366</f>
        <v>1</v>
      </c>
      <c r="F366" s="156" t="b">
        <f>Scenario!F434=OrigScenario!F366</f>
        <v>1</v>
      </c>
      <c r="G366" s="156" t="b">
        <f>Scenario!G434=OrigScenario!G366</f>
        <v>1</v>
      </c>
      <c r="H366" s="156" t="b">
        <f>Scenario!H434=OrigScenario!H366</f>
        <v>1</v>
      </c>
      <c r="I366" s="156" t="b">
        <f>Scenario!I434=OrigScenario!I366</f>
        <v>1</v>
      </c>
      <c r="J366" s="156" t="b">
        <f>Scenario!J434=OrigScenario!J366</f>
        <v>1</v>
      </c>
      <c r="K366" s="156" t="b">
        <f>Scenario!K434=OrigScenario!K366</f>
        <v>1</v>
      </c>
      <c r="L366" s="156" t="b">
        <f>Scenario!L434=OrigScenario!L366</f>
        <v>1</v>
      </c>
      <c r="M366" s="156" t="b">
        <f>Scenario!M434=OrigScenario!M366</f>
        <v>1</v>
      </c>
      <c r="N366" s="156" t="b">
        <f>Scenario!N434=OrigScenario!N366</f>
        <v>1</v>
      </c>
      <c r="O366" s="156" t="b">
        <f>Scenario!O434=OrigScenario!O366</f>
        <v>1</v>
      </c>
      <c r="P366" s="156" t="b">
        <f>Scenario!P434=OrigScenario!P366</f>
        <v>1</v>
      </c>
      <c r="Q366" s="156" t="b">
        <f>Scenario!Q434=OrigScenario!Q366</f>
        <v>1</v>
      </c>
      <c r="R366" s="156" t="b">
        <f>Scenario!R434=OrigScenario!R366</f>
        <v>1</v>
      </c>
      <c r="S366" s="156" t="b">
        <f>Scenario!S434=OrigScenario!S366</f>
        <v>1</v>
      </c>
      <c r="T366" s="156" t="b">
        <f>Scenario!T434=OrigScenario!T366</f>
        <v>1</v>
      </c>
      <c r="U366" s="156" t="b">
        <f>Scenario!U434=OrigScenario!U366</f>
        <v>1</v>
      </c>
      <c r="V366" s="156" t="b">
        <f>Scenario!V434=OrigScenario!V366</f>
        <v>1</v>
      </c>
      <c r="W366" s="156" t="b">
        <f>Scenario!W434=OrigScenario!W366</f>
        <v>1</v>
      </c>
      <c r="X366" s="156" t="b">
        <f>Scenario!X434=OrigScenario!X366</f>
        <v>1</v>
      </c>
      <c r="Y366" s="156" t="b">
        <f>Scenario!Y434=OrigScenario!Y366</f>
        <v>1</v>
      </c>
      <c r="Z366" s="156" t="b">
        <f>Scenario!Z434=OrigScenario!Z366</f>
        <v>1</v>
      </c>
      <c r="AA366" s="156" t="b">
        <f>Scenario!AA434=OrigScenario!AA366</f>
        <v>1</v>
      </c>
      <c r="AB366" s="156" t="b">
        <f>Scenario!AB434=OrigScenario!AB366</f>
        <v>1</v>
      </c>
      <c r="AC366" s="156" t="b">
        <f>Scenario!AC434=OrigScenario!AC366</f>
        <v>1</v>
      </c>
      <c r="AD366" s="156" t="b">
        <f>Scenario!AD434=OrigScenario!AD366</f>
        <v>1</v>
      </c>
      <c r="AE366" s="156" t="b">
        <f>Scenario!AE434=OrigScenario!AE366</f>
        <v>1</v>
      </c>
      <c r="AF366" s="156" t="b">
        <f>Scenario!AF434=OrigScenario!AF366</f>
        <v>1</v>
      </c>
      <c r="AG366" s="156" t="b">
        <f>Scenario!AG434=OrigScenario!AG366</f>
        <v>1</v>
      </c>
      <c r="AH366" s="156" t="b">
        <f>Scenario!AH434=OrigScenario!AH366</f>
        <v>1</v>
      </c>
      <c r="AI366" s="156" t="b">
        <f>Scenario!AI434=OrigScenario!AI366</f>
        <v>1</v>
      </c>
      <c r="AJ366" s="156" t="b">
        <f>Scenario!AJ434=OrigScenario!AJ366</f>
        <v>1</v>
      </c>
      <c r="AK366" s="156" t="b">
        <f>Scenario!AK434=OrigScenario!AK366</f>
        <v>1</v>
      </c>
      <c r="AL366" s="156" t="b">
        <f>Scenario!AL434=OrigScenario!AL366</f>
        <v>1</v>
      </c>
      <c r="AM366" s="156" t="b">
        <f>Scenario!AM434=OrigScenario!AM366</f>
        <v>1</v>
      </c>
      <c r="AN366" s="156" t="b">
        <f>Scenario!AN434=OrigScenario!AN366</f>
        <v>1</v>
      </c>
      <c r="AO366" s="156" t="b">
        <f>Scenario!AO434=OrigScenario!AO366</f>
        <v>1</v>
      </c>
      <c r="AP366" s="156" t="b">
        <f>Scenario!AP434=OrigScenario!AP366</f>
        <v>1</v>
      </c>
      <c r="AQ366" s="156" t="b">
        <f>Scenario!AQ434=OrigScenario!AQ366</f>
        <v>1</v>
      </c>
      <c r="AR366" s="156" t="b">
        <f>Scenario!AR434=OrigScenario!AR366</f>
        <v>1</v>
      </c>
      <c r="AS366" s="156" t="b">
        <f>Scenario!AS434=OrigScenario!AS366</f>
        <v>1</v>
      </c>
      <c r="AT366" s="156" t="b">
        <f>Scenario!AT434=OrigScenario!AT366</f>
        <v>1</v>
      </c>
      <c r="AU366" s="156" t="b">
        <f>Scenario!AU434=OrigScenario!AU366</f>
        <v>1</v>
      </c>
      <c r="AV366" s="157" t="b">
        <f>Scenario!AV434=OrigScenario!AV366</f>
        <v>1</v>
      </c>
    </row>
    <row r="367" spans="2:48" x14ac:dyDescent="0.2">
      <c r="B367" s="2" t="b">
        <f>Scenario!B435=OrigScenario!B367</f>
        <v>1</v>
      </c>
      <c r="C367" s="156" t="b">
        <f>Scenario!C435=OrigScenario!C367</f>
        <v>1</v>
      </c>
      <c r="D367" s="156" t="b">
        <f>Scenario!D435=OrigScenario!D367</f>
        <v>1</v>
      </c>
      <c r="E367" s="156" t="b">
        <f>Scenario!E435=OrigScenario!E367</f>
        <v>1</v>
      </c>
      <c r="F367" s="156" t="b">
        <f>Scenario!F435=OrigScenario!F367</f>
        <v>1</v>
      </c>
      <c r="G367" s="156" t="b">
        <f>Scenario!G435=OrigScenario!G367</f>
        <v>1</v>
      </c>
      <c r="H367" s="156" t="b">
        <f>Scenario!H435=OrigScenario!H367</f>
        <v>1</v>
      </c>
      <c r="I367" s="156" t="b">
        <f>Scenario!I435=OrigScenario!I367</f>
        <v>1</v>
      </c>
      <c r="J367" s="156" t="b">
        <f>Scenario!J435=OrigScenario!J367</f>
        <v>1</v>
      </c>
      <c r="K367" s="156" t="b">
        <f>Scenario!K435=OrigScenario!K367</f>
        <v>1</v>
      </c>
      <c r="L367" s="156" t="b">
        <f>Scenario!L435=OrigScenario!L367</f>
        <v>1</v>
      </c>
      <c r="M367" s="156" t="b">
        <f>Scenario!M435=OrigScenario!M367</f>
        <v>1</v>
      </c>
      <c r="N367" s="156" t="b">
        <f>Scenario!N435=OrigScenario!N367</f>
        <v>1</v>
      </c>
      <c r="O367" s="156" t="b">
        <f>Scenario!O435=OrigScenario!O367</f>
        <v>1</v>
      </c>
      <c r="P367" s="156" t="b">
        <f>Scenario!P435=OrigScenario!P367</f>
        <v>1</v>
      </c>
      <c r="Q367" s="156" t="b">
        <f>Scenario!Q435=OrigScenario!Q367</f>
        <v>1</v>
      </c>
      <c r="R367" s="156" t="b">
        <f>Scenario!R435=OrigScenario!R367</f>
        <v>1</v>
      </c>
      <c r="S367" s="156" t="b">
        <f>Scenario!S435=OrigScenario!S367</f>
        <v>1</v>
      </c>
      <c r="T367" s="156" t="b">
        <f>Scenario!T435=OrigScenario!T367</f>
        <v>1</v>
      </c>
      <c r="U367" s="156" t="b">
        <f>Scenario!U435=OrigScenario!U367</f>
        <v>1</v>
      </c>
      <c r="V367" s="156" t="b">
        <f>Scenario!V435=OrigScenario!V367</f>
        <v>1</v>
      </c>
      <c r="W367" s="156" t="b">
        <f>Scenario!W435=OrigScenario!W367</f>
        <v>1</v>
      </c>
      <c r="X367" s="156" t="b">
        <f>Scenario!X435=OrigScenario!X367</f>
        <v>1</v>
      </c>
      <c r="Y367" s="156" t="b">
        <f>Scenario!Y435=OrigScenario!Y367</f>
        <v>1</v>
      </c>
      <c r="Z367" s="156" t="b">
        <f>Scenario!Z435=OrigScenario!Z367</f>
        <v>1</v>
      </c>
      <c r="AA367" s="156" t="b">
        <f>Scenario!AA435=OrigScenario!AA367</f>
        <v>1</v>
      </c>
      <c r="AB367" s="156" t="b">
        <f>Scenario!AB435=OrigScenario!AB367</f>
        <v>1</v>
      </c>
      <c r="AC367" s="156" t="b">
        <f>Scenario!AC435=OrigScenario!AC367</f>
        <v>1</v>
      </c>
      <c r="AD367" s="156" t="b">
        <f>Scenario!AD435=OrigScenario!AD367</f>
        <v>1</v>
      </c>
      <c r="AE367" s="156" t="b">
        <f>Scenario!AE435=OrigScenario!AE367</f>
        <v>1</v>
      </c>
      <c r="AF367" s="156" t="b">
        <f>Scenario!AF435=OrigScenario!AF367</f>
        <v>1</v>
      </c>
      <c r="AG367" s="156" t="b">
        <f>Scenario!AG435=OrigScenario!AG367</f>
        <v>1</v>
      </c>
      <c r="AH367" s="156" t="b">
        <f>Scenario!AH435=OrigScenario!AH367</f>
        <v>1</v>
      </c>
      <c r="AI367" s="156" t="b">
        <f>Scenario!AI435=OrigScenario!AI367</f>
        <v>1</v>
      </c>
      <c r="AJ367" s="156" t="b">
        <f>Scenario!AJ435=OrigScenario!AJ367</f>
        <v>1</v>
      </c>
      <c r="AK367" s="156" t="b">
        <f>Scenario!AK435=OrigScenario!AK367</f>
        <v>1</v>
      </c>
      <c r="AL367" s="156" t="b">
        <f>Scenario!AL435=OrigScenario!AL367</f>
        <v>1</v>
      </c>
      <c r="AM367" s="156" t="b">
        <f>Scenario!AM435=OrigScenario!AM367</f>
        <v>1</v>
      </c>
      <c r="AN367" s="156" t="b">
        <f>Scenario!AN435=OrigScenario!AN367</f>
        <v>1</v>
      </c>
      <c r="AO367" s="156" t="b">
        <f>Scenario!AO435=OrigScenario!AO367</f>
        <v>1</v>
      </c>
      <c r="AP367" s="156" t="b">
        <f>Scenario!AP435=OrigScenario!AP367</f>
        <v>1</v>
      </c>
      <c r="AQ367" s="156" t="b">
        <f>Scenario!AQ435=OrigScenario!AQ367</f>
        <v>1</v>
      </c>
      <c r="AR367" s="156" t="b">
        <f>Scenario!AR435=OrigScenario!AR367</f>
        <v>1</v>
      </c>
      <c r="AS367" s="156" t="b">
        <f>Scenario!AS435=OrigScenario!AS367</f>
        <v>1</v>
      </c>
      <c r="AT367" s="156" t="b">
        <f>Scenario!AT435=OrigScenario!AT367</f>
        <v>1</v>
      </c>
      <c r="AU367" s="156" t="b">
        <f>Scenario!AU435=OrigScenario!AU367</f>
        <v>1</v>
      </c>
      <c r="AV367" s="157" t="b">
        <f>Scenario!AV435=OrigScenario!AV367</f>
        <v>1</v>
      </c>
    </row>
    <row r="368" spans="2:48" x14ac:dyDescent="0.2">
      <c r="B368" s="2" t="b">
        <f>Scenario!B436=OrigScenario!B368</f>
        <v>1</v>
      </c>
      <c r="C368" s="156" t="b">
        <f>Scenario!C436=OrigScenario!C368</f>
        <v>1</v>
      </c>
      <c r="D368" s="156" t="b">
        <f>Scenario!D436=OrigScenario!D368</f>
        <v>1</v>
      </c>
      <c r="E368" s="156" t="b">
        <f>Scenario!E436=OrigScenario!E368</f>
        <v>1</v>
      </c>
      <c r="F368" s="156" t="b">
        <f>Scenario!F436=OrigScenario!F368</f>
        <v>1</v>
      </c>
      <c r="G368" s="156" t="b">
        <f>Scenario!G436=OrigScenario!G368</f>
        <v>1</v>
      </c>
      <c r="H368" s="156" t="b">
        <f>Scenario!H436=OrigScenario!H368</f>
        <v>1</v>
      </c>
      <c r="I368" s="156" t="b">
        <f>Scenario!I436=OrigScenario!I368</f>
        <v>1</v>
      </c>
      <c r="J368" s="156" t="b">
        <f>Scenario!J436=OrigScenario!J368</f>
        <v>1</v>
      </c>
      <c r="K368" s="156" t="b">
        <f>Scenario!K436=OrigScenario!K368</f>
        <v>1</v>
      </c>
      <c r="L368" s="156" t="b">
        <f>Scenario!L436=OrigScenario!L368</f>
        <v>1</v>
      </c>
      <c r="M368" s="156" t="b">
        <f>Scenario!M436=OrigScenario!M368</f>
        <v>1</v>
      </c>
      <c r="N368" s="156" t="b">
        <f>Scenario!N436=OrigScenario!N368</f>
        <v>1</v>
      </c>
      <c r="O368" s="156" t="b">
        <f>Scenario!O436=OrigScenario!O368</f>
        <v>1</v>
      </c>
      <c r="P368" s="156" t="b">
        <f>Scenario!P436=OrigScenario!P368</f>
        <v>1</v>
      </c>
      <c r="Q368" s="156" t="b">
        <f>Scenario!Q436=OrigScenario!Q368</f>
        <v>1</v>
      </c>
      <c r="R368" s="156" t="b">
        <f>Scenario!R436=OrigScenario!R368</f>
        <v>1</v>
      </c>
      <c r="S368" s="156" t="b">
        <f>Scenario!S436=OrigScenario!S368</f>
        <v>1</v>
      </c>
      <c r="T368" s="156" t="b">
        <f>Scenario!T436=OrigScenario!T368</f>
        <v>1</v>
      </c>
      <c r="U368" s="156" t="b">
        <f>Scenario!U436=OrigScenario!U368</f>
        <v>1</v>
      </c>
      <c r="V368" s="156" t="b">
        <f>Scenario!V436=OrigScenario!V368</f>
        <v>1</v>
      </c>
      <c r="W368" s="156" t="b">
        <f>Scenario!W436=OrigScenario!W368</f>
        <v>1</v>
      </c>
      <c r="X368" s="156" t="b">
        <f>Scenario!X436=OrigScenario!X368</f>
        <v>1</v>
      </c>
      <c r="Y368" s="156" t="b">
        <f>Scenario!Y436=OrigScenario!Y368</f>
        <v>1</v>
      </c>
      <c r="Z368" s="156" t="b">
        <f>Scenario!Z436=OrigScenario!Z368</f>
        <v>1</v>
      </c>
      <c r="AA368" s="156" t="b">
        <f>Scenario!AA436=OrigScenario!AA368</f>
        <v>1</v>
      </c>
      <c r="AB368" s="156" t="b">
        <f>Scenario!AB436=OrigScenario!AB368</f>
        <v>1</v>
      </c>
      <c r="AC368" s="156" t="b">
        <f>Scenario!AC436=OrigScenario!AC368</f>
        <v>1</v>
      </c>
      <c r="AD368" s="156" t="b">
        <f>Scenario!AD436=OrigScenario!AD368</f>
        <v>1</v>
      </c>
      <c r="AE368" s="156" t="b">
        <f>Scenario!AE436=OrigScenario!AE368</f>
        <v>1</v>
      </c>
      <c r="AF368" s="156" t="b">
        <f>Scenario!AF436=OrigScenario!AF368</f>
        <v>1</v>
      </c>
      <c r="AG368" s="156" t="b">
        <f>Scenario!AG436=OrigScenario!AG368</f>
        <v>1</v>
      </c>
      <c r="AH368" s="156" t="b">
        <f>Scenario!AH436=OrigScenario!AH368</f>
        <v>1</v>
      </c>
      <c r="AI368" s="156" t="b">
        <f>Scenario!AI436=OrigScenario!AI368</f>
        <v>1</v>
      </c>
      <c r="AJ368" s="156" t="b">
        <f>Scenario!AJ436=OrigScenario!AJ368</f>
        <v>1</v>
      </c>
      <c r="AK368" s="156" t="b">
        <f>Scenario!AK436=OrigScenario!AK368</f>
        <v>1</v>
      </c>
      <c r="AL368" s="156" t="b">
        <f>Scenario!AL436=OrigScenario!AL368</f>
        <v>1</v>
      </c>
      <c r="AM368" s="156" t="b">
        <f>Scenario!AM436=OrigScenario!AM368</f>
        <v>1</v>
      </c>
      <c r="AN368" s="156" t="b">
        <f>Scenario!AN436=OrigScenario!AN368</f>
        <v>1</v>
      </c>
      <c r="AO368" s="156" t="b">
        <f>Scenario!AO436=OrigScenario!AO368</f>
        <v>1</v>
      </c>
      <c r="AP368" s="156" t="b">
        <f>Scenario!AP436=OrigScenario!AP368</f>
        <v>1</v>
      </c>
      <c r="AQ368" s="156" t="b">
        <f>Scenario!AQ436=OrigScenario!AQ368</f>
        <v>1</v>
      </c>
      <c r="AR368" s="156" t="b">
        <f>Scenario!AR436=OrigScenario!AR368</f>
        <v>1</v>
      </c>
      <c r="AS368" s="156" t="b">
        <f>Scenario!AS436=OrigScenario!AS368</f>
        <v>1</v>
      </c>
      <c r="AT368" s="156" t="b">
        <f>Scenario!AT436=OrigScenario!AT368</f>
        <v>1</v>
      </c>
      <c r="AU368" s="156" t="b">
        <f>Scenario!AU436=OrigScenario!AU368</f>
        <v>1</v>
      </c>
      <c r="AV368" s="157" t="b">
        <f>Scenario!AV436=OrigScenario!AV368</f>
        <v>1</v>
      </c>
    </row>
    <row r="369" spans="2:48" x14ac:dyDescent="0.2">
      <c r="B369" s="2" t="b">
        <f>Scenario!B437=OrigScenario!B369</f>
        <v>1</v>
      </c>
      <c r="C369" s="156" t="b">
        <f>Scenario!C437=OrigScenario!C369</f>
        <v>1</v>
      </c>
      <c r="D369" s="156" t="b">
        <f>Scenario!D437=OrigScenario!D369</f>
        <v>1</v>
      </c>
      <c r="E369" s="156" t="b">
        <f>Scenario!E437=OrigScenario!E369</f>
        <v>1</v>
      </c>
      <c r="F369" s="156" t="b">
        <f>Scenario!F437=OrigScenario!F369</f>
        <v>1</v>
      </c>
      <c r="G369" s="156" t="b">
        <f>Scenario!G437=OrigScenario!G369</f>
        <v>1</v>
      </c>
      <c r="H369" s="156" t="b">
        <f>Scenario!H437=OrigScenario!H369</f>
        <v>1</v>
      </c>
      <c r="I369" s="156" t="b">
        <f>Scenario!I437=OrigScenario!I369</f>
        <v>1</v>
      </c>
      <c r="J369" s="156" t="b">
        <f>Scenario!J437=OrigScenario!J369</f>
        <v>1</v>
      </c>
      <c r="K369" s="156" t="b">
        <f>Scenario!K437=OrigScenario!K369</f>
        <v>1</v>
      </c>
      <c r="L369" s="156" t="b">
        <f>Scenario!L437=OrigScenario!L369</f>
        <v>1</v>
      </c>
      <c r="M369" s="156" t="b">
        <f>Scenario!M437=OrigScenario!M369</f>
        <v>1</v>
      </c>
      <c r="N369" s="156" t="b">
        <f>Scenario!N437=OrigScenario!N369</f>
        <v>1</v>
      </c>
      <c r="O369" s="156" t="b">
        <f>Scenario!O437=OrigScenario!O369</f>
        <v>1</v>
      </c>
      <c r="P369" s="156" t="b">
        <f>Scenario!P437=OrigScenario!P369</f>
        <v>1</v>
      </c>
      <c r="Q369" s="156" t="b">
        <f>Scenario!Q437=OrigScenario!Q369</f>
        <v>1</v>
      </c>
      <c r="R369" s="156" t="b">
        <f>Scenario!R437=OrigScenario!R369</f>
        <v>1</v>
      </c>
      <c r="S369" s="156" t="b">
        <f>Scenario!S437=OrigScenario!S369</f>
        <v>1</v>
      </c>
      <c r="T369" s="156" t="b">
        <f>Scenario!T437=OrigScenario!T369</f>
        <v>1</v>
      </c>
      <c r="U369" s="156" t="b">
        <f>Scenario!U437=OrigScenario!U369</f>
        <v>1</v>
      </c>
      <c r="V369" s="156" t="b">
        <f>Scenario!V437=OrigScenario!V369</f>
        <v>1</v>
      </c>
      <c r="W369" s="156" t="b">
        <f>Scenario!W437=OrigScenario!W369</f>
        <v>1</v>
      </c>
      <c r="X369" s="156" t="b">
        <f>Scenario!X437=OrigScenario!X369</f>
        <v>1</v>
      </c>
      <c r="Y369" s="156" t="b">
        <f>Scenario!Y437=OrigScenario!Y369</f>
        <v>1</v>
      </c>
      <c r="Z369" s="156" t="b">
        <f>Scenario!Z437=OrigScenario!Z369</f>
        <v>1</v>
      </c>
      <c r="AA369" s="156" t="b">
        <f>Scenario!AA437=OrigScenario!AA369</f>
        <v>1</v>
      </c>
      <c r="AB369" s="156" t="b">
        <f>Scenario!AB437=OrigScenario!AB369</f>
        <v>1</v>
      </c>
      <c r="AC369" s="156" t="b">
        <f>Scenario!AC437=OrigScenario!AC369</f>
        <v>1</v>
      </c>
      <c r="AD369" s="156" t="b">
        <f>Scenario!AD437=OrigScenario!AD369</f>
        <v>1</v>
      </c>
      <c r="AE369" s="156" t="b">
        <f>Scenario!AE437=OrigScenario!AE369</f>
        <v>1</v>
      </c>
      <c r="AF369" s="156" t="b">
        <f>Scenario!AF437=OrigScenario!AF369</f>
        <v>1</v>
      </c>
      <c r="AG369" s="156" t="b">
        <f>Scenario!AG437=OrigScenario!AG369</f>
        <v>1</v>
      </c>
      <c r="AH369" s="156" t="b">
        <f>Scenario!AH437=OrigScenario!AH369</f>
        <v>1</v>
      </c>
      <c r="AI369" s="156" t="b">
        <f>Scenario!AI437=OrigScenario!AI369</f>
        <v>1</v>
      </c>
      <c r="AJ369" s="156" t="b">
        <f>Scenario!AJ437=OrigScenario!AJ369</f>
        <v>1</v>
      </c>
      <c r="AK369" s="156" t="b">
        <f>Scenario!AK437=OrigScenario!AK369</f>
        <v>1</v>
      </c>
      <c r="AL369" s="156" t="b">
        <f>Scenario!AL437=OrigScenario!AL369</f>
        <v>1</v>
      </c>
      <c r="AM369" s="156" t="b">
        <f>Scenario!AM437=OrigScenario!AM369</f>
        <v>1</v>
      </c>
      <c r="AN369" s="156" t="b">
        <f>Scenario!AN437=OrigScenario!AN369</f>
        <v>1</v>
      </c>
      <c r="AO369" s="156" t="b">
        <f>Scenario!AO437=OrigScenario!AO369</f>
        <v>1</v>
      </c>
      <c r="AP369" s="156" t="b">
        <f>Scenario!AP437=OrigScenario!AP369</f>
        <v>1</v>
      </c>
      <c r="AQ369" s="156" t="b">
        <f>Scenario!AQ437=OrigScenario!AQ369</f>
        <v>1</v>
      </c>
      <c r="AR369" s="156" t="b">
        <f>Scenario!AR437=OrigScenario!AR369</f>
        <v>1</v>
      </c>
      <c r="AS369" s="156" t="b">
        <f>Scenario!AS437=OrigScenario!AS369</f>
        <v>1</v>
      </c>
      <c r="AT369" s="156" t="b">
        <f>Scenario!AT437=OrigScenario!AT369</f>
        <v>1</v>
      </c>
      <c r="AU369" s="156" t="b">
        <f>Scenario!AU437=OrigScenario!AU369</f>
        <v>1</v>
      </c>
      <c r="AV369" s="157" t="b">
        <f>Scenario!AV437=OrigScenario!AV369</f>
        <v>1</v>
      </c>
    </row>
    <row r="370" spans="2:48" x14ac:dyDescent="0.2">
      <c r="B370" s="2" t="b">
        <f>Scenario!B438=OrigScenario!B370</f>
        <v>1</v>
      </c>
      <c r="C370" s="156" t="b">
        <f>Scenario!C438=OrigScenario!C370</f>
        <v>1</v>
      </c>
      <c r="D370" s="156" t="b">
        <f>Scenario!D438=OrigScenario!D370</f>
        <v>1</v>
      </c>
      <c r="E370" s="156" t="b">
        <f>Scenario!E438=OrigScenario!E370</f>
        <v>1</v>
      </c>
      <c r="F370" s="156" t="b">
        <f>Scenario!F438=OrigScenario!F370</f>
        <v>1</v>
      </c>
      <c r="G370" s="156" t="b">
        <f>Scenario!G438=OrigScenario!G370</f>
        <v>1</v>
      </c>
      <c r="H370" s="156" t="b">
        <f>Scenario!H438=OrigScenario!H370</f>
        <v>1</v>
      </c>
      <c r="I370" s="156" t="b">
        <f>Scenario!I438=OrigScenario!I370</f>
        <v>1</v>
      </c>
      <c r="J370" s="156" t="b">
        <f>Scenario!J438=OrigScenario!J370</f>
        <v>1</v>
      </c>
      <c r="K370" s="156" t="b">
        <f>Scenario!K438=OrigScenario!K370</f>
        <v>1</v>
      </c>
      <c r="L370" s="156" t="b">
        <f>Scenario!L438=OrigScenario!L370</f>
        <v>1</v>
      </c>
      <c r="M370" s="156" t="b">
        <f>Scenario!M438=OrigScenario!M370</f>
        <v>1</v>
      </c>
      <c r="N370" s="156" t="b">
        <f>Scenario!N438=OrigScenario!N370</f>
        <v>1</v>
      </c>
      <c r="O370" s="156" t="b">
        <f>Scenario!O438=OrigScenario!O370</f>
        <v>1</v>
      </c>
      <c r="P370" s="156" t="b">
        <f>Scenario!P438=OrigScenario!P370</f>
        <v>1</v>
      </c>
      <c r="Q370" s="156" t="b">
        <f>Scenario!Q438=OrigScenario!Q370</f>
        <v>1</v>
      </c>
      <c r="R370" s="156" t="b">
        <f>Scenario!R438=OrigScenario!R370</f>
        <v>1</v>
      </c>
      <c r="S370" s="156" t="b">
        <f>Scenario!S438=OrigScenario!S370</f>
        <v>1</v>
      </c>
      <c r="T370" s="156" t="b">
        <f>Scenario!T438=OrigScenario!T370</f>
        <v>1</v>
      </c>
      <c r="U370" s="156" t="b">
        <f>Scenario!U438=OrigScenario!U370</f>
        <v>1</v>
      </c>
      <c r="V370" s="156" t="b">
        <f>Scenario!V438=OrigScenario!V370</f>
        <v>1</v>
      </c>
      <c r="W370" s="156" t="b">
        <f>Scenario!W438=OrigScenario!W370</f>
        <v>1</v>
      </c>
      <c r="X370" s="156" t="b">
        <f>Scenario!X438=OrigScenario!X370</f>
        <v>1</v>
      </c>
      <c r="Y370" s="156" t="b">
        <f>Scenario!Y438=OrigScenario!Y370</f>
        <v>1</v>
      </c>
      <c r="Z370" s="156" t="b">
        <f>Scenario!Z438=OrigScenario!Z370</f>
        <v>1</v>
      </c>
      <c r="AA370" s="156" t="b">
        <f>Scenario!AA438=OrigScenario!AA370</f>
        <v>1</v>
      </c>
      <c r="AB370" s="156" t="b">
        <f>Scenario!AB438=OrigScenario!AB370</f>
        <v>1</v>
      </c>
      <c r="AC370" s="156" t="b">
        <f>Scenario!AC438=OrigScenario!AC370</f>
        <v>1</v>
      </c>
      <c r="AD370" s="156" t="b">
        <f>Scenario!AD438=OrigScenario!AD370</f>
        <v>1</v>
      </c>
      <c r="AE370" s="156" t="b">
        <f>Scenario!AE438=OrigScenario!AE370</f>
        <v>1</v>
      </c>
      <c r="AF370" s="156" t="b">
        <f>Scenario!AF438=OrigScenario!AF370</f>
        <v>1</v>
      </c>
      <c r="AG370" s="156" t="b">
        <f>Scenario!AG438=OrigScenario!AG370</f>
        <v>1</v>
      </c>
      <c r="AH370" s="156" t="b">
        <f>Scenario!AH438=OrigScenario!AH370</f>
        <v>1</v>
      </c>
      <c r="AI370" s="156" t="b">
        <f>Scenario!AI438=OrigScenario!AI370</f>
        <v>1</v>
      </c>
      <c r="AJ370" s="156" t="b">
        <f>Scenario!AJ438=OrigScenario!AJ370</f>
        <v>1</v>
      </c>
      <c r="AK370" s="156" t="b">
        <f>Scenario!AK438=OrigScenario!AK370</f>
        <v>1</v>
      </c>
      <c r="AL370" s="156" t="b">
        <f>Scenario!AL438=OrigScenario!AL370</f>
        <v>1</v>
      </c>
      <c r="AM370" s="156" t="b">
        <f>Scenario!AM438=OrigScenario!AM370</f>
        <v>1</v>
      </c>
      <c r="AN370" s="156" t="b">
        <f>Scenario!AN438=OrigScenario!AN370</f>
        <v>1</v>
      </c>
      <c r="AO370" s="156" t="b">
        <f>Scenario!AO438=OrigScenario!AO370</f>
        <v>1</v>
      </c>
      <c r="AP370" s="156" t="b">
        <f>Scenario!AP438=OrigScenario!AP370</f>
        <v>1</v>
      </c>
      <c r="AQ370" s="156" t="b">
        <f>Scenario!AQ438=OrigScenario!AQ370</f>
        <v>1</v>
      </c>
      <c r="AR370" s="156" t="b">
        <f>Scenario!AR438=OrigScenario!AR370</f>
        <v>1</v>
      </c>
      <c r="AS370" s="156" t="b">
        <f>Scenario!AS438=OrigScenario!AS370</f>
        <v>1</v>
      </c>
      <c r="AT370" s="156" t="b">
        <f>Scenario!AT438=OrigScenario!AT370</f>
        <v>1</v>
      </c>
      <c r="AU370" s="156" t="b">
        <f>Scenario!AU438=OrigScenario!AU370</f>
        <v>1</v>
      </c>
      <c r="AV370" s="157" t="b">
        <f>Scenario!AV438=OrigScenario!AV370</f>
        <v>1</v>
      </c>
    </row>
    <row r="371" spans="2:48" x14ac:dyDescent="0.2">
      <c r="B371" s="2" t="b">
        <f>Scenario!B439=OrigScenario!B371</f>
        <v>1</v>
      </c>
      <c r="C371" s="154" t="b">
        <f>Scenario!C439=OrigScenario!C371</f>
        <v>0</v>
      </c>
      <c r="D371" s="154" t="b">
        <f>Scenario!D439=OrigScenario!D371</f>
        <v>0</v>
      </c>
      <c r="E371" s="154" t="b">
        <f>Scenario!E439=OrigScenario!E371</f>
        <v>0</v>
      </c>
      <c r="F371" s="154" t="b">
        <f>Scenario!F439=OrigScenario!F371</f>
        <v>0</v>
      </c>
      <c r="G371" s="154" t="b">
        <f>Scenario!G439=OrigScenario!G371</f>
        <v>0</v>
      </c>
      <c r="H371" s="154" t="b">
        <f>Scenario!H439=OrigScenario!H371</f>
        <v>0</v>
      </c>
      <c r="I371" s="154" t="b">
        <f>Scenario!I439=OrigScenario!I371</f>
        <v>0</v>
      </c>
      <c r="J371" s="154" t="b">
        <f>Scenario!J439=OrigScenario!J371</f>
        <v>0</v>
      </c>
      <c r="K371" s="154" t="b">
        <f>Scenario!K439=OrigScenario!K371</f>
        <v>0</v>
      </c>
      <c r="L371" s="154" t="b">
        <f>Scenario!L439=OrigScenario!L371</f>
        <v>0</v>
      </c>
      <c r="M371" s="154" t="b">
        <f>Scenario!M439=OrigScenario!M371</f>
        <v>0</v>
      </c>
      <c r="N371" s="154" t="b">
        <f>Scenario!N439=OrigScenario!N371</f>
        <v>0</v>
      </c>
      <c r="O371" s="154" t="b">
        <f>Scenario!O439=OrigScenario!O371</f>
        <v>0</v>
      </c>
      <c r="P371" s="154" t="b">
        <f>Scenario!P439=OrigScenario!P371</f>
        <v>0</v>
      </c>
      <c r="Q371" s="154" t="b">
        <f>Scenario!Q439=OrigScenario!Q371</f>
        <v>0</v>
      </c>
      <c r="R371" s="154" t="b">
        <f>Scenario!R439=OrigScenario!R371</f>
        <v>0</v>
      </c>
      <c r="S371" s="154" t="b">
        <f>Scenario!S439=OrigScenario!S371</f>
        <v>0</v>
      </c>
      <c r="T371" s="154" t="b">
        <f>Scenario!T439=OrigScenario!T371</f>
        <v>0</v>
      </c>
      <c r="U371" s="154" t="b">
        <f>Scenario!U439=OrigScenario!U371</f>
        <v>0</v>
      </c>
      <c r="V371" s="154" t="b">
        <f>Scenario!V439=OrigScenario!V371</f>
        <v>0</v>
      </c>
      <c r="W371" s="154" t="b">
        <f>Scenario!W439=OrigScenario!W371</f>
        <v>0</v>
      </c>
      <c r="X371" s="154" t="b">
        <f>Scenario!X439=OrigScenario!X371</f>
        <v>0</v>
      </c>
      <c r="Y371" s="154" t="b">
        <f>Scenario!Y439=OrigScenario!Y371</f>
        <v>0</v>
      </c>
      <c r="Z371" s="154" t="b">
        <f>Scenario!Z439=OrigScenario!Z371</f>
        <v>0</v>
      </c>
      <c r="AA371" s="154" t="b">
        <f>Scenario!AA439=OrigScenario!AA371</f>
        <v>0</v>
      </c>
      <c r="AB371" s="154" t="b">
        <f>Scenario!AB439=OrigScenario!AB371</f>
        <v>0</v>
      </c>
      <c r="AC371" s="154" t="b">
        <f>Scenario!AC439=OrigScenario!AC371</f>
        <v>0</v>
      </c>
      <c r="AD371" s="154" t="b">
        <f>Scenario!AD439=OrigScenario!AD371</f>
        <v>0</v>
      </c>
      <c r="AE371" s="154" t="b">
        <f>Scenario!AE439=OrigScenario!AE371</f>
        <v>0</v>
      </c>
      <c r="AF371" s="154" t="b">
        <f>Scenario!AF439=OrigScenario!AF371</f>
        <v>0</v>
      </c>
      <c r="AG371" s="154" t="b">
        <f>Scenario!AG439=OrigScenario!AG371</f>
        <v>0</v>
      </c>
      <c r="AH371" s="154" t="b">
        <f>Scenario!AH439=OrigScenario!AH371</f>
        <v>0</v>
      </c>
      <c r="AI371" s="154" t="b">
        <f>Scenario!AI439=OrigScenario!AI371</f>
        <v>0</v>
      </c>
      <c r="AJ371" s="154" t="b">
        <f>Scenario!AJ439=OrigScenario!AJ371</f>
        <v>0</v>
      </c>
      <c r="AK371" s="154" t="b">
        <f>Scenario!AK439=OrigScenario!AK371</f>
        <v>0</v>
      </c>
      <c r="AL371" s="154" t="b">
        <f>Scenario!AL439=OrigScenario!AL371</f>
        <v>0</v>
      </c>
      <c r="AM371" s="154" t="b">
        <f>Scenario!AM439=OrigScenario!AM371</f>
        <v>0</v>
      </c>
      <c r="AN371" s="154" t="b">
        <f>Scenario!AN439=OrigScenario!AN371</f>
        <v>0</v>
      </c>
      <c r="AO371" s="154" t="b">
        <f>Scenario!AO439=OrigScenario!AO371</f>
        <v>0</v>
      </c>
      <c r="AP371" s="154" t="b">
        <f>Scenario!AP439=OrigScenario!AP371</f>
        <v>0</v>
      </c>
      <c r="AQ371" s="154" t="b">
        <f>Scenario!AQ439=OrigScenario!AQ371</f>
        <v>0</v>
      </c>
      <c r="AR371" s="154" t="b">
        <f>Scenario!AR439=OrigScenario!AR371</f>
        <v>0</v>
      </c>
      <c r="AS371" s="154" t="b">
        <f>Scenario!AS439=OrigScenario!AS371</f>
        <v>0</v>
      </c>
      <c r="AT371" s="154" t="b">
        <f>Scenario!AT439=OrigScenario!AT371</f>
        <v>0</v>
      </c>
      <c r="AU371" s="154" t="b">
        <f>Scenario!AU439=OrigScenario!AU371</f>
        <v>0</v>
      </c>
      <c r="AV371" s="155" t="b">
        <f>Scenario!AV439=OrigScenario!AV371</f>
        <v>0</v>
      </c>
    </row>
    <row r="372" spans="2:48" x14ac:dyDescent="0.2">
      <c r="B372" s="2" t="b">
        <f>Scenario!B440=OrigScenario!B372</f>
        <v>1</v>
      </c>
      <c r="C372" s="154" t="b">
        <f>Scenario!C440=OrigScenario!C372</f>
        <v>1</v>
      </c>
      <c r="D372" s="154" t="b">
        <f>Scenario!D440=OrigScenario!D372</f>
        <v>1</v>
      </c>
      <c r="E372" s="154" t="b">
        <f>Scenario!E440=OrigScenario!E372</f>
        <v>1</v>
      </c>
      <c r="F372" s="154" t="b">
        <f>Scenario!F440=OrigScenario!F372</f>
        <v>1</v>
      </c>
      <c r="G372" s="154" t="b">
        <f>Scenario!G440=OrigScenario!G372</f>
        <v>1</v>
      </c>
      <c r="H372" s="154" t="b">
        <f>Scenario!H440=OrigScenario!H372</f>
        <v>1</v>
      </c>
      <c r="I372" s="154" t="b">
        <f>Scenario!I440=OrigScenario!I372</f>
        <v>1</v>
      </c>
      <c r="J372" s="154" t="b">
        <f>Scenario!J440=OrigScenario!J372</f>
        <v>1</v>
      </c>
      <c r="K372" s="154" t="b">
        <f>Scenario!K440=OrigScenario!K372</f>
        <v>1</v>
      </c>
      <c r="L372" s="154" t="b">
        <f>Scenario!L440=OrigScenario!L372</f>
        <v>1</v>
      </c>
      <c r="M372" s="154" t="b">
        <f>Scenario!M440=OrigScenario!M372</f>
        <v>1</v>
      </c>
      <c r="N372" s="154" t="b">
        <f>Scenario!N440=OrigScenario!N372</f>
        <v>1</v>
      </c>
      <c r="O372" s="154" t="b">
        <f>Scenario!O440=OrigScenario!O372</f>
        <v>1</v>
      </c>
      <c r="P372" s="154" t="b">
        <f>Scenario!P440=OrigScenario!P372</f>
        <v>1</v>
      </c>
      <c r="Q372" s="154" t="b">
        <f>Scenario!Q440=OrigScenario!Q372</f>
        <v>1</v>
      </c>
      <c r="R372" s="154" t="b">
        <f>Scenario!R440=OrigScenario!R372</f>
        <v>1</v>
      </c>
      <c r="S372" s="154" t="b">
        <f>Scenario!S440=OrigScenario!S372</f>
        <v>1</v>
      </c>
      <c r="T372" s="154" t="b">
        <f>Scenario!T440=OrigScenario!T372</f>
        <v>1</v>
      </c>
      <c r="U372" s="154" t="b">
        <f>Scenario!U440=OrigScenario!U372</f>
        <v>1</v>
      </c>
      <c r="V372" s="154" t="b">
        <f>Scenario!V440=OrigScenario!V372</f>
        <v>1</v>
      </c>
      <c r="W372" s="154" t="b">
        <f>Scenario!W440=OrigScenario!W372</f>
        <v>1</v>
      </c>
      <c r="X372" s="154" t="b">
        <f>Scenario!X440=OrigScenario!X372</f>
        <v>1</v>
      </c>
      <c r="Y372" s="154" t="b">
        <f>Scenario!Y440=OrigScenario!Y372</f>
        <v>1</v>
      </c>
      <c r="Z372" s="154" t="b">
        <f>Scenario!Z440=OrigScenario!Z372</f>
        <v>1</v>
      </c>
      <c r="AA372" s="154" t="b">
        <f>Scenario!AA440=OrigScenario!AA372</f>
        <v>1</v>
      </c>
      <c r="AB372" s="154" t="b">
        <f>Scenario!AB440=OrigScenario!AB372</f>
        <v>1</v>
      </c>
      <c r="AC372" s="154" t="b">
        <f>Scenario!AC440=OrigScenario!AC372</f>
        <v>1</v>
      </c>
      <c r="AD372" s="154" t="b">
        <f>Scenario!AD440=OrigScenario!AD372</f>
        <v>1</v>
      </c>
      <c r="AE372" s="154" t="b">
        <f>Scenario!AE440=OrigScenario!AE372</f>
        <v>1</v>
      </c>
      <c r="AF372" s="154" t="b">
        <f>Scenario!AF440=OrigScenario!AF372</f>
        <v>1</v>
      </c>
      <c r="AG372" s="154" t="b">
        <f>Scenario!AG440=OrigScenario!AG372</f>
        <v>1</v>
      </c>
      <c r="AH372" s="154" t="b">
        <f>Scenario!AH440=OrigScenario!AH372</f>
        <v>1</v>
      </c>
      <c r="AI372" s="154" t="b">
        <f>Scenario!AI440=OrigScenario!AI372</f>
        <v>1</v>
      </c>
      <c r="AJ372" s="154" t="b">
        <f>Scenario!AJ440=OrigScenario!AJ372</f>
        <v>1</v>
      </c>
      <c r="AK372" s="154" t="b">
        <f>Scenario!AK440=OrigScenario!AK372</f>
        <v>1</v>
      </c>
      <c r="AL372" s="154" t="b">
        <f>Scenario!AL440=OrigScenario!AL372</f>
        <v>1</v>
      </c>
      <c r="AM372" s="154" t="b">
        <f>Scenario!AM440=OrigScenario!AM372</f>
        <v>1</v>
      </c>
      <c r="AN372" s="154" t="b">
        <f>Scenario!AN440=OrigScenario!AN372</f>
        <v>1</v>
      </c>
      <c r="AO372" s="154" t="b">
        <f>Scenario!AO440=OrigScenario!AO372</f>
        <v>1</v>
      </c>
      <c r="AP372" s="154" t="b">
        <f>Scenario!AP440=OrigScenario!AP372</f>
        <v>1</v>
      </c>
      <c r="AQ372" s="154" t="b">
        <f>Scenario!AQ440=OrigScenario!AQ372</f>
        <v>1</v>
      </c>
      <c r="AR372" s="154" t="b">
        <f>Scenario!AR440=OrigScenario!AR372</f>
        <v>1</v>
      </c>
      <c r="AS372" s="154" t="b">
        <f>Scenario!AS440=OrigScenario!AS372</f>
        <v>1</v>
      </c>
      <c r="AT372" s="154" t="b">
        <f>Scenario!AT440=OrigScenario!AT372</f>
        <v>1</v>
      </c>
      <c r="AU372" s="154" t="b">
        <f>Scenario!AU440=OrigScenario!AU372</f>
        <v>1</v>
      </c>
      <c r="AV372" s="155" t="b">
        <f>Scenario!AV440=OrigScenario!AV372</f>
        <v>1</v>
      </c>
    </row>
    <row r="373" spans="2:48" x14ac:dyDescent="0.2">
      <c r="B373" s="2" t="b">
        <f>Scenario!B441=OrigScenario!B373</f>
        <v>1</v>
      </c>
      <c r="C373" s="154" t="b">
        <f>Scenario!C441=OrigScenario!C373</f>
        <v>1</v>
      </c>
      <c r="D373" s="154" t="b">
        <f>Scenario!D441=OrigScenario!D373</f>
        <v>1</v>
      </c>
      <c r="E373" s="154" t="b">
        <f>Scenario!E441=OrigScenario!E373</f>
        <v>1</v>
      </c>
      <c r="F373" s="154" t="b">
        <f>Scenario!F441=OrigScenario!F373</f>
        <v>1</v>
      </c>
      <c r="G373" s="154" t="b">
        <f>Scenario!G441=OrigScenario!G373</f>
        <v>1</v>
      </c>
      <c r="H373" s="154" t="b">
        <f>Scenario!H441=OrigScenario!H373</f>
        <v>1</v>
      </c>
      <c r="I373" s="154" t="b">
        <f>Scenario!I441=OrigScenario!I373</f>
        <v>1</v>
      </c>
      <c r="J373" s="154" t="b">
        <f>Scenario!J441=OrigScenario!J373</f>
        <v>1</v>
      </c>
      <c r="K373" s="154" t="b">
        <f>Scenario!K441=OrigScenario!K373</f>
        <v>1</v>
      </c>
      <c r="L373" s="154" t="b">
        <f>Scenario!L441=OrigScenario!L373</f>
        <v>1</v>
      </c>
      <c r="M373" s="154" t="b">
        <f>Scenario!M441=OrigScenario!M373</f>
        <v>1</v>
      </c>
      <c r="N373" s="154" t="b">
        <f>Scenario!N441=OrigScenario!N373</f>
        <v>1</v>
      </c>
      <c r="O373" s="154" t="b">
        <f>Scenario!O441=OrigScenario!O373</f>
        <v>1</v>
      </c>
      <c r="P373" s="154" t="b">
        <f>Scenario!P441=OrigScenario!P373</f>
        <v>1</v>
      </c>
      <c r="Q373" s="154" t="b">
        <f>Scenario!Q441=OrigScenario!Q373</f>
        <v>1</v>
      </c>
      <c r="R373" s="154" t="b">
        <f>Scenario!R441=OrigScenario!R373</f>
        <v>1</v>
      </c>
      <c r="S373" s="154" t="b">
        <f>Scenario!S441=OrigScenario!S373</f>
        <v>1</v>
      </c>
      <c r="T373" s="154" t="b">
        <f>Scenario!T441=OrigScenario!T373</f>
        <v>1</v>
      </c>
      <c r="U373" s="154" t="b">
        <f>Scenario!U441=OrigScenario!U373</f>
        <v>1</v>
      </c>
      <c r="V373" s="154" t="b">
        <f>Scenario!V441=OrigScenario!V373</f>
        <v>1</v>
      </c>
      <c r="W373" s="154" t="b">
        <f>Scenario!W441=OrigScenario!W373</f>
        <v>1</v>
      </c>
      <c r="X373" s="154" t="b">
        <f>Scenario!X441=OrigScenario!X373</f>
        <v>1</v>
      </c>
      <c r="Y373" s="154" t="b">
        <f>Scenario!Y441=OrigScenario!Y373</f>
        <v>1</v>
      </c>
      <c r="Z373" s="154" t="b">
        <f>Scenario!Z441=OrigScenario!Z373</f>
        <v>1</v>
      </c>
      <c r="AA373" s="154" t="b">
        <f>Scenario!AA441=OrigScenario!AA373</f>
        <v>1</v>
      </c>
      <c r="AB373" s="154" t="b">
        <f>Scenario!AB441=OrigScenario!AB373</f>
        <v>1</v>
      </c>
      <c r="AC373" s="154" t="b">
        <f>Scenario!AC441=OrigScenario!AC373</f>
        <v>1</v>
      </c>
      <c r="AD373" s="154" t="b">
        <f>Scenario!AD441=OrigScenario!AD373</f>
        <v>1</v>
      </c>
      <c r="AE373" s="154" t="b">
        <f>Scenario!AE441=OrigScenario!AE373</f>
        <v>1</v>
      </c>
      <c r="AF373" s="154" t="b">
        <f>Scenario!AF441=OrigScenario!AF373</f>
        <v>1</v>
      </c>
      <c r="AG373" s="154" t="b">
        <f>Scenario!AG441=OrigScenario!AG373</f>
        <v>1</v>
      </c>
      <c r="AH373" s="154" t="b">
        <f>Scenario!AH441=OrigScenario!AH373</f>
        <v>1</v>
      </c>
      <c r="AI373" s="154" t="b">
        <f>Scenario!AI441=OrigScenario!AI373</f>
        <v>1</v>
      </c>
      <c r="AJ373" s="154" t="b">
        <f>Scenario!AJ441=OrigScenario!AJ373</f>
        <v>1</v>
      </c>
      <c r="AK373" s="154" t="b">
        <f>Scenario!AK441=OrigScenario!AK373</f>
        <v>1</v>
      </c>
      <c r="AL373" s="154" t="b">
        <f>Scenario!AL441=OrigScenario!AL373</f>
        <v>1</v>
      </c>
      <c r="AM373" s="154" t="b">
        <f>Scenario!AM441=OrigScenario!AM373</f>
        <v>1</v>
      </c>
      <c r="AN373" s="154" t="b">
        <f>Scenario!AN441=OrigScenario!AN373</f>
        <v>1</v>
      </c>
      <c r="AO373" s="154" t="b">
        <f>Scenario!AO441=OrigScenario!AO373</f>
        <v>1</v>
      </c>
      <c r="AP373" s="154" t="b">
        <f>Scenario!AP441=OrigScenario!AP373</f>
        <v>1</v>
      </c>
      <c r="AQ373" s="154" t="b">
        <f>Scenario!AQ441=OrigScenario!AQ373</f>
        <v>1</v>
      </c>
      <c r="AR373" s="154" t="b">
        <f>Scenario!AR441=OrigScenario!AR373</f>
        <v>1</v>
      </c>
      <c r="AS373" s="154" t="b">
        <f>Scenario!AS441=OrigScenario!AS373</f>
        <v>1</v>
      </c>
      <c r="AT373" s="154" t="b">
        <f>Scenario!AT441=OrigScenario!AT373</f>
        <v>1</v>
      </c>
      <c r="AU373" s="154" t="b">
        <f>Scenario!AU441=OrigScenario!AU373</f>
        <v>1</v>
      </c>
      <c r="AV373" s="155" t="b">
        <f>Scenario!AV441=OrigScenario!AV373</f>
        <v>1</v>
      </c>
    </row>
    <row r="374" spans="2:48" x14ac:dyDescent="0.2">
      <c r="B374" s="2" t="b">
        <f>Scenario!B442=OrigScenario!B374</f>
        <v>1</v>
      </c>
      <c r="C374" s="154" t="b">
        <f>Scenario!C442=OrigScenario!C374</f>
        <v>1</v>
      </c>
      <c r="D374" s="154" t="b">
        <f>Scenario!D442=OrigScenario!D374</f>
        <v>1</v>
      </c>
      <c r="E374" s="154" t="b">
        <f>Scenario!E442=OrigScenario!E374</f>
        <v>1</v>
      </c>
      <c r="F374" s="154" t="b">
        <f>Scenario!F442=OrigScenario!F374</f>
        <v>1</v>
      </c>
      <c r="G374" s="154" t="b">
        <f>Scenario!G442=OrigScenario!G374</f>
        <v>1</v>
      </c>
      <c r="H374" s="154" t="b">
        <f>Scenario!H442=OrigScenario!H374</f>
        <v>1</v>
      </c>
      <c r="I374" s="154" t="b">
        <f>Scenario!I442=OrigScenario!I374</f>
        <v>1</v>
      </c>
      <c r="J374" s="154" t="b">
        <f>Scenario!J442=OrigScenario!J374</f>
        <v>1</v>
      </c>
      <c r="K374" s="154" t="b">
        <f>Scenario!K442=OrigScenario!K374</f>
        <v>1</v>
      </c>
      <c r="L374" s="154" t="b">
        <f>Scenario!L442=OrigScenario!L374</f>
        <v>1</v>
      </c>
      <c r="M374" s="154" t="b">
        <f>Scenario!M442=OrigScenario!M374</f>
        <v>1</v>
      </c>
      <c r="N374" s="154" t="b">
        <f>Scenario!N442=OrigScenario!N374</f>
        <v>1</v>
      </c>
      <c r="O374" s="154" t="b">
        <f>Scenario!O442=OrigScenario!O374</f>
        <v>1</v>
      </c>
      <c r="P374" s="154" t="b">
        <f>Scenario!P442=OrigScenario!P374</f>
        <v>1</v>
      </c>
      <c r="Q374" s="154" t="b">
        <f>Scenario!Q442=OrigScenario!Q374</f>
        <v>1</v>
      </c>
      <c r="R374" s="154" t="b">
        <f>Scenario!R442=OrigScenario!R374</f>
        <v>1</v>
      </c>
      <c r="S374" s="154" t="b">
        <f>Scenario!S442=OrigScenario!S374</f>
        <v>1</v>
      </c>
      <c r="T374" s="154" t="b">
        <f>Scenario!T442=OrigScenario!T374</f>
        <v>1</v>
      </c>
      <c r="U374" s="154" t="b">
        <f>Scenario!U442=OrigScenario!U374</f>
        <v>1</v>
      </c>
      <c r="V374" s="154" t="b">
        <f>Scenario!V442=OrigScenario!V374</f>
        <v>1</v>
      </c>
      <c r="W374" s="154" t="b">
        <f>Scenario!W442=OrigScenario!W374</f>
        <v>1</v>
      </c>
      <c r="X374" s="154" t="b">
        <f>Scenario!X442=OrigScenario!X374</f>
        <v>1</v>
      </c>
      <c r="Y374" s="154" t="b">
        <f>Scenario!Y442=OrigScenario!Y374</f>
        <v>1</v>
      </c>
      <c r="Z374" s="154" t="b">
        <f>Scenario!Z442=OrigScenario!Z374</f>
        <v>1</v>
      </c>
      <c r="AA374" s="154" t="b">
        <f>Scenario!AA442=OrigScenario!AA374</f>
        <v>1</v>
      </c>
      <c r="AB374" s="154" t="b">
        <f>Scenario!AB442=OrigScenario!AB374</f>
        <v>1</v>
      </c>
      <c r="AC374" s="154" t="b">
        <f>Scenario!AC442=OrigScenario!AC374</f>
        <v>1</v>
      </c>
      <c r="AD374" s="154" t="b">
        <f>Scenario!AD442=OrigScenario!AD374</f>
        <v>1</v>
      </c>
      <c r="AE374" s="154" t="b">
        <f>Scenario!AE442=OrigScenario!AE374</f>
        <v>1</v>
      </c>
      <c r="AF374" s="154" t="b">
        <f>Scenario!AF442=OrigScenario!AF374</f>
        <v>1</v>
      </c>
      <c r="AG374" s="154" t="b">
        <f>Scenario!AG442=OrigScenario!AG374</f>
        <v>1</v>
      </c>
      <c r="AH374" s="154" t="b">
        <f>Scenario!AH442=OrigScenario!AH374</f>
        <v>1</v>
      </c>
      <c r="AI374" s="154" t="b">
        <f>Scenario!AI442=OrigScenario!AI374</f>
        <v>1</v>
      </c>
      <c r="AJ374" s="154" t="b">
        <f>Scenario!AJ442=OrigScenario!AJ374</f>
        <v>1</v>
      </c>
      <c r="AK374" s="154" t="b">
        <f>Scenario!AK442=OrigScenario!AK374</f>
        <v>1</v>
      </c>
      <c r="AL374" s="154" t="b">
        <f>Scenario!AL442=OrigScenario!AL374</f>
        <v>1</v>
      </c>
      <c r="AM374" s="154" t="b">
        <f>Scenario!AM442=OrigScenario!AM374</f>
        <v>1</v>
      </c>
      <c r="AN374" s="154" t="b">
        <f>Scenario!AN442=OrigScenario!AN374</f>
        <v>1</v>
      </c>
      <c r="AO374" s="154" t="b">
        <f>Scenario!AO442=OrigScenario!AO374</f>
        <v>1</v>
      </c>
      <c r="AP374" s="154" t="b">
        <f>Scenario!AP442=OrigScenario!AP374</f>
        <v>1</v>
      </c>
      <c r="AQ374" s="154" t="b">
        <f>Scenario!AQ442=OrigScenario!AQ374</f>
        <v>1</v>
      </c>
      <c r="AR374" s="154" t="b">
        <f>Scenario!AR442=OrigScenario!AR374</f>
        <v>1</v>
      </c>
      <c r="AS374" s="154" t="b">
        <f>Scenario!AS442=OrigScenario!AS374</f>
        <v>1</v>
      </c>
      <c r="AT374" s="154" t="b">
        <f>Scenario!AT442=OrigScenario!AT374</f>
        <v>1</v>
      </c>
      <c r="AU374" s="154" t="b">
        <f>Scenario!AU442=OrigScenario!AU374</f>
        <v>1</v>
      </c>
      <c r="AV374" s="155" t="b">
        <f>Scenario!AV442=OrigScenario!AV374</f>
        <v>1</v>
      </c>
    </row>
    <row r="375" spans="2:48" x14ac:dyDescent="0.2">
      <c r="B375" s="2" t="b">
        <f>Scenario!B443=OrigScenario!B375</f>
        <v>1</v>
      </c>
      <c r="C375" s="162" t="b">
        <f>Scenario!C443=OrigScenario!C375</f>
        <v>0</v>
      </c>
      <c r="D375" s="154" t="b">
        <f>Scenario!D443=OrigScenario!D375</f>
        <v>0</v>
      </c>
      <c r="E375" s="154" t="b">
        <f>Scenario!E443=OrigScenario!E375</f>
        <v>0</v>
      </c>
      <c r="F375" s="154" t="b">
        <f>Scenario!F443=OrigScenario!F375</f>
        <v>0</v>
      </c>
      <c r="G375" s="154" t="b">
        <f>Scenario!G443=OrigScenario!G375</f>
        <v>0</v>
      </c>
      <c r="H375" s="154" t="b">
        <f>Scenario!H443=OrigScenario!H375</f>
        <v>0</v>
      </c>
      <c r="I375" s="154" t="b">
        <f>Scenario!I443=OrigScenario!I375</f>
        <v>0</v>
      </c>
      <c r="J375" s="154" t="b">
        <f>Scenario!J443=OrigScenario!J375</f>
        <v>0</v>
      </c>
      <c r="K375" s="154" t="b">
        <f>Scenario!K443=OrigScenario!K375</f>
        <v>0</v>
      </c>
      <c r="L375" s="154" t="b">
        <f>Scenario!L443=OrigScenario!L375</f>
        <v>0</v>
      </c>
      <c r="M375" s="154" t="b">
        <f>Scenario!M443=OrigScenario!M375</f>
        <v>0</v>
      </c>
      <c r="N375" s="154" t="b">
        <f>Scenario!N443=OrigScenario!N375</f>
        <v>0</v>
      </c>
      <c r="O375" s="154" t="b">
        <f>Scenario!O443=OrigScenario!O375</f>
        <v>0</v>
      </c>
      <c r="P375" s="154" t="b">
        <f>Scenario!P443=OrigScenario!P375</f>
        <v>0</v>
      </c>
      <c r="Q375" s="154" t="b">
        <f>Scenario!Q443=OrigScenario!Q375</f>
        <v>0</v>
      </c>
      <c r="R375" s="154" t="b">
        <f>Scenario!R443=OrigScenario!R375</f>
        <v>0</v>
      </c>
      <c r="S375" s="154" t="b">
        <f>Scenario!S443=OrigScenario!S375</f>
        <v>0</v>
      </c>
      <c r="T375" s="154" t="b">
        <f>Scenario!T443=OrigScenario!T375</f>
        <v>0</v>
      </c>
      <c r="U375" s="154" t="b">
        <f>Scenario!U443=OrigScenario!U375</f>
        <v>0</v>
      </c>
      <c r="V375" s="154" t="b">
        <f>Scenario!V443=OrigScenario!V375</f>
        <v>0</v>
      </c>
      <c r="W375" s="154" t="b">
        <f>Scenario!W443=OrigScenario!W375</f>
        <v>0</v>
      </c>
      <c r="X375" s="154" t="b">
        <f>Scenario!X443=OrigScenario!X375</f>
        <v>0</v>
      </c>
      <c r="Y375" s="154" t="b">
        <f>Scenario!Y443=OrigScenario!Y375</f>
        <v>0</v>
      </c>
      <c r="Z375" s="154" t="b">
        <f>Scenario!Z443=OrigScenario!Z375</f>
        <v>0</v>
      </c>
      <c r="AA375" s="154" t="b">
        <f>Scenario!AA443=OrigScenario!AA375</f>
        <v>0</v>
      </c>
      <c r="AB375" s="154" t="b">
        <f>Scenario!AB443=OrigScenario!AB375</f>
        <v>0</v>
      </c>
      <c r="AC375" s="154" t="b">
        <f>Scenario!AC443=OrigScenario!AC375</f>
        <v>0</v>
      </c>
      <c r="AD375" s="154" t="b">
        <f>Scenario!AD443=OrigScenario!AD375</f>
        <v>0</v>
      </c>
      <c r="AE375" s="154" t="b">
        <f>Scenario!AE443=OrigScenario!AE375</f>
        <v>0</v>
      </c>
      <c r="AF375" s="154" t="b">
        <f>Scenario!AF443=OrigScenario!AF375</f>
        <v>0</v>
      </c>
      <c r="AG375" s="154" t="b">
        <f>Scenario!AG443=OrigScenario!AG375</f>
        <v>0</v>
      </c>
      <c r="AH375" s="154" t="b">
        <f>Scenario!AH443=OrigScenario!AH375</f>
        <v>0</v>
      </c>
      <c r="AI375" s="154" t="b">
        <f>Scenario!AI443=OrigScenario!AI375</f>
        <v>0</v>
      </c>
      <c r="AJ375" s="154" t="b">
        <f>Scenario!AJ443=OrigScenario!AJ375</f>
        <v>0</v>
      </c>
      <c r="AK375" s="154" t="b">
        <f>Scenario!AK443=OrigScenario!AK375</f>
        <v>0</v>
      </c>
      <c r="AL375" s="154" t="b">
        <f>Scenario!AL443=OrigScenario!AL375</f>
        <v>0</v>
      </c>
      <c r="AM375" s="154" t="b">
        <f>Scenario!AM443=OrigScenario!AM375</f>
        <v>0</v>
      </c>
      <c r="AN375" s="154" t="b">
        <f>Scenario!AN443=OrigScenario!AN375</f>
        <v>0</v>
      </c>
      <c r="AO375" s="154" t="b">
        <f>Scenario!AO443=OrigScenario!AO375</f>
        <v>0</v>
      </c>
      <c r="AP375" s="154" t="b">
        <f>Scenario!AP443=OrigScenario!AP375</f>
        <v>0</v>
      </c>
      <c r="AQ375" s="154" t="b">
        <f>Scenario!AQ443=OrigScenario!AQ375</f>
        <v>0</v>
      </c>
      <c r="AR375" s="154" t="b">
        <f>Scenario!AR443=OrigScenario!AR375</f>
        <v>0</v>
      </c>
      <c r="AS375" s="154" t="b">
        <f>Scenario!AS443=OrigScenario!AS375</f>
        <v>0</v>
      </c>
      <c r="AT375" s="154" t="b">
        <f>Scenario!AT443=OrigScenario!AT375</f>
        <v>0</v>
      </c>
      <c r="AU375" s="154" t="b">
        <f>Scenario!AU443=OrigScenario!AU375</f>
        <v>0</v>
      </c>
      <c r="AV375" s="155" t="b">
        <f>Scenario!AV443=OrigScenario!AV375</f>
        <v>0</v>
      </c>
    </row>
    <row r="376" spans="2:48" x14ac:dyDescent="0.2">
      <c r="B376" s="2" t="b">
        <f>Scenario!B444=OrigScenario!B376</f>
        <v>1</v>
      </c>
      <c r="C376" s="162" t="b">
        <f>Scenario!C444=OrigScenario!C376</f>
        <v>0</v>
      </c>
      <c r="D376" s="154" t="b">
        <f>Scenario!D444=OrigScenario!D376</f>
        <v>0</v>
      </c>
      <c r="E376" s="154" t="b">
        <f>Scenario!E444=OrigScenario!E376</f>
        <v>0</v>
      </c>
      <c r="F376" s="154" t="b">
        <f>Scenario!F444=OrigScenario!F376</f>
        <v>0</v>
      </c>
      <c r="G376" s="154" t="b">
        <f>Scenario!G444=OrigScenario!G376</f>
        <v>0</v>
      </c>
      <c r="H376" s="154" t="b">
        <f>Scenario!H444=OrigScenario!H376</f>
        <v>0</v>
      </c>
      <c r="I376" s="154" t="b">
        <f>Scenario!I444=OrigScenario!I376</f>
        <v>0</v>
      </c>
      <c r="J376" s="154" t="b">
        <f>Scenario!J444=OrigScenario!J376</f>
        <v>0</v>
      </c>
      <c r="K376" s="154" t="b">
        <f>Scenario!K444=OrigScenario!K376</f>
        <v>0</v>
      </c>
      <c r="L376" s="154" t="b">
        <f>Scenario!L444=OrigScenario!L376</f>
        <v>0</v>
      </c>
      <c r="M376" s="154" t="b">
        <f>Scenario!M444=OrigScenario!M376</f>
        <v>0</v>
      </c>
      <c r="N376" s="154" t="b">
        <f>Scenario!N444=OrigScenario!N376</f>
        <v>0</v>
      </c>
      <c r="O376" s="154" t="b">
        <f>Scenario!O444=OrigScenario!O376</f>
        <v>0</v>
      </c>
      <c r="P376" s="154" t="b">
        <f>Scenario!P444=OrigScenario!P376</f>
        <v>0</v>
      </c>
      <c r="Q376" s="154" t="b">
        <f>Scenario!Q444=OrigScenario!Q376</f>
        <v>0</v>
      </c>
      <c r="R376" s="154" t="b">
        <f>Scenario!R444=OrigScenario!R376</f>
        <v>0</v>
      </c>
      <c r="S376" s="154" t="b">
        <f>Scenario!S444=OrigScenario!S376</f>
        <v>0</v>
      </c>
      <c r="T376" s="154" t="b">
        <f>Scenario!T444=OrigScenario!T376</f>
        <v>0</v>
      </c>
      <c r="U376" s="154" t="b">
        <f>Scenario!U444=OrigScenario!U376</f>
        <v>0</v>
      </c>
      <c r="V376" s="154" t="b">
        <f>Scenario!V444=OrigScenario!V376</f>
        <v>0</v>
      </c>
      <c r="W376" s="154" t="b">
        <f>Scenario!W444=OrigScenario!W376</f>
        <v>0</v>
      </c>
      <c r="X376" s="154" t="b">
        <f>Scenario!X444=OrigScenario!X376</f>
        <v>0</v>
      </c>
      <c r="Y376" s="154" t="b">
        <f>Scenario!Y444=OrigScenario!Y376</f>
        <v>0</v>
      </c>
      <c r="Z376" s="154" t="b">
        <f>Scenario!Z444=OrigScenario!Z376</f>
        <v>0</v>
      </c>
      <c r="AA376" s="154" t="b">
        <f>Scenario!AA444=OrigScenario!AA376</f>
        <v>0</v>
      </c>
      <c r="AB376" s="154" t="b">
        <f>Scenario!AB444=OrigScenario!AB376</f>
        <v>0</v>
      </c>
      <c r="AC376" s="154" t="b">
        <f>Scenario!AC444=OrigScenario!AC376</f>
        <v>0</v>
      </c>
      <c r="AD376" s="154" t="b">
        <f>Scenario!AD444=OrigScenario!AD376</f>
        <v>0</v>
      </c>
      <c r="AE376" s="154" t="b">
        <f>Scenario!AE444=OrigScenario!AE376</f>
        <v>0</v>
      </c>
      <c r="AF376" s="154" t="b">
        <f>Scenario!AF444=OrigScenario!AF376</f>
        <v>0</v>
      </c>
      <c r="AG376" s="154" t="b">
        <f>Scenario!AG444=OrigScenario!AG376</f>
        <v>0</v>
      </c>
      <c r="AH376" s="154" t="b">
        <f>Scenario!AH444=OrigScenario!AH376</f>
        <v>0</v>
      </c>
      <c r="AI376" s="154" t="b">
        <f>Scenario!AI444=OrigScenario!AI376</f>
        <v>0</v>
      </c>
      <c r="AJ376" s="154" t="b">
        <f>Scenario!AJ444=OrigScenario!AJ376</f>
        <v>0</v>
      </c>
      <c r="AK376" s="154" t="b">
        <f>Scenario!AK444=OrigScenario!AK376</f>
        <v>0</v>
      </c>
      <c r="AL376" s="154" t="b">
        <f>Scenario!AL444=OrigScenario!AL376</f>
        <v>0</v>
      </c>
      <c r="AM376" s="154" t="b">
        <f>Scenario!AM444=OrigScenario!AM376</f>
        <v>0</v>
      </c>
      <c r="AN376" s="154" t="b">
        <f>Scenario!AN444=OrigScenario!AN376</f>
        <v>0</v>
      </c>
      <c r="AO376" s="154" t="b">
        <f>Scenario!AO444=OrigScenario!AO376</f>
        <v>0</v>
      </c>
      <c r="AP376" s="154" t="b">
        <f>Scenario!AP444=OrigScenario!AP376</f>
        <v>0</v>
      </c>
      <c r="AQ376" s="154" t="b">
        <f>Scenario!AQ444=OrigScenario!AQ376</f>
        <v>0</v>
      </c>
      <c r="AR376" s="154" t="b">
        <f>Scenario!AR444=OrigScenario!AR376</f>
        <v>0</v>
      </c>
      <c r="AS376" s="154" t="b">
        <f>Scenario!AS444=OrigScenario!AS376</f>
        <v>0</v>
      </c>
      <c r="AT376" s="154" t="b">
        <f>Scenario!AT444=OrigScenario!AT376</f>
        <v>0</v>
      </c>
      <c r="AU376" s="154" t="b">
        <f>Scenario!AU444=OrigScenario!AU376</f>
        <v>0</v>
      </c>
      <c r="AV376" s="154" t="b">
        <f>Scenario!AV444=OrigScenario!AV376</f>
        <v>0</v>
      </c>
    </row>
    <row r="377" spans="2:48" x14ac:dyDescent="0.2">
      <c r="B377" s="2" t="b">
        <f>Scenario!B445=OrigScenario!B377</f>
        <v>1</v>
      </c>
      <c r="C377" s="154" t="b">
        <f>Scenario!C445=OrigScenario!C377</f>
        <v>1</v>
      </c>
      <c r="D377" s="154" t="b">
        <f>Scenario!D445=OrigScenario!D377</f>
        <v>1</v>
      </c>
      <c r="E377" s="154" t="b">
        <f>Scenario!E445=OrigScenario!E377</f>
        <v>1</v>
      </c>
      <c r="F377" s="154" t="b">
        <f>Scenario!F445=OrigScenario!F377</f>
        <v>1</v>
      </c>
      <c r="G377" s="154" t="b">
        <f>Scenario!G445=OrigScenario!G377</f>
        <v>1</v>
      </c>
      <c r="H377" s="154" t="b">
        <f>Scenario!H445=OrigScenario!H377</f>
        <v>1</v>
      </c>
      <c r="I377" s="154" t="b">
        <f>Scenario!I445=OrigScenario!I377</f>
        <v>1</v>
      </c>
      <c r="J377" s="154" t="b">
        <f>Scenario!J445=OrigScenario!J377</f>
        <v>1</v>
      </c>
      <c r="K377" s="154" t="b">
        <f>Scenario!K445=OrigScenario!K377</f>
        <v>1</v>
      </c>
      <c r="L377" s="154" t="b">
        <f>Scenario!L445=OrigScenario!L377</f>
        <v>1</v>
      </c>
      <c r="M377" s="154" t="b">
        <f>Scenario!M445=OrigScenario!M377</f>
        <v>1</v>
      </c>
      <c r="N377" s="154" t="b">
        <f>Scenario!N445=OrigScenario!N377</f>
        <v>1</v>
      </c>
      <c r="O377" s="154" t="b">
        <f>Scenario!O445=OrigScenario!O377</f>
        <v>1</v>
      </c>
      <c r="P377" s="154" t="b">
        <f>Scenario!P445=OrigScenario!P377</f>
        <v>1</v>
      </c>
      <c r="Q377" s="154" t="b">
        <f>Scenario!Q445=OrigScenario!Q377</f>
        <v>1</v>
      </c>
      <c r="R377" s="154" t="b">
        <f>Scenario!R445=OrigScenario!R377</f>
        <v>1</v>
      </c>
      <c r="S377" s="154" t="b">
        <f>Scenario!S445=OrigScenario!S377</f>
        <v>1</v>
      </c>
      <c r="T377" s="154" t="b">
        <f>Scenario!T445=OrigScenario!T377</f>
        <v>1</v>
      </c>
      <c r="U377" s="154" t="b">
        <f>Scenario!U445=OrigScenario!U377</f>
        <v>1</v>
      </c>
      <c r="V377" s="154" t="b">
        <f>Scenario!V445=OrigScenario!V377</f>
        <v>1</v>
      </c>
      <c r="W377" s="154" t="b">
        <f>Scenario!W445=OrigScenario!W377</f>
        <v>1</v>
      </c>
      <c r="X377" s="154" t="b">
        <f>Scenario!X445=OrigScenario!X377</f>
        <v>1</v>
      </c>
      <c r="Y377" s="154" t="b">
        <f>Scenario!Y445=OrigScenario!Y377</f>
        <v>1</v>
      </c>
      <c r="Z377" s="154" t="b">
        <f>Scenario!Z445=OrigScenario!Z377</f>
        <v>1</v>
      </c>
      <c r="AA377" s="154" t="b">
        <f>Scenario!AA445=OrigScenario!AA377</f>
        <v>1</v>
      </c>
      <c r="AB377" s="154" t="b">
        <f>Scenario!AB445=OrigScenario!AB377</f>
        <v>1</v>
      </c>
      <c r="AC377" s="154" t="b">
        <f>Scenario!AC445=OrigScenario!AC377</f>
        <v>1</v>
      </c>
      <c r="AD377" s="154" t="b">
        <f>Scenario!AD445=OrigScenario!AD377</f>
        <v>1</v>
      </c>
      <c r="AE377" s="154" t="b">
        <f>Scenario!AE445=OrigScenario!AE377</f>
        <v>1</v>
      </c>
      <c r="AF377" s="154" t="b">
        <f>Scenario!AF445=OrigScenario!AF377</f>
        <v>1</v>
      </c>
      <c r="AG377" s="154" t="b">
        <f>Scenario!AG445=OrigScenario!AG377</f>
        <v>1</v>
      </c>
      <c r="AH377" s="154" t="b">
        <f>Scenario!AH445=OrigScenario!AH377</f>
        <v>1</v>
      </c>
      <c r="AI377" s="154" t="b">
        <f>Scenario!AI445=OrigScenario!AI377</f>
        <v>1</v>
      </c>
      <c r="AJ377" s="154" t="b">
        <f>Scenario!AJ445=OrigScenario!AJ377</f>
        <v>1</v>
      </c>
      <c r="AK377" s="154" t="b">
        <f>Scenario!AK445=OrigScenario!AK377</f>
        <v>1</v>
      </c>
      <c r="AL377" s="154" t="b">
        <f>Scenario!AL445=OrigScenario!AL377</f>
        <v>1</v>
      </c>
      <c r="AM377" s="154" t="b">
        <f>Scenario!AM445=OrigScenario!AM377</f>
        <v>1</v>
      </c>
      <c r="AN377" s="154" t="b">
        <f>Scenario!AN445=OrigScenario!AN377</f>
        <v>1</v>
      </c>
      <c r="AO377" s="154" t="b">
        <f>Scenario!AO445=OrigScenario!AO377</f>
        <v>1</v>
      </c>
      <c r="AP377" s="154" t="b">
        <f>Scenario!AP445=OrigScenario!AP377</f>
        <v>1</v>
      </c>
      <c r="AQ377" s="154" t="b">
        <f>Scenario!AQ445=OrigScenario!AQ377</f>
        <v>1</v>
      </c>
      <c r="AR377" s="154" t="b">
        <f>Scenario!AR445=OrigScenario!AR377</f>
        <v>1</v>
      </c>
      <c r="AS377" s="154" t="b">
        <f>Scenario!AS445=OrigScenario!AS377</f>
        <v>1</v>
      </c>
      <c r="AT377" s="154" t="b">
        <f>Scenario!AT445=OrigScenario!AT377</f>
        <v>1</v>
      </c>
      <c r="AU377" s="154" t="b">
        <f>Scenario!AU445=OrigScenario!AU377</f>
        <v>1</v>
      </c>
      <c r="AV377" s="155" t="b">
        <f>Scenario!AV445=OrigScenario!AV377</f>
        <v>1</v>
      </c>
    </row>
    <row r="378" spans="2:48" x14ac:dyDescent="0.2">
      <c r="B378" s="2" t="b">
        <f>Scenario!B446=OrigScenario!B378</f>
        <v>1</v>
      </c>
      <c r="C378" s="154" t="b">
        <f>Scenario!C446=OrigScenario!C378</f>
        <v>1</v>
      </c>
      <c r="D378" s="154" t="b">
        <f>Scenario!D446=OrigScenario!D378</f>
        <v>1</v>
      </c>
      <c r="E378" s="154" t="b">
        <f>Scenario!E446=OrigScenario!E378</f>
        <v>1</v>
      </c>
      <c r="F378" s="154" t="b">
        <f>Scenario!F446=OrigScenario!F378</f>
        <v>1</v>
      </c>
      <c r="G378" s="154" t="b">
        <f>Scenario!G446=OrigScenario!G378</f>
        <v>1</v>
      </c>
      <c r="H378" s="154" t="b">
        <f>Scenario!H446=OrigScenario!H378</f>
        <v>1</v>
      </c>
      <c r="I378" s="154" t="b">
        <f>Scenario!I446=OrigScenario!I378</f>
        <v>1</v>
      </c>
      <c r="J378" s="154" t="b">
        <f>Scenario!J446=OrigScenario!J378</f>
        <v>1</v>
      </c>
      <c r="K378" s="154" t="b">
        <f>Scenario!K446=OrigScenario!K378</f>
        <v>1</v>
      </c>
      <c r="L378" s="154" t="b">
        <f>Scenario!L446=OrigScenario!L378</f>
        <v>1</v>
      </c>
      <c r="M378" s="154" t="b">
        <f>Scenario!M446=OrigScenario!M378</f>
        <v>1</v>
      </c>
      <c r="N378" s="154" t="b">
        <f>Scenario!N446=OrigScenario!N378</f>
        <v>1</v>
      </c>
      <c r="O378" s="154" t="b">
        <f>Scenario!O446=OrigScenario!O378</f>
        <v>1</v>
      </c>
      <c r="P378" s="154" t="b">
        <f>Scenario!P446=OrigScenario!P378</f>
        <v>1</v>
      </c>
      <c r="Q378" s="154" t="b">
        <f>Scenario!Q446=OrigScenario!Q378</f>
        <v>1</v>
      </c>
      <c r="R378" s="154" t="b">
        <f>Scenario!R446=OrigScenario!R378</f>
        <v>1</v>
      </c>
      <c r="S378" s="154" t="b">
        <f>Scenario!S446=OrigScenario!S378</f>
        <v>1</v>
      </c>
      <c r="T378" s="154" t="b">
        <f>Scenario!T446=OrigScenario!T378</f>
        <v>1</v>
      </c>
      <c r="U378" s="154" t="b">
        <f>Scenario!U446=OrigScenario!U378</f>
        <v>1</v>
      </c>
      <c r="V378" s="154" t="b">
        <f>Scenario!V446=OrigScenario!V378</f>
        <v>1</v>
      </c>
      <c r="W378" s="154" t="b">
        <f>Scenario!W446=OrigScenario!W378</f>
        <v>1</v>
      </c>
      <c r="X378" s="154" t="b">
        <f>Scenario!X446=OrigScenario!X378</f>
        <v>1</v>
      </c>
      <c r="Y378" s="154" t="b">
        <f>Scenario!Y446=OrigScenario!Y378</f>
        <v>1</v>
      </c>
      <c r="Z378" s="154" t="b">
        <f>Scenario!Z446=OrigScenario!Z378</f>
        <v>1</v>
      </c>
      <c r="AA378" s="154" t="b">
        <f>Scenario!AA446=OrigScenario!AA378</f>
        <v>1</v>
      </c>
      <c r="AB378" s="154" t="b">
        <f>Scenario!AB446=OrigScenario!AB378</f>
        <v>1</v>
      </c>
      <c r="AC378" s="154" t="b">
        <f>Scenario!AC446=OrigScenario!AC378</f>
        <v>1</v>
      </c>
      <c r="AD378" s="154" t="b">
        <f>Scenario!AD446=OrigScenario!AD378</f>
        <v>1</v>
      </c>
      <c r="AE378" s="154" t="b">
        <f>Scenario!AE446=OrigScenario!AE378</f>
        <v>1</v>
      </c>
      <c r="AF378" s="154" t="b">
        <f>Scenario!AF446=OrigScenario!AF378</f>
        <v>1</v>
      </c>
      <c r="AG378" s="154" t="b">
        <f>Scenario!AG446=OrigScenario!AG378</f>
        <v>1</v>
      </c>
      <c r="AH378" s="154" t="b">
        <f>Scenario!AH446=OrigScenario!AH378</f>
        <v>1</v>
      </c>
      <c r="AI378" s="154" t="b">
        <f>Scenario!AI446=OrigScenario!AI378</f>
        <v>1</v>
      </c>
      <c r="AJ378" s="154" t="b">
        <f>Scenario!AJ446=OrigScenario!AJ378</f>
        <v>1</v>
      </c>
      <c r="AK378" s="154" t="b">
        <f>Scenario!AK446=OrigScenario!AK378</f>
        <v>1</v>
      </c>
      <c r="AL378" s="154" t="b">
        <f>Scenario!AL446=OrigScenario!AL378</f>
        <v>1</v>
      </c>
      <c r="AM378" s="154" t="b">
        <f>Scenario!AM446=OrigScenario!AM378</f>
        <v>1</v>
      </c>
      <c r="AN378" s="154" t="b">
        <f>Scenario!AN446=OrigScenario!AN378</f>
        <v>1</v>
      </c>
      <c r="AO378" s="154" t="b">
        <f>Scenario!AO446=OrigScenario!AO378</f>
        <v>1</v>
      </c>
      <c r="AP378" s="154" t="b">
        <f>Scenario!AP446=OrigScenario!AP378</f>
        <v>1</v>
      </c>
      <c r="AQ378" s="154" t="b">
        <f>Scenario!AQ446=OrigScenario!AQ378</f>
        <v>1</v>
      </c>
      <c r="AR378" s="154" t="b">
        <f>Scenario!AR446=OrigScenario!AR378</f>
        <v>1</v>
      </c>
      <c r="AS378" s="154" t="b">
        <f>Scenario!AS446=OrigScenario!AS378</f>
        <v>1</v>
      </c>
      <c r="AT378" s="154" t="b">
        <f>Scenario!AT446=OrigScenario!AT378</f>
        <v>1</v>
      </c>
      <c r="AU378" s="154" t="b">
        <f>Scenario!AU446=OrigScenario!AU378</f>
        <v>1</v>
      </c>
      <c r="AV378" s="155" t="b">
        <f>Scenario!AV446=OrigScenario!AV378</f>
        <v>1</v>
      </c>
    </row>
    <row r="379" spans="2:48" x14ac:dyDescent="0.2">
      <c r="B379" s="2" t="b">
        <f>Scenario!B447=OrigScenario!B379</f>
        <v>1</v>
      </c>
      <c r="C379" s="156" t="b">
        <f>Scenario!C447=OrigScenario!C379</f>
        <v>1</v>
      </c>
      <c r="D379" s="156" t="b">
        <f>Scenario!D447=OrigScenario!D379</f>
        <v>1</v>
      </c>
      <c r="E379" s="156" t="b">
        <f>Scenario!E447=OrigScenario!E379</f>
        <v>1</v>
      </c>
      <c r="F379" s="156" t="b">
        <f>Scenario!F447=OrigScenario!F379</f>
        <v>1</v>
      </c>
      <c r="G379" s="156" t="b">
        <f>Scenario!G447=OrigScenario!G379</f>
        <v>1</v>
      </c>
      <c r="H379" s="156" t="b">
        <f>Scenario!H447=OrigScenario!H379</f>
        <v>1</v>
      </c>
      <c r="I379" s="156" t="b">
        <f>Scenario!I447=OrigScenario!I379</f>
        <v>1</v>
      </c>
      <c r="J379" s="156" t="b">
        <f>Scenario!J447=OrigScenario!J379</f>
        <v>1</v>
      </c>
      <c r="K379" s="156" t="b">
        <f>Scenario!K447=OrigScenario!K379</f>
        <v>1</v>
      </c>
      <c r="L379" s="156" t="b">
        <f>Scenario!L447=OrigScenario!L379</f>
        <v>1</v>
      </c>
      <c r="M379" s="156" t="b">
        <f>Scenario!M447=OrigScenario!M379</f>
        <v>1</v>
      </c>
      <c r="N379" s="156" t="b">
        <f>Scenario!N447=OrigScenario!N379</f>
        <v>1</v>
      </c>
      <c r="O379" s="156" t="b">
        <f>Scenario!O447=OrigScenario!O379</f>
        <v>1</v>
      </c>
      <c r="P379" s="156" t="b">
        <f>Scenario!P447=OrigScenario!P379</f>
        <v>1</v>
      </c>
      <c r="Q379" s="156" t="b">
        <f>Scenario!Q447=OrigScenario!Q379</f>
        <v>1</v>
      </c>
      <c r="R379" s="156" t="b">
        <f>Scenario!R447=OrigScenario!R379</f>
        <v>1</v>
      </c>
      <c r="S379" s="156" t="b">
        <f>Scenario!S447=OrigScenario!S379</f>
        <v>1</v>
      </c>
      <c r="T379" s="156" t="b">
        <f>Scenario!T447=OrigScenario!T379</f>
        <v>1</v>
      </c>
      <c r="U379" s="156" t="b">
        <f>Scenario!U447=OrigScenario!U379</f>
        <v>1</v>
      </c>
      <c r="V379" s="156" t="b">
        <f>Scenario!V447=OrigScenario!V379</f>
        <v>1</v>
      </c>
      <c r="W379" s="156" t="b">
        <f>Scenario!W447=OrigScenario!W379</f>
        <v>1</v>
      </c>
      <c r="X379" s="156" t="b">
        <f>Scenario!X447=OrigScenario!X379</f>
        <v>1</v>
      </c>
      <c r="Y379" s="156" t="b">
        <f>Scenario!Y447=OrigScenario!Y379</f>
        <v>1</v>
      </c>
      <c r="Z379" s="156" t="b">
        <f>Scenario!Z447=OrigScenario!Z379</f>
        <v>1</v>
      </c>
      <c r="AA379" s="156" t="b">
        <f>Scenario!AA447=OrigScenario!AA379</f>
        <v>1</v>
      </c>
      <c r="AB379" s="156" t="b">
        <f>Scenario!AB447=OrigScenario!AB379</f>
        <v>1</v>
      </c>
      <c r="AC379" s="156" t="b">
        <f>Scenario!AC447=OrigScenario!AC379</f>
        <v>1</v>
      </c>
      <c r="AD379" s="156" t="b">
        <f>Scenario!AD447=OrigScenario!AD379</f>
        <v>1</v>
      </c>
      <c r="AE379" s="156" t="b">
        <f>Scenario!AE447=OrigScenario!AE379</f>
        <v>1</v>
      </c>
      <c r="AF379" s="156" t="b">
        <f>Scenario!AF447=OrigScenario!AF379</f>
        <v>1</v>
      </c>
      <c r="AG379" s="156" t="b">
        <f>Scenario!AG447=OrigScenario!AG379</f>
        <v>1</v>
      </c>
      <c r="AH379" s="156" t="b">
        <f>Scenario!AH447=OrigScenario!AH379</f>
        <v>1</v>
      </c>
      <c r="AI379" s="156" t="b">
        <f>Scenario!AI447=OrigScenario!AI379</f>
        <v>1</v>
      </c>
      <c r="AJ379" s="156" t="b">
        <f>Scenario!AJ447=OrigScenario!AJ379</f>
        <v>1</v>
      </c>
      <c r="AK379" s="156" t="b">
        <f>Scenario!AK447=OrigScenario!AK379</f>
        <v>1</v>
      </c>
      <c r="AL379" s="156" t="b">
        <f>Scenario!AL447=OrigScenario!AL379</f>
        <v>1</v>
      </c>
      <c r="AM379" s="156" t="b">
        <f>Scenario!AM447=OrigScenario!AM379</f>
        <v>1</v>
      </c>
      <c r="AN379" s="156" t="b">
        <f>Scenario!AN447=OrigScenario!AN379</f>
        <v>1</v>
      </c>
      <c r="AO379" s="156" t="b">
        <f>Scenario!AO447=OrigScenario!AO379</f>
        <v>1</v>
      </c>
      <c r="AP379" s="156" t="b">
        <f>Scenario!AP447=OrigScenario!AP379</f>
        <v>1</v>
      </c>
      <c r="AQ379" s="156" t="b">
        <f>Scenario!AQ447=OrigScenario!AQ379</f>
        <v>1</v>
      </c>
      <c r="AR379" s="156" t="b">
        <f>Scenario!AR447=OrigScenario!AR379</f>
        <v>1</v>
      </c>
      <c r="AS379" s="156" t="b">
        <f>Scenario!AS447=OrigScenario!AS379</f>
        <v>1</v>
      </c>
      <c r="AT379" s="156" t="b">
        <f>Scenario!AT447=OrigScenario!AT379</f>
        <v>1</v>
      </c>
      <c r="AU379" s="156" t="b">
        <f>Scenario!AU447=OrigScenario!AU379</f>
        <v>1</v>
      </c>
      <c r="AV379" s="157" t="b">
        <f>Scenario!AV447=OrigScenario!AV379</f>
        <v>1</v>
      </c>
    </row>
    <row r="380" spans="2:48" x14ac:dyDescent="0.2">
      <c r="B380" s="2" t="b">
        <f>Scenario!B448=OrigScenario!B380</f>
        <v>1</v>
      </c>
      <c r="C380" s="156" t="b">
        <f>Scenario!C448=OrigScenario!C380</f>
        <v>1</v>
      </c>
      <c r="D380" s="156" t="b">
        <f>Scenario!D448=OrigScenario!D380</f>
        <v>1</v>
      </c>
      <c r="E380" s="156" t="b">
        <f>Scenario!E448=OrigScenario!E380</f>
        <v>1</v>
      </c>
      <c r="F380" s="156" t="b">
        <f>Scenario!F448=OrigScenario!F380</f>
        <v>1</v>
      </c>
      <c r="G380" s="156" t="b">
        <f>Scenario!G448=OrigScenario!G380</f>
        <v>1</v>
      </c>
      <c r="H380" s="156" t="b">
        <f>Scenario!H448=OrigScenario!H380</f>
        <v>1</v>
      </c>
      <c r="I380" s="156" t="b">
        <f>Scenario!I448=OrigScenario!I380</f>
        <v>1</v>
      </c>
      <c r="J380" s="156" t="b">
        <f>Scenario!J448=OrigScenario!J380</f>
        <v>1</v>
      </c>
      <c r="K380" s="156" t="b">
        <f>Scenario!K448=OrigScenario!K380</f>
        <v>1</v>
      </c>
      <c r="L380" s="156" t="b">
        <f>Scenario!L448=OrigScenario!L380</f>
        <v>1</v>
      </c>
      <c r="M380" s="156" t="b">
        <f>Scenario!M448=OrigScenario!M380</f>
        <v>1</v>
      </c>
      <c r="N380" s="156" t="b">
        <f>Scenario!N448=OrigScenario!N380</f>
        <v>1</v>
      </c>
      <c r="O380" s="156" t="b">
        <f>Scenario!O448=OrigScenario!O380</f>
        <v>1</v>
      </c>
      <c r="P380" s="156" t="b">
        <f>Scenario!P448=OrigScenario!P380</f>
        <v>1</v>
      </c>
      <c r="Q380" s="156" t="b">
        <f>Scenario!Q448=OrigScenario!Q380</f>
        <v>1</v>
      </c>
      <c r="R380" s="156" t="b">
        <f>Scenario!R448=OrigScenario!R380</f>
        <v>1</v>
      </c>
      <c r="S380" s="156" t="b">
        <f>Scenario!S448=OrigScenario!S380</f>
        <v>1</v>
      </c>
      <c r="T380" s="156" t="b">
        <f>Scenario!T448=OrigScenario!T380</f>
        <v>1</v>
      </c>
      <c r="U380" s="156" t="b">
        <f>Scenario!U448=OrigScenario!U380</f>
        <v>1</v>
      </c>
      <c r="V380" s="156" t="b">
        <f>Scenario!V448=OrigScenario!V380</f>
        <v>1</v>
      </c>
      <c r="W380" s="156" t="b">
        <f>Scenario!W448=OrigScenario!W380</f>
        <v>1</v>
      </c>
      <c r="X380" s="156" t="b">
        <f>Scenario!X448=OrigScenario!X380</f>
        <v>1</v>
      </c>
      <c r="Y380" s="156" t="b">
        <f>Scenario!Y448=OrigScenario!Y380</f>
        <v>1</v>
      </c>
      <c r="Z380" s="156" t="b">
        <f>Scenario!Z448=OrigScenario!Z380</f>
        <v>1</v>
      </c>
      <c r="AA380" s="156" t="b">
        <f>Scenario!AA448=OrigScenario!AA380</f>
        <v>1</v>
      </c>
      <c r="AB380" s="156" t="b">
        <f>Scenario!AB448=OrigScenario!AB380</f>
        <v>1</v>
      </c>
      <c r="AC380" s="156" t="b">
        <f>Scenario!AC448=OrigScenario!AC380</f>
        <v>1</v>
      </c>
      <c r="AD380" s="156" t="b">
        <f>Scenario!AD448=OrigScenario!AD380</f>
        <v>1</v>
      </c>
      <c r="AE380" s="156" t="b">
        <f>Scenario!AE448=OrigScenario!AE380</f>
        <v>1</v>
      </c>
      <c r="AF380" s="156" t="b">
        <f>Scenario!AF448=OrigScenario!AF380</f>
        <v>1</v>
      </c>
      <c r="AG380" s="156" t="b">
        <f>Scenario!AG448=OrigScenario!AG380</f>
        <v>1</v>
      </c>
      <c r="AH380" s="156" t="b">
        <f>Scenario!AH448=OrigScenario!AH380</f>
        <v>1</v>
      </c>
      <c r="AI380" s="156" t="b">
        <f>Scenario!AI448=OrigScenario!AI380</f>
        <v>1</v>
      </c>
      <c r="AJ380" s="156" t="b">
        <f>Scenario!AJ448=OrigScenario!AJ380</f>
        <v>1</v>
      </c>
      <c r="AK380" s="156" t="b">
        <f>Scenario!AK448=OrigScenario!AK380</f>
        <v>1</v>
      </c>
      <c r="AL380" s="156" t="b">
        <f>Scenario!AL448=OrigScenario!AL380</f>
        <v>1</v>
      </c>
      <c r="AM380" s="156" t="b">
        <f>Scenario!AM448=OrigScenario!AM380</f>
        <v>1</v>
      </c>
      <c r="AN380" s="156" t="b">
        <f>Scenario!AN448=OrigScenario!AN380</f>
        <v>1</v>
      </c>
      <c r="AO380" s="156" t="b">
        <f>Scenario!AO448=OrigScenario!AO380</f>
        <v>1</v>
      </c>
      <c r="AP380" s="156" t="b">
        <f>Scenario!AP448=OrigScenario!AP380</f>
        <v>1</v>
      </c>
      <c r="AQ380" s="156" t="b">
        <f>Scenario!AQ448=OrigScenario!AQ380</f>
        <v>1</v>
      </c>
      <c r="AR380" s="156" t="b">
        <f>Scenario!AR448=OrigScenario!AR380</f>
        <v>1</v>
      </c>
      <c r="AS380" s="156" t="b">
        <f>Scenario!AS448=OrigScenario!AS380</f>
        <v>1</v>
      </c>
      <c r="AT380" s="156" t="b">
        <f>Scenario!AT448=OrigScenario!AT380</f>
        <v>1</v>
      </c>
      <c r="AU380" s="156" t="b">
        <f>Scenario!AU448=OrigScenario!AU380</f>
        <v>1</v>
      </c>
      <c r="AV380" s="157" t="b">
        <f>Scenario!AV448=OrigScenario!AV380</f>
        <v>1</v>
      </c>
    </row>
    <row r="381" spans="2:48" ht="13.5" thickBot="1" x14ac:dyDescent="0.25">
      <c r="B381" s="341" t="b">
        <f>Scenario!B449=OrigScenario!B381</f>
        <v>0</v>
      </c>
      <c r="C381" s="342" t="b">
        <f>Scenario!C449=OrigScenario!C381</f>
        <v>1</v>
      </c>
      <c r="D381" s="342" t="b">
        <f>Scenario!D449=OrigScenario!D381</f>
        <v>1</v>
      </c>
      <c r="E381" s="342" t="b">
        <f>Scenario!E449=OrigScenario!E381</f>
        <v>1</v>
      </c>
      <c r="F381" s="342" t="b">
        <f>Scenario!F449=OrigScenario!F381</f>
        <v>1</v>
      </c>
      <c r="G381" s="342" t="b">
        <f>Scenario!G449=OrigScenario!G381</f>
        <v>1</v>
      </c>
      <c r="H381" s="342" t="b">
        <f>Scenario!H449=OrigScenario!H381</f>
        <v>1</v>
      </c>
      <c r="I381" s="342" t="b">
        <f>Scenario!I449=OrigScenario!I381</f>
        <v>1</v>
      </c>
      <c r="J381" s="342" t="b">
        <f>Scenario!J449=OrigScenario!J381</f>
        <v>1</v>
      </c>
      <c r="K381" s="342" t="b">
        <f>Scenario!K449=OrigScenario!K381</f>
        <v>1</v>
      </c>
      <c r="L381" s="342" t="b">
        <f>Scenario!L449=OrigScenario!L381</f>
        <v>1</v>
      </c>
      <c r="M381" s="342" t="b">
        <f>Scenario!M449=OrigScenario!M381</f>
        <v>1</v>
      </c>
      <c r="N381" s="342" t="b">
        <f>Scenario!N449=OrigScenario!N381</f>
        <v>1</v>
      </c>
      <c r="O381" s="342" t="b">
        <f>Scenario!O449=OrigScenario!O381</f>
        <v>1</v>
      </c>
      <c r="P381" s="342" t="b">
        <f>Scenario!P449=OrigScenario!P381</f>
        <v>1</v>
      </c>
      <c r="Q381" s="342" t="b">
        <f>Scenario!Q449=OrigScenario!Q381</f>
        <v>1</v>
      </c>
      <c r="R381" s="342" t="b">
        <f>Scenario!R449=OrigScenario!R381</f>
        <v>1</v>
      </c>
      <c r="S381" s="342" t="b">
        <f>Scenario!S449=OrigScenario!S381</f>
        <v>1</v>
      </c>
      <c r="T381" s="342" t="b">
        <f>Scenario!T449=OrigScenario!T381</f>
        <v>1</v>
      </c>
      <c r="U381" s="342" t="b">
        <f>Scenario!U449=OrigScenario!U381</f>
        <v>1</v>
      </c>
      <c r="V381" s="342" t="b">
        <f>Scenario!V449=OrigScenario!V381</f>
        <v>1</v>
      </c>
      <c r="W381" s="342" t="b">
        <f>Scenario!W449=OrigScenario!W381</f>
        <v>1</v>
      </c>
      <c r="X381" s="342" t="b">
        <f>Scenario!X449=OrigScenario!X381</f>
        <v>1</v>
      </c>
      <c r="Y381" s="342" t="b">
        <f>Scenario!Y449=OrigScenario!Y381</f>
        <v>1</v>
      </c>
      <c r="Z381" s="342" t="b">
        <f>Scenario!Z449=OrigScenario!Z381</f>
        <v>1</v>
      </c>
      <c r="AA381" s="342" t="b">
        <f>Scenario!AA449=OrigScenario!AA381</f>
        <v>1</v>
      </c>
      <c r="AB381" s="342" t="b">
        <f>Scenario!AB449=OrigScenario!AB381</f>
        <v>1</v>
      </c>
      <c r="AC381" s="342" t="b">
        <f>Scenario!AC449=OrigScenario!AC381</f>
        <v>1</v>
      </c>
      <c r="AD381" s="342" t="b">
        <f>Scenario!AD449=OrigScenario!AD381</f>
        <v>1</v>
      </c>
      <c r="AE381" s="342" t="b">
        <f>Scenario!AE449=OrigScenario!AE381</f>
        <v>1</v>
      </c>
      <c r="AF381" s="342" t="b">
        <f>Scenario!AF449=OrigScenario!AF381</f>
        <v>1</v>
      </c>
      <c r="AG381" s="342" t="b">
        <f>Scenario!AG449=OrigScenario!AG381</f>
        <v>1</v>
      </c>
      <c r="AH381" s="342" t="b">
        <f>Scenario!AH449=OrigScenario!AH381</f>
        <v>1</v>
      </c>
      <c r="AI381" s="342" t="b">
        <f>Scenario!AI449=OrigScenario!AI381</f>
        <v>1</v>
      </c>
      <c r="AJ381" s="342" t="b">
        <f>Scenario!AJ449=OrigScenario!AJ381</f>
        <v>1</v>
      </c>
      <c r="AK381" s="342" t="b">
        <f>Scenario!AK449=OrigScenario!AK381</f>
        <v>1</v>
      </c>
      <c r="AL381" s="342" t="b">
        <f>Scenario!AL449=OrigScenario!AL381</f>
        <v>1</v>
      </c>
      <c r="AM381" s="342" t="b">
        <f>Scenario!AM449=OrigScenario!AM381</f>
        <v>1</v>
      </c>
      <c r="AN381" s="342" t="b">
        <f>Scenario!AN449=OrigScenario!AN381</f>
        <v>1</v>
      </c>
      <c r="AO381" s="342" t="b">
        <f>Scenario!AO449=OrigScenario!AO381</f>
        <v>1</v>
      </c>
      <c r="AP381" s="342" t="b">
        <f>Scenario!AP449=OrigScenario!AP381</f>
        <v>1</v>
      </c>
      <c r="AQ381" s="342" t="b">
        <f>Scenario!AQ449=OrigScenario!AQ381</f>
        <v>1</v>
      </c>
      <c r="AR381" s="342" t="b">
        <f>Scenario!AR449=OrigScenario!AR381</f>
        <v>1</v>
      </c>
      <c r="AS381" s="342" t="b">
        <f>Scenario!AS449=OrigScenario!AS381</f>
        <v>1</v>
      </c>
      <c r="AT381" s="342" t="b">
        <f>Scenario!AT449=OrigScenario!AT381</f>
        <v>1</v>
      </c>
      <c r="AU381" s="342" t="b">
        <f>Scenario!AU449=OrigScenario!AU381</f>
        <v>1</v>
      </c>
      <c r="AV381" s="343" t="b">
        <f>Scenario!AV449=OrigScenario!AV381</f>
        <v>1</v>
      </c>
    </row>
    <row r="382" spans="2:48" ht="14.25" thickTop="1" thickBot="1" x14ac:dyDescent="0.25">
      <c r="B382" t="b">
        <f>Scenario!B450=OrigScenario!B382</f>
        <v>1</v>
      </c>
      <c r="C382" t="b">
        <f>Scenario!C450=OrigScenario!C382</f>
        <v>1</v>
      </c>
      <c r="D382" t="b">
        <f>Scenario!D450=OrigScenario!D382</f>
        <v>1</v>
      </c>
      <c r="E382" t="b">
        <f>Scenario!E450=OrigScenario!E382</f>
        <v>1</v>
      </c>
      <c r="F382" t="b">
        <f>Scenario!F450=OrigScenario!F382</f>
        <v>1</v>
      </c>
      <c r="G382" t="b">
        <f>Scenario!G450=OrigScenario!G382</f>
        <v>1</v>
      </c>
      <c r="H382" t="b">
        <f>Scenario!H450=OrigScenario!H382</f>
        <v>1</v>
      </c>
      <c r="I382" t="b">
        <f>Scenario!I450=OrigScenario!I382</f>
        <v>1</v>
      </c>
      <c r="J382" t="b">
        <f>Scenario!J450=OrigScenario!J382</f>
        <v>1</v>
      </c>
      <c r="K382" t="b">
        <f>Scenario!K450=OrigScenario!K382</f>
        <v>1</v>
      </c>
      <c r="L382" t="b">
        <f>Scenario!L450=OrigScenario!L382</f>
        <v>1</v>
      </c>
      <c r="M382" t="b">
        <f>Scenario!M450=OrigScenario!M382</f>
        <v>1</v>
      </c>
      <c r="N382" t="b">
        <f>Scenario!N450=OrigScenario!N382</f>
        <v>1</v>
      </c>
      <c r="O382" t="b">
        <f>Scenario!O450=OrigScenario!O382</f>
        <v>1</v>
      </c>
      <c r="P382" t="b">
        <f>Scenario!P450=OrigScenario!P382</f>
        <v>1</v>
      </c>
      <c r="Q382" t="b">
        <f>Scenario!Q450=OrigScenario!Q382</f>
        <v>1</v>
      </c>
      <c r="R382" t="b">
        <f>Scenario!R450=OrigScenario!R382</f>
        <v>1</v>
      </c>
      <c r="S382" t="b">
        <f>Scenario!S450=OrigScenario!S382</f>
        <v>1</v>
      </c>
      <c r="T382" t="b">
        <f>Scenario!T450=OrigScenario!T382</f>
        <v>1</v>
      </c>
      <c r="U382" t="b">
        <f>Scenario!U450=OrigScenario!U382</f>
        <v>1</v>
      </c>
      <c r="V382" t="b">
        <f>Scenario!V450=OrigScenario!V382</f>
        <v>1</v>
      </c>
      <c r="W382" t="b">
        <f>Scenario!W450=OrigScenario!W382</f>
        <v>1</v>
      </c>
      <c r="X382" t="b">
        <f>Scenario!X450=OrigScenario!X382</f>
        <v>1</v>
      </c>
      <c r="Y382" t="b">
        <f>Scenario!Y450=OrigScenario!Y382</f>
        <v>1</v>
      </c>
      <c r="Z382" t="b">
        <f>Scenario!Z450=OrigScenario!Z382</f>
        <v>1</v>
      </c>
      <c r="AA382" t="b">
        <f>Scenario!AA450=OrigScenario!AA382</f>
        <v>1</v>
      </c>
      <c r="AB382" t="b">
        <f>Scenario!AB450=OrigScenario!AB382</f>
        <v>1</v>
      </c>
      <c r="AC382" t="b">
        <f>Scenario!AC450=OrigScenario!AC382</f>
        <v>1</v>
      </c>
      <c r="AD382" t="b">
        <f>Scenario!AD450=OrigScenario!AD382</f>
        <v>1</v>
      </c>
      <c r="AE382" t="b">
        <f>Scenario!AE450=OrigScenario!AE382</f>
        <v>1</v>
      </c>
      <c r="AF382" t="b">
        <f>Scenario!AF450=OrigScenario!AF382</f>
        <v>1</v>
      </c>
      <c r="AG382" t="b">
        <f>Scenario!AG450=OrigScenario!AG382</f>
        <v>1</v>
      </c>
      <c r="AH382" t="b">
        <f>Scenario!AH450=OrigScenario!AH382</f>
        <v>1</v>
      </c>
      <c r="AI382" t="b">
        <f>Scenario!AI450=OrigScenario!AI382</f>
        <v>1</v>
      </c>
      <c r="AJ382" t="b">
        <f>Scenario!AJ450=OrigScenario!AJ382</f>
        <v>1</v>
      </c>
      <c r="AK382" t="b">
        <f>Scenario!AK450=OrigScenario!AK382</f>
        <v>1</v>
      </c>
      <c r="AL382" t="b">
        <f>Scenario!AL450=OrigScenario!AL382</f>
        <v>1</v>
      </c>
      <c r="AM382" t="b">
        <f>Scenario!AM450=OrigScenario!AM382</f>
        <v>1</v>
      </c>
      <c r="AN382" t="b">
        <f>Scenario!AN450=OrigScenario!AN382</f>
        <v>1</v>
      </c>
      <c r="AO382" t="b">
        <f>Scenario!AO450=OrigScenario!AO382</f>
        <v>1</v>
      </c>
      <c r="AP382" t="b">
        <f>Scenario!AP450=OrigScenario!AP382</f>
        <v>1</v>
      </c>
      <c r="AQ382" t="b">
        <f>Scenario!AQ450=OrigScenario!AQ382</f>
        <v>1</v>
      </c>
      <c r="AR382" t="b">
        <f>Scenario!AR450=OrigScenario!AR382</f>
        <v>1</v>
      </c>
      <c r="AS382" t="b">
        <f>Scenario!AS450=OrigScenario!AS382</f>
        <v>1</v>
      </c>
      <c r="AT382" t="b">
        <f>Scenario!AT450=OrigScenario!AT382</f>
        <v>1</v>
      </c>
      <c r="AU382" t="b">
        <f>Scenario!AU450=OrigScenario!AU382</f>
        <v>1</v>
      </c>
      <c r="AV382" t="b">
        <f>Scenario!AV450=OrigScenario!AV382</f>
        <v>1</v>
      </c>
    </row>
    <row r="383" spans="2:48" ht="13.5" thickTop="1" x14ac:dyDescent="0.2">
      <c r="B383" s="332" t="b">
        <f>Scenario!B451=OrigScenario!B383</f>
        <v>1</v>
      </c>
      <c r="C383" s="333" t="b">
        <f>Scenario!C451=OrigScenario!C383</f>
        <v>1</v>
      </c>
      <c r="D383" s="333" t="b">
        <f>Scenario!D451=OrigScenario!D383</f>
        <v>1</v>
      </c>
      <c r="E383" s="333" t="b">
        <f>Scenario!E451=OrigScenario!E383</f>
        <v>1</v>
      </c>
      <c r="F383" s="333" t="b">
        <f>Scenario!F451=OrigScenario!F383</f>
        <v>1</v>
      </c>
      <c r="G383" s="333" t="b">
        <f>Scenario!G451=OrigScenario!G383</f>
        <v>1</v>
      </c>
      <c r="H383" s="333" t="b">
        <f>Scenario!H451=OrigScenario!H383</f>
        <v>1</v>
      </c>
      <c r="I383" s="333" t="b">
        <f>Scenario!I451=OrigScenario!I383</f>
        <v>1</v>
      </c>
      <c r="J383" s="333" t="b">
        <f>Scenario!J451=OrigScenario!J383</f>
        <v>1</v>
      </c>
      <c r="K383" s="333" t="b">
        <f>Scenario!K451=OrigScenario!K383</f>
        <v>1</v>
      </c>
      <c r="L383" s="333" t="b">
        <f>Scenario!L451=OrigScenario!L383</f>
        <v>1</v>
      </c>
      <c r="M383" s="333" t="b">
        <f>Scenario!M451=OrigScenario!M383</f>
        <v>1</v>
      </c>
      <c r="N383" s="333" t="b">
        <f>Scenario!N451=OrigScenario!N383</f>
        <v>1</v>
      </c>
      <c r="O383" s="333" t="b">
        <f>Scenario!O451=OrigScenario!O383</f>
        <v>1</v>
      </c>
      <c r="P383" s="333" t="b">
        <f>Scenario!P451=OrigScenario!P383</f>
        <v>1</v>
      </c>
      <c r="Q383" s="333" t="b">
        <f>Scenario!Q451=OrigScenario!Q383</f>
        <v>1</v>
      </c>
      <c r="R383" s="333" t="b">
        <f>Scenario!R451=OrigScenario!R383</f>
        <v>1</v>
      </c>
      <c r="S383" s="333" t="b">
        <f>Scenario!S451=OrigScenario!S383</f>
        <v>1</v>
      </c>
      <c r="T383" s="333" t="b">
        <f>Scenario!T451=OrigScenario!T383</f>
        <v>1</v>
      </c>
      <c r="U383" s="333" t="b">
        <f>Scenario!U451=OrigScenario!U383</f>
        <v>1</v>
      </c>
      <c r="V383" s="333" t="b">
        <f>Scenario!V451=OrigScenario!V383</f>
        <v>1</v>
      </c>
      <c r="W383" s="333" t="b">
        <f>Scenario!W451=OrigScenario!W383</f>
        <v>1</v>
      </c>
      <c r="X383" s="333" t="b">
        <f>Scenario!X451=OrigScenario!X383</f>
        <v>1</v>
      </c>
      <c r="Y383" s="333" t="b">
        <f>Scenario!Y451=OrigScenario!Y383</f>
        <v>1</v>
      </c>
      <c r="Z383" s="333" t="b">
        <f>Scenario!Z451=OrigScenario!Z383</f>
        <v>1</v>
      </c>
      <c r="AA383" s="333" t="b">
        <f>Scenario!AA451=OrigScenario!AA383</f>
        <v>1</v>
      </c>
      <c r="AB383" s="333" t="b">
        <f>Scenario!AB451=OrigScenario!AB383</f>
        <v>1</v>
      </c>
      <c r="AC383" s="333" t="b">
        <f>Scenario!AC451=OrigScenario!AC383</f>
        <v>1</v>
      </c>
      <c r="AD383" s="333" t="b">
        <f>Scenario!AD451=OrigScenario!AD383</f>
        <v>1</v>
      </c>
      <c r="AE383" s="333" t="b">
        <f>Scenario!AE451=OrigScenario!AE383</f>
        <v>1</v>
      </c>
      <c r="AF383" s="333" t="b">
        <f>Scenario!AF451=OrigScenario!AF383</f>
        <v>1</v>
      </c>
      <c r="AG383" s="333" t="b">
        <f>Scenario!AG451=OrigScenario!AG383</f>
        <v>1</v>
      </c>
      <c r="AH383" s="333" t="b">
        <f>Scenario!AH451=OrigScenario!AH383</f>
        <v>1</v>
      </c>
      <c r="AI383" s="333" t="b">
        <f>Scenario!AI451=OrigScenario!AI383</f>
        <v>1</v>
      </c>
      <c r="AJ383" s="333" t="b">
        <f>Scenario!AJ451=OrigScenario!AJ383</f>
        <v>1</v>
      </c>
      <c r="AK383" s="333" t="b">
        <f>Scenario!AK451=OrigScenario!AK383</f>
        <v>1</v>
      </c>
      <c r="AL383" s="333" t="b">
        <f>Scenario!AL451=OrigScenario!AL383</f>
        <v>1</v>
      </c>
      <c r="AM383" s="333" t="b">
        <f>Scenario!AM451=OrigScenario!AM383</f>
        <v>1</v>
      </c>
      <c r="AN383" s="333" t="b">
        <f>Scenario!AN451=OrigScenario!AN383</f>
        <v>1</v>
      </c>
      <c r="AO383" s="333" t="b">
        <f>Scenario!AO451=OrigScenario!AO383</f>
        <v>1</v>
      </c>
      <c r="AP383" s="333" t="b">
        <f>Scenario!AP451=OrigScenario!AP383</f>
        <v>1</v>
      </c>
      <c r="AQ383" s="333" t="b">
        <f>Scenario!AQ451=OrigScenario!AQ383</f>
        <v>1</v>
      </c>
      <c r="AR383" s="333" t="b">
        <f>Scenario!AR451=OrigScenario!AR383</f>
        <v>1</v>
      </c>
      <c r="AS383" s="333" t="b">
        <f>Scenario!AS451=OrigScenario!AS383</f>
        <v>1</v>
      </c>
      <c r="AT383" s="333" t="b">
        <f>Scenario!AT451=OrigScenario!AT383</f>
        <v>1</v>
      </c>
      <c r="AU383" s="333" t="b">
        <f>Scenario!AU451=OrigScenario!AU383</f>
        <v>1</v>
      </c>
      <c r="AV383" s="334" t="b">
        <f>Scenario!AV451=OrigScenario!AV383</f>
        <v>1</v>
      </c>
    </row>
    <row r="384" spans="2:48" x14ac:dyDescent="0.2">
      <c r="B384" s="2" t="b">
        <f>Scenario!B452=OrigScenario!B384</f>
        <v>1</v>
      </c>
      <c r="C384" s="3" t="b">
        <f>Scenario!C452=OrigScenario!C384</f>
        <v>1</v>
      </c>
      <c r="D384" s="3" t="b">
        <f>Scenario!D452=OrigScenario!D384</f>
        <v>1</v>
      </c>
      <c r="E384" s="3" t="b">
        <f>Scenario!E452=OrigScenario!E384</f>
        <v>1</v>
      </c>
      <c r="F384" s="3" t="b">
        <f>Scenario!F452=OrigScenario!F384</f>
        <v>1</v>
      </c>
      <c r="G384" s="3" t="b">
        <f>Scenario!G452=OrigScenario!G384</f>
        <v>1</v>
      </c>
      <c r="H384" s="3" t="b">
        <f>Scenario!H452=OrigScenario!H384</f>
        <v>1</v>
      </c>
      <c r="I384" s="3" t="b">
        <f>Scenario!I452=OrigScenario!I384</f>
        <v>1</v>
      </c>
      <c r="J384" s="3" t="b">
        <f>Scenario!J452=OrigScenario!J384</f>
        <v>1</v>
      </c>
      <c r="K384" s="3" t="b">
        <f>Scenario!K452=OrigScenario!K384</f>
        <v>1</v>
      </c>
      <c r="L384" s="3" t="b">
        <f>Scenario!L452=OrigScenario!L384</f>
        <v>1</v>
      </c>
      <c r="M384" s="3" t="b">
        <f>Scenario!M452=OrigScenario!M384</f>
        <v>1</v>
      </c>
      <c r="N384" s="3" t="b">
        <f>Scenario!N452=OrigScenario!N384</f>
        <v>1</v>
      </c>
      <c r="O384" s="3" t="b">
        <f>Scenario!O452=OrigScenario!O384</f>
        <v>1</v>
      </c>
      <c r="P384" s="3" t="b">
        <f>Scenario!P452=OrigScenario!P384</f>
        <v>1</v>
      </c>
      <c r="Q384" s="3" t="b">
        <f>Scenario!Q452=OrigScenario!Q384</f>
        <v>1</v>
      </c>
      <c r="R384" s="3" t="b">
        <f>Scenario!R452=OrigScenario!R384</f>
        <v>1</v>
      </c>
      <c r="S384" s="3" t="b">
        <f>Scenario!S452=OrigScenario!S384</f>
        <v>1</v>
      </c>
      <c r="T384" s="3" t="b">
        <f>Scenario!T452=OrigScenario!T384</f>
        <v>1</v>
      </c>
      <c r="U384" s="3" t="b">
        <f>Scenario!U452=OrigScenario!U384</f>
        <v>1</v>
      </c>
      <c r="V384" s="3" t="b">
        <f>Scenario!V452=OrigScenario!V384</f>
        <v>1</v>
      </c>
      <c r="W384" s="3" t="b">
        <f>Scenario!W452=OrigScenario!W384</f>
        <v>1</v>
      </c>
      <c r="X384" s="3" t="b">
        <f>Scenario!X452=OrigScenario!X384</f>
        <v>1</v>
      </c>
      <c r="Y384" s="3" t="b">
        <f>Scenario!Y452=OrigScenario!Y384</f>
        <v>1</v>
      </c>
      <c r="Z384" s="3" t="b">
        <f>Scenario!Z452=OrigScenario!Z384</f>
        <v>1</v>
      </c>
      <c r="AA384" s="3" t="b">
        <f>Scenario!AA452=OrigScenario!AA384</f>
        <v>1</v>
      </c>
      <c r="AB384" s="3" t="b">
        <f>Scenario!AB452=OrigScenario!AB384</f>
        <v>1</v>
      </c>
      <c r="AC384" s="3" t="b">
        <f>Scenario!AC452=OrigScenario!AC384</f>
        <v>1</v>
      </c>
      <c r="AD384" s="3" t="b">
        <f>Scenario!AD452=OrigScenario!AD384</f>
        <v>1</v>
      </c>
      <c r="AE384" s="3" t="b">
        <f>Scenario!AE452=OrigScenario!AE384</f>
        <v>1</v>
      </c>
      <c r="AF384" s="3" t="b">
        <f>Scenario!AF452=OrigScenario!AF384</f>
        <v>1</v>
      </c>
      <c r="AG384" s="3" t="b">
        <f>Scenario!AG452=OrigScenario!AG384</f>
        <v>1</v>
      </c>
      <c r="AH384" s="3" t="b">
        <f>Scenario!AH452=OrigScenario!AH384</f>
        <v>1</v>
      </c>
      <c r="AI384" s="3" t="b">
        <f>Scenario!AI452=OrigScenario!AI384</f>
        <v>1</v>
      </c>
      <c r="AJ384" s="3" t="b">
        <f>Scenario!AJ452=OrigScenario!AJ384</f>
        <v>1</v>
      </c>
      <c r="AK384" s="3" t="b">
        <f>Scenario!AK452=OrigScenario!AK384</f>
        <v>1</v>
      </c>
      <c r="AL384" s="3" t="b">
        <f>Scenario!AL452=OrigScenario!AL384</f>
        <v>1</v>
      </c>
      <c r="AM384" s="3" t="b">
        <f>Scenario!AM452=OrigScenario!AM384</f>
        <v>1</v>
      </c>
      <c r="AN384" s="3" t="b">
        <f>Scenario!AN452=OrigScenario!AN384</f>
        <v>1</v>
      </c>
      <c r="AO384" s="3" t="b">
        <f>Scenario!AO452=OrigScenario!AO384</f>
        <v>1</v>
      </c>
      <c r="AP384" s="3" t="b">
        <f>Scenario!AP452=OrigScenario!AP384</f>
        <v>1</v>
      </c>
      <c r="AQ384" s="3" t="b">
        <f>Scenario!AQ452=OrigScenario!AQ384</f>
        <v>1</v>
      </c>
      <c r="AR384" s="3" t="b">
        <f>Scenario!AR452=OrigScenario!AR384</f>
        <v>1</v>
      </c>
      <c r="AS384" s="3" t="b">
        <f>Scenario!AS452=OrigScenario!AS384</f>
        <v>1</v>
      </c>
      <c r="AT384" s="3" t="b">
        <f>Scenario!AT452=OrigScenario!AT384</f>
        <v>1</v>
      </c>
      <c r="AU384" s="3" t="b">
        <f>Scenario!AU452=OrigScenario!AU384</f>
        <v>1</v>
      </c>
      <c r="AV384" s="4" t="b">
        <f>Scenario!AV452=OrigScenario!AV384</f>
        <v>1</v>
      </c>
    </row>
    <row r="385" spans="2:48" x14ac:dyDescent="0.2">
      <c r="B385" s="2" t="b">
        <f>Scenario!B453=OrigScenario!B385</f>
        <v>1</v>
      </c>
      <c r="C385" s="162" t="b">
        <f>Scenario!C453=OrigScenario!C385</f>
        <v>0</v>
      </c>
      <c r="D385" s="154" t="b">
        <f>Scenario!D453=OrigScenario!D385</f>
        <v>0</v>
      </c>
      <c r="E385" s="154" t="b">
        <f>Scenario!E453=OrigScenario!E385</f>
        <v>0</v>
      </c>
      <c r="F385" s="154" t="b">
        <f>Scenario!F453=OrigScenario!F385</f>
        <v>0</v>
      </c>
      <c r="G385" s="154" t="b">
        <f>Scenario!G453=OrigScenario!G385</f>
        <v>0</v>
      </c>
      <c r="H385" s="154" t="b">
        <f>Scenario!H453=OrigScenario!H385</f>
        <v>0</v>
      </c>
      <c r="I385" s="154" t="b">
        <f>Scenario!I453=OrigScenario!I385</f>
        <v>0</v>
      </c>
      <c r="J385" s="154" t="b">
        <f>Scenario!J453=OrigScenario!J385</f>
        <v>0</v>
      </c>
      <c r="K385" s="154" t="b">
        <f>Scenario!K453=OrigScenario!K385</f>
        <v>0</v>
      </c>
      <c r="L385" s="154" t="b">
        <f>Scenario!L453=OrigScenario!L385</f>
        <v>0</v>
      </c>
      <c r="M385" s="154" t="b">
        <f>Scenario!M453=OrigScenario!M385</f>
        <v>0</v>
      </c>
      <c r="N385" s="154" t="b">
        <f>Scenario!N453=OrigScenario!N385</f>
        <v>0</v>
      </c>
      <c r="O385" s="154" t="b">
        <f>Scenario!O453=OrigScenario!O385</f>
        <v>0</v>
      </c>
      <c r="P385" s="154" t="b">
        <f>Scenario!P453=OrigScenario!P385</f>
        <v>0</v>
      </c>
      <c r="Q385" s="154" t="b">
        <f>Scenario!Q453=OrigScenario!Q385</f>
        <v>0</v>
      </c>
      <c r="R385" s="154" t="b">
        <f>Scenario!R453=OrigScenario!R385</f>
        <v>0</v>
      </c>
      <c r="S385" s="154" t="b">
        <f>Scenario!S453=OrigScenario!S385</f>
        <v>0</v>
      </c>
      <c r="T385" s="154" t="b">
        <f>Scenario!T453=OrigScenario!T385</f>
        <v>0</v>
      </c>
      <c r="U385" s="154" t="b">
        <f>Scenario!U453=OrigScenario!U385</f>
        <v>0</v>
      </c>
      <c r="V385" s="154" t="b">
        <f>Scenario!V453=OrigScenario!V385</f>
        <v>0</v>
      </c>
      <c r="W385" s="154" t="b">
        <f>Scenario!W453=OrigScenario!W385</f>
        <v>0</v>
      </c>
      <c r="X385" s="154" t="b">
        <f>Scenario!X453=OrigScenario!X385</f>
        <v>0</v>
      </c>
      <c r="Y385" s="154" t="b">
        <f>Scenario!Y453=OrigScenario!Y385</f>
        <v>0</v>
      </c>
      <c r="Z385" s="154" t="b">
        <f>Scenario!Z453=OrigScenario!Z385</f>
        <v>0</v>
      </c>
      <c r="AA385" s="154" t="b">
        <f>Scenario!AA453=OrigScenario!AA385</f>
        <v>0</v>
      </c>
      <c r="AB385" s="154" t="b">
        <f>Scenario!AB453=OrigScenario!AB385</f>
        <v>0</v>
      </c>
      <c r="AC385" s="154" t="b">
        <f>Scenario!AC453=OrigScenario!AC385</f>
        <v>0</v>
      </c>
      <c r="AD385" s="154" t="b">
        <f>Scenario!AD453=OrigScenario!AD385</f>
        <v>0</v>
      </c>
      <c r="AE385" s="154" t="b">
        <f>Scenario!AE453=OrigScenario!AE385</f>
        <v>0</v>
      </c>
      <c r="AF385" s="154" t="b">
        <f>Scenario!AF453=OrigScenario!AF385</f>
        <v>0</v>
      </c>
      <c r="AG385" s="154" t="b">
        <f>Scenario!AG453=OrigScenario!AG385</f>
        <v>0</v>
      </c>
      <c r="AH385" s="154" t="b">
        <f>Scenario!AH453=OrigScenario!AH385</f>
        <v>0</v>
      </c>
      <c r="AI385" s="154" t="b">
        <f>Scenario!AI453=OrigScenario!AI385</f>
        <v>0</v>
      </c>
      <c r="AJ385" s="154" t="b">
        <f>Scenario!AJ453=OrigScenario!AJ385</f>
        <v>0</v>
      </c>
      <c r="AK385" s="154" t="b">
        <f>Scenario!AK453=OrigScenario!AK385</f>
        <v>0</v>
      </c>
      <c r="AL385" s="154" t="b">
        <f>Scenario!AL453=OrigScenario!AL385</f>
        <v>0</v>
      </c>
      <c r="AM385" s="154" t="b">
        <f>Scenario!AM453=OrigScenario!AM385</f>
        <v>0</v>
      </c>
      <c r="AN385" s="154" t="b">
        <f>Scenario!AN453=OrigScenario!AN385</f>
        <v>0</v>
      </c>
      <c r="AO385" s="154" t="b">
        <f>Scenario!AO453=OrigScenario!AO385</f>
        <v>0</v>
      </c>
      <c r="AP385" s="154" t="b">
        <f>Scenario!AP453=OrigScenario!AP385</f>
        <v>0</v>
      </c>
      <c r="AQ385" s="154" t="b">
        <f>Scenario!AQ453=OrigScenario!AQ385</f>
        <v>0</v>
      </c>
      <c r="AR385" s="154" t="b">
        <f>Scenario!AR453=OrigScenario!AR385</f>
        <v>0</v>
      </c>
      <c r="AS385" s="154" t="b">
        <f>Scenario!AS453=OrigScenario!AS385</f>
        <v>0</v>
      </c>
      <c r="AT385" s="154" t="b">
        <f>Scenario!AT453=OrigScenario!AT385</f>
        <v>0</v>
      </c>
      <c r="AU385" s="154" t="b">
        <f>Scenario!AU453=OrigScenario!AU385</f>
        <v>0</v>
      </c>
      <c r="AV385" s="155" t="b">
        <f>Scenario!AV453=OrigScenario!AV385</f>
        <v>0</v>
      </c>
    </row>
    <row r="386" spans="2:48" x14ac:dyDescent="0.2">
      <c r="B386" s="2" t="b">
        <f>Scenario!B454=OrigScenario!B386</f>
        <v>1</v>
      </c>
      <c r="C386" s="154" t="b">
        <f>Scenario!C454=OrigScenario!C386</f>
        <v>0</v>
      </c>
      <c r="D386" s="154" t="b">
        <f>Scenario!D454=OrigScenario!D386</f>
        <v>0</v>
      </c>
      <c r="E386" s="154" t="b">
        <f>Scenario!E454=OrigScenario!E386</f>
        <v>0</v>
      </c>
      <c r="F386" s="154" t="b">
        <f>Scenario!F454=OrigScenario!F386</f>
        <v>0</v>
      </c>
      <c r="G386" s="154" t="b">
        <f>Scenario!G454=OrigScenario!G386</f>
        <v>0</v>
      </c>
      <c r="H386" s="154" t="b">
        <f>Scenario!H454=OrigScenario!H386</f>
        <v>0</v>
      </c>
      <c r="I386" s="154" t="b">
        <f>Scenario!I454=OrigScenario!I386</f>
        <v>0</v>
      </c>
      <c r="J386" s="154" t="b">
        <f>Scenario!J454=OrigScenario!J386</f>
        <v>0</v>
      </c>
      <c r="K386" s="154" t="b">
        <f>Scenario!K454=OrigScenario!K386</f>
        <v>0</v>
      </c>
      <c r="L386" s="154" t="b">
        <f>Scenario!L454=OrigScenario!L386</f>
        <v>0</v>
      </c>
      <c r="M386" s="154" t="b">
        <f>Scenario!M454=OrigScenario!M386</f>
        <v>0</v>
      </c>
      <c r="N386" s="154" t="b">
        <f>Scenario!N454=OrigScenario!N386</f>
        <v>0</v>
      </c>
      <c r="O386" s="154" t="b">
        <f>Scenario!O454=OrigScenario!O386</f>
        <v>0</v>
      </c>
      <c r="P386" s="154" t="b">
        <f>Scenario!P454=OrigScenario!P386</f>
        <v>0</v>
      </c>
      <c r="Q386" s="154" t="b">
        <f>Scenario!Q454=OrigScenario!Q386</f>
        <v>0</v>
      </c>
      <c r="R386" s="154" t="b">
        <f>Scenario!R454=OrigScenario!R386</f>
        <v>0</v>
      </c>
      <c r="S386" s="154" t="b">
        <f>Scenario!S454=OrigScenario!S386</f>
        <v>0</v>
      </c>
      <c r="T386" s="154" t="b">
        <f>Scenario!T454=OrigScenario!T386</f>
        <v>0</v>
      </c>
      <c r="U386" s="154" t="b">
        <f>Scenario!U454=OrigScenario!U386</f>
        <v>0</v>
      </c>
      <c r="V386" s="154" t="b">
        <f>Scenario!V454=OrigScenario!V386</f>
        <v>0</v>
      </c>
      <c r="W386" s="154" t="b">
        <f>Scenario!W454=OrigScenario!W386</f>
        <v>0</v>
      </c>
      <c r="X386" s="154" t="b">
        <f>Scenario!X454=OrigScenario!X386</f>
        <v>0</v>
      </c>
      <c r="Y386" s="154" t="b">
        <f>Scenario!Y454=OrigScenario!Y386</f>
        <v>0</v>
      </c>
      <c r="Z386" s="154" t="b">
        <f>Scenario!Z454=OrigScenario!Z386</f>
        <v>0</v>
      </c>
      <c r="AA386" s="154" t="b">
        <f>Scenario!AA454=OrigScenario!AA386</f>
        <v>0</v>
      </c>
      <c r="AB386" s="154" t="b">
        <f>Scenario!AB454=OrigScenario!AB386</f>
        <v>0</v>
      </c>
      <c r="AC386" s="154" t="b">
        <f>Scenario!AC454=OrigScenario!AC386</f>
        <v>0</v>
      </c>
      <c r="AD386" s="154" t="b">
        <f>Scenario!AD454=OrigScenario!AD386</f>
        <v>0</v>
      </c>
      <c r="AE386" s="154" t="b">
        <f>Scenario!AE454=OrigScenario!AE386</f>
        <v>0</v>
      </c>
      <c r="AF386" s="154" t="b">
        <f>Scenario!AF454=OrigScenario!AF386</f>
        <v>0</v>
      </c>
      <c r="AG386" s="154" t="b">
        <f>Scenario!AG454=OrigScenario!AG386</f>
        <v>0</v>
      </c>
      <c r="AH386" s="154" t="b">
        <f>Scenario!AH454=OrigScenario!AH386</f>
        <v>0</v>
      </c>
      <c r="AI386" s="154" t="b">
        <f>Scenario!AI454=OrigScenario!AI386</f>
        <v>0</v>
      </c>
      <c r="AJ386" s="154" t="b">
        <f>Scenario!AJ454=OrigScenario!AJ386</f>
        <v>0</v>
      </c>
      <c r="AK386" s="154" t="b">
        <f>Scenario!AK454=OrigScenario!AK386</f>
        <v>0</v>
      </c>
      <c r="AL386" s="154" t="b">
        <f>Scenario!AL454=OrigScenario!AL386</f>
        <v>0</v>
      </c>
      <c r="AM386" s="154" t="b">
        <f>Scenario!AM454=OrigScenario!AM386</f>
        <v>0</v>
      </c>
      <c r="AN386" s="154" t="b">
        <f>Scenario!AN454=OrigScenario!AN386</f>
        <v>0</v>
      </c>
      <c r="AO386" s="154" t="b">
        <f>Scenario!AO454=OrigScenario!AO386</f>
        <v>0</v>
      </c>
      <c r="AP386" s="154" t="b">
        <f>Scenario!AP454=OrigScenario!AP386</f>
        <v>0</v>
      </c>
      <c r="AQ386" s="154" t="b">
        <f>Scenario!AQ454=OrigScenario!AQ386</f>
        <v>0</v>
      </c>
      <c r="AR386" s="154" t="b">
        <f>Scenario!AR454=OrigScenario!AR386</f>
        <v>0</v>
      </c>
      <c r="AS386" s="154" t="b">
        <f>Scenario!AS454=OrigScenario!AS386</f>
        <v>0</v>
      </c>
      <c r="AT386" s="154" t="b">
        <f>Scenario!AT454=OrigScenario!AT386</f>
        <v>0</v>
      </c>
      <c r="AU386" s="154" t="b">
        <f>Scenario!AU454=OrigScenario!AU386</f>
        <v>0</v>
      </c>
      <c r="AV386" s="155" t="b">
        <f>Scenario!AV454=OrigScenario!AV386</f>
        <v>0</v>
      </c>
    </row>
    <row r="387" spans="2:48" x14ac:dyDescent="0.2">
      <c r="B387" s="2" t="b">
        <f>Scenario!B455=OrigScenario!B387</f>
        <v>1</v>
      </c>
      <c r="C387" s="154" t="b">
        <f>Scenario!C455=OrigScenario!C387</f>
        <v>0</v>
      </c>
      <c r="D387" s="154" t="b">
        <f>Scenario!D455=OrigScenario!D387</f>
        <v>0</v>
      </c>
      <c r="E387" s="154" t="b">
        <f>Scenario!E455=OrigScenario!E387</f>
        <v>0</v>
      </c>
      <c r="F387" s="154" t="b">
        <f>Scenario!F455=OrigScenario!F387</f>
        <v>0</v>
      </c>
      <c r="G387" s="154" t="b">
        <f>Scenario!G455=OrigScenario!G387</f>
        <v>0</v>
      </c>
      <c r="H387" s="154" t="b">
        <f>Scenario!H455=OrigScenario!H387</f>
        <v>0</v>
      </c>
      <c r="I387" s="154" t="b">
        <f>Scenario!I455=OrigScenario!I387</f>
        <v>0</v>
      </c>
      <c r="J387" s="154" t="b">
        <f>Scenario!J455=OrigScenario!J387</f>
        <v>0</v>
      </c>
      <c r="K387" s="154" t="b">
        <f>Scenario!K455=OrigScenario!K387</f>
        <v>0</v>
      </c>
      <c r="L387" s="154" t="b">
        <f>Scenario!L455=OrigScenario!L387</f>
        <v>0</v>
      </c>
      <c r="M387" s="154" t="b">
        <f>Scenario!M455=OrigScenario!M387</f>
        <v>0</v>
      </c>
      <c r="N387" s="154" t="b">
        <f>Scenario!N455=OrigScenario!N387</f>
        <v>0</v>
      </c>
      <c r="O387" s="154" t="b">
        <f>Scenario!O455=OrigScenario!O387</f>
        <v>0</v>
      </c>
      <c r="P387" s="154" t="b">
        <f>Scenario!P455=OrigScenario!P387</f>
        <v>0</v>
      </c>
      <c r="Q387" s="154" t="b">
        <f>Scenario!Q455=OrigScenario!Q387</f>
        <v>0</v>
      </c>
      <c r="R387" s="154" t="b">
        <f>Scenario!R455=OrigScenario!R387</f>
        <v>0</v>
      </c>
      <c r="S387" s="154" t="b">
        <f>Scenario!S455=OrigScenario!S387</f>
        <v>0</v>
      </c>
      <c r="T387" s="154" t="b">
        <f>Scenario!T455=OrigScenario!T387</f>
        <v>0</v>
      </c>
      <c r="U387" s="154" t="b">
        <f>Scenario!U455=OrigScenario!U387</f>
        <v>0</v>
      </c>
      <c r="V387" s="154" t="b">
        <f>Scenario!V455=OrigScenario!V387</f>
        <v>0</v>
      </c>
      <c r="W387" s="154" t="b">
        <f>Scenario!W455=OrigScenario!W387</f>
        <v>0</v>
      </c>
      <c r="X387" s="154" t="b">
        <f>Scenario!X455=OrigScenario!X387</f>
        <v>0</v>
      </c>
      <c r="Y387" s="154" t="b">
        <f>Scenario!Y455=OrigScenario!Y387</f>
        <v>0</v>
      </c>
      <c r="Z387" s="154" t="b">
        <f>Scenario!Z455=OrigScenario!Z387</f>
        <v>0</v>
      </c>
      <c r="AA387" s="154" t="b">
        <f>Scenario!AA455=OrigScenario!AA387</f>
        <v>0</v>
      </c>
      <c r="AB387" s="154" t="b">
        <f>Scenario!AB455=OrigScenario!AB387</f>
        <v>0</v>
      </c>
      <c r="AC387" s="154" t="b">
        <f>Scenario!AC455=OrigScenario!AC387</f>
        <v>0</v>
      </c>
      <c r="AD387" s="154" t="b">
        <f>Scenario!AD455=OrigScenario!AD387</f>
        <v>0</v>
      </c>
      <c r="AE387" s="154" t="b">
        <f>Scenario!AE455=OrigScenario!AE387</f>
        <v>0</v>
      </c>
      <c r="AF387" s="154" t="b">
        <f>Scenario!AF455=OrigScenario!AF387</f>
        <v>0</v>
      </c>
      <c r="AG387" s="154" t="b">
        <f>Scenario!AG455=OrigScenario!AG387</f>
        <v>0</v>
      </c>
      <c r="AH387" s="154" t="b">
        <f>Scenario!AH455=OrigScenario!AH387</f>
        <v>0</v>
      </c>
      <c r="AI387" s="154" t="b">
        <f>Scenario!AI455=OrigScenario!AI387</f>
        <v>0</v>
      </c>
      <c r="AJ387" s="154" t="b">
        <f>Scenario!AJ455=OrigScenario!AJ387</f>
        <v>0</v>
      </c>
      <c r="AK387" s="154" t="b">
        <f>Scenario!AK455=OrigScenario!AK387</f>
        <v>0</v>
      </c>
      <c r="AL387" s="154" t="b">
        <f>Scenario!AL455=OrigScenario!AL387</f>
        <v>0</v>
      </c>
      <c r="AM387" s="154" t="b">
        <f>Scenario!AM455=OrigScenario!AM387</f>
        <v>0</v>
      </c>
      <c r="AN387" s="154" t="b">
        <f>Scenario!AN455=OrigScenario!AN387</f>
        <v>0</v>
      </c>
      <c r="AO387" s="154" t="b">
        <f>Scenario!AO455=OrigScenario!AO387</f>
        <v>0</v>
      </c>
      <c r="AP387" s="154" t="b">
        <f>Scenario!AP455=OrigScenario!AP387</f>
        <v>0</v>
      </c>
      <c r="AQ387" s="154" t="b">
        <f>Scenario!AQ455=OrigScenario!AQ387</f>
        <v>0</v>
      </c>
      <c r="AR387" s="154" t="b">
        <f>Scenario!AR455=OrigScenario!AR387</f>
        <v>0</v>
      </c>
      <c r="AS387" s="154" t="b">
        <f>Scenario!AS455=OrigScenario!AS387</f>
        <v>0</v>
      </c>
      <c r="AT387" s="154" t="b">
        <f>Scenario!AT455=OrigScenario!AT387</f>
        <v>0</v>
      </c>
      <c r="AU387" s="154" t="b">
        <f>Scenario!AU455=OrigScenario!AU387</f>
        <v>0</v>
      </c>
      <c r="AV387" s="155" t="b">
        <f>Scenario!AV455=OrigScenario!AV387</f>
        <v>0</v>
      </c>
    </row>
    <row r="388" spans="2:48" x14ac:dyDescent="0.2">
      <c r="B388" s="2" t="b">
        <f>Scenario!B456=OrigScenario!B388</f>
        <v>1</v>
      </c>
      <c r="C388" s="154" t="b">
        <f>Scenario!C456=OrigScenario!C388</f>
        <v>0</v>
      </c>
      <c r="D388" s="154" t="b">
        <f>Scenario!D456=OrigScenario!D388</f>
        <v>0</v>
      </c>
      <c r="E388" s="154" t="b">
        <f>Scenario!E456=OrigScenario!E388</f>
        <v>0</v>
      </c>
      <c r="F388" s="154" t="b">
        <f>Scenario!F456=OrigScenario!F388</f>
        <v>0</v>
      </c>
      <c r="G388" s="154" t="b">
        <f>Scenario!G456=OrigScenario!G388</f>
        <v>0</v>
      </c>
      <c r="H388" s="154" t="b">
        <f>Scenario!H456=OrigScenario!H388</f>
        <v>0</v>
      </c>
      <c r="I388" s="154" t="b">
        <f>Scenario!I456=OrigScenario!I388</f>
        <v>0</v>
      </c>
      <c r="J388" s="154" t="b">
        <f>Scenario!J456=OrigScenario!J388</f>
        <v>0</v>
      </c>
      <c r="K388" s="154" t="b">
        <f>Scenario!K456=OrigScenario!K388</f>
        <v>0</v>
      </c>
      <c r="L388" s="154" t="b">
        <f>Scenario!L456=OrigScenario!L388</f>
        <v>0</v>
      </c>
      <c r="M388" s="154" t="b">
        <f>Scenario!M456=OrigScenario!M388</f>
        <v>0</v>
      </c>
      <c r="N388" s="154" t="b">
        <f>Scenario!N456=OrigScenario!N388</f>
        <v>0</v>
      </c>
      <c r="O388" s="154" t="b">
        <f>Scenario!O456=OrigScenario!O388</f>
        <v>0</v>
      </c>
      <c r="P388" s="154" t="b">
        <f>Scenario!P456=OrigScenario!P388</f>
        <v>0</v>
      </c>
      <c r="Q388" s="154" t="b">
        <f>Scenario!Q456=OrigScenario!Q388</f>
        <v>0</v>
      </c>
      <c r="R388" s="154" t="b">
        <f>Scenario!R456=OrigScenario!R388</f>
        <v>0</v>
      </c>
      <c r="S388" s="154" t="b">
        <f>Scenario!S456=OrigScenario!S388</f>
        <v>0</v>
      </c>
      <c r="T388" s="154" t="b">
        <f>Scenario!T456=OrigScenario!T388</f>
        <v>0</v>
      </c>
      <c r="U388" s="154" t="b">
        <f>Scenario!U456=OrigScenario!U388</f>
        <v>0</v>
      </c>
      <c r="V388" s="154" t="b">
        <f>Scenario!V456=OrigScenario!V388</f>
        <v>0</v>
      </c>
      <c r="W388" s="154" t="b">
        <f>Scenario!W456=OrigScenario!W388</f>
        <v>0</v>
      </c>
      <c r="X388" s="154" t="b">
        <f>Scenario!X456=OrigScenario!X388</f>
        <v>0</v>
      </c>
      <c r="Y388" s="154" t="b">
        <f>Scenario!Y456=OrigScenario!Y388</f>
        <v>0</v>
      </c>
      <c r="Z388" s="154" t="b">
        <f>Scenario!Z456=OrigScenario!Z388</f>
        <v>0</v>
      </c>
      <c r="AA388" s="154" t="b">
        <f>Scenario!AA456=OrigScenario!AA388</f>
        <v>0</v>
      </c>
      <c r="AB388" s="154" t="b">
        <f>Scenario!AB456=OrigScenario!AB388</f>
        <v>0</v>
      </c>
      <c r="AC388" s="154" t="b">
        <f>Scenario!AC456=OrigScenario!AC388</f>
        <v>0</v>
      </c>
      <c r="AD388" s="154" t="b">
        <f>Scenario!AD456=OrigScenario!AD388</f>
        <v>0</v>
      </c>
      <c r="AE388" s="154" t="b">
        <f>Scenario!AE456=OrigScenario!AE388</f>
        <v>0</v>
      </c>
      <c r="AF388" s="154" t="b">
        <f>Scenario!AF456=OrigScenario!AF388</f>
        <v>0</v>
      </c>
      <c r="AG388" s="154" t="b">
        <f>Scenario!AG456=OrigScenario!AG388</f>
        <v>0</v>
      </c>
      <c r="AH388" s="154" t="b">
        <f>Scenario!AH456=OrigScenario!AH388</f>
        <v>0</v>
      </c>
      <c r="AI388" s="154" t="b">
        <f>Scenario!AI456=OrigScenario!AI388</f>
        <v>0</v>
      </c>
      <c r="AJ388" s="154" t="b">
        <f>Scenario!AJ456=OrigScenario!AJ388</f>
        <v>0</v>
      </c>
      <c r="AK388" s="154" t="b">
        <f>Scenario!AK456=OrigScenario!AK388</f>
        <v>0</v>
      </c>
      <c r="AL388" s="154" t="b">
        <f>Scenario!AL456=OrigScenario!AL388</f>
        <v>0</v>
      </c>
      <c r="AM388" s="154" t="b">
        <f>Scenario!AM456=OrigScenario!AM388</f>
        <v>0</v>
      </c>
      <c r="AN388" s="154" t="b">
        <f>Scenario!AN456=OrigScenario!AN388</f>
        <v>0</v>
      </c>
      <c r="AO388" s="154" t="b">
        <f>Scenario!AO456=OrigScenario!AO388</f>
        <v>0</v>
      </c>
      <c r="AP388" s="154" t="b">
        <f>Scenario!AP456=OrigScenario!AP388</f>
        <v>0</v>
      </c>
      <c r="AQ388" s="154" t="b">
        <f>Scenario!AQ456=OrigScenario!AQ388</f>
        <v>0</v>
      </c>
      <c r="AR388" s="154" t="b">
        <f>Scenario!AR456=OrigScenario!AR388</f>
        <v>0</v>
      </c>
      <c r="AS388" s="154" t="b">
        <f>Scenario!AS456=OrigScenario!AS388</f>
        <v>0</v>
      </c>
      <c r="AT388" s="154" t="b">
        <f>Scenario!AT456=OrigScenario!AT388</f>
        <v>0</v>
      </c>
      <c r="AU388" s="154" t="b">
        <f>Scenario!AU456=OrigScenario!AU388</f>
        <v>0</v>
      </c>
      <c r="AV388" s="155" t="b">
        <f>Scenario!AV456=OrigScenario!AV388</f>
        <v>0</v>
      </c>
    </row>
    <row r="389" spans="2:48" x14ac:dyDescent="0.2">
      <c r="B389" s="2" t="b">
        <f>Scenario!B457=OrigScenario!B389</f>
        <v>1</v>
      </c>
      <c r="C389" s="154" t="b">
        <f>Scenario!C457=OrigScenario!C389</f>
        <v>0</v>
      </c>
      <c r="D389" s="154" t="b">
        <f>Scenario!D457=OrigScenario!D389</f>
        <v>0</v>
      </c>
      <c r="E389" s="154" t="b">
        <f>Scenario!E457=OrigScenario!E389</f>
        <v>0</v>
      </c>
      <c r="F389" s="154" t="b">
        <f>Scenario!F457=OrigScenario!F389</f>
        <v>0</v>
      </c>
      <c r="G389" s="154" t="b">
        <f>Scenario!G457=OrigScenario!G389</f>
        <v>0</v>
      </c>
      <c r="H389" s="154" t="b">
        <f>Scenario!H457=OrigScenario!H389</f>
        <v>0</v>
      </c>
      <c r="I389" s="154" t="b">
        <f>Scenario!I457=OrigScenario!I389</f>
        <v>0</v>
      </c>
      <c r="J389" s="154" t="b">
        <f>Scenario!J457=OrigScenario!J389</f>
        <v>0</v>
      </c>
      <c r="K389" s="154" t="b">
        <f>Scenario!K457=OrigScenario!K389</f>
        <v>0</v>
      </c>
      <c r="L389" s="154" t="b">
        <f>Scenario!L457=OrigScenario!L389</f>
        <v>0</v>
      </c>
      <c r="M389" s="154" t="b">
        <f>Scenario!M457=OrigScenario!M389</f>
        <v>0</v>
      </c>
      <c r="N389" s="154" t="b">
        <f>Scenario!N457=OrigScenario!N389</f>
        <v>0</v>
      </c>
      <c r="O389" s="154" t="b">
        <f>Scenario!O457=OrigScenario!O389</f>
        <v>0</v>
      </c>
      <c r="P389" s="154" t="b">
        <f>Scenario!P457=OrigScenario!P389</f>
        <v>0</v>
      </c>
      <c r="Q389" s="154" t="b">
        <f>Scenario!Q457=OrigScenario!Q389</f>
        <v>0</v>
      </c>
      <c r="R389" s="154" t="b">
        <f>Scenario!R457=OrigScenario!R389</f>
        <v>0</v>
      </c>
      <c r="S389" s="154" t="b">
        <f>Scenario!S457=OrigScenario!S389</f>
        <v>0</v>
      </c>
      <c r="T389" s="154" t="b">
        <f>Scenario!T457=OrigScenario!T389</f>
        <v>0</v>
      </c>
      <c r="U389" s="154" t="b">
        <f>Scenario!U457=OrigScenario!U389</f>
        <v>0</v>
      </c>
      <c r="V389" s="154" t="b">
        <f>Scenario!V457=OrigScenario!V389</f>
        <v>0</v>
      </c>
      <c r="W389" s="154" t="b">
        <f>Scenario!W457=OrigScenario!W389</f>
        <v>0</v>
      </c>
      <c r="X389" s="154" t="b">
        <f>Scenario!X457=OrigScenario!X389</f>
        <v>0</v>
      </c>
      <c r="Y389" s="154" t="b">
        <f>Scenario!Y457=OrigScenario!Y389</f>
        <v>0</v>
      </c>
      <c r="Z389" s="154" t="b">
        <f>Scenario!Z457=OrigScenario!Z389</f>
        <v>0</v>
      </c>
      <c r="AA389" s="154" t="b">
        <f>Scenario!AA457=OrigScenario!AA389</f>
        <v>0</v>
      </c>
      <c r="AB389" s="154" t="b">
        <f>Scenario!AB457=OrigScenario!AB389</f>
        <v>0</v>
      </c>
      <c r="AC389" s="154" t="b">
        <f>Scenario!AC457=OrigScenario!AC389</f>
        <v>0</v>
      </c>
      <c r="AD389" s="154" t="b">
        <f>Scenario!AD457=OrigScenario!AD389</f>
        <v>0</v>
      </c>
      <c r="AE389" s="154" t="b">
        <f>Scenario!AE457=OrigScenario!AE389</f>
        <v>0</v>
      </c>
      <c r="AF389" s="154" t="b">
        <f>Scenario!AF457=OrigScenario!AF389</f>
        <v>0</v>
      </c>
      <c r="AG389" s="154" t="b">
        <f>Scenario!AG457=OrigScenario!AG389</f>
        <v>0</v>
      </c>
      <c r="AH389" s="154" t="b">
        <f>Scenario!AH457=OrigScenario!AH389</f>
        <v>0</v>
      </c>
      <c r="AI389" s="154" t="b">
        <f>Scenario!AI457=OrigScenario!AI389</f>
        <v>0</v>
      </c>
      <c r="AJ389" s="154" t="b">
        <f>Scenario!AJ457=OrigScenario!AJ389</f>
        <v>0</v>
      </c>
      <c r="AK389" s="154" t="b">
        <f>Scenario!AK457=OrigScenario!AK389</f>
        <v>0</v>
      </c>
      <c r="AL389" s="154" t="b">
        <f>Scenario!AL457=OrigScenario!AL389</f>
        <v>0</v>
      </c>
      <c r="AM389" s="154" t="b">
        <f>Scenario!AM457=OrigScenario!AM389</f>
        <v>0</v>
      </c>
      <c r="AN389" s="154" t="b">
        <f>Scenario!AN457=OrigScenario!AN389</f>
        <v>0</v>
      </c>
      <c r="AO389" s="154" t="b">
        <f>Scenario!AO457=OrigScenario!AO389</f>
        <v>0</v>
      </c>
      <c r="AP389" s="154" t="b">
        <f>Scenario!AP457=OrigScenario!AP389</f>
        <v>0</v>
      </c>
      <c r="AQ389" s="154" t="b">
        <f>Scenario!AQ457=OrigScenario!AQ389</f>
        <v>0</v>
      </c>
      <c r="AR389" s="154" t="b">
        <f>Scenario!AR457=OrigScenario!AR389</f>
        <v>0</v>
      </c>
      <c r="AS389" s="154" t="b">
        <f>Scenario!AS457=OrigScenario!AS389</f>
        <v>0</v>
      </c>
      <c r="AT389" s="154" t="b">
        <f>Scenario!AT457=OrigScenario!AT389</f>
        <v>0</v>
      </c>
      <c r="AU389" s="154" t="b">
        <f>Scenario!AU457=OrigScenario!AU389</f>
        <v>0</v>
      </c>
      <c r="AV389" s="155" t="b">
        <f>Scenario!AV457=OrigScenario!AV389</f>
        <v>0</v>
      </c>
    </row>
    <row r="390" spans="2:48" x14ac:dyDescent="0.2">
      <c r="B390" s="2" t="b">
        <f>Scenario!B458=OrigScenario!B390</f>
        <v>1</v>
      </c>
      <c r="C390" s="154" t="b">
        <f>Scenario!C458=OrigScenario!C390</f>
        <v>0</v>
      </c>
      <c r="D390" s="154" t="b">
        <f>Scenario!D458=OrigScenario!D390</f>
        <v>0</v>
      </c>
      <c r="E390" s="154" t="b">
        <f>Scenario!E458=OrigScenario!E390</f>
        <v>0</v>
      </c>
      <c r="F390" s="154" t="b">
        <f>Scenario!F458=OrigScenario!F390</f>
        <v>0</v>
      </c>
      <c r="G390" s="154" t="b">
        <f>Scenario!G458=OrigScenario!G390</f>
        <v>0</v>
      </c>
      <c r="H390" s="154" t="b">
        <f>Scenario!H458=OrigScenario!H390</f>
        <v>0</v>
      </c>
      <c r="I390" s="154" t="b">
        <f>Scenario!I458=OrigScenario!I390</f>
        <v>0</v>
      </c>
      <c r="J390" s="154" t="b">
        <f>Scenario!J458=OrigScenario!J390</f>
        <v>0</v>
      </c>
      <c r="K390" s="154" t="b">
        <f>Scenario!K458=OrigScenario!K390</f>
        <v>0</v>
      </c>
      <c r="L390" s="154" t="b">
        <f>Scenario!L458=OrigScenario!L390</f>
        <v>0</v>
      </c>
      <c r="M390" s="154" t="b">
        <f>Scenario!M458=OrigScenario!M390</f>
        <v>0</v>
      </c>
      <c r="N390" s="154" t="b">
        <f>Scenario!N458=OrigScenario!N390</f>
        <v>0</v>
      </c>
      <c r="O390" s="154" t="b">
        <f>Scenario!O458=OrigScenario!O390</f>
        <v>0</v>
      </c>
      <c r="P390" s="154" t="b">
        <f>Scenario!P458=OrigScenario!P390</f>
        <v>0</v>
      </c>
      <c r="Q390" s="154" t="b">
        <f>Scenario!Q458=OrigScenario!Q390</f>
        <v>0</v>
      </c>
      <c r="R390" s="154" t="b">
        <f>Scenario!R458=OrigScenario!R390</f>
        <v>0</v>
      </c>
      <c r="S390" s="154" t="b">
        <f>Scenario!S458=OrigScenario!S390</f>
        <v>0</v>
      </c>
      <c r="T390" s="154" t="b">
        <f>Scenario!T458=OrigScenario!T390</f>
        <v>0</v>
      </c>
      <c r="U390" s="154" t="b">
        <f>Scenario!U458=OrigScenario!U390</f>
        <v>0</v>
      </c>
      <c r="V390" s="154" t="b">
        <f>Scenario!V458=OrigScenario!V390</f>
        <v>0</v>
      </c>
      <c r="W390" s="154" t="b">
        <f>Scenario!W458=OrigScenario!W390</f>
        <v>0</v>
      </c>
      <c r="X390" s="154" t="b">
        <f>Scenario!X458=OrigScenario!X390</f>
        <v>0</v>
      </c>
      <c r="Y390" s="154" t="b">
        <f>Scenario!Y458=OrigScenario!Y390</f>
        <v>0</v>
      </c>
      <c r="Z390" s="154" t="b">
        <f>Scenario!Z458=OrigScenario!Z390</f>
        <v>0</v>
      </c>
      <c r="AA390" s="154" t="b">
        <f>Scenario!AA458=OrigScenario!AA390</f>
        <v>0</v>
      </c>
      <c r="AB390" s="154" t="b">
        <f>Scenario!AB458=OrigScenario!AB390</f>
        <v>0</v>
      </c>
      <c r="AC390" s="154" t="b">
        <f>Scenario!AC458=OrigScenario!AC390</f>
        <v>0</v>
      </c>
      <c r="AD390" s="154" t="b">
        <f>Scenario!AD458=OrigScenario!AD390</f>
        <v>0</v>
      </c>
      <c r="AE390" s="154" t="b">
        <f>Scenario!AE458=OrigScenario!AE390</f>
        <v>0</v>
      </c>
      <c r="AF390" s="154" t="b">
        <f>Scenario!AF458=OrigScenario!AF390</f>
        <v>0</v>
      </c>
      <c r="AG390" s="154" t="b">
        <f>Scenario!AG458=OrigScenario!AG390</f>
        <v>0</v>
      </c>
      <c r="AH390" s="154" t="b">
        <f>Scenario!AH458=OrigScenario!AH390</f>
        <v>0</v>
      </c>
      <c r="AI390" s="154" t="b">
        <f>Scenario!AI458=OrigScenario!AI390</f>
        <v>0</v>
      </c>
      <c r="AJ390" s="154" t="b">
        <f>Scenario!AJ458=OrigScenario!AJ390</f>
        <v>0</v>
      </c>
      <c r="AK390" s="154" t="b">
        <f>Scenario!AK458=OrigScenario!AK390</f>
        <v>0</v>
      </c>
      <c r="AL390" s="154" t="b">
        <f>Scenario!AL458=OrigScenario!AL390</f>
        <v>0</v>
      </c>
      <c r="AM390" s="154" t="b">
        <f>Scenario!AM458=OrigScenario!AM390</f>
        <v>0</v>
      </c>
      <c r="AN390" s="154" t="b">
        <f>Scenario!AN458=OrigScenario!AN390</f>
        <v>0</v>
      </c>
      <c r="AO390" s="154" t="b">
        <f>Scenario!AO458=OrigScenario!AO390</f>
        <v>0</v>
      </c>
      <c r="AP390" s="154" t="b">
        <f>Scenario!AP458=OrigScenario!AP390</f>
        <v>0</v>
      </c>
      <c r="AQ390" s="154" t="b">
        <f>Scenario!AQ458=OrigScenario!AQ390</f>
        <v>0</v>
      </c>
      <c r="AR390" s="154" t="b">
        <f>Scenario!AR458=OrigScenario!AR390</f>
        <v>0</v>
      </c>
      <c r="AS390" s="154" t="b">
        <f>Scenario!AS458=OrigScenario!AS390</f>
        <v>0</v>
      </c>
      <c r="AT390" s="154" t="b">
        <f>Scenario!AT458=OrigScenario!AT390</f>
        <v>0</v>
      </c>
      <c r="AU390" s="154" t="b">
        <f>Scenario!AU458=OrigScenario!AU390</f>
        <v>0</v>
      </c>
      <c r="AV390" s="155" t="b">
        <f>Scenario!AV458=OrigScenario!AV390</f>
        <v>0</v>
      </c>
    </row>
    <row r="391" spans="2:48" x14ac:dyDescent="0.2">
      <c r="B391" s="2" t="b">
        <f>Scenario!B459=OrigScenario!B391</f>
        <v>1</v>
      </c>
      <c r="C391" s="154" t="b">
        <f>Scenario!C459=OrigScenario!C391</f>
        <v>0</v>
      </c>
      <c r="D391" s="154" t="b">
        <f>Scenario!D459=OrigScenario!D391</f>
        <v>0</v>
      </c>
      <c r="E391" s="154" t="b">
        <f>Scenario!E459=OrigScenario!E391</f>
        <v>0</v>
      </c>
      <c r="F391" s="154" t="b">
        <f>Scenario!F459=OrigScenario!F391</f>
        <v>0</v>
      </c>
      <c r="G391" s="154" t="b">
        <f>Scenario!G459=OrigScenario!G391</f>
        <v>0</v>
      </c>
      <c r="H391" s="154" t="b">
        <f>Scenario!H459=OrigScenario!H391</f>
        <v>0</v>
      </c>
      <c r="I391" s="154" t="b">
        <f>Scenario!I459=OrigScenario!I391</f>
        <v>0</v>
      </c>
      <c r="J391" s="154" t="b">
        <f>Scenario!J459=OrigScenario!J391</f>
        <v>0</v>
      </c>
      <c r="K391" s="154" t="b">
        <f>Scenario!K459=OrigScenario!K391</f>
        <v>0</v>
      </c>
      <c r="L391" s="154" t="b">
        <f>Scenario!L459=OrigScenario!L391</f>
        <v>0</v>
      </c>
      <c r="M391" s="154" t="b">
        <f>Scenario!M459=OrigScenario!M391</f>
        <v>0</v>
      </c>
      <c r="N391" s="154" t="b">
        <f>Scenario!N459=OrigScenario!N391</f>
        <v>0</v>
      </c>
      <c r="O391" s="154" t="b">
        <f>Scenario!O459=OrigScenario!O391</f>
        <v>0</v>
      </c>
      <c r="P391" s="154" t="b">
        <f>Scenario!P459=OrigScenario!P391</f>
        <v>0</v>
      </c>
      <c r="Q391" s="154" t="b">
        <f>Scenario!Q459=OrigScenario!Q391</f>
        <v>0</v>
      </c>
      <c r="R391" s="154" t="b">
        <f>Scenario!R459=OrigScenario!R391</f>
        <v>0</v>
      </c>
      <c r="S391" s="154" t="b">
        <f>Scenario!S459=OrigScenario!S391</f>
        <v>0</v>
      </c>
      <c r="T391" s="154" t="b">
        <f>Scenario!T459=OrigScenario!T391</f>
        <v>0</v>
      </c>
      <c r="U391" s="154" t="b">
        <f>Scenario!U459=OrigScenario!U391</f>
        <v>0</v>
      </c>
      <c r="V391" s="154" t="b">
        <f>Scenario!V459=OrigScenario!V391</f>
        <v>0</v>
      </c>
      <c r="W391" s="154" t="b">
        <f>Scenario!W459=OrigScenario!W391</f>
        <v>0</v>
      </c>
      <c r="X391" s="154" t="b">
        <f>Scenario!X459=OrigScenario!X391</f>
        <v>0</v>
      </c>
      <c r="Y391" s="154" t="b">
        <f>Scenario!Y459=OrigScenario!Y391</f>
        <v>0</v>
      </c>
      <c r="Z391" s="154" t="b">
        <f>Scenario!Z459=OrigScenario!Z391</f>
        <v>0</v>
      </c>
      <c r="AA391" s="154" t="b">
        <f>Scenario!AA459=OrigScenario!AA391</f>
        <v>0</v>
      </c>
      <c r="AB391" s="154" t="b">
        <f>Scenario!AB459=OrigScenario!AB391</f>
        <v>0</v>
      </c>
      <c r="AC391" s="154" t="b">
        <f>Scenario!AC459=OrigScenario!AC391</f>
        <v>0</v>
      </c>
      <c r="AD391" s="154" t="b">
        <f>Scenario!AD459=OrigScenario!AD391</f>
        <v>0</v>
      </c>
      <c r="AE391" s="154" t="b">
        <f>Scenario!AE459=OrigScenario!AE391</f>
        <v>0</v>
      </c>
      <c r="AF391" s="154" t="b">
        <f>Scenario!AF459=OrigScenario!AF391</f>
        <v>0</v>
      </c>
      <c r="AG391" s="154" t="b">
        <f>Scenario!AG459=OrigScenario!AG391</f>
        <v>0</v>
      </c>
      <c r="AH391" s="154" t="b">
        <f>Scenario!AH459=OrigScenario!AH391</f>
        <v>0</v>
      </c>
      <c r="AI391" s="154" t="b">
        <f>Scenario!AI459=OrigScenario!AI391</f>
        <v>0</v>
      </c>
      <c r="AJ391" s="154" t="b">
        <f>Scenario!AJ459=OrigScenario!AJ391</f>
        <v>0</v>
      </c>
      <c r="AK391" s="154" t="b">
        <f>Scenario!AK459=OrigScenario!AK391</f>
        <v>0</v>
      </c>
      <c r="AL391" s="154" t="b">
        <f>Scenario!AL459=OrigScenario!AL391</f>
        <v>0</v>
      </c>
      <c r="AM391" s="154" t="b">
        <f>Scenario!AM459=OrigScenario!AM391</f>
        <v>0</v>
      </c>
      <c r="AN391" s="154" t="b">
        <f>Scenario!AN459=OrigScenario!AN391</f>
        <v>0</v>
      </c>
      <c r="AO391" s="154" t="b">
        <f>Scenario!AO459=OrigScenario!AO391</f>
        <v>0</v>
      </c>
      <c r="AP391" s="154" t="b">
        <f>Scenario!AP459=OrigScenario!AP391</f>
        <v>0</v>
      </c>
      <c r="AQ391" s="154" t="b">
        <f>Scenario!AQ459=OrigScenario!AQ391</f>
        <v>0</v>
      </c>
      <c r="AR391" s="154" t="b">
        <f>Scenario!AR459=OrigScenario!AR391</f>
        <v>0</v>
      </c>
      <c r="AS391" s="154" t="b">
        <f>Scenario!AS459=OrigScenario!AS391</f>
        <v>0</v>
      </c>
      <c r="AT391" s="154" t="b">
        <f>Scenario!AT459=OrigScenario!AT391</f>
        <v>0</v>
      </c>
      <c r="AU391" s="154" t="b">
        <f>Scenario!AU459=OrigScenario!AU391</f>
        <v>0</v>
      </c>
      <c r="AV391" s="155" t="b">
        <f>Scenario!AV459=OrigScenario!AV391</f>
        <v>0</v>
      </c>
    </row>
    <row r="392" spans="2:48" x14ac:dyDescent="0.2">
      <c r="B392" s="2" t="b">
        <f>Scenario!B460=OrigScenario!B392</f>
        <v>1</v>
      </c>
      <c r="C392" s="154" t="b">
        <f>Scenario!C460=OrigScenario!C392</f>
        <v>0</v>
      </c>
      <c r="D392" s="154" t="b">
        <f>Scenario!D460=OrigScenario!D392</f>
        <v>0</v>
      </c>
      <c r="E392" s="154" t="b">
        <f>Scenario!E460=OrigScenario!E392</f>
        <v>0</v>
      </c>
      <c r="F392" s="154" t="b">
        <f>Scenario!F460=OrigScenario!F392</f>
        <v>0</v>
      </c>
      <c r="G392" s="154" t="b">
        <f>Scenario!G460=OrigScenario!G392</f>
        <v>0</v>
      </c>
      <c r="H392" s="154" t="b">
        <f>Scenario!H460=OrigScenario!H392</f>
        <v>0</v>
      </c>
      <c r="I392" s="154" t="b">
        <f>Scenario!I460=OrigScenario!I392</f>
        <v>0</v>
      </c>
      <c r="J392" s="154" t="b">
        <f>Scenario!J460=OrigScenario!J392</f>
        <v>0</v>
      </c>
      <c r="K392" s="154" t="b">
        <f>Scenario!K460=OrigScenario!K392</f>
        <v>0</v>
      </c>
      <c r="L392" s="154" t="b">
        <f>Scenario!L460=OrigScenario!L392</f>
        <v>0</v>
      </c>
      <c r="M392" s="154" t="b">
        <f>Scenario!M460=OrigScenario!M392</f>
        <v>0</v>
      </c>
      <c r="N392" s="154" t="b">
        <f>Scenario!N460=OrigScenario!N392</f>
        <v>0</v>
      </c>
      <c r="O392" s="154" t="b">
        <f>Scenario!O460=OrigScenario!O392</f>
        <v>0</v>
      </c>
      <c r="P392" s="154" t="b">
        <f>Scenario!P460=OrigScenario!P392</f>
        <v>0</v>
      </c>
      <c r="Q392" s="154" t="b">
        <f>Scenario!Q460=OrigScenario!Q392</f>
        <v>0</v>
      </c>
      <c r="R392" s="154" t="b">
        <f>Scenario!R460=OrigScenario!R392</f>
        <v>0</v>
      </c>
      <c r="S392" s="154" t="b">
        <f>Scenario!S460=OrigScenario!S392</f>
        <v>0</v>
      </c>
      <c r="T392" s="154" t="b">
        <f>Scenario!T460=OrigScenario!T392</f>
        <v>0</v>
      </c>
      <c r="U392" s="154" t="b">
        <f>Scenario!U460=OrigScenario!U392</f>
        <v>0</v>
      </c>
      <c r="V392" s="154" t="b">
        <f>Scenario!V460=OrigScenario!V392</f>
        <v>0</v>
      </c>
      <c r="W392" s="154" t="b">
        <f>Scenario!W460=OrigScenario!W392</f>
        <v>0</v>
      </c>
      <c r="X392" s="154" t="b">
        <f>Scenario!X460=OrigScenario!X392</f>
        <v>0</v>
      </c>
      <c r="Y392" s="154" t="b">
        <f>Scenario!Y460=OrigScenario!Y392</f>
        <v>0</v>
      </c>
      <c r="Z392" s="154" t="b">
        <f>Scenario!Z460=OrigScenario!Z392</f>
        <v>0</v>
      </c>
      <c r="AA392" s="154" t="b">
        <f>Scenario!AA460=OrigScenario!AA392</f>
        <v>0</v>
      </c>
      <c r="AB392" s="154" t="b">
        <f>Scenario!AB460=OrigScenario!AB392</f>
        <v>0</v>
      </c>
      <c r="AC392" s="154" t="b">
        <f>Scenario!AC460=OrigScenario!AC392</f>
        <v>0</v>
      </c>
      <c r="AD392" s="154" t="b">
        <f>Scenario!AD460=OrigScenario!AD392</f>
        <v>0</v>
      </c>
      <c r="AE392" s="154" t="b">
        <f>Scenario!AE460=OrigScenario!AE392</f>
        <v>0</v>
      </c>
      <c r="AF392" s="154" t="b">
        <f>Scenario!AF460=OrigScenario!AF392</f>
        <v>0</v>
      </c>
      <c r="AG392" s="154" t="b">
        <f>Scenario!AG460=OrigScenario!AG392</f>
        <v>0</v>
      </c>
      <c r="AH392" s="154" t="b">
        <f>Scenario!AH460=OrigScenario!AH392</f>
        <v>0</v>
      </c>
      <c r="AI392" s="154" t="b">
        <f>Scenario!AI460=OrigScenario!AI392</f>
        <v>0</v>
      </c>
      <c r="AJ392" s="154" t="b">
        <f>Scenario!AJ460=OrigScenario!AJ392</f>
        <v>0</v>
      </c>
      <c r="AK392" s="154" t="b">
        <f>Scenario!AK460=OrigScenario!AK392</f>
        <v>0</v>
      </c>
      <c r="AL392" s="154" t="b">
        <f>Scenario!AL460=OrigScenario!AL392</f>
        <v>0</v>
      </c>
      <c r="AM392" s="154" t="b">
        <f>Scenario!AM460=OrigScenario!AM392</f>
        <v>0</v>
      </c>
      <c r="AN392" s="154" t="b">
        <f>Scenario!AN460=OrigScenario!AN392</f>
        <v>0</v>
      </c>
      <c r="AO392" s="154" t="b">
        <f>Scenario!AO460=OrigScenario!AO392</f>
        <v>0</v>
      </c>
      <c r="AP392" s="154" t="b">
        <f>Scenario!AP460=OrigScenario!AP392</f>
        <v>0</v>
      </c>
      <c r="AQ392" s="154" t="b">
        <f>Scenario!AQ460=OrigScenario!AQ392</f>
        <v>0</v>
      </c>
      <c r="AR392" s="154" t="b">
        <f>Scenario!AR460=OrigScenario!AR392</f>
        <v>0</v>
      </c>
      <c r="AS392" s="154" t="b">
        <f>Scenario!AS460=OrigScenario!AS392</f>
        <v>0</v>
      </c>
      <c r="AT392" s="154" t="b">
        <f>Scenario!AT460=OrigScenario!AT392</f>
        <v>0</v>
      </c>
      <c r="AU392" s="154" t="b">
        <f>Scenario!AU460=OrigScenario!AU392</f>
        <v>0</v>
      </c>
      <c r="AV392" s="155" t="b">
        <f>Scenario!AV460=OrigScenario!AV392</f>
        <v>0</v>
      </c>
    </row>
    <row r="393" spans="2:48" x14ac:dyDescent="0.2">
      <c r="B393" s="2" t="b">
        <f>Scenario!B461=OrigScenario!B393</f>
        <v>1</v>
      </c>
      <c r="C393" s="154" t="b">
        <f>Scenario!C461=OrigScenario!C393</f>
        <v>0</v>
      </c>
      <c r="D393" s="154" t="b">
        <f>Scenario!D461=OrigScenario!D393</f>
        <v>0</v>
      </c>
      <c r="E393" s="154" t="b">
        <f>Scenario!E461=OrigScenario!E393</f>
        <v>0</v>
      </c>
      <c r="F393" s="154" t="b">
        <f>Scenario!F461=OrigScenario!F393</f>
        <v>0</v>
      </c>
      <c r="G393" s="154" t="b">
        <f>Scenario!G461=OrigScenario!G393</f>
        <v>0</v>
      </c>
      <c r="H393" s="154" t="b">
        <f>Scenario!H461=OrigScenario!H393</f>
        <v>0</v>
      </c>
      <c r="I393" s="154" t="b">
        <f>Scenario!I461=OrigScenario!I393</f>
        <v>0</v>
      </c>
      <c r="J393" s="154" t="b">
        <f>Scenario!J461=OrigScenario!J393</f>
        <v>0</v>
      </c>
      <c r="K393" s="154" t="b">
        <f>Scenario!K461=OrigScenario!K393</f>
        <v>0</v>
      </c>
      <c r="L393" s="154" t="b">
        <f>Scenario!L461=OrigScenario!L393</f>
        <v>0</v>
      </c>
      <c r="M393" s="154" t="b">
        <f>Scenario!M461=OrigScenario!M393</f>
        <v>0</v>
      </c>
      <c r="N393" s="154" t="b">
        <f>Scenario!N461=OrigScenario!N393</f>
        <v>0</v>
      </c>
      <c r="O393" s="154" t="b">
        <f>Scenario!O461=OrigScenario!O393</f>
        <v>0</v>
      </c>
      <c r="P393" s="154" t="b">
        <f>Scenario!P461=OrigScenario!P393</f>
        <v>0</v>
      </c>
      <c r="Q393" s="154" t="b">
        <f>Scenario!Q461=OrigScenario!Q393</f>
        <v>0</v>
      </c>
      <c r="R393" s="154" t="b">
        <f>Scenario!R461=OrigScenario!R393</f>
        <v>0</v>
      </c>
      <c r="S393" s="154" t="b">
        <f>Scenario!S461=OrigScenario!S393</f>
        <v>0</v>
      </c>
      <c r="T393" s="154" t="b">
        <f>Scenario!T461=OrigScenario!T393</f>
        <v>0</v>
      </c>
      <c r="U393" s="154" t="b">
        <f>Scenario!U461=OrigScenario!U393</f>
        <v>0</v>
      </c>
      <c r="V393" s="154" t="b">
        <f>Scenario!V461=OrigScenario!V393</f>
        <v>0</v>
      </c>
      <c r="W393" s="154" t="b">
        <f>Scenario!W461=OrigScenario!W393</f>
        <v>0</v>
      </c>
      <c r="X393" s="154" t="b">
        <f>Scenario!X461=OrigScenario!X393</f>
        <v>0</v>
      </c>
      <c r="Y393" s="154" t="b">
        <f>Scenario!Y461=OrigScenario!Y393</f>
        <v>0</v>
      </c>
      <c r="Z393" s="154" t="b">
        <f>Scenario!Z461=OrigScenario!Z393</f>
        <v>0</v>
      </c>
      <c r="AA393" s="154" t="b">
        <f>Scenario!AA461=OrigScenario!AA393</f>
        <v>0</v>
      </c>
      <c r="AB393" s="154" t="b">
        <f>Scenario!AB461=OrigScenario!AB393</f>
        <v>0</v>
      </c>
      <c r="AC393" s="154" t="b">
        <f>Scenario!AC461=OrigScenario!AC393</f>
        <v>0</v>
      </c>
      <c r="AD393" s="154" t="b">
        <f>Scenario!AD461=OrigScenario!AD393</f>
        <v>0</v>
      </c>
      <c r="AE393" s="154" t="b">
        <f>Scenario!AE461=OrigScenario!AE393</f>
        <v>0</v>
      </c>
      <c r="AF393" s="154" t="b">
        <f>Scenario!AF461=OrigScenario!AF393</f>
        <v>0</v>
      </c>
      <c r="AG393" s="154" t="b">
        <f>Scenario!AG461=OrigScenario!AG393</f>
        <v>0</v>
      </c>
      <c r="AH393" s="154" t="b">
        <f>Scenario!AH461=OrigScenario!AH393</f>
        <v>0</v>
      </c>
      <c r="AI393" s="154" t="b">
        <f>Scenario!AI461=OrigScenario!AI393</f>
        <v>0</v>
      </c>
      <c r="AJ393" s="154" t="b">
        <f>Scenario!AJ461=OrigScenario!AJ393</f>
        <v>0</v>
      </c>
      <c r="AK393" s="154" t="b">
        <f>Scenario!AK461=OrigScenario!AK393</f>
        <v>0</v>
      </c>
      <c r="AL393" s="154" t="b">
        <f>Scenario!AL461=OrigScenario!AL393</f>
        <v>0</v>
      </c>
      <c r="AM393" s="154" t="b">
        <f>Scenario!AM461=OrigScenario!AM393</f>
        <v>0</v>
      </c>
      <c r="AN393" s="154" t="b">
        <f>Scenario!AN461=OrigScenario!AN393</f>
        <v>0</v>
      </c>
      <c r="AO393" s="154" t="b">
        <f>Scenario!AO461=OrigScenario!AO393</f>
        <v>0</v>
      </c>
      <c r="AP393" s="154" t="b">
        <f>Scenario!AP461=OrigScenario!AP393</f>
        <v>0</v>
      </c>
      <c r="AQ393" s="154" t="b">
        <f>Scenario!AQ461=OrigScenario!AQ393</f>
        <v>0</v>
      </c>
      <c r="AR393" s="154" t="b">
        <f>Scenario!AR461=OrigScenario!AR393</f>
        <v>0</v>
      </c>
      <c r="AS393" s="154" t="b">
        <f>Scenario!AS461=OrigScenario!AS393</f>
        <v>0</v>
      </c>
      <c r="AT393" s="154" t="b">
        <f>Scenario!AT461=OrigScenario!AT393</f>
        <v>0</v>
      </c>
      <c r="AU393" s="154" t="b">
        <f>Scenario!AU461=OrigScenario!AU393</f>
        <v>0</v>
      </c>
      <c r="AV393" s="155" t="b">
        <f>Scenario!AV461=OrigScenario!AV393</f>
        <v>0</v>
      </c>
    </row>
    <row r="394" spans="2:48" x14ac:dyDescent="0.2">
      <c r="B394" s="2" t="b">
        <f>Scenario!B462=OrigScenario!B394</f>
        <v>1</v>
      </c>
      <c r="C394" s="154" t="b">
        <f>Scenario!C462=OrigScenario!C394</f>
        <v>1</v>
      </c>
      <c r="D394" s="154" t="b">
        <f>Scenario!D462=OrigScenario!D394</f>
        <v>1</v>
      </c>
      <c r="E394" s="154" t="b">
        <f>Scenario!E462=OrigScenario!E394</f>
        <v>1</v>
      </c>
      <c r="F394" s="154" t="b">
        <f>Scenario!F462=OrigScenario!F394</f>
        <v>1</v>
      </c>
      <c r="G394" s="154" t="b">
        <f>Scenario!G462=OrigScenario!G394</f>
        <v>1</v>
      </c>
      <c r="H394" s="154" t="b">
        <f>Scenario!H462=OrigScenario!H394</f>
        <v>1</v>
      </c>
      <c r="I394" s="154" t="b">
        <f>Scenario!I462=OrigScenario!I394</f>
        <v>1</v>
      </c>
      <c r="J394" s="154" t="b">
        <f>Scenario!J462=OrigScenario!J394</f>
        <v>1</v>
      </c>
      <c r="K394" s="154" t="b">
        <f>Scenario!K462=OrigScenario!K394</f>
        <v>1</v>
      </c>
      <c r="L394" s="154" t="b">
        <f>Scenario!L462=OrigScenario!L394</f>
        <v>1</v>
      </c>
      <c r="M394" s="154" t="b">
        <f>Scenario!M462=OrigScenario!M394</f>
        <v>1</v>
      </c>
      <c r="N394" s="154" t="b">
        <f>Scenario!N462=OrigScenario!N394</f>
        <v>1</v>
      </c>
      <c r="O394" s="154" t="b">
        <f>Scenario!O462=OrigScenario!O394</f>
        <v>1</v>
      </c>
      <c r="P394" s="154" t="b">
        <f>Scenario!P462=OrigScenario!P394</f>
        <v>1</v>
      </c>
      <c r="Q394" s="154" t="b">
        <f>Scenario!Q462=OrigScenario!Q394</f>
        <v>1</v>
      </c>
      <c r="R394" s="154" t="b">
        <f>Scenario!R462=OrigScenario!R394</f>
        <v>1</v>
      </c>
      <c r="S394" s="154" t="b">
        <f>Scenario!S462=OrigScenario!S394</f>
        <v>1</v>
      </c>
      <c r="T394" s="154" t="b">
        <f>Scenario!T462=OrigScenario!T394</f>
        <v>1</v>
      </c>
      <c r="U394" s="154" t="b">
        <f>Scenario!U462=OrigScenario!U394</f>
        <v>1</v>
      </c>
      <c r="V394" s="154" t="b">
        <f>Scenario!V462=OrigScenario!V394</f>
        <v>1</v>
      </c>
      <c r="W394" s="154" t="b">
        <f>Scenario!W462=OrigScenario!W394</f>
        <v>1</v>
      </c>
      <c r="X394" s="154" t="b">
        <f>Scenario!X462=OrigScenario!X394</f>
        <v>1</v>
      </c>
      <c r="Y394" s="154" t="b">
        <f>Scenario!Y462=OrigScenario!Y394</f>
        <v>1</v>
      </c>
      <c r="Z394" s="154" t="b">
        <f>Scenario!Z462=OrigScenario!Z394</f>
        <v>1</v>
      </c>
      <c r="AA394" s="154" t="b">
        <f>Scenario!AA462=OrigScenario!AA394</f>
        <v>1</v>
      </c>
      <c r="AB394" s="154" t="b">
        <f>Scenario!AB462=OrigScenario!AB394</f>
        <v>1</v>
      </c>
      <c r="AC394" s="154" t="b">
        <f>Scenario!AC462=OrigScenario!AC394</f>
        <v>1</v>
      </c>
      <c r="AD394" s="154" t="b">
        <f>Scenario!AD462=OrigScenario!AD394</f>
        <v>1</v>
      </c>
      <c r="AE394" s="154" t="b">
        <f>Scenario!AE462=OrigScenario!AE394</f>
        <v>1</v>
      </c>
      <c r="AF394" s="154" t="b">
        <f>Scenario!AF462=OrigScenario!AF394</f>
        <v>1</v>
      </c>
      <c r="AG394" s="154" t="b">
        <f>Scenario!AG462=OrigScenario!AG394</f>
        <v>1</v>
      </c>
      <c r="AH394" s="154" t="b">
        <f>Scenario!AH462=OrigScenario!AH394</f>
        <v>1</v>
      </c>
      <c r="AI394" s="154" t="b">
        <f>Scenario!AI462=OrigScenario!AI394</f>
        <v>1</v>
      </c>
      <c r="AJ394" s="154" t="b">
        <f>Scenario!AJ462=OrigScenario!AJ394</f>
        <v>1</v>
      </c>
      <c r="AK394" s="154" t="b">
        <f>Scenario!AK462=OrigScenario!AK394</f>
        <v>1</v>
      </c>
      <c r="AL394" s="154" t="b">
        <f>Scenario!AL462=OrigScenario!AL394</f>
        <v>1</v>
      </c>
      <c r="AM394" s="154" t="b">
        <f>Scenario!AM462=OrigScenario!AM394</f>
        <v>1</v>
      </c>
      <c r="AN394" s="154" t="b">
        <f>Scenario!AN462=OrigScenario!AN394</f>
        <v>1</v>
      </c>
      <c r="AO394" s="154" t="b">
        <f>Scenario!AO462=OrigScenario!AO394</f>
        <v>1</v>
      </c>
      <c r="AP394" s="154" t="b">
        <f>Scenario!AP462=OrigScenario!AP394</f>
        <v>1</v>
      </c>
      <c r="AQ394" s="154" t="b">
        <f>Scenario!AQ462=OrigScenario!AQ394</f>
        <v>1</v>
      </c>
      <c r="AR394" s="154" t="b">
        <f>Scenario!AR462=OrigScenario!AR394</f>
        <v>1</v>
      </c>
      <c r="AS394" s="154" t="b">
        <f>Scenario!AS462=OrigScenario!AS394</f>
        <v>1</v>
      </c>
      <c r="AT394" s="154" t="b">
        <f>Scenario!AT462=OrigScenario!AT394</f>
        <v>1</v>
      </c>
      <c r="AU394" s="154" t="b">
        <f>Scenario!AU462=OrigScenario!AU394</f>
        <v>1</v>
      </c>
      <c r="AV394" s="155" t="b">
        <f>Scenario!AV462=OrigScenario!AV394</f>
        <v>1</v>
      </c>
    </row>
    <row r="395" spans="2:48" x14ac:dyDescent="0.2">
      <c r="B395" s="2" t="b">
        <f>Scenario!B463=OrigScenario!B395</f>
        <v>1</v>
      </c>
      <c r="C395" s="154" t="b">
        <f>Scenario!C463=OrigScenario!C395</f>
        <v>1</v>
      </c>
      <c r="D395" s="154" t="b">
        <f>Scenario!D463=OrigScenario!D395</f>
        <v>1</v>
      </c>
      <c r="E395" s="154" t="b">
        <f>Scenario!E463=OrigScenario!E395</f>
        <v>1</v>
      </c>
      <c r="F395" s="154" t="b">
        <f>Scenario!F463=OrigScenario!F395</f>
        <v>1</v>
      </c>
      <c r="G395" s="154" t="b">
        <f>Scenario!G463=OrigScenario!G395</f>
        <v>1</v>
      </c>
      <c r="H395" s="154" t="b">
        <f>Scenario!H463=OrigScenario!H395</f>
        <v>1</v>
      </c>
      <c r="I395" s="154" t="b">
        <f>Scenario!I463=OrigScenario!I395</f>
        <v>1</v>
      </c>
      <c r="J395" s="154" t="b">
        <f>Scenario!J463=OrigScenario!J395</f>
        <v>1</v>
      </c>
      <c r="K395" s="154" t="b">
        <f>Scenario!K463=OrigScenario!K395</f>
        <v>1</v>
      </c>
      <c r="L395" s="154" t="b">
        <f>Scenario!L463=OrigScenario!L395</f>
        <v>1</v>
      </c>
      <c r="M395" s="154" t="b">
        <f>Scenario!M463=OrigScenario!M395</f>
        <v>1</v>
      </c>
      <c r="N395" s="154" t="b">
        <f>Scenario!N463=OrigScenario!N395</f>
        <v>1</v>
      </c>
      <c r="O395" s="154" t="b">
        <f>Scenario!O463=OrigScenario!O395</f>
        <v>1</v>
      </c>
      <c r="P395" s="154" t="b">
        <f>Scenario!P463=OrigScenario!P395</f>
        <v>1</v>
      </c>
      <c r="Q395" s="154" t="b">
        <f>Scenario!Q463=OrigScenario!Q395</f>
        <v>1</v>
      </c>
      <c r="R395" s="154" t="b">
        <f>Scenario!R463=OrigScenario!R395</f>
        <v>1</v>
      </c>
      <c r="S395" s="154" t="b">
        <f>Scenario!S463=OrigScenario!S395</f>
        <v>1</v>
      </c>
      <c r="T395" s="154" t="b">
        <f>Scenario!T463=OrigScenario!T395</f>
        <v>1</v>
      </c>
      <c r="U395" s="154" t="b">
        <f>Scenario!U463=OrigScenario!U395</f>
        <v>1</v>
      </c>
      <c r="V395" s="154" t="b">
        <f>Scenario!V463=OrigScenario!V395</f>
        <v>1</v>
      </c>
      <c r="W395" s="154" t="b">
        <f>Scenario!W463=OrigScenario!W395</f>
        <v>1</v>
      </c>
      <c r="X395" s="154" t="b">
        <f>Scenario!X463=OrigScenario!X395</f>
        <v>1</v>
      </c>
      <c r="Y395" s="154" t="b">
        <f>Scenario!Y463=OrigScenario!Y395</f>
        <v>1</v>
      </c>
      <c r="Z395" s="154" t="b">
        <f>Scenario!Z463=OrigScenario!Z395</f>
        <v>1</v>
      </c>
      <c r="AA395" s="154" t="b">
        <f>Scenario!AA463=OrigScenario!AA395</f>
        <v>1</v>
      </c>
      <c r="AB395" s="154" t="b">
        <f>Scenario!AB463=OrigScenario!AB395</f>
        <v>1</v>
      </c>
      <c r="AC395" s="154" t="b">
        <f>Scenario!AC463=OrigScenario!AC395</f>
        <v>1</v>
      </c>
      <c r="AD395" s="154" t="b">
        <f>Scenario!AD463=OrigScenario!AD395</f>
        <v>1</v>
      </c>
      <c r="AE395" s="154" t="b">
        <f>Scenario!AE463=OrigScenario!AE395</f>
        <v>1</v>
      </c>
      <c r="AF395" s="154" t="b">
        <f>Scenario!AF463=OrigScenario!AF395</f>
        <v>1</v>
      </c>
      <c r="AG395" s="154" t="b">
        <f>Scenario!AG463=OrigScenario!AG395</f>
        <v>1</v>
      </c>
      <c r="AH395" s="154" t="b">
        <f>Scenario!AH463=OrigScenario!AH395</f>
        <v>1</v>
      </c>
      <c r="AI395" s="154" t="b">
        <f>Scenario!AI463=OrigScenario!AI395</f>
        <v>1</v>
      </c>
      <c r="AJ395" s="154" t="b">
        <f>Scenario!AJ463=OrigScenario!AJ395</f>
        <v>1</v>
      </c>
      <c r="AK395" s="154" t="b">
        <f>Scenario!AK463=OrigScenario!AK395</f>
        <v>1</v>
      </c>
      <c r="AL395" s="154" t="b">
        <f>Scenario!AL463=OrigScenario!AL395</f>
        <v>1</v>
      </c>
      <c r="AM395" s="154" t="b">
        <f>Scenario!AM463=OrigScenario!AM395</f>
        <v>1</v>
      </c>
      <c r="AN395" s="154" t="b">
        <f>Scenario!AN463=OrigScenario!AN395</f>
        <v>1</v>
      </c>
      <c r="AO395" s="154" t="b">
        <f>Scenario!AO463=OrigScenario!AO395</f>
        <v>1</v>
      </c>
      <c r="AP395" s="154" t="b">
        <f>Scenario!AP463=OrigScenario!AP395</f>
        <v>1</v>
      </c>
      <c r="AQ395" s="154" t="b">
        <f>Scenario!AQ463=OrigScenario!AQ395</f>
        <v>1</v>
      </c>
      <c r="AR395" s="154" t="b">
        <f>Scenario!AR463=OrigScenario!AR395</f>
        <v>1</v>
      </c>
      <c r="AS395" s="154" t="b">
        <f>Scenario!AS463=OrigScenario!AS395</f>
        <v>1</v>
      </c>
      <c r="AT395" s="154" t="b">
        <f>Scenario!AT463=OrigScenario!AT395</f>
        <v>1</v>
      </c>
      <c r="AU395" s="154" t="b">
        <f>Scenario!AU463=OrigScenario!AU395</f>
        <v>1</v>
      </c>
      <c r="AV395" s="155" t="b">
        <f>Scenario!AV463=OrigScenario!AV395</f>
        <v>1</v>
      </c>
    </row>
    <row r="396" spans="2:48" x14ac:dyDescent="0.2">
      <c r="B396" s="2" t="b">
        <f>Scenario!B464=OrigScenario!B396</f>
        <v>1</v>
      </c>
      <c r="C396" s="154" t="b">
        <f>Scenario!C464=OrigScenario!C396</f>
        <v>1</v>
      </c>
      <c r="D396" s="154" t="b">
        <f>Scenario!D464=OrigScenario!D396</f>
        <v>1</v>
      </c>
      <c r="E396" s="154" t="b">
        <f>Scenario!E464=OrigScenario!E396</f>
        <v>1</v>
      </c>
      <c r="F396" s="154" t="b">
        <f>Scenario!F464=OrigScenario!F396</f>
        <v>1</v>
      </c>
      <c r="G396" s="154" t="b">
        <f>Scenario!G464=OrigScenario!G396</f>
        <v>1</v>
      </c>
      <c r="H396" s="154" t="b">
        <f>Scenario!H464=OrigScenario!H396</f>
        <v>1</v>
      </c>
      <c r="I396" s="154" t="b">
        <f>Scenario!I464=OrigScenario!I396</f>
        <v>1</v>
      </c>
      <c r="J396" s="154" t="b">
        <f>Scenario!J464=OrigScenario!J396</f>
        <v>1</v>
      </c>
      <c r="K396" s="154" t="b">
        <f>Scenario!K464=OrigScenario!K396</f>
        <v>1</v>
      </c>
      <c r="L396" s="154" t="b">
        <f>Scenario!L464=OrigScenario!L396</f>
        <v>1</v>
      </c>
      <c r="M396" s="154" t="b">
        <f>Scenario!M464=OrigScenario!M396</f>
        <v>1</v>
      </c>
      <c r="N396" s="154" t="b">
        <f>Scenario!N464=OrigScenario!N396</f>
        <v>1</v>
      </c>
      <c r="O396" s="154" t="b">
        <f>Scenario!O464=OrigScenario!O396</f>
        <v>1</v>
      </c>
      <c r="P396" s="154" t="b">
        <f>Scenario!P464=OrigScenario!P396</f>
        <v>1</v>
      </c>
      <c r="Q396" s="154" t="b">
        <f>Scenario!Q464=OrigScenario!Q396</f>
        <v>1</v>
      </c>
      <c r="R396" s="154" t="b">
        <f>Scenario!R464=OrigScenario!R396</f>
        <v>1</v>
      </c>
      <c r="S396" s="154" t="b">
        <f>Scenario!S464=OrigScenario!S396</f>
        <v>1</v>
      </c>
      <c r="T396" s="154" t="b">
        <f>Scenario!T464=OrigScenario!T396</f>
        <v>1</v>
      </c>
      <c r="U396" s="154" t="b">
        <f>Scenario!U464=OrigScenario!U396</f>
        <v>1</v>
      </c>
      <c r="V396" s="154" t="b">
        <f>Scenario!V464=OrigScenario!V396</f>
        <v>1</v>
      </c>
      <c r="W396" s="154" t="b">
        <f>Scenario!W464=OrigScenario!W396</f>
        <v>1</v>
      </c>
      <c r="X396" s="154" t="b">
        <f>Scenario!X464=OrigScenario!X396</f>
        <v>1</v>
      </c>
      <c r="Y396" s="154" t="b">
        <f>Scenario!Y464=OrigScenario!Y396</f>
        <v>1</v>
      </c>
      <c r="Z396" s="154" t="b">
        <f>Scenario!Z464=OrigScenario!Z396</f>
        <v>1</v>
      </c>
      <c r="AA396" s="154" t="b">
        <f>Scenario!AA464=OrigScenario!AA396</f>
        <v>1</v>
      </c>
      <c r="AB396" s="154" t="b">
        <f>Scenario!AB464=OrigScenario!AB396</f>
        <v>1</v>
      </c>
      <c r="AC396" s="154" t="b">
        <f>Scenario!AC464=OrigScenario!AC396</f>
        <v>1</v>
      </c>
      <c r="AD396" s="154" t="b">
        <f>Scenario!AD464=OrigScenario!AD396</f>
        <v>1</v>
      </c>
      <c r="AE396" s="154" t="b">
        <f>Scenario!AE464=OrigScenario!AE396</f>
        <v>1</v>
      </c>
      <c r="AF396" s="154" t="b">
        <f>Scenario!AF464=OrigScenario!AF396</f>
        <v>1</v>
      </c>
      <c r="AG396" s="154" t="b">
        <f>Scenario!AG464=OrigScenario!AG396</f>
        <v>1</v>
      </c>
      <c r="AH396" s="154" t="b">
        <f>Scenario!AH464=OrigScenario!AH396</f>
        <v>1</v>
      </c>
      <c r="AI396" s="154" t="b">
        <f>Scenario!AI464=OrigScenario!AI396</f>
        <v>1</v>
      </c>
      <c r="AJ396" s="154" t="b">
        <f>Scenario!AJ464=OrigScenario!AJ396</f>
        <v>1</v>
      </c>
      <c r="AK396" s="154" t="b">
        <f>Scenario!AK464=OrigScenario!AK396</f>
        <v>1</v>
      </c>
      <c r="AL396" s="154" t="b">
        <f>Scenario!AL464=OrigScenario!AL396</f>
        <v>1</v>
      </c>
      <c r="AM396" s="154" t="b">
        <f>Scenario!AM464=OrigScenario!AM396</f>
        <v>1</v>
      </c>
      <c r="AN396" s="154" t="b">
        <f>Scenario!AN464=OrigScenario!AN396</f>
        <v>1</v>
      </c>
      <c r="AO396" s="154" t="b">
        <f>Scenario!AO464=OrigScenario!AO396</f>
        <v>1</v>
      </c>
      <c r="AP396" s="154" t="b">
        <f>Scenario!AP464=OrigScenario!AP396</f>
        <v>1</v>
      </c>
      <c r="AQ396" s="154" t="b">
        <f>Scenario!AQ464=OrigScenario!AQ396</f>
        <v>1</v>
      </c>
      <c r="AR396" s="154" t="b">
        <f>Scenario!AR464=OrigScenario!AR396</f>
        <v>1</v>
      </c>
      <c r="AS396" s="154" t="b">
        <f>Scenario!AS464=OrigScenario!AS396</f>
        <v>1</v>
      </c>
      <c r="AT396" s="154" t="b">
        <f>Scenario!AT464=OrigScenario!AT396</f>
        <v>1</v>
      </c>
      <c r="AU396" s="154" t="b">
        <f>Scenario!AU464=OrigScenario!AU396</f>
        <v>1</v>
      </c>
      <c r="AV396" s="155" t="b">
        <f>Scenario!AV464=OrigScenario!AV396</f>
        <v>1</v>
      </c>
    </row>
    <row r="397" spans="2:48" x14ac:dyDescent="0.2">
      <c r="B397" s="2" t="b">
        <f>Scenario!B465=OrigScenario!B397</f>
        <v>1</v>
      </c>
      <c r="C397" s="154" t="b">
        <f>Scenario!C465=OrigScenario!C397</f>
        <v>0</v>
      </c>
      <c r="D397" s="154" t="b">
        <f>Scenario!D465=OrigScenario!D397</f>
        <v>0</v>
      </c>
      <c r="E397" s="154" t="b">
        <f>Scenario!E465=OrigScenario!E397</f>
        <v>0</v>
      </c>
      <c r="F397" s="154" t="b">
        <f>Scenario!F465=OrigScenario!F397</f>
        <v>0</v>
      </c>
      <c r="G397" s="154" t="b">
        <f>Scenario!G465=OrigScenario!G397</f>
        <v>0</v>
      </c>
      <c r="H397" s="154" t="b">
        <f>Scenario!H465=OrigScenario!H397</f>
        <v>0</v>
      </c>
      <c r="I397" s="154" t="b">
        <f>Scenario!I465=OrigScenario!I397</f>
        <v>0</v>
      </c>
      <c r="J397" s="154" t="b">
        <f>Scenario!J465=OrigScenario!J397</f>
        <v>0</v>
      </c>
      <c r="K397" s="154" t="b">
        <f>Scenario!K465=OrigScenario!K397</f>
        <v>0</v>
      </c>
      <c r="L397" s="154" t="b">
        <f>Scenario!L465=OrigScenario!L397</f>
        <v>0</v>
      </c>
      <c r="M397" s="154" t="b">
        <f>Scenario!M465=OrigScenario!M397</f>
        <v>0</v>
      </c>
      <c r="N397" s="154" t="b">
        <f>Scenario!N465=OrigScenario!N397</f>
        <v>0</v>
      </c>
      <c r="O397" s="154" t="b">
        <f>Scenario!O465=OrigScenario!O397</f>
        <v>0</v>
      </c>
      <c r="P397" s="154" t="b">
        <f>Scenario!P465=OrigScenario!P397</f>
        <v>0</v>
      </c>
      <c r="Q397" s="154" t="b">
        <f>Scenario!Q465=OrigScenario!Q397</f>
        <v>0</v>
      </c>
      <c r="R397" s="154" t="b">
        <f>Scenario!R465=OrigScenario!R397</f>
        <v>0</v>
      </c>
      <c r="S397" s="154" t="b">
        <f>Scenario!S465=OrigScenario!S397</f>
        <v>0</v>
      </c>
      <c r="T397" s="154" t="b">
        <f>Scenario!T465=OrigScenario!T397</f>
        <v>0</v>
      </c>
      <c r="U397" s="154" t="b">
        <f>Scenario!U465=OrigScenario!U397</f>
        <v>0</v>
      </c>
      <c r="V397" s="154" t="b">
        <f>Scenario!V465=OrigScenario!V397</f>
        <v>0</v>
      </c>
      <c r="W397" s="154" t="b">
        <f>Scenario!W465=OrigScenario!W397</f>
        <v>0</v>
      </c>
      <c r="X397" s="154" t="b">
        <f>Scenario!X465=OrigScenario!X397</f>
        <v>0</v>
      </c>
      <c r="Y397" s="154" t="b">
        <f>Scenario!Y465=OrigScenario!Y397</f>
        <v>0</v>
      </c>
      <c r="Z397" s="154" t="b">
        <f>Scenario!Z465=OrigScenario!Z397</f>
        <v>0</v>
      </c>
      <c r="AA397" s="154" t="b">
        <f>Scenario!AA465=OrigScenario!AA397</f>
        <v>0</v>
      </c>
      <c r="AB397" s="154" t="b">
        <f>Scenario!AB465=OrigScenario!AB397</f>
        <v>0</v>
      </c>
      <c r="AC397" s="154" t="b">
        <f>Scenario!AC465=OrigScenario!AC397</f>
        <v>0</v>
      </c>
      <c r="AD397" s="154" t="b">
        <f>Scenario!AD465=OrigScenario!AD397</f>
        <v>0</v>
      </c>
      <c r="AE397" s="154" t="b">
        <f>Scenario!AE465=OrigScenario!AE397</f>
        <v>0</v>
      </c>
      <c r="AF397" s="154" t="b">
        <f>Scenario!AF465=OrigScenario!AF397</f>
        <v>0</v>
      </c>
      <c r="AG397" s="154" t="b">
        <f>Scenario!AG465=OrigScenario!AG397</f>
        <v>0</v>
      </c>
      <c r="AH397" s="154" t="b">
        <f>Scenario!AH465=OrigScenario!AH397</f>
        <v>0</v>
      </c>
      <c r="AI397" s="154" t="b">
        <f>Scenario!AI465=OrigScenario!AI397</f>
        <v>0</v>
      </c>
      <c r="AJ397" s="154" t="b">
        <f>Scenario!AJ465=OrigScenario!AJ397</f>
        <v>0</v>
      </c>
      <c r="AK397" s="154" t="b">
        <f>Scenario!AK465=OrigScenario!AK397</f>
        <v>0</v>
      </c>
      <c r="AL397" s="154" t="b">
        <f>Scenario!AL465=OrigScenario!AL397</f>
        <v>0</v>
      </c>
      <c r="AM397" s="154" t="b">
        <f>Scenario!AM465=OrigScenario!AM397</f>
        <v>0</v>
      </c>
      <c r="AN397" s="154" t="b">
        <f>Scenario!AN465=OrigScenario!AN397</f>
        <v>0</v>
      </c>
      <c r="AO397" s="154" t="b">
        <f>Scenario!AO465=OrigScenario!AO397</f>
        <v>0</v>
      </c>
      <c r="AP397" s="154" t="b">
        <f>Scenario!AP465=OrigScenario!AP397</f>
        <v>0</v>
      </c>
      <c r="AQ397" s="154" t="b">
        <f>Scenario!AQ465=OrigScenario!AQ397</f>
        <v>0</v>
      </c>
      <c r="AR397" s="154" t="b">
        <f>Scenario!AR465=OrigScenario!AR397</f>
        <v>0</v>
      </c>
      <c r="AS397" s="154" t="b">
        <f>Scenario!AS465=OrigScenario!AS397</f>
        <v>0</v>
      </c>
      <c r="AT397" s="154" t="b">
        <f>Scenario!AT465=OrigScenario!AT397</f>
        <v>0</v>
      </c>
      <c r="AU397" s="154" t="b">
        <f>Scenario!AU465=OrigScenario!AU397</f>
        <v>0</v>
      </c>
      <c r="AV397" s="155" t="b">
        <f>Scenario!AV465=OrigScenario!AV397</f>
        <v>0</v>
      </c>
    </row>
    <row r="398" spans="2:48" x14ac:dyDescent="0.2">
      <c r="B398" s="2" t="b">
        <f>Scenario!B466=OrigScenario!B398</f>
        <v>1</v>
      </c>
      <c r="C398" s="154" t="b">
        <f>Scenario!C466=OrigScenario!C398</f>
        <v>1</v>
      </c>
      <c r="D398" s="154" t="b">
        <f>Scenario!D466=OrigScenario!D398</f>
        <v>1</v>
      </c>
      <c r="E398" s="154" t="b">
        <f>Scenario!E466=OrigScenario!E398</f>
        <v>1</v>
      </c>
      <c r="F398" s="154" t="b">
        <f>Scenario!F466=OrigScenario!F398</f>
        <v>1</v>
      </c>
      <c r="G398" s="154" t="b">
        <f>Scenario!G466=OrigScenario!G398</f>
        <v>1</v>
      </c>
      <c r="H398" s="154" t="b">
        <f>Scenario!H466=OrigScenario!H398</f>
        <v>1</v>
      </c>
      <c r="I398" s="154" t="b">
        <f>Scenario!I466=OrigScenario!I398</f>
        <v>1</v>
      </c>
      <c r="J398" s="154" t="b">
        <f>Scenario!J466=OrigScenario!J398</f>
        <v>1</v>
      </c>
      <c r="K398" s="154" t="b">
        <f>Scenario!K466=OrigScenario!K398</f>
        <v>1</v>
      </c>
      <c r="L398" s="154" t="b">
        <f>Scenario!L466=OrigScenario!L398</f>
        <v>1</v>
      </c>
      <c r="M398" s="154" t="b">
        <f>Scenario!M466=OrigScenario!M398</f>
        <v>1</v>
      </c>
      <c r="N398" s="154" t="b">
        <f>Scenario!N466=OrigScenario!N398</f>
        <v>1</v>
      </c>
      <c r="O398" s="154" t="b">
        <f>Scenario!O466=OrigScenario!O398</f>
        <v>1</v>
      </c>
      <c r="P398" s="154" t="b">
        <f>Scenario!P466=OrigScenario!P398</f>
        <v>1</v>
      </c>
      <c r="Q398" s="154" t="b">
        <f>Scenario!Q466=OrigScenario!Q398</f>
        <v>1</v>
      </c>
      <c r="R398" s="154" t="b">
        <f>Scenario!R466=OrigScenario!R398</f>
        <v>1</v>
      </c>
      <c r="S398" s="154" t="b">
        <f>Scenario!S466=OrigScenario!S398</f>
        <v>1</v>
      </c>
      <c r="T398" s="154" t="b">
        <f>Scenario!T466=OrigScenario!T398</f>
        <v>1</v>
      </c>
      <c r="U398" s="154" t="b">
        <f>Scenario!U466=OrigScenario!U398</f>
        <v>1</v>
      </c>
      <c r="V398" s="154" t="b">
        <f>Scenario!V466=OrigScenario!V398</f>
        <v>1</v>
      </c>
      <c r="W398" s="154" t="b">
        <f>Scenario!W466=OrigScenario!W398</f>
        <v>1</v>
      </c>
      <c r="X398" s="154" t="b">
        <f>Scenario!X466=OrigScenario!X398</f>
        <v>1</v>
      </c>
      <c r="Y398" s="154" t="b">
        <f>Scenario!Y466=OrigScenario!Y398</f>
        <v>1</v>
      </c>
      <c r="Z398" s="154" t="b">
        <f>Scenario!Z466=OrigScenario!Z398</f>
        <v>1</v>
      </c>
      <c r="AA398" s="154" t="b">
        <f>Scenario!AA466=OrigScenario!AA398</f>
        <v>1</v>
      </c>
      <c r="AB398" s="154" t="b">
        <f>Scenario!AB466=OrigScenario!AB398</f>
        <v>1</v>
      </c>
      <c r="AC398" s="154" t="b">
        <f>Scenario!AC466=OrigScenario!AC398</f>
        <v>1</v>
      </c>
      <c r="AD398" s="154" t="b">
        <f>Scenario!AD466=OrigScenario!AD398</f>
        <v>1</v>
      </c>
      <c r="AE398" s="154" t="b">
        <f>Scenario!AE466=OrigScenario!AE398</f>
        <v>1</v>
      </c>
      <c r="AF398" s="154" t="b">
        <f>Scenario!AF466=OrigScenario!AF398</f>
        <v>1</v>
      </c>
      <c r="AG398" s="154" t="b">
        <f>Scenario!AG466=OrigScenario!AG398</f>
        <v>1</v>
      </c>
      <c r="AH398" s="154" t="b">
        <f>Scenario!AH466=OrigScenario!AH398</f>
        <v>1</v>
      </c>
      <c r="AI398" s="154" t="b">
        <f>Scenario!AI466=OrigScenario!AI398</f>
        <v>1</v>
      </c>
      <c r="AJ398" s="154" t="b">
        <f>Scenario!AJ466=OrigScenario!AJ398</f>
        <v>1</v>
      </c>
      <c r="AK398" s="154" t="b">
        <f>Scenario!AK466=OrigScenario!AK398</f>
        <v>1</v>
      </c>
      <c r="AL398" s="154" t="b">
        <f>Scenario!AL466=OrigScenario!AL398</f>
        <v>1</v>
      </c>
      <c r="AM398" s="154" t="b">
        <f>Scenario!AM466=OrigScenario!AM398</f>
        <v>1</v>
      </c>
      <c r="AN398" s="154" t="b">
        <f>Scenario!AN466=OrigScenario!AN398</f>
        <v>1</v>
      </c>
      <c r="AO398" s="154" t="b">
        <f>Scenario!AO466=OrigScenario!AO398</f>
        <v>1</v>
      </c>
      <c r="AP398" s="154" t="b">
        <f>Scenario!AP466=OrigScenario!AP398</f>
        <v>1</v>
      </c>
      <c r="AQ398" s="154" t="b">
        <f>Scenario!AQ466=OrigScenario!AQ398</f>
        <v>1</v>
      </c>
      <c r="AR398" s="154" t="b">
        <f>Scenario!AR466=OrigScenario!AR398</f>
        <v>1</v>
      </c>
      <c r="AS398" s="154" t="b">
        <f>Scenario!AS466=OrigScenario!AS398</f>
        <v>1</v>
      </c>
      <c r="AT398" s="154" t="b">
        <f>Scenario!AT466=OrigScenario!AT398</f>
        <v>1</v>
      </c>
      <c r="AU398" s="154" t="b">
        <f>Scenario!AU466=OrigScenario!AU398</f>
        <v>1</v>
      </c>
      <c r="AV398" s="155" t="b">
        <f>Scenario!AV466=OrigScenario!AV398</f>
        <v>1</v>
      </c>
    </row>
    <row r="399" spans="2:48" x14ac:dyDescent="0.2">
      <c r="B399" s="2" t="b">
        <f>Scenario!B467=OrigScenario!B399</f>
        <v>1</v>
      </c>
      <c r="C399" s="156" t="b">
        <f>Scenario!C467=OrigScenario!C399</f>
        <v>1</v>
      </c>
      <c r="D399" s="156" t="b">
        <f>Scenario!D467=OrigScenario!D399</f>
        <v>1</v>
      </c>
      <c r="E399" s="156" t="b">
        <f>Scenario!E467=OrigScenario!E399</f>
        <v>1</v>
      </c>
      <c r="F399" s="156" t="b">
        <f>Scenario!F467=OrigScenario!F399</f>
        <v>1</v>
      </c>
      <c r="G399" s="156" t="b">
        <f>Scenario!G467=OrigScenario!G399</f>
        <v>1</v>
      </c>
      <c r="H399" s="156" t="b">
        <f>Scenario!H467=OrigScenario!H399</f>
        <v>1</v>
      </c>
      <c r="I399" s="156" t="b">
        <f>Scenario!I467=OrigScenario!I399</f>
        <v>1</v>
      </c>
      <c r="J399" s="156" t="b">
        <f>Scenario!J467=OrigScenario!J399</f>
        <v>1</v>
      </c>
      <c r="K399" s="156" t="b">
        <f>Scenario!K467=OrigScenario!K399</f>
        <v>1</v>
      </c>
      <c r="L399" s="156" t="b">
        <f>Scenario!L467=OrigScenario!L399</f>
        <v>1</v>
      </c>
      <c r="M399" s="156" t="b">
        <f>Scenario!M467=OrigScenario!M399</f>
        <v>1</v>
      </c>
      <c r="N399" s="156" t="b">
        <f>Scenario!N467=OrigScenario!N399</f>
        <v>1</v>
      </c>
      <c r="O399" s="156" t="b">
        <f>Scenario!O467=OrigScenario!O399</f>
        <v>1</v>
      </c>
      <c r="P399" s="156" t="b">
        <f>Scenario!P467=OrigScenario!P399</f>
        <v>1</v>
      </c>
      <c r="Q399" s="156" t="b">
        <f>Scenario!Q467=OrigScenario!Q399</f>
        <v>1</v>
      </c>
      <c r="R399" s="156" t="b">
        <f>Scenario!R467=OrigScenario!R399</f>
        <v>1</v>
      </c>
      <c r="S399" s="156" t="b">
        <f>Scenario!S467=OrigScenario!S399</f>
        <v>1</v>
      </c>
      <c r="T399" s="156" t="b">
        <f>Scenario!T467=OrigScenario!T399</f>
        <v>1</v>
      </c>
      <c r="U399" s="156" t="b">
        <f>Scenario!U467=OrigScenario!U399</f>
        <v>1</v>
      </c>
      <c r="V399" s="156" t="b">
        <f>Scenario!V467=OrigScenario!V399</f>
        <v>1</v>
      </c>
      <c r="W399" s="156" t="b">
        <f>Scenario!W467=OrigScenario!W399</f>
        <v>1</v>
      </c>
      <c r="X399" s="156" t="b">
        <f>Scenario!X467=OrigScenario!X399</f>
        <v>1</v>
      </c>
      <c r="Y399" s="156" t="b">
        <f>Scenario!Y467=OrigScenario!Y399</f>
        <v>1</v>
      </c>
      <c r="Z399" s="156" t="b">
        <f>Scenario!Z467=OrigScenario!Z399</f>
        <v>1</v>
      </c>
      <c r="AA399" s="156" t="b">
        <f>Scenario!AA467=OrigScenario!AA399</f>
        <v>1</v>
      </c>
      <c r="AB399" s="156" t="b">
        <f>Scenario!AB467=OrigScenario!AB399</f>
        <v>1</v>
      </c>
      <c r="AC399" s="156" t="b">
        <f>Scenario!AC467=OrigScenario!AC399</f>
        <v>1</v>
      </c>
      <c r="AD399" s="156" t="b">
        <f>Scenario!AD467=OrigScenario!AD399</f>
        <v>1</v>
      </c>
      <c r="AE399" s="156" t="b">
        <f>Scenario!AE467=OrigScenario!AE399</f>
        <v>1</v>
      </c>
      <c r="AF399" s="156" t="b">
        <f>Scenario!AF467=OrigScenario!AF399</f>
        <v>1</v>
      </c>
      <c r="AG399" s="156" t="b">
        <f>Scenario!AG467=OrigScenario!AG399</f>
        <v>1</v>
      </c>
      <c r="AH399" s="156" t="b">
        <f>Scenario!AH467=OrigScenario!AH399</f>
        <v>1</v>
      </c>
      <c r="AI399" s="156" t="b">
        <f>Scenario!AI467=OrigScenario!AI399</f>
        <v>1</v>
      </c>
      <c r="AJ399" s="156" t="b">
        <f>Scenario!AJ467=OrigScenario!AJ399</f>
        <v>1</v>
      </c>
      <c r="AK399" s="156" t="b">
        <f>Scenario!AK467=OrigScenario!AK399</f>
        <v>1</v>
      </c>
      <c r="AL399" s="156" t="b">
        <f>Scenario!AL467=OrigScenario!AL399</f>
        <v>1</v>
      </c>
      <c r="AM399" s="156" t="b">
        <f>Scenario!AM467=OrigScenario!AM399</f>
        <v>1</v>
      </c>
      <c r="AN399" s="156" t="b">
        <f>Scenario!AN467=OrigScenario!AN399</f>
        <v>1</v>
      </c>
      <c r="AO399" s="156" t="b">
        <f>Scenario!AO467=OrigScenario!AO399</f>
        <v>1</v>
      </c>
      <c r="AP399" s="156" t="b">
        <f>Scenario!AP467=OrigScenario!AP399</f>
        <v>1</v>
      </c>
      <c r="AQ399" s="156" t="b">
        <f>Scenario!AQ467=OrigScenario!AQ399</f>
        <v>1</v>
      </c>
      <c r="AR399" s="156" t="b">
        <f>Scenario!AR467=OrigScenario!AR399</f>
        <v>1</v>
      </c>
      <c r="AS399" s="156" t="b">
        <f>Scenario!AS467=OrigScenario!AS399</f>
        <v>1</v>
      </c>
      <c r="AT399" s="156" t="b">
        <f>Scenario!AT467=OrigScenario!AT399</f>
        <v>1</v>
      </c>
      <c r="AU399" s="156" t="b">
        <f>Scenario!AU467=OrigScenario!AU399</f>
        <v>1</v>
      </c>
      <c r="AV399" s="157" t="b">
        <f>Scenario!AV467=OrigScenario!AV399</f>
        <v>1</v>
      </c>
    </row>
    <row r="400" spans="2:48" x14ac:dyDescent="0.2">
      <c r="B400" s="2" t="b">
        <f>Scenario!B468=OrigScenario!B400</f>
        <v>1</v>
      </c>
      <c r="C400" s="156" t="b">
        <f>Scenario!C468=OrigScenario!C400</f>
        <v>1</v>
      </c>
      <c r="D400" s="156" t="b">
        <f>Scenario!D468=OrigScenario!D400</f>
        <v>1</v>
      </c>
      <c r="E400" s="156" t="b">
        <f>Scenario!E468=OrigScenario!E400</f>
        <v>1</v>
      </c>
      <c r="F400" s="156" t="b">
        <f>Scenario!F468=OrigScenario!F400</f>
        <v>1</v>
      </c>
      <c r="G400" s="156" t="b">
        <f>Scenario!G468=OrigScenario!G400</f>
        <v>1</v>
      </c>
      <c r="H400" s="156" t="b">
        <f>Scenario!H468=OrigScenario!H400</f>
        <v>1</v>
      </c>
      <c r="I400" s="156" t="b">
        <f>Scenario!I468=OrigScenario!I400</f>
        <v>1</v>
      </c>
      <c r="J400" s="156" t="b">
        <f>Scenario!J468=OrigScenario!J400</f>
        <v>1</v>
      </c>
      <c r="K400" s="156" t="b">
        <f>Scenario!K468=OrigScenario!K400</f>
        <v>1</v>
      </c>
      <c r="L400" s="156" t="b">
        <f>Scenario!L468=OrigScenario!L400</f>
        <v>1</v>
      </c>
      <c r="M400" s="156" t="b">
        <f>Scenario!M468=OrigScenario!M400</f>
        <v>1</v>
      </c>
      <c r="N400" s="156" t="b">
        <f>Scenario!N468=OrigScenario!N400</f>
        <v>1</v>
      </c>
      <c r="O400" s="156" t="b">
        <f>Scenario!O468=OrigScenario!O400</f>
        <v>1</v>
      </c>
      <c r="P400" s="156" t="b">
        <f>Scenario!P468=OrigScenario!P400</f>
        <v>1</v>
      </c>
      <c r="Q400" s="156" t="b">
        <f>Scenario!Q468=OrigScenario!Q400</f>
        <v>1</v>
      </c>
      <c r="R400" s="156" t="b">
        <f>Scenario!R468=OrigScenario!R400</f>
        <v>1</v>
      </c>
      <c r="S400" s="156" t="b">
        <f>Scenario!S468=OrigScenario!S400</f>
        <v>1</v>
      </c>
      <c r="T400" s="156" t="b">
        <f>Scenario!T468=OrigScenario!T400</f>
        <v>1</v>
      </c>
      <c r="U400" s="156" t="b">
        <f>Scenario!U468=OrigScenario!U400</f>
        <v>1</v>
      </c>
      <c r="V400" s="156" t="b">
        <f>Scenario!V468=OrigScenario!V400</f>
        <v>1</v>
      </c>
      <c r="W400" s="156" t="b">
        <f>Scenario!W468=OrigScenario!W400</f>
        <v>1</v>
      </c>
      <c r="X400" s="156" t="b">
        <f>Scenario!X468=OrigScenario!X400</f>
        <v>1</v>
      </c>
      <c r="Y400" s="156" t="b">
        <f>Scenario!Y468=OrigScenario!Y400</f>
        <v>1</v>
      </c>
      <c r="Z400" s="156" t="b">
        <f>Scenario!Z468=OrigScenario!Z400</f>
        <v>1</v>
      </c>
      <c r="AA400" s="156" t="b">
        <f>Scenario!AA468=OrigScenario!AA400</f>
        <v>1</v>
      </c>
      <c r="AB400" s="156" t="b">
        <f>Scenario!AB468=OrigScenario!AB400</f>
        <v>1</v>
      </c>
      <c r="AC400" s="156" t="b">
        <f>Scenario!AC468=OrigScenario!AC400</f>
        <v>1</v>
      </c>
      <c r="AD400" s="156" t="b">
        <f>Scenario!AD468=OrigScenario!AD400</f>
        <v>1</v>
      </c>
      <c r="AE400" s="156" t="b">
        <f>Scenario!AE468=OrigScenario!AE400</f>
        <v>1</v>
      </c>
      <c r="AF400" s="156" t="b">
        <f>Scenario!AF468=OrigScenario!AF400</f>
        <v>1</v>
      </c>
      <c r="AG400" s="156" t="b">
        <f>Scenario!AG468=OrigScenario!AG400</f>
        <v>1</v>
      </c>
      <c r="AH400" s="156" t="b">
        <f>Scenario!AH468=OrigScenario!AH400</f>
        <v>1</v>
      </c>
      <c r="AI400" s="156" t="b">
        <f>Scenario!AI468=OrigScenario!AI400</f>
        <v>1</v>
      </c>
      <c r="AJ400" s="156" t="b">
        <f>Scenario!AJ468=OrigScenario!AJ400</f>
        <v>1</v>
      </c>
      <c r="AK400" s="156" t="b">
        <f>Scenario!AK468=OrigScenario!AK400</f>
        <v>1</v>
      </c>
      <c r="AL400" s="156" t="b">
        <f>Scenario!AL468=OrigScenario!AL400</f>
        <v>1</v>
      </c>
      <c r="AM400" s="156" t="b">
        <f>Scenario!AM468=OrigScenario!AM400</f>
        <v>1</v>
      </c>
      <c r="AN400" s="156" t="b">
        <f>Scenario!AN468=OrigScenario!AN400</f>
        <v>1</v>
      </c>
      <c r="AO400" s="156" t="b">
        <f>Scenario!AO468=OrigScenario!AO400</f>
        <v>1</v>
      </c>
      <c r="AP400" s="156" t="b">
        <f>Scenario!AP468=OrigScenario!AP400</f>
        <v>1</v>
      </c>
      <c r="AQ400" s="156" t="b">
        <f>Scenario!AQ468=OrigScenario!AQ400</f>
        <v>1</v>
      </c>
      <c r="AR400" s="156" t="b">
        <f>Scenario!AR468=OrigScenario!AR400</f>
        <v>1</v>
      </c>
      <c r="AS400" s="156" t="b">
        <f>Scenario!AS468=OrigScenario!AS400</f>
        <v>1</v>
      </c>
      <c r="AT400" s="156" t="b">
        <f>Scenario!AT468=OrigScenario!AT400</f>
        <v>1</v>
      </c>
      <c r="AU400" s="156" t="b">
        <f>Scenario!AU468=OrigScenario!AU400</f>
        <v>1</v>
      </c>
      <c r="AV400" s="157" t="b">
        <f>Scenario!AV468=OrigScenario!AV400</f>
        <v>1</v>
      </c>
    </row>
    <row r="401" spans="2:48" x14ac:dyDescent="0.2">
      <c r="B401" s="2" t="b">
        <f>Scenario!B469=OrigScenario!B401</f>
        <v>1</v>
      </c>
      <c r="C401" s="156" t="b">
        <f>Scenario!C469=OrigScenario!C401</f>
        <v>1</v>
      </c>
      <c r="D401" s="156" t="b">
        <f>Scenario!D469=OrigScenario!D401</f>
        <v>1</v>
      </c>
      <c r="E401" s="156" t="b">
        <f>Scenario!E469=OrigScenario!E401</f>
        <v>1</v>
      </c>
      <c r="F401" s="156" t="b">
        <f>Scenario!F469=OrigScenario!F401</f>
        <v>1</v>
      </c>
      <c r="G401" s="156" t="b">
        <f>Scenario!G469=OrigScenario!G401</f>
        <v>1</v>
      </c>
      <c r="H401" s="156" t="b">
        <f>Scenario!H469=OrigScenario!H401</f>
        <v>1</v>
      </c>
      <c r="I401" s="156" t="b">
        <f>Scenario!I469=OrigScenario!I401</f>
        <v>1</v>
      </c>
      <c r="J401" s="156" t="b">
        <f>Scenario!J469=OrigScenario!J401</f>
        <v>1</v>
      </c>
      <c r="K401" s="156" t="b">
        <f>Scenario!K469=OrigScenario!K401</f>
        <v>1</v>
      </c>
      <c r="L401" s="156" t="b">
        <f>Scenario!L469=OrigScenario!L401</f>
        <v>1</v>
      </c>
      <c r="M401" s="156" t="b">
        <f>Scenario!M469=OrigScenario!M401</f>
        <v>1</v>
      </c>
      <c r="N401" s="156" t="b">
        <f>Scenario!N469=OrigScenario!N401</f>
        <v>1</v>
      </c>
      <c r="O401" s="156" t="b">
        <f>Scenario!O469=OrigScenario!O401</f>
        <v>1</v>
      </c>
      <c r="P401" s="156" t="b">
        <f>Scenario!P469=OrigScenario!P401</f>
        <v>1</v>
      </c>
      <c r="Q401" s="156" t="b">
        <f>Scenario!Q469=OrigScenario!Q401</f>
        <v>1</v>
      </c>
      <c r="R401" s="156" t="b">
        <f>Scenario!R469=OrigScenario!R401</f>
        <v>1</v>
      </c>
      <c r="S401" s="156" t="b">
        <f>Scenario!S469=OrigScenario!S401</f>
        <v>1</v>
      </c>
      <c r="T401" s="156" t="b">
        <f>Scenario!T469=OrigScenario!T401</f>
        <v>1</v>
      </c>
      <c r="U401" s="156" t="b">
        <f>Scenario!U469=OrigScenario!U401</f>
        <v>1</v>
      </c>
      <c r="V401" s="156" t="b">
        <f>Scenario!V469=OrigScenario!V401</f>
        <v>1</v>
      </c>
      <c r="W401" s="156" t="b">
        <f>Scenario!W469=OrigScenario!W401</f>
        <v>1</v>
      </c>
      <c r="X401" s="156" t="b">
        <f>Scenario!X469=OrigScenario!X401</f>
        <v>1</v>
      </c>
      <c r="Y401" s="156" t="b">
        <f>Scenario!Y469=OrigScenario!Y401</f>
        <v>1</v>
      </c>
      <c r="Z401" s="156" t="b">
        <f>Scenario!Z469=OrigScenario!Z401</f>
        <v>1</v>
      </c>
      <c r="AA401" s="156" t="b">
        <f>Scenario!AA469=OrigScenario!AA401</f>
        <v>1</v>
      </c>
      <c r="AB401" s="156" t="b">
        <f>Scenario!AB469=OrigScenario!AB401</f>
        <v>1</v>
      </c>
      <c r="AC401" s="156" t="b">
        <f>Scenario!AC469=OrigScenario!AC401</f>
        <v>1</v>
      </c>
      <c r="AD401" s="156" t="b">
        <f>Scenario!AD469=OrigScenario!AD401</f>
        <v>1</v>
      </c>
      <c r="AE401" s="156" t="b">
        <f>Scenario!AE469=OrigScenario!AE401</f>
        <v>1</v>
      </c>
      <c r="AF401" s="156" t="b">
        <f>Scenario!AF469=OrigScenario!AF401</f>
        <v>1</v>
      </c>
      <c r="AG401" s="156" t="b">
        <f>Scenario!AG469=OrigScenario!AG401</f>
        <v>1</v>
      </c>
      <c r="AH401" s="156" t="b">
        <f>Scenario!AH469=OrigScenario!AH401</f>
        <v>1</v>
      </c>
      <c r="AI401" s="156" t="b">
        <f>Scenario!AI469=OrigScenario!AI401</f>
        <v>1</v>
      </c>
      <c r="AJ401" s="156" t="b">
        <f>Scenario!AJ469=OrigScenario!AJ401</f>
        <v>1</v>
      </c>
      <c r="AK401" s="156" t="b">
        <f>Scenario!AK469=OrigScenario!AK401</f>
        <v>1</v>
      </c>
      <c r="AL401" s="156" t="b">
        <f>Scenario!AL469=OrigScenario!AL401</f>
        <v>1</v>
      </c>
      <c r="AM401" s="156" t="b">
        <f>Scenario!AM469=OrigScenario!AM401</f>
        <v>1</v>
      </c>
      <c r="AN401" s="156" t="b">
        <f>Scenario!AN469=OrigScenario!AN401</f>
        <v>1</v>
      </c>
      <c r="AO401" s="156" t="b">
        <f>Scenario!AO469=OrigScenario!AO401</f>
        <v>1</v>
      </c>
      <c r="AP401" s="156" t="b">
        <f>Scenario!AP469=OrigScenario!AP401</f>
        <v>1</v>
      </c>
      <c r="AQ401" s="156" t="b">
        <f>Scenario!AQ469=OrigScenario!AQ401</f>
        <v>1</v>
      </c>
      <c r="AR401" s="156" t="b">
        <f>Scenario!AR469=OrigScenario!AR401</f>
        <v>1</v>
      </c>
      <c r="AS401" s="156" t="b">
        <f>Scenario!AS469=OrigScenario!AS401</f>
        <v>1</v>
      </c>
      <c r="AT401" s="156" t="b">
        <f>Scenario!AT469=OrigScenario!AT401</f>
        <v>1</v>
      </c>
      <c r="AU401" s="156" t="b">
        <f>Scenario!AU469=OrigScenario!AU401</f>
        <v>1</v>
      </c>
      <c r="AV401" s="157" t="b">
        <f>Scenario!AV469=OrigScenario!AV401</f>
        <v>1</v>
      </c>
    </row>
    <row r="402" spans="2:48" x14ac:dyDescent="0.2">
      <c r="B402" s="2" t="b">
        <f>Scenario!B470=OrigScenario!B402</f>
        <v>1</v>
      </c>
      <c r="C402" s="156" t="b">
        <f>Scenario!C470=OrigScenario!C402</f>
        <v>1</v>
      </c>
      <c r="D402" s="156" t="b">
        <f>Scenario!D470=OrigScenario!D402</f>
        <v>1</v>
      </c>
      <c r="E402" s="156" t="b">
        <f>Scenario!E470=OrigScenario!E402</f>
        <v>1</v>
      </c>
      <c r="F402" s="156" t="b">
        <f>Scenario!F470=OrigScenario!F402</f>
        <v>1</v>
      </c>
      <c r="G402" s="156" t="b">
        <f>Scenario!G470=OrigScenario!G402</f>
        <v>1</v>
      </c>
      <c r="H402" s="156" t="b">
        <f>Scenario!H470=OrigScenario!H402</f>
        <v>1</v>
      </c>
      <c r="I402" s="156" t="b">
        <f>Scenario!I470=OrigScenario!I402</f>
        <v>1</v>
      </c>
      <c r="J402" s="156" t="b">
        <f>Scenario!J470=OrigScenario!J402</f>
        <v>1</v>
      </c>
      <c r="K402" s="156" t="b">
        <f>Scenario!K470=OrigScenario!K402</f>
        <v>1</v>
      </c>
      <c r="L402" s="156" t="b">
        <f>Scenario!L470=OrigScenario!L402</f>
        <v>1</v>
      </c>
      <c r="M402" s="156" t="b">
        <f>Scenario!M470=OrigScenario!M402</f>
        <v>1</v>
      </c>
      <c r="N402" s="156" t="b">
        <f>Scenario!N470=OrigScenario!N402</f>
        <v>1</v>
      </c>
      <c r="O402" s="156" t="b">
        <f>Scenario!O470=OrigScenario!O402</f>
        <v>1</v>
      </c>
      <c r="P402" s="156" t="b">
        <f>Scenario!P470=OrigScenario!P402</f>
        <v>1</v>
      </c>
      <c r="Q402" s="156" t="b">
        <f>Scenario!Q470=OrigScenario!Q402</f>
        <v>1</v>
      </c>
      <c r="R402" s="156" t="b">
        <f>Scenario!R470=OrigScenario!R402</f>
        <v>1</v>
      </c>
      <c r="S402" s="156" t="b">
        <f>Scenario!S470=OrigScenario!S402</f>
        <v>1</v>
      </c>
      <c r="T402" s="156" t="b">
        <f>Scenario!T470=OrigScenario!T402</f>
        <v>1</v>
      </c>
      <c r="U402" s="156" t="b">
        <f>Scenario!U470=OrigScenario!U402</f>
        <v>1</v>
      </c>
      <c r="V402" s="156" t="b">
        <f>Scenario!V470=OrigScenario!V402</f>
        <v>1</v>
      </c>
      <c r="W402" s="156" t="b">
        <f>Scenario!W470=OrigScenario!W402</f>
        <v>1</v>
      </c>
      <c r="X402" s="156" t="b">
        <f>Scenario!X470=OrigScenario!X402</f>
        <v>1</v>
      </c>
      <c r="Y402" s="156" t="b">
        <f>Scenario!Y470=OrigScenario!Y402</f>
        <v>1</v>
      </c>
      <c r="Z402" s="156" t="b">
        <f>Scenario!Z470=OrigScenario!Z402</f>
        <v>1</v>
      </c>
      <c r="AA402" s="156" t="b">
        <f>Scenario!AA470=OrigScenario!AA402</f>
        <v>1</v>
      </c>
      <c r="AB402" s="156" t="b">
        <f>Scenario!AB470=OrigScenario!AB402</f>
        <v>1</v>
      </c>
      <c r="AC402" s="156" t="b">
        <f>Scenario!AC470=OrigScenario!AC402</f>
        <v>1</v>
      </c>
      <c r="AD402" s="156" t="b">
        <f>Scenario!AD470=OrigScenario!AD402</f>
        <v>1</v>
      </c>
      <c r="AE402" s="156" t="b">
        <f>Scenario!AE470=OrigScenario!AE402</f>
        <v>1</v>
      </c>
      <c r="AF402" s="156" t="b">
        <f>Scenario!AF470=OrigScenario!AF402</f>
        <v>1</v>
      </c>
      <c r="AG402" s="156" t="b">
        <f>Scenario!AG470=OrigScenario!AG402</f>
        <v>1</v>
      </c>
      <c r="AH402" s="156" t="b">
        <f>Scenario!AH470=OrigScenario!AH402</f>
        <v>1</v>
      </c>
      <c r="AI402" s="156" t="b">
        <f>Scenario!AI470=OrigScenario!AI402</f>
        <v>1</v>
      </c>
      <c r="AJ402" s="156" t="b">
        <f>Scenario!AJ470=OrigScenario!AJ402</f>
        <v>1</v>
      </c>
      <c r="AK402" s="156" t="b">
        <f>Scenario!AK470=OrigScenario!AK402</f>
        <v>1</v>
      </c>
      <c r="AL402" s="156" t="b">
        <f>Scenario!AL470=OrigScenario!AL402</f>
        <v>1</v>
      </c>
      <c r="AM402" s="156" t="b">
        <f>Scenario!AM470=OrigScenario!AM402</f>
        <v>1</v>
      </c>
      <c r="AN402" s="156" t="b">
        <f>Scenario!AN470=OrigScenario!AN402</f>
        <v>1</v>
      </c>
      <c r="AO402" s="156" t="b">
        <f>Scenario!AO470=OrigScenario!AO402</f>
        <v>1</v>
      </c>
      <c r="AP402" s="156" t="b">
        <f>Scenario!AP470=OrigScenario!AP402</f>
        <v>1</v>
      </c>
      <c r="AQ402" s="156" t="b">
        <f>Scenario!AQ470=OrigScenario!AQ402</f>
        <v>1</v>
      </c>
      <c r="AR402" s="156" t="b">
        <f>Scenario!AR470=OrigScenario!AR402</f>
        <v>1</v>
      </c>
      <c r="AS402" s="156" t="b">
        <f>Scenario!AS470=OrigScenario!AS402</f>
        <v>1</v>
      </c>
      <c r="AT402" s="156" t="b">
        <f>Scenario!AT470=OrigScenario!AT402</f>
        <v>1</v>
      </c>
      <c r="AU402" s="156" t="b">
        <f>Scenario!AU470=OrigScenario!AU402</f>
        <v>1</v>
      </c>
      <c r="AV402" s="157" t="b">
        <f>Scenario!AV470=OrigScenario!AV402</f>
        <v>1</v>
      </c>
    </row>
    <row r="403" spans="2:48" x14ac:dyDescent="0.2">
      <c r="B403" s="2" t="b">
        <f>Scenario!B471=OrigScenario!B403</f>
        <v>1</v>
      </c>
      <c r="C403" s="156" t="b">
        <f>Scenario!C471=OrigScenario!C403</f>
        <v>1</v>
      </c>
      <c r="D403" s="156" t="b">
        <f>Scenario!D471=OrigScenario!D403</f>
        <v>1</v>
      </c>
      <c r="E403" s="156" t="b">
        <f>Scenario!E471=OrigScenario!E403</f>
        <v>1</v>
      </c>
      <c r="F403" s="156" t="b">
        <f>Scenario!F471=OrigScenario!F403</f>
        <v>1</v>
      </c>
      <c r="G403" s="156" t="b">
        <f>Scenario!G471=OrigScenario!G403</f>
        <v>1</v>
      </c>
      <c r="H403" s="156" t="b">
        <f>Scenario!H471=OrigScenario!H403</f>
        <v>1</v>
      </c>
      <c r="I403" s="156" t="b">
        <f>Scenario!I471=OrigScenario!I403</f>
        <v>1</v>
      </c>
      <c r="J403" s="156" t="b">
        <f>Scenario!J471=OrigScenario!J403</f>
        <v>1</v>
      </c>
      <c r="K403" s="156" t="b">
        <f>Scenario!K471=OrigScenario!K403</f>
        <v>1</v>
      </c>
      <c r="L403" s="156" t="b">
        <f>Scenario!L471=OrigScenario!L403</f>
        <v>1</v>
      </c>
      <c r="M403" s="156" t="b">
        <f>Scenario!M471=OrigScenario!M403</f>
        <v>1</v>
      </c>
      <c r="N403" s="156" t="b">
        <f>Scenario!N471=OrigScenario!N403</f>
        <v>1</v>
      </c>
      <c r="O403" s="156" t="b">
        <f>Scenario!O471=OrigScenario!O403</f>
        <v>1</v>
      </c>
      <c r="P403" s="156" t="b">
        <f>Scenario!P471=OrigScenario!P403</f>
        <v>1</v>
      </c>
      <c r="Q403" s="156" t="b">
        <f>Scenario!Q471=OrigScenario!Q403</f>
        <v>1</v>
      </c>
      <c r="R403" s="156" t="b">
        <f>Scenario!R471=OrigScenario!R403</f>
        <v>1</v>
      </c>
      <c r="S403" s="156" t="b">
        <f>Scenario!S471=OrigScenario!S403</f>
        <v>1</v>
      </c>
      <c r="T403" s="156" t="b">
        <f>Scenario!T471=OrigScenario!T403</f>
        <v>1</v>
      </c>
      <c r="U403" s="156" t="b">
        <f>Scenario!U471=OrigScenario!U403</f>
        <v>1</v>
      </c>
      <c r="V403" s="156" t="b">
        <f>Scenario!V471=OrigScenario!V403</f>
        <v>1</v>
      </c>
      <c r="W403" s="156" t="b">
        <f>Scenario!W471=OrigScenario!W403</f>
        <v>1</v>
      </c>
      <c r="X403" s="156" t="b">
        <f>Scenario!X471=OrigScenario!X403</f>
        <v>1</v>
      </c>
      <c r="Y403" s="156" t="b">
        <f>Scenario!Y471=OrigScenario!Y403</f>
        <v>1</v>
      </c>
      <c r="Z403" s="156" t="b">
        <f>Scenario!Z471=OrigScenario!Z403</f>
        <v>1</v>
      </c>
      <c r="AA403" s="156" t="b">
        <f>Scenario!AA471=OrigScenario!AA403</f>
        <v>1</v>
      </c>
      <c r="AB403" s="156" t="b">
        <f>Scenario!AB471=OrigScenario!AB403</f>
        <v>1</v>
      </c>
      <c r="AC403" s="156" t="b">
        <f>Scenario!AC471=OrigScenario!AC403</f>
        <v>1</v>
      </c>
      <c r="AD403" s="156" t="b">
        <f>Scenario!AD471=OrigScenario!AD403</f>
        <v>1</v>
      </c>
      <c r="AE403" s="156" t="b">
        <f>Scenario!AE471=OrigScenario!AE403</f>
        <v>1</v>
      </c>
      <c r="AF403" s="156" t="b">
        <f>Scenario!AF471=OrigScenario!AF403</f>
        <v>1</v>
      </c>
      <c r="AG403" s="156" t="b">
        <f>Scenario!AG471=OrigScenario!AG403</f>
        <v>1</v>
      </c>
      <c r="AH403" s="156" t="b">
        <f>Scenario!AH471=OrigScenario!AH403</f>
        <v>1</v>
      </c>
      <c r="AI403" s="156" t="b">
        <f>Scenario!AI471=OrigScenario!AI403</f>
        <v>1</v>
      </c>
      <c r="AJ403" s="156" t="b">
        <f>Scenario!AJ471=OrigScenario!AJ403</f>
        <v>1</v>
      </c>
      <c r="AK403" s="156" t="b">
        <f>Scenario!AK471=OrigScenario!AK403</f>
        <v>1</v>
      </c>
      <c r="AL403" s="156" t="b">
        <f>Scenario!AL471=OrigScenario!AL403</f>
        <v>1</v>
      </c>
      <c r="AM403" s="156" t="b">
        <f>Scenario!AM471=OrigScenario!AM403</f>
        <v>1</v>
      </c>
      <c r="AN403" s="156" t="b">
        <f>Scenario!AN471=OrigScenario!AN403</f>
        <v>1</v>
      </c>
      <c r="AO403" s="156" t="b">
        <f>Scenario!AO471=OrigScenario!AO403</f>
        <v>1</v>
      </c>
      <c r="AP403" s="156" t="b">
        <f>Scenario!AP471=OrigScenario!AP403</f>
        <v>1</v>
      </c>
      <c r="AQ403" s="156" t="b">
        <f>Scenario!AQ471=OrigScenario!AQ403</f>
        <v>1</v>
      </c>
      <c r="AR403" s="156" t="b">
        <f>Scenario!AR471=OrigScenario!AR403</f>
        <v>1</v>
      </c>
      <c r="AS403" s="156" t="b">
        <f>Scenario!AS471=OrigScenario!AS403</f>
        <v>1</v>
      </c>
      <c r="AT403" s="156" t="b">
        <f>Scenario!AT471=OrigScenario!AT403</f>
        <v>1</v>
      </c>
      <c r="AU403" s="156" t="b">
        <f>Scenario!AU471=OrigScenario!AU403</f>
        <v>1</v>
      </c>
      <c r="AV403" s="157" t="b">
        <f>Scenario!AV471=OrigScenario!AV403</f>
        <v>1</v>
      </c>
    </row>
    <row r="404" spans="2:48" x14ac:dyDescent="0.2">
      <c r="B404" s="2" t="b">
        <f>Scenario!B472=OrigScenario!B404</f>
        <v>1</v>
      </c>
      <c r="C404" s="156" t="b">
        <f>Scenario!C472=OrigScenario!C404</f>
        <v>1</v>
      </c>
      <c r="D404" s="156" t="b">
        <f>Scenario!D472=OrigScenario!D404</f>
        <v>1</v>
      </c>
      <c r="E404" s="156" t="b">
        <f>Scenario!E472=OrigScenario!E404</f>
        <v>1</v>
      </c>
      <c r="F404" s="156" t="b">
        <f>Scenario!F472=OrigScenario!F404</f>
        <v>1</v>
      </c>
      <c r="G404" s="156" t="b">
        <f>Scenario!G472=OrigScenario!G404</f>
        <v>1</v>
      </c>
      <c r="H404" s="156" t="b">
        <f>Scenario!H472=OrigScenario!H404</f>
        <v>1</v>
      </c>
      <c r="I404" s="156" t="b">
        <f>Scenario!I472=OrigScenario!I404</f>
        <v>1</v>
      </c>
      <c r="J404" s="156" t="b">
        <f>Scenario!J472=OrigScenario!J404</f>
        <v>1</v>
      </c>
      <c r="K404" s="156" t="b">
        <f>Scenario!K472=OrigScenario!K404</f>
        <v>1</v>
      </c>
      <c r="L404" s="156" t="b">
        <f>Scenario!L472=OrigScenario!L404</f>
        <v>1</v>
      </c>
      <c r="M404" s="156" t="b">
        <f>Scenario!M472=OrigScenario!M404</f>
        <v>1</v>
      </c>
      <c r="N404" s="156" t="b">
        <f>Scenario!N472=OrigScenario!N404</f>
        <v>1</v>
      </c>
      <c r="O404" s="156" t="b">
        <f>Scenario!O472=OrigScenario!O404</f>
        <v>1</v>
      </c>
      <c r="P404" s="156" t="b">
        <f>Scenario!P472=OrigScenario!P404</f>
        <v>1</v>
      </c>
      <c r="Q404" s="156" t="b">
        <f>Scenario!Q472=OrigScenario!Q404</f>
        <v>1</v>
      </c>
      <c r="R404" s="156" t="b">
        <f>Scenario!R472=OrigScenario!R404</f>
        <v>1</v>
      </c>
      <c r="S404" s="156" t="b">
        <f>Scenario!S472=OrigScenario!S404</f>
        <v>1</v>
      </c>
      <c r="T404" s="156" t="b">
        <f>Scenario!T472=OrigScenario!T404</f>
        <v>1</v>
      </c>
      <c r="U404" s="156" t="b">
        <f>Scenario!U472=OrigScenario!U404</f>
        <v>1</v>
      </c>
      <c r="V404" s="156" t="b">
        <f>Scenario!V472=OrigScenario!V404</f>
        <v>1</v>
      </c>
      <c r="W404" s="156" t="b">
        <f>Scenario!W472=OrigScenario!W404</f>
        <v>1</v>
      </c>
      <c r="X404" s="156" t="b">
        <f>Scenario!X472=OrigScenario!X404</f>
        <v>1</v>
      </c>
      <c r="Y404" s="156" t="b">
        <f>Scenario!Y472=OrigScenario!Y404</f>
        <v>1</v>
      </c>
      <c r="Z404" s="156" t="b">
        <f>Scenario!Z472=OrigScenario!Z404</f>
        <v>1</v>
      </c>
      <c r="AA404" s="156" t="b">
        <f>Scenario!AA472=OrigScenario!AA404</f>
        <v>1</v>
      </c>
      <c r="AB404" s="156" t="b">
        <f>Scenario!AB472=OrigScenario!AB404</f>
        <v>1</v>
      </c>
      <c r="AC404" s="156" t="b">
        <f>Scenario!AC472=OrigScenario!AC404</f>
        <v>1</v>
      </c>
      <c r="AD404" s="156" t="b">
        <f>Scenario!AD472=OrigScenario!AD404</f>
        <v>1</v>
      </c>
      <c r="AE404" s="156" t="b">
        <f>Scenario!AE472=OrigScenario!AE404</f>
        <v>1</v>
      </c>
      <c r="AF404" s="156" t="b">
        <f>Scenario!AF472=OrigScenario!AF404</f>
        <v>1</v>
      </c>
      <c r="AG404" s="156" t="b">
        <f>Scenario!AG472=OrigScenario!AG404</f>
        <v>1</v>
      </c>
      <c r="AH404" s="156" t="b">
        <f>Scenario!AH472=OrigScenario!AH404</f>
        <v>1</v>
      </c>
      <c r="AI404" s="156" t="b">
        <f>Scenario!AI472=OrigScenario!AI404</f>
        <v>1</v>
      </c>
      <c r="AJ404" s="156" t="b">
        <f>Scenario!AJ472=OrigScenario!AJ404</f>
        <v>1</v>
      </c>
      <c r="AK404" s="156" t="b">
        <f>Scenario!AK472=OrigScenario!AK404</f>
        <v>1</v>
      </c>
      <c r="AL404" s="156" t="b">
        <f>Scenario!AL472=OrigScenario!AL404</f>
        <v>1</v>
      </c>
      <c r="AM404" s="156" t="b">
        <f>Scenario!AM472=OrigScenario!AM404</f>
        <v>1</v>
      </c>
      <c r="AN404" s="156" t="b">
        <f>Scenario!AN472=OrigScenario!AN404</f>
        <v>1</v>
      </c>
      <c r="AO404" s="156" t="b">
        <f>Scenario!AO472=OrigScenario!AO404</f>
        <v>1</v>
      </c>
      <c r="AP404" s="156" t="b">
        <f>Scenario!AP472=OrigScenario!AP404</f>
        <v>1</v>
      </c>
      <c r="AQ404" s="156" t="b">
        <f>Scenario!AQ472=OrigScenario!AQ404</f>
        <v>1</v>
      </c>
      <c r="AR404" s="156" t="b">
        <f>Scenario!AR472=OrigScenario!AR404</f>
        <v>1</v>
      </c>
      <c r="AS404" s="156" t="b">
        <f>Scenario!AS472=OrigScenario!AS404</f>
        <v>1</v>
      </c>
      <c r="AT404" s="156" t="b">
        <f>Scenario!AT472=OrigScenario!AT404</f>
        <v>1</v>
      </c>
      <c r="AU404" s="156" t="b">
        <f>Scenario!AU472=OrigScenario!AU404</f>
        <v>1</v>
      </c>
      <c r="AV404" s="157" t="b">
        <f>Scenario!AV472=OrigScenario!AV404</f>
        <v>1</v>
      </c>
    </row>
    <row r="405" spans="2:48" x14ac:dyDescent="0.2">
      <c r="B405" s="2" t="b">
        <f>Scenario!B473=OrigScenario!B405</f>
        <v>1</v>
      </c>
      <c r="C405" s="154" t="b">
        <f>Scenario!C473=OrigScenario!C405</f>
        <v>0</v>
      </c>
      <c r="D405" s="154" t="b">
        <f>Scenario!D473=OrigScenario!D405</f>
        <v>0</v>
      </c>
      <c r="E405" s="154" t="b">
        <f>Scenario!E473=OrigScenario!E405</f>
        <v>0</v>
      </c>
      <c r="F405" s="154" t="b">
        <f>Scenario!F473=OrigScenario!F405</f>
        <v>0</v>
      </c>
      <c r="G405" s="154" t="b">
        <f>Scenario!G473=OrigScenario!G405</f>
        <v>0</v>
      </c>
      <c r="H405" s="154" t="b">
        <f>Scenario!H473=OrigScenario!H405</f>
        <v>0</v>
      </c>
      <c r="I405" s="154" t="b">
        <f>Scenario!I473=OrigScenario!I405</f>
        <v>0</v>
      </c>
      <c r="J405" s="154" t="b">
        <f>Scenario!J473=OrigScenario!J405</f>
        <v>0</v>
      </c>
      <c r="K405" s="154" t="b">
        <f>Scenario!K473=OrigScenario!K405</f>
        <v>0</v>
      </c>
      <c r="L405" s="154" t="b">
        <f>Scenario!L473=OrigScenario!L405</f>
        <v>0</v>
      </c>
      <c r="M405" s="154" t="b">
        <f>Scenario!M473=OrigScenario!M405</f>
        <v>0</v>
      </c>
      <c r="N405" s="154" t="b">
        <f>Scenario!N473=OrigScenario!N405</f>
        <v>0</v>
      </c>
      <c r="O405" s="154" t="b">
        <f>Scenario!O473=OrigScenario!O405</f>
        <v>0</v>
      </c>
      <c r="P405" s="154" t="b">
        <f>Scenario!P473=OrigScenario!P405</f>
        <v>0</v>
      </c>
      <c r="Q405" s="154" t="b">
        <f>Scenario!Q473=OrigScenario!Q405</f>
        <v>0</v>
      </c>
      <c r="R405" s="154" t="b">
        <f>Scenario!R473=OrigScenario!R405</f>
        <v>0</v>
      </c>
      <c r="S405" s="154" t="b">
        <f>Scenario!S473=OrigScenario!S405</f>
        <v>0</v>
      </c>
      <c r="T405" s="154" t="b">
        <f>Scenario!T473=OrigScenario!T405</f>
        <v>0</v>
      </c>
      <c r="U405" s="154" t="b">
        <f>Scenario!U473=OrigScenario!U405</f>
        <v>0</v>
      </c>
      <c r="V405" s="154" t="b">
        <f>Scenario!V473=OrigScenario!V405</f>
        <v>0</v>
      </c>
      <c r="W405" s="154" t="b">
        <f>Scenario!W473=OrigScenario!W405</f>
        <v>0</v>
      </c>
      <c r="X405" s="154" t="b">
        <f>Scenario!X473=OrigScenario!X405</f>
        <v>0</v>
      </c>
      <c r="Y405" s="154" t="b">
        <f>Scenario!Y473=OrigScenario!Y405</f>
        <v>0</v>
      </c>
      <c r="Z405" s="154" t="b">
        <f>Scenario!Z473=OrigScenario!Z405</f>
        <v>0</v>
      </c>
      <c r="AA405" s="154" t="b">
        <f>Scenario!AA473=OrigScenario!AA405</f>
        <v>0</v>
      </c>
      <c r="AB405" s="154" t="b">
        <f>Scenario!AB473=OrigScenario!AB405</f>
        <v>0</v>
      </c>
      <c r="AC405" s="154" t="b">
        <f>Scenario!AC473=OrigScenario!AC405</f>
        <v>0</v>
      </c>
      <c r="AD405" s="154" t="b">
        <f>Scenario!AD473=OrigScenario!AD405</f>
        <v>0</v>
      </c>
      <c r="AE405" s="154" t="b">
        <f>Scenario!AE473=OrigScenario!AE405</f>
        <v>0</v>
      </c>
      <c r="AF405" s="154" t="b">
        <f>Scenario!AF473=OrigScenario!AF405</f>
        <v>0</v>
      </c>
      <c r="AG405" s="154" t="b">
        <f>Scenario!AG473=OrigScenario!AG405</f>
        <v>0</v>
      </c>
      <c r="AH405" s="154" t="b">
        <f>Scenario!AH473=OrigScenario!AH405</f>
        <v>0</v>
      </c>
      <c r="AI405" s="154" t="b">
        <f>Scenario!AI473=OrigScenario!AI405</f>
        <v>0</v>
      </c>
      <c r="AJ405" s="154" t="b">
        <f>Scenario!AJ473=OrigScenario!AJ405</f>
        <v>0</v>
      </c>
      <c r="AK405" s="154" t="b">
        <f>Scenario!AK473=OrigScenario!AK405</f>
        <v>0</v>
      </c>
      <c r="AL405" s="154" t="b">
        <f>Scenario!AL473=OrigScenario!AL405</f>
        <v>0</v>
      </c>
      <c r="AM405" s="154" t="b">
        <f>Scenario!AM473=OrigScenario!AM405</f>
        <v>0</v>
      </c>
      <c r="AN405" s="154" t="b">
        <f>Scenario!AN473=OrigScenario!AN405</f>
        <v>0</v>
      </c>
      <c r="AO405" s="154" t="b">
        <f>Scenario!AO473=OrigScenario!AO405</f>
        <v>0</v>
      </c>
      <c r="AP405" s="154" t="b">
        <f>Scenario!AP473=OrigScenario!AP405</f>
        <v>0</v>
      </c>
      <c r="AQ405" s="154" t="b">
        <f>Scenario!AQ473=OrigScenario!AQ405</f>
        <v>0</v>
      </c>
      <c r="AR405" s="154" t="b">
        <f>Scenario!AR473=OrigScenario!AR405</f>
        <v>0</v>
      </c>
      <c r="AS405" s="154" t="b">
        <f>Scenario!AS473=OrigScenario!AS405</f>
        <v>0</v>
      </c>
      <c r="AT405" s="154" t="b">
        <f>Scenario!AT473=OrigScenario!AT405</f>
        <v>0</v>
      </c>
      <c r="AU405" s="154" t="b">
        <f>Scenario!AU473=OrigScenario!AU405</f>
        <v>0</v>
      </c>
      <c r="AV405" s="155" t="b">
        <f>Scenario!AV473=OrigScenario!AV405</f>
        <v>0</v>
      </c>
    </row>
    <row r="406" spans="2:48" x14ac:dyDescent="0.2">
      <c r="B406" s="2" t="b">
        <f>Scenario!B474=OrigScenario!B406</f>
        <v>1</v>
      </c>
      <c r="C406" s="154" t="b">
        <f>Scenario!C474=OrigScenario!C406</f>
        <v>1</v>
      </c>
      <c r="D406" s="154" t="b">
        <f>Scenario!D474=OrigScenario!D406</f>
        <v>1</v>
      </c>
      <c r="E406" s="154" t="b">
        <f>Scenario!E474=OrigScenario!E406</f>
        <v>1</v>
      </c>
      <c r="F406" s="154" t="b">
        <f>Scenario!F474=OrigScenario!F406</f>
        <v>1</v>
      </c>
      <c r="G406" s="154" t="b">
        <f>Scenario!G474=OrigScenario!G406</f>
        <v>1</v>
      </c>
      <c r="H406" s="154" t="b">
        <f>Scenario!H474=OrigScenario!H406</f>
        <v>1</v>
      </c>
      <c r="I406" s="154" t="b">
        <f>Scenario!I474=OrigScenario!I406</f>
        <v>1</v>
      </c>
      <c r="J406" s="154" t="b">
        <f>Scenario!J474=OrigScenario!J406</f>
        <v>1</v>
      </c>
      <c r="K406" s="154" t="b">
        <f>Scenario!K474=OrigScenario!K406</f>
        <v>1</v>
      </c>
      <c r="L406" s="154" t="b">
        <f>Scenario!L474=OrigScenario!L406</f>
        <v>1</v>
      </c>
      <c r="M406" s="154" t="b">
        <f>Scenario!M474=OrigScenario!M406</f>
        <v>1</v>
      </c>
      <c r="N406" s="154" t="b">
        <f>Scenario!N474=OrigScenario!N406</f>
        <v>1</v>
      </c>
      <c r="O406" s="154" t="b">
        <f>Scenario!O474=OrigScenario!O406</f>
        <v>1</v>
      </c>
      <c r="P406" s="154" t="b">
        <f>Scenario!P474=OrigScenario!P406</f>
        <v>1</v>
      </c>
      <c r="Q406" s="154" t="b">
        <f>Scenario!Q474=OrigScenario!Q406</f>
        <v>1</v>
      </c>
      <c r="R406" s="154" t="b">
        <f>Scenario!R474=OrigScenario!R406</f>
        <v>1</v>
      </c>
      <c r="S406" s="154" t="b">
        <f>Scenario!S474=OrigScenario!S406</f>
        <v>1</v>
      </c>
      <c r="T406" s="154" t="b">
        <f>Scenario!T474=OrigScenario!T406</f>
        <v>1</v>
      </c>
      <c r="U406" s="154" t="b">
        <f>Scenario!U474=OrigScenario!U406</f>
        <v>1</v>
      </c>
      <c r="V406" s="154" t="b">
        <f>Scenario!V474=OrigScenario!V406</f>
        <v>1</v>
      </c>
      <c r="W406" s="154" t="b">
        <f>Scenario!W474=OrigScenario!W406</f>
        <v>1</v>
      </c>
      <c r="X406" s="154" t="b">
        <f>Scenario!X474=OrigScenario!X406</f>
        <v>1</v>
      </c>
      <c r="Y406" s="154" t="b">
        <f>Scenario!Y474=OrigScenario!Y406</f>
        <v>1</v>
      </c>
      <c r="Z406" s="154" t="b">
        <f>Scenario!Z474=OrigScenario!Z406</f>
        <v>1</v>
      </c>
      <c r="AA406" s="154" t="b">
        <f>Scenario!AA474=OrigScenario!AA406</f>
        <v>1</v>
      </c>
      <c r="AB406" s="154" t="b">
        <f>Scenario!AB474=OrigScenario!AB406</f>
        <v>1</v>
      </c>
      <c r="AC406" s="154" t="b">
        <f>Scenario!AC474=OrigScenario!AC406</f>
        <v>1</v>
      </c>
      <c r="AD406" s="154" t="b">
        <f>Scenario!AD474=OrigScenario!AD406</f>
        <v>1</v>
      </c>
      <c r="AE406" s="154" t="b">
        <f>Scenario!AE474=OrigScenario!AE406</f>
        <v>1</v>
      </c>
      <c r="AF406" s="154" t="b">
        <f>Scenario!AF474=OrigScenario!AF406</f>
        <v>1</v>
      </c>
      <c r="AG406" s="154" t="b">
        <f>Scenario!AG474=OrigScenario!AG406</f>
        <v>1</v>
      </c>
      <c r="AH406" s="154" t="b">
        <f>Scenario!AH474=OrigScenario!AH406</f>
        <v>1</v>
      </c>
      <c r="AI406" s="154" t="b">
        <f>Scenario!AI474=OrigScenario!AI406</f>
        <v>1</v>
      </c>
      <c r="AJ406" s="154" t="b">
        <f>Scenario!AJ474=OrigScenario!AJ406</f>
        <v>1</v>
      </c>
      <c r="AK406" s="154" t="b">
        <f>Scenario!AK474=OrigScenario!AK406</f>
        <v>1</v>
      </c>
      <c r="AL406" s="154" t="b">
        <f>Scenario!AL474=OrigScenario!AL406</f>
        <v>1</v>
      </c>
      <c r="AM406" s="154" t="b">
        <f>Scenario!AM474=OrigScenario!AM406</f>
        <v>1</v>
      </c>
      <c r="AN406" s="154" t="b">
        <f>Scenario!AN474=OrigScenario!AN406</f>
        <v>1</v>
      </c>
      <c r="AO406" s="154" t="b">
        <f>Scenario!AO474=OrigScenario!AO406</f>
        <v>1</v>
      </c>
      <c r="AP406" s="154" t="b">
        <f>Scenario!AP474=OrigScenario!AP406</f>
        <v>1</v>
      </c>
      <c r="AQ406" s="154" t="b">
        <f>Scenario!AQ474=OrigScenario!AQ406</f>
        <v>1</v>
      </c>
      <c r="AR406" s="154" t="b">
        <f>Scenario!AR474=OrigScenario!AR406</f>
        <v>1</v>
      </c>
      <c r="AS406" s="154" t="b">
        <f>Scenario!AS474=OrigScenario!AS406</f>
        <v>1</v>
      </c>
      <c r="AT406" s="154" t="b">
        <f>Scenario!AT474=OrigScenario!AT406</f>
        <v>1</v>
      </c>
      <c r="AU406" s="154" t="b">
        <f>Scenario!AU474=OrigScenario!AU406</f>
        <v>1</v>
      </c>
      <c r="AV406" s="155" t="b">
        <f>Scenario!AV474=OrigScenario!AV406</f>
        <v>1</v>
      </c>
    </row>
    <row r="407" spans="2:48" x14ac:dyDescent="0.2">
      <c r="B407" s="2" t="b">
        <f>Scenario!B475=OrigScenario!B407</f>
        <v>1</v>
      </c>
      <c r="C407" s="154" t="b">
        <f>Scenario!C475=OrigScenario!C407</f>
        <v>1</v>
      </c>
      <c r="D407" s="154" t="b">
        <f>Scenario!D475=OrigScenario!D407</f>
        <v>1</v>
      </c>
      <c r="E407" s="154" t="b">
        <f>Scenario!E475=OrigScenario!E407</f>
        <v>1</v>
      </c>
      <c r="F407" s="154" t="b">
        <f>Scenario!F475=OrigScenario!F407</f>
        <v>1</v>
      </c>
      <c r="G407" s="154" t="b">
        <f>Scenario!G475=OrigScenario!G407</f>
        <v>1</v>
      </c>
      <c r="H407" s="154" t="b">
        <f>Scenario!H475=OrigScenario!H407</f>
        <v>1</v>
      </c>
      <c r="I407" s="154" t="b">
        <f>Scenario!I475=OrigScenario!I407</f>
        <v>1</v>
      </c>
      <c r="J407" s="154" t="b">
        <f>Scenario!J475=OrigScenario!J407</f>
        <v>1</v>
      </c>
      <c r="K407" s="154" t="b">
        <f>Scenario!K475=OrigScenario!K407</f>
        <v>1</v>
      </c>
      <c r="L407" s="154" t="b">
        <f>Scenario!L475=OrigScenario!L407</f>
        <v>1</v>
      </c>
      <c r="M407" s="154" t="b">
        <f>Scenario!M475=OrigScenario!M407</f>
        <v>1</v>
      </c>
      <c r="N407" s="154" t="b">
        <f>Scenario!N475=OrigScenario!N407</f>
        <v>1</v>
      </c>
      <c r="O407" s="154" t="b">
        <f>Scenario!O475=OrigScenario!O407</f>
        <v>1</v>
      </c>
      <c r="P407" s="154" t="b">
        <f>Scenario!P475=OrigScenario!P407</f>
        <v>1</v>
      </c>
      <c r="Q407" s="154" t="b">
        <f>Scenario!Q475=OrigScenario!Q407</f>
        <v>1</v>
      </c>
      <c r="R407" s="154" t="b">
        <f>Scenario!R475=OrigScenario!R407</f>
        <v>1</v>
      </c>
      <c r="S407" s="154" t="b">
        <f>Scenario!S475=OrigScenario!S407</f>
        <v>1</v>
      </c>
      <c r="T407" s="154" t="b">
        <f>Scenario!T475=OrigScenario!T407</f>
        <v>1</v>
      </c>
      <c r="U407" s="154" t="b">
        <f>Scenario!U475=OrigScenario!U407</f>
        <v>1</v>
      </c>
      <c r="V407" s="154" t="b">
        <f>Scenario!V475=OrigScenario!V407</f>
        <v>1</v>
      </c>
      <c r="W407" s="154" t="b">
        <f>Scenario!W475=OrigScenario!W407</f>
        <v>1</v>
      </c>
      <c r="X407" s="154" t="b">
        <f>Scenario!X475=OrigScenario!X407</f>
        <v>1</v>
      </c>
      <c r="Y407" s="154" t="b">
        <f>Scenario!Y475=OrigScenario!Y407</f>
        <v>1</v>
      </c>
      <c r="Z407" s="154" t="b">
        <f>Scenario!Z475=OrigScenario!Z407</f>
        <v>1</v>
      </c>
      <c r="AA407" s="154" t="b">
        <f>Scenario!AA475=OrigScenario!AA407</f>
        <v>1</v>
      </c>
      <c r="AB407" s="154" t="b">
        <f>Scenario!AB475=OrigScenario!AB407</f>
        <v>1</v>
      </c>
      <c r="AC407" s="154" t="b">
        <f>Scenario!AC475=OrigScenario!AC407</f>
        <v>1</v>
      </c>
      <c r="AD407" s="154" t="b">
        <f>Scenario!AD475=OrigScenario!AD407</f>
        <v>1</v>
      </c>
      <c r="AE407" s="154" t="b">
        <f>Scenario!AE475=OrigScenario!AE407</f>
        <v>1</v>
      </c>
      <c r="AF407" s="154" t="b">
        <f>Scenario!AF475=OrigScenario!AF407</f>
        <v>1</v>
      </c>
      <c r="AG407" s="154" t="b">
        <f>Scenario!AG475=OrigScenario!AG407</f>
        <v>1</v>
      </c>
      <c r="AH407" s="154" t="b">
        <f>Scenario!AH475=OrigScenario!AH407</f>
        <v>1</v>
      </c>
      <c r="AI407" s="154" t="b">
        <f>Scenario!AI475=OrigScenario!AI407</f>
        <v>1</v>
      </c>
      <c r="AJ407" s="154" t="b">
        <f>Scenario!AJ475=OrigScenario!AJ407</f>
        <v>1</v>
      </c>
      <c r="AK407" s="154" t="b">
        <f>Scenario!AK475=OrigScenario!AK407</f>
        <v>1</v>
      </c>
      <c r="AL407" s="154" t="b">
        <f>Scenario!AL475=OrigScenario!AL407</f>
        <v>1</v>
      </c>
      <c r="AM407" s="154" t="b">
        <f>Scenario!AM475=OrigScenario!AM407</f>
        <v>1</v>
      </c>
      <c r="AN407" s="154" t="b">
        <f>Scenario!AN475=OrigScenario!AN407</f>
        <v>1</v>
      </c>
      <c r="AO407" s="154" t="b">
        <f>Scenario!AO475=OrigScenario!AO407</f>
        <v>1</v>
      </c>
      <c r="AP407" s="154" t="b">
        <f>Scenario!AP475=OrigScenario!AP407</f>
        <v>1</v>
      </c>
      <c r="AQ407" s="154" t="b">
        <f>Scenario!AQ475=OrigScenario!AQ407</f>
        <v>1</v>
      </c>
      <c r="AR407" s="154" t="b">
        <f>Scenario!AR475=OrigScenario!AR407</f>
        <v>1</v>
      </c>
      <c r="AS407" s="154" t="b">
        <f>Scenario!AS475=OrigScenario!AS407</f>
        <v>1</v>
      </c>
      <c r="AT407" s="154" t="b">
        <f>Scenario!AT475=OrigScenario!AT407</f>
        <v>1</v>
      </c>
      <c r="AU407" s="154" t="b">
        <f>Scenario!AU475=OrigScenario!AU407</f>
        <v>1</v>
      </c>
      <c r="AV407" s="155" t="b">
        <f>Scenario!AV475=OrigScenario!AV407</f>
        <v>1</v>
      </c>
    </row>
    <row r="408" spans="2:48" x14ac:dyDescent="0.2">
      <c r="B408" s="2" t="b">
        <f>Scenario!B476=OrigScenario!B408</f>
        <v>1</v>
      </c>
      <c r="C408" s="154" t="b">
        <f>Scenario!C476=OrigScenario!C408</f>
        <v>1</v>
      </c>
      <c r="D408" s="154" t="b">
        <f>Scenario!D476=OrigScenario!D408</f>
        <v>1</v>
      </c>
      <c r="E408" s="154" t="b">
        <f>Scenario!E476=OrigScenario!E408</f>
        <v>1</v>
      </c>
      <c r="F408" s="154" t="b">
        <f>Scenario!F476=OrigScenario!F408</f>
        <v>1</v>
      </c>
      <c r="G408" s="154" t="b">
        <f>Scenario!G476=OrigScenario!G408</f>
        <v>1</v>
      </c>
      <c r="H408" s="154" t="b">
        <f>Scenario!H476=OrigScenario!H408</f>
        <v>1</v>
      </c>
      <c r="I408" s="154" t="b">
        <f>Scenario!I476=OrigScenario!I408</f>
        <v>1</v>
      </c>
      <c r="J408" s="154" t="b">
        <f>Scenario!J476=OrigScenario!J408</f>
        <v>1</v>
      </c>
      <c r="K408" s="154" t="b">
        <f>Scenario!K476=OrigScenario!K408</f>
        <v>1</v>
      </c>
      <c r="L408" s="154" t="b">
        <f>Scenario!L476=OrigScenario!L408</f>
        <v>1</v>
      </c>
      <c r="M408" s="154" t="b">
        <f>Scenario!M476=OrigScenario!M408</f>
        <v>1</v>
      </c>
      <c r="N408" s="154" t="b">
        <f>Scenario!N476=OrigScenario!N408</f>
        <v>1</v>
      </c>
      <c r="O408" s="154" t="b">
        <f>Scenario!O476=OrigScenario!O408</f>
        <v>1</v>
      </c>
      <c r="P408" s="154" t="b">
        <f>Scenario!P476=OrigScenario!P408</f>
        <v>1</v>
      </c>
      <c r="Q408" s="154" t="b">
        <f>Scenario!Q476=OrigScenario!Q408</f>
        <v>1</v>
      </c>
      <c r="R408" s="154" t="b">
        <f>Scenario!R476=OrigScenario!R408</f>
        <v>1</v>
      </c>
      <c r="S408" s="154" t="b">
        <f>Scenario!S476=OrigScenario!S408</f>
        <v>1</v>
      </c>
      <c r="T408" s="154" t="b">
        <f>Scenario!T476=OrigScenario!T408</f>
        <v>1</v>
      </c>
      <c r="U408" s="154" t="b">
        <f>Scenario!U476=OrigScenario!U408</f>
        <v>1</v>
      </c>
      <c r="V408" s="154" t="b">
        <f>Scenario!V476=OrigScenario!V408</f>
        <v>1</v>
      </c>
      <c r="W408" s="154" t="b">
        <f>Scenario!W476=OrigScenario!W408</f>
        <v>1</v>
      </c>
      <c r="X408" s="154" t="b">
        <f>Scenario!X476=OrigScenario!X408</f>
        <v>1</v>
      </c>
      <c r="Y408" s="154" t="b">
        <f>Scenario!Y476=OrigScenario!Y408</f>
        <v>1</v>
      </c>
      <c r="Z408" s="154" t="b">
        <f>Scenario!Z476=OrigScenario!Z408</f>
        <v>1</v>
      </c>
      <c r="AA408" s="154" t="b">
        <f>Scenario!AA476=OrigScenario!AA408</f>
        <v>1</v>
      </c>
      <c r="AB408" s="154" t="b">
        <f>Scenario!AB476=OrigScenario!AB408</f>
        <v>1</v>
      </c>
      <c r="AC408" s="154" t="b">
        <f>Scenario!AC476=OrigScenario!AC408</f>
        <v>1</v>
      </c>
      <c r="AD408" s="154" t="b">
        <f>Scenario!AD476=OrigScenario!AD408</f>
        <v>1</v>
      </c>
      <c r="AE408" s="154" t="b">
        <f>Scenario!AE476=OrigScenario!AE408</f>
        <v>1</v>
      </c>
      <c r="AF408" s="154" t="b">
        <f>Scenario!AF476=OrigScenario!AF408</f>
        <v>1</v>
      </c>
      <c r="AG408" s="154" t="b">
        <f>Scenario!AG476=OrigScenario!AG408</f>
        <v>1</v>
      </c>
      <c r="AH408" s="154" t="b">
        <f>Scenario!AH476=OrigScenario!AH408</f>
        <v>1</v>
      </c>
      <c r="AI408" s="154" t="b">
        <f>Scenario!AI476=OrigScenario!AI408</f>
        <v>1</v>
      </c>
      <c r="AJ408" s="154" t="b">
        <f>Scenario!AJ476=OrigScenario!AJ408</f>
        <v>1</v>
      </c>
      <c r="AK408" s="154" t="b">
        <f>Scenario!AK476=OrigScenario!AK408</f>
        <v>1</v>
      </c>
      <c r="AL408" s="154" t="b">
        <f>Scenario!AL476=OrigScenario!AL408</f>
        <v>1</v>
      </c>
      <c r="AM408" s="154" t="b">
        <f>Scenario!AM476=OrigScenario!AM408</f>
        <v>1</v>
      </c>
      <c r="AN408" s="154" t="b">
        <f>Scenario!AN476=OrigScenario!AN408</f>
        <v>1</v>
      </c>
      <c r="AO408" s="154" t="b">
        <f>Scenario!AO476=OrigScenario!AO408</f>
        <v>1</v>
      </c>
      <c r="AP408" s="154" t="b">
        <f>Scenario!AP476=OrigScenario!AP408</f>
        <v>1</v>
      </c>
      <c r="AQ408" s="154" t="b">
        <f>Scenario!AQ476=OrigScenario!AQ408</f>
        <v>1</v>
      </c>
      <c r="AR408" s="154" t="b">
        <f>Scenario!AR476=OrigScenario!AR408</f>
        <v>1</v>
      </c>
      <c r="AS408" s="154" t="b">
        <f>Scenario!AS476=OrigScenario!AS408</f>
        <v>1</v>
      </c>
      <c r="AT408" s="154" t="b">
        <f>Scenario!AT476=OrigScenario!AT408</f>
        <v>1</v>
      </c>
      <c r="AU408" s="154" t="b">
        <f>Scenario!AU476=OrigScenario!AU408</f>
        <v>1</v>
      </c>
      <c r="AV408" s="155" t="b">
        <f>Scenario!AV476=OrigScenario!AV408</f>
        <v>1</v>
      </c>
    </row>
    <row r="409" spans="2:48" x14ac:dyDescent="0.2">
      <c r="B409" s="2" t="b">
        <f>Scenario!B477=OrigScenario!B409</f>
        <v>1</v>
      </c>
      <c r="C409" s="162" t="b">
        <f>Scenario!C477=OrigScenario!C409</f>
        <v>0</v>
      </c>
      <c r="D409" s="154" t="b">
        <f>Scenario!D477=OrigScenario!D409</f>
        <v>0</v>
      </c>
      <c r="E409" s="154" t="b">
        <f>Scenario!E477=OrigScenario!E409</f>
        <v>0</v>
      </c>
      <c r="F409" s="154" t="b">
        <f>Scenario!F477=OrigScenario!F409</f>
        <v>0</v>
      </c>
      <c r="G409" s="154" t="b">
        <f>Scenario!G477=OrigScenario!G409</f>
        <v>0</v>
      </c>
      <c r="H409" s="154" t="b">
        <f>Scenario!H477=OrigScenario!H409</f>
        <v>0</v>
      </c>
      <c r="I409" s="154" t="b">
        <f>Scenario!I477=OrigScenario!I409</f>
        <v>0</v>
      </c>
      <c r="J409" s="154" t="b">
        <f>Scenario!J477=OrigScenario!J409</f>
        <v>0</v>
      </c>
      <c r="K409" s="154" t="b">
        <f>Scenario!K477=OrigScenario!K409</f>
        <v>0</v>
      </c>
      <c r="L409" s="154" t="b">
        <f>Scenario!L477=OrigScenario!L409</f>
        <v>0</v>
      </c>
      <c r="M409" s="154" t="b">
        <f>Scenario!M477=OrigScenario!M409</f>
        <v>0</v>
      </c>
      <c r="N409" s="154" t="b">
        <f>Scenario!N477=OrigScenario!N409</f>
        <v>0</v>
      </c>
      <c r="O409" s="154" t="b">
        <f>Scenario!O477=OrigScenario!O409</f>
        <v>0</v>
      </c>
      <c r="P409" s="154" t="b">
        <f>Scenario!P477=OrigScenario!P409</f>
        <v>0</v>
      </c>
      <c r="Q409" s="154" t="b">
        <f>Scenario!Q477=OrigScenario!Q409</f>
        <v>0</v>
      </c>
      <c r="R409" s="154" t="b">
        <f>Scenario!R477=OrigScenario!R409</f>
        <v>0</v>
      </c>
      <c r="S409" s="154" t="b">
        <f>Scenario!S477=OrigScenario!S409</f>
        <v>0</v>
      </c>
      <c r="T409" s="154" t="b">
        <f>Scenario!T477=OrigScenario!T409</f>
        <v>0</v>
      </c>
      <c r="U409" s="154" t="b">
        <f>Scenario!U477=OrigScenario!U409</f>
        <v>0</v>
      </c>
      <c r="V409" s="154" t="b">
        <f>Scenario!V477=OrigScenario!V409</f>
        <v>0</v>
      </c>
      <c r="W409" s="154" t="b">
        <f>Scenario!W477=OrigScenario!W409</f>
        <v>0</v>
      </c>
      <c r="X409" s="154" t="b">
        <f>Scenario!X477=OrigScenario!X409</f>
        <v>0</v>
      </c>
      <c r="Y409" s="154" t="b">
        <f>Scenario!Y477=OrigScenario!Y409</f>
        <v>0</v>
      </c>
      <c r="Z409" s="154" t="b">
        <f>Scenario!Z477=OrigScenario!Z409</f>
        <v>0</v>
      </c>
      <c r="AA409" s="154" t="b">
        <f>Scenario!AA477=OrigScenario!AA409</f>
        <v>0</v>
      </c>
      <c r="AB409" s="154" t="b">
        <f>Scenario!AB477=OrigScenario!AB409</f>
        <v>0</v>
      </c>
      <c r="AC409" s="154" t="b">
        <f>Scenario!AC477=OrigScenario!AC409</f>
        <v>0</v>
      </c>
      <c r="AD409" s="154" t="b">
        <f>Scenario!AD477=OrigScenario!AD409</f>
        <v>0</v>
      </c>
      <c r="AE409" s="154" t="b">
        <f>Scenario!AE477=OrigScenario!AE409</f>
        <v>0</v>
      </c>
      <c r="AF409" s="154" t="b">
        <f>Scenario!AF477=OrigScenario!AF409</f>
        <v>0</v>
      </c>
      <c r="AG409" s="154" t="b">
        <f>Scenario!AG477=OrigScenario!AG409</f>
        <v>0</v>
      </c>
      <c r="AH409" s="154" t="b">
        <f>Scenario!AH477=OrigScenario!AH409</f>
        <v>0</v>
      </c>
      <c r="AI409" s="154" t="b">
        <f>Scenario!AI477=OrigScenario!AI409</f>
        <v>0</v>
      </c>
      <c r="AJ409" s="154" t="b">
        <f>Scenario!AJ477=OrigScenario!AJ409</f>
        <v>0</v>
      </c>
      <c r="AK409" s="154" t="b">
        <f>Scenario!AK477=OrigScenario!AK409</f>
        <v>0</v>
      </c>
      <c r="AL409" s="154" t="b">
        <f>Scenario!AL477=OrigScenario!AL409</f>
        <v>0</v>
      </c>
      <c r="AM409" s="154" t="b">
        <f>Scenario!AM477=OrigScenario!AM409</f>
        <v>0</v>
      </c>
      <c r="AN409" s="154" t="b">
        <f>Scenario!AN477=OrigScenario!AN409</f>
        <v>0</v>
      </c>
      <c r="AO409" s="154" t="b">
        <f>Scenario!AO477=OrigScenario!AO409</f>
        <v>0</v>
      </c>
      <c r="AP409" s="154" t="b">
        <f>Scenario!AP477=OrigScenario!AP409</f>
        <v>0</v>
      </c>
      <c r="AQ409" s="154" t="b">
        <f>Scenario!AQ477=OrigScenario!AQ409</f>
        <v>0</v>
      </c>
      <c r="AR409" s="154" t="b">
        <f>Scenario!AR477=OrigScenario!AR409</f>
        <v>0</v>
      </c>
      <c r="AS409" s="154" t="b">
        <f>Scenario!AS477=OrigScenario!AS409</f>
        <v>0</v>
      </c>
      <c r="AT409" s="154" t="b">
        <f>Scenario!AT477=OrigScenario!AT409</f>
        <v>0</v>
      </c>
      <c r="AU409" s="154" t="b">
        <f>Scenario!AU477=OrigScenario!AU409</f>
        <v>0</v>
      </c>
      <c r="AV409" s="155" t="b">
        <f>Scenario!AV477=OrigScenario!AV409</f>
        <v>0</v>
      </c>
    </row>
    <row r="410" spans="2:48" x14ac:dyDescent="0.2">
      <c r="B410" s="2" t="b">
        <f>Scenario!B478=OrigScenario!B410</f>
        <v>1</v>
      </c>
      <c r="C410" s="162" t="b">
        <f>Scenario!C478=OrigScenario!C410</f>
        <v>0</v>
      </c>
      <c r="D410" s="154" t="b">
        <f>Scenario!D478=OrigScenario!D410</f>
        <v>0</v>
      </c>
      <c r="E410" s="154" t="b">
        <f>Scenario!E478=OrigScenario!E410</f>
        <v>0</v>
      </c>
      <c r="F410" s="154" t="b">
        <f>Scenario!F478=OrigScenario!F410</f>
        <v>0</v>
      </c>
      <c r="G410" s="154" t="b">
        <f>Scenario!G478=OrigScenario!G410</f>
        <v>0</v>
      </c>
      <c r="H410" s="154" t="b">
        <f>Scenario!H478=OrigScenario!H410</f>
        <v>0</v>
      </c>
      <c r="I410" s="154" t="b">
        <f>Scenario!I478=OrigScenario!I410</f>
        <v>0</v>
      </c>
      <c r="J410" s="154" t="b">
        <f>Scenario!J478=OrigScenario!J410</f>
        <v>0</v>
      </c>
      <c r="K410" s="154" t="b">
        <f>Scenario!K478=OrigScenario!K410</f>
        <v>0</v>
      </c>
      <c r="L410" s="154" t="b">
        <f>Scenario!L478=OrigScenario!L410</f>
        <v>0</v>
      </c>
      <c r="M410" s="154" t="b">
        <f>Scenario!M478=OrigScenario!M410</f>
        <v>0</v>
      </c>
      <c r="N410" s="154" t="b">
        <f>Scenario!N478=OrigScenario!N410</f>
        <v>0</v>
      </c>
      <c r="O410" s="154" t="b">
        <f>Scenario!O478=OrigScenario!O410</f>
        <v>0</v>
      </c>
      <c r="P410" s="154" t="b">
        <f>Scenario!P478=OrigScenario!P410</f>
        <v>0</v>
      </c>
      <c r="Q410" s="154" t="b">
        <f>Scenario!Q478=OrigScenario!Q410</f>
        <v>0</v>
      </c>
      <c r="R410" s="154" t="b">
        <f>Scenario!R478=OrigScenario!R410</f>
        <v>0</v>
      </c>
      <c r="S410" s="154" t="b">
        <f>Scenario!S478=OrigScenario!S410</f>
        <v>0</v>
      </c>
      <c r="T410" s="154" t="b">
        <f>Scenario!T478=OrigScenario!T410</f>
        <v>0</v>
      </c>
      <c r="U410" s="154" t="b">
        <f>Scenario!U478=OrigScenario!U410</f>
        <v>0</v>
      </c>
      <c r="V410" s="154" t="b">
        <f>Scenario!V478=OrigScenario!V410</f>
        <v>0</v>
      </c>
      <c r="W410" s="154" t="b">
        <f>Scenario!W478=OrigScenario!W410</f>
        <v>0</v>
      </c>
      <c r="X410" s="154" t="b">
        <f>Scenario!X478=OrigScenario!X410</f>
        <v>0</v>
      </c>
      <c r="Y410" s="154" t="b">
        <f>Scenario!Y478=OrigScenario!Y410</f>
        <v>0</v>
      </c>
      <c r="Z410" s="154" t="b">
        <f>Scenario!Z478=OrigScenario!Z410</f>
        <v>0</v>
      </c>
      <c r="AA410" s="154" t="b">
        <f>Scenario!AA478=OrigScenario!AA410</f>
        <v>0</v>
      </c>
      <c r="AB410" s="154" t="b">
        <f>Scenario!AB478=OrigScenario!AB410</f>
        <v>0</v>
      </c>
      <c r="AC410" s="154" t="b">
        <f>Scenario!AC478=OrigScenario!AC410</f>
        <v>0</v>
      </c>
      <c r="AD410" s="154" t="b">
        <f>Scenario!AD478=OrigScenario!AD410</f>
        <v>0</v>
      </c>
      <c r="AE410" s="154" t="b">
        <f>Scenario!AE478=OrigScenario!AE410</f>
        <v>0</v>
      </c>
      <c r="AF410" s="154" t="b">
        <f>Scenario!AF478=OrigScenario!AF410</f>
        <v>0</v>
      </c>
      <c r="AG410" s="154" t="b">
        <f>Scenario!AG478=OrigScenario!AG410</f>
        <v>0</v>
      </c>
      <c r="AH410" s="154" t="b">
        <f>Scenario!AH478=OrigScenario!AH410</f>
        <v>0</v>
      </c>
      <c r="AI410" s="154" t="b">
        <f>Scenario!AI478=OrigScenario!AI410</f>
        <v>0</v>
      </c>
      <c r="AJ410" s="154" t="b">
        <f>Scenario!AJ478=OrigScenario!AJ410</f>
        <v>0</v>
      </c>
      <c r="AK410" s="154" t="b">
        <f>Scenario!AK478=OrigScenario!AK410</f>
        <v>0</v>
      </c>
      <c r="AL410" s="154" t="b">
        <f>Scenario!AL478=OrigScenario!AL410</f>
        <v>0</v>
      </c>
      <c r="AM410" s="154" t="b">
        <f>Scenario!AM478=OrigScenario!AM410</f>
        <v>0</v>
      </c>
      <c r="AN410" s="154" t="b">
        <f>Scenario!AN478=OrigScenario!AN410</f>
        <v>0</v>
      </c>
      <c r="AO410" s="154" t="b">
        <f>Scenario!AO478=OrigScenario!AO410</f>
        <v>0</v>
      </c>
      <c r="AP410" s="154" t="b">
        <f>Scenario!AP478=OrigScenario!AP410</f>
        <v>0</v>
      </c>
      <c r="AQ410" s="154" t="b">
        <f>Scenario!AQ478=OrigScenario!AQ410</f>
        <v>0</v>
      </c>
      <c r="AR410" s="154" t="b">
        <f>Scenario!AR478=OrigScenario!AR410</f>
        <v>0</v>
      </c>
      <c r="AS410" s="154" t="b">
        <f>Scenario!AS478=OrigScenario!AS410</f>
        <v>0</v>
      </c>
      <c r="AT410" s="154" t="b">
        <f>Scenario!AT478=OrigScenario!AT410</f>
        <v>0</v>
      </c>
      <c r="AU410" s="154" t="b">
        <f>Scenario!AU478=OrigScenario!AU410</f>
        <v>0</v>
      </c>
      <c r="AV410" s="154" t="b">
        <f>Scenario!AV478=OrigScenario!AV410</f>
        <v>0</v>
      </c>
    </row>
    <row r="411" spans="2:48" x14ac:dyDescent="0.2">
      <c r="B411" s="2" t="b">
        <f>Scenario!B479=OrigScenario!B411</f>
        <v>1</v>
      </c>
      <c r="C411" s="154" t="b">
        <f>Scenario!C479=OrigScenario!C411</f>
        <v>1</v>
      </c>
      <c r="D411" s="154" t="b">
        <f>Scenario!D479=OrigScenario!D411</f>
        <v>1</v>
      </c>
      <c r="E411" s="154" t="b">
        <f>Scenario!E479=OrigScenario!E411</f>
        <v>1</v>
      </c>
      <c r="F411" s="154" t="b">
        <f>Scenario!F479=OrigScenario!F411</f>
        <v>1</v>
      </c>
      <c r="G411" s="154" t="b">
        <f>Scenario!G479=OrigScenario!G411</f>
        <v>1</v>
      </c>
      <c r="H411" s="154" t="b">
        <f>Scenario!H479=OrigScenario!H411</f>
        <v>1</v>
      </c>
      <c r="I411" s="154" t="b">
        <f>Scenario!I479=OrigScenario!I411</f>
        <v>1</v>
      </c>
      <c r="J411" s="154" t="b">
        <f>Scenario!J479=OrigScenario!J411</f>
        <v>1</v>
      </c>
      <c r="K411" s="154" t="b">
        <f>Scenario!K479=OrigScenario!K411</f>
        <v>1</v>
      </c>
      <c r="L411" s="154" t="b">
        <f>Scenario!L479=OrigScenario!L411</f>
        <v>1</v>
      </c>
      <c r="M411" s="154" t="b">
        <f>Scenario!M479=OrigScenario!M411</f>
        <v>1</v>
      </c>
      <c r="N411" s="154" t="b">
        <f>Scenario!N479=OrigScenario!N411</f>
        <v>1</v>
      </c>
      <c r="O411" s="154" t="b">
        <f>Scenario!O479=OrigScenario!O411</f>
        <v>1</v>
      </c>
      <c r="P411" s="154" t="b">
        <f>Scenario!P479=OrigScenario!P411</f>
        <v>1</v>
      </c>
      <c r="Q411" s="154" t="b">
        <f>Scenario!Q479=OrigScenario!Q411</f>
        <v>1</v>
      </c>
      <c r="R411" s="154" t="b">
        <f>Scenario!R479=OrigScenario!R411</f>
        <v>1</v>
      </c>
      <c r="S411" s="154" t="b">
        <f>Scenario!S479=OrigScenario!S411</f>
        <v>1</v>
      </c>
      <c r="T411" s="154" t="b">
        <f>Scenario!T479=OrigScenario!T411</f>
        <v>1</v>
      </c>
      <c r="U411" s="154" t="b">
        <f>Scenario!U479=OrigScenario!U411</f>
        <v>1</v>
      </c>
      <c r="V411" s="154" t="b">
        <f>Scenario!V479=OrigScenario!V411</f>
        <v>1</v>
      </c>
      <c r="W411" s="154" t="b">
        <f>Scenario!W479=OrigScenario!W411</f>
        <v>1</v>
      </c>
      <c r="X411" s="154" t="b">
        <f>Scenario!X479=OrigScenario!X411</f>
        <v>1</v>
      </c>
      <c r="Y411" s="154" t="b">
        <f>Scenario!Y479=OrigScenario!Y411</f>
        <v>1</v>
      </c>
      <c r="Z411" s="154" t="b">
        <f>Scenario!Z479=OrigScenario!Z411</f>
        <v>1</v>
      </c>
      <c r="AA411" s="154" t="b">
        <f>Scenario!AA479=OrigScenario!AA411</f>
        <v>1</v>
      </c>
      <c r="AB411" s="154" t="b">
        <f>Scenario!AB479=OrigScenario!AB411</f>
        <v>1</v>
      </c>
      <c r="AC411" s="154" t="b">
        <f>Scenario!AC479=OrigScenario!AC411</f>
        <v>1</v>
      </c>
      <c r="AD411" s="154" t="b">
        <f>Scenario!AD479=OrigScenario!AD411</f>
        <v>1</v>
      </c>
      <c r="AE411" s="154" t="b">
        <f>Scenario!AE479=OrigScenario!AE411</f>
        <v>1</v>
      </c>
      <c r="AF411" s="154" t="b">
        <f>Scenario!AF479=OrigScenario!AF411</f>
        <v>1</v>
      </c>
      <c r="AG411" s="154" t="b">
        <f>Scenario!AG479=OrigScenario!AG411</f>
        <v>1</v>
      </c>
      <c r="AH411" s="154" t="b">
        <f>Scenario!AH479=OrigScenario!AH411</f>
        <v>1</v>
      </c>
      <c r="AI411" s="154" t="b">
        <f>Scenario!AI479=OrigScenario!AI411</f>
        <v>1</v>
      </c>
      <c r="AJ411" s="154" t="b">
        <f>Scenario!AJ479=OrigScenario!AJ411</f>
        <v>1</v>
      </c>
      <c r="AK411" s="154" t="b">
        <f>Scenario!AK479=OrigScenario!AK411</f>
        <v>1</v>
      </c>
      <c r="AL411" s="154" t="b">
        <f>Scenario!AL479=OrigScenario!AL411</f>
        <v>1</v>
      </c>
      <c r="AM411" s="154" t="b">
        <f>Scenario!AM479=OrigScenario!AM411</f>
        <v>1</v>
      </c>
      <c r="AN411" s="154" t="b">
        <f>Scenario!AN479=OrigScenario!AN411</f>
        <v>1</v>
      </c>
      <c r="AO411" s="154" t="b">
        <f>Scenario!AO479=OrigScenario!AO411</f>
        <v>1</v>
      </c>
      <c r="AP411" s="154" t="b">
        <f>Scenario!AP479=OrigScenario!AP411</f>
        <v>1</v>
      </c>
      <c r="AQ411" s="154" t="b">
        <f>Scenario!AQ479=OrigScenario!AQ411</f>
        <v>1</v>
      </c>
      <c r="AR411" s="154" t="b">
        <f>Scenario!AR479=OrigScenario!AR411</f>
        <v>1</v>
      </c>
      <c r="AS411" s="154" t="b">
        <f>Scenario!AS479=OrigScenario!AS411</f>
        <v>1</v>
      </c>
      <c r="AT411" s="154" t="b">
        <f>Scenario!AT479=OrigScenario!AT411</f>
        <v>1</v>
      </c>
      <c r="AU411" s="154" t="b">
        <f>Scenario!AU479=OrigScenario!AU411</f>
        <v>1</v>
      </c>
      <c r="AV411" s="155" t="b">
        <f>Scenario!AV479=OrigScenario!AV411</f>
        <v>1</v>
      </c>
    </row>
    <row r="412" spans="2:48" x14ac:dyDescent="0.2">
      <c r="B412" s="2" t="b">
        <f>Scenario!B480=OrigScenario!B412</f>
        <v>1</v>
      </c>
      <c r="C412" s="154" t="b">
        <f>Scenario!C480=OrigScenario!C412</f>
        <v>1</v>
      </c>
      <c r="D412" s="154" t="b">
        <f>Scenario!D480=OrigScenario!D412</f>
        <v>1</v>
      </c>
      <c r="E412" s="154" t="b">
        <f>Scenario!E480=OrigScenario!E412</f>
        <v>1</v>
      </c>
      <c r="F412" s="154" t="b">
        <f>Scenario!F480=OrigScenario!F412</f>
        <v>1</v>
      </c>
      <c r="G412" s="154" t="b">
        <f>Scenario!G480=OrigScenario!G412</f>
        <v>1</v>
      </c>
      <c r="H412" s="154" t="b">
        <f>Scenario!H480=OrigScenario!H412</f>
        <v>1</v>
      </c>
      <c r="I412" s="154" t="b">
        <f>Scenario!I480=OrigScenario!I412</f>
        <v>1</v>
      </c>
      <c r="J412" s="154" t="b">
        <f>Scenario!J480=OrigScenario!J412</f>
        <v>1</v>
      </c>
      <c r="K412" s="154" t="b">
        <f>Scenario!K480=OrigScenario!K412</f>
        <v>1</v>
      </c>
      <c r="L412" s="154" t="b">
        <f>Scenario!L480=OrigScenario!L412</f>
        <v>1</v>
      </c>
      <c r="M412" s="154" t="b">
        <f>Scenario!M480=OrigScenario!M412</f>
        <v>1</v>
      </c>
      <c r="N412" s="154" t="b">
        <f>Scenario!N480=OrigScenario!N412</f>
        <v>1</v>
      </c>
      <c r="O412" s="154" t="b">
        <f>Scenario!O480=OrigScenario!O412</f>
        <v>1</v>
      </c>
      <c r="P412" s="154" t="b">
        <f>Scenario!P480=OrigScenario!P412</f>
        <v>1</v>
      </c>
      <c r="Q412" s="154" t="b">
        <f>Scenario!Q480=OrigScenario!Q412</f>
        <v>1</v>
      </c>
      <c r="R412" s="154" t="b">
        <f>Scenario!R480=OrigScenario!R412</f>
        <v>1</v>
      </c>
      <c r="S412" s="154" t="b">
        <f>Scenario!S480=OrigScenario!S412</f>
        <v>1</v>
      </c>
      <c r="T412" s="154" t="b">
        <f>Scenario!T480=OrigScenario!T412</f>
        <v>1</v>
      </c>
      <c r="U412" s="154" t="b">
        <f>Scenario!U480=OrigScenario!U412</f>
        <v>1</v>
      </c>
      <c r="V412" s="154" t="b">
        <f>Scenario!V480=OrigScenario!V412</f>
        <v>1</v>
      </c>
      <c r="W412" s="154" t="b">
        <f>Scenario!W480=OrigScenario!W412</f>
        <v>1</v>
      </c>
      <c r="X412" s="154" t="b">
        <f>Scenario!X480=OrigScenario!X412</f>
        <v>1</v>
      </c>
      <c r="Y412" s="154" t="b">
        <f>Scenario!Y480=OrigScenario!Y412</f>
        <v>1</v>
      </c>
      <c r="Z412" s="154" t="b">
        <f>Scenario!Z480=OrigScenario!Z412</f>
        <v>1</v>
      </c>
      <c r="AA412" s="154" t="b">
        <f>Scenario!AA480=OrigScenario!AA412</f>
        <v>1</v>
      </c>
      <c r="AB412" s="154" t="b">
        <f>Scenario!AB480=OrigScenario!AB412</f>
        <v>1</v>
      </c>
      <c r="AC412" s="154" t="b">
        <f>Scenario!AC480=OrigScenario!AC412</f>
        <v>1</v>
      </c>
      <c r="AD412" s="154" t="b">
        <f>Scenario!AD480=OrigScenario!AD412</f>
        <v>1</v>
      </c>
      <c r="AE412" s="154" t="b">
        <f>Scenario!AE480=OrigScenario!AE412</f>
        <v>1</v>
      </c>
      <c r="AF412" s="154" t="b">
        <f>Scenario!AF480=OrigScenario!AF412</f>
        <v>1</v>
      </c>
      <c r="AG412" s="154" t="b">
        <f>Scenario!AG480=OrigScenario!AG412</f>
        <v>1</v>
      </c>
      <c r="AH412" s="154" t="b">
        <f>Scenario!AH480=OrigScenario!AH412</f>
        <v>1</v>
      </c>
      <c r="AI412" s="154" t="b">
        <f>Scenario!AI480=OrigScenario!AI412</f>
        <v>1</v>
      </c>
      <c r="AJ412" s="154" t="b">
        <f>Scenario!AJ480=OrigScenario!AJ412</f>
        <v>1</v>
      </c>
      <c r="AK412" s="154" t="b">
        <f>Scenario!AK480=OrigScenario!AK412</f>
        <v>1</v>
      </c>
      <c r="AL412" s="154" t="b">
        <f>Scenario!AL480=OrigScenario!AL412</f>
        <v>1</v>
      </c>
      <c r="AM412" s="154" t="b">
        <f>Scenario!AM480=OrigScenario!AM412</f>
        <v>1</v>
      </c>
      <c r="AN412" s="154" t="b">
        <f>Scenario!AN480=OrigScenario!AN412</f>
        <v>1</v>
      </c>
      <c r="AO412" s="154" t="b">
        <f>Scenario!AO480=OrigScenario!AO412</f>
        <v>1</v>
      </c>
      <c r="AP412" s="154" t="b">
        <f>Scenario!AP480=OrigScenario!AP412</f>
        <v>1</v>
      </c>
      <c r="AQ412" s="154" t="b">
        <f>Scenario!AQ480=OrigScenario!AQ412</f>
        <v>1</v>
      </c>
      <c r="AR412" s="154" t="b">
        <f>Scenario!AR480=OrigScenario!AR412</f>
        <v>1</v>
      </c>
      <c r="AS412" s="154" t="b">
        <f>Scenario!AS480=OrigScenario!AS412</f>
        <v>1</v>
      </c>
      <c r="AT412" s="154" t="b">
        <f>Scenario!AT480=OrigScenario!AT412</f>
        <v>1</v>
      </c>
      <c r="AU412" s="154" t="b">
        <f>Scenario!AU480=OrigScenario!AU412</f>
        <v>1</v>
      </c>
      <c r="AV412" s="155" t="b">
        <f>Scenario!AV480=OrigScenario!AV412</f>
        <v>1</v>
      </c>
    </row>
    <row r="413" spans="2:48" x14ac:dyDescent="0.2">
      <c r="B413" s="2" t="b">
        <f>Scenario!B481=OrigScenario!B413</f>
        <v>1</v>
      </c>
      <c r="C413" s="156" t="b">
        <f>Scenario!C481=OrigScenario!C413</f>
        <v>1</v>
      </c>
      <c r="D413" s="156" t="b">
        <f>Scenario!D481=OrigScenario!D413</f>
        <v>1</v>
      </c>
      <c r="E413" s="156" t="b">
        <f>Scenario!E481=OrigScenario!E413</f>
        <v>1</v>
      </c>
      <c r="F413" s="156" t="b">
        <f>Scenario!F481=OrigScenario!F413</f>
        <v>1</v>
      </c>
      <c r="G413" s="156" t="b">
        <f>Scenario!G481=OrigScenario!G413</f>
        <v>1</v>
      </c>
      <c r="H413" s="156" t="b">
        <f>Scenario!H481=OrigScenario!H413</f>
        <v>1</v>
      </c>
      <c r="I413" s="156" t="b">
        <f>Scenario!I481=OrigScenario!I413</f>
        <v>1</v>
      </c>
      <c r="J413" s="156" t="b">
        <f>Scenario!J481=OrigScenario!J413</f>
        <v>1</v>
      </c>
      <c r="K413" s="156" t="b">
        <f>Scenario!K481=OrigScenario!K413</f>
        <v>1</v>
      </c>
      <c r="L413" s="156" t="b">
        <f>Scenario!L481=OrigScenario!L413</f>
        <v>1</v>
      </c>
      <c r="M413" s="156" t="b">
        <f>Scenario!M481=OrigScenario!M413</f>
        <v>1</v>
      </c>
      <c r="N413" s="156" t="b">
        <f>Scenario!N481=OrigScenario!N413</f>
        <v>1</v>
      </c>
      <c r="O413" s="156" t="b">
        <f>Scenario!O481=OrigScenario!O413</f>
        <v>1</v>
      </c>
      <c r="P413" s="156" t="b">
        <f>Scenario!P481=OrigScenario!P413</f>
        <v>1</v>
      </c>
      <c r="Q413" s="156" t="b">
        <f>Scenario!Q481=OrigScenario!Q413</f>
        <v>1</v>
      </c>
      <c r="R413" s="156" t="b">
        <f>Scenario!R481=OrigScenario!R413</f>
        <v>1</v>
      </c>
      <c r="S413" s="156" t="b">
        <f>Scenario!S481=OrigScenario!S413</f>
        <v>1</v>
      </c>
      <c r="T413" s="156" t="b">
        <f>Scenario!T481=OrigScenario!T413</f>
        <v>1</v>
      </c>
      <c r="U413" s="156" t="b">
        <f>Scenario!U481=OrigScenario!U413</f>
        <v>1</v>
      </c>
      <c r="V413" s="156" t="b">
        <f>Scenario!V481=OrigScenario!V413</f>
        <v>1</v>
      </c>
      <c r="W413" s="156" t="b">
        <f>Scenario!W481=OrigScenario!W413</f>
        <v>1</v>
      </c>
      <c r="X413" s="156" t="b">
        <f>Scenario!X481=OrigScenario!X413</f>
        <v>1</v>
      </c>
      <c r="Y413" s="156" t="b">
        <f>Scenario!Y481=OrigScenario!Y413</f>
        <v>1</v>
      </c>
      <c r="Z413" s="156" t="b">
        <f>Scenario!Z481=OrigScenario!Z413</f>
        <v>1</v>
      </c>
      <c r="AA413" s="156" t="b">
        <f>Scenario!AA481=OrigScenario!AA413</f>
        <v>1</v>
      </c>
      <c r="AB413" s="156" t="b">
        <f>Scenario!AB481=OrigScenario!AB413</f>
        <v>1</v>
      </c>
      <c r="AC413" s="156" t="b">
        <f>Scenario!AC481=OrigScenario!AC413</f>
        <v>1</v>
      </c>
      <c r="AD413" s="156" t="b">
        <f>Scenario!AD481=OrigScenario!AD413</f>
        <v>1</v>
      </c>
      <c r="AE413" s="156" t="b">
        <f>Scenario!AE481=OrigScenario!AE413</f>
        <v>1</v>
      </c>
      <c r="AF413" s="156" t="b">
        <f>Scenario!AF481=OrigScenario!AF413</f>
        <v>1</v>
      </c>
      <c r="AG413" s="156" t="b">
        <f>Scenario!AG481=OrigScenario!AG413</f>
        <v>1</v>
      </c>
      <c r="AH413" s="156" t="b">
        <f>Scenario!AH481=OrigScenario!AH413</f>
        <v>1</v>
      </c>
      <c r="AI413" s="156" t="b">
        <f>Scenario!AI481=OrigScenario!AI413</f>
        <v>1</v>
      </c>
      <c r="AJ413" s="156" t="b">
        <f>Scenario!AJ481=OrigScenario!AJ413</f>
        <v>1</v>
      </c>
      <c r="AK413" s="156" t="b">
        <f>Scenario!AK481=OrigScenario!AK413</f>
        <v>1</v>
      </c>
      <c r="AL413" s="156" t="b">
        <f>Scenario!AL481=OrigScenario!AL413</f>
        <v>1</v>
      </c>
      <c r="AM413" s="156" t="b">
        <f>Scenario!AM481=OrigScenario!AM413</f>
        <v>1</v>
      </c>
      <c r="AN413" s="156" t="b">
        <f>Scenario!AN481=OrigScenario!AN413</f>
        <v>1</v>
      </c>
      <c r="AO413" s="156" t="b">
        <f>Scenario!AO481=OrigScenario!AO413</f>
        <v>1</v>
      </c>
      <c r="AP413" s="156" t="b">
        <f>Scenario!AP481=OrigScenario!AP413</f>
        <v>1</v>
      </c>
      <c r="AQ413" s="156" t="b">
        <f>Scenario!AQ481=OrigScenario!AQ413</f>
        <v>1</v>
      </c>
      <c r="AR413" s="156" t="b">
        <f>Scenario!AR481=OrigScenario!AR413</f>
        <v>1</v>
      </c>
      <c r="AS413" s="156" t="b">
        <f>Scenario!AS481=OrigScenario!AS413</f>
        <v>1</v>
      </c>
      <c r="AT413" s="156" t="b">
        <f>Scenario!AT481=OrigScenario!AT413</f>
        <v>1</v>
      </c>
      <c r="AU413" s="156" t="b">
        <f>Scenario!AU481=OrigScenario!AU413</f>
        <v>1</v>
      </c>
      <c r="AV413" s="157" t="b">
        <f>Scenario!AV481=OrigScenario!AV413</f>
        <v>1</v>
      </c>
    </row>
    <row r="414" spans="2:48" x14ac:dyDescent="0.2">
      <c r="B414" s="2" t="b">
        <f>Scenario!B482=OrigScenario!B414</f>
        <v>1</v>
      </c>
      <c r="C414" s="156" t="b">
        <f>Scenario!C482=OrigScenario!C414</f>
        <v>1</v>
      </c>
      <c r="D414" s="156" t="b">
        <f>Scenario!D482=OrigScenario!D414</f>
        <v>1</v>
      </c>
      <c r="E414" s="156" t="b">
        <f>Scenario!E482=OrigScenario!E414</f>
        <v>1</v>
      </c>
      <c r="F414" s="156" t="b">
        <f>Scenario!F482=OrigScenario!F414</f>
        <v>1</v>
      </c>
      <c r="G414" s="156" t="b">
        <f>Scenario!G482=OrigScenario!G414</f>
        <v>1</v>
      </c>
      <c r="H414" s="156" t="b">
        <f>Scenario!H482=OrigScenario!H414</f>
        <v>1</v>
      </c>
      <c r="I414" s="156" t="b">
        <f>Scenario!I482=OrigScenario!I414</f>
        <v>1</v>
      </c>
      <c r="J414" s="156" t="b">
        <f>Scenario!J482=OrigScenario!J414</f>
        <v>1</v>
      </c>
      <c r="K414" s="156" t="b">
        <f>Scenario!K482=OrigScenario!K414</f>
        <v>1</v>
      </c>
      <c r="L414" s="156" t="b">
        <f>Scenario!L482=OrigScenario!L414</f>
        <v>1</v>
      </c>
      <c r="M414" s="156" t="b">
        <f>Scenario!M482=OrigScenario!M414</f>
        <v>1</v>
      </c>
      <c r="N414" s="156" t="b">
        <f>Scenario!N482=OrigScenario!N414</f>
        <v>1</v>
      </c>
      <c r="O414" s="156" t="b">
        <f>Scenario!O482=OrigScenario!O414</f>
        <v>1</v>
      </c>
      <c r="P414" s="156" t="b">
        <f>Scenario!P482=OrigScenario!P414</f>
        <v>1</v>
      </c>
      <c r="Q414" s="156" t="b">
        <f>Scenario!Q482=OrigScenario!Q414</f>
        <v>1</v>
      </c>
      <c r="R414" s="156" t="b">
        <f>Scenario!R482=OrigScenario!R414</f>
        <v>1</v>
      </c>
      <c r="S414" s="156" t="b">
        <f>Scenario!S482=OrigScenario!S414</f>
        <v>1</v>
      </c>
      <c r="T414" s="156" t="b">
        <f>Scenario!T482=OrigScenario!T414</f>
        <v>1</v>
      </c>
      <c r="U414" s="156" t="b">
        <f>Scenario!U482=OrigScenario!U414</f>
        <v>1</v>
      </c>
      <c r="V414" s="156" t="b">
        <f>Scenario!V482=OrigScenario!V414</f>
        <v>1</v>
      </c>
      <c r="W414" s="156" t="b">
        <f>Scenario!W482=OrigScenario!W414</f>
        <v>1</v>
      </c>
      <c r="X414" s="156" t="b">
        <f>Scenario!X482=OrigScenario!X414</f>
        <v>1</v>
      </c>
      <c r="Y414" s="156" t="b">
        <f>Scenario!Y482=OrigScenario!Y414</f>
        <v>1</v>
      </c>
      <c r="Z414" s="156" t="b">
        <f>Scenario!Z482=OrigScenario!Z414</f>
        <v>1</v>
      </c>
      <c r="AA414" s="156" t="b">
        <f>Scenario!AA482=OrigScenario!AA414</f>
        <v>1</v>
      </c>
      <c r="AB414" s="156" t="b">
        <f>Scenario!AB482=OrigScenario!AB414</f>
        <v>1</v>
      </c>
      <c r="AC414" s="156" t="b">
        <f>Scenario!AC482=OrigScenario!AC414</f>
        <v>1</v>
      </c>
      <c r="AD414" s="156" t="b">
        <f>Scenario!AD482=OrigScenario!AD414</f>
        <v>1</v>
      </c>
      <c r="AE414" s="156" t="b">
        <f>Scenario!AE482=OrigScenario!AE414</f>
        <v>1</v>
      </c>
      <c r="AF414" s="156" t="b">
        <f>Scenario!AF482=OrigScenario!AF414</f>
        <v>1</v>
      </c>
      <c r="AG414" s="156" t="b">
        <f>Scenario!AG482=OrigScenario!AG414</f>
        <v>1</v>
      </c>
      <c r="AH414" s="156" t="b">
        <f>Scenario!AH482=OrigScenario!AH414</f>
        <v>1</v>
      </c>
      <c r="AI414" s="156" t="b">
        <f>Scenario!AI482=OrigScenario!AI414</f>
        <v>1</v>
      </c>
      <c r="AJ414" s="156" t="b">
        <f>Scenario!AJ482=OrigScenario!AJ414</f>
        <v>1</v>
      </c>
      <c r="AK414" s="156" t="b">
        <f>Scenario!AK482=OrigScenario!AK414</f>
        <v>1</v>
      </c>
      <c r="AL414" s="156" t="b">
        <f>Scenario!AL482=OrigScenario!AL414</f>
        <v>1</v>
      </c>
      <c r="AM414" s="156" t="b">
        <f>Scenario!AM482=OrigScenario!AM414</f>
        <v>1</v>
      </c>
      <c r="AN414" s="156" t="b">
        <f>Scenario!AN482=OrigScenario!AN414</f>
        <v>1</v>
      </c>
      <c r="AO414" s="156" t="b">
        <f>Scenario!AO482=OrigScenario!AO414</f>
        <v>1</v>
      </c>
      <c r="AP414" s="156" t="b">
        <f>Scenario!AP482=OrigScenario!AP414</f>
        <v>1</v>
      </c>
      <c r="AQ414" s="156" t="b">
        <f>Scenario!AQ482=OrigScenario!AQ414</f>
        <v>1</v>
      </c>
      <c r="AR414" s="156" t="b">
        <f>Scenario!AR482=OrigScenario!AR414</f>
        <v>1</v>
      </c>
      <c r="AS414" s="156" t="b">
        <f>Scenario!AS482=OrigScenario!AS414</f>
        <v>1</v>
      </c>
      <c r="AT414" s="156" t="b">
        <f>Scenario!AT482=OrigScenario!AT414</f>
        <v>1</v>
      </c>
      <c r="AU414" s="156" t="b">
        <f>Scenario!AU482=OrigScenario!AU414</f>
        <v>1</v>
      </c>
      <c r="AV414" s="157" t="b">
        <f>Scenario!AV482=OrigScenario!AV414</f>
        <v>1</v>
      </c>
    </row>
    <row r="415" spans="2:48" ht="13.5" thickBot="1" x14ac:dyDescent="0.25">
      <c r="B415" s="341" t="b">
        <f>Scenario!B483=OrigScenario!B415</f>
        <v>0</v>
      </c>
      <c r="C415" s="342" t="b">
        <f>Scenario!C483=OrigScenario!C415</f>
        <v>1</v>
      </c>
      <c r="D415" s="342" t="b">
        <f>Scenario!D483=OrigScenario!D415</f>
        <v>1</v>
      </c>
      <c r="E415" s="342" t="b">
        <f>Scenario!E483=OrigScenario!E415</f>
        <v>1</v>
      </c>
      <c r="F415" s="342" t="b">
        <f>Scenario!F483=OrigScenario!F415</f>
        <v>1</v>
      </c>
      <c r="G415" s="342" t="b">
        <f>Scenario!G483=OrigScenario!G415</f>
        <v>1</v>
      </c>
      <c r="H415" s="342" t="b">
        <f>Scenario!H483=OrigScenario!H415</f>
        <v>1</v>
      </c>
      <c r="I415" s="342" t="b">
        <f>Scenario!I483=OrigScenario!I415</f>
        <v>1</v>
      </c>
      <c r="J415" s="342" t="b">
        <f>Scenario!J483=OrigScenario!J415</f>
        <v>1</v>
      </c>
      <c r="K415" s="342" t="b">
        <f>Scenario!K483=OrigScenario!K415</f>
        <v>1</v>
      </c>
      <c r="L415" s="342" t="b">
        <f>Scenario!L483=OrigScenario!L415</f>
        <v>1</v>
      </c>
      <c r="M415" s="342" t="b">
        <f>Scenario!M483=OrigScenario!M415</f>
        <v>1</v>
      </c>
      <c r="N415" s="342" t="b">
        <f>Scenario!N483=OrigScenario!N415</f>
        <v>1</v>
      </c>
      <c r="O415" s="342" t="b">
        <f>Scenario!O483=OrigScenario!O415</f>
        <v>1</v>
      </c>
      <c r="P415" s="342" t="b">
        <f>Scenario!P483=OrigScenario!P415</f>
        <v>1</v>
      </c>
      <c r="Q415" s="342" t="b">
        <f>Scenario!Q483=OrigScenario!Q415</f>
        <v>1</v>
      </c>
      <c r="R415" s="342" t="b">
        <f>Scenario!R483=OrigScenario!R415</f>
        <v>1</v>
      </c>
      <c r="S415" s="342" t="b">
        <f>Scenario!S483=OrigScenario!S415</f>
        <v>1</v>
      </c>
      <c r="T415" s="342" t="b">
        <f>Scenario!T483=OrigScenario!T415</f>
        <v>1</v>
      </c>
      <c r="U415" s="342" t="b">
        <f>Scenario!U483=OrigScenario!U415</f>
        <v>1</v>
      </c>
      <c r="V415" s="342" t="b">
        <f>Scenario!V483=OrigScenario!V415</f>
        <v>1</v>
      </c>
      <c r="W415" s="342" t="b">
        <f>Scenario!W483=OrigScenario!W415</f>
        <v>1</v>
      </c>
      <c r="X415" s="342" t="b">
        <f>Scenario!X483=OrigScenario!X415</f>
        <v>1</v>
      </c>
      <c r="Y415" s="342" t="b">
        <f>Scenario!Y483=OrigScenario!Y415</f>
        <v>1</v>
      </c>
      <c r="Z415" s="342" t="b">
        <f>Scenario!Z483=OrigScenario!Z415</f>
        <v>1</v>
      </c>
      <c r="AA415" s="342" t="b">
        <f>Scenario!AA483=OrigScenario!AA415</f>
        <v>1</v>
      </c>
      <c r="AB415" s="342" t="b">
        <f>Scenario!AB483=OrigScenario!AB415</f>
        <v>1</v>
      </c>
      <c r="AC415" s="342" t="b">
        <f>Scenario!AC483=OrigScenario!AC415</f>
        <v>1</v>
      </c>
      <c r="AD415" s="342" t="b">
        <f>Scenario!AD483=OrigScenario!AD415</f>
        <v>1</v>
      </c>
      <c r="AE415" s="342" t="b">
        <f>Scenario!AE483=OrigScenario!AE415</f>
        <v>1</v>
      </c>
      <c r="AF415" s="342" t="b">
        <f>Scenario!AF483=OrigScenario!AF415</f>
        <v>1</v>
      </c>
      <c r="AG415" s="342" t="b">
        <f>Scenario!AG483=OrigScenario!AG415</f>
        <v>1</v>
      </c>
      <c r="AH415" s="342" t="b">
        <f>Scenario!AH483=OrigScenario!AH415</f>
        <v>1</v>
      </c>
      <c r="AI415" s="342" t="b">
        <f>Scenario!AI483=OrigScenario!AI415</f>
        <v>1</v>
      </c>
      <c r="AJ415" s="342" t="b">
        <f>Scenario!AJ483=OrigScenario!AJ415</f>
        <v>1</v>
      </c>
      <c r="AK415" s="342" t="b">
        <f>Scenario!AK483=OrigScenario!AK415</f>
        <v>1</v>
      </c>
      <c r="AL415" s="342" t="b">
        <f>Scenario!AL483=OrigScenario!AL415</f>
        <v>1</v>
      </c>
      <c r="AM415" s="342" t="b">
        <f>Scenario!AM483=OrigScenario!AM415</f>
        <v>1</v>
      </c>
      <c r="AN415" s="342" t="b">
        <f>Scenario!AN483=OrigScenario!AN415</f>
        <v>1</v>
      </c>
      <c r="AO415" s="342" t="b">
        <f>Scenario!AO483=OrigScenario!AO415</f>
        <v>1</v>
      </c>
      <c r="AP415" s="342" t="b">
        <f>Scenario!AP483=OrigScenario!AP415</f>
        <v>1</v>
      </c>
      <c r="AQ415" s="342" t="b">
        <f>Scenario!AQ483=OrigScenario!AQ415</f>
        <v>1</v>
      </c>
      <c r="AR415" s="342" t="b">
        <f>Scenario!AR483=OrigScenario!AR415</f>
        <v>1</v>
      </c>
      <c r="AS415" s="342" t="b">
        <f>Scenario!AS483=OrigScenario!AS415</f>
        <v>1</v>
      </c>
      <c r="AT415" s="342" t="b">
        <f>Scenario!AT483=OrigScenario!AT415</f>
        <v>1</v>
      </c>
      <c r="AU415" s="342" t="b">
        <f>Scenario!AU483=OrigScenario!AU415</f>
        <v>1</v>
      </c>
      <c r="AV415" s="343" t="b">
        <f>Scenario!AV483=OrigScenario!AV415</f>
        <v>1</v>
      </c>
    </row>
    <row r="416" spans="2:48" ht="14.25" thickTop="1" thickBot="1" x14ac:dyDescent="0.25">
      <c r="B416" t="b">
        <f>Scenario!B518=OrigScenario!B416</f>
        <v>1</v>
      </c>
      <c r="C416" t="b">
        <f>Scenario!C518=OrigScenario!C416</f>
        <v>1</v>
      </c>
      <c r="D416" t="b">
        <f>Scenario!D518=OrigScenario!D416</f>
        <v>1</v>
      </c>
      <c r="E416" t="b">
        <f>Scenario!E518=OrigScenario!E416</f>
        <v>1</v>
      </c>
      <c r="F416" t="b">
        <f>Scenario!F518=OrigScenario!F416</f>
        <v>1</v>
      </c>
      <c r="G416" t="b">
        <f>Scenario!G518=OrigScenario!G416</f>
        <v>1</v>
      </c>
      <c r="H416" t="b">
        <f>Scenario!H518=OrigScenario!H416</f>
        <v>1</v>
      </c>
      <c r="I416" t="b">
        <f>Scenario!I518=OrigScenario!I416</f>
        <v>1</v>
      </c>
      <c r="J416" t="b">
        <f>Scenario!J518=OrigScenario!J416</f>
        <v>1</v>
      </c>
      <c r="K416" t="b">
        <f>Scenario!K518=OrigScenario!K416</f>
        <v>1</v>
      </c>
      <c r="L416" t="b">
        <f>Scenario!L518=OrigScenario!L416</f>
        <v>1</v>
      </c>
      <c r="M416" t="b">
        <f>Scenario!M518=OrigScenario!M416</f>
        <v>1</v>
      </c>
      <c r="N416" t="b">
        <f>Scenario!N518=OrigScenario!N416</f>
        <v>1</v>
      </c>
      <c r="O416" t="b">
        <f>Scenario!O518=OrigScenario!O416</f>
        <v>1</v>
      </c>
      <c r="P416" t="b">
        <f>Scenario!P518=OrigScenario!P416</f>
        <v>1</v>
      </c>
      <c r="Q416" t="b">
        <f>Scenario!Q518=OrigScenario!Q416</f>
        <v>1</v>
      </c>
      <c r="R416" t="b">
        <f>Scenario!R518=OrigScenario!R416</f>
        <v>1</v>
      </c>
      <c r="S416" t="b">
        <f>Scenario!S518=OrigScenario!S416</f>
        <v>1</v>
      </c>
      <c r="T416" t="b">
        <f>Scenario!T518=OrigScenario!T416</f>
        <v>1</v>
      </c>
      <c r="U416" t="b">
        <f>Scenario!U518=OrigScenario!U416</f>
        <v>1</v>
      </c>
      <c r="V416" t="b">
        <f>Scenario!V518=OrigScenario!V416</f>
        <v>1</v>
      </c>
      <c r="W416" t="b">
        <f>Scenario!W518=OrigScenario!W416</f>
        <v>1</v>
      </c>
      <c r="X416" t="b">
        <f>Scenario!X518=OrigScenario!X416</f>
        <v>1</v>
      </c>
      <c r="Y416" t="b">
        <f>Scenario!Y518=OrigScenario!Y416</f>
        <v>1</v>
      </c>
      <c r="Z416" t="b">
        <f>Scenario!Z518=OrigScenario!Z416</f>
        <v>1</v>
      </c>
      <c r="AA416" t="b">
        <f>Scenario!AA518=OrigScenario!AA416</f>
        <v>1</v>
      </c>
      <c r="AB416" t="b">
        <f>Scenario!AB518=OrigScenario!AB416</f>
        <v>1</v>
      </c>
      <c r="AC416" t="b">
        <f>Scenario!AC518=OrigScenario!AC416</f>
        <v>1</v>
      </c>
      <c r="AD416" t="b">
        <f>Scenario!AD518=OrigScenario!AD416</f>
        <v>1</v>
      </c>
      <c r="AE416" t="b">
        <f>Scenario!AE518=OrigScenario!AE416</f>
        <v>1</v>
      </c>
      <c r="AF416" t="b">
        <f>Scenario!AF518=OrigScenario!AF416</f>
        <v>1</v>
      </c>
      <c r="AG416" t="b">
        <f>Scenario!AG518=OrigScenario!AG416</f>
        <v>1</v>
      </c>
      <c r="AH416" t="b">
        <f>Scenario!AH518=OrigScenario!AH416</f>
        <v>1</v>
      </c>
      <c r="AI416" t="b">
        <f>Scenario!AI518=OrigScenario!AI416</f>
        <v>1</v>
      </c>
      <c r="AJ416" t="b">
        <f>Scenario!AJ518=OrigScenario!AJ416</f>
        <v>1</v>
      </c>
      <c r="AK416" t="b">
        <f>Scenario!AK518=OrigScenario!AK416</f>
        <v>1</v>
      </c>
      <c r="AL416" t="b">
        <f>Scenario!AL518=OrigScenario!AL416</f>
        <v>1</v>
      </c>
      <c r="AM416" t="b">
        <f>Scenario!AM518=OrigScenario!AM416</f>
        <v>1</v>
      </c>
      <c r="AN416" t="b">
        <f>Scenario!AN518=OrigScenario!AN416</f>
        <v>1</v>
      </c>
      <c r="AO416" t="b">
        <f>Scenario!AO518=OrigScenario!AO416</f>
        <v>1</v>
      </c>
      <c r="AP416" t="b">
        <f>Scenario!AP518=OrigScenario!AP416</f>
        <v>1</v>
      </c>
      <c r="AQ416" t="b">
        <f>Scenario!AQ518=OrigScenario!AQ416</f>
        <v>1</v>
      </c>
      <c r="AR416" t="b">
        <f>Scenario!AR518=OrigScenario!AR416</f>
        <v>1</v>
      </c>
      <c r="AS416" t="b">
        <f>Scenario!AS518=OrigScenario!AS416</f>
        <v>1</v>
      </c>
      <c r="AT416" t="b">
        <f>Scenario!AT518=OrigScenario!AT416</f>
        <v>1</v>
      </c>
      <c r="AU416" t="b">
        <f>Scenario!AU518=OrigScenario!AU416</f>
        <v>1</v>
      </c>
      <c r="AV416" t="b">
        <f>Scenario!AV518=OrigScenario!AV416</f>
        <v>1</v>
      </c>
    </row>
    <row r="417" spans="2:48" ht="13.5" thickTop="1" x14ac:dyDescent="0.2">
      <c r="B417" s="332" t="str">
        <f>Scenario!B553</f>
        <v>EV300 Car -- CHOICE ATTRIBUTES</v>
      </c>
      <c r="C417" s="333" t="b">
        <f>Scenario!C553=OrigScenario!C417</f>
        <v>1</v>
      </c>
      <c r="D417" s="333" t="b">
        <f>Scenario!D553=OrigScenario!D417</f>
        <v>1</v>
      </c>
      <c r="E417" s="333" t="b">
        <f>Scenario!E553=OrigScenario!E417</f>
        <v>1</v>
      </c>
      <c r="F417" s="333" t="b">
        <f>Scenario!F553=OrigScenario!F417</f>
        <v>1</v>
      </c>
      <c r="G417" s="333" t="b">
        <f>Scenario!G553=OrigScenario!G417</f>
        <v>1</v>
      </c>
      <c r="H417" s="333" t="b">
        <f>Scenario!H553=OrigScenario!H417</f>
        <v>1</v>
      </c>
      <c r="I417" s="333" t="b">
        <f>Scenario!I553=OrigScenario!I417</f>
        <v>1</v>
      </c>
      <c r="J417" s="333" t="b">
        <f>Scenario!J553=OrigScenario!J417</f>
        <v>1</v>
      </c>
      <c r="K417" s="333" t="b">
        <f>Scenario!K553=OrigScenario!K417</f>
        <v>1</v>
      </c>
      <c r="L417" s="333" t="b">
        <f>Scenario!L553=OrigScenario!L417</f>
        <v>1</v>
      </c>
      <c r="M417" s="333" t="b">
        <f>Scenario!M553=OrigScenario!M417</f>
        <v>1</v>
      </c>
      <c r="N417" s="333" t="b">
        <f>Scenario!N553=OrigScenario!N417</f>
        <v>1</v>
      </c>
      <c r="O417" s="333" t="b">
        <f>Scenario!O553=OrigScenario!O417</f>
        <v>1</v>
      </c>
      <c r="P417" s="333" t="b">
        <f>Scenario!P553=OrigScenario!P417</f>
        <v>1</v>
      </c>
      <c r="Q417" s="333" t="b">
        <f>Scenario!Q553=OrigScenario!Q417</f>
        <v>1</v>
      </c>
      <c r="R417" s="333" t="b">
        <f>Scenario!R553=OrigScenario!R417</f>
        <v>1</v>
      </c>
      <c r="S417" s="333" t="b">
        <f>Scenario!S553=OrigScenario!S417</f>
        <v>1</v>
      </c>
      <c r="T417" s="333" t="b">
        <f>Scenario!T553=OrigScenario!T417</f>
        <v>1</v>
      </c>
      <c r="U417" s="333" t="b">
        <f>Scenario!U553=OrigScenario!U417</f>
        <v>1</v>
      </c>
      <c r="V417" s="333" t="b">
        <f>Scenario!V553=OrigScenario!V417</f>
        <v>1</v>
      </c>
      <c r="W417" s="333" t="b">
        <f>Scenario!W553=OrigScenario!W417</f>
        <v>1</v>
      </c>
      <c r="X417" s="333" t="b">
        <f>Scenario!X553=OrigScenario!X417</f>
        <v>1</v>
      </c>
      <c r="Y417" s="333" t="b">
        <f>Scenario!Y553=OrigScenario!Y417</f>
        <v>1</v>
      </c>
      <c r="Z417" s="333" t="b">
        <f>Scenario!Z553=OrigScenario!Z417</f>
        <v>1</v>
      </c>
      <c r="AA417" s="333" t="b">
        <f>Scenario!AA553=OrigScenario!AA417</f>
        <v>1</v>
      </c>
      <c r="AB417" s="333" t="b">
        <f>Scenario!AB553=OrigScenario!AB417</f>
        <v>1</v>
      </c>
      <c r="AC417" s="333" t="b">
        <f>Scenario!AC553=OrigScenario!AC417</f>
        <v>1</v>
      </c>
      <c r="AD417" s="333" t="b">
        <f>Scenario!AD553=OrigScenario!AD417</f>
        <v>1</v>
      </c>
      <c r="AE417" s="333" t="b">
        <f>Scenario!AE553=OrigScenario!AE417</f>
        <v>1</v>
      </c>
      <c r="AF417" s="333" t="b">
        <f>Scenario!AF553=OrigScenario!AF417</f>
        <v>1</v>
      </c>
      <c r="AG417" s="333" t="b">
        <f>Scenario!AG553=OrigScenario!AG417</f>
        <v>1</v>
      </c>
      <c r="AH417" s="333" t="b">
        <f>Scenario!AH553=OrigScenario!AH417</f>
        <v>1</v>
      </c>
      <c r="AI417" s="333" t="b">
        <f>Scenario!AI553=OrigScenario!AI417</f>
        <v>1</v>
      </c>
      <c r="AJ417" s="333" t="b">
        <f>Scenario!AJ553=OrigScenario!AJ417</f>
        <v>1</v>
      </c>
      <c r="AK417" s="333" t="b">
        <f>Scenario!AK553=OrigScenario!AK417</f>
        <v>1</v>
      </c>
      <c r="AL417" s="333" t="b">
        <f>Scenario!AL553=OrigScenario!AL417</f>
        <v>1</v>
      </c>
      <c r="AM417" s="333" t="b">
        <f>Scenario!AM553=OrigScenario!AM417</f>
        <v>1</v>
      </c>
      <c r="AN417" s="333" t="b">
        <f>Scenario!AN553=OrigScenario!AN417</f>
        <v>1</v>
      </c>
      <c r="AO417" s="333" t="b">
        <f>Scenario!AO553=OrigScenario!AO417</f>
        <v>1</v>
      </c>
      <c r="AP417" s="333" t="b">
        <f>Scenario!AP553=OrigScenario!AP417</f>
        <v>1</v>
      </c>
      <c r="AQ417" s="333" t="b">
        <f>Scenario!AQ553=OrigScenario!AQ417</f>
        <v>1</v>
      </c>
      <c r="AR417" s="333" t="b">
        <f>Scenario!AR553=OrigScenario!AR417</f>
        <v>1</v>
      </c>
      <c r="AS417" s="333" t="b">
        <f>Scenario!AS553=OrigScenario!AS417</f>
        <v>1</v>
      </c>
      <c r="AT417" s="333" t="b">
        <f>Scenario!AT553=OrigScenario!AT417</f>
        <v>1</v>
      </c>
      <c r="AU417" s="333" t="b">
        <f>Scenario!AU553=OrigScenario!AU417</f>
        <v>1</v>
      </c>
      <c r="AV417" s="334" t="b">
        <f>Scenario!AV553=OrigScenario!AV417</f>
        <v>1</v>
      </c>
    </row>
    <row r="418" spans="2:48" x14ac:dyDescent="0.2">
      <c r="B418" s="2" t="b">
        <f>Scenario!B554=OrigScenario!B418</f>
        <v>1</v>
      </c>
      <c r="C418" s="3" t="b">
        <f>Scenario!C554=OrigScenario!C418</f>
        <v>1</v>
      </c>
      <c r="D418" s="3" t="b">
        <f>Scenario!D554=OrigScenario!D418</f>
        <v>1</v>
      </c>
      <c r="E418" s="3" t="b">
        <f>Scenario!E554=OrigScenario!E418</f>
        <v>1</v>
      </c>
      <c r="F418" s="3" t="b">
        <f>Scenario!F554=OrigScenario!F418</f>
        <v>1</v>
      </c>
      <c r="G418" s="3" t="b">
        <f>Scenario!G554=OrigScenario!G418</f>
        <v>1</v>
      </c>
      <c r="H418" s="3" t="b">
        <f>Scenario!H554=OrigScenario!H418</f>
        <v>1</v>
      </c>
      <c r="I418" s="3" t="b">
        <f>Scenario!I554=OrigScenario!I418</f>
        <v>1</v>
      </c>
      <c r="J418" s="3" t="b">
        <f>Scenario!J554=OrigScenario!J418</f>
        <v>1</v>
      </c>
      <c r="K418" s="3" t="b">
        <f>Scenario!K554=OrigScenario!K418</f>
        <v>1</v>
      </c>
      <c r="L418" s="3" t="b">
        <f>Scenario!L554=OrigScenario!L418</f>
        <v>1</v>
      </c>
      <c r="M418" s="3" t="b">
        <f>Scenario!M554=OrigScenario!M418</f>
        <v>1</v>
      </c>
      <c r="N418" s="3" t="b">
        <f>Scenario!N554=OrigScenario!N418</f>
        <v>1</v>
      </c>
      <c r="O418" s="3" t="b">
        <f>Scenario!O554=OrigScenario!O418</f>
        <v>1</v>
      </c>
      <c r="P418" s="3" t="b">
        <f>Scenario!P554=OrigScenario!P418</f>
        <v>1</v>
      </c>
      <c r="Q418" s="3" t="b">
        <f>Scenario!Q554=OrigScenario!Q418</f>
        <v>1</v>
      </c>
      <c r="R418" s="3" t="b">
        <f>Scenario!R554=OrigScenario!R418</f>
        <v>1</v>
      </c>
      <c r="S418" s="3" t="b">
        <f>Scenario!S554=OrigScenario!S418</f>
        <v>1</v>
      </c>
      <c r="T418" s="3" t="b">
        <f>Scenario!T554=OrigScenario!T418</f>
        <v>1</v>
      </c>
      <c r="U418" s="3" t="b">
        <f>Scenario!U554=OrigScenario!U418</f>
        <v>1</v>
      </c>
      <c r="V418" s="3" t="b">
        <f>Scenario!V554=OrigScenario!V418</f>
        <v>1</v>
      </c>
      <c r="W418" s="3" t="b">
        <f>Scenario!W554=OrigScenario!W418</f>
        <v>1</v>
      </c>
      <c r="X418" s="3" t="b">
        <f>Scenario!X554=OrigScenario!X418</f>
        <v>1</v>
      </c>
      <c r="Y418" s="3" t="b">
        <f>Scenario!Y554=OrigScenario!Y418</f>
        <v>1</v>
      </c>
      <c r="Z418" s="3" t="b">
        <f>Scenario!Z554=OrigScenario!Z418</f>
        <v>1</v>
      </c>
      <c r="AA418" s="3" t="b">
        <f>Scenario!AA554=OrigScenario!AA418</f>
        <v>1</v>
      </c>
      <c r="AB418" s="3" t="b">
        <f>Scenario!AB554=OrigScenario!AB418</f>
        <v>1</v>
      </c>
      <c r="AC418" s="3" t="b">
        <f>Scenario!AC554=OrigScenario!AC418</f>
        <v>1</v>
      </c>
      <c r="AD418" s="3" t="b">
        <f>Scenario!AD554=OrigScenario!AD418</f>
        <v>1</v>
      </c>
      <c r="AE418" s="3" t="b">
        <f>Scenario!AE554=OrigScenario!AE418</f>
        <v>1</v>
      </c>
      <c r="AF418" s="3" t="b">
        <f>Scenario!AF554=OrigScenario!AF418</f>
        <v>1</v>
      </c>
      <c r="AG418" s="3" t="b">
        <f>Scenario!AG554=OrigScenario!AG418</f>
        <v>1</v>
      </c>
      <c r="AH418" s="3" t="b">
        <f>Scenario!AH554=OrigScenario!AH418</f>
        <v>1</v>
      </c>
      <c r="AI418" s="3" t="b">
        <f>Scenario!AI554=OrigScenario!AI418</f>
        <v>1</v>
      </c>
      <c r="AJ418" s="3" t="b">
        <f>Scenario!AJ554=OrigScenario!AJ418</f>
        <v>1</v>
      </c>
      <c r="AK418" s="3" t="b">
        <f>Scenario!AK554=OrigScenario!AK418</f>
        <v>1</v>
      </c>
      <c r="AL418" s="3" t="b">
        <f>Scenario!AL554=OrigScenario!AL418</f>
        <v>1</v>
      </c>
      <c r="AM418" s="3" t="b">
        <f>Scenario!AM554=OrigScenario!AM418</f>
        <v>1</v>
      </c>
      <c r="AN418" s="3" t="b">
        <f>Scenario!AN554=OrigScenario!AN418</f>
        <v>1</v>
      </c>
      <c r="AO418" s="3" t="b">
        <f>Scenario!AO554=OrigScenario!AO418</f>
        <v>1</v>
      </c>
      <c r="AP418" s="3" t="b">
        <f>Scenario!AP554=OrigScenario!AP418</f>
        <v>1</v>
      </c>
      <c r="AQ418" s="3" t="b">
        <f>Scenario!AQ554=OrigScenario!AQ418</f>
        <v>1</v>
      </c>
      <c r="AR418" s="3" t="b">
        <f>Scenario!AR554=OrigScenario!AR418</f>
        <v>1</v>
      </c>
      <c r="AS418" s="3" t="b">
        <f>Scenario!AS554=OrigScenario!AS418</f>
        <v>1</v>
      </c>
      <c r="AT418" s="3" t="b">
        <f>Scenario!AT554=OrigScenario!AT418</f>
        <v>1</v>
      </c>
      <c r="AU418" s="3" t="b">
        <f>Scenario!AU554=OrigScenario!AU418</f>
        <v>1</v>
      </c>
      <c r="AV418" s="4" t="b">
        <f>Scenario!AV554=OrigScenario!AV418</f>
        <v>1</v>
      </c>
    </row>
    <row r="419" spans="2:48" x14ac:dyDescent="0.2">
      <c r="B419" s="2" t="b">
        <f>Scenario!B555=OrigScenario!B419</f>
        <v>1</v>
      </c>
      <c r="C419" s="162" t="b">
        <f>Scenario!C555=OrigScenario!C419</f>
        <v>0</v>
      </c>
      <c r="D419" s="154" t="b">
        <f>Scenario!D555=OrigScenario!D419</f>
        <v>0</v>
      </c>
      <c r="E419" s="154" t="b">
        <f>Scenario!E555=OrigScenario!E419</f>
        <v>0</v>
      </c>
      <c r="F419" s="154" t="b">
        <f>Scenario!F555=OrigScenario!F419</f>
        <v>0</v>
      </c>
      <c r="G419" s="154" t="b">
        <f>Scenario!G555=OrigScenario!G419</f>
        <v>0</v>
      </c>
      <c r="H419" s="154" t="b">
        <f>Scenario!H555=OrigScenario!H419</f>
        <v>0</v>
      </c>
      <c r="I419" s="154" t="b">
        <f>Scenario!I555=OrigScenario!I419</f>
        <v>0</v>
      </c>
      <c r="J419" s="154" t="b">
        <f>Scenario!J555=OrigScenario!J419</f>
        <v>0</v>
      </c>
      <c r="K419" s="154" t="b">
        <f>Scenario!K555=OrigScenario!K419</f>
        <v>0</v>
      </c>
      <c r="L419" s="154" t="b">
        <f>Scenario!L555=OrigScenario!L419</f>
        <v>0</v>
      </c>
      <c r="M419" s="154" t="b">
        <f>Scenario!M555=OrigScenario!M419</f>
        <v>0</v>
      </c>
      <c r="N419" s="154" t="b">
        <f>Scenario!N555=OrigScenario!N419</f>
        <v>0</v>
      </c>
      <c r="O419" s="154" t="b">
        <f>Scenario!O555=OrigScenario!O419</f>
        <v>0</v>
      </c>
      <c r="P419" s="154" t="b">
        <f>Scenario!P555=OrigScenario!P419</f>
        <v>0</v>
      </c>
      <c r="Q419" s="154" t="b">
        <f>Scenario!Q555=OrigScenario!Q419</f>
        <v>0</v>
      </c>
      <c r="R419" s="154" t="b">
        <f>Scenario!R555=OrigScenario!R419</f>
        <v>0</v>
      </c>
      <c r="S419" s="154" t="b">
        <f>Scenario!S555=OrigScenario!S419</f>
        <v>0</v>
      </c>
      <c r="T419" s="154" t="b">
        <f>Scenario!T555=OrigScenario!T419</f>
        <v>0</v>
      </c>
      <c r="U419" s="154" t="b">
        <f>Scenario!U555=OrigScenario!U419</f>
        <v>0</v>
      </c>
      <c r="V419" s="154" t="b">
        <f>Scenario!V555=OrigScenario!V419</f>
        <v>0</v>
      </c>
      <c r="W419" s="154" t="b">
        <f>Scenario!W555=OrigScenario!W419</f>
        <v>0</v>
      </c>
      <c r="X419" s="154" t="b">
        <f>Scenario!X555=OrigScenario!X419</f>
        <v>0</v>
      </c>
      <c r="Y419" s="154" t="b">
        <f>Scenario!Y555=OrigScenario!Y419</f>
        <v>0</v>
      </c>
      <c r="Z419" s="154" t="b">
        <f>Scenario!Z555=OrigScenario!Z419</f>
        <v>0</v>
      </c>
      <c r="AA419" s="154" t="b">
        <f>Scenario!AA555=OrigScenario!AA419</f>
        <v>0</v>
      </c>
      <c r="AB419" s="154" t="b">
        <f>Scenario!AB555=OrigScenario!AB419</f>
        <v>0</v>
      </c>
      <c r="AC419" s="154" t="b">
        <f>Scenario!AC555=OrigScenario!AC419</f>
        <v>0</v>
      </c>
      <c r="AD419" s="154" t="b">
        <f>Scenario!AD555=OrigScenario!AD419</f>
        <v>0</v>
      </c>
      <c r="AE419" s="154" t="b">
        <f>Scenario!AE555=OrigScenario!AE419</f>
        <v>0</v>
      </c>
      <c r="AF419" s="154" t="b">
        <f>Scenario!AF555=OrigScenario!AF419</f>
        <v>0</v>
      </c>
      <c r="AG419" s="154" t="b">
        <f>Scenario!AG555=OrigScenario!AG419</f>
        <v>0</v>
      </c>
      <c r="AH419" s="154" t="b">
        <f>Scenario!AH555=OrigScenario!AH419</f>
        <v>0</v>
      </c>
      <c r="AI419" s="154" t="b">
        <f>Scenario!AI555=OrigScenario!AI419</f>
        <v>0</v>
      </c>
      <c r="AJ419" s="154" t="b">
        <f>Scenario!AJ555=OrigScenario!AJ419</f>
        <v>0</v>
      </c>
      <c r="AK419" s="154" t="b">
        <f>Scenario!AK555=OrigScenario!AK419</f>
        <v>0</v>
      </c>
      <c r="AL419" s="154" t="b">
        <f>Scenario!AL555=OrigScenario!AL419</f>
        <v>0</v>
      </c>
      <c r="AM419" s="154" t="b">
        <f>Scenario!AM555=OrigScenario!AM419</f>
        <v>0</v>
      </c>
      <c r="AN419" s="154" t="b">
        <f>Scenario!AN555=OrigScenario!AN419</f>
        <v>0</v>
      </c>
      <c r="AO419" s="154" t="b">
        <f>Scenario!AO555=OrigScenario!AO419</f>
        <v>0</v>
      </c>
      <c r="AP419" s="154" t="b">
        <f>Scenario!AP555=OrigScenario!AP419</f>
        <v>0</v>
      </c>
      <c r="AQ419" s="154" t="b">
        <f>Scenario!AQ555=OrigScenario!AQ419</f>
        <v>0</v>
      </c>
      <c r="AR419" s="154" t="b">
        <f>Scenario!AR555=OrigScenario!AR419</f>
        <v>0</v>
      </c>
      <c r="AS419" s="154" t="b">
        <f>Scenario!AS555=OrigScenario!AS419</f>
        <v>0</v>
      </c>
      <c r="AT419" s="154" t="b">
        <f>Scenario!AT555=OrigScenario!AT419</f>
        <v>0</v>
      </c>
      <c r="AU419" s="154" t="b">
        <f>Scenario!AU555=OrigScenario!AU419</f>
        <v>0</v>
      </c>
      <c r="AV419" s="155" t="b">
        <f>Scenario!AV555=OrigScenario!AV419</f>
        <v>0</v>
      </c>
    </row>
    <row r="420" spans="2:48" x14ac:dyDescent="0.2">
      <c r="B420" s="2" t="b">
        <f>Scenario!B556=OrigScenario!B420</f>
        <v>1</v>
      </c>
      <c r="C420" s="154" t="b">
        <f>Scenario!C556=OrigScenario!C420</f>
        <v>1</v>
      </c>
      <c r="D420" s="154" t="b">
        <f>Scenario!D556=OrigScenario!D420</f>
        <v>1</v>
      </c>
      <c r="E420" s="154" t="b">
        <f>Scenario!E556=OrigScenario!E420</f>
        <v>1</v>
      </c>
      <c r="F420" s="154" t="b">
        <f>Scenario!F556=OrigScenario!F420</f>
        <v>1</v>
      </c>
      <c r="G420" s="154" t="b">
        <f>Scenario!G556=OrigScenario!G420</f>
        <v>1</v>
      </c>
      <c r="H420" s="154" t="b">
        <f>Scenario!H556=OrigScenario!H420</f>
        <v>1</v>
      </c>
      <c r="I420" s="154" t="b">
        <f>Scenario!I556=OrigScenario!I420</f>
        <v>1</v>
      </c>
      <c r="J420" s="154" t="b">
        <f>Scenario!J556=OrigScenario!J420</f>
        <v>1</v>
      </c>
      <c r="K420" s="154" t="b">
        <f>Scenario!K556=OrigScenario!K420</f>
        <v>1</v>
      </c>
      <c r="L420" s="154" t="b">
        <f>Scenario!L556=OrigScenario!L420</f>
        <v>1</v>
      </c>
      <c r="M420" s="154" t="b">
        <f>Scenario!M556=OrigScenario!M420</f>
        <v>1</v>
      </c>
      <c r="N420" s="154" t="b">
        <f>Scenario!N556=OrigScenario!N420</f>
        <v>1</v>
      </c>
      <c r="O420" s="154" t="b">
        <f>Scenario!O556=OrigScenario!O420</f>
        <v>1</v>
      </c>
      <c r="P420" s="154" t="b">
        <f>Scenario!P556=OrigScenario!P420</f>
        <v>1</v>
      </c>
      <c r="Q420" s="154" t="b">
        <f>Scenario!Q556=OrigScenario!Q420</f>
        <v>1</v>
      </c>
      <c r="R420" s="154" t="b">
        <f>Scenario!R556=OrigScenario!R420</f>
        <v>1</v>
      </c>
      <c r="S420" s="154" t="b">
        <f>Scenario!S556=OrigScenario!S420</f>
        <v>1</v>
      </c>
      <c r="T420" s="154" t="b">
        <f>Scenario!T556=OrigScenario!T420</f>
        <v>1</v>
      </c>
      <c r="U420" s="154" t="b">
        <f>Scenario!U556=OrigScenario!U420</f>
        <v>1</v>
      </c>
      <c r="V420" s="154" t="b">
        <f>Scenario!V556=OrigScenario!V420</f>
        <v>1</v>
      </c>
      <c r="W420" s="154" t="b">
        <f>Scenario!W556=OrigScenario!W420</f>
        <v>1</v>
      </c>
      <c r="X420" s="154" t="b">
        <f>Scenario!X556=OrigScenario!X420</f>
        <v>1</v>
      </c>
      <c r="Y420" s="154" t="b">
        <f>Scenario!Y556=OrigScenario!Y420</f>
        <v>1</v>
      </c>
      <c r="Z420" s="154" t="b">
        <f>Scenario!Z556=OrigScenario!Z420</f>
        <v>1</v>
      </c>
      <c r="AA420" s="154" t="b">
        <f>Scenario!AA556=OrigScenario!AA420</f>
        <v>1</v>
      </c>
      <c r="AB420" s="154" t="b">
        <f>Scenario!AB556=OrigScenario!AB420</f>
        <v>1</v>
      </c>
      <c r="AC420" s="154" t="b">
        <f>Scenario!AC556=OrigScenario!AC420</f>
        <v>1</v>
      </c>
      <c r="AD420" s="154" t="b">
        <f>Scenario!AD556=OrigScenario!AD420</f>
        <v>1</v>
      </c>
      <c r="AE420" s="154" t="b">
        <f>Scenario!AE556=OrigScenario!AE420</f>
        <v>1</v>
      </c>
      <c r="AF420" s="154" t="b">
        <f>Scenario!AF556=OrigScenario!AF420</f>
        <v>1</v>
      </c>
      <c r="AG420" s="154" t="b">
        <f>Scenario!AG556=OrigScenario!AG420</f>
        <v>1</v>
      </c>
      <c r="AH420" s="154" t="b">
        <f>Scenario!AH556=OrigScenario!AH420</f>
        <v>1</v>
      </c>
      <c r="AI420" s="154" t="b">
        <f>Scenario!AI556=OrigScenario!AI420</f>
        <v>1</v>
      </c>
      <c r="AJ420" s="154" t="b">
        <f>Scenario!AJ556=OrigScenario!AJ420</f>
        <v>1</v>
      </c>
      <c r="AK420" s="154" t="b">
        <f>Scenario!AK556=OrigScenario!AK420</f>
        <v>1</v>
      </c>
      <c r="AL420" s="154" t="b">
        <f>Scenario!AL556=OrigScenario!AL420</f>
        <v>1</v>
      </c>
      <c r="AM420" s="154" t="b">
        <f>Scenario!AM556=OrigScenario!AM420</f>
        <v>1</v>
      </c>
      <c r="AN420" s="154" t="b">
        <f>Scenario!AN556=OrigScenario!AN420</f>
        <v>1</v>
      </c>
      <c r="AO420" s="154" t="b">
        <f>Scenario!AO556=OrigScenario!AO420</f>
        <v>1</v>
      </c>
      <c r="AP420" s="154" t="b">
        <f>Scenario!AP556=OrigScenario!AP420</f>
        <v>1</v>
      </c>
      <c r="AQ420" s="154" t="b">
        <f>Scenario!AQ556=OrigScenario!AQ420</f>
        <v>1</v>
      </c>
      <c r="AR420" s="154" t="b">
        <f>Scenario!AR556=OrigScenario!AR420</f>
        <v>1</v>
      </c>
      <c r="AS420" s="154" t="b">
        <f>Scenario!AS556=OrigScenario!AS420</f>
        <v>1</v>
      </c>
      <c r="AT420" s="154" t="b">
        <f>Scenario!AT556=OrigScenario!AT420</f>
        <v>1</v>
      </c>
      <c r="AU420" s="154" t="b">
        <f>Scenario!AU556=OrigScenario!AU420</f>
        <v>1</v>
      </c>
      <c r="AV420" s="155" t="b">
        <f>Scenario!AV556=OrigScenario!AV420</f>
        <v>1</v>
      </c>
    </row>
    <row r="421" spans="2:48" x14ac:dyDescent="0.2">
      <c r="B421" s="2" t="b">
        <f>Scenario!B557=OrigScenario!B421</f>
        <v>1</v>
      </c>
      <c r="C421" s="154" t="b">
        <f>Scenario!C557=OrigScenario!C421</f>
        <v>1</v>
      </c>
      <c r="D421" s="154" t="b">
        <f>Scenario!D557=OrigScenario!D421</f>
        <v>1</v>
      </c>
      <c r="E421" s="154" t="b">
        <f>Scenario!E557=OrigScenario!E421</f>
        <v>1</v>
      </c>
      <c r="F421" s="154" t="b">
        <f>Scenario!F557=OrigScenario!F421</f>
        <v>1</v>
      </c>
      <c r="G421" s="154" t="b">
        <f>Scenario!G557=OrigScenario!G421</f>
        <v>1</v>
      </c>
      <c r="H421" s="154" t="b">
        <f>Scenario!H557=OrigScenario!H421</f>
        <v>1</v>
      </c>
      <c r="I421" s="154" t="b">
        <f>Scenario!I557=OrigScenario!I421</f>
        <v>1</v>
      </c>
      <c r="J421" s="154" t="b">
        <f>Scenario!J557=OrigScenario!J421</f>
        <v>1</v>
      </c>
      <c r="K421" s="154" t="b">
        <f>Scenario!K557=OrigScenario!K421</f>
        <v>1</v>
      </c>
      <c r="L421" s="154" t="b">
        <f>Scenario!L557=OrigScenario!L421</f>
        <v>1</v>
      </c>
      <c r="M421" s="154" t="b">
        <f>Scenario!M557=OrigScenario!M421</f>
        <v>1</v>
      </c>
      <c r="N421" s="154" t="b">
        <f>Scenario!N557=OrigScenario!N421</f>
        <v>1</v>
      </c>
      <c r="O421" s="154" t="b">
        <f>Scenario!O557=OrigScenario!O421</f>
        <v>1</v>
      </c>
      <c r="P421" s="154" t="b">
        <f>Scenario!P557=OrigScenario!P421</f>
        <v>1</v>
      </c>
      <c r="Q421" s="154" t="b">
        <f>Scenario!Q557=OrigScenario!Q421</f>
        <v>1</v>
      </c>
      <c r="R421" s="154" t="b">
        <f>Scenario!R557=OrigScenario!R421</f>
        <v>1</v>
      </c>
      <c r="S421" s="154" t="b">
        <f>Scenario!S557=OrigScenario!S421</f>
        <v>1</v>
      </c>
      <c r="T421" s="154" t="b">
        <f>Scenario!T557=OrigScenario!T421</f>
        <v>1</v>
      </c>
      <c r="U421" s="154" t="b">
        <f>Scenario!U557=OrigScenario!U421</f>
        <v>1</v>
      </c>
      <c r="V421" s="154" t="b">
        <f>Scenario!V557=OrigScenario!V421</f>
        <v>1</v>
      </c>
      <c r="W421" s="154" t="b">
        <f>Scenario!W557=OrigScenario!W421</f>
        <v>1</v>
      </c>
      <c r="X421" s="154" t="b">
        <f>Scenario!X557=OrigScenario!X421</f>
        <v>1</v>
      </c>
      <c r="Y421" s="154" t="b">
        <f>Scenario!Y557=OrigScenario!Y421</f>
        <v>1</v>
      </c>
      <c r="Z421" s="154" t="b">
        <f>Scenario!Z557=OrigScenario!Z421</f>
        <v>1</v>
      </c>
      <c r="AA421" s="154" t="b">
        <f>Scenario!AA557=OrigScenario!AA421</f>
        <v>1</v>
      </c>
      <c r="AB421" s="154" t="b">
        <f>Scenario!AB557=OrigScenario!AB421</f>
        <v>1</v>
      </c>
      <c r="AC421" s="154" t="b">
        <f>Scenario!AC557=OrigScenario!AC421</f>
        <v>1</v>
      </c>
      <c r="AD421" s="154" t="b">
        <f>Scenario!AD557=OrigScenario!AD421</f>
        <v>1</v>
      </c>
      <c r="AE421" s="154" t="b">
        <f>Scenario!AE557=OrigScenario!AE421</f>
        <v>1</v>
      </c>
      <c r="AF421" s="154" t="b">
        <f>Scenario!AF557=OrigScenario!AF421</f>
        <v>1</v>
      </c>
      <c r="AG421" s="154" t="b">
        <f>Scenario!AG557=OrigScenario!AG421</f>
        <v>1</v>
      </c>
      <c r="AH421" s="154" t="b">
        <f>Scenario!AH557=OrigScenario!AH421</f>
        <v>1</v>
      </c>
      <c r="AI421" s="154" t="b">
        <f>Scenario!AI557=OrigScenario!AI421</f>
        <v>1</v>
      </c>
      <c r="AJ421" s="154" t="b">
        <f>Scenario!AJ557=OrigScenario!AJ421</f>
        <v>1</v>
      </c>
      <c r="AK421" s="154" t="b">
        <f>Scenario!AK557=OrigScenario!AK421</f>
        <v>1</v>
      </c>
      <c r="AL421" s="154" t="b">
        <f>Scenario!AL557=OrigScenario!AL421</f>
        <v>1</v>
      </c>
      <c r="AM421" s="154" t="b">
        <f>Scenario!AM557=OrigScenario!AM421</f>
        <v>1</v>
      </c>
      <c r="AN421" s="154" t="b">
        <f>Scenario!AN557=OrigScenario!AN421</f>
        <v>1</v>
      </c>
      <c r="AO421" s="154" t="b">
        <f>Scenario!AO557=OrigScenario!AO421</f>
        <v>1</v>
      </c>
      <c r="AP421" s="154" t="b">
        <f>Scenario!AP557=OrigScenario!AP421</f>
        <v>1</v>
      </c>
      <c r="AQ421" s="154" t="b">
        <f>Scenario!AQ557=OrigScenario!AQ421</f>
        <v>1</v>
      </c>
      <c r="AR421" s="154" t="b">
        <f>Scenario!AR557=OrigScenario!AR421</f>
        <v>1</v>
      </c>
      <c r="AS421" s="154" t="b">
        <f>Scenario!AS557=OrigScenario!AS421</f>
        <v>1</v>
      </c>
      <c r="AT421" s="154" t="b">
        <f>Scenario!AT557=OrigScenario!AT421</f>
        <v>1</v>
      </c>
      <c r="AU421" s="154" t="b">
        <f>Scenario!AU557=OrigScenario!AU421</f>
        <v>1</v>
      </c>
      <c r="AV421" s="155" t="b">
        <f>Scenario!AV557=OrigScenario!AV421</f>
        <v>1</v>
      </c>
    </row>
    <row r="422" spans="2:48" x14ac:dyDescent="0.2">
      <c r="B422" s="2" t="b">
        <f>Scenario!B558=OrigScenario!B422</f>
        <v>1</v>
      </c>
      <c r="C422" s="154" t="b">
        <f>Scenario!C558=OrigScenario!C422</f>
        <v>1</v>
      </c>
      <c r="D422" s="154" t="b">
        <f>Scenario!D558=OrigScenario!D422</f>
        <v>1</v>
      </c>
      <c r="E422" s="154" t="b">
        <f>Scenario!E558=OrigScenario!E422</f>
        <v>1</v>
      </c>
      <c r="F422" s="154" t="b">
        <f>Scenario!F558=OrigScenario!F422</f>
        <v>1</v>
      </c>
      <c r="G422" s="154" t="b">
        <f>Scenario!G558=OrigScenario!G422</f>
        <v>1</v>
      </c>
      <c r="H422" s="154" t="b">
        <f>Scenario!H558=OrigScenario!H422</f>
        <v>1</v>
      </c>
      <c r="I422" s="154" t="b">
        <f>Scenario!I558=OrigScenario!I422</f>
        <v>1</v>
      </c>
      <c r="J422" s="154" t="b">
        <f>Scenario!J558=OrigScenario!J422</f>
        <v>1</v>
      </c>
      <c r="K422" s="154" t="b">
        <f>Scenario!K558=OrigScenario!K422</f>
        <v>1</v>
      </c>
      <c r="L422" s="154" t="b">
        <f>Scenario!L558=OrigScenario!L422</f>
        <v>1</v>
      </c>
      <c r="M422" s="154" t="b">
        <f>Scenario!M558=OrigScenario!M422</f>
        <v>1</v>
      </c>
      <c r="N422" s="154" t="b">
        <f>Scenario!N558=OrigScenario!N422</f>
        <v>1</v>
      </c>
      <c r="O422" s="154" t="b">
        <f>Scenario!O558=OrigScenario!O422</f>
        <v>1</v>
      </c>
      <c r="P422" s="154" t="b">
        <f>Scenario!P558=OrigScenario!P422</f>
        <v>1</v>
      </c>
      <c r="Q422" s="154" t="b">
        <f>Scenario!Q558=OrigScenario!Q422</f>
        <v>1</v>
      </c>
      <c r="R422" s="154" t="b">
        <f>Scenario!R558=OrigScenario!R422</f>
        <v>1</v>
      </c>
      <c r="S422" s="154" t="b">
        <f>Scenario!S558=OrigScenario!S422</f>
        <v>1</v>
      </c>
      <c r="T422" s="154" t="b">
        <f>Scenario!T558=OrigScenario!T422</f>
        <v>1</v>
      </c>
      <c r="U422" s="154" t="b">
        <f>Scenario!U558=OrigScenario!U422</f>
        <v>1</v>
      </c>
      <c r="V422" s="154" t="b">
        <f>Scenario!V558=OrigScenario!V422</f>
        <v>1</v>
      </c>
      <c r="W422" s="154" t="b">
        <f>Scenario!W558=OrigScenario!W422</f>
        <v>1</v>
      </c>
      <c r="X422" s="154" t="b">
        <f>Scenario!X558=OrigScenario!X422</f>
        <v>1</v>
      </c>
      <c r="Y422" s="154" t="b">
        <f>Scenario!Y558=OrigScenario!Y422</f>
        <v>1</v>
      </c>
      <c r="Z422" s="154" t="b">
        <f>Scenario!Z558=OrigScenario!Z422</f>
        <v>1</v>
      </c>
      <c r="AA422" s="154" t="b">
        <f>Scenario!AA558=OrigScenario!AA422</f>
        <v>1</v>
      </c>
      <c r="AB422" s="154" t="b">
        <f>Scenario!AB558=OrigScenario!AB422</f>
        <v>1</v>
      </c>
      <c r="AC422" s="154" t="b">
        <f>Scenario!AC558=OrigScenario!AC422</f>
        <v>1</v>
      </c>
      <c r="AD422" s="154" t="b">
        <f>Scenario!AD558=OrigScenario!AD422</f>
        <v>1</v>
      </c>
      <c r="AE422" s="154" t="b">
        <f>Scenario!AE558=OrigScenario!AE422</f>
        <v>1</v>
      </c>
      <c r="AF422" s="154" t="b">
        <f>Scenario!AF558=OrigScenario!AF422</f>
        <v>1</v>
      </c>
      <c r="AG422" s="154" t="b">
        <f>Scenario!AG558=OrigScenario!AG422</f>
        <v>1</v>
      </c>
      <c r="AH422" s="154" t="b">
        <f>Scenario!AH558=OrigScenario!AH422</f>
        <v>1</v>
      </c>
      <c r="AI422" s="154" t="b">
        <f>Scenario!AI558=OrigScenario!AI422</f>
        <v>1</v>
      </c>
      <c r="AJ422" s="154" t="b">
        <f>Scenario!AJ558=OrigScenario!AJ422</f>
        <v>1</v>
      </c>
      <c r="AK422" s="154" t="b">
        <f>Scenario!AK558=OrigScenario!AK422</f>
        <v>1</v>
      </c>
      <c r="AL422" s="154" t="b">
        <f>Scenario!AL558=OrigScenario!AL422</f>
        <v>1</v>
      </c>
      <c r="AM422" s="154" t="b">
        <f>Scenario!AM558=OrigScenario!AM422</f>
        <v>1</v>
      </c>
      <c r="AN422" s="154" t="b">
        <f>Scenario!AN558=OrigScenario!AN422</f>
        <v>1</v>
      </c>
      <c r="AO422" s="154" t="b">
        <f>Scenario!AO558=OrigScenario!AO422</f>
        <v>1</v>
      </c>
      <c r="AP422" s="154" t="b">
        <f>Scenario!AP558=OrigScenario!AP422</f>
        <v>1</v>
      </c>
      <c r="AQ422" s="154" t="b">
        <f>Scenario!AQ558=OrigScenario!AQ422</f>
        <v>1</v>
      </c>
      <c r="AR422" s="154" t="b">
        <f>Scenario!AR558=OrigScenario!AR422</f>
        <v>1</v>
      </c>
      <c r="AS422" s="154" t="b">
        <f>Scenario!AS558=OrigScenario!AS422</f>
        <v>1</v>
      </c>
      <c r="AT422" s="154" t="b">
        <f>Scenario!AT558=OrigScenario!AT422</f>
        <v>1</v>
      </c>
      <c r="AU422" s="154" t="b">
        <f>Scenario!AU558=OrigScenario!AU422</f>
        <v>1</v>
      </c>
      <c r="AV422" s="155" t="b">
        <f>Scenario!AV558=OrigScenario!AV422</f>
        <v>1</v>
      </c>
    </row>
    <row r="423" spans="2:48" x14ac:dyDescent="0.2">
      <c r="B423" s="2" t="b">
        <f>Scenario!B559=OrigScenario!B423</f>
        <v>1</v>
      </c>
      <c r="C423" s="154" t="b">
        <f>Scenario!C559=OrigScenario!C423</f>
        <v>1</v>
      </c>
      <c r="D423" s="154" t="b">
        <f>Scenario!D559=OrigScenario!D423</f>
        <v>1</v>
      </c>
      <c r="E423" s="154" t="b">
        <f>Scenario!E559=OrigScenario!E423</f>
        <v>1</v>
      </c>
      <c r="F423" s="154" t="b">
        <f>Scenario!F559=OrigScenario!F423</f>
        <v>1</v>
      </c>
      <c r="G423" s="154" t="b">
        <f>Scenario!G559=OrigScenario!G423</f>
        <v>1</v>
      </c>
      <c r="H423" s="154" t="b">
        <f>Scenario!H559=OrigScenario!H423</f>
        <v>1</v>
      </c>
      <c r="I423" s="154" t="b">
        <f>Scenario!I559=OrigScenario!I423</f>
        <v>1</v>
      </c>
      <c r="J423" s="154" t="b">
        <f>Scenario!J559=OrigScenario!J423</f>
        <v>1</v>
      </c>
      <c r="K423" s="154" t="b">
        <f>Scenario!K559=OrigScenario!K423</f>
        <v>1</v>
      </c>
      <c r="L423" s="154" t="b">
        <f>Scenario!L559=OrigScenario!L423</f>
        <v>1</v>
      </c>
      <c r="M423" s="154" t="b">
        <f>Scenario!M559=OrigScenario!M423</f>
        <v>1</v>
      </c>
      <c r="N423" s="154" t="b">
        <f>Scenario!N559=OrigScenario!N423</f>
        <v>1</v>
      </c>
      <c r="O423" s="154" t="b">
        <f>Scenario!O559=OrigScenario!O423</f>
        <v>1</v>
      </c>
      <c r="P423" s="154" t="b">
        <f>Scenario!P559=OrigScenario!P423</f>
        <v>1</v>
      </c>
      <c r="Q423" s="154" t="b">
        <f>Scenario!Q559=OrigScenario!Q423</f>
        <v>1</v>
      </c>
      <c r="R423" s="154" t="b">
        <f>Scenario!R559=OrigScenario!R423</f>
        <v>1</v>
      </c>
      <c r="S423" s="154" t="b">
        <f>Scenario!S559=OrigScenario!S423</f>
        <v>1</v>
      </c>
      <c r="T423" s="154" t="b">
        <f>Scenario!T559=OrigScenario!T423</f>
        <v>1</v>
      </c>
      <c r="U423" s="154" t="b">
        <f>Scenario!U559=OrigScenario!U423</f>
        <v>1</v>
      </c>
      <c r="V423" s="154" t="b">
        <f>Scenario!V559=OrigScenario!V423</f>
        <v>1</v>
      </c>
      <c r="W423" s="154" t="b">
        <f>Scenario!W559=OrigScenario!W423</f>
        <v>1</v>
      </c>
      <c r="X423" s="154" t="b">
        <f>Scenario!X559=OrigScenario!X423</f>
        <v>1</v>
      </c>
      <c r="Y423" s="154" t="b">
        <f>Scenario!Y559=OrigScenario!Y423</f>
        <v>1</v>
      </c>
      <c r="Z423" s="154" t="b">
        <f>Scenario!Z559=OrigScenario!Z423</f>
        <v>1</v>
      </c>
      <c r="AA423" s="154" t="b">
        <f>Scenario!AA559=OrigScenario!AA423</f>
        <v>1</v>
      </c>
      <c r="AB423" s="154" t="b">
        <f>Scenario!AB559=OrigScenario!AB423</f>
        <v>1</v>
      </c>
      <c r="AC423" s="154" t="b">
        <f>Scenario!AC559=OrigScenario!AC423</f>
        <v>1</v>
      </c>
      <c r="AD423" s="154" t="b">
        <f>Scenario!AD559=OrigScenario!AD423</f>
        <v>1</v>
      </c>
      <c r="AE423" s="154" t="b">
        <f>Scenario!AE559=OrigScenario!AE423</f>
        <v>1</v>
      </c>
      <c r="AF423" s="154" t="b">
        <f>Scenario!AF559=OrigScenario!AF423</f>
        <v>1</v>
      </c>
      <c r="AG423" s="154" t="b">
        <f>Scenario!AG559=OrigScenario!AG423</f>
        <v>1</v>
      </c>
      <c r="AH423" s="154" t="b">
        <f>Scenario!AH559=OrigScenario!AH423</f>
        <v>1</v>
      </c>
      <c r="AI423" s="154" t="b">
        <f>Scenario!AI559=OrigScenario!AI423</f>
        <v>1</v>
      </c>
      <c r="AJ423" s="154" t="b">
        <f>Scenario!AJ559=OrigScenario!AJ423</f>
        <v>1</v>
      </c>
      <c r="AK423" s="154" t="b">
        <f>Scenario!AK559=OrigScenario!AK423</f>
        <v>1</v>
      </c>
      <c r="AL423" s="154" t="b">
        <f>Scenario!AL559=OrigScenario!AL423</f>
        <v>1</v>
      </c>
      <c r="AM423" s="154" t="b">
        <f>Scenario!AM559=OrigScenario!AM423</f>
        <v>1</v>
      </c>
      <c r="AN423" s="154" t="b">
        <f>Scenario!AN559=OrigScenario!AN423</f>
        <v>1</v>
      </c>
      <c r="AO423" s="154" t="b">
        <f>Scenario!AO559=OrigScenario!AO423</f>
        <v>1</v>
      </c>
      <c r="AP423" s="154" t="b">
        <f>Scenario!AP559=OrigScenario!AP423</f>
        <v>1</v>
      </c>
      <c r="AQ423" s="154" t="b">
        <f>Scenario!AQ559=OrigScenario!AQ423</f>
        <v>1</v>
      </c>
      <c r="AR423" s="154" t="b">
        <f>Scenario!AR559=OrigScenario!AR423</f>
        <v>1</v>
      </c>
      <c r="AS423" s="154" t="b">
        <f>Scenario!AS559=OrigScenario!AS423</f>
        <v>1</v>
      </c>
      <c r="AT423" s="154" t="b">
        <f>Scenario!AT559=OrigScenario!AT423</f>
        <v>1</v>
      </c>
      <c r="AU423" s="154" t="b">
        <f>Scenario!AU559=OrigScenario!AU423</f>
        <v>1</v>
      </c>
      <c r="AV423" s="155" t="b">
        <f>Scenario!AV559=OrigScenario!AV423</f>
        <v>1</v>
      </c>
    </row>
    <row r="424" spans="2:48" x14ac:dyDescent="0.2">
      <c r="B424" s="2" t="b">
        <f>Scenario!B560=OrigScenario!B424</f>
        <v>1</v>
      </c>
      <c r="C424" s="154" t="b">
        <f>Scenario!C560=OrigScenario!C424</f>
        <v>0</v>
      </c>
      <c r="D424" s="154" t="b">
        <f>Scenario!D560=OrigScenario!D424</f>
        <v>0</v>
      </c>
      <c r="E424" s="154" t="b">
        <f>Scenario!E560=OrigScenario!E424</f>
        <v>0</v>
      </c>
      <c r="F424" s="154" t="b">
        <f>Scenario!F560=OrigScenario!F424</f>
        <v>0</v>
      </c>
      <c r="G424" s="154" t="b">
        <f>Scenario!G560=OrigScenario!G424</f>
        <v>0</v>
      </c>
      <c r="H424" s="154" t="b">
        <f>Scenario!H560=OrigScenario!H424</f>
        <v>0</v>
      </c>
      <c r="I424" s="154" t="b">
        <f>Scenario!I560=OrigScenario!I424</f>
        <v>0</v>
      </c>
      <c r="J424" s="154" t="b">
        <f>Scenario!J560=OrigScenario!J424</f>
        <v>0</v>
      </c>
      <c r="K424" s="154" t="b">
        <f>Scenario!K560=OrigScenario!K424</f>
        <v>0</v>
      </c>
      <c r="L424" s="154" t="b">
        <f>Scenario!L560=OrigScenario!L424</f>
        <v>0</v>
      </c>
      <c r="M424" s="154" t="b">
        <f>Scenario!M560=OrigScenario!M424</f>
        <v>0</v>
      </c>
      <c r="N424" s="154" t="b">
        <f>Scenario!N560=OrigScenario!N424</f>
        <v>0</v>
      </c>
      <c r="O424" s="154" t="b">
        <f>Scenario!O560=OrigScenario!O424</f>
        <v>0</v>
      </c>
      <c r="P424" s="154" t="b">
        <f>Scenario!P560=OrigScenario!P424</f>
        <v>0</v>
      </c>
      <c r="Q424" s="154" t="b">
        <f>Scenario!Q560=OrigScenario!Q424</f>
        <v>0</v>
      </c>
      <c r="R424" s="154" t="b">
        <f>Scenario!R560=OrigScenario!R424</f>
        <v>0</v>
      </c>
      <c r="S424" s="154" t="b">
        <f>Scenario!S560=OrigScenario!S424</f>
        <v>0</v>
      </c>
      <c r="T424" s="154" t="b">
        <f>Scenario!T560=OrigScenario!T424</f>
        <v>0</v>
      </c>
      <c r="U424" s="154" t="b">
        <f>Scenario!U560=OrigScenario!U424</f>
        <v>0</v>
      </c>
      <c r="V424" s="154" t="b">
        <f>Scenario!V560=OrigScenario!V424</f>
        <v>0</v>
      </c>
      <c r="W424" s="154" t="b">
        <f>Scenario!W560=OrigScenario!W424</f>
        <v>0</v>
      </c>
      <c r="X424" s="154" t="b">
        <f>Scenario!X560=OrigScenario!X424</f>
        <v>0</v>
      </c>
      <c r="Y424" s="154" t="b">
        <f>Scenario!Y560=OrigScenario!Y424</f>
        <v>0</v>
      </c>
      <c r="Z424" s="154" t="b">
        <f>Scenario!Z560=OrigScenario!Z424</f>
        <v>0</v>
      </c>
      <c r="AA424" s="154" t="b">
        <f>Scenario!AA560=OrigScenario!AA424</f>
        <v>0</v>
      </c>
      <c r="AB424" s="154" t="b">
        <f>Scenario!AB560=OrigScenario!AB424</f>
        <v>0</v>
      </c>
      <c r="AC424" s="154" t="b">
        <f>Scenario!AC560=OrigScenario!AC424</f>
        <v>0</v>
      </c>
      <c r="AD424" s="154" t="b">
        <f>Scenario!AD560=OrigScenario!AD424</f>
        <v>0</v>
      </c>
      <c r="AE424" s="154" t="b">
        <f>Scenario!AE560=OrigScenario!AE424</f>
        <v>0</v>
      </c>
      <c r="AF424" s="154" t="b">
        <f>Scenario!AF560=OrigScenario!AF424</f>
        <v>0</v>
      </c>
      <c r="AG424" s="154" t="b">
        <f>Scenario!AG560=OrigScenario!AG424</f>
        <v>0</v>
      </c>
      <c r="AH424" s="154" t="b">
        <f>Scenario!AH560=OrigScenario!AH424</f>
        <v>0</v>
      </c>
      <c r="AI424" s="154" t="b">
        <f>Scenario!AI560=OrigScenario!AI424</f>
        <v>0</v>
      </c>
      <c r="AJ424" s="154" t="b">
        <f>Scenario!AJ560=OrigScenario!AJ424</f>
        <v>0</v>
      </c>
      <c r="AK424" s="154" t="b">
        <f>Scenario!AK560=OrigScenario!AK424</f>
        <v>0</v>
      </c>
      <c r="AL424" s="154" t="b">
        <f>Scenario!AL560=OrigScenario!AL424</f>
        <v>0</v>
      </c>
      <c r="AM424" s="154" t="b">
        <f>Scenario!AM560=OrigScenario!AM424</f>
        <v>0</v>
      </c>
      <c r="AN424" s="154" t="b">
        <f>Scenario!AN560=OrigScenario!AN424</f>
        <v>0</v>
      </c>
      <c r="AO424" s="154" t="b">
        <f>Scenario!AO560=OrigScenario!AO424</f>
        <v>0</v>
      </c>
      <c r="AP424" s="154" t="b">
        <f>Scenario!AP560=OrigScenario!AP424</f>
        <v>0</v>
      </c>
      <c r="AQ424" s="154" t="b">
        <f>Scenario!AQ560=OrigScenario!AQ424</f>
        <v>0</v>
      </c>
      <c r="AR424" s="154" t="b">
        <f>Scenario!AR560=OrigScenario!AR424</f>
        <v>0</v>
      </c>
      <c r="AS424" s="154" t="b">
        <f>Scenario!AS560=OrigScenario!AS424</f>
        <v>0</v>
      </c>
      <c r="AT424" s="154" t="b">
        <f>Scenario!AT560=OrigScenario!AT424</f>
        <v>0</v>
      </c>
      <c r="AU424" s="154" t="b">
        <f>Scenario!AU560=OrigScenario!AU424</f>
        <v>0</v>
      </c>
      <c r="AV424" s="155" t="b">
        <f>Scenario!AV560=OrigScenario!AV424</f>
        <v>0</v>
      </c>
    </row>
    <row r="425" spans="2:48" x14ac:dyDescent="0.2">
      <c r="B425" s="2" t="b">
        <f>Scenario!B561=OrigScenario!B425</f>
        <v>1</v>
      </c>
      <c r="C425" s="154" t="b">
        <f>Scenario!C561=OrigScenario!C425</f>
        <v>0</v>
      </c>
      <c r="D425" s="154" t="b">
        <f>Scenario!D561=OrigScenario!D425</f>
        <v>0</v>
      </c>
      <c r="E425" s="154" t="b">
        <f>Scenario!E561=OrigScenario!E425</f>
        <v>0</v>
      </c>
      <c r="F425" s="154" t="b">
        <f>Scenario!F561=OrigScenario!F425</f>
        <v>0</v>
      </c>
      <c r="G425" s="154" t="b">
        <f>Scenario!G561=OrigScenario!G425</f>
        <v>0</v>
      </c>
      <c r="H425" s="154" t="b">
        <f>Scenario!H561=OrigScenario!H425</f>
        <v>0</v>
      </c>
      <c r="I425" s="154" t="b">
        <f>Scenario!I561=OrigScenario!I425</f>
        <v>0</v>
      </c>
      <c r="J425" s="154" t="b">
        <f>Scenario!J561=OrigScenario!J425</f>
        <v>0</v>
      </c>
      <c r="K425" s="154" t="b">
        <f>Scenario!K561=OrigScenario!K425</f>
        <v>0</v>
      </c>
      <c r="L425" s="154" t="b">
        <f>Scenario!L561=OrigScenario!L425</f>
        <v>0</v>
      </c>
      <c r="M425" s="154" t="b">
        <f>Scenario!M561=OrigScenario!M425</f>
        <v>0</v>
      </c>
      <c r="N425" s="154" t="b">
        <f>Scenario!N561=OrigScenario!N425</f>
        <v>0</v>
      </c>
      <c r="O425" s="154" t="b">
        <f>Scenario!O561=OrigScenario!O425</f>
        <v>0</v>
      </c>
      <c r="P425" s="154" t="b">
        <f>Scenario!P561=OrigScenario!P425</f>
        <v>0</v>
      </c>
      <c r="Q425" s="154" t="b">
        <f>Scenario!Q561=OrigScenario!Q425</f>
        <v>0</v>
      </c>
      <c r="R425" s="154" t="b">
        <f>Scenario!R561=OrigScenario!R425</f>
        <v>0</v>
      </c>
      <c r="S425" s="154" t="b">
        <f>Scenario!S561=OrigScenario!S425</f>
        <v>0</v>
      </c>
      <c r="T425" s="154" t="b">
        <f>Scenario!T561=OrigScenario!T425</f>
        <v>0</v>
      </c>
      <c r="U425" s="154" t="b">
        <f>Scenario!U561=OrigScenario!U425</f>
        <v>0</v>
      </c>
      <c r="V425" s="154" t="b">
        <f>Scenario!V561=OrigScenario!V425</f>
        <v>0</v>
      </c>
      <c r="W425" s="154" t="b">
        <f>Scenario!W561=OrigScenario!W425</f>
        <v>0</v>
      </c>
      <c r="X425" s="154" t="b">
        <f>Scenario!X561=OrigScenario!X425</f>
        <v>0</v>
      </c>
      <c r="Y425" s="154" t="b">
        <f>Scenario!Y561=OrigScenario!Y425</f>
        <v>0</v>
      </c>
      <c r="Z425" s="154" t="b">
        <f>Scenario!Z561=OrigScenario!Z425</f>
        <v>0</v>
      </c>
      <c r="AA425" s="154" t="b">
        <f>Scenario!AA561=OrigScenario!AA425</f>
        <v>0</v>
      </c>
      <c r="AB425" s="154" t="b">
        <f>Scenario!AB561=OrigScenario!AB425</f>
        <v>0</v>
      </c>
      <c r="AC425" s="154" t="b">
        <f>Scenario!AC561=OrigScenario!AC425</f>
        <v>0</v>
      </c>
      <c r="AD425" s="154" t="b">
        <f>Scenario!AD561=OrigScenario!AD425</f>
        <v>0</v>
      </c>
      <c r="AE425" s="154" t="b">
        <f>Scenario!AE561=OrigScenario!AE425</f>
        <v>0</v>
      </c>
      <c r="AF425" s="154" t="b">
        <f>Scenario!AF561=OrigScenario!AF425</f>
        <v>0</v>
      </c>
      <c r="AG425" s="154" t="b">
        <f>Scenario!AG561=OrigScenario!AG425</f>
        <v>0</v>
      </c>
      <c r="AH425" s="154" t="b">
        <f>Scenario!AH561=OrigScenario!AH425</f>
        <v>0</v>
      </c>
      <c r="AI425" s="154" t="b">
        <f>Scenario!AI561=OrigScenario!AI425</f>
        <v>0</v>
      </c>
      <c r="AJ425" s="154" t="b">
        <f>Scenario!AJ561=OrigScenario!AJ425</f>
        <v>0</v>
      </c>
      <c r="AK425" s="154" t="b">
        <f>Scenario!AK561=OrigScenario!AK425</f>
        <v>0</v>
      </c>
      <c r="AL425" s="154" t="b">
        <f>Scenario!AL561=OrigScenario!AL425</f>
        <v>0</v>
      </c>
      <c r="AM425" s="154" t="b">
        <f>Scenario!AM561=OrigScenario!AM425</f>
        <v>0</v>
      </c>
      <c r="AN425" s="154" t="b">
        <f>Scenario!AN561=OrigScenario!AN425</f>
        <v>0</v>
      </c>
      <c r="AO425" s="154" t="b">
        <f>Scenario!AO561=OrigScenario!AO425</f>
        <v>0</v>
      </c>
      <c r="AP425" s="154" t="b">
        <f>Scenario!AP561=OrigScenario!AP425</f>
        <v>0</v>
      </c>
      <c r="AQ425" s="154" t="b">
        <f>Scenario!AQ561=OrigScenario!AQ425</f>
        <v>0</v>
      </c>
      <c r="AR425" s="154" t="b">
        <f>Scenario!AR561=OrigScenario!AR425</f>
        <v>0</v>
      </c>
      <c r="AS425" s="154" t="b">
        <f>Scenario!AS561=OrigScenario!AS425</f>
        <v>0</v>
      </c>
      <c r="AT425" s="154" t="b">
        <f>Scenario!AT561=OrigScenario!AT425</f>
        <v>0</v>
      </c>
      <c r="AU425" s="154" t="b">
        <f>Scenario!AU561=OrigScenario!AU425</f>
        <v>0</v>
      </c>
      <c r="AV425" s="155" t="b">
        <f>Scenario!AV561=OrigScenario!AV425</f>
        <v>0</v>
      </c>
    </row>
    <row r="426" spans="2:48" x14ac:dyDescent="0.2">
      <c r="B426" s="2" t="str">
        <f>Scenario!B562</f>
        <v>Range, blended CD, UDDS (mile)</v>
      </c>
      <c r="C426" s="154" t="b">
        <f>Scenario!C562=OrigScenario!C426</f>
        <v>0</v>
      </c>
      <c r="D426" s="154" t="b">
        <f>Scenario!D562=OrigScenario!D426</f>
        <v>0</v>
      </c>
      <c r="E426" s="154" t="b">
        <f>Scenario!E562=OrigScenario!E426</f>
        <v>0</v>
      </c>
      <c r="F426" s="154" t="b">
        <f>Scenario!F562=OrigScenario!F426</f>
        <v>0</v>
      </c>
      <c r="G426" s="154" t="b">
        <f>Scenario!G562=OrigScenario!G426</f>
        <v>0</v>
      </c>
      <c r="H426" s="154" t="b">
        <f>Scenario!H562=OrigScenario!H426</f>
        <v>0</v>
      </c>
      <c r="I426" s="154" t="b">
        <f>Scenario!I562=OrigScenario!I426</f>
        <v>0</v>
      </c>
      <c r="J426" s="154" t="b">
        <f>Scenario!J562=OrigScenario!J426</f>
        <v>0</v>
      </c>
      <c r="K426" s="154" t="b">
        <f>Scenario!K562=OrigScenario!K426</f>
        <v>0</v>
      </c>
      <c r="L426" s="154" t="b">
        <f>Scenario!L562=OrigScenario!L426</f>
        <v>0</v>
      </c>
      <c r="M426" s="154" t="b">
        <f>Scenario!M562=OrigScenario!M426</f>
        <v>0</v>
      </c>
      <c r="N426" s="154" t="b">
        <f>Scenario!N562=OrigScenario!N426</f>
        <v>0</v>
      </c>
      <c r="O426" s="154" t="b">
        <f>Scenario!O562=OrigScenario!O426</f>
        <v>0</v>
      </c>
      <c r="P426" s="154" t="b">
        <f>Scenario!P562=OrigScenario!P426</f>
        <v>0</v>
      </c>
      <c r="Q426" s="154" t="b">
        <f>Scenario!Q562=OrigScenario!Q426</f>
        <v>0</v>
      </c>
      <c r="R426" s="154" t="b">
        <f>Scenario!R562=OrigScenario!R426</f>
        <v>0</v>
      </c>
      <c r="S426" s="154" t="b">
        <f>Scenario!S562=OrigScenario!S426</f>
        <v>0</v>
      </c>
      <c r="T426" s="154" t="b">
        <f>Scenario!T562=OrigScenario!T426</f>
        <v>0</v>
      </c>
      <c r="U426" s="154" t="b">
        <f>Scenario!U562=OrigScenario!U426</f>
        <v>0</v>
      </c>
      <c r="V426" s="154" t="b">
        <f>Scenario!V562=OrigScenario!V426</f>
        <v>0</v>
      </c>
      <c r="W426" s="154" t="b">
        <f>Scenario!W562=OrigScenario!W426</f>
        <v>0</v>
      </c>
      <c r="X426" s="154" t="b">
        <f>Scenario!X562=OrigScenario!X426</f>
        <v>0</v>
      </c>
      <c r="Y426" s="154" t="b">
        <f>Scenario!Y562=OrigScenario!Y426</f>
        <v>0</v>
      </c>
      <c r="Z426" s="154" t="b">
        <f>Scenario!Z562=OrigScenario!Z426</f>
        <v>0</v>
      </c>
      <c r="AA426" s="154" t="b">
        <f>Scenario!AA562=OrigScenario!AA426</f>
        <v>0</v>
      </c>
      <c r="AB426" s="154" t="b">
        <f>Scenario!AB562=OrigScenario!AB426</f>
        <v>0</v>
      </c>
      <c r="AC426" s="154" t="b">
        <f>Scenario!AC562=OrigScenario!AC426</f>
        <v>0</v>
      </c>
      <c r="AD426" s="154" t="b">
        <f>Scenario!AD562=OrigScenario!AD426</f>
        <v>0</v>
      </c>
      <c r="AE426" s="154" t="b">
        <f>Scenario!AE562=OrigScenario!AE426</f>
        <v>0</v>
      </c>
      <c r="AF426" s="154" t="b">
        <f>Scenario!AF562=OrigScenario!AF426</f>
        <v>0</v>
      </c>
      <c r="AG426" s="154" t="b">
        <f>Scenario!AG562=OrigScenario!AG426</f>
        <v>0</v>
      </c>
      <c r="AH426" s="154" t="b">
        <f>Scenario!AH562=OrigScenario!AH426</f>
        <v>0</v>
      </c>
      <c r="AI426" s="154" t="b">
        <f>Scenario!AI562=OrigScenario!AI426</f>
        <v>0</v>
      </c>
      <c r="AJ426" s="154" t="b">
        <f>Scenario!AJ562=OrigScenario!AJ426</f>
        <v>0</v>
      </c>
      <c r="AK426" s="154" t="b">
        <f>Scenario!AK562=OrigScenario!AK426</f>
        <v>0</v>
      </c>
      <c r="AL426" s="154" t="b">
        <f>Scenario!AL562=OrigScenario!AL426</f>
        <v>0</v>
      </c>
      <c r="AM426" s="154" t="b">
        <f>Scenario!AM562=OrigScenario!AM426</f>
        <v>0</v>
      </c>
      <c r="AN426" s="154" t="b">
        <f>Scenario!AN562=OrigScenario!AN426</f>
        <v>0</v>
      </c>
      <c r="AO426" s="154" t="b">
        <f>Scenario!AO562=OrigScenario!AO426</f>
        <v>0</v>
      </c>
      <c r="AP426" s="154" t="b">
        <f>Scenario!AP562=OrigScenario!AP426</f>
        <v>0</v>
      </c>
      <c r="AQ426" s="154" t="b">
        <f>Scenario!AQ562=OrigScenario!AQ426</f>
        <v>0</v>
      </c>
      <c r="AR426" s="154" t="b">
        <f>Scenario!AR562=OrigScenario!AR426</f>
        <v>0</v>
      </c>
      <c r="AS426" s="154" t="b">
        <f>Scenario!AS562=OrigScenario!AS426</f>
        <v>0</v>
      </c>
      <c r="AT426" s="154" t="b">
        <f>Scenario!AT562=OrigScenario!AT426</f>
        <v>0</v>
      </c>
      <c r="AU426" s="154" t="b">
        <f>Scenario!AU562=OrigScenario!AU426</f>
        <v>0</v>
      </c>
      <c r="AV426" s="154" t="b">
        <f>Scenario!AV562=OrigScenario!AV426</f>
        <v>0</v>
      </c>
    </row>
    <row r="427" spans="2:48" x14ac:dyDescent="0.2">
      <c r="B427" s="2" t="b">
        <f>Scenario!B563=OrigScenario!B427</f>
        <v>1</v>
      </c>
      <c r="C427" s="154" t="b">
        <f>Scenario!C563=OrigScenario!C427</f>
        <v>0</v>
      </c>
      <c r="D427" s="154" t="b">
        <f>Scenario!D563=OrigScenario!D427</f>
        <v>0</v>
      </c>
      <c r="E427" s="154" t="b">
        <f>Scenario!E563=OrigScenario!E427</f>
        <v>0</v>
      </c>
      <c r="F427" s="154" t="b">
        <f>Scenario!F563=OrigScenario!F427</f>
        <v>0</v>
      </c>
      <c r="G427" s="154" t="b">
        <f>Scenario!G563=OrigScenario!G427</f>
        <v>0</v>
      </c>
      <c r="H427" s="154" t="b">
        <f>Scenario!H563=OrigScenario!H427</f>
        <v>0</v>
      </c>
      <c r="I427" s="154" t="b">
        <f>Scenario!I563=OrigScenario!I427</f>
        <v>0</v>
      </c>
      <c r="J427" s="154" t="b">
        <f>Scenario!J563=OrigScenario!J427</f>
        <v>0</v>
      </c>
      <c r="K427" s="154" t="b">
        <f>Scenario!K563=OrigScenario!K427</f>
        <v>0</v>
      </c>
      <c r="L427" s="154" t="b">
        <f>Scenario!L563=OrigScenario!L427</f>
        <v>0</v>
      </c>
      <c r="M427" s="154" t="b">
        <f>Scenario!M563=OrigScenario!M427</f>
        <v>0</v>
      </c>
      <c r="N427" s="154" t="b">
        <f>Scenario!N563=OrigScenario!N427</f>
        <v>0</v>
      </c>
      <c r="O427" s="154" t="b">
        <f>Scenario!O563=OrigScenario!O427</f>
        <v>0</v>
      </c>
      <c r="P427" s="154" t="b">
        <f>Scenario!P563=OrigScenario!P427</f>
        <v>0</v>
      </c>
      <c r="Q427" s="154" t="b">
        <f>Scenario!Q563=OrigScenario!Q427</f>
        <v>0</v>
      </c>
      <c r="R427" s="154" t="b">
        <f>Scenario!R563=OrigScenario!R427</f>
        <v>0</v>
      </c>
      <c r="S427" s="154" t="b">
        <f>Scenario!S563=OrigScenario!S427</f>
        <v>0</v>
      </c>
      <c r="T427" s="154" t="b">
        <f>Scenario!T563=OrigScenario!T427</f>
        <v>0</v>
      </c>
      <c r="U427" s="154" t="b">
        <f>Scenario!U563=OrigScenario!U427</f>
        <v>0</v>
      </c>
      <c r="V427" s="154" t="b">
        <f>Scenario!V563=OrigScenario!V427</f>
        <v>0</v>
      </c>
      <c r="W427" s="154" t="b">
        <f>Scenario!W563=OrigScenario!W427</f>
        <v>0</v>
      </c>
      <c r="X427" s="154" t="b">
        <f>Scenario!X563=OrigScenario!X427</f>
        <v>0</v>
      </c>
      <c r="Y427" s="154" t="b">
        <f>Scenario!Y563=OrigScenario!Y427</f>
        <v>0</v>
      </c>
      <c r="Z427" s="154" t="b">
        <f>Scenario!Z563=OrigScenario!Z427</f>
        <v>0</v>
      </c>
      <c r="AA427" s="154" t="b">
        <f>Scenario!AA563=OrigScenario!AA427</f>
        <v>0</v>
      </c>
      <c r="AB427" s="154" t="b">
        <f>Scenario!AB563=OrigScenario!AB427</f>
        <v>0</v>
      </c>
      <c r="AC427" s="154" t="b">
        <f>Scenario!AC563=OrigScenario!AC427</f>
        <v>0</v>
      </c>
      <c r="AD427" s="154" t="b">
        <f>Scenario!AD563=OrigScenario!AD427</f>
        <v>0</v>
      </c>
      <c r="AE427" s="154" t="b">
        <f>Scenario!AE563=OrigScenario!AE427</f>
        <v>0</v>
      </c>
      <c r="AF427" s="154" t="b">
        <f>Scenario!AF563=OrigScenario!AF427</f>
        <v>0</v>
      </c>
      <c r="AG427" s="154" t="b">
        <f>Scenario!AG563=OrigScenario!AG427</f>
        <v>0</v>
      </c>
      <c r="AH427" s="154" t="b">
        <f>Scenario!AH563=OrigScenario!AH427</f>
        <v>0</v>
      </c>
      <c r="AI427" s="154" t="b">
        <f>Scenario!AI563=OrigScenario!AI427</f>
        <v>0</v>
      </c>
      <c r="AJ427" s="154" t="b">
        <f>Scenario!AJ563=OrigScenario!AJ427</f>
        <v>0</v>
      </c>
      <c r="AK427" s="154" t="b">
        <f>Scenario!AK563=OrigScenario!AK427</f>
        <v>0</v>
      </c>
      <c r="AL427" s="154" t="b">
        <f>Scenario!AL563=OrigScenario!AL427</f>
        <v>0</v>
      </c>
      <c r="AM427" s="154" t="b">
        <f>Scenario!AM563=OrigScenario!AM427</f>
        <v>0</v>
      </c>
      <c r="AN427" s="154" t="b">
        <f>Scenario!AN563=OrigScenario!AN427</f>
        <v>0</v>
      </c>
      <c r="AO427" s="154" t="b">
        <f>Scenario!AO563=OrigScenario!AO427</f>
        <v>0</v>
      </c>
      <c r="AP427" s="154" t="b">
        <f>Scenario!AP563=OrigScenario!AP427</f>
        <v>0</v>
      </c>
      <c r="AQ427" s="154" t="b">
        <f>Scenario!AQ563=OrigScenario!AQ427</f>
        <v>0</v>
      </c>
      <c r="AR427" s="154" t="b">
        <f>Scenario!AR563=OrigScenario!AR427</f>
        <v>0</v>
      </c>
      <c r="AS427" s="154" t="b">
        <f>Scenario!AS563=OrigScenario!AS427</f>
        <v>0</v>
      </c>
      <c r="AT427" s="154" t="b">
        <f>Scenario!AT563=OrigScenario!AT427</f>
        <v>0</v>
      </c>
      <c r="AU427" s="154" t="b">
        <f>Scenario!AU563=OrigScenario!AU427</f>
        <v>0</v>
      </c>
      <c r="AV427" s="154" t="b">
        <f>Scenario!AV563=OrigScenario!AV427</f>
        <v>0</v>
      </c>
    </row>
    <row r="428" spans="2:48" x14ac:dyDescent="0.2">
      <c r="B428" s="2" t="b">
        <f>Scenario!B564=OrigScenario!B428</f>
        <v>1</v>
      </c>
      <c r="C428" s="154" t="b">
        <f>Scenario!C564=OrigScenario!C428</f>
        <v>1</v>
      </c>
      <c r="D428" s="154" t="b">
        <f>Scenario!D564=OrigScenario!D428</f>
        <v>1</v>
      </c>
      <c r="E428" s="154" t="b">
        <f>Scenario!E564=OrigScenario!E428</f>
        <v>1</v>
      </c>
      <c r="F428" s="154" t="b">
        <f>Scenario!F564=OrigScenario!F428</f>
        <v>1</v>
      </c>
      <c r="G428" s="154" t="b">
        <f>Scenario!G564=OrigScenario!G428</f>
        <v>1</v>
      </c>
      <c r="H428" s="154" t="b">
        <f>Scenario!H564=OrigScenario!H428</f>
        <v>1</v>
      </c>
      <c r="I428" s="154" t="b">
        <f>Scenario!I564=OrigScenario!I428</f>
        <v>1</v>
      </c>
      <c r="J428" s="154" t="b">
        <f>Scenario!J564=OrigScenario!J428</f>
        <v>1</v>
      </c>
      <c r="K428" s="154" t="b">
        <f>Scenario!K564=OrigScenario!K428</f>
        <v>1</v>
      </c>
      <c r="L428" s="154" t="b">
        <f>Scenario!L564=OrigScenario!L428</f>
        <v>1</v>
      </c>
      <c r="M428" s="154" t="b">
        <f>Scenario!M564=OrigScenario!M428</f>
        <v>1</v>
      </c>
      <c r="N428" s="154" t="b">
        <f>Scenario!N564=OrigScenario!N428</f>
        <v>1</v>
      </c>
      <c r="O428" s="154" t="b">
        <f>Scenario!O564=OrigScenario!O428</f>
        <v>1</v>
      </c>
      <c r="P428" s="154" t="b">
        <f>Scenario!P564=OrigScenario!P428</f>
        <v>1</v>
      </c>
      <c r="Q428" s="154" t="b">
        <f>Scenario!Q564=OrigScenario!Q428</f>
        <v>1</v>
      </c>
      <c r="R428" s="154" t="b">
        <f>Scenario!R564=OrigScenario!R428</f>
        <v>1</v>
      </c>
      <c r="S428" s="154" t="b">
        <f>Scenario!S564=OrigScenario!S428</f>
        <v>1</v>
      </c>
      <c r="T428" s="154" t="b">
        <f>Scenario!T564=OrigScenario!T428</f>
        <v>1</v>
      </c>
      <c r="U428" s="154" t="b">
        <f>Scenario!U564=OrigScenario!U428</f>
        <v>1</v>
      </c>
      <c r="V428" s="154" t="b">
        <f>Scenario!V564=OrigScenario!V428</f>
        <v>1</v>
      </c>
      <c r="W428" s="154" t="b">
        <f>Scenario!W564=OrigScenario!W428</f>
        <v>1</v>
      </c>
      <c r="X428" s="154" t="b">
        <f>Scenario!X564=OrigScenario!X428</f>
        <v>1</v>
      </c>
      <c r="Y428" s="154" t="b">
        <f>Scenario!Y564=OrigScenario!Y428</f>
        <v>1</v>
      </c>
      <c r="Z428" s="154" t="b">
        <f>Scenario!Z564=OrigScenario!Z428</f>
        <v>1</v>
      </c>
      <c r="AA428" s="154" t="b">
        <f>Scenario!AA564=OrigScenario!AA428</f>
        <v>1</v>
      </c>
      <c r="AB428" s="154" t="b">
        <f>Scenario!AB564=OrigScenario!AB428</f>
        <v>1</v>
      </c>
      <c r="AC428" s="154" t="b">
        <f>Scenario!AC564=OrigScenario!AC428</f>
        <v>1</v>
      </c>
      <c r="AD428" s="154" t="b">
        <f>Scenario!AD564=OrigScenario!AD428</f>
        <v>1</v>
      </c>
      <c r="AE428" s="154" t="b">
        <f>Scenario!AE564=OrigScenario!AE428</f>
        <v>1</v>
      </c>
      <c r="AF428" s="154" t="b">
        <f>Scenario!AF564=OrigScenario!AF428</f>
        <v>1</v>
      </c>
      <c r="AG428" s="154" t="b">
        <f>Scenario!AG564=OrigScenario!AG428</f>
        <v>1</v>
      </c>
      <c r="AH428" s="154" t="b">
        <f>Scenario!AH564=OrigScenario!AH428</f>
        <v>1</v>
      </c>
      <c r="AI428" s="154" t="b">
        <f>Scenario!AI564=OrigScenario!AI428</f>
        <v>1</v>
      </c>
      <c r="AJ428" s="154" t="b">
        <f>Scenario!AJ564=OrigScenario!AJ428</f>
        <v>1</v>
      </c>
      <c r="AK428" s="154" t="b">
        <f>Scenario!AK564=OrigScenario!AK428</f>
        <v>1</v>
      </c>
      <c r="AL428" s="154" t="b">
        <f>Scenario!AL564=OrigScenario!AL428</f>
        <v>1</v>
      </c>
      <c r="AM428" s="154" t="b">
        <f>Scenario!AM564=OrigScenario!AM428</f>
        <v>1</v>
      </c>
      <c r="AN428" s="154" t="b">
        <f>Scenario!AN564=OrigScenario!AN428</f>
        <v>1</v>
      </c>
      <c r="AO428" s="154" t="b">
        <f>Scenario!AO564=OrigScenario!AO428</f>
        <v>1</v>
      </c>
      <c r="AP428" s="154" t="b">
        <f>Scenario!AP564=OrigScenario!AP428</f>
        <v>1</v>
      </c>
      <c r="AQ428" s="154" t="b">
        <f>Scenario!AQ564=OrigScenario!AQ428</f>
        <v>1</v>
      </c>
      <c r="AR428" s="154" t="b">
        <f>Scenario!AR564=OrigScenario!AR428</f>
        <v>1</v>
      </c>
      <c r="AS428" s="154" t="b">
        <f>Scenario!AS564=OrigScenario!AS428</f>
        <v>1</v>
      </c>
      <c r="AT428" s="154" t="b">
        <f>Scenario!AT564=OrigScenario!AT428</f>
        <v>1</v>
      </c>
      <c r="AU428" s="154" t="b">
        <f>Scenario!AU564=OrigScenario!AU428</f>
        <v>1</v>
      </c>
      <c r="AV428" s="155" t="b">
        <f>Scenario!AV564=OrigScenario!AV428</f>
        <v>1</v>
      </c>
    </row>
    <row r="429" spans="2:48" x14ac:dyDescent="0.2">
      <c r="B429" s="2" t="b">
        <f>Scenario!B565=OrigScenario!B429</f>
        <v>1</v>
      </c>
      <c r="C429" s="154" t="b">
        <f>Scenario!C565=OrigScenario!C429</f>
        <v>1</v>
      </c>
      <c r="D429" s="154" t="b">
        <f>Scenario!D565=OrigScenario!D429</f>
        <v>1</v>
      </c>
      <c r="E429" s="154" t="b">
        <f>Scenario!E565=OrigScenario!E429</f>
        <v>1</v>
      </c>
      <c r="F429" s="154" t="b">
        <f>Scenario!F565=OrigScenario!F429</f>
        <v>1</v>
      </c>
      <c r="G429" s="154" t="b">
        <f>Scenario!G565=OrigScenario!G429</f>
        <v>1</v>
      </c>
      <c r="H429" s="154" t="b">
        <f>Scenario!H565=OrigScenario!H429</f>
        <v>1</v>
      </c>
      <c r="I429" s="154" t="b">
        <f>Scenario!I565=OrigScenario!I429</f>
        <v>1</v>
      </c>
      <c r="J429" s="154" t="b">
        <f>Scenario!J565=OrigScenario!J429</f>
        <v>1</v>
      </c>
      <c r="K429" s="154" t="b">
        <f>Scenario!K565=OrigScenario!K429</f>
        <v>1</v>
      </c>
      <c r="L429" s="154" t="b">
        <f>Scenario!L565=OrigScenario!L429</f>
        <v>1</v>
      </c>
      <c r="M429" s="154" t="b">
        <f>Scenario!M565=OrigScenario!M429</f>
        <v>1</v>
      </c>
      <c r="N429" s="154" t="b">
        <f>Scenario!N565=OrigScenario!N429</f>
        <v>1</v>
      </c>
      <c r="O429" s="154" t="b">
        <f>Scenario!O565=OrigScenario!O429</f>
        <v>1</v>
      </c>
      <c r="P429" s="154" t="b">
        <f>Scenario!P565=OrigScenario!P429</f>
        <v>1</v>
      </c>
      <c r="Q429" s="154" t="b">
        <f>Scenario!Q565=OrigScenario!Q429</f>
        <v>1</v>
      </c>
      <c r="R429" s="154" t="b">
        <f>Scenario!R565=OrigScenario!R429</f>
        <v>1</v>
      </c>
      <c r="S429" s="154" t="b">
        <f>Scenario!S565=OrigScenario!S429</f>
        <v>1</v>
      </c>
      <c r="T429" s="154" t="b">
        <f>Scenario!T565=OrigScenario!T429</f>
        <v>1</v>
      </c>
      <c r="U429" s="154" t="b">
        <f>Scenario!U565=OrigScenario!U429</f>
        <v>1</v>
      </c>
      <c r="V429" s="154" t="b">
        <f>Scenario!V565=OrigScenario!V429</f>
        <v>1</v>
      </c>
      <c r="W429" s="154" t="b">
        <f>Scenario!W565=OrigScenario!W429</f>
        <v>1</v>
      </c>
      <c r="X429" s="154" t="b">
        <f>Scenario!X565=OrigScenario!X429</f>
        <v>1</v>
      </c>
      <c r="Y429" s="154" t="b">
        <f>Scenario!Y565=OrigScenario!Y429</f>
        <v>1</v>
      </c>
      <c r="Z429" s="154" t="b">
        <f>Scenario!Z565=OrigScenario!Z429</f>
        <v>1</v>
      </c>
      <c r="AA429" s="154" t="b">
        <f>Scenario!AA565=OrigScenario!AA429</f>
        <v>1</v>
      </c>
      <c r="AB429" s="154" t="b">
        <f>Scenario!AB565=OrigScenario!AB429</f>
        <v>1</v>
      </c>
      <c r="AC429" s="154" t="b">
        <f>Scenario!AC565=OrigScenario!AC429</f>
        <v>1</v>
      </c>
      <c r="AD429" s="154" t="b">
        <f>Scenario!AD565=OrigScenario!AD429</f>
        <v>1</v>
      </c>
      <c r="AE429" s="154" t="b">
        <f>Scenario!AE565=OrigScenario!AE429</f>
        <v>1</v>
      </c>
      <c r="AF429" s="154" t="b">
        <f>Scenario!AF565=OrigScenario!AF429</f>
        <v>1</v>
      </c>
      <c r="AG429" s="154" t="b">
        <f>Scenario!AG565=OrigScenario!AG429</f>
        <v>1</v>
      </c>
      <c r="AH429" s="154" t="b">
        <f>Scenario!AH565=OrigScenario!AH429</f>
        <v>1</v>
      </c>
      <c r="AI429" s="154" t="b">
        <f>Scenario!AI565=OrigScenario!AI429</f>
        <v>1</v>
      </c>
      <c r="AJ429" s="154" t="b">
        <f>Scenario!AJ565=OrigScenario!AJ429</f>
        <v>1</v>
      </c>
      <c r="AK429" s="154" t="b">
        <f>Scenario!AK565=OrigScenario!AK429</f>
        <v>1</v>
      </c>
      <c r="AL429" s="154" t="b">
        <f>Scenario!AL565=OrigScenario!AL429</f>
        <v>1</v>
      </c>
      <c r="AM429" s="154" t="b">
        <f>Scenario!AM565=OrigScenario!AM429</f>
        <v>1</v>
      </c>
      <c r="AN429" s="154" t="b">
        <f>Scenario!AN565=OrigScenario!AN429</f>
        <v>1</v>
      </c>
      <c r="AO429" s="154" t="b">
        <f>Scenario!AO565=OrigScenario!AO429</f>
        <v>1</v>
      </c>
      <c r="AP429" s="154" t="b">
        <f>Scenario!AP565=OrigScenario!AP429</f>
        <v>1</v>
      </c>
      <c r="AQ429" s="154" t="b">
        <f>Scenario!AQ565=OrigScenario!AQ429</f>
        <v>1</v>
      </c>
      <c r="AR429" s="154" t="b">
        <f>Scenario!AR565=OrigScenario!AR429</f>
        <v>1</v>
      </c>
      <c r="AS429" s="154" t="b">
        <f>Scenario!AS565=OrigScenario!AS429</f>
        <v>1</v>
      </c>
      <c r="AT429" s="154" t="b">
        <f>Scenario!AT565=OrigScenario!AT429</f>
        <v>1</v>
      </c>
      <c r="AU429" s="154" t="b">
        <f>Scenario!AU565=OrigScenario!AU429</f>
        <v>1</v>
      </c>
      <c r="AV429" s="155" t="b">
        <f>Scenario!AV565=OrigScenario!AV429</f>
        <v>1</v>
      </c>
    </row>
    <row r="430" spans="2:48" x14ac:dyDescent="0.2">
      <c r="B430" s="2" t="b">
        <f>Scenario!B566=OrigScenario!B430</f>
        <v>1</v>
      </c>
      <c r="C430" s="154" t="b">
        <f>Scenario!C566=OrigScenario!C430</f>
        <v>1</v>
      </c>
      <c r="D430" s="154" t="b">
        <f>Scenario!D566=OrigScenario!D430</f>
        <v>1</v>
      </c>
      <c r="E430" s="154" t="b">
        <f>Scenario!E566=OrigScenario!E430</f>
        <v>1</v>
      </c>
      <c r="F430" s="154" t="b">
        <f>Scenario!F566=OrigScenario!F430</f>
        <v>1</v>
      </c>
      <c r="G430" s="154" t="b">
        <f>Scenario!G566=OrigScenario!G430</f>
        <v>1</v>
      </c>
      <c r="H430" s="154" t="b">
        <f>Scenario!H566=OrigScenario!H430</f>
        <v>1</v>
      </c>
      <c r="I430" s="154" t="b">
        <f>Scenario!I566=OrigScenario!I430</f>
        <v>1</v>
      </c>
      <c r="J430" s="154" t="b">
        <f>Scenario!J566=OrigScenario!J430</f>
        <v>1</v>
      </c>
      <c r="K430" s="154" t="b">
        <f>Scenario!K566=OrigScenario!K430</f>
        <v>1</v>
      </c>
      <c r="L430" s="154" t="b">
        <f>Scenario!L566=OrigScenario!L430</f>
        <v>1</v>
      </c>
      <c r="M430" s="154" t="b">
        <f>Scenario!M566=OrigScenario!M430</f>
        <v>1</v>
      </c>
      <c r="N430" s="154" t="b">
        <f>Scenario!N566=OrigScenario!N430</f>
        <v>1</v>
      </c>
      <c r="O430" s="154" t="b">
        <f>Scenario!O566=OrigScenario!O430</f>
        <v>1</v>
      </c>
      <c r="P430" s="154" t="b">
        <f>Scenario!P566=OrigScenario!P430</f>
        <v>1</v>
      </c>
      <c r="Q430" s="154" t="b">
        <f>Scenario!Q566=OrigScenario!Q430</f>
        <v>1</v>
      </c>
      <c r="R430" s="154" t="b">
        <f>Scenario!R566=OrigScenario!R430</f>
        <v>1</v>
      </c>
      <c r="S430" s="154" t="b">
        <f>Scenario!S566=OrigScenario!S430</f>
        <v>1</v>
      </c>
      <c r="T430" s="154" t="b">
        <f>Scenario!T566=OrigScenario!T430</f>
        <v>1</v>
      </c>
      <c r="U430" s="154" t="b">
        <f>Scenario!U566=OrigScenario!U430</f>
        <v>1</v>
      </c>
      <c r="V430" s="154" t="b">
        <f>Scenario!V566=OrigScenario!V430</f>
        <v>1</v>
      </c>
      <c r="W430" s="154" t="b">
        <f>Scenario!W566=OrigScenario!W430</f>
        <v>1</v>
      </c>
      <c r="X430" s="154" t="b">
        <f>Scenario!X566=OrigScenario!X430</f>
        <v>1</v>
      </c>
      <c r="Y430" s="154" t="b">
        <f>Scenario!Y566=OrigScenario!Y430</f>
        <v>1</v>
      </c>
      <c r="Z430" s="154" t="b">
        <f>Scenario!Z566=OrigScenario!Z430</f>
        <v>1</v>
      </c>
      <c r="AA430" s="154" t="b">
        <f>Scenario!AA566=OrigScenario!AA430</f>
        <v>1</v>
      </c>
      <c r="AB430" s="154" t="b">
        <f>Scenario!AB566=OrigScenario!AB430</f>
        <v>1</v>
      </c>
      <c r="AC430" s="154" t="b">
        <f>Scenario!AC566=OrigScenario!AC430</f>
        <v>1</v>
      </c>
      <c r="AD430" s="154" t="b">
        <f>Scenario!AD566=OrigScenario!AD430</f>
        <v>1</v>
      </c>
      <c r="AE430" s="154" t="b">
        <f>Scenario!AE566=OrigScenario!AE430</f>
        <v>1</v>
      </c>
      <c r="AF430" s="154" t="b">
        <f>Scenario!AF566=OrigScenario!AF430</f>
        <v>1</v>
      </c>
      <c r="AG430" s="154" t="b">
        <f>Scenario!AG566=OrigScenario!AG430</f>
        <v>1</v>
      </c>
      <c r="AH430" s="154" t="b">
        <f>Scenario!AH566=OrigScenario!AH430</f>
        <v>1</v>
      </c>
      <c r="AI430" s="154" t="b">
        <f>Scenario!AI566=OrigScenario!AI430</f>
        <v>1</v>
      </c>
      <c r="AJ430" s="154" t="b">
        <f>Scenario!AJ566=OrigScenario!AJ430</f>
        <v>1</v>
      </c>
      <c r="AK430" s="154" t="b">
        <f>Scenario!AK566=OrigScenario!AK430</f>
        <v>1</v>
      </c>
      <c r="AL430" s="154" t="b">
        <f>Scenario!AL566=OrigScenario!AL430</f>
        <v>1</v>
      </c>
      <c r="AM430" s="154" t="b">
        <f>Scenario!AM566=OrigScenario!AM430</f>
        <v>1</v>
      </c>
      <c r="AN430" s="154" t="b">
        <f>Scenario!AN566=OrigScenario!AN430</f>
        <v>1</v>
      </c>
      <c r="AO430" s="154" t="b">
        <f>Scenario!AO566=OrigScenario!AO430</f>
        <v>1</v>
      </c>
      <c r="AP430" s="154" t="b">
        <f>Scenario!AP566=OrigScenario!AP430</f>
        <v>1</v>
      </c>
      <c r="AQ430" s="154" t="b">
        <f>Scenario!AQ566=OrigScenario!AQ430</f>
        <v>1</v>
      </c>
      <c r="AR430" s="154" t="b">
        <f>Scenario!AR566=OrigScenario!AR430</f>
        <v>1</v>
      </c>
      <c r="AS430" s="154" t="b">
        <f>Scenario!AS566=OrigScenario!AS430</f>
        <v>1</v>
      </c>
      <c r="AT430" s="154" t="b">
        <f>Scenario!AT566=OrigScenario!AT430</f>
        <v>1</v>
      </c>
      <c r="AU430" s="154" t="b">
        <f>Scenario!AU566=OrigScenario!AU430</f>
        <v>1</v>
      </c>
      <c r="AV430" s="155" t="b">
        <f>Scenario!AV566=OrigScenario!AV430</f>
        <v>1</v>
      </c>
    </row>
    <row r="431" spans="2:48" x14ac:dyDescent="0.2">
      <c r="B431" s="2" t="b">
        <f>Scenario!B567=OrigScenario!B431</f>
        <v>1</v>
      </c>
      <c r="C431" s="154" t="b">
        <f>Scenario!C567=OrigScenario!C431</f>
        <v>1</v>
      </c>
      <c r="D431" s="154" t="b">
        <f>Scenario!D567=OrigScenario!D431</f>
        <v>1</v>
      </c>
      <c r="E431" s="154" t="b">
        <f>Scenario!E567=OrigScenario!E431</f>
        <v>1</v>
      </c>
      <c r="F431" s="154" t="b">
        <f>Scenario!F567=OrigScenario!F431</f>
        <v>1</v>
      </c>
      <c r="G431" s="154" t="b">
        <f>Scenario!G567=OrigScenario!G431</f>
        <v>1</v>
      </c>
      <c r="H431" s="154" t="b">
        <f>Scenario!H567=OrigScenario!H431</f>
        <v>1</v>
      </c>
      <c r="I431" s="154" t="b">
        <f>Scenario!I567=OrigScenario!I431</f>
        <v>1</v>
      </c>
      <c r="J431" s="154" t="b">
        <f>Scenario!J567=OrigScenario!J431</f>
        <v>1</v>
      </c>
      <c r="K431" s="154" t="b">
        <f>Scenario!K567=OrigScenario!K431</f>
        <v>1</v>
      </c>
      <c r="L431" s="154" t="b">
        <f>Scenario!L567=OrigScenario!L431</f>
        <v>1</v>
      </c>
      <c r="M431" s="154" t="b">
        <f>Scenario!M567=OrigScenario!M431</f>
        <v>1</v>
      </c>
      <c r="N431" s="154" t="b">
        <f>Scenario!N567=OrigScenario!N431</f>
        <v>1</v>
      </c>
      <c r="O431" s="154" t="b">
        <f>Scenario!O567=OrigScenario!O431</f>
        <v>1</v>
      </c>
      <c r="P431" s="154" t="b">
        <f>Scenario!P567=OrigScenario!P431</f>
        <v>1</v>
      </c>
      <c r="Q431" s="154" t="b">
        <f>Scenario!Q567=OrigScenario!Q431</f>
        <v>1</v>
      </c>
      <c r="R431" s="154" t="b">
        <f>Scenario!R567=OrigScenario!R431</f>
        <v>1</v>
      </c>
      <c r="S431" s="154" t="b">
        <f>Scenario!S567=OrigScenario!S431</f>
        <v>1</v>
      </c>
      <c r="T431" s="154" t="b">
        <f>Scenario!T567=OrigScenario!T431</f>
        <v>1</v>
      </c>
      <c r="U431" s="154" t="b">
        <f>Scenario!U567=OrigScenario!U431</f>
        <v>1</v>
      </c>
      <c r="V431" s="154" t="b">
        <f>Scenario!V567=OrigScenario!V431</f>
        <v>1</v>
      </c>
      <c r="W431" s="154" t="b">
        <f>Scenario!W567=OrigScenario!W431</f>
        <v>1</v>
      </c>
      <c r="X431" s="154" t="b">
        <f>Scenario!X567=OrigScenario!X431</f>
        <v>1</v>
      </c>
      <c r="Y431" s="154" t="b">
        <f>Scenario!Y567=OrigScenario!Y431</f>
        <v>1</v>
      </c>
      <c r="Z431" s="154" t="b">
        <f>Scenario!Z567=OrigScenario!Z431</f>
        <v>1</v>
      </c>
      <c r="AA431" s="154" t="b">
        <f>Scenario!AA567=OrigScenario!AA431</f>
        <v>1</v>
      </c>
      <c r="AB431" s="154" t="b">
        <f>Scenario!AB567=OrigScenario!AB431</f>
        <v>1</v>
      </c>
      <c r="AC431" s="154" t="b">
        <f>Scenario!AC567=OrigScenario!AC431</f>
        <v>1</v>
      </c>
      <c r="AD431" s="154" t="b">
        <f>Scenario!AD567=OrigScenario!AD431</f>
        <v>1</v>
      </c>
      <c r="AE431" s="154" t="b">
        <f>Scenario!AE567=OrigScenario!AE431</f>
        <v>1</v>
      </c>
      <c r="AF431" s="154" t="b">
        <f>Scenario!AF567=OrigScenario!AF431</f>
        <v>1</v>
      </c>
      <c r="AG431" s="154" t="b">
        <f>Scenario!AG567=OrigScenario!AG431</f>
        <v>1</v>
      </c>
      <c r="AH431" s="154" t="b">
        <f>Scenario!AH567=OrigScenario!AH431</f>
        <v>1</v>
      </c>
      <c r="AI431" s="154" t="b">
        <f>Scenario!AI567=OrigScenario!AI431</f>
        <v>1</v>
      </c>
      <c r="AJ431" s="154" t="b">
        <f>Scenario!AJ567=OrigScenario!AJ431</f>
        <v>1</v>
      </c>
      <c r="AK431" s="154" t="b">
        <f>Scenario!AK567=OrigScenario!AK431</f>
        <v>1</v>
      </c>
      <c r="AL431" s="154" t="b">
        <f>Scenario!AL567=OrigScenario!AL431</f>
        <v>1</v>
      </c>
      <c r="AM431" s="154" t="b">
        <f>Scenario!AM567=OrigScenario!AM431</f>
        <v>1</v>
      </c>
      <c r="AN431" s="154" t="b">
        <f>Scenario!AN567=OrigScenario!AN431</f>
        <v>1</v>
      </c>
      <c r="AO431" s="154" t="b">
        <f>Scenario!AO567=OrigScenario!AO431</f>
        <v>1</v>
      </c>
      <c r="AP431" s="154" t="b">
        <f>Scenario!AP567=OrigScenario!AP431</f>
        <v>1</v>
      </c>
      <c r="AQ431" s="154" t="b">
        <f>Scenario!AQ567=OrigScenario!AQ431</f>
        <v>1</v>
      </c>
      <c r="AR431" s="154" t="b">
        <f>Scenario!AR567=OrigScenario!AR431</f>
        <v>1</v>
      </c>
      <c r="AS431" s="154" t="b">
        <f>Scenario!AS567=OrigScenario!AS431</f>
        <v>1</v>
      </c>
      <c r="AT431" s="154" t="b">
        <f>Scenario!AT567=OrigScenario!AT431</f>
        <v>1</v>
      </c>
      <c r="AU431" s="154" t="b">
        <f>Scenario!AU567=OrigScenario!AU431</f>
        <v>1</v>
      </c>
      <c r="AV431" s="155" t="b">
        <f>Scenario!AV567=OrigScenario!AV431</f>
        <v>1</v>
      </c>
    </row>
    <row r="432" spans="2:48" x14ac:dyDescent="0.2">
      <c r="B432" s="2" t="b">
        <f>Scenario!B568=OrigScenario!B432</f>
        <v>1</v>
      </c>
      <c r="C432" s="154" t="b">
        <f>Scenario!C568=OrigScenario!C432</f>
        <v>1</v>
      </c>
      <c r="D432" s="154" t="b">
        <f>Scenario!D568=OrigScenario!D432</f>
        <v>1</v>
      </c>
      <c r="E432" s="154" t="b">
        <f>Scenario!E568=OrigScenario!E432</f>
        <v>1</v>
      </c>
      <c r="F432" s="154" t="b">
        <f>Scenario!F568=OrigScenario!F432</f>
        <v>1</v>
      </c>
      <c r="G432" s="154" t="b">
        <f>Scenario!G568=OrigScenario!G432</f>
        <v>1</v>
      </c>
      <c r="H432" s="154" t="b">
        <f>Scenario!H568=OrigScenario!H432</f>
        <v>1</v>
      </c>
      <c r="I432" s="154" t="b">
        <f>Scenario!I568=OrigScenario!I432</f>
        <v>1</v>
      </c>
      <c r="J432" s="154" t="b">
        <f>Scenario!J568=OrigScenario!J432</f>
        <v>1</v>
      </c>
      <c r="K432" s="154" t="b">
        <f>Scenario!K568=OrigScenario!K432</f>
        <v>1</v>
      </c>
      <c r="L432" s="154" t="b">
        <f>Scenario!L568=OrigScenario!L432</f>
        <v>1</v>
      </c>
      <c r="M432" s="154" t="b">
        <f>Scenario!M568=OrigScenario!M432</f>
        <v>1</v>
      </c>
      <c r="N432" s="154" t="b">
        <f>Scenario!N568=OrigScenario!N432</f>
        <v>1</v>
      </c>
      <c r="O432" s="154" t="b">
        <f>Scenario!O568=OrigScenario!O432</f>
        <v>1</v>
      </c>
      <c r="P432" s="154" t="b">
        <f>Scenario!P568=OrigScenario!P432</f>
        <v>1</v>
      </c>
      <c r="Q432" s="154" t="b">
        <f>Scenario!Q568=OrigScenario!Q432</f>
        <v>1</v>
      </c>
      <c r="R432" s="154" t="b">
        <f>Scenario!R568=OrigScenario!R432</f>
        <v>1</v>
      </c>
      <c r="S432" s="154" t="b">
        <f>Scenario!S568=OrigScenario!S432</f>
        <v>1</v>
      </c>
      <c r="T432" s="154" t="b">
        <f>Scenario!T568=OrigScenario!T432</f>
        <v>1</v>
      </c>
      <c r="U432" s="154" t="b">
        <f>Scenario!U568=OrigScenario!U432</f>
        <v>1</v>
      </c>
      <c r="V432" s="154" t="b">
        <f>Scenario!V568=OrigScenario!V432</f>
        <v>1</v>
      </c>
      <c r="W432" s="154" t="b">
        <f>Scenario!W568=OrigScenario!W432</f>
        <v>1</v>
      </c>
      <c r="X432" s="154" t="b">
        <f>Scenario!X568=OrigScenario!X432</f>
        <v>1</v>
      </c>
      <c r="Y432" s="154" t="b">
        <f>Scenario!Y568=OrigScenario!Y432</f>
        <v>1</v>
      </c>
      <c r="Z432" s="154" t="b">
        <f>Scenario!Z568=OrigScenario!Z432</f>
        <v>1</v>
      </c>
      <c r="AA432" s="154" t="b">
        <f>Scenario!AA568=OrigScenario!AA432</f>
        <v>1</v>
      </c>
      <c r="AB432" s="154" t="b">
        <f>Scenario!AB568=OrigScenario!AB432</f>
        <v>1</v>
      </c>
      <c r="AC432" s="154" t="b">
        <f>Scenario!AC568=OrigScenario!AC432</f>
        <v>1</v>
      </c>
      <c r="AD432" s="154" t="b">
        <f>Scenario!AD568=OrigScenario!AD432</f>
        <v>1</v>
      </c>
      <c r="AE432" s="154" t="b">
        <f>Scenario!AE568=OrigScenario!AE432</f>
        <v>1</v>
      </c>
      <c r="AF432" s="154" t="b">
        <f>Scenario!AF568=OrigScenario!AF432</f>
        <v>1</v>
      </c>
      <c r="AG432" s="154" t="b">
        <f>Scenario!AG568=OrigScenario!AG432</f>
        <v>1</v>
      </c>
      <c r="AH432" s="154" t="b">
        <f>Scenario!AH568=OrigScenario!AH432</f>
        <v>1</v>
      </c>
      <c r="AI432" s="154" t="b">
        <f>Scenario!AI568=OrigScenario!AI432</f>
        <v>1</v>
      </c>
      <c r="AJ432" s="154" t="b">
        <f>Scenario!AJ568=OrigScenario!AJ432</f>
        <v>1</v>
      </c>
      <c r="AK432" s="154" t="b">
        <f>Scenario!AK568=OrigScenario!AK432</f>
        <v>1</v>
      </c>
      <c r="AL432" s="154" t="b">
        <f>Scenario!AL568=OrigScenario!AL432</f>
        <v>1</v>
      </c>
      <c r="AM432" s="154" t="b">
        <f>Scenario!AM568=OrigScenario!AM432</f>
        <v>1</v>
      </c>
      <c r="AN432" s="154" t="b">
        <f>Scenario!AN568=OrigScenario!AN432</f>
        <v>1</v>
      </c>
      <c r="AO432" s="154" t="b">
        <f>Scenario!AO568=OrigScenario!AO432</f>
        <v>1</v>
      </c>
      <c r="AP432" s="154" t="b">
        <f>Scenario!AP568=OrigScenario!AP432</f>
        <v>1</v>
      </c>
      <c r="AQ432" s="154" t="b">
        <f>Scenario!AQ568=OrigScenario!AQ432</f>
        <v>1</v>
      </c>
      <c r="AR432" s="154" t="b">
        <f>Scenario!AR568=OrigScenario!AR432</f>
        <v>1</v>
      </c>
      <c r="AS432" s="154" t="b">
        <f>Scenario!AS568=OrigScenario!AS432</f>
        <v>1</v>
      </c>
      <c r="AT432" s="154" t="b">
        <f>Scenario!AT568=OrigScenario!AT432</f>
        <v>1</v>
      </c>
      <c r="AU432" s="154" t="b">
        <f>Scenario!AU568=OrigScenario!AU432</f>
        <v>1</v>
      </c>
      <c r="AV432" s="155" t="b">
        <f>Scenario!AV568=OrigScenario!AV432</f>
        <v>1</v>
      </c>
    </row>
    <row r="433" spans="2:48" x14ac:dyDescent="0.2">
      <c r="B433" s="2" t="b">
        <f>Scenario!B569=OrigScenario!B433</f>
        <v>1</v>
      </c>
      <c r="C433" s="156" t="b">
        <f>Scenario!C569=OrigScenario!C433</f>
        <v>1</v>
      </c>
      <c r="D433" s="156" t="b">
        <f>Scenario!D569=OrigScenario!D433</f>
        <v>1</v>
      </c>
      <c r="E433" s="156" t="b">
        <f>Scenario!E569=OrigScenario!E433</f>
        <v>1</v>
      </c>
      <c r="F433" s="156" t="b">
        <f>Scenario!F569=OrigScenario!F433</f>
        <v>1</v>
      </c>
      <c r="G433" s="156" t="b">
        <f>Scenario!G569=OrigScenario!G433</f>
        <v>1</v>
      </c>
      <c r="H433" s="156" t="b">
        <f>Scenario!H569=OrigScenario!H433</f>
        <v>1</v>
      </c>
      <c r="I433" s="156" t="b">
        <f>Scenario!I569=OrigScenario!I433</f>
        <v>1</v>
      </c>
      <c r="J433" s="156" t="b">
        <f>Scenario!J569=OrigScenario!J433</f>
        <v>1</v>
      </c>
      <c r="K433" s="156" t="b">
        <f>Scenario!K569=OrigScenario!K433</f>
        <v>1</v>
      </c>
      <c r="L433" s="156" t="b">
        <f>Scenario!L569=OrigScenario!L433</f>
        <v>1</v>
      </c>
      <c r="M433" s="156" t="b">
        <f>Scenario!M569=OrigScenario!M433</f>
        <v>1</v>
      </c>
      <c r="N433" s="156" t="b">
        <f>Scenario!N569=OrigScenario!N433</f>
        <v>1</v>
      </c>
      <c r="O433" s="156" t="b">
        <f>Scenario!O569=OrigScenario!O433</f>
        <v>1</v>
      </c>
      <c r="P433" s="156" t="b">
        <f>Scenario!P569=OrigScenario!P433</f>
        <v>1</v>
      </c>
      <c r="Q433" s="156" t="b">
        <f>Scenario!Q569=OrigScenario!Q433</f>
        <v>1</v>
      </c>
      <c r="R433" s="156" t="b">
        <f>Scenario!R569=OrigScenario!R433</f>
        <v>1</v>
      </c>
      <c r="S433" s="156" t="b">
        <f>Scenario!S569=OrigScenario!S433</f>
        <v>1</v>
      </c>
      <c r="T433" s="156" t="b">
        <f>Scenario!T569=OrigScenario!T433</f>
        <v>1</v>
      </c>
      <c r="U433" s="156" t="b">
        <f>Scenario!U569=OrigScenario!U433</f>
        <v>1</v>
      </c>
      <c r="V433" s="156" t="b">
        <f>Scenario!V569=OrigScenario!V433</f>
        <v>1</v>
      </c>
      <c r="W433" s="156" t="b">
        <f>Scenario!W569=OrigScenario!W433</f>
        <v>1</v>
      </c>
      <c r="X433" s="156" t="b">
        <f>Scenario!X569=OrigScenario!X433</f>
        <v>1</v>
      </c>
      <c r="Y433" s="156" t="b">
        <f>Scenario!Y569=OrigScenario!Y433</f>
        <v>1</v>
      </c>
      <c r="Z433" s="156" t="b">
        <f>Scenario!Z569=OrigScenario!Z433</f>
        <v>1</v>
      </c>
      <c r="AA433" s="156" t="b">
        <f>Scenario!AA569=OrigScenario!AA433</f>
        <v>1</v>
      </c>
      <c r="AB433" s="156" t="b">
        <f>Scenario!AB569=OrigScenario!AB433</f>
        <v>1</v>
      </c>
      <c r="AC433" s="156" t="b">
        <f>Scenario!AC569=OrigScenario!AC433</f>
        <v>1</v>
      </c>
      <c r="AD433" s="156" t="b">
        <f>Scenario!AD569=OrigScenario!AD433</f>
        <v>1</v>
      </c>
      <c r="AE433" s="156" t="b">
        <f>Scenario!AE569=OrigScenario!AE433</f>
        <v>1</v>
      </c>
      <c r="AF433" s="156" t="b">
        <f>Scenario!AF569=OrigScenario!AF433</f>
        <v>1</v>
      </c>
      <c r="AG433" s="156" t="b">
        <f>Scenario!AG569=OrigScenario!AG433</f>
        <v>1</v>
      </c>
      <c r="AH433" s="156" t="b">
        <f>Scenario!AH569=OrigScenario!AH433</f>
        <v>1</v>
      </c>
      <c r="AI433" s="156" t="b">
        <f>Scenario!AI569=OrigScenario!AI433</f>
        <v>1</v>
      </c>
      <c r="AJ433" s="156" t="b">
        <f>Scenario!AJ569=OrigScenario!AJ433</f>
        <v>1</v>
      </c>
      <c r="AK433" s="156" t="b">
        <f>Scenario!AK569=OrigScenario!AK433</f>
        <v>1</v>
      </c>
      <c r="AL433" s="156" t="b">
        <f>Scenario!AL569=OrigScenario!AL433</f>
        <v>1</v>
      </c>
      <c r="AM433" s="156" t="b">
        <f>Scenario!AM569=OrigScenario!AM433</f>
        <v>1</v>
      </c>
      <c r="AN433" s="156" t="b">
        <f>Scenario!AN569=OrigScenario!AN433</f>
        <v>1</v>
      </c>
      <c r="AO433" s="156" t="b">
        <f>Scenario!AO569=OrigScenario!AO433</f>
        <v>1</v>
      </c>
      <c r="AP433" s="156" t="b">
        <f>Scenario!AP569=OrigScenario!AP433</f>
        <v>1</v>
      </c>
      <c r="AQ433" s="156" t="b">
        <f>Scenario!AQ569=OrigScenario!AQ433</f>
        <v>1</v>
      </c>
      <c r="AR433" s="156" t="b">
        <f>Scenario!AR569=OrigScenario!AR433</f>
        <v>1</v>
      </c>
      <c r="AS433" s="156" t="b">
        <f>Scenario!AS569=OrigScenario!AS433</f>
        <v>1</v>
      </c>
      <c r="AT433" s="156" t="b">
        <f>Scenario!AT569=OrigScenario!AT433</f>
        <v>1</v>
      </c>
      <c r="AU433" s="156" t="b">
        <f>Scenario!AU569=OrigScenario!AU433</f>
        <v>1</v>
      </c>
      <c r="AV433" s="157" t="b">
        <f>Scenario!AV569=OrigScenario!AV433</f>
        <v>1</v>
      </c>
    </row>
    <row r="434" spans="2:48" x14ac:dyDescent="0.2">
      <c r="B434" s="2" t="b">
        <f>Scenario!B570=OrigScenario!B434</f>
        <v>1</v>
      </c>
      <c r="C434" s="156" t="b">
        <f>Scenario!C570=OrigScenario!C434</f>
        <v>1</v>
      </c>
      <c r="D434" s="156" t="b">
        <f>Scenario!D570=OrigScenario!D434</f>
        <v>1</v>
      </c>
      <c r="E434" s="156" t="b">
        <f>Scenario!E570=OrigScenario!E434</f>
        <v>1</v>
      </c>
      <c r="F434" s="156" t="b">
        <f>Scenario!F570=OrigScenario!F434</f>
        <v>1</v>
      </c>
      <c r="G434" s="156" t="b">
        <f>Scenario!G570=OrigScenario!G434</f>
        <v>1</v>
      </c>
      <c r="H434" s="156" t="b">
        <f>Scenario!H570=OrigScenario!H434</f>
        <v>1</v>
      </c>
      <c r="I434" s="156" t="b">
        <f>Scenario!I570=OrigScenario!I434</f>
        <v>1</v>
      </c>
      <c r="J434" s="156" t="b">
        <f>Scenario!J570=OrigScenario!J434</f>
        <v>1</v>
      </c>
      <c r="K434" s="156" t="b">
        <f>Scenario!K570=OrigScenario!K434</f>
        <v>1</v>
      </c>
      <c r="L434" s="156" t="b">
        <f>Scenario!L570=OrigScenario!L434</f>
        <v>1</v>
      </c>
      <c r="M434" s="156" t="b">
        <f>Scenario!M570=OrigScenario!M434</f>
        <v>1</v>
      </c>
      <c r="N434" s="156" t="b">
        <f>Scenario!N570=OrigScenario!N434</f>
        <v>1</v>
      </c>
      <c r="O434" s="156" t="b">
        <f>Scenario!O570=OrigScenario!O434</f>
        <v>1</v>
      </c>
      <c r="P434" s="156" t="b">
        <f>Scenario!P570=OrigScenario!P434</f>
        <v>1</v>
      </c>
      <c r="Q434" s="156" t="b">
        <f>Scenario!Q570=OrigScenario!Q434</f>
        <v>1</v>
      </c>
      <c r="R434" s="156" t="b">
        <f>Scenario!R570=OrigScenario!R434</f>
        <v>1</v>
      </c>
      <c r="S434" s="156" t="b">
        <f>Scenario!S570=OrigScenario!S434</f>
        <v>1</v>
      </c>
      <c r="T434" s="156" t="b">
        <f>Scenario!T570=OrigScenario!T434</f>
        <v>1</v>
      </c>
      <c r="U434" s="156" t="b">
        <f>Scenario!U570=OrigScenario!U434</f>
        <v>1</v>
      </c>
      <c r="V434" s="156" t="b">
        <f>Scenario!V570=OrigScenario!V434</f>
        <v>1</v>
      </c>
      <c r="W434" s="156" t="b">
        <f>Scenario!W570=OrigScenario!W434</f>
        <v>1</v>
      </c>
      <c r="X434" s="156" t="b">
        <f>Scenario!X570=OrigScenario!X434</f>
        <v>1</v>
      </c>
      <c r="Y434" s="156" t="b">
        <f>Scenario!Y570=OrigScenario!Y434</f>
        <v>1</v>
      </c>
      <c r="Z434" s="156" t="b">
        <f>Scenario!Z570=OrigScenario!Z434</f>
        <v>1</v>
      </c>
      <c r="AA434" s="156" t="b">
        <f>Scenario!AA570=OrigScenario!AA434</f>
        <v>1</v>
      </c>
      <c r="AB434" s="156" t="b">
        <f>Scenario!AB570=OrigScenario!AB434</f>
        <v>1</v>
      </c>
      <c r="AC434" s="156" t="b">
        <f>Scenario!AC570=OrigScenario!AC434</f>
        <v>1</v>
      </c>
      <c r="AD434" s="156" t="b">
        <f>Scenario!AD570=OrigScenario!AD434</f>
        <v>1</v>
      </c>
      <c r="AE434" s="156" t="b">
        <f>Scenario!AE570=OrigScenario!AE434</f>
        <v>1</v>
      </c>
      <c r="AF434" s="156" t="b">
        <f>Scenario!AF570=OrigScenario!AF434</f>
        <v>1</v>
      </c>
      <c r="AG434" s="156" t="b">
        <f>Scenario!AG570=OrigScenario!AG434</f>
        <v>1</v>
      </c>
      <c r="AH434" s="156" t="b">
        <f>Scenario!AH570=OrigScenario!AH434</f>
        <v>1</v>
      </c>
      <c r="AI434" s="156" t="b">
        <f>Scenario!AI570=OrigScenario!AI434</f>
        <v>1</v>
      </c>
      <c r="AJ434" s="156" t="b">
        <f>Scenario!AJ570=OrigScenario!AJ434</f>
        <v>1</v>
      </c>
      <c r="AK434" s="156" t="b">
        <f>Scenario!AK570=OrigScenario!AK434</f>
        <v>1</v>
      </c>
      <c r="AL434" s="156" t="b">
        <f>Scenario!AL570=OrigScenario!AL434</f>
        <v>1</v>
      </c>
      <c r="AM434" s="156" t="b">
        <f>Scenario!AM570=OrigScenario!AM434</f>
        <v>1</v>
      </c>
      <c r="AN434" s="156" t="b">
        <f>Scenario!AN570=OrigScenario!AN434</f>
        <v>1</v>
      </c>
      <c r="AO434" s="156" t="b">
        <f>Scenario!AO570=OrigScenario!AO434</f>
        <v>1</v>
      </c>
      <c r="AP434" s="156" t="b">
        <f>Scenario!AP570=OrigScenario!AP434</f>
        <v>1</v>
      </c>
      <c r="AQ434" s="156" t="b">
        <f>Scenario!AQ570=OrigScenario!AQ434</f>
        <v>1</v>
      </c>
      <c r="AR434" s="156" t="b">
        <f>Scenario!AR570=OrigScenario!AR434</f>
        <v>1</v>
      </c>
      <c r="AS434" s="156" t="b">
        <f>Scenario!AS570=OrigScenario!AS434</f>
        <v>1</v>
      </c>
      <c r="AT434" s="156" t="b">
        <f>Scenario!AT570=OrigScenario!AT434</f>
        <v>1</v>
      </c>
      <c r="AU434" s="156" t="b">
        <f>Scenario!AU570=OrigScenario!AU434</f>
        <v>1</v>
      </c>
      <c r="AV434" s="157" t="b">
        <f>Scenario!AV570=OrigScenario!AV434</f>
        <v>1</v>
      </c>
    </row>
    <row r="435" spans="2:48" x14ac:dyDescent="0.2">
      <c r="B435" s="2" t="b">
        <f>Scenario!B571=OrigScenario!B435</f>
        <v>1</v>
      </c>
      <c r="C435" s="156" t="b">
        <f>Scenario!C571=OrigScenario!C435</f>
        <v>1</v>
      </c>
      <c r="D435" s="156" t="b">
        <f>Scenario!D571=OrigScenario!D435</f>
        <v>1</v>
      </c>
      <c r="E435" s="156" t="b">
        <f>Scenario!E571=OrigScenario!E435</f>
        <v>1</v>
      </c>
      <c r="F435" s="156" t="b">
        <f>Scenario!F571=OrigScenario!F435</f>
        <v>1</v>
      </c>
      <c r="G435" s="156" t="b">
        <f>Scenario!G571=OrigScenario!G435</f>
        <v>1</v>
      </c>
      <c r="H435" s="156" t="b">
        <f>Scenario!H571=OrigScenario!H435</f>
        <v>1</v>
      </c>
      <c r="I435" s="156" t="b">
        <f>Scenario!I571=OrigScenario!I435</f>
        <v>1</v>
      </c>
      <c r="J435" s="156" t="b">
        <f>Scenario!J571=OrigScenario!J435</f>
        <v>1</v>
      </c>
      <c r="K435" s="156" t="b">
        <f>Scenario!K571=OrigScenario!K435</f>
        <v>1</v>
      </c>
      <c r="L435" s="156" t="b">
        <f>Scenario!L571=OrigScenario!L435</f>
        <v>1</v>
      </c>
      <c r="M435" s="156" t="b">
        <f>Scenario!M571=OrigScenario!M435</f>
        <v>1</v>
      </c>
      <c r="N435" s="156" t="b">
        <f>Scenario!N571=OrigScenario!N435</f>
        <v>1</v>
      </c>
      <c r="O435" s="156" t="b">
        <f>Scenario!O571=OrigScenario!O435</f>
        <v>1</v>
      </c>
      <c r="P435" s="156" t="b">
        <f>Scenario!P571=OrigScenario!P435</f>
        <v>1</v>
      </c>
      <c r="Q435" s="156" t="b">
        <f>Scenario!Q571=OrigScenario!Q435</f>
        <v>1</v>
      </c>
      <c r="R435" s="156" t="b">
        <f>Scenario!R571=OrigScenario!R435</f>
        <v>1</v>
      </c>
      <c r="S435" s="156" t="b">
        <f>Scenario!S571=OrigScenario!S435</f>
        <v>1</v>
      </c>
      <c r="T435" s="156" t="b">
        <f>Scenario!T571=OrigScenario!T435</f>
        <v>1</v>
      </c>
      <c r="U435" s="156" t="b">
        <f>Scenario!U571=OrigScenario!U435</f>
        <v>1</v>
      </c>
      <c r="V435" s="156" t="b">
        <f>Scenario!V571=OrigScenario!V435</f>
        <v>1</v>
      </c>
      <c r="W435" s="156" t="b">
        <f>Scenario!W571=OrigScenario!W435</f>
        <v>1</v>
      </c>
      <c r="X435" s="156" t="b">
        <f>Scenario!X571=OrigScenario!X435</f>
        <v>1</v>
      </c>
      <c r="Y435" s="156" t="b">
        <f>Scenario!Y571=OrigScenario!Y435</f>
        <v>1</v>
      </c>
      <c r="Z435" s="156" t="b">
        <f>Scenario!Z571=OrigScenario!Z435</f>
        <v>1</v>
      </c>
      <c r="AA435" s="156" t="b">
        <f>Scenario!AA571=OrigScenario!AA435</f>
        <v>1</v>
      </c>
      <c r="AB435" s="156" t="b">
        <f>Scenario!AB571=OrigScenario!AB435</f>
        <v>1</v>
      </c>
      <c r="AC435" s="156" t="b">
        <f>Scenario!AC571=OrigScenario!AC435</f>
        <v>1</v>
      </c>
      <c r="AD435" s="156" t="b">
        <f>Scenario!AD571=OrigScenario!AD435</f>
        <v>1</v>
      </c>
      <c r="AE435" s="156" t="b">
        <f>Scenario!AE571=OrigScenario!AE435</f>
        <v>1</v>
      </c>
      <c r="AF435" s="156" t="b">
        <f>Scenario!AF571=OrigScenario!AF435</f>
        <v>1</v>
      </c>
      <c r="AG435" s="156" t="b">
        <f>Scenario!AG571=OrigScenario!AG435</f>
        <v>1</v>
      </c>
      <c r="AH435" s="156" t="b">
        <f>Scenario!AH571=OrigScenario!AH435</f>
        <v>1</v>
      </c>
      <c r="AI435" s="156" t="b">
        <f>Scenario!AI571=OrigScenario!AI435</f>
        <v>1</v>
      </c>
      <c r="AJ435" s="156" t="b">
        <f>Scenario!AJ571=OrigScenario!AJ435</f>
        <v>1</v>
      </c>
      <c r="AK435" s="156" t="b">
        <f>Scenario!AK571=OrigScenario!AK435</f>
        <v>1</v>
      </c>
      <c r="AL435" s="156" t="b">
        <f>Scenario!AL571=OrigScenario!AL435</f>
        <v>1</v>
      </c>
      <c r="AM435" s="156" t="b">
        <f>Scenario!AM571=OrigScenario!AM435</f>
        <v>1</v>
      </c>
      <c r="AN435" s="156" t="b">
        <f>Scenario!AN571=OrigScenario!AN435</f>
        <v>1</v>
      </c>
      <c r="AO435" s="156" t="b">
        <f>Scenario!AO571=OrigScenario!AO435</f>
        <v>1</v>
      </c>
      <c r="AP435" s="156" t="b">
        <f>Scenario!AP571=OrigScenario!AP435</f>
        <v>1</v>
      </c>
      <c r="AQ435" s="156" t="b">
        <f>Scenario!AQ571=OrigScenario!AQ435</f>
        <v>1</v>
      </c>
      <c r="AR435" s="156" t="b">
        <f>Scenario!AR571=OrigScenario!AR435</f>
        <v>1</v>
      </c>
      <c r="AS435" s="156" t="b">
        <f>Scenario!AS571=OrigScenario!AS435</f>
        <v>1</v>
      </c>
      <c r="AT435" s="156" t="b">
        <f>Scenario!AT571=OrigScenario!AT435</f>
        <v>1</v>
      </c>
      <c r="AU435" s="156" t="b">
        <f>Scenario!AU571=OrigScenario!AU435</f>
        <v>1</v>
      </c>
      <c r="AV435" s="157" t="b">
        <f>Scenario!AV571=OrigScenario!AV435</f>
        <v>1</v>
      </c>
    </row>
    <row r="436" spans="2:48" x14ac:dyDescent="0.2">
      <c r="B436" s="2" t="b">
        <f>Scenario!B572=OrigScenario!B436</f>
        <v>1</v>
      </c>
      <c r="C436" s="156" t="b">
        <f>Scenario!C572=OrigScenario!C436</f>
        <v>1</v>
      </c>
      <c r="D436" s="156" t="b">
        <f>Scenario!D572=OrigScenario!D436</f>
        <v>1</v>
      </c>
      <c r="E436" s="156" t="b">
        <f>Scenario!E572=OrigScenario!E436</f>
        <v>1</v>
      </c>
      <c r="F436" s="156" t="b">
        <f>Scenario!F572=OrigScenario!F436</f>
        <v>1</v>
      </c>
      <c r="G436" s="156" t="b">
        <f>Scenario!G572=OrigScenario!G436</f>
        <v>1</v>
      </c>
      <c r="H436" s="156" t="b">
        <f>Scenario!H572=OrigScenario!H436</f>
        <v>1</v>
      </c>
      <c r="I436" s="156" t="b">
        <f>Scenario!I572=OrigScenario!I436</f>
        <v>1</v>
      </c>
      <c r="J436" s="156" t="b">
        <f>Scenario!J572=OrigScenario!J436</f>
        <v>1</v>
      </c>
      <c r="K436" s="156" t="b">
        <f>Scenario!K572=OrigScenario!K436</f>
        <v>1</v>
      </c>
      <c r="L436" s="156" t="b">
        <f>Scenario!L572=OrigScenario!L436</f>
        <v>1</v>
      </c>
      <c r="M436" s="156" t="b">
        <f>Scenario!M572=OrigScenario!M436</f>
        <v>1</v>
      </c>
      <c r="N436" s="156" t="b">
        <f>Scenario!N572=OrigScenario!N436</f>
        <v>1</v>
      </c>
      <c r="O436" s="156" t="b">
        <f>Scenario!O572=OrigScenario!O436</f>
        <v>1</v>
      </c>
      <c r="P436" s="156" t="b">
        <f>Scenario!P572=OrigScenario!P436</f>
        <v>1</v>
      </c>
      <c r="Q436" s="156" t="b">
        <f>Scenario!Q572=OrigScenario!Q436</f>
        <v>1</v>
      </c>
      <c r="R436" s="156" t="b">
        <f>Scenario!R572=OrigScenario!R436</f>
        <v>1</v>
      </c>
      <c r="S436" s="156" t="b">
        <f>Scenario!S572=OrigScenario!S436</f>
        <v>1</v>
      </c>
      <c r="T436" s="156" t="b">
        <f>Scenario!T572=OrigScenario!T436</f>
        <v>1</v>
      </c>
      <c r="U436" s="156" t="b">
        <f>Scenario!U572=OrigScenario!U436</f>
        <v>1</v>
      </c>
      <c r="V436" s="156" t="b">
        <f>Scenario!V572=OrigScenario!V436</f>
        <v>1</v>
      </c>
      <c r="W436" s="156" t="b">
        <f>Scenario!W572=OrigScenario!W436</f>
        <v>1</v>
      </c>
      <c r="X436" s="156" t="b">
        <f>Scenario!X572=OrigScenario!X436</f>
        <v>1</v>
      </c>
      <c r="Y436" s="156" t="b">
        <f>Scenario!Y572=OrigScenario!Y436</f>
        <v>1</v>
      </c>
      <c r="Z436" s="156" t="b">
        <f>Scenario!Z572=OrigScenario!Z436</f>
        <v>1</v>
      </c>
      <c r="AA436" s="156" t="b">
        <f>Scenario!AA572=OrigScenario!AA436</f>
        <v>1</v>
      </c>
      <c r="AB436" s="156" t="b">
        <f>Scenario!AB572=OrigScenario!AB436</f>
        <v>1</v>
      </c>
      <c r="AC436" s="156" t="b">
        <f>Scenario!AC572=OrigScenario!AC436</f>
        <v>1</v>
      </c>
      <c r="AD436" s="156" t="b">
        <f>Scenario!AD572=OrigScenario!AD436</f>
        <v>1</v>
      </c>
      <c r="AE436" s="156" t="b">
        <f>Scenario!AE572=OrigScenario!AE436</f>
        <v>1</v>
      </c>
      <c r="AF436" s="156" t="b">
        <f>Scenario!AF572=OrigScenario!AF436</f>
        <v>1</v>
      </c>
      <c r="AG436" s="156" t="b">
        <f>Scenario!AG572=OrigScenario!AG436</f>
        <v>1</v>
      </c>
      <c r="AH436" s="156" t="b">
        <f>Scenario!AH572=OrigScenario!AH436</f>
        <v>1</v>
      </c>
      <c r="AI436" s="156" t="b">
        <f>Scenario!AI572=OrigScenario!AI436</f>
        <v>1</v>
      </c>
      <c r="AJ436" s="156" t="b">
        <f>Scenario!AJ572=OrigScenario!AJ436</f>
        <v>1</v>
      </c>
      <c r="AK436" s="156" t="b">
        <f>Scenario!AK572=OrigScenario!AK436</f>
        <v>1</v>
      </c>
      <c r="AL436" s="156" t="b">
        <f>Scenario!AL572=OrigScenario!AL436</f>
        <v>1</v>
      </c>
      <c r="AM436" s="156" t="b">
        <f>Scenario!AM572=OrigScenario!AM436</f>
        <v>1</v>
      </c>
      <c r="AN436" s="156" t="b">
        <f>Scenario!AN572=OrigScenario!AN436</f>
        <v>1</v>
      </c>
      <c r="AO436" s="156" t="b">
        <f>Scenario!AO572=OrigScenario!AO436</f>
        <v>1</v>
      </c>
      <c r="AP436" s="156" t="b">
        <f>Scenario!AP572=OrigScenario!AP436</f>
        <v>1</v>
      </c>
      <c r="AQ436" s="156" t="b">
        <f>Scenario!AQ572=OrigScenario!AQ436</f>
        <v>1</v>
      </c>
      <c r="AR436" s="156" t="b">
        <f>Scenario!AR572=OrigScenario!AR436</f>
        <v>1</v>
      </c>
      <c r="AS436" s="156" t="b">
        <f>Scenario!AS572=OrigScenario!AS436</f>
        <v>1</v>
      </c>
      <c r="AT436" s="156" t="b">
        <f>Scenario!AT572=OrigScenario!AT436</f>
        <v>1</v>
      </c>
      <c r="AU436" s="156" t="b">
        <f>Scenario!AU572=OrigScenario!AU436</f>
        <v>1</v>
      </c>
      <c r="AV436" s="157" t="b">
        <f>Scenario!AV572=OrigScenario!AV436</f>
        <v>1</v>
      </c>
    </row>
    <row r="437" spans="2:48" x14ac:dyDescent="0.2">
      <c r="B437" s="2" t="b">
        <f>Scenario!B573=OrigScenario!B437</f>
        <v>1</v>
      </c>
      <c r="C437" s="156" t="b">
        <f>Scenario!C573=OrigScenario!C437</f>
        <v>1</v>
      </c>
      <c r="D437" s="156" t="b">
        <f>Scenario!D573=OrigScenario!D437</f>
        <v>1</v>
      </c>
      <c r="E437" s="156" t="b">
        <f>Scenario!E573=OrigScenario!E437</f>
        <v>1</v>
      </c>
      <c r="F437" s="156" t="b">
        <f>Scenario!F573=OrigScenario!F437</f>
        <v>1</v>
      </c>
      <c r="G437" s="156" t="b">
        <f>Scenario!G573=OrigScenario!G437</f>
        <v>1</v>
      </c>
      <c r="H437" s="156" t="b">
        <f>Scenario!H573=OrigScenario!H437</f>
        <v>1</v>
      </c>
      <c r="I437" s="156" t="b">
        <f>Scenario!I573=OrigScenario!I437</f>
        <v>1</v>
      </c>
      <c r="J437" s="156" t="b">
        <f>Scenario!J573=OrigScenario!J437</f>
        <v>1</v>
      </c>
      <c r="K437" s="156" t="b">
        <f>Scenario!K573=OrigScenario!K437</f>
        <v>1</v>
      </c>
      <c r="L437" s="156" t="b">
        <f>Scenario!L573=OrigScenario!L437</f>
        <v>1</v>
      </c>
      <c r="M437" s="156" t="b">
        <f>Scenario!M573=OrigScenario!M437</f>
        <v>1</v>
      </c>
      <c r="N437" s="156" t="b">
        <f>Scenario!N573=OrigScenario!N437</f>
        <v>1</v>
      </c>
      <c r="O437" s="156" t="b">
        <f>Scenario!O573=OrigScenario!O437</f>
        <v>1</v>
      </c>
      <c r="P437" s="156" t="b">
        <f>Scenario!P573=OrigScenario!P437</f>
        <v>1</v>
      </c>
      <c r="Q437" s="156" t="b">
        <f>Scenario!Q573=OrigScenario!Q437</f>
        <v>1</v>
      </c>
      <c r="R437" s="156" t="b">
        <f>Scenario!R573=OrigScenario!R437</f>
        <v>1</v>
      </c>
      <c r="S437" s="156" t="b">
        <f>Scenario!S573=OrigScenario!S437</f>
        <v>1</v>
      </c>
      <c r="T437" s="156" t="b">
        <f>Scenario!T573=OrigScenario!T437</f>
        <v>1</v>
      </c>
      <c r="U437" s="156" t="b">
        <f>Scenario!U573=OrigScenario!U437</f>
        <v>1</v>
      </c>
      <c r="V437" s="156" t="b">
        <f>Scenario!V573=OrigScenario!V437</f>
        <v>1</v>
      </c>
      <c r="W437" s="156" t="b">
        <f>Scenario!W573=OrigScenario!W437</f>
        <v>1</v>
      </c>
      <c r="X437" s="156" t="b">
        <f>Scenario!X573=OrigScenario!X437</f>
        <v>1</v>
      </c>
      <c r="Y437" s="156" t="b">
        <f>Scenario!Y573=OrigScenario!Y437</f>
        <v>1</v>
      </c>
      <c r="Z437" s="156" t="b">
        <f>Scenario!Z573=OrigScenario!Z437</f>
        <v>1</v>
      </c>
      <c r="AA437" s="156" t="b">
        <f>Scenario!AA573=OrigScenario!AA437</f>
        <v>1</v>
      </c>
      <c r="AB437" s="156" t="b">
        <f>Scenario!AB573=OrigScenario!AB437</f>
        <v>1</v>
      </c>
      <c r="AC437" s="156" t="b">
        <f>Scenario!AC573=OrigScenario!AC437</f>
        <v>1</v>
      </c>
      <c r="AD437" s="156" t="b">
        <f>Scenario!AD573=OrigScenario!AD437</f>
        <v>1</v>
      </c>
      <c r="AE437" s="156" t="b">
        <f>Scenario!AE573=OrigScenario!AE437</f>
        <v>1</v>
      </c>
      <c r="AF437" s="156" t="b">
        <f>Scenario!AF573=OrigScenario!AF437</f>
        <v>1</v>
      </c>
      <c r="AG437" s="156" t="b">
        <f>Scenario!AG573=OrigScenario!AG437</f>
        <v>1</v>
      </c>
      <c r="AH437" s="156" t="b">
        <f>Scenario!AH573=OrigScenario!AH437</f>
        <v>1</v>
      </c>
      <c r="AI437" s="156" t="b">
        <f>Scenario!AI573=OrigScenario!AI437</f>
        <v>1</v>
      </c>
      <c r="AJ437" s="156" t="b">
        <f>Scenario!AJ573=OrigScenario!AJ437</f>
        <v>1</v>
      </c>
      <c r="AK437" s="156" t="b">
        <f>Scenario!AK573=OrigScenario!AK437</f>
        <v>1</v>
      </c>
      <c r="AL437" s="156" t="b">
        <f>Scenario!AL573=OrigScenario!AL437</f>
        <v>1</v>
      </c>
      <c r="AM437" s="156" t="b">
        <f>Scenario!AM573=OrigScenario!AM437</f>
        <v>1</v>
      </c>
      <c r="AN437" s="156" t="b">
        <f>Scenario!AN573=OrigScenario!AN437</f>
        <v>1</v>
      </c>
      <c r="AO437" s="156" t="b">
        <f>Scenario!AO573=OrigScenario!AO437</f>
        <v>1</v>
      </c>
      <c r="AP437" s="156" t="b">
        <f>Scenario!AP573=OrigScenario!AP437</f>
        <v>1</v>
      </c>
      <c r="AQ437" s="156" t="b">
        <f>Scenario!AQ573=OrigScenario!AQ437</f>
        <v>1</v>
      </c>
      <c r="AR437" s="156" t="b">
        <f>Scenario!AR573=OrigScenario!AR437</f>
        <v>1</v>
      </c>
      <c r="AS437" s="156" t="b">
        <f>Scenario!AS573=OrigScenario!AS437</f>
        <v>1</v>
      </c>
      <c r="AT437" s="156" t="b">
        <f>Scenario!AT573=OrigScenario!AT437</f>
        <v>1</v>
      </c>
      <c r="AU437" s="156" t="b">
        <f>Scenario!AU573=OrigScenario!AU437</f>
        <v>1</v>
      </c>
      <c r="AV437" s="157" t="b">
        <f>Scenario!AV573=OrigScenario!AV437</f>
        <v>1</v>
      </c>
    </row>
    <row r="438" spans="2:48" x14ac:dyDescent="0.2">
      <c r="B438" s="2" t="b">
        <f>Scenario!B574=OrigScenario!B438</f>
        <v>1</v>
      </c>
      <c r="C438" s="156" t="b">
        <f>Scenario!C574=OrigScenario!C438</f>
        <v>1</v>
      </c>
      <c r="D438" s="156" t="b">
        <f>Scenario!D574=OrigScenario!D438</f>
        <v>1</v>
      </c>
      <c r="E438" s="156" t="b">
        <f>Scenario!E574=OrigScenario!E438</f>
        <v>1</v>
      </c>
      <c r="F438" s="156" t="b">
        <f>Scenario!F574=OrigScenario!F438</f>
        <v>1</v>
      </c>
      <c r="G438" s="156" t="b">
        <f>Scenario!G574=OrigScenario!G438</f>
        <v>1</v>
      </c>
      <c r="H438" s="156" t="b">
        <f>Scenario!H574=OrigScenario!H438</f>
        <v>1</v>
      </c>
      <c r="I438" s="156" t="b">
        <f>Scenario!I574=OrigScenario!I438</f>
        <v>1</v>
      </c>
      <c r="J438" s="156" t="b">
        <f>Scenario!J574=OrigScenario!J438</f>
        <v>1</v>
      </c>
      <c r="K438" s="156" t="b">
        <f>Scenario!K574=OrigScenario!K438</f>
        <v>1</v>
      </c>
      <c r="L438" s="156" t="b">
        <f>Scenario!L574=OrigScenario!L438</f>
        <v>1</v>
      </c>
      <c r="M438" s="156" t="b">
        <f>Scenario!M574=OrigScenario!M438</f>
        <v>1</v>
      </c>
      <c r="N438" s="156" t="b">
        <f>Scenario!N574=OrigScenario!N438</f>
        <v>1</v>
      </c>
      <c r="O438" s="156" t="b">
        <f>Scenario!O574=OrigScenario!O438</f>
        <v>1</v>
      </c>
      <c r="P438" s="156" t="b">
        <f>Scenario!P574=OrigScenario!P438</f>
        <v>1</v>
      </c>
      <c r="Q438" s="156" t="b">
        <f>Scenario!Q574=OrigScenario!Q438</f>
        <v>1</v>
      </c>
      <c r="R438" s="156" t="b">
        <f>Scenario!R574=OrigScenario!R438</f>
        <v>1</v>
      </c>
      <c r="S438" s="156" t="b">
        <f>Scenario!S574=OrigScenario!S438</f>
        <v>1</v>
      </c>
      <c r="T438" s="156" t="b">
        <f>Scenario!T574=OrigScenario!T438</f>
        <v>1</v>
      </c>
      <c r="U438" s="156" t="b">
        <f>Scenario!U574=OrigScenario!U438</f>
        <v>1</v>
      </c>
      <c r="V438" s="156" t="b">
        <f>Scenario!V574=OrigScenario!V438</f>
        <v>1</v>
      </c>
      <c r="W438" s="156" t="b">
        <f>Scenario!W574=OrigScenario!W438</f>
        <v>1</v>
      </c>
      <c r="X438" s="156" t="b">
        <f>Scenario!X574=OrigScenario!X438</f>
        <v>1</v>
      </c>
      <c r="Y438" s="156" t="b">
        <f>Scenario!Y574=OrigScenario!Y438</f>
        <v>1</v>
      </c>
      <c r="Z438" s="156" t="b">
        <f>Scenario!Z574=OrigScenario!Z438</f>
        <v>1</v>
      </c>
      <c r="AA438" s="156" t="b">
        <f>Scenario!AA574=OrigScenario!AA438</f>
        <v>1</v>
      </c>
      <c r="AB438" s="156" t="b">
        <f>Scenario!AB574=OrigScenario!AB438</f>
        <v>1</v>
      </c>
      <c r="AC438" s="156" t="b">
        <f>Scenario!AC574=OrigScenario!AC438</f>
        <v>1</v>
      </c>
      <c r="AD438" s="156" t="b">
        <f>Scenario!AD574=OrigScenario!AD438</f>
        <v>1</v>
      </c>
      <c r="AE438" s="156" t="b">
        <f>Scenario!AE574=OrigScenario!AE438</f>
        <v>1</v>
      </c>
      <c r="AF438" s="156" t="b">
        <f>Scenario!AF574=OrigScenario!AF438</f>
        <v>1</v>
      </c>
      <c r="AG438" s="156" t="b">
        <f>Scenario!AG574=OrigScenario!AG438</f>
        <v>1</v>
      </c>
      <c r="AH438" s="156" t="b">
        <f>Scenario!AH574=OrigScenario!AH438</f>
        <v>1</v>
      </c>
      <c r="AI438" s="156" t="b">
        <f>Scenario!AI574=OrigScenario!AI438</f>
        <v>1</v>
      </c>
      <c r="AJ438" s="156" t="b">
        <f>Scenario!AJ574=OrigScenario!AJ438</f>
        <v>1</v>
      </c>
      <c r="AK438" s="156" t="b">
        <f>Scenario!AK574=OrigScenario!AK438</f>
        <v>1</v>
      </c>
      <c r="AL438" s="156" t="b">
        <f>Scenario!AL574=OrigScenario!AL438</f>
        <v>1</v>
      </c>
      <c r="AM438" s="156" t="b">
        <f>Scenario!AM574=OrigScenario!AM438</f>
        <v>1</v>
      </c>
      <c r="AN438" s="156" t="b">
        <f>Scenario!AN574=OrigScenario!AN438</f>
        <v>1</v>
      </c>
      <c r="AO438" s="156" t="b">
        <f>Scenario!AO574=OrigScenario!AO438</f>
        <v>1</v>
      </c>
      <c r="AP438" s="156" t="b">
        <f>Scenario!AP574=OrigScenario!AP438</f>
        <v>1</v>
      </c>
      <c r="AQ438" s="156" t="b">
        <f>Scenario!AQ574=OrigScenario!AQ438</f>
        <v>1</v>
      </c>
      <c r="AR438" s="156" t="b">
        <f>Scenario!AR574=OrigScenario!AR438</f>
        <v>1</v>
      </c>
      <c r="AS438" s="156" t="b">
        <f>Scenario!AS574=OrigScenario!AS438</f>
        <v>1</v>
      </c>
      <c r="AT438" s="156" t="b">
        <f>Scenario!AT574=OrigScenario!AT438</f>
        <v>1</v>
      </c>
      <c r="AU438" s="156" t="b">
        <f>Scenario!AU574=OrigScenario!AU438</f>
        <v>1</v>
      </c>
      <c r="AV438" s="157" t="b">
        <f>Scenario!AV574=OrigScenario!AV438</f>
        <v>1</v>
      </c>
    </row>
    <row r="439" spans="2:48" x14ac:dyDescent="0.2">
      <c r="B439" s="2" t="str">
        <f>Scenario!B575</f>
        <v>Battery Electricity Storage Capacity (kWh)</v>
      </c>
      <c r="C439" s="162" t="b">
        <f>Scenario!C575=OrigScenario!C439</f>
        <v>0</v>
      </c>
      <c r="D439" s="154" t="b">
        <f>Scenario!D575=OrigScenario!D439</f>
        <v>0</v>
      </c>
      <c r="E439" s="154" t="b">
        <f>Scenario!E575=OrigScenario!E439</f>
        <v>0</v>
      </c>
      <c r="F439" s="154" t="b">
        <f>Scenario!F575=OrigScenario!F439</f>
        <v>0</v>
      </c>
      <c r="G439" s="154" t="b">
        <f>Scenario!G575=OrigScenario!G439</f>
        <v>0</v>
      </c>
      <c r="H439" s="154" t="b">
        <f>Scenario!H575=OrigScenario!H439</f>
        <v>0</v>
      </c>
      <c r="I439" s="154" t="b">
        <f>Scenario!I575=OrigScenario!I439</f>
        <v>0</v>
      </c>
      <c r="J439" s="154" t="b">
        <f>Scenario!J575=OrigScenario!J439</f>
        <v>0</v>
      </c>
      <c r="K439" s="154" t="b">
        <f>Scenario!K575=OrigScenario!K439</f>
        <v>0</v>
      </c>
      <c r="L439" s="154" t="b">
        <f>Scenario!L575=OrigScenario!L439</f>
        <v>0</v>
      </c>
      <c r="M439" s="154" t="b">
        <f>Scenario!M575=OrigScenario!M439</f>
        <v>0</v>
      </c>
      <c r="N439" s="154" t="b">
        <f>Scenario!N575=OrigScenario!N439</f>
        <v>0</v>
      </c>
      <c r="O439" s="154" t="b">
        <f>Scenario!O575=OrigScenario!O439</f>
        <v>0</v>
      </c>
      <c r="P439" s="154" t="b">
        <f>Scenario!P575=OrigScenario!P439</f>
        <v>0</v>
      </c>
      <c r="Q439" s="154" t="b">
        <f>Scenario!Q575=OrigScenario!Q439</f>
        <v>0</v>
      </c>
      <c r="R439" s="154" t="b">
        <f>Scenario!R575=OrigScenario!R439</f>
        <v>0</v>
      </c>
      <c r="S439" s="154" t="b">
        <f>Scenario!S575=OrigScenario!S439</f>
        <v>0</v>
      </c>
      <c r="T439" s="154" t="b">
        <f>Scenario!T575=OrigScenario!T439</f>
        <v>0</v>
      </c>
      <c r="U439" s="154" t="b">
        <f>Scenario!U575=OrigScenario!U439</f>
        <v>0</v>
      </c>
      <c r="V439" s="154" t="b">
        <f>Scenario!V575=OrigScenario!V439</f>
        <v>0</v>
      </c>
      <c r="W439" s="154" t="b">
        <f>Scenario!W575=OrigScenario!W439</f>
        <v>0</v>
      </c>
      <c r="X439" s="154" t="b">
        <f>Scenario!X575=OrigScenario!X439</f>
        <v>0</v>
      </c>
      <c r="Y439" s="154" t="b">
        <f>Scenario!Y575=OrigScenario!Y439</f>
        <v>0</v>
      </c>
      <c r="Z439" s="154" t="b">
        <f>Scenario!Z575=OrigScenario!Z439</f>
        <v>0</v>
      </c>
      <c r="AA439" s="154" t="b">
        <f>Scenario!AA575=OrigScenario!AA439</f>
        <v>0</v>
      </c>
      <c r="AB439" s="154" t="b">
        <f>Scenario!AB575=OrigScenario!AB439</f>
        <v>0</v>
      </c>
      <c r="AC439" s="154" t="b">
        <f>Scenario!AC575=OrigScenario!AC439</f>
        <v>0</v>
      </c>
      <c r="AD439" s="154" t="b">
        <f>Scenario!AD575=OrigScenario!AD439</f>
        <v>0</v>
      </c>
      <c r="AE439" s="154" t="b">
        <f>Scenario!AE575=OrigScenario!AE439</f>
        <v>0</v>
      </c>
      <c r="AF439" s="154" t="b">
        <f>Scenario!AF575=OrigScenario!AF439</f>
        <v>0</v>
      </c>
      <c r="AG439" s="154" t="b">
        <f>Scenario!AG575=OrigScenario!AG439</f>
        <v>0</v>
      </c>
      <c r="AH439" s="154" t="b">
        <f>Scenario!AH575=OrigScenario!AH439</f>
        <v>0</v>
      </c>
      <c r="AI439" s="154" t="b">
        <f>Scenario!AI575=OrigScenario!AI439</f>
        <v>0</v>
      </c>
      <c r="AJ439" s="154" t="b">
        <f>Scenario!AJ575=OrigScenario!AJ439</f>
        <v>0</v>
      </c>
      <c r="AK439" s="154" t="b">
        <f>Scenario!AK575=OrigScenario!AK439</f>
        <v>0</v>
      </c>
      <c r="AL439" s="154" t="b">
        <f>Scenario!AL575=OrigScenario!AL439</f>
        <v>0</v>
      </c>
      <c r="AM439" s="154" t="b">
        <f>Scenario!AM575=OrigScenario!AM439</f>
        <v>0</v>
      </c>
      <c r="AN439" s="154" t="b">
        <f>Scenario!AN575=OrigScenario!AN439</f>
        <v>0</v>
      </c>
      <c r="AO439" s="154" t="b">
        <f>Scenario!AO575=OrigScenario!AO439</f>
        <v>0</v>
      </c>
      <c r="AP439" s="154" t="b">
        <f>Scenario!AP575=OrigScenario!AP439</f>
        <v>0</v>
      </c>
      <c r="AQ439" s="154" t="b">
        <f>Scenario!AQ575=OrigScenario!AQ439</f>
        <v>0</v>
      </c>
      <c r="AR439" s="154" t="b">
        <f>Scenario!AR575=OrigScenario!AR439</f>
        <v>0</v>
      </c>
      <c r="AS439" s="154" t="b">
        <f>Scenario!AS575=OrigScenario!AS439</f>
        <v>0</v>
      </c>
      <c r="AT439" s="154" t="b">
        <f>Scenario!AT575=OrigScenario!AT439</f>
        <v>0</v>
      </c>
      <c r="AU439" s="154" t="b">
        <f>Scenario!AU575=OrigScenario!AU439</f>
        <v>0</v>
      </c>
      <c r="AV439" s="155" t="b">
        <f>Scenario!AV575=OrigScenario!AV439</f>
        <v>0</v>
      </c>
    </row>
    <row r="440" spans="2:48" x14ac:dyDescent="0.2">
      <c r="B440" s="2" t="b">
        <f>Scenario!B576=OrigScenario!B440</f>
        <v>1</v>
      </c>
      <c r="C440" s="154" t="b">
        <f>Scenario!C576=OrigScenario!C440</f>
        <v>1</v>
      </c>
      <c r="D440" s="154" t="b">
        <f>Scenario!D576=OrigScenario!D440</f>
        <v>1</v>
      </c>
      <c r="E440" s="154" t="b">
        <f>Scenario!E576=OrigScenario!E440</f>
        <v>1</v>
      </c>
      <c r="F440" s="154" t="b">
        <f>Scenario!F576=OrigScenario!F440</f>
        <v>1</v>
      </c>
      <c r="G440" s="154" t="b">
        <f>Scenario!G576=OrigScenario!G440</f>
        <v>1</v>
      </c>
      <c r="H440" s="154" t="b">
        <f>Scenario!H576=OrigScenario!H440</f>
        <v>1</v>
      </c>
      <c r="I440" s="154" t="b">
        <f>Scenario!I576=OrigScenario!I440</f>
        <v>1</v>
      </c>
      <c r="J440" s="154" t="b">
        <f>Scenario!J576=OrigScenario!J440</f>
        <v>1</v>
      </c>
      <c r="K440" s="154" t="b">
        <f>Scenario!K576=OrigScenario!K440</f>
        <v>1</v>
      </c>
      <c r="L440" s="154" t="b">
        <f>Scenario!L576=OrigScenario!L440</f>
        <v>1</v>
      </c>
      <c r="M440" s="154" t="b">
        <f>Scenario!M576=OrigScenario!M440</f>
        <v>1</v>
      </c>
      <c r="N440" s="154" t="b">
        <f>Scenario!N576=OrigScenario!N440</f>
        <v>1</v>
      </c>
      <c r="O440" s="154" t="b">
        <f>Scenario!O576=OrigScenario!O440</f>
        <v>1</v>
      </c>
      <c r="P440" s="154" t="b">
        <f>Scenario!P576=OrigScenario!P440</f>
        <v>1</v>
      </c>
      <c r="Q440" s="154" t="b">
        <f>Scenario!Q576=OrigScenario!Q440</f>
        <v>1</v>
      </c>
      <c r="R440" s="154" t="b">
        <f>Scenario!R576=OrigScenario!R440</f>
        <v>1</v>
      </c>
      <c r="S440" s="154" t="b">
        <f>Scenario!S576=OrigScenario!S440</f>
        <v>1</v>
      </c>
      <c r="T440" s="154" t="b">
        <f>Scenario!T576=OrigScenario!T440</f>
        <v>1</v>
      </c>
      <c r="U440" s="154" t="b">
        <f>Scenario!U576=OrigScenario!U440</f>
        <v>1</v>
      </c>
      <c r="V440" s="154" t="b">
        <f>Scenario!V576=OrigScenario!V440</f>
        <v>1</v>
      </c>
      <c r="W440" s="154" t="b">
        <f>Scenario!W576=OrigScenario!W440</f>
        <v>1</v>
      </c>
      <c r="X440" s="154" t="b">
        <f>Scenario!X576=OrigScenario!X440</f>
        <v>1</v>
      </c>
      <c r="Y440" s="154" t="b">
        <f>Scenario!Y576=OrigScenario!Y440</f>
        <v>1</v>
      </c>
      <c r="Z440" s="154" t="b">
        <f>Scenario!Z576=OrigScenario!Z440</f>
        <v>1</v>
      </c>
      <c r="AA440" s="154" t="b">
        <f>Scenario!AA576=OrigScenario!AA440</f>
        <v>1</v>
      </c>
      <c r="AB440" s="154" t="b">
        <f>Scenario!AB576=OrigScenario!AB440</f>
        <v>1</v>
      </c>
      <c r="AC440" s="154" t="b">
        <f>Scenario!AC576=OrigScenario!AC440</f>
        <v>1</v>
      </c>
      <c r="AD440" s="154" t="b">
        <f>Scenario!AD576=OrigScenario!AD440</f>
        <v>1</v>
      </c>
      <c r="AE440" s="154" t="b">
        <f>Scenario!AE576=OrigScenario!AE440</f>
        <v>1</v>
      </c>
      <c r="AF440" s="154" t="b">
        <f>Scenario!AF576=OrigScenario!AF440</f>
        <v>1</v>
      </c>
      <c r="AG440" s="154" t="b">
        <f>Scenario!AG576=OrigScenario!AG440</f>
        <v>1</v>
      </c>
      <c r="AH440" s="154" t="b">
        <f>Scenario!AH576=OrigScenario!AH440</f>
        <v>1</v>
      </c>
      <c r="AI440" s="154" t="b">
        <f>Scenario!AI576=OrigScenario!AI440</f>
        <v>1</v>
      </c>
      <c r="AJ440" s="154" t="b">
        <f>Scenario!AJ576=OrigScenario!AJ440</f>
        <v>1</v>
      </c>
      <c r="AK440" s="154" t="b">
        <f>Scenario!AK576=OrigScenario!AK440</f>
        <v>1</v>
      </c>
      <c r="AL440" s="154" t="b">
        <f>Scenario!AL576=OrigScenario!AL440</f>
        <v>1</v>
      </c>
      <c r="AM440" s="154" t="b">
        <f>Scenario!AM576=OrigScenario!AM440</f>
        <v>1</v>
      </c>
      <c r="AN440" s="154" t="b">
        <f>Scenario!AN576=OrigScenario!AN440</f>
        <v>1</v>
      </c>
      <c r="AO440" s="154" t="b">
        <f>Scenario!AO576=OrigScenario!AO440</f>
        <v>1</v>
      </c>
      <c r="AP440" s="154" t="b">
        <f>Scenario!AP576=OrigScenario!AP440</f>
        <v>1</v>
      </c>
      <c r="AQ440" s="154" t="b">
        <f>Scenario!AQ576=OrigScenario!AQ440</f>
        <v>1</v>
      </c>
      <c r="AR440" s="154" t="b">
        <f>Scenario!AR576=OrigScenario!AR440</f>
        <v>1</v>
      </c>
      <c r="AS440" s="154" t="b">
        <f>Scenario!AS576=OrigScenario!AS440</f>
        <v>1</v>
      </c>
      <c r="AT440" s="154" t="b">
        <f>Scenario!AT576=OrigScenario!AT440</f>
        <v>1</v>
      </c>
      <c r="AU440" s="154" t="b">
        <f>Scenario!AU576=OrigScenario!AU440</f>
        <v>1</v>
      </c>
      <c r="AV440" s="155" t="b">
        <f>Scenario!AV576=OrigScenario!AV440</f>
        <v>1</v>
      </c>
    </row>
    <row r="441" spans="2:48" x14ac:dyDescent="0.2">
      <c r="B441" s="2" t="b">
        <f>Scenario!B577=OrigScenario!B441</f>
        <v>1</v>
      </c>
      <c r="C441" s="154" t="b">
        <f>Scenario!C577=OrigScenario!C441</f>
        <v>1</v>
      </c>
      <c r="D441" s="154" t="b">
        <f>Scenario!D577=OrigScenario!D441</f>
        <v>1</v>
      </c>
      <c r="E441" s="154" t="b">
        <f>Scenario!E577=OrigScenario!E441</f>
        <v>1</v>
      </c>
      <c r="F441" s="154" t="b">
        <f>Scenario!F577=OrigScenario!F441</f>
        <v>1</v>
      </c>
      <c r="G441" s="154" t="b">
        <f>Scenario!G577=OrigScenario!G441</f>
        <v>1</v>
      </c>
      <c r="H441" s="154" t="b">
        <f>Scenario!H577=OrigScenario!H441</f>
        <v>1</v>
      </c>
      <c r="I441" s="154" t="b">
        <f>Scenario!I577=OrigScenario!I441</f>
        <v>1</v>
      </c>
      <c r="J441" s="154" t="b">
        <f>Scenario!J577=OrigScenario!J441</f>
        <v>1</v>
      </c>
      <c r="K441" s="154" t="b">
        <f>Scenario!K577=OrigScenario!K441</f>
        <v>1</v>
      </c>
      <c r="L441" s="154" t="b">
        <f>Scenario!L577=OrigScenario!L441</f>
        <v>1</v>
      </c>
      <c r="M441" s="154" t="b">
        <f>Scenario!M577=OrigScenario!M441</f>
        <v>1</v>
      </c>
      <c r="N441" s="154" t="b">
        <f>Scenario!N577=OrigScenario!N441</f>
        <v>1</v>
      </c>
      <c r="O441" s="154" t="b">
        <f>Scenario!O577=OrigScenario!O441</f>
        <v>1</v>
      </c>
      <c r="P441" s="154" t="b">
        <f>Scenario!P577=OrigScenario!P441</f>
        <v>1</v>
      </c>
      <c r="Q441" s="154" t="b">
        <f>Scenario!Q577=OrigScenario!Q441</f>
        <v>1</v>
      </c>
      <c r="R441" s="154" t="b">
        <f>Scenario!R577=OrigScenario!R441</f>
        <v>1</v>
      </c>
      <c r="S441" s="154" t="b">
        <f>Scenario!S577=OrigScenario!S441</f>
        <v>1</v>
      </c>
      <c r="T441" s="154" t="b">
        <f>Scenario!T577=OrigScenario!T441</f>
        <v>1</v>
      </c>
      <c r="U441" s="154" t="b">
        <f>Scenario!U577=OrigScenario!U441</f>
        <v>1</v>
      </c>
      <c r="V441" s="154" t="b">
        <f>Scenario!V577=OrigScenario!V441</f>
        <v>1</v>
      </c>
      <c r="W441" s="154" t="b">
        <f>Scenario!W577=OrigScenario!W441</f>
        <v>1</v>
      </c>
      <c r="X441" s="154" t="b">
        <f>Scenario!X577=OrigScenario!X441</f>
        <v>1</v>
      </c>
      <c r="Y441" s="154" t="b">
        <f>Scenario!Y577=OrigScenario!Y441</f>
        <v>1</v>
      </c>
      <c r="Z441" s="154" t="b">
        <f>Scenario!Z577=OrigScenario!Z441</f>
        <v>1</v>
      </c>
      <c r="AA441" s="154" t="b">
        <f>Scenario!AA577=OrigScenario!AA441</f>
        <v>1</v>
      </c>
      <c r="AB441" s="154" t="b">
        <f>Scenario!AB577=OrigScenario!AB441</f>
        <v>1</v>
      </c>
      <c r="AC441" s="154" t="b">
        <f>Scenario!AC577=OrigScenario!AC441</f>
        <v>1</v>
      </c>
      <c r="AD441" s="154" t="b">
        <f>Scenario!AD577=OrigScenario!AD441</f>
        <v>1</v>
      </c>
      <c r="AE441" s="154" t="b">
        <f>Scenario!AE577=OrigScenario!AE441</f>
        <v>1</v>
      </c>
      <c r="AF441" s="154" t="b">
        <f>Scenario!AF577=OrigScenario!AF441</f>
        <v>1</v>
      </c>
      <c r="AG441" s="154" t="b">
        <f>Scenario!AG577=OrigScenario!AG441</f>
        <v>1</v>
      </c>
      <c r="AH441" s="154" t="b">
        <f>Scenario!AH577=OrigScenario!AH441</f>
        <v>1</v>
      </c>
      <c r="AI441" s="154" t="b">
        <f>Scenario!AI577=OrigScenario!AI441</f>
        <v>1</v>
      </c>
      <c r="AJ441" s="154" t="b">
        <f>Scenario!AJ577=OrigScenario!AJ441</f>
        <v>1</v>
      </c>
      <c r="AK441" s="154" t="b">
        <f>Scenario!AK577=OrigScenario!AK441</f>
        <v>1</v>
      </c>
      <c r="AL441" s="154" t="b">
        <f>Scenario!AL577=OrigScenario!AL441</f>
        <v>1</v>
      </c>
      <c r="AM441" s="154" t="b">
        <f>Scenario!AM577=OrigScenario!AM441</f>
        <v>1</v>
      </c>
      <c r="AN441" s="154" t="b">
        <f>Scenario!AN577=OrigScenario!AN441</f>
        <v>1</v>
      </c>
      <c r="AO441" s="154" t="b">
        <f>Scenario!AO577=OrigScenario!AO441</f>
        <v>1</v>
      </c>
      <c r="AP441" s="154" t="b">
        <f>Scenario!AP577=OrigScenario!AP441</f>
        <v>1</v>
      </c>
      <c r="AQ441" s="154" t="b">
        <f>Scenario!AQ577=OrigScenario!AQ441</f>
        <v>1</v>
      </c>
      <c r="AR441" s="154" t="b">
        <f>Scenario!AR577=OrigScenario!AR441</f>
        <v>1</v>
      </c>
      <c r="AS441" s="154" t="b">
        <f>Scenario!AS577=OrigScenario!AS441</f>
        <v>1</v>
      </c>
      <c r="AT441" s="154" t="b">
        <f>Scenario!AT577=OrigScenario!AT441</f>
        <v>1</v>
      </c>
      <c r="AU441" s="154" t="b">
        <f>Scenario!AU577=OrigScenario!AU441</f>
        <v>1</v>
      </c>
      <c r="AV441" s="155" t="b">
        <f>Scenario!AV577=OrigScenario!AV441</f>
        <v>1</v>
      </c>
    </row>
    <row r="442" spans="2:48" x14ac:dyDescent="0.2">
      <c r="B442" s="2" t="b">
        <f>Scenario!B578=OrigScenario!B442</f>
        <v>1</v>
      </c>
      <c r="C442" s="154" t="b">
        <f>Scenario!C578=OrigScenario!C442</f>
        <v>1</v>
      </c>
      <c r="D442" s="154" t="b">
        <f>Scenario!D578=OrigScenario!D442</f>
        <v>1</v>
      </c>
      <c r="E442" s="154" t="b">
        <f>Scenario!E578=OrigScenario!E442</f>
        <v>1</v>
      </c>
      <c r="F442" s="154" t="b">
        <f>Scenario!F578=OrigScenario!F442</f>
        <v>1</v>
      </c>
      <c r="G442" s="154" t="b">
        <f>Scenario!G578=OrigScenario!G442</f>
        <v>1</v>
      </c>
      <c r="H442" s="154" t="b">
        <f>Scenario!H578=OrigScenario!H442</f>
        <v>1</v>
      </c>
      <c r="I442" s="154" t="b">
        <f>Scenario!I578=OrigScenario!I442</f>
        <v>1</v>
      </c>
      <c r="J442" s="154" t="b">
        <f>Scenario!J578=OrigScenario!J442</f>
        <v>1</v>
      </c>
      <c r="K442" s="154" t="b">
        <f>Scenario!K578=OrigScenario!K442</f>
        <v>1</v>
      </c>
      <c r="L442" s="154" t="b">
        <f>Scenario!L578=OrigScenario!L442</f>
        <v>1</v>
      </c>
      <c r="M442" s="154" t="b">
        <f>Scenario!M578=OrigScenario!M442</f>
        <v>1</v>
      </c>
      <c r="N442" s="154" t="b">
        <f>Scenario!N578=OrigScenario!N442</f>
        <v>1</v>
      </c>
      <c r="O442" s="154" t="b">
        <f>Scenario!O578=OrigScenario!O442</f>
        <v>1</v>
      </c>
      <c r="P442" s="154" t="b">
        <f>Scenario!P578=OrigScenario!P442</f>
        <v>1</v>
      </c>
      <c r="Q442" s="154" t="b">
        <f>Scenario!Q578=OrigScenario!Q442</f>
        <v>1</v>
      </c>
      <c r="R442" s="154" t="b">
        <f>Scenario!R578=OrigScenario!R442</f>
        <v>1</v>
      </c>
      <c r="S442" s="154" t="b">
        <f>Scenario!S578=OrigScenario!S442</f>
        <v>1</v>
      </c>
      <c r="T442" s="154" t="b">
        <f>Scenario!T578=OrigScenario!T442</f>
        <v>1</v>
      </c>
      <c r="U442" s="154" t="b">
        <f>Scenario!U578=OrigScenario!U442</f>
        <v>1</v>
      </c>
      <c r="V442" s="154" t="b">
        <f>Scenario!V578=OrigScenario!V442</f>
        <v>1</v>
      </c>
      <c r="W442" s="154" t="b">
        <f>Scenario!W578=OrigScenario!W442</f>
        <v>1</v>
      </c>
      <c r="X442" s="154" t="b">
        <f>Scenario!X578=OrigScenario!X442</f>
        <v>1</v>
      </c>
      <c r="Y442" s="154" t="b">
        <f>Scenario!Y578=OrigScenario!Y442</f>
        <v>1</v>
      </c>
      <c r="Z442" s="154" t="b">
        <f>Scenario!Z578=OrigScenario!Z442</f>
        <v>1</v>
      </c>
      <c r="AA442" s="154" t="b">
        <f>Scenario!AA578=OrigScenario!AA442</f>
        <v>1</v>
      </c>
      <c r="AB442" s="154" t="b">
        <f>Scenario!AB578=OrigScenario!AB442</f>
        <v>1</v>
      </c>
      <c r="AC442" s="154" t="b">
        <f>Scenario!AC578=OrigScenario!AC442</f>
        <v>1</v>
      </c>
      <c r="AD442" s="154" t="b">
        <f>Scenario!AD578=OrigScenario!AD442</f>
        <v>1</v>
      </c>
      <c r="AE442" s="154" t="b">
        <f>Scenario!AE578=OrigScenario!AE442</f>
        <v>1</v>
      </c>
      <c r="AF442" s="154" t="b">
        <f>Scenario!AF578=OrigScenario!AF442</f>
        <v>1</v>
      </c>
      <c r="AG442" s="154" t="b">
        <f>Scenario!AG578=OrigScenario!AG442</f>
        <v>1</v>
      </c>
      <c r="AH442" s="154" t="b">
        <f>Scenario!AH578=OrigScenario!AH442</f>
        <v>1</v>
      </c>
      <c r="AI442" s="154" t="b">
        <f>Scenario!AI578=OrigScenario!AI442</f>
        <v>1</v>
      </c>
      <c r="AJ442" s="154" t="b">
        <f>Scenario!AJ578=OrigScenario!AJ442</f>
        <v>1</v>
      </c>
      <c r="AK442" s="154" t="b">
        <f>Scenario!AK578=OrigScenario!AK442</f>
        <v>1</v>
      </c>
      <c r="AL442" s="154" t="b">
        <f>Scenario!AL578=OrigScenario!AL442</f>
        <v>1</v>
      </c>
      <c r="AM442" s="154" t="b">
        <f>Scenario!AM578=OrigScenario!AM442</f>
        <v>1</v>
      </c>
      <c r="AN442" s="154" t="b">
        <f>Scenario!AN578=OrigScenario!AN442</f>
        <v>1</v>
      </c>
      <c r="AO442" s="154" t="b">
        <f>Scenario!AO578=OrigScenario!AO442</f>
        <v>1</v>
      </c>
      <c r="AP442" s="154" t="b">
        <f>Scenario!AP578=OrigScenario!AP442</f>
        <v>1</v>
      </c>
      <c r="AQ442" s="154" t="b">
        <f>Scenario!AQ578=OrigScenario!AQ442</f>
        <v>1</v>
      </c>
      <c r="AR442" s="154" t="b">
        <f>Scenario!AR578=OrigScenario!AR442</f>
        <v>1</v>
      </c>
      <c r="AS442" s="154" t="b">
        <f>Scenario!AS578=OrigScenario!AS442</f>
        <v>1</v>
      </c>
      <c r="AT442" s="154" t="b">
        <f>Scenario!AT578=OrigScenario!AT442</f>
        <v>1</v>
      </c>
      <c r="AU442" s="154" t="b">
        <f>Scenario!AU578=OrigScenario!AU442</f>
        <v>1</v>
      </c>
      <c r="AV442" s="155" t="b">
        <f>Scenario!AV578=OrigScenario!AV442</f>
        <v>1</v>
      </c>
    </row>
    <row r="443" spans="2:48" x14ac:dyDescent="0.2">
      <c r="B443" s="2" t="b">
        <f>Scenario!B579=OrigScenario!B443</f>
        <v>1</v>
      </c>
      <c r="C443" s="162" t="b">
        <f>Scenario!C579=OrigScenario!C443</f>
        <v>0</v>
      </c>
      <c r="D443" s="154" t="b">
        <f>Scenario!D579=OrigScenario!D443</f>
        <v>0</v>
      </c>
      <c r="E443" s="154" t="b">
        <f>Scenario!E579=OrigScenario!E443</f>
        <v>0</v>
      </c>
      <c r="F443" s="154" t="b">
        <f>Scenario!F579=OrigScenario!F443</f>
        <v>0</v>
      </c>
      <c r="G443" s="154" t="b">
        <f>Scenario!G579=OrigScenario!G443</f>
        <v>0</v>
      </c>
      <c r="H443" s="154" t="b">
        <f>Scenario!H579=OrigScenario!H443</f>
        <v>0</v>
      </c>
      <c r="I443" s="154" t="b">
        <f>Scenario!I579=OrigScenario!I443</f>
        <v>0</v>
      </c>
      <c r="J443" s="154" t="b">
        <f>Scenario!J579=OrigScenario!J443</f>
        <v>0</v>
      </c>
      <c r="K443" s="154" t="b">
        <f>Scenario!K579=OrigScenario!K443</f>
        <v>0</v>
      </c>
      <c r="L443" s="154" t="b">
        <f>Scenario!L579=OrigScenario!L443</f>
        <v>0</v>
      </c>
      <c r="M443" s="154" t="b">
        <f>Scenario!M579=OrigScenario!M443</f>
        <v>0</v>
      </c>
      <c r="N443" s="154" t="b">
        <f>Scenario!N579=OrigScenario!N443</f>
        <v>0</v>
      </c>
      <c r="O443" s="154" t="b">
        <f>Scenario!O579=OrigScenario!O443</f>
        <v>0</v>
      </c>
      <c r="P443" s="154" t="b">
        <f>Scenario!P579=OrigScenario!P443</f>
        <v>0</v>
      </c>
      <c r="Q443" s="154" t="b">
        <f>Scenario!Q579=OrigScenario!Q443</f>
        <v>0</v>
      </c>
      <c r="R443" s="154" t="b">
        <f>Scenario!R579=OrigScenario!R443</f>
        <v>0</v>
      </c>
      <c r="S443" s="154" t="b">
        <f>Scenario!S579=OrigScenario!S443</f>
        <v>0</v>
      </c>
      <c r="T443" s="154" t="b">
        <f>Scenario!T579=OrigScenario!T443</f>
        <v>0</v>
      </c>
      <c r="U443" s="154" t="b">
        <f>Scenario!U579=OrigScenario!U443</f>
        <v>0</v>
      </c>
      <c r="V443" s="154" t="b">
        <f>Scenario!V579=OrigScenario!V443</f>
        <v>0</v>
      </c>
      <c r="W443" s="154" t="b">
        <f>Scenario!W579=OrigScenario!W443</f>
        <v>0</v>
      </c>
      <c r="X443" s="154" t="b">
        <f>Scenario!X579=OrigScenario!X443</f>
        <v>0</v>
      </c>
      <c r="Y443" s="154" t="b">
        <f>Scenario!Y579=OrigScenario!Y443</f>
        <v>0</v>
      </c>
      <c r="Z443" s="154" t="b">
        <f>Scenario!Z579=OrigScenario!Z443</f>
        <v>0</v>
      </c>
      <c r="AA443" s="154" t="b">
        <f>Scenario!AA579=OrigScenario!AA443</f>
        <v>0</v>
      </c>
      <c r="AB443" s="154" t="b">
        <f>Scenario!AB579=OrigScenario!AB443</f>
        <v>0</v>
      </c>
      <c r="AC443" s="154" t="b">
        <f>Scenario!AC579=OrigScenario!AC443</f>
        <v>0</v>
      </c>
      <c r="AD443" s="154" t="b">
        <f>Scenario!AD579=OrigScenario!AD443</f>
        <v>0</v>
      </c>
      <c r="AE443" s="154" t="b">
        <f>Scenario!AE579=OrigScenario!AE443</f>
        <v>0</v>
      </c>
      <c r="AF443" s="154" t="b">
        <f>Scenario!AF579=OrigScenario!AF443</f>
        <v>0</v>
      </c>
      <c r="AG443" s="154" t="b">
        <f>Scenario!AG579=OrigScenario!AG443</f>
        <v>0</v>
      </c>
      <c r="AH443" s="154" t="b">
        <f>Scenario!AH579=OrigScenario!AH443</f>
        <v>0</v>
      </c>
      <c r="AI443" s="154" t="b">
        <f>Scenario!AI579=OrigScenario!AI443</f>
        <v>0</v>
      </c>
      <c r="AJ443" s="154" t="b">
        <f>Scenario!AJ579=OrigScenario!AJ443</f>
        <v>0</v>
      </c>
      <c r="AK443" s="154" t="b">
        <f>Scenario!AK579=OrigScenario!AK443</f>
        <v>0</v>
      </c>
      <c r="AL443" s="154" t="b">
        <f>Scenario!AL579=OrigScenario!AL443</f>
        <v>0</v>
      </c>
      <c r="AM443" s="154" t="b">
        <f>Scenario!AM579=OrigScenario!AM443</f>
        <v>0</v>
      </c>
      <c r="AN443" s="154" t="b">
        <f>Scenario!AN579=OrigScenario!AN443</f>
        <v>0</v>
      </c>
      <c r="AO443" s="154" t="b">
        <f>Scenario!AO579=OrigScenario!AO443</f>
        <v>0</v>
      </c>
      <c r="AP443" s="154" t="b">
        <f>Scenario!AP579=OrigScenario!AP443</f>
        <v>0</v>
      </c>
      <c r="AQ443" s="154" t="b">
        <f>Scenario!AQ579=OrigScenario!AQ443</f>
        <v>0</v>
      </c>
      <c r="AR443" s="154" t="b">
        <f>Scenario!AR579=OrigScenario!AR443</f>
        <v>0</v>
      </c>
      <c r="AS443" s="154" t="b">
        <f>Scenario!AS579=OrigScenario!AS443</f>
        <v>0</v>
      </c>
      <c r="AT443" s="154" t="b">
        <f>Scenario!AT579=OrigScenario!AT443</f>
        <v>0</v>
      </c>
      <c r="AU443" s="154" t="b">
        <f>Scenario!AU579=OrigScenario!AU443</f>
        <v>0</v>
      </c>
      <c r="AV443" s="155" t="b">
        <f>Scenario!AV579=OrigScenario!AV443</f>
        <v>0</v>
      </c>
    </row>
    <row r="444" spans="2:48" x14ac:dyDescent="0.2">
      <c r="B444" s="2" t="b">
        <f>Scenario!B580=OrigScenario!B444</f>
        <v>1</v>
      </c>
      <c r="C444" s="162" t="b">
        <f>Scenario!C580=OrigScenario!C444</f>
        <v>0</v>
      </c>
      <c r="D444" s="154" t="b">
        <f>Scenario!D580=OrigScenario!D444</f>
        <v>0</v>
      </c>
      <c r="E444" s="154" t="b">
        <f>Scenario!E580=OrigScenario!E444</f>
        <v>0</v>
      </c>
      <c r="F444" s="154" t="b">
        <f>Scenario!F580=OrigScenario!F444</f>
        <v>0</v>
      </c>
      <c r="G444" s="154" t="b">
        <f>Scenario!G580=OrigScenario!G444</f>
        <v>0</v>
      </c>
      <c r="H444" s="154" t="b">
        <f>Scenario!H580=OrigScenario!H444</f>
        <v>0</v>
      </c>
      <c r="I444" s="154" t="b">
        <f>Scenario!I580=OrigScenario!I444</f>
        <v>0</v>
      </c>
      <c r="J444" s="154" t="b">
        <f>Scenario!J580=OrigScenario!J444</f>
        <v>0</v>
      </c>
      <c r="K444" s="154" t="b">
        <f>Scenario!K580=OrigScenario!K444</f>
        <v>0</v>
      </c>
      <c r="L444" s="154" t="b">
        <f>Scenario!L580=OrigScenario!L444</f>
        <v>0</v>
      </c>
      <c r="M444" s="154" t="b">
        <f>Scenario!M580=OrigScenario!M444</f>
        <v>0</v>
      </c>
      <c r="N444" s="154" t="b">
        <f>Scenario!N580=OrigScenario!N444</f>
        <v>0</v>
      </c>
      <c r="O444" s="154" t="b">
        <f>Scenario!O580=OrigScenario!O444</f>
        <v>0</v>
      </c>
      <c r="P444" s="154" t="b">
        <f>Scenario!P580=OrigScenario!P444</f>
        <v>0</v>
      </c>
      <c r="Q444" s="154" t="b">
        <f>Scenario!Q580=OrigScenario!Q444</f>
        <v>0</v>
      </c>
      <c r="R444" s="154" t="b">
        <f>Scenario!R580=OrigScenario!R444</f>
        <v>0</v>
      </c>
      <c r="S444" s="154" t="b">
        <f>Scenario!S580=OrigScenario!S444</f>
        <v>0</v>
      </c>
      <c r="T444" s="154" t="b">
        <f>Scenario!T580=OrigScenario!T444</f>
        <v>0</v>
      </c>
      <c r="U444" s="154" t="b">
        <f>Scenario!U580=OrigScenario!U444</f>
        <v>0</v>
      </c>
      <c r="V444" s="154" t="b">
        <f>Scenario!V580=OrigScenario!V444</f>
        <v>0</v>
      </c>
      <c r="W444" s="154" t="b">
        <f>Scenario!W580=OrigScenario!W444</f>
        <v>0</v>
      </c>
      <c r="X444" s="154" t="b">
        <f>Scenario!X580=OrigScenario!X444</f>
        <v>0</v>
      </c>
      <c r="Y444" s="154" t="b">
        <f>Scenario!Y580=OrigScenario!Y444</f>
        <v>0</v>
      </c>
      <c r="Z444" s="154" t="b">
        <f>Scenario!Z580=OrigScenario!Z444</f>
        <v>0</v>
      </c>
      <c r="AA444" s="154" t="b">
        <f>Scenario!AA580=OrigScenario!AA444</f>
        <v>0</v>
      </c>
      <c r="AB444" s="154" t="b">
        <f>Scenario!AB580=OrigScenario!AB444</f>
        <v>0</v>
      </c>
      <c r="AC444" s="154" t="b">
        <f>Scenario!AC580=OrigScenario!AC444</f>
        <v>0</v>
      </c>
      <c r="AD444" s="154" t="b">
        <f>Scenario!AD580=OrigScenario!AD444</f>
        <v>0</v>
      </c>
      <c r="AE444" s="154" t="b">
        <f>Scenario!AE580=OrigScenario!AE444</f>
        <v>0</v>
      </c>
      <c r="AF444" s="154" t="b">
        <f>Scenario!AF580=OrigScenario!AF444</f>
        <v>0</v>
      </c>
      <c r="AG444" s="154" t="b">
        <f>Scenario!AG580=OrigScenario!AG444</f>
        <v>0</v>
      </c>
      <c r="AH444" s="154" t="b">
        <f>Scenario!AH580=OrigScenario!AH444</f>
        <v>0</v>
      </c>
      <c r="AI444" s="154" t="b">
        <f>Scenario!AI580=OrigScenario!AI444</f>
        <v>0</v>
      </c>
      <c r="AJ444" s="154" t="b">
        <f>Scenario!AJ580=OrigScenario!AJ444</f>
        <v>0</v>
      </c>
      <c r="AK444" s="154" t="b">
        <f>Scenario!AK580=OrigScenario!AK444</f>
        <v>0</v>
      </c>
      <c r="AL444" s="154" t="b">
        <f>Scenario!AL580=OrigScenario!AL444</f>
        <v>0</v>
      </c>
      <c r="AM444" s="154" t="b">
        <f>Scenario!AM580=OrigScenario!AM444</f>
        <v>0</v>
      </c>
      <c r="AN444" s="154" t="b">
        <f>Scenario!AN580=OrigScenario!AN444</f>
        <v>0</v>
      </c>
      <c r="AO444" s="154" t="b">
        <f>Scenario!AO580=OrigScenario!AO444</f>
        <v>0</v>
      </c>
      <c r="AP444" s="154" t="b">
        <f>Scenario!AP580=OrigScenario!AP444</f>
        <v>0</v>
      </c>
      <c r="AQ444" s="154" t="b">
        <f>Scenario!AQ580=OrigScenario!AQ444</f>
        <v>0</v>
      </c>
      <c r="AR444" s="154" t="b">
        <f>Scenario!AR580=OrigScenario!AR444</f>
        <v>0</v>
      </c>
      <c r="AS444" s="154" t="b">
        <f>Scenario!AS580=OrigScenario!AS444</f>
        <v>0</v>
      </c>
      <c r="AT444" s="154" t="b">
        <f>Scenario!AT580=OrigScenario!AT444</f>
        <v>0</v>
      </c>
      <c r="AU444" s="154" t="b">
        <f>Scenario!AU580=OrigScenario!AU444</f>
        <v>0</v>
      </c>
      <c r="AV444" s="154" t="b">
        <f>Scenario!AV580=OrigScenario!AV444</f>
        <v>0</v>
      </c>
    </row>
    <row r="445" spans="2:48" x14ac:dyDescent="0.2">
      <c r="B445" s="2" t="b">
        <f>Scenario!B581=OrigScenario!B445</f>
        <v>1</v>
      </c>
      <c r="C445" s="154" t="b">
        <f>Scenario!C581=OrigScenario!C445</f>
        <v>1</v>
      </c>
      <c r="D445" s="154" t="b">
        <f>Scenario!D581=OrigScenario!D445</f>
        <v>1</v>
      </c>
      <c r="E445" s="154" t="b">
        <f>Scenario!E581=OrigScenario!E445</f>
        <v>1</v>
      </c>
      <c r="F445" s="154" t="b">
        <f>Scenario!F581=OrigScenario!F445</f>
        <v>1</v>
      </c>
      <c r="G445" s="154" t="b">
        <f>Scenario!G581=OrigScenario!G445</f>
        <v>1</v>
      </c>
      <c r="H445" s="154" t="b">
        <f>Scenario!H581=OrigScenario!H445</f>
        <v>1</v>
      </c>
      <c r="I445" s="154" t="b">
        <f>Scenario!I581=OrigScenario!I445</f>
        <v>1</v>
      </c>
      <c r="J445" s="154" t="b">
        <f>Scenario!J581=OrigScenario!J445</f>
        <v>1</v>
      </c>
      <c r="K445" s="154" t="b">
        <f>Scenario!K581=OrigScenario!K445</f>
        <v>1</v>
      </c>
      <c r="L445" s="154" t="b">
        <f>Scenario!L581=OrigScenario!L445</f>
        <v>1</v>
      </c>
      <c r="M445" s="154" t="b">
        <f>Scenario!M581=OrigScenario!M445</f>
        <v>1</v>
      </c>
      <c r="N445" s="154" t="b">
        <f>Scenario!N581=OrigScenario!N445</f>
        <v>1</v>
      </c>
      <c r="O445" s="154" t="b">
        <f>Scenario!O581=OrigScenario!O445</f>
        <v>1</v>
      </c>
      <c r="P445" s="154" t="b">
        <f>Scenario!P581=OrigScenario!P445</f>
        <v>1</v>
      </c>
      <c r="Q445" s="154" t="b">
        <f>Scenario!Q581=OrigScenario!Q445</f>
        <v>1</v>
      </c>
      <c r="R445" s="154" t="b">
        <f>Scenario!R581=OrigScenario!R445</f>
        <v>1</v>
      </c>
      <c r="S445" s="154" t="b">
        <f>Scenario!S581=OrigScenario!S445</f>
        <v>1</v>
      </c>
      <c r="T445" s="154" t="b">
        <f>Scenario!T581=OrigScenario!T445</f>
        <v>1</v>
      </c>
      <c r="U445" s="154" t="b">
        <f>Scenario!U581=OrigScenario!U445</f>
        <v>1</v>
      </c>
      <c r="V445" s="154" t="b">
        <f>Scenario!V581=OrigScenario!V445</f>
        <v>1</v>
      </c>
      <c r="W445" s="154" t="b">
        <f>Scenario!W581=OrigScenario!W445</f>
        <v>1</v>
      </c>
      <c r="X445" s="154" t="b">
        <f>Scenario!X581=OrigScenario!X445</f>
        <v>1</v>
      </c>
      <c r="Y445" s="154" t="b">
        <f>Scenario!Y581=OrigScenario!Y445</f>
        <v>1</v>
      </c>
      <c r="Z445" s="154" t="b">
        <f>Scenario!Z581=OrigScenario!Z445</f>
        <v>1</v>
      </c>
      <c r="AA445" s="154" t="b">
        <f>Scenario!AA581=OrigScenario!AA445</f>
        <v>1</v>
      </c>
      <c r="AB445" s="154" t="b">
        <f>Scenario!AB581=OrigScenario!AB445</f>
        <v>1</v>
      </c>
      <c r="AC445" s="154" t="b">
        <f>Scenario!AC581=OrigScenario!AC445</f>
        <v>1</v>
      </c>
      <c r="AD445" s="154" t="b">
        <f>Scenario!AD581=OrigScenario!AD445</f>
        <v>1</v>
      </c>
      <c r="AE445" s="154" t="b">
        <f>Scenario!AE581=OrigScenario!AE445</f>
        <v>1</v>
      </c>
      <c r="AF445" s="154" t="b">
        <f>Scenario!AF581=OrigScenario!AF445</f>
        <v>1</v>
      </c>
      <c r="AG445" s="154" t="b">
        <f>Scenario!AG581=OrigScenario!AG445</f>
        <v>1</v>
      </c>
      <c r="AH445" s="154" t="b">
        <f>Scenario!AH581=OrigScenario!AH445</f>
        <v>1</v>
      </c>
      <c r="AI445" s="154" t="b">
        <f>Scenario!AI581=OrigScenario!AI445</f>
        <v>1</v>
      </c>
      <c r="AJ445" s="154" t="b">
        <f>Scenario!AJ581=OrigScenario!AJ445</f>
        <v>1</v>
      </c>
      <c r="AK445" s="154" t="b">
        <f>Scenario!AK581=OrigScenario!AK445</f>
        <v>1</v>
      </c>
      <c r="AL445" s="154" t="b">
        <f>Scenario!AL581=OrigScenario!AL445</f>
        <v>1</v>
      </c>
      <c r="AM445" s="154" t="b">
        <f>Scenario!AM581=OrigScenario!AM445</f>
        <v>1</v>
      </c>
      <c r="AN445" s="154" t="b">
        <f>Scenario!AN581=OrigScenario!AN445</f>
        <v>1</v>
      </c>
      <c r="AO445" s="154" t="b">
        <f>Scenario!AO581=OrigScenario!AO445</f>
        <v>1</v>
      </c>
      <c r="AP445" s="154" t="b">
        <f>Scenario!AP581=OrigScenario!AP445</f>
        <v>1</v>
      </c>
      <c r="AQ445" s="154" t="b">
        <f>Scenario!AQ581=OrigScenario!AQ445</f>
        <v>1</v>
      </c>
      <c r="AR445" s="154" t="b">
        <f>Scenario!AR581=OrigScenario!AR445</f>
        <v>1</v>
      </c>
      <c r="AS445" s="154" t="b">
        <f>Scenario!AS581=OrigScenario!AS445</f>
        <v>1</v>
      </c>
      <c r="AT445" s="154" t="b">
        <f>Scenario!AT581=OrigScenario!AT445</f>
        <v>1</v>
      </c>
      <c r="AU445" s="154" t="b">
        <f>Scenario!AU581=OrigScenario!AU445</f>
        <v>1</v>
      </c>
      <c r="AV445" s="155" t="b">
        <f>Scenario!AV581=OrigScenario!AV445</f>
        <v>1</v>
      </c>
    </row>
    <row r="446" spans="2:48" x14ac:dyDescent="0.2">
      <c r="B446" s="2" t="b">
        <f>Scenario!B582=OrigScenario!B446</f>
        <v>1</v>
      </c>
      <c r="C446" s="154" t="b">
        <f>Scenario!C582=OrigScenario!C446</f>
        <v>1</v>
      </c>
      <c r="D446" s="154" t="b">
        <f>Scenario!D582=OrigScenario!D446</f>
        <v>1</v>
      </c>
      <c r="E446" s="154" t="b">
        <f>Scenario!E582=OrigScenario!E446</f>
        <v>1</v>
      </c>
      <c r="F446" s="154" t="b">
        <f>Scenario!F582=OrigScenario!F446</f>
        <v>1</v>
      </c>
      <c r="G446" s="154" t="b">
        <f>Scenario!G582=OrigScenario!G446</f>
        <v>1</v>
      </c>
      <c r="H446" s="154" t="b">
        <f>Scenario!H582=OrigScenario!H446</f>
        <v>1</v>
      </c>
      <c r="I446" s="154" t="b">
        <f>Scenario!I582=OrigScenario!I446</f>
        <v>1</v>
      </c>
      <c r="J446" s="154" t="b">
        <f>Scenario!J582=OrigScenario!J446</f>
        <v>1</v>
      </c>
      <c r="K446" s="154" t="b">
        <f>Scenario!K582=OrigScenario!K446</f>
        <v>1</v>
      </c>
      <c r="L446" s="154" t="b">
        <f>Scenario!L582=OrigScenario!L446</f>
        <v>1</v>
      </c>
      <c r="M446" s="154" t="b">
        <f>Scenario!M582=OrigScenario!M446</f>
        <v>1</v>
      </c>
      <c r="N446" s="154" t="b">
        <f>Scenario!N582=OrigScenario!N446</f>
        <v>1</v>
      </c>
      <c r="O446" s="154" t="b">
        <f>Scenario!O582=OrigScenario!O446</f>
        <v>1</v>
      </c>
      <c r="P446" s="154" t="b">
        <f>Scenario!P582=OrigScenario!P446</f>
        <v>1</v>
      </c>
      <c r="Q446" s="154" t="b">
        <f>Scenario!Q582=OrigScenario!Q446</f>
        <v>1</v>
      </c>
      <c r="R446" s="154" t="b">
        <f>Scenario!R582=OrigScenario!R446</f>
        <v>1</v>
      </c>
      <c r="S446" s="154" t="b">
        <f>Scenario!S582=OrigScenario!S446</f>
        <v>1</v>
      </c>
      <c r="T446" s="154" t="b">
        <f>Scenario!T582=OrigScenario!T446</f>
        <v>1</v>
      </c>
      <c r="U446" s="154" t="b">
        <f>Scenario!U582=OrigScenario!U446</f>
        <v>1</v>
      </c>
      <c r="V446" s="154" t="b">
        <f>Scenario!V582=OrigScenario!V446</f>
        <v>1</v>
      </c>
      <c r="W446" s="154" t="b">
        <f>Scenario!W582=OrigScenario!W446</f>
        <v>1</v>
      </c>
      <c r="X446" s="154" t="b">
        <f>Scenario!X582=OrigScenario!X446</f>
        <v>1</v>
      </c>
      <c r="Y446" s="154" t="b">
        <f>Scenario!Y582=OrigScenario!Y446</f>
        <v>1</v>
      </c>
      <c r="Z446" s="154" t="b">
        <f>Scenario!Z582=OrigScenario!Z446</f>
        <v>1</v>
      </c>
      <c r="AA446" s="154" t="b">
        <f>Scenario!AA582=OrigScenario!AA446</f>
        <v>1</v>
      </c>
      <c r="AB446" s="154" t="b">
        <f>Scenario!AB582=OrigScenario!AB446</f>
        <v>1</v>
      </c>
      <c r="AC446" s="154" t="b">
        <f>Scenario!AC582=OrigScenario!AC446</f>
        <v>1</v>
      </c>
      <c r="AD446" s="154" t="b">
        <f>Scenario!AD582=OrigScenario!AD446</f>
        <v>1</v>
      </c>
      <c r="AE446" s="154" t="b">
        <f>Scenario!AE582=OrigScenario!AE446</f>
        <v>1</v>
      </c>
      <c r="AF446" s="154" t="b">
        <f>Scenario!AF582=OrigScenario!AF446</f>
        <v>1</v>
      </c>
      <c r="AG446" s="154" t="b">
        <f>Scenario!AG582=OrigScenario!AG446</f>
        <v>1</v>
      </c>
      <c r="AH446" s="154" t="b">
        <f>Scenario!AH582=OrigScenario!AH446</f>
        <v>1</v>
      </c>
      <c r="AI446" s="154" t="b">
        <f>Scenario!AI582=OrigScenario!AI446</f>
        <v>1</v>
      </c>
      <c r="AJ446" s="154" t="b">
        <f>Scenario!AJ582=OrigScenario!AJ446</f>
        <v>1</v>
      </c>
      <c r="AK446" s="154" t="b">
        <f>Scenario!AK582=OrigScenario!AK446</f>
        <v>1</v>
      </c>
      <c r="AL446" s="154" t="b">
        <f>Scenario!AL582=OrigScenario!AL446</f>
        <v>1</v>
      </c>
      <c r="AM446" s="154" t="b">
        <f>Scenario!AM582=OrigScenario!AM446</f>
        <v>1</v>
      </c>
      <c r="AN446" s="154" t="b">
        <f>Scenario!AN582=OrigScenario!AN446</f>
        <v>1</v>
      </c>
      <c r="AO446" s="154" t="b">
        <f>Scenario!AO582=OrigScenario!AO446</f>
        <v>1</v>
      </c>
      <c r="AP446" s="154" t="b">
        <f>Scenario!AP582=OrigScenario!AP446</f>
        <v>1</v>
      </c>
      <c r="AQ446" s="154" t="b">
        <f>Scenario!AQ582=OrigScenario!AQ446</f>
        <v>1</v>
      </c>
      <c r="AR446" s="154" t="b">
        <f>Scenario!AR582=OrigScenario!AR446</f>
        <v>1</v>
      </c>
      <c r="AS446" s="154" t="b">
        <f>Scenario!AS582=OrigScenario!AS446</f>
        <v>1</v>
      </c>
      <c r="AT446" s="154" t="b">
        <f>Scenario!AT582=OrigScenario!AT446</f>
        <v>1</v>
      </c>
      <c r="AU446" s="154" t="b">
        <f>Scenario!AU582=OrigScenario!AU446</f>
        <v>1</v>
      </c>
      <c r="AV446" s="155" t="b">
        <f>Scenario!AV582=OrigScenario!AV446</f>
        <v>1</v>
      </c>
    </row>
    <row r="447" spans="2:48" x14ac:dyDescent="0.2">
      <c r="B447" s="2" t="b">
        <f>Scenario!B583=OrigScenario!B447</f>
        <v>1</v>
      </c>
      <c r="C447" s="156" t="b">
        <f>Scenario!C583=OrigScenario!C447</f>
        <v>1</v>
      </c>
      <c r="D447" s="156" t="b">
        <f>Scenario!D583=OrigScenario!D447</f>
        <v>1</v>
      </c>
      <c r="E447" s="156" t="b">
        <f>Scenario!E583=OrigScenario!E447</f>
        <v>1</v>
      </c>
      <c r="F447" s="156" t="b">
        <f>Scenario!F583=OrigScenario!F447</f>
        <v>1</v>
      </c>
      <c r="G447" s="156" t="b">
        <f>Scenario!G583=OrigScenario!G447</f>
        <v>1</v>
      </c>
      <c r="H447" s="156" t="b">
        <f>Scenario!H583=OrigScenario!H447</f>
        <v>1</v>
      </c>
      <c r="I447" s="156" t="b">
        <f>Scenario!I583=OrigScenario!I447</f>
        <v>1</v>
      </c>
      <c r="J447" s="156" t="b">
        <f>Scenario!J583=OrigScenario!J447</f>
        <v>1</v>
      </c>
      <c r="K447" s="156" t="b">
        <f>Scenario!K583=OrigScenario!K447</f>
        <v>1</v>
      </c>
      <c r="L447" s="156" t="b">
        <f>Scenario!L583=OrigScenario!L447</f>
        <v>1</v>
      </c>
      <c r="M447" s="156" t="b">
        <f>Scenario!M583=OrigScenario!M447</f>
        <v>1</v>
      </c>
      <c r="N447" s="156" t="b">
        <f>Scenario!N583=OrigScenario!N447</f>
        <v>1</v>
      </c>
      <c r="O447" s="156" t="b">
        <f>Scenario!O583=OrigScenario!O447</f>
        <v>1</v>
      </c>
      <c r="P447" s="156" t="b">
        <f>Scenario!P583=OrigScenario!P447</f>
        <v>1</v>
      </c>
      <c r="Q447" s="156" t="b">
        <f>Scenario!Q583=OrigScenario!Q447</f>
        <v>1</v>
      </c>
      <c r="R447" s="156" t="b">
        <f>Scenario!R583=OrigScenario!R447</f>
        <v>1</v>
      </c>
      <c r="S447" s="156" t="b">
        <f>Scenario!S583=OrigScenario!S447</f>
        <v>1</v>
      </c>
      <c r="T447" s="156" t="b">
        <f>Scenario!T583=OrigScenario!T447</f>
        <v>1</v>
      </c>
      <c r="U447" s="156" t="b">
        <f>Scenario!U583=OrigScenario!U447</f>
        <v>1</v>
      </c>
      <c r="V447" s="156" t="b">
        <f>Scenario!V583=OrigScenario!V447</f>
        <v>1</v>
      </c>
      <c r="W447" s="156" t="b">
        <f>Scenario!W583=OrigScenario!W447</f>
        <v>1</v>
      </c>
      <c r="X447" s="156" t="b">
        <f>Scenario!X583=OrigScenario!X447</f>
        <v>1</v>
      </c>
      <c r="Y447" s="156" t="b">
        <f>Scenario!Y583=OrigScenario!Y447</f>
        <v>1</v>
      </c>
      <c r="Z447" s="156" t="b">
        <f>Scenario!Z583=OrigScenario!Z447</f>
        <v>1</v>
      </c>
      <c r="AA447" s="156" t="b">
        <f>Scenario!AA583=OrigScenario!AA447</f>
        <v>1</v>
      </c>
      <c r="AB447" s="156" t="b">
        <f>Scenario!AB583=OrigScenario!AB447</f>
        <v>1</v>
      </c>
      <c r="AC447" s="156" t="b">
        <f>Scenario!AC583=OrigScenario!AC447</f>
        <v>1</v>
      </c>
      <c r="AD447" s="156" t="b">
        <f>Scenario!AD583=OrigScenario!AD447</f>
        <v>1</v>
      </c>
      <c r="AE447" s="156" t="b">
        <f>Scenario!AE583=OrigScenario!AE447</f>
        <v>1</v>
      </c>
      <c r="AF447" s="156" t="b">
        <f>Scenario!AF583=OrigScenario!AF447</f>
        <v>1</v>
      </c>
      <c r="AG447" s="156" t="b">
        <f>Scenario!AG583=OrigScenario!AG447</f>
        <v>1</v>
      </c>
      <c r="AH447" s="156" t="b">
        <f>Scenario!AH583=OrigScenario!AH447</f>
        <v>1</v>
      </c>
      <c r="AI447" s="156" t="b">
        <f>Scenario!AI583=OrigScenario!AI447</f>
        <v>1</v>
      </c>
      <c r="AJ447" s="156" t="b">
        <f>Scenario!AJ583=OrigScenario!AJ447</f>
        <v>1</v>
      </c>
      <c r="AK447" s="156" t="b">
        <f>Scenario!AK583=OrigScenario!AK447</f>
        <v>1</v>
      </c>
      <c r="AL447" s="156" t="b">
        <f>Scenario!AL583=OrigScenario!AL447</f>
        <v>1</v>
      </c>
      <c r="AM447" s="156" t="b">
        <f>Scenario!AM583=OrigScenario!AM447</f>
        <v>1</v>
      </c>
      <c r="AN447" s="156" t="b">
        <f>Scenario!AN583=OrigScenario!AN447</f>
        <v>1</v>
      </c>
      <c r="AO447" s="156" t="b">
        <f>Scenario!AO583=OrigScenario!AO447</f>
        <v>1</v>
      </c>
      <c r="AP447" s="156" t="b">
        <f>Scenario!AP583=OrigScenario!AP447</f>
        <v>1</v>
      </c>
      <c r="AQ447" s="156" t="b">
        <f>Scenario!AQ583=OrigScenario!AQ447</f>
        <v>1</v>
      </c>
      <c r="AR447" s="156" t="b">
        <f>Scenario!AR583=OrigScenario!AR447</f>
        <v>1</v>
      </c>
      <c r="AS447" s="156" t="b">
        <f>Scenario!AS583=OrigScenario!AS447</f>
        <v>1</v>
      </c>
      <c r="AT447" s="156" t="b">
        <f>Scenario!AT583=OrigScenario!AT447</f>
        <v>1</v>
      </c>
      <c r="AU447" s="156" t="b">
        <f>Scenario!AU583=OrigScenario!AU447</f>
        <v>1</v>
      </c>
      <c r="AV447" s="157" t="b">
        <f>Scenario!AV583=OrigScenario!AV447</f>
        <v>1</v>
      </c>
    </row>
    <row r="448" spans="2:48" x14ac:dyDescent="0.2">
      <c r="B448" s="2" t="b">
        <f>Scenario!B584=OrigScenario!B448</f>
        <v>1</v>
      </c>
      <c r="C448" s="156" t="b">
        <f>Scenario!C584=OrigScenario!C448</f>
        <v>1</v>
      </c>
      <c r="D448" s="156" t="b">
        <f>Scenario!D584=OrigScenario!D448</f>
        <v>1</v>
      </c>
      <c r="E448" s="156" t="b">
        <f>Scenario!E584=OrigScenario!E448</f>
        <v>1</v>
      </c>
      <c r="F448" s="156" t="b">
        <f>Scenario!F584=OrigScenario!F448</f>
        <v>1</v>
      </c>
      <c r="G448" s="156" t="b">
        <f>Scenario!G584=OrigScenario!G448</f>
        <v>1</v>
      </c>
      <c r="H448" s="156" t="b">
        <f>Scenario!H584=OrigScenario!H448</f>
        <v>1</v>
      </c>
      <c r="I448" s="156" t="b">
        <f>Scenario!I584=OrigScenario!I448</f>
        <v>1</v>
      </c>
      <c r="J448" s="156" t="b">
        <f>Scenario!J584=OrigScenario!J448</f>
        <v>1</v>
      </c>
      <c r="K448" s="156" t="b">
        <f>Scenario!K584=OrigScenario!K448</f>
        <v>1</v>
      </c>
      <c r="L448" s="156" t="b">
        <f>Scenario!L584=OrigScenario!L448</f>
        <v>1</v>
      </c>
      <c r="M448" s="156" t="b">
        <f>Scenario!M584=OrigScenario!M448</f>
        <v>1</v>
      </c>
      <c r="N448" s="156" t="b">
        <f>Scenario!N584=OrigScenario!N448</f>
        <v>1</v>
      </c>
      <c r="O448" s="156" t="b">
        <f>Scenario!O584=OrigScenario!O448</f>
        <v>1</v>
      </c>
      <c r="P448" s="156" t="b">
        <f>Scenario!P584=OrigScenario!P448</f>
        <v>1</v>
      </c>
      <c r="Q448" s="156" t="b">
        <f>Scenario!Q584=OrigScenario!Q448</f>
        <v>1</v>
      </c>
      <c r="R448" s="156" t="b">
        <f>Scenario!R584=OrigScenario!R448</f>
        <v>1</v>
      </c>
      <c r="S448" s="156" t="b">
        <f>Scenario!S584=OrigScenario!S448</f>
        <v>1</v>
      </c>
      <c r="T448" s="156" t="b">
        <f>Scenario!T584=OrigScenario!T448</f>
        <v>1</v>
      </c>
      <c r="U448" s="156" t="b">
        <f>Scenario!U584=OrigScenario!U448</f>
        <v>1</v>
      </c>
      <c r="V448" s="156" t="b">
        <f>Scenario!V584=OrigScenario!V448</f>
        <v>1</v>
      </c>
      <c r="W448" s="156" t="b">
        <f>Scenario!W584=OrigScenario!W448</f>
        <v>1</v>
      </c>
      <c r="X448" s="156" t="b">
        <f>Scenario!X584=OrigScenario!X448</f>
        <v>1</v>
      </c>
      <c r="Y448" s="156" t="b">
        <f>Scenario!Y584=OrigScenario!Y448</f>
        <v>1</v>
      </c>
      <c r="Z448" s="156" t="b">
        <f>Scenario!Z584=OrigScenario!Z448</f>
        <v>1</v>
      </c>
      <c r="AA448" s="156" t="b">
        <f>Scenario!AA584=OrigScenario!AA448</f>
        <v>1</v>
      </c>
      <c r="AB448" s="156" t="b">
        <f>Scenario!AB584=OrigScenario!AB448</f>
        <v>1</v>
      </c>
      <c r="AC448" s="156" t="b">
        <f>Scenario!AC584=OrigScenario!AC448</f>
        <v>1</v>
      </c>
      <c r="AD448" s="156" t="b">
        <f>Scenario!AD584=OrigScenario!AD448</f>
        <v>1</v>
      </c>
      <c r="AE448" s="156" t="b">
        <f>Scenario!AE584=OrigScenario!AE448</f>
        <v>1</v>
      </c>
      <c r="AF448" s="156" t="b">
        <f>Scenario!AF584=OrigScenario!AF448</f>
        <v>1</v>
      </c>
      <c r="AG448" s="156" t="b">
        <f>Scenario!AG584=OrigScenario!AG448</f>
        <v>1</v>
      </c>
      <c r="AH448" s="156" t="b">
        <f>Scenario!AH584=OrigScenario!AH448</f>
        <v>1</v>
      </c>
      <c r="AI448" s="156" t="b">
        <f>Scenario!AI584=OrigScenario!AI448</f>
        <v>1</v>
      </c>
      <c r="AJ448" s="156" t="b">
        <f>Scenario!AJ584=OrigScenario!AJ448</f>
        <v>1</v>
      </c>
      <c r="AK448" s="156" t="b">
        <f>Scenario!AK584=OrigScenario!AK448</f>
        <v>1</v>
      </c>
      <c r="AL448" s="156" t="b">
        <f>Scenario!AL584=OrigScenario!AL448</f>
        <v>1</v>
      </c>
      <c r="AM448" s="156" t="b">
        <f>Scenario!AM584=OrigScenario!AM448</f>
        <v>1</v>
      </c>
      <c r="AN448" s="156" t="b">
        <f>Scenario!AN584=OrigScenario!AN448</f>
        <v>1</v>
      </c>
      <c r="AO448" s="156" t="b">
        <f>Scenario!AO584=OrigScenario!AO448</f>
        <v>1</v>
      </c>
      <c r="AP448" s="156" t="b">
        <f>Scenario!AP584=OrigScenario!AP448</f>
        <v>1</v>
      </c>
      <c r="AQ448" s="156" t="b">
        <f>Scenario!AQ584=OrigScenario!AQ448</f>
        <v>1</v>
      </c>
      <c r="AR448" s="156" t="b">
        <f>Scenario!AR584=OrigScenario!AR448</f>
        <v>1</v>
      </c>
      <c r="AS448" s="156" t="b">
        <f>Scenario!AS584=OrigScenario!AS448</f>
        <v>1</v>
      </c>
      <c r="AT448" s="156" t="b">
        <f>Scenario!AT584=OrigScenario!AT448</f>
        <v>1</v>
      </c>
      <c r="AU448" s="156" t="b">
        <f>Scenario!AU584=OrigScenario!AU448</f>
        <v>1</v>
      </c>
      <c r="AV448" s="157" t="b">
        <f>Scenario!AV584=OrigScenario!AV448</f>
        <v>1</v>
      </c>
    </row>
    <row r="449" spans="2:48" ht="13.5" thickBot="1" x14ac:dyDescent="0.25">
      <c r="B449" s="341" t="b">
        <f>Scenario!B585=OrigScenario!B449</f>
        <v>0</v>
      </c>
      <c r="C449" s="342" t="b">
        <f>Scenario!C585=OrigScenario!C449</f>
        <v>1</v>
      </c>
      <c r="D449" s="342" t="b">
        <f>Scenario!D585=OrigScenario!D449</f>
        <v>1</v>
      </c>
      <c r="E449" s="342" t="b">
        <f>Scenario!E585=OrigScenario!E449</f>
        <v>1</v>
      </c>
      <c r="F449" s="342" t="b">
        <f>Scenario!F585=OrigScenario!F449</f>
        <v>1</v>
      </c>
      <c r="G449" s="342" t="b">
        <f>Scenario!G585=OrigScenario!G449</f>
        <v>1</v>
      </c>
      <c r="H449" s="342" t="b">
        <f>Scenario!H585=OrigScenario!H449</f>
        <v>1</v>
      </c>
      <c r="I449" s="342" t="b">
        <f>Scenario!I585=OrigScenario!I449</f>
        <v>1</v>
      </c>
      <c r="J449" s="342" t="b">
        <f>Scenario!J585=OrigScenario!J449</f>
        <v>1</v>
      </c>
      <c r="K449" s="342" t="b">
        <f>Scenario!K585=OrigScenario!K449</f>
        <v>1</v>
      </c>
      <c r="L449" s="342" t="b">
        <f>Scenario!L585=OrigScenario!L449</f>
        <v>1</v>
      </c>
      <c r="M449" s="342" t="b">
        <f>Scenario!M585=OrigScenario!M449</f>
        <v>1</v>
      </c>
      <c r="N449" s="342" t="b">
        <f>Scenario!N585=OrigScenario!N449</f>
        <v>1</v>
      </c>
      <c r="O449" s="342" t="b">
        <f>Scenario!O585=OrigScenario!O449</f>
        <v>1</v>
      </c>
      <c r="P449" s="342" t="b">
        <f>Scenario!P585=OrigScenario!P449</f>
        <v>1</v>
      </c>
      <c r="Q449" s="342" t="b">
        <f>Scenario!Q585=OrigScenario!Q449</f>
        <v>1</v>
      </c>
      <c r="R449" s="342" t="b">
        <f>Scenario!R585=OrigScenario!R449</f>
        <v>1</v>
      </c>
      <c r="S449" s="342" t="b">
        <f>Scenario!S585=OrigScenario!S449</f>
        <v>1</v>
      </c>
      <c r="T449" s="342" t="b">
        <f>Scenario!T585=OrigScenario!T449</f>
        <v>1</v>
      </c>
      <c r="U449" s="342" t="b">
        <f>Scenario!U585=OrigScenario!U449</f>
        <v>1</v>
      </c>
      <c r="V449" s="342" t="b">
        <f>Scenario!V585=OrigScenario!V449</f>
        <v>1</v>
      </c>
      <c r="W449" s="342" t="b">
        <f>Scenario!W585=OrigScenario!W449</f>
        <v>1</v>
      </c>
      <c r="X449" s="342" t="b">
        <f>Scenario!X585=OrigScenario!X449</f>
        <v>1</v>
      </c>
      <c r="Y449" s="342" t="b">
        <f>Scenario!Y585=OrigScenario!Y449</f>
        <v>1</v>
      </c>
      <c r="Z449" s="342" t="b">
        <f>Scenario!Z585=OrigScenario!Z449</f>
        <v>1</v>
      </c>
      <c r="AA449" s="342" t="b">
        <f>Scenario!AA585=OrigScenario!AA449</f>
        <v>1</v>
      </c>
      <c r="AB449" s="342" t="b">
        <f>Scenario!AB585=OrigScenario!AB449</f>
        <v>1</v>
      </c>
      <c r="AC449" s="342" t="b">
        <f>Scenario!AC585=OrigScenario!AC449</f>
        <v>1</v>
      </c>
      <c r="AD449" s="342" t="b">
        <f>Scenario!AD585=OrigScenario!AD449</f>
        <v>1</v>
      </c>
      <c r="AE449" s="342" t="b">
        <f>Scenario!AE585=OrigScenario!AE449</f>
        <v>1</v>
      </c>
      <c r="AF449" s="342" t="b">
        <f>Scenario!AF585=OrigScenario!AF449</f>
        <v>1</v>
      </c>
      <c r="AG449" s="342" t="b">
        <f>Scenario!AG585=OrigScenario!AG449</f>
        <v>1</v>
      </c>
      <c r="AH449" s="342" t="b">
        <f>Scenario!AH585=OrigScenario!AH449</f>
        <v>1</v>
      </c>
      <c r="AI449" s="342" t="b">
        <f>Scenario!AI585=OrigScenario!AI449</f>
        <v>1</v>
      </c>
      <c r="AJ449" s="342" t="b">
        <f>Scenario!AJ585=OrigScenario!AJ449</f>
        <v>1</v>
      </c>
      <c r="AK449" s="342" t="b">
        <f>Scenario!AK585=OrigScenario!AK449</f>
        <v>1</v>
      </c>
      <c r="AL449" s="342" t="b">
        <f>Scenario!AL585=OrigScenario!AL449</f>
        <v>1</v>
      </c>
      <c r="AM449" s="342" t="b">
        <f>Scenario!AM585=OrigScenario!AM449</f>
        <v>1</v>
      </c>
      <c r="AN449" s="342" t="b">
        <f>Scenario!AN585=OrigScenario!AN449</f>
        <v>1</v>
      </c>
      <c r="AO449" s="342" t="b">
        <f>Scenario!AO585=OrigScenario!AO449</f>
        <v>1</v>
      </c>
      <c r="AP449" s="342" t="b">
        <f>Scenario!AP585=OrigScenario!AP449</f>
        <v>1</v>
      </c>
      <c r="AQ449" s="342" t="b">
        <f>Scenario!AQ585=OrigScenario!AQ449</f>
        <v>1</v>
      </c>
      <c r="AR449" s="342" t="b">
        <f>Scenario!AR585=OrigScenario!AR449</f>
        <v>1</v>
      </c>
      <c r="AS449" s="342" t="b">
        <f>Scenario!AS585=OrigScenario!AS449</f>
        <v>1</v>
      </c>
      <c r="AT449" s="342" t="b">
        <f>Scenario!AT585=OrigScenario!AT449</f>
        <v>1</v>
      </c>
      <c r="AU449" s="342" t="b">
        <f>Scenario!AU585=OrigScenario!AU449</f>
        <v>1</v>
      </c>
      <c r="AV449" s="343" t="b">
        <f>Scenario!AV585=OrigScenario!AV449</f>
        <v>1</v>
      </c>
    </row>
    <row r="450" spans="2:48" ht="14.25" thickTop="1" thickBot="1" x14ac:dyDescent="0.25">
      <c r="B450" t="b">
        <f>Scenario!B586=OrigScenario!B450</f>
        <v>1</v>
      </c>
      <c r="C450" t="b">
        <f>Scenario!C586=OrigScenario!C450</f>
        <v>1</v>
      </c>
      <c r="D450" t="b">
        <f>Scenario!D586=OrigScenario!D450</f>
        <v>1</v>
      </c>
      <c r="E450" t="b">
        <f>Scenario!E586=OrigScenario!E450</f>
        <v>1</v>
      </c>
      <c r="F450" t="b">
        <f>Scenario!F586=OrigScenario!F450</f>
        <v>1</v>
      </c>
      <c r="G450" t="b">
        <f>Scenario!G586=OrigScenario!G450</f>
        <v>1</v>
      </c>
      <c r="H450" t="b">
        <f>Scenario!H586=OrigScenario!H450</f>
        <v>1</v>
      </c>
      <c r="I450" t="b">
        <f>Scenario!I586=OrigScenario!I450</f>
        <v>1</v>
      </c>
      <c r="J450" t="b">
        <f>Scenario!J586=OrigScenario!J450</f>
        <v>1</v>
      </c>
      <c r="K450" t="b">
        <f>Scenario!K586=OrigScenario!K450</f>
        <v>1</v>
      </c>
      <c r="L450" t="b">
        <f>Scenario!L586=OrigScenario!L450</f>
        <v>1</v>
      </c>
      <c r="M450" t="b">
        <f>Scenario!M586=OrigScenario!M450</f>
        <v>1</v>
      </c>
      <c r="N450" t="b">
        <f>Scenario!N586=OrigScenario!N450</f>
        <v>1</v>
      </c>
      <c r="O450" t="b">
        <f>Scenario!O586=OrigScenario!O450</f>
        <v>1</v>
      </c>
      <c r="P450" t="b">
        <f>Scenario!P586=OrigScenario!P450</f>
        <v>1</v>
      </c>
      <c r="Q450" t="b">
        <f>Scenario!Q586=OrigScenario!Q450</f>
        <v>1</v>
      </c>
      <c r="R450" t="b">
        <f>Scenario!R586=OrigScenario!R450</f>
        <v>1</v>
      </c>
      <c r="S450" t="b">
        <f>Scenario!S586=OrigScenario!S450</f>
        <v>1</v>
      </c>
      <c r="T450" t="b">
        <f>Scenario!T586=OrigScenario!T450</f>
        <v>1</v>
      </c>
      <c r="U450" t="b">
        <f>Scenario!U586=OrigScenario!U450</f>
        <v>1</v>
      </c>
      <c r="V450" t="b">
        <f>Scenario!V586=OrigScenario!V450</f>
        <v>1</v>
      </c>
      <c r="W450" t="b">
        <f>Scenario!W586=OrigScenario!W450</f>
        <v>1</v>
      </c>
      <c r="X450" t="b">
        <f>Scenario!X586=OrigScenario!X450</f>
        <v>1</v>
      </c>
      <c r="Y450" t="b">
        <f>Scenario!Y586=OrigScenario!Y450</f>
        <v>1</v>
      </c>
      <c r="Z450" t="b">
        <f>Scenario!Z586=OrigScenario!Z450</f>
        <v>1</v>
      </c>
      <c r="AA450" t="b">
        <f>Scenario!AA586=OrigScenario!AA450</f>
        <v>1</v>
      </c>
      <c r="AB450" t="b">
        <f>Scenario!AB586=OrigScenario!AB450</f>
        <v>1</v>
      </c>
      <c r="AC450" t="b">
        <f>Scenario!AC586=OrigScenario!AC450</f>
        <v>1</v>
      </c>
      <c r="AD450" t="b">
        <f>Scenario!AD586=OrigScenario!AD450</f>
        <v>1</v>
      </c>
      <c r="AE450" t="b">
        <f>Scenario!AE586=OrigScenario!AE450</f>
        <v>1</v>
      </c>
      <c r="AF450" t="b">
        <f>Scenario!AF586=OrigScenario!AF450</f>
        <v>1</v>
      </c>
      <c r="AG450" t="b">
        <f>Scenario!AG586=OrigScenario!AG450</f>
        <v>1</v>
      </c>
      <c r="AH450" t="b">
        <f>Scenario!AH586=OrigScenario!AH450</f>
        <v>1</v>
      </c>
      <c r="AI450" t="b">
        <f>Scenario!AI586=OrigScenario!AI450</f>
        <v>1</v>
      </c>
      <c r="AJ450" t="b">
        <f>Scenario!AJ586=OrigScenario!AJ450</f>
        <v>1</v>
      </c>
      <c r="AK450" t="b">
        <f>Scenario!AK586=OrigScenario!AK450</f>
        <v>1</v>
      </c>
      <c r="AL450" t="b">
        <f>Scenario!AL586=OrigScenario!AL450</f>
        <v>1</v>
      </c>
      <c r="AM450" t="b">
        <f>Scenario!AM586=OrigScenario!AM450</f>
        <v>1</v>
      </c>
      <c r="AN450" t="b">
        <f>Scenario!AN586=OrigScenario!AN450</f>
        <v>1</v>
      </c>
      <c r="AO450" t="b">
        <f>Scenario!AO586=OrigScenario!AO450</f>
        <v>1</v>
      </c>
      <c r="AP450" t="b">
        <f>Scenario!AP586=OrigScenario!AP450</f>
        <v>1</v>
      </c>
      <c r="AQ450" t="b">
        <f>Scenario!AQ586=OrigScenario!AQ450</f>
        <v>1</v>
      </c>
      <c r="AR450" t="b">
        <f>Scenario!AR586=OrigScenario!AR450</f>
        <v>1</v>
      </c>
      <c r="AS450" t="b">
        <f>Scenario!AS586=OrigScenario!AS450</f>
        <v>1</v>
      </c>
      <c r="AT450" t="b">
        <f>Scenario!AT586=OrigScenario!AT450</f>
        <v>1</v>
      </c>
      <c r="AU450" t="b">
        <f>Scenario!AU586=OrigScenario!AU450</f>
        <v>1</v>
      </c>
      <c r="AV450" t="b">
        <f>Scenario!AV586=OrigScenario!AV450</f>
        <v>1</v>
      </c>
    </row>
    <row r="451" spans="2:48" ht="13.5" thickTop="1" x14ac:dyDescent="0.2">
      <c r="B451" s="332" t="b">
        <f>Scenario!B689=OrigScenario!B451</f>
        <v>1</v>
      </c>
      <c r="C451" s="333" t="b">
        <f>Scenario!C689=OrigScenario!C451</f>
        <v>1</v>
      </c>
      <c r="D451" s="333" t="b">
        <f>Scenario!D689=OrigScenario!D451</f>
        <v>1</v>
      </c>
      <c r="E451" s="333" t="b">
        <f>Scenario!E689=OrigScenario!E451</f>
        <v>1</v>
      </c>
      <c r="F451" s="333" t="b">
        <f>Scenario!F689=OrigScenario!F451</f>
        <v>1</v>
      </c>
      <c r="G451" s="333" t="b">
        <f>Scenario!G689=OrigScenario!G451</f>
        <v>1</v>
      </c>
      <c r="H451" s="333" t="b">
        <f>Scenario!H689=OrigScenario!H451</f>
        <v>1</v>
      </c>
      <c r="I451" s="333" t="b">
        <f>Scenario!I689=OrigScenario!I451</f>
        <v>1</v>
      </c>
      <c r="J451" s="333" t="b">
        <f>Scenario!J689=OrigScenario!J451</f>
        <v>1</v>
      </c>
      <c r="K451" s="333" t="b">
        <f>Scenario!K689=OrigScenario!K451</f>
        <v>1</v>
      </c>
      <c r="L451" s="333" t="b">
        <f>Scenario!L689=OrigScenario!L451</f>
        <v>1</v>
      </c>
      <c r="M451" s="333" t="b">
        <f>Scenario!M689=OrigScenario!M451</f>
        <v>1</v>
      </c>
      <c r="N451" s="333" t="b">
        <f>Scenario!N689=OrigScenario!N451</f>
        <v>1</v>
      </c>
      <c r="O451" s="333" t="b">
        <f>Scenario!O689=OrigScenario!O451</f>
        <v>1</v>
      </c>
      <c r="P451" s="333" t="b">
        <f>Scenario!P689=OrigScenario!P451</f>
        <v>1</v>
      </c>
      <c r="Q451" s="333" t="b">
        <f>Scenario!Q689=OrigScenario!Q451</f>
        <v>1</v>
      </c>
      <c r="R451" s="333" t="b">
        <f>Scenario!R689=OrigScenario!R451</f>
        <v>1</v>
      </c>
      <c r="S451" s="333" t="b">
        <f>Scenario!S689=OrigScenario!S451</f>
        <v>1</v>
      </c>
      <c r="T451" s="333" t="b">
        <f>Scenario!T689=OrigScenario!T451</f>
        <v>1</v>
      </c>
      <c r="U451" s="333" t="b">
        <f>Scenario!U689=OrigScenario!U451</f>
        <v>1</v>
      </c>
      <c r="V451" s="333" t="b">
        <f>Scenario!V689=OrigScenario!V451</f>
        <v>1</v>
      </c>
      <c r="W451" s="333" t="b">
        <f>Scenario!W689=OrigScenario!W451</f>
        <v>1</v>
      </c>
      <c r="X451" s="333" t="b">
        <f>Scenario!X689=OrigScenario!X451</f>
        <v>1</v>
      </c>
      <c r="Y451" s="333" t="b">
        <f>Scenario!Y689=OrigScenario!Y451</f>
        <v>1</v>
      </c>
      <c r="Z451" s="333" t="b">
        <f>Scenario!Z689=OrigScenario!Z451</f>
        <v>1</v>
      </c>
      <c r="AA451" s="333" t="b">
        <f>Scenario!AA689=OrigScenario!AA451</f>
        <v>1</v>
      </c>
      <c r="AB451" s="333" t="b">
        <f>Scenario!AB689=OrigScenario!AB451</f>
        <v>1</v>
      </c>
      <c r="AC451" s="333" t="b">
        <f>Scenario!AC689=OrigScenario!AC451</f>
        <v>1</v>
      </c>
      <c r="AD451" s="333" t="b">
        <f>Scenario!AD689=OrigScenario!AD451</f>
        <v>1</v>
      </c>
      <c r="AE451" s="333" t="b">
        <f>Scenario!AE689=OrigScenario!AE451</f>
        <v>1</v>
      </c>
      <c r="AF451" s="333" t="b">
        <f>Scenario!AF689=OrigScenario!AF451</f>
        <v>1</v>
      </c>
      <c r="AG451" s="333" t="b">
        <f>Scenario!AG689=OrigScenario!AG451</f>
        <v>1</v>
      </c>
      <c r="AH451" s="333" t="b">
        <f>Scenario!AH689=OrigScenario!AH451</f>
        <v>1</v>
      </c>
      <c r="AI451" s="333" t="b">
        <f>Scenario!AI689=OrigScenario!AI451</f>
        <v>1</v>
      </c>
      <c r="AJ451" s="333" t="b">
        <f>Scenario!AJ689=OrigScenario!AJ451</f>
        <v>1</v>
      </c>
      <c r="AK451" s="333" t="b">
        <f>Scenario!AK689=OrigScenario!AK451</f>
        <v>1</v>
      </c>
      <c r="AL451" s="333" t="b">
        <f>Scenario!AL689=OrigScenario!AL451</f>
        <v>1</v>
      </c>
      <c r="AM451" s="333" t="b">
        <f>Scenario!AM689=OrigScenario!AM451</f>
        <v>1</v>
      </c>
      <c r="AN451" s="333" t="b">
        <f>Scenario!AN689=OrigScenario!AN451</f>
        <v>1</v>
      </c>
      <c r="AO451" s="333" t="b">
        <f>Scenario!AO689=OrigScenario!AO451</f>
        <v>1</v>
      </c>
      <c r="AP451" s="333" t="b">
        <f>Scenario!AP689=OrigScenario!AP451</f>
        <v>1</v>
      </c>
      <c r="AQ451" s="333" t="b">
        <f>Scenario!AQ689=OrigScenario!AQ451</f>
        <v>1</v>
      </c>
      <c r="AR451" s="333" t="b">
        <f>Scenario!AR689=OrigScenario!AR451</f>
        <v>1</v>
      </c>
      <c r="AS451" s="333" t="b">
        <f>Scenario!AS689=OrigScenario!AS451</f>
        <v>1</v>
      </c>
      <c r="AT451" s="333" t="b">
        <f>Scenario!AT689=OrigScenario!AT451</f>
        <v>1</v>
      </c>
      <c r="AU451" s="333" t="b">
        <f>Scenario!AU689=OrigScenario!AU451</f>
        <v>1</v>
      </c>
      <c r="AV451" s="334" t="b">
        <f>Scenario!AV689=OrigScenario!AV451</f>
        <v>1</v>
      </c>
    </row>
    <row r="452" spans="2:48" x14ac:dyDescent="0.2">
      <c r="B452" s="2" t="b">
        <f>Scenario!B690=OrigScenario!B452</f>
        <v>1</v>
      </c>
      <c r="C452" s="3" t="b">
        <f>Scenario!C690=OrigScenario!C452</f>
        <v>1</v>
      </c>
      <c r="D452" s="3" t="b">
        <f>Scenario!D690=OrigScenario!D452</f>
        <v>1</v>
      </c>
      <c r="E452" s="3" t="b">
        <f>Scenario!E690=OrigScenario!E452</f>
        <v>1</v>
      </c>
      <c r="F452" s="3" t="b">
        <f>Scenario!F690=OrigScenario!F452</f>
        <v>1</v>
      </c>
      <c r="G452" s="3" t="b">
        <f>Scenario!G690=OrigScenario!G452</f>
        <v>1</v>
      </c>
      <c r="H452" s="3" t="b">
        <f>Scenario!H690=OrigScenario!H452</f>
        <v>1</v>
      </c>
      <c r="I452" s="3" t="b">
        <f>Scenario!I690=OrigScenario!I452</f>
        <v>1</v>
      </c>
      <c r="J452" s="3" t="b">
        <f>Scenario!J690=OrigScenario!J452</f>
        <v>1</v>
      </c>
      <c r="K452" s="3" t="b">
        <f>Scenario!K690=OrigScenario!K452</f>
        <v>1</v>
      </c>
      <c r="L452" s="3" t="b">
        <f>Scenario!L690=OrigScenario!L452</f>
        <v>1</v>
      </c>
      <c r="M452" s="3" t="b">
        <f>Scenario!M690=OrigScenario!M452</f>
        <v>1</v>
      </c>
      <c r="N452" s="3" t="b">
        <f>Scenario!N690=OrigScenario!N452</f>
        <v>1</v>
      </c>
      <c r="O452" s="3" t="b">
        <f>Scenario!O690=OrigScenario!O452</f>
        <v>1</v>
      </c>
      <c r="P452" s="3" t="b">
        <f>Scenario!P690=OrigScenario!P452</f>
        <v>1</v>
      </c>
      <c r="Q452" s="3" t="b">
        <f>Scenario!Q690=OrigScenario!Q452</f>
        <v>1</v>
      </c>
      <c r="R452" s="3" t="b">
        <f>Scenario!R690=OrigScenario!R452</f>
        <v>1</v>
      </c>
      <c r="S452" s="3" t="b">
        <f>Scenario!S690=OrigScenario!S452</f>
        <v>1</v>
      </c>
      <c r="T452" s="3" t="b">
        <f>Scenario!T690=OrigScenario!T452</f>
        <v>1</v>
      </c>
      <c r="U452" s="3" t="b">
        <f>Scenario!U690=OrigScenario!U452</f>
        <v>1</v>
      </c>
      <c r="V452" s="3" t="b">
        <f>Scenario!V690=OrigScenario!V452</f>
        <v>1</v>
      </c>
      <c r="W452" s="3" t="b">
        <f>Scenario!W690=OrigScenario!W452</f>
        <v>1</v>
      </c>
      <c r="X452" s="3" t="b">
        <f>Scenario!X690=OrigScenario!X452</f>
        <v>1</v>
      </c>
      <c r="Y452" s="3" t="b">
        <f>Scenario!Y690=OrigScenario!Y452</f>
        <v>1</v>
      </c>
      <c r="Z452" s="3" t="b">
        <f>Scenario!Z690=OrigScenario!Z452</f>
        <v>1</v>
      </c>
      <c r="AA452" s="3" t="b">
        <f>Scenario!AA690=OrigScenario!AA452</f>
        <v>1</v>
      </c>
      <c r="AB452" s="3" t="b">
        <f>Scenario!AB690=OrigScenario!AB452</f>
        <v>1</v>
      </c>
      <c r="AC452" s="3" t="b">
        <f>Scenario!AC690=OrigScenario!AC452</f>
        <v>1</v>
      </c>
      <c r="AD452" s="3" t="b">
        <f>Scenario!AD690=OrigScenario!AD452</f>
        <v>1</v>
      </c>
      <c r="AE452" s="3" t="b">
        <f>Scenario!AE690=OrigScenario!AE452</f>
        <v>1</v>
      </c>
      <c r="AF452" s="3" t="b">
        <f>Scenario!AF690=OrigScenario!AF452</f>
        <v>1</v>
      </c>
      <c r="AG452" s="3" t="b">
        <f>Scenario!AG690=OrigScenario!AG452</f>
        <v>1</v>
      </c>
      <c r="AH452" s="3" t="b">
        <f>Scenario!AH690=OrigScenario!AH452</f>
        <v>1</v>
      </c>
      <c r="AI452" s="3" t="b">
        <f>Scenario!AI690=OrigScenario!AI452</f>
        <v>1</v>
      </c>
      <c r="AJ452" s="3" t="b">
        <f>Scenario!AJ690=OrigScenario!AJ452</f>
        <v>1</v>
      </c>
      <c r="AK452" s="3" t="b">
        <f>Scenario!AK690=OrigScenario!AK452</f>
        <v>1</v>
      </c>
      <c r="AL452" s="3" t="b">
        <f>Scenario!AL690=OrigScenario!AL452</f>
        <v>1</v>
      </c>
      <c r="AM452" s="3" t="b">
        <f>Scenario!AM690=OrigScenario!AM452</f>
        <v>1</v>
      </c>
      <c r="AN452" s="3" t="b">
        <f>Scenario!AN690=OrigScenario!AN452</f>
        <v>1</v>
      </c>
      <c r="AO452" s="3" t="b">
        <f>Scenario!AO690=OrigScenario!AO452</f>
        <v>1</v>
      </c>
      <c r="AP452" s="3" t="b">
        <f>Scenario!AP690=OrigScenario!AP452</f>
        <v>1</v>
      </c>
      <c r="AQ452" s="3" t="b">
        <f>Scenario!AQ690=OrigScenario!AQ452</f>
        <v>1</v>
      </c>
      <c r="AR452" s="3" t="b">
        <f>Scenario!AR690=OrigScenario!AR452</f>
        <v>1</v>
      </c>
      <c r="AS452" s="3" t="b">
        <f>Scenario!AS690=OrigScenario!AS452</f>
        <v>1</v>
      </c>
      <c r="AT452" s="3" t="b">
        <f>Scenario!AT690=OrigScenario!AT452</f>
        <v>1</v>
      </c>
      <c r="AU452" s="3" t="b">
        <f>Scenario!AU690=OrigScenario!AU452</f>
        <v>1</v>
      </c>
      <c r="AV452" s="4" t="b">
        <f>Scenario!AV690=OrigScenario!AV452</f>
        <v>1</v>
      </c>
    </row>
    <row r="453" spans="2:48" x14ac:dyDescent="0.2">
      <c r="B453" s="2" t="b">
        <f>Scenario!B691=OrigScenario!B453</f>
        <v>1</v>
      </c>
      <c r="C453" s="154" t="b">
        <f>Scenario!C691=OrigScenario!C453</f>
        <v>0</v>
      </c>
      <c r="D453" s="154" t="b">
        <f>Scenario!D691=OrigScenario!D453</f>
        <v>0</v>
      </c>
      <c r="E453" s="154" t="b">
        <f>Scenario!E691=OrigScenario!E453</f>
        <v>0</v>
      </c>
      <c r="F453" s="154" t="b">
        <f>Scenario!F691=OrigScenario!F453</f>
        <v>0</v>
      </c>
      <c r="G453" s="154" t="b">
        <f>Scenario!G691=OrigScenario!G453</f>
        <v>0</v>
      </c>
      <c r="H453" s="154" t="b">
        <f>Scenario!H691=OrigScenario!H453</f>
        <v>0</v>
      </c>
      <c r="I453" s="154" t="b">
        <f>Scenario!I691=OrigScenario!I453</f>
        <v>0</v>
      </c>
      <c r="J453" s="154" t="b">
        <f>Scenario!J691=OrigScenario!J453</f>
        <v>0</v>
      </c>
      <c r="K453" s="154" t="b">
        <f>Scenario!K691=OrigScenario!K453</f>
        <v>0</v>
      </c>
      <c r="L453" s="154" t="b">
        <f>Scenario!L691=OrigScenario!L453</f>
        <v>0</v>
      </c>
      <c r="M453" s="154" t="b">
        <f>Scenario!M691=OrigScenario!M453</f>
        <v>0</v>
      </c>
      <c r="N453" s="154" t="b">
        <f>Scenario!N691=OrigScenario!N453</f>
        <v>0</v>
      </c>
      <c r="O453" s="154" t="b">
        <f>Scenario!O691=OrigScenario!O453</f>
        <v>0</v>
      </c>
      <c r="P453" s="154" t="b">
        <f>Scenario!P691=OrigScenario!P453</f>
        <v>0</v>
      </c>
      <c r="Q453" s="154" t="b">
        <f>Scenario!Q691=OrigScenario!Q453</f>
        <v>0</v>
      </c>
      <c r="R453" s="154" t="b">
        <f>Scenario!R691=OrigScenario!R453</f>
        <v>0</v>
      </c>
      <c r="S453" s="154" t="b">
        <f>Scenario!S691=OrigScenario!S453</f>
        <v>0</v>
      </c>
      <c r="T453" s="154" t="b">
        <f>Scenario!T691=OrigScenario!T453</f>
        <v>0</v>
      </c>
      <c r="U453" s="154" t="b">
        <f>Scenario!U691=OrigScenario!U453</f>
        <v>0</v>
      </c>
      <c r="V453" s="154" t="b">
        <f>Scenario!V691=OrigScenario!V453</f>
        <v>0</v>
      </c>
      <c r="W453" s="154" t="b">
        <f>Scenario!W691=OrigScenario!W453</f>
        <v>0</v>
      </c>
      <c r="X453" s="154" t="b">
        <f>Scenario!X691=OrigScenario!X453</f>
        <v>0</v>
      </c>
      <c r="Y453" s="154" t="b">
        <f>Scenario!Y691=OrigScenario!Y453</f>
        <v>0</v>
      </c>
      <c r="Z453" s="154" t="b">
        <f>Scenario!Z691=OrigScenario!Z453</f>
        <v>0</v>
      </c>
      <c r="AA453" s="154" t="b">
        <f>Scenario!AA691=OrigScenario!AA453</f>
        <v>0</v>
      </c>
      <c r="AB453" s="154" t="b">
        <f>Scenario!AB691=OrigScenario!AB453</f>
        <v>0</v>
      </c>
      <c r="AC453" s="154" t="b">
        <f>Scenario!AC691=OrigScenario!AC453</f>
        <v>0</v>
      </c>
      <c r="AD453" s="154" t="b">
        <f>Scenario!AD691=OrigScenario!AD453</f>
        <v>0</v>
      </c>
      <c r="AE453" s="154" t="b">
        <f>Scenario!AE691=OrigScenario!AE453</f>
        <v>0</v>
      </c>
      <c r="AF453" s="154" t="b">
        <f>Scenario!AF691=OrigScenario!AF453</f>
        <v>0</v>
      </c>
      <c r="AG453" s="154" t="b">
        <f>Scenario!AG691=OrigScenario!AG453</f>
        <v>0</v>
      </c>
      <c r="AH453" s="154" t="b">
        <f>Scenario!AH691=OrigScenario!AH453</f>
        <v>0</v>
      </c>
      <c r="AI453" s="154" t="b">
        <f>Scenario!AI691=OrigScenario!AI453</f>
        <v>0</v>
      </c>
      <c r="AJ453" s="154" t="b">
        <f>Scenario!AJ691=OrigScenario!AJ453</f>
        <v>0</v>
      </c>
      <c r="AK453" s="154" t="b">
        <f>Scenario!AK691=OrigScenario!AK453</f>
        <v>0</v>
      </c>
      <c r="AL453" s="154" t="b">
        <f>Scenario!AL691=OrigScenario!AL453</f>
        <v>0</v>
      </c>
      <c r="AM453" s="154" t="b">
        <f>Scenario!AM691=OrigScenario!AM453</f>
        <v>0</v>
      </c>
      <c r="AN453" s="154" t="b">
        <f>Scenario!AN691=OrigScenario!AN453</f>
        <v>0</v>
      </c>
      <c r="AO453" s="154" t="b">
        <f>Scenario!AO691=OrigScenario!AO453</f>
        <v>0</v>
      </c>
      <c r="AP453" s="154" t="b">
        <f>Scenario!AP691=OrigScenario!AP453</f>
        <v>0</v>
      </c>
      <c r="AQ453" s="154" t="b">
        <f>Scenario!AQ691=OrigScenario!AQ453</f>
        <v>0</v>
      </c>
      <c r="AR453" s="154" t="b">
        <f>Scenario!AR691=OrigScenario!AR453</f>
        <v>0</v>
      </c>
      <c r="AS453" s="154" t="b">
        <f>Scenario!AS691=OrigScenario!AS453</f>
        <v>0</v>
      </c>
      <c r="AT453" s="154" t="b">
        <f>Scenario!AT691=OrigScenario!AT453</f>
        <v>0</v>
      </c>
      <c r="AU453" s="154" t="b">
        <f>Scenario!AU691=OrigScenario!AU453</f>
        <v>0</v>
      </c>
      <c r="AV453" s="155" t="b">
        <f>Scenario!AV691=OrigScenario!AV453</f>
        <v>0</v>
      </c>
    </row>
    <row r="454" spans="2:48" x14ac:dyDescent="0.2">
      <c r="B454" s="2" t="b">
        <f>Scenario!B692=OrigScenario!B454</f>
        <v>1</v>
      </c>
      <c r="C454" s="154" t="b">
        <f>Scenario!C692=OrigScenario!C454</f>
        <v>1</v>
      </c>
      <c r="D454" s="154" t="b">
        <f>Scenario!D692=OrigScenario!D454</f>
        <v>1</v>
      </c>
      <c r="E454" s="154" t="b">
        <f>Scenario!E692=OrigScenario!E454</f>
        <v>1</v>
      </c>
      <c r="F454" s="154" t="b">
        <f>Scenario!F692=OrigScenario!F454</f>
        <v>1</v>
      </c>
      <c r="G454" s="154" t="b">
        <f>Scenario!G692=OrigScenario!G454</f>
        <v>1</v>
      </c>
      <c r="H454" s="154" t="b">
        <f>Scenario!H692=OrigScenario!H454</f>
        <v>1</v>
      </c>
      <c r="I454" s="154" t="b">
        <f>Scenario!I692=OrigScenario!I454</f>
        <v>1</v>
      </c>
      <c r="J454" s="154" t="b">
        <f>Scenario!J692=OrigScenario!J454</f>
        <v>1</v>
      </c>
      <c r="K454" s="154" t="b">
        <f>Scenario!K692=OrigScenario!K454</f>
        <v>1</v>
      </c>
      <c r="L454" s="154" t="b">
        <f>Scenario!L692=OrigScenario!L454</f>
        <v>1</v>
      </c>
      <c r="M454" s="154" t="b">
        <f>Scenario!M692=OrigScenario!M454</f>
        <v>1</v>
      </c>
      <c r="N454" s="154" t="b">
        <f>Scenario!N692=OrigScenario!N454</f>
        <v>1</v>
      </c>
      <c r="O454" s="154" t="b">
        <f>Scenario!O692=OrigScenario!O454</f>
        <v>1</v>
      </c>
      <c r="P454" s="154" t="b">
        <f>Scenario!P692=OrigScenario!P454</f>
        <v>1</v>
      </c>
      <c r="Q454" s="154" t="b">
        <f>Scenario!Q692=OrigScenario!Q454</f>
        <v>1</v>
      </c>
      <c r="R454" s="154" t="b">
        <f>Scenario!R692=OrigScenario!R454</f>
        <v>1</v>
      </c>
      <c r="S454" s="154" t="b">
        <f>Scenario!S692=OrigScenario!S454</f>
        <v>1</v>
      </c>
      <c r="T454" s="154" t="b">
        <f>Scenario!T692=OrigScenario!T454</f>
        <v>1</v>
      </c>
      <c r="U454" s="154" t="b">
        <f>Scenario!U692=OrigScenario!U454</f>
        <v>1</v>
      </c>
      <c r="V454" s="154" t="b">
        <f>Scenario!V692=OrigScenario!V454</f>
        <v>1</v>
      </c>
      <c r="W454" s="154" t="b">
        <f>Scenario!W692=OrigScenario!W454</f>
        <v>1</v>
      </c>
      <c r="X454" s="154" t="b">
        <f>Scenario!X692=OrigScenario!X454</f>
        <v>1</v>
      </c>
      <c r="Y454" s="154" t="b">
        <f>Scenario!Y692=OrigScenario!Y454</f>
        <v>1</v>
      </c>
      <c r="Z454" s="154" t="b">
        <f>Scenario!Z692=OrigScenario!Z454</f>
        <v>1</v>
      </c>
      <c r="AA454" s="154" t="b">
        <f>Scenario!AA692=OrigScenario!AA454</f>
        <v>1</v>
      </c>
      <c r="AB454" s="154" t="b">
        <f>Scenario!AB692=OrigScenario!AB454</f>
        <v>1</v>
      </c>
      <c r="AC454" s="154" t="b">
        <f>Scenario!AC692=OrigScenario!AC454</f>
        <v>1</v>
      </c>
      <c r="AD454" s="154" t="b">
        <f>Scenario!AD692=OrigScenario!AD454</f>
        <v>1</v>
      </c>
      <c r="AE454" s="154" t="b">
        <f>Scenario!AE692=OrigScenario!AE454</f>
        <v>1</v>
      </c>
      <c r="AF454" s="154" t="b">
        <f>Scenario!AF692=OrigScenario!AF454</f>
        <v>1</v>
      </c>
      <c r="AG454" s="154" t="b">
        <f>Scenario!AG692=OrigScenario!AG454</f>
        <v>1</v>
      </c>
      <c r="AH454" s="154" t="b">
        <f>Scenario!AH692=OrigScenario!AH454</f>
        <v>1</v>
      </c>
      <c r="AI454" s="154" t="b">
        <f>Scenario!AI692=OrigScenario!AI454</f>
        <v>1</v>
      </c>
      <c r="AJ454" s="154" t="b">
        <f>Scenario!AJ692=OrigScenario!AJ454</f>
        <v>1</v>
      </c>
      <c r="AK454" s="154" t="b">
        <f>Scenario!AK692=OrigScenario!AK454</f>
        <v>1</v>
      </c>
      <c r="AL454" s="154" t="b">
        <f>Scenario!AL692=OrigScenario!AL454</f>
        <v>1</v>
      </c>
      <c r="AM454" s="154" t="b">
        <f>Scenario!AM692=OrigScenario!AM454</f>
        <v>1</v>
      </c>
      <c r="AN454" s="154" t="b">
        <f>Scenario!AN692=OrigScenario!AN454</f>
        <v>1</v>
      </c>
      <c r="AO454" s="154" t="b">
        <f>Scenario!AO692=OrigScenario!AO454</f>
        <v>1</v>
      </c>
      <c r="AP454" s="154" t="b">
        <f>Scenario!AP692=OrigScenario!AP454</f>
        <v>1</v>
      </c>
      <c r="AQ454" s="154" t="b">
        <f>Scenario!AQ692=OrigScenario!AQ454</f>
        <v>1</v>
      </c>
      <c r="AR454" s="154" t="b">
        <f>Scenario!AR692=OrigScenario!AR454</f>
        <v>1</v>
      </c>
      <c r="AS454" s="154" t="b">
        <f>Scenario!AS692=OrigScenario!AS454</f>
        <v>1</v>
      </c>
      <c r="AT454" s="154" t="b">
        <f>Scenario!AT692=OrigScenario!AT454</f>
        <v>1</v>
      </c>
      <c r="AU454" s="154" t="b">
        <f>Scenario!AU692=OrigScenario!AU454</f>
        <v>1</v>
      </c>
      <c r="AV454" s="155" t="b">
        <f>Scenario!AV692=OrigScenario!AV454</f>
        <v>1</v>
      </c>
    </row>
    <row r="455" spans="2:48" x14ac:dyDescent="0.2">
      <c r="B455" s="2" t="b">
        <f>Scenario!B693=OrigScenario!B455</f>
        <v>1</v>
      </c>
      <c r="C455" s="154" t="b">
        <f>Scenario!C693=OrigScenario!C455</f>
        <v>1</v>
      </c>
      <c r="D455" s="154" t="b">
        <f>Scenario!D693=OrigScenario!D455</f>
        <v>1</v>
      </c>
      <c r="E455" s="154" t="b">
        <f>Scenario!E693=OrigScenario!E455</f>
        <v>1</v>
      </c>
      <c r="F455" s="154" t="b">
        <f>Scenario!F693=OrigScenario!F455</f>
        <v>1</v>
      </c>
      <c r="G455" s="154" t="b">
        <f>Scenario!G693=OrigScenario!G455</f>
        <v>1</v>
      </c>
      <c r="H455" s="154" t="b">
        <f>Scenario!H693=OrigScenario!H455</f>
        <v>1</v>
      </c>
      <c r="I455" s="154" t="b">
        <f>Scenario!I693=OrigScenario!I455</f>
        <v>1</v>
      </c>
      <c r="J455" s="154" t="b">
        <f>Scenario!J693=OrigScenario!J455</f>
        <v>1</v>
      </c>
      <c r="K455" s="154" t="b">
        <f>Scenario!K693=OrigScenario!K455</f>
        <v>1</v>
      </c>
      <c r="L455" s="154" t="b">
        <f>Scenario!L693=OrigScenario!L455</f>
        <v>1</v>
      </c>
      <c r="M455" s="154" t="b">
        <f>Scenario!M693=OrigScenario!M455</f>
        <v>1</v>
      </c>
      <c r="N455" s="154" t="b">
        <f>Scenario!N693=OrigScenario!N455</f>
        <v>1</v>
      </c>
      <c r="O455" s="154" t="b">
        <f>Scenario!O693=OrigScenario!O455</f>
        <v>1</v>
      </c>
      <c r="P455" s="154" t="b">
        <f>Scenario!P693=OrigScenario!P455</f>
        <v>1</v>
      </c>
      <c r="Q455" s="154" t="b">
        <f>Scenario!Q693=OrigScenario!Q455</f>
        <v>1</v>
      </c>
      <c r="R455" s="154" t="b">
        <f>Scenario!R693=OrigScenario!R455</f>
        <v>1</v>
      </c>
      <c r="S455" s="154" t="b">
        <f>Scenario!S693=OrigScenario!S455</f>
        <v>1</v>
      </c>
      <c r="T455" s="154" t="b">
        <f>Scenario!T693=OrigScenario!T455</f>
        <v>1</v>
      </c>
      <c r="U455" s="154" t="b">
        <f>Scenario!U693=OrigScenario!U455</f>
        <v>1</v>
      </c>
      <c r="V455" s="154" t="b">
        <f>Scenario!V693=OrigScenario!V455</f>
        <v>1</v>
      </c>
      <c r="W455" s="154" t="b">
        <f>Scenario!W693=OrigScenario!W455</f>
        <v>1</v>
      </c>
      <c r="X455" s="154" t="b">
        <f>Scenario!X693=OrigScenario!X455</f>
        <v>1</v>
      </c>
      <c r="Y455" s="154" t="b">
        <f>Scenario!Y693=OrigScenario!Y455</f>
        <v>1</v>
      </c>
      <c r="Z455" s="154" t="b">
        <f>Scenario!Z693=OrigScenario!Z455</f>
        <v>1</v>
      </c>
      <c r="AA455" s="154" t="b">
        <f>Scenario!AA693=OrigScenario!AA455</f>
        <v>1</v>
      </c>
      <c r="AB455" s="154" t="b">
        <f>Scenario!AB693=OrigScenario!AB455</f>
        <v>1</v>
      </c>
      <c r="AC455" s="154" t="b">
        <f>Scenario!AC693=OrigScenario!AC455</f>
        <v>1</v>
      </c>
      <c r="AD455" s="154" t="b">
        <f>Scenario!AD693=OrigScenario!AD455</f>
        <v>1</v>
      </c>
      <c r="AE455" s="154" t="b">
        <f>Scenario!AE693=OrigScenario!AE455</f>
        <v>1</v>
      </c>
      <c r="AF455" s="154" t="b">
        <f>Scenario!AF693=OrigScenario!AF455</f>
        <v>1</v>
      </c>
      <c r="AG455" s="154" t="b">
        <f>Scenario!AG693=OrigScenario!AG455</f>
        <v>1</v>
      </c>
      <c r="AH455" s="154" t="b">
        <f>Scenario!AH693=OrigScenario!AH455</f>
        <v>1</v>
      </c>
      <c r="AI455" s="154" t="b">
        <f>Scenario!AI693=OrigScenario!AI455</f>
        <v>1</v>
      </c>
      <c r="AJ455" s="154" t="b">
        <f>Scenario!AJ693=OrigScenario!AJ455</f>
        <v>1</v>
      </c>
      <c r="AK455" s="154" t="b">
        <f>Scenario!AK693=OrigScenario!AK455</f>
        <v>1</v>
      </c>
      <c r="AL455" s="154" t="b">
        <f>Scenario!AL693=OrigScenario!AL455</f>
        <v>1</v>
      </c>
      <c r="AM455" s="154" t="b">
        <f>Scenario!AM693=OrigScenario!AM455</f>
        <v>1</v>
      </c>
      <c r="AN455" s="154" t="b">
        <f>Scenario!AN693=OrigScenario!AN455</f>
        <v>1</v>
      </c>
      <c r="AO455" s="154" t="b">
        <f>Scenario!AO693=OrigScenario!AO455</f>
        <v>1</v>
      </c>
      <c r="AP455" s="154" t="b">
        <f>Scenario!AP693=OrigScenario!AP455</f>
        <v>1</v>
      </c>
      <c r="AQ455" s="154" t="b">
        <f>Scenario!AQ693=OrigScenario!AQ455</f>
        <v>1</v>
      </c>
      <c r="AR455" s="154" t="b">
        <f>Scenario!AR693=OrigScenario!AR455</f>
        <v>1</v>
      </c>
      <c r="AS455" s="154" t="b">
        <f>Scenario!AS693=OrigScenario!AS455</f>
        <v>1</v>
      </c>
      <c r="AT455" s="154" t="b">
        <f>Scenario!AT693=OrigScenario!AT455</f>
        <v>1</v>
      </c>
      <c r="AU455" s="154" t="b">
        <f>Scenario!AU693=OrigScenario!AU455</f>
        <v>1</v>
      </c>
      <c r="AV455" s="155" t="b">
        <f>Scenario!AV693=OrigScenario!AV455</f>
        <v>1</v>
      </c>
    </row>
    <row r="456" spans="2:48" x14ac:dyDescent="0.2">
      <c r="B456" s="2" t="b">
        <f>Scenario!B694=OrigScenario!B456</f>
        <v>1</v>
      </c>
      <c r="C456" s="154" t="b">
        <f>Scenario!C694=OrigScenario!C456</f>
        <v>0</v>
      </c>
      <c r="D456" s="154" t="b">
        <f>Scenario!D694=OrigScenario!D456</f>
        <v>0</v>
      </c>
      <c r="E456" s="154" t="b">
        <f>Scenario!E694=OrigScenario!E456</f>
        <v>0</v>
      </c>
      <c r="F456" s="154" t="b">
        <f>Scenario!F694=OrigScenario!F456</f>
        <v>0</v>
      </c>
      <c r="G456" s="154" t="b">
        <f>Scenario!G694=OrigScenario!G456</f>
        <v>0</v>
      </c>
      <c r="H456" s="154" t="b">
        <f>Scenario!H694=OrigScenario!H456</f>
        <v>0</v>
      </c>
      <c r="I456" s="154" t="b">
        <f>Scenario!I694=OrigScenario!I456</f>
        <v>0</v>
      </c>
      <c r="J456" s="154" t="b">
        <f>Scenario!J694=OrigScenario!J456</f>
        <v>0</v>
      </c>
      <c r="K456" s="154" t="b">
        <f>Scenario!K694=OrigScenario!K456</f>
        <v>0</v>
      </c>
      <c r="L456" s="154" t="b">
        <f>Scenario!L694=OrigScenario!L456</f>
        <v>0</v>
      </c>
      <c r="M456" s="154" t="b">
        <f>Scenario!M694=OrigScenario!M456</f>
        <v>0</v>
      </c>
      <c r="N456" s="154" t="b">
        <f>Scenario!N694=OrigScenario!N456</f>
        <v>0</v>
      </c>
      <c r="O456" s="154" t="b">
        <f>Scenario!O694=OrigScenario!O456</f>
        <v>0</v>
      </c>
      <c r="P456" s="154" t="b">
        <f>Scenario!P694=OrigScenario!P456</f>
        <v>0</v>
      </c>
      <c r="Q456" s="154" t="b">
        <f>Scenario!Q694=OrigScenario!Q456</f>
        <v>0</v>
      </c>
      <c r="R456" s="154" t="b">
        <f>Scenario!R694=OrigScenario!R456</f>
        <v>0</v>
      </c>
      <c r="S456" s="154" t="b">
        <f>Scenario!S694=OrigScenario!S456</f>
        <v>0</v>
      </c>
      <c r="T456" s="154" t="b">
        <f>Scenario!T694=OrigScenario!T456</f>
        <v>0</v>
      </c>
      <c r="U456" s="154" t="b">
        <f>Scenario!U694=OrigScenario!U456</f>
        <v>0</v>
      </c>
      <c r="V456" s="154" t="b">
        <f>Scenario!V694=OrigScenario!V456</f>
        <v>0</v>
      </c>
      <c r="W456" s="154" t="b">
        <f>Scenario!W694=OrigScenario!W456</f>
        <v>0</v>
      </c>
      <c r="X456" s="154" t="b">
        <f>Scenario!X694=OrigScenario!X456</f>
        <v>0</v>
      </c>
      <c r="Y456" s="154" t="b">
        <f>Scenario!Y694=OrigScenario!Y456</f>
        <v>0</v>
      </c>
      <c r="Z456" s="154" t="b">
        <f>Scenario!Z694=OrigScenario!Z456</f>
        <v>0</v>
      </c>
      <c r="AA456" s="154" t="b">
        <f>Scenario!AA694=OrigScenario!AA456</f>
        <v>0</v>
      </c>
      <c r="AB456" s="154" t="b">
        <f>Scenario!AB694=OrigScenario!AB456</f>
        <v>0</v>
      </c>
      <c r="AC456" s="154" t="b">
        <f>Scenario!AC694=OrigScenario!AC456</f>
        <v>0</v>
      </c>
      <c r="AD456" s="154" t="b">
        <f>Scenario!AD694=OrigScenario!AD456</f>
        <v>0</v>
      </c>
      <c r="AE456" s="154" t="b">
        <f>Scenario!AE694=OrigScenario!AE456</f>
        <v>0</v>
      </c>
      <c r="AF456" s="154" t="b">
        <f>Scenario!AF694=OrigScenario!AF456</f>
        <v>0</v>
      </c>
      <c r="AG456" s="154" t="b">
        <f>Scenario!AG694=OrigScenario!AG456</f>
        <v>0</v>
      </c>
      <c r="AH456" s="154" t="b">
        <f>Scenario!AH694=OrigScenario!AH456</f>
        <v>0</v>
      </c>
      <c r="AI456" s="154" t="b">
        <f>Scenario!AI694=OrigScenario!AI456</f>
        <v>0</v>
      </c>
      <c r="AJ456" s="154" t="b">
        <f>Scenario!AJ694=OrigScenario!AJ456</f>
        <v>0</v>
      </c>
      <c r="AK456" s="154" t="b">
        <f>Scenario!AK694=OrigScenario!AK456</f>
        <v>0</v>
      </c>
      <c r="AL456" s="154" t="b">
        <f>Scenario!AL694=OrigScenario!AL456</f>
        <v>0</v>
      </c>
      <c r="AM456" s="154" t="b">
        <f>Scenario!AM694=OrigScenario!AM456</f>
        <v>0</v>
      </c>
      <c r="AN456" s="154" t="b">
        <f>Scenario!AN694=OrigScenario!AN456</f>
        <v>0</v>
      </c>
      <c r="AO456" s="154" t="b">
        <f>Scenario!AO694=OrigScenario!AO456</f>
        <v>0</v>
      </c>
      <c r="AP456" s="154" t="b">
        <f>Scenario!AP694=OrigScenario!AP456</f>
        <v>0</v>
      </c>
      <c r="AQ456" s="154" t="b">
        <f>Scenario!AQ694=OrigScenario!AQ456</f>
        <v>0</v>
      </c>
      <c r="AR456" s="154" t="b">
        <f>Scenario!AR694=OrigScenario!AR456</f>
        <v>0</v>
      </c>
      <c r="AS456" s="154" t="b">
        <f>Scenario!AS694=OrigScenario!AS456</f>
        <v>0</v>
      </c>
      <c r="AT456" s="154" t="b">
        <f>Scenario!AT694=OrigScenario!AT456</f>
        <v>0</v>
      </c>
      <c r="AU456" s="154" t="b">
        <f>Scenario!AU694=OrigScenario!AU456</f>
        <v>0</v>
      </c>
      <c r="AV456" s="155" t="b">
        <f>Scenario!AV694=OrigScenario!AV456</f>
        <v>0</v>
      </c>
    </row>
    <row r="457" spans="2:48" x14ac:dyDescent="0.2">
      <c r="B457" s="2" t="b">
        <f>Scenario!B695=OrigScenario!B457</f>
        <v>1</v>
      </c>
      <c r="C457" s="154" t="b">
        <f>Scenario!C695=OrigScenario!C457</f>
        <v>0</v>
      </c>
      <c r="D457" s="154" t="b">
        <f>Scenario!D695=OrigScenario!D457</f>
        <v>0</v>
      </c>
      <c r="E457" s="154" t="b">
        <f>Scenario!E695=OrigScenario!E457</f>
        <v>0</v>
      </c>
      <c r="F457" s="154" t="b">
        <f>Scenario!F695=OrigScenario!F457</f>
        <v>0</v>
      </c>
      <c r="G457" s="154" t="b">
        <f>Scenario!G695=OrigScenario!G457</f>
        <v>0</v>
      </c>
      <c r="H457" s="154" t="b">
        <f>Scenario!H695=OrigScenario!H457</f>
        <v>0</v>
      </c>
      <c r="I457" s="154" t="b">
        <f>Scenario!I695=OrigScenario!I457</f>
        <v>0</v>
      </c>
      <c r="J457" s="154" t="b">
        <f>Scenario!J695=OrigScenario!J457</f>
        <v>0</v>
      </c>
      <c r="K457" s="154" t="b">
        <f>Scenario!K695=OrigScenario!K457</f>
        <v>0</v>
      </c>
      <c r="L457" s="154" t="b">
        <f>Scenario!L695=OrigScenario!L457</f>
        <v>0</v>
      </c>
      <c r="M457" s="154" t="b">
        <f>Scenario!M695=OrigScenario!M457</f>
        <v>0</v>
      </c>
      <c r="N457" s="154" t="b">
        <f>Scenario!N695=OrigScenario!N457</f>
        <v>0</v>
      </c>
      <c r="O457" s="154" t="b">
        <f>Scenario!O695=OrigScenario!O457</f>
        <v>0</v>
      </c>
      <c r="P457" s="154" t="b">
        <f>Scenario!P695=OrigScenario!P457</f>
        <v>0</v>
      </c>
      <c r="Q457" s="154" t="b">
        <f>Scenario!Q695=OrigScenario!Q457</f>
        <v>0</v>
      </c>
      <c r="R457" s="154" t="b">
        <f>Scenario!R695=OrigScenario!R457</f>
        <v>0</v>
      </c>
      <c r="S457" s="154" t="b">
        <f>Scenario!S695=OrigScenario!S457</f>
        <v>0</v>
      </c>
      <c r="T457" s="154" t="b">
        <f>Scenario!T695=OrigScenario!T457</f>
        <v>0</v>
      </c>
      <c r="U457" s="154" t="b">
        <f>Scenario!U695=OrigScenario!U457</f>
        <v>0</v>
      </c>
      <c r="V457" s="154" t="b">
        <f>Scenario!V695=OrigScenario!V457</f>
        <v>0</v>
      </c>
      <c r="W457" s="154" t="b">
        <f>Scenario!W695=OrigScenario!W457</f>
        <v>0</v>
      </c>
      <c r="X457" s="154" t="b">
        <f>Scenario!X695=OrigScenario!X457</f>
        <v>0</v>
      </c>
      <c r="Y457" s="154" t="b">
        <f>Scenario!Y695=OrigScenario!Y457</f>
        <v>0</v>
      </c>
      <c r="Z457" s="154" t="b">
        <f>Scenario!Z695=OrigScenario!Z457</f>
        <v>0</v>
      </c>
      <c r="AA457" s="154" t="b">
        <f>Scenario!AA695=OrigScenario!AA457</f>
        <v>0</v>
      </c>
      <c r="AB457" s="154" t="b">
        <f>Scenario!AB695=OrigScenario!AB457</f>
        <v>0</v>
      </c>
      <c r="AC457" s="154" t="b">
        <f>Scenario!AC695=OrigScenario!AC457</f>
        <v>0</v>
      </c>
      <c r="AD457" s="154" t="b">
        <f>Scenario!AD695=OrigScenario!AD457</f>
        <v>0</v>
      </c>
      <c r="AE457" s="154" t="b">
        <f>Scenario!AE695=OrigScenario!AE457</f>
        <v>0</v>
      </c>
      <c r="AF457" s="154" t="b">
        <f>Scenario!AF695=OrigScenario!AF457</f>
        <v>0</v>
      </c>
      <c r="AG457" s="154" t="b">
        <f>Scenario!AG695=OrigScenario!AG457</f>
        <v>0</v>
      </c>
      <c r="AH457" s="154" t="b">
        <f>Scenario!AH695=OrigScenario!AH457</f>
        <v>0</v>
      </c>
      <c r="AI457" s="154" t="b">
        <f>Scenario!AI695=OrigScenario!AI457</f>
        <v>0</v>
      </c>
      <c r="AJ457" s="154" t="b">
        <f>Scenario!AJ695=OrigScenario!AJ457</f>
        <v>0</v>
      </c>
      <c r="AK457" s="154" t="b">
        <f>Scenario!AK695=OrigScenario!AK457</f>
        <v>0</v>
      </c>
      <c r="AL457" s="154" t="b">
        <f>Scenario!AL695=OrigScenario!AL457</f>
        <v>0</v>
      </c>
      <c r="AM457" s="154" t="b">
        <f>Scenario!AM695=OrigScenario!AM457</f>
        <v>0</v>
      </c>
      <c r="AN457" s="154" t="b">
        <f>Scenario!AN695=OrigScenario!AN457</f>
        <v>0</v>
      </c>
      <c r="AO457" s="154" t="b">
        <f>Scenario!AO695=OrigScenario!AO457</f>
        <v>0</v>
      </c>
      <c r="AP457" s="154" t="b">
        <f>Scenario!AP695=OrigScenario!AP457</f>
        <v>0</v>
      </c>
      <c r="AQ457" s="154" t="b">
        <f>Scenario!AQ695=OrigScenario!AQ457</f>
        <v>0</v>
      </c>
      <c r="AR457" s="154" t="b">
        <f>Scenario!AR695=OrigScenario!AR457</f>
        <v>0</v>
      </c>
      <c r="AS457" s="154" t="b">
        <f>Scenario!AS695=OrigScenario!AS457</f>
        <v>0</v>
      </c>
      <c r="AT457" s="154" t="b">
        <f>Scenario!AT695=OrigScenario!AT457</f>
        <v>0</v>
      </c>
      <c r="AU457" s="154" t="b">
        <f>Scenario!AU695=OrigScenario!AU457</f>
        <v>0</v>
      </c>
      <c r="AV457" s="155" t="b">
        <f>Scenario!AV695=OrigScenario!AV457</f>
        <v>0</v>
      </c>
    </row>
    <row r="458" spans="2:48" x14ac:dyDescent="0.2">
      <c r="B458" s="2" t="b">
        <f>Scenario!B696=OrigScenario!B458</f>
        <v>1</v>
      </c>
      <c r="C458" s="154" t="b">
        <f>Scenario!C696=OrigScenario!C458</f>
        <v>1</v>
      </c>
      <c r="D458" s="154" t="b">
        <f>Scenario!D696=OrigScenario!D458</f>
        <v>1</v>
      </c>
      <c r="E458" s="154" t="b">
        <f>Scenario!E696=OrigScenario!E458</f>
        <v>1</v>
      </c>
      <c r="F458" s="154" t="b">
        <f>Scenario!F696=OrigScenario!F458</f>
        <v>1</v>
      </c>
      <c r="G458" s="154" t="b">
        <f>Scenario!G696=OrigScenario!G458</f>
        <v>1</v>
      </c>
      <c r="H458" s="154" t="b">
        <f>Scenario!H696=OrigScenario!H458</f>
        <v>1</v>
      </c>
      <c r="I458" s="154" t="b">
        <f>Scenario!I696=OrigScenario!I458</f>
        <v>1</v>
      </c>
      <c r="J458" s="154" t="b">
        <f>Scenario!J696=OrigScenario!J458</f>
        <v>1</v>
      </c>
      <c r="K458" s="154" t="b">
        <f>Scenario!K696=OrigScenario!K458</f>
        <v>1</v>
      </c>
      <c r="L458" s="154" t="b">
        <f>Scenario!L696=OrigScenario!L458</f>
        <v>1</v>
      </c>
      <c r="M458" s="154" t="b">
        <f>Scenario!M696=OrigScenario!M458</f>
        <v>1</v>
      </c>
      <c r="N458" s="154" t="b">
        <f>Scenario!N696=OrigScenario!N458</f>
        <v>1</v>
      </c>
      <c r="O458" s="154" t="b">
        <f>Scenario!O696=OrigScenario!O458</f>
        <v>1</v>
      </c>
      <c r="P458" s="154" t="b">
        <f>Scenario!P696=OrigScenario!P458</f>
        <v>1</v>
      </c>
      <c r="Q458" s="154" t="b">
        <f>Scenario!Q696=OrigScenario!Q458</f>
        <v>1</v>
      </c>
      <c r="R458" s="154" t="b">
        <f>Scenario!R696=OrigScenario!R458</f>
        <v>1</v>
      </c>
      <c r="S458" s="154" t="b">
        <f>Scenario!S696=OrigScenario!S458</f>
        <v>1</v>
      </c>
      <c r="T458" s="154" t="b">
        <f>Scenario!T696=OrigScenario!T458</f>
        <v>1</v>
      </c>
      <c r="U458" s="154" t="b">
        <f>Scenario!U696=OrigScenario!U458</f>
        <v>1</v>
      </c>
      <c r="V458" s="154" t="b">
        <f>Scenario!V696=OrigScenario!V458</f>
        <v>1</v>
      </c>
      <c r="W458" s="154" t="b">
        <f>Scenario!W696=OrigScenario!W458</f>
        <v>1</v>
      </c>
      <c r="X458" s="154" t="b">
        <f>Scenario!X696=OrigScenario!X458</f>
        <v>1</v>
      </c>
      <c r="Y458" s="154" t="b">
        <f>Scenario!Y696=OrigScenario!Y458</f>
        <v>1</v>
      </c>
      <c r="Z458" s="154" t="b">
        <f>Scenario!Z696=OrigScenario!Z458</f>
        <v>1</v>
      </c>
      <c r="AA458" s="154" t="b">
        <f>Scenario!AA696=OrigScenario!AA458</f>
        <v>1</v>
      </c>
      <c r="AB458" s="154" t="b">
        <f>Scenario!AB696=OrigScenario!AB458</f>
        <v>1</v>
      </c>
      <c r="AC458" s="154" t="b">
        <f>Scenario!AC696=OrigScenario!AC458</f>
        <v>1</v>
      </c>
      <c r="AD458" s="154" t="b">
        <f>Scenario!AD696=OrigScenario!AD458</f>
        <v>1</v>
      </c>
      <c r="AE458" s="154" t="b">
        <f>Scenario!AE696=OrigScenario!AE458</f>
        <v>1</v>
      </c>
      <c r="AF458" s="154" t="b">
        <f>Scenario!AF696=OrigScenario!AF458</f>
        <v>1</v>
      </c>
      <c r="AG458" s="154" t="b">
        <f>Scenario!AG696=OrigScenario!AG458</f>
        <v>1</v>
      </c>
      <c r="AH458" s="154" t="b">
        <f>Scenario!AH696=OrigScenario!AH458</f>
        <v>1</v>
      </c>
      <c r="AI458" s="154" t="b">
        <f>Scenario!AI696=OrigScenario!AI458</f>
        <v>1</v>
      </c>
      <c r="AJ458" s="154" t="b">
        <f>Scenario!AJ696=OrigScenario!AJ458</f>
        <v>1</v>
      </c>
      <c r="AK458" s="154" t="b">
        <f>Scenario!AK696=OrigScenario!AK458</f>
        <v>1</v>
      </c>
      <c r="AL458" s="154" t="b">
        <f>Scenario!AL696=OrigScenario!AL458</f>
        <v>1</v>
      </c>
      <c r="AM458" s="154" t="b">
        <f>Scenario!AM696=OrigScenario!AM458</f>
        <v>1</v>
      </c>
      <c r="AN458" s="154" t="b">
        <f>Scenario!AN696=OrigScenario!AN458</f>
        <v>1</v>
      </c>
      <c r="AO458" s="154" t="b">
        <f>Scenario!AO696=OrigScenario!AO458</f>
        <v>1</v>
      </c>
      <c r="AP458" s="154" t="b">
        <f>Scenario!AP696=OrigScenario!AP458</f>
        <v>1</v>
      </c>
      <c r="AQ458" s="154" t="b">
        <f>Scenario!AQ696=OrigScenario!AQ458</f>
        <v>1</v>
      </c>
      <c r="AR458" s="154" t="b">
        <f>Scenario!AR696=OrigScenario!AR458</f>
        <v>1</v>
      </c>
      <c r="AS458" s="154" t="b">
        <f>Scenario!AS696=OrigScenario!AS458</f>
        <v>1</v>
      </c>
      <c r="AT458" s="154" t="b">
        <f>Scenario!AT696=OrigScenario!AT458</f>
        <v>1</v>
      </c>
      <c r="AU458" s="154" t="b">
        <f>Scenario!AU696=OrigScenario!AU458</f>
        <v>1</v>
      </c>
      <c r="AV458" s="155" t="b">
        <f>Scenario!AV696=OrigScenario!AV458</f>
        <v>1</v>
      </c>
    </row>
    <row r="459" spans="2:48" x14ac:dyDescent="0.2">
      <c r="B459" s="2" t="b">
        <f>Scenario!B697=OrigScenario!B459</f>
        <v>1</v>
      </c>
      <c r="C459" s="154" t="b">
        <f>Scenario!C697=OrigScenario!C459</f>
        <v>1</v>
      </c>
      <c r="D459" s="154" t="b">
        <f>Scenario!D697=OrigScenario!D459</f>
        <v>1</v>
      </c>
      <c r="E459" s="154" t="b">
        <f>Scenario!E697=OrigScenario!E459</f>
        <v>1</v>
      </c>
      <c r="F459" s="154" t="b">
        <f>Scenario!F697=OrigScenario!F459</f>
        <v>1</v>
      </c>
      <c r="G459" s="154" t="b">
        <f>Scenario!G697=OrigScenario!G459</f>
        <v>1</v>
      </c>
      <c r="H459" s="154" t="b">
        <f>Scenario!H697=OrigScenario!H459</f>
        <v>1</v>
      </c>
      <c r="I459" s="154" t="b">
        <f>Scenario!I697=OrigScenario!I459</f>
        <v>1</v>
      </c>
      <c r="J459" s="154" t="b">
        <f>Scenario!J697=OrigScenario!J459</f>
        <v>1</v>
      </c>
      <c r="K459" s="154" t="b">
        <f>Scenario!K697=OrigScenario!K459</f>
        <v>1</v>
      </c>
      <c r="L459" s="154" t="b">
        <f>Scenario!L697=OrigScenario!L459</f>
        <v>1</v>
      </c>
      <c r="M459" s="154" t="b">
        <f>Scenario!M697=OrigScenario!M459</f>
        <v>1</v>
      </c>
      <c r="N459" s="154" t="b">
        <f>Scenario!N697=OrigScenario!N459</f>
        <v>1</v>
      </c>
      <c r="O459" s="154" t="b">
        <f>Scenario!O697=OrigScenario!O459</f>
        <v>1</v>
      </c>
      <c r="P459" s="154" t="b">
        <f>Scenario!P697=OrigScenario!P459</f>
        <v>1</v>
      </c>
      <c r="Q459" s="154" t="b">
        <f>Scenario!Q697=OrigScenario!Q459</f>
        <v>1</v>
      </c>
      <c r="R459" s="154" t="b">
        <f>Scenario!R697=OrigScenario!R459</f>
        <v>1</v>
      </c>
      <c r="S459" s="154" t="b">
        <f>Scenario!S697=OrigScenario!S459</f>
        <v>1</v>
      </c>
      <c r="T459" s="154" t="b">
        <f>Scenario!T697=OrigScenario!T459</f>
        <v>1</v>
      </c>
      <c r="U459" s="154" t="b">
        <f>Scenario!U697=OrigScenario!U459</f>
        <v>1</v>
      </c>
      <c r="V459" s="154" t="b">
        <f>Scenario!V697=OrigScenario!V459</f>
        <v>1</v>
      </c>
      <c r="W459" s="154" t="b">
        <f>Scenario!W697=OrigScenario!W459</f>
        <v>1</v>
      </c>
      <c r="X459" s="154" t="b">
        <f>Scenario!X697=OrigScenario!X459</f>
        <v>1</v>
      </c>
      <c r="Y459" s="154" t="b">
        <f>Scenario!Y697=OrigScenario!Y459</f>
        <v>1</v>
      </c>
      <c r="Z459" s="154" t="b">
        <f>Scenario!Z697=OrigScenario!Z459</f>
        <v>1</v>
      </c>
      <c r="AA459" s="154" t="b">
        <f>Scenario!AA697=OrigScenario!AA459</f>
        <v>1</v>
      </c>
      <c r="AB459" s="154" t="b">
        <f>Scenario!AB697=OrigScenario!AB459</f>
        <v>1</v>
      </c>
      <c r="AC459" s="154" t="b">
        <f>Scenario!AC697=OrigScenario!AC459</f>
        <v>1</v>
      </c>
      <c r="AD459" s="154" t="b">
        <f>Scenario!AD697=OrigScenario!AD459</f>
        <v>1</v>
      </c>
      <c r="AE459" s="154" t="b">
        <f>Scenario!AE697=OrigScenario!AE459</f>
        <v>1</v>
      </c>
      <c r="AF459" s="154" t="b">
        <f>Scenario!AF697=OrigScenario!AF459</f>
        <v>1</v>
      </c>
      <c r="AG459" s="154" t="b">
        <f>Scenario!AG697=OrigScenario!AG459</f>
        <v>1</v>
      </c>
      <c r="AH459" s="154" t="b">
        <f>Scenario!AH697=OrigScenario!AH459</f>
        <v>1</v>
      </c>
      <c r="AI459" s="154" t="b">
        <f>Scenario!AI697=OrigScenario!AI459</f>
        <v>1</v>
      </c>
      <c r="AJ459" s="154" t="b">
        <f>Scenario!AJ697=OrigScenario!AJ459</f>
        <v>1</v>
      </c>
      <c r="AK459" s="154" t="b">
        <f>Scenario!AK697=OrigScenario!AK459</f>
        <v>1</v>
      </c>
      <c r="AL459" s="154" t="b">
        <f>Scenario!AL697=OrigScenario!AL459</f>
        <v>1</v>
      </c>
      <c r="AM459" s="154" t="b">
        <f>Scenario!AM697=OrigScenario!AM459</f>
        <v>1</v>
      </c>
      <c r="AN459" s="154" t="b">
        <f>Scenario!AN697=OrigScenario!AN459</f>
        <v>1</v>
      </c>
      <c r="AO459" s="154" t="b">
        <f>Scenario!AO697=OrigScenario!AO459</f>
        <v>1</v>
      </c>
      <c r="AP459" s="154" t="b">
        <f>Scenario!AP697=OrigScenario!AP459</f>
        <v>1</v>
      </c>
      <c r="AQ459" s="154" t="b">
        <f>Scenario!AQ697=OrigScenario!AQ459</f>
        <v>1</v>
      </c>
      <c r="AR459" s="154" t="b">
        <f>Scenario!AR697=OrigScenario!AR459</f>
        <v>1</v>
      </c>
      <c r="AS459" s="154" t="b">
        <f>Scenario!AS697=OrigScenario!AS459</f>
        <v>1</v>
      </c>
      <c r="AT459" s="154" t="b">
        <f>Scenario!AT697=OrigScenario!AT459</f>
        <v>1</v>
      </c>
      <c r="AU459" s="154" t="b">
        <f>Scenario!AU697=OrigScenario!AU459</f>
        <v>1</v>
      </c>
      <c r="AV459" s="155" t="b">
        <f>Scenario!AV697=OrigScenario!AV459</f>
        <v>1</v>
      </c>
    </row>
    <row r="460" spans="2:48" x14ac:dyDescent="0.2">
      <c r="B460" s="2" t="b">
        <f>Scenario!B698=OrigScenario!B460</f>
        <v>1</v>
      </c>
      <c r="C460" s="154" t="b">
        <f>Scenario!C698=OrigScenario!C460</f>
        <v>1</v>
      </c>
      <c r="D460" s="154" t="b">
        <f>Scenario!D698=OrigScenario!D460</f>
        <v>1</v>
      </c>
      <c r="E460" s="154" t="b">
        <f>Scenario!E698=OrigScenario!E460</f>
        <v>1</v>
      </c>
      <c r="F460" s="154" t="b">
        <f>Scenario!F698=OrigScenario!F460</f>
        <v>1</v>
      </c>
      <c r="G460" s="154" t="b">
        <f>Scenario!G698=OrigScenario!G460</f>
        <v>1</v>
      </c>
      <c r="H460" s="154" t="b">
        <f>Scenario!H698=OrigScenario!H460</f>
        <v>1</v>
      </c>
      <c r="I460" s="154" t="b">
        <f>Scenario!I698=OrigScenario!I460</f>
        <v>1</v>
      </c>
      <c r="J460" s="154" t="b">
        <f>Scenario!J698=OrigScenario!J460</f>
        <v>1</v>
      </c>
      <c r="K460" s="154" t="b">
        <f>Scenario!K698=OrigScenario!K460</f>
        <v>1</v>
      </c>
      <c r="L460" s="154" t="b">
        <f>Scenario!L698=OrigScenario!L460</f>
        <v>1</v>
      </c>
      <c r="M460" s="154" t="b">
        <f>Scenario!M698=OrigScenario!M460</f>
        <v>1</v>
      </c>
      <c r="N460" s="154" t="b">
        <f>Scenario!N698=OrigScenario!N460</f>
        <v>1</v>
      </c>
      <c r="O460" s="154" t="b">
        <f>Scenario!O698=OrigScenario!O460</f>
        <v>1</v>
      </c>
      <c r="P460" s="154" t="b">
        <f>Scenario!P698=OrigScenario!P460</f>
        <v>1</v>
      </c>
      <c r="Q460" s="154" t="b">
        <f>Scenario!Q698=OrigScenario!Q460</f>
        <v>1</v>
      </c>
      <c r="R460" s="154" t="b">
        <f>Scenario!R698=OrigScenario!R460</f>
        <v>1</v>
      </c>
      <c r="S460" s="154" t="b">
        <f>Scenario!S698=OrigScenario!S460</f>
        <v>1</v>
      </c>
      <c r="T460" s="154" t="b">
        <f>Scenario!T698=OrigScenario!T460</f>
        <v>1</v>
      </c>
      <c r="U460" s="154" t="b">
        <f>Scenario!U698=OrigScenario!U460</f>
        <v>1</v>
      </c>
      <c r="V460" s="154" t="b">
        <f>Scenario!V698=OrigScenario!V460</f>
        <v>1</v>
      </c>
      <c r="W460" s="154" t="b">
        <f>Scenario!W698=OrigScenario!W460</f>
        <v>1</v>
      </c>
      <c r="X460" s="154" t="b">
        <f>Scenario!X698=OrigScenario!X460</f>
        <v>1</v>
      </c>
      <c r="Y460" s="154" t="b">
        <f>Scenario!Y698=OrigScenario!Y460</f>
        <v>1</v>
      </c>
      <c r="Z460" s="154" t="b">
        <f>Scenario!Z698=OrigScenario!Z460</f>
        <v>1</v>
      </c>
      <c r="AA460" s="154" t="b">
        <f>Scenario!AA698=OrigScenario!AA460</f>
        <v>1</v>
      </c>
      <c r="AB460" s="154" t="b">
        <f>Scenario!AB698=OrigScenario!AB460</f>
        <v>1</v>
      </c>
      <c r="AC460" s="154" t="b">
        <f>Scenario!AC698=OrigScenario!AC460</f>
        <v>1</v>
      </c>
      <c r="AD460" s="154" t="b">
        <f>Scenario!AD698=OrigScenario!AD460</f>
        <v>1</v>
      </c>
      <c r="AE460" s="154" t="b">
        <f>Scenario!AE698=OrigScenario!AE460</f>
        <v>1</v>
      </c>
      <c r="AF460" s="154" t="b">
        <f>Scenario!AF698=OrigScenario!AF460</f>
        <v>1</v>
      </c>
      <c r="AG460" s="154" t="b">
        <f>Scenario!AG698=OrigScenario!AG460</f>
        <v>1</v>
      </c>
      <c r="AH460" s="154" t="b">
        <f>Scenario!AH698=OrigScenario!AH460</f>
        <v>1</v>
      </c>
      <c r="AI460" s="154" t="b">
        <f>Scenario!AI698=OrigScenario!AI460</f>
        <v>1</v>
      </c>
      <c r="AJ460" s="154" t="b">
        <f>Scenario!AJ698=OrigScenario!AJ460</f>
        <v>1</v>
      </c>
      <c r="AK460" s="154" t="b">
        <f>Scenario!AK698=OrigScenario!AK460</f>
        <v>1</v>
      </c>
      <c r="AL460" s="154" t="b">
        <f>Scenario!AL698=OrigScenario!AL460</f>
        <v>1</v>
      </c>
      <c r="AM460" s="154" t="b">
        <f>Scenario!AM698=OrigScenario!AM460</f>
        <v>1</v>
      </c>
      <c r="AN460" s="154" t="b">
        <f>Scenario!AN698=OrigScenario!AN460</f>
        <v>1</v>
      </c>
      <c r="AO460" s="154" t="b">
        <f>Scenario!AO698=OrigScenario!AO460</f>
        <v>1</v>
      </c>
      <c r="AP460" s="154" t="b">
        <f>Scenario!AP698=OrigScenario!AP460</f>
        <v>1</v>
      </c>
      <c r="AQ460" s="154" t="b">
        <f>Scenario!AQ698=OrigScenario!AQ460</f>
        <v>1</v>
      </c>
      <c r="AR460" s="154" t="b">
        <f>Scenario!AR698=OrigScenario!AR460</f>
        <v>1</v>
      </c>
      <c r="AS460" s="154" t="b">
        <f>Scenario!AS698=OrigScenario!AS460</f>
        <v>1</v>
      </c>
      <c r="AT460" s="154" t="b">
        <f>Scenario!AT698=OrigScenario!AT460</f>
        <v>1</v>
      </c>
      <c r="AU460" s="154" t="b">
        <f>Scenario!AU698=OrigScenario!AU460</f>
        <v>1</v>
      </c>
      <c r="AV460" s="155" t="b">
        <f>Scenario!AV698=OrigScenario!AV460</f>
        <v>1</v>
      </c>
    </row>
    <row r="461" spans="2:48" x14ac:dyDescent="0.2">
      <c r="B461" s="2" t="b">
        <f>Scenario!B699=OrigScenario!B461</f>
        <v>1</v>
      </c>
      <c r="C461" s="154" t="b">
        <f>Scenario!C699=OrigScenario!C461</f>
        <v>1</v>
      </c>
      <c r="D461" s="154" t="b">
        <f>Scenario!D699=OrigScenario!D461</f>
        <v>1</v>
      </c>
      <c r="E461" s="154" t="b">
        <f>Scenario!E699=OrigScenario!E461</f>
        <v>1</v>
      </c>
      <c r="F461" s="154" t="b">
        <f>Scenario!F699=OrigScenario!F461</f>
        <v>1</v>
      </c>
      <c r="G461" s="154" t="b">
        <f>Scenario!G699=OrigScenario!G461</f>
        <v>1</v>
      </c>
      <c r="H461" s="154" t="b">
        <f>Scenario!H699=OrigScenario!H461</f>
        <v>1</v>
      </c>
      <c r="I461" s="154" t="b">
        <f>Scenario!I699=OrigScenario!I461</f>
        <v>1</v>
      </c>
      <c r="J461" s="154" t="b">
        <f>Scenario!J699=OrigScenario!J461</f>
        <v>1</v>
      </c>
      <c r="K461" s="154" t="b">
        <f>Scenario!K699=OrigScenario!K461</f>
        <v>1</v>
      </c>
      <c r="L461" s="154" t="b">
        <f>Scenario!L699=OrigScenario!L461</f>
        <v>1</v>
      </c>
      <c r="M461" s="154" t="b">
        <f>Scenario!M699=OrigScenario!M461</f>
        <v>1</v>
      </c>
      <c r="N461" s="154" t="b">
        <f>Scenario!N699=OrigScenario!N461</f>
        <v>1</v>
      </c>
      <c r="O461" s="154" t="b">
        <f>Scenario!O699=OrigScenario!O461</f>
        <v>1</v>
      </c>
      <c r="P461" s="154" t="b">
        <f>Scenario!P699=OrigScenario!P461</f>
        <v>1</v>
      </c>
      <c r="Q461" s="154" t="b">
        <f>Scenario!Q699=OrigScenario!Q461</f>
        <v>1</v>
      </c>
      <c r="R461" s="154" t="b">
        <f>Scenario!R699=OrigScenario!R461</f>
        <v>1</v>
      </c>
      <c r="S461" s="154" t="b">
        <f>Scenario!S699=OrigScenario!S461</f>
        <v>1</v>
      </c>
      <c r="T461" s="154" t="b">
        <f>Scenario!T699=OrigScenario!T461</f>
        <v>1</v>
      </c>
      <c r="U461" s="154" t="b">
        <f>Scenario!U699=OrigScenario!U461</f>
        <v>1</v>
      </c>
      <c r="V461" s="154" t="b">
        <f>Scenario!V699=OrigScenario!V461</f>
        <v>1</v>
      </c>
      <c r="W461" s="154" t="b">
        <f>Scenario!W699=OrigScenario!W461</f>
        <v>1</v>
      </c>
      <c r="X461" s="154" t="b">
        <f>Scenario!X699=OrigScenario!X461</f>
        <v>1</v>
      </c>
      <c r="Y461" s="154" t="b">
        <f>Scenario!Y699=OrigScenario!Y461</f>
        <v>1</v>
      </c>
      <c r="Z461" s="154" t="b">
        <f>Scenario!Z699=OrigScenario!Z461</f>
        <v>1</v>
      </c>
      <c r="AA461" s="154" t="b">
        <f>Scenario!AA699=OrigScenario!AA461</f>
        <v>1</v>
      </c>
      <c r="AB461" s="154" t="b">
        <f>Scenario!AB699=OrigScenario!AB461</f>
        <v>1</v>
      </c>
      <c r="AC461" s="154" t="b">
        <f>Scenario!AC699=OrigScenario!AC461</f>
        <v>1</v>
      </c>
      <c r="AD461" s="154" t="b">
        <f>Scenario!AD699=OrigScenario!AD461</f>
        <v>1</v>
      </c>
      <c r="AE461" s="154" t="b">
        <f>Scenario!AE699=OrigScenario!AE461</f>
        <v>1</v>
      </c>
      <c r="AF461" s="154" t="b">
        <f>Scenario!AF699=OrigScenario!AF461</f>
        <v>1</v>
      </c>
      <c r="AG461" s="154" t="b">
        <f>Scenario!AG699=OrigScenario!AG461</f>
        <v>1</v>
      </c>
      <c r="AH461" s="154" t="b">
        <f>Scenario!AH699=OrigScenario!AH461</f>
        <v>1</v>
      </c>
      <c r="AI461" s="154" t="b">
        <f>Scenario!AI699=OrigScenario!AI461</f>
        <v>1</v>
      </c>
      <c r="AJ461" s="154" t="b">
        <f>Scenario!AJ699=OrigScenario!AJ461</f>
        <v>1</v>
      </c>
      <c r="AK461" s="154" t="b">
        <f>Scenario!AK699=OrigScenario!AK461</f>
        <v>1</v>
      </c>
      <c r="AL461" s="154" t="b">
        <f>Scenario!AL699=OrigScenario!AL461</f>
        <v>1</v>
      </c>
      <c r="AM461" s="154" t="b">
        <f>Scenario!AM699=OrigScenario!AM461</f>
        <v>1</v>
      </c>
      <c r="AN461" s="154" t="b">
        <f>Scenario!AN699=OrigScenario!AN461</f>
        <v>1</v>
      </c>
      <c r="AO461" s="154" t="b">
        <f>Scenario!AO699=OrigScenario!AO461</f>
        <v>1</v>
      </c>
      <c r="AP461" s="154" t="b">
        <f>Scenario!AP699=OrigScenario!AP461</f>
        <v>1</v>
      </c>
      <c r="AQ461" s="154" t="b">
        <f>Scenario!AQ699=OrigScenario!AQ461</f>
        <v>1</v>
      </c>
      <c r="AR461" s="154" t="b">
        <f>Scenario!AR699=OrigScenario!AR461</f>
        <v>1</v>
      </c>
      <c r="AS461" s="154" t="b">
        <f>Scenario!AS699=OrigScenario!AS461</f>
        <v>1</v>
      </c>
      <c r="AT461" s="154" t="b">
        <f>Scenario!AT699=OrigScenario!AT461</f>
        <v>1</v>
      </c>
      <c r="AU461" s="154" t="b">
        <f>Scenario!AU699=OrigScenario!AU461</f>
        <v>1</v>
      </c>
      <c r="AV461" s="155" t="b">
        <f>Scenario!AV699=OrigScenario!AV461</f>
        <v>1</v>
      </c>
    </row>
    <row r="462" spans="2:48" x14ac:dyDescent="0.2">
      <c r="B462" s="2" t="b">
        <f>Scenario!B700=OrigScenario!B462</f>
        <v>1</v>
      </c>
      <c r="C462" s="154" t="b">
        <f>Scenario!C700=OrigScenario!C462</f>
        <v>1</v>
      </c>
      <c r="D462" s="154" t="b">
        <f>Scenario!D700=OrigScenario!D462</f>
        <v>1</v>
      </c>
      <c r="E462" s="154" t="b">
        <f>Scenario!E700=OrigScenario!E462</f>
        <v>1</v>
      </c>
      <c r="F462" s="154" t="b">
        <f>Scenario!F700=OrigScenario!F462</f>
        <v>1</v>
      </c>
      <c r="G462" s="154" t="b">
        <f>Scenario!G700=OrigScenario!G462</f>
        <v>1</v>
      </c>
      <c r="H462" s="154" t="b">
        <f>Scenario!H700=OrigScenario!H462</f>
        <v>1</v>
      </c>
      <c r="I462" s="154" t="b">
        <f>Scenario!I700=OrigScenario!I462</f>
        <v>1</v>
      </c>
      <c r="J462" s="154" t="b">
        <f>Scenario!J700=OrigScenario!J462</f>
        <v>1</v>
      </c>
      <c r="K462" s="154" t="b">
        <f>Scenario!K700=OrigScenario!K462</f>
        <v>1</v>
      </c>
      <c r="L462" s="154" t="b">
        <f>Scenario!L700=OrigScenario!L462</f>
        <v>1</v>
      </c>
      <c r="M462" s="154" t="b">
        <f>Scenario!M700=OrigScenario!M462</f>
        <v>1</v>
      </c>
      <c r="N462" s="154" t="b">
        <f>Scenario!N700=OrigScenario!N462</f>
        <v>1</v>
      </c>
      <c r="O462" s="154" t="b">
        <f>Scenario!O700=OrigScenario!O462</f>
        <v>1</v>
      </c>
      <c r="P462" s="154" t="b">
        <f>Scenario!P700=OrigScenario!P462</f>
        <v>1</v>
      </c>
      <c r="Q462" s="154" t="b">
        <f>Scenario!Q700=OrigScenario!Q462</f>
        <v>1</v>
      </c>
      <c r="R462" s="154" t="b">
        <f>Scenario!R700=OrigScenario!R462</f>
        <v>1</v>
      </c>
      <c r="S462" s="154" t="b">
        <f>Scenario!S700=OrigScenario!S462</f>
        <v>1</v>
      </c>
      <c r="T462" s="154" t="b">
        <f>Scenario!T700=OrigScenario!T462</f>
        <v>1</v>
      </c>
      <c r="U462" s="154" t="b">
        <f>Scenario!U700=OrigScenario!U462</f>
        <v>1</v>
      </c>
      <c r="V462" s="154" t="b">
        <f>Scenario!V700=OrigScenario!V462</f>
        <v>1</v>
      </c>
      <c r="W462" s="154" t="b">
        <f>Scenario!W700=OrigScenario!W462</f>
        <v>1</v>
      </c>
      <c r="X462" s="154" t="b">
        <f>Scenario!X700=OrigScenario!X462</f>
        <v>1</v>
      </c>
      <c r="Y462" s="154" t="b">
        <f>Scenario!Y700=OrigScenario!Y462</f>
        <v>1</v>
      </c>
      <c r="Z462" s="154" t="b">
        <f>Scenario!Z700=OrigScenario!Z462</f>
        <v>1</v>
      </c>
      <c r="AA462" s="154" t="b">
        <f>Scenario!AA700=OrigScenario!AA462</f>
        <v>1</v>
      </c>
      <c r="AB462" s="154" t="b">
        <f>Scenario!AB700=OrigScenario!AB462</f>
        <v>1</v>
      </c>
      <c r="AC462" s="154" t="b">
        <f>Scenario!AC700=OrigScenario!AC462</f>
        <v>1</v>
      </c>
      <c r="AD462" s="154" t="b">
        <f>Scenario!AD700=OrigScenario!AD462</f>
        <v>1</v>
      </c>
      <c r="AE462" s="154" t="b">
        <f>Scenario!AE700=OrigScenario!AE462</f>
        <v>1</v>
      </c>
      <c r="AF462" s="154" t="b">
        <f>Scenario!AF700=OrigScenario!AF462</f>
        <v>1</v>
      </c>
      <c r="AG462" s="154" t="b">
        <f>Scenario!AG700=OrigScenario!AG462</f>
        <v>1</v>
      </c>
      <c r="AH462" s="154" t="b">
        <f>Scenario!AH700=OrigScenario!AH462</f>
        <v>1</v>
      </c>
      <c r="AI462" s="154" t="b">
        <f>Scenario!AI700=OrigScenario!AI462</f>
        <v>1</v>
      </c>
      <c r="AJ462" s="154" t="b">
        <f>Scenario!AJ700=OrigScenario!AJ462</f>
        <v>1</v>
      </c>
      <c r="AK462" s="154" t="b">
        <f>Scenario!AK700=OrigScenario!AK462</f>
        <v>1</v>
      </c>
      <c r="AL462" s="154" t="b">
        <f>Scenario!AL700=OrigScenario!AL462</f>
        <v>1</v>
      </c>
      <c r="AM462" s="154" t="b">
        <f>Scenario!AM700=OrigScenario!AM462</f>
        <v>1</v>
      </c>
      <c r="AN462" s="154" t="b">
        <f>Scenario!AN700=OrigScenario!AN462</f>
        <v>1</v>
      </c>
      <c r="AO462" s="154" t="b">
        <f>Scenario!AO700=OrigScenario!AO462</f>
        <v>1</v>
      </c>
      <c r="AP462" s="154" t="b">
        <f>Scenario!AP700=OrigScenario!AP462</f>
        <v>1</v>
      </c>
      <c r="AQ462" s="154" t="b">
        <f>Scenario!AQ700=OrigScenario!AQ462</f>
        <v>1</v>
      </c>
      <c r="AR462" s="154" t="b">
        <f>Scenario!AR700=OrigScenario!AR462</f>
        <v>1</v>
      </c>
      <c r="AS462" s="154" t="b">
        <f>Scenario!AS700=OrigScenario!AS462</f>
        <v>1</v>
      </c>
      <c r="AT462" s="154" t="b">
        <f>Scenario!AT700=OrigScenario!AT462</f>
        <v>1</v>
      </c>
      <c r="AU462" s="154" t="b">
        <f>Scenario!AU700=OrigScenario!AU462</f>
        <v>1</v>
      </c>
      <c r="AV462" s="155" t="b">
        <f>Scenario!AV700=OrigScenario!AV462</f>
        <v>1</v>
      </c>
    </row>
    <row r="463" spans="2:48" x14ac:dyDescent="0.2">
      <c r="B463" s="2" t="b">
        <f>Scenario!B701=OrigScenario!B463</f>
        <v>1</v>
      </c>
      <c r="C463" s="154" t="b">
        <f>Scenario!C701=OrigScenario!C463</f>
        <v>1</v>
      </c>
      <c r="D463" s="154" t="b">
        <f>Scenario!D701=OrigScenario!D463</f>
        <v>1</v>
      </c>
      <c r="E463" s="154" t="b">
        <f>Scenario!E701=OrigScenario!E463</f>
        <v>1</v>
      </c>
      <c r="F463" s="154" t="b">
        <f>Scenario!F701=OrigScenario!F463</f>
        <v>1</v>
      </c>
      <c r="G463" s="154" t="b">
        <f>Scenario!G701=OrigScenario!G463</f>
        <v>1</v>
      </c>
      <c r="H463" s="154" t="b">
        <f>Scenario!H701=OrigScenario!H463</f>
        <v>1</v>
      </c>
      <c r="I463" s="154" t="b">
        <f>Scenario!I701=OrigScenario!I463</f>
        <v>1</v>
      </c>
      <c r="J463" s="154" t="b">
        <f>Scenario!J701=OrigScenario!J463</f>
        <v>1</v>
      </c>
      <c r="K463" s="154" t="b">
        <f>Scenario!K701=OrigScenario!K463</f>
        <v>1</v>
      </c>
      <c r="L463" s="154" t="b">
        <f>Scenario!L701=OrigScenario!L463</f>
        <v>1</v>
      </c>
      <c r="M463" s="154" t="b">
        <f>Scenario!M701=OrigScenario!M463</f>
        <v>1</v>
      </c>
      <c r="N463" s="154" t="b">
        <f>Scenario!N701=OrigScenario!N463</f>
        <v>1</v>
      </c>
      <c r="O463" s="154" t="b">
        <f>Scenario!O701=OrigScenario!O463</f>
        <v>1</v>
      </c>
      <c r="P463" s="154" t="b">
        <f>Scenario!P701=OrigScenario!P463</f>
        <v>1</v>
      </c>
      <c r="Q463" s="154" t="b">
        <f>Scenario!Q701=OrigScenario!Q463</f>
        <v>1</v>
      </c>
      <c r="R463" s="154" t="b">
        <f>Scenario!R701=OrigScenario!R463</f>
        <v>1</v>
      </c>
      <c r="S463" s="154" t="b">
        <f>Scenario!S701=OrigScenario!S463</f>
        <v>1</v>
      </c>
      <c r="T463" s="154" t="b">
        <f>Scenario!T701=OrigScenario!T463</f>
        <v>1</v>
      </c>
      <c r="U463" s="154" t="b">
        <f>Scenario!U701=OrigScenario!U463</f>
        <v>1</v>
      </c>
      <c r="V463" s="154" t="b">
        <f>Scenario!V701=OrigScenario!V463</f>
        <v>1</v>
      </c>
      <c r="W463" s="154" t="b">
        <f>Scenario!W701=OrigScenario!W463</f>
        <v>1</v>
      </c>
      <c r="X463" s="154" t="b">
        <f>Scenario!X701=OrigScenario!X463</f>
        <v>1</v>
      </c>
      <c r="Y463" s="154" t="b">
        <f>Scenario!Y701=OrigScenario!Y463</f>
        <v>1</v>
      </c>
      <c r="Z463" s="154" t="b">
        <f>Scenario!Z701=OrigScenario!Z463</f>
        <v>1</v>
      </c>
      <c r="AA463" s="154" t="b">
        <f>Scenario!AA701=OrigScenario!AA463</f>
        <v>1</v>
      </c>
      <c r="AB463" s="154" t="b">
        <f>Scenario!AB701=OrigScenario!AB463</f>
        <v>1</v>
      </c>
      <c r="AC463" s="154" t="b">
        <f>Scenario!AC701=OrigScenario!AC463</f>
        <v>1</v>
      </c>
      <c r="AD463" s="154" t="b">
        <f>Scenario!AD701=OrigScenario!AD463</f>
        <v>1</v>
      </c>
      <c r="AE463" s="154" t="b">
        <f>Scenario!AE701=OrigScenario!AE463</f>
        <v>1</v>
      </c>
      <c r="AF463" s="154" t="b">
        <f>Scenario!AF701=OrigScenario!AF463</f>
        <v>1</v>
      </c>
      <c r="AG463" s="154" t="b">
        <f>Scenario!AG701=OrigScenario!AG463</f>
        <v>1</v>
      </c>
      <c r="AH463" s="154" t="b">
        <f>Scenario!AH701=OrigScenario!AH463</f>
        <v>1</v>
      </c>
      <c r="AI463" s="154" t="b">
        <f>Scenario!AI701=OrigScenario!AI463</f>
        <v>1</v>
      </c>
      <c r="AJ463" s="154" t="b">
        <f>Scenario!AJ701=OrigScenario!AJ463</f>
        <v>1</v>
      </c>
      <c r="AK463" s="154" t="b">
        <f>Scenario!AK701=OrigScenario!AK463</f>
        <v>1</v>
      </c>
      <c r="AL463" s="154" t="b">
        <f>Scenario!AL701=OrigScenario!AL463</f>
        <v>1</v>
      </c>
      <c r="AM463" s="154" t="b">
        <f>Scenario!AM701=OrigScenario!AM463</f>
        <v>1</v>
      </c>
      <c r="AN463" s="154" t="b">
        <f>Scenario!AN701=OrigScenario!AN463</f>
        <v>1</v>
      </c>
      <c r="AO463" s="154" t="b">
        <f>Scenario!AO701=OrigScenario!AO463</f>
        <v>1</v>
      </c>
      <c r="AP463" s="154" t="b">
        <f>Scenario!AP701=OrigScenario!AP463</f>
        <v>1</v>
      </c>
      <c r="AQ463" s="154" t="b">
        <f>Scenario!AQ701=OrigScenario!AQ463</f>
        <v>1</v>
      </c>
      <c r="AR463" s="154" t="b">
        <f>Scenario!AR701=OrigScenario!AR463</f>
        <v>1</v>
      </c>
      <c r="AS463" s="154" t="b">
        <f>Scenario!AS701=OrigScenario!AS463</f>
        <v>1</v>
      </c>
      <c r="AT463" s="154" t="b">
        <f>Scenario!AT701=OrigScenario!AT463</f>
        <v>1</v>
      </c>
      <c r="AU463" s="154" t="b">
        <f>Scenario!AU701=OrigScenario!AU463</f>
        <v>1</v>
      </c>
      <c r="AV463" s="155" t="b">
        <f>Scenario!AV701=OrigScenario!AV463</f>
        <v>1</v>
      </c>
    </row>
    <row r="464" spans="2:48" x14ac:dyDescent="0.2">
      <c r="B464" s="2" t="b">
        <f>Scenario!B702=OrigScenario!B464</f>
        <v>1</v>
      </c>
      <c r="C464" s="154" t="b">
        <f>Scenario!C702=OrigScenario!C464</f>
        <v>1</v>
      </c>
      <c r="D464" s="154" t="b">
        <f>Scenario!D702=OrigScenario!D464</f>
        <v>1</v>
      </c>
      <c r="E464" s="154" t="b">
        <f>Scenario!E702=OrigScenario!E464</f>
        <v>1</v>
      </c>
      <c r="F464" s="154" t="b">
        <f>Scenario!F702=OrigScenario!F464</f>
        <v>1</v>
      </c>
      <c r="G464" s="154" t="b">
        <f>Scenario!G702=OrigScenario!G464</f>
        <v>1</v>
      </c>
      <c r="H464" s="154" t="b">
        <f>Scenario!H702=OrigScenario!H464</f>
        <v>1</v>
      </c>
      <c r="I464" s="154" t="b">
        <f>Scenario!I702=OrigScenario!I464</f>
        <v>1</v>
      </c>
      <c r="J464" s="154" t="b">
        <f>Scenario!J702=OrigScenario!J464</f>
        <v>1</v>
      </c>
      <c r="K464" s="154" t="b">
        <f>Scenario!K702=OrigScenario!K464</f>
        <v>1</v>
      </c>
      <c r="L464" s="154" t="b">
        <f>Scenario!L702=OrigScenario!L464</f>
        <v>1</v>
      </c>
      <c r="M464" s="154" t="b">
        <f>Scenario!M702=OrigScenario!M464</f>
        <v>1</v>
      </c>
      <c r="N464" s="154" t="b">
        <f>Scenario!N702=OrigScenario!N464</f>
        <v>1</v>
      </c>
      <c r="O464" s="154" t="b">
        <f>Scenario!O702=OrigScenario!O464</f>
        <v>1</v>
      </c>
      <c r="P464" s="154" t="b">
        <f>Scenario!P702=OrigScenario!P464</f>
        <v>1</v>
      </c>
      <c r="Q464" s="154" t="b">
        <f>Scenario!Q702=OrigScenario!Q464</f>
        <v>1</v>
      </c>
      <c r="R464" s="154" t="b">
        <f>Scenario!R702=OrigScenario!R464</f>
        <v>1</v>
      </c>
      <c r="S464" s="154" t="b">
        <f>Scenario!S702=OrigScenario!S464</f>
        <v>1</v>
      </c>
      <c r="T464" s="154" t="b">
        <f>Scenario!T702=OrigScenario!T464</f>
        <v>1</v>
      </c>
      <c r="U464" s="154" t="b">
        <f>Scenario!U702=OrigScenario!U464</f>
        <v>1</v>
      </c>
      <c r="V464" s="154" t="b">
        <f>Scenario!V702=OrigScenario!V464</f>
        <v>1</v>
      </c>
      <c r="W464" s="154" t="b">
        <f>Scenario!W702=OrigScenario!W464</f>
        <v>1</v>
      </c>
      <c r="X464" s="154" t="b">
        <f>Scenario!X702=OrigScenario!X464</f>
        <v>1</v>
      </c>
      <c r="Y464" s="154" t="b">
        <f>Scenario!Y702=OrigScenario!Y464</f>
        <v>1</v>
      </c>
      <c r="Z464" s="154" t="b">
        <f>Scenario!Z702=OrigScenario!Z464</f>
        <v>1</v>
      </c>
      <c r="AA464" s="154" t="b">
        <f>Scenario!AA702=OrigScenario!AA464</f>
        <v>1</v>
      </c>
      <c r="AB464" s="154" t="b">
        <f>Scenario!AB702=OrigScenario!AB464</f>
        <v>1</v>
      </c>
      <c r="AC464" s="154" t="b">
        <f>Scenario!AC702=OrigScenario!AC464</f>
        <v>1</v>
      </c>
      <c r="AD464" s="154" t="b">
        <f>Scenario!AD702=OrigScenario!AD464</f>
        <v>1</v>
      </c>
      <c r="AE464" s="154" t="b">
        <f>Scenario!AE702=OrigScenario!AE464</f>
        <v>1</v>
      </c>
      <c r="AF464" s="154" t="b">
        <f>Scenario!AF702=OrigScenario!AF464</f>
        <v>1</v>
      </c>
      <c r="AG464" s="154" t="b">
        <f>Scenario!AG702=OrigScenario!AG464</f>
        <v>1</v>
      </c>
      <c r="AH464" s="154" t="b">
        <f>Scenario!AH702=OrigScenario!AH464</f>
        <v>1</v>
      </c>
      <c r="AI464" s="154" t="b">
        <f>Scenario!AI702=OrigScenario!AI464</f>
        <v>1</v>
      </c>
      <c r="AJ464" s="154" t="b">
        <f>Scenario!AJ702=OrigScenario!AJ464</f>
        <v>1</v>
      </c>
      <c r="AK464" s="154" t="b">
        <f>Scenario!AK702=OrigScenario!AK464</f>
        <v>1</v>
      </c>
      <c r="AL464" s="154" t="b">
        <f>Scenario!AL702=OrigScenario!AL464</f>
        <v>1</v>
      </c>
      <c r="AM464" s="154" t="b">
        <f>Scenario!AM702=OrigScenario!AM464</f>
        <v>1</v>
      </c>
      <c r="AN464" s="154" t="b">
        <f>Scenario!AN702=OrigScenario!AN464</f>
        <v>1</v>
      </c>
      <c r="AO464" s="154" t="b">
        <f>Scenario!AO702=OrigScenario!AO464</f>
        <v>1</v>
      </c>
      <c r="AP464" s="154" t="b">
        <f>Scenario!AP702=OrigScenario!AP464</f>
        <v>1</v>
      </c>
      <c r="AQ464" s="154" t="b">
        <f>Scenario!AQ702=OrigScenario!AQ464</f>
        <v>1</v>
      </c>
      <c r="AR464" s="154" t="b">
        <f>Scenario!AR702=OrigScenario!AR464</f>
        <v>1</v>
      </c>
      <c r="AS464" s="154" t="b">
        <f>Scenario!AS702=OrigScenario!AS464</f>
        <v>1</v>
      </c>
      <c r="AT464" s="154" t="b">
        <f>Scenario!AT702=OrigScenario!AT464</f>
        <v>1</v>
      </c>
      <c r="AU464" s="154" t="b">
        <f>Scenario!AU702=OrigScenario!AU464</f>
        <v>1</v>
      </c>
      <c r="AV464" s="155" t="b">
        <f>Scenario!AV702=OrigScenario!AV464</f>
        <v>1</v>
      </c>
    </row>
    <row r="465" spans="2:48" x14ac:dyDescent="0.2">
      <c r="B465" s="2" t="b">
        <f>Scenario!B703=OrigScenario!B465</f>
        <v>1</v>
      </c>
      <c r="C465" s="154" t="b">
        <f>Scenario!C703=OrigScenario!C465</f>
        <v>1</v>
      </c>
      <c r="D465" s="154" t="b">
        <f>Scenario!D703=OrigScenario!D465</f>
        <v>1</v>
      </c>
      <c r="E465" s="154" t="b">
        <f>Scenario!E703=OrigScenario!E465</f>
        <v>1</v>
      </c>
      <c r="F465" s="154" t="b">
        <f>Scenario!F703=OrigScenario!F465</f>
        <v>1</v>
      </c>
      <c r="G465" s="154" t="b">
        <f>Scenario!G703=OrigScenario!G465</f>
        <v>1</v>
      </c>
      <c r="H465" s="154" t="b">
        <f>Scenario!H703=OrigScenario!H465</f>
        <v>1</v>
      </c>
      <c r="I465" s="154" t="b">
        <f>Scenario!I703=OrigScenario!I465</f>
        <v>1</v>
      </c>
      <c r="J465" s="154" t="b">
        <f>Scenario!J703=OrigScenario!J465</f>
        <v>1</v>
      </c>
      <c r="K465" s="154" t="b">
        <f>Scenario!K703=OrigScenario!K465</f>
        <v>1</v>
      </c>
      <c r="L465" s="154" t="b">
        <f>Scenario!L703=OrigScenario!L465</f>
        <v>1</v>
      </c>
      <c r="M465" s="154" t="b">
        <f>Scenario!M703=OrigScenario!M465</f>
        <v>1</v>
      </c>
      <c r="N465" s="154" t="b">
        <f>Scenario!N703=OrigScenario!N465</f>
        <v>1</v>
      </c>
      <c r="O465" s="154" t="b">
        <f>Scenario!O703=OrigScenario!O465</f>
        <v>1</v>
      </c>
      <c r="P465" s="154" t="b">
        <f>Scenario!P703=OrigScenario!P465</f>
        <v>1</v>
      </c>
      <c r="Q465" s="154" t="b">
        <f>Scenario!Q703=OrigScenario!Q465</f>
        <v>1</v>
      </c>
      <c r="R465" s="154" t="b">
        <f>Scenario!R703=OrigScenario!R465</f>
        <v>1</v>
      </c>
      <c r="S465" s="154" t="b">
        <f>Scenario!S703=OrigScenario!S465</f>
        <v>1</v>
      </c>
      <c r="T465" s="154" t="b">
        <f>Scenario!T703=OrigScenario!T465</f>
        <v>1</v>
      </c>
      <c r="U465" s="154" t="b">
        <f>Scenario!U703=OrigScenario!U465</f>
        <v>1</v>
      </c>
      <c r="V465" s="154" t="b">
        <f>Scenario!V703=OrigScenario!V465</f>
        <v>1</v>
      </c>
      <c r="W465" s="154" t="b">
        <f>Scenario!W703=OrigScenario!W465</f>
        <v>1</v>
      </c>
      <c r="X465" s="154" t="b">
        <f>Scenario!X703=OrigScenario!X465</f>
        <v>1</v>
      </c>
      <c r="Y465" s="154" t="b">
        <f>Scenario!Y703=OrigScenario!Y465</f>
        <v>1</v>
      </c>
      <c r="Z465" s="154" t="b">
        <f>Scenario!Z703=OrigScenario!Z465</f>
        <v>1</v>
      </c>
      <c r="AA465" s="154" t="b">
        <f>Scenario!AA703=OrigScenario!AA465</f>
        <v>1</v>
      </c>
      <c r="AB465" s="154" t="b">
        <f>Scenario!AB703=OrigScenario!AB465</f>
        <v>1</v>
      </c>
      <c r="AC465" s="154" t="b">
        <f>Scenario!AC703=OrigScenario!AC465</f>
        <v>1</v>
      </c>
      <c r="AD465" s="154" t="b">
        <f>Scenario!AD703=OrigScenario!AD465</f>
        <v>1</v>
      </c>
      <c r="AE465" s="154" t="b">
        <f>Scenario!AE703=OrigScenario!AE465</f>
        <v>1</v>
      </c>
      <c r="AF465" s="154" t="b">
        <f>Scenario!AF703=OrigScenario!AF465</f>
        <v>1</v>
      </c>
      <c r="AG465" s="154" t="b">
        <f>Scenario!AG703=OrigScenario!AG465</f>
        <v>1</v>
      </c>
      <c r="AH465" s="154" t="b">
        <f>Scenario!AH703=OrigScenario!AH465</f>
        <v>1</v>
      </c>
      <c r="AI465" s="154" t="b">
        <f>Scenario!AI703=OrigScenario!AI465</f>
        <v>1</v>
      </c>
      <c r="AJ465" s="154" t="b">
        <f>Scenario!AJ703=OrigScenario!AJ465</f>
        <v>1</v>
      </c>
      <c r="AK465" s="154" t="b">
        <f>Scenario!AK703=OrigScenario!AK465</f>
        <v>1</v>
      </c>
      <c r="AL465" s="154" t="b">
        <f>Scenario!AL703=OrigScenario!AL465</f>
        <v>1</v>
      </c>
      <c r="AM465" s="154" t="b">
        <f>Scenario!AM703=OrigScenario!AM465</f>
        <v>1</v>
      </c>
      <c r="AN465" s="154" t="b">
        <f>Scenario!AN703=OrigScenario!AN465</f>
        <v>1</v>
      </c>
      <c r="AO465" s="154" t="b">
        <f>Scenario!AO703=OrigScenario!AO465</f>
        <v>1</v>
      </c>
      <c r="AP465" s="154" t="b">
        <f>Scenario!AP703=OrigScenario!AP465</f>
        <v>1</v>
      </c>
      <c r="AQ465" s="154" t="b">
        <f>Scenario!AQ703=OrigScenario!AQ465</f>
        <v>1</v>
      </c>
      <c r="AR465" s="154" t="b">
        <f>Scenario!AR703=OrigScenario!AR465</f>
        <v>1</v>
      </c>
      <c r="AS465" s="154" t="b">
        <f>Scenario!AS703=OrigScenario!AS465</f>
        <v>1</v>
      </c>
      <c r="AT465" s="154" t="b">
        <f>Scenario!AT703=OrigScenario!AT465</f>
        <v>1</v>
      </c>
      <c r="AU465" s="154" t="b">
        <f>Scenario!AU703=OrigScenario!AU465</f>
        <v>1</v>
      </c>
      <c r="AV465" s="155" t="b">
        <f>Scenario!AV703=OrigScenario!AV465</f>
        <v>1</v>
      </c>
    </row>
    <row r="466" spans="2:48" x14ac:dyDescent="0.2">
      <c r="B466" s="2" t="b">
        <f>Scenario!B704=OrigScenario!B466</f>
        <v>1</v>
      </c>
      <c r="C466" s="154" t="b">
        <f>Scenario!C704=OrigScenario!C466</f>
        <v>1</v>
      </c>
      <c r="D466" s="154" t="b">
        <f>Scenario!D704=OrigScenario!D466</f>
        <v>1</v>
      </c>
      <c r="E466" s="154" t="b">
        <f>Scenario!E704=OrigScenario!E466</f>
        <v>1</v>
      </c>
      <c r="F466" s="154" t="b">
        <f>Scenario!F704=OrigScenario!F466</f>
        <v>1</v>
      </c>
      <c r="G466" s="154" t="b">
        <f>Scenario!G704=OrigScenario!G466</f>
        <v>1</v>
      </c>
      <c r="H466" s="154" t="b">
        <f>Scenario!H704=OrigScenario!H466</f>
        <v>1</v>
      </c>
      <c r="I466" s="154" t="b">
        <f>Scenario!I704=OrigScenario!I466</f>
        <v>1</v>
      </c>
      <c r="J466" s="154" t="b">
        <f>Scenario!J704=OrigScenario!J466</f>
        <v>1</v>
      </c>
      <c r="K466" s="154" t="b">
        <f>Scenario!K704=OrigScenario!K466</f>
        <v>1</v>
      </c>
      <c r="L466" s="154" t="b">
        <f>Scenario!L704=OrigScenario!L466</f>
        <v>1</v>
      </c>
      <c r="M466" s="154" t="b">
        <f>Scenario!M704=OrigScenario!M466</f>
        <v>1</v>
      </c>
      <c r="N466" s="154" t="b">
        <f>Scenario!N704=OrigScenario!N466</f>
        <v>1</v>
      </c>
      <c r="O466" s="154" t="b">
        <f>Scenario!O704=OrigScenario!O466</f>
        <v>1</v>
      </c>
      <c r="P466" s="154" t="b">
        <f>Scenario!P704=OrigScenario!P466</f>
        <v>1</v>
      </c>
      <c r="Q466" s="154" t="b">
        <f>Scenario!Q704=OrigScenario!Q466</f>
        <v>1</v>
      </c>
      <c r="R466" s="154" t="b">
        <f>Scenario!R704=OrigScenario!R466</f>
        <v>1</v>
      </c>
      <c r="S466" s="154" t="b">
        <f>Scenario!S704=OrigScenario!S466</f>
        <v>1</v>
      </c>
      <c r="T466" s="154" t="b">
        <f>Scenario!T704=OrigScenario!T466</f>
        <v>1</v>
      </c>
      <c r="U466" s="154" t="b">
        <f>Scenario!U704=OrigScenario!U466</f>
        <v>1</v>
      </c>
      <c r="V466" s="154" t="b">
        <f>Scenario!V704=OrigScenario!V466</f>
        <v>1</v>
      </c>
      <c r="W466" s="154" t="b">
        <f>Scenario!W704=OrigScenario!W466</f>
        <v>1</v>
      </c>
      <c r="X466" s="154" t="b">
        <f>Scenario!X704=OrigScenario!X466</f>
        <v>1</v>
      </c>
      <c r="Y466" s="154" t="b">
        <f>Scenario!Y704=OrigScenario!Y466</f>
        <v>1</v>
      </c>
      <c r="Z466" s="154" t="b">
        <f>Scenario!Z704=OrigScenario!Z466</f>
        <v>1</v>
      </c>
      <c r="AA466" s="154" t="b">
        <f>Scenario!AA704=OrigScenario!AA466</f>
        <v>1</v>
      </c>
      <c r="AB466" s="154" t="b">
        <f>Scenario!AB704=OrigScenario!AB466</f>
        <v>1</v>
      </c>
      <c r="AC466" s="154" t="b">
        <f>Scenario!AC704=OrigScenario!AC466</f>
        <v>1</v>
      </c>
      <c r="AD466" s="154" t="b">
        <f>Scenario!AD704=OrigScenario!AD466</f>
        <v>1</v>
      </c>
      <c r="AE466" s="154" t="b">
        <f>Scenario!AE704=OrigScenario!AE466</f>
        <v>1</v>
      </c>
      <c r="AF466" s="154" t="b">
        <f>Scenario!AF704=OrigScenario!AF466</f>
        <v>1</v>
      </c>
      <c r="AG466" s="154" t="b">
        <f>Scenario!AG704=OrigScenario!AG466</f>
        <v>1</v>
      </c>
      <c r="AH466" s="154" t="b">
        <f>Scenario!AH704=OrigScenario!AH466</f>
        <v>1</v>
      </c>
      <c r="AI466" s="154" t="b">
        <f>Scenario!AI704=OrigScenario!AI466</f>
        <v>1</v>
      </c>
      <c r="AJ466" s="154" t="b">
        <f>Scenario!AJ704=OrigScenario!AJ466</f>
        <v>1</v>
      </c>
      <c r="AK466" s="154" t="b">
        <f>Scenario!AK704=OrigScenario!AK466</f>
        <v>1</v>
      </c>
      <c r="AL466" s="154" t="b">
        <f>Scenario!AL704=OrigScenario!AL466</f>
        <v>1</v>
      </c>
      <c r="AM466" s="154" t="b">
        <f>Scenario!AM704=OrigScenario!AM466</f>
        <v>1</v>
      </c>
      <c r="AN466" s="154" t="b">
        <f>Scenario!AN704=OrigScenario!AN466</f>
        <v>1</v>
      </c>
      <c r="AO466" s="154" t="b">
        <f>Scenario!AO704=OrigScenario!AO466</f>
        <v>1</v>
      </c>
      <c r="AP466" s="154" t="b">
        <f>Scenario!AP704=OrigScenario!AP466</f>
        <v>1</v>
      </c>
      <c r="AQ466" s="154" t="b">
        <f>Scenario!AQ704=OrigScenario!AQ466</f>
        <v>1</v>
      </c>
      <c r="AR466" s="154" t="b">
        <f>Scenario!AR704=OrigScenario!AR466</f>
        <v>1</v>
      </c>
      <c r="AS466" s="154" t="b">
        <f>Scenario!AS704=OrigScenario!AS466</f>
        <v>1</v>
      </c>
      <c r="AT466" s="154" t="b">
        <f>Scenario!AT704=OrigScenario!AT466</f>
        <v>1</v>
      </c>
      <c r="AU466" s="154" t="b">
        <f>Scenario!AU704=OrigScenario!AU466</f>
        <v>1</v>
      </c>
      <c r="AV466" s="155" t="b">
        <f>Scenario!AV704=OrigScenario!AV466</f>
        <v>1</v>
      </c>
    </row>
    <row r="467" spans="2:48" x14ac:dyDescent="0.2">
      <c r="B467" s="2" t="b">
        <f>Scenario!B705=OrigScenario!B467</f>
        <v>1</v>
      </c>
      <c r="C467" s="156" t="b">
        <f>Scenario!C705=OrigScenario!C467</f>
        <v>1</v>
      </c>
      <c r="D467" s="156" t="b">
        <f>Scenario!D705=OrigScenario!D467</f>
        <v>1</v>
      </c>
      <c r="E467" s="156" t="b">
        <f>Scenario!E705=OrigScenario!E467</f>
        <v>1</v>
      </c>
      <c r="F467" s="156" t="b">
        <f>Scenario!F705=OrigScenario!F467</f>
        <v>1</v>
      </c>
      <c r="G467" s="156" t="b">
        <f>Scenario!G705=OrigScenario!G467</f>
        <v>1</v>
      </c>
      <c r="H467" s="156" t="b">
        <f>Scenario!H705=OrigScenario!H467</f>
        <v>1</v>
      </c>
      <c r="I467" s="156" t="b">
        <f>Scenario!I705=OrigScenario!I467</f>
        <v>1</v>
      </c>
      <c r="J467" s="156" t="b">
        <f>Scenario!J705=OrigScenario!J467</f>
        <v>1</v>
      </c>
      <c r="K467" s="156" t="b">
        <f>Scenario!K705=OrigScenario!K467</f>
        <v>1</v>
      </c>
      <c r="L467" s="156" t="b">
        <f>Scenario!L705=OrigScenario!L467</f>
        <v>1</v>
      </c>
      <c r="M467" s="156" t="b">
        <f>Scenario!M705=OrigScenario!M467</f>
        <v>1</v>
      </c>
      <c r="N467" s="156" t="b">
        <f>Scenario!N705=OrigScenario!N467</f>
        <v>1</v>
      </c>
      <c r="O467" s="156" t="b">
        <f>Scenario!O705=OrigScenario!O467</f>
        <v>1</v>
      </c>
      <c r="P467" s="156" t="b">
        <f>Scenario!P705=OrigScenario!P467</f>
        <v>1</v>
      </c>
      <c r="Q467" s="156" t="b">
        <f>Scenario!Q705=OrigScenario!Q467</f>
        <v>1</v>
      </c>
      <c r="R467" s="156" t="b">
        <f>Scenario!R705=OrigScenario!R467</f>
        <v>1</v>
      </c>
      <c r="S467" s="156" t="b">
        <f>Scenario!S705=OrigScenario!S467</f>
        <v>1</v>
      </c>
      <c r="T467" s="156" t="b">
        <f>Scenario!T705=OrigScenario!T467</f>
        <v>1</v>
      </c>
      <c r="U467" s="156" t="b">
        <f>Scenario!U705=OrigScenario!U467</f>
        <v>1</v>
      </c>
      <c r="V467" s="156" t="b">
        <f>Scenario!V705=OrigScenario!V467</f>
        <v>1</v>
      </c>
      <c r="W467" s="156" t="b">
        <f>Scenario!W705=OrigScenario!W467</f>
        <v>1</v>
      </c>
      <c r="X467" s="156" t="b">
        <f>Scenario!X705=OrigScenario!X467</f>
        <v>1</v>
      </c>
      <c r="Y467" s="156" t="b">
        <f>Scenario!Y705=OrigScenario!Y467</f>
        <v>1</v>
      </c>
      <c r="Z467" s="156" t="b">
        <f>Scenario!Z705=OrigScenario!Z467</f>
        <v>1</v>
      </c>
      <c r="AA467" s="156" t="b">
        <f>Scenario!AA705=OrigScenario!AA467</f>
        <v>1</v>
      </c>
      <c r="AB467" s="156" t="b">
        <f>Scenario!AB705=OrigScenario!AB467</f>
        <v>1</v>
      </c>
      <c r="AC467" s="156" t="b">
        <f>Scenario!AC705=OrigScenario!AC467</f>
        <v>1</v>
      </c>
      <c r="AD467" s="156" t="b">
        <f>Scenario!AD705=OrigScenario!AD467</f>
        <v>1</v>
      </c>
      <c r="AE467" s="156" t="b">
        <f>Scenario!AE705=OrigScenario!AE467</f>
        <v>1</v>
      </c>
      <c r="AF467" s="156" t="b">
        <f>Scenario!AF705=OrigScenario!AF467</f>
        <v>1</v>
      </c>
      <c r="AG467" s="156" t="b">
        <f>Scenario!AG705=OrigScenario!AG467</f>
        <v>1</v>
      </c>
      <c r="AH467" s="156" t="b">
        <f>Scenario!AH705=OrigScenario!AH467</f>
        <v>1</v>
      </c>
      <c r="AI467" s="156" t="b">
        <f>Scenario!AI705=OrigScenario!AI467</f>
        <v>1</v>
      </c>
      <c r="AJ467" s="156" t="b">
        <f>Scenario!AJ705=OrigScenario!AJ467</f>
        <v>1</v>
      </c>
      <c r="AK467" s="156" t="b">
        <f>Scenario!AK705=OrigScenario!AK467</f>
        <v>1</v>
      </c>
      <c r="AL467" s="156" t="b">
        <f>Scenario!AL705=OrigScenario!AL467</f>
        <v>1</v>
      </c>
      <c r="AM467" s="156" t="b">
        <f>Scenario!AM705=OrigScenario!AM467</f>
        <v>1</v>
      </c>
      <c r="AN467" s="156" t="b">
        <f>Scenario!AN705=OrigScenario!AN467</f>
        <v>1</v>
      </c>
      <c r="AO467" s="156" t="b">
        <f>Scenario!AO705=OrigScenario!AO467</f>
        <v>1</v>
      </c>
      <c r="AP467" s="156" t="b">
        <f>Scenario!AP705=OrigScenario!AP467</f>
        <v>1</v>
      </c>
      <c r="AQ467" s="156" t="b">
        <f>Scenario!AQ705=OrigScenario!AQ467</f>
        <v>1</v>
      </c>
      <c r="AR467" s="156" t="b">
        <f>Scenario!AR705=OrigScenario!AR467</f>
        <v>1</v>
      </c>
      <c r="AS467" s="156" t="b">
        <f>Scenario!AS705=OrigScenario!AS467</f>
        <v>1</v>
      </c>
      <c r="AT467" s="156" t="b">
        <f>Scenario!AT705=OrigScenario!AT467</f>
        <v>1</v>
      </c>
      <c r="AU467" s="156" t="b">
        <f>Scenario!AU705=OrigScenario!AU467</f>
        <v>1</v>
      </c>
      <c r="AV467" s="157" t="b">
        <f>Scenario!AV705=OrigScenario!AV467</f>
        <v>1</v>
      </c>
    </row>
    <row r="468" spans="2:48" x14ac:dyDescent="0.2">
      <c r="B468" s="2" t="b">
        <f>Scenario!B706=OrigScenario!B468</f>
        <v>1</v>
      </c>
      <c r="C468" s="156" t="b">
        <f>Scenario!C706=OrigScenario!C468</f>
        <v>1</v>
      </c>
      <c r="D468" s="156" t="b">
        <f>Scenario!D706=OrigScenario!D468</f>
        <v>1</v>
      </c>
      <c r="E468" s="156" t="b">
        <f>Scenario!E706=OrigScenario!E468</f>
        <v>1</v>
      </c>
      <c r="F468" s="156" t="b">
        <f>Scenario!F706=OrigScenario!F468</f>
        <v>1</v>
      </c>
      <c r="G468" s="156" t="b">
        <f>Scenario!G706=OrigScenario!G468</f>
        <v>1</v>
      </c>
      <c r="H468" s="156" t="b">
        <f>Scenario!H706=OrigScenario!H468</f>
        <v>1</v>
      </c>
      <c r="I468" s="156" t="b">
        <f>Scenario!I706=OrigScenario!I468</f>
        <v>1</v>
      </c>
      <c r="J468" s="156" t="b">
        <f>Scenario!J706=OrigScenario!J468</f>
        <v>1</v>
      </c>
      <c r="K468" s="156" t="b">
        <f>Scenario!K706=OrigScenario!K468</f>
        <v>1</v>
      </c>
      <c r="L468" s="156" t="b">
        <f>Scenario!L706=OrigScenario!L468</f>
        <v>1</v>
      </c>
      <c r="M468" s="156" t="b">
        <f>Scenario!M706=OrigScenario!M468</f>
        <v>1</v>
      </c>
      <c r="N468" s="156" t="b">
        <f>Scenario!N706=OrigScenario!N468</f>
        <v>1</v>
      </c>
      <c r="O468" s="156" t="b">
        <f>Scenario!O706=OrigScenario!O468</f>
        <v>1</v>
      </c>
      <c r="P468" s="156" t="b">
        <f>Scenario!P706=OrigScenario!P468</f>
        <v>1</v>
      </c>
      <c r="Q468" s="156" t="b">
        <f>Scenario!Q706=OrigScenario!Q468</f>
        <v>1</v>
      </c>
      <c r="R468" s="156" t="b">
        <f>Scenario!R706=OrigScenario!R468</f>
        <v>1</v>
      </c>
      <c r="S468" s="156" t="b">
        <f>Scenario!S706=OrigScenario!S468</f>
        <v>1</v>
      </c>
      <c r="T468" s="156" t="b">
        <f>Scenario!T706=OrigScenario!T468</f>
        <v>1</v>
      </c>
      <c r="U468" s="156" t="b">
        <f>Scenario!U706=OrigScenario!U468</f>
        <v>1</v>
      </c>
      <c r="V468" s="156" t="b">
        <f>Scenario!V706=OrigScenario!V468</f>
        <v>1</v>
      </c>
      <c r="W468" s="156" t="b">
        <f>Scenario!W706=OrigScenario!W468</f>
        <v>1</v>
      </c>
      <c r="X468" s="156" t="b">
        <f>Scenario!X706=OrigScenario!X468</f>
        <v>1</v>
      </c>
      <c r="Y468" s="156" t="b">
        <f>Scenario!Y706=OrigScenario!Y468</f>
        <v>1</v>
      </c>
      <c r="Z468" s="156" t="b">
        <f>Scenario!Z706=OrigScenario!Z468</f>
        <v>1</v>
      </c>
      <c r="AA468" s="156" t="b">
        <f>Scenario!AA706=OrigScenario!AA468</f>
        <v>1</v>
      </c>
      <c r="AB468" s="156" t="b">
        <f>Scenario!AB706=OrigScenario!AB468</f>
        <v>1</v>
      </c>
      <c r="AC468" s="156" t="b">
        <f>Scenario!AC706=OrigScenario!AC468</f>
        <v>1</v>
      </c>
      <c r="AD468" s="156" t="b">
        <f>Scenario!AD706=OrigScenario!AD468</f>
        <v>1</v>
      </c>
      <c r="AE468" s="156" t="b">
        <f>Scenario!AE706=OrigScenario!AE468</f>
        <v>1</v>
      </c>
      <c r="AF468" s="156" t="b">
        <f>Scenario!AF706=OrigScenario!AF468</f>
        <v>1</v>
      </c>
      <c r="AG468" s="156" t="b">
        <f>Scenario!AG706=OrigScenario!AG468</f>
        <v>1</v>
      </c>
      <c r="AH468" s="156" t="b">
        <f>Scenario!AH706=OrigScenario!AH468</f>
        <v>1</v>
      </c>
      <c r="AI468" s="156" t="b">
        <f>Scenario!AI706=OrigScenario!AI468</f>
        <v>1</v>
      </c>
      <c r="AJ468" s="156" t="b">
        <f>Scenario!AJ706=OrigScenario!AJ468</f>
        <v>1</v>
      </c>
      <c r="AK468" s="156" t="b">
        <f>Scenario!AK706=OrigScenario!AK468</f>
        <v>1</v>
      </c>
      <c r="AL468" s="156" t="b">
        <f>Scenario!AL706=OrigScenario!AL468</f>
        <v>1</v>
      </c>
      <c r="AM468" s="156" t="b">
        <f>Scenario!AM706=OrigScenario!AM468</f>
        <v>1</v>
      </c>
      <c r="AN468" s="156" t="b">
        <f>Scenario!AN706=OrigScenario!AN468</f>
        <v>1</v>
      </c>
      <c r="AO468" s="156" t="b">
        <f>Scenario!AO706=OrigScenario!AO468</f>
        <v>1</v>
      </c>
      <c r="AP468" s="156" t="b">
        <f>Scenario!AP706=OrigScenario!AP468</f>
        <v>1</v>
      </c>
      <c r="AQ468" s="156" t="b">
        <f>Scenario!AQ706=OrigScenario!AQ468</f>
        <v>1</v>
      </c>
      <c r="AR468" s="156" t="b">
        <f>Scenario!AR706=OrigScenario!AR468</f>
        <v>1</v>
      </c>
      <c r="AS468" s="156" t="b">
        <f>Scenario!AS706=OrigScenario!AS468</f>
        <v>1</v>
      </c>
      <c r="AT468" s="156" t="b">
        <f>Scenario!AT706=OrigScenario!AT468</f>
        <v>1</v>
      </c>
      <c r="AU468" s="156" t="b">
        <f>Scenario!AU706=OrigScenario!AU468</f>
        <v>1</v>
      </c>
      <c r="AV468" s="157" t="b">
        <f>Scenario!AV706=OrigScenario!AV468</f>
        <v>1</v>
      </c>
    </row>
    <row r="469" spans="2:48" x14ac:dyDescent="0.2">
      <c r="B469" s="2" t="b">
        <f>Scenario!B707=OrigScenario!B469</f>
        <v>1</v>
      </c>
      <c r="C469" s="156" t="b">
        <f>Scenario!C707=OrigScenario!C469</f>
        <v>1</v>
      </c>
      <c r="D469" s="156" t="b">
        <f>Scenario!D707=OrigScenario!D469</f>
        <v>1</v>
      </c>
      <c r="E469" s="156" t="b">
        <f>Scenario!E707=OrigScenario!E469</f>
        <v>1</v>
      </c>
      <c r="F469" s="156" t="b">
        <f>Scenario!F707=OrigScenario!F469</f>
        <v>1</v>
      </c>
      <c r="G469" s="156" t="b">
        <f>Scenario!G707=OrigScenario!G469</f>
        <v>1</v>
      </c>
      <c r="H469" s="156" t="b">
        <f>Scenario!H707=OrigScenario!H469</f>
        <v>1</v>
      </c>
      <c r="I469" s="156" t="b">
        <f>Scenario!I707=OrigScenario!I469</f>
        <v>1</v>
      </c>
      <c r="J469" s="156" t="b">
        <f>Scenario!J707=OrigScenario!J469</f>
        <v>1</v>
      </c>
      <c r="K469" s="156" t="b">
        <f>Scenario!K707=OrigScenario!K469</f>
        <v>1</v>
      </c>
      <c r="L469" s="156" t="b">
        <f>Scenario!L707=OrigScenario!L469</f>
        <v>1</v>
      </c>
      <c r="M469" s="156" t="b">
        <f>Scenario!M707=OrigScenario!M469</f>
        <v>1</v>
      </c>
      <c r="N469" s="156" t="b">
        <f>Scenario!N707=OrigScenario!N469</f>
        <v>1</v>
      </c>
      <c r="O469" s="156" t="b">
        <f>Scenario!O707=OrigScenario!O469</f>
        <v>1</v>
      </c>
      <c r="P469" s="156" t="b">
        <f>Scenario!P707=OrigScenario!P469</f>
        <v>1</v>
      </c>
      <c r="Q469" s="156" t="b">
        <f>Scenario!Q707=OrigScenario!Q469</f>
        <v>1</v>
      </c>
      <c r="R469" s="156" t="b">
        <f>Scenario!R707=OrigScenario!R469</f>
        <v>1</v>
      </c>
      <c r="S469" s="156" t="b">
        <f>Scenario!S707=OrigScenario!S469</f>
        <v>1</v>
      </c>
      <c r="T469" s="156" t="b">
        <f>Scenario!T707=OrigScenario!T469</f>
        <v>1</v>
      </c>
      <c r="U469" s="156" t="b">
        <f>Scenario!U707=OrigScenario!U469</f>
        <v>1</v>
      </c>
      <c r="V469" s="156" t="b">
        <f>Scenario!V707=OrigScenario!V469</f>
        <v>1</v>
      </c>
      <c r="W469" s="156" t="b">
        <f>Scenario!W707=OrigScenario!W469</f>
        <v>1</v>
      </c>
      <c r="X469" s="156" t="b">
        <f>Scenario!X707=OrigScenario!X469</f>
        <v>1</v>
      </c>
      <c r="Y469" s="156" t="b">
        <f>Scenario!Y707=OrigScenario!Y469</f>
        <v>1</v>
      </c>
      <c r="Z469" s="156" t="b">
        <f>Scenario!Z707=OrigScenario!Z469</f>
        <v>1</v>
      </c>
      <c r="AA469" s="156" t="b">
        <f>Scenario!AA707=OrigScenario!AA469</f>
        <v>1</v>
      </c>
      <c r="AB469" s="156" t="b">
        <f>Scenario!AB707=OrigScenario!AB469</f>
        <v>1</v>
      </c>
      <c r="AC469" s="156" t="b">
        <f>Scenario!AC707=OrigScenario!AC469</f>
        <v>1</v>
      </c>
      <c r="AD469" s="156" t="b">
        <f>Scenario!AD707=OrigScenario!AD469</f>
        <v>1</v>
      </c>
      <c r="AE469" s="156" t="b">
        <f>Scenario!AE707=OrigScenario!AE469</f>
        <v>1</v>
      </c>
      <c r="AF469" s="156" t="b">
        <f>Scenario!AF707=OrigScenario!AF469</f>
        <v>1</v>
      </c>
      <c r="AG469" s="156" t="b">
        <f>Scenario!AG707=OrigScenario!AG469</f>
        <v>1</v>
      </c>
      <c r="AH469" s="156" t="b">
        <f>Scenario!AH707=OrigScenario!AH469</f>
        <v>1</v>
      </c>
      <c r="AI469" s="156" t="b">
        <f>Scenario!AI707=OrigScenario!AI469</f>
        <v>1</v>
      </c>
      <c r="AJ469" s="156" t="b">
        <f>Scenario!AJ707=OrigScenario!AJ469</f>
        <v>1</v>
      </c>
      <c r="AK469" s="156" t="b">
        <f>Scenario!AK707=OrigScenario!AK469</f>
        <v>1</v>
      </c>
      <c r="AL469" s="156" t="b">
        <f>Scenario!AL707=OrigScenario!AL469</f>
        <v>1</v>
      </c>
      <c r="AM469" s="156" t="b">
        <f>Scenario!AM707=OrigScenario!AM469</f>
        <v>1</v>
      </c>
      <c r="AN469" s="156" t="b">
        <f>Scenario!AN707=OrigScenario!AN469</f>
        <v>1</v>
      </c>
      <c r="AO469" s="156" t="b">
        <f>Scenario!AO707=OrigScenario!AO469</f>
        <v>1</v>
      </c>
      <c r="AP469" s="156" t="b">
        <f>Scenario!AP707=OrigScenario!AP469</f>
        <v>1</v>
      </c>
      <c r="AQ469" s="156" t="b">
        <f>Scenario!AQ707=OrigScenario!AQ469</f>
        <v>1</v>
      </c>
      <c r="AR469" s="156" t="b">
        <f>Scenario!AR707=OrigScenario!AR469</f>
        <v>1</v>
      </c>
      <c r="AS469" s="156" t="b">
        <f>Scenario!AS707=OrigScenario!AS469</f>
        <v>1</v>
      </c>
      <c r="AT469" s="156" t="b">
        <f>Scenario!AT707=OrigScenario!AT469</f>
        <v>1</v>
      </c>
      <c r="AU469" s="156" t="b">
        <f>Scenario!AU707=OrigScenario!AU469</f>
        <v>1</v>
      </c>
      <c r="AV469" s="157" t="b">
        <f>Scenario!AV707=OrigScenario!AV469</f>
        <v>1</v>
      </c>
    </row>
    <row r="470" spans="2:48" x14ac:dyDescent="0.2">
      <c r="B470" s="2" t="b">
        <f>Scenario!B708=OrigScenario!B470</f>
        <v>1</v>
      </c>
      <c r="C470" s="156" t="b">
        <f>Scenario!C708=OrigScenario!C470</f>
        <v>1</v>
      </c>
      <c r="D470" s="156" t="b">
        <f>Scenario!D708=OrigScenario!D470</f>
        <v>1</v>
      </c>
      <c r="E470" s="156" t="b">
        <f>Scenario!E708=OrigScenario!E470</f>
        <v>1</v>
      </c>
      <c r="F470" s="156" t="b">
        <f>Scenario!F708=OrigScenario!F470</f>
        <v>1</v>
      </c>
      <c r="G470" s="156" t="b">
        <f>Scenario!G708=OrigScenario!G470</f>
        <v>1</v>
      </c>
      <c r="H470" s="156" t="b">
        <f>Scenario!H708=OrigScenario!H470</f>
        <v>1</v>
      </c>
      <c r="I470" s="156" t="b">
        <f>Scenario!I708=OrigScenario!I470</f>
        <v>1</v>
      </c>
      <c r="J470" s="156" t="b">
        <f>Scenario!J708=OrigScenario!J470</f>
        <v>1</v>
      </c>
      <c r="K470" s="156" t="b">
        <f>Scenario!K708=OrigScenario!K470</f>
        <v>1</v>
      </c>
      <c r="L470" s="156" t="b">
        <f>Scenario!L708=OrigScenario!L470</f>
        <v>1</v>
      </c>
      <c r="M470" s="156" t="b">
        <f>Scenario!M708=OrigScenario!M470</f>
        <v>1</v>
      </c>
      <c r="N470" s="156" t="b">
        <f>Scenario!N708=OrigScenario!N470</f>
        <v>1</v>
      </c>
      <c r="O470" s="156" t="b">
        <f>Scenario!O708=OrigScenario!O470</f>
        <v>1</v>
      </c>
      <c r="P470" s="156" t="b">
        <f>Scenario!P708=OrigScenario!P470</f>
        <v>1</v>
      </c>
      <c r="Q470" s="156" t="b">
        <f>Scenario!Q708=OrigScenario!Q470</f>
        <v>1</v>
      </c>
      <c r="R470" s="156" t="b">
        <f>Scenario!R708=OrigScenario!R470</f>
        <v>1</v>
      </c>
      <c r="S470" s="156" t="b">
        <f>Scenario!S708=OrigScenario!S470</f>
        <v>1</v>
      </c>
      <c r="T470" s="156" t="b">
        <f>Scenario!T708=OrigScenario!T470</f>
        <v>1</v>
      </c>
      <c r="U470" s="156" t="b">
        <f>Scenario!U708=OrigScenario!U470</f>
        <v>1</v>
      </c>
      <c r="V470" s="156" t="b">
        <f>Scenario!V708=OrigScenario!V470</f>
        <v>1</v>
      </c>
      <c r="W470" s="156" t="b">
        <f>Scenario!W708=OrigScenario!W470</f>
        <v>1</v>
      </c>
      <c r="X470" s="156" t="b">
        <f>Scenario!X708=OrigScenario!X470</f>
        <v>1</v>
      </c>
      <c r="Y470" s="156" t="b">
        <f>Scenario!Y708=OrigScenario!Y470</f>
        <v>1</v>
      </c>
      <c r="Z470" s="156" t="b">
        <f>Scenario!Z708=OrigScenario!Z470</f>
        <v>1</v>
      </c>
      <c r="AA470" s="156" t="b">
        <f>Scenario!AA708=OrigScenario!AA470</f>
        <v>1</v>
      </c>
      <c r="AB470" s="156" t="b">
        <f>Scenario!AB708=OrigScenario!AB470</f>
        <v>1</v>
      </c>
      <c r="AC470" s="156" t="b">
        <f>Scenario!AC708=OrigScenario!AC470</f>
        <v>1</v>
      </c>
      <c r="AD470" s="156" t="b">
        <f>Scenario!AD708=OrigScenario!AD470</f>
        <v>1</v>
      </c>
      <c r="AE470" s="156" t="b">
        <f>Scenario!AE708=OrigScenario!AE470</f>
        <v>1</v>
      </c>
      <c r="AF470" s="156" t="b">
        <f>Scenario!AF708=OrigScenario!AF470</f>
        <v>1</v>
      </c>
      <c r="AG470" s="156" t="b">
        <f>Scenario!AG708=OrigScenario!AG470</f>
        <v>1</v>
      </c>
      <c r="AH470" s="156" t="b">
        <f>Scenario!AH708=OrigScenario!AH470</f>
        <v>1</v>
      </c>
      <c r="AI470" s="156" t="b">
        <f>Scenario!AI708=OrigScenario!AI470</f>
        <v>1</v>
      </c>
      <c r="AJ470" s="156" t="b">
        <f>Scenario!AJ708=OrigScenario!AJ470</f>
        <v>1</v>
      </c>
      <c r="AK470" s="156" t="b">
        <f>Scenario!AK708=OrigScenario!AK470</f>
        <v>1</v>
      </c>
      <c r="AL470" s="156" t="b">
        <f>Scenario!AL708=OrigScenario!AL470</f>
        <v>1</v>
      </c>
      <c r="AM470" s="156" t="b">
        <f>Scenario!AM708=OrigScenario!AM470</f>
        <v>1</v>
      </c>
      <c r="AN470" s="156" t="b">
        <f>Scenario!AN708=OrigScenario!AN470</f>
        <v>1</v>
      </c>
      <c r="AO470" s="156" t="b">
        <f>Scenario!AO708=OrigScenario!AO470</f>
        <v>1</v>
      </c>
      <c r="AP470" s="156" t="b">
        <f>Scenario!AP708=OrigScenario!AP470</f>
        <v>1</v>
      </c>
      <c r="AQ470" s="156" t="b">
        <f>Scenario!AQ708=OrigScenario!AQ470</f>
        <v>1</v>
      </c>
      <c r="AR470" s="156" t="b">
        <f>Scenario!AR708=OrigScenario!AR470</f>
        <v>1</v>
      </c>
      <c r="AS470" s="156" t="b">
        <f>Scenario!AS708=OrigScenario!AS470</f>
        <v>1</v>
      </c>
      <c r="AT470" s="156" t="b">
        <f>Scenario!AT708=OrigScenario!AT470</f>
        <v>1</v>
      </c>
      <c r="AU470" s="156" t="b">
        <f>Scenario!AU708=OrigScenario!AU470</f>
        <v>1</v>
      </c>
      <c r="AV470" s="157" t="b">
        <f>Scenario!AV708=OrigScenario!AV470</f>
        <v>1</v>
      </c>
    </row>
    <row r="471" spans="2:48" x14ac:dyDescent="0.2">
      <c r="B471" s="2" t="b">
        <f>Scenario!B709=OrigScenario!B471</f>
        <v>1</v>
      </c>
      <c r="C471" s="156" t="b">
        <f>Scenario!C709=OrigScenario!C471</f>
        <v>1</v>
      </c>
      <c r="D471" s="156" t="b">
        <f>Scenario!D709=OrigScenario!D471</f>
        <v>1</v>
      </c>
      <c r="E471" s="156" t="b">
        <f>Scenario!E709=OrigScenario!E471</f>
        <v>1</v>
      </c>
      <c r="F471" s="156" t="b">
        <f>Scenario!F709=OrigScenario!F471</f>
        <v>1</v>
      </c>
      <c r="G471" s="156" t="b">
        <f>Scenario!G709=OrigScenario!G471</f>
        <v>1</v>
      </c>
      <c r="H471" s="156" t="b">
        <f>Scenario!H709=OrigScenario!H471</f>
        <v>1</v>
      </c>
      <c r="I471" s="156" t="b">
        <f>Scenario!I709=OrigScenario!I471</f>
        <v>1</v>
      </c>
      <c r="J471" s="156" t="b">
        <f>Scenario!J709=OrigScenario!J471</f>
        <v>1</v>
      </c>
      <c r="K471" s="156" t="b">
        <f>Scenario!K709=OrigScenario!K471</f>
        <v>1</v>
      </c>
      <c r="L471" s="156" t="b">
        <f>Scenario!L709=OrigScenario!L471</f>
        <v>1</v>
      </c>
      <c r="M471" s="156" t="b">
        <f>Scenario!M709=OrigScenario!M471</f>
        <v>1</v>
      </c>
      <c r="N471" s="156" t="b">
        <f>Scenario!N709=OrigScenario!N471</f>
        <v>1</v>
      </c>
      <c r="O471" s="156" t="b">
        <f>Scenario!O709=OrigScenario!O471</f>
        <v>1</v>
      </c>
      <c r="P471" s="156" t="b">
        <f>Scenario!P709=OrigScenario!P471</f>
        <v>1</v>
      </c>
      <c r="Q471" s="156" t="b">
        <f>Scenario!Q709=OrigScenario!Q471</f>
        <v>1</v>
      </c>
      <c r="R471" s="156" t="b">
        <f>Scenario!R709=OrigScenario!R471</f>
        <v>1</v>
      </c>
      <c r="S471" s="156" t="b">
        <f>Scenario!S709=OrigScenario!S471</f>
        <v>1</v>
      </c>
      <c r="T471" s="156" t="b">
        <f>Scenario!T709=OrigScenario!T471</f>
        <v>1</v>
      </c>
      <c r="U471" s="156" t="b">
        <f>Scenario!U709=OrigScenario!U471</f>
        <v>1</v>
      </c>
      <c r="V471" s="156" t="b">
        <f>Scenario!V709=OrigScenario!V471</f>
        <v>1</v>
      </c>
      <c r="W471" s="156" t="b">
        <f>Scenario!W709=OrigScenario!W471</f>
        <v>1</v>
      </c>
      <c r="X471" s="156" t="b">
        <f>Scenario!X709=OrigScenario!X471</f>
        <v>1</v>
      </c>
      <c r="Y471" s="156" t="b">
        <f>Scenario!Y709=OrigScenario!Y471</f>
        <v>1</v>
      </c>
      <c r="Z471" s="156" t="b">
        <f>Scenario!Z709=OrigScenario!Z471</f>
        <v>1</v>
      </c>
      <c r="AA471" s="156" t="b">
        <f>Scenario!AA709=OrigScenario!AA471</f>
        <v>1</v>
      </c>
      <c r="AB471" s="156" t="b">
        <f>Scenario!AB709=OrigScenario!AB471</f>
        <v>1</v>
      </c>
      <c r="AC471" s="156" t="b">
        <f>Scenario!AC709=OrigScenario!AC471</f>
        <v>1</v>
      </c>
      <c r="AD471" s="156" t="b">
        <f>Scenario!AD709=OrigScenario!AD471</f>
        <v>1</v>
      </c>
      <c r="AE471" s="156" t="b">
        <f>Scenario!AE709=OrigScenario!AE471</f>
        <v>1</v>
      </c>
      <c r="AF471" s="156" t="b">
        <f>Scenario!AF709=OrigScenario!AF471</f>
        <v>1</v>
      </c>
      <c r="AG471" s="156" t="b">
        <f>Scenario!AG709=OrigScenario!AG471</f>
        <v>1</v>
      </c>
      <c r="AH471" s="156" t="b">
        <f>Scenario!AH709=OrigScenario!AH471</f>
        <v>1</v>
      </c>
      <c r="AI471" s="156" t="b">
        <f>Scenario!AI709=OrigScenario!AI471</f>
        <v>1</v>
      </c>
      <c r="AJ471" s="156" t="b">
        <f>Scenario!AJ709=OrigScenario!AJ471</f>
        <v>1</v>
      </c>
      <c r="AK471" s="156" t="b">
        <f>Scenario!AK709=OrigScenario!AK471</f>
        <v>1</v>
      </c>
      <c r="AL471" s="156" t="b">
        <f>Scenario!AL709=OrigScenario!AL471</f>
        <v>1</v>
      </c>
      <c r="AM471" s="156" t="b">
        <f>Scenario!AM709=OrigScenario!AM471</f>
        <v>1</v>
      </c>
      <c r="AN471" s="156" t="b">
        <f>Scenario!AN709=OrigScenario!AN471</f>
        <v>1</v>
      </c>
      <c r="AO471" s="156" t="b">
        <f>Scenario!AO709=OrigScenario!AO471</f>
        <v>1</v>
      </c>
      <c r="AP471" s="156" t="b">
        <f>Scenario!AP709=OrigScenario!AP471</f>
        <v>1</v>
      </c>
      <c r="AQ471" s="156" t="b">
        <f>Scenario!AQ709=OrigScenario!AQ471</f>
        <v>1</v>
      </c>
      <c r="AR471" s="156" t="b">
        <f>Scenario!AR709=OrigScenario!AR471</f>
        <v>1</v>
      </c>
      <c r="AS471" s="156" t="b">
        <f>Scenario!AS709=OrigScenario!AS471</f>
        <v>1</v>
      </c>
      <c r="AT471" s="156" t="b">
        <f>Scenario!AT709=OrigScenario!AT471</f>
        <v>1</v>
      </c>
      <c r="AU471" s="156" t="b">
        <f>Scenario!AU709=OrigScenario!AU471</f>
        <v>1</v>
      </c>
      <c r="AV471" s="157" t="b">
        <f>Scenario!AV709=OrigScenario!AV471</f>
        <v>1</v>
      </c>
    </row>
    <row r="472" spans="2:48" x14ac:dyDescent="0.2">
      <c r="B472" s="2" t="b">
        <f>Scenario!B710=OrigScenario!B472</f>
        <v>1</v>
      </c>
      <c r="C472" s="156" t="b">
        <f>Scenario!C710=OrigScenario!C472</f>
        <v>1</v>
      </c>
      <c r="D472" s="156" t="b">
        <f>Scenario!D710=OrigScenario!D472</f>
        <v>1</v>
      </c>
      <c r="E472" s="156" t="b">
        <f>Scenario!E710=OrigScenario!E472</f>
        <v>1</v>
      </c>
      <c r="F472" s="156" t="b">
        <f>Scenario!F710=OrigScenario!F472</f>
        <v>1</v>
      </c>
      <c r="G472" s="156" t="b">
        <f>Scenario!G710=OrigScenario!G472</f>
        <v>1</v>
      </c>
      <c r="H472" s="156" t="b">
        <f>Scenario!H710=OrigScenario!H472</f>
        <v>1</v>
      </c>
      <c r="I472" s="156" t="b">
        <f>Scenario!I710=OrigScenario!I472</f>
        <v>1</v>
      </c>
      <c r="J472" s="156" t="b">
        <f>Scenario!J710=OrigScenario!J472</f>
        <v>1</v>
      </c>
      <c r="K472" s="156" t="b">
        <f>Scenario!K710=OrigScenario!K472</f>
        <v>1</v>
      </c>
      <c r="L472" s="156" t="b">
        <f>Scenario!L710=OrigScenario!L472</f>
        <v>1</v>
      </c>
      <c r="M472" s="156" t="b">
        <f>Scenario!M710=OrigScenario!M472</f>
        <v>1</v>
      </c>
      <c r="N472" s="156" t="b">
        <f>Scenario!N710=OrigScenario!N472</f>
        <v>1</v>
      </c>
      <c r="O472" s="156" t="b">
        <f>Scenario!O710=OrigScenario!O472</f>
        <v>1</v>
      </c>
      <c r="P472" s="156" t="b">
        <f>Scenario!P710=OrigScenario!P472</f>
        <v>1</v>
      </c>
      <c r="Q472" s="156" t="b">
        <f>Scenario!Q710=OrigScenario!Q472</f>
        <v>1</v>
      </c>
      <c r="R472" s="156" t="b">
        <f>Scenario!R710=OrigScenario!R472</f>
        <v>1</v>
      </c>
      <c r="S472" s="156" t="b">
        <f>Scenario!S710=OrigScenario!S472</f>
        <v>1</v>
      </c>
      <c r="T472" s="156" t="b">
        <f>Scenario!T710=OrigScenario!T472</f>
        <v>1</v>
      </c>
      <c r="U472" s="156" t="b">
        <f>Scenario!U710=OrigScenario!U472</f>
        <v>1</v>
      </c>
      <c r="V472" s="156" t="b">
        <f>Scenario!V710=OrigScenario!V472</f>
        <v>1</v>
      </c>
      <c r="W472" s="156" t="b">
        <f>Scenario!W710=OrigScenario!W472</f>
        <v>1</v>
      </c>
      <c r="X472" s="156" t="b">
        <f>Scenario!X710=OrigScenario!X472</f>
        <v>1</v>
      </c>
      <c r="Y472" s="156" t="b">
        <f>Scenario!Y710=OrigScenario!Y472</f>
        <v>1</v>
      </c>
      <c r="Z472" s="156" t="b">
        <f>Scenario!Z710=OrigScenario!Z472</f>
        <v>1</v>
      </c>
      <c r="AA472" s="156" t="b">
        <f>Scenario!AA710=OrigScenario!AA472</f>
        <v>1</v>
      </c>
      <c r="AB472" s="156" t="b">
        <f>Scenario!AB710=OrigScenario!AB472</f>
        <v>1</v>
      </c>
      <c r="AC472" s="156" t="b">
        <f>Scenario!AC710=OrigScenario!AC472</f>
        <v>1</v>
      </c>
      <c r="AD472" s="156" t="b">
        <f>Scenario!AD710=OrigScenario!AD472</f>
        <v>1</v>
      </c>
      <c r="AE472" s="156" t="b">
        <f>Scenario!AE710=OrigScenario!AE472</f>
        <v>1</v>
      </c>
      <c r="AF472" s="156" t="b">
        <f>Scenario!AF710=OrigScenario!AF472</f>
        <v>1</v>
      </c>
      <c r="AG472" s="156" t="b">
        <f>Scenario!AG710=OrigScenario!AG472</f>
        <v>1</v>
      </c>
      <c r="AH472" s="156" t="b">
        <f>Scenario!AH710=OrigScenario!AH472</f>
        <v>1</v>
      </c>
      <c r="AI472" s="156" t="b">
        <f>Scenario!AI710=OrigScenario!AI472</f>
        <v>1</v>
      </c>
      <c r="AJ472" s="156" t="b">
        <f>Scenario!AJ710=OrigScenario!AJ472</f>
        <v>1</v>
      </c>
      <c r="AK472" s="156" t="b">
        <f>Scenario!AK710=OrigScenario!AK472</f>
        <v>1</v>
      </c>
      <c r="AL472" s="156" t="b">
        <f>Scenario!AL710=OrigScenario!AL472</f>
        <v>1</v>
      </c>
      <c r="AM472" s="156" t="b">
        <f>Scenario!AM710=OrigScenario!AM472</f>
        <v>1</v>
      </c>
      <c r="AN472" s="156" t="b">
        <f>Scenario!AN710=OrigScenario!AN472</f>
        <v>1</v>
      </c>
      <c r="AO472" s="156" t="b">
        <f>Scenario!AO710=OrigScenario!AO472</f>
        <v>1</v>
      </c>
      <c r="AP472" s="156" t="b">
        <f>Scenario!AP710=OrigScenario!AP472</f>
        <v>1</v>
      </c>
      <c r="AQ472" s="156" t="b">
        <f>Scenario!AQ710=OrigScenario!AQ472</f>
        <v>1</v>
      </c>
      <c r="AR472" s="156" t="b">
        <f>Scenario!AR710=OrigScenario!AR472</f>
        <v>1</v>
      </c>
      <c r="AS472" s="156" t="b">
        <f>Scenario!AS710=OrigScenario!AS472</f>
        <v>1</v>
      </c>
      <c r="AT472" s="156" t="b">
        <f>Scenario!AT710=OrigScenario!AT472</f>
        <v>1</v>
      </c>
      <c r="AU472" s="156" t="b">
        <f>Scenario!AU710=OrigScenario!AU472</f>
        <v>1</v>
      </c>
      <c r="AV472" s="157" t="b">
        <f>Scenario!AV710=OrigScenario!AV472</f>
        <v>1</v>
      </c>
    </row>
    <row r="473" spans="2:48" x14ac:dyDescent="0.2">
      <c r="B473" s="2" t="b">
        <f>Scenario!B711=OrigScenario!B473</f>
        <v>1</v>
      </c>
      <c r="C473" s="154" t="b">
        <f>Scenario!C711=OrigScenario!C473</f>
        <v>1</v>
      </c>
      <c r="D473" s="154" t="b">
        <f>Scenario!D711=OrigScenario!D473</f>
        <v>1</v>
      </c>
      <c r="E473" s="154" t="b">
        <f>Scenario!E711=OrigScenario!E473</f>
        <v>1</v>
      </c>
      <c r="F473" s="154" t="b">
        <f>Scenario!F711=OrigScenario!F473</f>
        <v>1</v>
      </c>
      <c r="G473" s="154" t="b">
        <f>Scenario!G711=OrigScenario!G473</f>
        <v>1</v>
      </c>
      <c r="H473" s="154" t="b">
        <f>Scenario!H711=OrigScenario!H473</f>
        <v>1</v>
      </c>
      <c r="I473" s="154" t="b">
        <f>Scenario!I711=OrigScenario!I473</f>
        <v>1</v>
      </c>
      <c r="J473" s="154" t="b">
        <f>Scenario!J711=OrigScenario!J473</f>
        <v>1</v>
      </c>
      <c r="K473" s="154" t="b">
        <f>Scenario!K711=OrigScenario!K473</f>
        <v>1</v>
      </c>
      <c r="L473" s="154" t="b">
        <f>Scenario!L711=OrigScenario!L473</f>
        <v>1</v>
      </c>
      <c r="M473" s="154" t="b">
        <f>Scenario!M711=OrigScenario!M473</f>
        <v>1</v>
      </c>
      <c r="N473" s="154" t="b">
        <f>Scenario!N711=OrigScenario!N473</f>
        <v>1</v>
      </c>
      <c r="O473" s="154" t="b">
        <f>Scenario!O711=OrigScenario!O473</f>
        <v>1</v>
      </c>
      <c r="P473" s="154" t="b">
        <f>Scenario!P711=OrigScenario!P473</f>
        <v>1</v>
      </c>
      <c r="Q473" s="154" t="b">
        <f>Scenario!Q711=OrigScenario!Q473</f>
        <v>1</v>
      </c>
      <c r="R473" s="154" t="b">
        <f>Scenario!R711=OrigScenario!R473</f>
        <v>1</v>
      </c>
      <c r="S473" s="154" t="b">
        <f>Scenario!S711=OrigScenario!S473</f>
        <v>1</v>
      </c>
      <c r="T473" s="154" t="b">
        <f>Scenario!T711=OrigScenario!T473</f>
        <v>1</v>
      </c>
      <c r="U473" s="154" t="b">
        <f>Scenario!U711=OrigScenario!U473</f>
        <v>1</v>
      </c>
      <c r="V473" s="154" t="b">
        <f>Scenario!V711=OrigScenario!V473</f>
        <v>1</v>
      </c>
      <c r="W473" s="154" t="b">
        <f>Scenario!W711=OrigScenario!W473</f>
        <v>1</v>
      </c>
      <c r="X473" s="154" t="b">
        <f>Scenario!X711=OrigScenario!X473</f>
        <v>1</v>
      </c>
      <c r="Y473" s="154" t="b">
        <f>Scenario!Y711=OrigScenario!Y473</f>
        <v>1</v>
      </c>
      <c r="Z473" s="154" t="b">
        <f>Scenario!Z711=OrigScenario!Z473</f>
        <v>1</v>
      </c>
      <c r="AA473" s="154" t="b">
        <f>Scenario!AA711=OrigScenario!AA473</f>
        <v>1</v>
      </c>
      <c r="AB473" s="154" t="b">
        <f>Scenario!AB711=OrigScenario!AB473</f>
        <v>1</v>
      </c>
      <c r="AC473" s="154" t="b">
        <f>Scenario!AC711=OrigScenario!AC473</f>
        <v>1</v>
      </c>
      <c r="AD473" s="154" t="b">
        <f>Scenario!AD711=OrigScenario!AD473</f>
        <v>1</v>
      </c>
      <c r="AE473" s="154" t="b">
        <f>Scenario!AE711=OrigScenario!AE473</f>
        <v>1</v>
      </c>
      <c r="AF473" s="154" t="b">
        <f>Scenario!AF711=OrigScenario!AF473</f>
        <v>1</v>
      </c>
      <c r="AG473" s="154" t="b">
        <f>Scenario!AG711=OrigScenario!AG473</f>
        <v>1</v>
      </c>
      <c r="AH473" s="154" t="b">
        <f>Scenario!AH711=OrigScenario!AH473</f>
        <v>1</v>
      </c>
      <c r="AI473" s="154" t="b">
        <f>Scenario!AI711=OrigScenario!AI473</f>
        <v>1</v>
      </c>
      <c r="AJ473" s="154" t="b">
        <f>Scenario!AJ711=OrigScenario!AJ473</f>
        <v>1</v>
      </c>
      <c r="AK473" s="154" t="b">
        <f>Scenario!AK711=OrigScenario!AK473</f>
        <v>1</v>
      </c>
      <c r="AL473" s="154" t="b">
        <f>Scenario!AL711=OrigScenario!AL473</f>
        <v>1</v>
      </c>
      <c r="AM473" s="154" t="b">
        <f>Scenario!AM711=OrigScenario!AM473</f>
        <v>1</v>
      </c>
      <c r="AN473" s="154" t="b">
        <f>Scenario!AN711=OrigScenario!AN473</f>
        <v>1</v>
      </c>
      <c r="AO473" s="154" t="b">
        <f>Scenario!AO711=OrigScenario!AO473</f>
        <v>1</v>
      </c>
      <c r="AP473" s="154" t="b">
        <f>Scenario!AP711=OrigScenario!AP473</f>
        <v>1</v>
      </c>
      <c r="AQ473" s="154" t="b">
        <f>Scenario!AQ711=OrigScenario!AQ473</f>
        <v>1</v>
      </c>
      <c r="AR473" s="154" t="b">
        <f>Scenario!AR711=OrigScenario!AR473</f>
        <v>1</v>
      </c>
      <c r="AS473" s="154" t="b">
        <f>Scenario!AS711=OrigScenario!AS473</f>
        <v>1</v>
      </c>
      <c r="AT473" s="154" t="b">
        <f>Scenario!AT711=OrigScenario!AT473</f>
        <v>1</v>
      </c>
      <c r="AU473" s="154" t="b">
        <f>Scenario!AU711=OrigScenario!AU473</f>
        <v>1</v>
      </c>
      <c r="AV473" s="155" t="b">
        <f>Scenario!AV711=OrigScenario!AV473</f>
        <v>1</v>
      </c>
    </row>
    <row r="474" spans="2:48" x14ac:dyDescent="0.2">
      <c r="B474" s="2" t="b">
        <f>Scenario!B712=OrigScenario!B474</f>
        <v>1</v>
      </c>
      <c r="C474" s="154" t="b">
        <f>Scenario!C712=OrigScenario!C474</f>
        <v>1</v>
      </c>
      <c r="D474" s="154" t="b">
        <f>Scenario!D712=OrigScenario!D474</f>
        <v>1</v>
      </c>
      <c r="E474" s="154" t="b">
        <f>Scenario!E712=OrigScenario!E474</f>
        <v>1</v>
      </c>
      <c r="F474" s="154" t="b">
        <f>Scenario!F712=OrigScenario!F474</f>
        <v>1</v>
      </c>
      <c r="G474" s="154" t="b">
        <f>Scenario!G712=OrigScenario!G474</f>
        <v>1</v>
      </c>
      <c r="H474" s="154" t="b">
        <f>Scenario!H712=OrigScenario!H474</f>
        <v>1</v>
      </c>
      <c r="I474" s="154" t="b">
        <f>Scenario!I712=OrigScenario!I474</f>
        <v>1</v>
      </c>
      <c r="J474" s="154" t="b">
        <f>Scenario!J712=OrigScenario!J474</f>
        <v>1</v>
      </c>
      <c r="K474" s="154" t="b">
        <f>Scenario!K712=OrigScenario!K474</f>
        <v>1</v>
      </c>
      <c r="L474" s="154" t="b">
        <f>Scenario!L712=OrigScenario!L474</f>
        <v>1</v>
      </c>
      <c r="M474" s="154" t="b">
        <f>Scenario!M712=OrigScenario!M474</f>
        <v>1</v>
      </c>
      <c r="N474" s="154" t="b">
        <f>Scenario!N712=OrigScenario!N474</f>
        <v>1</v>
      </c>
      <c r="O474" s="154" t="b">
        <f>Scenario!O712=OrigScenario!O474</f>
        <v>1</v>
      </c>
      <c r="P474" s="154" t="b">
        <f>Scenario!P712=OrigScenario!P474</f>
        <v>1</v>
      </c>
      <c r="Q474" s="154" t="b">
        <f>Scenario!Q712=OrigScenario!Q474</f>
        <v>1</v>
      </c>
      <c r="R474" s="154" t="b">
        <f>Scenario!R712=OrigScenario!R474</f>
        <v>1</v>
      </c>
      <c r="S474" s="154" t="b">
        <f>Scenario!S712=OrigScenario!S474</f>
        <v>1</v>
      </c>
      <c r="T474" s="154" t="b">
        <f>Scenario!T712=OrigScenario!T474</f>
        <v>1</v>
      </c>
      <c r="U474" s="154" t="b">
        <f>Scenario!U712=OrigScenario!U474</f>
        <v>1</v>
      </c>
      <c r="V474" s="154" t="b">
        <f>Scenario!V712=OrigScenario!V474</f>
        <v>1</v>
      </c>
      <c r="W474" s="154" t="b">
        <f>Scenario!W712=OrigScenario!W474</f>
        <v>1</v>
      </c>
      <c r="X474" s="154" t="b">
        <f>Scenario!X712=OrigScenario!X474</f>
        <v>1</v>
      </c>
      <c r="Y474" s="154" t="b">
        <f>Scenario!Y712=OrigScenario!Y474</f>
        <v>1</v>
      </c>
      <c r="Z474" s="154" t="b">
        <f>Scenario!Z712=OrigScenario!Z474</f>
        <v>1</v>
      </c>
      <c r="AA474" s="154" t="b">
        <f>Scenario!AA712=OrigScenario!AA474</f>
        <v>1</v>
      </c>
      <c r="AB474" s="154" t="b">
        <f>Scenario!AB712=OrigScenario!AB474</f>
        <v>1</v>
      </c>
      <c r="AC474" s="154" t="b">
        <f>Scenario!AC712=OrigScenario!AC474</f>
        <v>1</v>
      </c>
      <c r="AD474" s="154" t="b">
        <f>Scenario!AD712=OrigScenario!AD474</f>
        <v>1</v>
      </c>
      <c r="AE474" s="154" t="b">
        <f>Scenario!AE712=OrigScenario!AE474</f>
        <v>1</v>
      </c>
      <c r="AF474" s="154" t="b">
        <f>Scenario!AF712=OrigScenario!AF474</f>
        <v>1</v>
      </c>
      <c r="AG474" s="154" t="b">
        <f>Scenario!AG712=OrigScenario!AG474</f>
        <v>1</v>
      </c>
      <c r="AH474" s="154" t="b">
        <f>Scenario!AH712=OrigScenario!AH474</f>
        <v>1</v>
      </c>
      <c r="AI474" s="154" t="b">
        <f>Scenario!AI712=OrigScenario!AI474</f>
        <v>1</v>
      </c>
      <c r="AJ474" s="154" t="b">
        <f>Scenario!AJ712=OrigScenario!AJ474</f>
        <v>1</v>
      </c>
      <c r="AK474" s="154" t="b">
        <f>Scenario!AK712=OrigScenario!AK474</f>
        <v>1</v>
      </c>
      <c r="AL474" s="154" t="b">
        <f>Scenario!AL712=OrigScenario!AL474</f>
        <v>1</v>
      </c>
      <c r="AM474" s="154" t="b">
        <f>Scenario!AM712=OrigScenario!AM474</f>
        <v>1</v>
      </c>
      <c r="AN474" s="154" t="b">
        <f>Scenario!AN712=OrigScenario!AN474</f>
        <v>1</v>
      </c>
      <c r="AO474" s="154" t="b">
        <f>Scenario!AO712=OrigScenario!AO474</f>
        <v>1</v>
      </c>
      <c r="AP474" s="154" t="b">
        <f>Scenario!AP712=OrigScenario!AP474</f>
        <v>1</v>
      </c>
      <c r="AQ474" s="154" t="b">
        <f>Scenario!AQ712=OrigScenario!AQ474</f>
        <v>1</v>
      </c>
      <c r="AR474" s="154" t="b">
        <f>Scenario!AR712=OrigScenario!AR474</f>
        <v>1</v>
      </c>
      <c r="AS474" s="154" t="b">
        <f>Scenario!AS712=OrigScenario!AS474</f>
        <v>1</v>
      </c>
      <c r="AT474" s="154" t="b">
        <f>Scenario!AT712=OrigScenario!AT474</f>
        <v>1</v>
      </c>
      <c r="AU474" s="154" t="b">
        <f>Scenario!AU712=OrigScenario!AU474</f>
        <v>1</v>
      </c>
      <c r="AV474" s="155" t="b">
        <f>Scenario!AV712=OrigScenario!AV474</f>
        <v>1</v>
      </c>
    </row>
    <row r="475" spans="2:48" x14ac:dyDescent="0.2">
      <c r="B475" s="2" t="b">
        <f>Scenario!B713=OrigScenario!B475</f>
        <v>1</v>
      </c>
      <c r="C475" s="154" t="b">
        <f>Scenario!C713=OrigScenario!C475</f>
        <v>1</v>
      </c>
      <c r="D475" s="154" t="b">
        <f>Scenario!D713=OrigScenario!D475</f>
        <v>1</v>
      </c>
      <c r="E475" s="154" t="b">
        <f>Scenario!E713=OrigScenario!E475</f>
        <v>1</v>
      </c>
      <c r="F475" s="154" t="b">
        <f>Scenario!F713=OrigScenario!F475</f>
        <v>1</v>
      </c>
      <c r="G475" s="154" t="b">
        <f>Scenario!G713=OrigScenario!G475</f>
        <v>1</v>
      </c>
      <c r="H475" s="154" t="b">
        <f>Scenario!H713=OrigScenario!H475</f>
        <v>1</v>
      </c>
      <c r="I475" s="154" t="b">
        <f>Scenario!I713=OrigScenario!I475</f>
        <v>1</v>
      </c>
      <c r="J475" s="154" t="b">
        <f>Scenario!J713=OrigScenario!J475</f>
        <v>1</v>
      </c>
      <c r="K475" s="154" t="b">
        <f>Scenario!K713=OrigScenario!K475</f>
        <v>1</v>
      </c>
      <c r="L475" s="154" t="b">
        <f>Scenario!L713=OrigScenario!L475</f>
        <v>1</v>
      </c>
      <c r="M475" s="154" t="b">
        <f>Scenario!M713=OrigScenario!M475</f>
        <v>1</v>
      </c>
      <c r="N475" s="154" t="b">
        <f>Scenario!N713=OrigScenario!N475</f>
        <v>1</v>
      </c>
      <c r="O475" s="154" t="b">
        <f>Scenario!O713=OrigScenario!O475</f>
        <v>1</v>
      </c>
      <c r="P475" s="154" t="b">
        <f>Scenario!P713=OrigScenario!P475</f>
        <v>1</v>
      </c>
      <c r="Q475" s="154" t="b">
        <f>Scenario!Q713=OrigScenario!Q475</f>
        <v>1</v>
      </c>
      <c r="R475" s="154" t="b">
        <f>Scenario!R713=OrigScenario!R475</f>
        <v>1</v>
      </c>
      <c r="S475" s="154" t="b">
        <f>Scenario!S713=OrigScenario!S475</f>
        <v>1</v>
      </c>
      <c r="T475" s="154" t="b">
        <f>Scenario!T713=OrigScenario!T475</f>
        <v>1</v>
      </c>
      <c r="U475" s="154" t="b">
        <f>Scenario!U713=OrigScenario!U475</f>
        <v>1</v>
      </c>
      <c r="V475" s="154" t="b">
        <f>Scenario!V713=OrigScenario!V475</f>
        <v>1</v>
      </c>
      <c r="W475" s="154" t="b">
        <f>Scenario!W713=OrigScenario!W475</f>
        <v>1</v>
      </c>
      <c r="X475" s="154" t="b">
        <f>Scenario!X713=OrigScenario!X475</f>
        <v>1</v>
      </c>
      <c r="Y475" s="154" t="b">
        <f>Scenario!Y713=OrigScenario!Y475</f>
        <v>1</v>
      </c>
      <c r="Z475" s="154" t="b">
        <f>Scenario!Z713=OrigScenario!Z475</f>
        <v>1</v>
      </c>
      <c r="AA475" s="154" t="b">
        <f>Scenario!AA713=OrigScenario!AA475</f>
        <v>1</v>
      </c>
      <c r="AB475" s="154" t="b">
        <f>Scenario!AB713=OrigScenario!AB475</f>
        <v>1</v>
      </c>
      <c r="AC475" s="154" t="b">
        <f>Scenario!AC713=OrigScenario!AC475</f>
        <v>1</v>
      </c>
      <c r="AD475" s="154" t="b">
        <f>Scenario!AD713=OrigScenario!AD475</f>
        <v>1</v>
      </c>
      <c r="AE475" s="154" t="b">
        <f>Scenario!AE713=OrigScenario!AE475</f>
        <v>1</v>
      </c>
      <c r="AF475" s="154" t="b">
        <f>Scenario!AF713=OrigScenario!AF475</f>
        <v>1</v>
      </c>
      <c r="AG475" s="154" t="b">
        <f>Scenario!AG713=OrigScenario!AG475</f>
        <v>1</v>
      </c>
      <c r="AH475" s="154" t="b">
        <f>Scenario!AH713=OrigScenario!AH475</f>
        <v>1</v>
      </c>
      <c r="AI475" s="154" t="b">
        <f>Scenario!AI713=OrigScenario!AI475</f>
        <v>1</v>
      </c>
      <c r="AJ475" s="154" t="b">
        <f>Scenario!AJ713=OrigScenario!AJ475</f>
        <v>1</v>
      </c>
      <c r="AK475" s="154" t="b">
        <f>Scenario!AK713=OrigScenario!AK475</f>
        <v>1</v>
      </c>
      <c r="AL475" s="154" t="b">
        <f>Scenario!AL713=OrigScenario!AL475</f>
        <v>1</v>
      </c>
      <c r="AM475" s="154" t="b">
        <f>Scenario!AM713=OrigScenario!AM475</f>
        <v>1</v>
      </c>
      <c r="AN475" s="154" t="b">
        <f>Scenario!AN713=OrigScenario!AN475</f>
        <v>1</v>
      </c>
      <c r="AO475" s="154" t="b">
        <f>Scenario!AO713=OrigScenario!AO475</f>
        <v>1</v>
      </c>
      <c r="AP475" s="154" t="b">
        <f>Scenario!AP713=OrigScenario!AP475</f>
        <v>1</v>
      </c>
      <c r="AQ475" s="154" t="b">
        <f>Scenario!AQ713=OrigScenario!AQ475</f>
        <v>1</v>
      </c>
      <c r="AR475" s="154" t="b">
        <f>Scenario!AR713=OrigScenario!AR475</f>
        <v>1</v>
      </c>
      <c r="AS475" s="154" t="b">
        <f>Scenario!AS713=OrigScenario!AS475</f>
        <v>1</v>
      </c>
      <c r="AT475" s="154" t="b">
        <f>Scenario!AT713=OrigScenario!AT475</f>
        <v>1</v>
      </c>
      <c r="AU475" s="154" t="b">
        <f>Scenario!AU713=OrigScenario!AU475</f>
        <v>1</v>
      </c>
      <c r="AV475" s="155" t="b">
        <f>Scenario!AV713=OrigScenario!AV475</f>
        <v>1</v>
      </c>
    </row>
    <row r="476" spans="2:48" x14ac:dyDescent="0.2">
      <c r="B476" s="2" t="b">
        <f>Scenario!B714=OrigScenario!B476</f>
        <v>1</v>
      </c>
      <c r="C476" s="154" t="b">
        <f>Scenario!C714=OrigScenario!C476</f>
        <v>1</v>
      </c>
      <c r="D476" s="154" t="b">
        <f>Scenario!D714=OrigScenario!D476</f>
        <v>1</v>
      </c>
      <c r="E476" s="154" t="b">
        <f>Scenario!E714=OrigScenario!E476</f>
        <v>1</v>
      </c>
      <c r="F476" s="154" t="b">
        <f>Scenario!F714=OrigScenario!F476</f>
        <v>1</v>
      </c>
      <c r="G476" s="154" t="b">
        <f>Scenario!G714=OrigScenario!G476</f>
        <v>1</v>
      </c>
      <c r="H476" s="154" t="b">
        <f>Scenario!H714=OrigScenario!H476</f>
        <v>1</v>
      </c>
      <c r="I476" s="154" t="b">
        <f>Scenario!I714=OrigScenario!I476</f>
        <v>1</v>
      </c>
      <c r="J476" s="154" t="b">
        <f>Scenario!J714=OrigScenario!J476</f>
        <v>1</v>
      </c>
      <c r="K476" s="154" t="b">
        <f>Scenario!K714=OrigScenario!K476</f>
        <v>1</v>
      </c>
      <c r="L476" s="154" t="b">
        <f>Scenario!L714=OrigScenario!L476</f>
        <v>1</v>
      </c>
      <c r="M476" s="154" t="b">
        <f>Scenario!M714=OrigScenario!M476</f>
        <v>1</v>
      </c>
      <c r="N476" s="154" t="b">
        <f>Scenario!N714=OrigScenario!N476</f>
        <v>1</v>
      </c>
      <c r="O476" s="154" t="b">
        <f>Scenario!O714=OrigScenario!O476</f>
        <v>1</v>
      </c>
      <c r="P476" s="154" t="b">
        <f>Scenario!P714=OrigScenario!P476</f>
        <v>1</v>
      </c>
      <c r="Q476" s="154" t="b">
        <f>Scenario!Q714=OrigScenario!Q476</f>
        <v>1</v>
      </c>
      <c r="R476" s="154" t="b">
        <f>Scenario!R714=OrigScenario!R476</f>
        <v>1</v>
      </c>
      <c r="S476" s="154" t="b">
        <f>Scenario!S714=OrigScenario!S476</f>
        <v>1</v>
      </c>
      <c r="T476" s="154" t="b">
        <f>Scenario!T714=OrigScenario!T476</f>
        <v>1</v>
      </c>
      <c r="U476" s="154" t="b">
        <f>Scenario!U714=OrigScenario!U476</f>
        <v>1</v>
      </c>
      <c r="V476" s="154" t="b">
        <f>Scenario!V714=OrigScenario!V476</f>
        <v>1</v>
      </c>
      <c r="W476" s="154" t="b">
        <f>Scenario!W714=OrigScenario!W476</f>
        <v>1</v>
      </c>
      <c r="X476" s="154" t="b">
        <f>Scenario!X714=OrigScenario!X476</f>
        <v>1</v>
      </c>
      <c r="Y476" s="154" t="b">
        <f>Scenario!Y714=OrigScenario!Y476</f>
        <v>1</v>
      </c>
      <c r="Z476" s="154" t="b">
        <f>Scenario!Z714=OrigScenario!Z476</f>
        <v>1</v>
      </c>
      <c r="AA476" s="154" t="b">
        <f>Scenario!AA714=OrigScenario!AA476</f>
        <v>1</v>
      </c>
      <c r="AB476" s="154" t="b">
        <f>Scenario!AB714=OrigScenario!AB476</f>
        <v>1</v>
      </c>
      <c r="AC476" s="154" t="b">
        <f>Scenario!AC714=OrigScenario!AC476</f>
        <v>1</v>
      </c>
      <c r="AD476" s="154" t="b">
        <f>Scenario!AD714=OrigScenario!AD476</f>
        <v>1</v>
      </c>
      <c r="AE476" s="154" t="b">
        <f>Scenario!AE714=OrigScenario!AE476</f>
        <v>1</v>
      </c>
      <c r="AF476" s="154" t="b">
        <f>Scenario!AF714=OrigScenario!AF476</f>
        <v>1</v>
      </c>
      <c r="AG476" s="154" t="b">
        <f>Scenario!AG714=OrigScenario!AG476</f>
        <v>1</v>
      </c>
      <c r="AH476" s="154" t="b">
        <f>Scenario!AH714=OrigScenario!AH476</f>
        <v>1</v>
      </c>
      <c r="AI476" s="154" t="b">
        <f>Scenario!AI714=OrigScenario!AI476</f>
        <v>1</v>
      </c>
      <c r="AJ476" s="154" t="b">
        <f>Scenario!AJ714=OrigScenario!AJ476</f>
        <v>1</v>
      </c>
      <c r="AK476" s="154" t="b">
        <f>Scenario!AK714=OrigScenario!AK476</f>
        <v>1</v>
      </c>
      <c r="AL476" s="154" t="b">
        <f>Scenario!AL714=OrigScenario!AL476</f>
        <v>1</v>
      </c>
      <c r="AM476" s="154" t="b">
        <f>Scenario!AM714=OrigScenario!AM476</f>
        <v>1</v>
      </c>
      <c r="AN476" s="154" t="b">
        <f>Scenario!AN714=OrigScenario!AN476</f>
        <v>1</v>
      </c>
      <c r="AO476" s="154" t="b">
        <f>Scenario!AO714=OrigScenario!AO476</f>
        <v>1</v>
      </c>
      <c r="AP476" s="154" t="b">
        <f>Scenario!AP714=OrigScenario!AP476</f>
        <v>1</v>
      </c>
      <c r="AQ476" s="154" t="b">
        <f>Scenario!AQ714=OrigScenario!AQ476</f>
        <v>1</v>
      </c>
      <c r="AR476" s="154" t="b">
        <f>Scenario!AR714=OrigScenario!AR476</f>
        <v>1</v>
      </c>
      <c r="AS476" s="154" t="b">
        <f>Scenario!AS714=OrigScenario!AS476</f>
        <v>1</v>
      </c>
      <c r="AT476" s="154" t="b">
        <f>Scenario!AT714=OrigScenario!AT476</f>
        <v>1</v>
      </c>
      <c r="AU476" s="154" t="b">
        <f>Scenario!AU714=OrigScenario!AU476</f>
        <v>1</v>
      </c>
      <c r="AV476" s="155" t="b">
        <f>Scenario!AV714=OrigScenario!AV476</f>
        <v>1</v>
      </c>
    </row>
    <row r="477" spans="2:48" x14ac:dyDescent="0.2">
      <c r="B477" s="2" t="b">
        <f>Scenario!B715=OrigScenario!B477</f>
        <v>1</v>
      </c>
      <c r="C477" s="154" t="b">
        <f>Scenario!C715=OrigScenario!C477</f>
        <v>1</v>
      </c>
      <c r="D477" s="154" t="b">
        <f>Scenario!D715=OrigScenario!D477</f>
        <v>1</v>
      </c>
      <c r="E477" s="154" t="b">
        <f>Scenario!E715=OrigScenario!E477</f>
        <v>1</v>
      </c>
      <c r="F477" s="154" t="b">
        <f>Scenario!F715=OrigScenario!F477</f>
        <v>1</v>
      </c>
      <c r="G477" s="154" t="b">
        <f>Scenario!G715=OrigScenario!G477</f>
        <v>1</v>
      </c>
      <c r="H477" s="154" t="b">
        <f>Scenario!H715=OrigScenario!H477</f>
        <v>1</v>
      </c>
      <c r="I477" s="154" t="b">
        <f>Scenario!I715=OrigScenario!I477</f>
        <v>1</v>
      </c>
      <c r="J477" s="154" t="b">
        <f>Scenario!J715=OrigScenario!J477</f>
        <v>1</v>
      </c>
      <c r="K477" s="154" t="b">
        <f>Scenario!K715=OrigScenario!K477</f>
        <v>1</v>
      </c>
      <c r="L477" s="154" t="b">
        <f>Scenario!L715=OrigScenario!L477</f>
        <v>1</v>
      </c>
      <c r="M477" s="154" t="b">
        <f>Scenario!M715=OrigScenario!M477</f>
        <v>1</v>
      </c>
      <c r="N477" s="154" t="b">
        <f>Scenario!N715=OrigScenario!N477</f>
        <v>1</v>
      </c>
      <c r="O477" s="154" t="b">
        <f>Scenario!O715=OrigScenario!O477</f>
        <v>1</v>
      </c>
      <c r="P477" s="154" t="b">
        <f>Scenario!P715=OrigScenario!P477</f>
        <v>1</v>
      </c>
      <c r="Q477" s="154" t="b">
        <f>Scenario!Q715=OrigScenario!Q477</f>
        <v>1</v>
      </c>
      <c r="R477" s="154" t="b">
        <f>Scenario!R715=OrigScenario!R477</f>
        <v>1</v>
      </c>
      <c r="S477" s="154" t="b">
        <f>Scenario!S715=OrigScenario!S477</f>
        <v>1</v>
      </c>
      <c r="T477" s="154" t="b">
        <f>Scenario!T715=OrigScenario!T477</f>
        <v>1</v>
      </c>
      <c r="U477" s="154" t="b">
        <f>Scenario!U715=OrigScenario!U477</f>
        <v>1</v>
      </c>
      <c r="V477" s="154" t="b">
        <f>Scenario!V715=OrigScenario!V477</f>
        <v>1</v>
      </c>
      <c r="W477" s="154" t="b">
        <f>Scenario!W715=OrigScenario!W477</f>
        <v>1</v>
      </c>
      <c r="X477" s="154" t="b">
        <f>Scenario!X715=OrigScenario!X477</f>
        <v>1</v>
      </c>
      <c r="Y477" s="154" t="b">
        <f>Scenario!Y715=OrigScenario!Y477</f>
        <v>1</v>
      </c>
      <c r="Z477" s="154" t="b">
        <f>Scenario!Z715=OrigScenario!Z477</f>
        <v>1</v>
      </c>
      <c r="AA477" s="154" t="b">
        <f>Scenario!AA715=OrigScenario!AA477</f>
        <v>1</v>
      </c>
      <c r="AB477" s="154" t="b">
        <f>Scenario!AB715=OrigScenario!AB477</f>
        <v>1</v>
      </c>
      <c r="AC477" s="154" t="b">
        <f>Scenario!AC715=OrigScenario!AC477</f>
        <v>1</v>
      </c>
      <c r="AD477" s="154" t="b">
        <f>Scenario!AD715=OrigScenario!AD477</f>
        <v>1</v>
      </c>
      <c r="AE477" s="154" t="b">
        <f>Scenario!AE715=OrigScenario!AE477</f>
        <v>1</v>
      </c>
      <c r="AF477" s="154" t="b">
        <f>Scenario!AF715=OrigScenario!AF477</f>
        <v>1</v>
      </c>
      <c r="AG477" s="154" t="b">
        <f>Scenario!AG715=OrigScenario!AG477</f>
        <v>1</v>
      </c>
      <c r="AH477" s="154" t="b">
        <f>Scenario!AH715=OrigScenario!AH477</f>
        <v>1</v>
      </c>
      <c r="AI477" s="154" t="b">
        <f>Scenario!AI715=OrigScenario!AI477</f>
        <v>1</v>
      </c>
      <c r="AJ477" s="154" t="b">
        <f>Scenario!AJ715=OrigScenario!AJ477</f>
        <v>1</v>
      </c>
      <c r="AK477" s="154" t="b">
        <f>Scenario!AK715=OrigScenario!AK477</f>
        <v>1</v>
      </c>
      <c r="AL477" s="154" t="b">
        <f>Scenario!AL715=OrigScenario!AL477</f>
        <v>1</v>
      </c>
      <c r="AM477" s="154" t="b">
        <f>Scenario!AM715=OrigScenario!AM477</f>
        <v>1</v>
      </c>
      <c r="AN477" s="154" t="b">
        <f>Scenario!AN715=OrigScenario!AN477</f>
        <v>1</v>
      </c>
      <c r="AO477" s="154" t="b">
        <f>Scenario!AO715=OrigScenario!AO477</f>
        <v>1</v>
      </c>
      <c r="AP477" s="154" t="b">
        <f>Scenario!AP715=OrigScenario!AP477</f>
        <v>1</v>
      </c>
      <c r="AQ477" s="154" t="b">
        <f>Scenario!AQ715=OrigScenario!AQ477</f>
        <v>1</v>
      </c>
      <c r="AR477" s="154" t="b">
        <f>Scenario!AR715=OrigScenario!AR477</f>
        <v>1</v>
      </c>
      <c r="AS477" s="154" t="b">
        <f>Scenario!AS715=OrigScenario!AS477</f>
        <v>1</v>
      </c>
      <c r="AT477" s="154" t="b">
        <f>Scenario!AT715=OrigScenario!AT477</f>
        <v>1</v>
      </c>
      <c r="AU477" s="154" t="b">
        <f>Scenario!AU715=OrigScenario!AU477</f>
        <v>1</v>
      </c>
      <c r="AV477" s="155" t="b">
        <f>Scenario!AV715=OrigScenario!AV477</f>
        <v>1</v>
      </c>
    </row>
    <row r="478" spans="2:48" x14ac:dyDescent="0.2">
      <c r="B478" s="2" t="b">
        <f>Scenario!B716=OrigScenario!B478</f>
        <v>1</v>
      </c>
      <c r="C478" s="154" t="b">
        <f>Scenario!C716=OrigScenario!C478</f>
        <v>1</v>
      </c>
      <c r="D478" s="154" t="b">
        <f>Scenario!D716=OrigScenario!D478</f>
        <v>1</v>
      </c>
      <c r="E478" s="154" t="b">
        <f>Scenario!E716=OrigScenario!E478</f>
        <v>1</v>
      </c>
      <c r="F478" s="154" t="b">
        <f>Scenario!F716=OrigScenario!F478</f>
        <v>1</v>
      </c>
      <c r="G478" s="154" t="b">
        <f>Scenario!G716=OrigScenario!G478</f>
        <v>1</v>
      </c>
      <c r="H478" s="154" t="b">
        <f>Scenario!H716=OrigScenario!H478</f>
        <v>1</v>
      </c>
      <c r="I478" s="154" t="b">
        <f>Scenario!I716=OrigScenario!I478</f>
        <v>1</v>
      </c>
      <c r="J478" s="154" t="b">
        <f>Scenario!J716=OrigScenario!J478</f>
        <v>1</v>
      </c>
      <c r="K478" s="154" t="b">
        <f>Scenario!K716=OrigScenario!K478</f>
        <v>1</v>
      </c>
      <c r="L478" s="154" t="b">
        <f>Scenario!L716=OrigScenario!L478</f>
        <v>1</v>
      </c>
      <c r="M478" s="154" t="b">
        <f>Scenario!M716=OrigScenario!M478</f>
        <v>1</v>
      </c>
      <c r="N478" s="154" t="b">
        <f>Scenario!N716=OrigScenario!N478</f>
        <v>1</v>
      </c>
      <c r="O478" s="154" t="b">
        <f>Scenario!O716=OrigScenario!O478</f>
        <v>1</v>
      </c>
      <c r="P478" s="154" t="b">
        <f>Scenario!P716=OrigScenario!P478</f>
        <v>1</v>
      </c>
      <c r="Q478" s="154" t="b">
        <f>Scenario!Q716=OrigScenario!Q478</f>
        <v>1</v>
      </c>
      <c r="R478" s="154" t="b">
        <f>Scenario!R716=OrigScenario!R478</f>
        <v>1</v>
      </c>
      <c r="S478" s="154" t="b">
        <f>Scenario!S716=OrigScenario!S478</f>
        <v>1</v>
      </c>
      <c r="T478" s="154" t="b">
        <f>Scenario!T716=OrigScenario!T478</f>
        <v>1</v>
      </c>
      <c r="U478" s="154" t="b">
        <f>Scenario!U716=OrigScenario!U478</f>
        <v>1</v>
      </c>
      <c r="V478" s="154" t="b">
        <f>Scenario!V716=OrigScenario!V478</f>
        <v>1</v>
      </c>
      <c r="W478" s="154" t="b">
        <f>Scenario!W716=OrigScenario!W478</f>
        <v>1</v>
      </c>
      <c r="X478" s="154" t="b">
        <f>Scenario!X716=OrigScenario!X478</f>
        <v>1</v>
      </c>
      <c r="Y478" s="154" t="b">
        <f>Scenario!Y716=OrigScenario!Y478</f>
        <v>1</v>
      </c>
      <c r="Z478" s="154" t="b">
        <f>Scenario!Z716=OrigScenario!Z478</f>
        <v>1</v>
      </c>
      <c r="AA478" s="154" t="b">
        <f>Scenario!AA716=OrigScenario!AA478</f>
        <v>1</v>
      </c>
      <c r="AB478" s="154" t="b">
        <f>Scenario!AB716=OrigScenario!AB478</f>
        <v>1</v>
      </c>
      <c r="AC478" s="154" t="b">
        <f>Scenario!AC716=OrigScenario!AC478</f>
        <v>1</v>
      </c>
      <c r="AD478" s="154" t="b">
        <f>Scenario!AD716=OrigScenario!AD478</f>
        <v>1</v>
      </c>
      <c r="AE478" s="154" t="b">
        <f>Scenario!AE716=OrigScenario!AE478</f>
        <v>1</v>
      </c>
      <c r="AF478" s="154" t="b">
        <f>Scenario!AF716=OrigScenario!AF478</f>
        <v>1</v>
      </c>
      <c r="AG478" s="154" t="b">
        <f>Scenario!AG716=OrigScenario!AG478</f>
        <v>1</v>
      </c>
      <c r="AH478" s="154" t="b">
        <f>Scenario!AH716=OrigScenario!AH478</f>
        <v>1</v>
      </c>
      <c r="AI478" s="154" t="b">
        <f>Scenario!AI716=OrigScenario!AI478</f>
        <v>1</v>
      </c>
      <c r="AJ478" s="154" t="b">
        <f>Scenario!AJ716=OrigScenario!AJ478</f>
        <v>1</v>
      </c>
      <c r="AK478" s="154" t="b">
        <f>Scenario!AK716=OrigScenario!AK478</f>
        <v>1</v>
      </c>
      <c r="AL478" s="154" t="b">
        <f>Scenario!AL716=OrigScenario!AL478</f>
        <v>1</v>
      </c>
      <c r="AM478" s="154" t="b">
        <f>Scenario!AM716=OrigScenario!AM478</f>
        <v>1</v>
      </c>
      <c r="AN478" s="154" t="b">
        <f>Scenario!AN716=OrigScenario!AN478</f>
        <v>1</v>
      </c>
      <c r="AO478" s="154" t="b">
        <f>Scenario!AO716=OrigScenario!AO478</f>
        <v>1</v>
      </c>
      <c r="AP478" s="154" t="b">
        <f>Scenario!AP716=OrigScenario!AP478</f>
        <v>1</v>
      </c>
      <c r="AQ478" s="154" t="b">
        <f>Scenario!AQ716=OrigScenario!AQ478</f>
        <v>1</v>
      </c>
      <c r="AR478" s="154" t="b">
        <f>Scenario!AR716=OrigScenario!AR478</f>
        <v>1</v>
      </c>
      <c r="AS478" s="154" t="b">
        <f>Scenario!AS716=OrigScenario!AS478</f>
        <v>1</v>
      </c>
      <c r="AT478" s="154" t="b">
        <f>Scenario!AT716=OrigScenario!AT478</f>
        <v>1</v>
      </c>
      <c r="AU478" s="154" t="b">
        <f>Scenario!AU716=OrigScenario!AU478</f>
        <v>1</v>
      </c>
      <c r="AV478" s="154" t="b">
        <f>Scenario!AV716=OrigScenario!AV478</f>
        <v>1</v>
      </c>
    </row>
    <row r="479" spans="2:48" x14ac:dyDescent="0.2">
      <c r="B479" s="2" t="b">
        <f>Scenario!B717=OrigScenario!B479</f>
        <v>1</v>
      </c>
      <c r="C479" s="156" t="b">
        <f>Scenario!C717=OrigScenario!C479</f>
        <v>1</v>
      </c>
      <c r="D479" s="156" t="b">
        <f>Scenario!D717=OrigScenario!D479</f>
        <v>1</v>
      </c>
      <c r="E479" s="156" t="b">
        <f>Scenario!E717=OrigScenario!E479</f>
        <v>1</v>
      </c>
      <c r="F479" s="156" t="b">
        <f>Scenario!F717=OrigScenario!F479</f>
        <v>1</v>
      </c>
      <c r="G479" s="156" t="b">
        <f>Scenario!G717=OrigScenario!G479</f>
        <v>1</v>
      </c>
      <c r="H479" s="156" t="b">
        <f>Scenario!H717=OrigScenario!H479</f>
        <v>1</v>
      </c>
      <c r="I479" s="156" t="b">
        <f>Scenario!I717=OrigScenario!I479</f>
        <v>1</v>
      </c>
      <c r="J479" s="156" t="b">
        <f>Scenario!J717=OrigScenario!J479</f>
        <v>1</v>
      </c>
      <c r="K479" s="156" t="b">
        <f>Scenario!K717=OrigScenario!K479</f>
        <v>1</v>
      </c>
      <c r="L479" s="156" t="b">
        <f>Scenario!L717=OrigScenario!L479</f>
        <v>1</v>
      </c>
      <c r="M479" s="156" t="b">
        <f>Scenario!M717=OrigScenario!M479</f>
        <v>1</v>
      </c>
      <c r="N479" s="156" t="b">
        <f>Scenario!N717=OrigScenario!N479</f>
        <v>1</v>
      </c>
      <c r="O479" s="156" t="b">
        <f>Scenario!O717=OrigScenario!O479</f>
        <v>1</v>
      </c>
      <c r="P479" s="156" t="b">
        <f>Scenario!P717=OrigScenario!P479</f>
        <v>1</v>
      </c>
      <c r="Q479" s="156" t="b">
        <f>Scenario!Q717=OrigScenario!Q479</f>
        <v>1</v>
      </c>
      <c r="R479" s="156" t="b">
        <f>Scenario!R717=OrigScenario!R479</f>
        <v>1</v>
      </c>
      <c r="S479" s="156" t="b">
        <f>Scenario!S717=OrigScenario!S479</f>
        <v>1</v>
      </c>
      <c r="T479" s="156" t="b">
        <f>Scenario!T717=OrigScenario!T479</f>
        <v>1</v>
      </c>
      <c r="U479" s="156" t="b">
        <f>Scenario!U717=OrigScenario!U479</f>
        <v>1</v>
      </c>
      <c r="V479" s="156" t="b">
        <f>Scenario!V717=OrigScenario!V479</f>
        <v>1</v>
      </c>
      <c r="W479" s="156" t="b">
        <f>Scenario!W717=OrigScenario!W479</f>
        <v>1</v>
      </c>
      <c r="X479" s="156" t="b">
        <f>Scenario!X717=OrigScenario!X479</f>
        <v>1</v>
      </c>
      <c r="Y479" s="156" t="b">
        <f>Scenario!Y717=OrigScenario!Y479</f>
        <v>1</v>
      </c>
      <c r="Z479" s="156" t="b">
        <f>Scenario!Z717=OrigScenario!Z479</f>
        <v>1</v>
      </c>
      <c r="AA479" s="156" t="b">
        <f>Scenario!AA717=OrigScenario!AA479</f>
        <v>1</v>
      </c>
      <c r="AB479" s="156" t="b">
        <f>Scenario!AB717=OrigScenario!AB479</f>
        <v>1</v>
      </c>
      <c r="AC479" s="156" t="b">
        <f>Scenario!AC717=OrigScenario!AC479</f>
        <v>1</v>
      </c>
      <c r="AD479" s="156" t="b">
        <f>Scenario!AD717=OrigScenario!AD479</f>
        <v>1</v>
      </c>
      <c r="AE479" s="156" t="b">
        <f>Scenario!AE717=OrigScenario!AE479</f>
        <v>1</v>
      </c>
      <c r="AF479" s="156" t="b">
        <f>Scenario!AF717=OrigScenario!AF479</f>
        <v>1</v>
      </c>
      <c r="AG479" s="156" t="b">
        <f>Scenario!AG717=OrigScenario!AG479</f>
        <v>1</v>
      </c>
      <c r="AH479" s="156" t="b">
        <f>Scenario!AH717=OrigScenario!AH479</f>
        <v>1</v>
      </c>
      <c r="AI479" s="156" t="b">
        <f>Scenario!AI717=OrigScenario!AI479</f>
        <v>1</v>
      </c>
      <c r="AJ479" s="156" t="b">
        <f>Scenario!AJ717=OrigScenario!AJ479</f>
        <v>1</v>
      </c>
      <c r="AK479" s="156" t="b">
        <f>Scenario!AK717=OrigScenario!AK479</f>
        <v>1</v>
      </c>
      <c r="AL479" s="156" t="b">
        <f>Scenario!AL717=OrigScenario!AL479</f>
        <v>1</v>
      </c>
      <c r="AM479" s="156" t="b">
        <f>Scenario!AM717=OrigScenario!AM479</f>
        <v>1</v>
      </c>
      <c r="AN479" s="156" t="b">
        <f>Scenario!AN717=OrigScenario!AN479</f>
        <v>1</v>
      </c>
      <c r="AO479" s="156" t="b">
        <f>Scenario!AO717=OrigScenario!AO479</f>
        <v>1</v>
      </c>
      <c r="AP479" s="156" t="b">
        <f>Scenario!AP717=OrigScenario!AP479</f>
        <v>1</v>
      </c>
      <c r="AQ479" s="156" t="b">
        <f>Scenario!AQ717=OrigScenario!AQ479</f>
        <v>1</v>
      </c>
      <c r="AR479" s="156" t="b">
        <f>Scenario!AR717=OrigScenario!AR479</f>
        <v>1</v>
      </c>
      <c r="AS479" s="156" t="b">
        <f>Scenario!AS717=OrigScenario!AS479</f>
        <v>1</v>
      </c>
      <c r="AT479" s="156" t="b">
        <f>Scenario!AT717=OrigScenario!AT479</f>
        <v>1</v>
      </c>
      <c r="AU479" s="156" t="b">
        <f>Scenario!AU717=OrigScenario!AU479</f>
        <v>1</v>
      </c>
      <c r="AV479" s="157" t="b">
        <f>Scenario!AV717=OrigScenario!AV479</f>
        <v>1</v>
      </c>
    </row>
    <row r="480" spans="2:48" x14ac:dyDescent="0.2">
      <c r="B480" s="2" t="b">
        <f>Scenario!B718=OrigScenario!B480</f>
        <v>1</v>
      </c>
      <c r="C480" s="156" t="b">
        <f>Scenario!C718=OrigScenario!C480</f>
        <v>1</v>
      </c>
      <c r="D480" s="156" t="b">
        <f>Scenario!D718=OrigScenario!D480</f>
        <v>1</v>
      </c>
      <c r="E480" s="156" t="b">
        <f>Scenario!E718=OrigScenario!E480</f>
        <v>1</v>
      </c>
      <c r="F480" s="156" t="b">
        <f>Scenario!F718=OrigScenario!F480</f>
        <v>1</v>
      </c>
      <c r="G480" s="156" t="b">
        <f>Scenario!G718=OrigScenario!G480</f>
        <v>1</v>
      </c>
      <c r="H480" s="156" t="b">
        <f>Scenario!H718=OrigScenario!H480</f>
        <v>1</v>
      </c>
      <c r="I480" s="156" t="b">
        <f>Scenario!I718=OrigScenario!I480</f>
        <v>1</v>
      </c>
      <c r="J480" s="156" t="b">
        <f>Scenario!J718=OrigScenario!J480</f>
        <v>1</v>
      </c>
      <c r="K480" s="156" t="b">
        <f>Scenario!K718=OrigScenario!K480</f>
        <v>1</v>
      </c>
      <c r="L480" s="156" t="b">
        <f>Scenario!L718=OrigScenario!L480</f>
        <v>1</v>
      </c>
      <c r="M480" s="156" t="b">
        <f>Scenario!M718=OrigScenario!M480</f>
        <v>1</v>
      </c>
      <c r="N480" s="156" t="b">
        <f>Scenario!N718=OrigScenario!N480</f>
        <v>1</v>
      </c>
      <c r="O480" s="156" t="b">
        <f>Scenario!O718=OrigScenario!O480</f>
        <v>1</v>
      </c>
      <c r="P480" s="156" t="b">
        <f>Scenario!P718=OrigScenario!P480</f>
        <v>1</v>
      </c>
      <c r="Q480" s="156" t="b">
        <f>Scenario!Q718=OrigScenario!Q480</f>
        <v>1</v>
      </c>
      <c r="R480" s="156" t="b">
        <f>Scenario!R718=OrigScenario!R480</f>
        <v>1</v>
      </c>
      <c r="S480" s="156" t="b">
        <f>Scenario!S718=OrigScenario!S480</f>
        <v>1</v>
      </c>
      <c r="T480" s="156" t="b">
        <f>Scenario!T718=OrigScenario!T480</f>
        <v>1</v>
      </c>
      <c r="U480" s="156" t="b">
        <f>Scenario!U718=OrigScenario!U480</f>
        <v>1</v>
      </c>
      <c r="V480" s="156" t="b">
        <f>Scenario!V718=OrigScenario!V480</f>
        <v>1</v>
      </c>
      <c r="W480" s="156" t="b">
        <f>Scenario!W718=OrigScenario!W480</f>
        <v>1</v>
      </c>
      <c r="X480" s="156" t="b">
        <f>Scenario!X718=OrigScenario!X480</f>
        <v>1</v>
      </c>
      <c r="Y480" s="156" t="b">
        <f>Scenario!Y718=OrigScenario!Y480</f>
        <v>1</v>
      </c>
      <c r="Z480" s="156" t="b">
        <f>Scenario!Z718=OrigScenario!Z480</f>
        <v>1</v>
      </c>
      <c r="AA480" s="156" t="b">
        <f>Scenario!AA718=OrigScenario!AA480</f>
        <v>1</v>
      </c>
      <c r="AB480" s="156" t="b">
        <f>Scenario!AB718=OrigScenario!AB480</f>
        <v>1</v>
      </c>
      <c r="AC480" s="156" t="b">
        <f>Scenario!AC718=OrigScenario!AC480</f>
        <v>1</v>
      </c>
      <c r="AD480" s="156" t="b">
        <f>Scenario!AD718=OrigScenario!AD480</f>
        <v>1</v>
      </c>
      <c r="AE480" s="156" t="b">
        <f>Scenario!AE718=OrigScenario!AE480</f>
        <v>1</v>
      </c>
      <c r="AF480" s="156" t="b">
        <f>Scenario!AF718=OrigScenario!AF480</f>
        <v>1</v>
      </c>
      <c r="AG480" s="156" t="b">
        <f>Scenario!AG718=OrigScenario!AG480</f>
        <v>1</v>
      </c>
      <c r="AH480" s="156" t="b">
        <f>Scenario!AH718=OrigScenario!AH480</f>
        <v>1</v>
      </c>
      <c r="AI480" s="156" t="b">
        <f>Scenario!AI718=OrigScenario!AI480</f>
        <v>1</v>
      </c>
      <c r="AJ480" s="156" t="b">
        <f>Scenario!AJ718=OrigScenario!AJ480</f>
        <v>1</v>
      </c>
      <c r="AK480" s="156" t="b">
        <f>Scenario!AK718=OrigScenario!AK480</f>
        <v>1</v>
      </c>
      <c r="AL480" s="156" t="b">
        <f>Scenario!AL718=OrigScenario!AL480</f>
        <v>1</v>
      </c>
      <c r="AM480" s="156" t="b">
        <f>Scenario!AM718=OrigScenario!AM480</f>
        <v>1</v>
      </c>
      <c r="AN480" s="156" t="b">
        <f>Scenario!AN718=OrigScenario!AN480</f>
        <v>1</v>
      </c>
      <c r="AO480" s="156" t="b">
        <f>Scenario!AO718=OrigScenario!AO480</f>
        <v>1</v>
      </c>
      <c r="AP480" s="156" t="b">
        <f>Scenario!AP718=OrigScenario!AP480</f>
        <v>1</v>
      </c>
      <c r="AQ480" s="156" t="b">
        <f>Scenario!AQ718=OrigScenario!AQ480</f>
        <v>1</v>
      </c>
      <c r="AR480" s="156" t="b">
        <f>Scenario!AR718=OrigScenario!AR480</f>
        <v>1</v>
      </c>
      <c r="AS480" s="156" t="b">
        <f>Scenario!AS718=OrigScenario!AS480</f>
        <v>1</v>
      </c>
      <c r="AT480" s="156" t="b">
        <f>Scenario!AT718=OrigScenario!AT480</f>
        <v>1</v>
      </c>
      <c r="AU480" s="156" t="b">
        <f>Scenario!AU718=OrigScenario!AU480</f>
        <v>1</v>
      </c>
      <c r="AV480" s="157" t="b">
        <f>Scenario!AV718=OrigScenario!AV480</f>
        <v>1</v>
      </c>
    </row>
    <row r="481" spans="2:48" x14ac:dyDescent="0.2">
      <c r="B481" s="2" t="b">
        <f>Scenario!B719=OrigScenario!B481</f>
        <v>1</v>
      </c>
      <c r="C481" s="156" t="b">
        <f>Scenario!C719=OrigScenario!C481</f>
        <v>1</v>
      </c>
      <c r="D481" s="156" t="b">
        <f>Scenario!D719=OrigScenario!D481</f>
        <v>1</v>
      </c>
      <c r="E481" s="156" t="b">
        <f>Scenario!E719=OrigScenario!E481</f>
        <v>1</v>
      </c>
      <c r="F481" s="156" t="b">
        <f>Scenario!F719=OrigScenario!F481</f>
        <v>1</v>
      </c>
      <c r="G481" s="156" t="b">
        <f>Scenario!G719=OrigScenario!G481</f>
        <v>1</v>
      </c>
      <c r="H481" s="156" t="b">
        <f>Scenario!H719=OrigScenario!H481</f>
        <v>1</v>
      </c>
      <c r="I481" s="156" t="b">
        <f>Scenario!I719=OrigScenario!I481</f>
        <v>1</v>
      </c>
      <c r="J481" s="156" t="b">
        <f>Scenario!J719=OrigScenario!J481</f>
        <v>1</v>
      </c>
      <c r="K481" s="156" t="b">
        <f>Scenario!K719=OrigScenario!K481</f>
        <v>1</v>
      </c>
      <c r="L481" s="156" t="b">
        <f>Scenario!L719=OrigScenario!L481</f>
        <v>1</v>
      </c>
      <c r="M481" s="156" t="b">
        <f>Scenario!M719=OrigScenario!M481</f>
        <v>1</v>
      </c>
      <c r="N481" s="156" t="b">
        <f>Scenario!N719=OrigScenario!N481</f>
        <v>1</v>
      </c>
      <c r="O481" s="156" t="b">
        <f>Scenario!O719=OrigScenario!O481</f>
        <v>1</v>
      </c>
      <c r="P481" s="156" t="b">
        <f>Scenario!P719=OrigScenario!P481</f>
        <v>1</v>
      </c>
      <c r="Q481" s="156" t="b">
        <f>Scenario!Q719=OrigScenario!Q481</f>
        <v>1</v>
      </c>
      <c r="R481" s="156" t="b">
        <f>Scenario!R719=OrigScenario!R481</f>
        <v>1</v>
      </c>
      <c r="S481" s="156" t="b">
        <f>Scenario!S719=OrigScenario!S481</f>
        <v>1</v>
      </c>
      <c r="T481" s="156" t="b">
        <f>Scenario!T719=OrigScenario!T481</f>
        <v>1</v>
      </c>
      <c r="U481" s="156" t="b">
        <f>Scenario!U719=OrigScenario!U481</f>
        <v>1</v>
      </c>
      <c r="V481" s="156" t="b">
        <f>Scenario!V719=OrigScenario!V481</f>
        <v>1</v>
      </c>
      <c r="W481" s="156" t="b">
        <f>Scenario!W719=OrigScenario!W481</f>
        <v>1</v>
      </c>
      <c r="X481" s="156" t="b">
        <f>Scenario!X719=OrigScenario!X481</f>
        <v>1</v>
      </c>
      <c r="Y481" s="156" t="b">
        <f>Scenario!Y719=OrigScenario!Y481</f>
        <v>1</v>
      </c>
      <c r="Z481" s="156" t="b">
        <f>Scenario!Z719=OrigScenario!Z481</f>
        <v>1</v>
      </c>
      <c r="AA481" s="156" t="b">
        <f>Scenario!AA719=OrigScenario!AA481</f>
        <v>1</v>
      </c>
      <c r="AB481" s="156" t="b">
        <f>Scenario!AB719=OrigScenario!AB481</f>
        <v>1</v>
      </c>
      <c r="AC481" s="156" t="b">
        <f>Scenario!AC719=OrigScenario!AC481</f>
        <v>1</v>
      </c>
      <c r="AD481" s="156" t="b">
        <f>Scenario!AD719=OrigScenario!AD481</f>
        <v>1</v>
      </c>
      <c r="AE481" s="156" t="b">
        <f>Scenario!AE719=OrigScenario!AE481</f>
        <v>1</v>
      </c>
      <c r="AF481" s="156" t="b">
        <f>Scenario!AF719=OrigScenario!AF481</f>
        <v>1</v>
      </c>
      <c r="AG481" s="156" t="b">
        <f>Scenario!AG719=OrigScenario!AG481</f>
        <v>1</v>
      </c>
      <c r="AH481" s="156" t="b">
        <f>Scenario!AH719=OrigScenario!AH481</f>
        <v>1</v>
      </c>
      <c r="AI481" s="156" t="b">
        <f>Scenario!AI719=OrigScenario!AI481</f>
        <v>1</v>
      </c>
      <c r="AJ481" s="156" t="b">
        <f>Scenario!AJ719=OrigScenario!AJ481</f>
        <v>1</v>
      </c>
      <c r="AK481" s="156" t="b">
        <f>Scenario!AK719=OrigScenario!AK481</f>
        <v>1</v>
      </c>
      <c r="AL481" s="156" t="b">
        <f>Scenario!AL719=OrigScenario!AL481</f>
        <v>1</v>
      </c>
      <c r="AM481" s="156" t="b">
        <f>Scenario!AM719=OrigScenario!AM481</f>
        <v>1</v>
      </c>
      <c r="AN481" s="156" t="b">
        <f>Scenario!AN719=OrigScenario!AN481</f>
        <v>1</v>
      </c>
      <c r="AO481" s="156" t="b">
        <f>Scenario!AO719=OrigScenario!AO481</f>
        <v>1</v>
      </c>
      <c r="AP481" s="156" t="b">
        <f>Scenario!AP719=OrigScenario!AP481</f>
        <v>1</v>
      </c>
      <c r="AQ481" s="156" t="b">
        <f>Scenario!AQ719=OrigScenario!AQ481</f>
        <v>1</v>
      </c>
      <c r="AR481" s="156" t="b">
        <f>Scenario!AR719=OrigScenario!AR481</f>
        <v>1</v>
      </c>
      <c r="AS481" s="156" t="b">
        <f>Scenario!AS719=OrigScenario!AS481</f>
        <v>1</v>
      </c>
      <c r="AT481" s="156" t="b">
        <f>Scenario!AT719=OrigScenario!AT481</f>
        <v>1</v>
      </c>
      <c r="AU481" s="156" t="b">
        <f>Scenario!AU719=OrigScenario!AU481</f>
        <v>1</v>
      </c>
      <c r="AV481" s="157" t="b">
        <f>Scenario!AV719=OrigScenario!AV481</f>
        <v>1</v>
      </c>
    </row>
    <row r="482" spans="2:48" x14ac:dyDescent="0.2">
      <c r="B482" s="2" t="b">
        <f>Scenario!B720=OrigScenario!B482</f>
        <v>1</v>
      </c>
      <c r="C482" s="156" t="b">
        <f>Scenario!C720=OrigScenario!C482</f>
        <v>1</v>
      </c>
      <c r="D482" s="156" t="b">
        <f>Scenario!D720=OrigScenario!D482</f>
        <v>1</v>
      </c>
      <c r="E482" s="156" t="b">
        <f>Scenario!E720=OrigScenario!E482</f>
        <v>1</v>
      </c>
      <c r="F482" s="156" t="b">
        <f>Scenario!F720=OrigScenario!F482</f>
        <v>1</v>
      </c>
      <c r="G482" s="156" t="b">
        <f>Scenario!G720=OrigScenario!G482</f>
        <v>1</v>
      </c>
      <c r="H482" s="156" t="b">
        <f>Scenario!H720=OrigScenario!H482</f>
        <v>1</v>
      </c>
      <c r="I482" s="156" t="b">
        <f>Scenario!I720=OrigScenario!I482</f>
        <v>1</v>
      </c>
      <c r="J482" s="156" t="b">
        <f>Scenario!J720=OrigScenario!J482</f>
        <v>1</v>
      </c>
      <c r="K482" s="156" t="b">
        <f>Scenario!K720=OrigScenario!K482</f>
        <v>1</v>
      </c>
      <c r="L482" s="156" t="b">
        <f>Scenario!L720=OrigScenario!L482</f>
        <v>1</v>
      </c>
      <c r="M482" s="156" t="b">
        <f>Scenario!M720=OrigScenario!M482</f>
        <v>1</v>
      </c>
      <c r="N482" s="156" t="b">
        <f>Scenario!N720=OrigScenario!N482</f>
        <v>1</v>
      </c>
      <c r="O482" s="156" t="b">
        <f>Scenario!O720=OrigScenario!O482</f>
        <v>1</v>
      </c>
      <c r="P482" s="156" t="b">
        <f>Scenario!P720=OrigScenario!P482</f>
        <v>1</v>
      </c>
      <c r="Q482" s="156" t="b">
        <f>Scenario!Q720=OrigScenario!Q482</f>
        <v>1</v>
      </c>
      <c r="R482" s="156" t="b">
        <f>Scenario!R720=OrigScenario!R482</f>
        <v>1</v>
      </c>
      <c r="S482" s="156" t="b">
        <f>Scenario!S720=OrigScenario!S482</f>
        <v>1</v>
      </c>
      <c r="T482" s="156" t="b">
        <f>Scenario!T720=OrigScenario!T482</f>
        <v>1</v>
      </c>
      <c r="U482" s="156" t="b">
        <f>Scenario!U720=OrigScenario!U482</f>
        <v>1</v>
      </c>
      <c r="V482" s="156" t="b">
        <f>Scenario!V720=OrigScenario!V482</f>
        <v>1</v>
      </c>
      <c r="W482" s="156" t="b">
        <f>Scenario!W720=OrigScenario!W482</f>
        <v>1</v>
      </c>
      <c r="X482" s="156" t="b">
        <f>Scenario!X720=OrigScenario!X482</f>
        <v>1</v>
      </c>
      <c r="Y482" s="156" t="b">
        <f>Scenario!Y720=OrigScenario!Y482</f>
        <v>1</v>
      </c>
      <c r="Z482" s="156" t="b">
        <f>Scenario!Z720=OrigScenario!Z482</f>
        <v>1</v>
      </c>
      <c r="AA482" s="156" t="b">
        <f>Scenario!AA720=OrigScenario!AA482</f>
        <v>1</v>
      </c>
      <c r="AB482" s="156" t="b">
        <f>Scenario!AB720=OrigScenario!AB482</f>
        <v>1</v>
      </c>
      <c r="AC482" s="156" t="b">
        <f>Scenario!AC720=OrigScenario!AC482</f>
        <v>1</v>
      </c>
      <c r="AD482" s="156" t="b">
        <f>Scenario!AD720=OrigScenario!AD482</f>
        <v>1</v>
      </c>
      <c r="AE482" s="156" t="b">
        <f>Scenario!AE720=OrigScenario!AE482</f>
        <v>1</v>
      </c>
      <c r="AF482" s="156" t="b">
        <f>Scenario!AF720=OrigScenario!AF482</f>
        <v>1</v>
      </c>
      <c r="AG482" s="156" t="b">
        <f>Scenario!AG720=OrigScenario!AG482</f>
        <v>1</v>
      </c>
      <c r="AH482" s="156" t="b">
        <f>Scenario!AH720=OrigScenario!AH482</f>
        <v>1</v>
      </c>
      <c r="AI482" s="156" t="b">
        <f>Scenario!AI720=OrigScenario!AI482</f>
        <v>1</v>
      </c>
      <c r="AJ482" s="156" t="b">
        <f>Scenario!AJ720=OrigScenario!AJ482</f>
        <v>1</v>
      </c>
      <c r="AK482" s="156" t="b">
        <f>Scenario!AK720=OrigScenario!AK482</f>
        <v>1</v>
      </c>
      <c r="AL482" s="156" t="b">
        <f>Scenario!AL720=OrigScenario!AL482</f>
        <v>1</v>
      </c>
      <c r="AM482" s="156" t="b">
        <f>Scenario!AM720=OrigScenario!AM482</f>
        <v>1</v>
      </c>
      <c r="AN482" s="156" t="b">
        <f>Scenario!AN720=OrigScenario!AN482</f>
        <v>1</v>
      </c>
      <c r="AO482" s="156" t="b">
        <f>Scenario!AO720=OrigScenario!AO482</f>
        <v>1</v>
      </c>
      <c r="AP482" s="156" t="b">
        <f>Scenario!AP720=OrigScenario!AP482</f>
        <v>1</v>
      </c>
      <c r="AQ482" s="156" t="b">
        <f>Scenario!AQ720=OrigScenario!AQ482</f>
        <v>1</v>
      </c>
      <c r="AR482" s="156" t="b">
        <f>Scenario!AR720=OrigScenario!AR482</f>
        <v>1</v>
      </c>
      <c r="AS482" s="156" t="b">
        <f>Scenario!AS720=OrigScenario!AS482</f>
        <v>1</v>
      </c>
      <c r="AT482" s="156" t="b">
        <f>Scenario!AT720=OrigScenario!AT482</f>
        <v>1</v>
      </c>
      <c r="AU482" s="156" t="b">
        <f>Scenario!AU720=OrigScenario!AU482</f>
        <v>1</v>
      </c>
      <c r="AV482" s="157" t="b">
        <f>Scenario!AV720=OrigScenario!AV482</f>
        <v>1</v>
      </c>
    </row>
    <row r="483" spans="2:48" ht="13.5" thickBot="1" x14ac:dyDescent="0.25">
      <c r="B483" s="341" t="b">
        <f>Scenario!B721=OrigScenario!B483</f>
        <v>0</v>
      </c>
      <c r="C483" s="342" t="b">
        <f>Scenario!C721=OrigScenario!C483</f>
        <v>1</v>
      </c>
      <c r="D483" s="342" t="b">
        <f>Scenario!D721=OrigScenario!D483</f>
        <v>1</v>
      </c>
      <c r="E483" s="342" t="b">
        <f>Scenario!E721=OrigScenario!E483</f>
        <v>1</v>
      </c>
      <c r="F483" s="342" t="b">
        <f>Scenario!F721=OrigScenario!F483</f>
        <v>1</v>
      </c>
      <c r="G483" s="342" t="b">
        <f>Scenario!G721=OrigScenario!G483</f>
        <v>1</v>
      </c>
      <c r="H483" s="342" t="b">
        <f>Scenario!H721=OrigScenario!H483</f>
        <v>1</v>
      </c>
      <c r="I483" s="342" t="b">
        <f>Scenario!I721=OrigScenario!I483</f>
        <v>1</v>
      </c>
      <c r="J483" s="342" t="b">
        <f>Scenario!J721=OrigScenario!J483</f>
        <v>1</v>
      </c>
      <c r="K483" s="342" t="b">
        <f>Scenario!K721=OrigScenario!K483</f>
        <v>1</v>
      </c>
      <c r="L483" s="342" t="b">
        <f>Scenario!L721=OrigScenario!L483</f>
        <v>1</v>
      </c>
      <c r="M483" s="342" t="b">
        <f>Scenario!M721=OrigScenario!M483</f>
        <v>1</v>
      </c>
      <c r="N483" s="342" t="b">
        <f>Scenario!N721=OrigScenario!N483</f>
        <v>1</v>
      </c>
      <c r="O483" s="342" t="b">
        <f>Scenario!O721=OrigScenario!O483</f>
        <v>1</v>
      </c>
      <c r="P483" s="342" t="b">
        <f>Scenario!P721=OrigScenario!P483</f>
        <v>1</v>
      </c>
      <c r="Q483" s="342" t="b">
        <f>Scenario!Q721=OrigScenario!Q483</f>
        <v>1</v>
      </c>
      <c r="R483" s="342" t="b">
        <f>Scenario!R721=OrigScenario!R483</f>
        <v>1</v>
      </c>
      <c r="S483" s="342" t="b">
        <f>Scenario!S721=OrigScenario!S483</f>
        <v>1</v>
      </c>
      <c r="T483" s="342" t="b">
        <f>Scenario!T721=OrigScenario!T483</f>
        <v>1</v>
      </c>
      <c r="U483" s="342" t="b">
        <f>Scenario!U721=OrigScenario!U483</f>
        <v>1</v>
      </c>
      <c r="V483" s="342" t="b">
        <f>Scenario!V721=OrigScenario!V483</f>
        <v>1</v>
      </c>
      <c r="W483" s="342" t="b">
        <f>Scenario!W721=OrigScenario!W483</f>
        <v>1</v>
      </c>
      <c r="X483" s="342" t="b">
        <f>Scenario!X721=OrigScenario!X483</f>
        <v>1</v>
      </c>
      <c r="Y483" s="342" t="b">
        <f>Scenario!Y721=OrigScenario!Y483</f>
        <v>1</v>
      </c>
      <c r="Z483" s="342" t="b">
        <f>Scenario!Z721=OrigScenario!Z483</f>
        <v>1</v>
      </c>
      <c r="AA483" s="342" t="b">
        <f>Scenario!AA721=OrigScenario!AA483</f>
        <v>1</v>
      </c>
      <c r="AB483" s="342" t="b">
        <f>Scenario!AB721=OrigScenario!AB483</f>
        <v>1</v>
      </c>
      <c r="AC483" s="342" t="b">
        <f>Scenario!AC721=OrigScenario!AC483</f>
        <v>1</v>
      </c>
      <c r="AD483" s="342" t="b">
        <f>Scenario!AD721=OrigScenario!AD483</f>
        <v>1</v>
      </c>
      <c r="AE483" s="342" t="b">
        <f>Scenario!AE721=OrigScenario!AE483</f>
        <v>1</v>
      </c>
      <c r="AF483" s="342" t="b">
        <f>Scenario!AF721=OrigScenario!AF483</f>
        <v>1</v>
      </c>
      <c r="AG483" s="342" t="b">
        <f>Scenario!AG721=OrigScenario!AG483</f>
        <v>1</v>
      </c>
      <c r="AH483" s="342" t="b">
        <f>Scenario!AH721=OrigScenario!AH483</f>
        <v>1</v>
      </c>
      <c r="AI483" s="342" t="b">
        <f>Scenario!AI721=OrigScenario!AI483</f>
        <v>1</v>
      </c>
      <c r="AJ483" s="342" t="b">
        <f>Scenario!AJ721=OrigScenario!AJ483</f>
        <v>1</v>
      </c>
      <c r="AK483" s="342" t="b">
        <f>Scenario!AK721=OrigScenario!AK483</f>
        <v>1</v>
      </c>
      <c r="AL483" s="342" t="b">
        <f>Scenario!AL721=OrigScenario!AL483</f>
        <v>1</v>
      </c>
      <c r="AM483" s="342" t="b">
        <f>Scenario!AM721=OrigScenario!AM483</f>
        <v>1</v>
      </c>
      <c r="AN483" s="342" t="b">
        <f>Scenario!AN721=OrigScenario!AN483</f>
        <v>1</v>
      </c>
      <c r="AO483" s="342" t="b">
        <f>Scenario!AO721=OrigScenario!AO483</f>
        <v>1</v>
      </c>
      <c r="AP483" s="342" t="b">
        <f>Scenario!AP721=OrigScenario!AP483</f>
        <v>1</v>
      </c>
      <c r="AQ483" s="342" t="b">
        <f>Scenario!AQ721=OrigScenario!AQ483</f>
        <v>1</v>
      </c>
      <c r="AR483" s="342" t="b">
        <f>Scenario!AR721=OrigScenario!AR483</f>
        <v>1</v>
      </c>
      <c r="AS483" s="342" t="b">
        <f>Scenario!AS721=OrigScenario!AS483</f>
        <v>1</v>
      </c>
      <c r="AT483" s="342" t="b">
        <f>Scenario!AT721=OrigScenario!AT483</f>
        <v>1</v>
      </c>
      <c r="AU483" s="342" t="b">
        <f>Scenario!AU721=OrigScenario!AU483</f>
        <v>1</v>
      </c>
      <c r="AV483" s="343" t="b">
        <f>Scenario!AV721=OrigScenario!AV483</f>
        <v>1</v>
      </c>
    </row>
    <row r="484" spans="2:48" ht="14.25" thickTop="1" thickBot="1" x14ac:dyDescent="0.25">
      <c r="B484" t="b">
        <f>Scenario!B722=OrigScenario!B484</f>
        <v>1</v>
      </c>
      <c r="C484" t="b">
        <f>Scenario!C722=OrigScenario!C484</f>
        <v>1</v>
      </c>
      <c r="D484" t="b">
        <f>Scenario!D722=OrigScenario!D484</f>
        <v>1</v>
      </c>
      <c r="E484" t="b">
        <f>Scenario!E722=OrigScenario!E484</f>
        <v>1</v>
      </c>
      <c r="F484" t="b">
        <f>Scenario!F722=OrigScenario!F484</f>
        <v>1</v>
      </c>
      <c r="G484" t="b">
        <f>Scenario!G722=OrigScenario!G484</f>
        <v>1</v>
      </c>
      <c r="H484" t="b">
        <f>Scenario!H722=OrigScenario!H484</f>
        <v>1</v>
      </c>
      <c r="I484" t="b">
        <f>Scenario!I722=OrigScenario!I484</f>
        <v>1</v>
      </c>
      <c r="J484" t="b">
        <f>Scenario!J722=OrigScenario!J484</f>
        <v>1</v>
      </c>
      <c r="K484" t="b">
        <f>Scenario!K722=OrigScenario!K484</f>
        <v>1</v>
      </c>
      <c r="L484" t="b">
        <f>Scenario!L722=OrigScenario!L484</f>
        <v>1</v>
      </c>
      <c r="M484" t="b">
        <f>Scenario!M722=OrigScenario!M484</f>
        <v>1</v>
      </c>
      <c r="N484" t="b">
        <f>Scenario!N722=OrigScenario!N484</f>
        <v>1</v>
      </c>
      <c r="O484" t="b">
        <f>Scenario!O722=OrigScenario!O484</f>
        <v>1</v>
      </c>
      <c r="P484" t="b">
        <f>Scenario!P722=OrigScenario!P484</f>
        <v>1</v>
      </c>
      <c r="Q484" t="b">
        <f>Scenario!Q722=OrigScenario!Q484</f>
        <v>1</v>
      </c>
      <c r="R484" t="b">
        <f>Scenario!R722=OrigScenario!R484</f>
        <v>1</v>
      </c>
      <c r="S484" t="b">
        <f>Scenario!S722=OrigScenario!S484</f>
        <v>1</v>
      </c>
      <c r="T484" t="b">
        <f>Scenario!T722=OrigScenario!T484</f>
        <v>1</v>
      </c>
      <c r="U484" t="b">
        <f>Scenario!U722=OrigScenario!U484</f>
        <v>1</v>
      </c>
      <c r="V484" t="b">
        <f>Scenario!V722=OrigScenario!V484</f>
        <v>1</v>
      </c>
      <c r="W484" t="b">
        <f>Scenario!W722=OrigScenario!W484</f>
        <v>1</v>
      </c>
      <c r="X484" t="b">
        <f>Scenario!X722=OrigScenario!X484</f>
        <v>1</v>
      </c>
      <c r="Y484" t="b">
        <f>Scenario!Y722=OrigScenario!Y484</f>
        <v>1</v>
      </c>
      <c r="Z484" t="b">
        <f>Scenario!Z722=OrigScenario!Z484</f>
        <v>1</v>
      </c>
      <c r="AA484" t="b">
        <f>Scenario!AA722=OrigScenario!AA484</f>
        <v>1</v>
      </c>
      <c r="AB484" t="b">
        <f>Scenario!AB722=OrigScenario!AB484</f>
        <v>1</v>
      </c>
      <c r="AC484" t="b">
        <f>Scenario!AC722=OrigScenario!AC484</f>
        <v>1</v>
      </c>
      <c r="AD484" t="b">
        <f>Scenario!AD722=OrigScenario!AD484</f>
        <v>1</v>
      </c>
      <c r="AE484" t="b">
        <f>Scenario!AE722=OrigScenario!AE484</f>
        <v>1</v>
      </c>
      <c r="AF484" t="b">
        <f>Scenario!AF722=OrigScenario!AF484</f>
        <v>1</v>
      </c>
      <c r="AG484" t="b">
        <f>Scenario!AG722=OrigScenario!AG484</f>
        <v>1</v>
      </c>
      <c r="AH484" t="b">
        <f>Scenario!AH722=OrigScenario!AH484</f>
        <v>1</v>
      </c>
      <c r="AI484" t="b">
        <f>Scenario!AI722=OrigScenario!AI484</f>
        <v>1</v>
      </c>
      <c r="AJ484" t="b">
        <f>Scenario!AJ722=OrigScenario!AJ484</f>
        <v>1</v>
      </c>
      <c r="AK484" t="b">
        <f>Scenario!AK722=OrigScenario!AK484</f>
        <v>1</v>
      </c>
      <c r="AL484" t="b">
        <f>Scenario!AL722=OrigScenario!AL484</f>
        <v>1</v>
      </c>
      <c r="AM484" t="b">
        <f>Scenario!AM722=OrigScenario!AM484</f>
        <v>1</v>
      </c>
      <c r="AN484" t="b">
        <f>Scenario!AN722=OrigScenario!AN484</f>
        <v>1</v>
      </c>
      <c r="AO484" t="b">
        <f>Scenario!AO722=OrigScenario!AO484</f>
        <v>1</v>
      </c>
      <c r="AP484" t="b">
        <f>Scenario!AP722=OrigScenario!AP484</f>
        <v>1</v>
      </c>
      <c r="AQ484" t="b">
        <f>Scenario!AQ722=OrigScenario!AQ484</f>
        <v>1</v>
      </c>
      <c r="AR484" t="b">
        <f>Scenario!AR722=OrigScenario!AR484</f>
        <v>1</v>
      </c>
      <c r="AS484" t="b">
        <f>Scenario!AS722=OrigScenario!AS484</f>
        <v>1</v>
      </c>
      <c r="AT484" t="b">
        <f>Scenario!AT722=OrigScenario!AT484</f>
        <v>1</v>
      </c>
      <c r="AU484" t="b">
        <f>Scenario!AU722=OrigScenario!AU484</f>
        <v>1</v>
      </c>
      <c r="AV484" t="b">
        <f>Scenario!AV722=OrigScenario!AV484</f>
        <v>1</v>
      </c>
    </row>
    <row r="485" spans="2:48" ht="13.5" thickTop="1" x14ac:dyDescent="0.2">
      <c r="B485" s="332" t="b">
        <f>Scenario!B723=OrigScenario!B485</f>
        <v>1</v>
      </c>
      <c r="C485" s="333" t="b">
        <f>Scenario!C723=OrigScenario!C485</f>
        <v>1</v>
      </c>
      <c r="D485" s="333" t="b">
        <f>Scenario!D723=OrigScenario!D485</f>
        <v>1</v>
      </c>
      <c r="E485" s="333" t="b">
        <f>Scenario!E723=OrigScenario!E485</f>
        <v>1</v>
      </c>
      <c r="F485" s="333" t="b">
        <f>Scenario!F723=OrigScenario!F485</f>
        <v>1</v>
      </c>
      <c r="G485" s="333" t="b">
        <f>Scenario!G723=OrigScenario!G485</f>
        <v>1</v>
      </c>
      <c r="H485" s="333" t="b">
        <f>Scenario!H723=OrigScenario!H485</f>
        <v>1</v>
      </c>
      <c r="I485" s="333" t="b">
        <f>Scenario!I723=OrigScenario!I485</f>
        <v>1</v>
      </c>
      <c r="J485" s="333" t="b">
        <f>Scenario!J723=OrigScenario!J485</f>
        <v>1</v>
      </c>
      <c r="K485" s="333" t="b">
        <f>Scenario!K723=OrigScenario!K485</f>
        <v>1</v>
      </c>
      <c r="L485" s="333" t="b">
        <f>Scenario!L723=OrigScenario!L485</f>
        <v>1</v>
      </c>
      <c r="M485" s="333" t="b">
        <f>Scenario!M723=OrigScenario!M485</f>
        <v>1</v>
      </c>
      <c r="N485" s="333" t="b">
        <f>Scenario!N723=OrigScenario!N485</f>
        <v>1</v>
      </c>
      <c r="O485" s="333" t="b">
        <f>Scenario!O723=OrigScenario!O485</f>
        <v>1</v>
      </c>
      <c r="P485" s="333" t="b">
        <f>Scenario!P723=OrigScenario!P485</f>
        <v>1</v>
      </c>
      <c r="Q485" s="333" t="b">
        <f>Scenario!Q723=OrigScenario!Q485</f>
        <v>1</v>
      </c>
      <c r="R485" s="333" t="b">
        <f>Scenario!R723=OrigScenario!R485</f>
        <v>1</v>
      </c>
      <c r="S485" s="333" t="b">
        <f>Scenario!S723=OrigScenario!S485</f>
        <v>1</v>
      </c>
      <c r="T485" s="333" t="b">
        <f>Scenario!T723=OrigScenario!T485</f>
        <v>1</v>
      </c>
      <c r="U485" s="333" t="b">
        <f>Scenario!U723=OrigScenario!U485</f>
        <v>1</v>
      </c>
      <c r="V485" s="333" t="b">
        <f>Scenario!V723=OrigScenario!V485</f>
        <v>1</v>
      </c>
      <c r="W485" s="333" t="b">
        <f>Scenario!W723=OrigScenario!W485</f>
        <v>1</v>
      </c>
      <c r="X485" s="333" t="b">
        <f>Scenario!X723=OrigScenario!X485</f>
        <v>1</v>
      </c>
      <c r="Y485" s="333" t="b">
        <f>Scenario!Y723=OrigScenario!Y485</f>
        <v>1</v>
      </c>
      <c r="Z485" s="333" t="b">
        <f>Scenario!Z723=OrigScenario!Z485</f>
        <v>1</v>
      </c>
      <c r="AA485" s="333" t="b">
        <f>Scenario!AA723=OrigScenario!AA485</f>
        <v>1</v>
      </c>
      <c r="AB485" s="333" t="b">
        <f>Scenario!AB723=OrigScenario!AB485</f>
        <v>1</v>
      </c>
      <c r="AC485" s="333" t="b">
        <f>Scenario!AC723=OrigScenario!AC485</f>
        <v>1</v>
      </c>
      <c r="AD485" s="333" t="b">
        <f>Scenario!AD723=OrigScenario!AD485</f>
        <v>1</v>
      </c>
      <c r="AE485" s="333" t="b">
        <f>Scenario!AE723=OrigScenario!AE485</f>
        <v>1</v>
      </c>
      <c r="AF485" s="333" t="b">
        <f>Scenario!AF723=OrigScenario!AF485</f>
        <v>1</v>
      </c>
      <c r="AG485" s="333" t="b">
        <f>Scenario!AG723=OrigScenario!AG485</f>
        <v>1</v>
      </c>
      <c r="AH485" s="333" t="b">
        <f>Scenario!AH723=OrigScenario!AH485</f>
        <v>1</v>
      </c>
      <c r="AI485" s="333" t="b">
        <f>Scenario!AI723=OrigScenario!AI485</f>
        <v>1</v>
      </c>
      <c r="AJ485" s="333" t="b">
        <f>Scenario!AJ723=OrigScenario!AJ485</f>
        <v>1</v>
      </c>
      <c r="AK485" s="333" t="b">
        <f>Scenario!AK723=OrigScenario!AK485</f>
        <v>1</v>
      </c>
      <c r="AL485" s="333" t="b">
        <f>Scenario!AL723=OrigScenario!AL485</f>
        <v>1</v>
      </c>
      <c r="AM485" s="333" t="b">
        <f>Scenario!AM723=OrigScenario!AM485</f>
        <v>1</v>
      </c>
      <c r="AN485" s="333" t="b">
        <f>Scenario!AN723=OrigScenario!AN485</f>
        <v>1</v>
      </c>
      <c r="AO485" s="333" t="b">
        <f>Scenario!AO723=OrigScenario!AO485</f>
        <v>1</v>
      </c>
      <c r="AP485" s="333" t="b">
        <f>Scenario!AP723=OrigScenario!AP485</f>
        <v>1</v>
      </c>
      <c r="AQ485" s="333" t="b">
        <f>Scenario!AQ723=OrigScenario!AQ485</f>
        <v>1</v>
      </c>
      <c r="AR485" s="333" t="b">
        <f>Scenario!AR723=OrigScenario!AR485</f>
        <v>1</v>
      </c>
      <c r="AS485" s="333" t="b">
        <f>Scenario!AS723=OrigScenario!AS485</f>
        <v>1</v>
      </c>
      <c r="AT485" s="333" t="b">
        <f>Scenario!AT723=OrigScenario!AT485</f>
        <v>1</v>
      </c>
      <c r="AU485" s="333" t="b">
        <f>Scenario!AU723=OrigScenario!AU485</f>
        <v>1</v>
      </c>
      <c r="AV485" s="334" t="b">
        <f>Scenario!AV723=OrigScenario!AV485</f>
        <v>1</v>
      </c>
    </row>
    <row r="486" spans="2:48" x14ac:dyDescent="0.2">
      <c r="B486" s="2" t="b">
        <f>Scenario!B724=OrigScenario!B486</f>
        <v>1</v>
      </c>
      <c r="C486" s="3" t="b">
        <f>Scenario!C724=OrigScenario!C486</f>
        <v>1</v>
      </c>
      <c r="D486" s="3" t="b">
        <f>Scenario!D724=OrigScenario!D486</f>
        <v>1</v>
      </c>
      <c r="E486" s="3" t="b">
        <f>Scenario!E724=OrigScenario!E486</f>
        <v>1</v>
      </c>
      <c r="F486" s="3" t="b">
        <f>Scenario!F724=OrigScenario!F486</f>
        <v>1</v>
      </c>
      <c r="G486" s="3" t="b">
        <f>Scenario!G724=OrigScenario!G486</f>
        <v>1</v>
      </c>
      <c r="H486" s="3" t="b">
        <f>Scenario!H724=OrigScenario!H486</f>
        <v>1</v>
      </c>
      <c r="I486" s="3" t="b">
        <f>Scenario!I724=OrigScenario!I486</f>
        <v>1</v>
      </c>
      <c r="J486" s="3" t="b">
        <f>Scenario!J724=OrigScenario!J486</f>
        <v>1</v>
      </c>
      <c r="K486" s="3" t="b">
        <f>Scenario!K724=OrigScenario!K486</f>
        <v>1</v>
      </c>
      <c r="L486" s="3" t="b">
        <f>Scenario!L724=OrigScenario!L486</f>
        <v>1</v>
      </c>
      <c r="M486" s="3" t="b">
        <f>Scenario!M724=OrigScenario!M486</f>
        <v>1</v>
      </c>
      <c r="N486" s="3" t="b">
        <f>Scenario!N724=OrigScenario!N486</f>
        <v>1</v>
      </c>
      <c r="O486" s="3" t="b">
        <f>Scenario!O724=OrigScenario!O486</f>
        <v>1</v>
      </c>
      <c r="P486" s="3" t="b">
        <f>Scenario!P724=OrigScenario!P486</f>
        <v>1</v>
      </c>
      <c r="Q486" s="3" t="b">
        <f>Scenario!Q724=OrigScenario!Q486</f>
        <v>1</v>
      </c>
      <c r="R486" s="3" t="b">
        <f>Scenario!R724=OrigScenario!R486</f>
        <v>1</v>
      </c>
      <c r="S486" s="3" t="b">
        <f>Scenario!S724=OrigScenario!S486</f>
        <v>1</v>
      </c>
      <c r="T486" s="3" t="b">
        <f>Scenario!T724=OrigScenario!T486</f>
        <v>1</v>
      </c>
      <c r="U486" s="3" t="b">
        <f>Scenario!U724=OrigScenario!U486</f>
        <v>1</v>
      </c>
      <c r="V486" s="3" t="b">
        <f>Scenario!V724=OrigScenario!V486</f>
        <v>1</v>
      </c>
      <c r="W486" s="3" t="b">
        <f>Scenario!W724=OrigScenario!W486</f>
        <v>1</v>
      </c>
      <c r="X486" s="3" t="b">
        <f>Scenario!X724=OrigScenario!X486</f>
        <v>1</v>
      </c>
      <c r="Y486" s="3" t="b">
        <f>Scenario!Y724=OrigScenario!Y486</f>
        <v>1</v>
      </c>
      <c r="Z486" s="3" t="b">
        <f>Scenario!Z724=OrigScenario!Z486</f>
        <v>1</v>
      </c>
      <c r="AA486" s="3" t="b">
        <f>Scenario!AA724=OrigScenario!AA486</f>
        <v>1</v>
      </c>
      <c r="AB486" s="3" t="b">
        <f>Scenario!AB724=OrigScenario!AB486</f>
        <v>1</v>
      </c>
      <c r="AC486" s="3" t="b">
        <f>Scenario!AC724=OrigScenario!AC486</f>
        <v>1</v>
      </c>
      <c r="AD486" s="3" t="b">
        <f>Scenario!AD724=OrigScenario!AD486</f>
        <v>1</v>
      </c>
      <c r="AE486" s="3" t="b">
        <f>Scenario!AE724=OrigScenario!AE486</f>
        <v>1</v>
      </c>
      <c r="AF486" s="3" t="b">
        <f>Scenario!AF724=OrigScenario!AF486</f>
        <v>1</v>
      </c>
      <c r="AG486" s="3" t="b">
        <f>Scenario!AG724=OrigScenario!AG486</f>
        <v>1</v>
      </c>
      <c r="AH486" s="3" t="b">
        <f>Scenario!AH724=OrigScenario!AH486</f>
        <v>1</v>
      </c>
      <c r="AI486" s="3" t="b">
        <f>Scenario!AI724=OrigScenario!AI486</f>
        <v>1</v>
      </c>
      <c r="AJ486" s="3" t="b">
        <f>Scenario!AJ724=OrigScenario!AJ486</f>
        <v>1</v>
      </c>
      <c r="AK486" s="3" t="b">
        <f>Scenario!AK724=OrigScenario!AK486</f>
        <v>1</v>
      </c>
      <c r="AL486" s="3" t="b">
        <f>Scenario!AL724=OrigScenario!AL486</f>
        <v>1</v>
      </c>
      <c r="AM486" s="3" t="b">
        <f>Scenario!AM724=OrigScenario!AM486</f>
        <v>1</v>
      </c>
      <c r="AN486" s="3" t="b">
        <f>Scenario!AN724=OrigScenario!AN486</f>
        <v>1</v>
      </c>
      <c r="AO486" s="3" t="b">
        <f>Scenario!AO724=OrigScenario!AO486</f>
        <v>1</v>
      </c>
      <c r="AP486" s="3" t="b">
        <f>Scenario!AP724=OrigScenario!AP486</f>
        <v>1</v>
      </c>
      <c r="AQ486" s="3" t="b">
        <f>Scenario!AQ724=OrigScenario!AQ486</f>
        <v>1</v>
      </c>
      <c r="AR486" s="3" t="b">
        <f>Scenario!AR724=OrigScenario!AR486</f>
        <v>1</v>
      </c>
      <c r="AS486" s="3" t="b">
        <f>Scenario!AS724=OrigScenario!AS486</f>
        <v>1</v>
      </c>
      <c r="AT486" s="3" t="b">
        <f>Scenario!AT724=OrigScenario!AT486</f>
        <v>1</v>
      </c>
      <c r="AU486" s="3" t="b">
        <f>Scenario!AU724=OrigScenario!AU486</f>
        <v>1</v>
      </c>
      <c r="AV486" s="4" t="b">
        <f>Scenario!AV724=OrigScenario!AV486</f>
        <v>1</v>
      </c>
    </row>
    <row r="487" spans="2:48" x14ac:dyDescent="0.2">
      <c r="B487" s="2" t="b">
        <f>Scenario!B725=OrigScenario!B487</f>
        <v>1</v>
      </c>
      <c r="C487" s="154" t="b">
        <f>Scenario!C725=OrigScenario!C487</f>
        <v>0</v>
      </c>
      <c r="D487" s="154" t="b">
        <f>Scenario!D725=OrigScenario!D487</f>
        <v>0</v>
      </c>
      <c r="E487" s="154" t="b">
        <f>Scenario!E725=OrigScenario!E487</f>
        <v>0</v>
      </c>
      <c r="F487" s="154" t="b">
        <f>Scenario!F725=OrigScenario!F487</f>
        <v>0</v>
      </c>
      <c r="G487" s="154" t="b">
        <f>Scenario!G725=OrigScenario!G487</f>
        <v>0</v>
      </c>
      <c r="H487" s="154" t="b">
        <f>Scenario!H725=OrigScenario!H487</f>
        <v>0</v>
      </c>
      <c r="I487" s="154" t="b">
        <f>Scenario!I725=OrigScenario!I487</f>
        <v>0</v>
      </c>
      <c r="J487" s="154" t="b">
        <f>Scenario!J725=OrigScenario!J487</f>
        <v>0</v>
      </c>
      <c r="K487" s="154" t="b">
        <f>Scenario!K725=OrigScenario!K487</f>
        <v>0</v>
      </c>
      <c r="L487" s="154" t="b">
        <f>Scenario!L725=OrigScenario!L487</f>
        <v>0</v>
      </c>
      <c r="M487" s="154" t="b">
        <f>Scenario!M725=OrigScenario!M487</f>
        <v>0</v>
      </c>
      <c r="N487" s="154" t="b">
        <f>Scenario!N725=OrigScenario!N487</f>
        <v>0</v>
      </c>
      <c r="O487" s="154" t="b">
        <f>Scenario!O725=OrigScenario!O487</f>
        <v>0</v>
      </c>
      <c r="P487" s="154" t="b">
        <f>Scenario!P725=OrigScenario!P487</f>
        <v>0</v>
      </c>
      <c r="Q487" s="154" t="b">
        <f>Scenario!Q725=OrigScenario!Q487</f>
        <v>0</v>
      </c>
      <c r="R487" s="154" t="b">
        <f>Scenario!R725=OrigScenario!R487</f>
        <v>0</v>
      </c>
      <c r="S487" s="154" t="b">
        <f>Scenario!S725=OrigScenario!S487</f>
        <v>0</v>
      </c>
      <c r="T487" s="154" t="b">
        <f>Scenario!T725=OrigScenario!T487</f>
        <v>0</v>
      </c>
      <c r="U487" s="154" t="b">
        <f>Scenario!U725=OrigScenario!U487</f>
        <v>0</v>
      </c>
      <c r="V487" s="154" t="b">
        <f>Scenario!V725=OrigScenario!V487</f>
        <v>0</v>
      </c>
      <c r="W487" s="154" t="b">
        <f>Scenario!W725=OrigScenario!W487</f>
        <v>0</v>
      </c>
      <c r="X487" s="154" t="b">
        <f>Scenario!X725=OrigScenario!X487</f>
        <v>0</v>
      </c>
      <c r="Y487" s="154" t="b">
        <f>Scenario!Y725=OrigScenario!Y487</f>
        <v>0</v>
      </c>
      <c r="Z487" s="154" t="b">
        <f>Scenario!Z725=OrigScenario!Z487</f>
        <v>0</v>
      </c>
      <c r="AA487" s="154" t="b">
        <f>Scenario!AA725=OrigScenario!AA487</f>
        <v>0</v>
      </c>
      <c r="AB487" s="154" t="b">
        <f>Scenario!AB725=OrigScenario!AB487</f>
        <v>0</v>
      </c>
      <c r="AC487" s="154" t="b">
        <f>Scenario!AC725=OrigScenario!AC487</f>
        <v>0</v>
      </c>
      <c r="AD487" s="154" t="b">
        <f>Scenario!AD725=OrigScenario!AD487</f>
        <v>0</v>
      </c>
      <c r="AE487" s="154" t="b">
        <f>Scenario!AE725=OrigScenario!AE487</f>
        <v>0</v>
      </c>
      <c r="AF487" s="154" t="b">
        <f>Scenario!AF725=OrigScenario!AF487</f>
        <v>0</v>
      </c>
      <c r="AG487" s="154" t="b">
        <f>Scenario!AG725=OrigScenario!AG487</f>
        <v>0</v>
      </c>
      <c r="AH487" s="154" t="b">
        <f>Scenario!AH725=OrigScenario!AH487</f>
        <v>0</v>
      </c>
      <c r="AI487" s="154" t="b">
        <f>Scenario!AI725=OrigScenario!AI487</f>
        <v>0</v>
      </c>
      <c r="AJ487" s="154" t="b">
        <f>Scenario!AJ725=OrigScenario!AJ487</f>
        <v>0</v>
      </c>
      <c r="AK487" s="154" t="b">
        <f>Scenario!AK725=OrigScenario!AK487</f>
        <v>0</v>
      </c>
      <c r="AL487" s="154" t="b">
        <f>Scenario!AL725=OrigScenario!AL487</f>
        <v>0</v>
      </c>
      <c r="AM487" s="154" t="b">
        <f>Scenario!AM725=OrigScenario!AM487</f>
        <v>0</v>
      </c>
      <c r="AN487" s="154" t="b">
        <f>Scenario!AN725=OrigScenario!AN487</f>
        <v>0</v>
      </c>
      <c r="AO487" s="154" t="b">
        <f>Scenario!AO725=OrigScenario!AO487</f>
        <v>0</v>
      </c>
      <c r="AP487" s="154" t="b">
        <f>Scenario!AP725=OrigScenario!AP487</f>
        <v>0</v>
      </c>
      <c r="AQ487" s="154" t="b">
        <f>Scenario!AQ725=OrigScenario!AQ487</f>
        <v>0</v>
      </c>
      <c r="AR487" s="154" t="b">
        <f>Scenario!AR725=OrigScenario!AR487</f>
        <v>0</v>
      </c>
      <c r="AS487" s="154" t="b">
        <f>Scenario!AS725=OrigScenario!AS487</f>
        <v>0</v>
      </c>
      <c r="AT487" s="154" t="b">
        <f>Scenario!AT725=OrigScenario!AT487</f>
        <v>0</v>
      </c>
      <c r="AU487" s="154" t="b">
        <f>Scenario!AU725=OrigScenario!AU487</f>
        <v>0</v>
      </c>
      <c r="AV487" s="155" t="b">
        <f>Scenario!AV725=OrigScenario!AV487</f>
        <v>0</v>
      </c>
    </row>
    <row r="488" spans="2:48" x14ac:dyDescent="0.2">
      <c r="B488" s="2" t="b">
        <f>Scenario!B726=OrigScenario!B488</f>
        <v>1</v>
      </c>
      <c r="C488" s="154" t="b">
        <f>Scenario!C726=OrigScenario!C488</f>
        <v>1</v>
      </c>
      <c r="D488" s="154" t="b">
        <f>Scenario!D726=OrigScenario!D488</f>
        <v>1</v>
      </c>
      <c r="E488" s="154" t="b">
        <f>Scenario!E726=OrigScenario!E488</f>
        <v>1</v>
      </c>
      <c r="F488" s="154" t="b">
        <f>Scenario!F726=OrigScenario!F488</f>
        <v>1</v>
      </c>
      <c r="G488" s="154" t="b">
        <f>Scenario!G726=OrigScenario!G488</f>
        <v>1</v>
      </c>
      <c r="H488" s="154" t="b">
        <f>Scenario!H726=OrigScenario!H488</f>
        <v>1</v>
      </c>
      <c r="I488" s="154" t="b">
        <f>Scenario!I726=OrigScenario!I488</f>
        <v>1</v>
      </c>
      <c r="J488" s="154" t="b">
        <f>Scenario!J726=OrigScenario!J488</f>
        <v>1</v>
      </c>
      <c r="K488" s="154" t="b">
        <f>Scenario!K726=OrigScenario!K488</f>
        <v>1</v>
      </c>
      <c r="L488" s="154" t="b">
        <f>Scenario!L726=OrigScenario!L488</f>
        <v>1</v>
      </c>
      <c r="M488" s="154" t="b">
        <f>Scenario!M726=OrigScenario!M488</f>
        <v>1</v>
      </c>
      <c r="N488" s="154" t="b">
        <f>Scenario!N726=OrigScenario!N488</f>
        <v>1</v>
      </c>
      <c r="O488" s="154" t="b">
        <f>Scenario!O726=OrigScenario!O488</f>
        <v>1</v>
      </c>
      <c r="P488" s="154" t="b">
        <f>Scenario!P726=OrigScenario!P488</f>
        <v>1</v>
      </c>
      <c r="Q488" s="154" t="b">
        <f>Scenario!Q726=OrigScenario!Q488</f>
        <v>1</v>
      </c>
      <c r="R488" s="154" t="b">
        <f>Scenario!R726=OrigScenario!R488</f>
        <v>1</v>
      </c>
      <c r="S488" s="154" t="b">
        <f>Scenario!S726=OrigScenario!S488</f>
        <v>1</v>
      </c>
      <c r="T488" s="154" t="b">
        <f>Scenario!T726=OrigScenario!T488</f>
        <v>1</v>
      </c>
      <c r="U488" s="154" t="b">
        <f>Scenario!U726=OrigScenario!U488</f>
        <v>1</v>
      </c>
      <c r="V488" s="154" t="b">
        <f>Scenario!V726=OrigScenario!V488</f>
        <v>1</v>
      </c>
      <c r="W488" s="154" t="b">
        <f>Scenario!W726=OrigScenario!W488</f>
        <v>1</v>
      </c>
      <c r="X488" s="154" t="b">
        <f>Scenario!X726=OrigScenario!X488</f>
        <v>1</v>
      </c>
      <c r="Y488" s="154" t="b">
        <f>Scenario!Y726=OrigScenario!Y488</f>
        <v>1</v>
      </c>
      <c r="Z488" s="154" t="b">
        <f>Scenario!Z726=OrigScenario!Z488</f>
        <v>1</v>
      </c>
      <c r="AA488" s="154" t="b">
        <f>Scenario!AA726=OrigScenario!AA488</f>
        <v>1</v>
      </c>
      <c r="AB488" s="154" t="b">
        <f>Scenario!AB726=OrigScenario!AB488</f>
        <v>1</v>
      </c>
      <c r="AC488" s="154" t="b">
        <f>Scenario!AC726=OrigScenario!AC488</f>
        <v>1</v>
      </c>
      <c r="AD488" s="154" t="b">
        <f>Scenario!AD726=OrigScenario!AD488</f>
        <v>1</v>
      </c>
      <c r="AE488" s="154" t="b">
        <f>Scenario!AE726=OrigScenario!AE488</f>
        <v>1</v>
      </c>
      <c r="AF488" s="154" t="b">
        <f>Scenario!AF726=OrigScenario!AF488</f>
        <v>1</v>
      </c>
      <c r="AG488" s="154" t="b">
        <f>Scenario!AG726=OrigScenario!AG488</f>
        <v>1</v>
      </c>
      <c r="AH488" s="154" t="b">
        <f>Scenario!AH726=OrigScenario!AH488</f>
        <v>1</v>
      </c>
      <c r="AI488" s="154" t="b">
        <f>Scenario!AI726=OrigScenario!AI488</f>
        <v>1</v>
      </c>
      <c r="AJ488" s="154" t="b">
        <f>Scenario!AJ726=OrigScenario!AJ488</f>
        <v>1</v>
      </c>
      <c r="AK488" s="154" t="b">
        <f>Scenario!AK726=OrigScenario!AK488</f>
        <v>1</v>
      </c>
      <c r="AL488" s="154" t="b">
        <f>Scenario!AL726=OrigScenario!AL488</f>
        <v>1</v>
      </c>
      <c r="AM488" s="154" t="b">
        <f>Scenario!AM726=OrigScenario!AM488</f>
        <v>1</v>
      </c>
      <c r="AN488" s="154" t="b">
        <f>Scenario!AN726=OrigScenario!AN488</f>
        <v>1</v>
      </c>
      <c r="AO488" s="154" t="b">
        <f>Scenario!AO726=OrigScenario!AO488</f>
        <v>1</v>
      </c>
      <c r="AP488" s="154" t="b">
        <f>Scenario!AP726=OrigScenario!AP488</f>
        <v>1</v>
      </c>
      <c r="AQ488" s="154" t="b">
        <f>Scenario!AQ726=OrigScenario!AQ488</f>
        <v>1</v>
      </c>
      <c r="AR488" s="154" t="b">
        <f>Scenario!AR726=OrigScenario!AR488</f>
        <v>1</v>
      </c>
      <c r="AS488" s="154" t="b">
        <f>Scenario!AS726=OrigScenario!AS488</f>
        <v>1</v>
      </c>
      <c r="AT488" s="154" t="b">
        <f>Scenario!AT726=OrigScenario!AT488</f>
        <v>1</v>
      </c>
      <c r="AU488" s="154" t="b">
        <f>Scenario!AU726=OrigScenario!AU488</f>
        <v>1</v>
      </c>
      <c r="AV488" s="155" t="b">
        <f>Scenario!AV726=OrigScenario!AV488</f>
        <v>1</v>
      </c>
    </row>
    <row r="489" spans="2:48" x14ac:dyDescent="0.2">
      <c r="B489" s="2" t="b">
        <f>Scenario!B727=OrigScenario!B489</f>
        <v>1</v>
      </c>
      <c r="C489" s="154" t="b">
        <f>Scenario!C727=OrigScenario!C489</f>
        <v>1</v>
      </c>
      <c r="D489" s="154" t="b">
        <f>Scenario!D727=OrigScenario!D489</f>
        <v>1</v>
      </c>
      <c r="E489" s="154" t="b">
        <f>Scenario!E727=OrigScenario!E489</f>
        <v>1</v>
      </c>
      <c r="F489" s="154" t="b">
        <f>Scenario!F727=OrigScenario!F489</f>
        <v>1</v>
      </c>
      <c r="G489" s="154" t="b">
        <f>Scenario!G727=OrigScenario!G489</f>
        <v>1</v>
      </c>
      <c r="H489" s="154" t="b">
        <f>Scenario!H727=OrigScenario!H489</f>
        <v>1</v>
      </c>
      <c r="I489" s="154" t="b">
        <f>Scenario!I727=OrigScenario!I489</f>
        <v>1</v>
      </c>
      <c r="J489" s="154" t="b">
        <f>Scenario!J727=OrigScenario!J489</f>
        <v>1</v>
      </c>
      <c r="K489" s="154" t="b">
        <f>Scenario!K727=OrigScenario!K489</f>
        <v>1</v>
      </c>
      <c r="L489" s="154" t="b">
        <f>Scenario!L727=OrigScenario!L489</f>
        <v>1</v>
      </c>
      <c r="M489" s="154" t="b">
        <f>Scenario!M727=OrigScenario!M489</f>
        <v>1</v>
      </c>
      <c r="N489" s="154" t="b">
        <f>Scenario!N727=OrigScenario!N489</f>
        <v>1</v>
      </c>
      <c r="O489" s="154" t="b">
        <f>Scenario!O727=OrigScenario!O489</f>
        <v>1</v>
      </c>
      <c r="P489" s="154" t="b">
        <f>Scenario!P727=OrigScenario!P489</f>
        <v>1</v>
      </c>
      <c r="Q489" s="154" t="b">
        <f>Scenario!Q727=OrigScenario!Q489</f>
        <v>1</v>
      </c>
      <c r="R489" s="154" t="b">
        <f>Scenario!R727=OrigScenario!R489</f>
        <v>1</v>
      </c>
      <c r="S489" s="154" t="b">
        <f>Scenario!S727=OrigScenario!S489</f>
        <v>1</v>
      </c>
      <c r="T489" s="154" t="b">
        <f>Scenario!T727=OrigScenario!T489</f>
        <v>1</v>
      </c>
      <c r="U489" s="154" t="b">
        <f>Scenario!U727=OrigScenario!U489</f>
        <v>1</v>
      </c>
      <c r="V489" s="154" t="b">
        <f>Scenario!V727=OrigScenario!V489</f>
        <v>1</v>
      </c>
      <c r="W489" s="154" t="b">
        <f>Scenario!W727=OrigScenario!W489</f>
        <v>1</v>
      </c>
      <c r="X489" s="154" t="b">
        <f>Scenario!X727=OrigScenario!X489</f>
        <v>1</v>
      </c>
      <c r="Y489" s="154" t="b">
        <f>Scenario!Y727=OrigScenario!Y489</f>
        <v>1</v>
      </c>
      <c r="Z489" s="154" t="b">
        <f>Scenario!Z727=OrigScenario!Z489</f>
        <v>1</v>
      </c>
      <c r="AA489" s="154" t="b">
        <f>Scenario!AA727=OrigScenario!AA489</f>
        <v>1</v>
      </c>
      <c r="AB489" s="154" t="b">
        <f>Scenario!AB727=OrigScenario!AB489</f>
        <v>1</v>
      </c>
      <c r="AC489" s="154" t="b">
        <f>Scenario!AC727=OrigScenario!AC489</f>
        <v>1</v>
      </c>
      <c r="AD489" s="154" t="b">
        <f>Scenario!AD727=OrigScenario!AD489</f>
        <v>1</v>
      </c>
      <c r="AE489" s="154" t="b">
        <f>Scenario!AE727=OrigScenario!AE489</f>
        <v>1</v>
      </c>
      <c r="AF489" s="154" t="b">
        <f>Scenario!AF727=OrigScenario!AF489</f>
        <v>1</v>
      </c>
      <c r="AG489" s="154" t="b">
        <f>Scenario!AG727=OrigScenario!AG489</f>
        <v>1</v>
      </c>
      <c r="AH489" s="154" t="b">
        <f>Scenario!AH727=OrigScenario!AH489</f>
        <v>1</v>
      </c>
      <c r="AI489" s="154" t="b">
        <f>Scenario!AI727=OrigScenario!AI489</f>
        <v>1</v>
      </c>
      <c r="AJ489" s="154" t="b">
        <f>Scenario!AJ727=OrigScenario!AJ489</f>
        <v>1</v>
      </c>
      <c r="AK489" s="154" t="b">
        <f>Scenario!AK727=OrigScenario!AK489</f>
        <v>1</v>
      </c>
      <c r="AL489" s="154" t="b">
        <f>Scenario!AL727=OrigScenario!AL489</f>
        <v>1</v>
      </c>
      <c r="AM489" s="154" t="b">
        <f>Scenario!AM727=OrigScenario!AM489</f>
        <v>1</v>
      </c>
      <c r="AN489" s="154" t="b">
        <f>Scenario!AN727=OrigScenario!AN489</f>
        <v>1</v>
      </c>
      <c r="AO489" s="154" t="b">
        <f>Scenario!AO727=OrigScenario!AO489</f>
        <v>1</v>
      </c>
      <c r="AP489" s="154" t="b">
        <f>Scenario!AP727=OrigScenario!AP489</f>
        <v>1</v>
      </c>
      <c r="AQ489" s="154" t="b">
        <f>Scenario!AQ727=OrigScenario!AQ489</f>
        <v>1</v>
      </c>
      <c r="AR489" s="154" t="b">
        <f>Scenario!AR727=OrigScenario!AR489</f>
        <v>1</v>
      </c>
      <c r="AS489" s="154" t="b">
        <f>Scenario!AS727=OrigScenario!AS489</f>
        <v>1</v>
      </c>
      <c r="AT489" s="154" t="b">
        <f>Scenario!AT727=OrigScenario!AT489</f>
        <v>1</v>
      </c>
      <c r="AU489" s="154" t="b">
        <f>Scenario!AU727=OrigScenario!AU489</f>
        <v>1</v>
      </c>
      <c r="AV489" s="155" t="b">
        <f>Scenario!AV727=OrigScenario!AV489</f>
        <v>1</v>
      </c>
    </row>
    <row r="490" spans="2:48" x14ac:dyDescent="0.2">
      <c r="B490" s="2" t="b">
        <f>Scenario!B728=OrigScenario!B490</f>
        <v>1</v>
      </c>
      <c r="C490" s="154" t="b">
        <f>Scenario!C728=OrigScenario!C490</f>
        <v>0</v>
      </c>
      <c r="D490" s="154" t="b">
        <f>Scenario!D728=OrigScenario!D490</f>
        <v>0</v>
      </c>
      <c r="E490" s="154" t="b">
        <f>Scenario!E728=OrigScenario!E490</f>
        <v>0</v>
      </c>
      <c r="F490" s="154" t="b">
        <f>Scenario!F728=OrigScenario!F490</f>
        <v>0</v>
      </c>
      <c r="G490" s="154" t="b">
        <f>Scenario!G728=OrigScenario!G490</f>
        <v>0</v>
      </c>
      <c r="H490" s="154" t="b">
        <f>Scenario!H728=OrigScenario!H490</f>
        <v>0</v>
      </c>
      <c r="I490" s="154" t="b">
        <f>Scenario!I728=OrigScenario!I490</f>
        <v>0</v>
      </c>
      <c r="J490" s="154" t="b">
        <f>Scenario!J728=OrigScenario!J490</f>
        <v>0</v>
      </c>
      <c r="K490" s="154" t="b">
        <f>Scenario!K728=OrigScenario!K490</f>
        <v>0</v>
      </c>
      <c r="L490" s="154" t="b">
        <f>Scenario!L728=OrigScenario!L490</f>
        <v>0</v>
      </c>
      <c r="M490" s="154" t="b">
        <f>Scenario!M728=OrigScenario!M490</f>
        <v>0</v>
      </c>
      <c r="N490" s="154" t="b">
        <f>Scenario!N728=OrigScenario!N490</f>
        <v>0</v>
      </c>
      <c r="O490" s="154" t="b">
        <f>Scenario!O728=OrigScenario!O490</f>
        <v>0</v>
      </c>
      <c r="P490" s="154" t="b">
        <f>Scenario!P728=OrigScenario!P490</f>
        <v>0</v>
      </c>
      <c r="Q490" s="154" t="b">
        <f>Scenario!Q728=OrigScenario!Q490</f>
        <v>0</v>
      </c>
      <c r="R490" s="154" t="b">
        <f>Scenario!R728=OrigScenario!R490</f>
        <v>0</v>
      </c>
      <c r="S490" s="154" t="b">
        <f>Scenario!S728=OrigScenario!S490</f>
        <v>0</v>
      </c>
      <c r="T490" s="154" t="b">
        <f>Scenario!T728=OrigScenario!T490</f>
        <v>0</v>
      </c>
      <c r="U490" s="154" t="b">
        <f>Scenario!U728=OrigScenario!U490</f>
        <v>0</v>
      </c>
      <c r="V490" s="154" t="b">
        <f>Scenario!V728=OrigScenario!V490</f>
        <v>0</v>
      </c>
      <c r="W490" s="154" t="b">
        <f>Scenario!W728=OrigScenario!W490</f>
        <v>0</v>
      </c>
      <c r="X490" s="154" t="b">
        <f>Scenario!X728=OrigScenario!X490</f>
        <v>0</v>
      </c>
      <c r="Y490" s="154" t="b">
        <f>Scenario!Y728=OrigScenario!Y490</f>
        <v>0</v>
      </c>
      <c r="Z490" s="154" t="b">
        <f>Scenario!Z728=OrigScenario!Z490</f>
        <v>0</v>
      </c>
      <c r="AA490" s="154" t="b">
        <f>Scenario!AA728=OrigScenario!AA490</f>
        <v>0</v>
      </c>
      <c r="AB490" s="154" t="b">
        <f>Scenario!AB728=OrigScenario!AB490</f>
        <v>0</v>
      </c>
      <c r="AC490" s="154" t="b">
        <f>Scenario!AC728=OrigScenario!AC490</f>
        <v>0</v>
      </c>
      <c r="AD490" s="154" t="b">
        <f>Scenario!AD728=OrigScenario!AD490</f>
        <v>0</v>
      </c>
      <c r="AE490" s="154" t="b">
        <f>Scenario!AE728=OrigScenario!AE490</f>
        <v>0</v>
      </c>
      <c r="AF490" s="154" t="b">
        <f>Scenario!AF728=OrigScenario!AF490</f>
        <v>0</v>
      </c>
      <c r="AG490" s="154" t="b">
        <f>Scenario!AG728=OrigScenario!AG490</f>
        <v>0</v>
      </c>
      <c r="AH490" s="154" t="b">
        <f>Scenario!AH728=OrigScenario!AH490</f>
        <v>0</v>
      </c>
      <c r="AI490" s="154" t="b">
        <f>Scenario!AI728=OrigScenario!AI490</f>
        <v>0</v>
      </c>
      <c r="AJ490" s="154" t="b">
        <f>Scenario!AJ728=OrigScenario!AJ490</f>
        <v>0</v>
      </c>
      <c r="AK490" s="154" t="b">
        <f>Scenario!AK728=OrigScenario!AK490</f>
        <v>0</v>
      </c>
      <c r="AL490" s="154" t="b">
        <f>Scenario!AL728=OrigScenario!AL490</f>
        <v>0</v>
      </c>
      <c r="AM490" s="154" t="b">
        <f>Scenario!AM728=OrigScenario!AM490</f>
        <v>0</v>
      </c>
      <c r="AN490" s="154" t="b">
        <f>Scenario!AN728=OrigScenario!AN490</f>
        <v>0</v>
      </c>
      <c r="AO490" s="154" t="b">
        <f>Scenario!AO728=OrigScenario!AO490</f>
        <v>0</v>
      </c>
      <c r="AP490" s="154" t="b">
        <f>Scenario!AP728=OrigScenario!AP490</f>
        <v>0</v>
      </c>
      <c r="AQ490" s="154" t="b">
        <f>Scenario!AQ728=OrigScenario!AQ490</f>
        <v>0</v>
      </c>
      <c r="AR490" s="154" t="b">
        <f>Scenario!AR728=OrigScenario!AR490</f>
        <v>0</v>
      </c>
      <c r="AS490" s="154" t="b">
        <f>Scenario!AS728=OrigScenario!AS490</f>
        <v>0</v>
      </c>
      <c r="AT490" s="154" t="b">
        <f>Scenario!AT728=OrigScenario!AT490</f>
        <v>0</v>
      </c>
      <c r="AU490" s="154" t="b">
        <f>Scenario!AU728=OrigScenario!AU490</f>
        <v>0</v>
      </c>
      <c r="AV490" s="155" t="b">
        <f>Scenario!AV728=OrigScenario!AV490</f>
        <v>0</v>
      </c>
    </row>
    <row r="491" spans="2:48" x14ac:dyDescent="0.2">
      <c r="B491" s="2" t="b">
        <f>Scenario!B729=OrigScenario!B491</f>
        <v>1</v>
      </c>
      <c r="C491" s="154" t="b">
        <f>Scenario!C729=OrigScenario!C491</f>
        <v>0</v>
      </c>
      <c r="D491" s="154" t="b">
        <f>Scenario!D729=OrigScenario!D491</f>
        <v>0</v>
      </c>
      <c r="E491" s="154" t="b">
        <f>Scenario!E729=OrigScenario!E491</f>
        <v>0</v>
      </c>
      <c r="F491" s="154" t="b">
        <f>Scenario!F729=OrigScenario!F491</f>
        <v>0</v>
      </c>
      <c r="G491" s="154" t="b">
        <f>Scenario!G729=OrigScenario!G491</f>
        <v>0</v>
      </c>
      <c r="H491" s="154" t="b">
        <f>Scenario!H729=OrigScenario!H491</f>
        <v>0</v>
      </c>
      <c r="I491" s="154" t="b">
        <f>Scenario!I729=OrigScenario!I491</f>
        <v>0</v>
      </c>
      <c r="J491" s="154" t="b">
        <f>Scenario!J729=OrigScenario!J491</f>
        <v>0</v>
      </c>
      <c r="K491" s="154" t="b">
        <f>Scenario!K729=OrigScenario!K491</f>
        <v>0</v>
      </c>
      <c r="L491" s="154" t="b">
        <f>Scenario!L729=OrigScenario!L491</f>
        <v>0</v>
      </c>
      <c r="M491" s="154" t="b">
        <f>Scenario!M729=OrigScenario!M491</f>
        <v>0</v>
      </c>
      <c r="N491" s="154" t="b">
        <f>Scenario!N729=OrigScenario!N491</f>
        <v>0</v>
      </c>
      <c r="O491" s="154" t="b">
        <f>Scenario!O729=OrigScenario!O491</f>
        <v>0</v>
      </c>
      <c r="P491" s="154" t="b">
        <f>Scenario!P729=OrigScenario!P491</f>
        <v>0</v>
      </c>
      <c r="Q491" s="154" t="b">
        <f>Scenario!Q729=OrigScenario!Q491</f>
        <v>0</v>
      </c>
      <c r="R491" s="154" t="b">
        <f>Scenario!R729=OrigScenario!R491</f>
        <v>0</v>
      </c>
      <c r="S491" s="154" t="b">
        <f>Scenario!S729=OrigScenario!S491</f>
        <v>0</v>
      </c>
      <c r="T491" s="154" t="b">
        <f>Scenario!T729=OrigScenario!T491</f>
        <v>0</v>
      </c>
      <c r="U491" s="154" t="b">
        <f>Scenario!U729=OrigScenario!U491</f>
        <v>0</v>
      </c>
      <c r="V491" s="154" t="b">
        <f>Scenario!V729=OrigScenario!V491</f>
        <v>0</v>
      </c>
      <c r="W491" s="154" t="b">
        <f>Scenario!W729=OrigScenario!W491</f>
        <v>0</v>
      </c>
      <c r="X491" s="154" t="b">
        <f>Scenario!X729=OrigScenario!X491</f>
        <v>0</v>
      </c>
      <c r="Y491" s="154" t="b">
        <f>Scenario!Y729=OrigScenario!Y491</f>
        <v>0</v>
      </c>
      <c r="Z491" s="154" t="b">
        <f>Scenario!Z729=OrigScenario!Z491</f>
        <v>0</v>
      </c>
      <c r="AA491" s="154" t="b">
        <f>Scenario!AA729=OrigScenario!AA491</f>
        <v>0</v>
      </c>
      <c r="AB491" s="154" t="b">
        <f>Scenario!AB729=OrigScenario!AB491</f>
        <v>0</v>
      </c>
      <c r="AC491" s="154" t="b">
        <f>Scenario!AC729=OrigScenario!AC491</f>
        <v>0</v>
      </c>
      <c r="AD491" s="154" t="b">
        <f>Scenario!AD729=OrigScenario!AD491</f>
        <v>0</v>
      </c>
      <c r="AE491" s="154" t="b">
        <f>Scenario!AE729=OrigScenario!AE491</f>
        <v>0</v>
      </c>
      <c r="AF491" s="154" t="b">
        <f>Scenario!AF729=OrigScenario!AF491</f>
        <v>0</v>
      </c>
      <c r="AG491" s="154" t="b">
        <f>Scenario!AG729=OrigScenario!AG491</f>
        <v>0</v>
      </c>
      <c r="AH491" s="154" t="b">
        <f>Scenario!AH729=OrigScenario!AH491</f>
        <v>0</v>
      </c>
      <c r="AI491" s="154" t="b">
        <f>Scenario!AI729=OrigScenario!AI491</f>
        <v>0</v>
      </c>
      <c r="AJ491" s="154" t="b">
        <f>Scenario!AJ729=OrigScenario!AJ491</f>
        <v>0</v>
      </c>
      <c r="AK491" s="154" t="b">
        <f>Scenario!AK729=OrigScenario!AK491</f>
        <v>0</v>
      </c>
      <c r="AL491" s="154" t="b">
        <f>Scenario!AL729=OrigScenario!AL491</f>
        <v>0</v>
      </c>
      <c r="AM491" s="154" t="b">
        <f>Scenario!AM729=OrigScenario!AM491</f>
        <v>0</v>
      </c>
      <c r="AN491" s="154" t="b">
        <f>Scenario!AN729=OrigScenario!AN491</f>
        <v>0</v>
      </c>
      <c r="AO491" s="154" t="b">
        <f>Scenario!AO729=OrigScenario!AO491</f>
        <v>0</v>
      </c>
      <c r="AP491" s="154" t="b">
        <f>Scenario!AP729=OrigScenario!AP491</f>
        <v>0</v>
      </c>
      <c r="AQ491" s="154" t="b">
        <f>Scenario!AQ729=OrigScenario!AQ491</f>
        <v>0</v>
      </c>
      <c r="AR491" s="154" t="b">
        <f>Scenario!AR729=OrigScenario!AR491</f>
        <v>0</v>
      </c>
      <c r="AS491" s="154" t="b">
        <f>Scenario!AS729=OrigScenario!AS491</f>
        <v>0</v>
      </c>
      <c r="AT491" s="154" t="b">
        <f>Scenario!AT729=OrigScenario!AT491</f>
        <v>0</v>
      </c>
      <c r="AU491" s="154" t="b">
        <f>Scenario!AU729=OrigScenario!AU491</f>
        <v>0</v>
      </c>
      <c r="AV491" s="155" t="b">
        <f>Scenario!AV729=OrigScenario!AV491</f>
        <v>0</v>
      </c>
    </row>
    <row r="492" spans="2:48" x14ac:dyDescent="0.2">
      <c r="B492" s="2" t="b">
        <f>Scenario!B730=OrigScenario!B492</f>
        <v>1</v>
      </c>
      <c r="C492" s="154" t="b">
        <f>Scenario!C730=OrigScenario!C492</f>
        <v>1</v>
      </c>
      <c r="D492" s="154" t="b">
        <f>Scenario!D730=OrigScenario!D492</f>
        <v>1</v>
      </c>
      <c r="E492" s="154" t="b">
        <f>Scenario!E730=OrigScenario!E492</f>
        <v>1</v>
      </c>
      <c r="F492" s="154" t="b">
        <f>Scenario!F730=OrigScenario!F492</f>
        <v>1</v>
      </c>
      <c r="G492" s="154" t="b">
        <f>Scenario!G730=OrigScenario!G492</f>
        <v>1</v>
      </c>
      <c r="H492" s="154" t="b">
        <f>Scenario!H730=OrigScenario!H492</f>
        <v>1</v>
      </c>
      <c r="I492" s="154" t="b">
        <f>Scenario!I730=OrigScenario!I492</f>
        <v>1</v>
      </c>
      <c r="J492" s="154" t="b">
        <f>Scenario!J730=OrigScenario!J492</f>
        <v>1</v>
      </c>
      <c r="K492" s="154" t="b">
        <f>Scenario!K730=OrigScenario!K492</f>
        <v>1</v>
      </c>
      <c r="L492" s="154" t="b">
        <f>Scenario!L730=OrigScenario!L492</f>
        <v>1</v>
      </c>
      <c r="M492" s="154" t="b">
        <f>Scenario!M730=OrigScenario!M492</f>
        <v>1</v>
      </c>
      <c r="N492" s="154" t="b">
        <f>Scenario!N730=OrigScenario!N492</f>
        <v>1</v>
      </c>
      <c r="O492" s="154" t="b">
        <f>Scenario!O730=OrigScenario!O492</f>
        <v>1</v>
      </c>
      <c r="P492" s="154" t="b">
        <f>Scenario!P730=OrigScenario!P492</f>
        <v>1</v>
      </c>
      <c r="Q492" s="154" t="b">
        <f>Scenario!Q730=OrigScenario!Q492</f>
        <v>1</v>
      </c>
      <c r="R492" s="154" t="b">
        <f>Scenario!R730=OrigScenario!R492</f>
        <v>1</v>
      </c>
      <c r="S492" s="154" t="b">
        <f>Scenario!S730=OrigScenario!S492</f>
        <v>1</v>
      </c>
      <c r="T492" s="154" t="b">
        <f>Scenario!T730=OrigScenario!T492</f>
        <v>1</v>
      </c>
      <c r="U492" s="154" t="b">
        <f>Scenario!U730=OrigScenario!U492</f>
        <v>1</v>
      </c>
      <c r="V492" s="154" t="b">
        <f>Scenario!V730=OrigScenario!V492</f>
        <v>1</v>
      </c>
      <c r="W492" s="154" t="b">
        <f>Scenario!W730=OrigScenario!W492</f>
        <v>1</v>
      </c>
      <c r="X492" s="154" t="b">
        <f>Scenario!X730=OrigScenario!X492</f>
        <v>1</v>
      </c>
      <c r="Y492" s="154" t="b">
        <f>Scenario!Y730=OrigScenario!Y492</f>
        <v>1</v>
      </c>
      <c r="Z492" s="154" t="b">
        <f>Scenario!Z730=OrigScenario!Z492</f>
        <v>1</v>
      </c>
      <c r="AA492" s="154" t="b">
        <f>Scenario!AA730=OrigScenario!AA492</f>
        <v>1</v>
      </c>
      <c r="AB492" s="154" t="b">
        <f>Scenario!AB730=OrigScenario!AB492</f>
        <v>1</v>
      </c>
      <c r="AC492" s="154" t="b">
        <f>Scenario!AC730=OrigScenario!AC492</f>
        <v>1</v>
      </c>
      <c r="AD492" s="154" t="b">
        <f>Scenario!AD730=OrigScenario!AD492</f>
        <v>1</v>
      </c>
      <c r="AE492" s="154" t="b">
        <f>Scenario!AE730=OrigScenario!AE492</f>
        <v>1</v>
      </c>
      <c r="AF492" s="154" t="b">
        <f>Scenario!AF730=OrigScenario!AF492</f>
        <v>1</v>
      </c>
      <c r="AG492" s="154" t="b">
        <f>Scenario!AG730=OrigScenario!AG492</f>
        <v>1</v>
      </c>
      <c r="AH492" s="154" t="b">
        <f>Scenario!AH730=OrigScenario!AH492</f>
        <v>1</v>
      </c>
      <c r="AI492" s="154" t="b">
        <f>Scenario!AI730=OrigScenario!AI492</f>
        <v>1</v>
      </c>
      <c r="AJ492" s="154" t="b">
        <f>Scenario!AJ730=OrigScenario!AJ492</f>
        <v>1</v>
      </c>
      <c r="AK492" s="154" t="b">
        <f>Scenario!AK730=OrigScenario!AK492</f>
        <v>1</v>
      </c>
      <c r="AL492" s="154" t="b">
        <f>Scenario!AL730=OrigScenario!AL492</f>
        <v>1</v>
      </c>
      <c r="AM492" s="154" t="b">
        <f>Scenario!AM730=OrigScenario!AM492</f>
        <v>1</v>
      </c>
      <c r="AN492" s="154" t="b">
        <f>Scenario!AN730=OrigScenario!AN492</f>
        <v>1</v>
      </c>
      <c r="AO492" s="154" t="b">
        <f>Scenario!AO730=OrigScenario!AO492</f>
        <v>1</v>
      </c>
      <c r="AP492" s="154" t="b">
        <f>Scenario!AP730=OrigScenario!AP492</f>
        <v>1</v>
      </c>
      <c r="AQ492" s="154" t="b">
        <f>Scenario!AQ730=OrigScenario!AQ492</f>
        <v>1</v>
      </c>
      <c r="AR492" s="154" t="b">
        <f>Scenario!AR730=OrigScenario!AR492</f>
        <v>1</v>
      </c>
      <c r="AS492" s="154" t="b">
        <f>Scenario!AS730=OrigScenario!AS492</f>
        <v>1</v>
      </c>
      <c r="AT492" s="154" t="b">
        <f>Scenario!AT730=OrigScenario!AT492</f>
        <v>1</v>
      </c>
      <c r="AU492" s="154" t="b">
        <f>Scenario!AU730=OrigScenario!AU492</f>
        <v>1</v>
      </c>
      <c r="AV492" s="155" t="b">
        <f>Scenario!AV730=OrigScenario!AV492</f>
        <v>1</v>
      </c>
    </row>
    <row r="493" spans="2:48" x14ac:dyDescent="0.2">
      <c r="B493" s="2" t="b">
        <f>Scenario!B731=OrigScenario!B493</f>
        <v>1</v>
      </c>
      <c r="C493" s="154" t="b">
        <f>Scenario!C731=OrigScenario!C493</f>
        <v>1</v>
      </c>
      <c r="D493" s="154" t="b">
        <f>Scenario!D731=OrigScenario!D493</f>
        <v>1</v>
      </c>
      <c r="E493" s="154" t="b">
        <f>Scenario!E731=OrigScenario!E493</f>
        <v>1</v>
      </c>
      <c r="F493" s="154" t="b">
        <f>Scenario!F731=OrigScenario!F493</f>
        <v>1</v>
      </c>
      <c r="G493" s="154" t="b">
        <f>Scenario!G731=OrigScenario!G493</f>
        <v>1</v>
      </c>
      <c r="H493" s="154" t="b">
        <f>Scenario!H731=OrigScenario!H493</f>
        <v>1</v>
      </c>
      <c r="I493" s="154" t="b">
        <f>Scenario!I731=OrigScenario!I493</f>
        <v>1</v>
      </c>
      <c r="J493" s="154" t="b">
        <f>Scenario!J731=OrigScenario!J493</f>
        <v>1</v>
      </c>
      <c r="K493" s="154" t="b">
        <f>Scenario!K731=OrigScenario!K493</f>
        <v>1</v>
      </c>
      <c r="L493" s="154" t="b">
        <f>Scenario!L731=OrigScenario!L493</f>
        <v>1</v>
      </c>
      <c r="M493" s="154" t="b">
        <f>Scenario!M731=OrigScenario!M493</f>
        <v>1</v>
      </c>
      <c r="N493" s="154" t="b">
        <f>Scenario!N731=OrigScenario!N493</f>
        <v>1</v>
      </c>
      <c r="O493" s="154" t="b">
        <f>Scenario!O731=OrigScenario!O493</f>
        <v>1</v>
      </c>
      <c r="P493" s="154" t="b">
        <f>Scenario!P731=OrigScenario!P493</f>
        <v>1</v>
      </c>
      <c r="Q493" s="154" t="b">
        <f>Scenario!Q731=OrigScenario!Q493</f>
        <v>1</v>
      </c>
      <c r="R493" s="154" t="b">
        <f>Scenario!R731=OrigScenario!R493</f>
        <v>1</v>
      </c>
      <c r="S493" s="154" t="b">
        <f>Scenario!S731=OrigScenario!S493</f>
        <v>1</v>
      </c>
      <c r="T493" s="154" t="b">
        <f>Scenario!T731=OrigScenario!T493</f>
        <v>1</v>
      </c>
      <c r="U493" s="154" t="b">
        <f>Scenario!U731=OrigScenario!U493</f>
        <v>1</v>
      </c>
      <c r="V493" s="154" t="b">
        <f>Scenario!V731=OrigScenario!V493</f>
        <v>1</v>
      </c>
      <c r="W493" s="154" t="b">
        <f>Scenario!W731=OrigScenario!W493</f>
        <v>1</v>
      </c>
      <c r="X493" s="154" t="b">
        <f>Scenario!X731=OrigScenario!X493</f>
        <v>1</v>
      </c>
      <c r="Y493" s="154" t="b">
        <f>Scenario!Y731=OrigScenario!Y493</f>
        <v>1</v>
      </c>
      <c r="Z493" s="154" t="b">
        <f>Scenario!Z731=OrigScenario!Z493</f>
        <v>1</v>
      </c>
      <c r="AA493" s="154" t="b">
        <f>Scenario!AA731=OrigScenario!AA493</f>
        <v>1</v>
      </c>
      <c r="AB493" s="154" t="b">
        <f>Scenario!AB731=OrigScenario!AB493</f>
        <v>1</v>
      </c>
      <c r="AC493" s="154" t="b">
        <f>Scenario!AC731=OrigScenario!AC493</f>
        <v>1</v>
      </c>
      <c r="AD493" s="154" t="b">
        <f>Scenario!AD731=OrigScenario!AD493</f>
        <v>1</v>
      </c>
      <c r="AE493" s="154" t="b">
        <f>Scenario!AE731=OrigScenario!AE493</f>
        <v>1</v>
      </c>
      <c r="AF493" s="154" t="b">
        <f>Scenario!AF731=OrigScenario!AF493</f>
        <v>1</v>
      </c>
      <c r="AG493" s="154" t="b">
        <f>Scenario!AG731=OrigScenario!AG493</f>
        <v>1</v>
      </c>
      <c r="AH493" s="154" t="b">
        <f>Scenario!AH731=OrigScenario!AH493</f>
        <v>1</v>
      </c>
      <c r="AI493" s="154" t="b">
        <f>Scenario!AI731=OrigScenario!AI493</f>
        <v>1</v>
      </c>
      <c r="AJ493" s="154" t="b">
        <f>Scenario!AJ731=OrigScenario!AJ493</f>
        <v>1</v>
      </c>
      <c r="AK493" s="154" t="b">
        <f>Scenario!AK731=OrigScenario!AK493</f>
        <v>1</v>
      </c>
      <c r="AL493" s="154" t="b">
        <f>Scenario!AL731=OrigScenario!AL493</f>
        <v>1</v>
      </c>
      <c r="AM493" s="154" t="b">
        <f>Scenario!AM731=OrigScenario!AM493</f>
        <v>1</v>
      </c>
      <c r="AN493" s="154" t="b">
        <f>Scenario!AN731=OrigScenario!AN493</f>
        <v>1</v>
      </c>
      <c r="AO493" s="154" t="b">
        <f>Scenario!AO731=OrigScenario!AO493</f>
        <v>1</v>
      </c>
      <c r="AP493" s="154" t="b">
        <f>Scenario!AP731=OrigScenario!AP493</f>
        <v>1</v>
      </c>
      <c r="AQ493" s="154" t="b">
        <f>Scenario!AQ731=OrigScenario!AQ493</f>
        <v>1</v>
      </c>
      <c r="AR493" s="154" t="b">
        <f>Scenario!AR731=OrigScenario!AR493</f>
        <v>1</v>
      </c>
      <c r="AS493" s="154" t="b">
        <f>Scenario!AS731=OrigScenario!AS493</f>
        <v>1</v>
      </c>
      <c r="AT493" s="154" t="b">
        <f>Scenario!AT731=OrigScenario!AT493</f>
        <v>1</v>
      </c>
      <c r="AU493" s="154" t="b">
        <f>Scenario!AU731=OrigScenario!AU493</f>
        <v>1</v>
      </c>
      <c r="AV493" s="155" t="b">
        <f>Scenario!AV731=OrigScenario!AV493</f>
        <v>1</v>
      </c>
    </row>
    <row r="494" spans="2:48" x14ac:dyDescent="0.2">
      <c r="B494" s="2" t="b">
        <f>Scenario!B732=OrigScenario!B494</f>
        <v>1</v>
      </c>
      <c r="C494" s="154" t="b">
        <f>Scenario!C732=OrigScenario!C494</f>
        <v>1</v>
      </c>
      <c r="D494" s="154" t="b">
        <f>Scenario!D732=OrigScenario!D494</f>
        <v>1</v>
      </c>
      <c r="E494" s="154" t="b">
        <f>Scenario!E732=OrigScenario!E494</f>
        <v>1</v>
      </c>
      <c r="F494" s="154" t="b">
        <f>Scenario!F732=OrigScenario!F494</f>
        <v>1</v>
      </c>
      <c r="G494" s="154" t="b">
        <f>Scenario!G732=OrigScenario!G494</f>
        <v>1</v>
      </c>
      <c r="H494" s="154" t="b">
        <f>Scenario!H732=OrigScenario!H494</f>
        <v>1</v>
      </c>
      <c r="I494" s="154" t="b">
        <f>Scenario!I732=OrigScenario!I494</f>
        <v>1</v>
      </c>
      <c r="J494" s="154" t="b">
        <f>Scenario!J732=OrigScenario!J494</f>
        <v>1</v>
      </c>
      <c r="K494" s="154" t="b">
        <f>Scenario!K732=OrigScenario!K494</f>
        <v>1</v>
      </c>
      <c r="L494" s="154" t="b">
        <f>Scenario!L732=OrigScenario!L494</f>
        <v>1</v>
      </c>
      <c r="M494" s="154" t="b">
        <f>Scenario!M732=OrigScenario!M494</f>
        <v>1</v>
      </c>
      <c r="N494" s="154" t="b">
        <f>Scenario!N732=OrigScenario!N494</f>
        <v>1</v>
      </c>
      <c r="O494" s="154" t="b">
        <f>Scenario!O732=OrigScenario!O494</f>
        <v>1</v>
      </c>
      <c r="P494" s="154" t="b">
        <f>Scenario!P732=OrigScenario!P494</f>
        <v>1</v>
      </c>
      <c r="Q494" s="154" t="b">
        <f>Scenario!Q732=OrigScenario!Q494</f>
        <v>1</v>
      </c>
      <c r="R494" s="154" t="b">
        <f>Scenario!R732=OrigScenario!R494</f>
        <v>1</v>
      </c>
      <c r="S494" s="154" t="b">
        <f>Scenario!S732=OrigScenario!S494</f>
        <v>1</v>
      </c>
      <c r="T494" s="154" t="b">
        <f>Scenario!T732=OrigScenario!T494</f>
        <v>1</v>
      </c>
      <c r="U494" s="154" t="b">
        <f>Scenario!U732=OrigScenario!U494</f>
        <v>1</v>
      </c>
      <c r="V494" s="154" t="b">
        <f>Scenario!V732=OrigScenario!V494</f>
        <v>1</v>
      </c>
      <c r="W494" s="154" t="b">
        <f>Scenario!W732=OrigScenario!W494</f>
        <v>1</v>
      </c>
      <c r="X494" s="154" t="b">
        <f>Scenario!X732=OrigScenario!X494</f>
        <v>1</v>
      </c>
      <c r="Y494" s="154" t="b">
        <f>Scenario!Y732=OrigScenario!Y494</f>
        <v>1</v>
      </c>
      <c r="Z494" s="154" t="b">
        <f>Scenario!Z732=OrigScenario!Z494</f>
        <v>1</v>
      </c>
      <c r="AA494" s="154" t="b">
        <f>Scenario!AA732=OrigScenario!AA494</f>
        <v>1</v>
      </c>
      <c r="AB494" s="154" t="b">
        <f>Scenario!AB732=OrigScenario!AB494</f>
        <v>1</v>
      </c>
      <c r="AC494" s="154" t="b">
        <f>Scenario!AC732=OrigScenario!AC494</f>
        <v>1</v>
      </c>
      <c r="AD494" s="154" t="b">
        <f>Scenario!AD732=OrigScenario!AD494</f>
        <v>1</v>
      </c>
      <c r="AE494" s="154" t="b">
        <f>Scenario!AE732=OrigScenario!AE494</f>
        <v>1</v>
      </c>
      <c r="AF494" s="154" t="b">
        <f>Scenario!AF732=OrigScenario!AF494</f>
        <v>1</v>
      </c>
      <c r="AG494" s="154" t="b">
        <f>Scenario!AG732=OrigScenario!AG494</f>
        <v>1</v>
      </c>
      <c r="AH494" s="154" t="b">
        <f>Scenario!AH732=OrigScenario!AH494</f>
        <v>1</v>
      </c>
      <c r="AI494" s="154" t="b">
        <f>Scenario!AI732=OrigScenario!AI494</f>
        <v>1</v>
      </c>
      <c r="AJ494" s="154" t="b">
        <f>Scenario!AJ732=OrigScenario!AJ494</f>
        <v>1</v>
      </c>
      <c r="AK494" s="154" t="b">
        <f>Scenario!AK732=OrigScenario!AK494</f>
        <v>1</v>
      </c>
      <c r="AL494" s="154" t="b">
        <f>Scenario!AL732=OrigScenario!AL494</f>
        <v>1</v>
      </c>
      <c r="AM494" s="154" t="b">
        <f>Scenario!AM732=OrigScenario!AM494</f>
        <v>1</v>
      </c>
      <c r="AN494" s="154" t="b">
        <f>Scenario!AN732=OrigScenario!AN494</f>
        <v>1</v>
      </c>
      <c r="AO494" s="154" t="b">
        <f>Scenario!AO732=OrigScenario!AO494</f>
        <v>1</v>
      </c>
      <c r="AP494" s="154" t="b">
        <f>Scenario!AP732=OrigScenario!AP494</f>
        <v>1</v>
      </c>
      <c r="AQ494" s="154" t="b">
        <f>Scenario!AQ732=OrigScenario!AQ494</f>
        <v>1</v>
      </c>
      <c r="AR494" s="154" t="b">
        <f>Scenario!AR732=OrigScenario!AR494</f>
        <v>1</v>
      </c>
      <c r="AS494" s="154" t="b">
        <f>Scenario!AS732=OrigScenario!AS494</f>
        <v>1</v>
      </c>
      <c r="AT494" s="154" t="b">
        <f>Scenario!AT732=OrigScenario!AT494</f>
        <v>1</v>
      </c>
      <c r="AU494" s="154" t="b">
        <f>Scenario!AU732=OrigScenario!AU494</f>
        <v>1</v>
      </c>
      <c r="AV494" s="155" t="b">
        <f>Scenario!AV732=OrigScenario!AV494</f>
        <v>1</v>
      </c>
    </row>
    <row r="495" spans="2:48" x14ac:dyDescent="0.2">
      <c r="B495" s="2" t="b">
        <f>Scenario!B733=OrigScenario!B495</f>
        <v>1</v>
      </c>
      <c r="C495" s="154" t="b">
        <f>Scenario!C733=OrigScenario!C495</f>
        <v>1</v>
      </c>
      <c r="D495" s="154" t="b">
        <f>Scenario!D733=OrigScenario!D495</f>
        <v>1</v>
      </c>
      <c r="E495" s="154" t="b">
        <f>Scenario!E733=OrigScenario!E495</f>
        <v>1</v>
      </c>
      <c r="F495" s="154" t="b">
        <f>Scenario!F733=OrigScenario!F495</f>
        <v>1</v>
      </c>
      <c r="G495" s="154" t="b">
        <f>Scenario!G733=OrigScenario!G495</f>
        <v>1</v>
      </c>
      <c r="H495" s="154" t="b">
        <f>Scenario!H733=OrigScenario!H495</f>
        <v>1</v>
      </c>
      <c r="I495" s="154" t="b">
        <f>Scenario!I733=OrigScenario!I495</f>
        <v>1</v>
      </c>
      <c r="J495" s="154" t="b">
        <f>Scenario!J733=OrigScenario!J495</f>
        <v>1</v>
      </c>
      <c r="K495" s="154" t="b">
        <f>Scenario!K733=OrigScenario!K495</f>
        <v>1</v>
      </c>
      <c r="L495" s="154" t="b">
        <f>Scenario!L733=OrigScenario!L495</f>
        <v>1</v>
      </c>
      <c r="M495" s="154" t="b">
        <f>Scenario!M733=OrigScenario!M495</f>
        <v>1</v>
      </c>
      <c r="N495" s="154" t="b">
        <f>Scenario!N733=OrigScenario!N495</f>
        <v>1</v>
      </c>
      <c r="O495" s="154" t="b">
        <f>Scenario!O733=OrigScenario!O495</f>
        <v>1</v>
      </c>
      <c r="P495" s="154" t="b">
        <f>Scenario!P733=OrigScenario!P495</f>
        <v>1</v>
      </c>
      <c r="Q495" s="154" t="b">
        <f>Scenario!Q733=OrigScenario!Q495</f>
        <v>1</v>
      </c>
      <c r="R495" s="154" t="b">
        <f>Scenario!R733=OrigScenario!R495</f>
        <v>1</v>
      </c>
      <c r="S495" s="154" t="b">
        <f>Scenario!S733=OrigScenario!S495</f>
        <v>1</v>
      </c>
      <c r="T495" s="154" t="b">
        <f>Scenario!T733=OrigScenario!T495</f>
        <v>1</v>
      </c>
      <c r="U495" s="154" t="b">
        <f>Scenario!U733=OrigScenario!U495</f>
        <v>1</v>
      </c>
      <c r="V495" s="154" t="b">
        <f>Scenario!V733=OrigScenario!V495</f>
        <v>1</v>
      </c>
      <c r="W495" s="154" t="b">
        <f>Scenario!W733=OrigScenario!W495</f>
        <v>1</v>
      </c>
      <c r="X495" s="154" t="b">
        <f>Scenario!X733=OrigScenario!X495</f>
        <v>1</v>
      </c>
      <c r="Y495" s="154" t="b">
        <f>Scenario!Y733=OrigScenario!Y495</f>
        <v>1</v>
      </c>
      <c r="Z495" s="154" t="b">
        <f>Scenario!Z733=OrigScenario!Z495</f>
        <v>1</v>
      </c>
      <c r="AA495" s="154" t="b">
        <f>Scenario!AA733=OrigScenario!AA495</f>
        <v>1</v>
      </c>
      <c r="AB495" s="154" t="b">
        <f>Scenario!AB733=OrigScenario!AB495</f>
        <v>1</v>
      </c>
      <c r="AC495" s="154" t="b">
        <f>Scenario!AC733=OrigScenario!AC495</f>
        <v>1</v>
      </c>
      <c r="AD495" s="154" t="b">
        <f>Scenario!AD733=OrigScenario!AD495</f>
        <v>1</v>
      </c>
      <c r="AE495" s="154" t="b">
        <f>Scenario!AE733=OrigScenario!AE495</f>
        <v>1</v>
      </c>
      <c r="AF495" s="154" t="b">
        <f>Scenario!AF733=OrigScenario!AF495</f>
        <v>1</v>
      </c>
      <c r="AG495" s="154" t="b">
        <f>Scenario!AG733=OrigScenario!AG495</f>
        <v>1</v>
      </c>
      <c r="AH495" s="154" t="b">
        <f>Scenario!AH733=OrigScenario!AH495</f>
        <v>1</v>
      </c>
      <c r="AI495" s="154" t="b">
        <f>Scenario!AI733=OrigScenario!AI495</f>
        <v>1</v>
      </c>
      <c r="AJ495" s="154" t="b">
        <f>Scenario!AJ733=OrigScenario!AJ495</f>
        <v>1</v>
      </c>
      <c r="AK495" s="154" t="b">
        <f>Scenario!AK733=OrigScenario!AK495</f>
        <v>1</v>
      </c>
      <c r="AL495" s="154" t="b">
        <f>Scenario!AL733=OrigScenario!AL495</f>
        <v>1</v>
      </c>
      <c r="AM495" s="154" t="b">
        <f>Scenario!AM733=OrigScenario!AM495</f>
        <v>1</v>
      </c>
      <c r="AN495" s="154" t="b">
        <f>Scenario!AN733=OrigScenario!AN495</f>
        <v>1</v>
      </c>
      <c r="AO495" s="154" t="b">
        <f>Scenario!AO733=OrigScenario!AO495</f>
        <v>1</v>
      </c>
      <c r="AP495" s="154" t="b">
        <f>Scenario!AP733=OrigScenario!AP495</f>
        <v>1</v>
      </c>
      <c r="AQ495" s="154" t="b">
        <f>Scenario!AQ733=OrigScenario!AQ495</f>
        <v>1</v>
      </c>
      <c r="AR495" s="154" t="b">
        <f>Scenario!AR733=OrigScenario!AR495</f>
        <v>1</v>
      </c>
      <c r="AS495" s="154" t="b">
        <f>Scenario!AS733=OrigScenario!AS495</f>
        <v>1</v>
      </c>
      <c r="AT495" s="154" t="b">
        <f>Scenario!AT733=OrigScenario!AT495</f>
        <v>1</v>
      </c>
      <c r="AU495" s="154" t="b">
        <f>Scenario!AU733=OrigScenario!AU495</f>
        <v>1</v>
      </c>
      <c r="AV495" s="155" t="b">
        <f>Scenario!AV733=OrigScenario!AV495</f>
        <v>1</v>
      </c>
    </row>
    <row r="496" spans="2:48" x14ac:dyDescent="0.2">
      <c r="B496" s="2" t="b">
        <f>Scenario!B734=OrigScenario!B496</f>
        <v>1</v>
      </c>
      <c r="C496" s="154" t="b">
        <f>Scenario!C734=OrigScenario!C496</f>
        <v>1</v>
      </c>
      <c r="D496" s="154" t="b">
        <f>Scenario!D734=OrigScenario!D496</f>
        <v>1</v>
      </c>
      <c r="E496" s="154" t="b">
        <f>Scenario!E734=OrigScenario!E496</f>
        <v>1</v>
      </c>
      <c r="F496" s="154" t="b">
        <f>Scenario!F734=OrigScenario!F496</f>
        <v>1</v>
      </c>
      <c r="G496" s="154" t="b">
        <f>Scenario!G734=OrigScenario!G496</f>
        <v>1</v>
      </c>
      <c r="H496" s="154" t="b">
        <f>Scenario!H734=OrigScenario!H496</f>
        <v>1</v>
      </c>
      <c r="I496" s="154" t="b">
        <f>Scenario!I734=OrigScenario!I496</f>
        <v>1</v>
      </c>
      <c r="J496" s="154" t="b">
        <f>Scenario!J734=OrigScenario!J496</f>
        <v>1</v>
      </c>
      <c r="K496" s="154" t="b">
        <f>Scenario!K734=OrigScenario!K496</f>
        <v>1</v>
      </c>
      <c r="L496" s="154" t="b">
        <f>Scenario!L734=OrigScenario!L496</f>
        <v>1</v>
      </c>
      <c r="M496" s="154" t="b">
        <f>Scenario!M734=OrigScenario!M496</f>
        <v>1</v>
      </c>
      <c r="N496" s="154" t="b">
        <f>Scenario!N734=OrigScenario!N496</f>
        <v>1</v>
      </c>
      <c r="O496" s="154" t="b">
        <f>Scenario!O734=OrigScenario!O496</f>
        <v>1</v>
      </c>
      <c r="P496" s="154" t="b">
        <f>Scenario!P734=OrigScenario!P496</f>
        <v>1</v>
      </c>
      <c r="Q496" s="154" t="b">
        <f>Scenario!Q734=OrigScenario!Q496</f>
        <v>1</v>
      </c>
      <c r="R496" s="154" t="b">
        <f>Scenario!R734=OrigScenario!R496</f>
        <v>1</v>
      </c>
      <c r="S496" s="154" t="b">
        <f>Scenario!S734=OrigScenario!S496</f>
        <v>1</v>
      </c>
      <c r="T496" s="154" t="b">
        <f>Scenario!T734=OrigScenario!T496</f>
        <v>1</v>
      </c>
      <c r="U496" s="154" t="b">
        <f>Scenario!U734=OrigScenario!U496</f>
        <v>1</v>
      </c>
      <c r="V496" s="154" t="b">
        <f>Scenario!V734=OrigScenario!V496</f>
        <v>1</v>
      </c>
      <c r="W496" s="154" t="b">
        <f>Scenario!W734=OrigScenario!W496</f>
        <v>1</v>
      </c>
      <c r="X496" s="154" t="b">
        <f>Scenario!X734=OrigScenario!X496</f>
        <v>1</v>
      </c>
      <c r="Y496" s="154" t="b">
        <f>Scenario!Y734=OrigScenario!Y496</f>
        <v>1</v>
      </c>
      <c r="Z496" s="154" t="b">
        <f>Scenario!Z734=OrigScenario!Z496</f>
        <v>1</v>
      </c>
      <c r="AA496" s="154" t="b">
        <f>Scenario!AA734=OrigScenario!AA496</f>
        <v>1</v>
      </c>
      <c r="AB496" s="154" t="b">
        <f>Scenario!AB734=OrigScenario!AB496</f>
        <v>1</v>
      </c>
      <c r="AC496" s="154" t="b">
        <f>Scenario!AC734=OrigScenario!AC496</f>
        <v>1</v>
      </c>
      <c r="AD496" s="154" t="b">
        <f>Scenario!AD734=OrigScenario!AD496</f>
        <v>1</v>
      </c>
      <c r="AE496" s="154" t="b">
        <f>Scenario!AE734=OrigScenario!AE496</f>
        <v>1</v>
      </c>
      <c r="AF496" s="154" t="b">
        <f>Scenario!AF734=OrigScenario!AF496</f>
        <v>1</v>
      </c>
      <c r="AG496" s="154" t="b">
        <f>Scenario!AG734=OrigScenario!AG496</f>
        <v>1</v>
      </c>
      <c r="AH496" s="154" t="b">
        <f>Scenario!AH734=OrigScenario!AH496</f>
        <v>1</v>
      </c>
      <c r="AI496" s="154" t="b">
        <f>Scenario!AI734=OrigScenario!AI496</f>
        <v>1</v>
      </c>
      <c r="AJ496" s="154" t="b">
        <f>Scenario!AJ734=OrigScenario!AJ496</f>
        <v>1</v>
      </c>
      <c r="AK496" s="154" t="b">
        <f>Scenario!AK734=OrigScenario!AK496</f>
        <v>1</v>
      </c>
      <c r="AL496" s="154" t="b">
        <f>Scenario!AL734=OrigScenario!AL496</f>
        <v>1</v>
      </c>
      <c r="AM496" s="154" t="b">
        <f>Scenario!AM734=OrigScenario!AM496</f>
        <v>1</v>
      </c>
      <c r="AN496" s="154" t="b">
        <f>Scenario!AN734=OrigScenario!AN496</f>
        <v>1</v>
      </c>
      <c r="AO496" s="154" t="b">
        <f>Scenario!AO734=OrigScenario!AO496</f>
        <v>1</v>
      </c>
      <c r="AP496" s="154" t="b">
        <f>Scenario!AP734=OrigScenario!AP496</f>
        <v>1</v>
      </c>
      <c r="AQ496" s="154" t="b">
        <f>Scenario!AQ734=OrigScenario!AQ496</f>
        <v>1</v>
      </c>
      <c r="AR496" s="154" t="b">
        <f>Scenario!AR734=OrigScenario!AR496</f>
        <v>1</v>
      </c>
      <c r="AS496" s="154" t="b">
        <f>Scenario!AS734=OrigScenario!AS496</f>
        <v>1</v>
      </c>
      <c r="AT496" s="154" t="b">
        <f>Scenario!AT734=OrigScenario!AT496</f>
        <v>1</v>
      </c>
      <c r="AU496" s="154" t="b">
        <f>Scenario!AU734=OrigScenario!AU496</f>
        <v>1</v>
      </c>
      <c r="AV496" s="155" t="b">
        <f>Scenario!AV734=OrigScenario!AV496</f>
        <v>1</v>
      </c>
    </row>
    <row r="497" spans="2:48" x14ac:dyDescent="0.2">
      <c r="B497" s="2" t="b">
        <f>Scenario!B735=OrigScenario!B497</f>
        <v>1</v>
      </c>
      <c r="C497" s="154" t="b">
        <f>Scenario!C735=OrigScenario!C497</f>
        <v>1</v>
      </c>
      <c r="D497" s="154" t="b">
        <f>Scenario!D735=OrigScenario!D497</f>
        <v>1</v>
      </c>
      <c r="E497" s="154" t="b">
        <f>Scenario!E735=OrigScenario!E497</f>
        <v>1</v>
      </c>
      <c r="F497" s="154" t="b">
        <f>Scenario!F735=OrigScenario!F497</f>
        <v>1</v>
      </c>
      <c r="G497" s="154" t="b">
        <f>Scenario!G735=OrigScenario!G497</f>
        <v>1</v>
      </c>
      <c r="H497" s="154" t="b">
        <f>Scenario!H735=OrigScenario!H497</f>
        <v>1</v>
      </c>
      <c r="I497" s="154" t="b">
        <f>Scenario!I735=OrigScenario!I497</f>
        <v>1</v>
      </c>
      <c r="J497" s="154" t="b">
        <f>Scenario!J735=OrigScenario!J497</f>
        <v>1</v>
      </c>
      <c r="K497" s="154" t="b">
        <f>Scenario!K735=OrigScenario!K497</f>
        <v>1</v>
      </c>
      <c r="L497" s="154" t="b">
        <f>Scenario!L735=OrigScenario!L497</f>
        <v>1</v>
      </c>
      <c r="M497" s="154" t="b">
        <f>Scenario!M735=OrigScenario!M497</f>
        <v>1</v>
      </c>
      <c r="N497" s="154" t="b">
        <f>Scenario!N735=OrigScenario!N497</f>
        <v>1</v>
      </c>
      <c r="O497" s="154" t="b">
        <f>Scenario!O735=OrigScenario!O497</f>
        <v>1</v>
      </c>
      <c r="P497" s="154" t="b">
        <f>Scenario!P735=OrigScenario!P497</f>
        <v>1</v>
      </c>
      <c r="Q497" s="154" t="b">
        <f>Scenario!Q735=OrigScenario!Q497</f>
        <v>1</v>
      </c>
      <c r="R497" s="154" t="b">
        <f>Scenario!R735=OrigScenario!R497</f>
        <v>1</v>
      </c>
      <c r="S497" s="154" t="b">
        <f>Scenario!S735=OrigScenario!S497</f>
        <v>1</v>
      </c>
      <c r="T497" s="154" t="b">
        <f>Scenario!T735=OrigScenario!T497</f>
        <v>1</v>
      </c>
      <c r="U497" s="154" t="b">
        <f>Scenario!U735=OrigScenario!U497</f>
        <v>1</v>
      </c>
      <c r="V497" s="154" t="b">
        <f>Scenario!V735=OrigScenario!V497</f>
        <v>1</v>
      </c>
      <c r="W497" s="154" t="b">
        <f>Scenario!W735=OrigScenario!W497</f>
        <v>1</v>
      </c>
      <c r="X497" s="154" t="b">
        <f>Scenario!X735=OrigScenario!X497</f>
        <v>1</v>
      </c>
      <c r="Y497" s="154" t="b">
        <f>Scenario!Y735=OrigScenario!Y497</f>
        <v>1</v>
      </c>
      <c r="Z497" s="154" t="b">
        <f>Scenario!Z735=OrigScenario!Z497</f>
        <v>1</v>
      </c>
      <c r="AA497" s="154" t="b">
        <f>Scenario!AA735=OrigScenario!AA497</f>
        <v>1</v>
      </c>
      <c r="AB497" s="154" t="b">
        <f>Scenario!AB735=OrigScenario!AB497</f>
        <v>1</v>
      </c>
      <c r="AC497" s="154" t="b">
        <f>Scenario!AC735=OrigScenario!AC497</f>
        <v>1</v>
      </c>
      <c r="AD497" s="154" t="b">
        <f>Scenario!AD735=OrigScenario!AD497</f>
        <v>1</v>
      </c>
      <c r="AE497" s="154" t="b">
        <f>Scenario!AE735=OrigScenario!AE497</f>
        <v>1</v>
      </c>
      <c r="AF497" s="154" t="b">
        <f>Scenario!AF735=OrigScenario!AF497</f>
        <v>1</v>
      </c>
      <c r="AG497" s="154" t="b">
        <f>Scenario!AG735=OrigScenario!AG497</f>
        <v>1</v>
      </c>
      <c r="AH497" s="154" t="b">
        <f>Scenario!AH735=OrigScenario!AH497</f>
        <v>1</v>
      </c>
      <c r="AI497" s="154" t="b">
        <f>Scenario!AI735=OrigScenario!AI497</f>
        <v>1</v>
      </c>
      <c r="AJ497" s="154" t="b">
        <f>Scenario!AJ735=OrigScenario!AJ497</f>
        <v>1</v>
      </c>
      <c r="AK497" s="154" t="b">
        <f>Scenario!AK735=OrigScenario!AK497</f>
        <v>1</v>
      </c>
      <c r="AL497" s="154" t="b">
        <f>Scenario!AL735=OrigScenario!AL497</f>
        <v>1</v>
      </c>
      <c r="AM497" s="154" t="b">
        <f>Scenario!AM735=OrigScenario!AM497</f>
        <v>1</v>
      </c>
      <c r="AN497" s="154" t="b">
        <f>Scenario!AN735=OrigScenario!AN497</f>
        <v>1</v>
      </c>
      <c r="AO497" s="154" t="b">
        <f>Scenario!AO735=OrigScenario!AO497</f>
        <v>1</v>
      </c>
      <c r="AP497" s="154" t="b">
        <f>Scenario!AP735=OrigScenario!AP497</f>
        <v>1</v>
      </c>
      <c r="AQ497" s="154" t="b">
        <f>Scenario!AQ735=OrigScenario!AQ497</f>
        <v>1</v>
      </c>
      <c r="AR497" s="154" t="b">
        <f>Scenario!AR735=OrigScenario!AR497</f>
        <v>1</v>
      </c>
      <c r="AS497" s="154" t="b">
        <f>Scenario!AS735=OrigScenario!AS497</f>
        <v>1</v>
      </c>
      <c r="AT497" s="154" t="b">
        <f>Scenario!AT735=OrigScenario!AT497</f>
        <v>1</v>
      </c>
      <c r="AU497" s="154" t="b">
        <f>Scenario!AU735=OrigScenario!AU497</f>
        <v>1</v>
      </c>
      <c r="AV497" s="155" t="b">
        <f>Scenario!AV735=OrigScenario!AV497</f>
        <v>1</v>
      </c>
    </row>
    <row r="498" spans="2:48" x14ac:dyDescent="0.2">
      <c r="B498" s="2" t="b">
        <f>Scenario!B736=OrigScenario!B498</f>
        <v>1</v>
      </c>
      <c r="C498" s="154" t="b">
        <f>Scenario!C736=OrigScenario!C498</f>
        <v>1</v>
      </c>
      <c r="D498" s="154" t="b">
        <f>Scenario!D736=OrigScenario!D498</f>
        <v>1</v>
      </c>
      <c r="E498" s="154" t="b">
        <f>Scenario!E736=OrigScenario!E498</f>
        <v>1</v>
      </c>
      <c r="F498" s="154" t="b">
        <f>Scenario!F736=OrigScenario!F498</f>
        <v>1</v>
      </c>
      <c r="G498" s="154" t="b">
        <f>Scenario!G736=OrigScenario!G498</f>
        <v>1</v>
      </c>
      <c r="H498" s="154" t="b">
        <f>Scenario!H736=OrigScenario!H498</f>
        <v>1</v>
      </c>
      <c r="I498" s="154" t="b">
        <f>Scenario!I736=OrigScenario!I498</f>
        <v>1</v>
      </c>
      <c r="J498" s="154" t="b">
        <f>Scenario!J736=OrigScenario!J498</f>
        <v>1</v>
      </c>
      <c r="K498" s="154" t="b">
        <f>Scenario!K736=OrigScenario!K498</f>
        <v>1</v>
      </c>
      <c r="L498" s="154" t="b">
        <f>Scenario!L736=OrigScenario!L498</f>
        <v>1</v>
      </c>
      <c r="M498" s="154" t="b">
        <f>Scenario!M736=OrigScenario!M498</f>
        <v>1</v>
      </c>
      <c r="N498" s="154" t="b">
        <f>Scenario!N736=OrigScenario!N498</f>
        <v>1</v>
      </c>
      <c r="O498" s="154" t="b">
        <f>Scenario!O736=OrigScenario!O498</f>
        <v>1</v>
      </c>
      <c r="P498" s="154" t="b">
        <f>Scenario!P736=OrigScenario!P498</f>
        <v>1</v>
      </c>
      <c r="Q498" s="154" t="b">
        <f>Scenario!Q736=OrigScenario!Q498</f>
        <v>1</v>
      </c>
      <c r="R498" s="154" t="b">
        <f>Scenario!R736=OrigScenario!R498</f>
        <v>1</v>
      </c>
      <c r="S498" s="154" t="b">
        <f>Scenario!S736=OrigScenario!S498</f>
        <v>1</v>
      </c>
      <c r="T498" s="154" t="b">
        <f>Scenario!T736=OrigScenario!T498</f>
        <v>1</v>
      </c>
      <c r="U498" s="154" t="b">
        <f>Scenario!U736=OrigScenario!U498</f>
        <v>1</v>
      </c>
      <c r="V498" s="154" t="b">
        <f>Scenario!V736=OrigScenario!V498</f>
        <v>1</v>
      </c>
      <c r="W498" s="154" t="b">
        <f>Scenario!W736=OrigScenario!W498</f>
        <v>1</v>
      </c>
      <c r="X498" s="154" t="b">
        <f>Scenario!X736=OrigScenario!X498</f>
        <v>1</v>
      </c>
      <c r="Y498" s="154" t="b">
        <f>Scenario!Y736=OrigScenario!Y498</f>
        <v>1</v>
      </c>
      <c r="Z498" s="154" t="b">
        <f>Scenario!Z736=OrigScenario!Z498</f>
        <v>1</v>
      </c>
      <c r="AA498" s="154" t="b">
        <f>Scenario!AA736=OrigScenario!AA498</f>
        <v>1</v>
      </c>
      <c r="AB498" s="154" t="b">
        <f>Scenario!AB736=OrigScenario!AB498</f>
        <v>1</v>
      </c>
      <c r="AC498" s="154" t="b">
        <f>Scenario!AC736=OrigScenario!AC498</f>
        <v>1</v>
      </c>
      <c r="AD498" s="154" t="b">
        <f>Scenario!AD736=OrigScenario!AD498</f>
        <v>1</v>
      </c>
      <c r="AE498" s="154" t="b">
        <f>Scenario!AE736=OrigScenario!AE498</f>
        <v>1</v>
      </c>
      <c r="AF498" s="154" t="b">
        <f>Scenario!AF736=OrigScenario!AF498</f>
        <v>1</v>
      </c>
      <c r="AG498" s="154" t="b">
        <f>Scenario!AG736=OrigScenario!AG498</f>
        <v>1</v>
      </c>
      <c r="AH498" s="154" t="b">
        <f>Scenario!AH736=OrigScenario!AH498</f>
        <v>1</v>
      </c>
      <c r="AI498" s="154" t="b">
        <f>Scenario!AI736=OrigScenario!AI498</f>
        <v>1</v>
      </c>
      <c r="AJ498" s="154" t="b">
        <f>Scenario!AJ736=OrigScenario!AJ498</f>
        <v>1</v>
      </c>
      <c r="AK498" s="154" t="b">
        <f>Scenario!AK736=OrigScenario!AK498</f>
        <v>1</v>
      </c>
      <c r="AL498" s="154" t="b">
        <f>Scenario!AL736=OrigScenario!AL498</f>
        <v>1</v>
      </c>
      <c r="AM498" s="154" t="b">
        <f>Scenario!AM736=OrigScenario!AM498</f>
        <v>1</v>
      </c>
      <c r="AN498" s="154" t="b">
        <f>Scenario!AN736=OrigScenario!AN498</f>
        <v>1</v>
      </c>
      <c r="AO498" s="154" t="b">
        <f>Scenario!AO736=OrigScenario!AO498</f>
        <v>1</v>
      </c>
      <c r="AP498" s="154" t="b">
        <f>Scenario!AP736=OrigScenario!AP498</f>
        <v>1</v>
      </c>
      <c r="AQ498" s="154" t="b">
        <f>Scenario!AQ736=OrigScenario!AQ498</f>
        <v>1</v>
      </c>
      <c r="AR498" s="154" t="b">
        <f>Scenario!AR736=OrigScenario!AR498</f>
        <v>1</v>
      </c>
      <c r="AS498" s="154" t="b">
        <f>Scenario!AS736=OrigScenario!AS498</f>
        <v>1</v>
      </c>
      <c r="AT498" s="154" t="b">
        <f>Scenario!AT736=OrigScenario!AT498</f>
        <v>1</v>
      </c>
      <c r="AU498" s="154" t="b">
        <f>Scenario!AU736=OrigScenario!AU498</f>
        <v>1</v>
      </c>
      <c r="AV498" s="155" t="b">
        <f>Scenario!AV736=OrigScenario!AV498</f>
        <v>1</v>
      </c>
    </row>
    <row r="499" spans="2:48" x14ac:dyDescent="0.2">
      <c r="B499" s="2" t="b">
        <f>Scenario!B737=OrigScenario!B499</f>
        <v>1</v>
      </c>
      <c r="C499" s="154" t="b">
        <f>Scenario!C737=OrigScenario!C499</f>
        <v>1</v>
      </c>
      <c r="D499" s="154" t="b">
        <f>Scenario!D737=OrigScenario!D499</f>
        <v>1</v>
      </c>
      <c r="E499" s="154" t="b">
        <f>Scenario!E737=OrigScenario!E499</f>
        <v>1</v>
      </c>
      <c r="F499" s="154" t="b">
        <f>Scenario!F737=OrigScenario!F499</f>
        <v>1</v>
      </c>
      <c r="G499" s="154" t="b">
        <f>Scenario!G737=OrigScenario!G499</f>
        <v>1</v>
      </c>
      <c r="H499" s="154" t="b">
        <f>Scenario!H737=OrigScenario!H499</f>
        <v>1</v>
      </c>
      <c r="I499" s="154" t="b">
        <f>Scenario!I737=OrigScenario!I499</f>
        <v>1</v>
      </c>
      <c r="J499" s="154" t="b">
        <f>Scenario!J737=OrigScenario!J499</f>
        <v>1</v>
      </c>
      <c r="K499" s="154" t="b">
        <f>Scenario!K737=OrigScenario!K499</f>
        <v>1</v>
      </c>
      <c r="L499" s="154" t="b">
        <f>Scenario!L737=OrigScenario!L499</f>
        <v>1</v>
      </c>
      <c r="M499" s="154" t="b">
        <f>Scenario!M737=OrigScenario!M499</f>
        <v>1</v>
      </c>
      <c r="N499" s="154" t="b">
        <f>Scenario!N737=OrigScenario!N499</f>
        <v>1</v>
      </c>
      <c r="O499" s="154" t="b">
        <f>Scenario!O737=OrigScenario!O499</f>
        <v>1</v>
      </c>
      <c r="P499" s="154" t="b">
        <f>Scenario!P737=OrigScenario!P499</f>
        <v>1</v>
      </c>
      <c r="Q499" s="154" t="b">
        <f>Scenario!Q737=OrigScenario!Q499</f>
        <v>1</v>
      </c>
      <c r="R499" s="154" t="b">
        <f>Scenario!R737=OrigScenario!R499</f>
        <v>1</v>
      </c>
      <c r="S499" s="154" t="b">
        <f>Scenario!S737=OrigScenario!S499</f>
        <v>1</v>
      </c>
      <c r="T499" s="154" t="b">
        <f>Scenario!T737=OrigScenario!T499</f>
        <v>1</v>
      </c>
      <c r="U499" s="154" t="b">
        <f>Scenario!U737=OrigScenario!U499</f>
        <v>1</v>
      </c>
      <c r="V499" s="154" t="b">
        <f>Scenario!V737=OrigScenario!V499</f>
        <v>1</v>
      </c>
      <c r="W499" s="154" t="b">
        <f>Scenario!W737=OrigScenario!W499</f>
        <v>1</v>
      </c>
      <c r="X499" s="154" t="b">
        <f>Scenario!X737=OrigScenario!X499</f>
        <v>1</v>
      </c>
      <c r="Y499" s="154" t="b">
        <f>Scenario!Y737=OrigScenario!Y499</f>
        <v>1</v>
      </c>
      <c r="Z499" s="154" t="b">
        <f>Scenario!Z737=OrigScenario!Z499</f>
        <v>1</v>
      </c>
      <c r="AA499" s="154" t="b">
        <f>Scenario!AA737=OrigScenario!AA499</f>
        <v>1</v>
      </c>
      <c r="AB499" s="154" t="b">
        <f>Scenario!AB737=OrigScenario!AB499</f>
        <v>1</v>
      </c>
      <c r="AC499" s="154" t="b">
        <f>Scenario!AC737=OrigScenario!AC499</f>
        <v>1</v>
      </c>
      <c r="AD499" s="154" t="b">
        <f>Scenario!AD737=OrigScenario!AD499</f>
        <v>1</v>
      </c>
      <c r="AE499" s="154" t="b">
        <f>Scenario!AE737=OrigScenario!AE499</f>
        <v>1</v>
      </c>
      <c r="AF499" s="154" t="b">
        <f>Scenario!AF737=OrigScenario!AF499</f>
        <v>1</v>
      </c>
      <c r="AG499" s="154" t="b">
        <f>Scenario!AG737=OrigScenario!AG499</f>
        <v>1</v>
      </c>
      <c r="AH499" s="154" t="b">
        <f>Scenario!AH737=OrigScenario!AH499</f>
        <v>1</v>
      </c>
      <c r="AI499" s="154" t="b">
        <f>Scenario!AI737=OrigScenario!AI499</f>
        <v>1</v>
      </c>
      <c r="AJ499" s="154" t="b">
        <f>Scenario!AJ737=OrigScenario!AJ499</f>
        <v>1</v>
      </c>
      <c r="AK499" s="154" t="b">
        <f>Scenario!AK737=OrigScenario!AK499</f>
        <v>1</v>
      </c>
      <c r="AL499" s="154" t="b">
        <f>Scenario!AL737=OrigScenario!AL499</f>
        <v>1</v>
      </c>
      <c r="AM499" s="154" t="b">
        <f>Scenario!AM737=OrigScenario!AM499</f>
        <v>1</v>
      </c>
      <c r="AN499" s="154" t="b">
        <f>Scenario!AN737=OrigScenario!AN499</f>
        <v>1</v>
      </c>
      <c r="AO499" s="154" t="b">
        <f>Scenario!AO737=OrigScenario!AO499</f>
        <v>1</v>
      </c>
      <c r="AP499" s="154" t="b">
        <f>Scenario!AP737=OrigScenario!AP499</f>
        <v>1</v>
      </c>
      <c r="AQ499" s="154" t="b">
        <f>Scenario!AQ737=OrigScenario!AQ499</f>
        <v>1</v>
      </c>
      <c r="AR499" s="154" t="b">
        <f>Scenario!AR737=OrigScenario!AR499</f>
        <v>1</v>
      </c>
      <c r="AS499" s="154" t="b">
        <f>Scenario!AS737=OrigScenario!AS499</f>
        <v>1</v>
      </c>
      <c r="AT499" s="154" t="b">
        <f>Scenario!AT737=OrigScenario!AT499</f>
        <v>1</v>
      </c>
      <c r="AU499" s="154" t="b">
        <f>Scenario!AU737=OrigScenario!AU499</f>
        <v>1</v>
      </c>
      <c r="AV499" s="155" t="b">
        <f>Scenario!AV737=OrigScenario!AV499</f>
        <v>1</v>
      </c>
    </row>
    <row r="500" spans="2:48" x14ac:dyDescent="0.2">
      <c r="B500" s="2" t="b">
        <f>Scenario!B738=OrigScenario!B500</f>
        <v>1</v>
      </c>
      <c r="C500" s="154" t="b">
        <f>Scenario!C738=OrigScenario!C500</f>
        <v>1</v>
      </c>
      <c r="D500" s="154" t="b">
        <f>Scenario!D738=OrigScenario!D500</f>
        <v>1</v>
      </c>
      <c r="E500" s="154" t="b">
        <f>Scenario!E738=OrigScenario!E500</f>
        <v>1</v>
      </c>
      <c r="F500" s="154" t="b">
        <f>Scenario!F738=OrigScenario!F500</f>
        <v>1</v>
      </c>
      <c r="G500" s="154" t="b">
        <f>Scenario!G738=OrigScenario!G500</f>
        <v>1</v>
      </c>
      <c r="H500" s="154" t="b">
        <f>Scenario!H738=OrigScenario!H500</f>
        <v>1</v>
      </c>
      <c r="I500" s="154" t="b">
        <f>Scenario!I738=OrigScenario!I500</f>
        <v>1</v>
      </c>
      <c r="J500" s="154" t="b">
        <f>Scenario!J738=OrigScenario!J500</f>
        <v>1</v>
      </c>
      <c r="K500" s="154" t="b">
        <f>Scenario!K738=OrigScenario!K500</f>
        <v>1</v>
      </c>
      <c r="L500" s="154" t="b">
        <f>Scenario!L738=OrigScenario!L500</f>
        <v>1</v>
      </c>
      <c r="M500" s="154" t="b">
        <f>Scenario!M738=OrigScenario!M500</f>
        <v>1</v>
      </c>
      <c r="N500" s="154" t="b">
        <f>Scenario!N738=OrigScenario!N500</f>
        <v>1</v>
      </c>
      <c r="O500" s="154" t="b">
        <f>Scenario!O738=OrigScenario!O500</f>
        <v>1</v>
      </c>
      <c r="P500" s="154" t="b">
        <f>Scenario!P738=OrigScenario!P500</f>
        <v>1</v>
      </c>
      <c r="Q500" s="154" t="b">
        <f>Scenario!Q738=OrigScenario!Q500</f>
        <v>1</v>
      </c>
      <c r="R500" s="154" t="b">
        <f>Scenario!R738=OrigScenario!R500</f>
        <v>1</v>
      </c>
      <c r="S500" s="154" t="b">
        <f>Scenario!S738=OrigScenario!S500</f>
        <v>1</v>
      </c>
      <c r="T500" s="154" t="b">
        <f>Scenario!T738=OrigScenario!T500</f>
        <v>1</v>
      </c>
      <c r="U500" s="154" t="b">
        <f>Scenario!U738=OrigScenario!U500</f>
        <v>1</v>
      </c>
      <c r="V500" s="154" t="b">
        <f>Scenario!V738=OrigScenario!V500</f>
        <v>1</v>
      </c>
      <c r="W500" s="154" t="b">
        <f>Scenario!W738=OrigScenario!W500</f>
        <v>1</v>
      </c>
      <c r="X500" s="154" t="b">
        <f>Scenario!X738=OrigScenario!X500</f>
        <v>1</v>
      </c>
      <c r="Y500" s="154" t="b">
        <f>Scenario!Y738=OrigScenario!Y500</f>
        <v>1</v>
      </c>
      <c r="Z500" s="154" t="b">
        <f>Scenario!Z738=OrigScenario!Z500</f>
        <v>1</v>
      </c>
      <c r="AA500" s="154" t="b">
        <f>Scenario!AA738=OrigScenario!AA500</f>
        <v>1</v>
      </c>
      <c r="AB500" s="154" t="b">
        <f>Scenario!AB738=OrigScenario!AB500</f>
        <v>1</v>
      </c>
      <c r="AC500" s="154" t="b">
        <f>Scenario!AC738=OrigScenario!AC500</f>
        <v>1</v>
      </c>
      <c r="AD500" s="154" t="b">
        <f>Scenario!AD738=OrigScenario!AD500</f>
        <v>1</v>
      </c>
      <c r="AE500" s="154" t="b">
        <f>Scenario!AE738=OrigScenario!AE500</f>
        <v>1</v>
      </c>
      <c r="AF500" s="154" t="b">
        <f>Scenario!AF738=OrigScenario!AF500</f>
        <v>1</v>
      </c>
      <c r="AG500" s="154" t="b">
        <f>Scenario!AG738=OrigScenario!AG500</f>
        <v>1</v>
      </c>
      <c r="AH500" s="154" t="b">
        <f>Scenario!AH738=OrigScenario!AH500</f>
        <v>1</v>
      </c>
      <c r="AI500" s="154" t="b">
        <f>Scenario!AI738=OrigScenario!AI500</f>
        <v>1</v>
      </c>
      <c r="AJ500" s="154" t="b">
        <f>Scenario!AJ738=OrigScenario!AJ500</f>
        <v>1</v>
      </c>
      <c r="AK500" s="154" t="b">
        <f>Scenario!AK738=OrigScenario!AK500</f>
        <v>1</v>
      </c>
      <c r="AL500" s="154" t="b">
        <f>Scenario!AL738=OrigScenario!AL500</f>
        <v>1</v>
      </c>
      <c r="AM500" s="154" t="b">
        <f>Scenario!AM738=OrigScenario!AM500</f>
        <v>1</v>
      </c>
      <c r="AN500" s="154" t="b">
        <f>Scenario!AN738=OrigScenario!AN500</f>
        <v>1</v>
      </c>
      <c r="AO500" s="154" t="b">
        <f>Scenario!AO738=OrigScenario!AO500</f>
        <v>1</v>
      </c>
      <c r="AP500" s="154" t="b">
        <f>Scenario!AP738=OrigScenario!AP500</f>
        <v>1</v>
      </c>
      <c r="AQ500" s="154" t="b">
        <f>Scenario!AQ738=OrigScenario!AQ500</f>
        <v>1</v>
      </c>
      <c r="AR500" s="154" t="b">
        <f>Scenario!AR738=OrigScenario!AR500</f>
        <v>1</v>
      </c>
      <c r="AS500" s="154" t="b">
        <f>Scenario!AS738=OrigScenario!AS500</f>
        <v>1</v>
      </c>
      <c r="AT500" s="154" t="b">
        <f>Scenario!AT738=OrigScenario!AT500</f>
        <v>1</v>
      </c>
      <c r="AU500" s="154" t="b">
        <f>Scenario!AU738=OrigScenario!AU500</f>
        <v>1</v>
      </c>
      <c r="AV500" s="155" t="b">
        <f>Scenario!AV738=OrigScenario!AV500</f>
        <v>1</v>
      </c>
    </row>
    <row r="501" spans="2:48" x14ac:dyDescent="0.2">
      <c r="B501" s="2" t="b">
        <f>Scenario!B739=OrigScenario!B501</f>
        <v>1</v>
      </c>
      <c r="C501" s="156" t="b">
        <f>Scenario!C739=OrigScenario!C501</f>
        <v>1</v>
      </c>
      <c r="D501" s="156" t="b">
        <f>Scenario!D739=OrigScenario!D501</f>
        <v>1</v>
      </c>
      <c r="E501" s="156" t="b">
        <f>Scenario!E739=OrigScenario!E501</f>
        <v>1</v>
      </c>
      <c r="F501" s="156" t="b">
        <f>Scenario!F739=OrigScenario!F501</f>
        <v>1</v>
      </c>
      <c r="G501" s="156" t="b">
        <f>Scenario!G739=OrigScenario!G501</f>
        <v>1</v>
      </c>
      <c r="H501" s="156" t="b">
        <f>Scenario!H739=OrigScenario!H501</f>
        <v>1</v>
      </c>
      <c r="I501" s="156" t="b">
        <f>Scenario!I739=OrigScenario!I501</f>
        <v>1</v>
      </c>
      <c r="J501" s="156" t="b">
        <f>Scenario!J739=OrigScenario!J501</f>
        <v>1</v>
      </c>
      <c r="K501" s="156" t="b">
        <f>Scenario!K739=OrigScenario!K501</f>
        <v>1</v>
      </c>
      <c r="L501" s="156" t="b">
        <f>Scenario!L739=OrigScenario!L501</f>
        <v>1</v>
      </c>
      <c r="M501" s="156" t="b">
        <f>Scenario!M739=OrigScenario!M501</f>
        <v>1</v>
      </c>
      <c r="N501" s="156" t="b">
        <f>Scenario!N739=OrigScenario!N501</f>
        <v>1</v>
      </c>
      <c r="O501" s="156" t="b">
        <f>Scenario!O739=OrigScenario!O501</f>
        <v>1</v>
      </c>
      <c r="P501" s="156" t="b">
        <f>Scenario!P739=OrigScenario!P501</f>
        <v>1</v>
      </c>
      <c r="Q501" s="156" t="b">
        <f>Scenario!Q739=OrigScenario!Q501</f>
        <v>1</v>
      </c>
      <c r="R501" s="156" t="b">
        <f>Scenario!R739=OrigScenario!R501</f>
        <v>1</v>
      </c>
      <c r="S501" s="156" t="b">
        <f>Scenario!S739=OrigScenario!S501</f>
        <v>1</v>
      </c>
      <c r="T501" s="156" t="b">
        <f>Scenario!T739=OrigScenario!T501</f>
        <v>1</v>
      </c>
      <c r="U501" s="156" t="b">
        <f>Scenario!U739=OrigScenario!U501</f>
        <v>1</v>
      </c>
      <c r="V501" s="156" t="b">
        <f>Scenario!V739=OrigScenario!V501</f>
        <v>1</v>
      </c>
      <c r="W501" s="156" t="b">
        <f>Scenario!W739=OrigScenario!W501</f>
        <v>1</v>
      </c>
      <c r="X501" s="156" t="b">
        <f>Scenario!X739=OrigScenario!X501</f>
        <v>1</v>
      </c>
      <c r="Y501" s="156" t="b">
        <f>Scenario!Y739=OrigScenario!Y501</f>
        <v>1</v>
      </c>
      <c r="Z501" s="156" t="b">
        <f>Scenario!Z739=OrigScenario!Z501</f>
        <v>1</v>
      </c>
      <c r="AA501" s="156" t="b">
        <f>Scenario!AA739=OrigScenario!AA501</f>
        <v>1</v>
      </c>
      <c r="AB501" s="156" t="b">
        <f>Scenario!AB739=OrigScenario!AB501</f>
        <v>1</v>
      </c>
      <c r="AC501" s="156" t="b">
        <f>Scenario!AC739=OrigScenario!AC501</f>
        <v>1</v>
      </c>
      <c r="AD501" s="156" t="b">
        <f>Scenario!AD739=OrigScenario!AD501</f>
        <v>1</v>
      </c>
      <c r="AE501" s="156" t="b">
        <f>Scenario!AE739=OrigScenario!AE501</f>
        <v>1</v>
      </c>
      <c r="AF501" s="156" t="b">
        <f>Scenario!AF739=OrigScenario!AF501</f>
        <v>1</v>
      </c>
      <c r="AG501" s="156" t="b">
        <f>Scenario!AG739=OrigScenario!AG501</f>
        <v>1</v>
      </c>
      <c r="AH501" s="156" t="b">
        <f>Scenario!AH739=OrigScenario!AH501</f>
        <v>1</v>
      </c>
      <c r="AI501" s="156" t="b">
        <f>Scenario!AI739=OrigScenario!AI501</f>
        <v>1</v>
      </c>
      <c r="AJ501" s="156" t="b">
        <f>Scenario!AJ739=OrigScenario!AJ501</f>
        <v>1</v>
      </c>
      <c r="AK501" s="156" t="b">
        <f>Scenario!AK739=OrigScenario!AK501</f>
        <v>1</v>
      </c>
      <c r="AL501" s="156" t="b">
        <f>Scenario!AL739=OrigScenario!AL501</f>
        <v>1</v>
      </c>
      <c r="AM501" s="156" t="b">
        <f>Scenario!AM739=OrigScenario!AM501</f>
        <v>1</v>
      </c>
      <c r="AN501" s="156" t="b">
        <f>Scenario!AN739=OrigScenario!AN501</f>
        <v>1</v>
      </c>
      <c r="AO501" s="156" t="b">
        <f>Scenario!AO739=OrigScenario!AO501</f>
        <v>1</v>
      </c>
      <c r="AP501" s="156" t="b">
        <f>Scenario!AP739=OrigScenario!AP501</f>
        <v>1</v>
      </c>
      <c r="AQ501" s="156" t="b">
        <f>Scenario!AQ739=OrigScenario!AQ501</f>
        <v>1</v>
      </c>
      <c r="AR501" s="156" t="b">
        <f>Scenario!AR739=OrigScenario!AR501</f>
        <v>1</v>
      </c>
      <c r="AS501" s="156" t="b">
        <f>Scenario!AS739=OrigScenario!AS501</f>
        <v>1</v>
      </c>
      <c r="AT501" s="156" t="b">
        <f>Scenario!AT739=OrigScenario!AT501</f>
        <v>1</v>
      </c>
      <c r="AU501" s="156" t="b">
        <f>Scenario!AU739=OrigScenario!AU501</f>
        <v>1</v>
      </c>
      <c r="AV501" s="157" t="b">
        <f>Scenario!AV739=OrigScenario!AV501</f>
        <v>1</v>
      </c>
    </row>
    <row r="502" spans="2:48" x14ac:dyDescent="0.2">
      <c r="B502" s="2" t="b">
        <f>Scenario!B740=OrigScenario!B502</f>
        <v>1</v>
      </c>
      <c r="C502" s="156" t="b">
        <f>Scenario!C740=OrigScenario!C502</f>
        <v>1</v>
      </c>
      <c r="D502" s="156" t="b">
        <f>Scenario!D740=OrigScenario!D502</f>
        <v>1</v>
      </c>
      <c r="E502" s="156" t="b">
        <f>Scenario!E740=OrigScenario!E502</f>
        <v>1</v>
      </c>
      <c r="F502" s="156" t="b">
        <f>Scenario!F740=OrigScenario!F502</f>
        <v>1</v>
      </c>
      <c r="G502" s="156" t="b">
        <f>Scenario!G740=OrigScenario!G502</f>
        <v>1</v>
      </c>
      <c r="H502" s="156" t="b">
        <f>Scenario!H740=OrigScenario!H502</f>
        <v>1</v>
      </c>
      <c r="I502" s="156" t="b">
        <f>Scenario!I740=OrigScenario!I502</f>
        <v>1</v>
      </c>
      <c r="J502" s="156" t="b">
        <f>Scenario!J740=OrigScenario!J502</f>
        <v>1</v>
      </c>
      <c r="K502" s="156" t="b">
        <f>Scenario!K740=OrigScenario!K502</f>
        <v>1</v>
      </c>
      <c r="L502" s="156" t="b">
        <f>Scenario!L740=OrigScenario!L502</f>
        <v>1</v>
      </c>
      <c r="M502" s="156" t="b">
        <f>Scenario!M740=OrigScenario!M502</f>
        <v>1</v>
      </c>
      <c r="N502" s="156" t="b">
        <f>Scenario!N740=OrigScenario!N502</f>
        <v>1</v>
      </c>
      <c r="O502" s="156" t="b">
        <f>Scenario!O740=OrigScenario!O502</f>
        <v>1</v>
      </c>
      <c r="P502" s="156" t="b">
        <f>Scenario!P740=OrigScenario!P502</f>
        <v>1</v>
      </c>
      <c r="Q502" s="156" t="b">
        <f>Scenario!Q740=OrigScenario!Q502</f>
        <v>1</v>
      </c>
      <c r="R502" s="156" t="b">
        <f>Scenario!R740=OrigScenario!R502</f>
        <v>1</v>
      </c>
      <c r="S502" s="156" t="b">
        <f>Scenario!S740=OrigScenario!S502</f>
        <v>1</v>
      </c>
      <c r="T502" s="156" t="b">
        <f>Scenario!T740=OrigScenario!T502</f>
        <v>1</v>
      </c>
      <c r="U502" s="156" t="b">
        <f>Scenario!U740=OrigScenario!U502</f>
        <v>1</v>
      </c>
      <c r="V502" s="156" t="b">
        <f>Scenario!V740=OrigScenario!V502</f>
        <v>1</v>
      </c>
      <c r="W502" s="156" t="b">
        <f>Scenario!W740=OrigScenario!W502</f>
        <v>1</v>
      </c>
      <c r="X502" s="156" t="b">
        <f>Scenario!X740=OrigScenario!X502</f>
        <v>1</v>
      </c>
      <c r="Y502" s="156" t="b">
        <f>Scenario!Y740=OrigScenario!Y502</f>
        <v>1</v>
      </c>
      <c r="Z502" s="156" t="b">
        <f>Scenario!Z740=OrigScenario!Z502</f>
        <v>1</v>
      </c>
      <c r="AA502" s="156" t="b">
        <f>Scenario!AA740=OrigScenario!AA502</f>
        <v>1</v>
      </c>
      <c r="AB502" s="156" t="b">
        <f>Scenario!AB740=OrigScenario!AB502</f>
        <v>1</v>
      </c>
      <c r="AC502" s="156" t="b">
        <f>Scenario!AC740=OrigScenario!AC502</f>
        <v>1</v>
      </c>
      <c r="AD502" s="156" t="b">
        <f>Scenario!AD740=OrigScenario!AD502</f>
        <v>1</v>
      </c>
      <c r="AE502" s="156" t="b">
        <f>Scenario!AE740=OrigScenario!AE502</f>
        <v>1</v>
      </c>
      <c r="AF502" s="156" t="b">
        <f>Scenario!AF740=OrigScenario!AF502</f>
        <v>1</v>
      </c>
      <c r="AG502" s="156" t="b">
        <f>Scenario!AG740=OrigScenario!AG502</f>
        <v>1</v>
      </c>
      <c r="AH502" s="156" t="b">
        <f>Scenario!AH740=OrigScenario!AH502</f>
        <v>1</v>
      </c>
      <c r="AI502" s="156" t="b">
        <f>Scenario!AI740=OrigScenario!AI502</f>
        <v>1</v>
      </c>
      <c r="AJ502" s="156" t="b">
        <f>Scenario!AJ740=OrigScenario!AJ502</f>
        <v>1</v>
      </c>
      <c r="AK502" s="156" t="b">
        <f>Scenario!AK740=OrigScenario!AK502</f>
        <v>1</v>
      </c>
      <c r="AL502" s="156" t="b">
        <f>Scenario!AL740=OrigScenario!AL502</f>
        <v>1</v>
      </c>
      <c r="AM502" s="156" t="b">
        <f>Scenario!AM740=OrigScenario!AM502</f>
        <v>1</v>
      </c>
      <c r="AN502" s="156" t="b">
        <f>Scenario!AN740=OrigScenario!AN502</f>
        <v>1</v>
      </c>
      <c r="AO502" s="156" t="b">
        <f>Scenario!AO740=OrigScenario!AO502</f>
        <v>1</v>
      </c>
      <c r="AP502" s="156" t="b">
        <f>Scenario!AP740=OrigScenario!AP502</f>
        <v>1</v>
      </c>
      <c r="AQ502" s="156" t="b">
        <f>Scenario!AQ740=OrigScenario!AQ502</f>
        <v>1</v>
      </c>
      <c r="AR502" s="156" t="b">
        <f>Scenario!AR740=OrigScenario!AR502</f>
        <v>1</v>
      </c>
      <c r="AS502" s="156" t="b">
        <f>Scenario!AS740=OrigScenario!AS502</f>
        <v>1</v>
      </c>
      <c r="AT502" s="156" t="b">
        <f>Scenario!AT740=OrigScenario!AT502</f>
        <v>1</v>
      </c>
      <c r="AU502" s="156" t="b">
        <f>Scenario!AU740=OrigScenario!AU502</f>
        <v>1</v>
      </c>
      <c r="AV502" s="157" t="b">
        <f>Scenario!AV740=OrigScenario!AV502</f>
        <v>1</v>
      </c>
    </row>
    <row r="503" spans="2:48" x14ac:dyDescent="0.2">
      <c r="B503" s="2" t="b">
        <f>Scenario!B741=OrigScenario!B503</f>
        <v>1</v>
      </c>
      <c r="C503" s="156" t="b">
        <f>Scenario!C741=OrigScenario!C503</f>
        <v>1</v>
      </c>
      <c r="D503" s="156" t="b">
        <f>Scenario!D741=OrigScenario!D503</f>
        <v>1</v>
      </c>
      <c r="E503" s="156" t="b">
        <f>Scenario!E741=OrigScenario!E503</f>
        <v>1</v>
      </c>
      <c r="F503" s="156" t="b">
        <f>Scenario!F741=OrigScenario!F503</f>
        <v>1</v>
      </c>
      <c r="G503" s="156" t="b">
        <f>Scenario!G741=OrigScenario!G503</f>
        <v>1</v>
      </c>
      <c r="H503" s="156" t="b">
        <f>Scenario!H741=OrigScenario!H503</f>
        <v>1</v>
      </c>
      <c r="I503" s="156" t="b">
        <f>Scenario!I741=OrigScenario!I503</f>
        <v>1</v>
      </c>
      <c r="J503" s="156" t="b">
        <f>Scenario!J741=OrigScenario!J503</f>
        <v>1</v>
      </c>
      <c r="K503" s="156" t="b">
        <f>Scenario!K741=OrigScenario!K503</f>
        <v>1</v>
      </c>
      <c r="L503" s="156" t="b">
        <f>Scenario!L741=OrigScenario!L503</f>
        <v>1</v>
      </c>
      <c r="M503" s="156" t="b">
        <f>Scenario!M741=OrigScenario!M503</f>
        <v>1</v>
      </c>
      <c r="N503" s="156" t="b">
        <f>Scenario!N741=OrigScenario!N503</f>
        <v>1</v>
      </c>
      <c r="O503" s="156" t="b">
        <f>Scenario!O741=OrigScenario!O503</f>
        <v>1</v>
      </c>
      <c r="P503" s="156" t="b">
        <f>Scenario!P741=OrigScenario!P503</f>
        <v>1</v>
      </c>
      <c r="Q503" s="156" t="b">
        <f>Scenario!Q741=OrigScenario!Q503</f>
        <v>1</v>
      </c>
      <c r="R503" s="156" t="b">
        <f>Scenario!R741=OrigScenario!R503</f>
        <v>1</v>
      </c>
      <c r="S503" s="156" t="b">
        <f>Scenario!S741=OrigScenario!S503</f>
        <v>1</v>
      </c>
      <c r="T503" s="156" t="b">
        <f>Scenario!T741=OrigScenario!T503</f>
        <v>1</v>
      </c>
      <c r="U503" s="156" t="b">
        <f>Scenario!U741=OrigScenario!U503</f>
        <v>1</v>
      </c>
      <c r="V503" s="156" t="b">
        <f>Scenario!V741=OrigScenario!V503</f>
        <v>1</v>
      </c>
      <c r="W503" s="156" t="b">
        <f>Scenario!W741=OrigScenario!W503</f>
        <v>1</v>
      </c>
      <c r="X503" s="156" t="b">
        <f>Scenario!X741=OrigScenario!X503</f>
        <v>1</v>
      </c>
      <c r="Y503" s="156" t="b">
        <f>Scenario!Y741=OrigScenario!Y503</f>
        <v>1</v>
      </c>
      <c r="Z503" s="156" t="b">
        <f>Scenario!Z741=OrigScenario!Z503</f>
        <v>1</v>
      </c>
      <c r="AA503" s="156" t="b">
        <f>Scenario!AA741=OrigScenario!AA503</f>
        <v>1</v>
      </c>
      <c r="AB503" s="156" t="b">
        <f>Scenario!AB741=OrigScenario!AB503</f>
        <v>1</v>
      </c>
      <c r="AC503" s="156" t="b">
        <f>Scenario!AC741=OrigScenario!AC503</f>
        <v>1</v>
      </c>
      <c r="AD503" s="156" t="b">
        <f>Scenario!AD741=OrigScenario!AD503</f>
        <v>1</v>
      </c>
      <c r="AE503" s="156" t="b">
        <f>Scenario!AE741=OrigScenario!AE503</f>
        <v>1</v>
      </c>
      <c r="AF503" s="156" t="b">
        <f>Scenario!AF741=OrigScenario!AF503</f>
        <v>1</v>
      </c>
      <c r="AG503" s="156" t="b">
        <f>Scenario!AG741=OrigScenario!AG503</f>
        <v>1</v>
      </c>
      <c r="AH503" s="156" t="b">
        <f>Scenario!AH741=OrigScenario!AH503</f>
        <v>1</v>
      </c>
      <c r="AI503" s="156" t="b">
        <f>Scenario!AI741=OrigScenario!AI503</f>
        <v>1</v>
      </c>
      <c r="AJ503" s="156" t="b">
        <f>Scenario!AJ741=OrigScenario!AJ503</f>
        <v>1</v>
      </c>
      <c r="AK503" s="156" t="b">
        <f>Scenario!AK741=OrigScenario!AK503</f>
        <v>1</v>
      </c>
      <c r="AL503" s="156" t="b">
        <f>Scenario!AL741=OrigScenario!AL503</f>
        <v>1</v>
      </c>
      <c r="AM503" s="156" t="b">
        <f>Scenario!AM741=OrigScenario!AM503</f>
        <v>1</v>
      </c>
      <c r="AN503" s="156" t="b">
        <f>Scenario!AN741=OrigScenario!AN503</f>
        <v>1</v>
      </c>
      <c r="AO503" s="156" t="b">
        <f>Scenario!AO741=OrigScenario!AO503</f>
        <v>1</v>
      </c>
      <c r="AP503" s="156" t="b">
        <f>Scenario!AP741=OrigScenario!AP503</f>
        <v>1</v>
      </c>
      <c r="AQ503" s="156" t="b">
        <f>Scenario!AQ741=OrigScenario!AQ503</f>
        <v>1</v>
      </c>
      <c r="AR503" s="156" t="b">
        <f>Scenario!AR741=OrigScenario!AR503</f>
        <v>1</v>
      </c>
      <c r="AS503" s="156" t="b">
        <f>Scenario!AS741=OrigScenario!AS503</f>
        <v>1</v>
      </c>
      <c r="AT503" s="156" t="b">
        <f>Scenario!AT741=OrigScenario!AT503</f>
        <v>1</v>
      </c>
      <c r="AU503" s="156" t="b">
        <f>Scenario!AU741=OrigScenario!AU503</f>
        <v>1</v>
      </c>
      <c r="AV503" s="157" t="b">
        <f>Scenario!AV741=OrigScenario!AV503</f>
        <v>1</v>
      </c>
    </row>
    <row r="504" spans="2:48" x14ac:dyDescent="0.2">
      <c r="B504" s="2" t="b">
        <f>Scenario!B742=OrigScenario!B504</f>
        <v>1</v>
      </c>
      <c r="C504" s="156" t="b">
        <f>Scenario!C742=OrigScenario!C504</f>
        <v>1</v>
      </c>
      <c r="D504" s="156" t="b">
        <f>Scenario!D742=OrigScenario!D504</f>
        <v>1</v>
      </c>
      <c r="E504" s="156" t="b">
        <f>Scenario!E742=OrigScenario!E504</f>
        <v>1</v>
      </c>
      <c r="F504" s="156" t="b">
        <f>Scenario!F742=OrigScenario!F504</f>
        <v>1</v>
      </c>
      <c r="G504" s="156" t="b">
        <f>Scenario!G742=OrigScenario!G504</f>
        <v>1</v>
      </c>
      <c r="H504" s="156" t="b">
        <f>Scenario!H742=OrigScenario!H504</f>
        <v>1</v>
      </c>
      <c r="I504" s="156" t="b">
        <f>Scenario!I742=OrigScenario!I504</f>
        <v>1</v>
      </c>
      <c r="J504" s="156" t="b">
        <f>Scenario!J742=OrigScenario!J504</f>
        <v>1</v>
      </c>
      <c r="K504" s="156" t="b">
        <f>Scenario!K742=OrigScenario!K504</f>
        <v>1</v>
      </c>
      <c r="L504" s="156" t="b">
        <f>Scenario!L742=OrigScenario!L504</f>
        <v>1</v>
      </c>
      <c r="M504" s="156" t="b">
        <f>Scenario!M742=OrigScenario!M504</f>
        <v>1</v>
      </c>
      <c r="N504" s="156" t="b">
        <f>Scenario!N742=OrigScenario!N504</f>
        <v>1</v>
      </c>
      <c r="O504" s="156" t="b">
        <f>Scenario!O742=OrigScenario!O504</f>
        <v>1</v>
      </c>
      <c r="P504" s="156" t="b">
        <f>Scenario!P742=OrigScenario!P504</f>
        <v>1</v>
      </c>
      <c r="Q504" s="156" t="b">
        <f>Scenario!Q742=OrigScenario!Q504</f>
        <v>1</v>
      </c>
      <c r="R504" s="156" t="b">
        <f>Scenario!R742=OrigScenario!R504</f>
        <v>1</v>
      </c>
      <c r="S504" s="156" t="b">
        <f>Scenario!S742=OrigScenario!S504</f>
        <v>1</v>
      </c>
      <c r="T504" s="156" t="b">
        <f>Scenario!T742=OrigScenario!T504</f>
        <v>1</v>
      </c>
      <c r="U504" s="156" t="b">
        <f>Scenario!U742=OrigScenario!U504</f>
        <v>1</v>
      </c>
      <c r="V504" s="156" t="b">
        <f>Scenario!V742=OrigScenario!V504</f>
        <v>1</v>
      </c>
      <c r="W504" s="156" t="b">
        <f>Scenario!W742=OrigScenario!W504</f>
        <v>1</v>
      </c>
      <c r="X504" s="156" t="b">
        <f>Scenario!X742=OrigScenario!X504</f>
        <v>1</v>
      </c>
      <c r="Y504" s="156" t="b">
        <f>Scenario!Y742=OrigScenario!Y504</f>
        <v>1</v>
      </c>
      <c r="Z504" s="156" t="b">
        <f>Scenario!Z742=OrigScenario!Z504</f>
        <v>1</v>
      </c>
      <c r="AA504" s="156" t="b">
        <f>Scenario!AA742=OrigScenario!AA504</f>
        <v>1</v>
      </c>
      <c r="AB504" s="156" t="b">
        <f>Scenario!AB742=OrigScenario!AB504</f>
        <v>1</v>
      </c>
      <c r="AC504" s="156" t="b">
        <f>Scenario!AC742=OrigScenario!AC504</f>
        <v>1</v>
      </c>
      <c r="AD504" s="156" t="b">
        <f>Scenario!AD742=OrigScenario!AD504</f>
        <v>1</v>
      </c>
      <c r="AE504" s="156" t="b">
        <f>Scenario!AE742=OrigScenario!AE504</f>
        <v>1</v>
      </c>
      <c r="AF504" s="156" t="b">
        <f>Scenario!AF742=OrigScenario!AF504</f>
        <v>1</v>
      </c>
      <c r="AG504" s="156" t="b">
        <f>Scenario!AG742=OrigScenario!AG504</f>
        <v>1</v>
      </c>
      <c r="AH504" s="156" t="b">
        <f>Scenario!AH742=OrigScenario!AH504</f>
        <v>1</v>
      </c>
      <c r="AI504" s="156" t="b">
        <f>Scenario!AI742=OrigScenario!AI504</f>
        <v>1</v>
      </c>
      <c r="AJ504" s="156" t="b">
        <f>Scenario!AJ742=OrigScenario!AJ504</f>
        <v>1</v>
      </c>
      <c r="AK504" s="156" t="b">
        <f>Scenario!AK742=OrigScenario!AK504</f>
        <v>1</v>
      </c>
      <c r="AL504" s="156" t="b">
        <f>Scenario!AL742=OrigScenario!AL504</f>
        <v>1</v>
      </c>
      <c r="AM504" s="156" t="b">
        <f>Scenario!AM742=OrigScenario!AM504</f>
        <v>1</v>
      </c>
      <c r="AN504" s="156" t="b">
        <f>Scenario!AN742=OrigScenario!AN504</f>
        <v>1</v>
      </c>
      <c r="AO504" s="156" t="b">
        <f>Scenario!AO742=OrigScenario!AO504</f>
        <v>1</v>
      </c>
      <c r="AP504" s="156" t="b">
        <f>Scenario!AP742=OrigScenario!AP504</f>
        <v>1</v>
      </c>
      <c r="AQ504" s="156" t="b">
        <f>Scenario!AQ742=OrigScenario!AQ504</f>
        <v>1</v>
      </c>
      <c r="AR504" s="156" t="b">
        <f>Scenario!AR742=OrigScenario!AR504</f>
        <v>1</v>
      </c>
      <c r="AS504" s="156" t="b">
        <f>Scenario!AS742=OrigScenario!AS504</f>
        <v>1</v>
      </c>
      <c r="AT504" s="156" t="b">
        <f>Scenario!AT742=OrigScenario!AT504</f>
        <v>1</v>
      </c>
      <c r="AU504" s="156" t="b">
        <f>Scenario!AU742=OrigScenario!AU504</f>
        <v>1</v>
      </c>
      <c r="AV504" s="157" t="b">
        <f>Scenario!AV742=OrigScenario!AV504</f>
        <v>1</v>
      </c>
    </row>
    <row r="505" spans="2:48" x14ac:dyDescent="0.2">
      <c r="B505" s="2" t="b">
        <f>Scenario!B743=OrigScenario!B505</f>
        <v>1</v>
      </c>
      <c r="C505" s="156" t="b">
        <f>Scenario!C743=OrigScenario!C505</f>
        <v>1</v>
      </c>
      <c r="D505" s="156" t="b">
        <f>Scenario!D743=OrigScenario!D505</f>
        <v>1</v>
      </c>
      <c r="E505" s="156" t="b">
        <f>Scenario!E743=OrigScenario!E505</f>
        <v>1</v>
      </c>
      <c r="F505" s="156" t="b">
        <f>Scenario!F743=OrigScenario!F505</f>
        <v>1</v>
      </c>
      <c r="G505" s="156" t="b">
        <f>Scenario!G743=OrigScenario!G505</f>
        <v>1</v>
      </c>
      <c r="H505" s="156" t="b">
        <f>Scenario!H743=OrigScenario!H505</f>
        <v>1</v>
      </c>
      <c r="I505" s="156" t="b">
        <f>Scenario!I743=OrigScenario!I505</f>
        <v>1</v>
      </c>
      <c r="J505" s="156" t="b">
        <f>Scenario!J743=OrigScenario!J505</f>
        <v>1</v>
      </c>
      <c r="K505" s="156" t="b">
        <f>Scenario!K743=OrigScenario!K505</f>
        <v>1</v>
      </c>
      <c r="L505" s="156" t="b">
        <f>Scenario!L743=OrigScenario!L505</f>
        <v>1</v>
      </c>
      <c r="M505" s="156" t="b">
        <f>Scenario!M743=OrigScenario!M505</f>
        <v>1</v>
      </c>
      <c r="N505" s="156" t="b">
        <f>Scenario!N743=OrigScenario!N505</f>
        <v>1</v>
      </c>
      <c r="O505" s="156" t="b">
        <f>Scenario!O743=OrigScenario!O505</f>
        <v>1</v>
      </c>
      <c r="P505" s="156" t="b">
        <f>Scenario!P743=OrigScenario!P505</f>
        <v>1</v>
      </c>
      <c r="Q505" s="156" t="b">
        <f>Scenario!Q743=OrigScenario!Q505</f>
        <v>1</v>
      </c>
      <c r="R505" s="156" t="b">
        <f>Scenario!R743=OrigScenario!R505</f>
        <v>1</v>
      </c>
      <c r="S505" s="156" t="b">
        <f>Scenario!S743=OrigScenario!S505</f>
        <v>1</v>
      </c>
      <c r="T505" s="156" t="b">
        <f>Scenario!T743=OrigScenario!T505</f>
        <v>1</v>
      </c>
      <c r="U505" s="156" t="b">
        <f>Scenario!U743=OrigScenario!U505</f>
        <v>1</v>
      </c>
      <c r="V505" s="156" t="b">
        <f>Scenario!V743=OrigScenario!V505</f>
        <v>1</v>
      </c>
      <c r="W505" s="156" t="b">
        <f>Scenario!W743=OrigScenario!W505</f>
        <v>1</v>
      </c>
      <c r="X505" s="156" t="b">
        <f>Scenario!X743=OrigScenario!X505</f>
        <v>1</v>
      </c>
      <c r="Y505" s="156" t="b">
        <f>Scenario!Y743=OrigScenario!Y505</f>
        <v>1</v>
      </c>
      <c r="Z505" s="156" t="b">
        <f>Scenario!Z743=OrigScenario!Z505</f>
        <v>1</v>
      </c>
      <c r="AA505" s="156" t="b">
        <f>Scenario!AA743=OrigScenario!AA505</f>
        <v>1</v>
      </c>
      <c r="AB505" s="156" t="b">
        <f>Scenario!AB743=OrigScenario!AB505</f>
        <v>1</v>
      </c>
      <c r="AC505" s="156" t="b">
        <f>Scenario!AC743=OrigScenario!AC505</f>
        <v>1</v>
      </c>
      <c r="AD505" s="156" t="b">
        <f>Scenario!AD743=OrigScenario!AD505</f>
        <v>1</v>
      </c>
      <c r="AE505" s="156" t="b">
        <f>Scenario!AE743=OrigScenario!AE505</f>
        <v>1</v>
      </c>
      <c r="AF505" s="156" t="b">
        <f>Scenario!AF743=OrigScenario!AF505</f>
        <v>1</v>
      </c>
      <c r="AG505" s="156" t="b">
        <f>Scenario!AG743=OrigScenario!AG505</f>
        <v>1</v>
      </c>
      <c r="AH505" s="156" t="b">
        <f>Scenario!AH743=OrigScenario!AH505</f>
        <v>1</v>
      </c>
      <c r="AI505" s="156" t="b">
        <f>Scenario!AI743=OrigScenario!AI505</f>
        <v>1</v>
      </c>
      <c r="AJ505" s="156" t="b">
        <f>Scenario!AJ743=OrigScenario!AJ505</f>
        <v>1</v>
      </c>
      <c r="AK505" s="156" t="b">
        <f>Scenario!AK743=OrigScenario!AK505</f>
        <v>1</v>
      </c>
      <c r="AL505" s="156" t="b">
        <f>Scenario!AL743=OrigScenario!AL505</f>
        <v>1</v>
      </c>
      <c r="AM505" s="156" t="b">
        <f>Scenario!AM743=OrigScenario!AM505</f>
        <v>1</v>
      </c>
      <c r="AN505" s="156" t="b">
        <f>Scenario!AN743=OrigScenario!AN505</f>
        <v>1</v>
      </c>
      <c r="AO505" s="156" t="b">
        <f>Scenario!AO743=OrigScenario!AO505</f>
        <v>1</v>
      </c>
      <c r="AP505" s="156" t="b">
        <f>Scenario!AP743=OrigScenario!AP505</f>
        <v>1</v>
      </c>
      <c r="AQ505" s="156" t="b">
        <f>Scenario!AQ743=OrigScenario!AQ505</f>
        <v>1</v>
      </c>
      <c r="AR505" s="156" t="b">
        <f>Scenario!AR743=OrigScenario!AR505</f>
        <v>1</v>
      </c>
      <c r="AS505" s="156" t="b">
        <f>Scenario!AS743=OrigScenario!AS505</f>
        <v>1</v>
      </c>
      <c r="AT505" s="156" t="b">
        <f>Scenario!AT743=OrigScenario!AT505</f>
        <v>1</v>
      </c>
      <c r="AU505" s="156" t="b">
        <f>Scenario!AU743=OrigScenario!AU505</f>
        <v>1</v>
      </c>
      <c r="AV505" s="157" t="b">
        <f>Scenario!AV743=OrigScenario!AV505</f>
        <v>1</v>
      </c>
    </row>
    <row r="506" spans="2:48" x14ac:dyDescent="0.2">
      <c r="B506" s="2" t="b">
        <f>Scenario!B744=OrigScenario!B506</f>
        <v>1</v>
      </c>
      <c r="C506" s="156" t="b">
        <f>Scenario!C744=OrigScenario!C506</f>
        <v>1</v>
      </c>
      <c r="D506" s="156" t="b">
        <f>Scenario!D744=OrigScenario!D506</f>
        <v>1</v>
      </c>
      <c r="E506" s="156" t="b">
        <f>Scenario!E744=OrigScenario!E506</f>
        <v>1</v>
      </c>
      <c r="F506" s="156" t="b">
        <f>Scenario!F744=OrigScenario!F506</f>
        <v>1</v>
      </c>
      <c r="G506" s="156" t="b">
        <f>Scenario!G744=OrigScenario!G506</f>
        <v>1</v>
      </c>
      <c r="H506" s="156" t="b">
        <f>Scenario!H744=OrigScenario!H506</f>
        <v>1</v>
      </c>
      <c r="I506" s="156" t="b">
        <f>Scenario!I744=OrigScenario!I506</f>
        <v>1</v>
      </c>
      <c r="J506" s="156" t="b">
        <f>Scenario!J744=OrigScenario!J506</f>
        <v>1</v>
      </c>
      <c r="K506" s="156" t="b">
        <f>Scenario!K744=OrigScenario!K506</f>
        <v>1</v>
      </c>
      <c r="L506" s="156" t="b">
        <f>Scenario!L744=OrigScenario!L506</f>
        <v>1</v>
      </c>
      <c r="M506" s="156" t="b">
        <f>Scenario!M744=OrigScenario!M506</f>
        <v>1</v>
      </c>
      <c r="N506" s="156" t="b">
        <f>Scenario!N744=OrigScenario!N506</f>
        <v>1</v>
      </c>
      <c r="O506" s="156" t="b">
        <f>Scenario!O744=OrigScenario!O506</f>
        <v>1</v>
      </c>
      <c r="P506" s="156" t="b">
        <f>Scenario!P744=OrigScenario!P506</f>
        <v>1</v>
      </c>
      <c r="Q506" s="156" t="b">
        <f>Scenario!Q744=OrigScenario!Q506</f>
        <v>1</v>
      </c>
      <c r="R506" s="156" t="b">
        <f>Scenario!R744=OrigScenario!R506</f>
        <v>1</v>
      </c>
      <c r="S506" s="156" t="b">
        <f>Scenario!S744=OrigScenario!S506</f>
        <v>1</v>
      </c>
      <c r="T506" s="156" t="b">
        <f>Scenario!T744=OrigScenario!T506</f>
        <v>1</v>
      </c>
      <c r="U506" s="156" t="b">
        <f>Scenario!U744=OrigScenario!U506</f>
        <v>1</v>
      </c>
      <c r="V506" s="156" t="b">
        <f>Scenario!V744=OrigScenario!V506</f>
        <v>1</v>
      </c>
      <c r="W506" s="156" t="b">
        <f>Scenario!W744=OrigScenario!W506</f>
        <v>1</v>
      </c>
      <c r="X506" s="156" t="b">
        <f>Scenario!X744=OrigScenario!X506</f>
        <v>1</v>
      </c>
      <c r="Y506" s="156" t="b">
        <f>Scenario!Y744=OrigScenario!Y506</f>
        <v>1</v>
      </c>
      <c r="Z506" s="156" t="b">
        <f>Scenario!Z744=OrigScenario!Z506</f>
        <v>1</v>
      </c>
      <c r="AA506" s="156" t="b">
        <f>Scenario!AA744=OrigScenario!AA506</f>
        <v>1</v>
      </c>
      <c r="AB506" s="156" t="b">
        <f>Scenario!AB744=OrigScenario!AB506</f>
        <v>1</v>
      </c>
      <c r="AC506" s="156" t="b">
        <f>Scenario!AC744=OrigScenario!AC506</f>
        <v>1</v>
      </c>
      <c r="AD506" s="156" t="b">
        <f>Scenario!AD744=OrigScenario!AD506</f>
        <v>1</v>
      </c>
      <c r="AE506" s="156" t="b">
        <f>Scenario!AE744=OrigScenario!AE506</f>
        <v>1</v>
      </c>
      <c r="AF506" s="156" t="b">
        <f>Scenario!AF744=OrigScenario!AF506</f>
        <v>1</v>
      </c>
      <c r="AG506" s="156" t="b">
        <f>Scenario!AG744=OrigScenario!AG506</f>
        <v>1</v>
      </c>
      <c r="AH506" s="156" t="b">
        <f>Scenario!AH744=OrigScenario!AH506</f>
        <v>1</v>
      </c>
      <c r="AI506" s="156" t="b">
        <f>Scenario!AI744=OrigScenario!AI506</f>
        <v>1</v>
      </c>
      <c r="AJ506" s="156" t="b">
        <f>Scenario!AJ744=OrigScenario!AJ506</f>
        <v>1</v>
      </c>
      <c r="AK506" s="156" t="b">
        <f>Scenario!AK744=OrigScenario!AK506</f>
        <v>1</v>
      </c>
      <c r="AL506" s="156" t="b">
        <f>Scenario!AL744=OrigScenario!AL506</f>
        <v>1</v>
      </c>
      <c r="AM506" s="156" t="b">
        <f>Scenario!AM744=OrigScenario!AM506</f>
        <v>1</v>
      </c>
      <c r="AN506" s="156" t="b">
        <f>Scenario!AN744=OrigScenario!AN506</f>
        <v>1</v>
      </c>
      <c r="AO506" s="156" t="b">
        <f>Scenario!AO744=OrigScenario!AO506</f>
        <v>1</v>
      </c>
      <c r="AP506" s="156" t="b">
        <f>Scenario!AP744=OrigScenario!AP506</f>
        <v>1</v>
      </c>
      <c r="AQ506" s="156" t="b">
        <f>Scenario!AQ744=OrigScenario!AQ506</f>
        <v>1</v>
      </c>
      <c r="AR506" s="156" t="b">
        <f>Scenario!AR744=OrigScenario!AR506</f>
        <v>1</v>
      </c>
      <c r="AS506" s="156" t="b">
        <f>Scenario!AS744=OrigScenario!AS506</f>
        <v>1</v>
      </c>
      <c r="AT506" s="156" t="b">
        <f>Scenario!AT744=OrigScenario!AT506</f>
        <v>1</v>
      </c>
      <c r="AU506" s="156" t="b">
        <f>Scenario!AU744=OrigScenario!AU506</f>
        <v>1</v>
      </c>
      <c r="AV506" s="157" t="b">
        <f>Scenario!AV744=OrigScenario!AV506</f>
        <v>1</v>
      </c>
    </row>
    <row r="507" spans="2:48" x14ac:dyDescent="0.2">
      <c r="B507" s="2" t="b">
        <f>Scenario!B745=OrigScenario!B507</f>
        <v>1</v>
      </c>
      <c r="C507" s="154" t="b">
        <f>Scenario!C745=OrigScenario!C507</f>
        <v>1</v>
      </c>
      <c r="D507" s="154" t="b">
        <f>Scenario!D745=OrigScenario!D507</f>
        <v>1</v>
      </c>
      <c r="E507" s="154" t="b">
        <f>Scenario!E745=OrigScenario!E507</f>
        <v>1</v>
      </c>
      <c r="F507" s="154" t="b">
        <f>Scenario!F745=OrigScenario!F507</f>
        <v>1</v>
      </c>
      <c r="G507" s="154" t="b">
        <f>Scenario!G745=OrigScenario!G507</f>
        <v>1</v>
      </c>
      <c r="H507" s="154" t="b">
        <f>Scenario!H745=OrigScenario!H507</f>
        <v>1</v>
      </c>
      <c r="I507" s="154" t="b">
        <f>Scenario!I745=OrigScenario!I507</f>
        <v>1</v>
      </c>
      <c r="J507" s="154" t="b">
        <f>Scenario!J745=OrigScenario!J507</f>
        <v>1</v>
      </c>
      <c r="K507" s="154" t="b">
        <f>Scenario!K745=OrigScenario!K507</f>
        <v>1</v>
      </c>
      <c r="L507" s="154" t="b">
        <f>Scenario!L745=OrigScenario!L507</f>
        <v>1</v>
      </c>
      <c r="M507" s="154" t="b">
        <f>Scenario!M745=OrigScenario!M507</f>
        <v>1</v>
      </c>
      <c r="N507" s="154" t="b">
        <f>Scenario!N745=OrigScenario!N507</f>
        <v>1</v>
      </c>
      <c r="O507" s="154" t="b">
        <f>Scenario!O745=OrigScenario!O507</f>
        <v>1</v>
      </c>
      <c r="P507" s="154" t="b">
        <f>Scenario!P745=OrigScenario!P507</f>
        <v>1</v>
      </c>
      <c r="Q507" s="154" t="b">
        <f>Scenario!Q745=OrigScenario!Q507</f>
        <v>1</v>
      </c>
      <c r="R507" s="154" t="b">
        <f>Scenario!R745=OrigScenario!R507</f>
        <v>1</v>
      </c>
      <c r="S507" s="154" t="b">
        <f>Scenario!S745=OrigScenario!S507</f>
        <v>1</v>
      </c>
      <c r="T507" s="154" t="b">
        <f>Scenario!T745=OrigScenario!T507</f>
        <v>1</v>
      </c>
      <c r="U507" s="154" t="b">
        <f>Scenario!U745=OrigScenario!U507</f>
        <v>1</v>
      </c>
      <c r="V507" s="154" t="b">
        <f>Scenario!V745=OrigScenario!V507</f>
        <v>1</v>
      </c>
      <c r="W507" s="154" t="b">
        <f>Scenario!W745=OrigScenario!W507</f>
        <v>1</v>
      </c>
      <c r="X507" s="154" t="b">
        <f>Scenario!X745=OrigScenario!X507</f>
        <v>1</v>
      </c>
      <c r="Y507" s="154" t="b">
        <f>Scenario!Y745=OrigScenario!Y507</f>
        <v>1</v>
      </c>
      <c r="Z507" s="154" t="b">
        <f>Scenario!Z745=OrigScenario!Z507</f>
        <v>1</v>
      </c>
      <c r="AA507" s="154" t="b">
        <f>Scenario!AA745=OrigScenario!AA507</f>
        <v>1</v>
      </c>
      <c r="AB507" s="154" t="b">
        <f>Scenario!AB745=OrigScenario!AB507</f>
        <v>1</v>
      </c>
      <c r="AC507" s="154" t="b">
        <f>Scenario!AC745=OrigScenario!AC507</f>
        <v>1</v>
      </c>
      <c r="AD507" s="154" t="b">
        <f>Scenario!AD745=OrigScenario!AD507</f>
        <v>1</v>
      </c>
      <c r="AE507" s="154" t="b">
        <f>Scenario!AE745=OrigScenario!AE507</f>
        <v>1</v>
      </c>
      <c r="AF507" s="154" t="b">
        <f>Scenario!AF745=OrigScenario!AF507</f>
        <v>1</v>
      </c>
      <c r="AG507" s="154" t="b">
        <f>Scenario!AG745=OrigScenario!AG507</f>
        <v>1</v>
      </c>
      <c r="AH507" s="154" t="b">
        <f>Scenario!AH745=OrigScenario!AH507</f>
        <v>1</v>
      </c>
      <c r="AI507" s="154" t="b">
        <f>Scenario!AI745=OrigScenario!AI507</f>
        <v>1</v>
      </c>
      <c r="AJ507" s="154" t="b">
        <f>Scenario!AJ745=OrigScenario!AJ507</f>
        <v>1</v>
      </c>
      <c r="AK507" s="154" t="b">
        <f>Scenario!AK745=OrigScenario!AK507</f>
        <v>1</v>
      </c>
      <c r="AL507" s="154" t="b">
        <f>Scenario!AL745=OrigScenario!AL507</f>
        <v>1</v>
      </c>
      <c r="AM507" s="154" t="b">
        <f>Scenario!AM745=OrigScenario!AM507</f>
        <v>1</v>
      </c>
      <c r="AN507" s="154" t="b">
        <f>Scenario!AN745=OrigScenario!AN507</f>
        <v>1</v>
      </c>
      <c r="AO507" s="154" t="b">
        <f>Scenario!AO745=OrigScenario!AO507</f>
        <v>1</v>
      </c>
      <c r="AP507" s="154" t="b">
        <f>Scenario!AP745=OrigScenario!AP507</f>
        <v>1</v>
      </c>
      <c r="AQ507" s="154" t="b">
        <f>Scenario!AQ745=OrigScenario!AQ507</f>
        <v>1</v>
      </c>
      <c r="AR507" s="154" t="b">
        <f>Scenario!AR745=OrigScenario!AR507</f>
        <v>1</v>
      </c>
      <c r="AS507" s="154" t="b">
        <f>Scenario!AS745=OrigScenario!AS507</f>
        <v>1</v>
      </c>
      <c r="AT507" s="154" t="b">
        <f>Scenario!AT745=OrigScenario!AT507</f>
        <v>1</v>
      </c>
      <c r="AU507" s="154" t="b">
        <f>Scenario!AU745=OrigScenario!AU507</f>
        <v>1</v>
      </c>
      <c r="AV507" s="155" t="b">
        <f>Scenario!AV745=OrigScenario!AV507</f>
        <v>1</v>
      </c>
    </row>
    <row r="508" spans="2:48" x14ac:dyDescent="0.2">
      <c r="B508" s="2" t="b">
        <f>Scenario!B746=OrigScenario!B508</f>
        <v>1</v>
      </c>
      <c r="C508" s="154" t="b">
        <f>Scenario!C746=OrigScenario!C508</f>
        <v>1</v>
      </c>
      <c r="D508" s="154" t="b">
        <f>Scenario!D746=OrigScenario!D508</f>
        <v>1</v>
      </c>
      <c r="E508" s="154" t="b">
        <f>Scenario!E746=OrigScenario!E508</f>
        <v>1</v>
      </c>
      <c r="F508" s="154" t="b">
        <f>Scenario!F746=OrigScenario!F508</f>
        <v>1</v>
      </c>
      <c r="G508" s="154" t="b">
        <f>Scenario!G746=OrigScenario!G508</f>
        <v>1</v>
      </c>
      <c r="H508" s="154" t="b">
        <f>Scenario!H746=OrigScenario!H508</f>
        <v>1</v>
      </c>
      <c r="I508" s="154" t="b">
        <f>Scenario!I746=OrigScenario!I508</f>
        <v>1</v>
      </c>
      <c r="J508" s="154" t="b">
        <f>Scenario!J746=OrigScenario!J508</f>
        <v>1</v>
      </c>
      <c r="K508" s="154" t="b">
        <f>Scenario!K746=OrigScenario!K508</f>
        <v>1</v>
      </c>
      <c r="L508" s="154" t="b">
        <f>Scenario!L746=OrigScenario!L508</f>
        <v>1</v>
      </c>
      <c r="M508" s="154" t="b">
        <f>Scenario!M746=OrigScenario!M508</f>
        <v>1</v>
      </c>
      <c r="N508" s="154" t="b">
        <f>Scenario!N746=OrigScenario!N508</f>
        <v>1</v>
      </c>
      <c r="O508" s="154" t="b">
        <f>Scenario!O746=OrigScenario!O508</f>
        <v>1</v>
      </c>
      <c r="P508" s="154" t="b">
        <f>Scenario!P746=OrigScenario!P508</f>
        <v>1</v>
      </c>
      <c r="Q508" s="154" t="b">
        <f>Scenario!Q746=OrigScenario!Q508</f>
        <v>1</v>
      </c>
      <c r="R508" s="154" t="b">
        <f>Scenario!R746=OrigScenario!R508</f>
        <v>1</v>
      </c>
      <c r="S508" s="154" t="b">
        <f>Scenario!S746=OrigScenario!S508</f>
        <v>1</v>
      </c>
      <c r="T508" s="154" t="b">
        <f>Scenario!T746=OrigScenario!T508</f>
        <v>1</v>
      </c>
      <c r="U508" s="154" t="b">
        <f>Scenario!U746=OrigScenario!U508</f>
        <v>1</v>
      </c>
      <c r="V508" s="154" t="b">
        <f>Scenario!V746=OrigScenario!V508</f>
        <v>1</v>
      </c>
      <c r="W508" s="154" t="b">
        <f>Scenario!W746=OrigScenario!W508</f>
        <v>1</v>
      </c>
      <c r="X508" s="154" t="b">
        <f>Scenario!X746=OrigScenario!X508</f>
        <v>1</v>
      </c>
      <c r="Y508" s="154" t="b">
        <f>Scenario!Y746=OrigScenario!Y508</f>
        <v>1</v>
      </c>
      <c r="Z508" s="154" t="b">
        <f>Scenario!Z746=OrigScenario!Z508</f>
        <v>1</v>
      </c>
      <c r="AA508" s="154" t="b">
        <f>Scenario!AA746=OrigScenario!AA508</f>
        <v>1</v>
      </c>
      <c r="AB508" s="154" t="b">
        <f>Scenario!AB746=OrigScenario!AB508</f>
        <v>1</v>
      </c>
      <c r="AC508" s="154" t="b">
        <f>Scenario!AC746=OrigScenario!AC508</f>
        <v>1</v>
      </c>
      <c r="AD508" s="154" t="b">
        <f>Scenario!AD746=OrigScenario!AD508</f>
        <v>1</v>
      </c>
      <c r="AE508" s="154" t="b">
        <f>Scenario!AE746=OrigScenario!AE508</f>
        <v>1</v>
      </c>
      <c r="AF508" s="154" t="b">
        <f>Scenario!AF746=OrigScenario!AF508</f>
        <v>1</v>
      </c>
      <c r="AG508" s="154" t="b">
        <f>Scenario!AG746=OrigScenario!AG508</f>
        <v>1</v>
      </c>
      <c r="AH508" s="154" t="b">
        <f>Scenario!AH746=OrigScenario!AH508</f>
        <v>1</v>
      </c>
      <c r="AI508" s="154" t="b">
        <f>Scenario!AI746=OrigScenario!AI508</f>
        <v>1</v>
      </c>
      <c r="AJ508" s="154" t="b">
        <f>Scenario!AJ746=OrigScenario!AJ508</f>
        <v>1</v>
      </c>
      <c r="AK508" s="154" t="b">
        <f>Scenario!AK746=OrigScenario!AK508</f>
        <v>1</v>
      </c>
      <c r="AL508" s="154" t="b">
        <f>Scenario!AL746=OrigScenario!AL508</f>
        <v>1</v>
      </c>
      <c r="AM508" s="154" t="b">
        <f>Scenario!AM746=OrigScenario!AM508</f>
        <v>1</v>
      </c>
      <c r="AN508" s="154" t="b">
        <f>Scenario!AN746=OrigScenario!AN508</f>
        <v>1</v>
      </c>
      <c r="AO508" s="154" t="b">
        <f>Scenario!AO746=OrigScenario!AO508</f>
        <v>1</v>
      </c>
      <c r="AP508" s="154" t="b">
        <f>Scenario!AP746=OrigScenario!AP508</f>
        <v>1</v>
      </c>
      <c r="AQ508" s="154" t="b">
        <f>Scenario!AQ746=OrigScenario!AQ508</f>
        <v>1</v>
      </c>
      <c r="AR508" s="154" t="b">
        <f>Scenario!AR746=OrigScenario!AR508</f>
        <v>1</v>
      </c>
      <c r="AS508" s="154" t="b">
        <f>Scenario!AS746=OrigScenario!AS508</f>
        <v>1</v>
      </c>
      <c r="AT508" s="154" t="b">
        <f>Scenario!AT746=OrigScenario!AT508</f>
        <v>1</v>
      </c>
      <c r="AU508" s="154" t="b">
        <f>Scenario!AU746=OrigScenario!AU508</f>
        <v>1</v>
      </c>
      <c r="AV508" s="155" t="b">
        <f>Scenario!AV746=OrigScenario!AV508</f>
        <v>1</v>
      </c>
    </row>
    <row r="509" spans="2:48" x14ac:dyDescent="0.2">
      <c r="B509" s="2" t="b">
        <f>Scenario!B747=OrigScenario!B509</f>
        <v>1</v>
      </c>
      <c r="C509" s="154" t="b">
        <f>Scenario!C747=OrigScenario!C509</f>
        <v>1</v>
      </c>
      <c r="D509" s="154" t="b">
        <f>Scenario!D747=OrigScenario!D509</f>
        <v>1</v>
      </c>
      <c r="E509" s="154" t="b">
        <f>Scenario!E747=OrigScenario!E509</f>
        <v>1</v>
      </c>
      <c r="F509" s="154" t="b">
        <f>Scenario!F747=OrigScenario!F509</f>
        <v>1</v>
      </c>
      <c r="G509" s="154" t="b">
        <f>Scenario!G747=OrigScenario!G509</f>
        <v>1</v>
      </c>
      <c r="H509" s="154" t="b">
        <f>Scenario!H747=OrigScenario!H509</f>
        <v>1</v>
      </c>
      <c r="I509" s="154" t="b">
        <f>Scenario!I747=OrigScenario!I509</f>
        <v>1</v>
      </c>
      <c r="J509" s="154" t="b">
        <f>Scenario!J747=OrigScenario!J509</f>
        <v>1</v>
      </c>
      <c r="K509" s="154" t="b">
        <f>Scenario!K747=OrigScenario!K509</f>
        <v>1</v>
      </c>
      <c r="L509" s="154" t="b">
        <f>Scenario!L747=OrigScenario!L509</f>
        <v>1</v>
      </c>
      <c r="M509" s="154" t="b">
        <f>Scenario!M747=OrigScenario!M509</f>
        <v>1</v>
      </c>
      <c r="N509" s="154" t="b">
        <f>Scenario!N747=OrigScenario!N509</f>
        <v>1</v>
      </c>
      <c r="O509" s="154" t="b">
        <f>Scenario!O747=OrigScenario!O509</f>
        <v>1</v>
      </c>
      <c r="P509" s="154" t="b">
        <f>Scenario!P747=OrigScenario!P509</f>
        <v>1</v>
      </c>
      <c r="Q509" s="154" t="b">
        <f>Scenario!Q747=OrigScenario!Q509</f>
        <v>1</v>
      </c>
      <c r="R509" s="154" t="b">
        <f>Scenario!R747=OrigScenario!R509</f>
        <v>1</v>
      </c>
      <c r="S509" s="154" t="b">
        <f>Scenario!S747=OrigScenario!S509</f>
        <v>1</v>
      </c>
      <c r="T509" s="154" t="b">
        <f>Scenario!T747=OrigScenario!T509</f>
        <v>1</v>
      </c>
      <c r="U509" s="154" t="b">
        <f>Scenario!U747=OrigScenario!U509</f>
        <v>1</v>
      </c>
      <c r="V509" s="154" t="b">
        <f>Scenario!V747=OrigScenario!V509</f>
        <v>1</v>
      </c>
      <c r="W509" s="154" t="b">
        <f>Scenario!W747=OrigScenario!W509</f>
        <v>1</v>
      </c>
      <c r="X509" s="154" t="b">
        <f>Scenario!X747=OrigScenario!X509</f>
        <v>1</v>
      </c>
      <c r="Y509" s="154" t="b">
        <f>Scenario!Y747=OrigScenario!Y509</f>
        <v>1</v>
      </c>
      <c r="Z509" s="154" t="b">
        <f>Scenario!Z747=OrigScenario!Z509</f>
        <v>1</v>
      </c>
      <c r="AA509" s="154" t="b">
        <f>Scenario!AA747=OrigScenario!AA509</f>
        <v>1</v>
      </c>
      <c r="AB509" s="154" t="b">
        <f>Scenario!AB747=OrigScenario!AB509</f>
        <v>1</v>
      </c>
      <c r="AC509" s="154" t="b">
        <f>Scenario!AC747=OrigScenario!AC509</f>
        <v>1</v>
      </c>
      <c r="AD509" s="154" t="b">
        <f>Scenario!AD747=OrigScenario!AD509</f>
        <v>1</v>
      </c>
      <c r="AE509" s="154" t="b">
        <f>Scenario!AE747=OrigScenario!AE509</f>
        <v>1</v>
      </c>
      <c r="AF509" s="154" t="b">
        <f>Scenario!AF747=OrigScenario!AF509</f>
        <v>1</v>
      </c>
      <c r="AG509" s="154" t="b">
        <f>Scenario!AG747=OrigScenario!AG509</f>
        <v>1</v>
      </c>
      <c r="AH509" s="154" t="b">
        <f>Scenario!AH747=OrigScenario!AH509</f>
        <v>1</v>
      </c>
      <c r="AI509" s="154" t="b">
        <f>Scenario!AI747=OrigScenario!AI509</f>
        <v>1</v>
      </c>
      <c r="AJ509" s="154" t="b">
        <f>Scenario!AJ747=OrigScenario!AJ509</f>
        <v>1</v>
      </c>
      <c r="AK509" s="154" t="b">
        <f>Scenario!AK747=OrigScenario!AK509</f>
        <v>1</v>
      </c>
      <c r="AL509" s="154" t="b">
        <f>Scenario!AL747=OrigScenario!AL509</f>
        <v>1</v>
      </c>
      <c r="AM509" s="154" t="b">
        <f>Scenario!AM747=OrigScenario!AM509</f>
        <v>1</v>
      </c>
      <c r="AN509" s="154" t="b">
        <f>Scenario!AN747=OrigScenario!AN509</f>
        <v>1</v>
      </c>
      <c r="AO509" s="154" t="b">
        <f>Scenario!AO747=OrigScenario!AO509</f>
        <v>1</v>
      </c>
      <c r="AP509" s="154" t="b">
        <f>Scenario!AP747=OrigScenario!AP509</f>
        <v>1</v>
      </c>
      <c r="AQ509" s="154" t="b">
        <f>Scenario!AQ747=OrigScenario!AQ509</f>
        <v>1</v>
      </c>
      <c r="AR509" s="154" t="b">
        <f>Scenario!AR747=OrigScenario!AR509</f>
        <v>1</v>
      </c>
      <c r="AS509" s="154" t="b">
        <f>Scenario!AS747=OrigScenario!AS509</f>
        <v>1</v>
      </c>
      <c r="AT509" s="154" t="b">
        <f>Scenario!AT747=OrigScenario!AT509</f>
        <v>1</v>
      </c>
      <c r="AU509" s="154" t="b">
        <f>Scenario!AU747=OrigScenario!AU509</f>
        <v>1</v>
      </c>
      <c r="AV509" s="155" t="b">
        <f>Scenario!AV747=OrigScenario!AV509</f>
        <v>1</v>
      </c>
    </row>
    <row r="510" spans="2:48" x14ac:dyDescent="0.2">
      <c r="B510" s="2" t="b">
        <f>Scenario!B748=OrigScenario!B510</f>
        <v>1</v>
      </c>
      <c r="C510" s="154" t="b">
        <f>Scenario!C748=OrigScenario!C510</f>
        <v>1</v>
      </c>
      <c r="D510" s="154" t="b">
        <f>Scenario!D748=OrigScenario!D510</f>
        <v>1</v>
      </c>
      <c r="E510" s="154" t="b">
        <f>Scenario!E748=OrigScenario!E510</f>
        <v>1</v>
      </c>
      <c r="F510" s="154" t="b">
        <f>Scenario!F748=OrigScenario!F510</f>
        <v>1</v>
      </c>
      <c r="G510" s="154" t="b">
        <f>Scenario!G748=OrigScenario!G510</f>
        <v>1</v>
      </c>
      <c r="H510" s="154" t="b">
        <f>Scenario!H748=OrigScenario!H510</f>
        <v>1</v>
      </c>
      <c r="I510" s="154" t="b">
        <f>Scenario!I748=OrigScenario!I510</f>
        <v>1</v>
      </c>
      <c r="J510" s="154" t="b">
        <f>Scenario!J748=OrigScenario!J510</f>
        <v>1</v>
      </c>
      <c r="K510" s="154" t="b">
        <f>Scenario!K748=OrigScenario!K510</f>
        <v>1</v>
      </c>
      <c r="L510" s="154" t="b">
        <f>Scenario!L748=OrigScenario!L510</f>
        <v>1</v>
      </c>
      <c r="M510" s="154" t="b">
        <f>Scenario!M748=OrigScenario!M510</f>
        <v>1</v>
      </c>
      <c r="N510" s="154" t="b">
        <f>Scenario!N748=OrigScenario!N510</f>
        <v>1</v>
      </c>
      <c r="O510" s="154" t="b">
        <f>Scenario!O748=OrigScenario!O510</f>
        <v>1</v>
      </c>
      <c r="P510" s="154" t="b">
        <f>Scenario!P748=OrigScenario!P510</f>
        <v>1</v>
      </c>
      <c r="Q510" s="154" t="b">
        <f>Scenario!Q748=OrigScenario!Q510</f>
        <v>1</v>
      </c>
      <c r="R510" s="154" t="b">
        <f>Scenario!R748=OrigScenario!R510</f>
        <v>1</v>
      </c>
      <c r="S510" s="154" t="b">
        <f>Scenario!S748=OrigScenario!S510</f>
        <v>1</v>
      </c>
      <c r="T510" s="154" t="b">
        <f>Scenario!T748=OrigScenario!T510</f>
        <v>1</v>
      </c>
      <c r="U510" s="154" t="b">
        <f>Scenario!U748=OrigScenario!U510</f>
        <v>1</v>
      </c>
      <c r="V510" s="154" t="b">
        <f>Scenario!V748=OrigScenario!V510</f>
        <v>1</v>
      </c>
      <c r="W510" s="154" t="b">
        <f>Scenario!W748=OrigScenario!W510</f>
        <v>1</v>
      </c>
      <c r="X510" s="154" t="b">
        <f>Scenario!X748=OrigScenario!X510</f>
        <v>1</v>
      </c>
      <c r="Y510" s="154" t="b">
        <f>Scenario!Y748=OrigScenario!Y510</f>
        <v>1</v>
      </c>
      <c r="Z510" s="154" t="b">
        <f>Scenario!Z748=OrigScenario!Z510</f>
        <v>1</v>
      </c>
      <c r="AA510" s="154" t="b">
        <f>Scenario!AA748=OrigScenario!AA510</f>
        <v>1</v>
      </c>
      <c r="AB510" s="154" t="b">
        <f>Scenario!AB748=OrigScenario!AB510</f>
        <v>1</v>
      </c>
      <c r="AC510" s="154" t="b">
        <f>Scenario!AC748=OrigScenario!AC510</f>
        <v>1</v>
      </c>
      <c r="AD510" s="154" t="b">
        <f>Scenario!AD748=OrigScenario!AD510</f>
        <v>1</v>
      </c>
      <c r="AE510" s="154" t="b">
        <f>Scenario!AE748=OrigScenario!AE510</f>
        <v>1</v>
      </c>
      <c r="AF510" s="154" t="b">
        <f>Scenario!AF748=OrigScenario!AF510</f>
        <v>1</v>
      </c>
      <c r="AG510" s="154" t="b">
        <f>Scenario!AG748=OrigScenario!AG510</f>
        <v>1</v>
      </c>
      <c r="AH510" s="154" t="b">
        <f>Scenario!AH748=OrigScenario!AH510</f>
        <v>1</v>
      </c>
      <c r="AI510" s="154" t="b">
        <f>Scenario!AI748=OrigScenario!AI510</f>
        <v>1</v>
      </c>
      <c r="AJ510" s="154" t="b">
        <f>Scenario!AJ748=OrigScenario!AJ510</f>
        <v>1</v>
      </c>
      <c r="AK510" s="154" t="b">
        <f>Scenario!AK748=OrigScenario!AK510</f>
        <v>1</v>
      </c>
      <c r="AL510" s="154" t="b">
        <f>Scenario!AL748=OrigScenario!AL510</f>
        <v>1</v>
      </c>
      <c r="AM510" s="154" t="b">
        <f>Scenario!AM748=OrigScenario!AM510</f>
        <v>1</v>
      </c>
      <c r="AN510" s="154" t="b">
        <f>Scenario!AN748=OrigScenario!AN510</f>
        <v>1</v>
      </c>
      <c r="AO510" s="154" t="b">
        <f>Scenario!AO748=OrigScenario!AO510</f>
        <v>1</v>
      </c>
      <c r="AP510" s="154" t="b">
        <f>Scenario!AP748=OrigScenario!AP510</f>
        <v>1</v>
      </c>
      <c r="AQ510" s="154" t="b">
        <f>Scenario!AQ748=OrigScenario!AQ510</f>
        <v>1</v>
      </c>
      <c r="AR510" s="154" t="b">
        <f>Scenario!AR748=OrigScenario!AR510</f>
        <v>1</v>
      </c>
      <c r="AS510" s="154" t="b">
        <f>Scenario!AS748=OrigScenario!AS510</f>
        <v>1</v>
      </c>
      <c r="AT510" s="154" t="b">
        <f>Scenario!AT748=OrigScenario!AT510</f>
        <v>1</v>
      </c>
      <c r="AU510" s="154" t="b">
        <f>Scenario!AU748=OrigScenario!AU510</f>
        <v>1</v>
      </c>
      <c r="AV510" s="155" t="b">
        <f>Scenario!AV748=OrigScenario!AV510</f>
        <v>1</v>
      </c>
    </row>
    <row r="511" spans="2:48" x14ac:dyDescent="0.2">
      <c r="B511" s="2" t="b">
        <f>Scenario!B749=OrigScenario!B511</f>
        <v>1</v>
      </c>
      <c r="C511" s="154" t="b">
        <f>Scenario!C749=OrigScenario!C511</f>
        <v>1</v>
      </c>
      <c r="D511" s="154" t="b">
        <f>Scenario!D749=OrigScenario!D511</f>
        <v>1</v>
      </c>
      <c r="E511" s="154" t="b">
        <f>Scenario!E749=OrigScenario!E511</f>
        <v>1</v>
      </c>
      <c r="F511" s="154" t="b">
        <f>Scenario!F749=OrigScenario!F511</f>
        <v>1</v>
      </c>
      <c r="G511" s="154" t="b">
        <f>Scenario!G749=OrigScenario!G511</f>
        <v>1</v>
      </c>
      <c r="H511" s="154" t="b">
        <f>Scenario!H749=OrigScenario!H511</f>
        <v>1</v>
      </c>
      <c r="I511" s="154" t="b">
        <f>Scenario!I749=OrigScenario!I511</f>
        <v>1</v>
      </c>
      <c r="J511" s="154" t="b">
        <f>Scenario!J749=OrigScenario!J511</f>
        <v>1</v>
      </c>
      <c r="K511" s="154" t="b">
        <f>Scenario!K749=OrigScenario!K511</f>
        <v>1</v>
      </c>
      <c r="L511" s="154" t="b">
        <f>Scenario!L749=OrigScenario!L511</f>
        <v>1</v>
      </c>
      <c r="M511" s="154" t="b">
        <f>Scenario!M749=OrigScenario!M511</f>
        <v>1</v>
      </c>
      <c r="N511" s="154" t="b">
        <f>Scenario!N749=OrigScenario!N511</f>
        <v>1</v>
      </c>
      <c r="O511" s="154" t="b">
        <f>Scenario!O749=OrigScenario!O511</f>
        <v>1</v>
      </c>
      <c r="P511" s="154" t="b">
        <f>Scenario!P749=OrigScenario!P511</f>
        <v>1</v>
      </c>
      <c r="Q511" s="154" t="b">
        <f>Scenario!Q749=OrigScenario!Q511</f>
        <v>1</v>
      </c>
      <c r="R511" s="154" t="b">
        <f>Scenario!R749=OrigScenario!R511</f>
        <v>1</v>
      </c>
      <c r="S511" s="154" t="b">
        <f>Scenario!S749=OrigScenario!S511</f>
        <v>1</v>
      </c>
      <c r="T511" s="154" t="b">
        <f>Scenario!T749=OrigScenario!T511</f>
        <v>1</v>
      </c>
      <c r="U511" s="154" t="b">
        <f>Scenario!U749=OrigScenario!U511</f>
        <v>1</v>
      </c>
      <c r="V511" s="154" t="b">
        <f>Scenario!V749=OrigScenario!V511</f>
        <v>1</v>
      </c>
      <c r="W511" s="154" t="b">
        <f>Scenario!W749=OrigScenario!W511</f>
        <v>1</v>
      </c>
      <c r="X511" s="154" t="b">
        <f>Scenario!X749=OrigScenario!X511</f>
        <v>1</v>
      </c>
      <c r="Y511" s="154" t="b">
        <f>Scenario!Y749=OrigScenario!Y511</f>
        <v>1</v>
      </c>
      <c r="Z511" s="154" t="b">
        <f>Scenario!Z749=OrigScenario!Z511</f>
        <v>1</v>
      </c>
      <c r="AA511" s="154" t="b">
        <f>Scenario!AA749=OrigScenario!AA511</f>
        <v>1</v>
      </c>
      <c r="AB511" s="154" t="b">
        <f>Scenario!AB749=OrigScenario!AB511</f>
        <v>1</v>
      </c>
      <c r="AC511" s="154" t="b">
        <f>Scenario!AC749=OrigScenario!AC511</f>
        <v>1</v>
      </c>
      <c r="AD511" s="154" t="b">
        <f>Scenario!AD749=OrigScenario!AD511</f>
        <v>1</v>
      </c>
      <c r="AE511" s="154" t="b">
        <f>Scenario!AE749=OrigScenario!AE511</f>
        <v>1</v>
      </c>
      <c r="AF511" s="154" t="b">
        <f>Scenario!AF749=OrigScenario!AF511</f>
        <v>1</v>
      </c>
      <c r="AG511" s="154" t="b">
        <f>Scenario!AG749=OrigScenario!AG511</f>
        <v>1</v>
      </c>
      <c r="AH511" s="154" t="b">
        <f>Scenario!AH749=OrigScenario!AH511</f>
        <v>1</v>
      </c>
      <c r="AI511" s="154" t="b">
        <f>Scenario!AI749=OrigScenario!AI511</f>
        <v>1</v>
      </c>
      <c r="AJ511" s="154" t="b">
        <f>Scenario!AJ749=OrigScenario!AJ511</f>
        <v>1</v>
      </c>
      <c r="AK511" s="154" t="b">
        <f>Scenario!AK749=OrigScenario!AK511</f>
        <v>1</v>
      </c>
      <c r="AL511" s="154" t="b">
        <f>Scenario!AL749=OrigScenario!AL511</f>
        <v>1</v>
      </c>
      <c r="AM511" s="154" t="b">
        <f>Scenario!AM749=OrigScenario!AM511</f>
        <v>1</v>
      </c>
      <c r="AN511" s="154" t="b">
        <f>Scenario!AN749=OrigScenario!AN511</f>
        <v>1</v>
      </c>
      <c r="AO511" s="154" t="b">
        <f>Scenario!AO749=OrigScenario!AO511</f>
        <v>1</v>
      </c>
      <c r="AP511" s="154" t="b">
        <f>Scenario!AP749=OrigScenario!AP511</f>
        <v>1</v>
      </c>
      <c r="AQ511" s="154" t="b">
        <f>Scenario!AQ749=OrigScenario!AQ511</f>
        <v>1</v>
      </c>
      <c r="AR511" s="154" t="b">
        <f>Scenario!AR749=OrigScenario!AR511</f>
        <v>1</v>
      </c>
      <c r="AS511" s="154" t="b">
        <f>Scenario!AS749=OrigScenario!AS511</f>
        <v>1</v>
      </c>
      <c r="AT511" s="154" t="b">
        <f>Scenario!AT749=OrigScenario!AT511</f>
        <v>1</v>
      </c>
      <c r="AU511" s="154" t="b">
        <f>Scenario!AU749=OrigScenario!AU511</f>
        <v>1</v>
      </c>
      <c r="AV511" s="155" t="b">
        <f>Scenario!AV749=OrigScenario!AV511</f>
        <v>1</v>
      </c>
    </row>
    <row r="512" spans="2:48" x14ac:dyDescent="0.2">
      <c r="B512" s="2" t="b">
        <f>Scenario!B750=OrigScenario!B512</f>
        <v>1</v>
      </c>
      <c r="C512" s="154" t="b">
        <f>Scenario!C750=OrigScenario!C512</f>
        <v>1</v>
      </c>
      <c r="D512" s="154" t="b">
        <f>Scenario!D750=OrigScenario!D512</f>
        <v>1</v>
      </c>
      <c r="E512" s="154" t="b">
        <f>Scenario!E750=OrigScenario!E512</f>
        <v>1</v>
      </c>
      <c r="F512" s="154" t="b">
        <f>Scenario!F750=OrigScenario!F512</f>
        <v>1</v>
      </c>
      <c r="G512" s="154" t="b">
        <f>Scenario!G750=OrigScenario!G512</f>
        <v>1</v>
      </c>
      <c r="H512" s="154" t="b">
        <f>Scenario!H750=OrigScenario!H512</f>
        <v>1</v>
      </c>
      <c r="I512" s="154" t="b">
        <f>Scenario!I750=OrigScenario!I512</f>
        <v>1</v>
      </c>
      <c r="J512" s="154" t="b">
        <f>Scenario!J750=OrigScenario!J512</f>
        <v>1</v>
      </c>
      <c r="K512" s="154" t="b">
        <f>Scenario!K750=OrigScenario!K512</f>
        <v>1</v>
      </c>
      <c r="L512" s="154" t="b">
        <f>Scenario!L750=OrigScenario!L512</f>
        <v>1</v>
      </c>
      <c r="M512" s="154" t="b">
        <f>Scenario!M750=OrigScenario!M512</f>
        <v>1</v>
      </c>
      <c r="N512" s="154" t="b">
        <f>Scenario!N750=OrigScenario!N512</f>
        <v>1</v>
      </c>
      <c r="O512" s="154" t="b">
        <f>Scenario!O750=OrigScenario!O512</f>
        <v>1</v>
      </c>
      <c r="P512" s="154" t="b">
        <f>Scenario!P750=OrigScenario!P512</f>
        <v>1</v>
      </c>
      <c r="Q512" s="154" t="b">
        <f>Scenario!Q750=OrigScenario!Q512</f>
        <v>1</v>
      </c>
      <c r="R512" s="154" t="b">
        <f>Scenario!R750=OrigScenario!R512</f>
        <v>1</v>
      </c>
      <c r="S512" s="154" t="b">
        <f>Scenario!S750=OrigScenario!S512</f>
        <v>1</v>
      </c>
      <c r="T512" s="154" t="b">
        <f>Scenario!T750=OrigScenario!T512</f>
        <v>1</v>
      </c>
      <c r="U512" s="154" t="b">
        <f>Scenario!U750=OrigScenario!U512</f>
        <v>1</v>
      </c>
      <c r="V512" s="154" t="b">
        <f>Scenario!V750=OrigScenario!V512</f>
        <v>1</v>
      </c>
      <c r="W512" s="154" t="b">
        <f>Scenario!W750=OrigScenario!W512</f>
        <v>1</v>
      </c>
      <c r="X512" s="154" t="b">
        <f>Scenario!X750=OrigScenario!X512</f>
        <v>1</v>
      </c>
      <c r="Y512" s="154" t="b">
        <f>Scenario!Y750=OrigScenario!Y512</f>
        <v>1</v>
      </c>
      <c r="Z512" s="154" t="b">
        <f>Scenario!Z750=OrigScenario!Z512</f>
        <v>1</v>
      </c>
      <c r="AA512" s="154" t="b">
        <f>Scenario!AA750=OrigScenario!AA512</f>
        <v>1</v>
      </c>
      <c r="AB512" s="154" t="b">
        <f>Scenario!AB750=OrigScenario!AB512</f>
        <v>1</v>
      </c>
      <c r="AC512" s="154" t="b">
        <f>Scenario!AC750=OrigScenario!AC512</f>
        <v>1</v>
      </c>
      <c r="AD512" s="154" t="b">
        <f>Scenario!AD750=OrigScenario!AD512</f>
        <v>1</v>
      </c>
      <c r="AE512" s="154" t="b">
        <f>Scenario!AE750=OrigScenario!AE512</f>
        <v>1</v>
      </c>
      <c r="AF512" s="154" t="b">
        <f>Scenario!AF750=OrigScenario!AF512</f>
        <v>1</v>
      </c>
      <c r="AG512" s="154" t="b">
        <f>Scenario!AG750=OrigScenario!AG512</f>
        <v>1</v>
      </c>
      <c r="AH512" s="154" t="b">
        <f>Scenario!AH750=OrigScenario!AH512</f>
        <v>1</v>
      </c>
      <c r="AI512" s="154" t="b">
        <f>Scenario!AI750=OrigScenario!AI512</f>
        <v>1</v>
      </c>
      <c r="AJ512" s="154" t="b">
        <f>Scenario!AJ750=OrigScenario!AJ512</f>
        <v>1</v>
      </c>
      <c r="AK512" s="154" t="b">
        <f>Scenario!AK750=OrigScenario!AK512</f>
        <v>1</v>
      </c>
      <c r="AL512" s="154" t="b">
        <f>Scenario!AL750=OrigScenario!AL512</f>
        <v>1</v>
      </c>
      <c r="AM512" s="154" t="b">
        <f>Scenario!AM750=OrigScenario!AM512</f>
        <v>1</v>
      </c>
      <c r="AN512" s="154" t="b">
        <f>Scenario!AN750=OrigScenario!AN512</f>
        <v>1</v>
      </c>
      <c r="AO512" s="154" t="b">
        <f>Scenario!AO750=OrigScenario!AO512</f>
        <v>1</v>
      </c>
      <c r="AP512" s="154" t="b">
        <f>Scenario!AP750=OrigScenario!AP512</f>
        <v>1</v>
      </c>
      <c r="AQ512" s="154" t="b">
        <f>Scenario!AQ750=OrigScenario!AQ512</f>
        <v>1</v>
      </c>
      <c r="AR512" s="154" t="b">
        <f>Scenario!AR750=OrigScenario!AR512</f>
        <v>1</v>
      </c>
      <c r="AS512" s="154" t="b">
        <f>Scenario!AS750=OrigScenario!AS512</f>
        <v>1</v>
      </c>
      <c r="AT512" s="154" t="b">
        <f>Scenario!AT750=OrigScenario!AT512</f>
        <v>1</v>
      </c>
      <c r="AU512" s="154" t="b">
        <f>Scenario!AU750=OrigScenario!AU512</f>
        <v>1</v>
      </c>
      <c r="AV512" s="154" t="b">
        <f>Scenario!AV750=OrigScenario!AV512</f>
        <v>1</v>
      </c>
    </row>
    <row r="513" spans="2:48" x14ac:dyDescent="0.2">
      <c r="B513" s="2" t="b">
        <f>Scenario!B751=OrigScenario!B513</f>
        <v>1</v>
      </c>
      <c r="C513" s="156" t="b">
        <f>Scenario!C751=OrigScenario!C513</f>
        <v>1</v>
      </c>
      <c r="D513" s="156" t="b">
        <f>Scenario!D751=OrigScenario!D513</f>
        <v>1</v>
      </c>
      <c r="E513" s="156" t="b">
        <f>Scenario!E751=OrigScenario!E513</f>
        <v>1</v>
      </c>
      <c r="F513" s="156" t="b">
        <f>Scenario!F751=OrigScenario!F513</f>
        <v>1</v>
      </c>
      <c r="G513" s="156" t="b">
        <f>Scenario!G751=OrigScenario!G513</f>
        <v>1</v>
      </c>
      <c r="H513" s="156" t="b">
        <f>Scenario!H751=OrigScenario!H513</f>
        <v>1</v>
      </c>
      <c r="I513" s="156" t="b">
        <f>Scenario!I751=OrigScenario!I513</f>
        <v>1</v>
      </c>
      <c r="J513" s="156" t="b">
        <f>Scenario!J751=OrigScenario!J513</f>
        <v>1</v>
      </c>
      <c r="K513" s="156" t="b">
        <f>Scenario!K751=OrigScenario!K513</f>
        <v>1</v>
      </c>
      <c r="L513" s="156" t="b">
        <f>Scenario!L751=OrigScenario!L513</f>
        <v>1</v>
      </c>
      <c r="M513" s="156" t="b">
        <f>Scenario!M751=OrigScenario!M513</f>
        <v>1</v>
      </c>
      <c r="N513" s="156" t="b">
        <f>Scenario!N751=OrigScenario!N513</f>
        <v>1</v>
      </c>
      <c r="O513" s="156" t="b">
        <f>Scenario!O751=OrigScenario!O513</f>
        <v>1</v>
      </c>
      <c r="P513" s="156" t="b">
        <f>Scenario!P751=OrigScenario!P513</f>
        <v>1</v>
      </c>
      <c r="Q513" s="156" t="b">
        <f>Scenario!Q751=OrigScenario!Q513</f>
        <v>1</v>
      </c>
      <c r="R513" s="156" t="b">
        <f>Scenario!R751=OrigScenario!R513</f>
        <v>1</v>
      </c>
      <c r="S513" s="156" t="b">
        <f>Scenario!S751=OrigScenario!S513</f>
        <v>1</v>
      </c>
      <c r="T513" s="156" t="b">
        <f>Scenario!T751=OrigScenario!T513</f>
        <v>1</v>
      </c>
      <c r="U513" s="156" t="b">
        <f>Scenario!U751=OrigScenario!U513</f>
        <v>1</v>
      </c>
      <c r="V513" s="156" t="b">
        <f>Scenario!V751=OrigScenario!V513</f>
        <v>1</v>
      </c>
      <c r="W513" s="156" t="b">
        <f>Scenario!W751=OrigScenario!W513</f>
        <v>1</v>
      </c>
      <c r="X513" s="156" t="b">
        <f>Scenario!X751=OrigScenario!X513</f>
        <v>1</v>
      </c>
      <c r="Y513" s="156" t="b">
        <f>Scenario!Y751=OrigScenario!Y513</f>
        <v>1</v>
      </c>
      <c r="Z513" s="156" t="b">
        <f>Scenario!Z751=OrigScenario!Z513</f>
        <v>1</v>
      </c>
      <c r="AA513" s="156" t="b">
        <f>Scenario!AA751=OrigScenario!AA513</f>
        <v>1</v>
      </c>
      <c r="AB513" s="156" t="b">
        <f>Scenario!AB751=OrigScenario!AB513</f>
        <v>1</v>
      </c>
      <c r="AC513" s="156" t="b">
        <f>Scenario!AC751=OrigScenario!AC513</f>
        <v>1</v>
      </c>
      <c r="AD513" s="156" t="b">
        <f>Scenario!AD751=OrigScenario!AD513</f>
        <v>1</v>
      </c>
      <c r="AE513" s="156" t="b">
        <f>Scenario!AE751=OrigScenario!AE513</f>
        <v>1</v>
      </c>
      <c r="AF513" s="156" t="b">
        <f>Scenario!AF751=OrigScenario!AF513</f>
        <v>1</v>
      </c>
      <c r="AG513" s="156" t="b">
        <f>Scenario!AG751=OrigScenario!AG513</f>
        <v>1</v>
      </c>
      <c r="AH513" s="156" t="b">
        <f>Scenario!AH751=OrigScenario!AH513</f>
        <v>1</v>
      </c>
      <c r="AI513" s="156" t="b">
        <f>Scenario!AI751=OrigScenario!AI513</f>
        <v>1</v>
      </c>
      <c r="AJ513" s="156" t="b">
        <f>Scenario!AJ751=OrigScenario!AJ513</f>
        <v>1</v>
      </c>
      <c r="AK513" s="156" t="b">
        <f>Scenario!AK751=OrigScenario!AK513</f>
        <v>1</v>
      </c>
      <c r="AL513" s="156" t="b">
        <f>Scenario!AL751=OrigScenario!AL513</f>
        <v>1</v>
      </c>
      <c r="AM513" s="156" t="b">
        <f>Scenario!AM751=OrigScenario!AM513</f>
        <v>1</v>
      </c>
      <c r="AN513" s="156" t="b">
        <f>Scenario!AN751=OrigScenario!AN513</f>
        <v>1</v>
      </c>
      <c r="AO513" s="156" t="b">
        <f>Scenario!AO751=OrigScenario!AO513</f>
        <v>1</v>
      </c>
      <c r="AP513" s="156" t="b">
        <f>Scenario!AP751=OrigScenario!AP513</f>
        <v>1</v>
      </c>
      <c r="AQ513" s="156" t="b">
        <f>Scenario!AQ751=OrigScenario!AQ513</f>
        <v>1</v>
      </c>
      <c r="AR513" s="156" t="b">
        <f>Scenario!AR751=OrigScenario!AR513</f>
        <v>1</v>
      </c>
      <c r="AS513" s="156" t="b">
        <f>Scenario!AS751=OrigScenario!AS513</f>
        <v>1</v>
      </c>
      <c r="AT513" s="156" t="b">
        <f>Scenario!AT751=OrigScenario!AT513</f>
        <v>1</v>
      </c>
      <c r="AU513" s="156" t="b">
        <f>Scenario!AU751=OrigScenario!AU513</f>
        <v>1</v>
      </c>
      <c r="AV513" s="157" t="b">
        <f>Scenario!AV751=OrigScenario!AV513</f>
        <v>1</v>
      </c>
    </row>
    <row r="514" spans="2:48" x14ac:dyDescent="0.2">
      <c r="B514" s="2" t="b">
        <f>Scenario!B752=OrigScenario!B514</f>
        <v>1</v>
      </c>
      <c r="C514" s="156" t="b">
        <f>Scenario!C752=OrigScenario!C514</f>
        <v>1</v>
      </c>
      <c r="D514" s="156" t="b">
        <f>Scenario!D752=OrigScenario!D514</f>
        <v>1</v>
      </c>
      <c r="E514" s="156" t="b">
        <f>Scenario!E752=OrigScenario!E514</f>
        <v>1</v>
      </c>
      <c r="F514" s="156" t="b">
        <f>Scenario!F752=OrigScenario!F514</f>
        <v>1</v>
      </c>
      <c r="G514" s="156" t="b">
        <f>Scenario!G752=OrigScenario!G514</f>
        <v>1</v>
      </c>
      <c r="H514" s="156" t="b">
        <f>Scenario!H752=OrigScenario!H514</f>
        <v>1</v>
      </c>
      <c r="I514" s="156" t="b">
        <f>Scenario!I752=OrigScenario!I514</f>
        <v>1</v>
      </c>
      <c r="J514" s="156" t="b">
        <f>Scenario!J752=OrigScenario!J514</f>
        <v>1</v>
      </c>
      <c r="K514" s="156" t="b">
        <f>Scenario!K752=OrigScenario!K514</f>
        <v>1</v>
      </c>
      <c r="L514" s="156" t="b">
        <f>Scenario!L752=OrigScenario!L514</f>
        <v>1</v>
      </c>
      <c r="M514" s="156" t="b">
        <f>Scenario!M752=OrigScenario!M514</f>
        <v>1</v>
      </c>
      <c r="N514" s="156" t="b">
        <f>Scenario!N752=OrigScenario!N514</f>
        <v>1</v>
      </c>
      <c r="O514" s="156" t="b">
        <f>Scenario!O752=OrigScenario!O514</f>
        <v>1</v>
      </c>
      <c r="P514" s="156" t="b">
        <f>Scenario!P752=OrigScenario!P514</f>
        <v>1</v>
      </c>
      <c r="Q514" s="156" t="b">
        <f>Scenario!Q752=OrigScenario!Q514</f>
        <v>1</v>
      </c>
      <c r="R514" s="156" t="b">
        <f>Scenario!R752=OrigScenario!R514</f>
        <v>1</v>
      </c>
      <c r="S514" s="156" t="b">
        <f>Scenario!S752=OrigScenario!S514</f>
        <v>1</v>
      </c>
      <c r="T514" s="156" t="b">
        <f>Scenario!T752=OrigScenario!T514</f>
        <v>1</v>
      </c>
      <c r="U514" s="156" t="b">
        <f>Scenario!U752=OrigScenario!U514</f>
        <v>1</v>
      </c>
      <c r="V514" s="156" t="b">
        <f>Scenario!V752=OrigScenario!V514</f>
        <v>1</v>
      </c>
      <c r="W514" s="156" t="b">
        <f>Scenario!W752=OrigScenario!W514</f>
        <v>1</v>
      </c>
      <c r="X514" s="156" t="b">
        <f>Scenario!X752=OrigScenario!X514</f>
        <v>1</v>
      </c>
      <c r="Y514" s="156" t="b">
        <f>Scenario!Y752=OrigScenario!Y514</f>
        <v>1</v>
      </c>
      <c r="Z514" s="156" t="b">
        <f>Scenario!Z752=OrigScenario!Z514</f>
        <v>1</v>
      </c>
      <c r="AA514" s="156" t="b">
        <f>Scenario!AA752=OrigScenario!AA514</f>
        <v>1</v>
      </c>
      <c r="AB514" s="156" t="b">
        <f>Scenario!AB752=OrigScenario!AB514</f>
        <v>1</v>
      </c>
      <c r="AC514" s="156" t="b">
        <f>Scenario!AC752=OrigScenario!AC514</f>
        <v>1</v>
      </c>
      <c r="AD514" s="156" t="b">
        <f>Scenario!AD752=OrigScenario!AD514</f>
        <v>1</v>
      </c>
      <c r="AE514" s="156" t="b">
        <f>Scenario!AE752=OrigScenario!AE514</f>
        <v>1</v>
      </c>
      <c r="AF514" s="156" t="b">
        <f>Scenario!AF752=OrigScenario!AF514</f>
        <v>1</v>
      </c>
      <c r="AG514" s="156" t="b">
        <f>Scenario!AG752=OrigScenario!AG514</f>
        <v>1</v>
      </c>
      <c r="AH514" s="156" t="b">
        <f>Scenario!AH752=OrigScenario!AH514</f>
        <v>1</v>
      </c>
      <c r="AI514" s="156" t="b">
        <f>Scenario!AI752=OrigScenario!AI514</f>
        <v>1</v>
      </c>
      <c r="AJ514" s="156" t="b">
        <f>Scenario!AJ752=OrigScenario!AJ514</f>
        <v>1</v>
      </c>
      <c r="AK514" s="156" t="b">
        <f>Scenario!AK752=OrigScenario!AK514</f>
        <v>1</v>
      </c>
      <c r="AL514" s="156" t="b">
        <f>Scenario!AL752=OrigScenario!AL514</f>
        <v>1</v>
      </c>
      <c r="AM514" s="156" t="b">
        <f>Scenario!AM752=OrigScenario!AM514</f>
        <v>1</v>
      </c>
      <c r="AN514" s="156" t="b">
        <f>Scenario!AN752=OrigScenario!AN514</f>
        <v>1</v>
      </c>
      <c r="AO514" s="156" t="b">
        <f>Scenario!AO752=OrigScenario!AO514</f>
        <v>1</v>
      </c>
      <c r="AP514" s="156" t="b">
        <f>Scenario!AP752=OrigScenario!AP514</f>
        <v>1</v>
      </c>
      <c r="AQ514" s="156" t="b">
        <f>Scenario!AQ752=OrigScenario!AQ514</f>
        <v>1</v>
      </c>
      <c r="AR514" s="156" t="b">
        <f>Scenario!AR752=OrigScenario!AR514</f>
        <v>1</v>
      </c>
      <c r="AS514" s="156" t="b">
        <f>Scenario!AS752=OrigScenario!AS514</f>
        <v>1</v>
      </c>
      <c r="AT514" s="156" t="b">
        <f>Scenario!AT752=OrigScenario!AT514</f>
        <v>1</v>
      </c>
      <c r="AU514" s="156" t="b">
        <f>Scenario!AU752=OrigScenario!AU514</f>
        <v>1</v>
      </c>
      <c r="AV514" s="157" t="b">
        <f>Scenario!AV752=OrigScenario!AV514</f>
        <v>1</v>
      </c>
    </row>
    <row r="515" spans="2:48" x14ac:dyDescent="0.2">
      <c r="B515" s="2" t="b">
        <f>Scenario!B753=OrigScenario!B515</f>
        <v>1</v>
      </c>
      <c r="C515" s="156" t="b">
        <f>Scenario!C753=OrigScenario!C515</f>
        <v>1</v>
      </c>
      <c r="D515" s="156" t="b">
        <f>Scenario!D753=OrigScenario!D515</f>
        <v>1</v>
      </c>
      <c r="E515" s="156" t="b">
        <f>Scenario!E753=OrigScenario!E515</f>
        <v>1</v>
      </c>
      <c r="F515" s="156" t="b">
        <f>Scenario!F753=OrigScenario!F515</f>
        <v>1</v>
      </c>
      <c r="G515" s="156" t="b">
        <f>Scenario!G753=OrigScenario!G515</f>
        <v>1</v>
      </c>
      <c r="H515" s="156" t="b">
        <f>Scenario!H753=OrigScenario!H515</f>
        <v>1</v>
      </c>
      <c r="I515" s="156" t="b">
        <f>Scenario!I753=OrigScenario!I515</f>
        <v>1</v>
      </c>
      <c r="J515" s="156" t="b">
        <f>Scenario!J753=OrigScenario!J515</f>
        <v>1</v>
      </c>
      <c r="K515" s="156" t="b">
        <f>Scenario!K753=OrigScenario!K515</f>
        <v>1</v>
      </c>
      <c r="L515" s="156" t="b">
        <f>Scenario!L753=OrigScenario!L515</f>
        <v>1</v>
      </c>
      <c r="M515" s="156" t="b">
        <f>Scenario!M753=OrigScenario!M515</f>
        <v>1</v>
      </c>
      <c r="N515" s="156" t="b">
        <f>Scenario!N753=OrigScenario!N515</f>
        <v>1</v>
      </c>
      <c r="O515" s="156" t="b">
        <f>Scenario!O753=OrigScenario!O515</f>
        <v>1</v>
      </c>
      <c r="P515" s="156" t="b">
        <f>Scenario!P753=OrigScenario!P515</f>
        <v>1</v>
      </c>
      <c r="Q515" s="156" t="b">
        <f>Scenario!Q753=OrigScenario!Q515</f>
        <v>1</v>
      </c>
      <c r="R515" s="156" t="b">
        <f>Scenario!R753=OrigScenario!R515</f>
        <v>1</v>
      </c>
      <c r="S515" s="156" t="b">
        <f>Scenario!S753=OrigScenario!S515</f>
        <v>1</v>
      </c>
      <c r="T515" s="156" t="b">
        <f>Scenario!T753=OrigScenario!T515</f>
        <v>1</v>
      </c>
      <c r="U515" s="156" t="b">
        <f>Scenario!U753=OrigScenario!U515</f>
        <v>1</v>
      </c>
      <c r="V515" s="156" t="b">
        <f>Scenario!V753=OrigScenario!V515</f>
        <v>1</v>
      </c>
      <c r="W515" s="156" t="b">
        <f>Scenario!W753=OrigScenario!W515</f>
        <v>1</v>
      </c>
      <c r="X515" s="156" t="b">
        <f>Scenario!X753=OrigScenario!X515</f>
        <v>1</v>
      </c>
      <c r="Y515" s="156" t="b">
        <f>Scenario!Y753=OrigScenario!Y515</f>
        <v>1</v>
      </c>
      <c r="Z515" s="156" t="b">
        <f>Scenario!Z753=OrigScenario!Z515</f>
        <v>1</v>
      </c>
      <c r="AA515" s="156" t="b">
        <f>Scenario!AA753=OrigScenario!AA515</f>
        <v>1</v>
      </c>
      <c r="AB515" s="156" t="b">
        <f>Scenario!AB753=OrigScenario!AB515</f>
        <v>1</v>
      </c>
      <c r="AC515" s="156" t="b">
        <f>Scenario!AC753=OrigScenario!AC515</f>
        <v>1</v>
      </c>
      <c r="AD515" s="156" t="b">
        <f>Scenario!AD753=OrigScenario!AD515</f>
        <v>1</v>
      </c>
      <c r="AE515" s="156" t="b">
        <f>Scenario!AE753=OrigScenario!AE515</f>
        <v>1</v>
      </c>
      <c r="AF515" s="156" t="b">
        <f>Scenario!AF753=OrigScenario!AF515</f>
        <v>1</v>
      </c>
      <c r="AG515" s="156" t="b">
        <f>Scenario!AG753=OrigScenario!AG515</f>
        <v>1</v>
      </c>
      <c r="AH515" s="156" t="b">
        <f>Scenario!AH753=OrigScenario!AH515</f>
        <v>1</v>
      </c>
      <c r="AI515" s="156" t="b">
        <f>Scenario!AI753=OrigScenario!AI515</f>
        <v>1</v>
      </c>
      <c r="AJ515" s="156" t="b">
        <f>Scenario!AJ753=OrigScenario!AJ515</f>
        <v>1</v>
      </c>
      <c r="AK515" s="156" t="b">
        <f>Scenario!AK753=OrigScenario!AK515</f>
        <v>1</v>
      </c>
      <c r="AL515" s="156" t="b">
        <f>Scenario!AL753=OrigScenario!AL515</f>
        <v>1</v>
      </c>
      <c r="AM515" s="156" t="b">
        <f>Scenario!AM753=OrigScenario!AM515</f>
        <v>1</v>
      </c>
      <c r="AN515" s="156" t="b">
        <f>Scenario!AN753=OrigScenario!AN515</f>
        <v>1</v>
      </c>
      <c r="AO515" s="156" t="b">
        <f>Scenario!AO753=OrigScenario!AO515</f>
        <v>1</v>
      </c>
      <c r="AP515" s="156" t="b">
        <f>Scenario!AP753=OrigScenario!AP515</f>
        <v>1</v>
      </c>
      <c r="AQ515" s="156" t="b">
        <f>Scenario!AQ753=OrigScenario!AQ515</f>
        <v>1</v>
      </c>
      <c r="AR515" s="156" t="b">
        <f>Scenario!AR753=OrigScenario!AR515</f>
        <v>1</v>
      </c>
      <c r="AS515" s="156" t="b">
        <f>Scenario!AS753=OrigScenario!AS515</f>
        <v>1</v>
      </c>
      <c r="AT515" s="156" t="b">
        <f>Scenario!AT753=OrigScenario!AT515</f>
        <v>1</v>
      </c>
      <c r="AU515" s="156" t="b">
        <f>Scenario!AU753=OrigScenario!AU515</f>
        <v>1</v>
      </c>
      <c r="AV515" s="157" t="b">
        <f>Scenario!AV753=OrigScenario!AV515</f>
        <v>1</v>
      </c>
    </row>
    <row r="516" spans="2:48" x14ac:dyDescent="0.2">
      <c r="B516" s="2" t="b">
        <f>Scenario!B754=OrigScenario!B516</f>
        <v>1</v>
      </c>
      <c r="C516" s="156" t="b">
        <f>Scenario!C754=OrigScenario!C516</f>
        <v>1</v>
      </c>
      <c r="D516" s="156" t="b">
        <f>Scenario!D754=OrigScenario!D516</f>
        <v>1</v>
      </c>
      <c r="E516" s="156" t="b">
        <f>Scenario!E754=OrigScenario!E516</f>
        <v>1</v>
      </c>
      <c r="F516" s="156" t="b">
        <f>Scenario!F754=OrigScenario!F516</f>
        <v>1</v>
      </c>
      <c r="G516" s="156" t="b">
        <f>Scenario!G754=OrigScenario!G516</f>
        <v>1</v>
      </c>
      <c r="H516" s="156" t="b">
        <f>Scenario!H754=OrigScenario!H516</f>
        <v>1</v>
      </c>
      <c r="I516" s="156" t="b">
        <f>Scenario!I754=OrigScenario!I516</f>
        <v>1</v>
      </c>
      <c r="J516" s="156" t="b">
        <f>Scenario!J754=OrigScenario!J516</f>
        <v>1</v>
      </c>
      <c r="K516" s="156" t="b">
        <f>Scenario!K754=OrigScenario!K516</f>
        <v>1</v>
      </c>
      <c r="L516" s="156" t="b">
        <f>Scenario!L754=OrigScenario!L516</f>
        <v>1</v>
      </c>
      <c r="M516" s="156" t="b">
        <f>Scenario!M754=OrigScenario!M516</f>
        <v>1</v>
      </c>
      <c r="N516" s="156" t="b">
        <f>Scenario!N754=OrigScenario!N516</f>
        <v>1</v>
      </c>
      <c r="O516" s="156" t="b">
        <f>Scenario!O754=OrigScenario!O516</f>
        <v>1</v>
      </c>
      <c r="P516" s="156" t="b">
        <f>Scenario!P754=OrigScenario!P516</f>
        <v>1</v>
      </c>
      <c r="Q516" s="156" t="b">
        <f>Scenario!Q754=OrigScenario!Q516</f>
        <v>1</v>
      </c>
      <c r="R516" s="156" t="b">
        <f>Scenario!R754=OrigScenario!R516</f>
        <v>1</v>
      </c>
      <c r="S516" s="156" t="b">
        <f>Scenario!S754=OrigScenario!S516</f>
        <v>1</v>
      </c>
      <c r="T516" s="156" t="b">
        <f>Scenario!T754=OrigScenario!T516</f>
        <v>1</v>
      </c>
      <c r="U516" s="156" t="b">
        <f>Scenario!U754=OrigScenario!U516</f>
        <v>1</v>
      </c>
      <c r="V516" s="156" t="b">
        <f>Scenario!V754=OrigScenario!V516</f>
        <v>1</v>
      </c>
      <c r="W516" s="156" t="b">
        <f>Scenario!W754=OrigScenario!W516</f>
        <v>1</v>
      </c>
      <c r="X516" s="156" t="b">
        <f>Scenario!X754=OrigScenario!X516</f>
        <v>1</v>
      </c>
      <c r="Y516" s="156" t="b">
        <f>Scenario!Y754=OrigScenario!Y516</f>
        <v>1</v>
      </c>
      <c r="Z516" s="156" t="b">
        <f>Scenario!Z754=OrigScenario!Z516</f>
        <v>1</v>
      </c>
      <c r="AA516" s="156" t="b">
        <f>Scenario!AA754=OrigScenario!AA516</f>
        <v>1</v>
      </c>
      <c r="AB516" s="156" t="b">
        <f>Scenario!AB754=OrigScenario!AB516</f>
        <v>1</v>
      </c>
      <c r="AC516" s="156" t="b">
        <f>Scenario!AC754=OrigScenario!AC516</f>
        <v>1</v>
      </c>
      <c r="AD516" s="156" t="b">
        <f>Scenario!AD754=OrigScenario!AD516</f>
        <v>1</v>
      </c>
      <c r="AE516" s="156" t="b">
        <f>Scenario!AE754=OrigScenario!AE516</f>
        <v>1</v>
      </c>
      <c r="AF516" s="156" t="b">
        <f>Scenario!AF754=OrigScenario!AF516</f>
        <v>1</v>
      </c>
      <c r="AG516" s="156" t="b">
        <f>Scenario!AG754=OrigScenario!AG516</f>
        <v>1</v>
      </c>
      <c r="AH516" s="156" t="b">
        <f>Scenario!AH754=OrigScenario!AH516</f>
        <v>1</v>
      </c>
      <c r="AI516" s="156" t="b">
        <f>Scenario!AI754=OrigScenario!AI516</f>
        <v>1</v>
      </c>
      <c r="AJ516" s="156" t="b">
        <f>Scenario!AJ754=OrigScenario!AJ516</f>
        <v>1</v>
      </c>
      <c r="AK516" s="156" t="b">
        <f>Scenario!AK754=OrigScenario!AK516</f>
        <v>1</v>
      </c>
      <c r="AL516" s="156" t="b">
        <f>Scenario!AL754=OrigScenario!AL516</f>
        <v>1</v>
      </c>
      <c r="AM516" s="156" t="b">
        <f>Scenario!AM754=OrigScenario!AM516</f>
        <v>1</v>
      </c>
      <c r="AN516" s="156" t="b">
        <f>Scenario!AN754=OrigScenario!AN516</f>
        <v>1</v>
      </c>
      <c r="AO516" s="156" t="b">
        <f>Scenario!AO754=OrigScenario!AO516</f>
        <v>1</v>
      </c>
      <c r="AP516" s="156" t="b">
        <f>Scenario!AP754=OrigScenario!AP516</f>
        <v>1</v>
      </c>
      <c r="AQ516" s="156" t="b">
        <f>Scenario!AQ754=OrigScenario!AQ516</f>
        <v>1</v>
      </c>
      <c r="AR516" s="156" t="b">
        <f>Scenario!AR754=OrigScenario!AR516</f>
        <v>1</v>
      </c>
      <c r="AS516" s="156" t="b">
        <f>Scenario!AS754=OrigScenario!AS516</f>
        <v>1</v>
      </c>
      <c r="AT516" s="156" t="b">
        <f>Scenario!AT754=OrigScenario!AT516</f>
        <v>1</v>
      </c>
      <c r="AU516" s="156" t="b">
        <f>Scenario!AU754=OrigScenario!AU516</f>
        <v>1</v>
      </c>
      <c r="AV516" s="157" t="b">
        <f>Scenario!AV754=OrigScenario!AV516</f>
        <v>1</v>
      </c>
    </row>
    <row r="517" spans="2:48" ht="13.5" thickBot="1" x14ac:dyDescent="0.25">
      <c r="B517" s="341" t="b">
        <f>Scenario!B755=OrigScenario!B517</f>
        <v>0</v>
      </c>
      <c r="C517" s="342" t="b">
        <f>Scenario!C755=OrigScenario!C517</f>
        <v>1</v>
      </c>
      <c r="D517" s="342" t="b">
        <f>Scenario!D755=OrigScenario!D517</f>
        <v>1</v>
      </c>
      <c r="E517" s="342" t="b">
        <f>Scenario!E755=OrigScenario!E517</f>
        <v>1</v>
      </c>
      <c r="F517" s="342" t="b">
        <f>Scenario!F755=OrigScenario!F517</f>
        <v>1</v>
      </c>
      <c r="G517" s="342" t="b">
        <f>Scenario!G755=OrigScenario!G517</f>
        <v>1</v>
      </c>
      <c r="H517" s="342" t="b">
        <f>Scenario!H755=OrigScenario!H517</f>
        <v>1</v>
      </c>
      <c r="I517" s="342" t="b">
        <f>Scenario!I755=OrigScenario!I517</f>
        <v>1</v>
      </c>
      <c r="J517" s="342" t="b">
        <f>Scenario!J755=OrigScenario!J517</f>
        <v>1</v>
      </c>
      <c r="K517" s="342" t="b">
        <f>Scenario!K755=OrigScenario!K517</f>
        <v>1</v>
      </c>
      <c r="L517" s="342" t="b">
        <f>Scenario!L755=OrigScenario!L517</f>
        <v>1</v>
      </c>
      <c r="M517" s="342" t="b">
        <f>Scenario!M755=OrigScenario!M517</f>
        <v>1</v>
      </c>
      <c r="N517" s="342" t="b">
        <f>Scenario!N755=OrigScenario!N517</f>
        <v>1</v>
      </c>
      <c r="O517" s="342" t="b">
        <f>Scenario!O755=OrigScenario!O517</f>
        <v>1</v>
      </c>
      <c r="P517" s="342" t="b">
        <f>Scenario!P755=OrigScenario!P517</f>
        <v>1</v>
      </c>
      <c r="Q517" s="342" t="b">
        <f>Scenario!Q755=OrigScenario!Q517</f>
        <v>1</v>
      </c>
      <c r="R517" s="342" t="b">
        <f>Scenario!R755=OrigScenario!R517</f>
        <v>1</v>
      </c>
      <c r="S517" s="342" t="b">
        <f>Scenario!S755=OrigScenario!S517</f>
        <v>1</v>
      </c>
      <c r="T517" s="342" t="b">
        <f>Scenario!T755=OrigScenario!T517</f>
        <v>1</v>
      </c>
      <c r="U517" s="342" t="b">
        <f>Scenario!U755=OrigScenario!U517</f>
        <v>1</v>
      </c>
      <c r="V517" s="342" t="b">
        <f>Scenario!V755=OrigScenario!V517</f>
        <v>1</v>
      </c>
      <c r="W517" s="342" t="b">
        <f>Scenario!W755=OrigScenario!W517</f>
        <v>1</v>
      </c>
      <c r="X517" s="342" t="b">
        <f>Scenario!X755=OrigScenario!X517</f>
        <v>1</v>
      </c>
      <c r="Y517" s="342" t="b">
        <f>Scenario!Y755=OrigScenario!Y517</f>
        <v>1</v>
      </c>
      <c r="Z517" s="342" t="b">
        <f>Scenario!Z755=OrigScenario!Z517</f>
        <v>1</v>
      </c>
      <c r="AA517" s="342" t="b">
        <f>Scenario!AA755=OrigScenario!AA517</f>
        <v>1</v>
      </c>
      <c r="AB517" s="342" t="b">
        <f>Scenario!AB755=OrigScenario!AB517</f>
        <v>1</v>
      </c>
      <c r="AC517" s="342" t="b">
        <f>Scenario!AC755=OrigScenario!AC517</f>
        <v>1</v>
      </c>
      <c r="AD517" s="342" t="b">
        <f>Scenario!AD755=OrigScenario!AD517</f>
        <v>1</v>
      </c>
      <c r="AE517" s="342" t="b">
        <f>Scenario!AE755=OrigScenario!AE517</f>
        <v>1</v>
      </c>
      <c r="AF517" s="342" t="b">
        <f>Scenario!AF755=OrigScenario!AF517</f>
        <v>1</v>
      </c>
      <c r="AG517" s="342" t="b">
        <f>Scenario!AG755=OrigScenario!AG517</f>
        <v>1</v>
      </c>
      <c r="AH517" s="342" t="b">
        <f>Scenario!AH755=OrigScenario!AH517</f>
        <v>1</v>
      </c>
      <c r="AI517" s="342" t="b">
        <f>Scenario!AI755=OrigScenario!AI517</f>
        <v>1</v>
      </c>
      <c r="AJ517" s="342" t="b">
        <f>Scenario!AJ755=OrigScenario!AJ517</f>
        <v>1</v>
      </c>
      <c r="AK517" s="342" t="b">
        <f>Scenario!AK755=OrigScenario!AK517</f>
        <v>1</v>
      </c>
      <c r="AL517" s="342" t="b">
        <f>Scenario!AL755=OrigScenario!AL517</f>
        <v>1</v>
      </c>
      <c r="AM517" s="342" t="b">
        <f>Scenario!AM755=OrigScenario!AM517</f>
        <v>1</v>
      </c>
      <c r="AN517" s="342" t="b">
        <f>Scenario!AN755=OrigScenario!AN517</f>
        <v>1</v>
      </c>
      <c r="AO517" s="342" t="b">
        <f>Scenario!AO755=OrigScenario!AO517</f>
        <v>1</v>
      </c>
      <c r="AP517" s="342" t="b">
        <f>Scenario!AP755=OrigScenario!AP517</f>
        <v>1</v>
      </c>
      <c r="AQ517" s="342" t="b">
        <f>Scenario!AQ755=OrigScenario!AQ517</f>
        <v>1</v>
      </c>
      <c r="AR517" s="342" t="b">
        <f>Scenario!AR755=OrigScenario!AR517</f>
        <v>1</v>
      </c>
      <c r="AS517" s="342" t="b">
        <f>Scenario!AS755=OrigScenario!AS517</f>
        <v>1</v>
      </c>
      <c r="AT517" s="342" t="b">
        <f>Scenario!AT755=OrigScenario!AT517</f>
        <v>1</v>
      </c>
      <c r="AU517" s="342" t="b">
        <f>Scenario!AU755=OrigScenario!AU517</f>
        <v>1</v>
      </c>
      <c r="AV517" s="343" t="b">
        <f>Scenario!AV755=OrigScenario!AV517</f>
        <v>1</v>
      </c>
    </row>
    <row r="518" spans="2:48" ht="14.25" thickTop="1" thickBot="1" x14ac:dyDescent="0.25">
      <c r="B518" t="b">
        <f>Scenario!B756=OrigScenario!B518</f>
        <v>1</v>
      </c>
      <c r="C518" t="b">
        <f>Scenario!C756=OrigScenario!C518</f>
        <v>1</v>
      </c>
      <c r="D518" t="b">
        <f>Scenario!D756=OrigScenario!D518</f>
        <v>1</v>
      </c>
      <c r="E518" t="b">
        <f>Scenario!E756=OrigScenario!E518</f>
        <v>1</v>
      </c>
      <c r="F518" t="b">
        <f>Scenario!F756=OrigScenario!F518</f>
        <v>1</v>
      </c>
      <c r="G518" t="b">
        <f>Scenario!G756=OrigScenario!G518</f>
        <v>1</v>
      </c>
      <c r="H518" t="b">
        <f>Scenario!H756=OrigScenario!H518</f>
        <v>1</v>
      </c>
      <c r="I518" t="b">
        <f>Scenario!I756=OrigScenario!I518</f>
        <v>1</v>
      </c>
      <c r="J518" t="b">
        <f>Scenario!J756=OrigScenario!J518</f>
        <v>1</v>
      </c>
      <c r="K518" t="b">
        <f>Scenario!K756=OrigScenario!K518</f>
        <v>1</v>
      </c>
      <c r="L518" t="b">
        <f>Scenario!L756=OrigScenario!L518</f>
        <v>1</v>
      </c>
      <c r="M518" t="b">
        <f>Scenario!M756=OrigScenario!M518</f>
        <v>1</v>
      </c>
      <c r="N518" t="b">
        <f>Scenario!N756=OrigScenario!N518</f>
        <v>1</v>
      </c>
      <c r="O518" t="b">
        <f>Scenario!O756=OrigScenario!O518</f>
        <v>1</v>
      </c>
      <c r="P518" t="b">
        <f>Scenario!P756=OrigScenario!P518</f>
        <v>1</v>
      </c>
      <c r="Q518" t="b">
        <f>Scenario!Q756=OrigScenario!Q518</f>
        <v>1</v>
      </c>
      <c r="R518" t="b">
        <f>Scenario!R756=OrigScenario!R518</f>
        <v>1</v>
      </c>
      <c r="S518" t="b">
        <f>Scenario!S756=OrigScenario!S518</f>
        <v>1</v>
      </c>
      <c r="T518" t="b">
        <f>Scenario!T756=OrigScenario!T518</f>
        <v>1</v>
      </c>
      <c r="U518" t="b">
        <f>Scenario!U756=OrigScenario!U518</f>
        <v>1</v>
      </c>
      <c r="V518" t="b">
        <f>Scenario!V756=OrigScenario!V518</f>
        <v>1</v>
      </c>
      <c r="W518" t="b">
        <f>Scenario!W756=OrigScenario!W518</f>
        <v>1</v>
      </c>
      <c r="X518" t="b">
        <f>Scenario!X756=OrigScenario!X518</f>
        <v>1</v>
      </c>
      <c r="Y518" t="b">
        <f>Scenario!Y756=OrigScenario!Y518</f>
        <v>1</v>
      </c>
      <c r="Z518" t="b">
        <f>Scenario!Z756=OrigScenario!Z518</f>
        <v>1</v>
      </c>
      <c r="AA518" t="b">
        <f>Scenario!AA756=OrigScenario!AA518</f>
        <v>1</v>
      </c>
      <c r="AB518" t="b">
        <f>Scenario!AB756=OrigScenario!AB518</f>
        <v>1</v>
      </c>
      <c r="AC518" t="b">
        <f>Scenario!AC756=OrigScenario!AC518</f>
        <v>1</v>
      </c>
      <c r="AD518" t="b">
        <f>Scenario!AD756=OrigScenario!AD518</f>
        <v>1</v>
      </c>
      <c r="AE518" t="b">
        <f>Scenario!AE756=OrigScenario!AE518</f>
        <v>1</v>
      </c>
      <c r="AF518" t="b">
        <f>Scenario!AF756=OrigScenario!AF518</f>
        <v>1</v>
      </c>
      <c r="AG518" t="b">
        <f>Scenario!AG756=OrigScenario!AG518</f>
        <v>1</v>
      </c>
      <c r="AH518" t="b">
        <f>Scenario!AH756=OrigScenario!AH518</f>
        <v>1</v>
      </c>
      <c r="AI518" t="b">
        <f>Scenario!AI756=OrigScenario!AI518</f>
        <v>1</v>
      </c>
      <c r="AJ518" t="b">
        <f>Scenario!AJ756=OrigScenario!AJ518</f>
        <v>1</v>
      </c>
      <c r="AK518" t="b">
        <f>Scenario!AK756=OrigScenario!AK518</f>
        <v>1</v>
      </c>
      <c r="AL518" t="b">
        <f>Scenario!AL756=OrigScenario!AL518</f>
        <v>1</v>
      </c>
      <c r="AM518" t="b">
        <f>Scenario!AM756=OrigScenario!AM518</f>
        <v>1</v>
      </c>
      <c r="AN518" t="b">
        <f>Scenario!AN756=OrigScenario!AN518</f>
        <v>1</v>
      </c>
      <c r="AO518" t="b">
        <f>Scenario!AO756=OrigScenario!AO518</f>
        <v>1</v>
      </c>
      <c r="AP518" t="b">
        <f>Scenario!AP756=OrigScenario!AP518</f>
        <v>1</v>
      </c>
      <c r="AQ518" t="b">
        <f>Scenario!AQ756=OrigScenario!AQ518</f>
        <v>1</v>
      </c>
      <c r="AR518" t="b">
        <f>Scenario!AR756=OrigScenario!AR518</f>
        <v>1</v>
      </c>
      <c r="AS518" t="b">
        <f>Scenario!AS756=OrigScenario!AS518</f>
        <v>1</v>
      </c>
      <c r="AT518" t="b">
        <f>Scenario!AT756=OrigScenario!AT518</f>
        <v>1</v>
      </c>
      <c r="AU518" t="b">
        <f>Scenario!AU756=OrigScenario!AU518</f>
        <v>1</v>
      </c>
      <c r="AV518" t="b">
        <f>Scenario!AV756=OrigScenario!AV518</f>
        <v>1</v>
      </c>
    </row>
    <row r="519" spans="2:48" ht="13.5" thickTop="1" x14ac:dyDescent="0.2">
      <c r="B519" s="332" t="b">
        <f>Scenario!B791=OrigScenario!B519</f>
        <v>1</v>
      </c>
      <c r="C519" s="333" t="b">
        <f>Scenario!C791=OrigScenario!C519</f>
        <v>1</v>
      </c>
      <c r="D519" s="333" t="b">
        <f>Scenario!D791=OrigScenario!D519</f>
        <v>1</v>
      </c>
      <c r="E519" s="333" t="b">
        <f>Scenario!E791=OrigScenario!E519</f>
        <v>1</v>
      </c>
      <c r="F519" s="333" t="b">
        <f>Scenario!F791=OrigScenario!F519</f>
        <v>1</v>
      </c>
      <c r="G519" s="333" t="b">
        <f>Scenario!G791=OrigScenario!G519</f>
        <v>1</v>
      </c>
      <c r="H519" s="333" t="b">
        <f>Scenario!H791=OrigScenario!H519</f>
        <v>1</v>
      </c>
      <c r="I519" s="333" t="b">
        <f>Scenario!I791=OrigScenario!I519</f>
        <v>1</v>
      </c>
      <c r="J519" s="333" t="b">
        <f>Scenario!J791=OrigScenario!J519</f>
        <v>1</v>
      </c>
      <c r="K519" s="333" t="b">
        <f>Scenario!K791=OrigScenario!K519</f>
        <v>1</v>
      </c>
      <c r="L519" s="333" t="b">
        <f>Scenario!L791=OrigScenario!L519</f>
        <v>1</v>
      </c>
      <c r="M519" s="333" t="b">
        <f>Scenario!M791=OrigScenario!M519</f>
        <v>1</v>
      </c>
      <c r="N519" s="333" t="b">
        <f>Scenario!N791=OrigScenario!N519</f>
        <v>1</v>
      </c>
      <c r="O519" s="333" t="b">
        <f>Scenario!O791=OrigScenario!O519</f>
        <v>1</v>
      </c>
      <c r="P519" s="333" t="b">
        <f>Scenario!P791=OrigScenario!P519</f>
        <v>1</v>
      </c>
      <c r="Q519" s="333" t="b">
        <f>Scenario!Q791=OrigScenario!Q519</f>
        <v>1</v>
      </c>
      <c r="R519" s="333" t="b">
        <f>Scenario!R791=OrigScenario!R519</f>
        <v>1</v>
      </c>
      <c r="S519" s="333" t="b">
        <f>Scenario!S791=OrigScenario!S519</f>
        <v>1</v>
      </c>
      <c r="T519" s="333" t="b">
        <f>Scenario!T791=OrigScenario!T519</f>
        <v>1</v>
      </c>
      <c r="U519" s="333" t="b">
        <f>Scenario!U791=OrigScenario!U519</f>
        <v>1</v>
      </c>
      <c r="V519" s="333" t="b">
        <f>Scenario!V791=OrigScenario!V519</f>
        <v>1</v>
      </c>
      <c r="W519" s="333" t="b">
        <f>Scenario!W791=OrigScenario!W519</f>
        <v>1</v>
      </c>
      <c r="X519" s="333" t="b">
        <f>Scenario!X791=OrigScenario!X519</f>
        <v>1</v>
      </c>
      <c r="Y519" s="333" t="b">
        <f>Scenario!Y791=OrigScenario!Y519</f>
        <v>1</v>
      </c>
      <c r="Z519" s="333" t="b">
        <f>Scenario!Z791=OrigScenario!Z519</f>
        <v>1</v>
      </c>
      <c r="AA519" s="333" t="b">
        <f>Scenario!AA791=OrigScenario!AA519</f>
        <v>1</v>
      </c>
      <c r="AB519" s="333" t="b">
        <f>Scenario!AB791=OrigScenario!AB519</f>
        <v>1</v>
      </c>
      <c r="AC519" s="333" t="b">
        <f>Scenario!AC791=OrigScenario!AC519</f>
        <v>1</v>
      </c>
      <c r="AD519" s="333" t="b">
        <f>Scenario!AD791=OrigScenario!AD519</f>
        <v>1</v>
      </c>
      <c r="AE519" s="333" t="b">
        <f>Scenario!AE791=OrigScenario!AE519</f>
        <v>1</v>
      </c>
      <c r="AF519" s="333" t="b">
        <f>Scenario!AF791=OrigScenario!AF519</f>
        <v>1</v>
      </c>
      <c r="AG519" s="333" t="b">
        <f>Scenario!AG791=OrigScenario!AG519</f>
        <v>1</v>
      </c>
      <c r="AH519" s="333" t="b">
        <f>Scenario!AH791=OrigScenario!AH519</f>
        <v>1</v>
      </c>
      <c r="AI519" s="333" t="b">
        <f>Scenario!AI791=OrigScenario!AI519</f>
        <v>1</v>
      </c>
      <c r="AJ519" s="333" t="b">
        <f>Scenario!AJ791=OrigScenario!AJ519</f>
        <v>1</v>
      </c>
      <c r="AK519" s="333" t="b">
        <f>Scenario!AK791=OrigScenario!AK519</f>
        <v>1</v>
      </c>
      <c r="AL519" s="333" t="b">
        <f>Scenario!AL791=OrigScenario!AL519</f>
        <v>1</v>
      </c>
      <c r="AM519" s="333" t="b">
        <f>Scenario!AM791=OrigScenario!AM519</f>
        <v>1</v>
      </c>
      <c r="AN519" s="333" t="b">
        <f>Scenario!AN791=OrigScenario!AN519</f>
        <v>1</v>
      </c>
      <c r="AO519" s="333" t="b">
        <f>Scenario!AO791=OrigScenario!AO519</f>
        <v>1</v>
      </c>
      <c r="AP519" s="333" t="b">
        <f>Scenario!AP791=OrigScenario!AP519</f>
        <v>1</v>
      </c>
      <c r="AQ519" s="333" t="b">
        <f>Scenario!AQ791=OrigScenario!AQ519</f>
        <v>1</v>
      </c>
      <c r="AR519" s="333" t="b">
        <f>Scenario!AR791=OrigScenario!AR519</f>
        <v>1</v>
      </c>
      <c r="AS519" s="333" t="b">
        <f>Scenario!AS791=OrigScenario!AS519</f>
        <v>1</v>
      </c>
      <c r="AT519" s="333" t="b">
        <f>Scenario!AT791=OrigScenario!AT519</f>
        <v>1</v>
      </c>
      <c r="AU519" s="333" t="b">
        <f>Scenario!AU791=OrigScenario!AU519</f>
        <v>1</v>
      </c>
      <c r="AV519" s="334" t="b">
        <f>Scenario!AV791=OrigScenario!AV519</f>
        <v>1</v>
      </c>
    </row>
    <row r="520" spans="2:48" x14ac:dyDescent="0.2">
      <c r="B520" s="2" t="b">
        <f>Scenario!B792=OrigScenario!B520</f>
        <v>1</v>
      </c>
      <c r="C520" s="3" t="b">
        <f>Scenario!C792=OrigScenario!C520</f>
        <v>1</v>
      </c>
      <c r="D520" s="3" t="b">
        <f>Scenario!D792=OrigScenario!D520</f>
        <v>1</v>
      </c>
      <c r="E520" s="3" t="b">
        <f>Scenario!E792=OrigScenario!E520</f>
        <v>1</v>
      </c>
      <c r="F520" s="3" t="b">
        <f>Scenario!F792=OrigScenario!F520</f>
        <v>1</v>
      </c>
      <c r="G520" s="3" t="b">
        <f>Scenario!G792=OrigScenario!G520</f>
        <v>1</v>
      </c>
      <c r="H520" s="3" t="b">
        <f>Scenario!H792=OrigScenario!H520</f>
        <v>1</v>
      </c>
      <c r="I520" s="3" t="b">
        <f>Scenario!I792=OrigScenario!I520</f>
        <v>1</v>
      </c>
      <c r="J520" s="3" t="b">
        <f>Scenario!J792=OrigScenario!J520</f>
        <v>1</v>
      </c>
      <c r="K520" s="3" t="b">
        <f>Scenario!K792=OrigScenario!K520</f>
        <v>1</v>
      </c>
      <c r="L520" s="3" t="b">
        <f>Scenario!L792=OrigScenario!L520</f>
        <v>1</v>
      </c>
      <c r="M520" s="3" t="b">
        <f>Scenario!M792=OrigScenario!M520</f>
        <v>1</v>
      </c>
      <c r="N520" s="3" t="b">
        <f>Scenario!N792=OrigScenario!N520</f>
        <v>1</v>
      </c>
      <c r="O520" s="3" t="b">
        <f>Scenario!O792=OrigScenario!O520</f>
        <v>1</v>
      </c>
      <c r="P520" s="3" t="b">
        <f>Scenario!P792=OrigScenario!P520</f>
        <v>1</v>
      </c>
      <c r="Q520" s="3" t="b">
        <f>Scenario!Q792=OrigScenario!Q520</f>
        <v>1</v>
      </c>
      <c r="R520" s="3" t="b">
        <f>Scenario!R792=OrigScenario!R520</f>
        <v>1</v>
      </c>
      <c r="S520" s="3" t="b">
        <f>Scenario!S792=OrigScenario!S520</f>
        <v>1</v>
      </c>
      <c r="T520" s="3" t="b">
        <f>Scenario!T792=OrigScenario!T520</f>
        <v>1</v>
      </c>
      <c r="U520" s="3" t="b">
        <f>Scenario!U792=OrigScenario!U520</f>
        <v>1</v>
      </c>
      <c r="V520" s="3" t="b">
        <f>Scenario!V792=OrigScenario!V520</f>
        <v>1</v>
      </c>
      <c r="W520" s="3" t="b">
        <f>Scenario!W792=OrigScenario!W520</f>
        <v>1</v>
      </c>
      <c r="X520" s="3" t="b">
        <f>Scenario!X792=OrigScenario!X520</f>
        <v>1</v>
      </c>
      <c r="Y520" s="3" t="b">
        <f>Scenario!Y792=OrigScenario!Y520</f>
        <v>1</v>
      </c>
      <c r="Z520" s="3" t="b">
        <f>Scenario!Z792=OrigScenario!Z520</f>
        <v>1</v>
      </c>
      <c r="AA520" s="3" t="b">
        <f>Scenario!AA792=OrigScenario!AA520</f>
        <v>1</v>
      </c>
      <c r="AB520" s="3" t="b">
        <f>Scenario!AB792=OrigScenario!AB520</f>
        <v>1</v>
      </c>
      <c r="AC520" s="3" t="b">
        <f>Scenario!AC792=OrigScenario!AC520</f>
        <v>1</v>
      </c>
      <c r="AD520" s="3" t="b">
        <f>Scenario!AD792=OrigScenario!AD520</f>
        <v>1</v>
      </c>
      <c r="AE520" s="3" t="b">
        <f>Scenario!AE792=OrigScenario!AE520</f>
        <v>1</v>
      </c>
      <c r="AF520" s="3" t="b">
        <f>Scenario!AF792=OrigScenario!AF520</f>
        <v>1</v>
      </c>
      <c r="AG520" s="3" t="b">
        <f>Scenario!AG792=OrigScenario!AG520</f>
        <v>1</v>
      </c>
      <c r="AH520" s="3" t="b">
        <f>Scenario!AH792=OrigScenario!AH520</f>
        <v>1</v>
      </c>
      <c r="AI520" s="3" t="b">
        <f>Scenario!AI792=OrigScenario!AI520</f>
        <v>1</v>
      </c>
      <c r="AJ520" s="3" t="b">
        <f>Scenario!AJ792=OrigScenario!AJ520</f>
        <v>1</v>
      </c>
      <c r="AK520" s="3" t="b">
        <f>Scenario!AK792=OrigScenario!AK520</f>
        <v>1</v>
      </c>
      <c r="AL520" s="3" t="b">
        <f>Scenario!AL792=OrigScenario!AL520</f>
        <v>1</v>
      </c>
      <c r="AM520" s="3" t="b">
        <f>Scenario!AM792=OrigScenario!AM520</f>
        <v>1</v>
      </c>
      <c r="AN520" s="3" t="b">
        <f>Scenario!AN792=OrigScenario!AN520</f>
        <v>1</v>
      </c>
      <c r="AO520" s="3" t="b">
        <f>Scenario!AO792=OrigScenario!AO520</f>
        <v>1</v>
      </c>
      <c r="AP520" s="3" t="b">
        <f>Scenario!AP792=OrigScenario!AP520</f>
        <v>1</v>
      </c>
      <c r="AQ520" s="3" t="b">
        <f>Scenario!AQ792=OrigScenario!AQ520</f>
        <v>1</v>
      </c>
      <c r="AR520" s="3" t="b">
        <f>Scenario!AR792=OrigScenario!AR520</f>
        <v>1</v>
      </c>
      <c r="AS520" s="3" t="b">
        <f>Scenario!AS792=OrigScenario!AS520</f>
        <v>1</v>
      </c>
      <c r="AT520" s="3" t="b">
        <f>Scenario!AT792=OrigScenario!AT520</f>
        <v>1</v>
      </c>
      <c r="AU520" s="3" t="b">
        <f>Scenario!AU792=OrigScenario!AU520</f>
        <v>1</v>
      </c>
      <c r="AV520" s="4" t="b">
        <f>Scenario!AV792=OrigScenario!AV520</f>
        <v>1</v>
      </c>
    </row>
    <row r="521" spans="2:48" x14ac:dyDescent="0.2">
      <c r="B521" s="2" t="b">
        <f>Scenario!B793=OrigScenario!B521</f>
        <v>1</v>
      </c>
      <c r="C521" s="154" t="b">
        <f>Scenario!C793=OrigScenario!C521</f>
        <v>0</v>
      </c>
      <c r="D521" s="154" t="b">
        <f>Scenario!D793=OrigScenario!D521</f>
        <v>0</v>
      </c>
      <c r="E521" s="154" t="b">
        <f>Scenario!E793=OrigScenario!E521</f>
        <v>0</v>
      </c>
      <c r="F521" s="154" t="b">
        <f>Scenario!F793=OrigScenario!F521</f>
        <v>0</v>
      </c>
      <c r="G521" s="154" t="b">
        <f>Scenario!G793=OrigScenario!G521</f>
        <v>0</v>
      </c>
      <c r="H521" s="154" t="b">
        <f>Scenario!H793=OrigScenario!H521</f>
        <v>0</v>
      </c>
      <c r="I521" s="154" t="b">
        <f>Scenario!I793=OrigScenario!I521</f>
        <v>0</v>
      </c>
      <c r="J521" s="154" t="b">
        <f>Scenario!J793=OrigScenario!J521</f>
        <v>0</v>
      </c>
      <c r="K521" s="154" t="b">
        <f>Scenario!K793=OrigScenario!K521</f>
        <v>0</v>
      </c>
      <c r="L521" s="154" t="b">
        <f>Scenario!L793=OrigScenario!L521</f>
        <v>0</v>
      </c>
      <c r="M521" s="154" t="b">
        <f>Scenario!M793=OrigScenario!M521</f>
        <v>0</v>
      </c>
      <c r="N521" s="154" t="b">
        <f>Scenario!N793=OrigScenario!N521</f>
        <v>0</v>
      </c>
      <c r="O521" s="154" t="b">
        <f>Scenario!O793=OrigScenario!O521</f>
        <v>0</v>
      </c>
      <c r="P521" s="154" t="b">
        <f>Scenario!P793=OrigScenario!P521</f>
        <v>0</v>
      </c>
      <c r="Q521" s="154" t="b">
        <f>Scenario!Q793=OrigScenario!Q521</f>
        <v>0</v>
      </c>
      <c r="R521" s="154" t="b">
        <f>Scenario!R793=OrigScenario!R521</f>
        <v>0</v>
      </c>
      <c r="S521" s="154" t="b">
        <f>Scenario!S793=OrigScenario!S521</f>
        <v>0</v>
      </c>
      <c r="T521" s="154" t="b">
        <f>Scenario!T793=OrigScenario!T521</f>
        <v>0</v>
      </c>
      <c r="U521" s="154" t="b">
        <f>Scenario!U793=OrigScenario!U521</f>
        <v>0</v>
      </c>
      <c r="V521" s="154" t="b">
        <f>Scenario!V793=OrigScenario!V521</f>
        <v>0</v>
      </c>
      <c r="W521" s="154" t="b">
        <f>Scenario!W793=OrigScenario!W521</f>
        <v>0</v>
      </c>
      <c r="X521" s="154" t="b">
        <f>Scenario!X793=OrigScenario!X521</f>
        <v>0</v>
      </c>
      <c r="Y521" s="154" t="b">
        <f>Scenario!Y793=OrigScenario!Y521</f>
        <v>0</v>
      </c>
      <c r="Z521" s="154" t="b">
        <f>Scenario!Z793=OrigScenario!Z521</f>
        <v>0</v>
      </c>
      <c r="AA521" s="154" t="b">
        <f>Scenario!AA793=OrigScenario!AA521</f>
        <v>0</v>
      </c>
      <c r="AB521" s="154" t="b">
        <f>Scenario!AB793=OrigScenario!AB521</f>
        <v>0</v>
      </c>
      <c r="AC521" s="154" t="b">
        <f>Scenario!AC793=OrigScenario!AC521</f>
        <v>0</v>
      </c>
      <c r="AD521" s="154" t="b">
        <f>Scenario!AD793=OrigScenario!AD521</f>
        <v>0</v>
      </c>
      <c r="AE521" s="154" t="b">
        <f>Scenario!AE793=OrigScenario!AE521</f>
        <v>0</v>
      </c>
      <c r="AF521" s="154" t="b">
        <f>Scenario!AF793=OrigScenario!AF521</f>
        <v>0</v>
      </c>
      <c r="AG521" s="154" t="b">
        <f>Scenario!AG793=OrigScenario!AG521</f>
        <v>0</v>
      </c>
      <c r="AH521" s="154" t="b">
        <f>Scenario!AH793=OrigScenario!AH521</f>
        <v>0</v>
      </c>
      <c r="AI521" s="154" t="b">
        <f>Scenario!AI793=OrigScenario!AI521</f>
        <v>0</v>
      </c>
      <c r="AJ521" s="154" t="b">
        <f>Scenario!AJ793=OrigScenario!AJ521</f>
        <v>0</v>
      </c>
      <c r="AK521" s="154" t="b">
        <f>Scenario!AK793=OrigScenario!AK521</f>
        <v>0</v>
      </c>
      <c r="AL521" s="154" t="b">
        <f>Scenario!AL793=OrigScenario!AL521</f>
        <v>0</v>
      </c>
      <c r="AM521" s="154" t="b">
        <f>Scenario!AM793=OrigScenario!AM521</f>
        <v>0</v>
      </c>
      <c r="AN521" s="154" t="b">
        <f>Scenario!AN793=OrigScenario!AN521</f>
        <v>0</v>
      </c>
      <c r="AO521" s="154" t="b">
        <f>Scenario!AO793=OrigScenario!AO521</f>
        <v>0</v>
      </c>
      <c r="AP521" s="154" t="b">
        <f>Scenario!AP793=OrigScenario!AP521</f>
        <v>0</v>
      </c>
      <c r="AQ521" s="154" t="b">
        <f>Scenario!AQ793=OrigScenario!AQ521</f>
        <v>0</v>
      </c>
      <c r="AR521" s="154" t="b">
        <f>Scenario!AR793=OrigScenario!AR521</f>
        <v>0</v>
      </c>
      <c r="AS521" s="154" t="b">
        <f>Scenario!AS793=OrigScenario!AS521</f>
        <v>0</v>
      </c>
      <c r="AT521" s="154" t="b">
        <f>Scenario!AT793=OrigScenario!AT521</f>
        <v>0</v>
      </c>
      <c r="AU521" s="154" t="b">
        <f>Scenario!AU793=OrigScenario!AU521</f>
        <v>0</v>
      </c>
      <c r="AV521" s="155" t="b">
        <f>Scenario!AV793=OrigScenario!AV521</f>
        <v>0</v>
      </c>
    </row>
    <row r="522" spans="2:48" x14ac:dyDescent="0.2">
      <c r="B522" s="2" t="b">
        <f>Scenario!B794=OrigScenario!B522</f>
        <v>1</v>
      </c>
      <c r="C522" s="154" t="b">
        <f>Scenario!C794=OrigScenario!C522</f>
        <v>1</v>
      </c>
      <c r="D522" s="154" t="b">
        <f>Scenario!D794=OrigScenario!D522</f>
        <v>1</v>
      </c>
      <c r="E522" s="154" t="b">
        <f>Scenario!E794=OrigScenario!E522</f>
        <v>1</v>
      </c>
      <c r="F522" s="154" t="b">
        <f>Scenario!F794=OrigScenario!F522</f>
        <v>1</v>
      </c>
      <c r="G522" s="154" t="b">
        <f>Scenario!G794=OrigScenario!G522</f>
        <v>1</v>
      </c>
      <c r="H522" s="154" t="b">
        <f>Scenario!H794=OrigScenario!H522</f>
        <v>1</v>
      </c>
      <c r="I522" s="154" t="b">
        <f>Scenario!I794=OrigScenario!I522</f>
        <v>1</v>
      </c>
      <c r="J522" s="154" t="b">
        <f>Scenario!J794=OrigScenario!J522</f>
        <v>1</v>
      </c>
      <c r="K522" s="154" t="b">
        <f>Scenario!K794=OrigScenario!K522</f>
        <v>1</v>
      </c>
      <c r="L522" s="154" t="b">
        <f>Scenario!L794=OrigScenario!L522</f>
        <v>1</v>
      </c>
      <c r="M522" s="154" t="b">
        <f>Scenario!M794=OrigScenario!M522</f>
        <v>1</v>
      </c>
      <c r="N522" s="154" t="b">
        <f>Scenario!N794=OrigScenario!N522</f>
        <v>1</v>
      </c>
      <c r="O522" s="154" t="b">
        <f>Scenario!O794=OrigScenario!O522</f>
        <v>1</v>
      </c>
      <c r="P522" s="154" t="b">
        <f>Scenario!P794=OrigScenario!P522</f>
        <v>1</v>
      </c>
      <c r="Q522" s="154" t="b">
        <f>Scenario!Q794=OrigScenario!Q522</f>
        <v>1</v>
      </c>
      <c r="R522" s="154" t="b">
        <f>Scenario!R794=OrigScenario!R522</f>
        <v>1</v>
      </c>
      <c r="S522" s="154" t="b">
        <f>Scenario!S794=OrigScenario!S522</f>
        <v>1</v>
      </c>
      <c r="T522" s="154" t="b">
        <f>Scenario!T794=OrigScenario!T522</f>
        <v>1</v>
      </c>
      <c r="U522" s="154" t="b">
        <f>Scenario!U794=OrigScenario!U522</f>
        <v>1</v>
      </c>
      <c r="V522" s="154" t="b">
        <f>Scenario!V794=OrigScenario!V522</f>
        <v>1</v>
      </c>
      <c r="W522" s="154" t="b">
        <f>Scenario!W794=OrigScenario!W522</f>
        <v>1</v>
      </c>
      <c r="X522" s="154" t="b">
        <f>Scenario!X794=OrigScenario!X522</f>
        <v>1</v>
      </c>
      <c r="Y522" s="154" t="b">
        <f>Scenario!Y794=OrigScenario!Y522</f>
        <v>1</v>
      </c>
      <c r="Z522" s="154" t="b">
        <f>Scenario!Z794=OrigScenario!Z522</f>
        <v>1</v>
      </c>
      <c r="AA522" s="154" t="b">
        <f>Scenario!AA794=OrigScenario!AA522</f>
        <v>1</v>
      </c>
      <c r="AB522" s="154" t="b">
        <f>Scenario!AB794=OrigScenario!AB522</f>
        <v>1</v>
      </c>
      <c r="AC522" s="154" t="b">
        <f>Scenario!AC794=OrigScenario!AC522</f>
        <v>1</v>
      </c>
      <c r="AD522" s="154" t="b">
        <f>Scenario!AD794=OrigScenario!AD522</f>
        <v>1</v>
      </c>
      <c r="AE522" s="154" t="b">
        <f>Scenario!AE794=OrigScenario!AE522</f>
        <v>1</v>
      </c>
      <c r="AF522" s="154" t="b">
        <f>Scenario!AF794=OrigScenario!AF522</f>
        <v>1</v>
      </c>
      <c r="AG522" s="154" t="b">
        <f>Scenario!AG794=OrigScenario!AG522</f>
        <v>1</v>
      </c>
      <c r="AH522" s="154" t="b">
        <f>Scenario!AH794=OrigScenario!AH522</f>
        <v>1</v>
      </c>
      <c r="AI522" s="154" t="b">
        <f>Scenario!AI794=OrigScenario!AI522</f>
        <v>1</v>
      </c>
      <c r="AJ522" s="154" t="b">
        <f>Scenario!AJ794=OrigScenario!AJ522</f>
        <v>1</v>
      </c>
      <c r="AK522" s="154" t="b">
        <f>Scenario!AK794=OrigScenario!AK522</f>
        <v>1</v>
      </c>
      <c r="AL522" s="154" t="b">
        <f>Scenario!AL794=OrigScenario!AL522</f>
        <v>1</v>
      </c>
      <c r="AM522" s="154" t="b">
        <f>Scenario!AM794=OrigScenario!AM522</f>
        <v>1</v>
      </c>
      <c r="AN522" s="154" t="b">
        <f>Scenario!AN794=OrigScenario!AN522</f>
        <v>1</v>
      </c>
      <c r="AO522" s="154" t="b">
        <f>Scenario!AO794=OrigScenario!AO522</f>
        <v>1</v>
      </c>
      <c r="AP522" s="154" t="b">
        <f>Scenario!AP794=OrigScenario!AP522</f>
        <v>1</v>
      </c>
      <c r="AQ522" s="154" t="b">
        <f>Scenario!AQ794=OrigScenario!AQ522</f>
        <v>1</v>
      </c>
      <c r="AR522" s="154" t="b">
        <f>Scenario!AR794=OrigScenario!AR522</f>
        <v>1</v>
      </c>
      <c r="AS522" s="154" t="b">
        <f>Scenario!AS794=OrigScenario!AS522</f>
        <v>1</v>
      </c>
      <c r="AT522" s="154" t="b">
        <f>Scenario!AT794=OrigScenario!AT522</f>
        <v>1</v>
      </c>
      <c r="AU522" s="154" t="b">
        <f>Scenario!AU794=OrigScenario!AU522</f>
        <v>1</v>
      </c>
      <c r="AV522" s="155" t="b">
        <f>Scenario!AV794=OrigScenario!AV522</f>
        <v>1</v>
      </c>
    </row>
    <row r="523" spans="2:48" x14ac:dyDescent="0.2">
      <c r="B523" s="2" t="b">
        <f>Scenario!B795=OrigScenario!B523</f>
        <v>1</v>
      </c>
      <c r="C523" s="154" t="b">
        <f>Scenario!C795=OrigScenario!C523</f>
        <v>1</v>
      </c>
      <c r="D523" s="154" t="b">
        <f>Scenario!D795=OrigScenario!D523</f>
        <v>1</v>
      </c>
      <c r="E523" s="154" t="b">
        <f>Scenario!E795=OrigScenario!E523</f>
        <v>1</v>
      </c>
      <c r="F523" s="154" t="b">
        <f>Scenario!F795=OrigScenario!F523</f>
        <v>1</v>
      </c>
      <c r="G523" s="154" t="b">
        <f>Scenario!G795=OrigScenario!G523</f>
        <v>1</v>
      </c>
      <c r="H523" s="154" t="b">
        <f>Scenario!H795=OrigScenario!H523</f>
        <v>1</v>
      </c>
      <c r="I523" s="154" t="b">
        <f>Scenario!I795=OrigScenario!I523</f>
        <v>1</v>
      </c>
      <c r="J523" s="154" t="b">
        <f>Scenario!J795=OrigScenario!J523</f>
        <v>1</v>
      </c>
      <c r="K523" s="154" t="b">
        <f>Scenario!K795=OrigScenario!K523</f>
        <v>1</v>
      </c>
      <c r="L523" s="154" t="b">
        <f>Scenario!L795=OrigScenario!L523</f>
        <v>1</v>
      </c>
      <c r="M523" s="154" t="b">
        <f>Scenario!M795=OrigScenario!M523</f>
        <v>1</v>
      </c>
      <c r="N523" s="154" t="b">
        <f>Scenario!N795=OrigScenario!N523</f>
        <v>1</v>
      </c>
      <c r="O523" s="154" t="b">
        <f>Scenario!O795=OrigScenario!O523</f>
        <v>1</v>
      </c>
      <c r="P523" s="154" t="b">
        <f>Scenario!P795=OrigScenario!P523</f>
        <v>1</v>
      </c>
      <c r="Q523" s="154" t="b">
        <f>Scenario!Q795=OrigScenario!Q523</f>
        <v>1</v>
      </c>
      <c r="R523" s="154" t="b">
        <f>Scenario!R795=OrigScenario!R523</f>
        <v>1</v>
      </c>
      <c r="S523" s="154" t="b">
        <f>Scenario!S795=OrigScenario!S523</f>
        <v>1</v>
      </c>
      <c r="T523" s="154" t="b">
        <f>Scenario!T795=OrigScenario!T523</f>
        <v>1</v>
      </c>
      <c r="U523" s="154" t="b">
        <f>Scenario!U795=OrigScenario!U523</f>
        <v>1</v>
      </c>
      <c r="V523" s="154" t="b">
        <f>Scenario!V795=OrigScenario!V523</f>
        <v>1</v>
      </c>
      <c r="W523" s="154" t="b">
        <f>Scenario!W795=OrigScenario!W523</f>
        <v>1</v>
      </c>
      <c r="X523" s="154" t="b">
        <f>Scenario!X795=OrigScenario!X523</f>
        <v>1</v>
      </c>
      <c r="Y523" s="154" t="b">
        <f>Scenario!Y795=OrigScenario!Y523</f>
        <v>1</v>
      </c>
      <c r="Z523" s="154" t="b">
        <f>Scenario!Z795=OrigScenario!Z523</f>
        <v>1</v>
      </c>
      <c r="AA523" s="154" t="b">
        <f>Scenario!AA795=OrigScenario!AA523</f>
        <v>1</v>
      </c>
      <c r="AB523" s="154" t="b">
        <f>Scenario!AB795=OrigScenario!AB523</f>
        <v>1</v>
      </c>
      <c r="AC523" s="154" t="b">
        <f>Scenario!AC795=OrigScenario!AC523</f>
        <v>1</v>
      </c>
      <c r="AD523" s="154" t="b">
        <f>Scenario!AD795=OrigScenario!AD523</f>
        <v>1</v>
      </c>
      <c r="AE523" s="154" t="b">
        <f>Scenario!AE795=OrigScenario!AE523</f>
        <v>1</v>
      </c>
      <c r="AF523" s="154" t="b">
        <f>Scenario!AF795=OrigScenario!AF523</f>
        <v>1</v>
      </c>
      <c r="AG523" s="154" t="b">
        <f>Scenario!AG795=OrigScenario!AG523</f>
        <v>1</v>
      </c>
      <c r="AH523" s="154" t="b">
        <f>Scenario!AH795=OrigScenario!AH523</f>
        <v>1</v>
      </c>
      <c r="AI523" s="154" t="b">
        <f>Scenario!AI795=OrigScenario!AI523</f>
        <v>1</v>
      </c>
      <c r="AJ523" s="154" t="b">
        <f>Scenario!AJ795=OrigScenario!AJ523</f>
        <v>1</v>
      </c>
      <c r="AK523" s="154" t="b">
        <f>Scenario!AK795=OrigScenario!AK523</f>
        <v>1</v>
      </c>
      <c r="AL523" s="154" t="b">
        <f>Scenario!AL795=OrigScenario!AL523</f>
        <v>1</v>
      </c>
      <c r="AM523" s="154" t="b">
        <f>Scenario!AM795=OrigScenario!AM523</f>
        <v>1</v>
      </c>
      <c r="AN523" s="154" t="b">
        <f>Scenario!AN795=OrigScenario!AN523</f>
        <v>1</v>
      </c>
      <c r="AO523" s="154" t="b">
        <f>Scenario!AO795=OrigScenario!AO523</f>
        <v>1</v>
      </c>
      <c r="AP523" s="154" t="b">
        <f>Scenario!AP795=OrigScenario!AP523</f>
        <v>1</v>
      </c>
      <c r="AQ523" s="154" t="b">
        <f>Scenario!AQ795=OrigScenario!AQ523</f>
        <v>1</v>
      </c>
      <c r="AR523" s="154" t="b">
        <f>Scenario!AR795=OrigScenario!AR523</f>
        <v>1</v>
      </c>
      <c r="AS523" s="154" t="b">
        <f>Scenario!AS795=OrigScenario!AS523</f>
        <v>1</v>
      </c>
      <c r="AT523" s="154" t="b">
        <f>Scenario!AT795=OrigScenario!AT523</f>
        <v>1</v>
      </c>
      <c r="AU523" s="154" t="b">
        <f>Scenario!AU795=OrigScenario!AU523</f>
        <v>1</v>
      </c>
      <c r="AV523" s="155" t="b">
        <f>Scenario!AV795=OrigScenario!AV523</f>
        <v>1</v>
      </c>
    </row>
    <row r="524" spans="2:48" x14ac:dyDescent="0.2">
      <c r="B524" s="2" t="b">
        <f>Scenario!B796=OrigScenario!B524</f>
        <v>1</v>
      </c>
      <c r="C524" s="154" t="b">
        <f>Scenario!C796=OrigScenario!C524</f>
        <v>0</v>
      </c>
      <c r="D524" s="154" t="b">
        <f>Scenario!D796=OrigScenario!D524</f>
        <v>0</v>
      </c>
      <c r="E524" s="154" t="b">
        <f>Scenario!E796=OrigScenario!E524</f>
        <v>0</v>
      </c>
      <c r="F524" s="154" t="b">
        <f>Scenario!F796=OrigScenario!F524</f>
        <v>0</v>
      </c>
      <c r="G524" s="154" t="b">
        <f>Scenario!G796=OrigScenario!G524</f>
        <v>0</v>
      </c>
      <c r="H524" s="154" t="b">
        <f>Scenario!H796=OrigScenario!H524</f>
        <v>0</v>
      </c>
      <c r="I524" s="154" t="b">
        <f>Scenario!I796=OrigScenario!I524</f>
        <v>0</v>
      </c>
      <c r="J524" s="154" t="b">
        <f>Scenario!J796=OrigScenario!J524</f>
        <v>0</v>
      </c>
      <c r="K524" s="154" t="b">
        <f>Scenario!K796=OrigScenario!K524</f>
        <v>0</v>
      </c>
      <c r="L524" s="154" t="b">
        <f>Scenario!L796=OrigScenario!L524</f>
        <v>0</v>
      </c>
      <c r="M524" s="154" t="b">
        <f>Scenario!M796=OrigScenario!M524</f>
        <v>0</v>
      </c>
      <c r="N524" s="154" t="b">
        <f>Scenario!N796=OrigScenario!N524</f>
        <v>0</v>
      </c>
      <c r="O524" s="154" t="b">
        <f>Scenario!O796=OrigScenario!O524</f>
        <v>0</v>
      </c>
      <c r="P524" s="154" t="b">
        <f>Scenario!P796=OrigScenario!P524</f>
        <v>0</v>
      </c>
      <c r="Q524" s="154" t="b">
        <f>Scenario!Q796=OrigScenario!Q524</f>
        <v>0</v>
      </c>
      <c r="R524" s="154" t="b">
        <f>Scenario!R796=OrigScenario!R524</f>
        <v>0</v>
      </c>
      <c r="S524" s="154" t="b">
        <f>Scenario!S796=OrigScenario!S524</f>
        <v>0</v>
      </c>
      <c r="T524" s="154" t="b">
        <f>Scenario!T796=OrigScenario!T524</f>
        <v>0</v>
      </c>
      <c r="U524" s="154" t="b">
        <f>Scenario!U796=OrigScenario!U524</f>
        <v>0</v>
      </c>
      <c r="V524" s="154" t="b">
        <f>Scenario!V796=OrigScenario!V524</f>
        <v>0</v>
      </c>
      <c r="W524" s="154" t="b">
        <f>Scenario!W796=OrigScenario!W524</f>
        <v>0</v>
      </c>
      <c r="X524" s="154" t="b">
        <f>Scenario!X796=OrigScenario!X524</f>
        <v>0</v>
      </c>
      <c r="Y524" s="154" t="b">
        <f>Scenario!Y796=OrigScenario!Y524</f>
        <v>0</v>
      </c>
      <c r="Z524" s="154" t="b">
        <f>Scenario!Z796=OrigScenario!Z524</f>
        <v>0</v>
      </c>
      <c r="AA524" s="154" t="b">
        <f>Scenario!AA796=OrigScenario!AA524</f>
        <v>0</v>
      </c>
      <c r="AB524" s="154" t="b">
        <f>Scenario!AB796=OrigScenario!AB524</f>
        <v>0</v>
      </c>
      <c r="AC524" s="154" t="b">
        <f>Scenario!AC796=OrigScenario!AC524</f>
        <v>0</v>
      </c>
      <c r="AD524" s="154" t="b">
        <f>Scenario!AD796=OrigScenario!AD524</f>
        <v>0</v>
      </c>
      <c r="AE524" s="154" t="b">
        <f>Scenario!AE796=OrigScenario!AE524</f>
        <v>0</v>
      </c>
      <c r="AF524" s="154" t="b">
        <f>Scenario!AF796=OrigScenario!AF524</f>
        <v>0</v>
      </c>
      <c r="AG524" s="154" t="b">
        <f>Scenario!AG796=OrigScenario!AG524</f>
        <v>0</v>
      </c>
      <c r="AH524" s="154" t="b">
        <f>Scenario!AH796=OrigScenario!AH524</f>
        <v>0</v>
      </c>
      <c r="AI524" s="154" t="b">
        <f>Scenario!AI796=OrigScenario!AI524</f>
        <v>0</v>
      </c>
      <c r="AJ524" s="154" t="b">
        <f>Scenario!AJ796=OrigScenario!AJ524</f>
        <v>0</v>
      </c>
      <c r="AK524" s="154" t="b">
        <f>Scenario!AK796=OrigScenario!AK524</f>
        <v>0</v>
      </c>
      <c r="AL524" s="154" t="b">
        <f>Scenario!AL796=OrigScenario!AL524</f>
        <v>0</v>
      </c>
      <c r="AM524" s="154" t="b">
        <f>Scenario!AM796=OrigScenario!AM524</f>
        <v>0</v>
      </c>
      <c r="AN524" s="154" t="b">
        <f>Scenario!AN796=OrigScenario!AN524</f>
        <v>0</v>
      </c>
      <c r="AO524" s="154" t="b">
        <f>Scenario!AO796=OrigScenario!AO524</f>
        <v>0</v>
      </c>
      <c r="AP524" s="154" t="b">
        <f>Scenario!AP796=OrigScenario!AP524</f>
        <v>0</v>
      </c>
      <c r="AQ524" s="154" t="b">
        <f>Scenario!AQ796=OrigScenario!AQ524</f>
        <v>0</v>
      </c>
      <c r="AR524" s="154" t="b">
        <f>Scenario!AR796=OrigScenario!AR524</f>
        <v>0</v>
      </c>
      <c r="AS524" s="154" t="b">
        <f>Scenario!AS796=OrigScenario!AS524</f>
        <v>0</v>
      </c>
      <c r="AT524" s="154" t="b">
        <f>Scenario!AT796=OrigScenario!AT524</f>
        <v>0</v>
      </c>
      <c r="AU524" s="154" t="b">
        <f>Scenario!AU796=OrigScenario!AU524</f>
        <v>0</v>
      </c>
      <c r="AV524" s="155" t="b">
        <f>Scenario!AV796=OrigScenario!AV524</f>
        <v>0</v>
      </c>
    </row>
    <row r="525" spans="2:48" x14ac:dyDescent="0.2">
      <c r="B525" s="2" t="b">
        <f>Scenario!B797=OrigScenario!B525</f>
        <v>1</v>
      </c>
      <c r="C525" s="154" t="b">
        <f>Scenario!C797=OrigScenario!C525</f>
        <v>0</v>
      </c>
      <c r="D525" s="154" t="b">
        <f>Scenario!D797=OrigScenario!D525</f>
        <v>0</v>
      </c>
      <c r="E525" s="154" t="b">
        <f>Scenario!E797=OrigScenario!E525</f>
        <v>0</v>
      </c>
      <c r="F525" s="154" t="b">
        <f>Scenario!F797=OrigScenario!F525</f>
        <v>0</v>
      </c>
      <c r="G525" s="154" t="b">
        <f>Scenario!G797=OrigScenario!G525</f>
        <v>0</v>
      </c>
      <c r="H525" s="154" t="b">
        <f>Scenario!H797=OrigScenario!H525</f>
        <v>0</v>
      </c>
      <c r="I525" s="154" t="b">
        <f>Scenario!I797=OrigScenario!I525</f>
        <v>0</v>
      </c>
      <c r="J525" s="154" t="b">
        <f>Scenario!J797=OrigScenario!J525</f>
        <v>0</v>
      </c>
      <c r="K525" s="154" t="b">
        <f>Scenario!K797=OrigScenario!K525</f>
        <v>0</v>
      </c>
      <c r="L525" s="154" t="b">
        <f>Scenario!L797=OrigScenario!L525</f>
        <v>0</v>
      </c>
      <c r="M525" s="154" t="b">
        <f>Scenario!M797=OrigScenario!M525</f>
        <v>0</v>
      </c>
      <c r="N525" s="154" t="b">
        <f>Scenario!N797=OrigScenario!N525</f>
        <v>0</v>
      </c>
      <c r="O525" s="154" t="b">
        <f>Scenario!O797=OrigScenario!O525</f>
        <v>0</v>
      </c>
      <c r="P525" s="154" t="b">
        <f>Scenario!P797=OrigScenario!P525</f>
        <v>0</v>
      </c>
      <c r="Q525" s="154" t="b">
        <f>Scenario!Q797=OrigScenario!Q525</f>
        <v>0</v>
      </c>
      <c r="R525" s="154" t="b">
        <f>Scenario!R797=OrigScenario!R525</f>
        <v>0</v>
      </c>
      <c r="S525" s="154" t="b">
        <f>Scenario!S797=OrigScenario!S525</f>
        <v>0</v>
      </c>
      <c r="T525" s="154" t="b">
        <f>Scenario!T797=OrigScenario!T525</f>
        <v>0</v>
      </c>
      <c r="U525" s="154" t="b">
        <f>Scenario!U797=OrigScenario!U525</f>
        <v>0</v>
      </c>
      <c r="V525" s="154" t="b">
        <f>Scenario!V797=OrigScenario!V525</f>
        <v>0</v>
      </c>
      <c r="W525" s="154" t="b">
        <f>Scenario!W797=OrigScenario!W525</f>
        <v>0</v>
      </c>
      <c r="X525" s="154" t="b">
        <f>Scenario!X797=OrigScenario!X525</f>
        <v>0</v>
      </c>
      <c r="Y525" s="154" t="b">
        <f>Scenario!Y797=OrigScenario!Y525</f>
        <v>0</v>
      </c>
      <c r="Z525" s="154" t="b">
        <f>Scenario!Z797=OrigScenario!Z525</f>
        <v>0</v>
      </c>
      <c r="AA525" s="154" t="b">
        <f>Scenario!AA797=OrigScenario!AA525</f>
        <v>0</v>
      </c>
      <c r="AB525" s="154" t="b">
        <f>Scenario!AB797=OrigScenario!AB525</f>
        <v>0</v>
      </c>
      <c r="AC525" s="154" t="b">
        <f>Scenario!AC797=OrigScenario!AC525</f>
        <v>0</v>
      </c>
      <c r="AD525" s="154" t="b">
        <f>Scenario!AD797=OrigScenario!AD525</f>
        <v>0</v>
      </c>
      <c r="AE525" s="154" t="b">
        <f>Scenario!AE797=OrigScenario!AE525</f>
        <v>0</v>
      </c>
      <c r="AF525" s="154" t="b">
        <f>Scenario!AF797=OrigScenario!AF525</f>
        <v>0</v>
      </c>
      <c r="AG525" s="154" t="b">
        <f>Scenario!AG797=OrigScenario!AG525</f>
        <v>0</v>
      </c>
      <c r="AH525" s="154" t="b">
        <f>Scenario!AH797=OrigScenario!AH525</f>
        <v>0</v>
      </c>
      <c r="AI525" s="154" t="b">
        <f>Scenario!AI797=OrigScenario!AI525</f>
        <v>0</v>
      </c>
      <c r="AJ525" s="154" t="b">
        <f>Scenario!AJ797=OrigScenario!AJ525</f>
        <v>0</v>
      </c>
      <c r="AK525" s="154" t="b">
        <f>Scenario!AK797=OrigScenario!AK525</f>
        <v>0</v>
      </c>
      <c r="AL525" s="154" t="b">
        <f>Scenario!AL797=OrigScenario!AL525</f>
        <v>0</v>
      </c>
      <c r="AM525" s="154" t="b">
        <f>Scenario!AM797=OrigScenario!AM525</f>
        <v>0</v>
      </c>
      <c r="AN525" s="154" t="b">
        <f>Scenario!AN797=OrigScenario!AN525</f>
        <v>0</v>
      </c>
      <c r="AO525" s="154" t="b">
        <f>Scenario!AO797=OrigScenario!AO525</f>
        <v>0</v>
      </c>
      <c r="AP525" s="154" t="b">
        <f>Scenario!AP797=OrigScenario!AP525</f>
        <v>0</v>
      </c>
      <c r="AQ525" s="154" t="b">
        <f>Scenario!AQ797=OrigScenario!AQ525</f>
        <v>0</v>
      </c>
      <c r="AR525" s="154" t="b">
        <f>Scenario!AR797=OrigScenario!AR525</f>
        <v>0</v>
      </c>
      <c r="AS525" s="154" t="b">
        <f>Scenario!AS797=OrigScenario!AS525</f>
        <v>0</v>
      </c>
      <c r="AT525" s="154" t="b">
        <f>Scenario!AT797=OrigScenario!AT525</f>
        <v>0</v>
      </c>
      <c r="AU525" s="154" t="b">
        <f>Scenario!AU797=OrigScenario!AU525</f>
        <v>0</v>
      </c>
      <c r="AV525" s="155" t="b">
        <f>Scenario!AV797=OrigScenario!AV525</f>
        <v>0</v>
      </c>
    </row>
    <row r="526" spans="2:48" x14ac:dyDescent="0.2">
      <c r="B526" s="2" t="b">
        <f>Scenario!B798=OrigScenario!B526</f>
        <v>1</v>
      </c>
      <c r="C526" s="154" t="b">
        <f>Scenario!C798=OrigScenario!C526</f>
        <v>1</v>
      </c>
      <c r="D526" s="154" t="b">
        <f>Scenario!D798=OrigScenario!D526</f>
        <v>1</v>
      </c>
      <c r="E526" s="154" t="b">
        <f>Scenario!E798=OrigScenario!E526</f>
        <v>1</v>
      </c>
      <c r="F526" s="154" t="b">
        <f>Scenario!F798=OrigScenario!F526</f>
        <v>1</v>
      </c>
      <c r="G526" s="154" t="b">
        <f>Scenario!G798=OrigScenario!G526</f>
        <v>1</v>
      </c>
      <c r="H526" s="154" t="b">
        <f>Scenario!H798=OrigScenario!H526</f>
        <v>1</v>
      </c>
      <c r="I526" s="154" t="b">
        <f>Scenario!I798=OrigScenario!I526</f>
        <v>1</v>
      </c>
      <c r="J526" s="154" t="b">
        <f>Scenario!J798=OrigScenario!J526</f>
        <v>1</v>
      </c>
      <c r="K526" s="154" t="b">
        <f>Scenario!K798=OrigScenario!K526</f>
        <v>1</v>
      </c>
      <c r="L526" s="154" t="b">
        <f>Scenario!L798=OrigScenario!L526</f>
        <v>1</v>
      </c>
      <c r="M526" s="154" t="b">
        <f>Scenario!M798=OrigScenario!M526</f>
        <v>1</v>
      </c>
      <c r="N526" s="154" t="b">
        <f>Scenario!N798=OrigScenario!N526</f>
        <v>1</v>
      </c>
      <c r="O526" s="154" t="b">
        <f>Scenario!O798=OrigScenario!O526</f>
        <v>1</v>
      </c>
      <c r="P526" s="154" t="b">
        <f>Scenario!P798=OrigScenario!P526</f>
        <v>1</v>
      </c>
      <c r="Q526" s="154" t="b">
        <f>Scenario!Q798=OrigScenario!Q526</f>
        <v>1</v>
      </c>
      <c r="R526" s="154" t="b">
        <f>Scenario!R798=OrigScenario!R526</f>
        <v>1</v>
      </c>
      <c r="S526" s="154" t="b">
        <f>Scenario!S798=OrigScenario!S526</f>
        <v>1</v>
      </c>
      <c r="T526" s="154" t="b">
        <f>Scenario!T798=OrigScenario!T526</f>
        <v>1</v>
      </c>
      <c r="U526" s="154" t="b">
        <f>Scenario!U798=OrigScenario!U526</f>
        <v>1</v>
      </c>
      <c r="V526" s="154" t="b">
        <f>Scenario!V798=OrigScenario!V526</f>
        <v>1</v>
      </c>
      <c r="W526" s="154" t="b">
        <f>Scenario!W798=OrigScenario!W526</f>
        <v>1</v>
      </c>
      <c r="X526" s="154" t="b">
        <f>Scenario!X798=OrigScenario!X526</f>
        <v>1</v>
      </c>
      <c r="Y526" s="154" t="b">
        <f>Scenario!Y798=OrigScenario!Y526</f>
        <v>1</v>
      </c>
      <c r="Z526" s="154" t="b">
        <f>Scenario!Z798=OrigScenario!Z526</f>
        <v>1</v>
      </c>
      <c r="AA526" s="154" t="b">
        <f>Scenario!AA798=OrigScenario!AA526</f>
        <v>1</v>
      </c>
      <c r="AB526" s="154" t="b">
        <f>Scenario!AB798=OrigScenario!AB526</f>
        <v>1</v>
      </c>
      <c r="AC526" s="154" t="b">
        <f>Scenario!AC798=OrigScenario!AC526</f>
        <v>1</v>
      </c>
      <c r="AD526" s="154" t="b">
        <f>Scenario!AD798=OrigScenario!AD526</f>
        <v>1</v>
      </c>
      <c r="AE526" s="154" t="b">
        <f>Scenario!AE798=OrigScenario!AE526</f>
        <v>1</v>
      </c>
      <c r="AF526" s="154" t="b">
        <f>Scenario!AF798=OrigScenario!AF526</f>
        <v>1</v>
      </c>
      <c r="AG526" s="154" t="b">
        <f>Scenario!AG798=OrigScenario!AG526</f>
        <v>1</v>
      </c>
      <c r="AH526" s="154" t="b">
        <f>Scenario!AH798=OrigScenario!AH526</f>
        <v>1</v>
      </c>
      <c r="AI526" s="154" t="b">
        <f>Scenario!AI798=OrigScenario!AI526</f>
        <v>1</v>
      </c>
      <c r="AJ526" s="154" t="b">
        <f>Scenario!AJ798=OrigScenario!AJ526</f>
        <v>1</v>
      </c>
      <c r="AK526" s="154" t="b">
        <f>Scenario!AK798=OrigScenario!AK526</f>
        <v>1</v>
      </c>
      <c r="AL526" s="154" t="b">
        <f>Scenario!AL798=OrigScenario!AL526</f>
        <v>1</v>
      </c>
      <c r="AM526" s="154" t="b">
        <f>Scenario!AM798=OrigScenario!AM526</f>
        <v>1</v>
      </c>
      <c r="AN526" s="154" t="b">
        <f>Scenario!AN798=OrigScenario!AN526</f>
        <v>1</v>
      </c>
      <c r="AO526" s="154" t="b">
        <f>Scenario!AO798=OrigScenario!AO526</f>
        <v>1</v>
      </c>
      <c r="AP526" s="154" t="b">
        <f>Scenario!AP798=OrigScenario!AP526</f>
        <v>1</v>
      </c>
      <c r="AQ526" s="154" t="b">
        <f>Scenario!AQ798=OrigScenario!AQ526</f>
        <v>1</v>
      </c>
      <c r="AR526" s="154" t="b">
        <f>Scenario!AR798=OrigScenario!AR526</f>
        <v>1</v>
      </c>
      <c r="AS526" s="154" t="b">
        <f>Scenario!AS798=OrigScenario!AS526</f>
        <v>1</v>
      </c>
      <c r="AT526" s="154" t="b">
        <f>Scenario!AT798=OrigScenario!AT526</f>
        <v>1</v>
      </c>
      <c r="AU526" s="154" t="b">
        <f>Scenario!AU798=OrigScenario!AU526</f>
        <v>1</v>
      </c>
      <c r="AV526" s="155" t="b">
        <f>Scenario!AV798=OrigScenario!AV526</f>
        <v>1</v>
      </c>
    </row>
    <row r="527" spans="2:48" x14ac:dyDescent="0.2">
      <c r="B527" s="2" t="b">
        <f>Scenario!B799=OrigScenario!B527</f>
        <v>1</v>
      </c>
      <c r="C527" s="154" t="b">
        <f>Scenario!C799=OrigScenario!C527</f>
        <v>1</v>
      </c>
      <c r="D527" s="154" t="b">
        <f>Scenario!D799=OrigScenario!D527</f>
        <v>1</v>
      </c>
      <c r="E527" s="154" t="b">
        <f>Scenario!E799=OrigScenario!E527</f>
        <v>1</v>
      </c>
      <c r="F527" s="154" t="b">
        <f>Scenario!F799=OrigScenario!F527</f>
        <v>1</v>
      </c>
      <c r="G527" s="154" t="b">
        <f>Scenario!G799=OrigScenario!G527</f>
        <v>1</v>
      </c>
      <c r="H527" s="154" t="b">
        <f>Scenario!H799=OrigScenario!H527</f>
        <v>1</v>
      </c>
      <c r="I527" s="154" t="b">
        <f>Scenario!I799=OrigScenario!I527</f>
        <v>1</v>
      </c>
      <c r="J527" s="154" t="b">
        <f>Scenario!J799=OrigScenario!J527</f>
        <v>1</v>
      </c>
      <c r="K527" s="154" t="b">
        <f>Scenario!K799=OrigScenario!K527</f>
        <v>1</v>
      </c>
      <c r="L527" s="154" t="b">
        <f>Scenario!L799=OrigScenario!L527</f>
        <v>1</v>
      </c>
      <c r="M527" s="154" t="b">
        <f>Scenario!M799=OrigScenario!M527</f>
        <v>1</v>
      </c>
      <c r="N527" s="154" t="b">
        <f>Scenario!N799=OrigScenario!N527</f>
        <v>1</v>
      </c>
      <c r="O527" s="154" t="b">
        <f>Scenario!O799=OrigScenario!O527</f>
        <v>1</v>
      </c>
      <c r="P527" s="154" t="b">
        <f>Scenario!P799=OrigScenario!P527</f>
        <v>1</v>
      </c>
      <c r="Q527" s="154" t="b">
        <f>Scenario!Q799=OrigScenario!Q527</f>
        <v>1</v>
      </c>
      <c r="R527" s="154" t="b">
        <f>Scenario!R799=OrigScenario!R527</f>
        <v>1</v>
      </c>
      <c r="S527" s="154" t="b">
        <f>Scenario!S799=OrigScenario!S527</f>
        <v>1</v>
      </c>
      <c r="T527" s="154" t="b">
        <f>Scenario!T799=OrigScenario!T527</f>
        <v>1</v>
      </c>
      <c r="U527" s="154" t="b">
        <f>Scenario!U799=OrigScenario!U527</f>
        <v>1</v>
      </c>
      <c r="V527" s="154" t="b">
        <f>Scenario!V799=OrigScenario!V527</f>
        <v>1</v>
      </c>
      <c r="W527" s="154" t="b">
        <f>Scenario!W799=OrigScenario!W527</f>
        <v>1</v>
      </c>
      <c r="X527" s="154" t="b">
        <f>Scenario!X799=OrigScenario!X527</f>
        <v>1</v>
      </c>
      <c r="Y527" s="154" t="b">
        <f>Scenario!Y799=OrigScenario!Y527</f>
        <v>1</v>
      </c>
      <c r="Z527" s="154" t="b">
        <f>Scenario!Z799=OrigScenario!Z527</f>
        <v>1</v>
      </c>
      <c r="AA527" s="154" t="b">
        <f>Scenario!AA799=OrigScenario!AA527</f>
        <v>1</v>
      </c>
      <c r="AB527" s="154" t="b">
        <f>Scenario!AB799=OrigScenario!AB527</f>
        <v>1</v>
      </c>
      <c r="AC527" s="154" t="b">
        <f>Scenario!AC799=OrigScenario!AC527</f>
        <v>1</v>
      </c>
      <c r="AD527" s="154" t="b">
        <f>Scenario!AD799=OrigScenario!AD527</f>
        <v>1</v>
      </c>
      <c r="AE527" s="154" t="b">
        <f>Scenario!AE799=OrigScenario!AE527</f>
        <v>1</v>
      </c>
      <c r="AF527" s="154" t="b">
        <f>Scenario!AF799=OrigScenario!AF527</f>
        <v>1</v>
      </c>
      <c r="AG527" s="154" t="b">
        <f>Scenario!AG799=OrigScenario!AG527</f>
        <v>1</v>
      </c>
      <c r="AH527" s="154" t="b">
        <f>Scenario!AH799=OrigScenario!AH527</f>
        <v>1</v>
      </c>
      <c r="AI527" s="154" t="b">
        <f>Scenario!AI799=OrigScenario!AI527</f>
        <v>1</v>
      </c>
      <c r="AJ527" s="154" t="b">
        <f>Scenario!AJ799=OrigScenario!AJ527</f>
        <v>1</v>
      </c>
      <c r="AK527" s="154" t="b">
        <f>Scenario!AK799=OrigScenario!AK527</f>
        <v>1</v>
      </c>
      <c r="AL527" s="154" t="b">
        <f>Scenario!AL799=OrigScenario!AL527</f>
        <v>1</v>
      </c>
      <c r="AM527" s="154" t="b">
        <f>Scenario!AM799=OrigScenario!AM527</f>
        <v>1</v>
      </c>
      <c r="AN527" s="154" t="b">
        <f>Scenario!AN799=OrigScenario!AN527</f>
        <v>1</v>
      </c>
      <c r="AO527" s="154" t="b">
        <f>Scenario!AO799=OrigScenario!AO527</f>
        <v>1</v>
      </c>
      <c r="AP527" s="154" t="b">
        <f>Scenario!AP799=OrigScenario!AP527</f>
        <v>1</v>
      </c>
      <c r="AQ527" s="154" t="b">
        <f>Scenario!AQ799=OrigScenario!AQ527</f>
        <v>1</v>
      </c>
      <c r="AR527" s="154" t="b">
        <f>Scenario!AR799=OrigScenario!AR527</f>
        <v>1</v>
      </c>
      <c r="AS527" s="154" t="b">
        <f>Scenario!AS799=OrigScenario!AS527</f>
        <v>1</v>
      </c>
      <c r="AT527" s="154" t="b">
        <f>Scenario!AT799=OrigScenario!AT527</f>
        <v>1</v>
      </c>
      <c r="AU527" s="154" t="b">
        <f>Scenario!AU799=OrigScenario!AU527</f>
        <v>1</v>
      </c>
      <c r="AV527" s="155" t="b">
        <f>Scenario!AV799=OrigScenario!AV527</f>
        <v>1</v>
      </c>
    </row>
    <row r="528" spans="2:48" x14ac:dyDescent="0.2">
      <c r="B528" s="2" t="b">
        <f>Scenario!B800=OrigScenario!B528</f>
        <v>1</v>
      </c>
      <c r="C528" s="154" t="b">
        <f>Scenario!C800=OrigScenario!C528</f>
        <v>1</v>
      </c>
      <c r="D528" s="154" t="b">
        <f>Scenario!D800=OrigScenario!D528</f>
        <v>1</v>
      </c>
      <c r="E528" s="154" t="b">
        <f>Scenario!E800=OrigScenario!E528</f>
        <v>1</v>
      </c>
      <c r="F528" s="154" t="b">
        <f>Scenario!F800=OrigScenario!F528</f>
        <v>1</v>
      </c>
      <c r="G528" s="154" t="b">
        <f>Scenario!G800=OrigScenario!G528</f>
        <v>1</v>
      </c>
      <c r="H528" s="154" t="b">
        <f>Scenario!H800=OrigScenario!H528</f>
        <v>1</v>
      </c>
      <c r="I528" s="154" t="b">
        <f>Scenario!I800=OrigScenario!I528</f>
        <v>1</v>
      </c>
      <c r="J528" s="154" t="b">
        <f>Scenario!J800=OrigScenario!J528</f>
        <v>1</v>
      </c>
      <c r="K528" s="154" t="b">
        <f>Scenario!K800=OrigScenario!K528</f>
        <v>1</v>
      </c>
      <c r="L528" s="154" t="b">
        <f>Scenario!L800=OrigScenario!L528</f>
        <v>1</v>
      </c>
      <c r="M528" s="154" t="b">
        <f>Scenario!M800=OrigScenario!M528</f>
        <v>1</v>
      </c>
      <c r="N528" s="154" t="b">
        <f>Scenario!N800=OrigScenario!N528</f>
        <v>1</v>
      </c>
      <c r="O528" s="154" t="b">
        <f>Scenario!O800=OrigScenario!O528</f>
        <v>1</v>
      </c>
      <c r="P528" s="154" t="b">
        <f>Scenario!P800=OrigScenario!P528</f>
        <v>1</v>
      </c>
      <c r="Q528" s="154" t="b">
        <f>Scenario!Q800=OrigScenario!Q528</f>
        <v>1</v>
      </c>
      <c r="R528" s="154" t="b">
        <f>Scenario!R800=OrigScenario!R528</f>
        <v>1</v>
      </c>
      <c r="S528" s="154" t="b">
        <f>Scenario!S800=OrigScenario!S528</f>
        <v>1</v>
      </c>
      <c r="T528" s="154" t="b">
        <f>Scenario!T800=OrigScenario!T528</f>
        <v>1</v>
      </c>
      <c r="U528" s="154" t="b">
        <f>Scenario!U800=OrigScenario!U528</f>
        <v>1</v>
      </c>
      <c r="V528" s="154" t="b">
        <f>Scenario!V800=OrigScenario!V528</f>
        <v>1</v>
      </c>
      <c r="W528" s="154" t="b">
        <f>Scenario!W800=OrigScenario!W528</f>
        <v>1</v>
      </c>
      <c r="X528" s="154" t="b">
        <f>Scenario!X800=OrigScenario!X528</f>
        <v>1</v>
      </c>
      <c r="Y528" s="154" t="b">
        <f>Scenario!Y800=OrigScenario!Y528</f>
        <v>1</v>
      </c>
      <c r="Z528" s="154" t="b">
        <f>Scenario!Z800=OrigScenario!Z528</f>
        <v>1</v>
      </c>
      <c r="AA528" s="154" t="b">
        <f>Scenario!AA800=OrigScenario!AA528</f>
        <v>1</v>
      </c>
      <c r="AB528" s="154" t="b">
        <f>Scenario!AB800=OrigScenario!AB528</f>
        <v>1</v>
      </c>
      <c r="AC528" s="154" t="b">
        <f>Scenario!AC800=OrigScenario!AC528</f>
        <v>1</v>
      </c>
      <c r="AD528" s="154" t="b">
        <f>Scenario!AD800=OrigScenario!AD528</f>
        <v>1</v>
      </c>
      <c r="AE528" s="154" t="b">
        <f>Scenario!AE800=OrigScenario!AE528</f>
        <v>1</v>
      </c>
      <c r="AF528" s="154" t="b">
        <f>Scenario!AF800=OrigScenario!AF528</f>
        <v>1</v>
      </c>
      <c r="AG528" s="154" t="b">
        <f>Scenario!AG800=OrigScenario!AG528</f>
        <v>1</v>
      </c>
      <c r="AH528" s="154" t="b">
        <f>Scenario!AH800=OrigScenario!AH528</f>
        <v>1</v>
      </c>
      <c r="AI528" s="154" t="b">
        <f>Scenario!AI800=OrigScenario!AI528</f>
        <v>1</v>
      </c>
      <c r="AJ528" s="154" t="b">
        <f>Scenario!AJ800=OrigScenario!AJ528</f>
        <v>1</v>
      </c>
      <c r="AK528" s="154" t="b">
        <f>Scenario!AK800=OrigScenario!AK528</f>
        <v>1</v>
      </c>
      <c r="AL528" s="154" t="b">
        <f>Scenario!AL800=OrigScenario!AL528</f>
        <v>1</v>
      </c>
      <c r="AM528" s="154" t="b">
        <f>Scenario!AM800=OrigScenario!AM528</f>
        <v>1</v>
      </c>
      <c r="AN528" s="154" t="b">
        <f>Scenario!AN800=OrigScenario!AN528</f>
        <v>1</v>
      </c>
      <c r="AO528" s="154" t="b">
        <f>Scenario!AO800=OrigScenario!AO528</f>
        <v>1</v>
      </c>
      <c r="AP528" s="154" t="b">
        <f>Scenario!AP800=OrigScenario!AP528</f>
        <v>1</v>
      </c>
      <c r="AQ528" s="154" t="b">
        <f>Scenario!AQ800=OrigScenario!AQ528</f>
        <v>1</v>
      </c>
      <c r="AR528" s="154" t="b">
        <f>Scenario!AR800=OrigScenario!AR528</f>
        <v>1</v>
      </c>
      <c r="AS528" s="154" t="b">
        <f>Scenario!AS800=OrigScenario!AS528</f>
        <v>1</v>
      </c>
      <c r="AT528" s="154" t="b">
        <f>Scenario!AT800=OrigScenario!AT528</f>
        <v>1</v>
      </c>
      <c r="AU528" s="154" t="b">
        <f>Scenario!AU800=OrigScenario!AU528</f>
        <v>1</v>
      </c>
      <c r="AV528" s="155" t="b">
        <f>Scenario!AV800=OrigScenario!AV528</f>
        <v>1</v>
      </c>
    </row>
    <row r="529" spans="2:48" x14ac:dyDescent="0.2">
      <c r="B529" s="2" t="b">
        <f>Scenario!B801=OrigScenario!B529</f>
        <v>1</v>
      </c>
      <c r="C529" s="154" t="b">
        <f>Scenario!C801=OrigScenario!C529</f>
        <v>1</v>
      </c>
      <c r="D529" s="154" t="b">
        <f>Scenario!D801=OrigScenario!D529</f>
        <v>1</v>
      </c>
      <c r="E529" s="154" t="b">
        <f>Scenario!E801=OrigScenario!E529</f>
        <v>1</v>
      </c>
      <c r="F529" s="154" t="b">
        <f>Scenario!F801=OrigScenario!F529</f>
        <v>1</v>
      </c>
      <c r="G529" s="154" t="b">
        <f>Scenario!G801=OrigScenario!G529</f>
        <v>1</v>
      </c>
      <c r="H529" s="154" t="b">
        <f>Scenario!H801=OrigScenario!H529</f>
        <v>1</v>
      </c>
      <c r="I529" s="154" t="b">
        <f>Scenario!I801=OrigScenario!I529</f>
        <v>1</v>
      </c>
      <c r="J529" s="154" t="b">
        <f>Scenario!J801=OrigScenario!J529</f>
        <v>1</v>
      </c>
      <c r="K529" s="154" t="b">
        <f>Scenario!K801=OrigScenario!K529</f>
        <v>1</v>
      </c>
      <c r="L529" s="154" t="b">
        <f>Scenario!L801=OrigScenario!L529</f>
        <v>1</v>
      </c>
      <c r="M529" s="154" t="b">
        <f>Scenario!M801=OrigScenario!M529</f>
        <v>1</v>
      </c>
      <c r="N529" s="154" t="b">
        <f>Scenario!N801=OrigScenario!N529</f>
        <v>1</v>
      </c>
      <c r="O529" s="154" t="b">
        <f>Scenario!O801=OrigScenario!O529</f>
        <v>1</v>
      </c>
      <c r="P529" s="154" t="b">
        <f>Scenario!P801=OrigScenario!P529</f>
        <v>1</v>
      </c>
      <c r="Q529" s="154" t="b">
        <f>Scenario!Q801=OrigScenario!Q529</f>
        <v>1</v>
      </c>
      <c r="R529" s="154" t="b">
        <f>Scenario!R801=OrigScenario!R529</f>
        <v>1</v>
      </c>
      <c r="S529" s="154" t="b">
        <f>Scenario!S801=OrigScenario!S529</f>
        <v>1</v>
      </c>
      <c r="T529" s="154" t="b">
        <f>Scenario!T801=OrigScenario!T529</f>
        <v>1</v>
      </c>
      <c r="U529" s="154" t="b">
        <f>Scenario!U801=OrigScenario!U529</f>
        <v>1</v>
      </c>
      <c r="V529" s="154" t="b">
        <f>Scenario!V801=OrigScenario!V529</f>
        <v>1</v>
      </c>
      <c r="W529" s="154" t="b">
        <f>Scenario!W801=OrigScenario!W529</f>
        <v>1</v>
      </c>
      <c r="X529" s="154" t="b">
        <f>Scenario!X801=OrigScenario!X529</f>
        <v>1</v>
      </c>
      <c r="Y529" s="154" t="b">
        <f>Scenario!Y801=OrigScenario!Y529</f>
        <v>1</v>
      </c>
      <c r="Z529" s="154" t="b">
        <f>Scenario!Z801=OrigScenario!Z529</f>
        <v>1</v>
      </c>
      <c r="AA529" s="154" t="b">
        <f>Scenario!AA801=OrigScenario!AA529</f>
        <v>1</v>
      </c>
      <c r="AB529" s="154" t="b">
        <f>Scenario!AB801=OrigScenario!AB529</f>
        <v>1</v>
      </c>
      <c r="AC529" s="154" t="b">
        <f>Scenario!AC801=OrigScenario!AC529</f>
        <v>1</v>
      </c>
      <c r="AD529" s="154" t="b">
        <f>Scenario!AD801=OrigScenario!AD529</f>
        <v>1</v>
      </c>
      <c r="AE529" s="154" t="b">
        <f>Scenario!AE801=OrigScenario!AE529</f>
        <v>1</v>
      </c>
      <c r="AF529" s="154" t="b">
        <f>Scenario!AF801=OrigScenario!AF529</f>
        <v>1</v>
      </c>
      <c r="AG529" s="154" t="b">
        <f>Scenario!AG801=OrigScenario!AG529</f>
        <v>1</v>
      </c>
      <c r="AH529" s="154" t="b">
        <f>Scenario!AH801=OrigScenario!AH529</f>
        <v>1</v>
      </c>
      <c r="AI529" s="154" t="b">
        <f>Scenario!AI801=OrigScenario!AI529</f>
        <v>1</v>
      </c>
      <c r="AJ529" s="154" t="b">
        <f>Scenario!AJ801=OrigScenario!AJ529</f>
        <v>1</v>
      </c>
      <c r="AK529" s="154" t="b">
        <f>Scenario!AK801=OrigScenario!AK529</f>
        <v>1</v>
      </c>
      <c r="AL529" s="154" t="b">
        <f>Scenario!AL801=OrigScenario!AL529</f>
        <v>1</v>
      </c>
      <c r="AM529" s="154" t="b">
        <f>Scenario!AM801=OrigScenario!AM529</f>
        <v>1</v>
      </c>
      <c r="AN529" s="154" t="b">
        <f>Scenario!AN801=OrigScenario!AN529</f>
        <v>1</v>
      </c>
      <c r="AO529" s="154" t="b">
        <f>Scenario!AO801=OrigScenario!AO529</f>
        <v>1</v>
      </c>
      <c r="AP529" s="154" t="b">
        <f>Scenario!AP801=OrigScenario!AP529</f>
        <v>1</v>
      </c>
      <c r="AQ529" s="154" t="b">
        <f>Scenario!AQ801=OrigScenario!AQ529</f>
        <v>1</v>
      </c>
      <c r="AR529" s="154" t="b">
        <f>Scenario!AR801=OrigScenario!AR529</f>
        <v>1</v>
      </c>
      <c r="AS529" s="154" t="b">
        <f>Scenario!AS801=OrigScenario!AS529</f>
        <v>1</v>
      </c>
      <c r="AT529" s="154" t="b">
        <f>Scenario!AT801=OrigScenario!AT529</f>
        <v>1</v>
      </c>
      <c r="AU529" s="154" t="b">
        <f>Scenario!AU801=OrigScenario!AU529</f>
        <v>1</v>
      </c>
      <c r="AV529" s="155" t="b">
        <f>Scenario!AV801=OrigScenario!AV529</f>
        <v>1</v>
      </c>
    </row>
    <row r="530" spans="2:48" x14ac:dyDescent="0.2">
      <c r="B530" s="2" t="b">
        <f>Scenario!B802=OrigScenario!B530</f>
        <v>1</v>
      </c>
      <c r="C530" s="154" t="b">
        <f>Scenario!C802=OrigScenario!C530</f>
        <v>1</v>
      </c>
      <c r="D530" s="154" t="b">
        <f>Scenario!D802=OrigScenario!D530</f>
        <v>1</v>
      </c>
      <c r="E530" s="154" t="b">
        <f>Scenario!E802=OrigScenario!E530</f>
        <v>1</v>
      </c>
      <c r="F530" s="154" t="b">
        <f>Scenario!F802=OrigScenario!F530</f>
        <v>1</v>
      </c>
      <c r="G530" s="154" t="b">
        <f>Scenario!G802=OrigScenario!G530</f>
        <v>1</v>
      </c>
      <c r="H530" s="154" t="b">
        <f>Scenario!H802=OrigScenario!H530</f>
        <v>1</v>
      </c>
      <c r="I530" s="154" t="b">
        <f>Scenario!I802=OrigScenario!I530</f>
        <v>1</v>
      </c>
      <c r="J530" s="154" t="b">
        <f>Scenario!J802=OrigScenario!J530</f>
        <v>1</v>
      </c>
      <c r="K530" s="154" t="b">
        <f>Scenario!K802=OrigScenario!K530</f>
        <v>1</v>
      </c>
      <c r="L530" s="154" t="b">
        <f>Scenario!L802=OrigScenario!L530</f>
        <v>1</v>
      </c>
      <c r="M530" s="154" t="b">
        <f>Scenario!M802=OrigScenario!M530</f>
        <v>1</v>
      </c>
      <c r="N530" s="154" t="b">
        <f>Scenario!N802=OrigScenario!N530</f>
        <v>1</v>
      </c>
      <c r="O530" s="154" t="b">
        <f>Scenario!O802=OrigScenario!O530</f>
        <v>1</v>
      </c>
      <c r="P530" s="154" t="b">
        <f>Scenario!P802=OrigScenario!P530</f>
        <v>1</v>
      </c>
      <c r="Q530" s="154" t="b">
        <f>Scenario!Q802=OrigScenario!Q530</f>
        <v>1</v>
      </c>
      <c r="R530" s="154" t="b">
        <f>Scenario!R802=OrigScenario!R530</f>
        <v>1</v>
      </c>
      <c r="S530" s="154" t="b">
        <f>Scenario!S802=OrigScenario!S530</f>
        <v>1</v>
      </c>
      <c r="T530" s="154" t="b">
        <f>Scenario!T802=OrigScenario!T530</f>
        <v>1</v>
      </c>
      <c r="U530" s="154" t="b">
        <f>Scenario!U802=OrigScenario!U530</f>
        <v>1</v>
      </c>
      <c r="V530" s="154" t="b">
        <f>Scenario!V802=OrigScenario!V530</f>
        <v>1</v>
      </c>
      <c r="W530" s="154" t="b">
        <f>Scenario!W802=OrigScenario!W530</f>
        <v>1</v>
      </c>
      <c r="X530" s="154" t="b">
        <f>Scenario!X802=OrigScenario!X530</f>
        <v>1</v>
      </c>
      <c r="Y530" s="154" t="b">
        <f>Scenario!Y802=OrigScenario!Y530</f>
        <v>1</v>
      </c>
      <c r="Z530" s="154" t="b">
        <f>Scenario!Z802=OrigScenario!Z530</f>
        <v>1</v>
      </c>
      <c r="AA530" s="154" t="b">
        <f>Scenario!AA802=OrigScenario!AA530</f>
        <v>1</v>
      </c>
      <c r="AB530" s="154" t="b">
        <f>Scenario!AB802=OrigScenario!AB530</f>
        <v>1</v>
      </c>
      <c r="AC530" s="154" t="b">
        <f>Scenario!AC802=OrigScenario!AC530</f>
        <v>1</v>
      </c>
      <c r="AD530" s="154" t="b">
        <f>Scenario!AD802=OrigScenario!AD530</f>
        <v>1</v>
      </c>
      <c r="AE530" s="154" t="b">
        <f>Scenario!AE802=OrigScenario!AE530</f>
        <v>1</v>
      </c>
      <c r="AF530" s="154" t="b">
        <f>Scenario!AF802=OrigScenario!AF530</f>
        <v>1</v>
      </c>
      <c r="AG530" s="154" t="b">
        <f>Scenario!AG802=OrigScenario!AG530</f>
        <v>1</v>
      </c>
      <c r="AH530" s="154" t="b">
        <f>Scenario!AH802=OrigScenario!AH530</f>
        <v>1</v>
      </c>
      <c r="AI530" s="154" t="b">
        <f>Scenario!AI802=OrigScenario!AI530</f>
        <v>1</v>
      </c>
      <c r="AJ530" s="154" t="b">
        <f>Scenario!AJ802=OrigScenario!AJ530</f>
        <v>1</v>
      </c>
      <c r="AK530" s="154" t="b">
        <f>Scenario!AK802=OrigScenario!AK530</f>
        <v>1</v>
      </c>
      <c r="AL530" s="154" t="b">
        <f>Scenario!AL802=OrigScenario!AL530</f>
        <v>1</v>
      </c>
      <c r="AM530" s="154" t="b">
        <f>Scenario!AM802=OrigScenario!AM530</f>
        <v>1</v>
      </c>
      <c r="AN530" s="154" t="b">
        <f>Scenario!AN802=OrigScenario!AN530</f>
        <v>1</v>
      </c>
      <c r="AO530" s="154" t="b">
        <f>Scenario!AO802=OrigScenario!AO530</f>
        <v>1</v>
      </c>
      <c r="AP530" s="154" t="b">
        <f>Scenario!AP802=OrigScenario!AP530</f>
        <v>1</v>
      </c>
      <c r="AQ530" s="154" t="b">
        <f>Scenario!AQ802=OrigScenario!AQ530</f>
        <v>1</v>
      </c>
      <c r="AR530" s="154" t="b">
        <f>Scenario!AR802=OrigScenario!AR530</f>
        <v>1</v>
      </c>
      <c r="AS530" s="154" t="b">
        <f>Scenario!AS802=OrigScenario!AS530</f>
        <v>1</v>
      </c>
      <c r="AT530" s="154" t="b">
        <f>Scenario!AT802=OrigScenario!AT530</f>
        <v>1</v>
      </c>
      <c r="AU530" s="154" t="b">
        <f>Scenario!AU802=OrigScenario!AU530</f>
        <v>1</v>
      </c>
      <c r="AV530" s="155" t="b">
        <f>Scenario!AV802=OrigScenario!AV530</f>
        <v>1</v>
      </c>
    </row>
    <row r="531" spans="2:48" x14ac:dyDescent="0.2">
      <c r="B531" s="2" t="b">
        <f>Scenario!B803=OrigScenario!B531</f>
        <v>1</v>
      </c>
      <c r="C531" s="154" t="b">
        <f>Scenario!C803=OrigScenario!C531</f>
        <v>1</v>
      </c>
      <c r="D531" s="154" t="b">
        <f>Scenario!D803=OrigScenario!D531</f>
        <v>1</v>
      </c>
      <c r="E531" s="154" t="b">
        <f>Scenario!E803=OrigScenario!E531</f>
        <v>1</v>
      </c>
      <c r="F531" s="154" t="b">
        <f>Scenario!F803=OrigScenario!F531</f>
        <v>1</v>
      </c>
      <c r="G531" s="154" t="b">
        <f>Scenario!G803=OrigScenario!G531</f>
        <v>1</v>
      </c>
      <c r="H531" s="154" t="b">
        <f>Scenario!H803=OrigScenario!H531</f>
        <v>1</v>
      </c>
      <c r="I531" s="154" t="b">
        <f>Scenario!I803=OrigScenario!I531</f>
        <v>1</v>
      </c>
      <c r="J531" s="154" t="b">
        <f>Scenario!J803=OrigScenario!J531</f>
        <v>1</v>
      </c>
      <c r="K531" s="154" t="b">
        <f>Scenario!K803=OrigScenario!K531</f>
        <v>1</v>
      </c>
      <c r="L531" s="154" t="b">
        <f>Scenario!L803=OrigScenario!L531</f>
        <v>1</v>
      </c>
      <c r="M531" s="154" t="b">
        <f>Scenario!M803=OrigScenario!M531</f>
        <v>1</v>
      </c>
      <c r="N531" s="154" t="b">
        <f>Scenario!N803=OrigScenario!N531</f>
        <v>1</v>
      </c>
      <c r="O531" s="154" t="b">
        <f>Scenario!O803=OrigScenario!O531</f>
        <v>1</v>
      </c>
      <c r="P531" s="154" t="b">
        <f>Scenario!P803=OrigScenario!P531</f>
        <v>1</v>
      </c>
      <c r="Q531" s="154" t="b">
        <f>Scenario!Q803=OrigScenario!Q531</f>
        <v>1</v>
      </c>
      <c r="R531" s="154" t="b">
        <f>Scenario!R803=OrigScenario!R531</f>
        <v>1</v>
      </c>
      <c r="S531" s="154" t="b">
        <f>Scenario!S803=OrigScenario!S531</f>
        <v>1</v>
      </c>
      <c r="T531" s="154" t="b">
        <f>Scenario!T803=OrigScenario!T531</f>
        <v>1</v>
      </c>
      <c r="U531" s="154" t="b">
        <f>Scenario!U803=OrigScenario!U531</f>
        <v>1</v>
      </c>
      <c r="V531" s="154" t="b">
        <f>Scenario!V803=OrigScenario!V531</f>
        <v>1</v>
      </c>
      <c r="W531" s="154" t="b">
        <f>Scenario!W803=OrigScenario!W531</f>
        <v>1</v>
      </c>
      <c r="X531" s="154" t="b">
        <f>Scenario!X803=OrigScenario!X531</f>
        <v>1</v>
      </c>
      <c r="Y531" s="154" t="b">
        <f>Scenario!Y803=OrigScenario!Y531</f>
        <v>1</v>
      </c>
      <c r="Z531" s="154" t="b">
        <f>Scenario!Z803=OrigScenario!Z531</f>
        <v>1</v>
      </c>
      <c r="AA531" s="154" t="b">
        <f>Scenario!AA803=OrigScenario!AA531</f>
        <v>1</v>
      </c>
      <c r="AB531" s="154" t="b">
        <f>Scenario!AB803=OrigScenario!AB531</f>
        <v>1</v>
      </c>
      <c r="AC531" s="154" t="b">
        <f>Scenario!AC803=OrigScenario!AC531</f>
        <v>1</v>
      </c>
      <c r="AD531" s="154" t="b">
        <f>Scenario!AD803=OrigScenario!AD531</f>
        <v>1</v>
      </c>
      <c r="AE531" s="154" t="b">
        <f>Scenario!AE803=OrigScenario!AE531</f>
        <v>1</v>
      </c>
      <c r="AF531" s="154" t="b">
        <f>Scenario!AF803=OrigScenario!AF531</f>
        <v>1</v>
      </c>
      <c r="AG531" s="154" t="b">
        <f>Scenario!AG803=OrigScenario!AG531</f>
        <v>1</v>
      </c>
      <c r="AH531" s="154" t="b">
        <f>Scenario!AH803=OrigScenario!AH531</f>
        <v>1</v>
      </c>
      <c r="AI531" s="154" t="b">
        <f>Scenario!AI803=OrigScenario!AI531</f>
        <v>1</v>
      </c>
      <c r="AJ531" s="154" t="b">
        <f>Scenario!AJ803=OrigScenario!AJ531</f>
        <v>1</v>
      </c>
      <c r="AK531" s="154" t="b">
        <f>Scenario!AK803=OrigScenario!AK531</f>
        <v>1</v>
      </c>
      <c r="AL531" s="154" t="b">
        <f>Scenario!AL803=OrigScenario!AL531</f>
        <v>1</v>
      </c>
      <c r="AM531" s="154" t="b">
        <f>Scenario!AM803=OrigScenario!AM531</f>
        <v>1</v>
      </c>
      <c r="AN531" s="154" t="b">
        <f>Scenario!AN803=OrigScenario!AN531</f>
        <v>1</v>
      </c>
      <c r="AO531" s="154" t="b">
        <f>Scenario!AO803=OrigScenario!AO531</f>
        <v>1</v>
      </c>
      <c r="AP531" s="154" t="b">
        <f>Scenario!AP803=OrigScenario!AP531</f>
        <v>1</v>
      </c>
      <c r="AQ531" s="154" t="b">
        <f>Scenario!AQ803=OrigScenario!AQ531</f>
        <v>1</v>
      </c>
      <c r="AR531" s="154" t="b">
        <f>Scenario!AR803=OrigScenario!AR531</f>
        <v>1</v>
      </c>
      <c r="AS531" s="154" t="b">
        <f>Scenario!AS803=OrigScenario!AS531</f>
        <v>1</v>
      </c>
      <c r="AT531" s="154" t="b">
        <f>Scenario!AT803=OrigScenario!AT531</f>
        <v>1</v>
      </c>
      <c r="AU531" s="154" t="b">
        <f>Scenario!AU803=OrigScenario!AU531</f>
        <v>1</v>
      </c>
      <c r="AV531" s="155" t="b">
        <f>Scenario!AV803=OrigScenario!AV531</f>
        <v>1</v>
      </c>
    </row>
    <row r="532" spans="2:48" x14ac:dyDescent="0.2">
      <c r="B532" s="2" t="b">
        <f>Scenario!B804=OrigScenario!B532</f>
        <v>1</v>
      </c>
      <c r="C532" s="154" t="b">
        <f>Scenario!C804=OrigScenario!C532</f>
        <v>1</v>
      </c>
      <c r="D532" s="154" t="b">
        <f>Scenario!D804=OrigScenario!D532</f>
        <v>1</v>
      </c>
      <c r="E532" s="154" t="b">
        <f>Scenario!E804=OrigScenario!E532</f>
        <v>1</v>
      </c>
      <c r="F532" s="154" t="b">
        <f>Scenario!F804=OrigScenario!F532</f>
        <v>1</v>
      </c>
      <c r="G532" s="154" t="b">
        <f>Scenario!G804=OrigScenario!G532</f>
        <v>1</v>
      </c>
      <c r="H532" s="154" t="b">
        <f>Scenario!H804=OrigScenario!H532</f>
        <v>1</v>
      </c>
      <c r="I532" s="154" t="b">
        <f>Scenario!I804=OrigScenario!I532</f>
        <v>1</v>
      </c>
      <c r="J532" s="154" t="b">
        <f>Scenario!J804=OrigScenario!J532</f>
        <v>1</v>
      </c>
      <c r="K532" s="154" t="b">
        <f>Scenario!K804=OrigScenario!K532</f>
        <v>1</v>
      </c>
      <c r="L532" s="154" t="b">
        <f>Scenario!L804=OrigScenario!L532</f>
        <v>1</v>
      </c>
      <c r="M532" s="154" t="b">
        <f>Scenario!M804=OrigScenario!M532</f>
        <v>1</v>
      </c>
      <c r="N532" s="154" t="b">
        <f>Scenario!N804=OrigScenario!N532</f>
        <v>1</v>
      </c>
      <c r="O532" s="154" t="b">
        <f>Scenario!O804=OrigScenario!O532</f>
        <v>1</v>
      </c>
      <c r="P532" s="154" t="b">
        <f>Scenario!P804=OrigScenario!P532</f>
        <v>1</v>
      </c>
      <c r="Q532" s="154" t="b">
        <f>Scenario!Q804=OrigScenario!Q532</f>
        <v>1</v>
      </c>
      <c r="R532" s="154" t="b">
        <f>Scenario!R804=OrigScenario!R532</f>
        <v>1</v>
      </c>
      <c r="S532" s="154" t="b">
        <f>Scenario!S804=OrigScenario!S532</f>
        <v>1</v>
      </c>
      <c r="T532" s="154" t="b">
        <f>Scenario!T804=OrigScenario!T532</f>
        <v>1</v>
      </c>
      <c r="U532" s="154" t="b">
        <f>Scenario!U804=OrigScenario!U532</f>
        <v>1</v>
      </c>
      <c r="V532" s="154" t="b">
        <f>Scenario!V804=OrigScenario!V532</f>
        <v>1</v>
      </c>
      <c r="W532" s="154" t="b">
        <f>Scenario!W804=OrigScenario!W532</f>
        <v>1</v>
      </c>
      <c r="X532" s="154" t="b">
        <f>Scenario!X804=OrigScenario!X532</f>
        <v>1</v>
      </c>
      <c r="Y532" s="154" t="b">
        <f>Scenario!Y804=OrigScenario!Y532</f>
        <v>1</v>
      </c>
      <c r="Z532" s="154" t="b">
        <f>Scenario!Z804=OrigScenario!Z532</f>
        <v>1</v>
      </c>
      <c r="AA532" s="154" t="b">
        <f>Scenario!AA804=OrigScenario!AA532</f>
        <v>1</v>
      </c>
      <c r="AB532" s="154" t="b">
        <f>Scenario!AB804=OrigScenario!AB532</f>
        <v>1</v>
      </c>
      <c r="AC532" s="154" t="b">
        <f>Scenario!AC804=OrigScenario!AC532</f>
        <v>1</v>
      </c>
      <c r="AD532" s="154" t="b">
        <f>Scenario!AD804=OrigScenario!AD532</f>
        <v>1</v>
      </c>
      <c r="AE532" s="154" t="b">
        <f>Scenario!AE804=OrigScenario!AE532</f>
        <v>1</v>
      </c>
      <c r="AF532" s="154" t="b">
        <f>Scenario!AF804=OrigScenario!AF532</f>
        <v>1</v>
      </c>
      <c r="AG532" s="154" t="b">
        <f>Scenario!AG804=OrigScenario!AG532</f>
        <v>1</v>
      </c>
      <c r="AH532" s="154" t="b">
        <f>Scenario!AH804=OrigScenario!AH532</f>
        <v>1</v>
      </c>
      <c r="AI532" s="154" t="b">
        <f>Scenario!AI804=OrigScenario!AI532</f>
        <v>1</v>
      </c>
      <c r="AJ532" s="154" t="b">
        <f>Scenario!AJ804=OrigScenario!AJ532</f>
        <v>1</v>
      </c>
      <c r="AK532" s="154" t="b">
        <f>Scenario!AK804=OrigScenario!AK532</f>
        <v>1</v>
      </c>
      <c r="AL532" s="154" t="b">
        <f>Scenario!AL804=OrigScenario!AL532</f>
        <v>1</v>
      </c>
      <c r="AM532" s="154" t="b">
        <f>Scenario!AM804=OrigScenario!AM532</f>
        <v>1</v>
      </c>
      <c r="AN532" s="154" t="b">
        <f>Scenario!AN804=OrigScenario!AN532</f>
        <v>1</v>
      </c>
      <c r="AO532" s="154" t="b">
        <f>Scenario!AO804=OrigScenario!AO532</f>
        <v>1</v>
      </c>
      <c r="AP532" s="154" t="b">
        <f>Scenario!AP804=OrigScenario!AP532</f>
        <v>1</v>
      </c>
      <c r="AQ532" s="154" t="b">
        <f>Scenario!AQ804=OrigScenario!AQ532</f>
        <v>1</v>
      </c>
      <c r="AR532" s="154" t="b">
        <f>Scenario!AR804=OrigScenario!AR532</f>
        <v>1</v>
      </c>
      <c r="AS532" s="154" t="b">
        <f>Scenario!AS804=OrigScenario!AS532</f>
        <v>1</v>
      </c>
      <c r="AT532" s="154" t="b">
        <f>Scenario!AT804=OrigScenario!AT532</f>
        <v>1</v>
      </c>
      <c r="AU532" s="154" t="b">
        <f>Scenario!AU804=OrigScenario!AU532</f>
        <v>1</v>
      </c>
      <c r="AV532" s="155" t="b">
        <f>Scenario!AV804=OrigScenario!AV532</f>
        <v>1</v>
      </c>
    </row>
    <row r="533" spans="2:48" x14ac:dyDescent="0.2">
      <c r="B533" s="2" t="b">
        <f>Scenario!B805=OrigScenario!B533</f>
        <v>1</v>
      </c>
      <c r="C533" s="154" t="b">
        <f>Scenario!C805=OrigScenario!C533</f>
        <v>1</v>
      </c>
      <c r="D533" s="154" t="b">
        <f>Scenario!D805=OrigScenario!D533</f>
        <v>1</v>
      </c>
      <c r="E533" s="154" t="b">
        <f>Scenario!E805=OrigScenario!E533</f>
        <v>1</v>
      </c>
      <c r="F533" s="154" t="b">
        <f>Scenario!F805=OrigScenario!F533</f>
        <v>1</v>
      </c>
      <c r="G533" s="154" t="b">
        <f>Scenario!G805=OrigScenario!G533</f>
        <v>1</v>
      </c>
      <c r="H533" s="154" t="b">
        <f>Scenario!H805=OrigScenario!H533</f>
        <v>1</v>
      </c>
      <c r="I533" s="154" t="b">
        <f>Scenario!I805=OrigScenario!I533</f>
        <v>1</v>
      </c>
      <c r="J533" s="154" t="b">
        <f>Scenario!J805=OrigScenario!J533</f>
        <v>1</v>
      </c>
      <c r="K533" s="154" t="b">
        <f>Scenario!K805=OrigScenario!K533</f>
        <v>1</v>
      </c>
      <c r="L533" s="154" t="b">
        <f>Scenario!L805=OrigScenario!L533</f>
        <v>1</v>
      </c>
      <c r="M533" s="154" t="b">
        <f>Scenario!M805=OrigScenario!M533</f>
        <v>1</v>
      </c>
      <c r="N533" s="154" t="b">
        <f>Scenario!N805=OrigScenario!N533</f>
        <v>1</v>
      </c>
      <c r="O533" s="154" t="b">
        <f>Scenario!O805=OrigScenario!O533</f>
        <v>1</v>
      </c>
      <c r="P533" s="154" t="b">
        <f>Scenario!P805=OrigScenario!P533</f>
        <v>1</v>
      </c>
      <c r="Q533" s="154" t="b">
        <f>Scenario!Q805=OrigScenario!Q533</f>
        <v>1</v>
      </c>
      <c r="R533" s="154" t="b">
        <f>Scenario!R805=OrigScenario!R533</f>
        <v>1</v>
      </c>
      <c r="S533" s="154" t="b">
        <f>Scenario!S805=OrigScenario!S533</f>
        <v>1</v>
      </c>
      <c r="T533" s="154" t="b">
        <f>Scenario!T805=OrigScenario!T533</f>
        <v>1</v>
      </c>
      <c r="U533" s="154" t="b">
        <f>Scenario!U805=OrigScenario!U533</f>
        <v>1</v>
      </c>
      <c r="V533" s="154" t="b">
        <f>Scenario!V805=OrigScenario!V533</f>
        <v>1</v>
      </c>
      <c r="W533" s="154" t="b">
        <f>Scenario!W805=OrigScenario!W533</f>
        <v>1</v>
      </c>
      <c r="X533" s="154" t="b">
        <f>Scenario!X805=OrigScenario!X533</f>
        <v>1</v>
      </c>
      <c r="Y533" s="154" t="b">
        <f>Scenario!Y805=OrigScenario!Y533</f>
        <v>1</v>
      </c>
      <c r="Z533" s="154" t="b">
        <f>Scenario!Z805=OrigScenario!Z533</f>
        <v>1</v>
      </c>
      <c r="AA533" s="154" t="b">
        <f>Scenario!AA805=OrigScenario!AA533</f>
        <v>1</v>
      </c>
      <c r="AB533" s="154" t="b">
        <f>Scenario!AB805=OrigScenario!AB533</f>
        <v>1</v>
      </c>
      <c r="AC533" s="154" t="b">
        <f>Scenario!AC805=OrigScenario!AC533</f>
        <v>1</v>
      </c>
      <c r="AD533" s="154" t="b">
        <f>Scenario!AD805=OrigScenario!AD533</f>
        <v>1</v>
      </c>
      <c r="AE533" s="154" t="b">
        <f>Scenario!AE805=OrigScenario!AE533</f>
        <v>1</v>
      </c>
      <c r="AF533" s="154" t="b">
        <f>Scenario!AF805=OrigScenario!AF533</f>
        <v>1</v>
      </c>
      <c r="AG533" s="154" t="b">
        <f>Scenario!AG805=OrigScenario!AG533</f>
        <v>1</v>
      </c>
      <c r="AH533" s="154" t="b">
        <f>Scenario!AH805=OrigScenario!AH533</f>
        <v>1</v>
      </c>
      <c r="AI533" s="154" t="b">
        <f>Scenario!AI805=OrigScenario!AI533</f>
        <v>1</v>
      </c>
      <c r="AJ533" s="154" t="b">
        <f>Scenario!AJ805=OrigScenario!AJ533</f>
        <v>1</v>
      </c>
      <c r="AK533" s="154" t="b">
        <f>Scenario!AK805=OrigScenario!AK533</f>
        <v>1</v>
      </c>
      <c r="AL533" s="154" t="b">
        <f>Scenario!AL805=OrigScenario!AL533</f>
        <v>1</v>
      </c>
      <c r="AM533" s="154" t="b">
        <f>Scenario!AM805=OrigScenario!AM533</f>
        <v>1</v>
      </c>
      <c r="AN533" s="154" t="b">
        <f>Scenario!AN805=OrigScenario!AN533</f>
        <v>1</v>
      </c>
      <c r="AO533" s="154" t="b">
        <f>Scenario!AO805=OrigScenario!AO533</f>
        <v>1</v>
      </c>
      <c r="AP533" s="154" t="b">
        <f>Scenario!AP805=OrigScenario!AP533</f>
        <v>1</v>
      </c>
      <c r="AQ533" s="154" t="b">
        <f>Scenario!AQ805=OrigScenario!AQ533</f>
        <v>1</v>
      </c>
      <c r="AR533" s="154" t="b">
        <f>Scenario!AR805=OrigScenario!AR533</f>
        <v>1</v>
      </c>
      <c r="AS533" s="154" t="b">
        <f>Scenario!AS805=OrigScenario!AS533</f>
        <v>1</v>
      </c>
      <c r="AT533" s="154" t="b">
        <f>Scenario!AT805=OrigScenario!AT533</f>
        <v>1</v>
      </c>
      <c r="AU533" s="154" t="b">
        <f>Scenario!AU805=OrigScenario!AU533</f>
        <v>1</v>
      </c>
      <c r="AV533" s="155" t="b">
        <f>Scenario!AV805=OrigScenario!AV533</f>
        <v>1</v>
      </c>
    </row>
    <row r="534" spans="2:48" x14ac:dyDescent="0.2">
      <c r="B534" s="2" t="b">
        <f>Scenario!B806=OrigScenario!B534</f>
        <v>1</v>
      </c>
      <c r="C534" s="154" t="b">
        <f>Scenario!C806=OrigScenario!C534</f>
        <v>1</v>
      </c>
      <c r="D534" s="154" t="b">
        <f>Scenario!D806=OrigScenario!D534</f>
        <v>1</v>
      </c>
      <c r="E534" s="154" t="b">
        <f>Scenario!E806=OrigScenario!E534</f>
        <v>1</v>
      </c>
      <c r="F534" s="154" t="b">
        <f>Scenario!F806=OrigScenario!F534</f>
        <v>1</v>
      </c>
      <c r="G534" s="154" t="b">
        <f>Scenario!G806=OrigScenario!G534</f>
        <v>1</v>
      </c>
      <c r="H534" s="154" t="b">
        <f>Scenario!H806=OrigScenario!H534</f>
        <v>1</v>
      </c>
      <c r="I534" s="154" t="b">
        <f>Scenario!I806=OrigScenario!I534</f>
        <v>1</v>
      </c>
      <c r="J534" s="154" t="b">
        <f>Scenario!J806=OrigScenario!J534</f>
        <v>1</v>
      </c>
      <c r="K534" s="154" t="b">
        <f>Scenario!K806=OrigScenario!K534</f>
        <v>1</v>
      </c>
      <c r="L534" s="154" t="b">
        <f>Scenario!L806=OrigScenario!L534</f>
        <v>1</v>
      </c>
      <c r="M534" s="154" t="b">
        <f>Scenario!M806=OrigScenario!M534</f>
        <v>1</v>
      </c>
      <c r="N534" s="154" t="b">
        <f>Scenario!N806=OrigScenario!N534</f>
        <v>1</v>
      </c>
      <c r="O534" s="154" t="b">
        <f>Scenario!O806=OrigScenario!O534</f>
        <v>1</v>
      </c>
      <c r="P534" s="154" t="b">
        <f>Scenario!P806=OrigScenario!P534</f>
        <v>1</v>
      </c>
      <c r="Q534" s="154" t="b">
        <f>Scenario!Q806=OrigScenario!Q534</f>
        <v>1</v>
      </c>
      <c r="R534" s="154" t="b">
        <f>Scenario!R806=OrigScenario!R534</f>
        <v>1</v>
      </c>
      <c r="S534" s="154" t="b">
        <f>Scenario!S806=OrigScenario!S534</f>
        <v>1</v>
      </c>
      <c r="T534" s="154" t="b">
        <f>Scenario!T806=OrigScenario!T534</f>
        <v>1</v>
      </c>
      <c r="U534" s="154" t="b">
        <f>Scenario!U806=OrigScenario!U534</f>
        <v>1</v>
      </c>
      <c r="V534" s="154" t="b">
        <f>Scenario!V806=OrigScenario!V534</f>
        <v>1</v>
      </c>
      <c r="W534" s="154" t="b">
        <f>Scenario!W806=OrigScenario!W534</f>
        <v>1</v>
      </c>
      <c r="X534" s="154" t="b">
        <f>Scenario!X806=OrigScenario!X534</f>
        <v>1</v>
      </c>
      <c r="Y534" s="154" t="b">
        <f>Scenario!Y806=OrigScenario!Y534</f>
        <v>1</v>
      </c>
      <c r="Z534" s="154" t="b">
        <f>Scenario!Z806=OrigScenario!Z534</f>
        <v>1</v>
      </c>
      <c r="AA534" s="154" t="b">
        <f>Scenario!AA806=OrigScenario!AA534</f>
        <v>1</v>
      </c>
      <c r="AB534" s="154" t="b">
        <f>Scenario!AB806=OrigScenario!AB534</f>
        <v>1</v>
      </c>
      <c r="AC534" s="154" t="b">
        <f>Scenario!AC806=OrigScenario!AC534</f>
        <v>1</v>
      </c>
      <c r="AD534" s="154" t="b">
        <f>Scenario!AD806=OrigScenario!AD534</f>
        <v>1</v>
      </c>
      <c r="AE534" s="154" t="b">
        <f>Scenario!AE806=OrigScenario!AE534</f>
        <v>1</v>
      </c>
      <c r="AF534" s="154" t="b">
        <f>Scenario!AF806=OrigScenario!AF534</f>
        <v>1</v>
      </c>
      <c r="AG534" s="154" t="b">
        <f>Scenario!AG806=OrigScenario!AG534</f>
        <v>1</v>
      </c>
      <c r="AH534" s="154" t="b">
        <f>Scenario!AH806=OrigScenario!AH534</f>
        <v>1</v>
      </c>
      <c r="AI534" s="154" t="b">
        <f>Scenario!AI806=OrigScenario!AI534</f>
        <v>1</v>
      </c>
      <c r="AJ534" s="154" t="b">
        <f>Scenario!AJ806=OrigScenario!AJ534</f>
        <v>1</v>
      </c>
      <c r="AK534" s="154" t="b">
        <f>Scenario!AK806=OrigScenario!AK534</f>
        <v>1</v>
      </c>
      <c r="AL534" s="154" t="b">
        <f>Scenario!AL806=OrigScenario!AL534</f>
        <v>1</v>
      </c>
      <c r="AM534" s="154" t="b">
        <f>Scenario!AM806=OrigScenario!AM534</f>
        <v>1</v>
      </c>
      <c r="AN534" s="154" t="b">
        <f>Scenario!AN806=OrigScenario!AN534</f>
        <v>1</v>
      </c>
      <c r="AO534" s="154" t="b">
        <f>Scenario!AO806=OrigScenario!AO534</f>
        <v>1</v>
      </c>
      <c r="AP534" s="154" t="b">
        <f>Scenario!AP806=OrigScenario!AP534</f>
        <v>1</v>
      </c>
      <c r="AQ534" s="154" t="b">
        <f>Scenario!AQ806=OrigScenario!AQ534</f>
        <v>1</v>
      </c>
      <c r="AR534" s="154" t="b">
        <f>Scenario!AR806=OrigScenario!AR534</f>
        <v>1</v>
      </c>
      <c r="AS534" s="154" t="b">
        <f>Scenario!AS806=OrigScenario!AS534</f>
        <v>1</v>
      </c>
      <c r="AT534" s="154" t="b">
        <f>Scenario!AT806=OrigScenario!AT534</f>
        <v>1</v>
      </c>
      <c r="AU534" s="154" t="b">
        <f>Scenario!AU806=OrigScenario!AU534</f>
        <v>1</v>
      </c>
      <c r="AV534" s="155" t="b">
        <f>Scenario!AV806=OrigScenario!AV534</f>
        <v>1</v>
      </c>
    </row>
    <row r="535" spans="2:48" x14ac:dyDescent="0.2">
      <c r="B535" s="2" t="b">
        <f>Scenario!B807=OrigScenario!B535</f>
        <v>1</v>
      </c>
      <c r="C535" s="156" t="b">
        <f>Scenario!C807=OrigScenario!C535</f>
        <v>1</v>
      </c>
      <c r="D535" s="156" t="b">
        <f>Scenario!D807=OrigScenario!D535</f>
        <v>1</v>
      </c>
      <c r="E535" s="156" t="b">
        <f>Scenario!E807=OrigScenario!E535</f>
        <v>1</v>
      </c>
      <c r="F535" s="156" t="b">
        <f>Scenario!F807=OrigScenario!F535</f>
        <v>1</v>
      </c>
      <c r="G535" s="156" t="b">
        <f>Scenario!G807=OrigScenario!G535</f>
        <v>1</v>
      </c>
      <c r="H535" s="156" t="b">
        <f>Scenario!H807=OrigScenario!H535</f>
        <v>1</v>
      </c>
      <c r="I535" s="156" t="b">
        <f>Scenario!I807=OrigScenario!I535</f>
        <v>1</v>
      </c>
      <c r="J535" s="156" t="b">
        <f>Scenario!J807=OrigScenario!J535</f>
        <v>1</v>
      </c>
      <c r="K535" s="156" t="b">
        <f>Scenario!K807=OrigScenario!K535</f>
        <v>1</v>
      </c>
      <c r="L535" s="156" t="b">
        <f>Scenario!L807=OrigScenario!L535</f>
        <v>1</v>
      </c>
      <c r="M535" s="156" t="b">
        <f>Scenario!M807=OrigScenario!M535</f>
        <v>1</v>
      </c>
      <c r="N535" s="156" t="b">
        <f>Scenario!N807=OrigScenario!N535</f>
        <v>1</v>
      </c>
      <c r="O535" s="156" t="b">
        <f>Scenario!O807=OrigScenario!O535</f>
        <v>1</v>
      </c>
      <c r="P535" s="156" t="b">
        <f>Scenario!P807=OrigScenario!P535</f>
        <v>1</v>
      </c>
      <c r="Q535" s="156" t="b">
        <f>Scenario!Q807=OrigScenario!Q535</f>
        <v>1</v>
      </c>
      <c r="R535" s="156" t="b">
        <f>Scenario!R807=OrigScenario!R535</f>
        <v>1</v>
      </c>
      <c r="S535" s="156" t="b">
        <f>Scenario!S807=OrigScenario!S535</f>
        <v>1</v>
      </c>
      <c r="T535" s="156" t="b">
        <f>Scenario!T807=OrigScenario!T535</f>
        <v>1</v>
      </c>
      <c r="U535" s="156" t="b">
        <f>Scenario!U807=OrigScenario!U535</f>
        <v>1</v>
      </c>
      <c r="V535" s="156" t="b">
        <f>Scenario!V807=OrigScenario!V535</f>
        <v>1</v>
      </c>
      <c r="W535" s="156" t="b">
        <f>Scenario!W807=OrigScenario!W535</f>
        <v>1</v>
      </c>
      <c r="X535" s="156" t="b">
        <f>Scenario!X807=OrigScenario!X535</f>
        <v>1</v>
      </c>
      <c r="Y535" s="156" t="b">
        <f>Scenario!Y807=OrigScenario!Y535</f>
        <v>1</v>
      </c>
      <c r="Z535" s="156" t="b">
        <f>Scenario!Z807=OrigScenario!Z535</f>
        <v>1</v>
      </c>
      <c r="AA535" s="156" t="b">
        <f>Scenario!AA807=OrigScenario!AA535</f>
        <v>1</v>
      </c>
      <c r="AB535" s="156" t="b">
        <f>Scenario!AB807=OrigScenario!AB535</f>
        <v>1</v>
      </c>
      <c r="AC535" s="156" t="b">
        <f>Scenario!AC807=OrigScenario!AC535</f>
        <v>1</v>
      </c>
      <c r="AD535" s="156" t="b">
        <f>Scenario!AD807=OrigScenario!AD535</f>
        <v>1</v>
      </c>
      <c r="AE535" s="156" t="b">
        <f>Scenario!AE807=OrigScenario!AE535</f>
        <v>1</v>
      </c>
      <c r="AF535" s="156" t="b">
        <f>Scenario!AF807=OrigScenario!AF535</f>
        <v>1</v>
      </c>
      <c r="AG535" s="156" t="b">
        <f>Scenario!AG807=OrigScenario!AG535</f>
        <v>1</v>
      </c>
      <c r="AH535" s="156" t="b">
        <f>Scenario!AH807=OrigScenario!AH535</f>
        <v>1</v>
      </c>
      <c r="AI535" s="156" t="b">
        <f>Scenario!AI807=OrigScenario!AI535</f>
        <v>1</v>
      </c>
      <c r="AJ535" s="156" t="b">
        <f>Scenario!AJ807=OrigScenario!AJ535</f>
        <v>1</v>
      </c>
      <c r="AK535" s="156" t="b">
        <f>Scenario!AK807=OrigScenario!AK535</f>
        <v>1</v>
      </c>
      <c r="AL535" s="156" t="b">
        <f>Scenario!AL807=OrigScenario!AL535</f>
        <v>1</v>
      </c>
      <c r="AM535" s="156" t="b">
        <f>Scenario!AM807=OrigScenario!AM535</f>
        <v>1</v>
      </c>
      <c r="AN535" s="156" t="b">
        <f>Scenario!AN807=OrigScenario!AN535</f>
        <v>1</v>
      </c>
      <c r="AO535" s="156" t="b">
        <f>Scenario!AO807=OrigScenario!AO535</f>
        <v>1</v>
      </c>
      <c r="AP535" s="156" t="b">
        <f>Scenario!AP807=OrigScenario!AP535</f>
        <v>1</v>
      </c>
      <c r="AQ535" s="156" t="b">
        <f>Scenario!AQ807=OrigScenario!AQ535</f>
        <v>1</v>
      </c>
      <c r="AR535" s="156" t="b">
        <f>Scenario!AR807=OrigScenario!AR535</f>
        <v>1</v>
      </c>
      <c r="AS535" s="156" t="b">
        <f>Scenario!AS807=OrigScenario!AS535</f>
        <v>1</v>
      </c>
      <c r="AT535" s="156" t="b">
        <f>Scenario!AT807=OrigScenario!AT535</f>
        <v>1</v>
      </c>
      <c r="AU535" s="156" t="b">
        <f>Scenario!AU807=OrigScenario!AU535</f>
        <v>1</v>
      </c>
      <c r="AV535" s="157" t="b">
        <f>Scenario!AV807=OrigScenario!AV535</f>
        <v>1</v>
      </c>
    </row>
    <row r="536" spans="2:48" x14ac:dyDescent="0.2">
      <c r="B536" s="2" t="b">
        <f>Scenario!B808=OrigScenario!B536</f>
        <v>1</v>
      </c>
      <c r="C536" s="156" t="b">
        <f>Scenario!C808=OrigScenario!C536</f>
        <v>1</v>
      </c>
      <c r="D536" s="156" t="b">
        <f>Scenario!D808=OrigScenario!D536</f>
        <v>1</v>
      </c>
      <c r="E536" s="156" t="b">
        <f>Scenario!E808=OrigScenario!E536</f>
        <v>1</v>
      </c>
      <c r="F536" s="156" t="b">
        <f>Scenario!F808=OrigScenario!F536</f>
        <v>1</v>
      </c>
      <c r="G536" s="156" t="b">
        <f>Scenario!G808=OrigScenario!G536</f>
        <v>1</v>
      </c>
      <c r="H536" s="156" t="b">
        <f>Scenario!H808=OrigScenario!H536</f>
        <v>1</v>
      </c>
      <c r="I536" s="156" t="b">
        <f>Scenario!I808=OrigScenario!I536</f>
        <v>1</v>
      </c>
      <c r="J536" s="156" t="b">
        <f>Scenario!J808=OrigScenario!J536</f>
        <v>1</v>
      </c>
      <c r="K536" s="156" t="b">
        <f>Scenario!K808=OrigScenario!K536</f>
        <v>1</v>
      </c>
      <c r="L536" s="156" t="b">
        <f>Scenario!L808=OrigScenario!L536</f>
        <v>1</v>
      </c>
      <c r="M536" s="156" t="b">
        <f>Scenario!M808=OrigScenario!M536</f>
        <v>1</v>
      </c>
      <c r="N536" s="156" t="b">
        <f>Scenario!N808=OrigScenario!N536</f>
        <v>1</v>
      </c>
      <c r="O536" s="156" t="b">
        <f>Scenario!O808=OrigScenario!O536</f>
        <v>1</v>
      </c>
      <c r="P536" s="156" t="b">
        <f>Scenario!P808=OrigScenario!P536</f>
        <v>1</v>
      </c>
      <c r="Q536" s="156" t="b">
        <f>Scenario!Q808=OrigScenario!Q536</f>
        <v>1</v>
      </c>
      <c r="R536" s="156" t="b">
        <f>Scenario!R808=OrigScenario!R536</f>
        <v>1</v>
      </c>
      <c r="S536" s="156" t="b">
        <f>Scenario!S808=OrigScenario!S536</f>
        <v>1</v>
      </c>
      <c r="T536" s="156" t="b">
        <f>Scenario!T808=OrigScenario!T536</f>
        <v>1</v>
      </c>
      <c r="U536" s="156" t="b">
        <f>Scenario!U808=OrigScenario!U536</f>
        <v>1</v>
      </c>
      <c r="V536" s="156" t="b">
        <f>Scenario!V808=OrigScenario!V536</f>
        <v>1</v>
      </c>
      <c r="W536" s="156" t="b">
        <f>Scenario!W808=OrigScenario!W536</f>
        <v>1</v>
      </c>
      <c r="X536" s="156" t="b">
        <f>Scenario!X808=OrigScenario!X536</f>
        <v>1</v>
      </c>
      <c r="Y536" s="156" t="b">
        <f>Scenario!Y808=OrigScenario!Y536</f>
        <v>1</v>
      </c>
      <c r="Z536" s="156" t="b">
        <f>Scenario!Z808=OrigScenario!Z536</f>
        <v>1</v>
      </c>
      <c r="AA536" s="156" t="b">
        <f>Scenario!AA808=OrigScenario!AA536</f>
        <v>1</v>
      </c>
      <c r="AB536" s="156" t="b">
        <f>Scenario!AB808=OrigScenario!AB536</f>
        <v>1</v>
      </c>
      <c r="AC536" s="156" t="b">
        <f>Scenario!AC808=OrigScenario!AC536</f>
        <v>1</v>
      </c>
      <c r="AD536" s="156" t="b">
        <f>Scenario!AD808=OrigScenario!AD536</f>
        <v>1</v>
      </c>
      <c r="AE536" s="156" t="b">
        <f>Scenario!AE808=OrigScenario!AE536</f>
        <v>1</v>
      </c>
      <c r="AF536" s="156" t="b">
        <f>Scenario!AF808=OrigScenario!AF536</f>
        <v>1</v>
      </c>
      <c r="AG536" s="156" t="b">
        <f>Scenario!AG808=OrigScenario!AG536</f>
        <v>1</v>
      </c>
      <c r="AH536" s="156" t="b">
        <f>Scenario!AH808=OrigScenario!AH536</f>
        <v>1</v>
      </c>
      <c r="AI536" s="156" t="b">
        <f>Scenario!AI808=OrigScenario!AI536</f>
        <v>1</v>
      </c>
      <c r="AJ536" s="156" t="b">
        <f>Scenario!AJ808=OrigScenario!AJ536</f>
        <v>1</v>
      </c>
      <c r="AK536" s="156" t="b">
        <f>Scenario!AK808=OrigScenario!AK536</f>
        <v>1</v>
      </c>
      <c r="AL536" s="156" t="b">
        <f>Scenario!AL808=OrigScenario!AL536</f>
        <v>1</v>
      </c>
      <c r="AM536" s="156" t="b">
        <f>Scenario!AM808=OrigScenario!AM536</f>
        <v>1</v>
      </c>
      <c r="AN536" s="156" t="b">
        <f>Scenario!AN808=OrigScenario!AN536</f>
        <v>1</v>
      </c>
      <c r="AO536" s="156" t="b">
        <f>Scenario!AO808=OrigScenario!AO536</f>
        <v>1</v>
      </c>
      <c r="AP536" s="156" t="b">
        <f>Scenario!AP808=OrigScenario!AP536</f>
        <v>1</v>
      </c>
      <c r="AQ536" s="156" t="b">
        <f>Scenario!AQ808=OrigScenario!AQ536</f>
        <v>1</v>
      </c>
      <c r="AR536" s="156" t="b">
        <f>Scenario!AR808=OrigScenario!AR536</f>
        <v>1</v>
      </c>
      <c r="AS536" s="156" t="b">
        <f>Scenario!AS808=OrigScenario!AS536</f>
        <v>1</v>
      </c>
      <c r="AT536" s="156" t="b">
        <f>Scenario!AT808=OrigScenario!AT536</f>
        <v>1</v>
      </c>
      <c r="AU536" s="156" t="b">
        <f>Scenario!AU808=OrigScenario!AU536</f>
        <v>1</v>
      </c>
      <c r="AV536" s="157" t="b">
        <f>Scenario!AV808=OrigScenario!AV536</f>
        <v>1</v>
      </c>
    </row>
    <row r="537" spans="2:48" x14ac:dyDescent="0.2">
      <c r="B537" s="2" t="b">
        <f>Scenario!B809=OrigScenario!B537</f>
        <v>1</v>
      </c>
      <c r="C537" s="156" t="b">
        <f>Scenario!C809=OrigScenario!C537</f>
        <v>1</v>
      </c>
      <c r="D537" s="156" t="b">
        <f>Scenario!D809=OrigScenario!D537</f>
        <v>1</v>
      </c>
      <c r="E537" s="156" t="b">
        <f>Scenario!E809=OrigScenario!E537</f>
        <v>1</v>
      </c>
      <c r="F537" s="156" t="b">
        <f>Scenario!F809=OrigScenario!F537</f>
        <v>1</v>
      </c>
      <c r="G537" s="156" t="b">
        <f>Scenario!G809=OrigScenario!G537</f>
        <v>1</v>
      </c>
      <c r="H537" s="156" t="b">
        <f>Scenario!H809=OrigScenario!H537</f>
        <v>1</v>
      </c>
      <c r="I537" s="156" t="b">
        <f>Scenario!I809=OrigScenario!I537</f>
        <v>1</v>
      </c>
      <c r="J537" s="156" t="b">
        <f>Scenario!J809=OrigScenario!J537</f>
        <v>1</v>
      </c>
      <c r="K537" s="156" t="b">
        <f>Scenario!K809=OrigScenario!K537</f>
        <v>1</v>
      </c>
      <c r="L537" s="156" t="b">
        <f>Scenario!L809=OrigScenario!L537</f>
        <v>1</v>
      </c>
      <c r="M537" s="156" t="b">
        <f>Scenario!M809=OrigScenario!M537</f>
        <v>1</v>
      </c>
      <c r="N537" s="156" t="b">
        <f>Scenario!N809=OrigScenario!N537</f>
        <v>1</v>
      </c>
      <c r="O537" s="156" t="b">
        <f>Scenario!O809=OrigScenario!O537</f>
        <v>1</v>
      </c>
      <c r="P537" s="156" t="b">
        <f>Scenario!P809=OrigScenario!P537</f>
        <v>1</v>
      </c>
      <c r="Q537" s="156" t="b">
        <f>Scenario!Q809=OrigScenario!Q537</f>
        <v>1</v>
      </c>
      <c r="R537" s="156" t="b">
        <f>Scenario!R809=OrigScenario!R537</f>
        <v>1</v>
      </c>
      <c r="S537" s="156" t="b">
        <f>Scenario!S809=OrigScenario!S537</f>
        <v>1</v>
      </c>
      <c r="T537" s="156" t="b">
        <f>Scenario!T809=OrigScenario!T537</f>
        <v>1</v>
      </c>
      <c r="U537" s="156" t="b">
        <f>Scenario!U809=OrigScenario!U537</f>
        <v>1</v>
      </c>
      <c r="V537" s="156" t="b">
        <f>Scenario!V809=OrigScenario!V537</f>
        <v>1</v>
      </c>
      <c r="W537" s="156" t="b">
        <f>Scenario!W809=OrigScenario!W537</f>
        <v>1</v>
      </c>
      <c r="X537" s="156" t="b">
        <f>Scenario!X809=OrigScenario!X537</f>
        <v>1</v>
      </c>
      <c r="Y537" s="156" t="b">
        <f>Scenario!Y809=OrigScenario!Y537</f>
        <v>1</v>
      </c>
      <c r="Z537" s="156" t="b">
        <f>Scenario!Z809=OrigScenario!Z537</f>
        <v>1</v>
      </c>
      <c r="AA537" s="156" t="b">
        <f>Scenario!AA809=OrigScenario!AA537</f>
        <v>1</v>
      </c>
      <c r="AB537" s="156" t="b">
        <f>Scenario!AB809=OrigScenario!AB537</f>
        <v>1</v>
      </c>
      <c r="AC537" s="156" t="b">
        <f>Scenario!AC809=OrigScenario!AC537</f>
        <v>1</v>
      </c>
      <c r="AD537" s="156" t="b">
        <f>Scenario!AD809=OrigScenario!AD537</f>
        <v>1</v>
      </c>
      <c r="AE537" s="156" t="b">
        <f>Scenario!AE809=OrigScenario!AE537</f>
        <v>1</v>
      </c>
      <c r="AF537" s="156" t="b">
        <f>Scenario!AF809=OrigScenario!AF537</f>
        <v>1</v>
      </c>
      <c r="AG537" s="156" t="b">
        <f>Scenario!AG809=OrigScenario!AG537</f>
        <v>1</v>
      </c>
      <c r="AH537" s="156" t="b">
        <f>Scenario!AH809=OrigScenario!AH537</f>
        <v>1</v>
      </c>
      <c r="AI537" s="156" t="b">
        <f>Scenario!AI809=OrigScenario!AI537</f>
        <v>1</v>
      </c>
      <c r="AJ537" s="156" t="b">
        <f>Scenario!AJ809=OrigScenario!AJ537</f>
        <v>1</v>
      </c>
      <c r="AK537" s="156" t="b">
        <f>Scenario!AK809=OrigScenario!AK537</f>
        <v>1</v>
      </c>
      <c r="AL537" s="156" t="b">
        <f>Scenario!AL809=OrigScenario!AL537</f>
        <v>1</v>
      </c>
      <c r="AM537" s="156" t="b">
        <f>Scenario!AM809=OrigScenario!AM537</f>
        <v>1</v>
      </c>
      <c r="AN537" s="156" t="b">
        <f>Scenario!AN809=OrigScenario!AN537</f>
        <v>1</v>
      </c>
      <c r="AO537" s="156" t="b">
        <f>Scenario!AO809=OrigScenario!AO537</f>
        <v>1</v>
      </c>
      <c r="AP537" s="156" t="b">
        <f>Scenario!AP809=OrigScenario!AP537</f>
        <v>1</v>
      </c>
      <c r="AQ537" s="156" t="b">
        <f>Scenario!AQ809=OrigScenario!AQ537</f>
        <v>1</v>
      </c>
      <c r="AR537" s="156" t="b">
        <f>Scenario!AR809=OrigScenario!AR537</f>
        <v>1</v>
      </c>
      <c r="AS537" s="156" t="b">
        <f>Scenario!AS809=OrigScenario!AS537</f>
        <v>1</v>
      </c>
      <c r="AT537" s="156" t="b">
        <f>Scenario!AT809=OrigScenario!AT537</f>
        <v>1</v>
      </c>
      <c r="AU537" s="156" t="b">
        <f>Scenario!AU809=OrigScenario!AU537</f>
        <v>1</v>
      </c>
      <c r="AV537" s="157" t="b">
        <f>Scenario!AV809=OrigScenario!AV537</f>
        <v>1</v>
      </c>
    </row>
    <row r="538" spans="2:48" x14ac:dyDescent="0.2">
      <c r="B538" s="2" t="b">
        <f>Scenario!B810=OrigScenario!B538</f>
        <v>1</v>
      </c>
      <c r="C538" s="156" t="b">
        <f>Scenario!C810=OrigScenario!C538</f>
        <v>1</v>
      </c>
      <c r="D538" s="156" t="b">
        <f>Scenario!D810=OrigScenario!D538</f>
        <v>1</v>
      </c>
      <c r="E538" s="156" t="b">
        <f>Scenario!E810=OrigScenario!E538</f>
        <v>1</v>
      </c>
      <c r="F538" s="156" t="b">
        <f>Scenario!F810=OrigScenario!F538</f>
        <v>1</v>
      </c>
      <c r="G538" s="156" t="b">
        <f>Scenario!G810=OrigScenario!G538</f>
        <v>1</v>
      </c>
      <c r="H538" s="156" t="b">
        <f>Scenario!H810=OrigScenario!H538</f>
        <v>1</v>
      </c>
      <c r="I538" s="156" t="b">
        <f>Scenario!I810=OrigScenario!I538</f>
        <v>1</v>
      </c>
      <c r="J538" s="156" t="b">
        <f>Scenario!J810=OrigScenario!J538</f>
        <v>1</v>
      </c>
      <c r="K538" s="156" t="b">
        <f>Scenario!K810=OrigScenario!K538</f>
        <v>1</v>
      </c>
      <c r="L538" s="156" t="b">
        <f>Scenario!L810=OrigScenario!L538</f>
        <v>1</v>
      </c>
      <c r="M538" s="156" t="b">
        <f>Scenario!M810=OrigScenario!M538</f>
        <v>1</v>
      </c>
      <c r="N538" s="156" t="b">
        <f>Scenario!N810=OrigScenario!N538</f>
        <v>1</v>
      </c>
      <c r="O538" s="156" t="b">
        <f>Scenario!O810=OrigScenario!O538</f>
        <v>1</v>
      </c>
      <c r="P538" s="156" t="b">
        <f>Scenario!P810=OrigScenario!P538</f>
        <v>1</v>
      </c>
      <c r="Q538" s="156" t="b">
        <f>Scenario!Q810=OrigScenario!Q538</f>
        <v>1</v>
      </c>
      <c r="R538" s="156" t="b">
        <f>Scenario!R810=OrigScenario!R538</f>
        <v>1</v>
      </c>
      <c r="S538" s="156" t="b">
        <f>Scenario!S810=OrigScenario!S538</f>
        <v>1</v>
      </c>
      <c r="T538" s="156" t="b">
        <f>Scenario!T810=OrigScenario!T538</f>
        <v>1</v>
      </c>
      <c r="U538" s="156" t="b">
        <f>Scenario!U810=OrigScenario!U538</f>
        <v>1</v>
      </c>
      <c r="V538" s="156" t="b">
        <f>Scenario!V810=OrigScenario!V538</f>
        <v>1</v>
      </c>
      <c r="W538" s="156" t="b">
        <f>Scenario!W810=OrigScenario!W538</f>
        <v>1</v>
      </c>
      <c r="X538" s="156" t="b">
        <f>Scenario!X810=OrigScenario!X538</f>
        <v>1</v>
      </c>
      <c r="Y538" s="156" t="b">
        <f>Scenario!Y810=OrigScenario!Y538</f>
        <v>1</v>
      </c>
      <c r="Z538" s="156" t="b">
        <f>Scenario!Z810=OrigScenario!Z538</f>
        <v>1</v>
      </c>
      <c r="AA538" s="156" t="b">
        <f>Scenario!AA810=OrigScenario!AA538</f>
        <v>1</v>
      </c>
      <c r="AB538" s="156" t="b">
        <f>Scenario!AB810=OrigScenario!AB538</f>
        <v>1</v>
      </c>
      <c r="AC538" s="156" t="b">
        <f>Scenario!AC810=OrigScenario!AC538</f>
        <v>1</v>
      </c>
      <c r="AD538" s="156" t="b">
        <f>Scenario!AD810=OrigScenario!AD538</f>
        <v>1</v>
      </c>
      <c r="AE538" s="156" t="b">
        <f>Scenario!AE810=OrigScenario!AE538</f>
        <v>1</v>
      </c>
      <c r="AF538" s="156" t="b">
        <f>Scenario!AF810=OrigScenario!AF538</f>
        <v>1</v>
      </c>
      <c r="AG538" s="156" t="b">
        <f>Scenario!AG810=OrigScenario!AG538</f>
        <v>1</v>
      </c>
      <c r="AH538" s="156" t="b">
        <f>Scenario!AH810=OrigScenario!AH538</f>
        <v>1</v>
      </c>
      <c r="AI538" s="156" t="b">
        <f>Scenario!AI810=OrigScenario!AI538</f>
        <v>1</v>
      </c>
      <c r="AJ538" s="156" t="b">
        <f>Scenario!AJ810=OrigScenario!AJ538</f>
        <v>1</v>
      </c>
      <c r="AK538" s="156" t="b">
        <f>Scenario!AK810=OrigScenario!AK538</f>
        <v>1</v>
      </c>
      <c r="AL538" s="156" t="b">
        <f>Scenario!AL810=OrigScenario!AL538</f>
        <v>1</v>
      </c>
      <c r="AM538" s="156" t="b">
        <f>Scenario!AM810=OrigScenario!AM538</f>
        <v>1</v>
      </c>
      <c r="AN538" s="156" t="b">
        <f>Scenario!AN810=OrigScenario!AN538</f>
        <v>1</v>
      </c>
      <c r="AO538" s="156" t="b">
        <f>Scenario!AO810=OrigScenario!AO538</f>
        <v>1</v>
      </c>
      <c r="AP538" s="156" t="b">
        <f>Scenario!AP810=OrigScenario!AP538</f>
        <v>1</v>
      </c>
      <c r="AQ538" s="156" t="b">
        <f>Scenario!AQ810=OrigScenario!AQ538</f>
        <v>1</v>
      </c>
      <c r="AR538" s="156" t="b">
        <f>Scenario!AR810=OrigScenario!AR538</f>
        <v>1</v>
      </c>
      <c r="AS538" s="156" t="b">
        <f>Scenario!AS810=OrigScenario!AS538</f>
        <v>1</v>
      </c>
      <c r="AT538" s="156" t="b">
        <f>Scenario!AT810=OrigScenario!AT538</f>
        <v>1</v>
      </c>
      <c r="AU538" s="156" t="b">
        <f>Scenario!AU810=OrigScenario!AU538</f>
        <v>1</v>
      </c>
      <c r="AV538" s="157" t="b">
        <f>Scenario!AV810=OrigScenario!AV538</f>
        <v>1</v>
      </c>
    </row>
    <row r="539" spans="2:48" x14ac:dyDescent="0.2">
      <c r="B539" s="2" t="b">
        <f>Scenario!B811=OrigScenario!B539</f>
        <v>1</v>
      </c>
      <c r="C539" s="156" t="b">
        <f>Scenario!C811=OrigScenario!C539</f>
        <v>1</v>
      </c>
      <c r="D539" s="156" t="b">
        <f>Scenario!D811=OrigScenario!D539</f>
        <v>1</v>
      </c>
      <c r="E539" s="156" t="b">
        <f>Scenario!E811=OrigScenario!E539</f>
        <v>1</v>
      </c>
      <c r="F539" s="156" t="b">
        <f>Scenario!F811=OrigScenario!F539</f>
        <v>1</v>
      </c>
      <c r="G539" s="156" t="b">
        <f>Scenario!G811=OrigScenario!G539</f>
        <v>1</v>
      </c>
      <c r="H539" s="156" t="b">
        <f>Scenario!H811=OrigScenario!H539</f>
        <v>1</v>
      </c>
      <c r="I539" s="156" t="b">
        <f>Scenario!I811=OrigScenario!I539</f>
        <v>1</v>
      </c>
      <c r="J539" s="156" t="b">
        <f>Scenario!J811=OrigScenario!J539</f>
        <v>1</v>
      </c>
      <c r="K539" s="156" t="b">
        <f>Scenario!K811=OrigScenario!K539</f>
        <v>1</v>
      </c>
      <c r="L539" s="156" t="b">
        <f>Scenario!L811=OrigScenario!L539</f>
        <v>1</v>
      </c>
      <c r="M539" s="156" t="b">
        <f>Scenario!M811=OrigScenario!M539</f>
        <v>1</v>
      </c>
      <c r="N539" s="156" t="b">
        <f>Scenario!N811=OrigScenario!N539</f>
        <v>1</v>
      </c>
      <c r="O539" s="156" t="b">
        <f>Scenario!O811=OrigScenario!O539</f>
        <v>1</v>
      </c>
      <c r="P539" s="156" t="b">
        <f>Scenario!P811=OrigScenario!P539</f>
        <v>1</v>
      </c>
      <c r="Q539" s="156" t="b">
        <f>Scenario!Q811=OrigScenario!Q539</f>
        <v>1</v>
      </c>
      <c r="R539" s="156" t="b">
        <f>Scenario!R811=OrigScenario!R539</f>
        <v>1</v>
      </c>
      <c r="S539" s="156" t="b">
        <f>Scenario!S811=OrigScenario!S539</f>
        <v>1</v>
      </c>
      <c r="T539" s="156" t="b">
        <f>Scenario!T811=OrigScenario!T539</f>
        <v>1</v>
      </c>
      <c r="U539" s="156" t="b">
        <f>Scenario!U811=OrigScenario!U539</f>
        <v>1</v>
      </c>
      <c r="V539" s="156" t="b">
        <f>Scenario!V811=OrigScenario!V539</f>
        <v>1</v>
      </c>
      <c r="W539" s="156" t="b">
        <f>Scenario!W811=OrigScenario!W539</f>
        <v>1</v>
      </c>
      <c r="X539" s="156" t="b">
        <f>Scenario!X811=OrigScenario!X539</f>
        <v>1</v>
      </c>
      <c r="Y539" s="156" t="b">
        <f>Scenario!Y811=OrigScenario!Y539</f>
        <v>1</v>
      </c>
      <c r="Z539" s="156" t="b">
        <f>Scenario!Z811=OrigScenario!Z539</f>
        <v>1</v>
      </c>
      <c r="AA539" s="156" t="b">
        <f>Scenario!AA811=OrigScenario!AA539</f>
        <v>1</v>
      </c>
      <c r="AB539" s="156" t="b">
        <f>Scenario!AB811=OrigScenario!AB539</f>
        <v>1</v>
      </c>
      <c r="AC539" s="156" t="b">
        <f>Scenario!AC811=OrigScenario!AC539</f>
        <v>1</v>
      </c>
      <c r="AD539" s="156" t="b">
        <f>Scenario!AD811=OrigScenario!AD539</f>
        <v>1</v>
      </c>
      <c r="AE539" s="156" t="b">
        <f>Scenario!AE811=OrigScenario!AE539</f>
        <v>1</v>
      </c>
      <c r="AF539" s="156" t="b">
        <f>Scenario!AF811=OrigScenario!AF539</f>
        <v>1</v>
      </c>
      <c r="AG539" s="156" t="b">
        <f>Scenario!AG811=OrigScenario!AG539</f>
        <v>1</v>
      </c>
      <c r="AH539" s="156" t="b">
        <f>Scenario!AH811=OrigScenario!AH539</f>
        <v>1</v>
      </c>
      <c r="AI539" s="156" t="b">
        <f>Scenario!AI811=OrigScenario!AI539</f>
        <v>1</v>
      </c>
      <c r="AJ539" s="156" t="b">
        <f>Scenario!AJ811=OrigScenario!AJ539</f>
        <v>1</v>
      </c>
      <c r="AK539" s="156" t="b">
        <f>Scenario!AK811=OrigScenario!AK539</f>
        <v>1</v>
      </c>
      <c r="AL539" s="156" t="b">
        <f>Scenario!AL811=OrigScenario!AL539</f>
        <v>1</v>
      </c>
      <c r="AM539" s="156" t="b">
        <f>Scenario!AM811=OrigScenario!AM539</f>
        <v>1</v>
      </c>
      <c r="AN539" s="156" t="b">
        <f>Scenario!AN811=OrigScenario!AN539</f>
        <v>1</v>
      </c>
      <c r="AO539" s="156" t="b">
        <f>Scenario!AO811=OrigScenario!AO539</f>
        <v>1</v>
      </c>
      <c r="AP539" s="156" t="b">
        <f>Scenario!AP811=OrigScenario!AP539</f>
        <v>1</v>
      </c>
      <c r="AQ539" s="156" t="b">
        <f>Scenario!AQ811=OrigScenario!AQ539</f>
        <v>1</v>
      </c>
      <c r="AR539" s="156" t="b">
        <f>Scenario!AR811=OrigScenario!AR539</f>
        <v>1</v>
      </c>
      <c r="AS539" s="156" t="b">
        <f>Scenario!AS811=OrigScenario!AS539</f>
        <v>1</v>
      </c>
      <c r="AT539" s="156" t="b">
        <f>Scenario!AT811=OrigScenario!AT539</f>
        <v>1</v>
      </c>
      <c r="AU539" s="156" t="b">
        <f>Scenario!AU811=OrigScenario!AU539</f>
        <v>1</v>
      </c>
      <c r="AV539" s="157" t="b">
        <f>Scenario!AV811=OrigScenario!AV539</f>
        <v>1</v>
      </c>
    </row>
    <row r="540" spans="2:48" x14ac:dyDescent="0.2">
      <c r="B540" s="2" t="b">
        <f>Scenario!B812=OrigScenario!B540</f>
        <v>1</v>
      </c>
      <c r="C540" s="156" t="b">
        <f>Scenario!C812=OrigScenario!C540</f>
        <v>1</v>
      </c>
      <c r="D540" s="156" t="b">
        <f>Scenario!D812=OrigScenario!D540</f>
        <v>1</v>
      </c>
      <c r="E540" s="156" t="b">
        <f>Scenario!E812=OrigScenario!E540</f>
        <v>1</v>
      </c>
      <c r="F540" s="156" t="b">
        <f>Scenario!F812=OrigScenario!F540</f>
        <v>1</v>
      </c>
      <c r="G540" s="156" t="b">
        <f>Scenario!G812=OrigScenario!G540</f>
        <v>1</v>
      </c>
      <c r="H540" s="156" t="b">
        <f>Scenario!H812=OrigScenario!H540</f>
        <v>1</v>
      </c>
      <c r="I540" s="156" t="b">
        <f>Scenario!I812=OrigScenario!I540</f>
        <v>1</v>
      </c>
      <c r="J540" s="156" t="b">
        <f>Scenario!J812=OrigScenario!J540</f>
        <v>1</v>
      </c>
      <c r="K540" s="156" t="b">
        <f>Scenario!K812=OrigScenario!K540</f>
        <v>1</v>
      </c>
      <c r="L540" s="156" t="b">
        <f>Scenario!L812=OrigScenario!L540</f>
        <v>1</v>
      </c>
      <c r="M540" s="156" t="b">
        <f>Scenario!M812=OrigScenario!M540</f>
        <v>1</v>
      </c>
      <c r="N540" s="156" t="b">
        <f>Scenario!N812=OrigScenario!N540</f>
        <v>1</v>
      </c>
      <c r="O540" s="156" t="b">
        <f>Scenario!O812=OrigScenario!O540</f>
        <v>1</v>
      </c>
      <c r="P540" s="156" t="b">
        <f>Scenario!P812=OrigScenario!P540</f>
        <v>1</v>
      </c>
      <c r="Q540" s="156" t="b">
        <f>Scenario!Q812=OrigScenario!Q540</f>
        <v>1</v>
      </c>
      <c r="R540" s="156" t="b">
        <f>Scenario!R812=OrigScenario!R540</f>
        <v>1</v>
      </c>
      <c r="S540" s="156" t="b">
        <f>Scenario!S812=OrigScenario!S540</f>
        <v>1</v>
      </c>
      <c r="T540" s="156" t="b">
        <f>Scenario!T812=OrigScenario!T540</f>
        <v>1</v>
      </c>
      <c r="U540" s="156" t="b">
        <f>Scenario!U812=OrigScenario!U540</f>
        <v>1</v>
      </c>
      <c r="V540" s="156" t="b">
        <f>Scenario!V812=OrigScenario!V540</f>
        <v>1</v>
      </c>
      <c r="W540" s="156" t="b">
        <f>Scenario!W812=OrigScenario!W540</f>
        <v>1</v>
      </c>
      <c r="X540" s="156" t="b">
        <f>Scenario!X812=OrigScenario!X540</f>
        <v>1</v>
      </c>
      <c r="Y540" s="156" t="b">
        <f>Scenario!Y812=OrigScenario!Y540</f>
        <v>1</v>
      </c>
      <c r="Z540" s="156" t="b">
        <f>Scenario!Z812=OrigScenario!Z540</f>
        <v>1</v>
      </c>
      <c r="AA540" s="156" t="b">
        <f>Scenario!AA812=OrigScenario!AA540</f>
        <v>1</v>
      </c>
      <c r="AB540" s="156" t="b">
        <f>Scenario!AB812=OrigScenario!AB540</f>
        <v>1</v>
      </c>
      <c r="AC540" s="156" t="b">
        <f>Scenario!AC812=OrigScenario!AC540</f>
        <v>1</v>
      </c>
      <c r="AD540" s="156" t="b">
        <f>Scenario!AD812=OrigScenario!AD540</f>
        <v>1</v>
      </c>
      <c r="AE540" s="156" t="b">
        <f>Scenario!AE812=OrigScenario!AE540</f>
        <v>1</v>
      </c>
      <c r="AF540" s="156" t="b">
        <f>Scenario!AF812=OrigScenario!AF540</f>
        <v>1</v>
      </c>
      <c r="AG540" s="156" t="b">
        <f>Scenario!AG812=OrigScenario!AG540</f>
        <v>1</v>
      </c>
      <c r="AH540" s="156" t="b">
        <f>Scenario!AH812=OrigScenario!AH540</f>
        <v>1</v>
      </c>
      <c r="AI540" s="156" t="b">
        <f>Scenario!AI812=OrigScenario!AI540</f>
        <v>1</v>
      </c>
      <c r="AJ540" s="156" t="b">
        <f>Scenario!AJ812=OrigScenario!AJ540</f>
        <v>1</v>
      </c>
      <c r="AK540" s="156" t="b">
        <f>Scenario!AK812=OrigScenario!AK540</f>
        <v>1</v>
      </c>
      <c r="AL540" s="156" t="b">
        <f>Scenario!AL812=OrigScenario!AL540</f>
        <v>1</v>
      </c>
      <c r="AM540" s="156" t="b">
        <f>Scenario!AM812=OrigScenario!AM540</f>
        <v>1</v>
      </c>
      <c r="AN540" s="156" t="b">
        <f>Scenario!AN812=OrigScenario!AN540</f>
        <v>1</v>
      </c>
      <c r="AO540" s="156" t="b">
        <f>Scenario!AO812=OrigScenario!AO540</f>
        <v>1</v>
      </c>
      <c r="AP540" s="156" t="b">
        <f>Scenario!AP812=OrigScenario!AP540</f>
        <v>1</v>
      </c>
      <c r="AQ540" s="156" t="b">
        <f>Scenario!AQ812=OrigScenario!AQ540</f>
        <v>1</v>
      </c>
      <c r="AR540" s="156" t="b">
        <f>Scenario!AR812=OrigScenario!AR540</f>
        <v>1</v>
      </c>
      <c r="AS540" s="156" t="b">
        <f>Scenario!AS812=OrigScenario!AS540</f>
        <v>1</v>
      </c>
      <c r="AT540" s="156" t="b">
        <f>Scenario!AT812=OrigScenario!AT540</f>
        <v>1</v>
      </c>
      <c r="AU540" s="156" t="b">
        <f>Scenario!AU812=OrigScenario!AU540</f>
        <v>1</v>
      </c>
      <c r="AV540" s="157" t="b">
        <f>Scenario!AV812=OrigScenario!AV540</f>
        <v>1</v>
      </c>
    </row>
    <row r="541" spans="2:48" x14ac:dyDescent="0.2">
      <c r="B541" s="2" t="b">
        <f>Scenario!B813=OrigScenario!B541</f>
        <v>1</v>
      </c>
      <c r="C541" s="154" t="b">
        <f>Scenario!C813=OrigScenario!C541</f>
        <v>0</v>
      </c>
      <c r="D541" s="154" t="b">
        <f>Scenario!D813=OrigScenario!D541</f>
        <v>0</v>
      </c>
      <c r="E541" s="154" t="b">
        <f>Scenario!E813=OrigScenario!E541</f>
        <v>0</v>
      </c>
      <c r="F541" s="154" t="b">
        <f>Scenario!F813=OrigScenario!F541</f>
        <v>0</v>
      </c>
      <c r="G541" s="154" t="b">
        <f>Scenario!G813=OrigScenario!G541</f>
        <v>0</v>
      </c>
      <c r="H541" s="154" t="b">
        <f>Scenario!H813=OrigScenario!H541</f>
        <v>0</v>
      </c>
      <c r="I541" s="154" t="b">
        <f>Scenario!I813=OrigScenario!I541</f>
        <v>0</v>
      </c>
      <c r="J541" s="154" t="b">
        <f>Scenario!J813=OrigScenario!J541</f>
        <v>0</v>
      </c>
      <c r="K541" s="154" t="b">
        <f>Scenario!K813=OrigScenario!K541</f>
        <v>0</v>
      </c>
      <c r="L541" s="154" t="b">
        <f>Scenario!L813=OrigScenario!L541</f>
        <v>0</v>
      </c>
      <c r="M541" s="154" t="b">
        <f>Scenario!M813=OrigScenario!M541</f>
        <v>0</v>
      </c>
      <c r="N541" s="154" t="b">
        <f>Scenario!N813=OrigScenario!N541</f>
        <v>0</v>
      </c>
      <c r="O541" s="154" t="b">
        <f>Scenario!O813=OrigScenario!O541</f>
        <v>0</v>
      </c>
      <c r="P541" s="154" t="b">
        <f>Scenario!P813=OrigScenario!P541</f>
        <v>0</v>
      </c>
      <c r="Q541" s="154" t="b">
        <f>Scenario!Q813=OrigScenario!Q541</f>
        <v>0</v>
      </c>
      <c r="R541" s="154" t="b">
        <f>Scenario!R813=OrigScenario!R541</f>
        <v>0</v>
      </c>
      <c r="S541" s="154" t="b">
        <f>Scenario!S813=OrigScenario!S541</f>
        <v>0</v>
      </c>
      <c r="T541" s="154" t="b">
        <f>Scenario!T813=OrigScenario!T541</f>
        <v>0</v>
      </c>
      <c r="U541" s="154" t="b">
        <f>Scenario!U813=OrigScenario!U541</f>
        <v>0</v>
      </c>
      <c r="V541" s="154" t="b">
        <f>Scenario!V813=OrigScenario!V541</f>
        <v>0</v>
      </c>
      <c r="W541" s="154" t="b">
        <f>Scenario!W813=OrigScenario!W541</f>
        <v>0</v>
      </c>
      <c r="X541" s="154" t="b">
        <f>Scenario!X813=OrigScenario!X541</f>
        <v>0</v>
      </c>
      <c r="Y541" s="154" t="b">
        <f>Scenario!Y813=OrigScenario!Y541</f>
        <v>0</v>
      </c>
      <c r="Z541" s="154" t="b">
        <f>Scenario!Z813=OrigScenario!Z541</f>
        <v>0</v>
      </c>
      <c r="AA541" s="154" t="b">
        <f>Scenario!AA813=OrigScenario!AA541</f>
        <v>0</v>
      </c>
      <c r="AB541" s="154" t="b">
        <f>Scenario!AB813=OrigScenario!AB541</f>
        <v>0</v>
      </c>
      <c r="AC541" s="154" t="b">
        <f>Scenario!AC813=OrigScenario!AC541</f>
        <v>0</v>
      </c>
      <c r="AD541" s="154" t="b">
        <f>Scenario!AD813=OrigScenario!AD541</f>
        <v>0</v>
      </c>
      <c r="AE541" s="154" t="b">
        <f>Scenario!AE813=OrigScenario!AE541</f>
        <v>0</v>
      </c>
      <c r="AF541" s="154" t="b">
        <f>Scenario!AF813=OrigScenario!AF541</f>
        <v>0</v>
      </c>
      <c r="AG541" s="154" t="b">
        <f>Scenario!AG813=OrigScenario!AG541</f>
        <v>0</v>
      </c>
      <c r="AH541" s="154" t="b">
        <f>Scenario!AH813=OrigScenario!AH541</f>
        <v>0</v>
      </c>
      <c r="AI541" s="154" t="b">
        <f>Scenario!AI813=OrigScenario!AI541</f>
        <v>0</v>
      </c>
      <c r="AJ541" s="154" t="b">
        <f>Scenario!AJ813=OrigScenario!AJ541</f>
        <v>0</v>
      </c>
      <c r="AK541" s="154" t="b">
        <f>Scenario!AK813=OrigScenario!AK541</f>
        <v>0</v>
      </c>
      <c r="AL541" s="154" t="b">
        <f>Scenario!AL813=OrigScenario!AL541</f>
        <v>0</v>
      </c>
      <c r="AM541" s="154" t="b">
        <f>Scenario!AM813=OrigScenario!AM541</f>
        <v>0</v>
      </c>
      <c r="AN541" s="154" t="b">
        <f>Scenario!AN813=OrigScenario!AN541</f>
        <v>0</v>
      </c>
      <c r="AO541" s="154" t="b">
        <f>Scenario!AO813=OrigScenario!AO541</f>
        <v>0</v>
      </c>
      <c r="AP541" s="154" t="b">
        <f>Scenario!AP813=OrigScenario!AP541</f>
        <v>0</v>
      </c>
      <c r="AQ541" s="154" t="b">
        <f>Scenario!AQ813=OrigScenario!AQ541</f>
        <v>0</v>
      </c>
      <c r="AR541" s="154" t="b">
        <f>Scenario!AR813=OrigScenario!AR541</f>
        <v>0</v>
      </c>
      <c r="AS541" s="154" t="b">
        <f>Scenario!AS813=OrigScenario!AS541</f>
        <v>0</v>
      </c>
      <c r="AT541" s="154" t="b">
        <f>Scenario!AT813=OrigScenario!AT541</f>
        <v>0</v>
      </c>
      <c r="AU541" s="154" t="b">
        <f>Scenario!AU813=OrigScenario!AU541</f>
        <v>0</v>
      </c>
      <c r="AV541" s="155" t="b">
        <f>Scenario!AV813=OrigScenario!AV541</f>
        <v>0</v>
      </c>
    </row>
    <row r="542" spans="2:48" x14ac:dyDescent="0.2">
      <c r="B542" s="2" t="b">
        <f>Scenario!B814=OrigScenario!B542</f>
        <v>1</v>
      </c>
      <c r="C542" s="154" t="b">
        <f>Scenario!C814=OrigScenario!C542</f>
        <v>1</v>
      </c>
      <c r="D542" s="154" t="b">
        <f>Scenario!D814=OrigScenario!D542</f>
        <v>1</v>
      </c>
      <c r="E542" s="154" t="b">
        <f>Scenario!E814=OrigScenario!E542</f>
        <v>1</v>
      </c>
      <c r="F542" s="154" t="b">
        <f>Scenario!F814=OrigScenario!F542</f>
        <v>1</v>
      </c>
      <c r="G542" s="154" t="b">
        <f>Scenario!G814=OrigScenario!G542</f>
        <v>1</v>
      </c>
      <c r="H542" s="154" t="b">
        <f>Scenario!H814=OrigScenario!H542</f>
        <v>1</v>
      </c>
      <c r="I542" s="154" t="b">
        <f>Scenario!I814=OrigScenario!I542</f>
        <v>1</v>
      </c>
      <c r="J542" s="154" t="b">
        <f>Scenario!J814=OrigScenario!J542</f>
        <v>1</v>
      </c>
      <c r="K542" s="154" t="b">
        <f>Scenario!K814=OrigScenario!K542</f>
        <v>1</v>
      </c>
      <c r="L542" s="154" t="b">
        <f>Scenario!L814=OrigScenario!L542</f>
        <v>1</v>
      </c>
      <c r="M542" s="154" t="b">
        <f>Scenario!M814=OrigScenario!M542</f>
        <v>1</v>
      </c>
      <c r="N542" s="154" t="b">
        <f>Scenario!N814=OrigScenario!N542</f>
        <v>1</v>
      </c>
      <c r="O542" s="154" t="b">
        <f>Scenario!O814=OrigScenario!O542</f>
        <v>1</v>
      </c>
      <c r="P542" s="154" t="b">
        <f>Scenario!P814=OrigScenario!P542</f>
        <v>1</v>
      </c>
      <c r="Q542" s="154" t="b">
        <f>Scenario!Q814=OrigScenario!Q542</f>
        <v>1</v>
      </c>
      <c r="R542" s="154" t="b">
        <f>Scenario!R814=OrigScenario!R542</f>
        <v>1</v>
      </c>
      <c r="S542" s="154" t="b">
        <f>Scenario!S814=OrigScenario!S542</f>
        <v>1</v>
      </c>
      <c r="T542" s="154" t="b">
        <f>Scenario!T814=OrigScenario!T542</f>
        <v>1</v>
      </c>
      <c r="U542" s="154" t="b">
        <f>Scenario!U814=OrigScenario!U542</f>
        <v>1</v>
      </c>
      <c r="V542" s="154" t="b">
        <f>Scenario!V814=OrigScenario!V542</f>
        <v>1</v>
      </c>
      <c r="W542" s="154" t="b">
        <f>Scenario!W814=OrigScenario!W542</f>
        <v>1</v>
      </c>
      <c r="X542" s="154" t="b">
        <f>Scenario!X814=OrigScenario!X542</f>
        <v>1</v>
      </c>
      <c r="Y542" s="154" t="b">
        <f>Scenario!Y814=OrigScenario!Y542</f>
        <v>1</v>
      </c>
      <c r="Z542" s="154" t="b">
        <f>Scenario!Z814=OrigScenario!Z542</f>
        <v>1</v>
      </c>
      <c r="AA542" s="154" t="b">
        <f>Scenario!AA814=OrigScenario!AA542</f>
        <v>1</v>
      </c>
      <c r="AB542" s="154" t="b">
        <f>Scenario!AB814=OrigScenario!AB542</f>
        <v>1</v>
      </c>
      <c r="AC542" s="154" t="b">
        <f>Scenario!AC814=OrigScenario!AC542</f>
        <v>1</v>
      </c>
      <c r="AD542" s="154" t="b">
        <f>Scenario!AD814=OrigScenario!AD542</f>
        <v>1</v>
      </c>
      <c r="AE542" s="154" t="b">
        <f>Scenario!AE814=OrigScenario!AE542</f>
        <v>1</v>
      </c>
      <c r="AF542" s="154" t="b">
        <f>Scenario!AF814=OrigScenario!AF542</f>
        <v>1</v>
      </c>
      <c r="AG542" s="154" t="b">
        <f>Scenario!AG814=OrigScenario!AG542</f>
        <v>1</v>
      </c>
      <c r="AH542" s="154" t="b">
        <f>Scenario!AH814=OrigScenario!AH542</f>
        <v>1</v>
      </c>
      <c r="AI542" s="154" t="b">
        <f>Scenario!AI814=OrigScenario!AI542</f>
        <v>1</v>
      </c>
      <c r="AJ542" s="154" t="b">
        <f>Scenario!AJ814=OrigScenario!AJ542</f>
        <v>1</v>
      </c>
      <c r="AK542" s="154" t="b">
        <f>Scenario!AK814=OrigScenario!AK542</f>
        <v>1</v>
      </c>
      <c r="AL542" s="154" t="b">
        <f>Scenario!AL814=OrigScenario!AL542</f>
        <v>1</v>
      </c>
      <c r="AM542" s="154" t="b">
        <f>Scenario!AM814=OrigScenario!AM542</f>
        <v>1</v>
      </c>
      <c r="AN542" s="154" t="b">
        <f>Scenario!AN814=OrigScenario!AN542</f>
        <v>1</v>
      </c>
      <c r="AO542" s="154" t="b">
        <f>Scenario!AO814=OrigScenario!AO542</f>
        <v>1</v>
      </c>
      <c r="AP542" s="154" t="b">
        <f>Scenario!AP814=OrigScenario!AP542</f>
        <v>1</v>
      </c>
      <c r="AQ542" s="154" t="b">
        <f>Scenario!AQ814=OrigScenario!AQ542</f>
        <v>1</v>
      </c>
      <c r="AR542" s="154" t="b">
        <f>Scenario!AR814=OrigScenario!AR542</f>
        <v>1</v>
      </c>
      <c r="AS542" s="154" t="b">
        <f>Scenario!AS814=OrigScenario!AS542</f>
        <v>1</v>
      </c>
      <c r="AT542" s="154" t="b">
        <f>Scenario!AT814=OrigScenario!AT542</f>
        <v>1</v>
      </c>
      <c r="AU542" s="154" t="b">
        <f>Scenario!AU814=OrigScenario!AU542</f>
        <v>1</v>
      </c>
      <c r="AV542" s="155" t="b">
        <f>Scenario!AV814=OrigScenario!AV542</f>
        <v>1</v>
      </c>
    </row>
    <row r="543" spans="2:48" x14ac:dyDescent="0.2">
      <c r="B543" s="2" t="b">
        <f>Scenario!B815=OrigScenario!B543</f>
        <v>1</v>
      </c>
      <c r="C543" s="154" t="b">
        <f>Scenario!C815=OrigScenario!C543</f>
        <v>1</v>
      </c>
      <c r="D543" s="154" t="b">
        <f>Scenario!D815=OrigScenario!D543</f>
        <v>1</v>
      </c>
      <c r="E543" s="154" t="b">
        <f>Scenario!E815=OrigScenario!E543</f>
        <v>1</v>
      </c>
      <c r="F543" s="154" t="b">
        <f>Scenario!F815=OrigScenario!F543</f>
        <v>1</v>
      </c>
      <c r="G543" s="154" t="b">
        <f>Scenario!G815=OrigScenario!G543</f>
        <v>1</v>
      </c>
      <c r="H543" s="154" t="b">
        <f>Scenario!H815=OrigScenario!H543</f>
        <v>1</v>
      </c>
      <c r="I543" s="154" t="b">
        <f>Scenario!I815=OrigScenario!I543</f>
        <v>1</v>
      </c>
      <c r="J543" s="154" t="b">
        <f>Scenario!J815=OrigScenario!J543</f>
        <v>1</v>
      </c>
      <c r="K543" s="154" t="b">
        <f>Scenario!K815=OrigScenario!K543</f>
        <v>1</v>
      </c>
      <c r="L543" s="154" t="b">
        <f>Scenario!L815=OrigScenario!L543</f>
        <v>1</v>
      </c>
      <c r="M543" s="154" t="b">
        <f>Scenario!M815=OrigScenario!M543</f>
        <v>1</v>
      </c>
      <c r="N543" s="154" t="b">
        <f>Scenario!N815=OrigScenario!N543</f>
        <v>1</v>
      </c>
      <c r="O543" s="154" t="b">
        <f>Scenario!O815=OrigScenario!O543</f>
        <v>1</v>
      </c>
      <c r="P543" s="154" t="b">
        <f>Scenario!P815=OrigScenario!P543</f>
        <v>1</v>
      </c>
      <c r="Q543" s="154" t="b">
        <f>Scenario!Q815=OrigScenario!Q543</f>
        <v>1</v>
      </c>
      <c r="R543" s="154" t="b">
        <f>Scenario!R815=OrigScenario!R543</f>
        <v>1</v>
      </c>
      <c r="S543" s="154" t="b">
        <f>Scenario!S815=OrigScenario!S543</f>
        <v>1</v>
      </c>
      <c r="T543" s="154" t="b">
        <f>Scenario!T815=OrigScenario!T543</f>
        <v>1</v>
      </c>
      <c r="U543" s="154" t="b">
        <f>Scenario!U815=OrigScenario!U543</f>
        <v>1</v>
      </c>
      <c r="V543" s="154" t="b">
        <f>Scenario!V815=OrigScenario!V543</f>
        <v>1</v>
      </c>
      <c r="W543" s="154" t="b">
        <f>Scenario!W815=OrigScenario!W543</f>
        <v>1</v>
      </c>
      <c r="X543" s="154" t="b">
        <f>Scenario!X815=OrigScenario!X543</f>
        <v>1</v>
      </c>
      <c r="Y543" s="154" t="b">
        <f>Scenario!Y815=OrigScenario!Y543</f>
        <v>1</v>
      </c>
      <c r="Z543" s="154" t="b">
        <f>Scenario!Z815=OrigScenario!Z543</f>
        <v>1</v>
      </c>
      <c r="AA543" s="154" t="b">
        <f>Scenario!AA815=OrigScenario!AA543</f>
        <v>1</v>
      </c>
      <c r="AB543" s="154" t="b">
        <f>Scenario!AB815=OrigScenario!AB543</f>
        <v>1</v>
      </c>
      <c r="AC543" s="154" t="b">
        <f>Scenario!AC815=OrigScenario!AC543</f>
        <v>1</v>
      </c>
      <c r="AD543" s="154" t="b">
        <f>Scenario!AD815=OrigScenario!AD543</f>
        <v>1</v>
      </c>
      <c r="AE543" s="154" t="b">
        <f>Scenario!AE815=OrigScenario!AE543</f>
        <v>1</v>
      </c>
      <c r="AF543" s="154" t="b">
        <f>Scenario!AF815=OrigScenario!AF543</f>
        <v>1</v>
      </c>
      <c r="AG543" s="154" t="b">
        <f>Scenario!AG815=OrigScenario!AG543</f>
        <v>1</v>
      </c>
      <c r="AH543" s="154" t="b">
        <f>Scenario!AH815=OrigScenario!AH543</f>
        <v>1</v>
      </c>
      <c r="AI543" s="154" t="b">
        <f>Scenario!AI815=OrigScenario!AI543</f>
        <v>1</v>
      </c>
      <c r="AJ543" s="154" t="b">
        <f>Scenario!AJ815=OrigScenario!AJ543</f>
        <v>1</v>
      </c>
      <c r="AK543" s="154" t="b">
        <f>Scenario!AK815=OrigScenario!AK543</f>
        <v>1</v>
      </c>
      <c r="AL543" s="154" t="b">
        <f>Scenario!AL815=OrigScenario!AL543</f>
        <v>1</v>
      </c>
      <c r="AM543" s="154" t="b">
        <f>Scenario!AM815=OrigScenario!AM543</f>
        <v>1</v>
      </c>
      <c r="AN543" s="154" t="b">
        <f>Scenario!AN815=OrigScenario!AN543</f>
        <v>1</v>
      </c>
      <c r="AO543" s="154" t="b">
        <f>Scenario!AO815=OrigScenario!AO543</f>
        <v>1</v>
      </c>
      <c r="AP543" s="154" t="b">
        <f>Scenario!AP815=OrigScenario!AP543</f>
        <v>1</v>
      </c>
      <c r="AQ543" s="154" t="b">
        <f>Scenario!AQ815=OrigScenario!AQ543</f>
        <v>1</v>
      </c>
      <c r="AR543" s="154" t="b">
        <f>Scenario!AR815=OrigScenario!AR543</f>
        <v>1</v>
      </c>
      <c r="AS543" s="154" t="b">
        <f>Scenario!AS815=OrigScenario!AS543</f>
        <v>1</v>
      </c>
      <c r="AT543" s="154" t="b">
        <f>Scenario!AT815=OrigScenario!AT543</f>
        <v>1</v>
      </c>
      <c r="AU543" s="154" t="b">
        <f>Scenario!AU815=OrigScenario!AU543</f>
        <v>1</v>
      </c>
      <c r="AV543" s="155" t="b">
        <f>Scenario!AV815=OrigScenario!AV543</f>
        <v>1</v>
      </c>
    </row>
    <row r="544" spans="2:48" x14ac:dyDescent="0.2">
      <c r="B544" s="2" t="b">
        <f>Scenario!B816=OrigScenario!B544</f>
        <v>1</v>
      </c>
      <c r="C544" s="154" t="b">
        <f>Scenario!C816=OrigScenario!C544</f>
        <v>1</v>
      </c>
      <c r="D544" s="154" t="b">
        <f>Scenario!D816=OrigScenario!D544</f>
        <v>1</v>
      </c>
      <c r="E544" s="154" t="b">
        <f>Scenario!E816=OrigScenario!E544</f>
        <v>1</v>
      </c>
      <c r="F544" s="154" t="b">
        <f>Scenario!F816=OrigScenario!F544</f>
        <v>1</v>
      </c>
      <c r="G544" s="154" t="b">
        <f>Scenario!G816=OrigScenario!G544</f>
        <v>1</v>
      </c>
      <c r="H544" s="154" t="b">
        <f>Scenario!H816=OrigScenario!H544</f>
        <v>1</v>
      </c>
      <c r="I544" s="154" t="b">
        <f>Scenario!I816=OrigScenario!I544</f>
        <v>1</v>
      </c>
      <c r="J544" s="154" t="b">
        <f>Scenario!J816=OrigScenario!J544</f>
        <v>1</v>
      </c>
      <c r="K544" s="154" t="b">
        <f>Scenario!K816=OrigScenario!K544</f>
        <v>1</v>
      </c>
      <c r="L544" s="154" t="b">
        <f>Scenario!L816=OrigScenario!L544</f>
        <v>1</v>
      </c>
      <c r="M544" s="154" t="b">
        <f>Scenario!M816=OrigScenario!M544</f>
        <v>1</v>
      </c>
      <c r="N544" s="154" t="b">
        <f>Scenario!N816=OrigScenario!N544</f>
        <v>1</v>
      </c>
      <c r="O544" s="154" t="b">
        <f>Scenario!O816=OrigScenario!O544</f>
        <v>1</v>
      </c>
      <c r="P544" s="154" t="b">
        <f>Scenario!P816=OrigScenario!P544</f>
        <v>1</v>
      </c>
      <c r="Q544" s="154" t="b">
        <f>Scenario!Q816=OrigScenario!Q544</f>
        <v>1</v>
      </c>
      <c r="R544" s="154" t="b">
        <f>Scenario!R816=OrigScenario!R544</f>
        <v>1</v>
      </c>
      <c r="S544" s="154" t="b">
        <f>Scenario!S816=OrigScenario!S544</f>
        <v>1</v>
      </c>
      <c r="T544" s="154" t="b">
        <f>Scenario!T816=OrigScenario!T544</f>
        <v>1</v>
      </c>
      <c r="U544" s="154" t="b">
        <f>Scenario!U816=OrigScenario!U544</f>
        <v>1</v>
      </c>
      <c r="V544" s="154" t="b">
        <f>Scenario!V816=OrigScenario!V544</f>
        <v>1</v>
      </c>
      <c r="W544" s="154" t="b">
        <f>Scenario!W816=OrigScenario!W544</f>
        <v>1</v>
      </c>
      <c r="X544" s="154" t="b">
        <f>Scenario!X816=OrigScenario!X544</f>
        <v>1</v>
      </c>
      <c r="Y544" s="154" t="b">
        <f>Scenario!Y816=OrigScenario!Y544</f>
        <v>1</v>
      </c>
      <c r="Z544" s="154" t="b">
        <f>Scenario!Z816=OrigScenario!Z544</f>
        <v>1</v>
      </c>
      <c r="AA544" s="154" t="b">
        <f>Scenario!AA816=OrigScenario!AA544</f>
        <v>1</v>
      </c>
      <c r="AB544" s="154" t="b">
        <f>Scenario!AB816=OrigScenario!AB544</f>
        <v>1</v>
      </c>
      <c r="AC544" s="154" t="b">
        <f>Scenario!AC816=OrigScenario!AC544</f>
        <v>1</v>
      </c>
      <c r="AD544" s="154" t="b">
        <f>Scenario!AD816=OrigScenario!AD544</f>
        <v>1</v>
      </c>
      <c r="AE544" s="154" t="b">
        <f>Scenario!AE816=OrigScenario!AE544</f>
        <v>1</v>
      </c>
      <c r="AF544" s="154" t="b">
        <f>Scenario!AF816=OrigScenario!AF544</f>
        <v>1</v>
      </c>
      <c r="AG544" s="154" t="b">
        <f>Scenario!AG816=OrigScenario!AG544</f>
        <v>1</v>
      </c>
      <c r="AH544" s="154" t="b">
        <f>Scenario!AH816=OrigScenario!AH544</f>
        <v>1</v>
      </c>
      <c r="AI544" s="154" t="b">
        <f>Scenario!AI816=OrigScenario!AI544</f>
        <v>1</v>
      </c>
      <c r="AJ544" s="154" t="b">
        <f>Scenario!AJ816=OrigScenario!AJ544</f>
        <v>1</v>
      </c>
      <c r="AK544" s="154" t="b">
        <f>Scenario!AK816=OrigScenario!AK544</f>
        <v>1</v>
      </c>
      <c r="AL544" s="154" t="b">
        <f>Scenario!AL816=OrigScenario!AL544</f>
        <v>1</v>
      </c>
      <c r="AM544" s="154" t="b">
        <f>Scenario!AM816=OrigScenario!AM544</f>
        <v>1</v>
      </c>
      <c r="AN544" s="154" t="b">
        <f>Scenario!AN816=OrigScenario!AN544</f>
        <v>1</v>
      </c>
      <c r="AO544" s="154" t="b">
        <f>Scenario!AO816=OrigScenario!AO544</f>
        <v>1</v>
      </c>
      <c r="AP544" s="154" t="b">
        <f>Scenario!AP816=OrigScenario!AP544</f>
        <v>1</v>
      </c>
      <c r="AQ544" s="154" t="b">
        <f>Scenario!AQ816=OrigScenario!AQ544</f>
        <v>1</v>
      </c>
      <c r="AR544" s="154" t="b">
        <f>Scenario!AR816=OrigScenario!AR544</f>
        <v>1</v>
      </c>
      <c r="AS544" s="154" t="b">
        <f>Scenario!AS816=OrigScenario!AS544</f>
        <v>1</v>
      </c>
      <c r="AT544" s="154" t="b">
        <f>Scenario!AT816=OrigScenario!AT544</f>
        <v>1</v>
      </c>
      <c r="AU544" s="154" t="b">
        <f>Scenario!AU816=OrigScenario!AU544</f>
        <v>1</v>
      </c>
      <c r="AV544" s="155" t="b">
        <f>Scenario!AV816=OrigScenario!AV544</f>
        <v>1</v>
      </c>
    </row>
    <row r="545" spans="2:48" x14ac:dyDescent="0.2">
      <c r="B545" s="2" t="b">
        <f>Scenario!B817=OrigScenario!B545</f>
        <v>1</v>
      </c>
      <c r="C545" s="154" t="b">
        <f>Scenario!C817=OrigScenario!C545</f>
        <v>0</v>
      </c>
      <c r="D545" s="154" t="b">
        <f>Scenario!D817=OrigScenario!D545</f>
        <v>0</v>
      </c>
      <c r="E545" s="154" t="b">
        <f>Scenario!E817=OrigScenario!E545</f>
        <v>0</v>
      </c>
      <c r="F545" s="154" t="b">
        <f>Scenario!F817=OrigScenario!F545</f>
        <v>0</v>
      </c>
      <c r="G545" s="154" t="b">
        <f>Scenario!G817=OrigScenario!G545</f>
        <v>0</v>
      </c>
      <c r="H545" s="154" t="b">
        <f>Scenario!H817=OrigScenario!H545</f>
        <v>0</v>
      </c>
      <c r="I545" s="154" t="b">
        <f>Scenario!I817=OrigScenario!I545</f>
        <v>0</v>
      </c>
      <c r="J545" s="154" t="b">
        <f>Scenario!J817=OrigScenario!J545</f>
        <v>0</v>
      </c>
      <c r="K545" s="154" t="b">
        <f>Scenario!K817=OrigScenario!K545</f>
        <v>0</v>
      </c>
      <c r="L545" s="154" t="b">
        <f>Scenario!L817=OrigScenario!L545</f>
        <v>0</v>
      </c>
      <c r="M545" s="154" t="b">
        <f>Scenario!M817=OrigScenario!M545</f>
        <v>0</v>
      </c>
      <c r="N545" s="154" t="b">
        <f>Scenario!N817=OrigScenario!N545</f>
        <v>0</v>
      </c>
      <c r="O545" s="154" t="b">
        <f>Scenario!O817=OrigScenario!O545</f>
        <v>0</v>
      </c>
      <c r="P545" s="154" t="b">
        <f>Scenario!P817=OrigScenario!P545</f>
        <v>0</v>
      </c>
      <c r="Q545" s="154" t="b">
        <f>Scenario!Q817=OrigScenario!Q545</f>
        <v>0</v>
      </c>
      <c r="R545" s="154" t="b">
        <f>Scenario!R817=OrigScenario!R545</f>
        <v>0</v>
      </c>
      <c r="S545" s="154" t="b">
        <f>Scenario!S817=OrigScenario!S545</f>
        <v>0</v>
      </c>
      <c r="T545" s="154" t="b">
        <f>Scenario!T817=OrigScenario!T545</f>
        <v>0</v>
      </c>
      <c r="U545" s="154" t="b">
        <f>Scenario!U817=OrigScenario!U545</f>
        <v>0</v>
      </c>
      <c r="V545" s="154" t="b">
        <f>Scenario!V817=OrigScenario!V545</f>
        <v>0</v>
      </c>
      <c r="W545" s="154" t="b">
        <f>Scenario!W817=OrigScenario!W545</f>
        <v>0</v>
      </c>
      <c r="X545" s="154" t="b">
        <f>Scenario!X817=OrigScenario!X545</f>
        <v>0</v>
      </c>
      <c r="Y545" s="154" t="b">
        <f>Scenario!Y817=OrigScenario!Y545</f>
        <v>0</v>
      </c>
      <c r="Z545" s="154" t="b">
        <f>Scenario!Z817=OrigScenario!Z545</f>
        <v>0</v>
      </c>
      <c r="AA545" s="154" t="b">
        <f>Scenario!AA817=OrigScenario!AA545</f>
        <v>0</v>
      </c>
      <c r="AB545" s="154" t="b">
        <f>Scenario!AB817=OrigScenario!AB545</f>
        <v>0</v>
      </c>
      <c r="AC545" s="154" t="b">
        <f>Scenario!AC817=OrigScenario!AC545</f>
        <v>0</v>
      </c>
      <c r="AD545" s="154" t="b">
        <f>Scenario!AD817=OrigScenario!AD545</f>
        <v>0</v>
      </c>
      <c r="AE545" s="154" t="b">
        <f>Scenario!AE817=OrigScenario!AE545</f>
        <v>0</v>
      </c>
      <c r="AF545" s="154" t="b">
        <f>Scenario!AF817=OrigScenario!AF545</f>
        <v>0</v>
      </c>
      <c r="AG545" s="154" t="b">
        <f>Scenario!AG817=OrigScenario!AG545</f>
        <v>0</v>
      </c>
      <c r="AH545" s="154" t="b">
        <f>Scenario!AH817=OrigScenario!AH545</f>
        <v>0</v>
      </c>
      <c r="AI545" s="154" t="b">
        <f>Scenario!AI817=OrigScenario!AI545</f>
        <v>0</v>
      </c>
      <c r="AJ545" s="154" t="b">
        <f>Scenario!AJ817=OrigScenario!AJ545</f>
        <v>0</v>
      </c>
      <c r="AK545" s="154" t="b">
        <f>Scenario!AK817=OrigScenario!AK545</f>
        <v>0</v>
      </c>
      <c r="AL545" s="154" t="b">
        <f>Scenario!AL817=OrigScenario!AL545</f>
        <v>0</v>
      </c>
      <c r="AM545" s="154" t="b">
        <f>Scenario!AM817=OrigScenario!AM545</f>
        <v>0</v>
      </c>
      <c r="AN545" s="154" t="b">
        <f>Scenario!AN817=OrigScenario!AN545</f>
        <v>0</v>
      </c>
      <c r="AO545" s="154" t="b">
        <f>Scenario!AO817=OrigScenario!AO545</f>
        <v>0</v>
      </c>
      <c r="AP545" s="154" t="b">
        <f>Scenario!AP817=OrigScenario!AP545</f>
        <v>0</v>
      </c>
      <c r="AQ545" s="154" t="b">
        <f>Scenario!AQ817=OrigScenario!AQ545</f>
        <v>0</v>
      </c>
      <c r="AR545" s="154" t="b">
        <f>Scenario!AR817=OrigScenario!AR545</f>
        <v>0</v>
      </c>
      <c r="AS545" s="154" t="b">
        <f>Scenario!AS817=OrigScenario!AS545</f>
        <v>0</v>
      </c>
      <c r="AT545" s="154" t="b">
        <f>Scenario!AT817=OrigScenario!AT545</f>
        <v>0</v>
      </c>
      <c r="AU545" s="154" t="b">
        <f>Scenario!AU817=OrigScenario!AU545</f>
        <v>0</v>
      </c>
      <c r="AV545" s="155" t="b">
        <f>Scenario!AV817=OrigScenario!AV545</f>
        <v>0</v>
      </c>
    </row>
    <row r="546" spans="2:48" x14ac:dyDescent="0.2">
      <c r="B546" s="2" t="b">
        <f>Scenario!B818=OrigScenario!B546</f>
        <v>1</v>
      </c>
      <c r="C546" s="154" t="b">
        <f>Scenario!C818=OrigScenario!C546</f>
        <v>0</v>
      </c>
      <c r="D546" s="154" t="b">
        <f>Scenario!D818=OrigScenario!D546</f>
        <v>0</v>
      </c>
      <c r="E546" s="154" t="b">
        <f>Scenario!E818=OrigScenario!E546</f>
        <v>0</v>
      </c>
      <c r="F546" s="154" t="b">
        <f>Scenario!F818=OrigScenario!F546</f>
        <v>0</v>
      </c>
      <c r="G546" s="154" t="b">
        <f>Scenario!G818=OrigScenario!G546</f>
        <v>0</v>
      </c>
      <c r="H546" s="154" t="b">
        <f>Scenario!H818=OrigScenario!H546</f>
        <v>0</v>
      </c>
      <c r="I546" s="154" t="b">
        <f>Scenario!I818=OrigScenario!I546</f>
        <v>0</v>
      </c>
      <c r="J546" s="154" t="b">
        <f>Scenario!J818=OrigScenario!J546</f>
        <v>0</v>
      </c>
      <c r="K546" s="154" t="b">
        <f>Scenario!K818=OrigScenario!K546</f>
        <v>0</v>
      </c>
      <c r="L546" s="154" t="b">
        <f>Scenario!L818=OrigScenario!L546</f>
        <v>0</v>
      </c>
      <c r="M546" s="154" t="b">
        <f>Scenario!M818=OrigScenario!M546</f>
        <v>0</v>
      </c>
      <c r="N546" s="154" t="b">
        <f>Scenario!N818=OrigScenario!N546</f>
        <v>0</v>
      </c>
      <c r="O546" s="154" t="b">
        <f>Scenario!O818=OrigScenario!O546</f>
        <v>0</v>
      </c>
      <c r="P546" s="154" t="b">
        <f>Scenario!P818=OrigScenario!P546</f>
        <v>0</v>
      </c>
      <c r="Q546" s="154" t="b">
        <f>Scenario!Q818=OrigScenario!Q546</f>
        <v>0</v>
      </c>
      <c r="R546" s="154" t="b">
        <f>Scenario!R818=OrigScenario!R546</f>
        <v>0</v>
      </c>
      <c r="S546" s="154" t="b">
        <f>Scenario!S818=OrigScenario!S546</f>
        <v>0</v>
      </c>
      <c r="T546" s="154" t="b">
        <f>Scenario!T818=OrigScenario!T546</f>
        <v>0</v>
      </c>
      <c r="U546" s="154" t="b">
        <f>Scenario!U818=OrigScenario!U546</f>
        <v>0</v>
      </c>
      <c r="V546" s="154" t="b">
        <f>Scenario!V818=OrigScenario!V546</f>
        <v>0</v>
      </c>
      <c r="W546" s="154" t="b">
        <f>Scenario!W818=OrigScenario!W546</f>
        <v>0</v>
      </c>
      <c r="X546" s="154" t="b">
        <f>Scenario!X818=OrigScenario!X546</f>
        <v>0</v>
      </c>
      <c r="Y546" s="154" t="b">
        <f>Scenario!Y818=OrigScenario!Y546</f>
        <v>0</v>
      </c>
      <c r="Z546" s="154" t="b">
        <f>Scenario!Z818=OrigScenario!Z546</f>
        <v>0</v>
      </c>
      <c r="AA546" s="154" t="b">
        <f>Scenario!AA818=OrigScenario!AA546</f>
        <v>0</v>
      </c>
      <c r="AB546" s="154" t="b">
        <f>Scenario!AB818=OrigScenario!AB546</f>
        <v>0</v>
      </c>
      <c r="AC546" s="154" t="b">
        <f>Scenario!AC818=OrigScenario!AC546</f>
        <v>0</v>
      </c>
      <c r="AD546" s="154" t="b">
        <f>Scenario!AD818=OrigScenario!AD546</f>
        <v>0</v>
      </c>
      <c r="AE546" s="154" t="b">
        <f>Scenario!AE818=OrigScenario!AE546</f>
        <v>0</v>
      </c>
      <c r="AF546" s="154" t="b">
        <f>Scenario!AF818=OrigScenario!AF546</f>
        <v>0</v>
      </c>
      <c r="AG546" s="154" t="b">
        <f>Scenario!AG818=OrigScenario!AG546</f>
        <v>0</v>
      </c>
      <c r="AH546" s="154" t="b">
        <f>Scenario!AH818=OrigScenario!AH546</f>
        <v>0</v>
      </c>
      <c r="AI546" s="154" t="b">
        <f>Scenario!AI818=OrigScenario!AI546</f>
        <v>0</v>
      </c>
      <c r="AJ546" s="154" t="b">
        <f>Scenario!AJ818=OrigScenario!AJ546</f>
        <v>0</v>
      </c>
      <c r="AK546" s="154" t="b">
        <f>Scenario!AK818=OrigScenario!AK546</f>
        <v>0</v>
      </c>
      <c r="AL546" s="154" t="b">
        <f>Scenario!AL818=OrigScenario!AL546</f>
        <v>0</v>
      </c>
      <c r="AM546" s="154" t="b">
        <f>Scenario!AM818=OrigScenario!AM546</f>
        <v>0</v>
      </c>
      <c r="AN546" s="154" t="b">
        <f>Scenario!AN818=OrigScenario!AN546</f>
        <v>0</v>
      </c>
      <c r="AO546" s="154" t="b">
        <f>Scenario!AO818=OrigScenario!AO546</f>
        <v>0</v>
      </c>
      <c r="AP546" s="154" t="b">
        <f>Scenario!AP818=OrigScenario!AP546</f>
        <v>0</v>
      </c>
      <c r="AQ546" s="154" t="b">
        <f>Scenario!AQ818=OrigScenario!AQ546</f>
        <v>0</v>
      </c>
      <c r="AR546" s="154" t="b">
        <f>Scenario!AR818=OrigScenario!AR546</f>
        <v>0</v>
      </c>
      <c r="AS546" s="154" t="b">
        <f>Scenario!AS818=OrigScenario!AS546</f>
        <v>0</v>
      </c>
      <c r="AT546" s="154" t="b">
        <f>Scenario!AT818=OrigScenario!AT546</f>
        <v>0</v>
      </c>
      <c r="AU546" s="154" t="b">
        <f>Scenario!AU818=OrigScenario!AU546</f>
        <v>0</v>
      </c>
      <c r="AV546" s="154" t="b">
        <f>Scenario!AV818=OrigScenario!AV546</f>
        <v>0</v>
      </c>
    </row>
    <row r="547" spans="2:48" x14ac:dyDescent="0.2">
      <c r="B547" s="2" t="b">
        <f>Scenario!B819=OrigScenario!B547</f>
        <v>1</v>
      </c>
      <c r="C547" s="154" t="b">
        <f>Scenario!C819=OrigScenario!C547</f>
        <v>1</v>
      </c>
      <c r="D547" s="154" t="b">
        <f>Scenario!D819=OrigScenario!D547</f>
        <v>1</v>
      </c>
      <c r="E547" s="154" t="b">
        <f>Scenario!E819=OrigScenario!E547</f>
        <v>1</v>
      </c>
      <c r="F547" s="154" t="b">
        <f>Scenario!F819=OrigScenario!F547</f>
        <v>1</v>
      </c>
      <c r="G547" s="154" t="b">
        <f>Scenario!G819=OrigScenario!G547</f>
        <v>1</v>
      </c>
      <c r="H547" s="154" t="b">
        <f>Scenario!H819=OrigScenario!H547</f>
        <v>1</v>
      </c>
      <c r="I547" s="154" t="b">
        <f>Scenario!I819=OrigScenario!I547</f>
        <v>1</v>
      </c>
      <c r="J547" s="154" t="b">
        <f>Scenario!J819=OrigScenario!J547</f>
        <v>1</v>
      </c>
      <c r="K547" s="154" t="b">
        <f>Scenario!K819=OrigScenario!K547</f>
        <v>1</v>
      </c>
      <c r="L547" s="154" t="b">
        <f>Scenario!L819=OrigScenario!L547</f>
        <v>1</v>
      </c>
      <c r="M547" s="154" t="b">
        <f>Scenario!M819=OrigScenario!M547</f>
        <v>1</v>
      </c>
      <c r="N547" s="154" t="b">
        <f>Scenario!N819=OrigScenario!N547</f>
        <v>1</v>
      </c>
      <c r="O547" s="154" t="b">
        <f>Scenario!O819=OrigScenario!O547</f>
        <v>1</v>
      </c>
      <c r="P547" s="154" t="b">
        <f>Scenario!P819=OrigScenario!P547</f>
        <v>1</v>
      </c>
      <c r="Q547" s="154" t="b">
        <f>Scenario!Q819=OrigScenario!Q547</f>
        <v>1</v>
      </c>
      <c r="R547" s="154" t="b">
        <f>Scenario!R819=OrigScenario!R547</f>
        <v>1</v>
      </c>
      <c r="S547" s="154" t="b">
        <f>Scenario!S819=OrigScenario!S547</f>
        <v>1</v>
      </c>
      <c r="T547" s="154" t="b">
        <f>Scenario!T819=OrigScenario!T547</f>
        <v>1</v>
      </c>
      <c r="U547" s="154" t="b">
        <f>Scenario!U819=OrigScenario!U547</f>
        <v>1</v>
      </c>
      <c r="V547" s="154" t="b">
        <f>Scenario!V819=OrigScenario!V547</f>
        <v>1</v>
      </c>
      <c r="W547" s="154" t="b">
        <f>Scenario!W819=OrigScenario!W547</f>
        <v>1</v>
      </c>
      <c r="X547" s="154" t="b">
        <f>Scenario!X819=OrigScenario!X547</f>
        <v>1</v>
      </c>
      <c r="Y547" s="154" t="b">
        <f>Scenario!Y819=OrigScenario!Y547</f>
        <v>1</v>
      </c>
      <c r="Z547" s="154" t="b">
        <f>Scenario!Z819=OrigScenario!Z547</f>
        <v>1</v>
      </c>
      <c r="AA547" s="154" t="b">
        <f>Scenario!AA819=OrigScenario!AA547</f>
        <v>1</v>
      </c>
      <c r="AB547" s="154" t="b">
        <f>Scenario!AB819=OrigScenario!AB547</f>
        <v>1</v>
      </c>
      <c r="AC547" s="154" t="b">
        <f>Scenario!AC819=OrigScenario!AC547</f>
        <v>1</v>
      </c>
      <c r="AD547" s="154" t="b">
        <f>Scenario!AD819=OrigScenario!AD547</f>
        <v>1</v>
      </c>
      <c r="AE547" s="154" t="b">
        <f>Scenario!AE819=OrigScenario!AE547</f>
        <v>1</v>
      </c>
      <c r="AF547" s="154" t="b">
        <f>Scenario!AF819=OrigScenario!AF547</f>
        <v>1</v>
      </c>
      <c r="AG547" s="154" t="b">
        <f>Scenario!AG819=OrigScenario!AG547</f>
        <v>1</v>
      </c>
      <c r="AH547" s="154" t="b">
        <f>Scenario!AH819=OrigScenario!AH547</f>
        <v>1</v>
      </c>
      <c r="AI547" s="154" t="b">
        <f>Scenario!AI819=OrigScenario!AI547</f>
        <v>1</v>
      </c>
      <c r="AJ547" s="154" t="b">
        <f>Scenario!AJ819=OrigScenario!AJ547</f>
        <v>1</v>
      </c>
      <c r="AK547" s="154" t="b">
        <f>Scenario!AK819=OrigScenario!AK547</f>
        <v>1</v>
      </c>
      <c r="AL547" s="154" t="b">
        <f>Scenario!AL819=OrigScenario!AL547</f>
        <v>1</v>
      </c>
      <c r="AM547" s="154" t="b">
        <f>Scenario!AM819=OrigScenario!AM547</f>
        <v>1</v>
      </c>
      <c r="AN547" s="154" t="b">
        <f>Scenario!AN819=OrigScenario!AN547</f>
        <v>1</v>
      </c>
      <c r="AO547" s="154" t="b">
        <f>Scenario!AO819=OrigScenario!AO547</f>
        <v>1</v>
      </c>
      <c r="AP547" s="154" t="b">
        <f>Scenario!AP819=OrigScenario!AP547</f>
        <v>1</v>
      </c>
      <c r="AQ547" s="154" t="b">
        <f>Scenario!AQ819=OrigScenario!AQ547</f>
        <v>1</v>
      </c>
      <c r="AR547" s="154" t="b">
        <f>Scenario!AR819=OrigScenario!AR547</f>
        <v>1</v>
      </c>
      <c r="AS547" s="154" t="b">
        <f>Scenario!AS819=OrigScenario!AS547</f>
        <v>1</v>
      </c>
      <c r="AT547" s="154" t="b">
        <f>Scenario!AT819=OrigScenario!AT547</f>
        <v>1</v>
      </c>
      <c r="AU547" s="154" t="b">
        <f>Scenario!AU819=OrigScenario!AU547</f>
        <v>1</v>
      </c>
      <c r="AV547" s="155" t="b">
        <f>Scenario!AV819=OrigScenario!AV547</f>
        <v>1</v>
      </c>
    </row>
    <row r="548" spans="2:48" x14ac:dyDescent="0.2">
      <c r="B548" s="2" t="b">
        <f>Scenario!B820=OrigScenario!B548</f>
        <v>1</v>
      </c>
      <c r="C548" s="154" t="b">
        <f>Scenario!C820=OrigScenario!C548</f>
        <v>1</v>
      </c>
      <c r="D548" s="154" t="b">
        <f>Scenario!D820=OrigScenario!D548</f>
        <v>1</v>
      </c>
      <c r="E548" s="154" t="b">
        <f>Scenario!E820=OrigScenario!E548</f>
        <v>1</v>
      </c>
      <c r="F548" s="154" t="b">
        <f>Scenario!F820=OrigScenario!F548</f>
        <v>1</v>
      </c>
      <c r="G548" s="154" t="b">
        <f>Scenario!G820=OrigScenario!G548</f>
        <v>1</v>
      </c>
      <c r="H548" s="154" t="b">
        <f>Scenario!H820=OrigScenario!H548</f>
        <v>1</v>
      </c>
      <c r="I548" s="154" t="b">
        <f>Scenario!I820=OrigScenario!I548</f>
        <v>1</v>
      </c>
      <c r="J548" s="154" t="b">
        <f>Scenario!J820=OrigScenario!J548</f>
        <v>1</v>
      </c>
      <c r="K548" s="154" t="b">
        <f>Scenario!K820=OrigScenario!K548</f>
        <v>1</v>
      </c>
      <c r="L548" s="154" t="b">
        <f>Scenario!L820=OrigScenario!L548</f>
        <v>1</v>
      </c>
      <c r="M548" s="154" t="b">
        <f>Scenario!M820=OrigScenario!M548</f>
        <v>1</v>
      </c>
      <c r="N548" s="154" t="b">
        <f>Scenario!N820=OrigScenario!N548</f>
        <v>1</v>
      </c>
      <c r="O548" s="154" t="b">
        <f>Scenario!O820=OrigScenario!O548</f>
        <v>1</v>
      </c>
      <c r="P548" s="154" t="b">
        <f>Scenario!P820=OrigScenario!P548</f>
        <v>1</v>
      </c>
      <c r="Q548" s="154" t="b">
        <f>Scenario!Q820=OrigScenario!Q548</f>
        <v>1</v>
      </c>
      <c r="R548" s="154" t="b">
        <f>Scenario!R820=OrigScenario!R548</f>
        <v>1</v>
      </c>
      <c r="S548" s="154" t="b">
        <f>Scenario!S820=OrigScenario!S548</f>
        <v>1</v>
      </c>
      <c r="T548" s="154" t="b">
        <f>Scenario!T820=OrigScenario!T548</f>
        <v>1</v>
      </c>
      <c r="U548" s="154" t="b">
        <f>Scenario!U820=OrigScenario!U548</f>
        <v>1</v>
      </c>
      <c r="V548" s="154" t="b">
        <f>Scenario!V820=OrigScenario!V548</f>
        <v>1</v>
      </c>
      <c r="W548" s="154" t="b">
        <f>Scenario!W820=OrigScenario!W548</f>
        <v>1</v>
      </c>
      <c r="X548" s="154" t="b">
        <f>Scenario!X820=OrigScenario!X548</f>
        <v>1</v>
      </c>
      <c r="Y548" s="154" t="b">
        <f>Scenario!Y820=OrigScenario!Y548</f>
        <v>1</v>
      </c>
      <c r="Z548" s="154" t="b">
        <f>Scenario!Z820=OrigScenario!Z548</f>
        <v>1</v>
      </c>
      <c r="AA548" s="154" t="b">
        <f>Scenario!AA820=OrigScenario!AA548</f>
        <v>1</v>
      </c>
      <c r="AB548" s="154" t="b">
        <f>Scenario!AB820=OrigScenario!AB548</f>
        <v>1</v>
      </c>
      <c r="AC548" s="154" t="b">
        <f>Scenario!AC820=OrigScenario!AC548</f>
        <v>1</v>
      </c>
      <c r="AD548" s="154" t="b">
        <f>Scenario!AD820=OrigScenario!AD548</f>
        <v>1</v>
      </c>
      <c r="AE548" s="154" t="b">
        <f>Scenario!AE820=OrigScenario!AE548</f>
        <v>1</v>
      </c>
      <c r="AF548" s="154" t="b">
        <f>Scenario!AF820=OrigScenario!AF548</f>
        <v>1</v>
      </c>
      <c r="AG548" s="154" t="b">
        <f>Scenario!AG820=OrigScenario!AG548</f>
        <v>1</v>
      </c>
      <c r="AH548" s="154" t="b">
        <f>Scenario!AH820=OrigScenario!AH548</f>
        <v>1</v>
      </c>
      <c r="AI548" s="154" t="b">
        <f>Scenario!AI820=OrigScenario!AI548</f>
        <v>1</v>
      </c>
      <c r="AJ548" s="154" t="b">
        <f>Scenario!AJ820=OrigScenario!AJ548</f>
        <v>1</v>
      </c>
      <c r="AK548" s="154" t="b">
        <f>Scenario!AK820=OrigScenario!AK548</f>
        <v>1</v>
      </c>
      <c r="AL548" s="154" t="b">
        <f>Scenario!AL820=OrigScenario!AL548</f>
        <v>1</v>
      </c>
      <c r="AM548" s="154" t="b">
        <f>Scenario!AM820=OrigScenario!AM548</f>
        <v>1</v>
      </c>
      <c r="AN548" s="154" t="b">
        <f>Scenario!AN820=OrigScenario!AN548</f>
        <v>1</v>
      </c>
      <c r="AO548" s="154" t="b">
        <f>Scenario!AO820=OrigScenario!AO548</f>
        <v>1</v>
      </c>
      <c r="AP548" s="154" t="b">
        <f>Scenario!AP820=OrigScenario!AP548</f>
        <v>1</v>
      </c>
      <c r="AQ548" s="154" t="b">
        <f>Scenario!AQ820=OrigScenario!AQ548</f>
        <v>1</v>
      </c>
      <c r="AR548" s="154" t="b">
        <f>Scenario!AR820=OrigScenario!AR548</f>
        <v>1</v>
      </c>
      <c r="AS548" s="154" t="b">
        <f>Scenario!AS820=OrigScenario!AS548</f>
        <v>1</v>
      </c>
      <c r="AT548" s="154" t="b">
        <f>Scenario!AT820=OrigScenario!AT548</f>
        <v>1</v>
      </c>
      <c r="AU548" s="154" t="b">
        <f>Scenario!AU820=OrigScenario!AU548</f>
        <v>1</v>
      </c>
      <c r="AV548" s="155" t="b">
        <f>Scenario!AV820=OrigScenario!AV548</f>
        <v>1</v>
      </c>
    </row>
    <row r="549" spans="2:48" x14ac:dyDescent="0.2">
      <c r="B549" s="2" t="b">
        <f>Scenario!B821=OrigScenario!B549</f>
        <v>1</v>
      </c>
      <c r="C549" s="156" t="b">
        <f>Scenario!C821=OrigScenario!C549</f>
        <v>1</v>
      </c>
      <c r="D549" s="156" t="b">
        <f>Scenario!D821=OrigScenario!D549</f>
        <v>1</v>
      </c>
      <c r="E549" s="156" t="b">
        <f>Scenario!E821=OrigScenario!E549</f>
        <v>1</v>
      </c>
      <c r="F549" s="156" t="b">
        <f>Scenario!F821=OrigScenario!F549</f>
        <v>1</v>
      </c>
      <c r="G549" s="156" t="b">
        <f>Scenario!G821=OrigScenario!G549</f>
        <v>1</v>
      </c>
      <c r="H549" s="156" t="b">
        <f>Scenario!H821=OrigScenario!H549</f>
        <v>1</v>
      </c>
      <c r="I549" s="156" t="b">
        <f>Scenario!I821=OrigScenario!I549</f>
        <v>1</v>
      </c>
      <c r="J549" s="156" t="b">
        <f>Scenario!J821=OrigScenario!J549</f>
        <v>1</v>
      </c>
      <c r="K549" s="156" t="b">
        <f>Scenario!K821=OrigScenario!K549</f>
        <v>1</v>
      </c>
      <c r="L549" s="156" t="b">
        <f>Scenario!L821=OrigScenario!L549</f>
        <v>1</v>
      </c>
      <c r="M549" s="156" t="b">
        <f>Scenario!M821=OrigScenario!M549</f>
        <v>1</v>
      </c>
      <c r="N549" s="156" t="b">
        <f>Scenario!N821=OrigScenario!N549</f>
        <v>1</v>
      </c>
      <c r="O549" s="156" t="b">
        <f>Scenario!O821=OrigScenario!O549</f>
        <v>1</v>
      </c>
      <c r="P549" s="156" t="b">
        <f>Scenario!P821=OrigScenario!P549</f>
        <v>1</v>
      </c>
      <c r="Q549" s="156" t="b">
        <f>Scenario!Q821=OrigScenario!Q549</f>
        <v>1</v>
      </c>
      <c r="R549" s="156" t="b">
        <f>Scenario!R821=OrigScenario!R549</f>
        <v>1</v>
      </c>
      <c r="S549" s="156" t="b">
        <f>Scenario!S821=OrigScenario!S549</f>
        <v>1</v>
      </c>
      <c r="T549" s="156" t="b">
        <f>Scenario!T821=OrigScenario!T549</f>
        <v>1</v>
      </c>
      <c r="U549" s="156" t="b">
        <f>Scenario!U821=OrigScenario!U549</f>
        <v>1</v>
      </c>
      <c r="V549" s="156" t="b">
        <f>Scenario!V821=OrigScenario!V549</f>
        <v>1</v>
      </c>
      <c r="W549" s="156" t="b">
        <f>Scenario!W821=OrigScenario!W549</f>
        <v>1</v>
      </c>
      <c r="X549" s="156" t="b">
        <f>Scenario!X821=OrigScenario!X549</f>
        <v>1</v>
      </c>
      <c r="Y549" s="156" t="b">
        <f>Scenario!Y821=OrigScenario!Y549</f>
        <v>1</v>
      </c>
      <c r="Z549" s="156" t="b">
        <f>Scenario!Z821=OrigScenario!Z549</f>
        <v>1</v>
      </c>
      <c r="AA549" s="156" t="b">
        <f>Scenario!AA821=OrigScenario!AA549</f>
        <v>1</v>
      </c>
      <c r="AB549" s="156" t="b">
        <f>Scenario!AB821=OrigScenario!AB549</f>
        <v>1</v>
      </c>
      <c r="AC549" s="156" t="b">
        <f>Scenario!AC821=OrigScenario!AC549</f>
        <v>1</v>
      </c>
      <c r="AD549" s="156" t="b">
        <f>Scenario!AD821=OrigScenario!AD549</f>
        <v>1</v>
      </c>
      <c r="AE549" s="156" t="b">
        <f>Scenario!AE821=OrigScenario!AE549</f>
        <v>1</v>
      </c>
      <c r="AF549" s="156" t="b">
        <f>Scenario!AF821=OrigScenario!AF549</f>
        <v>1</v>
      </c>
      <c r="AG549" s="156" t="b">
        <f>Scenario!AG821=OrigScenario!AG549</f>
        <v>1</v>
      </c>
      <c r="AH549" s="156" t="b">
        <f>Scenario!AH821=OrigScenario!AH549</f>
        <v>1</v>
      </c>
      <c r="AI549" s="156" t="b">
        <f>Scenario!AI821=OrigScenario!AI549</f>
        <v>1</v>
      </c>
      <c r="AJ549" s="156" t="b">
        <f>Scenario!AJ821=OrigScenario!AJ549</f>
        <v>1</v>
      </c>
      <c r="AK549" s="156" t="b">
        <f>Scenario!AK821=OrigScenario!AK549</f>
        <v>1</v>
      </c>
      <c r="AL549" s="156" t="b">
        <f>Scenario!AL821=OrigScenario!AL549</f>
        <v>1</v>
      </c>
      <c r="AM549" s="156" t="b">
        <f>Scenario!AM821=OrigScenario!AM549</f>
        <v>1</v>
      </c>
      <c r="AN549" s="156" t="b">
        <f>Scenario!AN821=OrigScenario!AN549</f>
        <v>1</v>
      </c>
      <c r="AO549" s="156" t="b">
        <f>Scenario!AO821=OrigScenario!AO549</f>
        <v>1</v>
      </c>
      <c r="AP549" s="156" t="b">
        <f>Scenario!AP821=OrigScenario!AP549</f>
        <v>1</v>
      </c>
      <c r="AQ549" s="156" t="b">
        <f>Scenario!AQ821=OrigScenario!AQ549</f>
        <v>1</v>
      </c>
      <c r="AR549" s="156" t="b">
        <f>Scenario!AR821=OrigScenario!AR549</f>
        <v>1</v>
      </c>
      <c r="AS549" s="156" t="b">
        <f>Scenario!AS821=OrigScenario!AS549</f>
        <v>1</v>
      </c>
      <c r="AT549" s="156" t="b">
        <f>Scenario!AT821=OrigScenario!AT549</f>
        <v>1</v>
      </c>
      <c r="AU549" s="156" t="b">
        <f>Scenario!AU821=OrigScenario!AU549</f>
        <v>1</v>
      </c>
      <c r="AV549" s="157" t="b">
        <f>Scenario!AV821=OrigScenario!AV549</f>
        <v>1</v>
      </c>
    </row>
    <row r="550" spans="2:48" x14ac:dyDescent="0.2">
      <c r="B550" s="2" t="b">
        <f>Scenario!B822=OrigScenario!B550</f>
        <v>1</v>
      </c>
      <c r="C550" s="156" t="b">
        <f>Scenario!C822=OrigScenario!C550</f>
        <v>1</v>
      </c>
      <c r="D550" s="156" t="b">
        <f>Scenario!D822=OrigScenario!D550</f>
        <v>1</v>
      </c>
      <c r="E550" s="156" t="b">
        <f>Scenario!E822=OrigScenario!E550</f>
        <v>1</v>
      </c>
      <c r="F550" s="156" t="b">
        <f>Scenario!F822=OrigScenario!F550</f>
        <v>1</v>
      </c>
      <c r="G550" s="156" t="b">
        <f>Scenario!G822=OrigScenario!G550</f>
        <v>1</v>
      </c>
      <c r="H550" s="156" t="b">
        <f>Scenario!H822=OrigScenario!H550</f>
        <v>1</v>
      </c>
      <c r="I550" s="156" t="b">
        <f>Scenario!I822=OrigScenario!I550</f>
        <v>1</v>
      </c>
      <c r="J550" s="156" t="b">
        <f>Scenario!J822=OrigScenario!J550</f>
        <v>1</v>
      </c>
      <c r="K550" s="156" t="b">
        <f>Scenario!K822=OrigScenario!K550</f>
        <v>1</v>
      </c>
      <c r="L550" s="156" t="b">
        <f>Scenario!L822=OrigScenario!L550</f>
        <v>1</v>
      </c>
      <c r="M550" s="156" t="b">
        <f>Scenario!M822=OrigScenario!M550</f>
        <v>1</v>
      </c>
      <c r="N550" s="156" t="b">
        <f>Scenario!N822=OrigScenario!N550</f>
        <v>1</v>
      </c>
      <c r="O550" s="156" t="b">
        <f>Scenario!O822=OrigScenario!O550</f>
        <v>1</v>
      </c>
      <c r="P550" s="156" t="b">
        <f>Scenario!P822=OrigScenario!P550</f>
        <v>1</v>
      </c>
      <c r="Q550" s="156" t="b">
        <f>Scenario!Q822=OrigScenario!Q550</f>
        <v>1</v>
      </c>
      <c r="R550" s="156" t="b">
        <f>Scenario!R822=OrigScenario!R550</f>
        <v>1</v>
      </c>
      <c r="S550" s="156" t="b">
        <f>Scenario!S822=OrigScenario!S550</f>
        <v>1</v>
      </c>
      <c r="T550" s="156" t="b">
        <f>Scenario!T822=OrigScenario!T550</f>
        <v>1</v>
      </c>
      <c r="U550" s="156" t="b">
        <f>Scenario!U822=OrigScenario!U550</f>
        <v>1</v>
      </c>
      <c r="V550" s="156" t="b">
        <f>Scenario!V822=OrigScenario!V550</f>
        <v>1</v>
      </c>
      <c r="W550" s="156" t="b">
        <f>Scenario!W822=OrigScenario!W550</f>
        <v>1</v>
      </c>
      <c r="X550" s="156" t="b">
        <f>Scenario!X822=OrigScenario!X550</f>
        <v>1</v>
      </c>
      <c r="Y550" s="156" t="b">
        <f>Scenario!Y822=OrigScenario!Y550</f>
        <v>1</v>
      </c>
      <c r="Z550" s="156" t="b">
        <f>Scenario!Z822=OrigScenario!Z550</f>
        <v>1</v>
      </c>
      <c r="AA550" s="156" t="b">
        <f>Scenario!AA822=OrigScenario!AA550</f>
        <v>1</v>
      </c>
      <c r="AB550" s="156" t="b">
        <f>Scenario!AB822=OrigScenario!AB550</f>
        <v>1</v>
      </c>
      <c r="AC550" s="156" t="b">
        <f>Scenario!AC822=OrigScenario!AC550</f>
        <v>1</v>
      </c>
      <c r="AD550" s="156" t="b">
        <f>Scenario!AD822=OrigScenario!AD550</f>
        <v>1</v>
      </c>
      <c r="AE550" s="156" t="b">
        <f>Scenario!AE822=OrigScenario!AE550</f>
        <v>1</v>
      </c>
      <c r="AF550" s="156" t="b">
        <f>Scenario!AF822=OrigScenario!AF550</f>
        <v>1</v>
      </c>
      <c r="AG550" s="156" t="b">
        <f>Scenario!AG822=OrigScenario!AG550</f>
        <v>1</v>
      </c>
      <c r="AH550" s="156" t="b">
        <f>Scenario!AH822=OrigScenario!AH550</f>
        <v>1</v>
      </c>
      <c r="AI550" s="156" t="b">
        <f>Scenario!AI822=OrigScenario!AI550</f>
        <v>1</v>
      </c>
      <c r="AJ550" s="156" t="b">
        <f>Scenario!AJ822=OrigScenario!AJ550</f>
        <v>1</v>
      </c>
      <c r="AK550" s="156" t="b">
        <f>Scenario!AK822=OrigScenario!AK550</f>
        <v>1</v>
      </c>
      <c r="AL550" s="156" t="b">
        <f>Scenario!AL822=OrigScenario!AL550</f>
        <v>1</v>
      </c>
      <c r="AM550" s="156" t="b">
        <f>Scenario!AM822=OrigScenario!AM550</f>
        <v>1</v>
      </c>
      <c r="AN550" s="156" t="b">
        <f>Scenario!AN822=OrigScenario!AN550</f>
        <v>1</v>
      </c>
      <c r="AO550" s="156" t="b">
        <f>Scenario!AO822=OrigScenario!AO550</f>
        <v>1</v>
      </c>
      <c r="AP550" s="156" t="b">
        <f>Scenario!AP822=OrigScenario!AP550</f>
        <v>1</v>
      </c>
      <c r="AQ550" s="156" t="b">
        <f>Scenario!AQ822=OrigScenario!AQ550</f>
        <v>1</v>
      </c>
      <c r="AR550" s="156" t="b">
        <f>Scenario!AR822=OrigScenario!AR550</f>
        <v>1</v>
      </c>
      <c r="AS550" s="156" t="b">
        <f>Scenario!AS822=OrigScenario!AS550</f>
        <v>1</v>
      </c>
      <c r="AT550" s="156" t="b">
        <f>Scenario!AT822=OrigScenario!AT550</f>
        <v>1</v>
      </c>
      <c r="AU550" s="156" t="b">
        <f>Scenario!AU822=OrigScenario!AU550</f>
        <v>1</v>
      </c>
      <c r="AV550" s="157" t="b">
        <f>Scenario!AV822=OrigScenario!AV550</f>
        <v>1</v>
      </c>
    </row>
    <row r="551" spans="2:48" ht="13.5" thickBot="1" x14ac:dyDescent="0.25">
      <c r="B551" s="341" t="b">
        <f>Scenario!B823=OrigScenario!B551</f>
        <v>0</v>
      </c>
      <c r="C551" s="342" t="b">
        <f>Scenario!C823=OrigScenario!C551</f>
        <v>1</v>
      </c>
      <c r="D551" s="342" t="b">
        <f>Scenario!D823=OrigScenario!D551</f>
        <v>1</v>
      </c>
      <c r="E551" s="342" t="b">
        <f>Scenario!E823=OrigScenario!E551</f>
        <v>1</v>
      </c>
      <c r="F551" s="342" t="b">
        <f>Scenario!F823=OrigScenario!F551</f>
        <v>1</v>
      </c>
      <c r="G551" s="342" t="b">
        <f>Scenario!G823=OrigScenario!G551</f>
        <v>1</v>
      </c>
      <c r="H551" s="342" t="b">
        <f>Scenario!H823=OrigScenario!H551</f>
        <v>1</v>
      </c>
      <c r="I551" s="342" t="b">
        <f>Scenario!I823=OrigScenario!I551</f>
        <v>1</v>
      </c>
      <c r="J551" s="342" t="b">
        <f>Scenario!J823=OrigScenario!J551</f>
        <v>1</v>
      </c>
      <c r="K551" s="342" t="b">
        <f>Scenario!K823=OrigScenario!K551</f>
        <v>1</v>
      </c>
      <c r="L551" s="342" t="b">
        <f>Scenario!L823=OrigScenario!L551</f>
        <v>1</v>
      </c>
      <c r="M551" s="342" t="b">
        <f>Scenario!M823=OrigScenario!M551</f>
        <v>1</v>
      </c>
      <c r="N551" s="342" t="b">
        <f>Scenario!N823=OrigScenario!N551</f>
        <v>1</v>
      </c>
      <c r="O551" s="342" t="b">
        <f>Scenario!O823=OrigScenario!O551</f>
        <v>1</v>
      </c>
      <c r="P551" s="342" t="b">
        <f>Scenario!P823=OrigScenario!P551</f>
        <v>1</v>
      </c>
      <c r="Q551" s="342" t="b">
        <f>Scenario!Q823=OrigScenario!Q551</f>
        <v>1</v>
      </c>
      <c r="R551" s="342" t="b">
        <f>Scenario!R823=OrigScenario!R551</f>
        <v>1</v>
      </c>
      <c r="S551" s="342" t="b">
        <f>Scenario!S823=OrigScenario!S551</f>
        <v>1</v>
      </c>
      <c r="T551" s="342" t="b">
        <f>Scenario!T823=OrigScenario!T551</f>
        <v>1</v>
      </c>
      <c r="U551" s="342" t="b">
        <f>Scenario!U823=OrigScenario!U551</f>
        <v>1</v>
      </c>
      <c r="V551" s="342" t="b">
        <f>Scenario!V823=OrigScenario!V551</f>
        <v>1</v>
      </c>
      <c r="W551" s="342" t="b">
        <f>Scenario!W823=OrigScenario!W551</f>
        <v>1</v>
      </c>
      <c r="X551" s="342" t="b">
        <f>Scenario!X823=OrigScenario!X551</f>
        <v>1</v>
      </c>
      <c r="Y551" s="342" t="b">
        <f>Scenario!Y823=OrigScenario!Y551</f>
        <v>1</v>
      </c>
      <c r="Z551" s="342" t="b">
        <f>Scenario!Z823=OrigScenario!Z551</f>
        <v>1</v>
      </c>
      <c r="AA551" s="342" t="b">
        <f>Scenario!AA823=OrigScenario!AA551</f>
        <v>1</v>
      </c>
      <c r="AB551" s="342" t="b">
        <f>Scenario!AB823=OrigScenario!AB551</f>
        <v>1</v>
      </c>
      <c r="AC551" s="342" t="b">
        <f>Scenario!AC823=OrigScenario!AC551</f>
        <v>1</v>
      </c>
      <c r="AD551" s="342" t="b">
        <f>Scenario!AD823=OrigScenario!AD551</f>
        <v>1</v>
      </c>
      <c r="AE551" s="342" t="b">
        <f>Scenario!AE823=OrigScenario!AE551</f>
        <v>1</v>
      </c>
      <c r="AF551" s="342" t="b">
        <f>Scenario!AF823=OrigScenario!AF551</f>
        <v>1</v>
      </c>
      <c r="AG551" s="342" t="b">
        <f>Scenario!AG823=OrigScenario!AG551</f>
        <v>1</v>
      </c>
      <c r="AH551" s="342" t="b">
        <f>Scenario!AH823=OrigScenario!AH551</f>
        <v>1</v>
      </c>
      <c r="AI551" s="342" t="b">
        <f>Scenario!AI823=OrigScenario!AI551</f>
        <v>1</v>
      </c>
      <c r="AJ551" s="342" t="b">
        <f>Scenario!AJ823=OrigScenario!AJ551</f>
        <v>1</v>
      </c>
      <c r="AK551" s="342" t="b">
        <f>Scenario!AK823=OrigScenario!AK551</f>
        <v>1</v>
      </c>
      <c r="AL551" s="342" t="b">
        <f>Scenario!AL823=OrigScenario!AL551</f>
        <v>1</v>
      </c>
      <c r="AM551" s="342" t="b">
        <f>Scenario!AM823=OrigScenario!AM551</f>
        <v>1</v>
      </c>
      <c r="AN551" s="342" t="b">
        <f>Scenario!AN823=OrigScenario!AN551</f>
        <v>1</v>
      </c>
      <c r="AO551" s="342" t="b">
        <f>Scenario!AO823=OrigScenario!AO551</f>
        <v>1</v>
      </c>
      <c r="AP551" s="342" t="b">
        <f>Scenario!AP823=OrigScenario!AP551</f>
        <v>1</v>
      </c>
      <c r="AQ551" s="342" t="b">
        <f>Scenario!AQ823=OrigScenario!AQ551</f>
        <v>1</v>
      </c>
      <c r="AR551" s="342" t="b">
        <f>Scenario!AR823=OrigScenario!AR551</f>
        <v>1</v>
      </c>
      <c r="AS551" s="342" t="b">
        <f>Scenario!AS823=OrigScenario!AS551</f>
        <v>1</v>
      </c>
      <c r="AT551" s="342" t="b">
        <f>Scenario!AT823=OrigScenario!AT551</f>
        <v>1</v>
      </c>
      <c r="AU551" s="342" t="b">
        <f>Scenario!AU823=OrigScenario!AU551</f>
        <v>1</v>
      </c>
      <c r="AV551" s="343" t="b">
        <f>Scenario!AV823=OrigScenario!AV551</f>
        <v>1</v>
      </c>
    </row>
    <row r="552" spans="2:48" ht="14.25" thickTop="1" thickBot="1" x14ac:dyDescent="0.25">
      <c r="B552" t="b">
        <f>Scenario!B824=OrigScenario!B552</f>
        <v>1</v>
      </c>
      <c r="C552" t="b">
        <f>Scenario!C824=OrigScenario!C552</f>
        <v>1</v>
      </c>
      <c r="D552" t="b">
        <f>Scenario!D824=OrigScenario!D552</f>
        <v>1</v>
      </c>
      <c r="E552" t="b">
        <f>Scenario!E824=OrigScenario!E552</f>
        <v>1</v>
      </c>
      <c r="F552" t="b">
        <f>Scenario!F824=OrigScenario!F552</f>
        <v>1</v>
      </c>
      <c r="G552" t="b">
        <f>Scenario!G824=OrigScenario!G552</f>
        <v>1</v>
      </c>
      <c r="H552" t="b">
        <f>Scenario!H824=OrigScenario!H552</f>
        <v>1</v>
      </c>
      <c r="I552" t="b">
        <f>Scenario!I824=OrigScenario!I552</f>
        <v>1</v>
      </c>
      <c r="J552" t="b">
        <f>Scenario!J824=OrigScenario!J552</f>
        <v>1</v>
      </c>
      <c r="K552" t="b">
        <f>Scenario!K824=OrigScenario!K552</f>
        <v>1</v>
      </c>
      <c r="L552" t="b">
        <f>Scenario!L824=OrigScenario!L552</f>
        <v>1</v>
      </c>
      <c r="M552" t="b">
        <f>Scenario!M824=OrigScenario!M552</f>
        <v>1</v>
      </c>
      <c r="N552" t="b">
        <f>Scenario!N824=OrigScenario!N552</f>
        <v>1</v>
      </c>
      <c r="O552" t="b">
        <f>Scenario!O824=OrigScenario!O552</f>
        <v>1</v>
      </c>
      <c r="P552" t="b">
        <f>Scenario!P824=OrigScenario!P552</f>
        <v>1</v>
      </c>
      <c r="Q552" t="b">
        <f>Scenario!Q824=OrigScenario!Q552</f>
        <v>1</v>
      </c>
      <c r="R552" t="b">
        <f>Scenario!R824=OrigScenario!R552</f>
        <v>1</v>
      </c>
      <c r="S552" t="b">
        <f>Scenario!S824=OrigScenario!S552</f>
        <v>1</v>
      </c>
      <c r="T552" t="b">
        <f>Scenario!T824=OrigScenario!T552</f>
        <v>1</v>
      </c>
      <c r="U552" t="b">
        <f>Scenario!U824=OrigScenario!U552</f>
        <v>1</v>
      </c>
      <c r="V552" t="b">
        <f>Scenario!V824=OrigScenario!V552</f>
        <v>1</v>
      </c>
      <c r="W552" t="b">
        <f>Scenario!W824=OrigScenario!W552</f>
        <v>1</v>
      </c>
      <c r="X552" t="b">
        <f>Scenario!X824=OrigScenario!X552</f>
        <v>1</v>
      </c>
      <c r="Y552" t="b">
        <f>Scenario!Y824=OrigScenario!Y552</f>
        <v>1</v>
      </c>
      <c r="Z552" t="b">
        <f>Scenario!Z824=OrigScenario!Z552</f>
        <v>1</v>
      </c>
      <c r="AA552" t="b">
        <f>Scenario!AA824=OrigScenario!AA552</f>
        <v>1</v>
      </c>
      <c r="AB552" t="b">
        <f>Scenario!AB824=OrigScenario!AB552</f>
        <v>1</v>
      </c>
      <c r="AC552" t="b">
        <f>Scenario!AC824=OrigScenario!AC552</f>
        <v>1</v>
      </c>
      <c r="AD552" t="b">
        <f>Scenario!AD824=OrigScenario!AD552</f>
        <v>1</v>
      </c>
      <c r="AE552" t="b">
        <f>Scenario!AE824=OrigScenario!AE552</f>
        <v>1</v>
      </c>
      <c r="AF552" t="b">
        <f>Scenario!AF824=OrigScenario!AF552</f>
        <v>1</v>
      </c>
      <c r="AG552" t="b">
        <f>Scenario!AG824=OrigScenario!AG552</f>
        <v>1</v>
      </c>
      <c r="AH552" t="b">
        <f>Scenario!AH824=OrigScenario!AH552</f>
        <v>1</v>
      </c>
      <c r="AI552" t="b">
        <f>Scenario!AI824=OrigScenario!AI552</f>
        <v>1</v>
      </c>
      <c r="AJ552" t="b">
        <f>Scenario!AJ824=OrigScenario!AJ552</f>
        <v>1</v>
      </c>
      <c r="AK552" t="b">
        <f>Scenario!AK824=OrigScenario!AK552</f>
        <v>1</v>
      </c>
      <c r="AL552" t="b">
        <f>Scenario!AL824=OrigScenario!AL552</f>
        <v>1</v>
      </c>
      <c r="AM552" t="b">
        <f>Scenario!AM824=OrigScenario!AM552</f>
        <v>1</v>
      </c>
      <c r="AN552" t="b">
        <f>Scenario!AN824=OrigScenario!AN552</f>
        <v>1</v>
      </c>
      <c r="AO552" t="b">
        <f>Scenario!AO824=OrigScenario!AO552</f>
        <v>1</v>
      </c>
      <c r="AP552" t="b">
        <f>Scenario!AP824=OrigScenario!AP552</f>
        <v>1</v>
      </c>
      <c r="AQ552" t="b">
        <f>Scenario!AQ824=OrigScenario!AQ552</f>
        <v>1</v>
      </c>
      <c r="AR552" t="b">
        <f>Scenario!AR824=OrigScenario!AR552</f>
        <v>1</v>
      </c>
      <c r="AS552" t="b">
        <f>Scenario!AS824=OrigScenario!AS552</f>
        <v>1</v>
      </c>
      <c r="AT552" t="b">
        <f>Scenario!AT824=OrigScenario!AT552</f>
        <v>1</v>
      </c>
      <c r="AU552" t="b">
        <f>Scenario!AU824=OrigScenario!AU552</f>
        <v>1</v>
      </c>
      <c r="AV552" t="b">
        <f>Scenario!AV824=OrigScenario!AV552</f>
        <v>1</v>
      </c>
    </row>
    <row r="553" spans="2:48" ht="13.5" thickTop="1" x14ac:dyDescent="0.2">
      <c r="B553" s="332" t="b">
        <f>Scenario!B825=OrigScenario!B553</f>
        <v>1</v>
      </c>
      <c r="C553" s="333" t="b">
        <f>Scenario!C825=OrigScenario!C553</f>
        <v>1</v>
      </c>
      <c r="D553" s="333" t="b">
        <f>Scenario!D825=OrigScenario!D553</f>
        <v>1</v>
      </c>
      <c r="E553" s="333" t="b">
        <f>Scenario!E825=OrigScenario!E553</f>
        <v>1</v>
      </c>
      <c r="F553" s="333" t="b">
        <f>Scenario!F825=OrigScenario!F553</f>
        <v>1</v>
      </c>
      <c r="G553" s="333" t="b">
        <f>Scenario!G825=OrigScenario!G553</f>
        <v>1</v>
      </c>
      <c r="H553" s="333" t="b">
        <f>Scenario!H825=OrigScenario!H553</f>
        <v>1</v>
      </c>
      <c r="I553" s="333" t="b">
        <f>Scenario!I825=OrigScenario!I553</f>
        <v>1</v>
      </c>
      <c r="J553" s="333" t="b">
        <f>Scenario!J825=OrigScenario!J553</f>
        <v>1</v>
      </c>
      <c r="K553" s="333" t="b">
        <f>Scenario!K825=OrigScenario!K553</f>
        <v>1</v>
      </c>
      <c r="L553" s="333" t="b">
        <f>Scenario!L825=OrigScenario!L553</f>
        <v>1</v>
      </c>
      <c r="M553" s="333" t="b">
        <f>Scenario!M825=OrigScenario!M553</f>
        <v>1</v>
      </c>
      <c r="N553" s="333" t="b">
        <f>Scenario!N825=OrigScenario!N553</f>
        <v>1</v>
      </c>
      <c r="O553" s="333" t="b">
        <f>Scenario!O825=OrigScenario!O553</f>
        <v>1</v>
      </c>
      <c r="P553" s="333" t="b">
        <f>Scenario!P825=OrigScenario!P553</f>
        <v>1</v>
      </c>
      <c r="Q553" s="333" t="b">
        <f>Scenario!Q825=OrigScenario!Q553</f>
        <v>1</v>
      </c>
      <c r="R553" s="333" t="b">
        <f>Scenario!R825=OrigScenario!R553</f>
        <v>1</v>
      </c>
      <c r="S553" s="333" t="b">
        <f>Scenario!S825=OrigScenario!S553</f>
        <v>1</v>
      </c>
      <c r="T553" s="333" t="b">
        <f>Scenario!T825=OrigScenario!T553</f>
        <v>1</v>
      </c>
      <c r="U553" s="333" t="b">
        <f>Scenario!U825=OrigScenario!U553</f>
        <v>1</v>
      </c>
      <c r="V553" s="333" t="b">
        <f>Scenario!V825=OrigScenario!V553</f>
        <v>1</v>
      </c>
      <c r="W553" s="333" t="b">
        <f>Scenario!W825=OrigScenario!W553</f>
        <v>1</v>
      </c>
      <c r="X553" s="333" t="b">
        <f>Scenario!X825=OrigScenario!X553</f>
        <v>1</v>
      </c>
      <c r="Y553" s="333" t="b">
        <f>Scenario!Y825=OrigScenario!Y553</f>
        <v>1</v>
      </c>
      <c r="Z553" s="333" t="b">
        <f>Scenario!Z825=OrigScenario!Z553</f>
        <v>1</v>
      </c>
      <c r="AA553" s="333" t="b">
        <f>Scenario!AA825=OrigScenario!AA553</f>
        <v>1</v>
      </c>
      <c r="AB553" s="333" t="b">
        <f>Scenario!AB825=OrigScenario!AB553</f>
        <v>1</v>
      </c>
      <c r="AC553" s="333" t="b">
        <f>Scenario!AC825=OrigScenario!AC553</f>
        <v>1</v>
      </c>
      <c r="AD553" s="333" t="b">
        <f>Scenario!AD825=OrigScenario!AD553</f>
        <v>1</v>
      </c>
      <c r="AE553" s="333" t="b">
        <f>Scenario!AE825=OrigScenario!AE553</f>
        <v>1</v>
      </c>
      <c r="AF553" s="333" t="b">
        <f>Scenario!AF825=OrigScenario!AF553</f>
        <v>1</v>
      </c>
      <c r="AG553" s="333" t="b">
        <f>Scenario!AG825=OrigScenario!AG553</f>
        <v>1</v>
      </c>
      <c r="AH553" s="333" t="b">
        <f>Scenario!AH825=OrigScenario!AH553</f>
        <v>1</v>
      </c>
      <c r="AI553" s="333" t="b">
        <f>Scenario!AI825=OrigScenario!AI553</f>
        <v>1</v>
      </c>
      <c r="AJ553" s="333" t="b">
        <f>Scenario!AJ825=OrigScenario!AJ553</f>
        <v>1</v>
      </c>
      <c r="AK553" s="333" t="b">
        <f>Scenario!AK825=OrigScenario!AK553</f>
        <v>1</v>
      </c>
      <c r="AL553" s="333" t="b">
        <f>Scenario!AL825=OrigScenario!AL553</f>
        <v>1</v>
      </c>
      <c r="AM553" s="333" t="b">
        <f>Scenario!AM825=OrigScenario!AM553</f>
        <v>1</v>
      </c>
      <c r="AN553" s="333" t="b">
        <f>Scenario!AN825=OrigScenario!AN553</f>
        <v>1</v>
      </c>
      <c r="AO553" s="333" t="b">
        <f>Scenario!AO825=OrigScenario!AO553</f>
        <v>1</v>
      </c>
      <c r="AP553" s="333" t="b">
        <f>Scenario!AP825=OrigScenario!AP553</f>
        <v>1</v>
      </c>
      <c r="AQ553" s="333" t="b">
        <f>Scenario!AQ825=OrigScenario!AQ553</f>
        <v>1</v>
      </c>
      <c r="AR553" s="333" t="b">
        <f>Scenario!AR825=OrigScenario!AR553</f>
        <v>1</v>
      </c>
      <c r="AS553" s="333" t="b">
        <f>Scenario!AS825=OrigScenario!AS553</f>
        <v>1</v>
      </c>
      <c r="AT553" s="333" t="b">
        <f>Scenario!AT825=OrigScenario!AT553</f>
        <v>1</v>
      </c>
      <c r="AU553" s="333" t="b">
        <f>Scenario!AU825=OrigScenario!AU553</f>
        <v>1</v>
      </c>
      <c r="AV553" s="334" t="b">
        <f>Scenario!AV825=OrigScenario!AV553</f>
        <v>1</v>
      </c>
    </row>
    <row r="554" spans="2:48" x14ac:dyDescent="0.2">
      <c r="B554" s="2" t="b">
        <f>Scenario!B826=OrigScenario!B554</f>
        <v>1</v>
      </c>
      <c r="C554" s="3" t="b">
        <f>Scenario!C826=OrigScenario!C554</f>
        <v>1</v>
      </c>
      <c r="D554" s="3" t="b">
        <f>Scenario!D826=OrigScenario!D554</f>
        <v>1</v>
      </c>
      <c r="E554" s="3" t="b">
        <f>Scenario!E826=OrigScenario!E554</f>
        <v>1</v>
      </c>
      <c r="F554" s="3" t="b">
        <f>Scenario!F826=OrigScenario!F554</f>
        <v>1</v>
      </c>
      <c r="G554" s="3" t="b">
        <f>Scenario!G826=OrigScenario!G554</f>
        <v>1</v>
      </c>
      <c r="H554" s="3" t="b">
        <f>Scenario!H826=OrigScenario!H554</f>
        <v>1</v>
      </c>
      <c r="I554" s="3" t="b">
        <f>Scenario!I826=OrigScenario!I554</f>
        <v>1</v>
      </c>
      <c r="J554" s="3" t="b">
        <f>Scenario!J826=OrigScenario!J554</f>
        <v>1</v>
      </c>
      <c r="K554" s="3" t="b">
        <f>Scenario!K826=OrigScenario!K554</f>
        <v>1</v>
      </c>
      <c r="L554" s="3" t="b">
        <f>Scenario!L826=OrigScenario!L554</f>
        <v>1</v>
      </c>
      <c r="M554" s="3" t="b">
        <f>Scenario!M826=OrigScenario!M554</f>
        <v>1</v>
      </c>
      <c r="N554" s="3" t="b">
        <f>Scenario!N826=OrigScenario!N554</f>
        <v>1</v>
      </c>
      <c r="O554" s="3" t="b">
        <f>Scenario!O826=OrigScenario!O554</f>
        <v>1</v>
      </c>
      <c r="P554" s="3" t="b">
        <f>Scenario!P826=OrigScenario!P554</f>
        <v>1</v>
      </c>
      <c r="Q554" s="3" t="b">
        <f>Scenario!Q826=OrigScenario!Q554</f>
        <v>1</v>
      </c>
      <c r="R554" s="3" t="b">
        <f>Scenario!R826=OrigScenario!R554</f>
        <v>1</v>
      </c>
      <c r="S554" s="3" t="b">
        <f>Scenario!S826=OrigScenario!S554</f>
        <v>1</v>
      </c>
      <c r="T554" s="3" t="b">
        <f>Scenario!T826=OrigScenario!T554</f>
        <v>1</v>
      </c>
      <c r="U554" s="3" t="b">
        <f>Scenario!U826=OrigScenario!U554</f>
        <v>1</v>
      </c>
      <c r="V554" s="3" t="b">
        <f>Scenario!V826=OrigScenario!V554</f>
        <v>1</v>
      </c>
      <c r="W554" s="3" t="b">
        <f>Scenario!W826=OrigScenario!W554</f>
        <v>1</v>
      </c>
      <c r="X554" s="3" t="b">
        <f>Scenario!X826=OrigScenario!X554</f>
        <v>1</v>
      </c>
      <c r="Y554" s="3" t="b">
        <f>Scenario!Y826=OrigScenario!Y554</f>
        <v>1</v>
      </c>
      <c r="Z554" s="3" t="b">
        <f>Scenario!Z826=OrigScenario!Z554</f>
        <v>1</v>
      </c>
      <c r="AA554" s="3" t="b">
        <f>Scenario!AA826=OrigScenario!AA554</f>
        <v>1</v>
      </c>
      <c r="AB554" s="3" t="b">
        <f>Scenario!AB826=OrigScenario!AB554</f>
        <v>1</v>
      </c>
      <c r="AC554" s="3" t="b">
        <f>Scenario!AC826=OrigScenario!AC554</f>
        <v>1</v>
      </c>
      <c r="AD554" s="3" t="b">
        <f>Scenario!AD826=OrigScenario!AD554</f>
        <v>1</v>
      </c>
      <c r="AE554" s="3" t="b">
        <f>Scenario!AE826=OrigScenario!AE554</f>
        <v>1</v>
      </c>
      <c r="AF554" s="3" t="b">
        <f>Scenario!AF826=OrigScenario!AF554</f>
        <v>1</v>
      </c>
      <c r="AG554" s="3" t="b">
        <f>Scenario!AG826=OrigScenario!AG554</f>
        <v>1</v>
      </c>
      <c r="AH554" s="3" t="b">
        <f>Scenario!AH826=OrigScenario!AH554</f>
        <v>1</v>
      </c>
      <c r="AI554" s="3" t="b">
        <f>Scenario!AI826=OrigScenario!AI554</f>
        <v>1</v>
      </c>
      <c r="AJ554" s="3" t="b">
        <f>Scenario!AJ826=OrigScenario!AJ554</f>
        <v>1</v>
      </c>
      <c r="AK554" s="3" t="b">
        <f>Scenario!AK826=OrigScenario!AK554</f>
        <v>1</v>
      </c>
      <c r="AL554" s="3" t="b">
        <f>Scenario!AL826=OrigScenario!AL554</f>
        <v>1</v>
      </c>
      <c r="AM554" s="3" t="b">
        <f>Scenario!AM826=OrigScenario!AM554</f>
        <v>1</v>
      </c>
      <c r="AN554" s="3" t="b">
        <f>Scenario!AN826=OrigScenario!AN554</f>
        <v>1</v>
      </c>
      <c r="AO554" s="3" t="b">
        <f>Scenario!AO826=OrigScenario!AO554</f>
        <v>1</v>
      </c>
      <c r="AP554" s="3" t="b">
        <f>Scenario!AP826=OrigScenario!AP554</f>
        <v>1</v>
      </c>
      <c r="AQ554" s="3" t="b">
        <f>Scenario!AQ826=OrigScenario!AQ554</f>
        <v>1</v>
      </c>
      <c r="AR554" s="3" t="b">
        <f>Scenario!AR826=OrigScenario!AR554</f>
        <v>1</v>
      </c>
      <c r="AS554" s="3" t="b">
        <f>Scenario!AS826=OrigScenario!AS554</f>
        <v>1</v>
      </c>
      <c r="AT554" s="3" t="b">
        <f>Scenario!AT826=OrigScenario!AT554</f>
        <v>1</v>
      </c>
      <c r="AU554" s="3" t="b">
        <f>Scenario!AU826=OrigScenario!AU554</f>
        <v>1</v>
      </c>
      <c r="AV554" s="4" t="b">
        <f>Scenario!AV826=OrigScenario!AV554</f>
        <v>1</v>
      </c>
    </row>
    <row r="555" spans="2:48" x14ac:dyDescent="0.2">
      <c r="B555" s="2" t="b">
        <f>Scenario!B827=OrigScenario!B555</f>
        <v>1</v>
      </c>
      <c r="C555" s="154" t="b">
        <f>Scenario!C827=OrigScenario!C555</f>
        <v>0</v>
      </c>
      <c r="D555" s="154" t="b">
        <f>Scenario!D827=OrigScenario!D555</f>
        <v>0</v>
      </c>
      <c r="E555" s="154" t="b">
        <f>Scenario!E827=OrigScenario!E555</f>
        <v>0</v>
      </c>
      <c r="F555" s="154" t="b">
        <f>Scenario!F827=OrigScenario!F555</f>
        <v>0</v>
      </c>
      <c r="G555" s="154" t="b">
        <f>Scenario!G827=OrigScenario!G555</f>
        <v>0</v>
      </c>
      <c r="H555" s="154" t="b">
        <f>Scenario!H827=OrigScenario!H555</f>
        <v>0</v>
      </c>
      <c r="I555" s="154" t="b">
        <f>Scenario!I827=OrigScenario!I555</f>
        <v>0</v>
      </c>
      <c r="J555" s="154" t="b">
        <f>Scenario!J827=OrigScenario!J555</f>
        <v>0</v>
      </c>
      <c r="K555" s="154" t="b">
        <f>Scenario!K827=OrigScenario!K555</f>
        <v>0</v>
      </c>
      <c r="L555" s="154" t="b">
        <f>Scenario!L827=OrigScenario!L555</f>
        <v>0</v>
      </c>
      <c r="M555" s="154" t="b">
        <f>Scenario!M827=OrigScenario!M555</f>
        <v>0</v>
      </c>
      <c r="N555" s="154" t="b">
        <f>Scenario!N827=OrigScenario!N555</f>
        <v>0</v>
      </c>
      <c r="O555" s="154" t="b">
        <f>Scenario!O827=OrigScenario!O555</f>
        <v>0</v>
      </c>
      <c r="P555" s="154" t="b">
        <f>Scenario!P827=OrigScenario!P555</f>
        <v>0</v>
      </c>
      <c r="Q555" s="154" t="b">
        <f>Scenario!Q827=OrigScenario!Q555</f>
        <v>0</v>
      </c>
      <c r="R555" s="154" t="b">
        <f>Scenario!R827=OrigScenario!R555</f>
        <v>0</v>
      </c>
      <c r="S555" s="154" t="b">
        <f>Scenario!S827=OrigScenario!S555</f>
        <v>0</v>
      </c>
      <c r="T555" s="154" t="b">
        <f>Scenario!T827=OrigScenario!T555</f>
        <v>0</v>
      </c>
      <c r="U555" s="154" t="b">
        <f>Scenario!U827=OrigScenario!U555</f>
        <v>0</v>
      </c>
      <c r="V555" s="154" t="b">
        <f>Scenario!V827=OrigScenario!V555</f>
        <v>0</v>
      </c>
      <c r="W555" s="154" t="b">
        <f>Scenario!W827=OrigScenario!W555</f>
        <v>0</v>
      </c>
      <c r="X555" s="154" t="b">
        <f>Scenario!X827=OrigScenario!X555</f>
        <v>0</v>
      </c>
      <c r="Y555" s="154" t="b">
        <f>Scenario!Y827=OrigScenario!Y555</f>
        <v>0</v>
      </c>
      <c r="Z555" s="154" t="b">
        <f>Scenario!Z827=OrigScenario!Z555</f>
        <v>0</v>
      </c>
      <c r="AA555" s="154" t="b">
        <f>Scenario!AA827=OrigScenario!AA555</f>
        <v>0</v>
      </c>
      <c r="AB555" s="154" t="b">
        <f>Scenario!AB827=OrigScenario!AB555</f>
        <v>0</v>
      </c>
      <c r="AC555" s="154" t="b">
        <f>Scenario!AC827=OrigScenario!AC555</f>
        <v>0</v>
      </c>
      <c r="AD555" s="154" t="b">
        <f>Scenario!AD827=OrigScenario!AD555</f>
        <v>0</v>
      </c>
      <c r="AE555" s="154" t="b">
        <f>Scenario!AE827=OrigScenario!AE555</f>
        <v>0</v>
      </c>
      <c r="AF555" s="154" t="b">
        <f>Scenario!AF827=OrigScenario!AF555</f>
        <v>0</v>
      </c>
      <c r="AG555" s="154" t="b">
        <f>Scenario!AG827=OrigScenario!AG555</f>
        <v>0</v>
      </c>
      <c r="AH555" s="154" t="b">
        <f>Scenario!AH827=OrigScenario!AH555</f>
        <v>0</v>
      </c>
      <c r="AI555" s="154" t="b">
        <f>Scenario!AI827=OrigScenario!AI555</f>
        <v>0</v>
      </c>
      <c r="AJ555" s="154" t="b">
        <f>Scenario!AJ827=OrigScenario!AJ555</f>
        <v>0</v>
      </c>
      <c r="AK555" s="154" t="b">
        <f>Scenario!AK827=OrigScenario!AK555</f>
        <v>0</v>
      </c>
      <c r="AL555" s="154" t="b">
        <f>Scenario!AL827=OrigScenario!AL555</f>
        <v>0</v>
      </c>
      <c r="AM555" s="154" t="b">
        <f>Scenario!AM827=OrigScenario!AM555</f>
        <v>0</v>
      </c>
      <c r="AN555" s="154" t="b">
        <f>Scenario!AN827=OrigScenario!AN555</f>
        <v>0</v>
      </c>
      <c r="AO555" s="154" t="b">
        <f>Scenario!AO827=OrigScenario!AO555</f>
        <v>0</v>
      </c>
      <c r="AP555" s="154" t="b">
        <f>Scenario!AP827=OrigScenario!AP555</f>
        <v>0</v>
      </c>
      <c r="AQ555" s="154" t="b">
        <f>Scenario!AQ827=OrigScenario!AQ555</f>
        <v>0</v>
      </c>
      <c r="AR555" s="154" t="b">
        <f>Scenario!AR827=OrigScenario!AR555</f>
        <v>0</v>
      </c>
      <c r="AS555" s="154" t="b">
        <f>Scenario!AS827=OrigScenario!AS555</f>
        <v>0</v>
      </c>
      <c r="AT555" s="154" t="b">
        <f>Scenario!AT827=OrigScenario!AT555</f>
        <v>0</v>
      </c>
      <c r="AU555" s="154" t="b">
        <f>Scenario!AU827=OrigScenario!AU555</f>
        <v>0</v>
      </c>
      <c r="AV555" s="155" t="b">
        <f>Scenario!AV827=OrigScenario!AV555</f>
        <v>0</v>
      </c>
    </row>
    <row r="556" spans="2:48" x14ac:dyDescent="0.2">
      <c r="B556" s="2" t="b">
        <f>Scenario!B828=OrigScenario!B556</f>
        <v>1</v>
      </c>
      <c r="C556" s="154" t="b">
        <f>Scenario!C828=OrigScenario!C556</f>
        <v>1</v>
      </c>
      <c r="D556" s="154" t="b">
        <f>Scenario!D828=OrigScenario!D556</f>
        <v>1</v>
      </c>
      <c r="E556" s="154" t="b">
        <f>Scenario!E828=OrigScenario!E556</f>
        <v>1</v>
      </c>
      <c r="F556" s="154" t="b">
        <f>Scenario!F828=OrigScenario!F556</f>
        <v>1</v>
      </c>
      <c r="G556" s="154" t="b">
        <f>Scenario!G828=OrigScenario!G556</f>
        <v>1</v>
      </c>
      <c r="H556" s="154" t="b">
        <f>Scenario!H828=OrigScenario!H556</f>
        <v>1</v>
      </c>
      <c r="I556" s="154" t="b">
        <f>Scenario!I828=OrigScenario!I556</f>
        <v>1</v>
      </c>
      <c r="J556" s="154" t="b">
        <f>Scenario!J828=OrigScenario!J556</f>
        <v>1</v>
      </c>
      <c r="K556" s="154" t="b">
        <f>Scenario!K828=OrigScenario!K556</f>
        <v>1</v>
      </c>
      <c r="L556" s="154" t="b">
        <f>Scenario!L828=OrigScenario!L556</f>
        <v>1</v>
      </c>
      <c r="M556" s="154" t="b">
        <f>Scenario!M828=OrigScenario!M556</f>
        <v>1</v>
      </c>
      <c r="N556" s="154" t="b">
        <f>Scenario!N828=OrigScenario!N556</f>
        <v>1</v>
      </c>
      <c r="O556" s="154" t="b">
        <f>Scenario!O828=OrigScenario!O556</f>
        <v>1</v>
      </c>
      <c r="P556" s="154" t="b">
        <f>Scenario!P828=OrigScenario!P556</f>
        <v>1</v>
      </c>
      <c r="Q556" s="154" t="b">
        <f>Scenario!Q828=OrigScenario!Q556</f>
        <v>1</v>
      </c>
      <c r="R556" s="154" t="b">
        <f>Scenario!R828=OrigScenario!R556</f>
        <v>1</v>
      </c>
      <c r="S556" s="154" t="b">
        <f>Scenario!S828=OrigScenario!S556</f>
        <v>1</v>
      </c>
      <c r="T556" s="154" t="b">
        <f>Scenario!T828=OrigScenario!T556</f>
        <v>1</v>
      </c>
      <c r="U556" s="154" t="b">
        <f>Scenario!U828=OrigScenario!U556</f>
        <v>1</v>
      </c>
      <c r="V556" s="154" t="b">
        <f>Scenario!V828=OrigScenario!V556</f>
        <v>1</v>
      </c>
      <c r="W556" s="154" t="b">
        <f>Scenario!W828=OrigScenario!W556</f>
        <v>1</v>
      </c>
      <c r="X556" s="154" t="b">
        <f>Scenario!X828=OrigScenario!X556</f>
        <v>1</v>
      </c>
      <c r="Y556" s="154" t="b">
        <f>Scenario!Y828=OrigScenario!Y556</f>
        <v>1</v>
      </c>
      <c r="Z556" s="154" t="b">
        <f>Scenario!Z828=OrigScenario!Z556</f>
        <v>1</v>
      </c>
      <c r="AA556" s="154" t="b">
        <f>Scenario!AA828=OrigScenario!AA556</f>
        <v>1</v>
      </c>
      <c r="AB556" s="154" t="b">
        <f>Scenario!AB828=OrigScenario!AB556</f>
        <v>1</v>
      </c>
      <c r="AC556" s="154" t="b">
        <f>Scenario!AC828=OrigScenario!AC556</f>
        <v>1</v>
      </c>
      <c r="AD556" s="154" t="b">
        <f>Scenario!AD828=OrigScenario!AD556</f>
        <v>1</v>
      </c>
      <c r="AE556" s="154" t="b">
        <f>Scenario!AE828=OrigScenario!AE556</f>
        <v>1</v>
      </c>
      <c r="AF556" s="154" t="b">
        <f>Scenario!AF828=OrigScenario!AF556</f>
        <v>1</v>
      </c>
      <c r="AG556" s="154" t="b">
        <f>Scenario!AG828=OrigScenario!AG556</f>
        <v>1</v>
      </c>
      <c r="AH556" s="154" t="b">
        <f>Scenario!AH828=OrigScenario!AH556</f>
        <v>1</v>
      </c>
      <c r="AI556" s="154" t="b">
        <f>Scenario!AI828=OrigScenario!AI556</f>
        <v>1</v>
      </c>
      <c r="AJ556" s="154" t="b">
        <f>Scenario!AJ828=OrigScenario!AJ556</f>
        <v>1</v>
      </c>
      <c r="AK556" s="154" t="b">
        <f>Scenario!AK828=OrigScenario!AK556</f>
        <v>1</v>
      </c>
      <c r="AL556" s="154" t="b">
        <f>Scenario!AL828=OrigScenario!AL556</f>
        <v>1</v>
      </c>
      <c r="AM556" s="154" t="b">
        <f>Scenario!AM828=OrigScenario!AM556</f>
        <v>1</v>
      </c>
      <c r="AN556" s="154" t="b">
        <f>Scenario!AN828=OrigScenario!AN556</f>
        <v>1</v>
      </c>
      <c r="AO556" s="154" t="b">
        <f>Scenario!AO828=OrigScenario!AO556</f>
        <v>1</v>
      </c>
      <c r="AP556" s="154" t="b">
        <f>Scenario!AP828=OrigScenario!AP556</f>
        <v>1</v>
      </c>
      <c r="AQ556" s="154" t="b">
        <f>Scenario!AQ828=OrigScenario!AQ556</f>
        <v>1</v>
      </c>
      <c r="AR556" s="154" t="b">
        <f>Scenario!AR828=OrigScenario!AR556</f>
        <v>1</v>
      </c>
      <c r="AS556" s="154" t="b">
        <f>Scenario!AS828=OrigScenario!AS556</f>
        <v>1</v>
      </c>
      <c r="AT556" s="154" t="b">
        <f>Scenario!AT828=OrigScenario!AT556</f>
        <v>1</v>
      </c>
      <c r="AU556" s="154" t="b">
        <f>Scenario!AU828=OrigScenario!AU556</f>
        <v>1</v>
      </c>
      <c r="AV556" s="155" t="b">
        <f>Scenario!AV828=OrigScenario!AV556</f>
        <v>1</v>
      </c>
    </row>
    <row r="557" spans="2:48" x14ac:dyDescent="0.2">
      <c r="B557" s="2" t="b">
        <f>Scenario!B829=OrigScenario!B557</f>
        <v>1</v>
      </c>
      <c r="C557" s="154" t="b">
        <f>Scenario!C829=OrigScenario!C557</f>
        <v>1</v>
      </c>
      <c r="D557" s="154" t="b">
        <f>Scenario!D829=OrigScenario!D557</f>
        <v>1</v>
      </c>
      <c r="E557" s="154" t="b">
        <f>Scenario!E829=OrigScenario!E557</f>
        <v>1</v>
      </c>
      <c r="F557" s="154" t="b">
        <f>Scenario!F829=OrigScenario!F557</f>
        <v>1</v>
      </c>
      <c r="G557" s="154" t="b">
        <f>Scenario!G829=OrigScenario!G557</f>
        <v>1</v>
      </c>
      <c r="H557" s="154" t="b">
        <f>Scenario!H829=OrigScenario!H557</f>
        <v>1</v>
      </c>
      <c r="I557" s="154" t="b">
        <f>Scenario!I829=OrigScenario!I557</f>
        <v>1</v>
      </c>
      <c r="J557" s="154" t="b">
        <f>Scenario!J829=OrigScenario!J557</f>
        <v>1</v>
      </c>
      <c r="K557" s="154" t="b">
        <f>Scenario!K829=OrigScenario!K557</f>
        <v>1</v>
      </c>
      <c r="L557" s="154" t="b">
        <f>Scenario!L829=OrigScenario!L557</f>
        <v>1</v>
      </c>
      <c r="M557" s="154" t="b">
        <f>Scenario!M829=OrigScenario!M557</f>
        <v>1</v>
      </c>
      <c r="N557" s="154" t="b">
        <f>Scenario!N829=OrigScenario!N557</f>
        <v>1</v>
      </c>
      <c r="O557" s="154" t="b">
        <f>Scenario!O829=OrigScenario!O557</f>
        <v>1</v>
      </c>
      <c r="P557" s="154" t="b">
        <f>Scenario!P829=OrigScenario!P557</f>
        <v>1</v>
      </c>
      <c r="Q557" s="154" t="b">
        <f>Scenario!Q829=OrigScenario!Q557</f>
        <v>1</v>
      </c>
      <c r="R557" s="154" t="b">
        <f>Scenario!R829=OrigScenario!R557</f>
        <v>1</v>
      </c>
      <c r="S557" s="154" t="b">
        <f>Scenario!S829=OrigScenario!S557</f>
        <v>1</v>
      </c>
      <c r="T557" s="154" t="b">
        <f>Scenario!T829=OrigScenario!T557</f>
        <v>1</v>
      </c>
      <c r="U557" s="154" t="b">
        <f>Scenario!U829=OrigScenario!U557</f>
        <v>1</v>
      </c>
      <c r="V557" s="154" t="b">
        <f>Scenario!V829=OrigScenario!V557</f>
        <v>1</v>
      </c>
      <c r="W557" s="154" t="b">
        <f>Scenario!W829=OrigScenario!W557</f>
        <v>1</v>
      </c>
      <c r="X557" s="154" t="b">
        <f>Scenario!X829=OrigScenario!X557</f>
        <v>1</v>
      </c>
      <c r="Y557" s="154" t="b">
        <f>Scenario!Y829=OrigScenario!Y557</f>
        <v>1</v>
      </c>
      <c r="Z557" s="154" t="b">
        <f>Scenario!Z829=OrigScenario!Z557</f>
        <v>1</v>
      </c>
      <c r="AA557" s="154" t="b">
        <f>Scenario!AA829=OrigScenario!AA557</f>
        <v>1</v>
      </c>
      <c r="AB557" s="154" t="b">
        <f>Scenario!AB829=OrigScenario!AB557</f>
        <v>1</v>
      </c>
      <c r="AC557" s="154" t="b">
        <f>Scenario!AC829=OrigScenario!AC557</f>
        <v>1</v>
      </c>
      <c r="AD557" s="154" t="b">
        <f>Scenario!AD829=OrigScenario!AD557</f>
        <v>1</v>
      </c>
      <c r="AE557" s="154" t="b">
        <f>Scenario!AE829=OrigScenario!AE557</f>
        <v>1</v>
      </c>
      <c r="AF557" s="154" t="b">
        <f>Scenario!AF829=OrigScenario!AF557</f>
        <v>1</v>
      </c>
      <c r="AG557" s="154" t="b">
        <f>Scenario!AG829=OrigScenario!AG557</f>
        <v>1</v>
      </c>
      <c r="AH557" s="154" t="b">
        <f>Scenario!AH829=OrigScenario!AH557</f>
        <v>1</v>
      </c>
      <c r="AI557" s="154" t="b">
        <f>Scenario!AI829=OrigScenario!AI557</f>
        <v>1</v>
      </c>
      <c r="AJ557" s="154" t="b">
        <f>Scenario!AJ829=OrigScenario!AJ557</f>
        <v>1</v>
      </c>
      <c r="AK557" s="154" t="b">
        <f>Scenario!AK829=OrigScenario!AK557</f>
        <v>1</v>
      </c>
      <c r="AL557" s="154" t="b">
        <f>Scenario!AL829=OrigScenario!AL557</f>
        <v>1</v>
      </c>
      <c r="AM557" s="154" t="b">
        <f>Scenario!AM829=OrigScenario!AM557</f>
        <v>1</v>
      </c>
      <c r="AN557" s="154" t="b">
        <f>Scenario!AN829=OrigScenario!AN557</f>
        <v>1</v>
      </c>
      <c r="AO557" s="154" t="b">
        <f>Scenario!AO829=OrigScenario!AO557</f>
        <v>1</v>
      </c>
      <c r="AP557" s="154" t="b">
        <f>Scenario!AP829=OrigScenario!AP557</f>
        <v>1</v>
      </c>
      <c r="AQ557" s="154" t="b">
        <f>Scenario!AQ829=OrigScenario!AQ557</f>
        <v>1</v>
      </c>
      <c r="AR557" s="154" t="b">
        <f>Scenario!AR829=OrigScenario!AR557</f>
        <v>1</v>
      </c>
      <c r="AS557" s="154" t="b">
        <f>Scenario!AS829=OrigScenario!AS557</f>
        <v>1</v>
      </c>
      <c r="AT557" s="154" t="b">
        <f>Scenario!AT829=OrigScenario!AT557</f>
        <v>1</v>
      </c>
      <c r="AU557" s="154" t="b">
        <f>Scenario!AU829=OrigScenario!AU557</f>
        <v>1</v>
      </c>
      <c r="AV557" s="155" t="b">
        <f>Scenario!AV829=OrigScenario!AV557</f>
        <v>1</v>
      </c>
    </row>
    <row r="558" spans="2:48" x14ac:dyDescent="0.2">
      <c r="B558" s="2" t="b">
        <f>Scenario!B830=OrigScenario!B558</f>
        <v>1</v>
      </c>
      <c r="C558" s="154" t="b">
        <f>Scenario!C830=OrigScenario!C558</f>
        <v>0</v>
      </c>
      <c r="D558" s="154" t="b">
        <f>Scenario!D830=OrigScenario!D558</f>
        <v>0</v>
      </c>
      <c r="E558" s="154" t="b">
        <f>Scenario!E830=OrigScenario!E558</f>
        <v>0</v>
      </c>
      <c r="F558" s="154" t="b">
        <f>Scenario!F830=OrigScenario!F558</f>
        <v>0</v>
      </c>
      <c r="G558" s="154" t="b">
        <f>Scenario!G830=OrigScenario!G558</f>
        <v>0</v>
      </c>
      <c r="H558" s="154" t="b">
        <f>Scenario!H830=OrigScenario!H558</f>
        <v>0</v>
      </c>
      <c r="I558" s="154" t="b">
        <f>Scenario!I830=OrigScenario!I558</f>
        <v>0</v>
      </c>
      <c r="J558" s="154" t="b">
        <f>Scenario!J830=OrigScenario!J558</f>
        <v>0</v>
      </c>
      <c r="K558" s="154" t="b">
        <f>Scenario!K830=OrigScenario!K558</f>
        <v>0</v>
      </c>
      <c r="L558" s="154" t="b">
        <f>Scenario!L830=OrigScenario!L558</f>
        <v>0</v>
      </c>
      <c r="M558" s="154" t="b">
        <f>Scenario!M830=OrigScenario!M558</f>
        <v>0</v>
      </c>
      <c r="N558" s="154" t="b">
        <f>Scenario!N830=OrigScenario!N558</f>
        <v>0</v>
      </c>
      <c r="O558" s="154" t="b">
        <f>Scenario!O830=OrigScenario!O558</f>
        <v>0</v>
      </c>
      <c r="P558" s="154" t="b">
        <f>Scenario!P830=OrigScenario!P558</f>
        <v>0</v>
      </c>
      <c r="Q558" s="154" t="b">
        <f>Scenario!Q830=OrigScenario!Q558</f>
        <v>0</v>
      </c>
      <c r="R558" s="154" t="b">
        <f>Scenario!R830=OrigScenario!R558</f>
        <v>0</v>
      </c>
      <c r="S558" s="154" t="b">
        <f>Scenario!S830=OrigScenario!S558</f>
        <v>0</v>
      </c>
      <c r="T558" s="154" t="b">
        <f>Scenario!T830=OrigScenario!T558</f>
        <v>0</v>
      </c>
      <c r="U558" s="154" t="b">
        <f>Scenario!U830=OrigScenario!U558</f>
        <v>0</v>
      </c>
      <c r="V558" s="154" t="b">
        <f>Scenario!V830=OrigScenario!V558</f>
        <v>0</v>
      </c>
      <c r="W558" s="154" t="b">
        <f>Scenario!W830=OrigScenario!W558</f>
        <v>0</v>
      </c>
      <c r="X558" s="154" t="b">
        <f>Scenario!X830=OrigScenario!X558</f>
        <v>0</v>
      </c>
      <c r="Y558" s="154" t="b">
        <f>Scenario!Y830=OrigScenario!Y558</f>
        <v>0</v>
      </c>
      <c r="Z558" s="154" t="b">
        <f>Scenario!Z830=OrigScenario!Z558</f>
        <v>0</v>
      </c>
      <c r="AA558" s="154" t="b">
        <f>Scenario!AA830=OrigScenario!AA558</f>
        <v>0</v>
      </c>
      <c r="AB558" s="154" t="b">
        <f>Scenario!AB830=OrigScenario!AB558</f>
        <v>0</v>
      </c>
      <c r="AC558" s="154" t="b">
        <f>Scenario!AC830=OrigScenario!AC558</f>
        <v>0</v>
      </c>
      <c r="AD558" s="154" t="b">
        <f>Scenario!AD830=OrigScenario!AD558</f>
        <v>0</v>
      </c>
      <c r="AE558" s="154" t="b">
        <f>Scenario!AE830=OrigScenario!AE558</f>
        <v>0</v>
      </c>
      <c r="AF558" s="154" t="b">
        <f>Scenario!AF830=OrigScenario!AF558</f>
        <v>0</v>
      </c>
      <c r="AG558" s="154" t="b">
        <f>Scenario!AG830=OrigScenario!AG558</f>
        <v>0</v>
      </c>
      <c r="AH558" s="154" t="b">
        <f>Scenario!AH830=OrigScenario!AH558</f>
        <v>0</v>
      </c>
      <c r="AI558" s="154" t="b">
        <f>Scenario!AI830=OrigScenario!AI558</f>
        <v>0</v>
      </c>
      <c r="AJ558" s="154" t="b">
        <f>Scenario!AJ830=OrigScenario!AJ558</f>
        <v>0</v>
      </c>
      <c r="AK558" s="154" t="b">
        <f>Scenario!AK830=OrigScenario!AK558</f>
        <v>0</v>
      </c>
      <c r="AL558" s="154" t="b">
        <f>Scenario!AL830=OrigScenario!AL558</f>
        <v>0</v>
      </c>
      <c r="AM558" s="154" t="b">
        <f>Scenario!AM830=OrigScenario!AM558</f>
        <v>0</v>
      </c>
      <c r="AN558" s="154" t="b">
        <f>Scenario!AN830=OrigScenario!AN558</f>
        <v>0</v>
      </c>
      <c r="AO558" s="154" t="b">
        <f>Scenario!AO830=OrigScenario!AO558</f>
        <v>0</v>
      </c>
      <c r="AP558" s="154" t="b">
        <f>Scenario!AP830=OrigScenario!AP558</f>
        <v>0</v>
      </c>
      <c r="AQ558" s="154" t="b">
        <f>Scenario!AQ830=OrigScenario!AQ558</f>
        <v>0</v>
      </c>
      <c r="AR558" s="154" t="b">
        <f>Scenario!AR830=OrigScenario!AR558</f>
        <v>0</v>
      </c>
      <c r="AS558" s="154" t="b">
        <f>Scenario!AS830=OrigScenario!AS558</f>
        <v>0</v>
      </c>
      <c r="AT558" s="154" t="b">
        <f>Scenario!AT830=OrigScenario!AT558</f>
        <v>0</v>
      </c>
      <c r="AU558" s="154" t="b">
        <f>Scenario!AU830=OrigScenario!AU558</f>
        <v>0</v>
      </c>
      <c r="AV558" s="155" t="b">
        <f>Scenario!AV830=OrigScenario!AV558</f>
        <v>0</v>
      </c>
    </row>
    <row r="559" spans="2:48" x14ac:dyDescent="0.2">
      <c r="B559" s="2" t="b">
        <f>Scenario!B831=OrigScenario!B559</f>
        <v>1</v>
      </c>
      <c r="C559" s="154" t="b">
        <f>Scenario!C831=OrigScenario!C559</f>
        <v>0</v>
      </c>
      <c r="D559" s="154" t="b">
        <f>Scenario!D831=OrigScenario!D559</f>
        <v>0</v>
      </c>
      <c r="E559" s="154" t="b">
        <f>Scenario!E831=OrigScenario!E559</f>
        <v>0</v>
      </c>
      <c r="F559" s="154" t="b">
        <f>Scenario!F831=OrigScenario!F559</f>
        <v>0</v>
      </c>
      <c r="G559" s="154" t="b">
        <f>Scenario!G831=OrigScenario!G559</f>
        <v>0</v>
      </c>
      <c r="H559" s="154" t="b">
        <f>Scenario!H831=OrigScenario!H559</f>
        <v>0</v>
      </c>
      <c r="I559" s="154" t="b">
        <f>Scenario!I831=OrigScenario!I559</f>
        <v>0</v>
      </c>
      <c r="J559" s="154" t="b">
        <f>Scenario!J831=OrigScenario!J559</f>
        <v>0</v>
      </c>
      <c r="K559" s="154" t="b">
        <f>Scenario!K831=OrigScenario!K559</f>
        <v>0</v>
      </c>
      <c r="L559" s="154" t="b">
        <f>Scenario!L831=OrigScenario!L559</f>
        <v>0</v>
      </c>
      <c r="M559" s="154" t="b">
        <f>Scenario!M831=OrigScenario!M559</f>
        <v>0</v>
      </c>
      <c r="N559" s="154" t="b">
        <f>Scenario!N831=OrigScenario!N559</f>
        <v>0</v>
      </c>
      <c r="O559" s="154" t="b">
        <f>Scenario!O831=OrigScenario!O559</f>
        <v>0</v>
      </c>
      <c r="P559" s="154" t="b">
        <f>Scenario!P831=OrigScenario!P559</f>
        <v>0</v>
      </c>
      <c r="Q559" s="154" t="b">
        <f>Scenario!Q831=OrigScenario!Q559</f>
        <v>0</v>
      </c>
      <c r="R559" s="154" t="b">
        <f>Scenario!R831=OrigScenario!R559</f>
        <v>0</v>
      </c>
      <c r="S559" s="154" t="b">
        <f>Scenario!S831=OrigScenario!S559</f>
        <v>0</v>
      </c>
      <c r="T559" s="154" t="b">
        <f>Scenario!T831=OrigScenario!T559</f>
        <v>0</v>
      </c>
      <c r="U559" s="154" t="b">
        <f>Scenario!U831=OrigScenario!U559</f>
        <v>0</v>
      </c>
      <c r="V559" s="154" t="b">
        <f>Scenario!V831=OrigScenario!V559</f>
        <v>0</v>
      </c>
      <c r="W559" s="154" t="b">
        <f>Scenario!W831=OrigScenario!W559</f>
        <v>0</v>
      </c>
      <c r="X559" s="154" t="b">
        <f>Scenario!X831=OrigScenario!X559</f>
        <v>0</v>
      </c>
      <c r="Y559" s="154" t="b">
        <f>Scenario!Y831=OrigScenario!Y559</f>
        <v>0</v>
      </c>
      <c r="Z559" s="154" t="b">
        <f>Scenario!Z831=OrigScenario!Z559</f>
        <v>0</v>
      </c>
      <c r="AA559" s="154" t="b">
        <f>Scenario!AA831=OrigScenario!AA559</f>
        <v>0</v>
      </c>
      <c r="AB559" s="154" t="b">
        <f>Scenario!AB831=OrigScenario!AB559</f>
        <v>0</v>
      </c>
      <c r="AC559" s="154" t="b">
        <f>Scenario!AC831=OrigScenario!AC559</f>
        <v>0</v>
      </c>
      <c r="AD559" s="154" t="b">
        <f>Scenario!AD831=OrigScenario!AD559</f>
        <v>0</v>
      </c>
      <c r="AE559" s="154" t="b">
        <f>Scenario!AE831=OrigScenario!AE559</f>
        <v>0</v>
      </c>
      <c r="AF559" s="154" t="b">
        <f>Scenario!AF831=OrigScenario!AF559</f>
        <v>0</v>
      </c>
      <c r="AG559" s="154" t="b">
        <f>Scenario!AG831=OrigScenario!AG559</f>
        <v>0</v>
      </c>
      <c r="AH559" s="154" t="b">
        <f>Scenario!AH831=OrigScenario!AH559</f>
        <v>0</v>
      </c>
      <c r="AI559" s="154" t="b">
        <f>Scenario!AI831=OrigScenario!AI559</f>
        <v>0</v>
      </c>
      <c r="AJ559" s="154" t="b">
        <f>Scenario!AJ831=OrigScenario!AJ559</f>
        <v>0</v>
      </c>
      <c r="AK559" s="154" t="b">
        <f>Scenario!AK831=OrigScenario!AK559</f>
        <v>0</v>
      </c>
      <c r="AL559" s="154" t="b">
        <f>Scenario!AL831=OrigScenario!AL559</f>
        <v>0</v>
      </c>
      <c r="AM559" s="154" t="b">
        <f>Scenario!AM831=OrigScenario!AM559</f>
        <v>0</v>
      </c>
      <c r="AN559" s="154" t="b">
        <f>Scenario!AN831=OrigScenario!AN559</f>
        <v>0</v>
      </c>
      <c r="AO559" s="154" t="b">
        <f>Scenario!AO831=OrigScenario!AO559</f>
        <v>0</v>
      </c>
      <c r="AP559" s="154" t="b">
        <f>Scenario!AP831=OrigScenario!AP559</f>
        <v>0</v>
      </c>
      <c r="AQ559" s="154" t="b">
        <f>Scenario!AQ831=OrigScenario!AQ559</f>
        <v>0</v>
      </c>
      <c r="AR559" s="154" t="b">
        <f>Scenario!AR831=OrigScenario!AR559</f>
        <v>0</v>
      </c>
      <c r="AS559" s="154" t="b">
        <f>Scenario!AS831=OrigScenario!AS559</f>
        <v>0</v>
      </c>
      <c r="AT559" s="154" t="b">
        <f>Scenario!AT831=OrigScenario!AT559</f>
        <v>0</v>
      </c>
      <c r="AU559" s="154" t="b">
        <f>Scenario!AU831=OrigScenario!AU559</f>
        <v>0</v>
      </c>
      <c r="AV559" s="155" t="b">
        <f>Scenario!AV831=OrigScenario!AV559</f>
        <v>0</v>
      </c>
    </row>
    <row r="560" spans="2:48" x14ac:dyDescent="0.2">
      <c r="B560" s="2" t="b">
        <f>Scenario!B832=OrigScenario!B560</f>
        <v>1</v>
      </c>
      <c r="C560" s="154" t="b">
        <f>Scenario!C832=OrigScenario!C560</f>
        <v>1</v>
      </c>
      <c r="D560" s="154" t="b">
        <f>Scenario!D832=OrigScenario!D560</f>
        <v>1</v>
      </c>
      <c r="E560" s="154" t="b">
        <f>Scenario!E832=OrigScenario!E560</f>
        <v>1</v>
      </c>
      <c r="F560" s="154" t="b">
        <f>Scenario!F832=OrigScenario!F560</f>
        <v>1</v>
      </c>
      <c r="G560" s="154" t="b">
        <f>Scenario!G832=OrigScenario!G560</f>
        <v>1</v>
      </c>
      <c r="H560" s="154" t="b">
        <f>Scenario!H832=OrigScenario!H560</f>
        <v>1</v>
      </c>
      <c r="I560" s="154" t="b">
        <f>Scenario!I832=OrigScenario!I560</f>
        <v>1</v>
      </c>
      <c r="J560" s="154" t="b">
        <f>Scenario!J832=OrigScenario!J560</f>
        <v>1</v>
      </c>
      <c r="K560" s="154" t="b">
        <f>Scenario!K832=OrigScenario!K560</f>
        <v>1</v>
      </c>
      <c r="L560" s="154" t="b">
        <f>Scenario!L832=OrigScenario!L560</f>
        <v>1</v>
      </c>
      <c r="M560" s="154" t="b">
        <f>Scenario!M832=OrigScenario!M560</f>
        <v>1</v>
      </c>
      <c r="N560" s="154" t="b">
        <f>Scenario!N832=OrigScenario!N560</f>
        <v>1</v>
      </c>
      <c r="O560" s="154" t="b">
        <f>Scenario!O832=OrigScenario!O560</f>
        <v>1</v>
      </c>
      <c r="P560" s="154" t="b">
        <f>Scenario!P832=OrigScenario!P560</f>
        <v>1</v>
      </c>
      <c r="Q560" s="154" t="b">
        <f>Scenario!Q832=OrigScenario!Q560</f>
        <v>1</v>
      </c>
      <c r="R560" s="154" t="b">
        <f>Scenario!R832=OrigScenario!R560</f>
        <v>1</v>
      </c>
      <c r="S560" s="154" t="b">
        <f>Scenario!S832=OrigScenario!S560</f>
        <v>1</v>
      </c>
      <c r="T560" s="154" t="b">
        <f>Scenario!T832=OrigScenario!T560</f>
        <v>1</v>
      </c>
      <c r="U560" s="154" t="b">
        <f>Scenario!U832=OrigScenario!U560</f>
        <v>1</v>
      </c>
      <c r="V560" s="154" t="b">
        <f>Scenario!V832=OrigScenario!V560</f>
        <v>1</v>
      </c>
      <c r="W560" s="154" t="b">
        <f>Scenario!W832=OrigScenario!W560</f>
        <v>1</v>
      </c>
      <c r="X560" s="154" t="b">
        <f>Scenario!X832=OrigScenario!X560</f>
        <v>1</v>
      </c>
      <c r="Y560" s="154" t="b">
        <f>Scenario!Y832=OrigScenario!Y560</f>
        <v>1</v>
      </c>
      <c r="Z560" s="154" t="b">
        <f>Scenario!Z832=OrigScenario!Z560</f>
        <v>1</v>
      </c>
      <c r="AA560" s="154" t="b">
        <f>Scenario!AA832=OrigScenario!AA560</f>
        <v>1</v>
      </c>
      <c r="AB560" s="154" t="b">
        <f>Scenario!AB832=OrigScenario!AB560</f>
        <v>1</v>
      </c>
      <c r="AC560" s="154" t="b">
        <f>Scenario!AC832=OrigScenario!AC560</f>
        <v>1</v>
      </c>
      <c r="AD560" s="154" t="b">
        <f>Scenario!AD832=OrigScenario!AD560</f>
        <v>1</v>
      </c>
      <c r="AE560" s="154" t="b">
        <f>Scenario!AE832=OrigScenario!AE560</f>
        <v>1</v>
      </c>
      <c r="AF560" s="154" t="b">
        <f>Scenario!AF832=OrigScenario!AF560</f>
        <v>1</v>
      </c>
      <c r="AG560" s="154" t="b">
        <f>Scenario!AG832=OrigScenario!AG560</f>
        <v>1</v>
      </c>
      <c r="AH560" s="154" t="b">
        <f>Scenario!AH832=OrigScenario!AH560</f>
        <v>1</v>
      </c>
      <c r="AI560" s="154" t="b">
        <f>Scenario!AI832=OrigScenario!AI560</f>
        <v>1</v>
      </c>
      <c r="AJ560" s="154" t="b">
        <f>Scenario!AJ832=OrigScenario!AJ560</f>
        <v>1</v>
      </c>
      <c r="AK560" s="154" t="b">
        <f>Scenario!AK832=OrigScenario!AK560</f>
        <v>1</v>
      </c>
      <c r="AL560" s="154" t="b">
        <f>Scenario!AL832=OrigScenario!AL560</f>
        <v>1</v>
      </c>
      <c r="AM560" s="154" t="b">
        <f>Scenario!AM832=OrigScenario!AM560</f>
        <v>1</v>
      </c>
      <c r="AN560" s="154" t="b">
        <f>Scenario!AN832=OrigScenario!AN560</f>
        <v>1</v>
      </c>
      <c r="AO560" s="154" t="b">
        <f>Scenario!AO832=OrigScenario!AO560</f>
        <v>1</v>
      </c>
      <c r="AP560" s="154" t="b">
        <f>Scenario!AP832=OrigScenario!AP560</f>
        <v>1</v>
      </c>
      <c r="AQ560" s="154" t="b">
        <f>Scenario!AQ832=OrigScenario!AQ560</f>
        <v>1</v>
      </c>
      <c r="AR560" s="154" t="b">
        <f>Scenario!AR832=OrigScenario!AR560</f>
        <v>1</v>
      </c>
      <c r="AS560" s="154" t="b">
        <f>Scenario!AS832=OrigScenario!AS560</f>
        <v>1</v>
      </c>
      <c r="AT560" s="154" t="b">
        <f>Scenario!AT832=OrigScenario!AT560</f>
        <v>1</v>
      </c>
      <c r="AU560" s="154" t="b">
        <f>Scenario!AU832=OrigScenario!AU560</f>
        <v>1</v>
      </c>
      <c r="AV560" s="155" t="b">
        <f>Scenario!AV832=OrigScenario!AV560</f>
        <v>1</v>
      </c>
    </row>
    <row r="561" spans="2:48" x14ac:dyDescent="0.2">
      <c r="B561" s="2" t="b">
        <f>Scenario!B833=OrigScenario!B561</f>
        <v>1</v>
      </c>
      <c r="C561" s="154" t="b">
        <f>Scenario!C833=OrigScenario!C561</f>
        <v>1</v>
      </c>
      <c r="D561" s="154" t="b">
        <f>Scenario!D833=OrigScenario!D561</f>
        <v>1</v>
      </c>
      <c r="E561" s="154" t="b">
        <f>Scenario!E833=OrigScenario!E561</f>
        <v>1</v>
      </c>
      <c r="F561" s="154" t="b">
        <f>Scenario!F833=OrigScenario!F561</f>
        <v>1</v>
      </c>
      <c r="G561" s="154" t="b">
        <f>Scenario!G833=OrigScenario!G561</f>
        <v>1</v>
      </c>
      <c r="H561" s="154" t="b">
        <f>Scenario!H833=OrigScenario!H561</f>
        <v>1</v>
      </c>
      <c r="I561" s="154" t="b">
        <f>Scenario!I833=OrigScenario!I561</f>
        <v>1</v>
      </c>
      <c r="J561" s="154" t="b">
        <f>Scenario!J833=OrigScenario!J561</f>
        <v>1</v>
      </c>
      <c r="K561" s="154" t="b">
        <f>Scenario!K833=OrigScenario!K561</f>
        <v>1</v>
      </c>
      <c r="L561" s="154" t="b">
        <f>Scenario!L833=OrigScenario!L561</f>
        <v>1</v>
      </c>
      <c r="M561" s="154" t="b">
        <f>Scenario!M833=OrigScenario!M561</f>
        <v>1</v>
      </c>
      <c r="N561" s="154" t="b">
        <f>Scenario!N833=OrigScenario!N561</f>
        <v>1</v>
      </c>
      <c r="O561" s="154" t="b">
        <f>Scenario!O833=OrigScenario!O561</f>
        <v>1</v>
      </c>
      <c r="P561" s="154" t="b">
        <f>Scenario!P833=OrigScenario!P561</f>
        <v>1</v>
      </c>
      <c r="Q561" s="154" t="b">
        <f>Scenario!Q833=OrigScenario!Q561</f>
        <v>1</v>
      </c>
      <c r="R561" s="154" t="b">
        <f>Scenario!R833=OrigScenario!R561</f>
        <v>1</v>
      </c>
      <c r="S561" s="154" t="b">
        <f>Scenario!S833=OrigScenario!S561</f>
        <v>1</v>
      </c>
      <c r="T561" s="154" t="b">
        <f>Scenario!T833=OrigScenario!T561</f>
        <v>1</v>
      </c>
      <c r="U561" s="154" t="b">
        <f>Scenario!U833=OrigScenario!U561</f>
        <v>1</v>
      </c>
      <c r="V561" s="154" t="b">
        <f>Scenario!V833=OrigScenario!V561</f>
        <v>1</v>
      </c>
      <c r="W561" s="154" t="b">
        <f>Scenario!W833=OrigScenario!W561</f>
        <v>1</v>
      </c>
      <c r="X561" s="154" t="b">
        <f>Scenario!X833=OrigScenario!X561</f>
        <v>1</v>
      </c>
      <c r="Y561" s="154" t="b">
        <f>Scenario!Y833=OrigScenario!Y561</f>
        <v>1</v>
      </c>
      <c r="Z561" s="154" t="b">
        <f>Scenario!Z833=OrigScenario!Z561</f>
        <v>1</v>
      </c>
      <c r="AA561" s="154" t="b">
        <f>Scenario!AA833=OrigScenario!AA561</f>
        <v>1</v>
      </c>
      <c r="AB561" s="154" t="b">
        <f>Scenario!AB833=OrigScenario!AB561</f>
        <v>1</v>
      </c>
      <c r="AC561" s="154" t="b">
        <f>Scenario!AC833=OrigScenario!AC561</f>
        <v>1</v>
      </c>
      <c r="AD561" s="154" t="b">
        <f>Scenario!AD833=OrigScenario!AD561</f>
        <v>1</v>
      </c>
      <c r="AE561" s="154" t="b">
        <f>Scenario!AE833=OrigScenario!AE561</f>
        <v>1</v>
      </c>
      <c r="AF561" s="154" t="b">
        <f>Scenario!AF833=OrigScenario!AF561</f>
        <v>1</v>
      </c>
      <c r="AG561" s="154" t="b">
        <f>Scenario!AG833=OrigScenario!AG561</f>
        <v>1</v>
      </c>
      <c r="AH561" s="154" t="b">
        <f>Scenario!AH833=OrigScenario!AH561</f>
        <v>1</v>
      </c>
      <c r="AI561" s="154" t="b">
        <f>Scenario!AI833=OrigScenario!AI561</f>
        <v>1</v>
      </c>
      <c r="AJ561" s="154" t="b">
        <f>Scenario!AJ833=OrigScenario!AJ561</f>
        <v>1</v>
      </c>
      <c r="AK561" s="154" t="b">
        <f>Scenario!AK833=OrigScenario!AK561</f>
        <v>1</v>
      </c>
      <c r="AL561" s="154" t="b">
        <f>Scenario!AL833=OrigScenario!AL561</f>
        <v>1</v>
      </c>
      <c r="AM561" s="154" t="b">
        <f>Scenario!AM833=OrigScenario!AM561</f>
        <v>1</v>
      </c>
      <c r="AN561" s="154" t="b">
        <f>Scenario!AN833=OrigScenario!AN561</f>
        <v>1</v>
      </c>
      <c r="AO561" s="154" t="b">
        <f>Scenario!AO833=OrigScenario!AO561</f>
        <v>1</v>
      </c>
      <c r="AP561" s="154" t="b">
        <f>Scenario!AP833=OrigScenario!AP561</f>
        <v>1</v>
      </c>
      <c r="AQ561" s="154" t="b">
        <f>Scenario!AQ833=OrigScenario!AQ561</f>
        <v>1</v>
      </c>
      <c r="AR561" s="154" t="b">
        <f>Scenario!AR833=OrigScenario!AR561</f>
        <v>1</v>
      </c>
      <c r="AS561" s="154" t="b">
        <f>Scenario!AS833=OrigScenario!AS561</f>
        <v>1</v>
      </c>
      <c r="AT561" s="154" t="b">
        <f>Scenario!AT833=OrigScenario!AT561</f>
        <v>1</v>
      </c>
      <c r="AU561" s="154" t="b">
        <f>Scenario!AU833=OrigScenario!AU561</f>
        <v>1</v>
      </c>
      <c r="AV561" s="155" t="b">
        <f>Scenario!AV833=OrigScenario!AV561</f>
        <v>1</v>
      </c>
    </row>
    <row r="562" spans="2:48" x14ac:dyDescent="0.2">
      <c r="B562" s="2" t="b">
        <f>Scenario!B834=OrigScenario!B562</f>
        <v>1</v>
      </c>
      <c r="C562" s="154" t="b">
        <f>Scenario!C834=OrigScenario!C562</f>
        <v>1</v>
      </c>
      <c r="D562" s="154" t="b">
        <f>Scenario!D834=OrigScenario!D562</f>
        <v>1</v>
      </c>
      <c r="E562" s="154" t="b">
        <f>Scenario!E834=OrigScenario!E562</f>
        <v>1</v>
      </c>
      <c r="F562" s="154" t="b">
        <f>Scenario!F834=OrigScenario!F562</f>
        <v>1</v>
      </c>
      <c r="G562" s="154" t="b">
        <f>Scenario!G834=OrigScenario!G562</f>
        <v>1</v>
      </c>
      <c r="H562" s="154" t="b">
        <f>Scenario!H834=OrigScenario!H562</f>
        <v>1</v>
      </c>
      <c r="I562" s="154" t="b">
        <f>Scenario!I834=OrigScenario!I562</f>
        <v>1</v>
      </c>
      <c r="J562" s="154" t="b">
        <f>Scenario!J834=OrigScenario!J562</f>
        <v>1</v>
      </c>
      <c r="K562" s="154" t="b">
        <f>Scenario!K834=OrigScenario!K562</f>
        <v>1</v>
      </c>
      <c r="L562" s="154" t="b">
        <f>Scenario!L834=OrigScenario!L562</f>
        <v>1</v>
      </c>
      <c r="M562" s="154" t="b">
        <f>Scenario!M834=OrigScenario!M562</f>
        <v>1</v>
      </c>
      <c r="N562" s="154" t="b">
        <f>Scenario!N834=OrigScenario!N562</f>
        <v>1</v>
      </c>
      <c r="O562" s="154" t="b">
        <f>Scenario!O834=OrigScenario!O562</f>
        <v>1</v>
      </c>
      <c r="P562" s="154" t="b">
        <f>Scenario!P834=OrigScenario!P562</f>
        <v>1</v>
      </c>
      <c r="Q562" s="154" t="b">
        <f>Scenario!Q834=OrigScenario!Q562</f>
        <v>1</v>
      </c>
      <c r="R562" s="154" t="b">
        <f>Scenario!R834=OrigScenario!R562</f>
        <v>1</v>
      </c>
      <c r="S562" s="154" t="b">
        <f>Scenario!S834=OrigScenario!S562</f>
        <v>1</v>
      </c>
      <c r="T562" s="154" t="b">
        <f>Scenario!T834=OrigScenario!T562</f>
        <v>1</v>
      </c>
      <c r="U562" s="154" t="b">
        <f>Scenario!U834=OrigScenario!U562</f>
        <v>1</v>
      </c>
      <c r="V562" s="154" t="b">
        <f>Scenario!V834=OrigScenario!V562</f>
        <v>1</v>
      </c>
      <c r="W562" s="154" t="b">
        <f>Scenario!W834=OrigScenario!W562</f>
        <v>1</v>
      </c>
      <c r="X562" s="154" t="b">
        <f>Scenario!X834=OrigScenario!X562</f>
        <v>1</v>
      </c>
      <c r="Y562" s="154" t="b">
        <f>Scenario!Y834=OrigScenario!Y562</f>
        <v>1</v>
      </c>
      <c r="Z562" s="154" t="b">
        <f>Scenario!Z834=OrigScenario!Z562</f>
        <v>1</v>
      </c>
      <c r="AA562" s="154" t="b">
        <f>Scenario!AA834=OrigScenario!AA562</f>
        <v>1</v>
      </c>
      <c r="AB562" s="154" t="b">
        <f>Scenario!AB834=OrigScenario!AB562</f>
        <v>1</v>
      </c>
      <c r="AC562" s="154" t="b">
        <f>Scenario!AC834=OrigScenario!AC562</f>
        <v>1</v>
      </c>
      <c r="AD562" s="154" t="b">
        <f>Scenario!AD834=OrigScenario!AD562</f>
        <v>1</v>
      </c>
      <c r="AE562" s="154" t="b">
        <f>Scenario!AE834=OrigScenario!AE562</f>
        <v>1</v>
      </c>
      <c r="AF562" s="154" t="b">
        <f>Scenario!AF834=OrigScenario!AF562</f>
        <v>1</v>
      </c>
      <c r="AG562" s="154" t="b">
        <f>Scenario!AG834=OrigScenario!AG562</f>
        <v>1</v>
      </c>
      <c r="AH562" s="154" t="b">
        <f>Scenario!AH834=OrigScenario!AH562</f>
        <v>1</v>
      </c>
      <c r="AI562" s="154" t="b">
        <f>Scenario!AI834=OrigScenario!AI562</f>
        <v>1</v>
      </c>
      <c r="AJ562" s="154" t="b">
        <f>Scenario!AJ834=OrigScenario!AJ562</f>
        <v>1</v>
      </c>
      <c r="AK562" s="154" t="b">
        <f>Scenario!AK834=OrigScenario!AK562</f>
        <v>1</v>
      </c>
      <c r="AL562" s="154" t="b">
        <f>Scenario!AL834=OrigScenario!AL562</f>
        <v>1</v>
      </c>
      <c r="AM562" s="154" t="b">
        <f>Scenario!AM834=OrigScenario!AM562</f>
        <v>1</v>
      </c>
      <c r="AN562" s="154" t="b">
        <f>Scenario!AN834=OrigScenario!AN562</f>
        <v>1</v>
      </c>
      <c r="AO562" s="154" t="b">
        <f>Scenario!AO834=OrigScenario!AO562</f>
        <v>1</v>
      </c>
      <c r="AP562" s="154" t="b">
        <f>Scenario!AP834=OrigScenario!AP562</f>
        <v>1</v>
      </c>
      <c r="AQ562" s="154" t="b">
        <f>Scenario!AQ834=OrigScenario!AQ562</f>
        <v>1</v>
      </c>
      <c r="AR562" s="154" t="b">
        <f>Scenario!AR834=OrigScenario!AR562</f>
        <v>1</v>
      </c>
      <c r="AS562" s="154" t="b">
        <f>Scenario!AS834=OrigScenario!AS562</f>
        <v>1</v>
      </c>
      <c r="AT562" s="154" t="b">
        <f>Scenario!AT834=OrigScenario!AT562</f>
        <v>1</v>
      </c>
      <c r="AU562" s="154" t="b">
        <f>Scenario!AU834=OrigScenario!AU562</f>
        <v>1</v>
      </c>
      <c r="AV562" s="155" t="b">
        <f>Scenario!AV834=OrigScenario!AV562</f>
        <v>1</v>
      </c>
    </row>
    <row r="563" spans="2:48" x14ac:dyDescent="0.2">
      <c r="B563" s="2" t="b">
        <f>Scenario!B835=OrigScenario!B563</f>
        <v>1</v>
      </c>
      <c r="C563" s="154" t="b">
        <f>Scenario!C835=OrigScenario!C563</f>
        <v>1</v>
      </c>
      <c r="D563" s="154" t="b">
        <f>Scenario!D835=OrigScenario!D563</f>
        <v>1</v>
      </c>
      <c r="E563" s="154" t="b">
        <f>Scenario!E835=OrigScenario!E563</f>
        <v>1</v>
      </c>
      <c r="F563" s="154" t="b">
        <f>Scenario!F835=OrigScenario!F563</f>
        <v>1</v>
      </c>
      <c r="G563" s="154" t="b">
        <f>Scenario!G835=OrigScenario!G563</f>
        <v>1</v>
      </c>
      <c r="H563" s="154" t="b">
        <f>Scenario!H835=OrigScenario!H563</f>
        <v>1</v>
      </c>
      <c r="I563" s="154" t="b">
        <f>Scenario!I835=OrigScenario!I563</f>
        <v>1</v>
      </c>
      <c r="J563" s="154" t="b">
        <f>Scenario!J835=OrigScenario!J563</f>
        <v>1</v>
      </c>
      <c r="K563" s="154" t="b">
        <f>Scenario!K835=OrigScenario!K563</f>
        <v>1</v>
      </c>
      <c r="L563" s="154" t="b">
        <f>Scenario!L835=OrigScenario!L563</f>
        <v>1</v>
      </c>
      <c r="M563" s="154" t="b">
        <f>Scenario!M835=OrigScenario!M563</f>
        <v>1</v>
      </c>
      <c r="N563" s="154" t="b">
        <f>Scenario!N835=OrigScenario!N563</f>
        <v>1</v>
      </c>
      <c r="O563" s="154" t="b">
        <f>Scenario!O835=OrigScenario!O563</f>
        <v>1</v>
      </c>
      <c r="P563" s="154" t="b">
        <f>Scenario!P835=OrigScenario!P563</f>
        <v>1</v>
      </c>
      <c r="Q563" s="154" t="b">
        <f>Scenario!Q835=OrigScenario!Q563</f>
        <v>1</v>
      </c>
      <c r="R563" s="154" t="b">
        <f>Scenario!R835=OrigScenario!R563</f>
        <v>1</v>
      </c>
      <c r="S563" s="154" t="b">
        <f>Scenario!S835=OrigScenario!S563</f>
        <v>1</v>
      </c>
      <c r="T563" s="154" t="b">
        <f>Scenario!T835=OrigScenario!T563</f>
        <v>1</v>
      </c>
      <c r="U563" s="154" t="b">
        <f>Scenario!U835=OrigScenario!U563</f>
        <v>1</v>
      </c>
      <c r="V563" s="154" t="b">
        <f>Scenario!V835=OrigScenario!V563</f>
        <v>1</v>
      </c>
      <c r="W563" s="154" t="b">
        <f>Scenario!W835=OrigScenario!W563</f>
        <v>1</v>
      </c>
      <c r="X563" s="154" t="b">
        <f>Scenario!X835=OrigScenario!X563</f>
        <v>1</v>
      </c>
      <c r="Y563" s="154" t="b">
        <f>Scenario!Y835=OrigScenario!Y563</f>
        <v>1</v>
      </c>
      <c r="Z563" s="154" t="b">
        <f>Scenario!Z835=OrigScenario!Z563</f>
        <v>1</v>
      </c>
      <c r="AA563" s="154" t="b">
        <f>Scenario!AA835=OrigScenario!AA563</f>
        <v>1</v>
      </c>
      <c r="AB563" s="154" t="b">
        <f>Scenario!AB835=OrigScenario!AB563</f>
        <v>1</v>
      </c>
      <c r="AC563" s="154" t="b">
        <f>Scenario!AC835=OrigScenario!AC563</f>
        <v>1</v>
      </c>
      <c r="AD563" s="154" t="b">
        <f>Scenario!AD835=OrigScenario!AD563</f>
        <v>1</v>
      </c>
      <c r="AE563" s="154" t="b">
        <f>Scenario!AE835=OrigScenario!AE563</f>
        <v>1</v>
      </c>
      <c r="AF563" s="154" t="b">
        <f>Scenario!AF835=OrigScenario!AF563</f>
        <v>1</v>
      </c>
      <c r="AG563" s="154" t="b">
        <f>Scenario!AG835=OrigScenario!AG563</f>
        <v>1</v>
      </c>
      <c r="AH563" s="154" t="b">
        <f>Scenario!AH835=OrigScenario!AH563</f>
        <v>1</v>
      </c>
      <c r="AI563" s="154" t="b">
        <f>Scenario!AI835=OrigScenario!AI563</f>
        <v>1</v>
      </c>
      <c r="AJ563" s="154" t="b">
        <f>Scenario!AJ835=OrigScenario!AJ563</f>
        <v>1</v>
      </c>
      <c r="AK563" s="154" t="b">
        <f>Scenario!AK835=OrigScenario!AK563</f>
        <v>1</v>
      </c>
      <c r="AL563" s="154" t="b">
        <f>Scenario!AL835=OrigScenario!AL563</f>
        <v>1</v>
      </c>
      <c r="AM563" s="154" t="b">
        <f>Scenario!AM835=OrigScenario!AM563</f>
        <v>1</v>
      </c>
      <c r="AN563" s="154" t="b">
        <f>Scenario!AN835=OrigScenario!AN563</f>
        <v>1</v>
      </c>
      <c r="AO563" s="154" t="b">
        <f>Scenario!AO835=OrigScenario!AO563</f>
        <v>1</v>
      </c>
      <c r="AP563" s="154" t="b">
        <f>Scenario!AP835=OrigScenario!AP563</f>
        <v>1</v>
      </c>
      <c r="AQ563" s="154" t="b">
        <f>Scenario!AQ835=OrigScenario!AQ563</f>
        <v>1</v>
      </c>
      <c r="AR563" s="154" t="b">
        <f>Scenario!AR835=OrigScenario!AR563</f>
        <v>1</v>
      </c>
      <c r="AS563" s="154" t="b">
        <f>Scenario!AS835=OrigScenario!AS563</f>
        <v>1</v>
      </c>
      <c r="AT563" s="154" t="b">
        <f>Scenario!AT835=OrigScenario!AT563</f>
        <v>1</v>
      </c>
      <c r="AU563" s="154" t="b">
        <f>Scenario!AU835=OrigScenario!AU563</f>
        <v>1</v>
      </c>
      <c r="AV563" s="155" t="b">
        <f>Scenario!AV835=OrigScenario!AV563</f>
        <v>1</v>
      </c>
    </row>
    <row r="564" spans="2:48" x14ac:dyDescent="0.2">
      <c r="B564" s="2" t="b">
        <f>Scenario!B836=OrigScenario!B564</f>
        <v>1</v>
      </c>
      <c r="C564" s="154" t="b">
        <f>Scenario!C836=OrigScenario!C564</f>
        <v>1</v>
      </c>
      <c r="D564" s="154" t="b">
        <f>Scenario!D836=OrigScenario!D564</f>
        <v>1</v>
      </c>
      <c r="E564" s="154" t="b">
        <f>Scenario!E836=OrigScenario!E564</f>
        <v>1</v>
      </c>
      <c r="F564" s="154" t="b">
        <f>Scenario!F836=OrigScenario!F564</f>
        <v>1</v>
      </c>
      <c r="G564" s="154" t="b">
        <f>Scenario!G836=OrigScenario!G564</f>
        <v>1</v>
      </c>
      <c r="H564" s="154" t="b">
        <f>Scenario!H836=OrigScenario!H564</f>
        <v>1</v>
      </c>
      <c r="I564" s="154" t="b">
        <f>Scenario!I836=OrigScenario!I564</f>
        <v>1</v>
      </c>
      <c r="J564" s="154" t="b">
        <f>Scenario!J836=OrigScenario!J564</f>
        <v>1</v>
      </c>
      <c r="K564" s="154" t="b">
        <f>Scenario!K836=OrigScenario!K564</f>
        <v>1</v>
      </c>
      <c r="L564" s="154" t="b">
        <f>Scenario!L836=OrigScenario!L564</f>
        <v>1</v>
      </c>
      <c r="M564" s="154" t="b">
        <f>Scenario!M836=OrigScenario!M564</f>
        <v>1</v>
      </c>
      <c r="N564" s="154" t="b">
        <f>Scenario!N836=OrigScenario!N564</f>
        <v>1</v>
      </c>
      <c r="O564" s="154" t="b">
        <f>Scenario!O836=OrigScenario!O564</f>
        <v>1</v>
      </c>
      <c r="P564" s="154" t="b">
        <f>Scenario!P836=OrigScenario!P564</f>
        <v>1</v>
      </c>
      <c r="Q564" s="154" t="b">
        <f>Scenario!Q836=OrigScenario!Q564</f>
        <v>1</v>
      </c>
      <c r="R564" s="154" t="b">
        <f>Scenario!R836=OrigScenario!R564</f>
        <v>1</v>
      </c>
      <c r="S564" s="154" t="b">
        <f>Scenario!S836=OrigScenario!S564</f>
        <v>1</v>
      </c>
      <c r="T564" s="154" t="b">
        <f>Scenario!T836=OrigScenario!T564</f>
        <v>1</v>
      </c>
      <c r="U564" s="154" t="b">
        <f>Scenario!U836=OrigScenario!U564</f>
        <v>1</v>
      </c>
      <c r="V564" s="154" t="b">
        <f>Scenario!V836=OrigScenario!V564</f>
        <v>1</v>
      </c>
      <c r="W564" s="154" t="b">
        <f>Scenario!W836=OrigScenario!W564</f>
        <v>1</v>
      </c>
      <c r="X564" s="154" t="b">
        <f>Scenario!X836=OrigScenario!X564</f>
        <v>1</v>
      </c>
      <c r="Y564" s="154" t="b">
        <f>Scenario!Y836=OrigScenario!Y564</f>
        <v>1</v>
      </c>
      <c r="Z564" s="154" t="b">
        <f>Scenario!Z836=OrigScenario!Z564</f>
        <v>1</v>
      </c>
      <c r="AA564" s="154" t="b">
        <f>Scenario!AA836=OrigScenario!AA564</f>
        <v>1</v>
      </c>
      <c r="AB564" s="154" t="b">
        <f>Scenario!AB836=OrigScenario!AB564</f>
        <v>1</v>
      </c>
      <c r="AC564" s="154" t="b">
        <f>Scenario!AC836=OrigScenario!AC564</f>
        <v>1</v>
      </c>
      <c r="AD564" s="154" t="b">
        <f>Scenario!AD836=OrigScenario!AD564</f>
        <v>1</v>
      </c>
      <c r="AE564" s="154" t="b">
        <f>Scenario!AE836=OrigScenario!AE564</f>
        <v>1</v>
      </c>
      <c r="AF564" s="154" t="b">
        <f>Scenario!AF836=OrigScenario!AF564</f>
        <v>1</v>
      </c>
      <c r="AG564" s="154" t="b">
        <f>Scenario!AG836=OrigScenario!AG564</f>
        <v>1</v>
      </c>
      <c r="AH564" s="154" t="b">
        <f>Scenario!AH836=OrigScenario!AH564</f>
        <v>1</v>
      </c>
      <c r="AI564" s="154" t="b">
        <f>Scenario!AI836=OrigScenario!AI564</f>
        <v>1</v>
      </c>
      <c r="AJ564" s="154" t="b">
        <f>Scenario!AJ836=OrigScenario!AJ564</f>
        <v>1</v>
      </c>
      <c r="AK564" s="154" t="b">
        <f>Scenario!AK836=OrigScenario!AK564</f>
        <v>1</v>
      </c>
      <c r="AL564" s="154" t="b">
        <f>Scenario!AL836=OrigScenario!AL564</f>
        <v>1</v>
      </c>
      <c r="AM564" s="154" t="b">
        <f>Scenario!AM836=OrigScenario!AM564</f>
        <v>1</v>
      </c>
      <c r="AN564" s="154" t="b">
        <f>Scenario!AN836=OrigScenario!AN564</f>
        <v>1</v>
      </c>
      <c r="AO564" s="154" t="b">
        <f>Scenario!AO836=OrigScenario!AO564</f>
        <v>1</v>
      </c>
      <c r="AP564" s="154" t="b">
        <f>Scenario!AP836=OrigScenario!AP564</f>
        <v>1</v>
      </c>
      <c r="AQ564" s="154" t="b">
        <f>Scenario!AQ836=OrigScenario!AQ564</f>
        <v>1</v>
      </c>
      <c r="AR564" s="154" t="b">
        <f>Scenario!AR836=OrigScenario!AR564</f>
        <v>1</v>
      </c>
      <c r="AS564" s="154" t="b">
        <f>Scenario!AS836=OrigScenario!AS564</f>
        <v>1</v>
      </c>
      <c r="AT564" s="154" t="b">
        <f>Scenario!AT836=OrigScenario!AT564</f>
        <v>1</v>
      </c>
      <c r="AU564" s="154" t="b">
        <f>Scenario!AU836=OrigScenario!AU564</f>
        <v>1</v>
      </c>
      <c r="AV564" s="155" t="b">
        <f>Scenario!AV836=OrigScenario!AV564</f>
        <v>1</v>
      </c>
    </row>
    <row r="565" spans="2:48" x14ac:dyDescent="0.2">
      <c r="B565" s="2" t="b">
        <f>Scenario!B837=OrigScenario!B565</f>
        <v>1</v>
      </c>
      <c r="C565" s="154" t="b">
        <f>Scenario!C837=OrigScenario!C565</f>
        <v>1</v>
      </c>
      <c r="D565" s="154" t="b">
        <f>Scenario!D837=OrigScenario!D565</f>
        <v>1</v>
      </c>
      <c r="E565" s="154" t="b">
        <f>Scenario!E837=OrigScenario!E565</f>
        <v>1</v>
      </c>
      <c r="F565" s="154" t="b">
        <f>Scenario!F837=OrigScenario!F565</f>
        <v>1</v>
      </c>
      <c r="G565" s="154" t="b">
        <f>Scenario!G837=OrigScenario!G565</f>
        <v>1</v>
      </c>
      <c r="H565" s="154" t="b">
        <f>Scenario!H837=OrigScenario!H565</f>
        <v>1</v>
      </c>
      <c r="I565" s="154" t="b">
        <f>Scenario!I837=OrigScenario!I565</f>
        <v>1</v>
      </c>
      <c r="J565" s="154" t="b">
        <f>Scenario!J837=OrigScenario!J565</f>
        <v>1</v>
      </c>
      <c r="K565" s="154" t="b">
        <f>Scenario!K837=OrigScenario!K565</f>
        <v>1</v>
      </c>
      <c r="L565" s="154" t="b">
        <f>Scenario!L837=OrigScenario!L565</f>
        <v>1</v>
      </c>
      <c r="M565" s="154" t="b">
        <f>Scenario!M837=OrigScenario!M565</f>
        <v>1</v>
      </c>
      <c r="N565" s="154" t="b">
        <f>Scenario!N837=OrigScenario!N565</f>
        <v>1</v>
      </c>
      <c r="O565" s="154" t="b">
        <f>Scenario!O837=OrigScenario!O565</f>
        <v>1</v>
      </c>
      <c r="P565" s="154" t="b">
        <f>Scenario!P837=OrigScenario!P565</f>
        <v>1</v>
      </c>
      <c r="Q565" s="154" t="b">
        <f>Scenario!Q837=OrigScenario!Q565</f>
        <v>1</v>
      </c>
      <c r="R565" s="154" t="b">
        <f>Scenario!R837=OrigScenario!R565</f>
        <v>1</v>
      </c>
      <c r="S565" s="154" t="b">
        <f>Scenario!S837=OrigScenario!S565</f>
        <v>1</v>
      </c>
      <c r="T565" s="154" t="b">
        <f>Scenario!T837=OrigScenario!T565</f>
        <v>1</v>
      </c>
      <c r="U565" s="154" t="b">
        <f>Scenario!U837=OrigScenario!U565</f>
        <v>1</v>
      </c>
      <c r="V565" s="154" t="b">
        <f>Scenario!V837=OrigScenario!V565</f>
        <v>1</v>
      </c>
      <c r="W565" s="154" t="b">
        <f>Scenario!W837=OrigScenario!W565</f>
        <v>1</v>
      </c>
      <c r="X565" s="154" t="b">
        <f>Scenario!X837=OrigScenario!X565</f>
        <v>1</v>
      </c>
      <c r="Y565" s="154" t="b">
        <f>Scenario!Y837=OrigScenario!Y565</f>
        <v>1</v>
      </c>
      <c r="Z565" s="154" t="b">
        <f>Scenario!Z837=OrigScenario!Z565</f>
        <v>1</v>
      </c>
      <c r="AA565" s="154" t="b">
        <f>Scenario!AA837=OrigScenario!AA565</f>
        <v>1</v>
      </c>
      <c r="AB565" s="154" t="b">
        <f>Scenario!AB837=OrigScenario!AB565</f>
        <v>1</v>
      </c>
      <c r="AC565" s="154" t="b">
        <f>Scenario!AC837=OrigScenario!AC565</f>
        <v>1</v>
      </c>
      <c r="AD565" s="154" t="b">
        <f>Scenario!AD837=OrigScenario!AD565</f>
        <v>1</v>
      </c>
      <c r="AE565" s="154" t="b">
        <f>Scenario!AE837=OrigScenario!AE565</f>
        <v>1</v>
      </c>
      <c r="AF565" s="154" t="b">
        <f>Scenario!AF837=OrigScenario!AF565</f>
        <v>1</v>
      </c>
      <c r="AG565" s="154" t="b">
        <f>Scenario!AG837=OrigScenario!AG565</f>
        <v>1</v>
      </c>
      <c r="AH565" s="154" t="b">
        <f>Scenario!AH837=OrigScenario!AH565</f>
        <v>1</v>
      </c>
      <c r="AI565" s="154" t="b">
        <f>Scenario!AI837=OrigScenario!AI565</f>
        <v>1</v>
      </c>
      <c r="AJ565" s="154" t="b">
        <f>Scenario!AJ837=OrigScenario!AJ565</f>
        <v>1</v>
      </c>
      <c r="AK565" s="154" t="b">
        <f>Scenario!AK837=OrigScenario!AK565</f>
        <v>1</v>
      </c>
      <c r="AL565" s="154" t="b">
        <f>Scenario!AL837=OrigScenario!AL565</f>
        <v>1</v>
      </c>
      <c r="AM565" s="154" t="b">
        <f>Scenario!AM837=OrigScenario!AM565</f>
        <v>1</v>
      </c>
      <c r="AN565" s="154" t="b">
        <f>Scenario!AN837=OrigScenario!AN565</f>
        <v>1</v>
      </c>
      <c r="AO565" s="154" t="b">
        <f>Scenario!AO837=OrigScenario!AO565</f>
        <v>1</v>
      </c>
      <c r="AP565" s="154" t="b">
        <f>Scenario!AP837=OrigScenario!AP565</f>
        <v>1</v>
      </c>
      <c r="AQ565" s="154" t="b">
        <f>Scenario!AQ837=OrigScenario!AQ565</f>
        <v>1</v>
      </c>
      <c r="AR565" s="154" t="b">
        <f>Scenario!AR837=OrigScenario!AR565</f>
        <v>1</v>
      </c>
      <c r="AS565" s="154" t="b">
        <f>Scenario!AS837=OrigScenario!AS565</f>
        <v>1</v>
      </c>
      <c r="AT565" s="154" t="b">
        <f>Scenario!AT837=OrigScenario!AT565</f>
        <v>1</v>
      </c>
      <c r="AU565" s="154" t="b">
        <f>Scenario!AU837=OrigScenario!AU565</f>
        <v>1</v>
      </c>
      <c r="AV565" s="155" t="b">
        <f>Scenario!AV837=OrigScenario!AV565</f>
        <v>1</v>
      </c>
    </row>
    <row r="566" spans="2:48" x14ac:dyDescent="0.2">
      <c r="B566" s="2" t="b">
        <f>Scenario!B838=OrigScenario!B566</f>
        <v>1</v>
      </c>
      <c r="C566" s="106" t="b">
        <f>Scenario!C838=OrigScenario!C566</f>
        <v>1</v>
      </c>
      <c r="D566" s="154" t="b">
        <f>Scenario!D838=OrigScenario!D566</f>
        <v>1</v>
      </c>
      <c r="E566" s="154" t="b">
        <f>Scenario!E838=OrigScenario!E566</f>
        <v>1</v>
      </c>
      <c r="F566" s="154" t="b">
        <f>Scenario!F838=OrigScenario!F566</f>
        <v>1</v>
      </c>
      <c r="G566" s="154" t="b">
        <f>Scenario!G838=OrigScenario!G566</f>
        <v>1</v>
      </c>
      <c r="H566" s="154" t="b">
        <f>Scenario!H838=OrigScenario!H566</f>
        <v>1</v>
      </c>
      <c r="I566" s="154" t="b">
        <f>Scenario!I838=OrigScenario!I566</f>
        <v>1</v>
      </c>
      <c r="J566" s="154" t="b">
        <f>Scenario!J838=OrigScenario!J566</f>
        <v>1</v>
      </c>
      <c r="K566" s="154" t="b">
        <f>Scenario!K838=OrigScenario!K566</f>
        <v>1</v>
      </c>
      <c r="L566" s="154" t="b">
        <f>Scenario!L838=OrigScenario!L566</f>
        <v>1</v>
      </c>
      <c r="M566" s="154" t="b">
        <f>Scenario!M838=OrigScenario!M566</f>
        <v>1</v>
      </c>
      <c r="N566" s="154" t="b">
        <f>Scenario!N838=OrigScenario!N566</f>
        <v>1</v>
      </c>
      <c r="O566" s="154" t="b">
        <f>Scenario!O838=OrigScenario!O566</f>
        <v>1</v>
      </c>
      <c r="P566" s="154" t="b">
        <f>Scenario!P838=OrigScenario!P566</f>
        <v>1</v>
      </c>
      <c r="Q566" s="154" t="b">
        <f>Scenario!Q838=OrigScenario!Q566</f>
        <v>1</v>
      </c>
      <c r="R566" s="154" t="b">
        <f>Scenario!R838=OrigScenario!R566</f>
        <v>1</v>
      </c>
      <c r="S566" s="154" t="b">
        <f>Scenario!S838=OrigScenario!S566</f>
        <v>1</v>
      </c>
      <c r="T566" s="154" t="b">
        <f>Scenario!T838=OrigScenario!T566</f>
        <v>1</v>
      </c>
      <c r="U566" s="154" t="b">
        <f>Scenario!U838=OrigScenario!U566</f>
        <v>1</v>
      </c>
      <c r="V566" s="154" t="b">
        <f>Scenario!V838=OrigScenario!V566</f>
        <v>1</v>
      </c>
      <c r="W566" s="154" t="b">
        <f>Scenario!W838=OrigScenario!W566</f>
        <v>1</v>
      </c>
      <c r="X566" s="154" t="b">
        <f>Scenario!X838=OrigScenario!X566</f>
        <v>1</v>
      </c>
      <c r="Y566" s="154" t="b">
        <f>Scenario!Y838=OrigScenario!Y566</f>
        <v>1</v>
      </c>
      <c r="Z566" s="154" t="b">
        <f>Scenario!Z838=OrigScenario!Z566</f>
        <v>1</v>
      </c>
      <c r="AA566" s="154" t="b">
        <f>Scenario!AA838=OrigScenario!AA566</f>
        <v>1</v>
      </c>
      <c r="AB566" s="154" t="b">
        <f>Scenario!AB838=OrigScenario!AB566</f>
        <v>1</v>
      </c>
      <c r="AC566" s="154" t="b">
        <f>Scenario!AC838=OrigScenario!AC566</f>
        <v>1</v>
      </c>
      <c r="AD566" s="154" t="b">
        <f>Scenario!AD838=OrigScenario!AD566</f>
        <v>1</v>
      </c>
      <c r="AE566" s="154" t="b">
        <f>Scenario!AE838=OrigScenario!AE566</f>
        <v>1</v>
      </c>
      <c r="AF566" s="154" t="b">
        <f>Scenario!AF838=OrigScenario!AF566</f>
        <v>1</v>
      </c>
      <c r="AG566" s="154" t="b">
        <f>Scenario!AG838=OrigScenario!AG566</f>
        <v>1</v>
      </c>
      <c r="AH566" s="154" t="b">
        <f>Scenario!AH838=OrigScenario!AH566</f>
        <v>1</v>
      </c>
      <c r="AI566" s="154" t="b">
        <f>Scenario!AI838=OrigScenario!AI566</f>
        <v>1</v>
      </c>
      <c r="AJ566" s="154" t="b">
        <f>Scenario!AJ838=OrigScenario!AJ566</f>
        <v>1</v>
      </c>
      <c r="AK566" s="154" t="b">
        <f>Scenario!AK838=OrigScenario!AK566</f>
        <v>1</v>
      </c>
      <c r="AL566" s="154" t="b">
        <f>Scenario!AL838=OrigScenario!AL566</f>
        <v>1</v>
      </c>
      <c r="AM566" s="154" t="b">
        <f>Scenario!AM838=OrigScenario!AM566</f>
        <v>1</v>
      </c>
      <c r="AN566" s="154" t="b">
        <f>Scenario!AN838=OrigScenario!AN566</f>
        <v>1</v>
      </c>
      <c r="AO566" s="154" t="b">
        <f>Scenario!AO838=OrigScenario!AO566</f>
        <v>1</v>
      </c>
      <c r="AP566" s="154" t="b">
        <f>Scenario!AP838=OrigScenario!AP566</f>
        <v>1</v>
      </c>
      <c r="AQ566" s="154" t="b">
        <f>Scenario!AQ838=OrigScenario!AQ566</f>
        <v>1</v>
      </c>
      <c r="AR566" s="154" t="b">
        <f>Scenario!AR838=OrigScenario!AR566</f>
        <v>1</v>
      </c>
      <c r="AS566" s="154" t="b">
        <f>Scenario!AS838=OrigScenario!AS566</f>
        <v>1</v>
      </c>
      <c r="AT566" s="154" t="b">
        <f>Scenario!AT838=OrigScenario!AT566</f>
        <v>1</v>
      </c>
      <c r="AU566" s="154" t="b">
        <f>Scenario!AU838=OrigScenario!AU566</f>
        <v>1</v>
      </c>
      <c r="AV566" s="154" t="b">
        <f>Scenario!AV838=OrigScenario!AV566</f>
        <v>1</v>
      </c>
    </row>
    <row r="567" spans="2:48" x14ac:dyDescent="0.2">
      <c r="B567" s="2" t="b">
        <f>Scenario!B839=OrigScenario!B567</f>
        <v>1</v>
      </c>
      <c r="C567" s="154" t="b">
        <f>Scenario!C839=OrigScenario!C567</f>
        <v>1</v>
      </c>
      <c r="D567" s="154" t="b">
        <f>Scenario!D839=OrigScenario!D567</f>
        <v>1</v>
      </c>
      <c r="E567" s="154" t="b">
        <f>Scenario!E839=OrigScenario!E567</f>
        <v>1</v>
      </c>
      <c r="F567" s="154" t="b">
        <f>Scenario!F839=OrigScenario!F567</f>
        <v>1</v>
      </c>
      <c r="G567" s="154" t="b">
        <f>Scenario!G839=OrigScenario!G567</f>
        <v>1</v>
      </c>
      <c r="H567" s="154" t="b">
        <f>Scenario!H839=OrigScenario!H567</f>
        <v>1</v>
      </c>
      <c r="I567" s="154" t="b">
        <f>Scenario!I839=OrigScenario!I567</f>
        <v>1</v>
      </c>
      <c r="J567" s="154" t="b">
        <f>Scenario!J839=OrigScenario!J567</f>
        <v>1</v>
      </c>
      <c r="K567" s="154" t="b">
        <f>Scenario!K839=OrigScenario!K567</f>
        <v>1</v>
      </c>
      <c r="L567" s="154" t="b">
        <f>Scenario!L839=OrigScenario!L567</f>
        <v>1</v>
      </c>
      <c r="M567" s="154" t="b">
        <f>Scenario!M839=OrigScenario!M567</f>
        <v>1</v>
      </c>
      <c r="N567" s="154" t="b">
        <f>Scenario!N839=OrigScenario!N567</f>
        <v>1</v>
      </c>
      <c r="O567" s="154" t="b">
        <f>Scenario!O839=OrigScenario!O567</f>
        <v>1</v>
      </c>
      <c r="P567" s="154" t="b">
        <f>Scenario!P839=OrigScenario!P567</f>
        <v>1</v>
      </c>
      <c r="Q567" s="154" t="b">
        <f>Scenario!Q839=OrigScenario!Q567</f>
        <v>1</v>
      </c>
      <c r="R567" s="154" t="b">
        <f>Scenario!R839=OrigScenario!R567</f>
        <v>1</v>
      </c>
      <c r="S567" s="154" t="b">
        <f>Scenario!S839=OrigScenario!S567</f>
        <v>1</v>
      </c>
      <c r="T567" s="154" t="b">
        <f>Scenario!T839=OrigScenario!T567</f>
        <v>1</v>
      </c>
      <c r="U567" s="154" t="b">
        <f>Scenario!U839=OrigScenario!U567</f>
        <v>1</v>
      </c>
      <c r="V567" s="154" t="b">
        <f>Scenario!V839=OrigScenario!V567</f>
        <v>1</v>
      </c>
      <c r="W567" s="154" t="b">
        <f>Scenario!W839=OrigScenario!W567</f>
        <v>1</v>
      </c>
      <c r="X567" s="154" t="b">
        <f>Scenario!X839=OrigScenario!X567</f>
        <v>1</v>
      </c>
      <c r="Y567" s="154" t="b">
        <f>Scenario!Y839=OrigScenario!Y567</f>
        <v>1</v>
      </c>
      <c r="Z567" s="154" t="b">
        <f>Scenario!Z839=OrigScenario!Z567</f>
        <v>1</v>
      </c>
      <c r="AA567" s="154" t="b">
        <f>Scenario!AA839=OrigScenario!AA567</f>
        <v>1</v>
      </c>
      <c r="AB567" s="154" t="b">
        <f>Scenario!AB839=OrigScenario!AB567</f>
        <v>1</v>
      </c>
      <c r="AC567" s="154" t="b">
        <f>Scenario!AC839=OrigScenario!AC567</f>
        <v>1</v>
      </c>
      <c r="AD567" s="154" t="b">
        <f>Scenario!AD839=OrigScenario!AD567</f>
        <v>1</v>
      </c>
      <c r="AE567" s="154" t="b">
        <f>Scenario!AE839=OrigScenario!AE567</f>
        <v>1</v>
      </c>
      <c r="AF567" s="154" t="b">
        <f>Scenario!AF839=OrigScenario!AF567</f>
        <v>1</v>
      </c>
      <c r="AG567" s="154" t="b">
        <f>Scenario!AG839=OrigScenario!AG567</f>
        <v>1</v>
      </c>
      <c r="AH567" s="154" t="b">
        <f>Scenario!AH839=OrigScenario!AH567</f>
        <v>1</v>
      </c>
      <c r="AI567" s="154" t="b">
        <f>Scenario!AI839=OrigScenario!AI567</f>
        <v>1</v>
      </c>
      <c r="AJ567" s="154" t="b">
        <f>Scenario!AJ839=OrigScenario!AJ567</f>
        <v>1</v>
      </c>
      <c r="AK567" s="154" t="b">
        <f>Scenario!AK839=OrigScenario!AK567</f>
        <v>1</v>
      </c>
      <c r="AL567" s="154" t="b">
        <f>Scenario!AL839=OrigScenario!AL567</f>
        <v>1</v>
      </c>
      <c r="AM567" s="154" t="b">
        <f>Scenario!AM839=OrigScenario!AM567</f>
        <v>1</v>
      </c>
      <c r="AN567" s="154" t="b">
        <f>Scenario!AN839=OrigScenario!AN567</f>
        <v>1</v>
      </c>
      <c r="AO567" s="154" t="b">
        <f>Scenario!AO839=OrigScenario!AO567</f>
        <v>1</v>
      </c>
      <c r="AP567" s="154" t="b">
        <f>Scenario!AP839=OrigScenario!AP567</f>
        <v>1</v>
      </c>
      <c r="AQ567" s="154" t="b">
        <f>Scenario!AQ839=OrigScenario!AQ567</f>
        <v>1</v>
      </c>
      <c r="AR567" s="154" t="b">
        <f>Scenario!AR839=OrigScenario!AR567</f>
        <v>1</v>
      </c>
      <c r="AS567" s="154" t="b">
        <f>Scenario!AS839=OrigScenario!AS567</f>
        <v>1</v>
      </c>
      <c r="AT567" s="154" t="b">
        <f>Scenario!AT839=OrigScenario!AT567</f>
        <v>1</v>
      </c>
      <c r="AU567" s="154" t="b">
        <f>Scenario!AU839=OrigScenario!AU567</f>
        <v>1</v>
      </c>
      <c r="AV567" s="155" t="b">
        <f>Scenario!AV839=OrigScenario!AV567</f>
        <v>1</v>
      </c>
    </row>
    <row r="568" spans="2:48" x14ac:dyDescent="0.2">
      <c r="B568" s="2" t="b">
        <f>Scenario!B840=OrigScenario!B568</f>
        <v>1</v>
      </c>
      <c r="C568" s="106" t="b">
        <f>Scenario!C840=OrigScenario!C568</f>
        <v>1</v>
      </c>
      <c r="D568" s="154" t="b">
        <f>Scenario!D840=OrigScenario!D568</f>
        <v>1</v>
      </c>
      <c r="E568" s="154" t="b">
        <f>Scenario!E840=OrigScenario!E568</f>
        <v>1</v>
      </c>
      <c r="F568" s="154" t="b">
        <f>Scenario!F840=OrigScenario!F568</f>
        <v>1</v>
      </c>
      <c r="G568" s="154" t="b">
        <f>Scenario!G840=OrigScenario!G568</f>
        <v>1</v>
      </c>
      <c r="H568" s="154" t="b">
        <f>Scenario!H840=OrigScenario!H568</f>
        <v>1</v>
      </c>
      <c r="I568" s="154" t="b">
        <f>Scenario!I840=OrigScenario!I568</f>
        <v>1</v>
      </c>
      <c r="J568" s="154" t="b">
        <f>Scenario!J840=OrigScenario!J568</f>
        <v>1</v>
      </c>
      <c r="K568" s="154" t="b">
        <f>Scenario!K840=OrigScenario!K568</f>
        <v>1</v>
      </c>
      <c r="L568" s="154" t="b">
        <f>Scenario!L840=OrigScenario!L568</f>
        <v>1</v>
      </c>
      <c r="M568" s="154" t="b">
        <f>Scenario!M840=OrigScenario!M568</f>
        <v>1</v>
      </c>
      <c r="N568" s="154" t="b">
        <f>Scenario!N840=OrigScenario!N568</f>
        <v>1</v>
      </c>
      <c r="O568" s="154" t="b">
        <f>Scenario!O840=OrigScenario!O568</f>
        <v>1</v>
      </c>
      <c r="P568" s="154" t="b">
        <f>Scenario!P840=OrigScenario!P568</f>
        <v>1</v>
      </c>
      <c r="Q568" s="154" t="b">
        <f>Scenario!Q840=OrigScenario!Q568</f>
        <v>1</v>
      </c>
      <c r="R568" s="154" t="b">
        <f>Scenario!R840=OrigScenario!R568</f>
        <v>1</v>
      </c>
      <c r="S568" s="154" t="b">
        <f>Scenario!S840=OrigScenario!S568</f>
        <v>1</v>
      </c>
      <c r="T568" s="154" t="b">
        <f>Scenario!T840=OrigScenario!T568</f>
        <v>1</v>
      </c>
      <c r="U568" s="154" t="b">
        <f>Scenario!U840=OrigScenario!U568</f>
        <v>1</v>
      </c>
      <c r="V568" s="154" t="b">
        <f>Scenario!V840=OrigScenario!V568</f>
        <v>1</v>
      </c>
      <c r="W568" s="154" t="b">
        <f>Scenario!W840=OrigScenario!W568</f>
        <v>1</v>
      </c>
      <c r="X568" s="154" t="b">
        <f>Scenario!X840=OrigScenario!X568</f>
        <v>1</v>
      </c>
      <c r="Y568" s="154" t="b">
        <f>Scenario!Y840=OrigScenario!Y568</f>
        <v>1</v>
      </c>
      <c r="Z568" s="154" t="b">
        <f>Scenario!Z840=OrigScenario!Z568</f>
        <v>1</v>
      </c>
      <c r="AA568" s="154" t="b">
        <f>Scenario!AA840=OrigScenario!AA568</f>
        <v>1</v>
      </c>
      <c r="AB568" s="154" t="b">
        <f>Scenario!AB840=OrigScenario!AB568</f>
        <v>1</v>
      </c>
      <c r="AC568" s="154" t="b">
        <f>Scenario!AC840=OrigScenario!AC568</f>
        <v>1</v>
      </c>
      <c r="AD568" s="154" t="b">
        <f>Scenario!AD840=OrigScenario!AD568</f>
        <v>1</v>
      </c>
      <c r="AE568" s="154" t="b">
        <f>Scenario!AE840=OrigScenario!AE568</f>
        <v>1</v>
      </c>
      <c r="AF568" s="154" t="b">
        <f>Scenario!AF840=OrigScenario!AF568</f>
        <v>1</v>
      </c>
      <c r="AG568" s="154" t="b">
        <f>Scenario!AG840=OrigScenario!AG568</f>
        <v>1</v>
      </c>
      <c r="AH568" s="154" t="b">
        <f>Scenario!AH840=OrigScenario!AH568</f>
        <v>1</v>
      </c>
      <c r="AI568" s="154" t="b">
        <f>Scenario!AI840=OrigScenario!AI568</f>
        <v>1</v>
      </c>
      <c r="AJ568" s="154" t="b">
        <f>Scenario!AJ840=OrigScenario!AJ568</f>
        <v>1</v>
      </c>
      <c r="AK568" s="154" t="b">
        <f>Scenario!AK840=OrigScenario!AK568</f>
        <v>1</v>
      </c>
      <c r="AL568" s="154" t="b">
        <f>Scenario!AL840=OrigScenario!AL568</f>
        <v>1</v>
      </c>
      <c r="AM568" s="154" t="b">
        <f>Scenario!AM840=OrigScenario!AM568</f>
        <v>1</v>
      </c>
      <c r="AN568" s="154" t="b">
        <f>Scenario!AN840=OrigScenario!AN568</f>
        <v>1</v>
      </c>
      <c r="AO568" s="154" t="b">
        <f>Scenario!AO840=OrigScenario!AO568</f>
        <v>1</v>
      </c>
      <c r="AP568" s="154" t="b">
        <f>Scenario!AP840=OrigScenario!AP568</f>
        <v>1</v>
      </c>
      <c r="AQ568" s="154" t="b">
        <f>Scenario!AQ840=OrigScenario!AQ568</f>
        <v>1</v>
      </c>
      <c r="AR568" s="154" t="b">
        <f>Scenario!AR840=OrigScenario!AR568</f>
        <v>1</v>
      </c>
      <c r="AS568" s="154" t="b">
        <f>Scenario!AS840=OrigScenario!AS568</f>
        <v>1</v>
      </c>
      <c r="AT568" s="154" t="b">
        <f>Scenario!AT840=OrigScenario!AT568</f>
        <v>1</v>
      </c>
      <c r="AU568" s="154" t="b">
        <f>Scenario!AU840=OrigScenario!AU568</f>
        <v>1</v>
      </c>
      <c r="AV568" s="154" t="b">
        <f>Scenario!AV840=OrigScenario!AV568</f>
        <v>1</v>
      </c>
    </row>
    <row r="569" spans="2:48" x14ac:dyDescent="0.2">
      <c r="B569" s="2" t="b">
        <f>Scenario!B841=OrigScenario!B569</f>
        <v>1</v>
      </c>
      <c r="C569" s="156" t="b">
        <f>Scenario!C841=OrigScenario!C569</f>
        <v>1</v>
      </c>
      <c r="D569" s="156" t="b">
        <f>Scenario!D841=OrigScenario!D569</f>
        <v>1</v>
      </c>
      <c r="E569" s="156" t="b">
        <f>Scenario!E841=OrigScenario!E569</f>
        <v>1</v>
      </c>
      <c r="F569" s="156" t="b">
        <f>Scenario!F841=OrigScenario!F569</f>
        <v>1</v>
      </c>
      <c r="G569" s="156" t="b">
        <f>Scenario!G841=OrigScenario!G569</f>
        <v>1</v>
      </c>
      <c r="H569" s="156" t="b">
        <f>Scenario!H841=OrigScenario!H569</f>
        <v>1</v>
      </c>
      <c r="I569" s="156" t="b">
        <f>Scenario!I841=OrigScenario!I569</f>
        <v>1</v>
      </c>
      <c r="J569" s="156" t="b">
        <f>Scenario!J841=OrigScenario!J569</f>
        <v>1</v>
      </c>
      <c r="K569" s="156" t="b">
        <f>Scenario!K841=OrigScenario!K569</f>
        <v>1</v>
      </c>
      <c r="L569" s="156" t="b">
        <f>Scenario!L841=OrigScenario!L569</f>
        <v>1</v>
      </c>
      <c r="M569" s="156" t="b">
        <f>Scenario!M841=OrigScenario!M569</f>
        <v>1</v>
      </c>
      <c r="N569" s="156" t="b">
        <f>Scenario!N841=OrigScenario!N569</f>
        <v>1</v>
      </c>
      <c r="O569" s="156" t="b">
        <f>Scenario!O841=OrigScenario!O569</f>
        <v>1</v>
      </c>
      <c r="P569" s="156" t="b">
        <f>Scenario!P841=OrigScenario!P569</f>
        <v>1</v>
      </c>
      <c r="Q569" s="156" t="b">
        <f>Scenario!Q841=OrigScenario!Q569</f>
        <v>1</v>
      </c>
      <c r="R569" s="156" t="b">
        <f>Scenario!R841=OrigScenario!R569</f>
        <v>1</v>
      </c>
      <c r="S569" s="156" t="b">
        <f>Scenario!S841=OrigScenario!S569</f>
        <v>1</v>
      </c>
      <c r="T569" s="156" t="b">
        <f>Scenario!T841=OrigScenario!T569</f>
        <v>1</v>
      </c>
      <c r="U569" s="156" t="b">
        <f>Scenario!U841=OrigScenario!U569</f>
        <v>1</v>
      </c>
      <c r="V569" s="156" t="b">
        <f>Scenario!V841=OrigScenario!V569</f>
        <v>1</v>
      </c>
      <c r="W569" s="156" t="b">
        <f>Scenario!W841=OrigScenario!W569</f>
        <v>1</v>
      </c>
      <c r="X569" s="156" t="b">
        <f>Scenario!X841=OrigScenario!X569</f>
        <v>1</v>
      </c>
      <c r="Y569" s="156" t="b">
        <f>Scenario!Y841=OrigScenario!Y569</f>
        <v>1</v>
      </c>
      <c r="Z569" s="156" t="b">
        <f>Scenario!Z841=OrigScenario!Z569</f>
        <v>1</v>
      </c>
      <c r="AA569" s="156" t="b">
        <f>Scenario!AA841=OrigScenario!AA569</f>
        <v>1</v>
      </c>
      <c r="AB569" s="156" t="b">
        <f>Scenario!AB841=OrigScenario!AB569</f>
        <v>1</v>
      </c>
      <c r="AC569" s="156" t="b">
        <f>Scenario!AC841=OrigScenario!AC569</f>
        <v>1</v>
      </c>
      <c r="AD569" s="156" t="b">
        <f>Scenario!AD841=OrigScenario!AD569</f>
        <v>1</v>
      </c>
      <c r="AE569" s="156" t="b">
        <f>Scenario!AE841=OrigScenario!AE569</f>
        <v>1</v>
      </c>
      <c r="AF569" s="156" t="b">
        <f>Scenario!AF841=OrigScenario!AF569</f>
        <v>1</v>
      </c>
      <c r="AG569" s="156" t="b">
        <f>Scenario!AG841=OrigScenario!AG569</f>
        <v>1</v>
      </c>
      <c r="AH569" s="156" t="b">
        <f>Scenario!AH841=OrigScenario!AH569</f>
        <v>1</v>
      </c>
      <c r="AI569" s="156" t="b">
        <f>Scenario!AI841=OrigScenario!AI569</f>
        <v>1</v>
      </c>
      <c r="AJ569" s="156" t="b">
        <f>Scenario!AJ841=OrigScenario!AJ569</f>
        <v>1</v>
      </c>
      <c r="AK569" s="156" t="b">
        <f>Scenario!AK841=OrigScenario!AK569</f>
        <v>1</v>
      </c>
      <c r="AL569" s="156" t="b">
        <f>Scenario!AL841=OrigScenario!AL569</f>
        <v>1</v>
      </c>
      <c r="AM569" s="156" t="b">
        <f>Scenario!AM841=OrigScenario!AM569</f>
        <v>1</v>
      </c>
      <c r="AN569" s="156" t="b">
        <f>Scenario!AN841=OrigScenario!AN569</f>
        <v>1</v>
      </c>
      <c r="AO569" s="156" t="b">
        <f>Scenario!AO841=OrigScenario!AO569</f>
        <v>1</v>
      </c>
      <c r="AP569" s="156" t="b">
        <f>Scenario!AP841=OrigScenario!AP569</f>
        <v>1</v>
      </c>
      <c r="AQ569" s="156" t="b">
        <f>Scenario!AQ841=OrigScenario!AQ569</f>
        <v>1</v>
      </c>
      <c r="AR569" s="156" t="b">
        <f>Scenario!AR841=OrigScenario!AR569</f>
        <v>1</v>
      </c>
      <c r="AS569" s="156" t="b">
        <f>Scenario!AS841=OrigScenario!AS569</f>
        <v>1</v>
      </c>
      <c r="AT569" s="156" t="b">
        <f>Scenario!AT841=OrigScenario!AT569</f>
        <v>1</v>
      </c>
      <c r="AU569" s="156" t="b">
        <f>Scenario!AU841=OrigScenario!AU569</f>
        <v>1</v>
      </c>
      <c r="AV569" s="157" t="b">
        <f>Scenario!AV841=OrigScenario!AV569</f>
        <v>1</v>
      </c>
    </row>
    <row r="570" spans="2:48" x14ac:dyDescent="0.2">
      <c r="B570" s="2" t="b">
        <f>Scenario!B842=OrigScenario!B570</f>
        <v>1</v>
      </c>
      <c r="C570" s="156" t="b">
        <f>Scenario!C842=OrigScenario!C570</f>
        <v>1</v>
      </c>
      <c r="D570" s="156" t="b">
        <f>Scenario!D842=OrigScenario!D570</f>
        <v>1</v>
      </c>
      <c r="E570" s="156" t="b">
        <f>Scenario!E842=OrigScenario!E570</f>
        <v>1</v>
      </c>
      <c r="F570" s="156" t="b">
        <f>Scenario!F842=OrigScenario!F570</f>
        <v>1</v>
      </c>
      <c r="G570" s="156" t="b">
        <f>Scenario!G842=OrigScenario!G570</f>
        <v>1</v>
      </c>
      <c r="H570" s="156" t="b">
        <f>Scenario!H842=OrigScenario!H570</f>
        <v>1</v>
      </c>
      <c r="I570" s="156" t="b">
        <f>Scenario!I842=OrigScenario!I570</f>
        <v>1</v>
      </c>
      <c r="J570" s="156" t="b">
        <f>Scenario!J842=OrigScenario!J570</f>
        <v>1</v>
      </c>
      <c r="K570" s="156" t="b">
        <f>Scenario!K842=OrigScenario!K570</f>
        <v>1</v>
      </c>
      <c r="L570" s="156" t="b">
        <f>Scenario!L842=OrigScenario!L570</f>
        <v>1</v>
      </c>
      <c r="M570" s="156" t="b">
        <f>Scenario!M842=OrigScenario!M570</f>
        <v>1</v>
      </c>
      <c r="N570" s="156" t="b">
        <f>Scenario!N842=OrigScenario!N570</f>
        <v>1</v>
      </c>
      <c r="O570" s="156" t="b">
        <f>Scenario!O842=OrigScenario!O570</f>
        <v>1</v>
      </c>
      <c r="P570" s="156" t="b">
        <f>Scenario!P842=OrigScenario!P570</f>
        <v>1</v>
      </c>
      <c r="Q570" s="156" t="b">
        <f>Scenario!Q842=OrigScenario!Q570</f>
        <v>1</v>
      </c>
      <c r="R570" s="156" t="b">
        <f>Scenario!R842=OrigScenario!R570</f>
        <v>1</v>
      </c>
      <c r="S570" s="156" t="b">
        <f>Scenario!S842=OrigScenario!S570</f>
        <v>1</v>
      </c>
      <c r="T570" s="156" t="b">
        <f>Scenario!T842=OrigScenario!T570</f>
        <v>1</v>
      </c>
      <c r="U570" s="156" t="b">
        <f>Scenario!U842=OrigScenario!U570</f>
        <v>1</v>
      </c>
      <c r="V570" s="156" t="b">
        <f>Scenario!V842=OrigScenario!V570</f>
        <v>1</v>
      </c>
      <c r="W570" s="156" t="b">
        <f>Scenario!W842=OrigScenario!W570</f>
        <v>1</v>
      </c>
      <c r="X570" s="156" t="b">
        <f>Scenario!X842=OrigScenario!X570</f>
        <v>1</v>
      </c>
      <c r="Y570" s="156" t="b">
        <f>Scenario!Y842=OrigScenario!Y570</f>
        <v>1</v>
      </c>
      <c r="Z570" s="156" t="b">
        <f>Scenario!Z842=OrigScenario!Z570</f>
        <v>1</v>
      </c>
      <c r="AA570" s="156" t="b">
        <f>Scenario!AA842=OrigScenario!AA570</f>
        <v>1</v>
      </c>
      <c r="AB570" s="156" t="b">
        <f>Scenario!AB842=OrigScenario!AB570</f>
        <v>1</v>
      </c>
      <c r="AC570" s="156" t="b">
        <f>Scenario!AC842=OrigScenario!AC570</f>
        <v>1</v>
      </c>
      <c r="AD570" s="156" t="b">
        <f>Scenario!AD842=OrigScenario!AD570</f>
        <v>1</v>
      </c>
      <c r="AE570" s="156" t="b">
        <f>Scenario!AE842=OrigScenario!AE570</f>
        <v>1</v>
      </c>
      <c r="AF570" s="156" t="b">
        <f>Scenario!AF842=OrigScenario!AF570</f>
        <v>1</v>
      </c>
      <c r="AG570" s="156" t="b">
        <f>Scenario!AG842=OrigScenario!AG570</f>
        <v>1</v>
      </c>
      <c r="AH570" s="156" t="b">
        <f>Scenario!AH842=OrigScenario!AH570</f>
        <v>1</v>
      </c>
      <c r="AI570" s="156" t="b">
        <f>Scenario!AI842=OrigScenario!AI570</f>
        <v>1</v>
      </c>
      <c r="AJ570" s="156" t="b">
        <f>Scenario!AJ842=OrigScenario!AJ570</f>
        <v>1</v>
      </c>
      <c r="AK570" s="156" t="b">
        <f>Scenario!AK842=OrigScenario!AK570</f>
        <v>1</v>
      </c>
      <c r="AL570" s="156" t="b">
        <f>Scenario!AL842=OrigScenario!AL570</f>
        <v>1</v>
      </c>
      <c r="AM570" s="156" t="b">
        <f>Scenario!AM842=OrigScenario!AM570</f>
        <v>1</v>
      </c>
      <c r="AN570" s="156" t="b">
        <f>Scenario!AN842=OrigScenario!AN570</f>
        <v>1</v>
      </c>
      <c r="AO570" s="156" t="b">
        <f>Scenario!AO842=OrigScenario!AO570</f>
        <v>1</v>
      </c>
      <c r="AP570" s="156" t="b">
        <f>Scenario!AP842=OrigScenario!AP570</f>
        <v>1</v>
      </c>
      <c r="AQ570" s="156" t="b">
        <f>Scenario!AQ842=OrigScenario!AQ570</f>
        <v>1</v>
      </c>
      <c r="AR570" s="156" t="b">
        <f>Scenario!AR842=OrigScenario!AR570</f>
        <v>1</v>
      </c>
      <c r="AS570" s="156" t="b">
        <f>Scenario!AS842=OrigScenario!AS570</f>
        <v>1</v>
      </c>
      <c r="AT570" s="156" t="b">
        <f>Scenario!AT842=OrigScenario!AT570</f>
        <v>1</v>
      </c>
      <c r="AU570" s="156" t="b">
        <f>Scenario!AU842=OrigScenario!AU570</f>
        <v>1</v>
      </c>
      <c r="AV570" s="157" t="b">
        <f>Scenario!AV842=OrigScenario!AV570</f>
        <v>1</v>
      </c>
    </row>
    <row r="571" spans="2:48" x14ac:dyDescent="0.2">
      <c r="B571" s="2" t="b">
        <f>Scenario!B843=OrigScenario!B571</f>
        <v>1</v>
      </c>
      <c r="C571" s="156" t="b">
        <f>Scenario!C843=OrigScenario!C571</f>
        <v>1</v>
      </c>
      <c r="D571" s="156" t="b">
        <f>Scenario!D843=OrigScenario!D571</f>
        <v>1</v>
      </c>
      <c r="E571" s="156" t="b">
        <f>Scenario!E843=OrigScenario!E571</f>
        <v>1</v>
      </c>
      <c r="F571" s="156" t="b">
        <f>Scenario!F843=OrigScenario!F571</f>
        <v>1</v>
      </c>
      <c r="G571" s="156" t="b">
        <f>Scenario!G843=OrigScenario!G571</f>
        <v>1</v>
      </c>
      <c r="H571" s="156" t="b">
        <f>Scenario!H843=OrigScenario!H571</f>
        <v>1</v>
      </c>
      <c r="I571" s="156" t="b">
        <f>Scenario!I843=OrigScenario!I571</f>
        <v>1</v>
      </c>
      <c r="J571" s="156" t="b">
        <f>Scenario!J843=OrigScenario!J571</f>
        <v>1</v>
      </c>
      <c r="K571" s="156" t="b">
        <f>Scenario!K843=OrigScenario!K571</f>
        <v>1</v>
      </c>
      <c r="L571" s="156" t="b">
        <f>Scenario!L843=OrigScenario!L571</f>
        <v>1</v>
      </c>
      <c r="M571" s="156" t="b">
        <f>Scenario!M843=OrigScenario!M571</f>
        <v>1</v>
      </c>
      <c r="N571" s="156" t="b">
        <f>Scenario!N843=OrigScenario!N571</f>
        <v>1</v>
      </c>
      <c r="O571" s="156" t="b">
        <f>Scenario!O843=OrigScenario!O571</f>
        <v>1</v>
      </c>
      <c r="P571" s="156" t="b">
        <f>Scenario!P843=OrigScenario!P571</f>
        <v>1</v>
      </c>
      <c r="Q571" s="156" t="b">
        <f>Scenario!Q843=OrigScenario!Q571</f>
        <v>1</v>
      </c>
      <c r="R571" s="156" t="b">
        <f>Scenario!R843=OrigScenario!R571</f>
        <v>1</v>
      </c>
      <c r="S571" s="156" t="b">
        <f>Scenario!S843=OrigScenario!S571</f>
        <v>1</v>
      </c>
      <c r="T571" s="156" t="b">
        <f>Scenario!T843=OrigScenario!T571</f>
        <v>1</v>
      </c>
      <c r="U571" s="156" t="b">
        <f>Scenario!U843=OrigScenario!U571</f>
        <v>1</v>
      </c>
      <c r="V571" s="156" t="b">
        <f>Scenario!V843=OrigScenario!V571</f>
        <v>1</v>
      </c>
      <c r="W571" s="156" t="b">
        <f>Scenario!W843=OrigScenario!W571</f>
        <v>1</v>
      </c>
      <c r="X571" s="156" t="b">
        <f>Scenario!X843=OrigScenario!X571</f>
        <v>1</v>
      </c>
      <c r="Y571" s="156" t="b">
        <f>Scenario!Y843=OrigScenario!Y571</f>
        <v>1</v>
      </c>
      <c r="Z571" s="156" t="b">
        <f>Scenario!Z843=OrigScenario!Z571</f>
        <v>1</v>
      </c>
      <c r="AA571" s="156" t="b">
        <f>Scenario!AA843=OrigScenario!AA571</f>
        <v>1</v>
      </c>
      <c r="AB571" s="156" t="b">
        <f>Scenario!AB843=OrigScenario!AB571</f>
        <v>1</v>
      </c>
      <c r="AC571" s="156" t="b">
        <f>Scenario!AC843=OrigScenario!AC571</f>
        <v>1</v>
      </c>
      <c r="AD571" s="156" t="b">
        <f>Scenario!AD843=OrigScenario!AD571</f>
        <v>1</v>
      </c>
      <c r="AE571" s="156" t="b">
        <f>Scenario!AE843=OrigScenario!AE571</f>
        <v>1</v>
      </c>
      <c r="AF571" s="156" t="b">
        <f>Scenario!AF843=OrigScenario!AF571</f>
        <v>1</v>
      </c>
      <c r="AG571" s="156" t="b">
        <f>Scenario!AG843=OrigScenario!AG571</f>
        <v>1</v>
      </c>
      <c r="AH571" s="156" t="b">
        <f>Scenario!AH843=OrigScenario!AH571</f>
        <v>1</v>
      </c>
      <c r="AI571" s="156" t="b">
        <f>Scenario!AI843=OrigScenario!AI571</f>
        <v>1</v>
      </c>
      <c r="AJ571" s="156" t="b">
        <f>Scenario!AJ843=OrigScenario!AJ571</f>
        <v>1</v>
      </c>
      <c r="AK571" s="156" t="b">
        <f>Scenario!AK843=OrigScenario!AK571</f>
        <v>1</v>
      </c>
      <c r="AL571" s="156" t="b">
        <f>Scenario!AL843=OrigScenario!AL571</f>
        <v>1</v>
      </c>
      <c r="AM571" s="156" t="b">
        <f>Scenario!AM843=OrigScenario!AM571</f>
        <v>1</v>
      </c>
      <c r="AN571" s="156" t="b">
        <f>Scenario!AN843=OrigScenario!AN571</f>
        <v>1</v>
      </c>
      <c r="AO571" s="156" t="b">
        <f>Scenario!AO843=OrigScenario!AO571</f>
        <v>1</v>
      </c>
      <c r="AP571" s="156" t="b">
        <f>Scenario!AP843=OrigScenario!AP571</f>
        <v>1</v>
      </c>
      <c r="AQ571" s="156" t="b">
        <f>Scenario!AQ843=OrigScenario!AQ571</f>
        <v>1</v>
      </c>
      <c r="AR571" s="156" t="b">
        <f>Scenario!AR843=OrigScenario!AR571</f>
        <v>1</v>
      </c>
      <c r="AS571" s="156" t="b">
        <f>Scenario!AS843=OrigScenario!AS571</f>
        <v>1</v>
      </c>
      <c r="AT571" s="156" t="b">
        <f>Scenario!AT843=OrigScenario!AT571</f>
        <v>1</v>
      </c>
      <c r="AU571" s="156" t="b">
        <f>Scenario!AU843=OrigScenario!AU571</f>
        <v>1</v>
      </c>
      <c r="AV571" s="157" t="b">
        <f>Scenario!AV843=OrigScenario!AV571</f>
        <v>1</v>
      </c>
    </row>
    <row r="572" spans="2:48" x14ac:dyDescent="0.2">
      <c r="B572" s="2" t="b">
        <f>Scenario!B844=OrigScenario!B572</f>
        <v>1</v>
      </c>
      <c r="C572" s="156" t="b">
        <f>Scenario!C844=OrigScenario!C572</f>
        <v>1</v>
      </c>
      <c r="D572" s="156" t="b">
        <f>Scenario!D844=OrigScenario!D572</f>
        <v>1</v>
      </c>
      <c r="E572" s="156" t="b">
        <f>Scenario!E844=OrigScenario!E572</f>
        <v>1</v>
      </c>
      <c r="F572" s="156" t="b">
        <f>Scenario!F844=OrigScenario!F572</f>
        <v>1</v>
      </c>
      <c r="G572" s="156" t="b">
        <f>Scenario!G844=OrigScenario!G572</f>
        <v>1</v>
      </c>
      <c r="H572" s="156" t="b">
        <f>Scenario!H844=OrigScenario!H572</f>
        <v>1</v>
      </c>
      <c r="I572" s="156" t="b">
        <f>Scenario!I844=OrigScenario!I572</f>
        <v>1</v>
      </c>
      <c r="J572" s="156" t="b">
        <f>Scenario!J844=OrigScenario!J572</f>
        <v>1</v>
      </c>
      <c r="K572" s="156" t="b">
        <f>Scenario!K844=OrigScenario!K572</f>
        <v>1</v>
      </c>
      <c r="L572" s="156" t="b">
        <f>Scenario!L844=OrigScenario!L572</f>
        <v>1</v>
      </c>
      <c r="M572" s="156" t="b">
        <f>Scenario!M844=OrigScenario!M572</f>
        <v>1</v>
      </c>
      <c r="N572" s="156" t="b">
        <f>Scenario!N844=OrigScenario!N572</f>
        <v>1</v>
      </c>
      <c r="O572" s="156" t="b">
        <f>Scenario!O844=OrigScenario!O572</f>
        <v>1</v>
      </c>
      <c r="P572" s="156" t="b">
        <f>Scenario!P844=OrigScenario!P572</f>
        <v>1</v>
      </c>
      <c r="Q572" s="156" t="b">
        <f>Scenario!Q844=OrigScenario!Q572</f>
        <v>1</v>
      </c>
      <c r="R572" s="156" t="b">
        <f>Scenario!R844=OrigScenario!R572</f>
        <v>1</v>
      </c>
      <c r="S572" s="156" t="b">
        <f>Scenario!S844=OrigScenario!S572</f>
        <v>1</v>
      </c>
      <c r="T572" s="156" t="b">
        <f>Scenario!T844=OrigScenario!T572</f>
        <v>1</v>
      </c>
      <c r="U572" s="156" t="b">
        <f>Scenario!U844=OrigScenario!U572</f>
        <v>1</v>
      </c>
      <c r="V572" s="156" t="b">
        <f>Scenario!V844=OrigScenario!V572</f>
        <v>1</v>
      </c>
      <c r="W572" s="156" t="b">
        <f>Scenario!W844=OrigScenario!W572</f>
        <v>1</v>
      </c>
      <c r="X572" s="156" t="b">
        <f>Scenario!X844=OrigScenario!X572</f>
        <v>1</v>
      </c>
      <c r="Y572" s="156" t="b">
        <f>Scenario!Y844=OrigScenario!Y572</f>
        <v>1</v>
      </c>
      <c r="Z572" s="156" t="b">
        <f>Scenario!Z844=OrigScenario!Z572</f>
        <v>1</v>
      </c>
      <c r="AA572" s="156" t="b">
        <f>Scenario!AA844=OrigScenario!AA572</f>
        <v>1</v>
      </c>
      <c r="AB572" s="156" t="b">
        <f>Scenario!AB844=OrigScenario!AB572</f>
        <v>1</v>
      </c>
      <c r="AC572" s="156" t="b">
        <f>Scenario!AC844=OrigScenario!AC572</f>
        <v>1</v>
      </c>
      <c r="AD572" s="156" t="b">
        <f>Scenario!AD844=OrigScenario!AD572</f>
        <v>1</v>
      </c>
      <c r="AE572" s="156" t="b">
        <f>Scenario!AE844=OrigScenario!AE572</f>
        <v>1</v>
      </c>
      <c r="AF572" s="156" t="b">
        <f>Scenario!AF844=OrigScenario!AF572</f>
        <v>1</v>
      </c>
      <c r="AG572" s="156" t="b">
        <f>Scenario!AG844=OrigScenario!AG572</f>
        <v>1</v>
      </c>
      <c r="AH572" s="156" t="b">
        <f>Scenario!AH844=OrigScenario!AH572</f>
        <v>1</v>
      </c>
      <c r="AI572" s="156" t="b">
        <f>Scenario!AI844=OrigScenario!AI572</f>
        <v>1</v>
      </c>
      <c r="AJ572" s="156" t="b">
        <f>Scenario!AJ844=OrigScenario!AJ572</f>
        <v>1</v>
      </c>
      <c r="AK572" s="156" t="b">
        <f>Scenario!AK844=OrigScenario!AK572</f>
        <v>1</v>
      </c>
      <c r="AL572" s="156" t="b">
        <f>Scenario!AL844=OrigScenario!AL572</f>
        <v>1</v>
      </c>
      <c r="AM572" s="156" t="b">
        <f>Scenario!AM844=OrigScenario!AM572</f>
        <v>1</v>
      </c>
      <c r="AN572" s="156" t="b">
        <f>Scenario!AN844=OrigScenario!AN572</f>
        <v>1</v>
      </c>
      <c r="AO572" s="156" t="b">
        <f>Scenario!AO844=OrigScenario!AO572</f>
        <v>1</v>
      </c>
      <c r="AP572" s="156" t="b">
        <f>Scenario!AP844=OrigScenario!AP572</f>
        <v>1</v>
      </c>
      <c r="AQ572" s="156" t="b">
        <f>Scenario!AQ844=OrigScenario!AQ572</f>
        <v>1</v>
      </c>
      <c r="AR572" s="156" t="b">
        <f>Scenario!AR844=OrigScenario!AR572</f>
        <v>1</v>
      </c>
      <c r="AS572" s="156" t="b">
        <f>Scenario!AS844=OrigScenario!AS572</f>
        <v>1</v>
      </c>
      <c r="AT572" s="156" t="b">
        <f>Scenario!AT844=OrigScenario!AT572</f>
        <v>1</v>
      </c>
      <c r="AU572" s="156" t="b">
        <f>Scenario!AU844=OrigScenario!AU572</f>
        <v>1</v>
      </c>
      <c r="AV572" s="157" t="b">
        <f>Scenario!AV844=OrigScenario!AV572</f>
        <v>1</v>
      </c>
    </row>
    <row r="573" spans="2:48" x14ac:dyDescent="0.2">
      <c r="B573" s="2" t="b">
        <f>Scenario!B845=OrigScenario!B573</f>
        <v>1</v>
      </c>
      <c r="C573" s="156" t="b">
        <f>Scenario!C845=OrigScenario!C573</f>
        <v>1</v>
      </c>
      <c r="D573" s="156" t="b">
        <f>Scenario!D845=OrigScenario!D573</f>
        <v>1</v>
      </c>
      <c r="E573" s="156" t="b">
        <f>Scenario!E845=OrigScenario!E573</f>
        <v>1</v>
      </c>
      <c r="F573" s="156" t="b">
        <f>Scenario!F845=OrigScenario!F573</f>
        <v>1</v>
      </c>
      <c r="G573" s="156" t="b">
        <f>Scenario!G845=OrigScenario!G573</f>
        <v>1</v>
      </c>
      <c r="H573" s="156" t="b">
        <f>Scenario!H845=OrigScenario!H573</f>
        <v>1</v>
      </c>
      <c r="I573" s="156" t="b">
        <f>Scenario!I845=OrigScenario!I573</f>
        <v>1</v>
      </c>
      <c r="J573" s="156" t="b">
        <f>Scenario!J845=OrigScenario!J573</f>
        <v>1</v>
      </c>
      <c r="K573" s="156" t="b">
        <f>Scenario!K845=OrigScenario!K573</f>
        <v>1</v>
      </c>
      <c r="L573" s="156" t="b">
        <f>Scenario!L845=OrigScenario!L573</f>
        <v>1</v>
      </c>
      <c r="M573" s="156" t="b">
        <f>Scenario!M845=OrigScenario!M573</f>
        <v>1</v>
      </c>
      <c r="N573" s="156" t="b">
        <f>Scenario!N845=OrigScenario!N573</f>
        <v>1</v>
      </c>
      <c r="O573" s="156" t="b">
        <f>Scenario!O845=OrigScenario!O573</f>
        <v>1</v>
      </c>
      <c r="P573" s="156" t="b">
        <f>Scenario!P845=OrigScenario!P573</f>
        <v>1</v>
      </c>
      <c r="Q573" s="156" t="b">
        <f>Scenario!Q845=OrigScenario!Q573</f>
        <v>1</v>
      </c>
      <c r="R573" s="156" t="b">
        <f>Scenario!R845=OrigScenario!R573</f>
        <v>1</v>
      </c>
      <c r="S573" s="156" t="b">
        <f>Scenario!S845=OrigScenario!S573</f>
        <v>1</v>
      </c>
      <c r="T573" s="156" t="b">
        <f>Scenario!T845=OrigScenario!T573</f>
        <v>1</v>
      </c>
      <c r="U573" s="156" t="b">
        <f>Scenario!U845=OrigScenario!U573</f>
        <v>1</v>
      </c>
      <c r="V573" s="156" t="b">
        <f>Scenario!V845=OrigScenario!V573</f>
        <v>1</v>
      </c>
      <c r="W573" s="156" t="b">
        <f>Scenario!W845=OrigScenario!W573</f>
        <v>1</v>
      </c>
      <c r="X573" s="156" t="b">
        <f>Scenario!X845=OrigScenario!X573</f>
        <v>1</v>
      </c>
      <c r="Y573" s="156" t="b">
        <f>Scenario!Y845=OrigScenario!Y573</f>
        <v>1</v>
      </c>
      <c r="Z573" s="156" t="b">
        <f>Scenario!Z845=OrigScenario!Z573</f>
        <v>1</v>
      </c>
      <c r="AA573" s="156" t="b">
        <f>Scenario!AA845=OrigScenario!AA573</f>
        <v>1</v>
      </c>
      <c r="AB573" s="156" t="b">
        <f>Scenario!AB845=OrigScenario!AB573</f>
        <v>1</v>
      </c>
      <c r="AC573" s="156" t="b">
        <f>Scenario!AC845=OrigScenario!AC573</f>
        <v>1</v>
      </c>
      <c r="AD573" s="156" t="b">
        <f>Scenario!AD845=OrigScenario!AD573</f>
        <v>1</v>
      </c>
      <c r="AE573" s="156" t="b">
        <f>Scenario!AE845=OrigScenario!AE573</f>
        <v>1</v>
      </c>
      <c r="AF573" s="156" t="b">
        <f>Scenario!AF845=OrigScenario!AF573</f>
        <v>1</v>
      </c>
      <c r="AG573" s="156" t="b">
        <f>Scenario!AG845=OrigScenario!AG573</f>
        <v>1</v>
      </c>
      <c r="AH573" s="156" t="b">
        <f>Scenario!AH845=OrigScenario!AH573</f>
        <v>1</v>
      </c>
      <c r="AI573" s="156" t="b">
        <f>Scenario!AI845=OrigScenario!AI573</f>
        <v>1</v>
      </c>
      <c r="AJ573" s="156" t="b">
        <f>Scenario!AJ845=OrigScenario!AJ573</f>
        <v>1</v>
      </c>
      <c r="AK573" s="156" t="b">
        <f>Scenario!AK845=OrigScenario!AK573</f>
        <v>1</v>
      </c>
      <c r="AL573" s="156" t="b">
        <f>Scenario!AL845=OrigScenario!AL573</f>
        <v>1</v>
      </c>
      <c r="AM573" s="156" t="b">
        <f>Scenario!AM845=OrigScenario!AM573</f>
        <v>1</v>
      </c>
      <c r="AN573" s="156" t="b">
        <f>Scenario!AN845=OrigScenario!AN573</f>
        <v>1</v>
      </c>
      <c r="AO573" s="156" t="b">
        <f>Scenario!AO845=OrigScenario!AO573</f>
        <v>1</v>
      </c>
      <c r="AP573" s="156" t="b">
        <f>Scenario!AP845=OrigScenario!AP573</f>
        <v>1</v>
      </c>
      <c r="AQ573" s="156" t="b">
        <f>Scenario!AQ845=OrigScenario!AQ573</f>
        <v>1</v>
      </c>
      <c r="AR573" s="156" t="b">
        <f>Scenario!AR845=OrigScenario!AR573</f>
        <v>1</v>
      </c>
      <c r="AS573" s="156" t="b">
        <f>Scenario!AS845=OrigScenario!AS573</f>
        <v>1</v>
      </c>
      <c r="AT573" s="156" t="b">
        <f>Scenario!AT845=OrigScenario!AT573</f>
        <v>1</v>
      </c>
      <c r="AU573" s="156" t="b">
        <f>Scenario!AU845=OrigScenario!AU573</f>
        <v>1</v>
      </c>
      <c r="AV573" s="157" t="b">
        <f>Scenario!AV845=OrigScenario!AV573</f>
        <v>1</v>
      </c>
    </row>
    <row r="574" spans="2:48" x14ac:dyDescent="0.2">
      <c r="B574" s="2" t="b">
        <f>Scenario!B846=OrigScenario!B574</f>
        <v>1</v>
      </c>
      <c r="C574" s="156" t="b">
        <f>Scenario!C846=OrigScenario!C574</f>
        <v>1</v>
      </c>
      <c r="D574" s="156" t="b">
        <f>Scenario!D846=OrigScenario!D574</f>
        <v>1</v>
      </c>
      <c r="E574" s="156" t="b">
        <f>Scenario!E846=OrigScenario!E574</f>
        <v>1</v>
      </c>
      <c r="F574" s="156" t="b">
        <f>Scenario!F846=OrigScenario!F574</f>
        <v>1</v>
      </c>
      <c r="G574" s="156" t="b">
        <f>Scenario!G846=OrigScenario!G574</f>
        <v>1</v>
      </c>
      <c r="H574" s="156" t="b">
        <f>Scenario!H846=OrigScenario!H574</f>
        <v>1</v>
      </c>
      <c r="I574" s="156" t="b">
        <f>Scenario!I846=OrigScenario!I574</f>
        <v>1</v>
      </c>
      <c r="J574" s="156" t="b">
        <f>Scenario!J846=OrigScenario!J574</f>
        <v>1</v>
      </c>
      <c r="K574" s="156" t="b">
        <f>Scenario!K846=OrigScenario!K574</f>
        <v>1</v>
      </c>
      <c r="L574" s="156" t="b">
        <f>Scenario!L846=OrigScenario!L574</f>
        <v>1</v>
      </c>
      <c r="M574" s="156" t="b">
        <f>Scenario!M846=OrigScenario!M574</f>
        <v>1</v>
      </c>
      <c r="N574" s="156" t="b">
        <f>Scenario!N846=OrigScenario!N574</f>
        <v>1</v>
      </c>
      <c r="O574" s="156" t="b">
        <f>Scenario!O846=OrigScenario!O574</f>
        <v>1</v>
      </c>
      <c r="P574" s="156" t="b">
        <f>Scenario!P846=OrigScenario!P574</f>
        <v>1</v>
      </c>
      <c r="Q574" s="156" t="b">
        <f>Scenario!Q846=OrigScenario!Q574</f>
        <v>1</v>
      </c>
      <c r="R574" s="156" t="b">
        <f>Scenario!R846=OrigScenario!R574</f>
        <v>1</v>
      </c>
      <c r="S574" s="156" t="b">
        <f>Scenario!S846=OrigScenario!S574</f>
        <v>1</v>
      </c>
      <c r="T574" s="156" t="b">
        <f>Scenario!T846=OrigScenario!T574</f>
        <v>1</v>
      </c>
      <c r="U574" s="156" t="b">
        <f>Scenario!U846=OrigScenario!U574</f>
        <v>1</v>
      </c>
      <c r="V574" s="156" t="b">
        <f>Scenario!V846=OrigScenario!V574</f>
        <v>1</v>
      </c>
      <c r="W574" s="156" t="b">
        <f>Scenario!W846=OrigScenario!W574</f>
        <v>1</v>
      </c>
      <c r="X574" s="156" t="b">
        <f>Scenario!X846=OrigScenario!X574</f>
        <v>1</v>
      </c>
      <c r="Y574" s="156" t="b">
        <f>Scenario!Y846=OrigScenario!Y574</f>
        <v>1</v>
      </c>
      <c r="Z574" s="156" t="b">
        <f>Scenario!Z846=OrigScenario!Z574</f>
        <v>1</v>
      </c>
      <c r="AA574" s="156" t="b">
        <f>Scenario!AA846=OrigScenario!AA574</f>
        <v>1</v>
      </c>
      <c r="AB574" s="156" t="b">
        <f>Scenario!AB846=OrigScenario!AB574</f>
        <v>1</v>
      </c>
      <c r="AC574" s="156" t="b">
        <f>Scenario!AC846=OrigScenario!AC574</f>
        <v>1</v>
      </c>
      <c r="AD574" s="156" t="b">
        <f>Scenario!AD846=OrigScenario!AD574</f>
        <v>1</v>
      </c>
      <c r="AE574" s="156" t="b">
        <f>Scenario!AE846=OrigScenario!AE574</f>
        <v>1</v>
      </c>
      <c r="AF574" s="156" t="b">
        <f>Scenario!AF846=OrigScenario!AF574</f>
        <v>1</v>
      </c>
      <c r="AG574" s="156" t="b">
        <f>Scenario!AG846=OrigScenario!AG574</f>
        <v>1</v>
      </c>
      <c r="AH574" s="156" t="b">
        <f>Scenario!AH846=OrigScenario!AH574</f>
        <v>1</v>
      </c>
      <c r="AI574" s="156" t="b">
        <f>Scenario!AI846=OrigScenario!AI574</f>
        <v>1</v>
      </c>
      <c r="AJ574" s="156" t="b">
        <f>Scenario!AJ846=OrigScenario!AJ574</f>
        <v>1</v>
      </c>
      <c r="AK574" s="156" t="b">
        <f>Scenario!AK846=OrigScenario!AK574</f>
        <v>1</v>
      </c>
      <c r="AL574" s="156" t="b">
        <f>Scenario!AL846=OrigScenario!AL574</f>
        <v>1</v>
      </c>
      <c r="AM574" s="156" t="b">
        <f>Scenario!AM846=OrigScenario!AM574</f>
        <v>1</v>
      </c>
      <c r="AN574" s="156" t="b">
        <f>Scenario!AN846=OrigScenario!AN574</f>
        <v>1</v>
      </c>
      <c r="AO574" s="156" t="b">
        <f>Scenario!AO846=OrigScenario!AO574</f>
        <v>1</v>
      </c>
      <c r="AP574" s="156" t="b">
        <f>Scenario!AP846=OrigScenario!AP574</f>
        <v>1</v>
      </c>
      <c r="AQ574" s="156" t="b">
        <f>Scenario!AQ846=OrigScenario!AQ574</f>
        <v>1</v>
      </c>
      <c r="AR574" s="156" t="b">
        <f>Scenario!AR846=OrigScenario!AR574</f>
        <v>1</v>
      </c>
      <c r="AS574" s="156" t="b">
        <f>Scenario!AS846=OrigScenario!AS574</f>
        <v>1</v>
      </c>
      <c r="AT574" s="156" t="b">
        <f>Scenario!AT846=OrigScenario!AT574</f>
        <v>1</v>
      </c>
      <c r="AU574" s="156" t="b">
        <f>Scenario!AU846=OrigScenario!AU574</f>
        <v>1</v>
      </c>
      <c r="AV574" s="157" t="b">
        <f>Scenario!AV846=OrigScenario!AV574</f>
        <v>1</v>
      </c>
    </row>
    <row r="575" spans="2:48" x14ac:dyDescent="0.2">
      <c r="B575" s="2" t="b">
        <f>Scenario!B847=OrigScenario!B575</f>
        <v>1</v>
      </c>
      <c r="C575" s="106" t="b">
        <f>Scenario!C847=OrigScenario!C575</f>
        <v>0</v>
      </c>
      <c r="D575" s="154" t="b">
        <f>Scenario!D847=OrigScenario!D575</f>
        <v>0</v>
      </c>
      <c r="E575" s="154" t="b">
        <f>Scenario!E847=OrigScenario!E575</f>
        <v>0</v>
      </c>
      <c r="F575" s="154" t="b">
        <f>Scenario!F847=OrigScenario!F575</f>
        <v>0</v>
      </c>
      <c r="G575" s="154" t="b">
        <f>Scenario!G847=OrigScenario!G575</f>
        <v>0</v>
      </c>
      <c r="H575" s="154" t="b">
        <f>Scenario!H847=OrigScenario!H575</f>
        <v>0</v>
      </c>
      <c r="I575" s="154" t="b">
        <f>Scenario!I847=OrigScenario!I575</f>
        <v>0</v>
      </c>
      <c r="J575" s="154" t="b">
        <f>Scenario!J847=OrigScenario!J575</f>
        <v>0</v>
      </c>
      <c r="K575" s="154" t="b">
        <f>Scenario!K847=OrigScenario!K575</f>
        <v>0</v>
      </c>
      <c r="L575" s="154" t="b">
        <f>Scenario!L847=OrigScenario!L575</f>
        <v>0</v>
      </c>
      <c r="M575" s="154" t="b">
        <f>Scenario!M847=OrigScenario!M575</f>
        <v>0</v>
      </c>
      <c r="N575" s="154" t="b">
        <f>Scenario!N847=OrigScenario!N575</f>
        <v>0</v>
      </c>
      <c r="O575" s="154" t="b">
        <f>Scenario!O847=OrigScenario!O575</f>
        <v>0</v>
      </c>
      <c r="P575" s="154" t="b">
        <f>Scenario!P847=OrigScenario!P575</f>
        <v>0</v>
      </c>
      <c r="Q575" s="154" t="b">
        <f>Scenario!Q847=OrigScenario!Q575</f>
        <v>0</v>
      </c>
      <c r="R575" s="154" t="b">
        <f>Scenario!R847=OrigScenario!R575</f>
        <v>0</v>
      </c>
      <c r="S575" s="154" t="b">
        <f>Scenario!S847=OrigScenario!S575</f>
        <v>0</v>
      </c>
      <c r="T575" s="154" t="b">
        <f>Scenario!T847=OrigScenario!T575</f>
        <v>0</v>
      </c>
      <c r="U575" s="154" t="b">
        <f>Scenario!U847=OrigScenario!U575</f>
        <v>0</v>
      </c>
      <c r="V575" s="154" t="b">
        <f>Scenario!V847=OrigScenario!V575</f>
        <v>0</v>
      </c>
      <c r="W575" s="154" t="b">
        <f>Scenario!W847=OrigScenario!W575</f>
        <v>0</v>
      </c>
      <c r="X575" s="154" t="b">
        <f>Scenario!X847=OrigScenario!X575</f>
        <v>0</v>
      </c>
      <c r="Y575" s="154" t="b">
        <f>Scenario!Y847=OrigScenario!Y575</f>
        <v>0</v>
      </c>
      <c r="Z575" s="154" t="b">
        <f>Scenario!Z847=OrigScenario!Z575</f>
        <v>0</v>
      </c>
      <c r="AA575" s="154" t="b">
        <f>Scenario!AA847=OrigScenario!AA575</f>
        <v>0</v>
      </c>
      <c r="AB575" s="154" t="b">
        <f>Scenario!AB847=OrigScenario!AB575</f>
        <v>0</v>
      </c>
      <c r="AC575" s="154" t="b">
        <f>Scenario!AC847=OrigScenario!AC575</f>
        <v>0</v>
      </c>
      <c r="AD575" s="154" t="b">
        <f>Scenario!AD847=OrigScenario!AD575</f>
        <v>0</v>
      </c>
      <c r="AE575" s="154" t="b">
        <f>Scenario!AE847=OrigScenario!AE575</f>
        <v>0</v>
      </c>
      <c r="AF575" s="154" t="b">
        <f>Scenario!AF847=OrigScenario!AF575</f>
        <v>0</v>
      </c>
      <c r="AG575" s="154" t="b">
        <f>Scenario!AG847=OrigScenario!AG575</f>
        <v>0</v>
      </c>
      <c r="AH575" s="154" t="b">
        <f>Scenario!AH847=OrigScenario!AH575</f>
        <v>0</v>
      </c>
      <c r="AI575" s="154" t="b">
        <f>Scenario!AI847=OrigScenario!AI575</f>
        <v>0</v>
      </c>
      <c r="AJ575" s="154" t="b">
        <f>Scenario!AJ847=OrigScenario!AJ575</f>
        <v>0</v>
      </c>
      <c r="AK575" s="154" t="b">
        <f>Scenario!AK847=OrigScenario!AK575</f>
        <v>0</v>
      </c>
      <c r="AL575" s="154" t="b">
        <f>Scenario!AL847=OrigScenario!AL575</f>
        <v>0</v>
      </c>
      <c r="AM575" s="154" t="b">
        <f>Scenario!AM847=OrigScenario!AM575</f>
        <v>0</v>
      </c>
      <c r="AN575" s="154" t="b">
        <f>Scenario!AN847=OrigScenario!AN575</f>
        <v>0</v>
      </c>
      <c r="AO575" s="154" t="b">
        <f>Scenario!AO847=OrigScenario!AO575</f>
        <v>0</v>
      </c>
      <c r="AP575" s="154" t="b">
        <f>Scenario!AP847=OrigScenario!AP575</f>
        <v>0</v>
      </c>
      <c r="AQ575" s="154" t="b">
        <f>Scenario!AQ847=OrigScenario!AQ575</f>
        <v>0</v>
      </c>
      <c r="AR575" s="154" t="b">
        <f>Scenario!AR847=OrigScenario!AR575</f>
        <v>0</v>
      </c>
      <c r="AS575" s="154" t="b">
        <f>Scenario!AS847=OrigScenario!AS575</f>
        <v>0</v>
      </c>
      <c r="AT575" s="154" t="b">
        <f>Scenario!AT847=OrigScenario!AT575</f>
        <v>0</v>
      </c>
      <c r="AU575" s="154" t="b">
        <f>Scenario!AU847=OrigScenario!AU575</f>
        <v>0</v>
      </c>
      <c r="AV575" s="154" t="b">
        <f>Scenario!AV847=OrigScenario!AV575</f>
        <v>0</v>
      </c>
    </row>
    <row r="576" spans="2:48" x14ac:dyDescent="0.2">
      <c r="B576" s="2" t="b">
        <f>Scenario!B848=OrigScenario!B576</f>
        <v>1</v>
      </c>
      <c r="C576" s="154" t="b">
        <f>Scenario!C848=OrigScenario!C576</f>
        <v>1</v>
      </c>
      <c r="D576" s="154" t="b">
        <f>Scenario!D848=OrigScenario!D576</f>
        <v>1</v>
      </c>
      <c r="E576" s="154" t="b">
        <f>Scenario!E848=OrigScenario!E576</f>
        <v>1</v>
      </c>
      <c r="F576" s="154" t="b">
        <f>Scenario!F848=OrigScenario!F576</f>
        <v>1</v>
      </c>
      <c r="G576" s="154" t="b">
        <f>Scenario!G848=OrigScenario!G576</f>
        <v>1</v>
      </c>
      <c r="H576" s="154" t="b">
        <f>Scenario!H848=OrigScenario!H576</f>
        <v>1</v>
      </c>
      <c r="I576" s="154" t="b">
        <f>Scenario!I848=OrigScenario!I576</f>
        <v>1</v>
      </c>
      <c r="J576" s="154" t="b">
        <f>Scenario!J848=OrigScenario!J576</f>
        <v>1</v>
      </c>
      <c r="K576" s="154" t="b">
        <f>Scenario!K848=OrigScenario!K576</f>
        <v>1</v>
      </c>
      <c r="L576" s="154" t="b">
        <f>Scenario!L848=OrigScenario!L576</f>
        <v>1</v>
      </c>
      <c r="M576" s="154" t="b">
        <f>Scenario!M848=OrigScenario!M576</f>
        <v>1</v>
      </c>
      <c r="N576" s="154" t="b">
        <f>Scenario!N848=OrigScenario!N576</f>
        <v>1</v>
      </c>
      <c r="O576" s="154" t="b">
        <f>Scenario!O848=OrigScenario!O576</f>
        <v>1</v>
      </c>
      <c r="P576" s="154" t="b">
        <f>Scenario!P848=OrigScenario!P576</f>
        <v>1</v>
      </c>
      <c r="Q576" s="154" t="b">
        <f>Scenario!Q848=OrigScenario!Q576</f>
        <v>1</v>
      </c>
      <c r="R576" s="154" t="b">
        <f>Scenario!R848=OrigScenario!R576</f>
        <v>1</v>
      </c>
      <c r="S576" s="154" t="b">
        <f>Scenario!S848=OrigScenario!S576</f>
        <v>1</v>
      </c>
      <c r="T576" s="154" t="b">
        <f>Scenario!T848=OrigScenario!T576</f>
        <v>1</v>
      </c>
      <c r="U576" s="154" t="b">
        <f>Scenario!U848=OrigScenario!U576</f>
        <v>1</v>
      </c>
      <c r="V576" s="154" t="b">
        <f>Scenario!V848=OrigScenario!V576</f>
        <v>1</v>
      </c>
      <c r="W576" s="154" t="b">
        <f>Scenario!W848=OrigScenario!W576</f>
        <v>1</v>
      </c>
      <c r="X576" s="154" t="b">
        <f>Scenario!X848=OrigScenario!X576</f>
        <v>1</v>
      </c>
      <c r="Y576" s="154" t="b">
        <f>Scenario!Y848=OrigScenario!Y576</f>
        <v>1</v>
      </c>
      <c r="Z576" s="154" t="b">
        <f>Scenario!Z848=OrigScenario!Z576</f>
        <v>1</v>
      </c>
      <c r="AA576" s="154" t="b">
        <f>Scenario!AA848=OrigScenario!AA576</f>
        <v>1</v>
      </c>
      <c r="AB576" s="154" t="b">
        <f>Scenario!AB848=OrigScenario!AB576</f>
        <v>1</v>
      </c>
      <c r="AC576" s="154" t="b">
        <f>Scenario!AC848=OrigScenario!AC576</f>
        <v>1</v>
      </c>
      <c r="AD576" s="154" t="b">
        <f>Scenario!AD848=OrigScenario!AD576</f>
        <v>1</v>
      </c>
      <c r="AE576" s="154" t="b">
        <f>Scenario!AE848=OrigScenario!AE576</f>
        <v>1</v>
      </c>
      <c r="AF576" s="154" t="b">
        <f>Scenario!AF848=OrigScenario!AF576</f>
        <v>1</v>
      </c>
      <c r="AG576" s="154" t="b">
        <f>Scenario!AG848=OrigScenario!AG576</f>
        <v>1</v>
      </c>
      <c r="AH576" s="154" t="b">
        <f>Scenario!AH848=OrigScenario!AH576</f>
        <v>1</v>
      </c>
      <c r="AI576" s="154" t="b">
        <f>Scenario!AI848=OrigScenario!AI576</f>
        <v>1</v>
      </c>
      <c r="AJ576" s="154" t="b">
        <f>Scenario!AJ848=OrigScenario!AJ576</f>
        <v>1</v>
      </c>
      <c r="AK576" s="154" t="b">
        <f>Scenario!AK848=OrigScenario!AK576</f>
        <v>1</v>
      </c>
      <c r="AL576" s="154" t="b">
        <f>Scenario!AL848=OrigScenario!AL576</f>
        <v>1</v>
      </c>
      <c r="AM576" s="154" t="b">
        <f>Scenario!AM848=OrigScenario!AM576</f>
        <v>1</v>
      </c>
      <c r="AN576" s="154" t="b">
        <f>Scenario!AN848=OrigScenario!AN576</f>
        <v>1</v>
      </c>
      <c r="AO576" s="154" t="b">
        <f>Scenario!AO848=OrigScenario!AO576</f>
        <v>1</v>
      </c>
      <c r="AP576" s="154" t="b">
        <f>Scenario!AP848=OrigScenario!AP576</f>
        <v>1</v>
      </c>
      <c r="AQ576" s="154" t="b">
        <f>Scenario!AQ848=OrigScenario!AQ576</f>
        <v>1</v>
      </c>
      <c r="AR576" s="154" t="b">
        <f>Scenario!AR848=OrigScenario!AR576</f>
        <v>1</v>
      </c>
      <c r="AS576" s="154" t="b">
        <f>Scenario!AS848=OrigScenario!AS576</f>
        <v>1</v>
      </c>
      <c r="AT576" s="154" t="b">
        <f>Scenario!AT848=OrigScenario!AT576</f>
        <v>1</v>
      </c>
      <c r="AU576" s="154" t="b">
        <f>Scenario!AU848=OrigScenario!AU576</f>
        <v>1</v>
      </c>
      <c r="AV576" s="155" t="b">
        <f>Scenario!AV848=OrigScenario!AV576</f>
        <v>1</v>
      </c>
    </row>
    <row r="577" spans="2:48" x14ac:dyDescent="0.2">
      <c r="B577" s="2" t="b">
        <f>Scenario!B849=OrigScenario!B577</f>
        <v>1</v>
      </c>
      <c r="C577" s="154" t="b">
        <f>Scenario!C849=OrigScenario!C577</f>
        <v>1</v>
      </c>
      <c r="D577" s="154" t="b">
        <f>Scenario!D849=OrigScenario!D577</f>
        <v>1</v>
      </c>
      <c r="E577" s="154" t="b">
        <f>Scenario!E849=OrigScenario!E577</f>
        <v>1</v>
      </c>
      <c r="F577" s="154" t="b">
        <f>Scenario!F849=OrigScenario!F577</f>
        <v>1</v>
      </c>
      <c r="G577" s="154" t="b">
        <f>Scenario!G849=OrigScenario!G577</f>
        <v>1</v>
      </c>
      <c r="H577" s="154" t="b">
        <f>Scenario!H849=OrigScenario!H577</f>
        <v>1</v>
      </c>
      <c r="I577" s="154" t="b">
        <f>Scenario!I849=OrigScenario!I577</f>
        <v>1</v>
      </c>
      <c r="J577" s="154" t="b">
        <f>Scenario!J849=OrigScenario!J577</f>
        <v>1</v>
      </c>
      <c r="K577" s="154" t="b">
        <f>Scenario!K849=OrigScenario!K577</f>
        <v>1</v>
      </c>
      <c r="L577" s="154" t="b">
        <f>Scenario!L849=OrigScenario!L577</f>
        <v>1</v>
      </c>
      <c r="M577" s="154" t="b">
        <f>Scenario!M849=OrigScenario!M577</f>
        <v>1</v>
      </c>
      <c r="N577" s="154" t="b">
        <f>Scenario!N849=OrigScenario!N577</f>
        <v>1</v>
      </c>
      <c r="O577" s="154" t="b">
        <f>Scenario!O849=OrigScenario!O577</f>
        <v>1</v>
      </c>
      <c r="P577" s="154" t="b">
        <f>Scenario!P849=OrigScenario!P577</f>
        <v>1</v>
      </c>
      <c r="Q577" s="154" t="b">
        <f>Scenario!Q849=OrigScenario!Q577</f>
        <v>1</v>
      </c>
      <c r="R577" s="154" t="b">
        <f>Scenario!R849=OrigScenario!R577</f>
        <v>1</v>
      </c>
      <c r="S577" s="154" t="b">
        <f>Scenario!S849=OrigScenario!S577</f>
        <v>1</v>
      </c>
      <c r="T577" s="154" t="b">
        <f>Scenario!T849=OrigScenario!T577</f>
        <v>1</v>
      </c>
      <c r="U577" s="154" t="b">
        <f>Scenario!U849=OrigScenario!U577</f>
        <v>1</v>
      </c>
      <c r="V577" s="154" t="b">
        <f>Scenario!V849=OrigScenario!V577</f>
        <v>1</v>
      </c>
      <c r="W577" s="154" t="b">
        <f>Scenario!W849=OrigScenario!W577</f>
        <v>1</v>
      </c>
      <c r="X577" s="154" t="b">
        <f>Scenario!X849=OrigScenario!X577</f>
        <v>1</v>
      </c>
      <c r="Y577" s="154" t="b">
        <f>Scenario!Y849=OrigScenario!Y577</f>
        <v>1</v>
      </c>
      <c r="Z577" s="154" t="b">
        <f>Scenario!Z849=OrigScenario!Z577</f>
        <v>1</v>
      </c>
      <c r="AA577" s="154" t="b">
        <f>Scenario!AA849=OrigScenario!AA577</f>
        <v>1</v>
      </c>
      <c r="AB577" s="154" t="b">
        <f>Scenario!AB849=OrigScenario!AB577</f>
        <v>1</v>
      </c>
      <c r="AC577" s="154" t="b">
        <f>Scenario!AC849=OrigScenario!AC577</f>
        <v>1</v>
      </c>
      <c r="AD577" s="154" t="b">
        <f>Scenario!AD849=OrigScenario!AD577</f>
        <v>1</v>
      </c>
      <c r="AE577" s="154" t="b">
        <f>Scenario!AE849=OrigScenario!AE577</f>
        <v>1</v>
      </c>
      <c r="AF577" s="154" t="b">
        <f>Scenario!AF849=OrigScenario!AF577</f>
        <v>1</v>
      </c>
      <c r="AG577" s="154" t="b">
        <f>Scenario!AG849=OrigScenario!AG577</f>
        <v>1</v>
      </c>
      <c r="AH577" s="154" t="b">
        <f>Scenario!AH849=OrigScenario!AH577</f>
        <v>1</v>
      </c>
      <c r="AI577" s="154" t="b">
        <f>Scenario!AI849=OrigScenario!AI577</f>
        <v>1</v>
      </c>
      <c r="AJ577" s="154" t="b">
        <f>Scenario!AJ849=OrigScenario!AJ577</f>
        <v>1</v>
      </c>
      <c r="AK577" s="154" t="b">
        <f>Scenario!AK849=OrigScenario!AK577</f>
        <v>1</v>
      </c>
      <c r="AL577" s="154" t="b">
        <f>Scenario!AL849=OrigScenario!AL577</f>
        <v>1</v>
      </c>
      <c r="AM577" s="154" t="b">
        <f>Scenario!AM849=OrigScenario!AM577</f>
        <v>1</v>
      </c>
      <c r="AN577" s="154" t="b">
        <f>Scenario!AN849=OrigScenario!AN577</f>
        <v>1</v>
      </c>
      <c r="AO577" s="154" t="b">
        <f>Scenario!AO849=OrigScenario!AO577</f>
        <v>1</v>
      </c>
      <c r="AP577" s="154" t="b">
        <f>Scenario!AP849=OrigScenario!AP577</f>
        <v>1</v>
      </c>
      <c r="AQ577" s="154" t="b">
        <f>Scenario!AQ849=OrigScenario!AQ577</f>
        <v>1</v>
      </c>
      <c r="AR577" s="154" t="b">
        <f>Scenario!AR849=OrigScenario!AR577</f>
        <v>1</v>
      </c>
      <c r="AS577" s="154" t="b">
        <f>Scenario!AS849=OrigScenario!AS577</f>
        <v>1</v>
      </c>
      <c r="AT577" s="154" t="b">
        <f>Scenario!AT849=OrigScenario!AT577</f>
        <v>1</v>
      </c>
      <c r="AU577" s="154" t="b">
        <f>Scenario!AU849=OrigScenario!AU577</f>
        <v>1</v>
      </c>
      <c r="AV577" s="155" t="b">
        <f>Scenario!AV849=OrigScenario!AV577</f>
        <v>1</v>
      </c>
    </row>
    <row r="578" spans="2:48" x14ac:dyDescent="0.2">
      <c r="B578" s="2" t="b">
        <f>Scenario!B850=OrigScenario!B578</f>
        <v>1</v>
      </c>
      <c r="C578" s="154" t="b">
        <f>Scenario!C850=OrigScenario!C578</f>
        <v>1</v>
      </c>
      <c r="D578" s="154" t="b">
        <f>Scenario!D850=OrigScenario!D578</f>
        <v>1</v>
      </c>
      <c r="E578" s="154" t="b">
        <f>Scenario!E850=OrigScenario!E578</f>
        <v>1</v>
      </c>
      <c r="F578" s="154" t="b">
        <f>Scenario!F850=OrigScenario!F578</f>
        <v>1</v>
      </c>
      <c r="G578" s="154" t="b">
        <f>Scenario!G850=OrigScenario!G578</f>
        <v>1</v>
      </c>
      <c r="H578" s="154" t="b">
        <f>Scenario!H850=OrigScenario!H578</f>
        <v>1</v>
      </c>
      <c r="I578" s="154" t="b">
        <f>Scenario!I850=OrigScenario!I578</f>
        <v>1</v>
      </c>
      <c r="J578" s="154" t="b">
        <f>Scenario!J850=OrigScenario!J578</f>
        <v>1</v>
      </c>
      <c r="K578" s="154" t="b">
        <f>Scenario!K850=OrigScenario!K578</f>
        <v>1</v>
      </c>
      <c r="L578" s="154" t="b">
        <f>Scenario!L850=OrigScenario!L578</f>
        <v>1</v>
      </c>
      <c r="M578" s="154" t="b">
        <f>Scenario!M850=OrigScenario!M578</f>
        <v>1</v>
      </c>
      <c r="N578" s="154" t="b">
        <f>Scenario!N850=OrigScenario!N578</f>
        <v>1</v>
      </c>
      <c r="O578" s="154" t="b">
        <f>Scenario!O850=OrigScenario!O578</f>
        <v>1</v>
      </c>
      <c r="P578" s="154" t="b">
        <f>Scenario!P850=OrigScenario!P578</f>
        <v>1</v>
      </c>
      <c r="Q578" s="154" t="b">
        <f>Scenario!Q850=OrigScenario!Q578</f>
        <v>1</v>
      </c>
      <c r="R578" s="154" t="b">
        <f>Scenario!R850=OrigScenario!R578</f>
        <v>1</v>
      </c>
      <c r="S578" s="154" t="b">
        <f>Scenario!S850=OrigScenario!S578</f>
        <v>1</v>
      </c>
      <c r="T578" s="154" t="b">
        <f>Scenario!T850=OrigScenario!T578</f>
        <v>1</v>
      </c>
      <c r="U578" s="154" t="b">
        <f>Scenario!U850=OrigScenario!U578</f>
        <v>1</v>
      </c>
      <c r="V578" s="154" t="b">
        <f>Scenario!V850=OrigScenario!V578</f>
        <v>1</v>
      </c>
      <c r="W578" s="154" t="b">
        <f>Scenario!W850=OrigScenario!W578</f>
        <v>1</v>
      </c>
      <c r="X578" s="154" t="b">
        <f>Scenario!X850=OrigScenario!X578</f>
        <v>1</v>
      </c>
      <c r="Y578" s="154" t="b">
        <f>Scenario!Y850=OrigScenario!Y578</f>
        <v>1</v>
      </c>
      <c r="Z578" s="154" t="b">
        <f>Scenario!Z850=OrigScenario!Z578</f>
        <v>1</v>
      </c>
      <c r="AA578" s="154" t="b">
        <f>Scenario!AA850=OrigScenario!AA578</f>
        <v>1</v>
      </c>
      <c r="AB578" s="154" t="b">
        <f>Scenario!AB850=OrigScenario!AB578</f>
        <v>1</v>
      </c>
      <c r="AC578" s="154" t="b">
        <f>Scenario!AC850=OrigScenario!AC578</f>
        <v>1</v>
      </c>
      <c r="AD578" s="154" t="b">
        <f>Scenario!AD850=OrigScenario!AD578</f>
        <v>1</v>
      </c>
      <c r="AE578" s="154" t="b">
        <f>Scenario!AE850=OrigScenario!AE578</f>
        <v>1</v>
      </c>
      <c r="AF578" s="154" t="b">
        <f>Scenario!AF850=OrigScenario!AF578</f>
        <v>1</v>
      </c>
      <c r="AG578" s="154" t="b">
        <f>Scenario!AG850=OrigScenario!AG578</f>
        <v>1</v>
      </c>
      <c r="AH578" s="154" t="b">
        <f>Scenario!AH850=OrigScenario!AH578</f>
        <v>1</v>
      </c>
      <c r="AI578" s="154" t="b">
        <f>Scenario!AI850=OrigScenario!AI578</f>
        <v>1</v>
      </c>
      <c r="AJ578" s="154" t="b">
        <f>Scenario!AJ850=OrigScenario!AJ578</f>
        <v>1</v>
      </c>
      <c r="AK578" s="154" t="b">
        <f>Scenario!AK850=OrigScenario!AK578</f>
        <v>1</v>
      </c>
      <c r="AL578" s="154" t="b">
        <f>Scenario!AL850=OrigScenario!AL578</f>
        <v>1</v>
      </c>
      <c r="AM578" s="154" t="b">
        <f>Scenario!AM850=OrigScenario!AM578</f>
        <v>1</v>
      </c>
      <c r="AN578" s="154" t="b">
        <f>Scenario!AN850=OrigScenario!AN578</f>
        <v>1</v>
      </c>
      <c r="AO578" s="154" t="b">
        <f>Scenario!AO850=OrigScenario!AO578</f>
        <v>1</v>
      </c>
      <c r="AP578" s="154" t="b">
        <f>Scenario!AP850=OrigScenario!AP578</f>
        <v>1</v>
      </c>
      <c r="AQ578" s="154" t="b">
        <f>Scenario!AQ850=OrigScenario!AQ578</f>
        <v>1</v>
      </c>
      <c r="AR578" s="154" t="b">
        <f>Scenario!AR850=OrigScenario!AR578</f>
        <v>1</v>
      </c>
      <c r="AS578" s="154" t="b">
        <f>Scenario!AS850=OrigScenario!AS578</f>
        <v>1</v>
      </c>
      <c r="AT578" s="154" t="b">
        <f>Scenario!AT850=OrigScenario!AT578</f>
        <v>1</v>
      </c>
      <c r="AU578" s="154" t="b">
        <f>Scenario!AU850=OrigScenario!AU578</f>
        <v>1</v>
      </c>
      <c r="AV578" s="155" t="b">
        <f>Scenario!AV850=OrigScenario!AV578</f>
        <v>1</v>
      </c>
    </row>
    <row r="579" spans="2:48" x14ac:dyDescent="0.2">
      <c r="B579" s="2" t="b">
        <f>Scenario!B851=OrigScenario!B579</f>
        <v>1</v>
      </c>
      <c r="C579" s="106" t="b">
        <f>Scenario!C851=OrigScenario!C579</f>
        <v>0</v>
      </c>
      <c r="D579" s="154" t="b">
        <f>Scenario!D851=OrigScenario!D579</f>
        <v>0</v>
      </c>
      <c r="E579" s="154" t="b">
        <f>Scenario!E851=OrigScenario!E579</f>
        <v>0</v>
      </c>
      <c r="F579" s="154" t="b">
        <f>Scenario!F851=OrigScenario!F579</f>
        <v>0</v>
      </c>
      <c r="G579" s="154" t="b">
        <f>Scenario!G851=OrigScenario!G579</f>
        <v>0</v>
      </c>
      <c r="H579" s="154" t="b">
        <f>Scenario!H851=OrigScenario!H579</f>
        <v>0</v>
      </c>
      <c r="I579" s="154" t="b">
        <f>Scenario!I851=OrigScenario!I579</f>
        <v>0</v>
      </c>
      <c r="J579" s="154" t="b">
        <f>Scenario!J851=OrigScenario!J579</f>
        <v>0</v>
      </c>
      <c r="K579" s="154" t="b">
        <f>Scenario!K851=OrigScenario!K579</f>
        <v>0</v>
      </c>
      <c r="L579" s="154" t="b">
        <f>Scenario!L851=OrigScenario!L579</f>
        <v>0</v>
      </c>
      <c r="M579" s="154" t="b">
        <f>Scenario!M851=OrigScenario!M579</f>
        <v>0</v>
      </c>
      <c r="N579" s="154" t="b">
        <f>Scenario!N851=OrigScenario!N579</f>
        <v>0</v>
      </c>
      <c r="O579" s="154" t="b">
        <f>Scenario!O851=OrigScenario!O579</f>
        <v>0</v>
      </c>
      <c r="P579" s="154" t="b">
        <f>Scenario!P851=OrigScenario!P579</f>
        <v>0</v>
      </c>
      <c r="Q579" s="154" t="b">
        <f>Scenario!Q851=OrigScenario!Q579</f>
        <v>0</v>
      </c>
      <c r="R579" s="154" t="b">
        <f>Scenario!R851=OrigScenario!R579</f>
        <v>0</v>
      </c>
      <c r="S579" s="154" t="b">
        <f>Scenario!S851=OrigScenario!S579</f>
        <v>0</v>
      </c>
      <c r="T579" s="154" t="b">
        <f>Scenario!T851=OrigScenario!T579</f>
        <v>0</v>
      </c>
      <c r="U579" s="154" t="b">
        <f>Scenario!U851=OrigScenario!U579</f>
        <v>0</v>
      </c>
      <c r="V579" s="154" t="b">
        <f>Scenario!V851=OrigScenario!V579</f>
        <v>0</v>
      </c>
      <c r="W579" s="154" t="b">
        <f>Scenario!W851=OrigScenario!W579</f>
        <v>0</v>
      </c>
      <c r="X579" s="154" t="b">
        <f>Scenario!X851=OrigScenario!X579</f>
        <v>0</v>
      </c>
      <c r="Y579" s="154" t="b">
        <f>Scenario!Y851=OrigScenario!Y579</f>
        <v>0</v>
      </c>
      <c r="Z579" s="154" t="b">
        <f>Scenario!Z851=OrigScenario!Z579</f>
        <v>0</v>
      </c>
      <c r="AA579" s="154" t="b">
        <f>Scenario!AA851=OrigScenario!AA579</f>
        <v>0</v>
      </c>
      <c r="AB579" s="154" t="b">
        <f>Scenario!AB851=OrigScenario!AB579</f>
        <v>0</v>
      </c>
      <c r="AC579" s="154" t="b">
        <f>Scenario!AC851=OrigScenario!AC579</f>
        <v>0</v>
      </c>
      <c r="AD579" s="154" t="b">
        <f>Scenario!AD851=OrigScenario!AD579</f>
        <v>0</v>
      </c>
      <c r="AE579" s="154" t="b">
        <f>Scenario!AE851=OrigScenario!AE579</f>
        <v>0</v>
      </c>
      <c r="AF579" s="154" t="b">
        <f>Scenario!AF851=OrigScenario!AF579</f>
        <v>0</v>
      </c>
      <c r="AG579" s="154" t="b">
        <f>Scenario!AG851=OrigScenario!AG579</f>
        <v>0</v>
      </c>
      <c r="AH579" s="154" t="b">
        <f>Scenario!AH851=OrigScenario!AH579</f>
        <v>0</v>
      </c>
      <c r="AI579" s="154" t="b">
        <f>Scenario!AI851=OrigScenario!AI579</f>
        <v>0</v>
      </c>
      <c r="AJ579" s="154" t="b">
        <f>Scenario!AJ851=OrigScenario!AJ579</f>
        <v>0</v>
      </c>
      <c r="AK579" s="154" t="b">
        <f>Scenario!AK851=OrigScenario!AK579</f>
        <v>0</v>
      </c>
      <c r="AL579" s="154" t="b">
        <f>Scenario!AL851=OrigScenario!AL579</f>
        <v>0</v>
      </c>
      <c r="AM579" s="154" t="b">
        <f>Scenario!AM851=OrigScenario!AM579</f>
        <v>0</v>
      </c>
      <c r="AN579" s="154" t="b">
        <f>Scenario!AN851=OrigScenario!AN579</f>
        <v>0</v>
      </c>
      <c r="AO579" s="154" t="b">
        <f>Scenario!AO851=OrigScenario!AO579</f>
        <v>0</v>
      </c>
      <c r="AP579" s="154" t="b">
        <f>Scenario!AP851=OrigScenario!AP579</f>
        <v>0</v>
      </c>
      <c r="AQ579" s="154" t="b">
        <f>Scenario!AQ851=OrigScenario!AQ579</f>
        <v>0</v>
      </c>
      <c r="AR579" s="154" t="b">
        <f>Scenario!AR851=OrigScenario!AR579</f>
        <v>0</v>
      </c>
      <c r="AS579" s="154" t="b">
        <f>Scenario!AS851=OrigScenario!AS579</f>
        <v>0</v>
      </c>
      <c r="AT579" s="154" t="b">
        <f>Scenario!AT851=OrigScenario!AT579</f>
        <v>0</v>
      </c>
      <c r="AU579" s="154" t="b">
        <f>Scenario!AU851=OrigScenario!AU579</f>
        <v>0</v>
      </c>
      <c r="AV579" s="154" t="b">
        <f>Scenario!AV851=OrigScenario!AV579</f>
        <v>0</v>
      </c>
    </row>
    <row r="580" spans="2:48" x14ac:dyDescent="0.2">
      <c r="B580" s="2" t="b">
        <f>Scenario!B852=OrigScenario!B580</f>
        <v>1</v>
      </c>
      <c r="C580" s="154" t="b">
        <f>Scenario!C852=OrigScenario!C580</f>
        <v>0</v>
      </c>
      <c r="D580" s="154" t="b">
        <f>Scenario!D852=OrigScenario!D580</f>
        <v>0</v>
      </c>
      <c r="E580" s="154" t="b">
        <f>Scenario!E852=OrigScenario!E580</f>
        <v>0</v>
      </c>
      <c r="F580" s="154" t="b">
        <f>Scenario!F852=OrigScenario!F580</f>
        <v>0</v>
      </c>
      <c r="G580" s="154" t="b">
        <f>Scenario!G852=OrigScenario!G580</f>
        <v>0</v>
      </c>
      <c r="H580" s="154" t="b">
        <f>Scenario!H852=OrigScenario!H580</f>
        <v>0</v>
      </c>
      <c r="I580" s="154" t="b">
        <f>Scenario!I852=OrigScenario!I580</f>
        <v>0</v>
      </c>
      <c r="J580" s="154" t="b">
        <f>Scenario!J852=OrigScenario!J580</f>
        <v>0</v>
      </c>
      <c r="K580" s="154" t="b">
        <f>Scenario!K852=OrigScenario!K580</f>
        <v>0</v>
      </c>
      <c r="L580" s="154" t="b">
        <f>Scenario!L852=OrigScenario!L580</f>
        <v>0</v>
      </c>
      <c r="M580" s="154" t="b">
        <f>Scenario!M852=OrigScenario!M580</f>
        <v>0</v>
      </c>
      <c r="N580" s="154" t="b">
        <f>Scenario!N852=OrigScenario!N580</f>
        <v>0</v>
      </c>
      <c r="O580" s="154" t="b">
        <f>Scenario!O852=OrigScenario!O580</f>
        <v>0</v>
      </c>
      <c r="P580" s="154" t="b">
        <f>Scenario!P852=OrigScenario!P580</f>
        <v>0</v>
      </c>
      <c r="Q580" s="154" t="b">
        <f>Scenario!Q852=OrigScenario!Q580</f>
        <v>0</v>
      </c>
      <c r="R580" s="154" t="b">
        <f>Scenario!R852=OrigScenario!R580</f>
        <v>0</v>
      </c>
      <c r="S580" s="154" t="b">
        <f>Scenario!S852=OrigScenario!S580</f>
        <v>0</v>
      </c>
      <c r="T580" s="154" t="b">
        <f>Scenario!T852=OrigScenario!T580</f>
        <v>0</v>
      </c>
      <c r="U580" s="154" t="b">
        <f>Scenario!U852=OrigScenario!U580</f>
        <v>0</v>
      </c>
      <c r="V580" s="154" t="b">
        <f>Scenario!V852=OrigScenario!V580</f>
        <v>0</v>
      </c>
      <c r="W580" s="154" t="b">
        <f>Scenario!W852=OrigScenario!W580</f>
        <v>0</v>
      </c>
      <c r="X580" s="154" t="b">
        <f>Scenario!X852=OrigScenario!X580</f>
        <v>0</v>
      </c>
      <c r="Y580" s="154" t="b">
        <f>Scenario!Y852=OrigScenario!Y580</f>
        <v>0</v>
      </c>
      <c r="Z580" s="154" t="b">
        <f>Scenario!Z852=OrigScenario!Z580</f>
        <v>0</v>
      </c>
      <c r="AA580" s="154" t="b">
        <f>Scenario!AA852=OrigScenario!AA580</f>
        <v>0</v>
      </c>
      <c r="AB580" s="154" t="b">
        <f>Scenario!AB852=OrigScenario!AB580</f>
        <v>0</v>
      </c>
      <c r="AC580" s="154" t="b">
        <f>Scenario!AC852=OrigScenario!AC580</f>
        <v>0</v>
      </c>
      <c r="AD580" s="154" t="b">
        <f>Scenario!AD852=OrigScenario!AD580</f>
        <v>0</v>
      </c>
      <c r="AE580" s="154" t="b">
        <f>Scenario!AE852=OrigScenario!AE580</f>
        <v>0</v>
      </c>
      <c r="AF580" s="154" t="b">
        <f>Scenario!AF852=OrigScenario!AF580</f>
        <v>0</v>
      </c>
      <c r="AG580" s="154" t="b">
        <f>Scenario!AG852=OrigScenario!AG580</f>
        <v>0</v>
      </c>
      <c r="AH580" s="154" t="b">
        <f>Scenario!AH852=OrigScenario!AH580</f>
        <v>0</v>
      </c>
      <c r="AI580" s="154" t="b">
        <f>Scenario!AI852=OrigScenario!AI580</f>
        <v>0</v>
      </c>
      <c r="AJ580" s="154" t="b">
        <f>Scenario!AJ852=OrigScenario!AJ580</f>
        <v>0</v>
      </c>
      <c r="AK580" s="154" t="b">
        <f>Scenario!AK852=OrigScenario!AK580</f>
        <v>0</v>
      </c>
      <c r="AL580" s="154" t="b">
        <f>Scenario!AL852=OrigScenario!AL580</f>
        <v>0</v>
      </c>
      <c r="AM580" s="154" t="b">
        <f>Scenario!AM852=OrigScenario!AM580</f>
        <v>0</v>
      </c>
      <c r="AN580" s="154" t="b">
        <f>Scenario!AN852=OrigScenario!AN580</f>
        <v>0</v>
      </c>
      <c r="AO580" s="154" t="b">
        <f>Scenario!AO852=OrigScenario!AO580</f>
        <v>0</v>
      </c>
      <c r="AP580" s="154" t="b">
        <f>Scenario!AP852=OrigScenario!AP580</f>
        <v>0</v>
      </c>
      <c r="AQ580" s="154" t="b">
        <f>Scenario!AQ852=OrigScenario!AQ580</f>
        <v>0</v>
      </c>
      <c r="AR580" s="154" t="b">
        <f>Scenario!AR852=OrigScenario!AR580</f>
        <v>0</v>
      </c>
      <c r="AS580" s="154" t="b">
        <f>Scenario!AS852=OrigScenario!AS580</f>
        <v>0</v>
      </c>
      <c r="AT580" s="154" t="b">
        <f>Scenario!AT852=OrigScenario!AT580</f>
        <v>0</v>
      </c>
      <c r="AU580" s="154" t="b">
        <f>Scenario!AU852=OrigScenario!AU580</f>
        <v>0</v>
      </c>
      <c r="AV580" s="154" t="b">
        <f>Scenario!AV852=OrigScenario!AV580</f>
        <v>0</v>
      </c>
    </row>
    <row r="581" spans="2:48" x14ac:dyDescent="0.2">
      <c r="B581" s="2" t="b">
        <f>Scenario!B853=OrigScenario!B581</f>
        <v>1</v>
      </c>
      <c r="C581" s="154" t="b">
        <f>Scenario!C853=OrigScenario!C581</f>
        <v>1</v>
      </c>
      <c r="D581" s="154" t="b">
        <f>Scenario!D853=OrigScenario!D581</f>
        <v>1</v>
      </c>
      <c r="E581" s="154" t="b">
        <f>Scenario!E853=OrigScenario!E581</f>
        <v>1</v>
      </c>
      <c r="F581" s="154" t="b">
        <f>Scenario!F853=OrigScenario!F581</f>
        <v>1</v>
      </c>
      <c r="G581" s="154" t="b">
        <f>Scenario!G853=OrigScenario!G581</f>
        <v>1</v>
      </c>
      <c r="H581" s="154" t="b">
        <f>Scenario!H853=OrigScenario!H581</f>
        <v>1</v>
      </c>
      <c r="I581" s="154" t="b">
        <f>Scenario!I853=OrigScenario!I581</f>
        <v>1</v>
      </c>
      <c r="J581" s="154" t="b">
        <f>Scenario!J853=OrigScenario!J581</f>
        <v>1</v>
      </c>
      <c r="K581" s="154" t="b">
        <f>Scenario!K853=OrigScenario!K581</f>
        <v>1</v>
      </c>
      <c r="L581" s="154" t="b">
        <f>Scenario!L853=OrigScenario!L581</f>
        <v>1</v>
      </c>
      <c r="M581" s="154" t="b">
        <f>Scenario!M853=OrigScenario!M581</f>
        <v>1</v>
      </c>
      <c r="N581" s="154" t="b">
        <f>Scenario!N853=OrigScenario!N581</f>
        <v>1</v>
      </c>
      <c r="O581" s="154" t="b">
        <f>Scenario!O853=OrigScenario!O581</f>
        <v>1</v>
      </c>
      <c r="P581" s="154" t="b">
        <f>Scenario!P853=OrigScenario!P581</f>
        <v>1</v>
      </c>
      <c r="Q581" s="154" t="b">
        <f>Scenario!Q853=OrigScenario!Q581</f>
        <v>1</v>
      </c>
      <c r="R581" s="154" t="b">
        <f>Scenario!R853=OrigScenario!R581</f>
        <v>1</v>
      </c>
      <c r="S581" s="154" t="b">
        <f>Scenario!S853=OrigScenario!S581</f>
        <v>1</v>
      </c>
      <c r="T581" s="154" t="b">
        <f>Scenario!T853=OrigScenario!T581</f>
        <v>1</v>
      </c>
      <c r="U581" s="154" t="b">
        <f>Scenario!U853=OrigScenario!U581</f>
        <v>1</v>
      </c>
      <c r="V581" s="154" t="b">
        <f>Scenario!V853=OrigScenario!V581</f>
        <v>1</v>
      </c>
      <c r="W581" s="154" t="b">
        <f>Scenario!W853=OrigScenario!W581</f>
        <v>1</v>
      </c>
      <c r="X581" s="154" t="b">
        <f>Scenario!X853=OrigScenario!X581</f>
        <v>1</v>
      </c>
      <c r="Y581" s="154" t="b">
        <f>Scenario!Y853=OrigScenario!Y581</f>
        <v>1</v>
      </c>
      <c r="Z581" s="154" t="b">
        <f>Scenario!Z853=OrigScenario!Z581</f>
        <v>1</v>
      </c>
      <c r="AA581" s="154" t="b">
        <f>Scenario!AA853=OrigScenario!AA581</f>
        <v>1</v>
      </c>
      <c r="AB581" s="154" t="b">
        <f>Scenario!AB853=OrigScenario!AB581</f>
        <v>1</v>
      </c>
      <c r="AC581" s="154" t="b">
        <f>Scenario!AC853=OrigScenario!AC581</f>
        <v>1</v>
      </c>
      <c r="AD581" s="154" t="b">
        <f>Scenario!AD853=OrigScenario!AD581</f>
        <v>1</v>
      </c>
      <c r="AE581" s="154" t="b">
        <f>Scenario!AE853=OrigScenario!AE581</f>
        <v>1</v>
      </c>
      <c r="AF581" s="154" t="b">
        <f>Scenario!AF853=OrigScenario!AF581</f>
        <v>1</v>
      </c>
      <c r="AG581" s="154" t="b">
        <f>Scenario!AG853=OrigScenario!AG581</f>
        <v>1</v>
      </c>
      <c r="AH581" s="154" t="b">
        <f>Scenario!AH853=OrigScenario!AH581</f>
        <v>1</v>
      </c>
      <c r="AI581" s="154" t="b">
        <f>Scenario!AI853=OrigScenario!AI581</f>
        <v>1</v>
      </c>
      <c r="AJ581" s="154" t="b">
        <f>Scenario!AJ853=OrigScenario!AJ581</f>
        <v>1</v>
      </c>
      <c r="AK581" s="154" t="b">
        <f>Scenario!AK853=OrigScenario!AK581</f>
        <v>1</v>
      </c>
      <c r="AL581" s="154" t="b">
        <f>Scenario!AL853=OrigScenario!AL581</f>
        <v>1</v>
      </c>
      <c r="AM581" s="154" t="b">
        <f>Scenario!AM853=OrigScenario!AM581</f>
        <v>1</v>
      </c>
      <c r="AN581" s="154" t="b">
        <f>Scenario!AN853=OrigScenario!AN581</f>
        <v>1</v>
      </c>
      <c r="AO581" s="154" t="b">
        <f>Scenario!AO853=OrigScenario!AO581</f>
        <v>1</v>
      </c>
      <c r="AP581" s="154" t="b">
        <f>Scenario!AP853=OrigScenario!AP581</f>
        <v>1</v>
      </c>
      <c r="AQ581" s="154" t="b">
        <f>Scenario!AQ853=OrigScenario!AQ581</f>
        <v>1</v>
      </c>
      <c r="AR581" s="154" t="b">
        <f>Scenario!AR853=OrigScenario!AR581</f>
        <v>1</v>
      </c>
      <c r="AS581" s="154" t="b">
        <f>Scenario!AS853=OrigScenario!AS581</f>
        <v>1</v>
      </c>
      <c r="AT581" s="154" t="b">
        <f>Scenario!AT853=OrigScenario!AT581</f>
        <v>1</v>
      </c>
      <c r="AU581" s="154" t="b">
        <f>Scenario!AU853=OrigScenario!AU581</f>
        <v>1</v>
      </c>
      <c r="AV581" s="155" t="b">
        <f>Scenario!AV853=OrigScenario!AV581</f>
        <v>1</v>
      </c>
    </row>
    <row r="582" spans="2:48" x14ac:dyDescent="0.2">
      <c r="B582" s="2" t="b">
        <f>Scenario!B854=OrigScenario!B582</f>
        <v>1</v>
      </c>
      <c r="C582" s="154" t="b">
        <f>Scenario!C854=OrigScenario!C582</f>
        <v>1</v>
      </c>
      <c r="D582" s="154" t="b">
        <f>Scenario!D854=OrigScenario!D582</f>
        <v>1</v>
      </c>
      <c r="E582" s="154" t="b">
        <f>Scenario!E854=OrigScenario!E582</f>
        <v>1</v>
      </c>
      <c r="F582" s="154" t="b">
        <f>Scenario!F854=OrigScenario!F582</f>
        <v>1</v>
      </c>
      <c r="G582" s="154" t="b">
        <f>Scenario!G854=OrigScenario!G582</f>
        <v>1</v>
      </c>
      <c r="H582" s="154" t="b">
        <f>Scenario!H854=OrigScenario!H582</f>
        <v>1</v>
      </c>
      <c r="I582" s="154" t="b">
        <f>Scenario!I854=OrigScenario!I582</f>
        <v>1</v>
      </c>
      <c r="J582" s="154" t="b">
        <f>Scenario!J854=OrigScenario!J582</f>
        <v>1</v>
      </c>
      <c r="K582" s="154" t="b">
        <f>Scenario!K854=OrigScenario!K582</f>
        <v>1</v>
      </c>
      <c r="L582" s="154" t="b">
        <f>Scenario!L854=OrigScenario!L582</f>
        <v>1</v>
      </c>
      <c r="M582" s="154" t="b">
        <f>Scenario!M854=OrigScenario!M582</f>
        <v>1</v>
      </c>
      <c r="N582" s="154" t="b">
        <f>Scenario!N854=OrigScenario!N582</f>
        <v>1</v>
      </c>
      <c r="O582" s="154" t="b">
        <f>Scenario!O854=OrigScenario!O582</f>
        <v>1</v>
      </c>
      <c r="P582" s="154" t="b">
        <f>Scenario!P854=OrigScenario!P582</f>
        <v>1</v>
      </c>
      <c r="Q582" s="154" t="b">
        <f>Scenario!Q854=OrigScenario!Q582</f>
        <v>1</v>
      </c>
      <c r="R582" s="154" t="b">
        <f>Scenario!R854=OrigScenario!R582</f>
        <v>1</v>
      </c>
      <c r="S582" s="154" t="b">
        <f>Scenario!S854=OrigScenario!S582</f>
        <v>1</v>
      </c>
      <c r="T582" s="154" t="b">
        <f>Scenario!T854=OrigScenario!T582</f>
        <v>1</v>
      </c>
      <c r="U582" s="154" t="b">
        <f>Scenario!U854=OrigScenario!U582</f>
        <v>1</v>
      </c>
      <c r="V582" s="154" t="b">
        <f>Scenario!V854=OrigScenario!V582</f>
        <v>1</v>
      </c>
      <c r="W582" s="154" t="b">
        <f>Scenario!W854=OrigScenario!W582</f>
        <v>1</v>
      </c>
      <c r="X582" s="154" t="b">
        <f>Scenario!X854=OrigScenario!X582</f>
        <v>1</v>
      </c>
      <c r="Y582" s="154" t="b">
        <f>Scenario!Y854=OrigScenario!Y582</f>
        <v>1</v>
      </c>
      <c r="Z582" s="154" t="b">
        <f>Scenario!Z854=OrigScenario!Z582</f>
        <v>1</v>
      </c>
      <c r="AA582" s="154" t="b">
        <f>Scenario!AA854=OrigScenario!AA582</f>
        <v>1</v>
      </c>
      <c r="AB582" s="154" t="b">
        <f>Scenario!AB854=OrigScenario!AB582</f>
        <v>1</v>
      </c>
      <c r="AC582" s="154" t="b">
        <f>Scenario!AC854=OrigScenario!AC582</f>
        <v>1</v>
      </c>
      <c r="AD582" s="154" t="b">
        <f>Scenario!AD854=OrigScenario!AD582</f>
        <v>1</v>
      </c>
      <c r="AE582" s="154" t="b">
        <f>Scenario!AE854=OrigScenario!AE582</f>
        <v>1</v>
      </c>
      <c r="AF582" s="154" t="b">
        <f>Scenario!AF854=OrigScenario!AF582</f>
        <v>1</v>
      </c>
      <c r="AG582" s="154" t="b">
        <f>Scenario!AG854=OrigScenario!AG582</f>
        <v>1</v>
      </c>
      <c r="AH582" s="154" t="b">
        <f>Scenario!AH854=OrigScenario!AH582</f>
        <v>1</v>
      </c>
      <c r="AI582" s="154" t="b">
        <f>Scenario!AI854=OrigScenario!AI582</f>
        <v>1</v>
      </c>
      <c r="AJ582" s="154" t="b">
        <f>Scenario!AJ854=OrigScenario!AJ582</f>
        <v>1</v>
      </c>
      <c r="AK582" s="154" t="b">
        <f>Scenario!AK854=OrigScenario!AK582</f>
        <v>1</v>
      </c>
      <c r="AL582" s="154" t="b">
        <f>Scenario!AL854=OrigScenario!AL582</f>
        <v>1</v>
      </c>
      <c r="AM582" s="154" t="b">
        <f>Scenario!AM854=OrigScenario!AM582</f>
        <v>1</v>
      </c>
      <c r="AN582" s="154" t="b">
        <f>Scenario!AN854=OrigScenario!AN582</f>
        <v>1</v>
      </c>
      <c r="AO582" s="154" t="b">
        <f>Scenario!AO854=OrigScenario!AO582</f>
        <v>1</v>
      </c>
      <c r="AP582" s="154" t="b">
        <f>Scenario!AP854=OrigScenario!AP582</f>
        <v>1</v>
      </c>
      <c r="AQ582" s="154" t="b">
        <f>Scenario!AQ854=OrigScenario!AQ582</f>
        <v>1</v>
      </c>
      <c r="AR582" s="154" t="b">
        <f>Scenario!AR854=OrigScenario!AR582</f>
        <v>1</v>
      </c>
      <c r="AS582" s="154" t="b">
        <f>Scenario!AS854=OrigScenario!AS582</f>
        <v>1</v>
      </c>
      <c r="AT582" s="154" t="b">
        <f>Scenario!AT854=OrigScenario!AT582</f>
        <v>1</v>
      </c>
      <c r="AU582" s="154" t="b">
        <f>Scenario!AU854=OrigScenario!AU582</f>
        <v>1</v>
      </c>
      <c r="AV582" s="155" t="b">
        <f>Scenario!AV854=OrigScenario!AV582</f>
        <v>1</v>
      </c>
    </row>
    <row r="583" spans="2:48" x14ac:dyDescent="0.2">
      <c r="B583" s="2" t="b">
        <f>Scenario!B855=OrigScenario!B583</f>
        <v>1</v>
      </c>
      <c r="C583" s="156" t="b">
        <f>Scenario!C855=OrigScenario!C583</f>
        <v>1</v>
      </c>
      <c r="D583" s="156" t="b">
        <f>Scenario!D855=OrigScenario!D583</f>
        <v>1</v>
      </c>
      <c r="E583" s="156" t="b">
        <f>Scenario!E855=OrigScenario!E583</f>
        <v>1</v>
      </c>
      <c r="F583" s="156" t="b">
        <f>Scenario!F855=OrigScenario!F583</f>
        <v>1</v>
      </c>
      <c r="G583" s="156" t="b">
        <f>Scenario!G855=OrigScenario!G583</f>
        <v>1</v>
      </c>
      <c r="H583" s="156" t="b">
        <f>Scenario!H855=OrigScenario!H583</f>
        <v>1</v>
      </c>
      <c r="I583" s="156" t="b">
        <f>Scenario!I855=OrigScenario!I583</f>
        <v>1</v>
      </c>
      <c r="J583" s="156" t="b">
        <f>Scenario!J855=OrigScenario!J583</f>
        <v>1</v>
      </c>
      <c r="K583" s="156" t="b">
        <f>Scenario!K855=OrigScenario!K583</f>
        <v>1</v>
      </c>
      <c r="L583" s="156" t="b">
        <f>Scenario!L855=OrigScenario!L583</f>
        <v>1</v>
      </c>
      <c r="M583" s="156" t="b">
        <f>Scenario!M855=OrigScenario!M583</f>
        <v>1</v>
      </c>
      <c r="N583" s="156" t="b">
        <f>Scenario!N855=OrigScenario!N583</f>
        <v>1</v>
      </c>
      <c r="O583" s="156" t="b">
        <f>Scenario!O855=OrigScenario!O583</f>
        <v>1</v>
      </c>
      <c r="P583" s="156" t="b">
        <f>Scenario!P855=OrigScenario!P583</f>
        <v>1</v>
      </c>
      <c r="Q583" s="156" t="b">
        <f>Scenario!Q855=OrigScenario!Q583</f>
        <v>1</v>
      </c>
      <c r="R583" s="156" t="b">
        <f>Scenario!R855=OrigScenario!R583</f>
        <v>1</v>
      </c>
      <c r="S583" s="156" t="b">
        <f>Scenario!S855=OrigScenario!S583</f>
        <v>1</v>
      </c>
      <c r="T583" s="156" t="b">
        <f>Scenario!T855=OrigScenario!T583</f>
        <v>1</v>
      </c>
      <c r="U583" s="156" t="b">
        <f>Scenario!U855=OrigScenario!U583</f>
        <v>1</v>
      </c>
      <c r="V583" s="156" t="b">
        <f>Scenario!V855=OrigScenario!V583</f>
        <v>1</v>
      </c>
      <c r="W583" s="156" t="b">
        <f>Scenario!W855=OrigScenario!W583</f>
        <v>1</v>
      </c>
      <c r="X583" s="156" t="b">
        <f>Scenario!X855=OrigScenario!X583</f>
        <v>1</v>
      </c>
      <c r="Y583" s="156" t="b">
        <f>Scenario!Y855=OrigScenario!Y583</f>
        <v>1</v>
      </c>
      <c r="Z583" s="156" t="b">
        <f>Scenario!Z855=OrigScenario!Z583</f>
        <v>1</v>
      </c>
      <c r="AA583" s="156" t="b">
        <f>Scenario!AA855=OrigScenario!AA583</f>
        <v>1</v>
      </c>
      <c r="AB583" s="156" t="b">
        <f>Scenario!AB855=OrigScenario!AB583</f>
        <v>1</v>
      </c>
      <c r="AC583" s="156" t="b">
        <f>Scenario!AC855=OrigScenario!AC583</f>
        <v>1</v>
      </c>
      <c r="AD583" s="156" t="b">
        <f>Scenario!AD855=OrigScenario!AD583</f>
        <v>1</v>
      </c>
      <c r="AE583" s="156" t="b">
        <f>Scenario!AE855=OrigScenario!AE583</f>
        <v>1</v>
      </c>
      <c r="AF583" s="156" t="b">
        <f>Scenario!AF855=OrigScenario!AF583</f>
        <v>1</v>
      </c>
      <c r="AG583" s="156" t="b">
        <f>Scenario!AG855=OrigScenario!AG583</f>
        <v>1</v>
      </c>
      <c r="AH583" s="156" t="b">
        <f>Scenario!AH855=OrigScenario!AH583</f>
        <v>1</v>
      </c>
      <c r="AI583" s="156" t="b">
        <f>Scenario!AI855=OrigScenario!AI583</f>
        <v>1</v>
      </c>
      <c r="AJ583" s="156" t="b">
        <f>Scenario!AJ855=OrigScenario!AJ583</f>
        <v>1</v>
      </c>
      <c r="AK583" s="156" t="b">
        <f>Scenario!AK855=OrigScenario!AK583</f>
        <v>1</v>
      </c>
      <c r="AL583" s="156" t="b">
        <f>Scenario!AL855=OrigScenario!AL583</f>
        <v>1</v>
      </c>
      <c r="AM583" s="156" t="b">
        <f>Scenario!AM855=OrigScenario!AM583</f>
        <v>1</v>
      </c>
      <c r="AN583" s="156" t="b">
        <f>Scenario!AN855=OrigScenario!AN583</f>
        <v>1</v>
      </c>
      <c r="AO583" s="156" t="b">
        <f>Scenario!AO855=OrigScenario!AO583</f>
        <v>1</v>
      </c>
      <c r="AP583" s="156" t="b">
        <f>Scenario!AP855=OrigScenario!AP583</f>
        <v>1</v>
      </c>
      <c r="AQ583" s="156" t="b">
        <f>Scenario!AQ855=OrigScenario!AQ583</f>
        <v>1</v>
      </c>
      <c r="AR583" s="156" t="b">
        <f>Scenario!AR855=OrigScenario!AR583</f>
        <v>1</v>
      </c>
      <c r="AS583" s="156" t="b">
        <f>Scenario!AS855=OrigScenario!AS583</f>
        <v>1</v>
      </c>
      <c r="AT583" s="156" t="b">
        <f>Scenario!AT855=OrigScenario!AT583</f>
        <v>1</v>
      </c>
      <c r="AU583" s="156" t="b">
        <f>Scenario!AU855=OrigScenario!AU583</f>
        <v>1</v>
      </c>
      <c r="AV583" s="157" t="b">
        <f>Scenario!AV855=OrigScenario!AV583</f>
        <v>1</v>
      </c>
    </row>
    <row r="584" spans="2:48" x14ac:dyDescent="0.2">
      <c r="B584" s="2" t="b">
        <f>Scenario!B856=OrigScenario!B584</f>
        <v>1</v>
      </c>
      <c r="C584" s="156" t="b">
        <f>Scenario!C856=OrigScenario!C584</f>
        <v>1</v>
      </c>
      <c r="D584" s="156" t="b">
        <f>Scenario!D856=OrigScenario!D584</f>
        <v>1</v>
      </c>
      <c r="E584" s="156" t="b">
        <f>Scenario!E856=OrigScenario!E584</f>
        <v>1</v>
      </c>
      <c r="F584" s="156" t="b">
        <f>Scenario!F856=OrigScenario!F584</f>
        <v>1</v>
      </c>
      <c r="G584" s="156" t="b">
        <f>Scenario!G856=OrigScenario!G584</f>
        <v>1</v>
      </c>
      <c r="H584" s="156" t="b">
        <f>Scenario!H856=OrigScenario!H584</f>
        <v>1</v>
      </c>
      <c r="I584" s="156" t="b">
        <f>Scenario!I856=OrigScenario!I584</f>
        <v>1</v>
      </c>
      <c r="J584" s="156" t="b">
        <f>Scenario!J856=OrigScenario!J584</f>
        <v>1</v>
      </c>
      <c r="K584" s="156" t="b">
        <f>Scenario!K856=OrigScenario!K584</f>
        <v>1</v>
      </c>
      <c r="L584" s="156" t="b">
        <f>Scenario!L856=OrigScenario!L584</f>
        <v>1</v>
      </c>
      <c r="M584" s="156" t="b">
        <f>Scenario!M856=OrigScenario!M584</f>
        <v>1</v>
      </c>
      <c r="N584" s="156" t="b">
        <f>Scenario!N856=OrigScenario!N584</f>
        <v>1</v>
      </c>
      <c r="O584" s="156" t="b">
        <f>Scenario!O856=OrigScenario!O584</f>
        <v>1</v>
      </c>
      <c r="P584" s="156" t="b">
        <f>Scenario!P856=OrigScenario!P584</f>
        <v>1</v>
      </c>
      <c r="Q584" s="156" t="b">
        <f>Scenario!Q856=OrigScenario!Q584</f>
        <v>1</v>
      </c>
      <c r="R584" s="156" t="b">
        <f>Scenario!R856=OrigScenario!R584</f>
        <v>1</v>
      </c>
      <c r="S584" s="156" t="b">
        <f>Scenario!S856=OrigScenario!S584</f>
        <v>1</v>
      </c>
      <c r="T584" s="156" t="b">
        <f>Scenario!T856=OrigScenario!T584</f>
        <v>1</v>
      </c>
      <c r="U584" s="156" t="b">
        <f>Scenario!U856=OrigScenario!U584</f>
        <v>1</v>
      </c>
      <c r="V584" s="156" t="b">
        <f>Scenario!V856=OrigScenario!V584</f>
        <v>1</v>
      </c>
      <c r="W584" s="156" t="b">
        <f>Scenario!W856=OrigScenario!W584</f>
        <v>1</v>
      </c>
      <c r="X584" s="156" t="b">
        <f>Scenario!X856=OrigScenario!X584</f>
        <v>1</v>
      </c>
      <c r="Y584" s="156" t="b">
        <f>Scenario!Y856=OrigScenario!Y584</f>
        <v>1</v>
      </c>
      <c r="Z584" s="156" t="b">
        <f>Scenario!Z856=OrigScenario!Z584</f>
        <v>1</v>
      </c>
      <c r="AA584" s="156" t="b">
        <f>Scenario!AA856=OrigScenario!AA584</f>
        <v>1</v>
      </c>
      <c r="AB584" s="156" t="b">
        <f>Scenario!AB856=OrigScenario!AB584</f>
        <v>1</v>
      </c>
      <c r="AC584" s="156" t="b">
        <f>Scenario!AC856=OrigScenario!AC584</f>
        <v>1</v>
      </c>
      <c r="AD584" s="156" t="b">
        <f>Scenario!AD856=OrigScenario!AD584</f>
        <v>1</v>
      </c>
      <c r="AE584" s="156" t="b">
        <f>Scenario!AE856=OrigScenario!AE584</f>
        <v>1</v>
      </c>
      <c r="AF584" s="156" t="b">
        <f>Scenario!AF856=OrigScenario!AF584</f>
        <v>1</v>
      </c>
      <c r="AG584" s="156" t="b">
        <f>Scenario!AG856=OrigScenario!AG584</f>
        <v>1</v>
      </c>
      <c r="AH584" s="156" t="b">
        <f>Scenario!AH856=OrigScenario!AH584</f>
        <v>1</v>
      </c>
      <c r="AI584" s="156" t="b">
        <f>Scenario!AI856=OrigScenario!AI584</f>
        <v>1</v>
      </c>
      <c r="AJ584" s="156" t="b">
        <f>Scenario!AJ856=OrigScenario!AJ584</f>
        <v>1</v>
      </c>
      <c r="AK584" s="156" t="b">
        <f>Scenario!AK856=OrigScenario!AK584</f>
        <v>1</v>
      </c>
      <c r="AL584" s="156" t="b">
        <f>Scenario!AL856=OrigScenario!AL584</f>
        <v>1</v>
      </c>
      <c r="AM584" s="156" t="b">
        <f>Scenario!AM856=OrigScenario!AM584</f>
        <v>1</v>
      </c>
      <c r="AN584" s="156" t="b">
        <f>Scenario!AN856=OrigScenario!AN584</f>
        <v>1</v>
      </c>
      <c r="AO584" s="156" t="b">
        <f>Scenario!AO856=OrigScenario!AO584</f>
        <v>1</v>
      </c>
      <c r="AP584" s="156" t="b">
        <f>Scenario!AP856=OrigScenario!AP584</f>
        <v>1</v>
      </c>
      <c r="AQ584" s="156" t="b">
        <f>Scenario!AQ856=OrigScenario!AQ584</f>
        <v>1</v>
      </c>
      <c r="AR584" s="156" t="b">
        <f>Scenario!AR856=OrigScenario!AR584</f>
        <v>1</v>
      </c>
      <c r="AS584" s="156" t="b">
        <f>Scenario!AS856=OrigScenario!AS584</f>
        <v>1</v>
      </c>
      <c r="AT584" s="156" t="b">
        <f>Scenario!AT856=OrigScenario!AT584</f>
        <v>1</v>
      </c>
      <c r="AU584" s="156" t="b">
        <f>Scenario!AU856=OrigScenario!AU584</f>
        <v>1</v>
      </c>
      <c r="AV584" s="157" t="b">
        <f>Scenario!AV856=OrigScenario!AV584</f>
        <v>1</v>
      </c>
    </row>
    <row r="585" spans="2:48" ht="13.5" thickBot="1" x14ac:dyDescent="0.25">
      <c r="B585" s="341" t="b">
        <f>Scenario!B857=OrigScenario!B585</f>
        <v>0</v>
      </c>
      <c r="C585" s="342" t="b">
        <f>Scenario!C857=OrigScenario!C585</f>
        <v>1</v>
      </c>
      <c r="D585" s="342" t="b">
        <f>Scenario!D857=OrigScenario!D585</f>
        <v>1</v>
      </c>
      <c r="E585" s="342" t="b">
        <f>Scenario!E857=OrigScenario!E585</f>
        <v>1</v>
      </c>
      <c r="F585" s="342" t="b">
        <f>Scenario!F857=OrigScenario!F585</f>
        <v>1</v>
      </c>
      <c r="G585" s="342" t="b">
        <f>Scenario!G857=OrigScenario!G585</f>
        <v>1</v>
      </c>
      <c r="H585" s="342" t="b">
        <f>Scenario!H857=OrigScenario!H585</f>
        <v>1</v>
      </c>
      <c r="I585" s="342" t="b">
        <f>Scenario!I857=OrigScenario!I585</f>
        <v>1</v>
      </c>
      <c r="J585" s="342" t="b">
        <f>Scenario!J857=OrigScenario!J585</f>
        <v>1</v>
      </c>
      <c r="K585" s="342" t="b">
        <f>Scenario!K857=OrigScenario!K585</f>
        <v>1</v>
      </c>
      <c r="L585" s="342" t="b">
        <f>Scenario!L857=OrigScenario!L585</f>
        <v>1</v>
      </c>
      <c r="M585" s="342" t="b">
        <f>Scenario!M857=OrigScenario!M585</f>
        <v>1</v>
      </c>
      <c r="N585" s="342" t="b">
        <f>Scenario!N857=OrigScenario!N585</f>
        <v>1</v>
      </c>
      <c r="O585" s="342" t="b">
        <f>Scenario!O857=OrigScenario!O585</f>
        <v>1</v>
      </c>
      <c r="P585" s="342" t="b">
        <f>Scenario!P857=OrigScenario!P585</f>
        <v>1</v>
      </c>
      <c r="Q585" s="342" t="b">
        <f>Scenario!Q857=OrigScenario!Q585</f>
        <v>1</v>
      </c>
      <c r="R585" s="342" t="b">
        <f>Scenario!R857=OrigScenario!R585</f>
        <v>1</v>
      </c>
      <c r="S585" s="342" t="b">
        <f>Scenario!S857=OrigScenario!S585</f>
        <v>1</v>
      </c>
      <c r="T585" s="342" t="b">
        <f>Scenario!T857=OrigScenario!T585</f>
        <v>1</v>
      </c>
      <c r="U585" s="342" t="b">
        <f>Scenario!U857=OrigScenario!U585</f>
        <v>1</v>
      </c>
      <c r="V585" s="342" t="b">
        <f>Scenario!V857=OrigScenario!V585</f>
        <v>1</v>
      </c>
      <c r="W585" s="342" t="b">
        <f>Scenario!W857=OrigScenario!W585</f>
        <v>1</v>
      </c>
      <c r="X585" s="342" t="b">
        <f>Scenario!X857=OrigScenario!X585</f>
        <v>1</v>
      </c>
      <c r="Y585" s="342" t="b">
        <f>Scenario!Y857=OrigScenario!Y585</f>
        <v>1</v>
      </c>
      <c r="Z585" s="342" t="b">
        <f>Scenario!Z857=OrigScenario!Z585</f>
        <v>1</v>
      </c>
      <c r="AA585" s="342" t="b">
        <f>Scenario!AA857=OrigScenario!AA585</f>
        <v>1</v>
      </c>
      <c r="AB585" s="342" t="b">
        <f>Scenario!AB857=OrigScenario!AB585</f>
        <v>1</v>
      </c>
      <c r="AC585" s="342" t="b">
        <f>Scenario!AC857=OrigScenario!AC585</f>
        <v>1</v>
      </c>
      <c r="AD585" s="342" t="b">
        <f>Scenario!AD857=OrigScenario!AD585</f>
        <v>1</v>
      </c>
      <c r="AE585" s="342" t="b">
        <f>Scenario!AE857=OrigScenario!AE585</f>
        <v>1</v>
      </c>
      <c r="AF585" s="342" t="b">
        <f>Scenario!AF857=OrigScenario!AF585</f>
        <v>1</v>
      </c>
      <c r="AG585" s="342" t="b">
        <f>Scenario!AG857=OrigScenario!AG585</f>
        <v>1</v>
      </c>
      <c r="AH585" s="342" t="b">
        <f>Scenario!AH857=OrigScenario!AH585</f>
        <v>1</v>
      </c>
      <c r="AI585" s="342" t="b">
        <f>Scenario!AI857=OrigScenario!AI585</f>
        <v>1</v>
      </c>
      <c r="AJ585" s="342" t="b">
        <f>Scenario!AJ857=OrigScenario!AJ585</f>
        <v>1</v>
      </c>
      <c r="AK585" s="342" t="b">
        <f>Scenario!AK857=OrigScenario!AK585</f>
        <v>1</v>
      </c>
      <c r="AL585" s="342" t="b">
        <f>Scenario!AL857=OrigScenario!AL585</f>
        <v>1</v>
      </c>
      <c r="AM585" s="342" t="b">
        <f>Scenario!AM857=OrigScenario!AM585</f>
        <v>1</v>
      </c>
      <c r="AN585" s="342" t="b">
        <f>Scenario!AN857=OrigScenario!AN585</f>
        <v>1</v>
      </c>
      <c r="AO585" s="342" t="b">
        <f>Scenario!AO857=OrigScenario!AO585</f>
        <v>1</v>
      </c>
      <c r="AP585" s="342" t="b">
        <f>Scenario!AP857=OrigScenario!AP585</f>
        <v>1</v>
      </c>
      <c r="AQ585" s="342" t="b">
        <f>Scenario!AQ857=OrigScenario!AQ585</f>
        <v>1</v>
      </c>
      <c r="AR585" s="342" t="b">
        <f>Scenario!AR857=OrigScenario!AR585</f>
        <v>1</v>
      </c>
      <c r="AS585" s="342" t="b">
        <f>Scenario!AS857=OrigScenario!AS585</f>
        <v>1</v>
      </c>
      <c r="AT585" s="342" t="b">
        <f>Scenario!AT857=OrigScenario!AT585</f>
        <v>1</v>
      </c>
      <c r="AU585" s="342" t="b">
        <f>Scenario!AU857=OrigScenario!AU585</f>
        <v>1</v>
      </c>
      <c r="AV585" s="343" t="b">
        <f>Scenario!AV857=OrigScenario!AV585</f>
        <v>1</v>
      </c>
    </row>
    <row r="586" spans="2:48" ht="14.25" thickTop="1" thickBot="1" x14ac:dyDescent="0.25">
      <c r="B586" t="b">
        <f>Scenario!B858=OrigScenario!B586</f>
        <v>1</v>
      </c>
      <c r="C586" t="b">
        <f>Scenario!C858=OrigScenario!C586</f>
        <v>0</v>
      </c>
      <c r="D586" t="b">
        <f>Scenario!D858=OrigScenario!D586</f>
        <v>1</v>
      </c>
      <c r="E586" t="b">
        <f>Scenario!E858=OrigScenario!E586</f>
        <v>1</v>
      </c>
      <c r="F586" t="b">
        <f>Scenario!F858=OrigScenario!F586</f>
        <v>1</v>
      </c>
      <c r="G586" t="b">
        <f>Scenario!G858=OrigScenario!G586</f>
        <v>1</v>
      </c>
      <c r="H586" t="b">
        <f>Scenario!H858=OrigScenario!H586</f>
        <v>1</v>
      </c>
      <c r="I586" t="b">
        <f>Scenario!I858=OrigScenario!I586</f>
        <v>1</v>
      </c>
      <c r="J586" t="b">
        <f>Scenario!J858=OrigScenario!J586</f>
        <v>1</v>
      </c>
      <c r="K586" t="b">
        <f>Scenario!K858=OrigScenario!K586</f>
        <v>1</v>
      </c>
      <c r="L586" t="b">
        <f>Scenario!L858=OrigScenario!L586</f>
        <v>1</v>
      </c>
      <c r="M586" t="b">
        <f>Scenario!M858=OrigScenario!M586</f>
        <v>1</v>
      </c>
      <c r="N586" t="b">
        <f>Scenario!N858=OrigScenario!N586</f>
        <v>1</v>
      </c>
      <c r="O586" t="b">
        <f>Scenario!O858=OrigScenario!O586</f>
        <v>1</v>
      </c>
      <c r="P586" t="b">
        <f>Scenario!P858=OrigScenario!P586</f>
        <v>1</v>
      </c>
      <c r="Q586" t="b">
        <f>Scenario!Q858=OrigScenario!Q586</f>
        <v>1</v>
      </c>
      <c r="R586" t="b">
        <f>Scenario!R858=OrigScenario!R586</f>
        <v>1</v>
      </c>
      <c r="S586" t="b">
        <f>Scenario!S858=OrigScenario!S586</f>
        <v>1</v>
      </c>
      <c r="T586" t="b">
        <f>Scenario!T858=OrigScenario!T586</f>
        <v>1</v>
      </c>
      <c r="U586" t="b">
        <f>Scenario!U858=OrigScenario!U586</f>
        <v>1</v>
      </c>
      <c r="V586" t="b">
        <f>Scenario!V858=OrigScenario!V586</f>
        <v>1</v>
      </c>
      <c r="W586" t="b">
        <f>Scenario!W858=OrigScenario!W586</f>
        <v>1</v>
      </c>
      <c r="X586" t="b">
        <f>Scenario!X858=OrigScenario!X586</f>
        <v>1</v>
      </c>
      <c r="Y586" t="b">
        <f>Scenario!Y858=OrigScenario!Y586</f>
        <v>1</v>
      </c>
      <c r="Z586" t="b">
        <f>Scenario!Z858=OrigScenario!Z586</f>
        <v>1</v>
      </c>
      <c r="AA586" t="b">
        <f>Scenario!AA858=OrigScenario!AA586</f>
        <v>1</v>
      </c>
      <c r="AB586" t="b">
        <f>Scenario!AB858=OrigScenario!AB586</f>
        <v>1</v>
      </c>
      <c r="AC586" t="b">
        <f>Scenario!AC858=OrigScenario!AC586</f>
        <v>1</v>
      </c>
      <c r="AD586" t="b">
        <f>Scenario!AD858=OrigScenario!AD586</f>
        <v>1</v>
      </c>
      <c r="AE586" t="b">
        <f>Scenario!AE858=OrigScenario!AE586</f>
        <v>1</v>
      </c>
      <c r="AF586" t="b">
        <f>Scenario!AF858=OrigScenario!AF586</f>
        <v>1</v>
      </c>
      <c r="AG586" t="b">
        <f>Scenario!AG858=OrigScenario!AG586</f>
        <v>1</v>
      </c>
      <c r="AH586" t="b">
        <f>Scenario!AH858=OrigScenario!AH586</f>
        <v>1</v>
      </c>
      <c r="AI586" t="b">
        <f>Scenario!AI858=OrigScenario!AI586</f>
        <v>1</v>
      </c>
      <c r="AJ586" t="b">
        <f>Scenario!AJ858=OrigScenario!AJ586</f>
        <v>1</v>
      </c>
      <c r="AK586" t="b">
        <f>Scenario!AK858=OrigScenario!AK586</f>
        <v>1</v>
      </c>
      <c r="AL586" t="b">
        <f>Scenario!AL858=OrigScenario!AL586</f>
        <v>1</v>
      </c>
      <c r="AM586" t="b">
        <f>Scenario!AM858=OrigScenario!AM586</f>
        <v>1</v>
      </c>
      <c r="AN586" t="b">
        <f>Scenario!AN858=OrigScenario!AN586</f>
        <v>1</v>
      </c>
      <c r="AO586" t="b">
        <f>Scenario!AO858=OrigScenario!AO586</f>
        <v>1</v>
      </c>
      <c r="AP586" t="b">
        <f>Scenario!AP858=OrigScenario!AP586</f>
        <v>1</v>
      </c>
      <c r="AQ586" t="b">
        <f>Scenario!AQ858=OrigScenario!AQ586</f>
        <v>1</v>
      </c>
      <c r="AR586" t="b">
        <f>Scenario!AR858=OrigScenario!AR586</f>
        <v>1</v>
      </c>
      <c r="AS586" t="b">
        <f>Scenario!AS858=OrigScenario!AS586</f>
        <v>1</v>
      </c>
      <c r="AT586" t="b">
        <f>Scenario!AT858=OrigScenario!AT586</f>
        <v>1</v>
      </c>
      <c r="AU586" t="b">
        <f>Scenario!AU858=OrigScenario!AU586</f>
        <v>1</v>
      </c>
      <c r="AV586" t="b">
        <f>Scenario!AV858=OrigScenario!AV586</f>
        <v>1</v>
      </c>
    </row>
    <row r="587" spans="2:48" ht="13.5" thickTop="1" x14ac:dyDescent="0.2">
      <c r="B587" s="332" t="b">
        <f>Scenario!B893=OrigScenario!B587</f>
        <v>1</v>
      </c>
      <c r="C587" s="333" t="b">
        <f>Scenario!C893=OrigScenario!C587</f>
        <v>1</v>
      </c>
      <c r="D587" s="333" t="b">
        <f>Scenario!D893=OrigScenario!D587</f>
        <v>1</v>
      </c>
      <c r="E587" s="333" t="b">
        <f>Scenario!E893=OrigScenario!E587</f>
        <v>1</v>
      </c>
      <c r="F587" s="333" t="b">
        <f>Scenario!F893=OrigScenario!F587</f>
        <v>1</v>
      </c>
      <c r="G587" s="333" t="b">
        <f>Scenario!G893=OrigScenario!G587</f>
        <v>1</v>
      </c>
      <c r="H587" s="333" t="b">
        <f>Scenario!H893=OrigScenario!H587</f>
        <v>1</v>
      </c>
      <c r="I587" s="333" t="b">
        <f>Scenario!I893=OrigScenario!I587</f>
        <v>1</v>
      </c>
      <c r="J587" s="333" t="b">
        <f>Scenario!J893=OrigScenario!J587</f>
        <v>1</v>
      </c>
      <c r="K587" s="333" t="b">
        <f>Scenario!K893=OrigScenario!K587</f>
        <v>1</v>
      </c>
      <c r="L587" s="333" t="b">
        <f>Scenario!L893=OrigScenario!L587</f>
        <v>1</v>
      </c>
      <c r="M587" s="333" t="b">
        <f>Scenario!M893=OrigScenario!M587</f>
        <v>1</v>
      </c>
      <c r="N587" s="333" t="b">
        <f>Scenario!N893=OrigScenario!N587</f>
        <v>1</v>
      </c>
      <c r="O587" s="333" t="b">
        <f>Scenario!O893=OrigScenario!O587</f>
        <v>1</v>
      </c>
      <c r="P587" s="333" t="b">
        <f>Scenario!P893=OrigScenario!P587</f>
        <v>1</v>
      </c>
      <c r="Q587" s="333" t="b">
        <f>Scenario!Q893=OrigScenario!Q587</f>
        <v>1</v>
      </c>
      <c r="R587" s="333" t="b">
        <f>Scenario!R893=OrigScenario!R587</f>
        <v>1</v>
      </c>
      <c r="S587" s="333" t="b">
        <f>Scenario!S893=OrigScenario!S587</f>
        <v>1</v>
      </c>
      <c r="T587" s="333" t="b">
        <f>Scenario!T893=OrigScenario!T587</f>
        <v>1</v>
      </c>
      <c r="U587" s="333" t="b">
        <f>Scenario!U893=OrigScenario!U587</f>
        <v>1</v>
      </c>
      <c r="V587" s="333" t="b">
        <f>Scenario!V893=OrigScenario!V587</f>
        <v>1</v>
      </c>
      <c r="W587" s="333" t="b">
        <f>Scenario!W893=OrigScenario!W587</f>
        <v>1</v>
      </c>
      <c r="X587" s="333" t="b">
        <f>Scenario!X893=OrigScenario!X587</f>
        <v>1</v>
      </c>
      <c r="Y587" s="333" t="b">
        <f>Scenario!Y893=OrigScenario!Y587</f>
        <v>1</v>
      </c>
      <c r="Z587" s="333" t="b">
        <f>Scenario!Z893=OrigScenario!Z587</f>
        <v>1</v>
      </c>
      <c r="AA587" s="333" t="b">
        <f>Scenario!AA893=OrigScenario!AA587</f>
        <v>1</v>
      </c>
      <c r="AB587" s="333" t="b">
        <f>Scenario!AB893=OrigScenario!AB587</f>
        <v>1</v>
      </c>
      <c r="AC587" s="333" t="b">
        <f>Scenario!AC893=OrigScenario!AC587</f>
        <v>1</v>
      </c>
      <c r="AD587" s="333" t="b">
        <f>Scenario!AD893=OrigScenario!AD587</f>
        <v>1</v>
      </c>
      <c r="AE587" s="333" t="b">
        <f>Scenario!AE893=OrigScenario!AE587</f>
        <v>1</v>
      </c>
      <c r="AF587" s="333" t="b">
        <f>Scenario!AF893=OrigScenario!AF587</f>
        <v>1</v>
      </c>
      <c r="AG587" s="333" t="b">
        <f>Scenario!AG893=OrigScenario!AG587</f>
        <v>1</v>
      </c>
      <c r="AH587" s="333" t="b">
        <f>Scenario!AH893=OrigScenario!AH587</f>
        <v>1</v>
      </c>
      <c r="AI587" s="333" t="b">
        <f>Scenario!AI893=OrigScenario!AI587</f>
        <v>1</v>
      </c>
      <c r="AJ587" s="333" t="b">
        <f>Scenario!AJ893=OrigScenario!AJ587</f>
        <v>1</v>
      </c>
      <c r="AK587" s="333" t="b">
        <f>Scenario!AK893=OrigScenario!AK587</f>
        <v>1</v>
      </c>
      <c r="AL587" s="333" t="b">
        <f>Scenario!AL893=OrigScenario!AL587</f>
        <v>1</v>
      </c>
      <c r="AM587" s="333" t="b">
        <f>Scenario!AM893=OrigScenario!AM587</f>
        <v>1</v>
      </c>
      <c r="AN587" s="333" t="b">
        <f>Scenario!AN893=OrigScenario!AN587</f>
        <v>1</v>
      </c>
      <c r="AO587" s="333" t="b">
        <f>Scenario!AO893=OrigScenario!AO587</f>
        <v>1</v>
      </c>
      <c r="AP587" s="333" t="b">
        <f>Scenario!AP893=OrigScenario!AP587</f>
        <v>1</v>
      </c>
      <c r="AQ587" s="333" t="b">
        <f>Scenario!AQ893=OrigScenario!AQ587</f>
        <v>1</v>
      </c>
      <c r="AR587" s="333" t="b">
        <f>Scenario!AR893=OrigScenario!AR587</f>
        <v>1</v>
      </c>
      <c r="AS587" s="333" t="b">
        <f>Scenario!AS893=OrigScenario!AS587</f>
        <v>1</v>
      </c>
      <c r="AT587" s="333" t="b">
        <f>Scenario!AT893=OrigScenario!AT587</f>
        <v>1</v>
      </c>
      <c r="AU587" s="333" t="b">
        <f>Scenario!AU893=OrigScenario!AU587</f>
        <v>1</v>
      </c>
      <c r="AV587" s="334" t="b">
        <f>Scenario!AV893=OrigScenario!AV587</f>
        <v>1</v>
      </c>
    </row>
    <row r="588" spans="2:48" x14ac:dyDescent="0.2">
      <c r="B588" s="2" t="b">
        <f>Scenario!B894=OrigScenario!B588</f>
        <v>1</v>
      </c>
      <c r="C588" s="3" t="b">
        <f>Scenario!C894=OrigScenario!C588</f>
        <v>1</v>
      </c>
      <c r="D588" s="3" t="b">
        <f>Scenario!D894=OrigScenario!D588</f>
        <v>1</v>
      </c>
      <c r="E588" s="3" t="b">
        <f>Scenario!E894=OrigScenario!E588</f>
        <v>1</v>
      </c>
      <c r="F588" s="3" t="b">
        <f>Scenario!F894=OrigScenario!F588</f>
        <v>1</v>
      </c>
      <c r="G588" s="3" t="b">
        <f>Scenario!G894=OrigScenario!G588</f>
        <v>1</v>
      </c>
      <c r="H588" s="3" t="b">
        <f>Scenario!H894=OrigScenario!H588</f>
        <v>1</v>
      </c>
      <c r="I588" s="3" t="b">
        <f>Scenario!I894=OrigScenario!I588</f>
        <v>1</v>
      </c>
      <c r="J588" s="3" t="b">
        <f>Scenario!J894=OrigScenario!J588</f>
        <v>1</v>
      </c>
      <c r="K588" s="3" t="b">
        <f>Scenario!K894=OrigScenario!K588</f>
        <v>1</v>
      </c>
      <c r="L588" s="3" t="b">
        <f>Scenario!L894=OrigScenario!L588</f>
        <v>1</v>
      </c>
      <c r="M588" s="3" t="b">
        <f>Scenario!M894=OrigScenario!M588</f>
        <v>1</v>
      </c>
      <c r="N588" s="3" t="b">
        <f>Scenario!N894=OrigScenario!N588</f>
        <v>1</v>
      </c>
      <c r="O588" s="3" t="b">
        <f>Scenario!O894=OrigScenario!O588</f>
        <v>1</v>
      </c>
      <c r="P588" s="3" t="b">
        <f>Scenario!P894=OrigScenario!P588</f>
        <v>1</v>
      </c>
      <c r="Q588" s="3" t="b">
        <f>Scenario!Q894=OrigScenario!Q588</f>
        <v>1</v>
      </c>
      <c r="R588" s="3" t="b">
        <f>Scenario!R894=OrigScenario!R588</f>
        <v>1</v>
      </c>
      <c r="S588" s="3" t="b">
        <f>Scenario!S894=OrigScenario!S588</f>
        <v>1</v>
      </c>
      <c r="T588" s="3" t="b">
        <f>Scenario!T894=OrigScenario!T588</f>
        <v>1</v>
      </c>
      <c r="U588" s="3" t="b">
        <f>Scenario!U894=OrigScenario!U588</f>
        <v>1</v>
      </c>
      <c r="V588" s="3" t="b">
        <f>Scenario!V894=OrigScenario!V588</f>
        <v>1</v>
      </c>
      <c r="W588" s="3" t="b">
        <f>Scenario!W894=OrigScenario!W588</f>
        <v>1</v>
      </c>
      <c r="X588" s="3" t="b">
        <f>Scenario!X894=OrigScenario!X588</f>
        <v>1</v>
      </c>
      <c r="Y588" s="3" t="b">
        <f>Scenario!Y894=OrigScenario!Y588</f>
        <v>1</v>
      </c>
      <c r="Z588" s="3" t="b">
        <f>Scenario!Z894=OrigScenario!Z588</f>
        <v>1</v>
      </c>
      <c r="AA588" s="3" t="b">
        <f>Scenario!AA894=OrigScenario!AA588</f>
        <v>1</v>
      </c>
      <c r="AB588" s="3" t="b">
        <f>Scenario!AB894=OrigScenario!AB588</f>
        <v>1</v>
      </c>
      <c r="AC588" s="3" t="b">
        <f>Scenario!AC894=OrigScenario!AC588</f>
        <v>1</v>
      </c>
      <c r="AD588" s="3" t="b">
        <f>Scenario!AD894=OrigScenario!AD588</f>
        <v>1</v>
      </c>
      <c r="AE588" s="3" t="b">
        <f>Scenario!AE894=OrigScenario!AE588</f>
        <v>1</v>
      </c>
      <c r="AF588" s="3" t="b">
        <f>Scenario!AF894=OrigScenario!AF588</f>
        <v>1</v>
      </c>
      <c r="AG588" s="3" t="b">
        <f>Scenario!AG894=OrigScenario!AG588</f>
        <v>1</v>
      </c>
      <c r="AH588" s="3" t="b">
        <f>Scenario!AH894=OrigScenario!AH588</f>
        <v>1</v>
      </c>
      <c r="AI588" s="3" t="b">
        <f>Scenario!AI894=OrigScenario!AI588</f>
        <v>1</v>
      </c>
      <c r="AJ588" s="3" t="b">
        <f>Scenario!AJ894=OrigScenario!AJ588</f>
        <v>1</v>
      </c>
      <c r="AK588" s="3" t="b">
        <f>Scenario!AK894=OrigScenario!AK588</f>
        <v>1</v>
      </c>
      <c r="AL588" s="3" t="b">
        <f>Scenario!AL894=OrigScenario!AL588</f>
        <v>1</v>
      </c>
      <c r="AM588" s="3" t="b">
        <f>Scenario!AM894=OrigScenario!AM588</f>
        <v>1</v>
      </c>
      <c r="AN588" s="3" t="b">
        <f>Scenario!AN894=OrigScenario!AN588</f>
        <v>1</v>
      </c>
      <c r="AO588" s="3" t="b">
        <f>Scenario!AO894=OrigScenario!AO588</f>
        <v>1</v>
      </c>
      <c r="AP588" s="3" t="b">
        <f>Scenario!AP894=OrigScenario!AP588</f>
        <v>1</v>
      </c>
      <c r="AQ588" s="3" t="b">
        <f>Scenario!AQ894=OrigScenario!AQ588</f>
        <v>1</v>
      </c>
      <c r="AR588" s="3" t="b">
        <f>Scenario!AR894=OrigScenario!AR588</f>
        <v>1</v>
      </c>
      <c r="AS588" s="3" t="b">
        <f>Scenario!AS894=OrigScenario!AS588</f>
        <v>1</v>
      </c>
      <c r="AT588" s="3" t="b">
        <f>Scenario!AT894=OrigScenario!AT588</f>
        <v>1</v>
      </c>
      <c r="AU588" s="3" t="b">
        <f>Scenario!AU894=OrigScenario!AU588</f>
        <v>1</v>
      </c>
      <c r="AV588" s="4" t="b">
        <f>Scenario!AV894=OrigScenario!AV588</f>
        <v>1</v>
      </c>
    </row>
    <row r="589" spans="2:48" x14ac:dyDescent="0.2">
      <c r="B589" s="2" t="b">
        <f>Scenario!B895=OrigScenario!B589</f>
        <v>1</v>
      </c>
      <c r="C589" s="162" t="b">
        <f>Scenario!C895=OrigScenario!C589</f>
        <v>0</v>
      </c>
      <c r="D589" s="154" t="b">
        <f>Scenario!D895=OrigScenario!D589</f>
        <v>0</v>
      </c>
      <c r="E589" s="154" t="b">
        <f>Scenario!E895=OrigScenario!E589</f>
        <v>0</v>
      </c>
      <c r="F589" s="154" t="b">
        <f>Scenario!F895=OrigScenario!F589</f>
        <v>0</v>
      </c>
      <c r="G589" s="154" t="b">
        <f>Scenario!G895=OrigScenario!G589</f>
        <v>0</v>
      </c>
      <c r="H589" s="154" t="b">
        <f>Scenario!H895=OrigScenario!H589</f>
        <v>0</v>
      </c>
      <c r="I589" s="154" t="b">
        <f>Scenario!I895=OrigScenario!I589</f>
        <v>0</v>
      </c>
      <c r="J589" s="154" t="b">
        <f>Scenario!J895=OrigScenario!J589</f>
        <v>0</v>
      </c>
      <c r="K589" s="154" t="b">
        <f>Scenario!K895=OrigScenario!K589</f>
        <v>0</v>
      </c>
      <c r="L589" s="154" t="b">
        <f>Scenario!L895=OrigScenario!L589</f>
        <v>0</v>
      </c>
      <c r="M589" s="154" t="b">
        <f>Scenario!M895=OrigScenario!M589</f>
        <v>0</v>
      </c>
      <c r="N589" s="154" t="b">
        <f>Scenario!N895=OrigScenario!N589</f>
        <v>0</v>
      </c>
      <c r="O589" s="154" t="b">
        <f>Scenario!O895=OrigScenario!O589</f>
        <v>0</v>
      </c>
      <c r="P589" s="154" t="b">
        <f>Scenario!P895=OrigScenario!P589</f>
        <v>0</v>
      </c>
      <c r="Q589" s="154" t="b">
        <f>Scenario!Q895=OrigScenario!Q589</f>
        <v>0</v>
      </c>
      <c r="R589" s="154" t="b">
        <f>Scenario!R895=OrigScenario!R589</f>
        <v>0</v>
      </c>
      <c r="S589" s="154" t="b">
        <f>Scenario!S895=OrigScenario!S589</f>
        <v>0</v>
      </c>
      <c r="T589" s="154" t="b">
        <f>Scenario!T895=OrigScenario!T589</f>
        <v>0</v>
      </c>
      <c r="U589" s="154" t="b">
        <f>Scenario!U895=OrigScenario!U589</f>
        <v>0</v>
      </c>
      <c r="V589" s="154" t="b">
        <f>Scenario!V895=OrigScenario!V589</f>
        <v>0</v>
      </c>
      <c r="W589" s="154" t="b">
        <f>Scenario!W895=OrigScenario!W589</f>
        <v>0</v>
      </c>
      <c r="X589" s="154" t="b">
        <f>Scenario!X895=OrigScenario!X589</f>
        <v>0</v>
      </c>
      <c r="Y589" s="154" t="b">
        <f>Scenario!Y895=OrigScenario!Y589</f>
        <v>0</v>
      </c>
      <c r="Z589" s="154" t="b">
        <f>Scenario!Z895=OrigScenario!Z589</f>
        <v>0</v>
      </c>
      <c r="AA589" s="154" t="b">
        <f>Scenario!AA895=OrigScenario!AA589</f>
        <v>0</v>
      </c>
      <c r="AB589" s="154" t="b">
        <f>Scenario!AB895=OrigScenario!AB589</f>
        <v>0</v>
      </c>
      <c r="AC589" s="154" t="b">
        <f>Scenario!AC895=OrigScenario!AC589</f>
        <v>0</v>
      </c>
      <c r="AD589" s="154" t="b">
        <f>Scenario!AD895=OrigScenario!AD589</f>
        <v>0</v>
      </c>
      <c r="AE589" s="154" t="b">
        <f>Scenario!AE895=OrigScenario!AE589</f>
        <v>0</v>
      </c>
      <c r="AF589" s="154" t="b">
        <f>Scenario!AF895=OrigScenario!AF589</f>
        <v>0</v>
      </c>
      <c r="AG589" s="154" t="b">
        <f>Scenario!AG895=OrigScenario!AG589</f>
        <v>0</v>
      </c>
      <c r="AH589" s="154" t="b">
        <f>Scenario!AH895=OrigScenario!AH589</f>
        <v>0</v>
      </c>
      <c r="AI589" s="154" t="b">
        <f>Scenario!AI895=OrigScenario!AI589</f>
        <v>0</v>
      </c>
      <c r="AJ589" s="154" t="b">
        <f>Scenario!AJ895=OrigScenario!AJ589</f>
        <v>0</v>
      </c>
      <c r="AK589" s="154" t="b">
        <f>Scenario!AK895=OrigScenario!AK589</f>
        <v>0</v>
      </c>
      <c r="AL589" s="154" t="b">
        <f>Scenario!AL895=OrigScenario!AL589</f>
        <v>0</v>
      </c>
      <c r="AM589" s="154" t="b">
        <f>Scenario!AM895=OrigScenario!AM589</f>
        <v>0</v>
      </c>
      <c r="AN589" s="154" t="b">
        <f>Scenario!AN895=OrigScenario!AN589</f>
        <v>0</v>
      </c>
      <c r="AO589" s="154" t="b">
        <f>Scenario!AO895=OrigScenario!AO589</f>
        <v>0</v>
      </c>
      <c r="AP589" s="154" t="b">
        <f>Scenario!AP895=OrigScenario!AP589</f>
        <v>0</v>
      </c>
      <c r="AQ589" s="154" t="b">
        <f>Scenario!AQ895=OrigScenario!AQ589</f>
        <v>0</v>
      </c>
      <c r="AR589" s="154" t="b">
        <f>Scenario!AR895=OrigScenario!AR589</f>
        <v>0</v>
      </c>
      <c r="AS589" s="154" t="b">
        <f>Scenario!AS895=OrigScenario!AS589</f>
        <v>0</v>
      </c>
      <c r="AT589" s="154" t="b">
        <f>Scenario!AT895=OrigScenario!AT589</f>
        <v>0</v>
      </c>
      <c r="AU589" s="154" t="b">
        <f>Scenario!AU895=OrigScenario!AU589</f>
        <v>0</v>
      </c>
      <c r="AV589" s="155" t="b">
        <f>Scenario!AV895=OrigScenario!AV589</f>
        <v>0</v>
      </c>
    </row>
    <row r="590" spans="2:48" x14ac:dyDescent="0.2">
      <c r="B590" s="2" t="b">
        <f>Scenario!B896=OrigScenario!B590</f>
        <v>1</v>
      </c>
      <c r="C590" s="154" t="b">
        <f>Scenario!C896=OrigScenario!C590</f>
        <v>0</v>
      </c>
      <c r="D590" s="154" t="b">
        <f>Scenario!D896=OrigScenario!D590</f>
        <v>0</v>
      </c>
      <c r="E590" s="154" t="b">
        <f>Scenario!E896=OrigScenario!E590</f>
        <v>0</v>
      </c>
      <c r="F590" s="154" t="b">
        <f>Scenario!F896=OrigScenario!F590</f>
        <v>0</v>
      </c>
      <c r="G590" s="154" t="b">
        <f>Scenario!G896=OrigScenario!G590</f>
        <v>0</v>
      </c>
      <c r="H590" s="154" t="b">
        <f>Scenario!H896=OrigScenario!H590</f>
        <v>0</v>
      </c>
      <c r="I590" s="154" t="b">
        <f>Scenario!I896=OrigScenario!I590</f>
        <v>0</v>
      </c>
      <c r="J590" s="154" t="b">
        <f>Scenario!J896=OrigScenario!J590</f>
        <v>0</v>
      </c>
      <c r="K590" s="154" t="b">
        <f>Scenario!K896=OrigScenario!K590</f>
        <v>0</v>
      </c>
      <c r="L590" s="154" t="b">
        <f>Scenario!L896=OrigScenario!L590</f>
        <v>0</v>
      </c>
      <c r="M590" s="154" t="b">
        <f>Scenario!M896=OrigScenario!M590</f>
        <v>0</v>
      </c>
      <c r="N590" s="154" t="b">
        <f>Scenario!N896=OrigScenario!N590</f>
        <v>0</v>
      </c>
      <c r="O590" s="154" t="b">
        <f>Scenario!O896=OrigScenario!O590</f>
        <v>0</v>
      </c>
      <c r="P590" s="154" t="b">
        <f>Scenario!P896=OrigScenario!P590</f>
        <v>0</v>
      </c>
      <c r="Q590" s="154" t="b">
        <f>Scenario!Q896=OrigScenario!Q590</f>
        <v>0</v>
      </c>
      <c r="R590" s="154" t="b">
        <f>Scenario!R896=OrigScenario!R590</f>
        <v>0</v>
      </c>
      <c r="S590" s="154" t="b">
        <f>Scenario!S896=OrigScenario!S590</f>
        <v>0</v>
      </c>
      <c r="T590" s="154" t="b">
        <f>Scenario!T896=OrigScenario!T590</f>
        <v>0</v>
      </c>
      <c r="U590" s="154" t="b">
        <f>Scenario!U896=OrigScenario!U590</f>
        <v>0</v>
      </c>
      <c r="V590" s="154" t="b">
        <f>Scenario!V896=OrigScenario!V590</f>
        <v>0</v>
      </c>
      <c r="W590" s="154" t="b">
        <f>Scenario!W896=OrigScenario!W590</f>
        <v>0</v>
      </c>
      <c r="X590" s="154" t="b">
        <f>Scenario!X896=OrigScenario!X590</f>
        <v>0</v>
      </c>
      <c r="Y590" s="154" t="b">
        <f>Scenario!Y896=OrigScenario!Y590</f>
        <v>0</v>
      </c>
      <c r="Z590" s="154" t="b">
        <f>Scenario!Z896=OrigScenario!Z590</f>
        <v>0</v>
      </c>
      <c r="AA590" s="154" t="b">
        <f>Scenario!AA896=OrigScenario!AA590</f>
        <v>0</v>
      </c>
      <c r="AB590" s="154" t="b">
        <f>Scenario!AB896=OrigScenario!AB590</f>
        <v>0</v>
      </c>
      <c r="AC590" s="154" t="b">
        <f>Scenario!AC896=OrigScenario!AC590</f>
        <v>0</v>
      </c>
      <c r="AD590" s="154" t="b">
        <f>Scenario!AD896=OrigScenario!AD590</f>
        <v>0</v>
      </c>
      <c r="AE590" s="154" t="b">
        <f>Scenario!AE896=OrigScenario!AE590</f>
        <v>0</v>
      </c>
      <c r="AF590" s="154" t="b">
        <f>Scenario!AF896=OrigScenario!AF590</f>
        <v>0</v>
      </c>
      <c r="AG590" s="154" t="b">
        <f>Scenario!AG896=OrigScenario!AG590</f>
        <v>0</v>
      </c>
      <c r="AH590" s="154" t="b">
        <f>Scenario!AH896=OrigScenario!AH590</f>
        <v>0</v>
      </c>
      <c r="AI590" s="154" t="b">
        <f>Scenario!AI896=OrigScenario!AI590</f>
        <v>0</v>
      </c>
      <c r="AJ590" s="154" t="b">
        <f>Scenario!AJ896=OrigScenario!AJ590</f>
        <v>0</v>
      </c>
      <c r="AK590" s="154" t="b">
        <f>Scenario!AK896=OrigScenario!AK590</f>
        <v>0</v>
      </c>
      <c r="AL590" s="154" t="b">
        <f>Scenario!AL896=OrigScenario!AL590</f>
        <v>0</v>
      </c>
      <c r="AM590" s="154" t="b">
        <f>Scenario!AM896=OrigScenario!AM590</f>
        <v>0</v>
      </c>
      <c r="AN590" s="154" t="b">
        <f>Scenario!AN896=OrigScenario!AN590</f>
        <v>0</v>
      </c>
      <c r="AO590" s="154" t="b">
        <f>Scenario!AO896=OrigScenario!AO590</f>
        <v>0</v>
      </c>
      <c r="AP590" s="154" t="b">
        <f>Scenario!AP896=OrigScenario!AP590</f>
        <v>0</v>
      </c>
      <c r="AQ590" s="154" t="b">
        <f>Scenario!AQ896=OrigScenario!AQ590</f>
        <v>0</v>
      </c>
      <c r="AR590" s="154" t="b">
        <f>Scenario!AR896=OrigScenario!AR590</f>
        <v>0</v>
      </c>
      <c r="AS590" s="154" t="b">
        <f>Scenario!AS896=OrigScenario!AS590</f>
        <v>0</v>
      </c>
      <c r="AT590" s="154" t="b">
        <f>Scenario!AT896=OrigScenario!AT590</f>
        <v>0</v>
      </c>
      <c r="AU590" s="154" t="b">
        <f>Scenario!AU896=OrigScenario!AU590</f>
        <v>0</v>
      </c>
      <c r="AV590" s="155" t="b">
        <f>Scenario!AV896=OrigScenario!AV590</f>
        <v>0</v>
      </c>
    </row>
    <row r="591" spans="2:48" x14ac:dyDescent="0.2">
      <c r="B591" s="2" t="b">
        <f>Scenario!B897=OrigScenario!B591</f>
        <v>1</v>
      </c>
      <c r="C591" s="154" t="b">
        <f>Scenario!C897=OrigScenario!C591</f>
        <v>0</v>
      </c>
      <c r="D591" s="154" t="b">
        <f>Scenario!D897=OrigScenario!D591</f>
        <v>0</v>
      </c>
      <c r="E591" s="154" t="b">
        <f>Scenario!E897=OrigScenario!E591</f>
        <v>0</v>
      </c>
      <c r="F591" s="154" t="b">
        <f>Scenario!F897=OrigScenario!F591</f>
        <v>0</v>
      </c>
      <c r="G591" s="154" t="b">
        <f>Scenario!G897=OrigScenario!G591</f>
        <v>0</v>
      </c>
      <c r="H591" s="154" t="b">
        <f>Scenario!H897=OrigScenario!H591</f>
        <v>0</v>
      </c>
      <c r="I591" s="154" t="b">
        <f>Scenario!I897=OrigScenario!I591</f>
        <v>0</v>
      </c>
      <c r="J591" s="154" t="b">
        <f>Scenario!J897=OrigScenario!J591</f>
        <v>0</v>
      </c>
      <c r="K591" s="154" t="b">
        <f>Scenario!K897=OrigScenario!K591</f>
        <v>0</v>
      </c>
      <c r="L591" s="154" t="b">
        <f>Scenario!L897=OrigScenario!L591</f>
        <v>0</v>
      </c>
      <c r="M591" s="154" t="b">
        <f>Scenario!M897=OrigScenario!M591</f>
        <v>0</v>
      </c>
      <c r="N591" s="154" t="b">
        <f>Scenario!N897=OrigScenario!N591</f>
        <v>0</v>
      </c>
      <c r="O591" s="154" t="b">
        <f>Scenario!O897=OrigScenario!O591</f>
        <v>0</v>
      </c>
      <c r="P591" s="154" t="b">
        <f>Scenario!P897=OrigScenario!P591</f>
        <v>0</v>
      </c>
      <c r="Q591" s="154" t="b">
        <f>Scenario!Q897=OrigScenario!Q591</f>
        <v>0</v>
      </c>
      <c r="R591" s="154" t="b">
        <f>Scenario!R897=OrigScenario!R591</f>
        <v>0</v>
      </c>
      <c r="S591" s="154" t="b">
        <f>Scenario!S897=OrigScenario!S591</f>
        <v>0</v>
      </c>
      <c r="T591" s="154" t="b">
        <f>Scenario!T897=OrigScenario!T591</f>
        <v>0</v>
      </c>
      <c r="U591" s="154" t="b">
        <f>Scenario!U897=OrigScenario!U591</f>
        <v>0</v>
      </c>
      <c r="V591" s="154" t="b">
        <f>Scenario!V897=OrigScenario!V591</f>
        <v>0</v>
      </c>
      <c r="W591" s="154" t="b">
        <f>Scenario!W897=OrigScenario!W591</f>
        <v>0</v>
      </c>
      <c r="X591" s="154" t="b">
        <f>Scenario!X897=OrigScenario!X591</f>
        <v>0</v>
      </c>
      <c r="Y591" s="154" t="b">
        <f>Scenario!Y897=OrigScenario!Y591</f>
        <v>0</v>
      </c>
      <c r="Z591" s="154" t="b">
        <f>Scenario!Z897=OrigScenario!Z591</f>
        <v>0</v>
      </c>
      <c r="AA591" s="154" t="b">
        <f>Scenario!AA897=OrigScenario!AA591</f>
        <v>0</v>
      </c>
      <c r="AB591" s="154" t="b">
        <f>Scenario!AB897=OrigScenario!AB591</f>
        <v>0</v>
      </c>
      <c r="AC591" s="154" t="b">
        <f>Scenario!AC897=OrigScenario!AC591</f>
        <v>0</v>
      </c>
      <c r="AD591" s="154" t="b">
        <f>Scenario!AD897=OrigScenario!AD591</f>
        <v>0</v>
      </c>
      <c r="AE591" s="154" t="b">
        <f>Scenario!AE897=OrigScenario!AE591</f>
        <v>0</v>
      </c>
      <c r="AF591" s="154" t="b">
        <f>Scenario!AF897=OrigScenario!AF591</f>
        <v>0</v>
      </c>
      <c r="AG591" s="154" t="b">
        <f>Scenario!AG897=OrigScenario!AG591</f>
        <v>0</v>
      </c>
      <c r="AH591" s="154" t="b">
        <f>Scenario!AH897=OrigScenario!AH591</f>
        <v>0</v>
      </c>
      <c r="AI591" s="154" t="b">
        <f>Scenario!AI897=OrigScenario!AI591</f>
        <v>0</v>
      </c>
      <c r="AJ591" s="154" t="b">
        <f>Scenario!AJ897=OrigScenario!AJ591</f>
        <v>0</v>
      </c>
      <c r="AK591" s="154" t="b">
        <f>Scenario!AK897=OrigScenario!AK591</f>
        <v>0</v>
      </c>
      <c r="AL591" s="154" t="b">
        <f>Scenario!AL897=OrigScenario!AL591</f>
        <v>0</v>
      </c>
      <c r="AM591" s="154" t="b">
        <f>Scenario!AM897=OrigScenario!AM591</f>
        <v>0</v>
      </c>
      <c r="AN591" s="154" t="b">
        <f>Scenario!AN897=OrigScenario!AN591</f>
        <v>0</v>
      </c>
      <c r="AO591" s="154" t="b">
        <f>Scenario!AO897=OrigScenario!AO591</f>
        <v>0</v>
      </c>
      <c r="AP591" s="154" t="b">
        <f>Scenario!AP897=OrigScenario!AP591</f>
        <v>0</v>
      </c>
      <c r="AQ591" s="154" t="b">
        <f>Scenario!AQ897=OrigScenario!AQ591</f>
        <v>0</v>
      </c>
      <c r="AR591" s="154" t="b">
        <f>Scenario!AR897=OrigScenario!AR591</f>
        <v>0</v>
      </c>
      <c r="AS591" s="154" t="b">
        <f>Scenario!AS897=OrigScenario!AS591</f>
        <v>0</v>
      </c>
      <c r="AT591" s="154" t="b">
        <f>Scenario!AT897=OrigScenario!AT591</f>
        <v>0</v>
      </c>
      <c r="AU591" s="154" t="b">
        <f>Scenario!AU897=OrigScenario!AU591</f>
        <v>0</v>
      </c>
      <c r="AV591" s="155" t="b">
        <f>Scenario!AV897=OrigScenario!AV591</f>
        <v>0</v>
      </c>
    </row>
    <row r="592" spans="2:48" x14ac:dyDescent="0.2">
      <c r="B592" s="2" t="b">
        <f>Scenario!B898=OrigScenario!B592</f>
        <v>1</v>
      </c>
      <c r="C592" s="154" t="b">
        <f>Scenario!C898=OrigScenario!C592</f>
        <v>0</v>
      </c>
      <c r="D592" s="154" t="b">
        <f>Scenario!D898=OrigScenario!D592</f>
        <v>0</v>
      </c>
      <c r="E592" s="154" t="b">
        <f>Scenario!E898=OrigScenario!E592</f>
        <v>0</v>
      </c>
      <c r="F592" s="154" t="b">
        <f>Scenario!F898=OrigScenario!F592</f>
        <v>0</v>
      </c>
      <c r="G592" s="154" t="b">
        <f>Scenario!G898=OrigScenario!G592</f>
        <v>0</v>
      </c>
      <c r="H592" s="154" t="b">
        <f>Scenario!H898=OrigScenario!H592</f>
        <v>0</v>
      </c>
      <c r="I592" s="154" t="b">
        <f>Scenario!I898=OrigScenario!I592</f>
        <v>0</v>
      </c>
      <c r="J592" s="154" t="b">
        <f>Scenario!J898=OrigScenario!J592</f>
        <v>0</v>
      </c>
      <c r="K592" s="154" t="b">
        <f>Scenario!K898=OrigScenario!K592</f>
        <v>0</v>
      </c>
      <c r="L592" s="154" t="b">
        <f>Scenario!L898=OrigScenario!L592</f>
        <v>0</v>
      </c>
      <c r="M592" s="154" t="b">
        <f>Scenario!M898=OrigScenario!M592</f>
        <v>0</v>
      </c>
      <c r="N592" s="154" t="b">
        <f>Scenario!N898=OrigScenario!N592</f>
        <v>0</v>
      </c>
      <c r="O592" s="154" t="b">
        <f>Scenario!O898=OrigScenario!O592</f>
        <v>0</v>
      </c>
      <c r="P592" s="154" t="b">
        <f>Scenario!P898=OrigScenario!P592</f>
        <v>0</v>
      </c>
      <c r="Q592" s="154" t="b">
        <f>Scenario!Q898=OrigScenario!Q592</f>
        <v>0</v>
      </c>
      <c r="R592" s="154" t="b">
        <f>Scenario!R898=OrigScenario!R592</f>
        <v>0</v>
      </c>
      <c r="S592" s="154" t="b">
        <f>Scenario!S898=OrigScenario!S592</f>
        <v>0</v>
      </c>
      <c r="T592" s="154" t="b">
        <f>Scenario!T898=OrigScenario!T592</f>
        <v>0</v>
      </c>
      <c r="U592" s="154" t="b">
        <f>Scenario!U898=OrigScenario!U592</f>
        <v>0</v>
      </c>
      <c r="V592" s="154" t="b">
        <f>Scenario!V898=OrigScenario!V592</f>
        <v>0</v>
      </c>
      <c r="W592" s="154" t="b">
        <f>Scenario!W898=OrigScenario!W592</f>
        <v>0</v>
      </c>
      <c r="X592" s="154" t="b">
        <f>Scenario!X898=OrigScenario!X592</f>
        <v>0</v>
      </c>
      <c r="Y592" s="154" t="b">
        <f>Scenario!Y898=OrigScenario!Y592</f>
        <v>0</v>
      </c>
      <c r="Z592" s="154" t="b">
        <f>Scenario!Z898=OrigScenario!Z592</f>
        <v>0</v>
      </c>
      <c r="AA592" s="154" t="b">
        <f>Scenario!AA898=OrigScenario!AA592</f>
        <v>0</v>
      </c>
      <c r="AB592" s="154" t="b">
        <f>Scenario!AB898=OrigScenario!AB592</f>
        <v>0</v>
      </c>
      <c r="AC592" s="154" t="b">
        <f>Scenario!AC898=OrigScenario!AC592</f>
        <v>0</v>
      </c>
      <c r="AD592" s="154" t="b">
        <f>Scenario!AD898=OrigScenario!AD592</f>
        <v>0</v>
      </c>
      <c r="AE592" s="154" t="b">
        <f>Scenario!AE898=OrigScenario!AE592</f>
        <v>0</v>
      </c>
      <c r="AF592" s="154" t="b">
        <f>Scenario!AF898=OrigScenario!AF592</f>
        <v>0</v>
      </c>
      <c r="AG592" s="154" t="b">
        <f>Scenario!AG898=OrigScenario!AG592</f>
        <v>0</v>
      </c>
      <c r="AH592" s="154" t="b">
        <f>Scenario!AH898=OrigScenario!AH592</f>
        <v>0</v>
      </c>
      <c r="AI592" s="154" t="b">
        <f>Scenario!AI898=OrigScenario!AI592</f>
        <v>0</v>
      </c>
      <c r="AJ592" s="154" t="b">
        <f>Scenario!AJ898=OrigScenario!AJ592</f>
        <v>0</v>
      </c>
      <c r="AK592" s="154" t="b">
        <f>Scenario!AK898=OrigScenario!AK592</f>
        <v>0</v>
      </c>
      <c r="AL592" s="154" t="b">
        <f>Scenario!AL898=OrigScenario!AL592</f>
        <v>0</v>
      </c>
      <c r="AM592" s="154" t="b">
        <f>Scenario!AM898=OrigScenario!AM592</f>
        <v>0</v>
      </c>
      <c r="AN592" s="154" t="b">
        <f>Scenario!AN898=OrigScenario!AN592</f>
        <v>0</v>
      </c>
      <c r="AO592" s="154" t="b">
        <f>Scenario!AO898=OrigScenario!AO592</f>
        <v>0</v>
      </c>
      <c r="AP592" s="154" t="b">
        <f>Scenario!AP898=OrigScenario!AP592</f>
        <v>0</v>
      </c>
      <c r="AQ592" s="154" t="b">
        <f>Scenario!AQ898=OrigScenario!AQ592</f>
        <v>0</v>
      </c>
      <c r="AR592" s="154" t="b">
        <f>Scenario!AR898=OrigScenario!AR592</f>
        <v>0</v>
      </c>
      <c r="AS592" s="154" t="b">
        <f>Scenario!AS898=OrigScenario!AS592</f>
        <v>0</v>
      </c>
      <c r="AT592" s="154" t="b">
        <f>Scenario!AT898=OrigScenario!AT592</f>
        <v>0</v>
      </c>
      <c r="AU592" s="154" t="b">
        <f>Scenario!AU898=OrigScenario!AU592</f>
        <v>0</v>
      </c>
      <c r="AV592" s="155" t="b">
        <f>Scenario!AV898=OrigScenario!AV592</f>
        <v>0</v>
      </c>
    </row>
    <row r="593" spans="2:48" x14ac:dyDescent="0.2">
      <c r="B593" s="2" t="b">
        <f>Scenario!B899=OrigScenario!B593</f>
        <v>1</v>
      </c>
      <c r="C593" s="154" t="b">
        <f>Scenario!C899=OrigScenario!C593</f>
        <v>0</v>
      </c>
      <c r="D593" s="154" t="b">
        <f>Scenario!D899=OrigScenario!D593</f>
        <v>0</v>
      </c>
      <c r="E593" s="154" t="b">
        <f>Scenario!E899=OrigScenario!E593</f>
        <v>0</v>
      </c>
      <c r="F593" s="154" t="b">
        <f>Scenario!F899=OrigScenario!F593</f>
        <v>0</v>
      </c>
      <c r="G593" s="154" t="b">
        <f>Scenario!G899=OrigScenario!G593</f>
        <v>0</v>
      </c>
      <c r="H593" s="154" t="b">
        <f>Scenario!H899=OrigScenario!H593</f>
        <v>0</v>
      </c>
      <c r="I593" s="154" t="b">
        <f>Scenario!I899=OrigScenario!I593</f>
        <v>0</v>
      </c>
      <c r="J593" s="154" t="b">
        <f>Scenario!J899=OrigScenario!J593</f>
        <v>0</v>
      </c>
      <c r="K593" s="154" t="b">
        <f>Scenario!K899=OrigScenario!K593</f>
        <v>0</v>
      </c>
      <c r="L593" s="154" t="b">
        <f>Scenario!L899=OrigScenario!L593</f>
        <v>0</v>
      </c>
      <c r="M593" s="154" t="b">
        <f>Scenario!M899=OrigScenario!M593</f>
        <v>0</v>
      </c>
      <c r="N593" s="154" t="b">
        <f>Scenario!N899=OrigScenario!N593</f>
        <v>0</v>
      </c>
      <c r="O593" s="154" t="b">
        <f>Scenario!O899=OrigScenario!O593</f>
        <v>0</v>
      </c>
      <c r="P593" s="154" t="b">
        <f>Scenario!P899=OrigScenario!P593</f>
        <v>0</v>
      </c>
      <c r="Q593" s="154" t="b">
        <f>Scenario!Q899=OrigScenario!Q593</f>
        <v>0</v>
      </c>
      <c r="R593" s="154" t="b">
        <f>Scenario!R899=OrigScenario!R593</f>
        <v>0</v>
      </c>
      <c r="S593" s="154" t="b">
        <f>Scenario!S899=OrigScenario!S593</f>
        <v>0</v>
      </c>
      <c r="T593" s="154" t="b">
        <f>Scenario!T899=OrigScenario!T593</f>
        <v>0</v>
      </c>
      <c r="U593" s="154" t="b">
        <f>Scenario!U899=OrigScenario!U593</f>
        <v>0</v>
      </c>
      <c r="V593" s="154" t="b">
        <f>Scenario!V899=OrigScenario!V593</f>
        <v>0</v>
      </c>
      <c r="W593" s="154" t="b">
        <f>Scenario!W899=OrigScenario!W593</f>
        <v>0</v>
      </c>
      <c r="X593" s="154" t="b">
        <f>Scenario!X899=OrigScenario!X593</f>
        <v>0</v>
      </c>
      <c r="Y593" s="154" t="b">
        <f>Scenario!Y899=OrigScenario!Y593</f>
        <v>0</v>
      </c>
      <c r="Z593" s="154" t="b">
        <f>Scenario!Z899=OrigScenario!Z593</f>
        <v>0</v>
      </c>
      <c r="AA593" s="154" t="b">
        <f>Scenario!AA899=OrigScenario!AA593</f>
        <v>0</v>
      </c>
      <c r="AB593" s="154" t="b">
        <f>Scenario!AB899=OrigScenario!AB593</f>
        <v>0</v>
      </c>
      <c r="AC593" s="154" t="b">
        <f>Scenario!AC899=OrigScenario!AC593</f>
        <v>0</v>
      </c>
      <c r="AD593" s="154" t="b">
        <f>Scenario!AD899=OrigScenario!AD593</f>
        <v>0</v>
      </c>
      <c r="AE593" s="154" t="b">
        <f>Scenario!AE899=OrigScenario!AE593</f>
        <v>0</v>
      </c>
      <c r="AF593" s="154" t="b">
        <f>Scenario!AF899=OrigScenario!AF593</f>
        <v>0</v>
      </c>
      <c r="AG593" s="154" t="b">
        <f>Scenario!AG899=OrigScenario!AG593</f>
        <v>0</v>
      </c>
      <c r="AH593" s="154" t="b">
        <f>Scenario!AH899=OrigScenario!AH593</f>
        <v>0</v>
      </c>
      <c r="AI593" s="154" t="b">
        <f>Scenario!AI899=OrigScenario!AI593</f>
        <v>0</v>
      </c>
      <c r="AJ593" s="154" t="b">
        <f>Scenario!AJ899=OrigScenario!AJ593</f>
        <v>0</v>
      </c>
      <c r="AK593" s="154" t="b">
        <f>Scenario!AK899=OrigScenario!AK593</f>
        <v>0</v>
      </c>
      <c r="AL593" s="154" t="b">
        <f>Scenario!AL899=OrigScenario!AL593</f>
        <v>0</v>
      </c>
      <c r="AM593" s="154" t="b">
        <f>Scenario!AM899=OrigScenario!AM593</f>
        <v>0</v>
      </c>
      <c r="AN593" s="154" t="b">
        <f>Scenario!AN899=OrigScenario!AN593</f>
        <v>0</v>
      </c>
      <c r="AO593" s="154" t="b">
        <f>Scenario!AO899=OrigScenario!AO593</f>
        <v>0</v>
      </c>
      <c r="AP593" s="154" t="b">
        <f>Scenario!AP899=OrigScenario!AP593</f>
        <v>0</v>
      </c>
      <c r="AQ593" s="154" t="b">
        <f>Scenario!AQ899=OrigScenario!AQ593</f>
        <v>0</v>
      </c>
      <c r="AR593" s="154" t="b">
        <f>Scenario!AR899=OrigScenario!AR593</f>
        <v>0</v>
      </c>
      <c r="AS593" s="154" t="b">
        <f>Scenario!AS899=OrigScenario!AS593</f>
        <v>0</v>
      </c>
      <c r="AT593" s="154" t="b">
        <f>Scenario!AT899=OrigScenario!AT593</f>
        <v>0</v>
      </c>
      <c r="AU593" s="154" t="b">
        <f>Scenario!AU899=OrigScenario!AU593</f>
        <v>0</v>
      </c>
      <c r="AV593" s="155" t="b">
        <f>Scenario!AV899=OrigScenario!AV593</f>
        <v>0</v>
      </c>
    </row>
    <row r="594" spans="2:48" x14ac:dyDescent="0.2">
      <c r="B594" s="2" t="b">
        <f>Scenario!B900=OrigScenario!B594</f>
        <v>1</v>
      </c>
      <c r="C594" s="154" t="b">
        <f>Scenario!C900=OrigScenario!C594</f>
        <v>0</v>
      </c>
      <c r="D594" s="154" t="b">
        <f>Scenario!D900=OrigScenario!D594</f>
        <v>0</v>
      </c>
      <c r="E594" s="154" t="b">
        <f>Scenario!E900=OrigScenario!E594</f>
        <v>0</v>
      </c>
      <c r="F594" s="154" t="b">
        <f>Scenario!F900=OrigScenario!F594</f>
        <v>0</v>
      </c>
      <c r="G594" s="154" t="b">
        <f>Scenario!G900=OrigScenario!G594</f>
        <v>0</v>
      </c>
      <c r="H594" s="154" t="b">
        <f>Scenario!H900=OrigScenario!H594</f>
        <v>0</v>
      </c>
      <c r="I594" s="154" t="b">
        <f>Scenario!I900=OrigScenario!I594</f>
        <v>0</v>
      </c>
      <c r="J594" s="154" t="b">
        <f>Scenario!J900=OrigScenario!J594</f>
        <v>0</v>
      </c>
      <c r="K594" s="154" t="b">
        <f>Scenario!K900=OrigScenario!K594</f>
        <v>0</v>
      </c>
      <c r="L594" s="154" t="b">
        <f>Scenario!L900=OrigScenario!L594</f>
        <v>0</v>
      </c>
      <c r="M594" s="154" t="b">
        <f>Scenario!M900=OrigScenario!M594</f>
        <v>0</v>
      </c>
      <c r="N594" s="154" t="b">
        <f>Scenario!N900=OrigScenario!N594</f>
        <v>0</v>
      </c>
      <c r="O594" s="154" t="b">
        <f>Scenario!O900=OrigScenario!O594</f>
        <v>0</v>
      </c>
      <c r="P594" s="154" t="b">
        <f>Scenario!P900=OrigScenario!P594</f>
        <v>0</v>
      </c>
      <c r="Q594" s="154" t="b">
        <f>Scenario!Q900=OrigScenario!Q594</f>
        <v>0</v>
      </c>
      <c r="R594" s="154" t="b">
        <f>Scenario!R900=OrigScenario!R594</f>
        <v>0</v>
      </c>
      <c r="S594" s="154" t="b">
        <f>Scenario!S900=OrigScenario!S594</f>
        <v>0</v>
      </c>
      <c r="T594" s="154" t="b">
        <f>Scenario!T900=OrigScenario!T594</f>
        <v>0</v>
      </c>
      <c r="U594" s="154" t="b">
        <f>Scenario!U900=OrigScenario!U594</f>
        <v>0</v>
      </c>
      <c r="V594" s="154" t="b">
        <f>Scenario!V900=OrigScenario!V594</f>
        <v>0</v>
      </c>
      <c r="W594" s="154" t="b">
        <f>Scenario!W900=OrigScenario!W594</f>
        <v>0</v>
      </c>
      <c r="X594" s="154" t="b">
        <f>Scenario!X900=OrigScenario!X594</f>
        <v>0</v>
      </c>
      <c r="Y594" s="154" t="b">
        <f>Scenario!Y900=OrigScenario!Y594</f>
        <v>0</v>
      </c>
      <c r="Z594" s="154" t="b">
        <f>Scenario!Z900=OrigScenario!Z594</f>
        <v>0</v>
      </c>
      <c r="AA594" s="154" t="b">
        <f>Scenario!AA900=OrigScenario!AA594</f>
        <v>0</v>
      </c>
      <c r="AB594" s="154" t="b">
        <f>Scenario!AB900=OrigScenario!AB594</f>
        <v>0</v>
      </c>
      <c r="AC594" s="154" t="b">
        <f>Scenario!AC900=OrigScenario!AC594</f>
        <v>0</v>
      </c>
      <c r="AD594" s="154" t="b">
        <f>Scenario!AD900=OrigScenario!AD594</f>
        <v>0</v>
      </c>
      <c r="AE594" s="154" t="b">
        <f>Scenario!AE900=OrigScenario!AE594</f>
        <v>0</v>
      </c>
      <c r="AF594" s="154" t="b">
        <f>Scenario!AF900=OrigScenario!AF594</f>
        <v>0</v>
      </c>
      <c r="AG594" s="154" t="b">
        <f>Scenario!AG900=OrigScenario!AG594</f>
        <v>0</v>
      </c>
      <c r="AH594" s="154" t="b">
        <f>Scenario!AH900=OrigScenario!AH594</f>
        <v>0</v>
      </c>
      <c r="AI594" s="154" t="b">
        <f>Scenario!AI900=OrigScenario!AI594</f>
        <v>0</v>
      </c>
      <c r="AJ594" s="154" t="b">
        <f>Scenario!AJ900=OrigScenario!AJ594</f>
        <v>0</v>
      </c>
      <c r="AK594" s="154" t="b">
        <f>Scenario!AK900=OrigScenario!AK594</f>
        <v>0</v>
      </c>
      <c r="AL594" s="154" t="b">
        <f>Scenario!AL900=OrigScenario!AL594</f>
        <v>0</v>
      </c>
      <c r="AM594" s="154" t="b">
        <f>Scenario!AM900=OrigScenario!AM594</f>
        <v>0</v>
      </c>
      <c r="AN594" s="154" t="b">
        <f>Scenario!AN900=OrigScenario!AN594</f>
        <v>0</v>
      </c>
      <c r="AO594" s="154" t="b">
        <f>Scenario!AO900=OrigScenario!AO594</f>
        <v>0</v>
      </c>
      <c r="AP594" s="154" t="b">
        <f>Scenario!AP900=OrigScenario!AP594</f>
        <v>0</v>
      </c>
      <c r="AQ594" s="154" t="b">
        <f>Scenario!AQ900=OrigScenario!AQ594</f>
        <v>0</v>
      </c>
      <c r="AR594" s="154" t="b">
        <f>Scenario!AR900=OrigScenario!AR594</f>
        <v>0</v>
      </c>
      <c r="AS594" s="154" t="b">
        <f>Scenario!AS900=OrigScenario!AS594</f>
        <v>0</v>
      </c>
      <c r="AT594" s="154" t="b">
        <f>Scenario!AT900=OrigScenario!AT594</f>
        <v>0</v>
      </c>
      <c r="AU594" s="154" t="b">
        <f>Scenario!AU900=OrigScenario!AU594</f>
        <v>0</v>
      </c>
      <c r="AV594" s="155" t="b">
        <f>Scenario!AV900=OrigScenario!AV594</f>
        <v>0</v>
      </c>
    </row>
    <row r="595" spans="2:48" x14ac:dyDescent="0.2">
      <c r="B595" s="2" t="b">
        <f>Scenario!B901=OrigScenario!B595</f>
        <v>1</v>
      </c>
      <c r="C595" s="154" t="b">
        <f>Scenario!C901=OrigScenario!C595</f>
        <v>0</v>
      </c>
      <c r="D595" s="154" t="b">
        <f>Scenario!D901=OrigScenario!D595</f>
        <v>0</v>
      </c>
      <c r="E595" s="154" t="b">
        <f>Scenario!E901=OrigScenario!E595</f>
        <v>0</v>
      </c>
      <c r="F595" s="154" t="b">
        <f>Scenario!F901=OrigScenario!F595</f>
        <v>0</v>
      </c>
      <c r="G595" s="154" t="b">
        <f>Scenario!G901=OrigScenario!G595</f>
        <v>0</v>
      </c>
      <c r="H595" s="154" t="b">
        <f>Scenario!H901=OrigScenario!H595</f>
        <v>0</v>
      </c>
      <c r="I595" s="154" t="b">
        <f>Scenario!I901=OrigScenario!I595</f>
        <v>0</v>
      </c>
      <c r="J595" s="154" t="b">
        <f>Scenario!J901=OrigScenario!J595</f>
        <v>0</v>
      </c>
      <c r="K595" s="154" t="b">
        <f>Scenario!K901=OrigScenario!K595</f>
        <v>0</v>
      </c>
      <c r="L595" s="154" t="b">
        <f>Scenario!L901=OrigScenario!L595</f>
        <v>0</v>
      </c>
      <c r="M595" s="154" t="b">
        <f>Scenario!M901=OrigScenario!M595</f>
        <v>0</v>
      </c>
      <c r="N595" s="154" t="b">
        <f>Scenario!N901=OrigScenario!N595</f>
        <v>0</v>
      </c>
      <c r="O595" s="154" t="b">
        <f>Scenario!O901=OrigScenario!O595</f>
        <v>0</v>
      </c>
      <c r="P595" s="154" t="b">
        <f>Scenario!P901=OrigScenario!P595</f>
        <v>0</v>
      </c>
      <c r="Q595" s="154" t="b">
        <f>Scenario!Q901=OrigScenario!Q595</f>
        <v>0</v>
      </c>
      <c r="R595" s="154" t="b">
        <f>Scenario!R901=OrigScenario!R595</f>
        <v>0</v>
      </c>
      <c r="S595" s="154" t="b">
        <f>Scenario!S901=OrigScenario!S595</f>
        <v>0</v>
      </c>
      <c r="T595" s="154" t="b">
        <f>Scenario!T901=OrigScenario!T595</f>
        <v>0</v>
      </c>
      <c r="U595" s="154" t="b">
        <f>Scenario!U901=OrigScenario!U595</f>
        <v>0</v>
      </c>
      <c r="V595" s="154" t="b">
        <f>Scenario!V901=OrigScenario!V595</f>
        <v>0</v>
      </c>
      <c r="W595" s="154" t="b">
        <f>Scenario!W901=OrigScenario!W595</f>
        <v>0</v>
      </c>
      <c r="X595" s="154" t="b">
        <f>Scenario!X901=OrigScenario!X595</f>
        <v>0</v>
      </c>
      <c r="Y595" s="154" t="b">
        <f>Scenario!Y901=OrigScenario!Y595</f>
        <v>0</v>
      </c>
      <c r="Z595" s="154" t="b">
        <f>Scenario!Z901=OrigScenario!Z595</f>
        <v>0</v>
      </c>
      <c r="AA595" s="154" t="b">
        <f>Scenario!AA901=OrigScenario!AA595</f>
        <v>0</v>
      </c>
      <c r="AB595" s="154" t="b">
        <f>Scenario!AB901=OrigScenario!AB595</f>
        <v>0</v>
      </c>
      <c r="AC595" s="154" t="b">
        <f>Scenario!AC901=OrigScenario!AC595</f>
        <v>0</v>
      </c>
      <c r="AD595" s="154" t="b">
        <f>Scenario!AD901=OrigScenario!AD595</f>
        <v>0</v>
      </c>
      <c r="AE595" s="154" t="b">
        <f>Scenario!AE901=OrigScenario!AE595</f>
        <v>0</v>
      </c>
      <c r="AF595" s="154" t="b">
        <f>Scenario!AF901=OrigScenario!AF595</f>
        <v>0</v>
      </c>
      <c r="AG595" s="154" t="b">
        <f>Scenario!AG901=OrigScenario!AG595</f>
        <v>0</v>
      </c>
      <c r="AH595" s="154" t="b">
        <f>Scenario!AH901=OrigScenario!AH595</f>
        <v>0</v>
      </c>
      <c r="AI595" s="154" t="b">
        <f>Scenario!AI901=OrigScenario!AI595</f>
        <v>0</v>
      </c>
      <c r="AJ595" s="154" t="b">
        <f>Scenario!AJ901=OrigScenario!AJ595</f>
        <v>0</v>
      </c>
      <c r="AK595" s="154" t="b">
        <f>Scenario!AK901=OrigScenario!AK595</f>
        <v>0</v>
      </c>
      <c r="AL595" s="154" t="b">
        <f>Scenario!AL901=OrigScenario!AL595</f>
        <v>0</v>
      </c>
      <c r="AM595" s="154" t="b">
        <f>Scenario!AM901=OrigScenario!AM595</f>
        <v>0</v>
      </c>
      <c r="AN595" s="154" t="b">
        <f>Scenario!AN901=OrigScenario!AN595</f>
        <v>0</v>
      </c>
      <c r="AO595" s="154" t="b">
        <f>Scenario!AO901=OrigScenario!AO595</f>
        <v>0</v>
      </c>
      <c r="AP595" s="154" t="b">
        <f>Scenario!AP901=OrigScenario!AP595</f>
        <v>0</v>
      </c>
      <c r="AQ595" s="154" t="b">
        <f>Scenario!AQ901=OrigScenario!AQ595</f>
        <v>0</v>
      </c>
      <c r="AR595" s="154" t="b">
        <f>Scenario!AR901=OrigScenario!AR595</f>
        <v>0</v>
      </c>
      <c r="AS595" s="154" t="b">
        <f>Scenario!AS901=OrigScenario!AS595</f>
        <v>0</v>
      </c>
      <c r="AT595" s="154" t="b">
        <f>Scenario!AT901=OrigScenario!AT595</f>
        <v>0</v>
      </c>
      <c r="AU595" s="154" t="b">
        <f>Scenario!AU901=OrigScenario!AU595</f>
        <v>0</v>
      </c>
      <c r="AV595" s="155" t="b">
        <f>Scenario!AV901=OrigScenario!AV595</f>
        <v>0</v>
      </c>
    </row>
    <row r="596" spans="2:48" x14ac:dyDescent="0.2">
      <c r="B596" s="2" t="b">
        <f>Scenario!B902=OrigScenario!B596</f>
        <v>1</v>
      </c>
      <c r="C596" s="154" t="b">
        <f>Scenario!C902=OrigScenario!C596</f>
        <v>0</v>
      </c>
      <c r="D596" s="154" t="b">
        <f>Scenario!D902=OrigScenario!D596</f>
        <v>0</v>
      </c>
      <c r="E596" s="154" t="b">
        <f>Scenario!E902=OrigScenario!E596</f>
        <v>0</v>
      </c>
      <c r="F596" s="154" t="b">
        <f>Scenario!F902=OrigScenario!F596</f>
        <v>0</v>
      </c>
      <c r="G596" s="154" t="b">
        <f>Scenario!G902=OrigScenario!G596</f>
        <v>0</v>
      </c>
      <c r="H596" s="154" t="b">
        <f>Scenario!H902=OrigScenario!H596</f>
        <v>0</v>
      </c>
      <c r="I596" s="154" t="b">
        <f>Scenario!I902=OrigScenario!I596</f>
        <v>0</v>
      </c>
      <c r="J596" s="154" t="b">
        <f>Scenario!J902=OrigScenario!J596</f>
        <v>0</v>
      </c>
      <c r="K596" s="154" t="b">
        <f>Scenario!K902=OrigScenario!K596</f>
        <v>0</v>
      </c>
      <c r="L596" s="154" t="b">
        <f>Scenario!L902=OrigScenario!L596</f>
        <v>0</v>
      </c>
      <c r="M596" s="154" t="b">
        <f>Scenario!M902=OrigScenario!M596</f>
        <v>0</v>
      </c>
      <c r="N596" s="154" t="b">
        <f>Scenario!N902=OrigScenario!N596</f>
        <v>0</v>
      </c>
      <c r="O596" s="154" t="b">
        <f>Scenario!O902=OrigScenario!O596</f>
        <v>0</v>
      </c>
      <c r="P596" s="154" t="b">
        <f>Scenario!P902=OrigScenario!P596</f>
        <v>0</v>
      </c>
      <c r="Q596" s="154" t="b">
        <f>Scenario!Q902=OrigScenario!Q596</f>
        <v>0</v>
      </c>
      <c r="R596" s="154" t="b">
        <f>Scenario!R902=OrigScenario!R596</f>
        <v>0</v>
      </c>
      <c r="S596" s="154" t="b">
        <f>Scenario!S902=OrigScenario!S596</f>
        <v>0</v>
      </c>
      <c r="T596" s="154" t="b">
        <f>Scenario!T902=OrigScenario!T596</f>
        <v>0</v>
      </c>
      <c r="U596" s="154" t="b">
        <f>Scenario!U902=OrigScenario!U596</f>
        <v>0</v>
      </c>
      <c r="V596" s="154" t="b">
        <f>Scenario!V902=OrigScenario!V596</f>
        <v>0</v>
      </c>
      <c r="W596" s="154" t="b">
        <f>Scenario!W902=OrigScenario!W596</f>
        <v>0</v>
      </c>
      <c r="X596" s="154" t="b">
        <f>Scenario!X902=OrigScenario!X596</f>
        <v>0</v>
      </c>
      <c r="Y596" s="154" t="b">
        <f>Scenario!Y902=OrigScenario!Y596</f>
        <v>0</v>
      </c>
      <c r="Z596" s="154" t="b">
        <f>Scenario!Z902=OrigScenario!Z596</f>
        <v>0</v>
      </c>
      <c r="AA596" s="154" t="b">
        <f>Scenario!AA902=OrigScenario!AA596</f>
        <v>0</v>
      </c>
      <c r="AB596" s="154" t="b">
        <f>Scenario!AB902=OrigScenario!AB596</f>
        <v>0</v>
      </c>
      <c r="AC596" s="154" t="b">
        <f>Scenario!AC902=OrigScenario!AC596</f>
        <v>0</v>
      </c>
      <c r="AD596" s="154" t="b">
        <f>Scenario!AD902=OrigScenario!AD596</f>
        <v>0</v>
      </c>
      <c r="AE596" s="154" t="b">
        <f>Scenario!AE902=OrigScenario!AE596</f>
        <v>0</v>
      </c>
      <c r="AF596" s="154" t="b">
        <f>Scenario!AF902=OrigScenario!AF596</f>
        <v>0</v>
      </c>
      <c r="AG596" s="154" t="b">
        <f>Scenario!AG902=OrigScenario!AG596</f>
        <v>0</v>
      </c>
      <c r="AH596" s="154" t="b">
        <f>Scenario!AH902=OrigScenario!AH596</f>
        <v>0</v>
      </c>
      <c r="AI596" s="154" t="b">
        <f>Scenario!AI902=OrigScenario!AI596</f>
        <v>0</v>
      </c>
      <c r="AJ596" s="154" t="b">
        <f>Scenario!AJ902=OrigScenario!AJ596</f>
        <v>0</v>
      </c>
      <c r="AK596" s="154" t="b">
        <f>Scenario!AK902=OrigScenario!AK596</f>
        <v>0</v>
      </c>
      <c r="AL596" s="154" t="b">
        <f>Scenario!AL902=OrigScenario!AL596</f>
        <v>0</v>
      </c>
      <c r="AM596" s="154" t="b">
        <f>Scenario!AM902=OrigScenario!AM596</f>
        <v>0</v>
      </c>
      <c r="AN596" s="154" t="b">
        <f>Scenario!AN902=OrigScenario!AN596</f>
        <v>0</v>
      </c>
      <c r="AO596" s="154" t="b">
        <f>Scenario!AO902=OrigScenario!AO596</f>
        <v>0</v>
      </c>
      <c r="AP596" s="154" t="b">
        <f>Scenario!AP902=OrigScenario!AP596</f>
        <v>0</v>
      </c>
      <c r="AQ596" s="154" t="b">
        <f>Scenario!AQ902=OrigScenario!AQ596</f>
        <v>0</v>
      </c>
      <c r="AR596" s="154" t="b">
        <f>Scenario!AR902=OrigScenario!AR596</f>
        <v>0</v>
      </c>
      <c r="AS596" s="154" t="b">
        <f>Scenario!AS902=OrigScenario!AS596</f>
        <v>0</v>
      </c>
      <c r="AT596" s="154" t="b">
        <f>Scenario!AT902=OrigScenario!AT596</f>
        <v>0</v>
      </c>
      <c r="AU596" s="154" t="b">
        <f>Scenario!AU902=OrigScenario!AU596</f>
        <v>0</v>
      </c>
      <c r="AV596" s="155" t="b">
        <f>Scenario!AV902=OrigScenario!AV596</f>
        <v>0</v>
      </c>
    </row>
    <row r="597" spans="2:48" x14ac:dyDescent="0.2">
      <c r="B597" s="2" t="b">
        <f>Scenario!B903=OrigScenario!B597</f>
        <v>1</v>
      </c>
      <c r="C597" s="154" t="b">
        <f>Scenario!C903=OrigScenario!C597</f>
        <v>0</v>
      </c>
      <c r="D597" s="154" t="b">
        <f>Scenario!D903=OrigScenario!D597</f>
        <v>0</v>
      </c>
      <c r="E597" s="154" t="b">
        <f>Scenario!E903=OrigScenario!E597</f>
        <v>0</v>
      </c>
      <c r="F597" s="154" t="b">
        <f>Scenario!F903=OrigScenario!F597</f>
        <v>0</v>
      </c>
      <c r="G597" s="154" t="b">
        <f>Scenario!G903=OrigScenario!G597</f>
        <v>0</v>
      </c>
      <c r="H597" s="154" t="b">
        <f>Scenario!H903=OrigScenario!H597</f>
        <v>0</v>
      </c>
      <c r="I597" s="154" t="b">
        <f>Scenario!I903=OrigScenario!I597</f>
        <v>0</v>
      </c>
      <c r="J597" s="154" t="b">
        <f>Scenario!J903=OrigScenario!J597</f>
        <v>0</v>
      </c>
      <c r="K597" s="154" t="b">
        <f>Scenario!K903=OrigScenario!K597</f>
        <v>0</v>
      </c>
      <c r="L597" s="154" t="b">
        <f>Scenario!L903=OrigScenario!L597</f>
        <v>0</v>
      </c>
      <c r="M597" s="154" t="b">
        <f>Scenario!M903=OrigScenario!M597</f>
        <v>0</v>
      </c>
      <c r="N597" s="154" t="b">
        <f>Scenario!N903=OrigScenario!N597</f>
        <v>0</v>
      </c>
      <c r="O597" s="154" t="b">
        <f>Scenario!O903=OrigScenario!O597</f>
        <v>0</v>
      </c>
      <c r="P597" s="154" t="b">
        <f>Scenario!P903=OrigScenario!P597</f>
        <v>0</v>
      </c>
      <c r="Q597" s="154" t="b">
        <f>Scenario!Q903=OrigScenario!Q597</f>
        <v>0</v>
      </c>
      <c r="R597" s="154" t="b">
        <f>Scenario!R903=OrigScenario!R597</f>
        <v>0</v>
      </c>
      <c r="S597" s="154" t="b">
        <f>Scenario!S903=OrigScenario!S597</f>
        <v>0</v>
      </c>
      <c r="T597" s="154" t="b">
        <f>Scenario!T903=OrigScenario!T597</f>
        <v>0</v>
      </c>
      <c r="U597" s="154" t="b">
        <f>Scenario!U903=OrigScenario!U597</f>
        <v>0</v>
      </c>
      <c r="V597" s="154" t="b">
        <f>Scenario!V903=OrigScenario!V597</f>
        <v>0</v>
      </c>
      <c r="W597" s="154" t="b">
        <f>Scenario!W903=OrigScenario!W597</f>
        <v>0</v>
      </c>
      <c r="X597" s="154" t="b">
        <f>Scenario!X903=OrigScenario!X597</f>
        <v>0</v>
      </c>
      <c r="Y597" s="154" t="b">
        <f>Scenario!Y903=OrigScenario!Y597</f>
        <v>0</v>
      </c>
      <c r="Z597" s="154" t="b">
        <f>Scenario!Z903=OrigScenario!Z597</f>
        <v>0</v>
      </c>
      <c r="AA597" s="154" t="b">
        <f>Scenario!AA903=OrigScenario!AA597</f>
        <v>0</v>
      </c>
      <c r="AB597" s="154" t="b">
        <f>Scenario!AB903=OrigScenario!AB597</f>
        <v>0</v>
      </c>
      <c r="AC597" s="154" t="b">
        <f>Scenario!AC903=OrigScenario!AC597</f>
        <v>0</v>
      </c>
      <c r="AD597" s="154" t="b">
        <f>Scenario!AD903=OrigScenario!AD597</f>
        <v>0</v>
      </c>
      <c r="AE597" s="154" t="b">
        <f>Scenario!AE903=OrigScenario!AE597</f>
        <v>0</v>
      </c>
      <c r="AF597" s="154" t="b">
        <f>Scenario!AF903=OrigScenario!AF597</f>
        <v>0</v>
      </c>
      <c r="AG597" s="154" t="b">
        <f>Scenario!AG903=OrigScenario!AG597</f>
        <v>0</v>
      </c>
      <c r="AH597" s="154" t="b">
        <f>Scenario!AH903=OrigScenario!AH597</f>
        <v>0</v>
      </c>
      <c r="AI597" s="154" t="b">
        <f>Scenario!AI903=OrigScenario!AI597</f>
        <v>0</v>
      </c>
      <c r="AJ597" s="154" t="b">
        <f>Scenario!AJ903=OrigScenario!AJ597</f>
        <v>0</v>
      </c>
      <c r="AK597" s="154" t="b">
        <f>Scenario!AK903=OrigScenario!AK597</f>
        <v>0</v>
      </c>
      <c r="AL597" s="154" t="b">
        <f>Scenario!AL903=OrigScenario!AL597</f>
        <v>0</v>
      </c>
      <c r="AM597" s="154" t="b">
        <f>Scenario!AM903=OrigScenario!AM597</f>
        <v>0</v>
      </c>
      <c r="AN597" s="154" t="b">
        <f>Scenario!AN903=OrigScenario!AN597</f>
        <v>0</v>
      </c>
      <c r="AO597" s="154" t="b">
        <f>Scenario!AO903=OrigScenario!AO597</f>
        <v>0</v>
      </c>
      <c r="AP597" s="154" t="b">
        <f>Scenario!AP903=OrigScenario!AP597</f>
        <v>0</v>
      </c>
      <c r="AQ597" s="154" t="b">
        <f>Scenario!AQ903=OrigScenario!AQ597</f>
        <v>0</v>
      </c>
      <c r="AR597" s="154" t="b">
        <f>Scenario!AR903=OrigScenario!AR597</f>
        <v>0</v>
      </c>
      <c r="AS597" s="154" t="b">
        <f>Scenario!AS903=OrigScenario!AS597</f>
        <v>0</v>
      </c>
      <c r="AT597" s="154" t="b">
        <f>Scenario!AT903=OrigScenario!AT597</f>
        <v>0</v>
      </c>
      <c r="AU597" s="154" t="b">
        <f>Scenario!AU903=OrigScenario!AU597</f>
        <v>0</v>
      </c>
      <c r="AV597" s="155" t="b">
        <f>Scenario!AV903=OrigScenario!AV597</f>
        <v>0</v>
      </c>
    </row>
    <row r="598" spans="2:48" x14ac:dyDescent="0.2">
      <c r="B598" s="2" t="b">
        <f>Scenario!B904=OrigScenario!B598</f>
        <v>1</v>
      </c>
      <c r="C598" s="154" t="b">
        <f>Scenario!C904=OrigScenario!C598</f>
        <v>1</v>
      </c>
      <c r="D598" s="154" t="b">
        <f>Scenario!D904=OrigScenario!D598</f>
        <v>1</v>
      </c>
      <c r="E598" s="154" t="b">
        <f>Scenario!E904=OrigScenario!E598</f>
        <v>1</v>
      </c>
      <c r="F598" s="154" t="b">
        <f>Scenario!F904=OrigScenario!F598</f>
        <v>1</v>
      </c>
      <c r="G598" s="154" t="b">
        <f>Scenario!G904=OrigScenario!G598</f>
        <v>1</v>
      </c>
      <c r="H598" s="154" t="b">
        <f>Scenario!H904=OrigScenario!H598</f>
        <v>1</v>
      </c>
      <c r="I598" s="154" t="b">
        <f>Scenario!I904=OrigScenario!I598</f>
        <v>1</v>
      </c>
      <c r="J598" s="154" t="b">
        <f>Scenario!J904=OrigScenario!J598</f>
        <v>1</v>
      </c>
      <c r="K598" s="154" t="b">
        <f>Scenario!K904=OrigScenario!K598</f>
        <v>1</v>
      </c>
      <c r="L598" s="154" t="b">
        <f>Scenario!L904=OrigScenario!L598</f>
        <v>1</v>
      </c>
      <c r="M598" s="154" t="b">
        <f>Scenario!M904=OrigScenario!M598</f>
        <v>1</v>
      </c>
      <c r="N598" s="154" t="b">
        <f>Scenario!N904=OrigScenario!N598</f>
        <v>1</v>
      </c>
      <c r="O598" s="154" t="b">
        <f>Scenario!O904=OrigScenario!O598</f>
        <v>1</v>
      </c>
      <c r="P598" s="154" t="b">
        <f>Scenario!P904=OrigScenario!P598</f>
        <v>1</v>
      </c>
      <c r="Q598" s="154" t="b">
        <f>Scenario!Q904=OrigScenario!Q598</f>
        <v>1</v>
      </c>
      <c r="R598" s="154" t="b">
        <f>Scenario!R904=OrigScenario!R598</f>
        <v>1</v>
      </c>
      <c r="S598" s="154" t="b">
        <f>Scenario!S904=OrigScenario!S598</f>
        <v>1</v>
      </c>
      <c r="T598" s="154" t="b">
        <f>Scenario!T904=OrigScenario!T598</f>
        <v>1</v>
      </c>
      <c r="U598" s="154" t="b">
        <f>Scenario!U904=OrigScenario!U598</f>
        <v>1</v>
      </c>
      <c r="V598" s="154" t="b">
        <f>Scenario!V904=OrigScenario!V598</f>
        <v>1</v>
      </c>
      <c r="W598" s="154" t="b">
        <f>Scenario!W904=OrigScenario!W598</f>
        <v>1</v>
      </c>
      <c r="X598" s="154" t="b">
        <f>Scenario!X904=OrigScenario!X598</f>
        <v>1</v>
      </c>
      <c r="Y598" s="154" t="b">
        <f>Scenario!Y904=OrigScenario!Y598</f>
        <v>1</v>
      </c>
      <c r="Z598" s="154" t="b">
        <f>Scenario!Z904=OrigScenario!Z598</f>
        <v>1</v>
      </c>
      <c r="AA598" s="154" t="b">
        <f>Scenario!AA904=OrigScenario!AA598</f>
        <v>1</v>
      </c>
      <c r="AB598" s="154" t="b">
        <f>Scenario!AB904=OrigScenario!AB598</f>
        <v>1</v>
      </c>
      <c r="AC598" s="154" t="b">
        <f>Scenario!AC904=OrigScenario!AC598</f>
        <v>1</v>
      </c>
      <c r="AD598" s="154" t="b">
        <f>Scenario!AD904=OrigScenario!AD598</f>
        <v>1</v>
      </c>
      <c r="AE598" s="154" t="b">
        <f>Scenario!AE904=OrigScenario!AE598</f>
        <v>1</v>
      </c>
      <c r="AF598" s="154" t="b">
        <f>Scenario!AF904=OrigScenario!AF598</f>
        <v>1</v>
      </c>
      <c r="AG598" s="154" t="b">
        <f>Scenario!AG904=OrigScenario!AG598</f>
        <v>1</v>
      </c>
      <c r="AH598" s="154" t="b">
        <f>Scenario!AH904=OrigScenario!AH598</f>
        <v>1</v>
      </c>
      <c r="AI598" s="154" t="b">
        <f>Scenario!AI904=OrigScenario!AI598</f>
        <v>1</v>
      </c>
      <c r="AJ598" s="154" t="b">
        <f>Scenario!AJ904=OrigScenario!AJ598</f>
        <v>1</v>
      </c>
      <c r="AK598" s="154" t="b">
        <f>Scenario!AK904=OrigScenario!AK598</f>
        <v>1</v>
      </c>
      <c r="AL598" s="154" t="b">
        <f>Scenario!AL904=OrigScenario!AL598</f>
        <v>1</v>
      </c>
      <c r="AM598" s="154" t="b">
        <f>Scenario!AM904=OrigScenario!AM598</f>
        <v>1</v>
      </c>
      <c r="AN598" s="154" t="b">
        <f>Scenario!AN904=OrigScenario!AN598</f>
        <v>1</v>
      </c>
      <c r="AO598" s="154" t="b">
        <f>Scenario!AO904=OrigScenario!AO598</f>
        <v>1</v>
      </c>
      <c r="AP598" s="154" t="b">
        <f>Scenario!AP904=OrigScenario!AP598</f>
        <v>1</v>
      </c>
      <c r="AQ598" s="154" t="b">
        <f>Scenario!AQ904=OrigScenario!AQ598</f>
        <v>1</v>
      </c>
      <c r="AR598" s="154" t="b">
        <f>Scenario!AR904=OrigScenario!AR598</f>
        <v>1</v>
      </c>
      <c r="AS598" s="154" t="b">
        <f>Scenario!AS904=OrigScenario!AS598</f>
        <v>1</v>
      </c>
      <c r="AT598" s="154" t="b">
        <f>Scenario!AT904=OrigScenario!AT598</f>
        <v>1</v>
      </c>
      <c r="AU598" s="154" t="b">
        <f>Scenario!AU904=OrigScenario!AU598</f>
        <v>1</v>
      </c>
      <c r="AV598" s="155" t="b">
        <f>Scenario!AV904=OrigScenario!AV598</f>
        <v>1</v>
      </c>
    </row>
    <row r="599" spans="2:48" x14ac:dyDescent="0.2">
      <c r="B599" s="2" t="b">
        <f>Scenario!B905=OrigScenario!B599</f>
        <v>1</v>
      </c>
      <c r="C599" s="154" t="b">
        <f>Scenario!C905=OrigScenario!C599</f>
        <v>1</v>
      </c>
      <c r="D599" s="154" t="b">
        <f>Scenario!D905=OrigScenario!D599</f>
        <v>1</v>
      </c>
      <c r="E599" s="154" t="b">
        <f>Scenario!E905=OrigScenario!E599</f>
        <v>1</v>
      </c>
      <c r="F599" s="154" t="b">
        <f>Scenario!F905=OrigScenario!F599</f>
        <v>1</v>
      </c>
      <c r="G599" s="154" t="b">
        <f>Scenario!G905=OrigScenario!G599</f>
        <v>1</v>
      </c>
      <c r="H599" s="154" t="b">
        <f>Scenario!H905=OrigScenario!H599</f>
        <v>1</v>
      </c>
      <c r="I599" s="154" t="b">
        <f>Scenario!I905=OrigScenario!I599</f>
        <v>1</v>
      </c>
      <c r="J599" s="154" t="b">
        <f>Scenario!J905=OrigScenario!J599</f>
        <v>1</v>
      </c>
      <c r="K599" s="154" t="b">
        <f>Scenario!K905=OrigScenario!K599</f>
        <v>1</v>
      </c>
      <c r="L599" s="154" t="b">
        <f>Scenario!L905=OrigScenario!L599</f>
        <v>1</v>
      </c>
      <c r="M599" s="154" t="b">
        <f>Scenario!M905=OrigScenario!M599</f>
        <v>1</v>
      </c>
      <c r="N599" s="154" t="b">
        <f>Scenario!N905=OrigScenario!N599</f>
        <v>1</v>
      </c>
      <c r="O599" s="154" t="b">
        <f>Scenario!O905=OrigScenario!O599</f>
        <v>1</v>
      </c>
      <c r="P599" s="154" t="b">
        <f>Scenario!P905=OrigScenario!P599</f>
        <v>1</v>
      </c>
      <c r="Q599" s="154" t="b">
        <f>Scenario!Q905=OrigScenario!Q599</f>
        <v>1</v>
      </c>
      <c r="R599" s="154" t="b">
        <f>Scenario!R905=OrigScenario!R599</f>
        <v>1</v>
      </c>
      <c r="S599" s="154" t="b">
        <f>Scenario!S905=OrigScenario!S599</f>
        <v>1</v>
      </c>
      <c r="T599" s="154" t="b">
        <f>Scenario!T905=OrigScenario!T599</f>
        <v>1</v>
      </c>
      <c r="U599" s="154" t="b">
        <f>Scenario!U905=OrigScenario!U599</f>
        <v>1</v>
      </c>
      <c r="V599" s="154" t="b">
        <f>Scenario!V905=OrigScenario!V599</f>
        <v>1</v>
      </c>
      <c r="W599" s="154" t="b">
        <f>Scenario!W905=OrigScenario!W599</f>
        <v>1</v>
      </c>
      <c r="X599" s="154" t="b">
        <f>Scenario!X905=OrigScenario!X599</f>
        <v>1</v>
      </c>
      <c r="Y599" s="154" t="b">
        <f>Scenario!Y905=OrigScenario!Y599</f>
        <v>1</v>
      </c>
      <c r="Z599" s="154" t="b">
        <f>Scenario!Z905=OrigScenario!Z599</f>
        <v>1</v>
      </c>
      <c r="AA599" s="154" t="b">
        <f>Scenario!AA905=OrigScenario!AA599</f>
        <v>1</v>
      </c>
      <c r="AB599" s="154" t="b">
        <f>Scenario!AB905=OrigScenario!AB599</f>
        <v>1</v>
      </c>
      <c r="AC599" s="154" t="b">
        <f>Scenario!AC905=OrigScenario!AC599</f>
        <v>1</v>
      </c>
      <c r="AD599" s="154" t="b">
        <f>Scenario!AD905=OrigScenario!AD599</f>
        <v>1</v>
      </c>
      <c r="AE599" s="154" t="b">
        <f>Scenario!AE905=OrigScenario!AE599</f>
        <v>1</v>
      </c>
      <c r="AF599" s="154" t="b">
        <f>Scenario!AF905=OrigScenario!AF599</f>
        <v>1</v>
      </c>
      <c r="AG599" s="154" t="b">
        <f>Scenario!AG905=OrigScenario!AG599</f>
        <v>1</v>
      </c>
      <c r="AH599" s="154" t="b">
        <f>Scenario!AH905=OrigScenario!AH599</f>
        <v>1</v>
      </c>
      <c r="AI599" s="154" t="b">
        <f>Scenario!AI905=OrigScenario!AI599</f>
        <v>1</v>
      </c>
      <c r="AJ599" s="154" t="b">
        <f>Scenario!AJ905=OrigScenario!AJ599</f>
        <v>1</v>
      </c>
      <c r="AK599" s="154" t="b">
        <f>Scenario!AK905=OrigScenario!AK599</f>
        <v>1</v>
      </c>
      <c r="AL599" s="154" t="b">
        <f>Scenario!AL905=OrigScenario!AL599</f>
        <v>1</v>
      </c>
      <c r="AM599" s="154" t="b">
        <f>Scenario!AM905=OrigScenario!AM599</f>
        <v>1</v>
      </c>
      <c r="AN599" s="154" t="b">
        <f>Scenario!AN905=OrigScenario!AN599</f>
        <v>1</v>
      </c>
      <c r="AO599" s="154" t="b">
        <f>Scenario!AO905=OrigScenario!AO599</f>
        <v>1</v>
      </c>
      <c r="AP599" s="154" t="b">
        <f>Scenario!AP905=OrigScenario!AP599</f>
        <v>1</v>
      </c>
      <c r="AQ599" s="154" t="b">
        <f>Scenario!AQ905=OrigScenario!AQ599</f>
        <v>1</v>
      </c>
      <c r="AR599" s="154" t="b">
        <f>Scenario!AR905=OrigScenario!AR599</f>
        <v>1</v>
      </c>
      <c r="AS599" s="154" t="b">
        <f>Scenario!AS905=OrigScenario!AS599</f>
        <v>1</v>
      </c>
      <c r="AT599" s="154" t="b">
        <f>Scenario!AT905=OrigScenario!AT599</f>
        <v>1</v>
      </c>
      <c r="AU599" s="154" t="b">
        <f>Scenario!AU905=OrigScenario!AU599</f>
        <v>1</v>
      </c>
      <c r="AV599" s="155" t="b">
        <f>Scenario!AV905=OrigScenario!AV599</f>
        <v>1</v>
      </c>
    </row>
    <row r="600" spans="2:48" x14ac:dyDescent="0.2">
      <c r="B600" s="2" t="b">
        <f>Scenario!B906=OrigScenario!B600</f>
        <v>1</v>
      </c>
      <c r="C600" s="154" t="b">
        <f>Scenario!C906=OrigScenario!C600</f>
        <v>1</v>
      </c>
      <c r="D600" s="154" t="b">
        <f>Scenario!D906=OrigScenario!D600</f>
        <v>1</v>
      </c>
      <c r="E600" s="154" t="b">
        <f>Scenario!E906=OrigScenario!E600</f>
        <v>1</v>
      </c>
      <c r="F600" s="154" t="b">
        <f>Scenario!F906=OrigScenario!F600</f>
        <v>1</v>
      </c>
      <c r="G600" s="154" t="b">
        <f>Scenario!G906=OrigScenario!G600</f>
        <v>1</v>
      </c>
      <c r="H600" s="154" t="b">
        <f>Scenario!H906=OrigScenario!H600</f>
        <v>1</v>
      </c>
      <c r="I600" s="154" t="b">
        <f>Scenario!I906=OrigScenario!I600</f>
        <v>1</v>
      </c>
      <c r="J600" s="154" t="b">
        <f>Scenario!J906=OrigScenario!J600</f>
        <v>1</v>
      </c>
      <c r="K600" s="154" t="b">
        <f>Scenario!K906=OrigScenario!K600</f>
        <v>1</v>
      </c>
      <c r="L600" s="154" t="b">
        <f>Scenario!L906=OrigScenario!L600</f>
        <v>1</v>
      </c>
      <c r="M600" s="154" t="b">
        <f>Scenario!M906=OrigScenario!M600</f>
        <v>1</v>
      </c>
      <c r="N600" s="154" t="b">
        <f>Scenario!N906=OrigScenario!N600</f>
        <v>1</v>
      </c>
      <c r="O600" s="154" t="b">
        <f>Scenario!O906=OrigScenario!O600</f>
        <v>1</v>
      </c>
      <c r="P600" s="154" t="b">
        <f>Scenario!P906=OrigScenario!P600</f>
        <v>1</v>
      </c>
      <c r="Q600" s="154" t="b">
        <f>Scenario!Q906=OrigScenario!Q600</f>
        <v>1</v>
      </c>
      <c r="R600" s="154" t="b">
        <f>Scenario!R906=OrigScenario!R600</f>
        <v>1</v>
      </c>
      <c r="S600" s="154" t="b">
        <f>Scenario!S906=OrigScenario!S600</f>
        <v>1</v>
      </c>
      <c r="T600" s="154" t="b">
        <f>Scenario!T906=OrigScenario!T600</f>
        <v>1</v>
      </c>
      <c r="U600" s="154" t="b">
        <f>Scenario!U906=OrigScenario!U600</f>
        <v>1</v>
      </c>
      <c r="V600" s="154" t="b">
        <f>Scenario!V906=OrigScenario!V600</f>
        <v>1</v>
      </c>
      <c r="W600" s="154" t="b">
        <f>Scenario!W906=OrigScenario!W600</f>
        <v>1</v>
      </c>
      <c r="X600" s="154" t="b">
        <f>Scenario!X906=OrigScenario!X600</f>
        <v>1</v>
      </c>
      <c r="Y600" s="154" t="b">
        <f>Scenario!Y906=OrigScenario!Y600</f>
        <v>1</v>
      </c>
      <c r="Z600" s="154" t="b">
        <f>Scenario!Z906=OrigScenario!Z600</f>
        <v>1</v>
      </c>
      <c r="AA600" s="154" t="b">
        <f>Scenario!AA906=OrigScenario!AA600</f>
        <v>1</v>
      </c>
      <c r="AB600" s="154" t="b">
        <f>Scenario!AB906=OrigScenario!AB600</f>
        <v>1</v>
      </c>
      <c r="AC600" s="154" t="b">
        <f>Scenario!AC906=OrigScenario!AC600</f>
        <v>1</v>
      </c>
      <c r="AD600" s="154" t="b">
        <f>Scenario!AD906=OrigScenario!AD600</f>
        <v>1</v>
      </c>
      <c r="AE600" s="154" t="b">
        <f>Scenario!AE906=OrigScenario!AE600</f>
        <v>1</v>
      </c>
      <c r="AF600" s="154" t="b">
        <f>Scenario!AF906=OrigScenario!AF600</f>
        <v>1</v>
      </c>
      <c r="AG600" s="154" t="b">
        <f>Scenario!AG906=OrigScenario!AG600</f>
        <v>1</v>
      </c>
      <c r="AH600" s="154" t="b">
        <f>Scenario!AH906=OrigScenario!AH600</f>
        <v>1</v>
      </c>
      <c r="AI600" s="154" t="b">
        <f>Scenario!AI906=OrigScenario!AI600</f>
        <v>1</v>
      </c>
      <c r="AJ600" s="154" t="b">
        <f>Scenario!AJ906=OrigScenario!AJ600</f>
        <v>1</v>
      </c>
      <c r="AK600" s="154" t="b">
        <f>Scenario!AK906=OrigScenario!AK600</f>
        <v>1</v>
      </c>
      <c r="AL600" s="154" t="b">
        <f>Scenario!AL906=OrigScenario!AL600</f>
        <v>1</v>
      </c>
      <c r="AM600" s="154" t="b">
        <f>Scenario!AM906=OrigScenario!AM600</f>
        <v>1</v>
      </c>
      <c r="AN600" s="154" t="b">
        <f>Scenario!AN906=OrigScenario!AN600</f>
        <v>1</v>
      </c>
      <c r="AO600" s="154" t="b">
        <f>Scenario!AO906=OrigScenario!AO600</f>
        <v>1</v>
      </c>
      <c r="AP600" s="154" t="b">
        <f>Scenario!AP906=OrigScenario!AP600</f>
        <v>1</v>
      </c>
      <c r="AQ600" s="154" t="b">
        <f>Scenario!AQ906=OrigScenario!AQ600</f>
        <v>1</v>
      </c>
      <c r="AR600" s="154" t="b">
        <f>Scenario!AR906=OrigScenario!AR600</f>
        <v>1</v>
      </c>
      <c r="AS600" s="154" t="b">
        <f>Scenario!AS906=OrigScenario!AS600</f>
        <v>1</v>
      </c>
      <c r="AT600" s="154" t="b">
        <f>Scenario!AT906=OrigScenario!AT600</f>
        <v>1</v>
      </c>
      <c r="AU600" s="154" t="b">
        <f>Scenario!AU906=OrigScenario!AU600</f>
        <v>1</v>
      </c>
      <c r="AV600" s="155" t="b">
        <f>Scenario!AV906=OrigScenario!AV600</f>
        <v>1</v>
      </c>
    </row>
    <row r="601" spans="2:48" x14ac:dyDescent="0.2">
      <c r="B601" s="2" t="b">
        <f>Scenario!B907=OrigScenario!B601</f>
        <v>1</v>
      </c>
      <c r="C601" s="154" t="b">
        <f>Scenario!C907=OrigScenario!C601</f>
        <v>1</v>
      </c>
      <c r="D601" s="154" t="b">
        <f>Scenario!D907=OrigScenario!D601</f>
        <v>1</v>
      </c>
      <c r="E601" s="154" t="b">
        <f>Scenario!E907=OrigScenario!E601</f>
        <v>1</v>
      </c>
      <c r="F601" s="154" t="b">
        <f>Scenario!F907=OrigScenario!F601</f>
        <v>1</v>
      </c>
      <c r="G601" s="154" t="b">
        <f>Scenario!G907=OrigScenario!G601</f>
        <v>1</v>
      </c>
      <c r="H601" s="154" t="b">
        <f>Scenario!H907=OrigScenario!H601</f>
        <v>1</v>
      </c>
      <c r="I601" s="154" t="b">
        <f>Scenario!I907=OrigScenario!I601</f>
        <v>1</v>
      </c>
      <c r="J601" s="154" t="b">
        <f>Scenario!J907=OrigScenario!J601</f>
        <v>1</v>
      </c>
      <c r="K601" s="154" t="b">
        <f>Scenario!K907=OrigScenario!K601</f>
        <v>1</v>
      </c>
      <c r="L601" s="154" t="b">
        <f>Scenario!L907=OrigScenario!L601</f>
        <v>1</v>
      </c>
      <c r="M601" s="154" t="b">
        <f>Scenario!M907=OrigScenario!M601</f>
        <v>1</v>
      </c>
      <c r="N601" s="154" t="b">
        <f>Scenario!N907=OrigScenario!N601</f>
        <v>1</v>
      </c>
      <c r="O601" s="154" t="b">
        <f>Scenario!O907=OrigScenario!O601</f>
        <v>1</v>
      </c>
      <c r="P601" s="154" t="b">
        <f>Scenario!P907=OrigScenario!P601</f>
        <v>1</v>
      </c>
      <c r="Q601" s="154" t="b">
        <f>Scenario!Q907=OrigScenario!Q601</f>
        <v>1</v>
      </c>
      <c r="R601" s="154" t="b">
        <f>Scenario!R907=OrigScenario!R601</f>
        <v>1</v>
      </c>
      <c r="S601" s="154" t="b">
        <f>Scenario!S907=OrigScenario!S601</f>
        <v>1</v>
      </c>
      <c r="T601" s="154" t="b">
        <f>Scenario!T907=OrigScenario!T601</f>
        <v>1</v>
      </c>
      <c r="U601" s="154" t="b">
        <f>Scenario!U907=OrigScenario!U601</f>
        <v>1</v>
      </c>
      <c r="V601" s="154" t="b">
        <f>Scenario!V907=OrigScenario!V601</f>
        <v>1</v>
      </c>
      <c r="W601" s="154" t="b">
        <f>Scenario!W907=OrigScenario!W601</f>
        <v>1</v>
      </c>
      <c r="X601" s="154" t="b">
        <f>Scenario!X907=OrigScenario!X601</f>
        <v>1</v>
      </c>
      <c r="Y601" s="154" t="b">
        <f>Scenario!Y907=OrigScenario!Y601</f>
        <v>1</v>
      </c>
      <c r="Z601" s="154" t="b">
        <f>Scenario!Z907=OrigScenario!Z601</f>
        <v>1</v>
      </c>
      <c r="AA601" s="154" t="b">
        <f>Scenario!AA907=OrigScenario!AA601</f>
        <v>1</v>
      </c>
      <c r="AB601" s="154" t="b">
        <f>Scenario!AB907=OrigScenario!AB601</f>
        <v>1</v>
      </c>
      <c r="AC601" s="154" t="b">
        <f>Scenario!AC907=OrigScenario!AC601</f>
        <v>1</v>
      </c>
      <c r="AD601" s="154" t="b">
        <f>Scenario!AD907=OrigScenario!AD601</f>
        <v>1</v>
      </c>
      <c r="AE601" s="154" t="b">
        <f>Scenario!AE907=OrigScenario!AE601</f>
        <v>1</v>
      </c>
      <c r="AF601" s="154" t="b">
        <f>Scenario!AF907=OrigScenario!AF601</f>
        <v>1</v>
      </c>
      <c r="AG601" s="154" t="b">
        <f>Scenario!AG907=OrigScenario!AG601</f>
        <v>1</v>
      </c>
      <c r="AH601" s="154" t="b">
        <f>Scenario!AH907=OrigScenario!AH601</f>
        <v>1</v>
      </c>
      <c r="AI601" s="154" t="b">
        <f>Scenario!AI907=OrigScenario!AI601</f>
        <v>1</v>
      </c>
      <c r="AJ601" s="154" t="b">
        <f>Scenario!AJ907=OrigScenario!AJ601</f>
        <v>1</v>
      </c>
      <c r="AK601" s="154" t="b">
        <f>Scenario!AK907=OrigScenario!AK601</f>
        <v>1</v>
      </c>
      <c r="AL601" s="154" t="b">
        <f>Scenario!AL907=OrigScenario!AL601</f>
        <v>1</v>
      </c>
      <c r="AM601" s="154" t="b">
        <f>Scenario!AM907=OrigScenario!AM601</f>
        <v>1</v>
      </c>
      <c r="AN601" s="154" t="b">
        <f>Scenario!AN907=OrigScenario!AN601</f>
        <v>1</v>
      </c>
      <c r="AO601" s="154" t="b">
        <f>Scenario!AO907=OrigScenario!AO601</f>
        <v>1</v>
      </c>
      <c r="AP601" s="154" t="b">
        <f>Scenario!AP907=OrigScenario!AP601</f>
        <v>1</v>
      </c>
      <c r="AQ601" s="154" t="b">
        <f>Scenario!AQ907=OrigScenario!AQ601</f>
        <v>1</v>
      </c>
      <c r="AR601" s="154" t="b">
        <f>Scenario!AR907=OrigScenario!AR601</f>
        <v>1</v>
      </c>
      <c r="AS601" s="154" t="b">
        <f>Scenario!AS907=OrigScenario!AS601</f>
        <v>1</v>
      </c>
      <c r="AT601" s="154" t="b">
        <f>Scenario!AT907=OrigScenario!AT601</f>
        <v>1</v>
      </c>
      <c r="AU601" s="154" t="b">
        <f>Scenario!AU907=OrigScenario!AU601</f>
        <v>1</v>
      </c>
      <c r="AV601" s="155" t="b">
        <f>Scenario!AV907=OrigScenario!AV601</f>
        <v>1</v>
      </c>
    </row>
    <row r="602" spans="2:48" x14ac:dyDescent="0.2">
      <c r="B602" s="2" t="b">
        <f>Scenario!B908=OrigScenario!B602</f>
        <v>1</v>
      </c>
      <c r="C602" s="154" t="b">
        <f>Scenario!C908=OrigScenario!C602</f>
        <v>1</v>
      </c>
      <c r="D602" s="154" t="b">
        <f>Scenario!D908=OrigScenario!D602</f>
        <v>1</v>
      </c>
      <c r="E602" s="154" t="b">
        <f>Scenario!E908=OrigScenario!E602</f>
        <v>1</v>
      </c>
      <c r="F602" s="154" t="b">
        <f>Scenario!F908=OrigScenario!F602</f>
        <v>1</v>
      </c>
      <c r="G602" s="154" t="b">
        <f>Scenario!G908=OrigScenario!G602</f>
        <v>1</v>
      </c>
      <c r="H602" s="154" t="b">
        <f>Scenario!H908=OrigScenario!H602</f>
        <v>1</v>
      </c>
      <c r="I602" s="154" t="b">
        <f>Scenario!I908=OrigScenario!I602</f>
        <v>1</v>
      </c>
      <c r="J602" s="154" t="b">
        <f>Scenario!J908=OrigScenario!J602</f>
        <v>1</v>
      </c>
      <c r="K602" s="154" t="b">
        <f>Scenario!K908=OrigScenario!K602</f>
        <v>1</v>
      </c>
      <c r="L602" s="154" t="b">
        <f>Scenario!L908=OrigScenario!L602</f>
        <v>1</v>
      </c>
      <c r="M602" s="154" t="b">
        <f>Scenario!M908=OrigScenario!M602</f>
        <v>1</v>
      </c>
      <c r="N602" s="154" t="b">
        <f>Scenario!N908=OrigScenario!N602</f>
        <v>1</v>
      </c>
      <c r="O602" s="154" t="b">
        <f>Scenario!O908=OrigScenario!O602</f>
        <v>1</v>
      </c>
      <c r="P602" s="154" t="b">
        <f>Scenario!P908=OrigScenario!P602</f>
        <v>1</v>
      </c>
      <c r="Q602" s="154" t="b">
        <f>Scenario!Q908=OrigScenario!Q602</f>
        <v>1</v>
      </c>
      <c r="R602" s="154" t="b">
        <f>Scenario!R908=OrigScenario!R602</f>
        <v>1</v>
      </c>
      <c r="S602" s="154" t="b">
        <f>Scenario!S908=OrigScenario!S602</f>
        <v>1</v>
      </c>
      <c r="T602" s="154" t="b">
        <f>Scenario!T908=OrigScenario!T602</f>
        <v>1</v>
      </c>
      <c r="U602" s="154" t="b">
        <f>Scenario!U908=OrigScenario!U602</f>
        <v>1</v>
      </c>
      <c r="V602" s="154" t="b">
        <f>Scenario!V908=OrigScenario!V602</f>
        <v>1</v>
      </c>
      <c r="W602" s="154" t="b">
        <f>Scenario!W908=OrigScenario!W602</f>
        <v>1</v>
      </c>
      <c r="X602" s="154" t="b">
        <f>Scenario!X908=OrigScenario!X602</f>
        <v>1</v>
      </c>
      <c r="Y602" s="154" t="b">
        <f>Scenario!Y908=OrigScenario!Y602</f>
        <v>1</v>
      </c>
      <c r="Z602" s="154" t="b">
        <f>Scenario!Z908=OrigScenario!Z602</f>
        <v>1</v>
      </c>
      <c r="AA602" s="154" t="b">
        <f>Scenario!AA908=OrigScenario!AA602</f>
        <v>1</v>
      </c>
      <c r="AB602" s="154" t="b">
        <f>Scenario!AB908=OrigScenario!AB602</f>
        <v>1</v>
      </c>
      <c r="AC602" s="154" t="b">
        <f>Scenario!AC908=OrigScenario!AC602</f>
        <v>1</v>
      </c>
      <c r="AD602" s="154" t="b">
        <f>Scenario!AD908=OrigScenario!AD602</f>
        <v>1</v>
      </c>
      <c r="AE602" s="154" t="b">
        <f>Scenario!AE908=OrigScenario!AE602</f>
        <v>1</v>
      </c>
      <c r="AF602" s="154" t="b">
        <f>Scenario!AF908=OrigScenario!AF602</f>
        <v>1</v>
      </c>
      <c r="AG602" s="154" t="b">
        <f>Scenario!AG908=OrigScenario!AG602</f>
        <v>1</v>
      </c>
      <c r="AH602" s="154" t="b">
        <f>Scenario!AH908=OrigScenario!AH602</f>
        <v>1</v>
      </c>
      <c r="AI602" s="154" t="b">
        <f>Scenario!AI908=OrigScenario!AI602</f>
        <v>1</v>
      </c>
      <c r="AJ602" s="154" t="b">
        <f>Scenario!AJ908=OrigScenario!AJ602</f>
        <v>1</v>
      </c>
      <c r="AK602" s="154" t="b">
        <f>Scenario!AK908=OrigScenario!AK602</f>
        <v>1</v>
      </c>
      <c r="AL602" s="154" t="b">
        <f>Scenario!AL908=OrigScenario!AL602</f>
        <v>1</v>
      </c>
      <c r="AM602" s="154" t="b">
        <f>Scenario!AM908=OrigScenario!AM602</f>
        <v>1</v>
      </c>
      <c r="AN602" s="154" t="b">
        <f>Scenario!AN908=OrigScenario!AN602</f>
        <v>1</v>
      </c>
      <c r="AO602" s="154" t="b">
        <f>Scenario!AO908=OrigScenario!AO602</f>
        <v>1</v>
      </c>
      <c r="AP602" s="154" t="b">
        <f>Scenario!AP908=OrigScenario!AP602</f>
        <v>1</v>
      </c>
      <c r="AQ602" s="154" t="b">
        <f>Scenario!AQ908=OrigScenario!AQ602</f>
        <v>1</v>
      </c>
      <c r="AR602" s="154" t="b">
        <f>Scenario!AR908=OrigScenario!AR602</f>
        <v>1</v>
      </c>
      <c r="AS602" s="154" t="b">
        <f>Scenario!AS908=OrigScenario!AS602</f>
        <v>1</v>
      </c>
      <c r="AT602" s="154" t="b">
        <f>Scenario!AT908=OrigScenario!AT602</f>
        <v>1</v>
      </c>
      <c r="AU602" s="154" t="b">
        <f>Scenario!AU908=OrigScenario!AU602</f>
        <v>1</v>
      </c>
      <c r="AV602" s="155" t="b">
        <f>Scenario!AV908=OrigScenario!AV602</f>
        <v>1</v>
      </c>
    </row>
    <row r="603" spans="2:48" x14ac:dyDescent="0.2">
      <c r="B603" s="2" t="b">
        <f>Scenario!B909=OrigScenario!B603</f>
        <v>1</v>
      </c>
      <c r="C603" s="156" t="b">
        <f>Scenario!C909=OrigScenario!C603</f>
        <v>1</v>
      </c>
      <c r="D603" s="156" t="b">
        <f>Scenario!D909=OrigScenario!D603</f>
        <v>1</v>
      </c>
      <c r="E603" s="156" t="b">
        <f>Scenario!E909=OrigScenario!E603</f>
        <v>1</v>
      </c>
      <c r="F603" s="156" t="b">
        <f>Scenario!F909=OrigScenario!F603</f>
        <v>1</v>
      </c>
      <c r="G603" s="156" t="b">
        <f>Scenario!G909=OrigScenario!G603</f>
        <v>1</v>
      </c>
      <c r="H603" s="156" t="b">
        <f>Scenario!H909=OrigScenario!H603</f>
        <v>1</v>
      </c>
      <c r="I603" s="156" t="b">
        <f>Scenario!I909=OrigScenario!I603</f>
        <v>1</v>
      </c>
      <c r="J603" s="156" t="b">
        <f>Scenario!J909=OrigScenario!J603</f>
        <v>1</v>
      </c>
      <c r="K603" s="156" t="b">
        <f>Scenario!K909=OrigScenario!K603</f>
        <v>1</v>
      </c>
      <c r="L603" s="156" t="b">
        <f>Scenario!L909=OrigScenario!L603</f>
        <v>1</v>
      </c>
      <c r="M603" s="156" t="b">
        <f>Scenario!M909=OrigScenario!M603</f>
        <v>1</v>
      </c>
      <c r="N603" s="156" t="b">
        <f>Scenario!N909=OrigScenario!N603</f>
        <v>1</v>
      </c>
      <c r="O603" s="156" t="b">
        <f>Scenario!O909=OrigScenario!O603</f>
        <v>1</v>
      </c>
      <c r="P603" s="156" t="b">
        <f>Scenario!P909=OrigScenario!P603</f>
        <v>1</v>
      </c>
      <c r="Q603" s="156" t="b">
        <f>Scenario!Q909=OrigScenario!Q603</f>
        <v>1</v>
      </c>
      <c r="R603" s="156" t="b">
        <f>Scenario!R909=OrigScenario!R603</f>
        <v>1</v>
      </c>
      <c r="S603" s="156" t="b">
        <f>Scenario!S909=OrigScenario!S603</f>
        <v>1</v>
      </c>
      <c r="T603" s="156" t="b">
        <f>Scenario!T909=OrigScenario!T603</f>
        <v>1</v>
      </c>
      <c r="U603" s="156" t="b">
        <f>Scenario!U909=OrigScenario!U603</f>
        <v>1</v>
      </c>
      <c r="V603" s="156" t="b">
        <f>Scenario!V909=OrigScenario!V603</f>
        <v>1</v>
      </c>
      <c r="W603" s="156" t="b">
        <f>Scenario!W909=OrigScenario!W603</f>
        <v>1</v>
      </c>
      <c r="X603" s="156" t="b">
        <f>Scenario!X909=OrigScenario!X603</f>
        <v>1</v>
      </c>
      <c r="Y603" s="156" t="b">
        <f>Scenario!Y909=OrigScenario!Y603</f>
        <v>1</v>
      </c>
      <c r="Z603" s="156" t="b">
        <f>Scenario!Z909=OrigScenario!Z603</f>
        <v>1</v>
      </c>
      <c r="AA603" s="156" t="b">
        <f>Scenario!AA909=OrigScenario!AA603</f>
        <v>1</v>
      </c>
      <c r="AB603" s="156" t="b">
        <f>Scenario!AB909=OrigScenario!AB603</f>
        <v>1</v>
      </c>
      <c r="AC603" s="156" t="b">
        <f>Scenario!AC909=OrigScenario!AC603</f>
        <v>1</v>
      </c>
      <c r="AD603" s="156" t="b">
        <f>Scenario!AD909=OrigScenario!AD603</f>
        <v>1</v>
      </c>
      <c r="AE603" s="156" t="b">
        <f>Scenario!AE909=OrigScenario!AE603</f>
        <v>1</v>
      </c>
      <c r="AF603" s="156" t="b">
        <f>Scenario!AF909=OrigScenario!AF603</f>
        <v>1</v>
      </c>
      <c r="AG603" s="156" t="b">
        <f>Scenario!AG909=OrigScenario!AG603</f>
        <v>1</v>
      </c>
      <c r="AH603" s="156" t="b">
        <f>Scenario!AH909=OrigScenario!AH603</f>
        <v>1</v>
      </c>
      <c r="AI603" s="156" t="b">
        <f>Scenario!AI909=OrigScenario!AI603</f>
        <v>1</v>
      </c>
      <c r="AJ603" s="156" t="b">
        <f>Scenario!AJ909=OrigScenario!AJ603</f>
        <v>1</v>
      </c>
      <c r="AK603" s="156" t="b">
        <f>Scenario!AK909=OrigScenario!AK603</f>
        <v>1</v>
      </c>
      <c r="AL603" s="156" t="b">
        <f>Scenario!AL909=OrigScenario!AL603</f>
        <v>1</v>
      </c>
      <c r="AM603" s="156" t="b">
        <f>Scenario!AM909=OrigScenario!AM603</f>
        <v>1</v>
      </c>
      <c r="AN603" s="156" t="b">
        <f>Scenario!AN909=OrigScenario!AN603</f>
        <v>1</v>
      </c>
      <c r="AO603" s="156" t="b">
        <f>Scenario!AO909=OrigScenario!AO603</f>
        <v>1</v>
      </c>
      <c r="AP603" s="156" t="b">
        <f>Scenario!AP909=OrigScenario!AP603</f>
        <v>1</v>
      </c>
      <c r="AQ603" s="156" t="b">
        <f>Scenario!AQ909=OrigScenario!AQ603</f>
        <v>1</v>
      </c>
      <c r="AR603" s="156" t="b">
        <f>Scenario!AR909=OrigScenario!AR603</f>
        <v>1</v>
      </c>
      <c r="AS603" s="156" t="b">
        <f>Scenario!AS909=OrigScenario!AS603</f>
        <v>1</v>
      </c>
      <c r="AT603" s="156" t="b">
        <f>Scenario!AT909=OrigScenario!AT603</f>
        <v>1</v>
      </c>
      <c r="AU603" s="156" t="b">
        <f>Scenario!AU909=OrigScenario!AU603</f>
        <v>1</v>
      </c>
      <c r="AV603" s="157" t="b">
        <f>Scenario!AV909=OrigScenario!AV603</f>
        <v>1</v>
      </c>
    </row>
    <row r="604" spans="2:48" x14ac:dyDescent="0.2">
      <c r="B604" s="2" t="b">
        <f>Scenario!B910=OrigScenario!B604</f>
        <v>1</v>
      </c>
      <c r="C604" s="156" t="b">
        <f>Scenario!C910=OrigScenario!C604</f>
        <v>1</v>
      </c>
      <c r="D604" s="156" t="b">
        <f>Scenario!D910=OrigScenario!D604</f>
        <v>1</v>
      </c>
      <c r="E604" s="156" t="b">
        <f>Scenario!E910=OrigScenario!E604</f>
        <v>1</v>
      </c>
      <c r="F604" s="156" t="b">
        <f>Scenario!F910=OrigScenario!F604</f>
        <v>1</v>
      </c>
      <c r="G604" s="156" t="b">
        <f>Scenario!G910=OrigScenario!G604</f>
        <v>1</v>
      </c>
      <c r="H604" s="156" t="b">
        <f>Scenario!H910=OrigScenario!H604</f>
        <v>1</v>
      </c>
      <c r="I604" s="156" t="b">
        <f>Scenario!I910=OrigScenario!I604</f>
        <v>1</v>
      </c>
      <c r="J604" s="156" t="b">
        <f>Scenario!J910=OrigScenario!J604</f>
        <v>1</v>
      </c>
      <c r="K604" s="156" t="b">
        <f>Scenario!K910=OrigScenario!K604</f>
        <v>1</v>
      </c>
      <c r="L604" s="156" t="b">
        <f>Scenario!L910=OrigScenario!L604</f>
        <v>1</v>
      </c>
      <c r="M604" s="156" t="b">
        <f>Scenario!M910=OrigScenario!M604</f>
        <v>1</v>
      </c>
      <c r="N604" s="156" t="b">
        <f>Scenario!N910=OrigScenario!N604</f>
        <v>1</v>
      </c>
      <c r="O604" s="156" t="b">
        <f>Scenario!O910=OrigScenario!O604</f>
        <v>1</v>
      </c>
      <c r="P604" s="156" t="b">
        <f>Scenario!P910=OrigScenario!P604</f>
        <v>1</v>
      </c>
      <c r="Q604" s="156" t="b">
        <f>Scenario!Q910=OrigScenario!Q604</f>
        <v>1</v>
      </c>
      <c r="R604" s="156" t="b">
        <f>Scenario!R910=OrigScenario!R604</f>
        <v>1</v>
      </c>
      <c r="S604" s="156" t="b">
        <f>Scenario!S910=OrigScenario!S604</f>
        <v>1</v>
      </c>
      <c r="T604" s="156" t="b">
        <f>Scenario!T910=OrigScenario!T604</f>
        <v>1</v>
      </c>
      <c r="U604" s="156" t="b">
        <f>Scenario!U910=OrigScenario!U604</f>
        <v>1</v>
      </c>
      <c r="V604" s="156" t="b">
        <f>Scenario!V910=OrigScenario!V604</f>
        <v>1</v>
      </c>
      <c r="W604" s="156" t="b">
        <f>Scenario!W910=OrigScenario!W604</f>
        <v>1</v>
      </c>
      <c r="X604" s="156" t="b">
        <f>Scenario!X910=OrigScenario!X604</f>
        <v>1</v>
      </c>
      <c r="Y604" s="156" t="b">
        <f>Scenario!Y910=OrigScenario!Y604</f>
        <v>1</v>
      </c>
      <c r="Z604" s="156" t="b">
        <f>Scenario!Z910=OrigScenario!Z604</f>
        <v>1</v>
      </c>
      <c r="AA604" s="156" t="b">
        <f>Scenario!AA910=OrigScenario!AA604</f>
        <v>1</v>
      </c>
      <c r="AB604" s="156" t="b">
        <f>Scenario!AB910=OrigScenario!AB604</f>
        <v>1</v>
      </c>
      <c r="AC604" s="156" t="b">
        <f>Scenario!AC910=OrigScenario!AC604</f>
        <v>1</v>
      </c>
      <c r="AD604" s="156" t="b">
        <f>Scenario!AD910=OrigScenario!AD604</f>
        <v>1</v>
      </c>
      <c r="AE604" s="156" t="b">
        <f>Scenario!AE910=OrigScenario!AE604</f>
        <v>1</v>
      </c>
      <c r="AF604" s="156" t="b">
        <f>Scenario!AF910=OrigScenario!AF604</f>
        <v>1</v>
      </c>
      <c r="AG604" s="156" t="b">
        <f>Scenario!AG910=OrigScenario!AG604</f>
        <v>1</v>
      </c>
      <c r="AH604" s="156" t="b">
        <f>Scenario!AH910=OrigScenario!AH604</f>
        <v>1</v>
      </c>
      <c r="AI604" s="156" t="b">
        <f>Scenario!AI910=OrigScenario!AI604</f>
        <v>1</v>
      </c>
      <c r="AJ604" s="156" t="b">
        <f>Scenario!AJ910=OrigScenario!AJ604</f>
        <v>1</v>
      </c>
      <c r="AK604" s="156" t="b">
        <f>Scenario!AK910=OrigScenario!AK604</f>
        <v>1</v>
      </c>
      <c r="AL604" s="156" t="b">
        <f>Scenario!AL910=OrigScenario!AL604</f>
        <v>1</v>
      </c>
      <c r="AM604" s="156" t="b">
        <f>Scenario!AM910=OrigScenario!AM604</f>
        <v>1</v>
      </c>
      <c r="AN604" s="156" t="b">
        <f>Scenario!AN910=OrigScenario!AN604</f>
        <v>1</v>
      </c>
      <c r="AO604" s="156" t="b">
        <f>Scenario!AO910=OrigScenario!AO604</f>
        <v>1</v>
      </c>
      <c r="AP604" s="156" t="b">
        <f>Scenario!AP910=OrigScenario!AP604</f>
        <v>1</v>
      </c>
      <c r="AQ604" s="156" t="b">
        <f>Scenario!AQ910=OrigScenario!AQ604</f>
        <v>1</v>
      </c>
      <c r="AR604" s="156" t="b">
        <f>Scenario!AR910=OrigScenario!AR604</f>
        <v>1</v>
      </c>
      <c r="AS604" s="156" t="b">
        <f>Scenario!AS910=OrigScenario!AS604</f>
        <v>1</v>
      </c>
      <c r="AT604" s="156" t="b">
        <f>Scenario!AT910=OrigScenario!AT604</f>
        <v>1</v>
      </c>
      <c r="AU604" s="156" t="b">
        <f>Scenario!AU910=OrigScenario!AU604</f>
        <v>1</v>
      </c>
      <c r="AV604" s="157" t="b">
        <f>Scenario!AV910=OrigScenario!AV604</f>
        <v>1</v>
      </c>
    </row>
    <row r="605" spans="2:48" x14ac:dyDescent="0.2">
      <c r="B605" s="2" t="b">
        <f>Scenario!B911=OrigScenario!B605</f>
        <v>1</v>
      </c>
      <c r="C605" s="156" t="b">
        <f>Scenario!C911=OrigScenario!C605</f>
        <v>1</v>
      </c>
      <c r="D605" s="156" t="b">
        <f>Scenario!D911=OrigScenario!D605</f>
        <v>1</v>
      </c>
      <c r="E605" s="156" t="b">
        <f>Scenario!E911=OrigScenario!E605</f>
        <v>1</v>
      </c>
      <c r="F605" s="156" t="b">
        <f>Scenario!F911=OrigScenario!F605</f>
        <v>1</v>
      </c>
      <c r="G605" s="156" t="b">
        <f>Scenario!G911=OrigScenario!G605</f>
        <v>1</v>
      </c>
      <c r="H605" s="156" t="b">
        <f>Scenario!H911=OrigScenario!H605</f>
        <v>1</v>
      </c>
      <c r="I605" s="156" t="b">
        <f>Scenario!I911=OrigScenario!I605</f>
        <v>1</v>
      </c>
      <c r="J605" s="156" t="b">
        <f>Scenario!J911=OrigScenario!J605</f>
        <v>1</v>
      </c>
      <c r="K605" s="156" t="b">
        <f>Scenario!K911=OrigScenario!K605</f>
        <v>1</v>
      </c>
      <c r="L605" s="156" t="b">
        <f>Scenario!L911=OrigScenario!L605</f>
        <v>1</v>
      </c>
      <c r="M605" s="156" t="b">
        <f>Scenario!M911=OrigScenario!M605</f>
        <v>1</v>
      </c>
      <c r="N605" s="156" t="b">
        <f>Scenario!N911=OrigScenario!N605</f>
        <v>1</v>
      </c>
      <c r="O605" s="156" t="b">
        <f>Scenario!O911=OrigScenario!O605</f>
        <v>1</v>
      </c>
      <c r="P605" s="156" t="b">
        <f>Scenario!P911=OrigScenario!P605</f>
        <v>1</v>
      </c>
      <c r="Q605" s="156" t="b">
        <f>Scenario!Q911=OrigScenario!Q605</f>
        <v>1</v>
      </c>
      <c r="R605" s="156" t="b">
        <f>Scenario!R911=OrigScenario!R605</f>
        <v>1</v>
      </c>
      <c r="S605" s="156" t="b">
        <f>Scenario!S911=OrigScenario!S605</f>
        <v>1</v>
      </c>
      <c r="T605" s="156" t="b">
        <f>Scenario!T911=OrigScenario!T605</f>
        <v>1</v>
      </c>
      <c r="U605" s="156" t="b">
        <f>Scenario!U911=OrigScenario!U605</f>
        <v>1</v>
      </c>
      <c r="V605" s="156" t="b">
        <f>Scenario!V911=OrigScenario!V605</f>
        <v>1</v>
      </c>
      <c r="W605" s="156" t="b">
        <f>Scenario!W911=OrigScenario!W605</f>
        <v>1</v>
      </c>
      <c r="X605" s="156" t="b">
        <f>Scenario!X911=OrigScenario!X605</f>
        <v>1</v>
      </c>
      <c r="Y605" s="156" t="b">
        <f>Scenario!Y911=OrigScenario!Y605</f>
        <v>1</v>
      </c>
      <c r="Z605" s="156" t="b">
        <f>Scenario!Z911=OrigScenario!Z605</f>
        <v>1</v>
      </c>
      <c r="AA605" s="156" t="b">
        <f>Scenario!AA911=OrigScenario!AA605</f>
        <v>1</v>
      </c>
      <c r="AB605" s="156" t="b">
        <f>Scenario!AB911=OrigScenario!AB605</f>
        <v>1</v>
      </c>
      <c r="AC605" s="156" t="b">
        <f>Scenario!AC911=OrigScenario!AC605</f>
        <v>1</v>
      </c>
      <c r="AD605" s="156" t="b">
        <f>Scenario!AD911=OrigScenario!AD605</f>
        <v>1</v>
      </c>
      <c r="AE605" s="156" t="b">
        <f>Scenario!AE911=OrigScenario!AE605</f>
        <v>1</v>
      </c>
      <c r="AF605" s="156" t="b">
        <f>Scenario!AF911=OrigScenario!AF605</f>
        <v>1</v>
      </c>
      <c r="AG605" s="156" t="b">
        <f>Scenario!AG911=OrigScenario!AG605</f>
        <v>1</v>
      </c>
      <c r="AH605" s="156" t="b">
        <f>Scenario!AH911=OrigScenario!AH605</f>
        <v>1</v>
      </c>
      <c r="AI605" s="156" t="b">
        <f>Scenario!AI911=OrigScenario!AI605</f>
        <v>1</v>
      </c>
      <c r="AJ605" s="156" t="b">
        <f>Scenario!AJ911=OrigScenario!AJ605</f>
        <v>1</v>
      </c>
      <c r="AK605" s="156" t="b">
        <f>Scenario!AK911=OrigScenario!AK605</f>
        <v>1</v>
      </c>
      <c r="AL605" s="156" t="b">
        <f>Scenario!AL911=OrigScenario!AL605</f>
        <v>1</v>
      </c>
      <c r="AM605" s="156" t="b">
        <f>Scenario!AM911=OrigScenario!AM605</f>
        <v>1</v>
      </c>
      <c r="AN605" s="156" t="b">
        <f>Scenario!AN911=OrigScenario!AN605</f>
        <v>1</v>
      </c>
      <c r="AO605" s="156" t="b">
        <f>Scenario!AO911=OrigScenario!AO605</f>
        <v>1</v>
      </c>
      <c r="AP605" s="156" t="b">
        <f>Scenario!AP911=OrigScenario!AP605</f>
        <v>1</v>
      </c>
      <c r="AQ605" s="156" t="b">
        <f>Scenario!AQ911=OrigScenario!AQ605</f>
        <v>1</v>
      </c>
      <c r="AR605" s="156" t="b">
        <f>Scenario!AR911=OrigScenario!AR605</f>
        <v>1</v>
      </c>
      <c r="AS605" s="156" t="b">
        <f>Scenario!AS911=OrigScenario!AS605</f>
        <v>1</v>
      </c>
      <c r="AT605" s="156" t="b">
        <f>Scenario!AT911=OrigScenario!AT605</f>
        <v>1</v>
      </c>
      <c r="AU605" s="156" t="b">
        <f>Scenario!AU911=OrigScenario!AU605</f>
        <v>1</v>
      </c>
      <c r="AV605" s="157" t="b">
        <f>Scenario!AV911=OrigScenario!AV605</f>
        <v>1</v>
      </c>
    </row>
    <row r="606" spans="2:48" x14ac:dyDescent="0.2">
      <c r="B606" s="2" t="b">
        <f>Scenario!B912=OrigScenario!B606</f>
        <v>1</v>
      </c>
      <c r="C606" s="156" t="b">
        <f>Scenario!C912=OrigScenario!C606</f>
        <v>1</v>
      </c>
      <c r="D606" s="156" t="b">
        <f>Scenario!D912=OrigScenario!D606</f>
        <v>1</v>
      </c>
      <c r="E606" s="156" t="b">
        <f>Scenario!E912=OrigScenario!E606</f>
        <v>1</v>
      </c>
      <c r="F606" s="156" t="b">
        <f>Scenario!F912=OrigScenario!F606</f>
        <v>1</v>
      </c>
      <c r="G606" s="156" t="b">
        <f>Scenario!G912=OrigScenario!G606</f>
        <v>1</v>
      </c>
      <c r="H606" s="156" t="b">
        <f>Scenario!H912=OrigScenario!H606</f>
        <v>1</v>
      </c>
      <c r="I606" s="156" t="b">
        <f>Scenario!I912=OrigScenario!I606</f>
        <v>1</v>
      </c>
      <c r="J606" s="156" t="b">
        <f>Scenario!J912=OrigScenario!J606</f>
        <v>1</v>
      </c>
      <c r="K606" s="156" t="b">
        <f>Scenario!K912=OrigScenario!K606</f>
        <v>1</v>
      </c>
      <c r="L606" s="156" t="b">
        <f>Scenario!L912=OrigScenario!L606</f>
        <v>1</v>
      </c>
      <c r="M606" s="156" t="b">
        <f>Scenario!M912=OrigScenario!M606</f>
        <v>1</v>
      </c>
      <c r="N606" s="156" t="b">
        <f>Scenario!N912=OrigScenario!N606</f>
        <v>1</v>
      </c>
      <c r="O606" s="156" t="b">
        <f>Scenario!O912=OrigScenario!O606</f>
        <v>1</v>
      </c>
      <c r="P606" s="156" t="b">
        <f>Scenario!P912=OrigScenario!P606</f>
        <v>1</v>
      </c>
      <c r="Q606" s="156" t="b">
        <f>Scenario!Q912=OrigScenario!Q606</f>
        <v>1</v>
      </c>
      <c r="R606" s="156" t="b">
        <f>Scenario!R912=OrigScenario!R606</f>
        <v>1</v>
      </c>
      <c r="S606" s="156" t="b">
        <f>Scenario!S912=OrigScenario!S606</f>
        <v>1</v>
      </c>
      <c r="T606" s="156" t="b">
        <f>Scenario!T912=OrigScenario!T606</f>
        <v>1</v>
      </c>
      <c r="U606" s="156" t="b">
        <f>Scenario!U912=OrigScenario!U606</f>
        <v>1</v>
      </c>
      <c r="V606" s="156" t="b">
        <f>Scenario!V912=OrigScenario!V606</f>
        <v>1</v>
      </c>
      <c r="W606" s="156" t="b">
        <f>Scenario!W912=OrigScenario!W606</f>
        <v>1</v>
      </c>
      <c r="X606" s="156" t="b">
        <f>Scenario!X912=OrigScenario!X606</f>
        <v>1</v>
      </c>
      <c r="Y606" s="156" t="b">
        <f>Scenario!Y912=OrigScenario!Y606</f>
        <v>1</v>
      </c>
      <c r="Z606" s="156" t="b">
        <f>Scenario!Z912=OrigScenario!Z606</f>
        <v>1</v>
      </c>
      <c r="AA606" s="156" t="b">
        <f>Scenario!AA912=OrigScenario!AA606</f>
        <v>1</v>
      </c>
      <c r="AB606" s="156" t="b">
        <f>Scenario!AB912=OrigScenario!AB606</f>
        <v>1</v>
      </c>
      <c r="AC606" s="156" t="b">
        <f>Scenario!AC912=OrigScenario!AC606</f>
        <v>1</v>
      </c>
      <c r="AD606" s="156" t="b">
        <f>Scenario!AD912=OrigScenario!AD606</f>
        <v>1</v>
      </c>
      <c r="AE606" s="156" t="b">
        <f>Scenario!AE912=OrigScenario!AE606</f>
        <v>1</v>
      </c>
      <c r="AF606" s="156" t="b">
        <f>Scenario!AF912=OrigScenario!AF606</f>
        <v>1</v>
      </c>
      <c r="AG606" s="156" t="b">
        <f>Scenario!AG912=OrigScenario!AG606</f>
        <v>1</v>
      </c>
      <c r="AH606" s="156" t="b">
        <f>Scenario!AH912=OrigScenario!AH606</f>
        <v>1</v>
      </c>
      <c r="AI606" s="156" t="b">
        <f>Scenario!AI912=OrigScenario!AI606</f>
        <v>1</v>
      </c>
      <c r="AJ606" s="156" t="b">
        <f>Scenario!AJ912=OrigScenario!AJ606</f>
        <v>1</v>
      </c>
      <c r="AK606" s="156" t="b">
        <f>Scenario!AK912=OrigScenario!AK606</f>
        <v>1</v>
      </c>
      <c r="AL606" s="156" t="b">
        <f>Scenario!AL912=OrigScenario!AL606</f>
        <v>1</v>
      </c>
      <c r="AM606" s="156" t="b">
        <f>Scenario!AM912=OrigScenario!AM606</f>
        <v>1</v>
      </c>
      <c r="AN606" s="156" t="b">
        <f>Scenario!AN912=OrigScenario!AN606</f>
        <v>1</v>
      </c>
      <c r="AO606" s="156" t="b">
        <f>Scenario!AO912=OrigScenario!AO606</f>
        <v>1</v>
      </c>
      <c r="AP606" s="156" t="b">
        <f>Scenario!AP912=OrigScenario!AP606</f>
        <v>1</v>
      </c>
      <c r="AQ606" s="156" t="b">
        <f>Scenario!AQ912=OrigScenario!AQ606</f>
        <v>1</v>
      </c>
      <c r="AR606" s="156" t="b">
        <f>Scenario!AR912=OrigScenario!AR606</f>
        <v>1</v>
      </c>
      <c r="AS606" s="156" t="b">
        <f>Scenario!AS912=OrigScenario!AS606</f>
        <v>1</v>
      </c>
      <c r="AT606" s="156" t="b">
        <f>Scenario!AT912=OrigScenario!AT606</f>
        <v>1</v>
      </c>
      <c r="AU606" s="156" t="b">
        <f>Scenario!AU912=OrigScenario!AU606</f>
        <v>1</v>
      </c>
      <c r="AV606" s="157" t="b">
        <f>Scenario!AV912=OrigScenario!AV606</f>
        <v>1</v>
      </c>
    </row>
    <row r="607" spans="2:48" x14ac:dyDescent="0.2">
      <c r="B607" s="2" t="b">
        <f>Scenario!B913=OrigScenario!B607</f>
        <v>1</v>
      </c>
      <c r="C607" s="156" t="b">
        <f>Scenario!C913=OrigScenario!C607</f>
        <v>1</v>
      </c>
      <c r="D607" s="156" t="b">
        <f>Scenario!D913=OrigScenario!D607</f>
        <v>1</v>
      </c>
      <c r="E607" s="156" t="b">
        <f>Scenario!E913=OrigScenario!E607</f>
        <v>1</v>
      </c>
      <c r="F607" s="156" t="b">
        <f>Scenario!F913=OrigScenario!F607</f>
        <v>1</v>
      </c>
      <c r="G607" s="156" t="b">
        <f>Scenario!G913=OrigScenario!G607</f>
        <v>1</v>
      </c>
      <c r="H607" s="156" t="b">
        <f>Scenario!H913=OrigScenario!H607</f>
        <v>1</v>
      </c>
      <c r="I607" s="156" t="b">
        <f>Scenario!I913=OrigScenario!I607</f>
        <v>1</v>
      </c>
      <c r="J607" s="156" t="b">
        <f>Scenario!J913=OrigScenario!J607</f>
        <v>1</v>
      </c>
      <c r="K607" s="156" t="b">
        <f>Scenario!K913=OrigScenario!K607</f>
        <v>1</v>
      </c>
      <c r="L607" s="156" t="b">
        <f>Scenario!L913=OrigScenario!L607</f>
        <v>1</v>
      </c>
      <c r="M607" s="156" t="b">
        <f>Scenario!M913=OrigScenario!M607</f>
        <v>1</v>
      </c>
      <c r="N607" s="156" t="b">
        <f>Scenario!N913=OrigScenario!N607</f>
        <v>1</v>
      </c>
      <c r="O607" s="156" t="b">
        <f>Scenario!O913=OrigScenario!O607</f>
        <v>1</v>
      </c>
      <c r="P607" s="156" t="b">
        <f>Scenario!P913=OrigScenario!P607</f>
        <v>1</v>
      </c>
      <c r="Q607" s="156" t="b">
        <f>Scenario!Q913=OrigScenario!Q607</f>
        <v>1</v>
      </c>
      <c r="R607" s="156" t="b">
        <f>Scenario!R913=OrigScenario!R607</f>
        <v>1</v>
      </c>
      <c r="S607" s="156" t="b">
        <f>Scenario!S913=OrigScenario!S607</f>
        <v>1</v>
      </c>
      <c r="T607" s="156" t="b">
        <f>Scenario!T913=OrigScenario!T607</f>
        <v>1</v>
      </c>
      <c r="U607" s="156" t="b">
        <f>Scenario!U913=OrigScenario!U607</f>
        <v>1</v>
      </c>
      <c r="V607" s="156" t="b">
        <f>Scenario!V913=OrigScenario!V607</f>
        <v>1</v>
      </c>
      <c r="W607" s="156" t="b">
        <f>Scenario!W913=OrigScenario!W607</f>
        <v>1</v>
      </c>
      <c r="X607" s="156" t="b">
        <f>Scenario!X913=OrigScenario!X607</f>
        <v>1</v>
      </c>
      <c r="Y607" s="156" t="b">
        <f>Scenario!Y913=OrigScenario!Y607</f>
        <v>1</v>
      </c>
      <c r="Z607" s="156" t="b">
        <f>Scenario!Z913=OrigScenario!Z607</f>
        <v>1</v>
      </c>
      <c r="AA607" s="156" t="b">
        <f>Scenario!AA913=OrigScenario!AA607</f>
        <v>1</v>
      </c>
      <c r="AB607" s="156" t="b">
        <f>Scenario!AB913=OrigScenario!AB607</f>
        <v>1</v>
      </c>
      <c r="AC607" s="156" t="b">
        <f>Scenario!AC913=OrigScenario!AC607</f>
        <v>1</v>
      </c>
      <c r="AD607" s="156" t="b">
        <f>Scenario!AD913=OrigScenario!AD607</f>
        <v>1</v>
      </c>
      <c r="AE607" s="156" t="b">
        <f>Scenario!AE913=OrigScenario!AE607</f>
        <v>1</v>
      </c>
      <c r="AF607" s="156" t="b">
        <f>Scenario!AF913=OrigScenario!AF607</f>
        <v>1</v>
      </c>
      <c r="AG607" s="156" t="b">
        <f>Scenario!AG913=OrigScenario!AG607</f>
        <v>1</v>
      </c>
      <c r="AH607" s="156" t="b">
        <f>Scenario!AH913=OrigScenario!AH607</f>
        <v>1</v>
      </c>
      <c r="AI607" s="156" t="b">
        <f>Scenario!AI913=OrigScenario!AI607</f>
        <v>1</v>
      </c>
      <c r="AJ607" s="156" t="b">
        <f>Scenario!AJ913=OrigScenario!AJ607</f>
        <v>1</v>
      </c>
      <c r="AK607" s="156" t="b">
        <f>Scenario!AK913=OrigScenario!AK607</f>
        <v>1</v>
      </c>
      <c r="AL607" s="156" t="b">
        <f>Scenario!AL913=OrigScenario!AL607</f>
        <v>1</v>
      </c>
      <c r="AM607" s="156" t="b">
        <f>Scenario!AM913=OrigScenario!AM607</f>
        <v>1</v>
      </c>
      <c r="AN607" s="156" t="b">
        <f>Scenario!AN913=OrigScenario!AN607</f>
        <v>1</v>
      </c>
      <c r="AO607" s="156" t="b">
        <f>Scenario!AO913=OrigScenario!AO607</f>
        <v>1</v>
      </c>
      <c r="AP607" s="156" t="b">
        <f>Scenario!AP913=OrigScenario!AP607</f>
        <v>1</v>
      </c>
      <c r="AQ607" s="156" t="b">
        <f>Scenario!AQ913=OrigScenario!AQ607</f>
        <v>1</v>
      </c>
      <c r="AR607" s="156" t="b">
        <f>Scenario!AR913=OrigScenario!AR607</f>
        <v>1</v>
      </c>
      <c r="AS607" s="156" t="b">
        <f>Scenario!AS913=OrigScenario!AS607</f>
        <v>1</v>
      </c>
      <c r="AT607" s="156" t="b">
        <f>Scenario!AT913=OrigScenario!AT607</f>
        <v>1</v>
      </c>
      <c r="AU607" s="156" t="b">
        <f>Scenario!AU913=OrigScenario!AU607</f>
        <v>1</v>
      </c>
      <c r="AV607" s="157" t="b">
        <f>Scenario!AV913=OrigScenario!AV607</f>
        <v>1</v>
      </c>
    </row>
    <row r="608" spans="2:48" x14ac:dyDescent="0.2">
      <c r="B608" s="2" t="b">
        <f>Scenario!B914=OrigScenario!B608</f>
        <v>1</v>
      </c>
      <c r="C608" s="156" t="b">
        <f>Scenario!C914=OrigScenario!C608</f>
        <v>1</v>
      </c>
      <c r="D608" s="156" t="b">
        <f>Scenario!D914=OrigScenario!D608</f>
        <v>1</v>
      </c>
      <c r="E608" s="156" t="b">
        <f>Scenario!E914=OrigScenario!E608</f>
        <v>1</v>
      </c>
      <c r="F608" s="156" t="b">
        <f>Scenario!F914=OrigScenario!F608</f>
        <v>1</v>
      </c>
      <c r="G608" s="156" t="b">
        <f>Scenario!G914=OrigScenario!G608</f>
        <v>1</v>
      </c>
      <c r="H608" s="156" t="b">
        <f>Scenario!H914=OrigScenario!H608</f>
        <v>1</v>
      </c>
      <c r="I608" s="156" t="b">
        <f>Scenario!I914=OrigScenario!I608</f>
        <v>1</v>
      </c>
      <c r="J608" s="156" t="b">
        <f>Scenario!J914=OrigScenario!J608</f>
        <v>1</v>
      </c>
      <c r="K608" s="156" t="b">
        <f>Scenario!K914=OrigScenario!K608</f>
        <v>1</v>
      </c>
      <c r="L608" s="156" t="b">
        <f>Scenario!L914=OrigScenario!L608</f>
        <v>1</v>
      </c>
      <c r="M608" s="156" t="b">
        <f>Scenario!M914=OrigScenario!M608</f>
        <v>1</v>
      </c>
      <c r="N608" s="156" t="b">
        <f>Scenario!N914=OrigScenario!N608</f>
        <v>1</v>
      </c>
      <c r="O608" s="156" t="b">
        <f>Scenario!O914=OrigScenario!O608</f>
        <v>1</v>
      </c>
      <c r="P608" s="156" t="b">
        <f>Scenario!P914=OrigScenario!P608</f>
        <v>1</v>
      </c>
      <c r="Q608" s="156" t="b">
        <f>Scenario!Q914=OrigScenario!Q608</f>
        <v>1</v>
      </c>
      <c r="R608" s="156" t="b">
        <f>Scenario!R914=OrigScenario!R608</f>
        <v>1</v>
      </c>
      <c r="S608" s="156" t="b">
        <f>Scenario!S914=OrigScenario!S608</f>
        <v>1</v>
      </c>
      <c r="T608" s="156" t="b">
        <f>Scenario!T914=OrigScenario!T608</f>
        <v>1</v>
      </c>
      <c r="U608" s="156" t="b">
        <f>Scenario!U914=OrigScenario!U608</f>
        <v>1</v>
      </c>
      <c r="V608" s="156" t="b">
        <f>Scenario!V914=OrigScenario!V608</f>
        <v>1</v>
      </c>
      <c r="W608" s="156" t="b">
        <f>Scenario!W914=OrigScenario!W608</f>
        <v>1</v>
      </c>
      <c r="X608" s="156" t="b">
        <f>Scenario!X914=OrigScenario!X608</f>
        <v>1</v>
      </c>
      <c r="Y608" s="156" t="b">
        <f>Scenario!Y914=OrigScenario!Y608</f>
        <v>1</v>
      </c>
      <c r="Z608" s="156" t="b">
        <f>Scenario!Z914=OrigScenario!Z608</f>
        <v>1</v>
      </c>
      <c r="AA608" s="156" t="b">
        <f>Scenario!AA914=OrigScenario!AA608</f>
        <v>1</v>
      </c>
      <c r="AB608" s="156" t="b">
        <f>Scenario!AB914=OrigScenario!AB608</f>
        <v>1</v>
      </c>
      <c r="AC608" s="156" t="b">
        <f>Scenario!AC914=OrigScenario!AC608</f>
        <v>1</v>
      </c>
      <c r="AD608" s="156" t="b">
        <f>Scenario!AD914=OrigScenario!AD608</f>
        <v>1</v>
      </c>
      <c r="AE608" s="156" t="b">
        <f>Scenario!AE914=OrigScenario!AE608</f>
        <v>1</v>
      </c>
      <c r="AF608" s="156" t="b">
        <f>Scenario!AF914=OrigScenario!AF608</f>
        <v>1</v>
      </c>
      <c r="AG608" s="156" t="b">
        <f>Scenario!AG914=OrigScenario!AG608</f>
        <v>1</v>
      </c>
      <c r="AH608" s="156" t="b">
        <f>Scenario!AH914=OrigScenario!AH608</f>
        <v>1</v>
      </c>
      <c r="AI608" s="156" t="b">
        <f>Scenario!AI914=OrigScenario!AI608</f>
        <v>1</v>
      </c>
      <c r="AJ608" s="156" t="b">
        <f>Scenario!AJ914=OrigScenario!AJ608</f>
        <v>1</v>
      </c>
      <c r="AK608" s="156" t="b">
        <f>Scenario!AK914=OrigScenario!AK608</f>
        <v>1</v>
      </c>
      <c r="AL608" s="156" t="b">
        <f>Scenario!AL914=OrigScenario!AL608</f>
        <v>1</v>
      </c>
      <c r="AM608" s="156" t="b">
        <f>Scenario!AM914=OrigScenario!AM608</f>
        <v>1</v>
      </c>
      <c r="AN608" s="156" t="b">
        <f>Scenario!AN914=OrigScenario!AN608</f>
        <v>1</v>
      </c>
      <c r="AO608" s="156" t="b">
        <f>Scenario!AO914=OrigScenario!AO608</f>
        <v>1</v>
      </c>
      <c r="AP608" s="156" t="b">
        <f>Scenario!AP914=OrigScenario!AP608</f>
        <v>1</v>
      </c>
      <c r="AQ608" s="156" t="b">
        <f>Scenario!AQ914=OrigScenario!AQ608</f>
        <v>1</v>
      </c>
      <c r="AR608" s="156" t="b">
        <f>Scenario!AR914=OrigScenario!AR608</f>
        <v>1</v>
      </c>
      <c r="AS608" s="156" t="b">
        <f>Scenario!AS914=OrigScenario!AS608</f>
        <v>1</v>
      </c>
      <c r="AT608" s="156" t="b">
        <f>Scenario!AT914=OrigScenario!AT608</f>
        <v>1</v>
      </c>
      <c r="AU608" s="156" t="b">
        <f>Scenario!AU914=OrigScenario!AU608</f>
        <v>1</v>
      </c>
      <c r="AV608" s="157" t="b">
        <f>Scenario!AV914=OrigScenario!AV608</f>
        <v>1</v>
      </c>
    </row>
    <row r="609" spans="2:48" x14ac:dyDescent="0.2">
      <c r="B609" s="2" t="b">
        <f>Scenario!B915=OrigScenario!B609</f>
        <v>1</v>
      </c>
      <c r="C609" s="154" t="b">
        <f>Scenario!C915=OrigScenario!C609</f>
        <v>0</v>
      </c>
      <c r="D609" s="154" t="b">
        <f>Scenario!D915=OrigScenario!D609</f>
        <v>0</v>
      </c>
      <c r="E609" s="154" t="b">
        <f>Scenario!E915=OrigScenario!E609</f>
        <v>0</v>
      </c>
      <c r="F609" s="154" t="b">
        <f>Scenario!F915=OrigScenario!F609</f>
        <v>0</v>
      </c>
      <c r="G609" s="154" t="b">
        <f>Scenario!G915=OrigScenario!G609</f>
        <v>0</v>
      </c>
      <c r="H609" s="154" t="b">
        <f>Scenario!H915=OrigScenario!H609</f>
        <v>0</v>
      </c>
      <c r="I609" s="154" t="b">
        <f>Scenario!I915=OrigScenario!I609</f>
        <v>0</v>
      </c>
      <c r="J609" s="154" t="b">
        <f>Scenario!J915=OrigScenario!J609</f>
        <v>0</v>
      </c>
      <c r="K609" s="154" t="b">
        <f>Scenario!K915=OrigScenario!K609</f>
        <v>0</v>
      </c>
      <c r="L609" s="154" t="b">
        <f>Scenario!L915=OrigScenario!L609</f>
        <v>0</v>
      </c>
      <c r="M609" s="154" t="b">
        <f>Scenario!M915=OrigScenario!M609</f>
        <v>0</v>
      </c>
      <c r="N609" s="154" t="b">
        <f>Scenario!N915=OrigScenario!N609</f>
        <v>0</v>
      </c>
      <c r="O609" s="154" t="b">
        <f>Scenario!O915=OrigScenario!O609</f>
        <v>0</v>
      </c>
      <c r="P609" s="154" t="b">
        <f>Scenario!P915=OrigScenario!P609</f>
        <v>0</v>
      </c>
      <c r="Q609" s="154" t="b">
        <f>Scenario!Q915=OrigScenario!Q609</f>
        <v>0</v>
      </c>
      <c r="R609" s="154" t="b">
        <f>Scenario!R915=OrigScenario!R609</f>
        <v>0</v>
      </c>
      <c r="S609" s="154" t="b">
        <f>Scenario!S915=OrigScenario!S609</f>
        <v>0</v>
      </c>
      <c r="T609" s="154" t="b">
        <f>Scenario!T915=OrigScenario!T609</f>
        <v>0</v>
      </c>
      <c r="U609" s="154" t="b">
        <f>Scenario!U915=OrigScenario!U609</f>
        <v>0</v>
      </c>
      <c r="V609" s="154" t="b">
        <f>Scenario!V915=OrigScenario!V609</f>
        <v>0</v>
      </c>
      <c r="W609" s="154" t="b">
        <f>Scenario!W915=OrigScenario!W609</f>
        <v>0</v>
      </c>
      <c r="X609" s="154" t="b">
        <f>Scenario!X915=OrigScenario!X609</f>
        <v>0</v>
      </c>
      <c r="Y609" s="154" t="b">
        <f>Scenario!Y915=OrigScenario!Y609</f>
        <v>0</v>
      </c>
      <c r="Z609" s="154" t="b">
        <f>Scenario!Z915=OrigScenario!Z609</f>
        <v>0</v>
      </c>
      <c r="AA609" s="154" t="b">
        <f>Scenario!AA915=OrigScenario!AA609</f>
        <v>0</v>
      </c>
      <c r="AB609" s="154" t="b">
        <f>Scenario!AB915=OrigScenario!AB609</f>
        <v>0</v>
      </c>
      <c r="AC609" s="154" t="b">
        <f>Scenario!AC915=OrigScenario!AC609</f>
        <v>0</v>
      </c>
      <c r="AD609" s="154" t="b">
        <f>Scenario!AD915=OrigScenario!AD609</f>
        <v>0</v>
      </c>
      <c r="AE609" s="154" t="b">
        <f>Scenario!AE915=OrigScenario!AE609</f>
        <v>0</v>
      </c>
      <c r="AF609" s="154" t="b">
        <f>Scenario!AF915=OrigScenario!AF609</f>
        <v>0</v>
      </c>
      <c r="AG609" s="154" t="b">
        <f>Scenario!AG915=OrigScenario!AG609</f>
        <v>0</v>
      </c>
      <c r="AH609" s="154" t="b">
        <f>Scenario!AH915=OrigScenario!AH609</f>
        <v>0</v>
      </c>
      <c r="AI609" s="154" t="b">
        <f>Scenario!AI915=OrigScenario!AI609</f>
        <v>0</v>
      </c>
      <c r="AJ609" s="154" t="b">
        <f>Scenario!AJ915=OrigScenario!AJ609</f>
        <v>0</v>
      </c>
      <c r="AK609" s="154" t="b">
        <f>Scenario!AK915=OrigScenario!AK609</f>
        <v>0</v>
      </c>
      <c r="AL609" s="154" t="b">
        <f>Scenario!AL915=OrigScenario!AL609</f>
        <v>0</v>
      </c>
      <c r="AM609" s="154" t="b">
        <f>Scenario!AM915=OrigScenario!AM609</f>
        <v>0</v>
      </c>
      <c r="AN609" s="154" t="b">
        <f>Scenario!AN915=OrigScenario!AN609</f>
        <v>0</v>
      </c>
      <c r="AO609" s="154" t="b">
        <f>Scenario!AO915=OrigScenario!AO609</f>
        <v>0</v>
      </c>
      <c r="AP609" s="154" t="b">
        <f>Scenario!AP915=OrigScenario!AP609</f>
        <v>0</v>
      </c>
      <c r="AQ609" s="154" t="b">
        <f>Scenario!AQ915=OrigScenario!AQ609</f>
        <v>0</v>
      </c>
      <c r="AR609" s="154" t="b">
        <f>Scenario!AR915=OrigScenario!AR609</f>
        <v>0</v>
      </c>
      <c r="AS609" s="154" t="b">
        <f>Scenario!AS915=OrigScenario!AS609</f>
        <v>0</v>
      </c>
      <c r="AT609" s="154" t="b">
        <f>Scenario!AT915=OrigScenario!AT609</f>
        <v>0</v>
      </c>
      <c r="AU609" s="154" t="b">
        <f>Scenario!AU915=OrigScenario!AU609</f>
        <v>0</v>
      </c>
      <c r="AV609" s="155" t="b">
        <f>Scenario!AV915=OrigScenario!AV609</f>
        <v>0</v>
      </c>
    </row>
    <row r="610" spans="2:48" x14ac:dyDescent="0.2">
      <c r="B610" s="2" t="b">
        <f>Scenario!B916=OrigScenario!B610</f>
        <v>1</v>
      </c>
      <c r="C610" s="154" t="b">
        <f>Scenario!C916=OrigScenario!C610</f>
        <v>1</v>
      </c>
      <c r="D610" s="154" t="b">
        <f>Scenario!D916=OrigScenario!D610</f>
        <v>1</v>
      </c>
      <c r="E610" s="154" t="b">
        <f>Scenario!E916=OrigScenario!E610</f>
        <v>1</v>
      </c>
      <c r="F610" s="154" t="b">
        <f>Scenario!F916=OrigScenario!F610</f>
        <v>1</v>
      </c>
      <c r="G610" s="154" t="b">
        <f>Scenario!G916=OrigScenario!G610</f>
        <v>1</v>
      </c>
      <c r="H610" s="154" t="b">
        <f>Scenario!H916=OrigScenario!H610</f>
        <v>1</v>
      </c>
      <c r="I610" s="154" t="b">
        <f>Scenario!I916=OrigScenario!I610</f>
        <v>1</v>
      </c>
      <c r="J610" s="154" t="b">
        <f>Scenario!J916=OrigScenario!J610</f>
        <v>1</v>
      </c>
      <c r="K610" s="154" t="b">
        <f>Scenario!K916=OrigScenario!K610</f>
        <v>1</v>
      </c>
      <c r="L610" s="154" t="b">
        <f>Scenario!L916=OrigScenario!L610</f>
        <v>1</v>
      </c>
      <c r="M610" s="154" t="b">
        <f>Scenario!M916=OrigScenario!M610</f>
        <v>1</v>
      </c>
      <c r="N610" s="154" t="b">
        <f>Scenario!N916=OrigScenario!N610</f>
        <v>1</v>
      </c>
      <c r="O610" s="154" t="b">
        <f>Scenario!O916=OrigScenario!O610</f>
        <v>1</v>
      </c>
      <c r="P610" s="154" t="b">
        <f>Scenario!P916=OrigScenario!P610</f>
        <v>1</v>
      </c>
      <c r="Q610" s="154" t="b">
        <f>Scenario!Q916=OrigScenario!Q610</f>
        <v>1</v>
      </c>
      <c r="R610" s="154" t="b">
        <f>Scenario!R916=OrigScenario!R610</f>
        <v>1</v>
      </c>
      <c r="S610" s="154" t="b">
        <f>Scenario!S916=OrigScenario!S610</f>
        <v>1</v>
      </c>
      <c r="T610" s="154" t="b">
        <f>Scenario!T916=OrigScenario!T610</f>
        <v>1</v>
      </c>
      <c r="U610" s="154" t="b">
        <f>Scenario!U916=OrigScenario!U610</f>
        <v>1</v>
      </c>
      <c r="V610" s="154" t="b">
        <f>Scenario!V916=OrigScenario!V610</f>
        <v>1</v>
      </c>
      <c r="W610" s="154" t="b">
        <f>Scenario!W916=OrigScenario!W610</f>
        <v>1</v>
      </c>
      <c r="X610" s="154" t="b">
        <f>Scenario!X916=OrigScenario!X610</f>
        <v>1</v>
      </c>
      <c r="Y610" s="154" t="b">
        <f>Scenario!Y916=OrigScenario!Y610</f>
        <v>1</v>
      </c>
      <c r="Z610" s="154" t="b">
        <f>Scenario!Z916=OrigScenario!Z610</f>
        <v>1</v>
      </c>
      <c r="AA610" s="154" t="b">
        <f>Scenario!AA916=OrigScenario!AA610</f>
        <v>1</v>
      </c>
      <c r="AB610" s="154" t="b">
        <f>Scenario!AB916=OrigScenario!AB610</f>
        <v>1</v>
      </c>
      <c r="AC610" s="154" t="b">
        <f>Scenario!AC916=OrigScenario!AC610</f>
        <v>1</v>
      </c>
      <c r="AD610" s="154" t="b">
        <f>Scenario!AD916=OrigScenario!AD610</f>
        <v>1</v>
      </c>
      <c r="AE610" s="154" t="b">
        <f>Scenario!AE916=OrigScenario!AE610</f>
        <v>1</v>
      </c>
      <c r="AF610" s="154" t="b">
        <f>Scenario!AF916=OrigScenario!AF610</f>
        <v>1</v>
      </c>
      <c r="AG610" s="154" t="b">
        <f>Scenario!AG916=OrigScenario!AG610</f>
        <v>1</v>
      </c>
      <c r="AH610" s="154" t="b">
        <f>Scenario!AH916=OrigScenario!AH610</f>
        <v>1</v>
      </c>
      <c r="AI610" s="154" t="b">
        <f>Scenario!AI916=OrigScenario!AI610</f>
        <v>1</v>
      </c>
      <c r="AJ610" s="154" t="b">
        <f>Scenario!AJ916=OrigScenario!AJ610</f>
        <v>1</v>
      </c>
      <c r="AK610" s="154" t="b">
        <f>Scenario!AK916=OrigScenario!AK610</f>
        <v>1</v>
      </c>
      <c r="AL610" s="154" t="b">
        <f>Scenario!AL916=OrigScenario!AL610</f>
        <v>1</v>
      </c>
      <c r="AM610" s="154" t="b">
        <f>Scenario!AM916=OrigScenario!AM610</f>
        <v>1</v>
      </c>
      <c r="AN610" s="154" t="b">
        <f>Scenario!AN916=OrigScenario!AN610</f>
        <v>1</v>
      </c>
      <c r="AO610" s="154" t="b">
        <f>Scenario!AO916=OrigScenario!AO610</f>
        <v>1</v>
      </c>
      <c r="AP610" s="154" t="b">
        <f>Scenario!AP916=OrigScenario!AP610</f>
        <v>1</v>
      </c>
      <c r="AQ610" s="154" t="b">
        <f>Scenario!AQ916=OrigScenario!AQ610</f>
        <v>1</v>
      </c>
      <c r="AR610" s="154" t="b">
        <f>Scenario!AR916=OrigScenario!AR610</f>
        <v>1</v>
      </c>
      <c r="AS610" s="154" t="b">
        <f>Scenario!AS916=OrigScenario!AS610</f>
        <v>1</v>
      </c>
      <c r="AT610" s="154" t="b">
        <f>Scenario!AT916=OrigScenario!AT610</f>
        <v>1</v>
      </c>
      <c r="AU610" s="154" t="b">
        <f>Scenario!AU916=OrigScenario!AU610</f>
        <v>1</v>
      </c>
      <c r="AV610" s="155" t="b">
        <f>Scenario!AV916=OrigScenario!AV610</f>
        <v>1</v>
      </c>
    </row>
    <row r="611" spans="2:48" x14ac:dyDescent="0.2">
      <c r="B611" s="2" t="b">
        <f>Scenario!B917=OrigScenario!B611</f>
        <v>1</v>
      </c>
      <c r="C611" s="154" t="b">
        <f>Scenario!C917=OrigScenario!C611</f>
        <v>1</v>
      </c>
      <c r="D611" s="154" t="b">
        <f>Scenario!D917=OrigScenario!D611</f>
        <v>1</v>
      </c>
      <c r="E611" s="154" t="b">
        <f>Scenario!E917=OrigScenario!E611</f>
        <v>1</v>
      </c>
      <c r="F611" s="154" t="b">
        <f>Scenario!F917=OrigScenario!F611</f>
        <v>1</v>
      </c>
      <c r="G611" s="154" t="b">
        <f>Scenario!G917=OrigScenario!G611</f>
        <v>1</v>
      </c>
      <c r="H611" s="154" t="b">
        <f>Scenario!H917=OrigScenario!H611</f>
        <v>1</v>
      </c>
      <c r="I611" s="154" t="b">
        <f>Scenario!I917=OrigScenario!I611</f>
        <v>1</v>
      </c>
      <c r="J611" s="154" t="b">
        <f>Scenario!J917=OrigScenario!J611</f>
        <v>1</v>
      </c>
      <c r="K611" s="154" t="b">
        <f>Scenario!K917=OrigScenario!K611</f>
        <v>1</v>
      </c>
      <c r="L611" s="154" t="b">
        <f>Scenario!L917=OrigScenario!L611</f>
        <v>1</v>
      </c>
      <c r="M611" s="154" t="b">
        <f>Scenario!M917=OrigScenario!M611</f>
        <v>1</v>
      </c>
      <c r="N611" s="154" t="b">
        <f>Scenario!N917=OrigScenario!N611</f>
        <v>1</v>
      </c>
      <c r="O611" s="154" t="b">
        <f>Scenario!O917=OrigScenario!O611</f>
        <v>1</v>
      </c>
      <c r="P611" s="154" t="b">
        <f>Scenario!P917=OrigScenario!P611</f>
        <v>1</v>
      </c>
      <c r="Q611" s="154" t="b">
        <f>Scenario!Q917=OrigScenario!Q611</f>
        <v>1</v>
      </c>
      <c r="R611" s="154" t="b">
        <f>Scenario!R917=OrigScenario!R611</f>
        <v>1</v>
      </c>
      <c r="S611" s="154" t="b">
        <f>Scenario!S917=OrigScenario!S611</f>
        <v>1</v>
      </c>
      <c r="T611" s="154" t="b">
        <f>Scenario!T917=OrigScenario!T611</f>
        <v>1</v>
      </c>
      <c r="U611" s="154" t="b">
        <f>Scenario!U917=OrigScenario!U611</f>
        <v>1</v>
      </c>
      <c r="V611" s="154" t="b">
        <f>Scenario!V917=OrigScenario!V611</f>
        <v>1</v>
      </c>
      <c r="W611" s="154" t="b">
        <f>Scenario!W917=OrigScenario!W611</f>
        <v>1</v>
      </c>
      <c r="X611" s="154" t="b">
        <f>Scenario!X917=OrigScenario!X611</f>
        <v>1</v>
      </c>
      <c r="Y611" s="154" t="b">
        <f>Scenario!Y917=OrigScenario!Y611</f>
        <v>1</v>
      </c>
      <c r="Z611" s="154" t="b">
        <f>Scenario!Z917=OrigScenario!Z611</f>
        <v>1</v>
      </c>
      <c r="AA611" s="154" t="b">
        <f>Scenario!AA917=OrigScenario!AA611</f>
        <v>1</v>
      </c>
      <c r="AB611" s="154" t="b">
        <f>Scenario!AB917=OrigScenario!AB611</f>
        <v>1</v>
      </c>
      <c r="AC611" s="154" t="b">
        <f>Scenario!AC917=OrigScenario!AC611</f>
        <v>1</v>
      </c>
      <c r="AD611" s="154" t="b">
        <f>Scenario!AD917=OrigScenario!AD611</f>
        <v>1</v>
      </c>
      <c r="AE611" s="154" t="b">
        <f>Scenario!AE917=OrigScenario!AE611</f>
        <v>1</v>
      </c>
      <c r="AF611" s="154" t="b">
        <f>Scenario!AF917=OrigScenario!AF611</f>
        <v>1</v>
      </c>
      <c r="AG611" s="154" t="b">
        <f>Scenario!AG917=OrigScenario!AG611</f>
        <v>1</v>
      </c>
      <c r="AH611" s="154" t="b">
        <f>Scenario!AH917=OrigScenario!AH611</f>
        <v>1</v>
      </c>
      <c r="AI611" s="154" t="b">
        <f>Scenario!AI917=OrigScenario!AI611</f>
        <v>1</v>
      </c>
      <c r="AJ611" s="154" t="b">
        <f>Scenario!AJ917=OrigScenario!AJ611</f>
        <v>1</v>
      </c>
      <c r="AK611" s="154" t="b">
        <f>Scenario!AK917=OrigScenario!AK611</f>
        <v>1</v>
      </c>
      <c r="AL611" s="154" t="b">
        <f>Scenario!AL917=OrigScenario!AL611</f>
        <v>1</v>
      </c>
      <c r="AM611" s="154" t="b">
        <f>Scenario!AM917=OrigScenario!AM611</f>
        <v>1</v>
      </c>
      <c r="AN611" s="154" t="b">
        <f>Scenario!AN917=OrigScenario!AN611</f>
        <v>1</v>
      </c>
      <c r="AO611" s="154" t="b">
        <f>Scenario!AO917=OrigScenario!AO611</f>
        <v>1</v>
      </c>
      <c r="AP611" s="154" t="b">
        <f>Scenario!AP917=OrigScenario!AP611</f>
        <v>1</v>
      </c>
      <c r="AQ611" s="154" t="b">
        <f>Scenario!AQ917=OrigScenario!AQ611</f>
        <v>1</v>
      </c>
      <c r="AR611" s="154" t="b">
        <f>Scenario!AR917=OrigScenario!AR611</f>
        <v>1</v>
      </c>
      <c r="AS611" s="154" t="b">
        <f>Scenario!AS917=OrigScenario!AS611</f>
        <v>1</v>
      </c>
      <c r="AT611" s="154" t="b">
        <f>Scenario!AT917=OrigScenario!AT611</f>
        <v>1</v>
      </c>
      <c r="AU611" s="154" t="b">
        <f>Scenario!AU917=OrigScenario!AU611</f>
        <v>1</v>
      </c>
      <c r="AV611" s="155" t="b">
        <f>Scenario!AV917=OrigScenario!AV611</f>
        <v>1</v>
      </c>
    </row>
    <row r="612" spans="2:48" x14ac:dyDescent="0.2">
      <c r="B612" s="2" t="b">
        <f>Scenario!B918=OrigScenario!B612</f>
        <v>1</v>
      </c>
      <c r="C612" s="154" t="b">
        <f>Scenario!C918=OrigScenario!C612</f>
        <v>1</v>
      </c>
      <c r="D612" s="154" t="b">
        <f>Scenario!D918=OrigScenario!D612</f>
        <v>1</v>
      </c>
      <c r="E612" s="154" t="b">
        <f>Scenario!E918=OrigScenario!E612</f>
        <v>1</v>
      </c>
      <c r="F612" s="154" t="b">
        <f>Scenario!F918=OrigScenario!F612</f>
        <v>1</v>
      </c>
      <c r="G612" s="154" t="b">
        <f>Scenario!G918=OrigScenario!G612</f>
        <v>1</v>
      </c>
      <c r="H612" s="154" t="b">
        <f>Scenario!H918=OrigScenario!H612</f>
        <v>1</v>
      </c>
      <c r="I612" s="154" t="b">
        <f>Scenario!I918=OrigScenario!I612</f>
        <v>1</v>
      </c>
      <c r="J612" s="154" t="b">
        <f>Scenario!J918=OrigScenario!J612</f>
        <v>1</v>
      </c>
      <c r="K612" s="154" t="b">
        <f>Scenario!K918=OrigScenario!K612</f>
        <v>1</v>
      </c>
      <c r="L612" s="154" t="b">
        <f>Scenario!L918=OrigScenario!L612</f>
        <v>1</v>
      </c>
      <c r="M612" s="154" t="b">
        <f>Scenario!M918=OrigScenario!M612</f>
        <v>1</v>
      </c>
      <c r="N612" s="154" t="b">
        <f>Scenario!N918=OrigScenario!N612</f>
        <v>1</v>
      </c>
      <c r="O612" s="154" t="b">
        <f>Scenario!O918=OrigScenario!O612</f>
        <v>1</v>
      </c>
      <c r="P612" s="154" t="b">
        <f>Scenario!P918=OrigScenario!P612</f>
        <v>1</v>
      </c>
      <c r="Q612" s="154" t="b">
        <f>Scenario!Q918=OrigScenario!Q612</f>
        <v>1</v>
      </c>
      <c r="R612" s="154" t="b">
        <f>Scenario!R918=OrigScenario!R612</f>
        <v>1</v>
      </c>
      <c r="S612" s="154" t="b">
        <f>Scenario!S918=OrigScenario!S612</f>
        <v>1</v>
      </c>
      <c r="T612" s="154" t="b">
        <f>Scenario!T918=OrigScenario!T612</f>
        <v>1</v>
      </c>
      <c r="U612" s="154" t="b">
        <f>Scenario!U918=OrigScenario!U612</f>
        <v>1</v>
      </c>
      <c r="V612" s="154" t="b">
        <f>Scenario!V918=OrigScenario!V612</f>
        <v>1</v>
      </c>
      <c r="W612" s="154" t="b">
        <f>Scenario!W918=OrigScenario!W612</f>
        <v>1</v>
      </c>
      <c r="X612" s="154" t="b">
        <f>Scenario!X918=OrigScenario!X612</f>
        <v>1</v>
      </c>
      <c r="Y612" s="154" t="b">
        <f>Scenario!Y918=OrigScenario!Y612</f>
        <v>1</v>
      </c>
      <c r="Z612" s="154" t="b">
        <f>Scenario!Z918=OrigScenario!Z612</f>
        <v>1</v>
      </c>
      <c r="AA612" s="154" t="b">
        <f>Scenario!AA918=OrigScenario!AA612</f>
        <v>1</v>
      </c>
      <c r="AB612" s="154" t="b">
        <f>Scenario!AB918=OrigScenario!AB612</f>
        <v>1</v>
      </c>
      <c r="AC612" s="154" t="b">
        <f>Scenario!AC918=OrigScenario!AC612</f>
        <v>1</v>
      </c>
      <c r="AD612" s="154" t="b">
        <f>Scenario!AD918=OrigScenario!AD612</f>
        <v>1</v>
      </c>
      <c r="AE612" s="154" t="b">
        <f>Scenario!AE918=OrigScenario!AE612</f>
        <v>1</v>
      </c>
      <c r="AF612" s="154" t="b">
        <f>Scenario!AF918=OrigScenario!AF612</f>
        <v>1</v>
      </c>
      <c r="AG612" s="154" t="b">
        <f>Scenario!AG918=OrigScenario!AG612</f>
        <v>1</v>
      </c>
      <c r="AH612" s="154" t="b">
        <f>Scenario!AH918=OrigScenario!AH612</f>
        <v>1</v>
      </c>
      <c r="AI612" s="154" t="b">
        <f>Scenario!AI918=OrigScenario!AI612</f>
        <v>1</v>
      </c>
      <c r="AJ612" s="154" t="b">
        <f>Scenario!AJ918=OrigScenario!AJ612</f>
        <v>1</v>
      </c>
      <c r="AK612" s="154" t="b">
        <f>Scenario!AK918=OrigScenario!AK612</f>
        <v>1</v>
      </c>
      <c r="AL612" s="154" t="b">
        <f>Scenario!AL918=OrigScenario!AL612</f>
        <v>1</v>
      </c>
      <c r="AM612" s="154" t="b">
        <f>Scenario!AM918=OrigScenario!AM612</f>
        <v>1</v>
      </c>
      <c r="AN612" s="154" t="b">
        <f>Scenario!AN918=OrigScenario!AN612</f>
        <v>1</v>
      </c>
      <c r="AO612" s="154" t="b">
        <f>Scenario!AO918=OrigScenario!AO612</f>
        <v>1</v>
      </c>
      <c r="AP612" s="154" t="b">
        <f>Scenario!AP918=OrigScenario!AP612</f>
        <v>1</v>
      </c>
      <c r="AQ612" s="154" t="b">
        <f>Scenario!AQ918=OrigScenario!AQ612</f>
        <v>1</v>
      </c>
      <c r="AR612" s="154" t="b">
        <f>Scenario!AR918=OrigScenario!AR612</f>
        <v>1</v>
      </c>
      <c r="AS612" s="154" t="b">
        <f>Scenario!AS918=OrigScenario!AS612</f>
        <v>1</v>
      </c>
      <c r="AT612" s="154" t="b">
        <f>Scenario!AT918=OrigScenario!AT612</f>
        <v>1</v>
      </c>
      <c r="AU612" s="154" t="b">
        <f>Scenario!AU918=OrigScenario!AU612</f>
        <v>1</v>
      </c>
      <c r="AV612" s="155" t="b">
        <f>Scenario!AV918=OrigScenario!AV612</f>
        <v>1</v>
      </c>
    </row>
    <row r="613" spans="2:48" x14ac:dyDescent="0.2">
      <c r="B613" s="2" t="b">
        <f>Scenario!B919=OrigScenario!B613</f>
        <v>1</v>
      </c>
      <c r="C613" s="162" t="b">
        <f>Scenario!C919=OrigScenario!C613</f>
        <v>0</v>
      </c>
      <c r="D613" s="154" t="b">
        <f>Scenario!D919=OrigScenario!D613</f>
        <v>0</v>
      </c>
      <c r="E613" s="154" t="b">
        <f>Scenario!E919=OrigScenario!E613</f>
        <v>0</v>
      </c>
      <c r="F613" s="154" t="b">
        <f>Scenario!F919=OrigScenario!F613</f>
        <v>0</v>
      </c>
      <c r="G613" s="154" t="b">
        <f>Scenario!G919=OrigScenario!G613</f>
        <v>0</v>
      </c>
      <c r="H613" s="154" t="b">
        <f>Scenario!H919=OrigScenario!H613</f>
        <v>0</v>
      </c>
      <c r="I613" s="154" t="b">
        <f>Scenario!I919=OrigScenario!I613</f>
        <v>0</v>
      </c>
      <c r="J613" s="154" t="b">
        <f>Scenario!J919=OrigScenario!J613</f>
        <v>0</v>
      </c>
      <c r="K613" s="154" t="b">
        <f>Scenario!K919=OrigScenario!K613</f>
        <v>0</v>
      </c>
      <c r="L613" s="154" t="b">
        <f>Scenario!L919=OrigScenario!L613</f>
        <v>0</v>
      </c>
      <c r="M613" s="154" t="b">
        <f>Scenario!M919=OrigScenario!M613</f>
        <v>0</v>
      </c>
      <c r="N613" s="154" t="b">
        <f>Scenario!N919=OrigScenario!N613</f>
        <v>0</v>
      </c>
      <c r="O613" s="154" t="b">
        <f>Scenario!O919=OrigScenario!O613</f>
        <v>0</v>
      </c>
      <c r="P613" s="154" t="b">
        <f>Scenario!P919=OrigScenario!P613</f>
        <v>0</v>
      </c>
      <c r="Q613" s="154" t="b">
        <f>Scenario!Q919=OrigScenario!Q613</f>
        <v>0</v>
      </c>
      <c r="R613" s="154" t="b">
        <f>Scenario!R919=OrigScenario!R613</f>
        <v>0</v>
      </c>
      <c r="S613" s="154" t="b">
        <f>Scenario!S919=OrigScenario!S613</f>
        <v>0</v>
      </c>
      <c r="T613" s="154" t="b">
        <f>Scenario!T919=OrigScenario!T613</f>
        <v>0</v>
      </c>
      <c r="U613" s="154" t="b">
        <f>Scenario!U919=OrigScenario!U613</f>
        <v>0</v>
      </c>
      <c r="V613" s="154" t="b">
        <f>Scenario!V919=OrigScenario!V613</f>
        <v>0</v>
      </c>
      <c r="W613" s="154" t="b">
        <f>Scenario!W919=OrigScenario!W613</f>
        <v>0</v>
      </c>
      <c r="X613" s="154" t="b">
        <f>Scenario!X919=OrigScenario!X613</f>
        <v>0</v>
      </c>
      <c r="Y613" s="154" t="b">
        <f>Scenario!Y919=OrigScenario!Y613</f>
        <v>0</v>
      </c>
      <c r="Z613" s="154" t="b">
        <f>Scenario!Z919=OrigScenario!Z613</f>
        <v>0</v>
      </c>
      <c r="AA613" s="154" t="b">
        <f>Scenario!AA919=OrigScenario!AA613</f>
        <v>0</v>
      </c>
      <c r="AB613" s="154" t="b">
        <f>Scenario!AB919=OrigScenario!AB613</f>
        <v>0</v>
      </c>
      <c r="AC613" s="154" t="b">
        <f>Scenario!AC919=OrigScenario!AC613</f>
        <v>0</v>
      </c>
      <c r="AD613" s="154" t="b">
        <f>Scenario!AD919=OrigScenario!AD613</f>
        <v>0</v>
      </c>
      <c r="AE613" s="154" t="b">
        <f>Scenario!AE919=OrigScenario!AE613</f>
        <v>0</v>
      </c>
      <c r="AF613" s="154" t="b">
        <f>Scenario!AF919=OrigScenario!AF613</f>
        <v>0</v>
      </c>
      <c r="AG613" s="154" t="b">
        <f>Scenario!AG919=OrigScenario!AG613</f>
        <v>0</v>
      </c>
      <c r="AH613" s="154" t="b">
        <f>Scenario!AH919=OrigScenario!AH613</f>
        <v>0</v>
      </c>
      <c r="AI613" s="154" t="b">
        <f>Scenario!AI919=OrigScenario!AI613</f>
        <v>0</v>
      </c>
      <c r="AJ613" s="154" t="b">
        <f>Scenario!AJ919=OrigScenario!AJ613</f>
        <v>0</v>
      </c>
      <c r="AK613" s="154" t="b">
        <f>Scenario!AK919=OrigScenario!AK613</f>
        <v>0</v>
      </c>
      <c r="AL613" s="154" t="b">
        <f>Scenario!AL919=OrigScenario!AL613</f>
        <v>0</v>
      </c>
      <c r="AM613" s="154" t="b">
        <f>Scenario!AM919=OrigScenario!AM613</f>
        <v>0</v>
      </c>
      <c r="AN613" s="154" t="b">
        <f>Scenario!AN919=OrigScenario!AN613</f>
        <v>0</v>
      </c>
      <c r="AO613" s="154" t="b">
        <f>Scenario!AO919=OrigScenario!AO613</f>
        <v>0</v>
      </c>
      <c r="AP613" s="154" t="b">
        <f>Scenario!AP919=OrigScenario!AP613</f>
        <v>0</v>
      </c>
      <c r="AQ613" s="154" t="b">
        <f>Scenario!AQ919=OrigScenario!AQ613</f>
        <v>0</v>
      </c>
      <c r="AR613" s="154" t="b">
        <f>Scenario!AR919=OrigScenario!AR613</f>
        <v>0</v>
      </c>
      <c r="AS613" s="154" t="b">
        <f>Scenario!AS919=OrigScenario!AS613</f>
        <v>0</v>
      </c>
      <c r="AT613" s="154" t="b">
        <f>Scenario!AT919=OrigScenario!AT613</f>
        <v>0</v>
      </c>
      <c r="AU613" s="154" t="b">
        <f>Scenario!AU919=OrigScenario!AU613</f>
        <v>0</v>
      </c>
      <c r="AV613" s="155" t="b">
        <f>Scenario!AV919=OrigScenario!AV613</f>
        <v>0</v>
      </c>
    </row>
    <row r="614" spans="2:48" x14ac:dyDescent="0.2">
      <c r="B614" s="2" t="b">
        <f>Scenario!B920=OrigScenario!B614</f>
        <v>1</v>
      </c>
      <c r="C614" s="162" t="b">
        <f>Scenario!C920=OrigScenario!C614</f>
        <v>0</v>
      </c>
      <c r="D614" s="154" t="b">
        <f>Scenario!D920=OrigScenario!D614</f>
        <v>0</v>
      </c>
      <c r="E614" s="154" t="b">
        <f>Scenario!E920=OrigScenario!E614</f>
        <v>0</v>
      </c>
      <c r="F614" s="154" t="b">
        <f>Scenario!F920=OrigScenario!F614</f>
        <v>0</v>
      </c>
      <c r="G614" s="154" t="b">
        <f>Scenario!G920=OrigScenario!G614</f>
        <v>0</v>
      </c>
      <c r="H614" s="154" t="b">
        <f>Scenario!H920=OrigScenario!H614</f>
        <v>0</v>
      </c>
      <c r="I614" s="154" t="b">
        <f>Scenario!I920=OrigScenario!I614</f>
        <v>0</v>
      </c>
      <c r="J614" s="154" t="b">
        <f>Scenario!J920=OrigScenario!J614</f>
        <v>0</v>
      </c>
      <c r="K614" s="154" t="b">
        <f>Scenario!K920=OrigScenario!K614</f>
        <v>0</v>
      </c>
      <c r="L614" s="154" t="b">
        <f>Scenario!L920=OrigScenario!L614</f>
        <v>0</v>
      </c>
      <c r="M614" s="154" t="b">
        <f>Scenario!M920=OrigScenario!M614</f>
        <v>0</v>
      </c>
      <c r="N614" s="154" t="b">
        <f>Scenario!N920=OrigScenario!N614</f>
        <v>0</v>
      </c>
      <c r="O614" s="154" t="b">
        <f>Scenario!O920=OrigScenario!O614</f>
        <v>0</v>
      </c>
      <c r="P614" s="154" t="b">
        <f>Scenario!P920=OrigScenario!P614</f>
        <v>0</v>
      </c>
      <c r="Q614" s="154" t="b">
        <f>Scenario!Q920=OrigScenario!Q614</f>
        <v>0</v>
      </c>
      <c r="R614" s="154" t="b">
        <f>Scenario!R920=OrigScenario!R614</f>
        <v>0</v>
      </c>
      <c r="S614" s="154" t="b">
        <f>Scenario!S920=OrigScenario!S614</f>
        <v>0</v>
      </c>
      <c r="T614" s="154" t="b">
        <f>Scenario!T920=OrigScenario!T614</f>
        <v>0</v>
      </c>
      <c r="U614" s="154" t="b">
        <f>Scenario!U920=OrigScenario!U614</f>
        <v>0</v>
      </c>
      <c r="V614" s="154" t="b">
        <f>Scenario!V920=OrigScenario!V614</f>
        <v>0</v>
      </c>
      <c r="W614" s="154" t="b">
        <f>Scenario!W920=OrigScenario!W614</f>
        <v>0</v>
      </c>
      <c r="X614" s="154" t="b">
        <f>Scenario!X920=OrigScenario!X614</f>
        <v>0</v>
      </c>
      <c r="Y614" s="154" t="b">
        <f>Scenario!Y920=OrigScenario!Y614</f>
        <v>0</v>
      </c>
      <c r="Z614" s="154" t="b">
        <f>Scenario!Z920=OrigScenario!Z614</f>
        <v>0</v>
      </c>
      <c r="AA614" s="154" t="b">
        <f>Scenario!AA920=OrigScenario!AA614</f>
        <v>0</v>
      </c>
      <c r="AB614" s="154" t="b">
        <f>Scenario!AB920=OrigScenario!AB614</f>
        <v>0</v>
      </c>
      <c r="AC614" s="154" t="b">
        <f>Scenario!AC920=OrigScenario!AC614</f>
        <v>0</v>
      </c>
      <c r="AD614" s="154" t="b">
        <f>Scenario!AD920=OrigScenario!AD614</f>
        <v>0</v>
      </c>
      <c r="AE614" s="154" t="b">
        <f>Scenario!AE920=OrigScenario!AE614</f>
        <v>0</v>
      </c>
      <c r="AF614" s="154" t="b">
        <f>Scenario!AF920=OrigScenario!AF614</f>
        <v>0</v>
      </c>
      <c r="AG614" s="154" t="b">
        <f>Scenario!AG920=OrigScenario!AG614</f>
        <v>0</v>
      </c>
      <c r="AH614" s="154" t="b">
        <f>Scenario!AH920=OrigScenario!AH614</f>
        <v>0</v>
      </c>
      <c r="AI614" s="154" t="b">
        <f>Scenario!AI920=OrigScenario!AI614</f>
        <v>0</v>
      </c>
      <c r="AJ614" s="154" t="b">
        <f>Scenario!AJ920=OrigScenario!AJ614</f>
        <v>0</v>
      </c>
      <c r="AK614" s="154" t="b">
        <f>Scenario!AK920=OrigScenario!AK614</f>
        <v>0</v>
      </c>
      <c r="AL614" s="154" t="b">
        <f>Scenario!AL920=OrigScenario!AL614</f>
        <v>0</v>
      </c>
      <c r="AM614" s="154" t="b">
        <f>Scenario!AM920=OrigScenario!AM614</f>
        <v>0</v>
      </c>
      <c r="AN614" s="154" t="b">
        <f>Scenario!AN920=OrigScenario!AN614</f>
        <v>0</v>
      </c>
      <c r="AO614" s="154" t="b">
        <f>Scenario!AO920=OrigScenario!AO614</f>
        <v>0</v>
      </c>
      <c r="AP614" s="154" t="b">
        <f>Scenario!AP920=OrigScenario!AP614</f>
        <v>0</v>
      </c>
      <c r="AQ614" s="154" t="b">
        <f>Scenario!AQ920=OrigScenario!AQ614</f>
        <v>0</v>
      </c>
      <c r="AR614" s="154" t="b">
        <f>Scenario!AR920=OrigScenario!AR614</f>
        <v>0</v>
      </c>
      <c r="AS614" s="154" t="b">
        <f>Scenario!AS920=OrigScenario!AS614</f>
        <v>0</v>
      </c>
      <c r="AT614" s="154" t="b">
        <f>Scenario!AT920=OrigScenario!AT614</f>
        <v>0</v>
      </c>
      <c r="AU614" s="154" t="b">
        <f>Scenario!AU920=OrigScenario!AU614</f>
        <v>0</v>
      </c>
      <c r="AV614" s="154" t="b">
        <f>Scenario!AV920=OrigScenario!AV614</f>
        <v>0</v>
      </c>
    </row>
    <row r="615" spans="2:48" x14ac:dyDescent="0.2">
      <c r="B615" s="2" t="b">
        <f>Scenario!B921=OrigScenario!B615</f>
        <v>1</v>
      </c>
      <c r="C615" s="154" t="b">
        <f>Scenario!C921=OrigScenario!C615</f>
        <v>1</v>
      </c>
      <c r="D615" s="154" t="b">
        <f>Scenario!D921=OrigScenario!D615</f>
        <v>1</v>
      </c>
      <c r="E615" s="154" t="b">
        <f>Scenario!E921=OrigScenario!E615</f>
        <v>1</v>
      </c>
      <c r="F615" s="154" t="b">
        <f>Scenario!F921=OrigScenario!F615</f>
        <v>1</v>
      </c>
      <c r="G615" s="154" t="b">
        <f>Scenario!G921=OrigScenario!G615</f>
        <v>1</v>
      </c>
      <c r="H615" s="154" t="b">
        <f>Scenario!H921=OrigScenario!H615</f>
        <v>1</v>
      </c>
      <c r="I615" s="154" t="b">
        <f>Scenario!I921=OrigScenario!I615</f>
        <v>1</v>
      </c>
      <c r="J615" s="154" t="b">
        <f>Scenario!J921=OrigScenario!J615</f>
        <v>1</v>
      </c>
      <c r="K615" s="154" t="b">
        <f>Scenario!K921=OrigScenario!K615</f>
        <v>1</v>
      </c>
      <c r="L615" s="154" t="b">
        <f>Scenario!L921=OrigScenario!L615</f>
        <v>1</v>
      </c>
      <c r="M615" s="154" t="b">
        <f>Scenario!M921=OrigScenario!M615</f>
        <v>1</v>
      </c>
      <c r="N615" s="154" t="b">
        <f>Scenario!N921=OrigScenario!N615</f>
        <v>1</v>
      </c>
      <c r="O615" s="154" t="b">
        <f>Scenario!O921=OrigScenario!O615</f>
        <v>1</v>
      </c>
      <c r="P615" s="154" t="b">
        <f>Scenario!P921=OrigScenario!P615</f>
        <v>1</v>
      </c>
      <c r="Q615" s="154" t="b">
        <f>Scenario!Q921=OrigScenario!Q615</f>
        <v>1</v>
      </c>
      <c r="R615" s="154" t="b">
        <f>Scenario!R921=OrigScenario!R615</f>
        <v>1</v>
      </c>
      <c r="S615" s="154" t="b">
        <f>Scenario!S921=OrigScenario!S615</f>
        <v>1</v>
      </c>
      <c r="T615" s="154" t="b">
        <f>Scenario!T921=OrigScenario!T615</f>
        <v>1</v>
      </c>
      <c r="U615" s="154" t="b">
        <f>Scenario!U921=OrigScenario!U615</f>
        <v>1</v>
      </c>
      <c r="V615" s="154" t="b">
        <f>Scenario!V921=OrigScenario!V615</f>
        <v>1</v>
      </c>
      <c r="W615" s="154" t="b">
        <f>Scenario!W921=OrigScenario!W615</f>
        <v>1</v>
      </c>
      <c r="X615" s="154" t="b">
        <f>Scenario!X921=OrigScenario!X615</f>
        <v>1</v>
      </c>
      <c r="Y615" s="154" t="b">
        <f>Scenario!Y921=OrigScenario!Y615</f>
        <v>1</v>
      </c>
      <c r="Z615" s="154" t="b">
        <f>Scenario!Z921=OrigScenario!Z615</f>
        <v>1</v>
      </c>
      <c r="AA615" s="154" t="b">
        <f>Scenario!AA921=OrigScenario!AA615</f>
        <v>1</v>
      </c>
      <c r="AB615" s="154" t="b">
        <f>Scenario!AB921=OrigScenario!AB615</f>
        <v>1</v>
      </c>
      <c r="AC615" s="154" t="b">
        <f>Scenario!AC921=OrigScenario!AC615</f>
        <v>1</v>
      </c>
      <c r="AD615" s="154" t="b">
        <f>Scenario!AD921=OrigScenario!AD615</f>
        <v>1</v>
      </c>
      <c r="AE615" s="154" t="b">
        <f>Scenario!AE921=OrigScenario!AE615</f>
        <v>1</v>
      </c>
      <c r="AF615" s="154" t="b">
        <f>Scenario!AF921=OrigScenario!AF615</f>
        <v>1</v>
      </c>
      <c r="AG615" s="154" t="b">
        <f>Scenario!AG921=OrigScenario!AG615</f>
        <v>1</v>
      </c>
      <c r="AH615" s="154" t="b">
        <f>Scenario!AH921=OrigScenario!AH615</f>
        <v>1</v>
      </c>
      <c r="AI615" s="154" t="b">
        <f>Scenario!AI921=OrigScenario!AI615</f>
        <v>1</v>
      </c>
      <c r="AJ615" s="154" t="b">
        <f>Scenario!AJ921=OrigScenario!AJ615</f>
        <v>1</v>
      </c>
      <c r="AK615" s="154" t="b">
        <f>Scenario!AK921=OrigScenario!AK615</f>
        <v>1</v>
      </c>
      <c r="AL615" s="154" t="b">
        <f>Scenario!AL921=OrigScenario!AL615</f>
        <v>1</v>
      </c>
      <c r="AM615" s="154" t="b">
        <f>Scenario!AM921=OrigScenario!AM615</f>
        <v>1</v>
      </c>
      <c r="AN615" s="154" t="b">
        <f>Scenario!AN921=OrigScenario!AN615</f>
        <v>1</v>
      </c>
      <c r="AO615" s="154" t="b">
        <f>Scenario!AO921=OrigScenario!AO615</f>
        <v>1</v>
      </c>
      <c r="AP615" s="154" t="b">
        <f>Scenario!AP921=OrigScenario!AP615</f>
        <v>1</v>
      </c>
      <c r="AQ615" s="154" t="b">
        <f>Scenario!AQ921=OrigScenario!AQ615</f>
        <v>1</v>
      </c>
      <c r="AR615" s="154" t="b">
        <f>Scenario!AR921=OrigScenario!AR615</f>
        <v>1</v>
      </c>
      <c r="AS615" s="154" t="b">
        <f>Scenario!AS921=OrigScenario!AS615</f>
        <v>1</v>
      </c>
      <c r="AT615" s="154" t="b">
        <f>Scenario!AT921=OrigScenario!AT615</f>
        <v>1</v>
      </c>
      <c r="AU615" s="154" t="b">
        <f>Scenario!AU921=OrigScenario!AU615</f>
        <v>1</v>
      </c>
      <c r="AV615" s="155" t="b">
        <f>Scenario!AV921=OrigScenario!AV615</f>
        <v>1</v>
      </c>
    </row>
    <row r="616" spans="2:48" x14ac:dyDescent="0.2">
      <c r="B616" s="2" t="b">
        <f>Scenario!B922=OrigScenario!B616</f>
        <v>1</v>
      </c>
      <c r="C616" s="154" t="b">
        <f>Scenario!C922=OrigScenario!C616</f>
        <v>1</v>
      </c>
      <c r="D616" s="154" t="b">
        <f>Scenario!D922=OrigScenario!D616</f>
        <v>1</v>
      </c>
      <c r="E616" s="154" t="b">
        <f>Scenario!E922=OrigScenario!E616</f>
        <v>1</v>
      </c>
      <c r="F616" s="154" t="b">
        <f>Scenario!F922=OrigScenario!F616</f>
        <v>1</v>
      </c>
      <c r="G616" s="154" t="b">
        <f>Scenario!G922=OrigScenario!G616</f>
        <v>1</v>
      </c>
      <c r="H616" s="154" t="b">
        <f>Scenario!H922=OrigScenario!H616</f>
        <v>1</v>
      </c>
      <c r="I616" s="154" t="b">
        <f>Scenario!I922=OrigScenario!I616</f>
        <v>1</v>
      </c>
      <c r="J616" s="154" t="b">
        <f>Scenario!J922=OrigScenario!J616</f>
        <v>1</v>
      </c>
      <c r="K616" s="154" t="b">
        <f>Scenario!K922=OrigScenario!K616</f>
        <v>1</v>
      </c>
      <c r="L616" s="154" t="b">
        <f>Scenario!L922=OrigScenario!L616</f>
        <v>1</v>
      </c>
      <c r="M616" s="154" t="b">
        <f>Scenario!M922=OrigScenario!M616</f>
        <v>1</v>
      </c>
      <c r="N616" s="154" t="b">
        <f>Scenario!N922=OrigScenario!N616</f>
        <v>1</v>
      </c>
      <c r="O616" s="154" t="b">
        <f>Scenario!O922=OrigScenario!O616</f>
        <v>1</v>
      </c>
      <c r="P616" s="154" t="b">
        <f>Scenario!P922=OrigScenario!P616</f>
        <v>1</v>
      </c>
      <c r="Q616" s="154" t="b">
        <f>Scenario!Q922=OrigScenario!Q616</f>
        <v>1</v>
      </c>
      <c r="R616" s="154" t="b">
        <f>Scenario!R922=OrigScenario!R616</f>
        <v>1</v>
      </c>
      <c r="S616" s="154" t="b">
        <f>Scenario!S922=OrigScenario!S616</f>
        <v>1</v>
      </c>
      <c r="T616" s="154" t="b">
        <f>Scenario!T922=OrigScenario!T616</f>
        <v>1</v>
      </c>
      <c r="U616" s="154" t="b">
        <f>Scenario!U922=OrigScenario!U616</f>
        <v>1</v>
      </c>
      <c r="V616" s="154" t="b">
        <f>Scenario!V922=OrigScenario!V616</f>
        <v>1</v>
      </c>
      <c r="W616" s="154" t="b">
        <f>Scenario!W922=OrigScenario!W616</f>
        <v>1</v>
      </c>
      <c r="X616" s="154" t="b">
        <f>Scenario!X922=OrigScenario!X616</f>
        <v>1</v>
      </c>
      <c r="Y616" s="154" t="b">
        <f>Scenario!Y922=OrigScenario!Y616</f>
        <v>1</v>
      </c>
      <c r="Z616" s="154" t="b">
        <f>Scenario!Z922=OrigScenario!Z616</f>
        <v>1</v>
      </c>
      <c r="AA616" s="154" t="b">
        <f>Scenario!AA922=OrigScenario!AA616</f>
        <v>1</v>
      </c>
      <c r="AB616" s="154" t="b">
        <f>Scenario!AB922=OrigScenario!AB616</f>
        <v>1</v>
      </c>
      <c r="AC616" s="154" t="b">
        <f>Scenario!AC922=OrigScenario!AC616</f>
        <v>1</v>
      </c>
      <c r="AD616" s="154" t="b">
        <f>Scenario!AD922=OrigScenario!AD616</f>
        <v>1</v>
      </c>
      <c r="AE616" s="154" t="b">
        <f>Scenario!AE922=OrigScenario!AE616</f>
        <v>1</v>
      </c>
      <c r="AF616" s="154" t="b">
        <f>Scenario!AF922=OrigScenario!AF616</f>
        <v>1</v>
      </c>
      <c r="AG616" s="154" t="b">
        <f>Scenario!AG922=OrigScenario!AG616</f>
        <v>1</v>
      </c>
      <c r="AH616" s="154" t="b">
        <f>Scenario!AH922=OrigScenario!AH616</f>
        <v>1</v>
      </c>
      <c r="AI616" s="154" t="b">
        <f>Scenario!AI922=OrigScenario!AI616</f>
        <v>1</v>
      </c>
      <c r="AJ616" s="154" t="b">
        <f>Scenario!AJ922=OrigScenario!AJ616</f>
        <v>1</v>
      </c>
      <c r="AK616" s="154" t="b">
        <f>Scenario!AK922=OrigScenario!AK616</f>
        <v>1</v>
      </c>
      <c r="AL616" s="154" t="b">
        <f>Scenario!AL922=OrigScenario!AL616</f>
        <v>1</v>
      </c>
      <c r="AM616" s="154" t="b">
        <f>Scenario!AM922=OrigScenario!AM616</f>
        <v>1</v>
      </c>
      <c r="AN616" s="154" t="b">
        <f>Scenario!AN922=OrigScenario!AN616</f>
        <v>1</v>
      </c>
      <c r="AO616" s="154" t="b">
        <f>Scenario!AO922=OrigScenario!AO616</f>
        <v>1</v>
      </c>
      <c r="AP616" s="154" t="b">
        <f>Scenario!AP922=OrigScenario!AP616</f>
        <v>1</v>
      </c>
      <c r="AQ616" s="154" t="b">
        <f>Scenario!AQ922=OrigScenario!AQ616</f>
        <v>1</v>
      </c>
      <c r="AR616" s="154" t="b">
        <f>Scenario!AR922=OrigScenario!AR616</f>
        <v>1</v>
      </c>
      <c r="AS616" s="154" t="b">
        <f>Scenario!AS922=OrigScenario!AS616</f>
        <v>1</v>
      </c>
      <c r="AT616" s="154" t="b">
        <f>Scenario!AT922=OrigScenario!AT616</f>
        <v>1</v>
      </c>
      <c r="AU616" s="154" t="b">
        <f>Scenario!AU922=OrigScenario!AU616</f>
        <v>1</v>
      </c>
      <c r="AV616" s="155" t="b">
        <f>Scenario!AV922=OrigScenario!AV616</f>
        <v>1</v>
      </c>
    </row>
    <row r="617" spans="2:48" x14ac:dyDescent="0.2">
      <c r="B617" s="2" t="b">
        <f>Scenario!B923=OrigScenario!B617</f>
        <v>1</v>
      </c>
      <c r="C617" s="156" t="b">
        <f>Scenario!C923=OrigScenario!C617</f>
        <v>1</v>
      </c>
      <c r="D617" s="156" t="b">
        <f>Scenario!D923=OrigScenario!D617</f>
        <v>1</v>
      </c>
      <c r="E617" s="156" t="b">
        <f>Scenario!E923=OrigScenario!E617</f>
        <v>1</v>
      </c>
      <c r="F617" s="156" t="b">
        <f>Scenario!F923=OrigScenario!F617</f>
        <v>1</v>
      </c>
      <c r="G617" s="156" t="b">
        <f>Scenario!G923=OrigScenario!G617</f>
        <v>1</v>
      </c>
      <c r="H617" s="156" t="b">
        <f>Scenario!H923=OrigScenario!H617</f>
        <v>1</v>
      </c>
      <c r="I617" s="156" t="b">
        <f>Scenario!I923=OrigScenario!I617</f>
        <v>1</v>
      </c>
      <c r="J617" s="156" t="b">
        <f>Scenario!J923=OrigScenario!J617</f>
        <v>1</v>
      </c>
      <c r="K617" s="156" t="b">
        <f>Scenario!K923=OrigScenario!K617</f>
        <v>1</v>
      </c>
      <c r="L617" s="156" t="b">
        <f>Scenario!L923=OrigScenario!L617</f>
        <v>1</v>
      </c>
      <c r="M617" s="156" t="b">
        <f>Scenario!M923=OrigScenario!M617</f>
        <v>1</v>
      </c>
      <c r="N617" s="156" t="b">
        <f>Scenario!N923=OrigScenario!N617</f>
        <v>1</v>
      </c>
      <c r="O617" s="156" t="b">
        <f>Scenario!O923=OrigScenario!O617</f>
        <v>1</v>
      </c>
      <c r="P617" s="156" t="b">
        <f>Scenario!P923=OrigScenario!P617</f>
        <v>1</v>
      </c>
      <c r="Q617" s="156" t="b">
        <f>Scenario!Q923=OrigScenario!Q617</f>
        <v>1</v>
      </c>
      <c r="R617" s="156" t="b">
        <f>Scenario!R923=OrigScenario!R617</f>
        <v>1</v>
      </c>
      <c r="S617" s="156" t="b">
        <f>Scenario!S923=OrigScenario!S617</f>
        <v>1</v>
      </c>
      <c r="T617" s="156" t="b">
        <f>Scenario!T923=OrigScenario!T617</f>
        <v>1</v>
      </c>
      <c r="U617" s="156" t="b">
        <f>Scenario!U923=OrigScenario!U617</f>
        <v>1</v>
      </c>
      <c r="V617" s="156" t="b">
        <f>Scenario!V923=OrigScenario!V617</f>
        <v>1</v>
      </c>
      <c r="W617" s="156" t="b">
        <f>Scenario!W923=OrigScenario!W617</f>
        <v>1</v>
      </c>
      <c r="X617" s="156" t="b">
        <f>Scenario!X923=OrigScenario!X617</f>
        <v>1</v>
      </c>
      <c r="Y617" s="156" t="b">
        <f>Scenario!Y923=OrigScenario!Y617</f>
        <v>1</v>
      </c>
      <c r="Z617" s="156" t="b">
        <f>Scenario!Z923=OrigScenario!Z617</f>
        <v>1</v>
      </c>
      <c r="AA617" s="156" t="b">
        <f>Scenario!AA923=OrigScenario!AA617</f>
        <v>1</v>
      </c>
      <c r="AB617" s="156" t="b">
        <f>Scenario!AB923=OrigScenario!AB617</f>
        <v>1</v>
      </c>
      <c r="AC617" s="156" t="b">
        <f>Scenario!AC923=OrigScenario!AC617</f>
        <v>1</v>
      </c>
      <c r="AD617" s="156" t="b">
        <f>Scenario!AD923=OrigScenario!AD617</f>
        <v>1</v>
      </c>
      <c r="AE617" s="156" t="b">
        <f>Scenario!AE923=OrigScenario!AE617</f>
        <v>1</v>
      </c>
      <c r="AF617" s="156" t="b">
        <f>Scenario!AF923=OrigScenario!AF617</f>
        <v>1</v>
      </c>
      <c r="AG617" s="156" t="b">
        <f>Scenario!AG923=OrigScenario!AG617</f>
        <v>1</v>
      </c>
      <c r="AH617" s="156" t="b">
        <f>Scenario!AH923=OrigScenario!AH617</f>
        <v>1</v>
      </c>
      <c r="AI617" s="156" t="b">
        <f>Scenario!AI923=OrigScenario!AI617</f>
        <v>1</v>
      </c>
      <c r="AJ617" s="156" t="b">
        <f>Scenario!AJ923=OrigScenario!AJ617</f>
        <v>1</v>
      </c>
      <c r="AK617" s="156" t="b">
        <f>Scenario!AK923=OrigScenario!AK617</f>
        <v>1</v>
      </c>
      <c r="AL617" s="156" t="b">
        <f>Scenario!AL923=OrigScenario!AL617</f>
        <v>1</v>
      </c>
      <c r="AM617" s="156" t="b">
        <f>Scenario!AM923=OrigScenario!AM617</f>
        <v>1</v>
      </c>
      <c r="AN617" s="156" t="b">
        <f>Scenario!AN923=OrigScenario!AN617</f>
        <v>1</v>
      </c>
      <c r="AO617" s="156" t="b">
        <f>Scenario!AO923=OrigScenario!AO617</f>
        <v>1</v>
      </c>
      <c r="AP617" s="156" t="b">
        <f>Scenario!AP923=OrigScenario!AP617</f>
        <v>1</v>
      </c>
      <c r="AQ617" s="156" t="b">
        <f>Scenario!AQ923=OrigScenario!AQ617</f>
        <v>1</v>
      </c>
      <c r="AR617" s="156" t="b">
        <f>Scenario!AR923=OrigScenario!AR617</f>
        <v>1</v>
      </c>
      <c r="AS617" s="156" t="b">
        <f>Scenario!AS923=OrigScenario!AS617</f>
        <v>1</v>
      </c>
      <c r="AT617" s="156" t="b">
        <f>Scenario!AT923=OrigScenario!AT617</f>
        <v>1</v>
      </c>
      <c r="AU617" s="156" t="b">
        <f>Scenario!AU923=OrigScenario!AU617</f>
        <v>1</v>
      </c>
      <c r="AV617" s="157" t="b">
        <f>Scenario!AV923=OrigScenario!AV617</f>
        <v>1</v>
      </c>
    </row>
    <row r="618" spans="2:48" x14ac:dyDescent="0.2">
      <c r="B618" s="2" t="b">
        <f>Scenario!B924=OrigScenario!B618</f>
        <v>1</v>
      </c>
      <c r="C618" s="156" t="b">
        <f>Scenario!C924=OrigScenario!C618</f>
        <v>1</v>
      </c>
      <c r="D618" s="156" t="b">
        <f>Scenario!D924=OrigScenario!D618</f>
        <v>1</v>
      </c>
      <c r="E618" s="156" t="b">
        <f>Scenario!E924=OrigScenario!E618</f>
        <v>1</v>
      </c>
      <c r="F618" s="156" t="b">
        <f>Scenario!F924=OrigScenario!F618</f>
        <v>1</v>
      </c>
      <c r="G618" s="156" t="b">
        <f>Scenario!G924=OrigScenario!G618</f>
        <v>1</v>
      </c>
      <c r="H618" s="156" t="b">
        <f>Scenario!H924=OrigScenario!H618</f>
        <v>1</v>
      </c>
      <c r="I618" s="156" t="b">
        <f>Scenario!I924=OrigScenario!I618</f>
        <v>1</v>
      </c>
      <c r="J618" s="156" t="b">
        <f>Scenario!J924=OrigScenario!J618</f>
        <v>1</v>
      </c>
      <c r="K618" s="156" t="b">
        <f>Scenario!K924=OrigScenario!K618</f>
        <v>1</v>
      </c>
      <c r="L618" s="156" t="b">
        <f>Scenario!L924=OrigScenario!L618</f>
        <v>1</v>
      </c>
      <c r="M618" s="156" t="b">
        <f>Scenario!M924=OrigScenario!M618</f>
        <v>1</v>
      </c>
      <c r="N618" s="156" t="b">
        <f>Scenario!N924=OrigScenario!N618</f>
        <v>1</v>
      </c>
      <c r="O618" s="156" t="b">
        <f>Scenario!O924=OrigScenario!O618</f>
        <v>1</v>
      </c>
      <c r="P618" s="156" t="b">
        <f>Scenario!P924=OrigScenario!P618</f>
        <v>1</v>
      </c>
      <c r="Q618" s="156" t="b">
        <f>Scenario!Q924=OrigScenario!Q618</f>
        <v>1</v>
      </c>
      <c r="R618" s="156" t="b">
        <f>Scenario!R924=OrigScenario!R618</f>
        <v>1</v>
      </c>
      <c r="S618" s="156" t="b">
        <f>Scenario!S924=OrigScenario!S618</f>
        <v>1</v>
      </c>
      <c r="T618" s="156" t="b">
        <f>Scenario!T924=OrigScenario!T618</f>
        <v>1</v>
      </c>
      <c r="U618" s="156" t="b">
        <f>Scenario!U924=OrigScenario!U618</f>
        <v>1</v>
      </c>
      <c r="V618" s="156" t="b">
        <f>Scenario!V924=OrigScenario!V618</f>
        <v>1</v>
      </c>
      <c r="W618" s="156" t="b">
        <f>Scenario!W924=OrigScenario!W618</f>
        <v>1</v>
      </c>
      <c r="X618" s="156" t="b">
        <f>Scenario!X924=OrigScenario!X618</f>
        <v>1</v>
      </c>
      <c r="Y618" s="156" t="b">
        <f>Scenario!Y924=OrigScenario!Y618</f>
        <v>1</v>
      </c>
      <c r="Z618" s="156" t="b">
        <f>Scenario!Z924=OrigScenario!Z618</f>
        <v>1</v>
      </c>
      <c r="AA618" s="156" t="b">
        <f>Scenario!AA924=OrigScenario!AA618</f>
        <v>1</v>
      </c>
      <c r="AB618" s="156" t="b">
        <f>Scenario!AB924=OrigScenario!AB618</f>
        <v>1</v>
      </c>
      <c r="AC618" s="156" t="b">
        <f>Scenario!AC924=OrigScenario!AC618</f>
        <v>1</v>
      </c>
      <c r="AD618" s="156" t="b">
        <f>Scenario!AD924=OrigScenario!AD618</f>
        <v>1</v>
      </c>
      <c r="AE618" s="156" t="b">
        <f>Scenario!AE924=OrigScenario!AE618</f>
        <v>1</v>
      </c>
      <c r="AF618" s="156" t="b">
        <f>Scenario!AF924=OrigScenario!AF618</f>
        <v>1</v>
      </c>
      <c r="AG618" s="156" t="b">
        <f>Scenario!AG924=OrigScenario!AG618</f>
        <v>1</v>
      </c>
      <c r="AH618" s="156" t="b">
        <f>Scenario!AH924=OrigScenario!AH618</f>
        <v>1</v>
      </c>
      <c r="AI618" s="156" t="b">
        <f>Scenario!AI924=OrigScenario!AI618</f>
        <v>1</v>
      </c>
      <c r="AJ618" s="156" t="b">
        <f>Scenario!AJ924=OrigScenario!AJ618</f>
        <v>1</v>
      </c>
      <c r="AK618" s="156" t="b">
        <f>Scenario!AK924=OrigScenario!AK618</f>
        <v>1</v>
      </c>
      <c r="AL618" s="156" t="b">
        <f>Scenario!AL924=OrigScenario!AL618</f>
        <v>1</v>
      </c>
      <c r="AM618" s="156" t="b">
        <f>Scenario!AM924=OrigScenario!AM618</f>
        <v>1</v>
      </c>
      <c r="AN618" s="156" t="b">
        <f>Scenario!AN924=OrigScenario!AN618</f>
        <v>1</v>
      </c>
      <c r="AO618" s="156" t="b">
        <f>Scenario!AO924=OrigScenario!AO618</f>
        <v>1</v>
      </c>
      <c r="AP618" s="156" t="b">
        <f>Scenario!AP924=OrigScenario!AP618</f>
        <v>1</v>
      </c>
      <c r="AQ618" s="156" t="b">
        <f>Scenario!AQ924=OrigScenario!AQ618</f>
        <v>1</v>
      </c>
      <c r="AR618" s="156" t="b">
        <f>Scenario!AR924=OrigScenario!AR618</f>
        <v>1</v>
      </c>
      <c r="AS618" s="156" t="b">
        <f>Scenario!AS924=OrigScenario!AS618</f>
        <v>1</v>
      </c>
      <c r="AT618" s="156" t="b">
        <f>Scenario!AT924=OrigScenario!AT618</f>
        <v>1</v>
      </c>
      <c r="AU618" s="156" t="b">
        <f>Scenario!AU924=OrigScenario!AU618</f>
        <v>1</v>
      </c>
      <c r="AV618" s="157" t="b">
        <f>Scenario!AV924=OrigScenario!AV618</f>
        <v>1</v>
      </c>
    </row>
    <row r="619" spans="2:48" ht="13.5" thickBot="1" x14ac:dyDescent="0.25">
      <c r="B619" s="341" t="b">
        <f>Scenario!B925=OrigScenario!B619</f>
        <v>0</v>
      </c>
      <c r="C619" s="342" t="b">
        <f>Scenario!C925=OrigScenario!C619</f>
        <v>1</v>
      </c>
      <c r="D619" s="342" t="b">
        <f>Scenario!D925=OrigScenario!D619</f>
        <v>1</v>
      </c>
      <c r="E619" s="342" t="b">
        <f>Scenario!E925=OrigScenario!E619</f>
        <v>1</v>
      </c>
      <c r="F619" s="342" t="b">
        <f>Scenario!F925=OrigScenario!F619</f>
        <v>1</v>
      </c>
      <c r="G619" s="342" t="b">
        <f>Scenario!G925=OrigScenario!G619</f>
        <v>1</v>
      </c>
      <c r="H619" s="342" t="b">
        <f>Scenario!H925=OrigScenario!H619</f>
        <v>1</v>
      </c>
      <c r="I619" s="342" t="b">
        <f>Scenario!I925=OrigScenario!I619</f>
        <v>1</v>
      </c>
      <c r="J619" s="342" t="b">
        <f>Scenario!J925=OrigScenario!J619</f>
        <v>1</v>
      </c>
      <c r="K619" s="342" t="b">
        <f>Scenario!K925=OrigScenario!K619</f>
        <v>1</v>
      </c>
      <c r="L619" s="342" t="b">
        <f>Scenario!L925=OrigScenario!L619</f>
        <v>1</v>
      </c>
      <c r="M619" s="342" t="b">
        <f>Scenario!M925=OrigScenario!M619</f>
        <v>1</v>
      </c>
      <c r="N619" s="342" t="b">
        <f>Scenario!N925=OrigScenario!N619</f>
        <v>1</v>
      </c>
      <c r="O619" s="342" t="b">
        <f>Scenario!O925=OrigScenario!O619</f>
        <v>1</v>
      </c>
      <c r="P619" s="342" t="b">
        <f>Scenario!P925=OrigScenario!P619</f>
        <v>1</v>
      </c>
      <c r="Q619" s="342" t="b">
        <f>Scenario!Q925=OrigScenario!Q619</f>
        <v>1</v>
      </c>
      <c r="R619" s="342" t="b">
        <f>Scenario!R925=OrigScenario!R619</f>
        <v>1</v>
      </c>
      <c r="S619" s="342" t="b">
        <f>Scenario!S925=OrigScenario!S619</f>
        <v>1</v>
      </c>
      <c r="T619" s="342" t="b">
        <f>Scenario!T925=OrigScenario!T619</f>
        <v>1</v>
      </c>
      <c r="U619" s="342" t="b">
        <f>Scenario!U925=OrigScenario!U619</f>
        <v>1</v>
      </c>
      <c r="V619" s="342" t="b">
        <f>Scenario!V925=OrigScenario!V619</f>
        <v>1</v>
      </c>
      <c r="W619" s="342" t="b">
        <f>Scenario!W925=OrigScenario!W619</f>
        <v>1</v>
      </c>
      <c r="X619" s="342" t="b">
        <f>Scenario!X925=OrigScenario!X619</f>
        <v>1</v>
      </c>
      <c r="Y619" s="342" t="b">
        <f>Scenario!Y925=OrigScenario!Y619</f>
        <v>1</v>
      </c>
      <c r="Z619" s="342" t="b">
        <f>Scenario!Z925=OrigScenario!Z619</f>
        <v>1</v>
      </c>
      <c r="AA619" s="342" t="b">
        <f>Scenario!AA925=OrigScenario!AA619</f>
        <v>1</v>
      </c>
      <c r="AB619" s="342" t="b">
        <f>Scenario!AB925=OrigScenario!AB619</f>
        <v>1</v>
      </c>
      <c r="AC619" s="342" t="b">
        <f>Scenario!AC925=OrigScenario!AC619</f>
        <v>1</v>
      </c>
      <c r="AD619" s="342" t="b">
        <f>Scenario!AD925=OrigScenario!AD619</f>
        <v>1</v>
      </c>
      <c r="AE619" s="342" t="b">
        <f>Scenario!AE925=OrigScenario!AE619</f>
        <v>1</v>
      </c>
      <c r="AF619" s="342" t="b">
        <f>Scenario!AF925=OrigScenario!AF619</f>
        <v>1</v>
      </c>
      <c r="AG619" s="342" t="b">
        <f>Scenario!AG925=OrigScenario!AG619</f>
        <v>1</v>
      </c>
      <c r="AH619" s="342" t="b">
        <f>Scenario!AH925=OrigScenario!AH619</f>
        <v>1</v>
      </c>
      <c r="AI619" s="342" t="b">
        <f>Scenario!AI925=OrigScenario!AI619</f>
        <v>1</v>
      </c>
      <c r="AJ619" s="342" t="b">
        <f>Scenario!AJ925=OrigScenario!AJ619</f>
        <v>1</v>
      </c>
      <c r="AK619" s="342" t="b">
        <f>Scenario!AK925=OrigScenario!AK619</f>
        <v>1</v>
      </c>
      <c r="AL619" s="342" t="b">
        <f>Scenario!AL925=OrigScenario!AL619</f>
        <v>1</v>
      </c>
      <c r="AM619" s="342" t="b">
        <f>Scenario!AM925=OrigScenario!AM619</f>
        <v>1</v>
      </c>
      <c r="AN619" s="342" t="b">
        <f>Scenario!AN925=OrigScenario!AN619</f>
        <v>1</v>
      </c>
      <c r="AO619" s="342" t="b">
        <f>Scenario!AO925=OrigScenario!AO619</f>
        <v>1</v>
      </c>
      <c r="AP619" s="342" t="b">
        <f>Scenario!AP925=OrigScenario!AP619</f>
        <v>1</v>
      </c>
      <c r="AQ619" s="342" t="b">
        <f>Scenario!AQ925=OrigScenario!AQ619</f>
        <v>1</v>
      </c>
      <c r="AR619" s="342" t="b">
        <f>Scenario!AR925=OrigScenario!AR619</f>
        <v>1</v>
      </c>
      <c r="AS619" s="342" t="b">
        <f>Scenario!AS925=OrigScenario!AS619</f>
        <v>1</v>
      </c>
      <c r="AT619" s="342" t="b">
        <f>Scenario!AT925=OrigScenario!AT619</f>
        <v>1</v>
      </c>
      <c r="AU619" s="342" t="b">
        <f>Scenario!AU925=OrigScenario!AU619</f>
        <v>1</v>
      </c>
      <c r="AV619" s="343" t="b">
        <f>Scenario!AV925=OrigScenario!AV619</f>
        <v>1</v>
      </c>
    </row>
    <row r="620" spans="2:48" ht="14.25" thickTop="1" thickBot="1" x14ac:dyDescent="0.25">
      <c r="B620" t="b">
        <f>Scenario!B926=OrigScenario!B620</f>
        <v>1</v>
      </c>
      <c r="C620" t="b">
        <f>Scenario!C926=OrigScenario!C620</f>
        <v>1</v>
      </c>
      <c r="D620" t="b">
        <f>Scenario!D926=OrigScenario!D620</f>
        <v>1</v>
      </c>
      <c r="E620" t="b">
        <f>Scenario!E926=OrigScenario!E620</f>
        <v>1</v>
      </c>
      <c r="F620" t="b">
        <f>Scenario!F926=OrigScenario!F620</f>
        <v>1</v>
      </c>
      <c r="G620" t="b">
        <f>Scenario!G926=OrigScenario!G620</f>
        <v>1</v>
      </c>
      <c r="H620" t="b">
        <f>Scenario!H926=OrigScenario!H620</f>
        <v>1</v>
      </c>
      <c r="I620" t="b">
        <f>Scenario!I926=OrigScenario!I620</f>
        <v>1</v>
      </c>
      <c r="J620" t="b">
        <f>Scenario!J926=OrigScenario!J620</f>
        <v>1</v>
      </c>
      <c r="K620" t="b">
        <f>Scenario!K926=OrigScenario!K620</f>
        <v>1</v>
      </c>
      <c r="L620" t="b">
        <f>Scenario!L926=OrigScenario!L620</f>
        <v>1</v>
      </c>
      <c r="M620" t="b">
        <f>Scenario!M926=OrigScenario!M620</f>
        <v>1</v>
      </c>
      <c r="N620" t="b">
        <f>Scenario!N926=OrigScenario!N620</f>
        <v>1</v>
      </c>
      <c r="O620" t="b">
        <f>Scenario!O926=OrigScenario!O620</f>
        <v>1</v>
      </c>
      <c r="P620" t="b">
        <f>Scenario!P926=OrigScenario!P620</f>
        <v>1</v>
      </c>
      <c r="Q620" t="b">
        <f>Scenario!Q926=OrigScenario!Q620</f>
        <v>1</v>
      </c>
      <c r="R620" t="b">
        <f>Scenario!R926=OrigScenario!R620</f>
        <v>1</v>
      </c>
      <c r="S620" t="b">
        <f>Scenario!S926=OrigScenario!S620</f>
        <v>1</v>
      </c>
      <c r="T620" t="b">
        <f>Scenario!T926=OrigScenario!T620</f>
        <v>1</v>
      </c>
      <c r="U620" t="b">
        <f>Scenario!U926=OrigScenario!U620</f>
        <v>1</v>
      </c>
      <c r="V620" t="b">
        <f>Scenario!V926=OrigScenario!V620</f>
        <v>1</v>
      </c>
      <c r="W620" t="b">
        <f>Scenario!W926=OrigScenario!W620</f>
        <v>1</v>
      </c>
      <c r="X620" t="b">
        <f>Scenario!X926=OrigScenario!X620</f>
        <v>1</v>
      </c>
      <c r="Y620" t="b">
        <f>Scenario!Y926=OrigScenario!Y620</f>
        <v>1</v>
      </c>
      <c r="Z620" t="b">
        <f>Scenario!Z926=OrigScenario!Z620</f>
        <v>1</v>
      </c>
      <c r="AA620" t="b">
        <f>Scenario!AA926=OrigScenario!AA620</f>
        <v>1</v>
      </c>
      <c r="AB620" t="b">
        <f>Scenario!AB926=OrigScenario!AB620</f>
        <v>1</v>
      </c>
      <c r="AC620" t="b">
        <f>Scenario!AC926=OrigScenario!AC620</f>
        <v>1</v>
      </c>
      <c r="AD620" t="b">
        <f>Scenario!AD926=OrigScenario!AD620</f>
        <v>1</v>
      </c>
      <c r="AE620" t="b">
        <f>Scenario!AE926=OrigScenario!AE620</f>
        <v>1</v>
      </c>
      <c r="AF620" t="b">
        <f>Scenario!AF926=OrigScenario!AF620</f>
        <v>1</v>
      </c>
      <c r="AG620" t="b">
        <f>Scenario!AG926=OrigScenario!AG620</f>
        <v>1</v>
      </c>
      <c r="AH620" t="b">
        <f>Scenario!AH926=OrigScenario!AH620</f>
        <v>1</v>
      </c>
      <c r="AI620" t="b">
        <f>Scenario!AI926=OrigScenario!AI620</f>
        <v>1</v>
      </c>
      <c r="AJ620" t="b">
        <f>Scenario!AJ926=OrigScenario!AJ620</f>
        <v>1</v>
      </c>
      <c r="AK620" t="b">
        <f>Scenario!AK926=OrigScenario!AK620</f>
        <v>1</v>
      </c>
      <c r="AL620" t="b">
        <f>Scenario!AL926=OrigScenario!AL620</f>
        <v>1</v>
      </c>
      <c r="AM620" t="b">
        <f>Scenario!AM926=OrigScenario!AM620</f>
        <v>1</v>
      </c>
      <c r="AN620" t="b">
        <f>Scenario!AN926=OrigScenario!AN620</f>
        <v>1</v>
      </c>
      <c r="AO620" t="b">
        <f>Scenario!AO926=OrigScenario!AO620</f>
        <v>1</v>
      </c>
      <c r="AP620" t="b">
        <f>Scenario!AP926=OrigScenario!AP620</f>
        <v>1</v>
      </c>
      <c r="AQ620" t="b">
        <f>Scenario!AQ926=OrigScenario!AQ620</f>
        <v>1</v>
      </c>
      <c r="AR620" t="b">
        <f>Scenario!AR926=OrigScenario!AR620</f>
        <v>1</v>
      </c>
      <c r="AS620" t="b">
        <f>Scenario!AS926=OrigScenario!AS620</f>
        <v>1</v>
      </c>
      <c r="AT620" t="b">
        <f>Scenario!AT926=OrigScenario!AT620</f>
        <v>1</v>
      </c>
      <c r="AU620" t="b">
        <f>Scenario!AU926=OrigScenario!AU620</f>
        <v>1</v>
      </c>
      <c r="AV620" t="b">
        <f>Scenario!AV926=OrigScenario!AV620</f>
        <v>1</v>
      </c>
    </row>
    <row r="621" spans="2:48" ht="13.5" thickTop="1" x14ac:dyDescent="0.2">
      <c r="B621" s="332" t="b">
        <f>Scenario!B927=OrigScenario!B621</f>
        <v>1</v>
      </c>
      <c r="C621" s="333" t="b">
        <f>Scenario!C927=OrigScenario!C621</f>
        <v>1</v>
      </c>
      <c r="D621" s="333" t="b">
        <f>Scenario!D927=OrigScenario!D621</f>
        <v>1</v>
      </c>
      <c r="E621" s="333" t="b">
        <f>Scenario!E927=OrigScenario!E621</f>
        <v>1</v>
      </c>
      <c r="F621" s="333" t="b">
        <f>Scenario!F927=OrigScenario!F621</f>
        <v>1</v>
      </c>
      <c r="G621" s="333" t="b">
        <f>Scenario!G927=OrigScenario!G621</f>
        <v>1</v>
      </c>
      <c r="H621" s="333" t="b">
        <f>Scenario!H927=OrigScenario!H621</f>
        <v>1</v>
      </c>
      <c r="I621" s="333" t="b">
        <f>Scenario!I927=OrigScenario!I621</f>
        <v>1</v>
      </c>
      <c r="J621" s="333" t="b">
        <f>Scenario!J927=OrigScenario!J621</f>
        <v>1</v>
      </c>
      <c r="K621" s="333" t="b">
        <f>Scenario!K927=OrigScenario!K621</f>
        <v>1</v>
      </c>
      <c r="L621" s="333" t="b">
        <f>Scenario!L927=OrigScenario!L621</f>
        <v>1</v>
      </c>
      <c r="M621" s="333" t="b">
        <f>Scenario!M927=OrigScenario!M621</f>
        <v>1</v>
      </c>
      <c r="N621" s="333" t="b">
        <f>Scenario!N927=OrigScenario!N621</f>
        <v>1</v>
      </c>
      <c r="O621" s="333" t="b">
        <f>Scenario!O927=OrigScenario!O621</f>
        <v>1</v>
      </c>
      <c r="P621" s="333" t="b">
        <f>Scenario!P927=OrigScenario!P621</f>
        <v>1</v>
      </c>
      <c r="Q621" s="333" t="b">
        <f>Scenario!Q927=OrigScenario!Q621</f>
        <v>1</v>
      </c>
      <c r="R621" s="333" t="b">
        <f>Scenario!R927=OrigScenario!R621</f>
        <v>1</v>
      </c>
      <c r="S621" s="333" t="b">
        <f>Scenario!S927=OrigScenario!S621</f>
        <v>1</v>
      </c>
      <c r="T621" s="333" t="b">
        <f>Scenario!T927=OrigScenario!T621</f>
        <v>1</v>
      </c>
      <c r="U621" s="333" t="b">
        <f>Scenario!U927=OrigScenario!U621</f>
        <v>1</v>
      </c>
      <c r="V621" s="333" t="b">
        <f>Scenario!V927=OrigScenario!V621</f>
        <v>1</v>
      </c>
      <c r="W621" s="333" t="b">
        <f>Scenario!W927=OrigScenario!W621</f>
        <v>1</v>
      </c>
      <c r="X621" s="333" t="b">
        <f>Scenario!X927=OrigScenario!X621</f>
        <v>1</v>
      </c>
      <c r="Y621" s="333" t="b">
        <f>Scenario!Y927=OrigScenario!Y621</f>
        <v>1</v>
      </c>
      <c r="Z621" s="333" t="b">
        <f>Scenario!Z927=OrigScenario!Z621</f>
        <v>1</v>
      </c>
      <c r="AA621" s="333" t="b">
        <f>Scenario!AA927=OrigScenario!AA621</f>
        <v>1</v>
      </c>
      <c r="AB621" s="333" t="b">
        <f>Scenario!AB927=OrigScenario!AB621</f>
        <v>1</v>
      </c>
      <c r="AC621" s="333" t="b">
        <f>Scenario!AC927=OrigScenario!AC621</f>
        <v>1</v>
      </c>
      <c r="AD621" s="333" t="b">
        <f>Scenario!AD927=OrigScenario!AD621</f>
        <v>1</v>
      </c>
      <c r="AE621" s="333" t="b">
        <f>Scenario!AE927=OrigScenario!AE621</f>
        <v>1</v>
      </c>
      <c r="AF621" s="333" t="b">
        <f>Scenario!AF927=OrigScenario!AF621</f>
        <v>1</v>
      </c>
      <c r="AG621" s="333" t="b">
        <f>Scenario!AG927=OrigScenario!AG621</f>
        <v>1</v>
      </c>
      <c r="AH621" s="333" t="b">
        <f>Scenario!AH927=OrigScenario!AH621</f>
        <v>1</v>
      </c>
      <c r="AI621" s="333" t="b">
        <f>Scenario!AI927=OrigScenario!AI621</f>
        <v>1</v>
      </c>
      <c r="AJ621" s="333" t="b">
        <f>Scenario!AJ927=OrigScenario!AJ621</f>
        <v>1</v>
      </c>
      <c r="AK621" s="333" t="b">
        <f>Scenario!AK927=OrigScenario!AK621</f>
        <v>1</v>
      </c>
      <c r="AL621" s="333" t="b">
        <f>Scenario!AL927=OrigScenario!AL621</f>
        <v>1</v>
      </c>
      <c r="AM621" s="333" t="b">
        <f>Scenario!AM927=OrigScenario!AM621</f>
        <v>1</v>
      </c>
      <c r="AN621" s="333" t="b">
        <f>Scenario!AN927=OrigScenario!AN621</f>
        <v>1</v>
      </c>
      <c r="AO621" s="333" t="b">
        <f>Scenario!AO927=OrigScenario!AO621</f>
        <v>1</v>
      </c>
      <c r="AP621" s="333" t="b">
        <f>Scenario!AP927=OrigScenario!AP621</f>
        <v>1</v>
      </c>
      <c r="AQ621" s="333" t="b">
        <f>Scenario!AQ927=OrigScenario!AQ621</f>
        <v>1</v>
      </c>
      <c r="AR621" s="333" t="b">
        <f>Scenario!AR927=OrigScenario!AR621</f>
        <v>1</v>
      </c>
      <c r="AS621" s="333" t="b">
        <f>Scenario!AS927=OrigScenario!AS621</f>
        <v>1</v>
      </c>
      <c r="AT621" s="333" t="b">
        <f>Scenario!AT927=OrigScenario!AT621</f>
        <v>1</v>
      </c>
      <c r="AU621" s="333" t="b">
        <f>Scenario!AU927=OrigScenario!AU621</f>
        <v>1</v>
      </c>
      <c r="AV621" s="334" t="b">
        <f>Scenario!AV927=OrigScenario!AV621</f>
        <v>1</v>
      </c>
    </row>
    <row r="622" spans="2:48" x14ac:dyDescent="0.2">
      <c r="B622" s="2" t="b">
        <f>Scenario!B928=OrigScenario!B622</f>
        <v>1</v>
      </c>
      <c r="C622" s="3" t="b">
        <f>Scenario!C928=OrigScenario!C622</f>
        <v>1</v>
      </c>
      <c r="D622" s="3" t="b">
        <f>Scenario!D928=OrigScenario!D622</f>
        <v>1</v>
      </c>
      <c r="E622" s="3" t="b">
        <f>Scenario!E928=OrigScenario!E622</f>
        <v>1</v>
      </c>
      <c r="F622" s="3" t="b">
        <f>Scenario!F928=OrigScenario!F622</f>
        <v>1</v>
      </c>
      <c r="G622" s="3" t="b">
        <f>Scenario!G928=OrigScenario!G622</f>
        <v>1</v>
      </c>
      <c r="H622" s="3" t="b">
        <f>Scenario!H928=OrigScenario!H622</f>
        <v>1</v>
      </c>
      <c r="I622" s="3" t="b">
        <f>Scenario!I928=OrigScenario!I622</f>
        <v>1</v>
      </c>
      <c r="J622" s="3" t="b">
        <f>Scenario!J928=OrigScenario!J622</f>
        <v>1</v>
      </c>
      <c r="K622" s="3" t="b">
        <f>Scenario!K928=OrigScenario!K622</f>
        <v>1</v>
      </c>
      <c r="L622" s="3" t="b">
        <f>Scenario!L928=OrigScenario!L622</f>
        <v>1</v>
      </c>
      <c r="M622" s="3" t="b">
        <f>Scenario!M928=OrigScenario!M622</f>
        <v>1</v>
      </c>
      <c r="N622" s="3" t="b">
        <f>Scenario!N928=OrigScenario!N622</f>
        <v>1</v>
      </c>
      <c r="O622" s="3" t="b">
        <f>Scenario!O928=OrigScenario!O622</f>
        <v>1</v>
      </c>
      <c r="P622" s="3" t="b">
        <f>Scenario!P928=OrigScenario!P622</f>
        <v>1</v>
      </c>
      <c r="Q622" s="3" t="b">
        <f>Scenario!Q928=OrigScenario!Q622</f>
        <v>1</v>
      </c>
      <c r="R622" s="3" t="b">
        <f>Scenario!R928=OrigScenario!R622</f>
        <v>1</v>
      </c>
      <c r="S622" s="3" t="b">
        <f>Scenario!S928=OrigScenario!S622</f>
        <v>1</v>
      </c>
      <c r="T622" s="3" t="b">
        <f>Scenario!T928=OrigScenario!T622</f>
        <v>1</v>
      </c>
      <c r="U622" s="3" t="b">
        <f>Scenario!U928=OrigScenario!U622</f>
        <v>1</v>
      </c>
      <c r="V622" s="3" t="b">
        <f>Scenario!V928=OrigScenario!V622</f>
        <v>1</v>
      </c>
      <c r="W622" s="3" t="b">
        <f>Scenario!W928=OrigScenario!W622</f>
        <v>1</v>
      </c>
      <c r="X622" s="3" t="b">
        <f>Scenario!X928=OrigScenario!X622</f>
        <v>1</v>
      </c>
      <c r="Y622" s="3" t="b">
        <f>Scenario!Y928=OrigScenario!Y622</f>
        <v>1</v>
      </c>
      <c r="Z622" s="3" t="b">
        <f>Scenario!Z928=OrigScenario!Z622</f>
        <v>1</v>
      </c>
      <c r="AA622" s="3" t="b">
        <f>Scenario!AA928=OrigScenario!AA622</f>
        <v>1</v>
      </c>
      <c r="AB622" s="3" t="b">
        <f>Scenario!AB928=OrigScenario!AB622</f>
        <v>1</v>
      </c>
      <c r="AC622" s="3" t="b">
        <f>Scenario!AC928=OrigScenario!AC622</f>
        <v>1</v>
      </c>
      <c r="AD622" s="3" t="b">
        <f>Scenario!AD928=OrigScenario!AD622</f>
        <v>1</v>
      </c>
      <c r="AE622" s="3" t="b">
        <f>Scenario!AE928=OrigScenario!AE622</f>
        <v>1</v>
      </c>
      <c r="AF622" s="3" t="b">
        <f>Scenario!AF928=OrigScenario!AF622</f>
        <v>1</v>
      </c>
      <c r="AG622" s="3" t="b">
        <f>Scenario!AG928=OrigScenario!AG622</f>
        <v>1</v>
      </c>
      <c r="AH622" s="3" t="b">
        <f>Scenario!AH928=OrigScenario!AH622</f>
        <v>1</v>
      </c>
      <c r="AI622" s="3" t="b">
        <f>Scenario!AI928=OrigScenario!AI622</f>
        <v>1</v>
      </c>
      <c r="AJ622" s="3" t="b">
        <f>Scenario!AJ928=OrigScenario!AJ622</f>
        <v>1</v>
      </c>
      <c r="AK622" s="3" t="b">
        <f>Scenario!AK928=OrigScenario!AK622</f>
        <v>1</v>
      </c>
      <c r="AL622" s="3" t="b">
        <f>Scenario!AL928=OrigScenario!AL622</f>
        <v>1</v>
      </c>
      <c r="AM622" s="3" t="b">
        <f>Scenario!AM928=OrigScenario!AM622</f>
        <v>1</v>
      </c>
      <c r="AN622" s="3" t="b">
        <f>Scenario!AN928=OrigScenario!AN622</f>
        <v>1</v>
      </c>
      <c r="AO622" s="3" t="b">
        <f>Scenario!AO928=OrigScenario!AO622</f>
        <v>1</v>
      </c>
      <c r="AP622" s="3" t="b">
        <f>Scenario!AP928=OrigScenario!AP622</f>
        <v>1</v>
      </c>
      <c r="AQ622" s="3" t="b">
        <f>Scenario!AQ928=OrigScenario!AQ622</f>
        <v>1</v>
      </c>
      <c r="AR622" s="3" t="b">
        <f>Scenario!AR928=OrigScenario!AR622</f>
        <v>1</v>
      </c>
      <c r="AS622" s="3" t="b">
        <f>Scenario!AS928=OrigScenario!AS622</f>
        <v>1</v>
      </c>
      <c r="AT622" s="3" t="b">
        <f>Scenario!AT928=OrigScenario!AT622</f>
        <v>1</v>
      </c>
      <c r="AU622" s="3" t="b">
        <f>Scenario!AU928=OrigScenario!AU622</f>
        <v>1</v>
      </c>
      <c r="AV622" s="4" t="b">
        <f>Scenario!AV928=OrigScenario!AV622</f>
        <v>1</v>
      </c>
    </row>
    <row r="623" spans="2:48" x14ac:dyDescent="0.2">
      <c r="B623" s="2" t="b">
        <f>Scenario!B929=OrigScenario!B623</f>
        <v>1</v>
      </c>
      <c r="C623" s="162" t="b">
        <f>Scenario!C929=OrigScenario!C623</f>
        <v>0</v>
      </c>
      <c r="D623" s="154" t="b">
        <f>Scenario!D929=OrigScenario!D623</f>
        <v>0</v>
      </c>
      <c r="E623" s="154" t="b">
        <f>Scenario!E929=OrigScenario!E623</f>
        <v>0</v>
      </c>
      <c r="F623" s="154" t="b">
        <f>Scenario!F929=OrigScenario!F623</f>
        <v>0</v>
      </c>
      <c r="G623" s="154" t="b">
        <f>Scenario!G929=OrigScenario!G623</f>
        <v>0</v>
      </c>
      <c r="H623" s="154" t="b">
        <f>Scenario!H929=OrigScenario!H623</f>
        <v>0</v>
      </c>
      <c r="I623" s="154" t="b">
        <f>Scenario!I929=OrigScenario!I623</f>
        <v>0</v>
      </c>
      <c r="J623" s="154" t="b">
        <f>Scenario!J929=OrigScenario!J623</f>
        <v>0</v>
      </c>
      <c r="K623" s="154" t="b">
        <f>Scenario!K929=OrigScenario!K623</f>
        <v>0</v>
      </c>
      <c r="L623" s="154" t="b">
        <f>Scenario!L929=OrigScenario!L623</f>
        <v>0</v>
      </c>
      <c r="M623" s="154" t="b">
        <f>Scenario!M929=OrigScenario!M623</f>
        <v>0</v>
      </c>
      <c r="N623" s="154" t="b">
        <f>Scenario!N929=OrigScenario!N623</f>
        <v>0</v>
      </c>
      <c r="O623" s="154" t="b">
        <f>Scenario!O929=OrigScenario!O623</f>
        <v>0</v>
      </c>
      <c r="P623" s="154" t="b">
        <f>Scenario!P929=OrigScenario!P623</f>
        <v>0</v>
      </c>
      <c r="Q623" s="154" t="b">
        <f>Scenario!Q929=OrigScenario!Q623</f>
        <v>0</v>
      </c>
      <c r="R623" s="154" t="b">
        <f>Scenario!R929=OrigScenario!R623</f>
        <v>0</v>
      </c>
      <c r="S623" s="154" t="b">
        <f>Scenario!S929=OrigScenario!S623</f>
        <v>0</v>
      </c>
      <c r="T623" s="154" t="b">
        <f>Scenario!T929=OrigScenario!T623</f>
        <v>0</v>
      </c>
      <c r="U623" s="154" t="b">
        <f>Scenario!U929=OrigScenario!U623</f>
        <v>0</v>
      </c>
      <c r="V623" s="154" t="b">
        <f>Scenario!V929=OrigScenario!V623</f>
        <v>0</v>
      </c>
      <c r="W623" s="154" t="b">
        <f>Scenario!W929=OrigScenario!W623</f>
        <v>0</v>
      </c>
      <c r="X623" s="154" t="b">
        <f>Scenario!X929=OrigScenario!X623</f>
        <v>0</v>
      </c>
      <c r="Y623" s="154" t="b">
        <f>Scenario!Y929=OrigScenario!Y623</f>
        <v>0</v>
      </c>
      <c r="Z623" s="154" t="b">
        <f>Scenario!Z929=OrigScenario!Z623</f>
        <v>0</v>
      </c>
      <c r="AA623" s="154" t="b">
        <f>Scenario!AA929=OrigScenario!AA623</f>
        <v>0</v>
      </c>
      <c r="AB623" s="154" t="b">
        <f>Scenario!AB929=OrigScenario!AB623</f>
        <v>0</v>
      </c>
      <c r="AC623" s="154" t="b">
        <f>Scenario!AC929=OrigScenario!AC623</f>
        <v>0</v>
      </c>
      <c r="AD623" s="154" t="b">
        <f>Scenario!AD929=OrigScenario!AD623</f>
        <v>0</v>
      </c>
      <c r="AE623" s="154" t="b">
        <f>Scenario!AE929=OrigScenario!AE623</f>
        <v>0</v>
      </c>
      <c r="AF623" s="154" t="b">
        <f>Scenario!AF929=OrigScenario!AF623</f>
        <v>0</v>
      </c>
      <c r="AG623" s="154" t="b">
        <f>Scenario!AG929=OrigScenario!AG623</f>
        <v>0</v>
      </c>
      <c r="AH623" s="154" t="b">
        <f>Scenario!AH929=OrigScenario!AH623</f>
        <v>0</v>
      </c>
      <c r="AI623" s="154" t="b">
        <f>Scenario!AI929=OrigScenario!AI623</f>
        <v>0</v>
      </c>
      <c r="AJ623" s="154" t="b">
        <f>Scenario!AJ929=OrigScenario!AJ623</f>
        <v>0</v>
      </c>
      <c r="AK623" s="154" t="b">
        <f>Scenario!AK929=OrigScenario!AK623</f>
        <v>0</v>
      </c>
      <c r="AL623" s="154" t="b">
        <f>Scenario!AL929=OrigScenario!AL623</f>
        <v>0</v>
      </c>
      <c r="AM623" s="154" t="b">
        <f>Scenario!AM929=OrigScenario!AM623</f>
        <v>0</v>
      </c>
      <c r="AN623" s="154" t="b">
        <f>Scenario!AN929=OrigScenario!AN623</f>
        <v>0</v>
      </c>
      <c r="AO623" s="154" t="b">
        <f>Scenario!AO929=OrigScenario!AO623</f>
        <v>0</v>
      </c>
      <c r="AP623" s="154" t="b">
        <f>Scenario!AP929=OrigScenario!AP623</f>
        <v>0</v>
      </c>
      <c r="AQ623" s="154" t="b">
        <f>Scenario!AQ929=OrigScenario!AQ623</f>
        <v>0</v>
      </c>
      <c r="AR623" s="154" t="b">
        <f>Scenario!AR929=OrigScenario!AR623</f>
        <v>0</v>
      </c>
      <c r="AS623" s="154" t="b">
        <f>Scenario!AS929=OrigScenario!AS623</f>
        <v>0</v>
      </c>
      <c r="AT623" s="154" t="b">
        <f>Scenario!AT929=OrigScenario!AT623</f>
        <v>0</v>
      </c>
      <c r="AU623" s="154" t="b">
        <f>Scenario!AU929=OrigScenario!AU623</f>
        <v>0</v>
      </c>
      <c r="AV623" s="155" t="b">
        <f>Scenario!AV929=OrigScenario!AV623</f>
        <v>0</v>
      </c>
    </row>
    <row r="624" spans="2:48" x14ac:dyDescent="0.2">
      <c r="B624" s="2" t="b">
        <f>Scenario!B930=OrigScenario!B624</f>
        <v>1</v>
      </c>
      <c r="C624" s="154" t="b">
        <f>Scenario!C930=OrigScenario!C624</f>
        <v>0</v>
      </c>
      <c r="D624" s="154" t="b">
        <f>Scenario!D930=OrigScenario!D624</f>
        <v>0</v>
      </c>
      <c r="E624" s="154" t="b">
        <f>Scenario!E930=OrigScenario!E624</f>
        <v>0</v>
      </c>
      <c r="F624" s="154" t="b">
        <f>Scenario!F930=OrigScenario!F624</f>
        <v>0</v>
      </c>
      <c r="G624" s="154" t="b">
        <f>Scenario!G930=OrigScenario!G624</f>
        <v>0</v>
      </c>
      <c r="H624" s="154" t="b">
        <f>Scenario!H930=OrigScenario!H624</f>
        <v>0</v>
      </c>
      <c r="I624" s="154" t="b">
        <f>Scenario!I930=OrigScenario!I624</f>
        <v>0</v>
      </c>
      <c r="J624" s="154" t="b">
        <f>Scenario!J930=OrigScenario!J624</f>
        <v>0</v>
      </c>
      <c r="K624" s="154" t="b">
        <f>Scenario!K930=OrigScenario!K624</f>
        <v>0</v>
      </c>
      <c r="L624" s="154" t="b">
        <f>Scenario!L930=OrigScenario!L624</f>
        <v>0</v>
      </c>
      <c r="M624" s="154" t="b">
        <f>Scenario!M930=OrigScenario!M624</f>
        <v>0</v>
      </c>
      <c r="N624" s="154" t="b">
        <f>Scenario!N930=OrigScenario!N624</f>
        <v>0</v>
      </c>
      <c r="O624" s="154" t="b">
        <f>Scenario!O930=OrigScenario!O624</f>
        <v>0</v>
      </c>
      <c r="P624" s="154" t="b">
        <f>Scenario!P930=OrigScenario!P624</f>
        <v>0</v>
      </c>
      <c r="Q624" s="154" t="b">
        <f>Scenario!Q930=OrigScenario!Q624</f>
        <v>0</v>
      </c>
      <c r="R624" s="154" t="b">
        <f>Scenario!R930=OrigScenario!R624</f>
        <v>0</v>
      </c>
      <c r="S624" s="154" t="b">
        <f>Scenario!S930=OrigScenario!S624</f>
        <v>0</v>
      </c>
      <c r="T624" s="154" t="b">
        <f>Scenario!T930=OrigScenario!T624</f>
        <v>0</v>
      </c>
      <c r="U624" s="154" t="b">
        <f>Scenario!U930=OrigScenario!U624</f>
        <v>0</v>
      </c>
      <c r="V624" s="154" t="b">
        <f>Scenario!V930=OrigScenario!V624</f>
        <v>0</v>
      </c>
      <c r="W624" s="154" t="b">
        <f>Scenario!W930=OrigScenario!W624</f>
        <v>0</v>
      </c>
      <c r="X624" s="154" t="b">
        <f>Scenario!X930=OrigScenario!X624</f>
        <v>0</v>
      </c>
      <c r="Y624" s="154" t="b">
        <f>Scenario!Y930=OrigScenario!Y624</f>
        <v>0</v>
      </c>
      <c r="Z624" s="154" t="b">
        <f>Scenario!Z930=OrigScenario!Z624</f>
        <v>0</v>
      </c>
      <c r="AA624" s="154" t="b">
        <f>Scenario!AA930=OrigScenario!AA624</f>
        <v>0</v>
      </c>
      <c r="AB624" s="154" t="b">
        <f>Scenario!AB930=OrigScenario!AB624</f>
        <v>0</v>
      </c>
      <c r="AC624" s="154" t="b">
        <f>Scenario!AC930=OrigScenario!AC624</f>
        <v>0</v>
      </c>
      <c r="AD624" s="154" t="b">
        <f>Scenario!AD930=OrigScenario!AD624</f>
        <v>0</v>
      </c>
      <c r="AE624" s="154" t="b">
        <f>Scenario!AE930=OrigScenario!AE624</f>
        <v>0</v>
      </c>
      <c r="AF624" s="154" t="b">
        <f>Scenario!AF930=OrigScenario!AF624</f>
        <v>0</v>
      </c>
      <c r="AG624" s="154" t="b">
        <f>Scenario!AG930=OrigScenario!AG624</f>
        <v>0</v>
      </c>
      <c r="AH624" s="154" t="b">
        <f>Scenario!AH930=OrigScenario!AH624</f>
        <v>0</v>
      </c>
      <c r="AI624" s="154" t="b">
        <f>Scenario!AI930=OrigScenario!AI624</f>
        <v>0</v>
      </c>
      <c r="AJ624" s="154" t="b">
        <f>Scenario!AJ930=OrigScenario!AJ624</f>
        <v>0</v>
      </c>
      <c r="AK624" s="154" t="b">
        <f>Scenario!AK930=OrigScenario!AK624</f>
        <v>0</v>
      </c>
      <c r="AL624" s="154" t="b">
        <f>Scenario!AL930=OrigScenario!AL624</f>
        <v>0</v>
      </c>
      <c r="AM624" s="154" t="b">
        <f>Scenario!AM930=OrigScenario!AM624</f>
        <v>0</v>
      </c>
      <c r="AN624" s="154" t="b">
        <f>Scenario!AN930=OrigScenario!AN624</f>
        <v>0</v>
      </c>
      <c r="AO624" s="154" t="b">
        <f>Scenario!AO930=OrigScenario!AO624</f>
        <v>0</v>
      </c>
      <c r="AP624" s="154" t="b">
        <f>Scenario!AP930=OrigScenario!AP624</f>
        <v>0</v>
      </c>
      <c r="AQ624" s="154" t="b">
        <f>Scenario!AQ930=OrigScenario!AQ624</f>
        <v>0</v>
      </c>
      <c r="AR624" s="154" t="b">
        <f>Scenario!AR930=OrigScenario!AR624</f>
        <v>0</v>
      </c>
      <c r="AS624" s="154" t="b">
        <f>Scenario!AS930=OrigScenario!AS624</f>
        <v>0</v>
      </c>
      <c r="AT624" s="154" t="b">
        <f>Scenario!AT930=OrigScenario!AT624</f>
        <v>0</v>
      </c>
      <c r="AU624" s="154" t="b">
        <f>Scenario!AU930=OrigScenario!AU624</f>
        <v>0</v>
      </c>
      <c r="AV624" s="155" t="b">
        <f>Scenario!AV930=OrigScenario!AV624</f>
        <v>0</v>
      </c>
    </row>
    <row r="625" spans="2:48" x14ac:dyDescent="0.2">
      <c r="B625" s="2" t="b">
        <f>Scenario!B931=OrigScenario!B625</f>
        <v>1</v>
      </c>
      <c r="C625" s="154" t="b">
        <f>Scenario!C931=OrigScenario!C625</f>
        <v>0</v>
      </c>
      <c r="D625" s="154" t="b">
        <f>Scenario!D931=OrigScenario!D625</f>
        <v>0</v>
      </c>
      <c r="E625" s="154" t="b">
        <f>Scenario!E931=OrigScenario!E625</f>
        <v>0</v>
      </c>
      <c r="F625" s="154" t="b">
        <f>Scenario!F931=OrigScenario!F625</f>
        <v>0</v>
      </c>
      <c r="G625" s="154" t="b">
        <f>Scenario!G931=OrigScenario!G625</f>
        <v>0</v>
      </c>
      <c r="H625" s="154" t="b">
        <f>Scenario!H931=OrigScenario!H625</f>
        <v>0</v>
      </c>
      <c r="I625" s="154" t="b">
        <f>Scenario!I931=OrigScenario!I625</f>
        <v>0</v>
      </c>
      <c r="J625" s="154" t="b">
        <f>Scenario!J931=OrigScenario!J625</f>
        <v>0</v>
      </c>
      <c r="K625" s="154" t="b">
        <f>Scenario!K931=OrigScenario!K625</f>
        <v>0</v>
      </c>
      <c r="L625" s="154" t="b">
        <f>Scenario!L931=OrigScenario!L625</f>
        <v>0</v>
      </c>
      <c r="M625" s="154" t="b">
        <f>Scenario!M931=OrigScenario!M625</f>
        <v>0</v>
      </c>
      <c r="N625" s="154" t="b">
        <f>Scenario!N931=OrigScenario!N625</f>
        <v>0</v>
      </c>
      <c r="O625" s="154" t="b">
        <f>Scenario!O931=OrigScenario!O625</f>
        <v>0</v>
      </c>
      <c r="P625" s="154" t="b">
        <f>Scenario!P931=OrigScenario!P625</f>
        <v>0</v>
      </c>
      <c r="Q625" s="154" t="b">
        <f>Scenario!Q931=OrigScenario!Q625</f>
        <v>0</v>
      </c>
      <c r="R625" s="154" t="b">
        <f>Scenario!R931=OrigScenario!R625</f>
        <v>0</v>
      </c>
      <c r="S625" s="154" t="b">
        <f>Scenario!S931=OrigScenario!S625</f>
        <v>0</v>
      </c>
      <c r="T625" s="154" t="b">
        <f>Scenario!T931=OrigScenario!T625</f>
        <v>0</v>
      </c>
      <c r="U625" s="154" t="b">
        <f>Scenario!U931=OrigScenario!U625</f>
        <v>0</v>
      </c>
      <c r="V625" s="154" t="b">
        <f>Scenario!V931=OrigScenario!V625</f>
        <v>0</v>
      </c>
      <c r="W625" s="154" t="b">
        <f>Scenario!W931=OrigScenario!W625</f>
        <v>0</v>
      </c>
      <c r="X625" s="154" t="b">
        <f>Scenario!X931=OrigScenario!X625</f>
        <v>0</v>
      </c>
      <c r="Y625" s="154" t="b">
        <f>Scenario!Y931=OrigScenario!Y625</f>
        <v>0</v>
      </c>
      <c r="Z625" s="154" t="b">
        <f>Scenario!Z931=OrigScenario!Z625</f>
        <v>0</v>
      </c>
      <c r="AA625" s="154" t="b">
        <f>Scenario!AA931=OrigScenario!AA625</f>
        <v>0</v>
      </c>
      <c r="AB625" s="154" t="b">
        <f>Scenario!AB931=OrigScenario!AB625</f>
        <v>0</v>
      </c>
      <c r="AC625" s="154" t="b">
        <f>Scenario!AC931=OrigScenario!AC625</f>
        <v>0</v>
      </c>
      <c r="AD625" s="154" t="b">
        <f>Scenario!AD931=OrigScenario!AD625</f>
        <v>0</v>
      </c>
      <c r="AE625" s="154" t="b">
        <f>Scenario!AE931=OrigScenario!AE625</f>
        <v>0</v>
      </c>
      <c r="AF625" s="154" t="b">
        <f>Scenario!AF931=OrigScenario!AF625</f>
        <v>0</v>
      </c>
      <c r="AG625" s="154" t="b">
        <f>Scenario!AG931=OrigScenario!AG625</f>
        <v>0</v>
      </c>
      <c r="AH625" s="154" t="b">
        <f>Scenario!AH931=OrigScenario!AH625</f>
        <v>0</v>
      </c>
      <c r="AI625" s="154" t="b">
        <f>Scenario!AI931=OrigScenario!AI625</f>
        <v>0</v>
      </c>
      <c r="AJ625" s="154" t="b">
        <f>Scenario!AJ931=OrigScenario!AJ625</f>
        <v>0</v>
      </c>
      <c r="AK625" s="154" t="b">
        <f>Scenario!AK931=OrigScenario!AK625</f>
        <v>0</v>
      </c>
      <c r="AL625" s="154" t="b">
        <f>Scenario!AL931=OrigScenario!AL625</f>
        <v>0</v>
      </c>
      <c r="AM625" s="154" t="b">
        <f>Scenario!AM931=OrigScenario!AM625</f>
        <v>0</v>
      </c>
      <c r="AN625" s="154" t="b">
        <f>Scenario!AN931=OrigScenario!AN625</f>
        <v>0</v>
      </c>
      <c r="AO625" s="154" t="b">
        <f>Scenario!AO931=OrigScenario!AO625</f>
        <v>0</v>
      </c>
      <c r="AP625" s="154" t="b">
        <f>Scenario!AP931=OrigScenario!AP625</f>
        <v>0</v>
      </c>
      <c r="AQ625" s="154" t="b">
        <f>Scenario!AQ931=OrigScenario!AQ625</f>
        <v>0</v>
      </c>
      <c r="AR625" s="154" t="b">
        <f>Scenario!AR931=OrigScenario!AR625</f>
        <v>0</v>
      </c>
      <c r="AS625" s="154" t="b">
        <f>Scenario!AS931=OrigScenario!AS625</f>
        <v>0</v>
      </c>
      <c r="AT625" s="154" t="b">
        <f>Scenario!AT931=OrigScenario!AT625</f>
        <v>0</v>
      </c>
      <c r="AU625" s="154" t="b">
        <f>Scenario!AU931=OrigScenario!AU625</f>
        <v>0</v>
      </c>
      <c r="AV625" s="155" t="b">
        <f>Scenario!AV931=OrigScenario!AV625</f>
        <v>0</v>
      </c>
    </row>
    <row r="626" spans="2:48" x14ac:dyDescent="0.2">
      <c r="B626" s="2" t="b">
        <f>Scenario!B932=OrigScenario!B626</f>
        <v>1</v>
      </c>
      <c r="C626" s="154" t="b">
        <f>Scenario!C932=OrigScenario!C626</f>
        <v>0</v>
      </c>
      <c r="D626" s="154" t="b">
        <f>Scenario!D932=OrigScenario!D626</f>
        <v>0</v>
      </c>
      <c r="E626" s="154" t="b">
        <f>Scenario!E932=OrigScenario!E626</f>
        <v>0</v>
      </c>
      <c r="F626" s="154" t="b">
        <f>Scenario!F932=OrigScenario!F626</f>
        <v>0</v>
      </c>
      <c r="G626" s="154" t="b">
        <f>Scenario!G932=OrigScenario!G626</f>
        <v>0</v>
      </c>
      <c r="H626" s="154" t="b">
        <f>Scenario!H932=OrigScenario!H626</f>
        <v>0</v>
      </c>
      <c r="I626" s="154" t="b">
        <f>Scenario!I932=OrigScenario!I626</f>
        <v>0</v>
      </c>
      <c r="J626" s="154" t="b">
        <f>Scenario!J932=OrigScenario!J626</f>
        <v>0</v>
      </c>
      <c r="K626" s="154" t="b">
        <f>Scenario!K932=OrigScenario!K626</f>
        <v>0</v>
      </c>
      <c r="L626" s="154" t="b">
        <f>Scenario!L932=OrigScenario!L626</f>
        <v>0</v>
      </c>
      <c r="M626" s="154" t="b">
        <f>Scenario!M932=OrigScenario!M626</f>
        <v>0</v>
      </c>
      <c r="N626" s="154" t="b">
        <f>Scenario!N932=OrigScenario!N626</f>
        <v>0</v>
      </c>
      <c r="O626" s="154" t="b">
        <f>Scenario!O932=OrigScenario!O626</f>
        <v>0</v>
      </c>
      <c r="P626" s="154" t="b">
        <f>Scenario!P932=OrigScenario!P626</f>
        <v>0</v>
      </c>
      <c r="Q626" s="154" t="b">
        <f>Scenario!Q932=OrigScenario!Q626</f>
        <v>0</v>
      </c>
      <c r="R626" s="154" t="b">
        <f>Scenario!R932=OrigScenario!R626</f>
        <v>0</v>
      </c>
      <c r="S626" s="154" t="b">
        <f>Scenario!S932=OrigScenario!S626</f>
        <v>0</v>
      </c>
      <c r="T626" s="154" t="b">
        <f>Scenario!T932=OrigScenario!T626</f>
        <v>0</v>
      </c>
      <c r="U626" s="154" t="b">
        <f>Scenario!U932=OrigScenario!U626</f>
        <v>0</v>
      </c>
      <c r="V626" s="154" t="b">
        <f>Scenario!V932=OrigScenario!V626</f>
        <v>0</v>
      </c>
      <c r="W626" s="154" t="b">
        <f>Scenario!W932=OrigScenario!W626</f>
        <v>0</v>
      </c>
      <c r="X626" s="154" t="b">
        <f>Scenario!X932=OrigScenario!X626</f>
        <v>0</v>
      </c>
      <c r="Y626" s="154" t="b">
        <f>Scenario!Y932=OrigScenario!Y626</f>
        <v>0</v>
      </c>
      <c r="Z626" s="154" t="b">
        <f>Scenario!Z932=OrigScenario!Z626</f>
        <v>0</v>
      </c>
      <c r="AA626" s="154" t="b">
        <f>Scenario!AA932=OrigScenario!AA626</f>
        <v>0</v>
      </c>
      <c r="AB626" s="154" t="b">
        <f>Scenario!AB932=OrigScenario!AB626</f>
        <v>0</v>
      </c>
      <c r="AC626" s="154" t="b">
        <f>Scenario!AC932=OrigScenario!AC626</f>
        <v>0</v>
      </c>
      <c r="AD626" s="154" t="b">
        <f>Scenario!AD932=OrigScenario!AD626</f>
        <v>0</v>
      </c>
      <c r="AE626" s="154" t="b">
        <f>Scenario!AE932=OrigScenario!AE626</f>
        <v>0</v>
      </c>
      <c r="AF626" s="154" t="b">
        <f>Scenario!AF932=OrigScenario!AF626</f>
        <v>0</v>
      </c>
      <c r="AG626" s="154" t="b">
        <f>Scenario!AG932=OrigScenario!AG626</f>
        <v>0</v>
      </c>
      <c r="AH626" s="154" t="b">
        <f>Scenario!AH932=OrigScenario!AH626</f>
        <v>0</v>
      </c>
      <c r="AI626" s="154" t="b">
        <f>Scenario!AI932=OrigScenario!AI626</f>
        <v>0</v>
      </c>
      <c r="AJ626" s="154" t="b">
        <f>Scenario!AJ932=OrigScenario!AJ626</f>
        <v>0</v>
      </c>
      <c r="AK626" s="154" t="b">
        <f>Scenario!AK932=OrigScenario!AK626</f>
        <v>0</v>
      </c>
      <c r="AL626" s="154" t="b">
        <f>Scenario!AL932=OrigScenario!AL626</f>
        <v>0</v>
      </c>
      <c r="AM626" s="154" t="b">
        <f>Scenario!AM932=OrigScenario!AM626</f>
        <v>0</v>
      </c>
      <c r="AN626" s="154" t="b">
        <f>Scenario!AN932=OrigScenario!AN626</f>
        <v>0</v>
      </c>
      <c r="AO626" s="154" t="b">
        <f>Scenario!AO932=OrigScenario!AO626</f>
        <v>0</v>
      </c>
      <c r="AP626" s="154" t="b">
        <f>Scenario!AP932=OrigScenario!AP626</f>
        <v>0</v>
      </c>
      <c r="AQ626" s="154" t="b">
        <f>Scenario!AQ932=OrigScenario!AQ626</f>
        <v>0</v>
      </c>
      <c r="AR626" s="154" t="b">
        <f>Scenario!AR932=OrigScenario!AR626</f>
        <v>0</v>
      </c>
      <c r="AS626" s="154" t="b">
        <f>Scenario!AS932=OrigScenario!AS626</f>
        <v>0</v>
      </c>
      <c r="AT626" s="154" t="b">
        <f>Scenario!AT932=OrigScenario!AT626</f>
        <v>0</v>
      </c>
      <c r="AU626" s="154" t="b">
        <f>Scenario!AU932=OrigScenario!AU626</f>
        <v>0</v>
      </c>
      <c r="AV626" s="155" t="b">
        <f>Scenario!AV932=OrigScenario!AV626</f>
        <v>0</v>
      </c>
    </row>
    <row r="627" spans="2:48" x14ac:dyDescent="0.2">
      <c r="B627" s="2" t="b">
        <f>Scenario!B933=OrigScenario!B627</f>
        <v>1</v>
      </c>
      <c r="C627" s="154" t="b">
        <f>Scenario!C933=OrigScenario!C627</f>
        <v>0</v>
      </c>
      <c r="D627" s="154" t="b">
        <f>Scenario!D933=OrigScenario!D627</f>
        <v>0</v>
      </c>
      <c r="E627" s="154" t="b">
        <f>Scenario!E933=OrigScenario!E627</f>
        <v>0</v>
      </c>
      <c r="F627" s="154" t="b">
        <f>Scenario!F933=OrigScenario!F627</f>
        <v>0</v>
      </c>
      <c r="G627" s="154" t="b">
        <f>Scenario!G933=OrigScenario!G627</f>
        <v>0</v>
      </c>
      <c r="H627" s="154" t="b">
        <f>Scenario!H933=OrigScenario!H627</f>
        <v>0</v>
      </c>
      <c r="I627" s="154" t="b">
        <f>Scenario!I933=OrigScenario!I627</f>
        <v>0</v>
      </c>
      <c r="J627" s="154" t="b">
        <f>Scenario!J933=OrigScenario!J627</f>
        <v>0</v>
      </c>
      <c r="K627" s="154" t="b">
        <f>Scenario!K933=OrigScenario!K627</f>
        <v>0</v>
      </c>
      <c r="L627" s="154" t="b">
        <f>Scenario!L933=OrigScenario!L627</f>
        <v>0</v>
      </c>
      <c r="M627" s="154" t="b">
        <f>Scenario!M933=OrigScenario!M627</f>
        <v>0</v>
      </c>
      <c r="N627" s="154" t="b">
        <f>Scenario!N933=OrigScenario!N627</f>
        <v>0</v>
      </c>
      <c r="O627" s="154" t="b">
        <f>Scenario!O933=OrigScenario!O627</f>
        <v>0</v>
      </c>
      <c r="P627" s="154" t="b">
        <f>Scenario!P933=OrigScenario!P627</f>
        <v>0</v>
      </c>
      <c r="Q627" s="154" t="b">
        <f>Scenario!Q933=OrigScenario!Q627</f>
        <v>0</v>
      </c>
      <c r="R627" s="154" t="b">
        <f>Scenario!R933=OrigScenario!R627</f>
        <v>0</v>
      </c>
      <c r="S627" s="154" t="b">
        <f>Scenario!S933=OrigScenario!S627</f>
        <v>0</v>
      </c>
      <c r="T627" s="154" t="b">
        <f>Scenario!T933=OrigScenario!T627</f>
        <v>0</v>
      </c>
      <c r="U627" s="154" t="b">
        <f>Scenario!U933=OrigScenario!U627</f>
        <v>0</v>
      </c>
      <c r="V627" s="154" t="b">
        <f>Scenario!V933=OrigScenario!V627</f>
        <v>0</v>
      </c>
      <c r="W627" s="154" t="b">
        <f>Scenario!W933=OrigScenario!W627</f>
        <v>0</v>
      </c>
      <c r="X627" s="154" t="b">
        <f>Scenario!X933=OrigScenario!X627</f>
        <v>0</v>
      </c>
      <c r="Y627" s="154" t="b">
        <f>Scenario!Y933=OrigScenario!Y627</f>
        <v>0</v>
      </c>
      <c r="Z627" s="154" t="b">
        <f>Scenario!Z933=OrigScenario!Z627</f>
        <v>0</v>
      </c>
      <c r="AA627" s="154" t="b">
        <f>Scenario!AA933=OrigScenario!AA627</f>
        <v>0</v>
      </c>
      <c r="AB627" s="154" t="b">
        <f>Scenario!AB933=OrigScenario!AB627</f>
        <v>0</v>
      </c>
      <c r="AC627" s="154" t="b">
        <f>Scenario!AC933=OrigScenario!AC627</f>
        <v>0</v>
      </c>
      <c r="AD627" s="154" t="b">
        <f>Scenario!AD933=OrigScenario!AD627</f>
        <v>0</v>
      </c>
      <c r="AE627" s="154" t="b">
        <f>Scenario!AE933=OrigScenario!AE627</f>
        <v>0</v>
      </c>
      <c r="AF627" s="154" t="b">
        <f>Scenario!AF933=OrigScenario!AF627</f>
        <v>0</v>
      </c>
      <c r="AG627" s="154" t="b">
        <f>Scenario!AG933=OrigScenario!AG627</f>
        <v>0</v>
      </c>
      <c r="AH627" s="154" t="b">
        <f>Scenario!AH933=OrigScenario!AH627</f>
        <v>0</v>
      </c>
      <c r="AI627" s="154" t="b">
        <f>Scenario!AI933=OrigScenario!AI627</f>
        <v>0</v>
      </c>
      <c r="AJ627" s="154" t="b">
        <f>Scenario!AJ933=OrigScenario!AJ627</f>
        <v>0</v>
      </c>
      <c r="AK627" s="154" t="b">
        <f>Scenario!AK933=OrigScenario!AK627</f>
        <v>0</v>
      </c>
      <c r="AL627" s="154" t="b">
        <f>Scenario!AL933=OrigScenario!AL627</f>
        <v>0</v>
      </c>
      <c r="AM627" s="154" t="b">
        <f>Scenario!AM933=OrigScenario!AM627</f>
        <v>0</v>
      </c>
      <c r="AN627" s="154" t="b">
        <f>Scenario!AN933=OrigScenario!AN627</f>
        <v>0</v>
      </c>
      <c r="AO627" s="154" t="b">
        <f>Scenario!AO933=OrigScenario!AO627</f>
        <v>0</v>
      </c>
      <c r="AP627" s="154" t="b">
        <f>Scenario!AP933=OrigScenario!AP627</f>
        <v>0</v>
      </c>
      <c r="AQ627" s="154" t="b">
        <f>Scenario!AQ933=OrigScenario!AQ627</f>
        <v>0</v>
      </c>
      <c r="AR627" s="154" t="b">
        <f>Scenario!AR933=OrigScenario!AR627</f>
        <v>0</v>
      </c>
      <c r="AS627" s="154" t="b">
        <f>Scenario!AS933=OrigScenario!AS627</f>
        <v>0</v>
      </c>
      <c r="AT627" s="154" t="b">
        <f>Scenario!AT933=OrigScenario!AT627</f>
        <v>0</v>
      </c>
      <c r="AU627" s="154" t="b">
        <f>Scenario!AU933=OrigScenario!AU627</f>
        <v>0</v>
      </c>
      <c r="AV627" s="155" t="b">
        <f>Scenario!AV933=OrigScenario!AV627</f>
        <v>0</v>
      </c>
    </row>
    <row r="628" spans="2:48" x14ac:dyDescent="0.2">
      <c r="B628" s="2" t="b">
        <f>Scenario!B934=OrigScenario!B628</f>
        <v>1</v>
      </c>
      <c r="C628" s="154" t="b">
        <f>Scenario!C934=OrigScenario!C628</f>
        <v>0</v>
      </c>
      <c r="D628" s="154" t="b">
        <f>Scenario!D934=OrigScenario!D628</f>
        <v>0</v>
      </c>
      <c r="E628" s="154" t="b">
        <f>Scenario!E934=OrigScenario!E628</f>
        <v>0</v>
      </c>
      <c r="F628" s="154" t="b">
        <f>Scenario!F934=OrigScenario!F628</f>
        <v>0</v>
      </c>
      <c r="G628" s="154" t="b">
        <f>Scenario!G934=OrigScenario!G628</f>
        <v>0</v>
      </c>
      <c r="H628" s="154" t="b">
        <f>Scenario!H934=OrigScenario!H628</f>
        <v>0</v>
      </c>
      <c r="I628" s="154" t="b">
        <f>Scenario!I934=OrigScenario!I628</f>
        <v>0</v>
      </c>
      <c r="J628" s="154" t="b">
        <f>Scenario!J934=OrigScenario!J628</f>
        <v>0</v>
      </c>
      <c r="K628" s="154" t="b">
        <f>Scenario!K934=OrigScenario!K628</f>
        <v>0</v>
      </c>
      <c r="L628" s="154" t="b">
        <f>Scenario!L934=OrigScenario!L628</f>
        <v>0</v>
      </c>
      <c r="M628" s="154" t="b">
        <f>Scenario!M934=OrigScenario!M628</f>
        <v>0</v>
      </c>
      <c r="N628" s="154" t="b">
        <f>Scenario!N934=OrigScenario!N628</f>
        <v>0</v>
      </c>
      <c r="O628" s="154" t="b">
        <f>Scenario!O934=OrigScenario!O628</f>
        <v>0</v>
      </c>
      <c r="P628" s="154" t="b">
        <f>Scenario!P934=OrigScenario!P628</f>
        <v>0</v>
      </c>
      <c r="Q628" s="154" t="b">
        <f>Scenario!Q934=OrigScenario!Q628</f>
        <v>0</v>
      </c>
      <c r="R628" s="154" t="b">
        <f>Scenario!R934=OrigScenario!R628</f>
        <v>0</v>
      </c>
      <c r="S628" s="154" t="b">
        <f>Scenario!S934=OrigScenario!S628</f>
        <v>0</v>
      </c>
      <c r="T628" s="154" t="b">
        <f>Scenario!T934=OrigScenario!T628</f>
        <v>0</v>
      </c>
      <c r="U628" s="154" t="b">
        <f>Scenario!U934=OrigScenario!U628</f>
        <v>0</v>
      </c>
      <c r="V628" s="154" t="b">
        <f>Scenario!V934=OrigScenario!V628</f>
        <v>0</v>
      </c>
      <c r="W628" s="154" t="b">
        <f>Scenario!W934=OrigScenario!W628</f>
        <v>0</v>
      </c>
      <c r="X628" s="154" t="b">
        <f>Scenario!X934=OrigScenario!X628</f>
        <v>0</v>
      </c>
      <c r="Y628" s="154" t="b">
        <f>Scenario!Y934=OrigScenario!Y628</f>
        <v>0</v>
      </c>
      <c r="Z628" s="154" t="b">
        <f>Scenario!Z934=OrigScenario!Z628</f>
        <v>0</v>
      </c>
      <c r="AA628" s="154" t="b">
        <f>Scenario!AA934=OrigScenario!AA628</f>
        <v>0</v>
      </c>
      <c r="AB628" s="154" t="b">
        <f>Scenario!AB934=OrigScenario!AB628</f>
        <v>0</v>
      </c>
      <c r="AC628" s="154" t="b">
        <f>Scenario!AC934=OrigScenario!AC628</f>
        <v>0</v>
      </c>
      <c r="AD628" s="154" t="b">
        <f>Scenario!AD934=OrigScenario!AD628</f>
        <v>0</v>
      </c>
      <c r="AE628" s="154" t="b">
        <f>Scenario!AE934=OrigScenario!AE628</f>
        <v>0</v>
      </c>
      <c r="AF628" s="154" t="b">
        <f>Scenario!AF934=OrigScenario!AF628</f>
        <v>0</v>
      </c>
      <c r="AG628" s="154" t="b">
        <f>Scenario!AG934=OrigScenario!AG628</f>
        <v>0</v>
      </c>
      <c r="AH628" s="154" t="b">
        <f>Scenario!AH934=OrigScenario!AH628</f>
        <v>0</v>
      </c>
      <c r="AI628" s="154" t="b">
        <f>Scenario!AI934=OrigScenario!AI628</f>
        <v>0</v>
      </c>
      <c r="AJ628" s="154" t="b">
        <f>Scenario!AJ934=OrigScenario!AJ628</f>
        <v>0</v>
      </c>
      <c r="AK628" s="154" t="b">
        <f>Scenario!AK934=OrigScenario!AK628</f>
        <v>0</v>
      </c>
      <c r="AL628" s="154" t="b">
        <f>Scenario!AL934=OrigScenario!AL628</f>
        <v>0</v>
      </c>
      <c r="AM628" s="154" t="b">
        <f>Scenario!AM934=OrigScenario!AM628</f>
        <v>0</v>
      </c>
      <c r="AN628" s="154" t="b">
        <f>Scenario!AN934=OrigScenario!AN628</f>
        <v>0</v>
      </c>
      <c r="AO628" s="154" t="b">
        <f>Scenario!AO934=OrigScenario!AO628</f>
        <v>0</v>
      </c>
      <c r="AP628" s="154" t="b">
        <f>Scenario!AP934=OrigScenario!AP628</f>
        <v>0</v>
      </c>
      <c r="AQ628" s="154" t="b">
        <f>Scenario!AQ934=OrigScenario!AQ628</f>
        <v>0</v>
      </c>
      <c r="AR628" s="154" t="b">
        <f>Scenario!AR934=OrigScenario!AR628</f>
        <v>0</v>
      </c>
      <c r="AS628" s="154" t="b">
        <f>Scenario!AS934=OrigScenario!AS628</f>
        <v>0</v>
      </c>
      <c r="AT628" s="154" t="b">
        <f>Scenario!AT934=OrigScenario!AT628</f>
        <v>0</v>
      </c>
      <c r="AU628" s="154" t="b">
        <f>Scenario!AU934=OrigScenario!AU628</f>
        <v>0</v>
      </c>
      <c r="AV628" s="155" t="b">
        <f>Scenario!AV934=OrigScenario!AV628</f>
        <v>0</v>
      </c>
    </row>
    <row r="629" spans="2:48" x14ac:dyDescent="0.2">
      <c r="B629" s="2" t="b">
        <f>Scenario!B935=OrigScenario!B629</f>
        <v>1</v>
      </c>
      <c r="C629" s="154" t="b">
        <f>Scenario!C935=OrigScenario!C629</f>
        <v>0</v>
      </c>
      <c r="D629" s="154" t="b">
        <f>Scenario!D935=OrigScenario!D629</f>
        <v>0</v>
      </c>
      <c r="E629" s="154" t="b">
        <f>Scenario!E935=OrigScenario!E629</f>
        <v>0</v>
      </c>
      <c r="F629" s="154" t="b">
        <f>Scenario!F935=OrigScenario!F629</f>
        <v>0</v>
      </c>
      <c r="G629" s="154" t="b">
        <f>Scenario!G935=OrigScenario!G629</f>
        <v>0</v>
      </c>
      <c r="H629" s="154" t="b">
        <f>Scenario!H935=OrigScenario!H629</f>
        <v>0</v>
      </c>
      <c r="I629" s="154" t="b">
        <f>Scenario!I935=OrigScenario!I629</f>
        <v>0</v>
      </c>
      <c r="J629" s="154" t="b">
        <f>Scenario!J935=OrigScenario!J629</f>
        <v>0</v>
      </c>
      <c r="K629" s="154" t="b">
        <f>Scenario!K935=OrigScenario!K629</f>
        <v>0</v>
      </c>
      <c r="L629" s="154" t="b">
        <f>Scenario!L935=OrigScenario!L629</f>
        <v>0</v>
      </c>
      <c r="M629" s="154" t="b">
        <f>Scenario!M935=OrigScenario!M629</f>
        <v>0</v>
      </c>
      <c r="N629" s="154" t="b">
        <f>Scenario!N935=OrigScenario!N629</f>
        <v>0</v>
      </c>
      <c r="O629" s="154" t="b">
        <f>Scenario!O935=OrigScenario!O629</f>
        <v>0</v>
      </c>
      <c r="P629" s="154" t="b">
        <f>Scenario!P935=OrigScenario!P629</f>
        <v>0</v>
      </c>
      <c r="Q629" s="154" t="b">
        <f>Scenario!Q935=OrigScenario!Q629</f>
        <v>0</v>
      </c>
      <c r="R629" s="154" t="b">
        <f>Scenario!R935=OrigScenario!R629</f>
        <v>0</v>
      </c>
      <c r="S629" s="154" t="b">
        <f>Scenario!S935=OrigScenario!S629</f>
        <v>0</v>
      </c>
      <c r="T629" s="154" t="b">
        <f>Scenario!T935=OrigScenario!T629</f>
        <v>0</v>
      </c>
      <c r="U629" s="154" t="b">
        <f>Scenario!U935=OrigScenario!U629</f>
        <v>0</v>
      </c>
      <c r="V629" s="154" t="b">
        <f>Scenario!V935=OrigScenario!V629</f>
        <v>0</v>
      </c>
      <c r="W629" s="154" t="b">
        <f>Scenario!W935=OrigScenario!W629</f>
        <v>0</v>
      </c>
      <c r="X629" s="154" t="b">
        <f>Scenario!X935=OrigScenario!X629</f>
        <v>0</v>
      </c>
      <c r="Y629" s="154" t="b">
        <f>Scenario!Y935=OrigScenario!Y629</f>
        <v>0</v>
      </c>
      <c r="Z629" s="154" t="b">
        <f>Scenario!Z935=OrigScenario!Z629</f>
        <v>0</v>
      </c>
      <c r="AA629" s="154" t="b">
        <f>Scenario!AA935=OrigScenario!AA629</f>
        <v>0</v>
      </c>
      <c r="AB629" s="154" t="b">
        <f>Scenario!AB935=OrigScenario!AB629</f>
        <v>0</v>
      </c>
      <c r="AC629" s="154" t="b">
        <f>Scenario!AC935=OrigScenario!AC629</f>
        <v>0</v>
      </c>
      <c r="AD629" s="154" t="b">
        <f>Scenario!AD935=OrigScenario!AD629</f>
        <v>0</v>
      </c>
      <c r="AE629" s="154" t="b">
        <f>Scenario!AE935=OrigScenario!AE629</f>
        <v>0</v>
      </c>
      <c r="AF629" s="154" t="b">
        <f>Scenario!AF935=OrigScenario!AF629</f>
        <v>0</v>
      </c>
      <c r="AG629" s="154" t="b">
        <f>Scenario!AG935=OrigScenario!AG629</f>
        <v>0</v>
      </c>
      <c r="AH629" s="154" t="b">
        <f>Scenario!AH935=OrigScenario!AH629</f>
        <v>0</v>
      </c>
      <c r="AI629" s="154" t="b">
        <f>Scenario!AI935=OrigScenario!AI629</f>
        <v>0</v>
      </c>
      <c r="AJ629" s="154" t="b">
        <f>Scenario!AJ935=OrigScenario!AJ629</f>
        <v>0</v>
      </c>
      <c r="AK629" s="154" t="b">
        <f>Scenario!AK935=OrigScenario!AK629</f>
        <v>0</v>
      </c>
      <c r="AL629" s="154" t="b">
        <f>Scenario!AL935=OrigScenario!AL629</f>
        <v>0</v>
      </c>
      <c r="AM629" s="154" t="b">
        <f>Scenario!AM935=OrigScenario!AM629</f>
        <v>0</v>
      </c>
      <c r="AN629" s="154" t="b">
        <f>Scenario!AN935=OrigScenario!AN629</f>
        <v>0</v>
      </c>
      <c r="AO629" s="154" t="b">
        <f>Scenario!AO935=OrigScenario!AO629</f>
        <v>0</v>
      </c>
      <c r="AP629" s="154" t="b">
        <f>Scenario!AP935=OrigScenario!AP629</f>
        <v>0</v>
      </c>
      <c r="AQ629" s="154" t="b">
        <f>Scenario!AQ935=OrigScenario!AQ629</f>
        <v>0</v>
      </c>
      <c r="AR629" s="154" t="b">
        <f>Scenario!AR935=OrigScenario!AR629</f>
        <v>0</v>
      </c>
      <c r="AS629" s="154" t="b">
        <f>Scenario!AS935=OrigScenario!AS629</f>
        <v>0</v>
      </c>
      <c r="AT629" s="154" t="b">
        <f>Scenario!AT935=OrigScenario!AT629</f>
        <v>0</v>
      </c>
      <c r="AU629" s="154" t="b">
        <f>Scenario!AU935=OrigScenario!AU629</f>
        <v>0</v>
      </c>
      <c r="AV629" s="155" t="b">
        <f>Scenario!AV935=OrigScenario!AV629</f>
        <v>0</v>
      </c>
    </row>
    <row r="630" spans="2:48" x14ac:dyDescent="0.2">
      <c r="B630" s="2" t="b">
        <f>Scenario!B936=OrigScenario!B630</f>
        <v>1</v>
      </c>
      <c r="C630" s="154" t="b">
        <f>Scenario!C936=OrigScenario!C630</f>
        <v>0</v>
      </c>
      <c r="D630" s="154" t="b">
        <f>Scenario!D936=OrigScenario!D630</f>
        <v>0</v>
      </c>
      <c r="E630" s="154" t="b">
        <f>Scenario!E936=OrigScenario!E630</f>
        <v>0</v>
      </c>
      <c r="F630" s="154" t="b">
        <f>Scenario!F936=OrigScenario!F630</f>
        <v>0</v>
      </c>
      <c r="G630" s="154" t="b">
        <f>Scenario!G936=OrigScenario!G630</f>
        <v>0</v>
      </c>
      <c r="H630" s="154" t="b">
        <f>Scenario!H936=OrigScenario!H630</f>
        <v>0</v>
      </c>
      <c r="I630" s="154" t="b">
        <f>Scenario!I936=OrigScenario!I630</f>
        <v>0</v>
      </c>
      <c r="J630" s="154" t="b">
        <f>Scenario!J936=OrigScenario!J630</f>
        <v>0</v>
      </c>
      <c r="K630" s="154" t="b">
        <f>Scenario!K936=OrigScenario!K630</f>
        <v>0</v>
      </c>
      <c r="L630" s="154" t="b">
        <f>Scenario!L936=OrigScenario!L630</f>
        <v>0</v>
      </c>
      <c r="M630" s="154" t="b">
        <f>Scenario!M936=OrigScenario!M630</f>
        <v>0</v>
      </c>
      <c r="N630" s="154" t="b">
        <f>Scenario!N936=OrigScenario!N630</f>
        <v>0</v>
      </c>
      <c r="O630" s="154" t="b">
        <f>Scenario!O936=OrigScenario!O630</f>
        <v>0</v>
      </c>
      <c r="P630" s="154" t="b">
        <f>Scenario!P936=OrigScenario!P630</f>
        <v>0</v>
      </c>
      <c r="Q630" s="154" t="b">
        <f>Scenario!Q936=OrigScenario!Q630</f>
        <v>0</v>
      </c>
      <c r="R630" s="154" t="b">
        <f>Scenario!R936=OrigScenario!R630</f>
        <v>0</v>
      </c>
      <c r="S630" s="154" t="b">
        <f>Scenario!S936=OrigScenario!S630</f>
        <v>0</v>
      </c>
      <c r="T630" s="154" t="b">
        <f>Scenario!T936=OrigScenario!T630</f>
        <v>0</v>
      </c>
      <c r="U630" s="154" t="b">
        <f>Scenario!U936=OrigScenario!U630</f>
        <v>0</v>
      </c>
      <c r="V630" s="154" t="b">
        <f>Scenario!V936=OrigScenario!V630</f>
        <v>0</v>
      </c>
      <c r="W630" s="154" t="b">
        <f>Scenario!W936=OrigScenario!W630</f>
        <v>0</v>
      </c>
      <c r="X630" s="154" t="b">
        <f>Scenario!X936=OrigScenario!X630</f>
        <v>0</v>
      </c>
      <c r="Y630" s="154" t="b">
        <f>Scenario!Y936=OrigScenario!Y630</f>
        <v>0</v>
      </c>
      <c r="Z630" s="154" t="b">
        <f>Scenario!Z936=OrigScenario!Z630</f>
        <v>0</v>
      </c>
      <c r="AA630" s="154" t="b">
        <f>Scenario!AA936=OrigScenario!AA630</f>
        <v>0</v>
      </c>
      <c r="AB630" s="154" t="b">
        <f>Scenario!AB936=OrigScenario!AB630</f>
        <v>0</v>
      </c>
      <c r="AC630" s="154" t="b">
        <f>Scenario!AC936=OrigScenario!AC630</f>
        <v>0</v>
      </c>
      <c r="AD630" s="154" t="b">
        <f>Scenario!AD936=OrigScenario!AD630</f>
        <v>0</v>
      </c>
      <c r="AE630" s="154" t="b">
        <f>Scenario!AE936=OrigScenario!AE630</f>
        <v>0</v>
      </c>
      <c r="AF630" s="154" t="b">
        <f>Scenario!AF936=OrigScenario!AF630</f>
        <v>0</v>
      </c>
      <c r="AG630" s="154" t="b">
        <f>Scenario!AG936=OrigScenario!AG630</f>
        <v>0</v>
      </c>
      <c r="AH630" s="154" t="b">
        <f>Scenario!AH936=OrigScenario!AH630</f>
        <v>0</v>
      </c>
      <c r="AI630" s="154" t="b">
        <f>Scenario!AI936=OrigScenario!AI630</f>
        <v>0</v>
      </c>
      <c r="AJ630" s="154" t="b">
        <f>Scenario!AJ936=OrigScenario!AJ630</f>
        <v>0</v>
      </c>
      <c r="AK630" s="154" t="b">
        <f>Scenario!AK936=OrigScenario!AK630</f>
        <v>0</v>
      </c>
      <c r="AL630" s="154" t="b">
        <f>Scenario!AL936=OrigScenario!AL630</f>
        <v>0</v>
      </c>
      <c r="AM630" s="154" t="b">
        <f>Scenario!AM936=OrigScenario!AM630</f>
        <v>0</v>
      </c>
      <c r="AN630" s="154" t="b">
        <f>Scenario!AN936=OrigScenario!AN630</f>
        <v>0</v>
      </c>
      <c r="AO630" s="154" t="b">
        <f>Scenario!AO936=OrigScenario!AO630</f>
        <v>0</v>
      </c>
      <c r="AP630" s="154" t="b">
        <f>Scenario!AP936=OrigScenario!AP630</f>
        <v>0</v>
      </c>
      <c r="AQ630" s="154" t="b">
        <f>Scenario!AQ936=OrigScenario!AQ630</f>
        <v>0</v>
      </c>
      <c r="AR630" s="154" t="b">
        <f>Scenario!AR936=OrigScenario!AR630</f>
        <v>0</v>
      </c>
      <c r="AS630" s="154" t="b">
        <f>Scenario!AS936=OrigScenario!AS630</f>
        <v>0</v>
      </c>
      <c r="AT630" s="154" t="b">
        <f>Scenario!AT936=OrigScenario!AT630</f>
        <v>0</v>
      </c>
      <c r="AU630" s="154" t="b">
        <f>Scenario!AU936=OrigScenario!AU630</f>
        <v>0</v>
      </c>
      <c r="AV630" s="155" t="b">
        <f>Scenario!AV936=OrigScenario!AV630</f>
        <v>0</v>
      </c>
    </row>
    <row r="631" spans="2:48" x14ac:dyDescent="0.2">
      <c r="B631" s="2" t="b">
        <f>Scenario!B937=OrigScenario!B631</f>
        <v>1</v>
      </c>
      <c r="C631" s="154" t="b">
        <f>Scenario!C937=OrigScenario!C631</f>
        <v>0</v>
      </c>
      <c r="D631" s="154" t="b">
        <f>Scenario!D937=OrigScenario!D631</f>
        <v>0</v>
      </c>
      <c r="E631" s="154" t="b">
        <f>Scenario!E937=OrigScenario!E631</f>
        <v>0</v>
      </c>
      <c r="F631" s="154" t="b">
        <f>Scenario!F937=OrigScenario!F631</f>
        <v>0</v>
      </c>
      <c r="G631" s="154" t="b">
        <f>Scenario!G937=OrigScenario!G631</f>
        <v>0</v>
      </c>
      <c r="H631" s="154" t="b">
        <f>Scenario!H937=OrigScenario!H631</f>
        <v>0</v>
      </c>
      <c r="I631" s="154" t="b">
        <f>Scenario!I937=OrigScenario!I631</f>
        <v>0</v>
      </c>
      <c r="J631" s="154" t="b">
        <f>Scenario!J937=OrigScenario!J631</f>
        <v>0</v>
      </c>
      <c r="K631" s="154" t="b">
        <f>Scenario!K937=OrigScenario!K631</f>
        <v>0</v>
      </c>
      <c r="L631" s="154" t="b">
        <f>Scenario!L937=OrigScenario!L631</f>
        <v>0</v>
      </c>
      <c r="M631" s="154" t="b">
        <f>Scenario!M937=OrigScenario!M631</f>
        <v>0</v>
      </c>
      <c r="N631" s="154" t="b">
        <f>Scenario!N937=OrigScenario!N631</f>
        <v>0</v>
      </c>
      <c r="O631" s="154" t="b">
        <f>Scenario!O937=OrigScenario!O631</f>
        <v>0</v>
      </c>
      <c r="P631" s="154" t="b">
        <f>Scenario!P937=OrigScenario!P631</f>
        <v>0</v>
      </c>
      <c r="Q631" s="154" t="b">
        <f>Scenario!Q937=OrigScenario!Q631</f>
        <v>0</v>
      </c>
      <c r="R631" s="154" t="b">
        <f>Scenario!R937=OrigScenario!R631</f>
        <v>0</v>
      </c>
      <c r="S631" s="154" t="b">
        <f>Scenario!S937=OrigScenario!S631</f>
        <v>0</v>
      </c>
      <c r="T631" s="154" t="b">
        <f>Scenario!T937=OrigScenario!T631</f>
        <v>0</v>
      </c>
      <c r="U631" s="154" t="b">
        <f>Scenario!U937=OrigScenario!U631</f>
        <v>0</v>
      </c>
      <c r="V631" s="154" t="b">
        <f>Scenario!V937=OrigScenario!V631</f>
        <v>0</v>
      </c>
      <c r="W631" s="154" t="b">
        <f>Scenario!W937=OrigScenario!W631</f>
        <v>0</v>
      </c>
      <c r="X631" s="154" t="b">
        <f>Scenario!X937=OrigScenario!X631</f>
        <v>0</v>
      </c>
      <c r="Y631" s="154" t="b">
        <f>Scenario!Y937=OrigScenario!Y631</f>
        <v>0</v>
      </c>
      <c r="Z631" s="154" t="b">
        <f>Scenario!Z937=OrigScenario!Z631</f>
        <v>0</v>
      </c>
      <c r="AA631" s="154" t="b">
        <f>Scenario!AA937=OrigScenario!AA631</f>
        <v>0</v>
      </c>
      <c r="AB631" s="154" t="b">
        <f>Scenario!AB937=OrigScenario!AB631</f>
        <v>0</v>
      </c>
      <c r="AC631" s="154" t="b">
        <f>Scenario!AC937=OrigScenario!AC631</f>
        <v>0</v>
      </c>
      <c r="AD631" s="154" t="b">
        <f>Scenario!AD937=OrigScenario!AD631</f>
        <v>0</v>
      </c>
      <c r="AE631" s="154" t="b">
        <f>Scenario!AE937=OrigScenario!AE631</f>
        <v>0</v>
      </c>
      <c r="AF631" s="154" t="b">
        <f>Scenario!AF937=OrigScenario!AF631</f>
        <v>0</v>
      </c>
      <c r="AG631" s="154" t="b">
        <f>Scenario!AG937=OrigScenario!AG631</f>
        <v>0</v>
      </c>
      <c r="AH631" s="154" t="b">
        <f>Scenario!AH937=OrigScenario!AH631</f>
        <v>0</v>
      </c>
      <c r="AI631" s="154" t="b">
        <f>Scenario!AI937=OrigScenario!AI631</f>
        <v>0</v>
      </c>
      <c r="AJ631" s="154" t="b">
        <f>Scenario!AJ937=OrigScenario!AJ631</f>
        <v>0</v>
      </c>
      <c r="AK631" s="154" t="b">
        <f>Scenario!AK937=OrigScenario!AK631</f>
        <v>0</v>
      </c>
      <c r="AL631" s="154" t="b">
        <f>Scenario!AL937=OrigScenario!AL631</f>
        <v>0</v>
      </c>
      <c r="AM631" s="154" t="b">
        <f>Scenario!AM937=OrigScenario!AM631</f>
        <v>0</v>
      </c>
      <c r="AN631" s="154" t="b">
        <f>Scenario!AN937=OrigScenario!AN631</f>
        <v>0</v>
      </c>
      <c r="AO631" s="154" t="b">
        <f>Scenario!AO937=OrigScenario!AO631</f>
        <v>0</v>
      </c>
      <c r="AP631" s="154" t="b">
        <f>Scenario!AP937=OrigScenario!AP631</f>
        <v>0</v>
      </c>
      <c r="AQ631" s="154" t="b">
        <f>Scenario!AQ937=OrigScenario!AQ631</f>
        <v>0</v>
      </c>
      <c r="AR631" s="154" t="b">
        <f>Scenario!AR937=OrigScenario!AR631</f>
        <v>0</v>
      </c>
      <c r="AS631" s="154" t="b">
        <f>Scenario!AS937=OrigScenario!AS631</f>
        <v>0</v>
      </c>
      <c r="AT631" s="154" t="b">
        <f>Scenario!AT937=OrigScenario!AT631</f>
        <v>0</v>
      </c>
      <c r="AU631" s="154" t="b">
        <f>Scenario!AU937=OrigScenario!AU631</f>
        <v>0</v>
      </c>
      <c r="AV631" s="155" t="b">
        <f>Scenario!AV937=OrigScenario!AV631</f>
        <v>0</v>
      </c>
    </row>
    <row r="632" spans="2:48" x14ac:dyDescent="0.2">
      <c r="B632" s="2" t="b">
        <f>Scenario!B938=OrigScenario!B632</f>
        <v>1</v>
      </c>
      <c r="C632" s="154" t="b">
        <f>Scenario!C938=OrigScenario!C632</f>
        <v>1</v>
      </c>
      <c r="D632" s="154" t="b">
        <f>Scenario!D938=OrigScenario!D632</f>
        <v>1</v>
      </c>
      <c r="E632" s="154" t="b">
        <f>Scenario!E938=OrigScenario!E632</f>
        <v>1</v>
      </c>
      <c r="F632" s="154" t="b">
        <f>Scenario!F938=OrigScenario!F632</f>
        <v>1</v>
      </c>
      <c r="G632" s="154" t="b">
        <f>Scenario!G938=OrigScenario!G632</f>
        <v>1</v>
      </c>
      <c r="H632" s="154" t="b">
        <f>Scenario!H938=OrigScenario!H632</f>
        <v>1</v>
      </c>
      <c r="I632" s="154" t="b">
        <f>Scenario!I938=OrigScenario!I632</f>
        <v>1</v>
      </c>
      <c r="J632" s="154" t="b">
        <f>Scenario!J938=OrigScenario!J632</f>
        <v>1</v>
      </c>
      <c r="K632" s="154" t="b">
        <f>Scenario!K938=OrigScenario!K632</f>
        <v>1</v>
      </c>
      <c r="L632" s="154" t="b">
        <f>Scenario!L938=OrigScenario!L632</f>
        <v>1</v>
      </c>
      <c r="M632" s="154" t="b">
        <f>Scenario!M938=OrigScenario!M632</f>
        <v>1</v>
      </c>
      <c r="N632" s="154" t="b">
        <f>Scenario!N938=OrigScenario!N632</f>
        <v>1</v>
      </c>
      <c r="O632" s="154" t="b">
        <f>Scenario!O938=OrigScenario!O632</f>
        <v>1</v>
      </c>
      <c r="P632" s="154" t="b">
        <f>Scenario!P938=OrigScenario!P632</f>
        <v>1</v>
      </c>
      <c r="Q632" s="154" t="b">
        <f>Scenario!Q938=OrigScenario!Q632</f>
        <v>1</v>
      </c>
      <c r="R632" s="154" t="b">
        <f>Scenario!R938=OrigScenario!R632</f>
        <v>1</v>
      </c>
      <c r="S632" s="154" t="b">
        <f>Scenario!S938=OrigScenario!S632</f>
        <v>1</v>
      </c>
      <c r="T632" s="154" t="b">
        <f>Scenario!T938=OrigScenario!T632</f>
        <v>1</v>
      </c>
      <c r="U632" s="154" t="b">
        <f>Scenario!U938=OrigScenario!U632</f>
        <v>1</v>
      </c>
      <c r="V632" s="154" t="b">
        <f>Scenario!V938=OrigScenario!V632</f>
        <v>1</v>
      </c>
      <c r="W632" s="154" t="b">
        <f>Scenario!W938=OrigScenario!W632</f>
        <v>1</v>
      </c>
      <c r="X632" s="154" t="b">
        <f>Scenario!X938=OrigScenario!X632</f>
        <v>1</v>
      </c>
      <c r="Y632" s="154" t="b">
        <f>Scenario!Y938=OrigScenario!Y632</f>
        <v>1</v>
      </c>
      <c r="Z632" s="154" t="b">
        <f>Scenario!Z938=OrigScenario!Z632</f>
        <v>1</v>
      </c>
      <c r="AA632" s="154" t="b">
        <f>Scenario!AA938=OrigScenario!AA632</f>
        <v>1</v>
      </c>
      <c r="AB632" s="154" t="b">
        <f>Scenario!AB938=OrigScenario!AB632</f>
        <v>1</v>
      </c>
      <c r="AC632" s="154" t="b">
        <f>Scenario!AC938=OrigScenario!AC632</f>
        <v>1</v>
      </c>
      <c r="AD632" s="154" t="b">
        <f>Scenario!AD938=OrigScenario!AD632</f>
        <v>1</v>
      </c>
      <c r="AE632" s="154" t="b">
        <f>Scenario!AE938=OrigScenario!AE632</f>
        <v>1</v>
      </c>
      <c r="AF632" s="154" t="b">
        <f>Scenario!AF938=OrigScenario!AF632</f>
        <v>1</v>
      </c>
      <c r="AG632" s="154" t="b">
        <f>Scenario!AG938=OrigScenario!AG632</f>
        <v>1</v>
      </c>
      <c r="AH632" s="154" t="b">
        <f>Scenario!AH938=OrigScenario!AH632</f>
        <v>1</v>
      </c>
      <c r="AI632" s="154" t="b">
        <f>Scenario!AI938=OrigScenario!AI632</f>
        <v>1</v>
      </c>
      <c r="AJ632" s="154" t="b">
        <f>Scenario!AJ938=OrigScenario!AJ632</f>
        <v>1</v>
      </c>
      <c r="AK632" s="154" t="b">
        <f>Scenario!AK938=OrigScenario!AK632</f>
        <v>1</v>
      </c>
      <c r="AL632" s="154" t="b">
        <f>Scenario!AL938=OrigScenario!AL632</f>
        <v>1</v>
      </c>
      <c r="AM632" s="154" t="b">
        <f>Scenario!AM938=OrigScenario!AM632</f>
        <v>1</v>
      </c>
      <c r="AN632" s="154" t="b">
        <f>Scenario!AN938=OrigScenario!AN632</f>
        <v>1</v>
      </c>
      <c r="AO632" s="154" t="b">
        <f>Scenario!AO938=OrigScenario!AO632</f>
        <v>1</v>
      </c>
      <c r="AP632" s="154" t="b">
        <f>Scenario!AP938=OrigScenario!AP632</f>
        <v>1</v>
      </c>
      <c r="AQ632" s="154" t="b">
        <f>Scenario!AQ938=OrigScenario!AQ632</f>
        <v>1</v>
      </c>
      <c r="AR632" s="154" t="b">
        <f>Scenario!AR938=OrigScenario!AR632</f>
        <v>1</v>
      </c>
      <c r="AS632" s="154" t="b">
        <f>Scenario!AS938=OrigScenario!AS632</f>
        <v>1</v>
      </c>
      <c r="AT632" s="154" t="b">
        <f>Scenario!AT938=OrigScenario!AT632</f>
        <v>1</v>
      </c>
      <c r="AU632" s="154" t="b">
        <f>Scenario!AU938=OrigScenario!AU632</f>
        <v>1</v>
      </c>
      <c r="AV632" s="155" t="b">
        <f>Scenario!AV938=OrigScenario!AV632</f>
        <v>1</v>
      </c>
    </row>
    <row r="633" spans="2:48" x14ac:dyDescent="0.2">
      <c r="B633" s="2" t="b">
        <f>Scenario!B939=OrigScenario!B633</f>
        <v>1</v>
      </c>
      <c r="C633" s="154" t="b">
        <f>Scenario!C939=OrigScenario!C633</f>
        <v>1</v>
      </c>
      <c r="D633" s="154" t="b">
        <f>Scenario!D939=OrigScenario!D633</f>
        <v>1</v>
      </c>
      <c r="E633" s="154" t="b">
        <f>Scenario!E939=OrigScenario!E633</f>
        <v>1</v>
      </c>
      <c r="F633" s="154" t="b">
        <f>Scenario!F939=OrigScenario!F633</f>
        <v>1</v>
      </c>
      <c r="G633" s="154" t="b">
        <f>Scenario!G939=OrigScenario!G633</f>
        <v>1</v>
      </c>
      <c r="H633" s="154" t="b">
        <f>Scenario!H939=OrigScenario!H633</f>
        <v>1</v>
      </c>
      <c r="I633" s="154" t="b">
        <f>Scenario!I939=OrigScenario!I633</f>
        <v>1</v>
      </c>
      <c r="J633" s="154" t="b">
        <f>Scenario!J939=OrigScenario!J633</f>
        <v>1</v>
      </c>
      <c r="K633" s="154" t="b">
        <f>Scenario!K939=OrigScenario!K633</f>
        <v>1</v>
      </c>
      <c r="L633" s="154" t="b">
        <f>Scenario!L939=OrigScenario!L633</f>
        <v>1</v>
      </c>
      <c r="M633" s="154" t="b">
        <f>Scenario!M939=OrigScenario!M633</f>
        <v>1</v>
      </c>
      <c r="N633" s="154" t="b">
        <f>Scenario!N939=OrigScenario!N633</f>
        <v>1</v>
      </c>
      <c r="O633" s="154" t="b">
        <f>Scenario!O939=OrigScenario!O633</f>
        <v>1</v>
      </c>
      <c r="P633" s="154" t="b">
        <f>Scenario!P939=OrigScenario!P633</f>
        <v>1</v>
      </c>
      <c r="Q633" s="154" t="b">
        <f>Scenario!Q939=OrigScenario!Q633</f>
        <v>1</v>
      </c>
      <c r="R633" s="154" t="b">
        <f>Scenario!R939=OrigScenario!R633</f>
        <v>1</v>
      </c>
      <c r="S633" s="154" t="b">
        <f>Scenario!S939=OrigScenario!S633</f>
        <v>1</v>
      </c>
      <c r="T633" s="154" t="b">
        <f>Scenario!T939=OrigScenario!T633</f>
        <v>1</v>
      </c>
      <c r="U633" s="154" t="b">
        <f>Scenario!U939=OrigScenario!U633</f>
        <v>1</v>
      </c>
      <c r="V633" s="154" t="b">
        <f>Scenario!V939=OrigScenario!V633</f>
        <v>1</v>
      </c>
      <c r="W633" s="154" t="b">
        <f>Scenario!W939=OrigScenario!W633</f>
        <v>1</v>
      </c>
      <c r="X633" s="154" t="b">
        <f>Scenario!X939=OrigScenario!X633</f>
        <v>1</v>
      </c>
      <c r="Y633" s="154" t="b">
        <f>Scenario!Y939=OrigScenario!Y633</f>
        <v>1</v>
      </c>
      <c r="Z633" s="154" t="b">
        <f>Scenario!Z939=OrigScenario!Z633</f>
        <v>1</v>
      </c>
      <c r="AA633" s="154" t="b">
        <f>Scenario!AA939=OrigScenario!AA633</f>
        <v>1</v>
      </c>
      <c r="AB633" s="154" t="b">
        <f>Scenario!AB939=OrigScenario!AB633</f>
        <v>1</v>
      </c>
      <c r="AC633" s="154" t="b">
        <f>Scenario!AC939=OrigScenario!AC633</f>
        <v>1</v>
      </c>
      <c r="AD633" s="154" t="b">
        <f>Scenario!AD939=OrigScenario!AD633</f>
        <v>1</v>
      </c>
      <c r="AE633" s="154" t="b">
        <f>Scenario!AE939=OrigScenario!AE633</f>
        <v>1</v>
      </c>
      <c r="AF633" s="154" t="b">
        <f>Scenario!AF939=OrigScenario!AF633</f>
        <v>1</v>
      </c>
      <c r="AG633" s="154" t="b">
        <f>Scenario!AG939=OrigScenario!AG633</f>
        <v>1</v>
      </c>
      <c r="AH633" s="154" t="b">
        <f>Scenario!AH939=OrigScenario!AH633</f>
        <v>1</v>
      </c>
      <c r="AI633" s="154" t="b">
        <f>Scenario!AI939=OrigScenario!AI633</f>
        <v>1</v>
      </c>
      <c r="AJ633" s="154" t="b">
        <f>Scenario!AJ939=OrigScenario!AJ633</f>
        <v>1</v>
      </c>
      <c r="AK633" s="154" t="b">
        <f>Scenario!AK939=OrigScenario!AK633</f>
        <v>1</v>
      </c>
      <c r="AL633" s="154" t="b">
        <f>Scenario!AL939=OrigScenario!AL633</f>
        <v>1</v>
      </c>
      <c r="AM633" s="154" t="b">
        <f>Scenario!AM939=OrigScenario!AM633</f>
        <v>1</v>
      </c>
      <c r="AN633" s="154" t="b">
        <f>Scenario!AN939=OrigScenario!AN633</f>
        <v>1</v>
      </c>
      <c r="AO633" s="154" t="b">
        <f>Scenario!AO939=OrigScenario!AO633</f>
        <v>1</v>
      </c>
      <c r="AP633" s="154" t="b">
        <f>Scenario!AP939=OrigScenario!AP633</f>
        <v>1</v>
      </c>
      <c r="AQ633" s="154" t="b">
        <f>Scenario!AQ939=OrigScenario!AQ633</f>
        <v>1</v>
      </c>
      <c r="AR633" s="154" t="b">
        <f>Scenario!AR939=OrigScenario!AR633</f>
        <v>1</v>
      </c>
      <c r="AS633" s="154" t="b">
        <f>Scenario!AS939=OrigScenario!AS633</f>
        <v>1</v>
      </c>
      <c r="AT633" s="154" t="b">
        <f>Scenario!AT939=OrigScenario!AT633</f>
        <v>1</v>
      </c>
      <c r="AU633" s="154" t="b">
        <f>Scenario!AU939=OrigScenario!AU633</f>
        <v>1</v>
      </c>
      <c r="AV633" s="155" t="b">
        <f>Scenario!AV939=OrigScenario!AV633</f>
        <v>1</v>
      </c>
    </row>
    <row r="634" spans="2:48" x14ac:dyDescent="0.2">
      <c r="B634" s="2" t="b">
        <f>Scenario!B940=OrigScenario!B634</f>
        <v>1</v>
      </c>
      <c r="C634" s="154" t="b">
        <f>Scenario!C940=OrigScenario!C634</f>
        <v>1</v>
      </c>
      <c r="D634" s="154" t="b">
        <f>Scenario!D940=OrigScenario!D634</f>
        <v>1</v>
      </c>
      <c r="E634" s="154" t="b">
        <f>Scenario!E940=OrigScenario!E634</f>
        <v>1</v>
      </c>
      <c r="F634" s="154" t="b">
        <f>Scenario!F940=OrigScenario!F634</f>
        <v>1</v>
      </c>
      <c r="G634" s="154" t="b">
        <f>Scenario!G940=OrigScenario!G634</f>
        <v>1</v>
      </c>
      <c r="H634" s="154" t="b">
        <f>Scenario!H940=OrigScenario!H634</f>
        <v>1</v>
      </c>
      <c r="I634" s="154" t="b">
        <f>Scenario!I940=OrigScenario!I634</f>
        <v>1</v>
      </c>
      <c r="J634" s="154" t="b">
        <f>Scenario!J940=OrigScenario!J634</f>
        <v>1</v>
      </c>
      <c r="K634" s="154" t="b">
        <f>Scenario!K940=OrigScenario!K634</f>
        <v>1</v>
      </c>
      <c r="L634" s="154" t="b">
        <f>Scenario!L940=OrigScenario!L634</f>
        <v>1</v>
      </c>
      <c r="M634" s="154" t="b">
        <f>Scenario!M940=OrigScenario!M634</f>
        <v>1</v>
      </c>
      <c r="N634" s="154" t="b">
        <f>Scenario!N940=OrigScenario!N634</f>
        <v>1</v>
      </c>
      <c r="O634" s="154" t="b">
        <f>Scenario!O940=OrigScenario!O634</f>
        <v>1</v>
      </c>
      <c r="P634" s="154" t="b">
        <f>Scenario!P940=OrigScenario!P634</f>
        <v>1</v>
      </c>
      <c r="Q634" s="154" t="b">
        <f>Scenario!Q940=OrigScenario!Q634</f>
        <v>1</v>
      </c>
      <c r="R634" s="154" t="b">
        <f>Scenario!R940=OrigScenario!R634</f>
        <v>1</v>
      </c>
      <c r="S634" s="154" t="b">
        <f>Scenario!S940=OrigScenario!S634</f>
        <v>1</v>
      </c>
      <c r="T634" s="154" t="b">
        <f>Scenario!T940=OrigScenario!T634</f>
        <v>1</v>
      </c>
      <c r="U634" s="154" t="b">
        <f>Scenario!U940=OrigScenario!U634</f>
        <v>1</v>
      </c>
      <c r="V634" s="154" t="b">
        <f>Scenario!V940=OrigScenario!V634</f>
        <v>1</v>
      </c>
      <c r="W634" s="154" t="b">
        <f>Scenario!W940=OrigScenario!W634</f>
        <v>1</v>
      </c>
      <c r="X634" s="154" t="b">
        <f>Scenario!X940=OrigScenario!X634</f>
        <v>1</v>
      </c>
      <c r="Y634" s="154" t="b">
        <f>Scenario!Y940=OrigScenario!Y634</f>
        <v>1</v>
      </c>
      <c r="Z634" s="154" t="b">
        <f>Scenario!Z940=OrigScenario!Z634</f>
        <v>1</v>
      </c>
      <c r="AA634" s="154" t="b">
        <f>Scenario!AA940=OrigScenario!AA634</f>
        <v>1</v>
      </c>
      <c r="AB634" s="154" t="b">
        <f>Scenario!AB940=OrigScenario!AB634</f>
        <v>1</v>
      </c>
      <c r="AC634" s="154" t="b">
        <f>Scenario!AC940=OrigScenario!AC634</f>
        <v>1</v>
      </c>
      <c r="AD634" s="154" t="b">
        <f>Scenario!AD940=OrigScenario!AD634</f>
        <v>1</v>
      </c>
      <c r="AE634" s="154" t="b">
        <f>Scenario!AE940=OrigScenario!AE634</f>
        <v>1</v>
      </c>
      <c r="AF634" s="154" t="b">
        <f>Scenario!AF940=OrigScenario!AF634</f>
        <v>1</v>
      </c>
      <c r="AG634" s="154" t="b">
        <f>Scenario!AG940=OrigScenario!AG634</f>
        <v>1</v>
      </c>
      <c r="AH634" s="154" t="b">
        <f>Scenario!AH940=OrigScenario!AH634</f>
        <v>1</v>
      </c>
      <c r="AI634" s="154" t="b">
        <f>Scenario!AI940=OrigScenario!AI634</f>
        <v>1</v>
      </c>
      <c r="AJ634" s="154" t="b">
        <f>Scenario!AJ940=OrigScenario!AJ634</f>
        <v>1</v>
      </c>
      <c r="AK634" s="154" t="b">
        <f>Scenario!AK940=OrigScenario!AK634</f>
        <v>1</v>
      </c>
      <c r="AL634" s="154" t="b">
        <f>Scenario!AL940=OrigScenario!AL634</f>
        <v>1</v>
      </c>
      <c r="AM634" s="154" t="b">
        <f>Scenario!AM940=OrigScenario!AM634</f>
        <v>1</v>
      </c>
      <c r="AN634" s="154" t="b">
        <f>Scenario!AN940=OrigScenario!AN634</f>
        <v>1</v>
      </c>
      <c r="AO634" s="154" t="b">
        <f>Scenario!AO940=OrigScenario!AO634</f>
        <v>1</v>
      </c>
      <c r="AP634" s="154" t="b">
        <f>Scenario!AP940=OrigScenario!AP634</f>
        <v>1</v>
      </c>
      <c r="AQ634" s="154" t="b">
        <f>Scenario!AQ940=OrigScenario!AQ634</f>
        <v>1</v>
      </c>
      <c r="AR634" s="154" t="b">
        <f>Scenario!AR940=OrigScenario!AR634</f>
        <v>1</v>
      </c>
      <c r="AS634" s="154" t="b">
        <f>Scenario!AS940=OrigScenario!AS634</f>
        <v>1</v>
      </c>
      <c r="AT634" s="154" t="b">
        <f>Scenario!AT940=OrigScenario!AT634</f>
        <v>1</v>
      </c>
      <c r="AU634" s="154" t="b">
        <f>Scenario!AU940=OrigScenario!AU634</f>
        <v>1</v>
      </c>
      <c r="AV634" s="155" t="b">
        <f>Scenario!AV940=OrigScenario!AV634</f>
        <v>1</v>
      </c>
    </row>
    <row r="635" spans="2:48" x14ac:dyDescent="0.2">
      <c r="B635" s="2" t="b">
        <f>Scenario!B941=OrigScenario!B635</f>
        <v>1</v>
      </c>
      <c r="C635" s="154" t="b">
        <f>Scenario!C941=OrigScenario!C635</f>
        <v>1</v>
      </c>
      <c r="D635" s="154" t="b">
        <f>Scenario!D941=OrigScenario!D635</f>
        <v>1</v>
      </c>
      <c r="E635" s="154" t="b">
        <f>Scenario!E941=OrigScenario!E635</f>
        <v>1</v>
      </c>
      <c r="F635" s="154" t="b">
        <f>Scenario!F941=OrigScenario!F635</f>
        <v>1</v>
      </c>
      <c r="G635" s="154" t="b">
        <f>Scenario!G941=OrigScenario!G635</f>
        <v>1</v>
      </c>
      <c r="H635" s="154" t="b">
        <f>Scenario!H941=OrigScenario!H635</f>
        <v>1</v>
      </c>
      <c r="I635" s="154" t="b">
        <f>Scenario!I941=OrigScenario!I635</f>
        <v>1</v>
      </c>
      <c r="J635" s="154" t="b">
        <f>Scenario!J941=OrigScenario!J635</f>
        <v>1</v>
      </c>
      <c r="K635" s="154" t="b">
        <f>Scenario!K941=OrigScenario!K635</f>
        <v>1</v>
      </c>
      <c r="L635" s="154" t="b">
        <f>Scenario!L941=OrigScenario!L635</f>
        <v>1</v>
      </c>
      <c r="M635" s="154" t="b">
        <f>Scenario!M941=OrigScenario!M635</f>
        <v>1</v>
      </c>
      <c r="N635" s="154" t="b">
        <f>Scenario!N941=OrigScenario!N635</f>
        <v>1</v>
      </c>
      <c r="O635" s="154" t="b">
        <f>Scenario!O941=OrigScenario!O635</f>
        <v>1</v>
      </c>
      <c r="P635" s="154" t="b">
        <f>Scenario!P941=OrigScenario!P635</f>
        <v>1</v>
      </c>
      <c r="Q635" s="154" t="b">
        <f>Scenario!Q941=OrigScenario!Q635</f>
        <v>1</v>
      </c>
      <c r="R635" s="154" t="b">
        <f>Scenario!R941=OrigScenario!R635</f>
        <v>1</v>
      </c>
      <c r="S635" s="154" t="b">
        <f>Scenario!S941=OrigScenario!S635</f>
        <v>1</v>
      </c>
      <c r="T635" s="154" t="b">
        <f>Scenario!T941=OrigScenario!T635</f>
        <v>1</v>
      </c>
      <c r="U635" s="154" t="b">
        <f>Scenario!U941=OrigScenario!U635</f>
        <v>1</v>
      </c>
      <c r="V635" s="154" t="b">
        <f>Scenario!V941=OrigScenario!V635</f>
        <v>1</v>
      </c>
      <c r="W635" s="154" t="b">
        <f>Scenario!W941=OrigScenario!W635</f>
        <v>1</v>
      </c>
      <c r="X635" s="154" t="b">
        <f>Scenario!X941=OrigScenario!X635</f>
        <v>1</v>
      </c>
      <c r="Y635" s="154" t="b">
        <f>Scenario!Y941=OrigScenario!Y635</f>
        <v>1</v>
      </c>
      <c r="Z635" s="154" t="b">
        <f>Scenario!Z941=OrigScenario!Z635</f>
        <v>1</v>
      </c>
      <c r="AA635" s="154" t="b">
        <f>Scenario!AA941=OrigScenario!AA635</f>
        <v>1</v>
      </c>
      <c r="AB635" s="154" t="b">
        <f>Scenario!AB941=OrigScenario!AB635</f>
        <v>1</v>
      </c>
      <c r="AC635" s="154" t="b">
        <f>Scenario!AC941=OrigScenario!AC635</f>
        <v>1</v>
      </c>
      <c r="AD635" s="154" t="b">
        <f>Scenario!AD941=OrigScenario!AD635</f>
        <v>1</v>
      </c>
      <c r="AE635" s="154" t="b">
        <f>Scenario!AE941=OrigScenario!AE635</f>
        <v>1</v>
      </c>
      <c r="AF635" s="154" t="b">
        <f>Scenario!AF941=OrigScenario!AF635</f>
        <v>1</v>
      </c>
      <c r="AG635" s="154" t="b">
        <f>Scenario!AG941=OrigScenario!AG635</f>
        <v>1</v>
      </c>
      <c r="AH635" s="154" t="b">
        <f>Scenario!AH941=OrigScenario!AH635</f>
        <v>1</v>
      </c>
      <c r="AI635" s="154" t="b">
        <f>Scenario!AI941=OrigScenario!AI635</f>
        <v>1</v>
      </c>
      <c r="AJ635" s="154" t="b">
        <f>Scenario!AJ941=OrigScenario!AJ635</f>
        <v>1</v>
      </c>
      <c r="AK635" s="154" t="b">
        <f>Scenario!AK941=OrigScenario!AK635</f>
        <v>1</v>
      </c>
      <c r="AL635" s="154" t="b">
        <f>Scenario!AL941=OrigScenario!AL635</f>
        <v>1</v>
      </c>
      <c r="AM635" s="154" t="b">
        <f>Scenario!AM941=OrigScenario!AM635</f>
        <v>1</v>
      </c>
      <c r="AN635" s="154" t="b">
        <f>Scenario!AN941=OrigScenario!AN635</f>
        <v>1</v>
      </c>
      <c r="AO635" s="154" t="b">
        <f>Scenario!AO941=OrigScenario!AO635</f>
        <v>1</v>
      </c>
      <c r="AP635" s="154" t="b">
        <f>Scenario!AP941=OrigScenario!AP635</f>
        <v>1</v>
      </c>
      <c r="AQ635" s="154" t="b">
        <f>Scenario!AQ941=OrigScenario!AQ635</f>
        <v>1</v>
      </c>
      <c r="AR635" s="154" t="b">
        <f>Scenario!AR941=OrigScenario!AR635</f>
        <v>1</v>
      </c>
      <c r="AS635" s="154" t="b">
        <f>Scenario!AS941=OrigScenario!AS635</f>
        <v>1</v>
      </c>
      <c r="AT635" s="154" t="b">
        <f>Scenario!AT941=OrigScenario!AT635</f>
        <v>1</v>
      </c>
      <c r="AU635" s="154" t="b">
        <f>Scenario!AU941=OrigScenario!AU635</f>
        <v>1</v>
      </c>
      <c r="AV635" s="155" t="b">
        <f>Scenario!AV941=OrigScenario!AV635</f>
        <v>1</v>
      </c>
    </row>
    <row r="636" spans="2:48" x14ac:dyDescent="0.2">
      <c r="B636" s="2" t="b">
        <f>Scenario!B942=OrigScenario!B636</f>
        <v>1</v>
      </c>
      <c r="C636" s="154" t="b">
        <f>Scenario!C942=OrigScenario!C636</f>
        <v>1</v>
      </c>
      <c r="D636" s="154" t="b">
        <f>Scenario!D942=OrigScenario!D636</f>
        <v>1</v>
      </c>
      <c r="E636" s="154" t="b">
        <f>Scenario!E942=OrigScenario!E636</f>
        <v>1</v>
      </c>
      <c r="F636" s="154" t="b">
        <f>Scenario!F942=OrigScenario!F636</f>
        <v>1</v>
      </c>
      <c r="G636" s="154" t="b">
        <f>Scenario!G942=OrigScenario!G636</f>
        <v>1</v>
      </c>
      <c r="H636" s="154" t="b">
        <f>Scenario!H942=OrigScenario!H636</f>
        <v>1</v>
      </c>
      <c r="I636" s="154" t="b">
        <f>Scenario!I942=OrigScenario!I636</f>
        <v>1</v>
      </c>
      <c r="J636" s="154" t="b">
        <f>Scenario!J942=OrigScenario!J636</f>
        <v>1</v>
      </c>
      <c r="K636" s="154" t="b">
        <f>Scenario!K942=OrigScenario!K636</f>
        <v>1</v>
      </c>
      <c r="L636" s="154" t="b">
        <f>Scenario!L942=OrigScenario!L636</f>
        <v>1</v>
      </c>
      <c r="M636" s="154" t="b">
        <f>Scenario!M942=OrigScenario!M636</f>
        <v>1</v>
      </c>
      <c r="N636" s="154" t="b">
        <f>Scenario!N942=OrigScenario!N636</f>
        <v>1</v>
      </c>
      <c r="O636" s="154" t="b">
        <f>Scenario!O942=OrigScenario!O636</f>
        <v>1</v>
      </c>
      <c r="P636" s="154" t="b">
        <f>Scenario!P942=OrigScenario!P636</f>
        <v>1</v>
      </c>
      <c r="Q636" s="154" t="b">
        <f>Scenario!Q942=OrigScenario!Q636</f>
        <v>1</v>
      </c>
      <c r="R636" s="154" t="b">
        <f>Scenario!R942=OrigScenario!R636</f>
        <v>1</v>
      </c>
      <c r="S636" s="154" t="b">
        <f>Scenario!S942=OrigScenario!S636</f>
        <v>1</v>
      </c>
      <c r="T636" s="154" t="b">
        <f>Scenario!T942=OrigScenario!T636</f>
        <v>1</v>
      </c>
      <c r="U636" s="154" t="b">
        <f>Scenario!U942=OrigScenario!U636</f>
        <v>1</v>
      </c>
      <c r="V636" s="154" t="b">
        <f>Scenario!V942=OrigScenario!V636</f>
        <v>1</v>
      </c>
      <c r="W636" s="154" t="b">
        <f>Scenario!W942=OrigScenario!W636</f>
        <v>1</v>
      </c>
      <c r="X636" s="154" t="b">
        <f>Scenario!X942=OrigScenario!X636</f>
        <v>1</v>
      </c>
      <c r="Y636" s="154" t="b">
        <f>Scenario!Y942=OrigScenario!Y636</f>
        <v>1</v>
      </c>
      <c r="Z636" s="154" t="b">
        <f>Scenario!Z942=OrigScenario!Z636</f>
        <v>1</v>
      </c>
      <c r="AA636" s="154" t="b">
        <f>Scenario!AA942=OrigScenario!AA636</f>
        <v>1</v>
      </c>
      <c r="AB636" s="154" t="b">
        <f>Scenario!AB942=OrigScenario!AB636</f>
        <v>1</v>
      </c>
      <c r="AC636" s="154" t="b">
        <f>Scenario!AC942=OrigScenario!AC636</f>
        <v>1</v>
      </c>
      <c r="AD636" s="154" t="b">
        <f>Scenario!AD942=OrigScenario!AD636</f>
        <v>1</v>
      </c>
      <c r="AE636" s="154" t="b">
        <f>Scenario!AE942=OrigScenario!AE636</f>
        <v>1</v>
      </c>
      <c r="AF636" s="154" t="b">
        <f>Scenario!AF942=OrigScenario!AF636</f>
        <v>1</v>
      </c>
      <c r="AG636" s="154" t="b">
        <f>Scenario!AG942=OrigScenario!AG636</f>
        <v>1</v>
      </c>
      <c r="AH636" s="154" t="b">
        <f>Scenario!AH942=OrigScenario!AH636</f>
        <v>1</v>
      </c>
      <c r="AI636" s="154" t="b">
        <f>Scenario!AI942=OrigScenario!AI636</f>
        <v>1</v>
      </c>
      <c r="AJ636" s="154" t="b">
        <f>Scenario!AJ942=OrigScenario!AJ636</f>
        <v>1</v>
      </c>
      <c r="AK636" s="154" t="b">
        <f>Scenario!AK942=OrigScenario!AK636</f>
        <v>1</v>
      </c>
      <c r="AL636" s="154" t="b">
        <f>Scenario!AL942=OrigScenario!AL636</f>
        <v>1</v>
      </c>
      <c r="AM636" s="154" t="b">
        <f>Scenario!AM942=OrigScenario!AM636</f>
        <v>1</v>
      </c>
      <c r="AN636" s="154" t="b">
        <f>Scenario!AN942=OrigScenario!AN636</f>
        <v>1</v>
      </c>
      <c r="AO636" s="154" t="b">
        <f>Scenario!AO942=OrigScenario!AO636</f>
        <v>1</v>
      </c>
      <c r="AP636" s="154" t="b">
        <f>Scenario!AP942=OrigScenario!AP636</f>
        <v>1</v>
      </c>
      <c r="AQ636" s="154" t="b">
        <f>Scenario!AQ942=OrigScenario!AQ636</f>
        <v>1</v>
      </c>
      <c r="AR636" s="154" t="b">
        <f>Scenario!AR942=OrigScenario!AR636</f>
        <v>1</v>
      </c>
      <c r="AS636" s="154" t="b">
        <f>Scenario!AS942=OrigScenario!AS636</f>
        <v>1</v>
      </c>
      <c r="AT636" s="154" t="b">
        <f>Scenario!AT942=OrigScenario!AT636</f>
        <v>1</v>
      </c>
      <c r="AU636" s="154" t="b">
        <f>Scenario!AU942=OrigScenario!AU636</f>
        <v>1</v>
      </c>
      <c r="AV636" s="155" t="b">
        <f>Scenario!AV942=OrigScenario!AV636</f>
        <v>1</v>
      </c>
    </row>
    <row r="637" spans="2:48" x14ac:dyDescent="0.2">
      <c r="B637" s="2" t="b">
        <f>Scenario!B943=OrigScenario!B637</f>
        <v>1</v>
      </c>
      <c r="C637" s="156" t="b">
        <f>Scenario!C943=OrigScenario!C637</f>
        <v>1</v>
      </c>
      <c r="D637" s="156" t="b">
        <f>Scenario!D943=OrigScenario!D637</f>
        <v>1</v>
      </c>
      <c r="E637" s="156" t="b">
        <f>Scenario!E943=OrigScenario!E637</f>
        <v>1</v>
      </c>
      <c r="F637" s="156" t="b">
        <f>Scenario!F943=OrigScenario!F637</f>
        <v>1</v>
      </c>
      <c r="G637" s="156" t="b">
        <f>Scenario!G943=OrigScenario!G637</f>
        <v>1</v>
      </c>
      <c r="H637" s="156" t="b">
        <f>Scenario!H943=OrigScenario!H637</f>
        <v>1</v>
      </c>
      <c r="I637" s="156" t="b">
        <f>Scenario!I943=OrigScenario!I637</f>
        <v>1</v>
      </c>
      <c r="J637" s="156" t="b">
        <f>Scenario!J943=OrigScenario!J637</f>
        <v>1</v>
      </c>
      <c r="K637" s="156" t="b">
        <f>Scenario!K943=OrigScenario!K637</f>
        <v>1</v>
      </c>
      <c r="L637" s="156" t="b">
        <f>Scenario!L943=OrigScenario!L637</f>
        <v>1</v>
      </c>
      <c r="M637" s="156" t="b">
        <f>Scenario!M943=OrigScenario!M637</f>
        <v>1</v>
      </c>
      <c r="N637" s="156" t="b">
        <f>Scenario!N943=OrigScenario!N637</f>
        <v>1</v>
      </c>
      <c r="O637" s="156" t="b">
        <f>Scenario!O943=OrigScenario!O637</f>
        <v>1</v>
      </c>
      <c r="P637" s="156" t="b">
        <f>Scenario!P943=OrigScenario!P637</f>
        <v>1</v>
      </c>
      <c r="Q637" s="156" t="b">
        <f>Scenario!Q943=OrigScenario!Q637</f>
        <v>1</v>
      </c>
      <c r="R637" s="156" t="b">
        <f>Scenario!R943=OrigScenario!R637</f>
        <v>1</v>
      </c>
      <c r="S637" s="156" t="b">
        <f>Scenario!S943=OrigScenario!S637</f>
        <v>1</v>
      </c>
      <c r="T637" s="156" t="b">
        <f>Scenario!T943=OrigScenario!T637</f>
        <v>1</v>
      </c>
      <c r="U637" s="156" t="b">
        <f>Scenario!U943=OrigScenario!U637</f>
        <v>1</v>
      </c>
      <c r="V637" s="156" t="b">
        <f>Scenario!V943=OrigScenario!V637</f>
        <v>1</v>
      </c>
      <c r="W637" s="156" t="b">
        <f>Scenario!W943=OrigScenario!W637</f>
        <v>1</v>
      </c>
      <c r="X637" s="156" t="b">
        <f>Scenario!X943=OrigScenario!X637</f>
        <v>1</v>
      </c>
      <c r="Y637" s="156" t="b">
        <f>Scenario!Y943=OrigScenario!Y637</f>
        <v>1</v>
      </c>
      <c r="Z637" s="156" t="b">
        <f>Scenario!Z943=OrigScenario!Z637</f>
        <v>1</v>
      </c>
      <c r="AA637" s="156" t="b">
        <f>Scenario!AA943=OrigScenario!AA637</f>
        <v>1</v>
      </c>
      <c r="AB637" s="156" t="b">
        <f>Scenario!AB943=OrigScenario!AB637</f>
        <v>1</v>
      </c>
      <c r="AC637" s="156" t="b">
        <f>Scenario!AC943=OrigScenario!AC637</f>
        <v>1</v>
      </c>
      <c r="AD637" s="156" t="b">
        <f>Scenario!AD943=OrigScenario!AD637</f>
        <v>1</v>
      </c>
      <c r="AE637" s="156" t="b">
        <f>Scenario!AE943=OrigScenario!AE637</f>
        <v>1</v>
      </c>
      <c r="AF637" s="156" t="b">
        <f>Scenario!AF943=OrigScenario!AF637</f>
        <v>1</v>
      </c>
      <c r="AG637" s="156" t="b">
        <f>Scenario!AG943=OrigScenario!AG637</f>
        <v>1</v>
      </c>
      <c r="AH637" s="156" t="b">
        <f>Scenario!AH943=OrigScenario!AH637</f>
        <v>1</v>
      </c>
      <c r="AI637" s="156" t="b">
        <f>Scenario!AI943=OrigScenario!AI637</f>
        <v>1</v>
      </c>
      <c r="AJ637" s="156" t="b">
        <f>Scenario!AJ943=OrigScenario!AJ637</f>
        <v>1</v>
      </c>
      <c r="AK637" s="156" t="b">
        <f>Scenario!AK943=OrigScenario!AK637</f>
        <v>1</v>
      </c>
      <c r="AL637" s="156" t="b">
        <f>Scenario!AL943=OrigScenario!AL637</f>
        <v>1</v>
      </c>
      <c r="AM637" s="156" t="b">
        <f>Scenario!AM943=OrigScenario!AM637</f>
        <v>1</v>
      </c>
      <c r="AN637" s="156" t="b">
        <f>Scenario!AN943=OrigScenario!AN637</f>
        <v>1</v>
      </c>
      <c r="AO637" s="156" t="b">
        <f>Scenario!AO943=OrigScenario!AO637</f>
        <v>1</v>
      </c>
      <c r="AP637" s="156" t="b">
        <f>Scenario!AP943=OrigScenario!AP637</f>
        <v>1</v>
      </c>
      <c r="AQ637" s="156" t="b">
        <f>Scenario!AQ943=OrigScenario!AQ637</f>
        <v>1</v>
      </c>
      <c r="AR637" s="156" t="b">
        <f>Scenario!AR943=OrigScenario!AR637</f>
        <v>1</v>
      </c>
      <c r="AS637" s="156" t="b">
        <f>Scenario!AS943=OrigScenario!AS637</f>
        <v>1</v>
      </c>
      <c r="AT637" s="156" t="b">
        <f>Scenario!AT943=OrigScenario!AT637</f>
        <v>1</v>
      </c>
      <c r="AU637" s="156" t="b">
        <f>Scenario!AU943=OrigScenario!AU637</f>
        <v>1</v>
      </c>
      <c r="AV637" s="157" t="b">
        <f>Scenario!AV943=OrigScenario!AV637</f>
        <v>1</v>
      </c>
    </row>
    <row r="638" spans="2:48" x14ac:dyDescent="0.2">
      <c r="B638" s="2" t="b">
        <f>Scenario!B944=OrigScenario!B638</f>
        <v>1</v>
      </c>
      <c r="C638" s="156" t="b">
        <f>Scenario!C944=OrigScenario!C638</f>
        <v>1</v>
      </c>
      <c r="D638" s="156" t="b">
        <f>Scenario!D944=OrigScenario!D638</f>
        <v>1</v>
      </c>
      <c r="E638" s="156" t="b">
        <f>Scenario!E944=OrigScenario!E638</f>
        <v>1</v>
      </c>
      <c r="F638" s="156" t="b">
        <f>Scenario!F944=OrigScenario!F638</f>
        <v>1</v>
      </c>
      <c r="G638" s="156" t="b">
        <f>Scenario!G944=OrigScenario!G638</f>
        <v>1</v>
      </c>
      <c r="H638" s="156" t="b">
        <f>Scenario!H944=OrigScenario!H638</f>
        <v>1</v>
      </c>
      <c r="I638" s="156" t="b">
        <f>Scenario!I944=OrigScenario!I638</f>
        <v>1</v>
      </c>
      <c r="J638" s="156" t="b">
        <f>Scenario!J944=OrigScenario!J638</f>
        <v>1</v>
      </c>
      <c r="K638" s="156" t="b">
        <f>Scenario!K944=OrigScenario!K638</f>
        <v>1</v>
      </c>
      <c r="L638" s="156" t="b">
        <f>Scenario!L944=OrigScenario!L638</f>
        <v>1</v>
      </c>
      <c r="M638" s="156" t="b">
        <f>Scenario!M944=OrigScenario!M638</f>
        <v>1</v>
      </c>
      <c r="N638" s="156" t="b">
        <f>Scenario!N944=OrigScenario!N638</f>
        <v>1</v>
      </c>
      <c r="O638" s="156" t="b">
        <f>Scenario!O944=OrigScenario!O638</f>
        <v>1</v>
      </c>
      <c r="P638" s="156" t="b">
        <f>Scenario!P944=OrigScenario!P638</f>
        <v>1</v>
      </c>
      <c r="Q638" s="156" t="b">
        <f>Scenario!Q944=OrigScenario!Q638</f>
        <v>1</v>
      </c>
      <c r="R638" s="156" t="b">
        <f>Scenario!R944=OrigScenario!R638</f>
        <v>1</v>
      </c>
      <c r="S638" s="156" t="b">
        <f>Scenario!S944=OrigScenario!S638</f>
        <v>1</v>
      </c>
      <c r="T638" s="156" t="b">
        <f>Scenario!T944=OrigScenario!T638</f>
        <v>1</v>
      </c>
      <c r="U638" s="156" t="b">
        <f>Scenario!U944=OrigScenario!U638</f>
        <v>1</v>
      </c>
      <c r="V638" s="156" t="b">
        <f>Scenario!V944=OrigScenario!V638</f>
        <v>1</v>
      </c>
      <c r="W638" s="156" t="b">
        <f>Scenario!W944=OrigScenario!W638</f>
        <v>1</v>
      </c>
      <c r="X638" s="156" t="b">
        <f>Scenario!X944=OrigScenario!X638</f>
        <v>1</v>
      </c>
      <c r="Y638" s="156" t="b">
        <f>Scenario!Y944=OrigScenario!Y638</f>
        <v>1</v>
      </c>
      <c r="Z638" s="156" t="b">
        <f>Scenario!Z944=OrigScenario!Z638</f>
        <v>1</v>
      </c>
      <c r="AA638" s="156" t="b">
        <f>Scenario!AA944=OrigScenario!AA638</f>
        <v>1</v>
      </c>
      <c r="AB638" s="156" t="b">
        <f>Scenario!AB944=OrigScenario!AB638</f>
        <v>1</v>
      </c>
      <c r="AC638" s="156" t="b">
        <f>Scenario!AC944=OrigScenario!AC638</f>
        <v>1</v>
      </c>
      <c r="AD638" s="156" t="b">
        <f>Scenario!AD944=OrigScenario!AD638</f>
        <v>1</v>
      </c>
      <c r="AE638" s="156" t="b">
        <f>Scenario!AE944=OrigScenario!AE638</f>
        <v>1</v>
      </c>
      <c r="AF638" s="156" t="b">
        <f>Scenario!AF944=OrigScenario!AF638</f>
        <v>1</v>
      </c>
      <c r="AG638" s="156" t="b">
        <f>Scenario!AG944=OrigScenario!AG638</f>
        <v>1</v>
      </c>
      <c r="AH638" s="156" t="b">
        <f>Scenario!AH944=OrigScenario!AH638</f>
        <v>1</v>
      </c>
      <c r="AI638" s="156" t="b">
        <f>Scenario!AI944=OrigScenario!AI638</f>
        <v>1</v>
      </c>
      <c r="AJ638" s="156" t="b">
        <f>Scenario!AJ944=OrigScenario!AJ638</f>
        <v>1</v>
      </c>
      <c r="AK638" s="156" t="b">
        <f>Scenario!AK944=OrigScenario!AK638</f>
        <v>1</v>
      </c>
      <c r="AL638" s="156" t="b">
        <f>Scenario!AL944=OrigScenario!AL638</f>
        <v>1</v>
      </c>
      <c r="AM638" s="156" t="b">
        <f>Scenario!AM944=OrigScenario!AM638</f>
        <v>1</v>
      </c>
      <c r="AN638" s="156" t="b">
        <f>Scenario!AN944=OrigScenario!AN638</f>
        <v>1</v>
      </c>
      <c r="AO638" s="156" t="b">
        <f>Scenario!AO944=OrigScenario!AO638</f>
        <v>1</v>
      </c>
      <c r="AP638" s="156" t="b">
        <f>Scenario!AP944=OrigScenario!AP638</f>
        <v>1</v>
      </c>
      <c r="AQ638" s="156" t="b">
        <f>Scenario!AQ944=OrigScenario!AQ638</f>
        <v>1</v>
      </c>
      <c r="AR638" s="156" t="b">
        <f>Scenario!AR944=OrigScenario!AR638</f>
        <v>1</v>
      </c>
      <c r="AS638" s="156" t="b">
        <f>Scenario!AS944=OrigScenario!AS638</f>
        <v>1</v>
      </c>
      <c r="AT638" s="156" t="b">
        <f>Scenario!AT944=OrigScenario!AT638</f>
        <v>1</v>
      </c>
      <c r="AU638" s="156" t="b">
        <f>Scenario!AU944=OrigScenario!AU638</f>
        <v>1</v>
      </c>
      <c r="AV638" s="157" t="b">
        <f>Scenario!AV944=OrigScenario!AV638</f>
        <v>1</v>
      </c>
    </row>
    <row r="639" spans="2:48" x14ac:dyDescent="0.2">
      <c r="B639" s="2" t="b">
        <f>Scenario!B945=OrigScenario!B639</f>
        <v>1</v>
      </c>
      <c r="C639" s="156" t="b">
        <f>Scenario!C945=OrigScenario!C639</f>
        <v>1</v>
      </c>
      <c r="D639" s="156" t="b">
        <f>Scenario!D945=OrigScenario!D639</f>
        <v>1</v>
      </c>
      <c r="E639" s="156" t="b">
        <f>Scenario!E945=OrigScenario!E639</f>
        <v>1</v>
      </c>
      <c r="F639" s="156" t="b">
        <f>Scenario!F945=OrigScenario!F639</f>
        <v>1</v>
      </c>
      <c r="G639" s="156" t="b">
        <f>Scenario!G945=OrigScenario!G639</f>
        <v>1</v>
      </c>
      <c r="H639" s="156" t="b">
        <f>Scenario!H945=OrigScenario!H639</f>
        <v>1</v>
      </c>
      <c r="I639" s="156" t="b">
        <f>Scenario!I945=OrigScenario!I639</f>
        <v>1</v>
      </c>
      <c r="J639" s="156" t="b">
        <f>Scenario!J945=OrigScenario!J639</f>
        <v>1</v>
      </c>
      <c r="K639" s="156" t="b">
        <f>Scenario!K945=OrigScenario!K639</f>
        <v>1</v>
      </c>
      <c r="L639" s="156" t="b">
        <f>Scenario!L945=OrigScenario!L639</f>
        <v>1</v>
      </c>
      <c r="M639" s="156" t="b">
        <f>Scenario!M945=OrigScenario!M639</f>
        <v>1</v>
      </c>
      <c r="N639" s="156" t="b">
        <f>Scenario!N945=OrigScenario!N639</f>
        <v>1</v>
      </c>
      <c r="O639" s="156" t="b">
        <f>Scenario!O945=OrigScenario!O639</f>
        <v>1</v>
      </c>
      <c r="P639" s="156" t="b">
        <f>Scenario!P945=OrigScenario!P639</f>
        <v>1</v>
      </c>
      <c r="Q639" s="156" t="b">
        <f>Scenario!Q945=OrigScenario!Q639</f>
        <v>1</v>
      </c>
      <c r="R639" s="156" t="b">
        <f>Scenario!R945=OrigScenario!R639</f>
        <v>1</v>
      </c>
      <c r="S639" s="156" t="b">
        <f>Scenario!S945=OrigScenario!S639</f>
        <v>1</v>
      </c>
      <c r="T639" s="156" t="b">
        <f>Scenario!T945=OrigScenario!T639</f>
        <v>1</v>
      </c>
      <c r="U639" s="156" t="b">
        <f>Scenario!U945=OrigScenario!U639</f>
        <v>1</v>
      </c>
      <c r="V639" s="156" t="b">
        <f>Scenario!V945=OrigScenario!V639</f>
        <v>1</v>
      </c>
      <c r="W639" s="156" t="b">
        <f>Scenario!W945=OrigScenario!W639</f>
        <v>1</v>
      </c>
      <c r="X639" s="156" t="b">
        <f>Scenario!X945=OrigScenario!X639</f>
        <v>1</v>
      </c>
      <c r="Y639" s="156" t="b">
        <f>Scenario!Y945=OrigScenario!Y639</f>
        <v>1</v>
      </c>
      <c r="Z639" s="156" t="b">
        <f>Scenario!Z945=OrigScenario!Z639</f>
        <v>1</v>
      </c>
      <c r="AA639" s="156" t="b">
        <f>Scenario!AA945=OrigScenario!AA639</f>
        <v>1</v>
      </c>
      <c r="AB639" s="156" t="b">
        <f>Scenario!AB945=OrigScenario!AB639</f>
        <v>1</v>
      </c>
      <c r="AC639" s="156" t="b">
        <f>Scenario!AC945=OrigScenario!AC639</f>
        <v>1</v>
      </c>
      <c r="AD639" s="156" t="b">
        <f>Scenario!AD945=OrigScenario!AD639</f>
        <v>1</v>
      </c>
      <c r="AE639" s="156" t="b">
        <f>Scenario!AE945=OrigScenario!AE639</f>
        <v>1</v>
      </c>
      <c r="AF639" s="156" t="b">
        <f>Scenario!AF945=OrigScenario!AF639</f>
        <v>1</v>
      </c>
      <c r="AG639" s="156" t="b">
        <f>Scenario!AG945=OrigScenario!AG639</f>
        <v>1</v>
      </c>
      <c r="AH639" s="156" t="b">
        <f>Scenario!AH945=OrigScenario!AH639</f>
        <v>1</v>
      </c>
      <c r="AI639" s="156" t="b">
        <f>Scenario!AI945=OrigScenario!AI639</f>
        <v>1</v>
      </c>
      <c r="AJ639" s="156" t="b">
        <f>Scenario!AJ945=OrigScenario!AJ639</f>
        <v>1</v>
      </c>
      <c r="AK639" s="156" t="b">
        <f>Scenario!AK945=OrigScenario!AK639</f>
        <v>1</v>
      </c>
      <c r="AL639" s="156" t="b">
        <f>Scenario!AL945=OrigScenario!AL639</f>
        <v>1</v>
      </c>
      <c r="AM639" s="156" t="b">
        <f>Scenario!AM945=OrigScenario!AM639</f>
        <v>1</v>
      </c>
      <c r="AN639" s="156" t="b">
        <f>Scenario!AN945=OrigScenario!AN639</f>
        <v>1</v>
      </c>
      <c r="AO639" s="156" t="b">
        <f>Scenario!AO945=OrigScenario!AO639</f>
        <v>1</v>
      </c>
      <c r="AP639" s="156" t="b">
        <f>Scenario!AP945=OrigScenario!AP639</f>
        <v>1</v>
      </c>
      <c r="AQ639" s="156" t="b">
        <f>Scenario!AQ945=OrigScenario!AQ639</f>
        <v>1</v>
      </c>
      <c r="AR639" s="156" t="b">
        <f>Scenario!AR945=OrigScenario!AR639</f>
        <v>1</v>
      </c>
      <c r="AS639" s="156" t="b">
        <f>Scenario!AS945=OrigScenario!AS639</f>
        <v>1</v>
      </c>
      <c r="AT639" s="156" t="b">
        <f>Scenario!AT945=OrigScenario!AT639</f>
        <v>1</v>
      </c>
      <c r="AU639" s="156" t="b">
        <f>Scenario!AU945=OrigScenario!AU639</f>
        <v>1</v>
      </c>
      <c r="AV639" s="157" t="b">
        <f>Scenario!AV945=OrigScenario!AV639</f>
        <v>1</v>
      </c>
    </row>
    <row r="640" spans="2:48" x14ac:dyDescent="0.2">
      <c r="B640" s="2" t="b">
        <f>Scenario!B946=OrigScenario!B640</f>
        <v>1</v>
      </c>
      <c r="C640" s="156" t="b">
        <f>Scenario!C946=OrigScenario!C640</f>
        <v>1</v>
      </c>
      <c r="D640" s="156" t="b">
        <f>Scenario!D946=OrigScenario!D640</f>
        <v>1</v>
      </c>
      <c r="E640" s="156" t="b">
        <f>Scenario!E946=OrigScenario!E640</f>
        <v>1</v>
      </c>
      <c r="F640" s="156" t="b">
        <f>Scenario!F946=OrigScenario!F640</f>
        <v>1</v>
      </c>
      <c r="G640" s="156" t="b">
        <f>Scenario!G946=OrigScenario!G640</f>
        <v>1</v>
      </c>
      <c r="H640" s="156" t="b">
        <f>Scenario!H946=OrigScenario!H640</f>
        <v>1</v>
      </c>
      <c r="I640" s="156" t="b">
        <f>Scenario!I946=OrigScenario!I640</f>
        <v>1</v>
      </c>
      <c r="J640" s="156" t="b">
        <f>Scenario!J946=OrigScenario!J640</f>
        <v>1</v>
      </c>
      <c r="K640" s="156" t="b">
        <f>Scenario!K946=OrigScenario!K640</f>
        <v>1</v>
      </c>
      <c r="L640" s="156" t="b">
        <f>Scenario!L946=OrigScenario!L640</f>
        <v>1</v>
      </c>
      <c r="M640" s="156" t="b">
        <f>Scenario!M946=OrigScenario!M640</f>
        <v>1</v>
      </c>
      <c r="N640" s="156" t="b">
        <f>Scenario!N946=OrigScenario!N640</f>
        <v>1</v>
      </c>
      <c r="O640" s="156" t="b">
        <f>Scenario!O946=OrigScenario!O640</f>
        <v>1</v>
      </c>
      <c r="P640" s="156" t="b">
        <f>Scenario!P946=OrigScenario!P640</f>
        <v>1</v>
      </c>
      <c r="Q640" s="156" t="b">
        <f>Scenario!Q946=OrigScenario!Q640</f>
        <v>1</v>
      </c>
      <c r="R640" s="156" t="b">
        <f>Scenario!R946=OrigScenario!R640</f>
        <v>1</v>
      </c>
      <c r="S640" s="156" t="b">
        <f>Scenario!S946=OrigScenario!S640</f>
        <v>1</v>
      </c>
      <c r="T640" s="156" t="b">
        <f>Scenario!T946=OrigScenario!T640</f>
        <v>1</v>
      </c>
      <c r="U640" s="156" t="b">
        <f>Scenario!U946=OrigScenario!U640</f>
        <v>1</v>
      </c>
      <c r="V640" s="156" t="b">
        <f>Scenario!V946=OrigScenario!V640</f>
        <v>1</v>
      </c>
      <c r="W640" s="156" t="b">
        <f>Scenario!W946=OrigScenario!W640</f>
        <v>1</v>
      </c>
      <c r="X640" s="156" t="b">
        <f>Scenario!X946=OrigScenario!X640</f>
        <v>1</v>
      </c>
      <c r="Y640" s="156" t="b">
        <f>Scenario!Y946=OrigScenario!Y640</f>
        <v>1</v>
      </c>
      <c r="Z640" s="156" t="b">
        <f>Scenario!Z946=OrigScenario!Z640</f>
        <v>1</v>
      </c>
      <c r="AA640" s="156" t="b">
        <f>Scenario!AA946=OrigScenario!AA640</f>
        <v>1</v>
      </c>
      <c r="AB640" s="156" t="b">
        <f>Scenario!AB946=OrigScenario!AB640</f>
        <v>1</v>
      </c>
      <c r="AC640" s="156" t="b">
        <f>Scenario!AC946=OrigScenario!AC640</f>
        <v>1</v>
      </c>
      <c r="AD640" s="156" t="b">
        <f>Scenario!AD946=OrigScenario!AD640</f>
        <v>1</v>
      </c>
      <c r="AE640" s="156" t="b">
        <f>Scenario!AE946=OrigScenario!AE640</f>
        <v>1</v>
      </c>
      <c r="AF640" s="156" t="b">
        <f>Scenario!AF946=OrigScenario!AF640</f>
        <v>1</v>
      </c>
      <c r="AG640" s="156" t="b">
        <f>Scenario!AG946=OrigScenario!AG640</f>
        <v>1</v>
      </c>
      <c r="AH640" s="156" t="b">
        <f>Scenario!AH946=OrigScenario!AH640</f>
        <v>1</v>
      </c>
      <c r="AI640" s="156" t="b">
        <f>Scenario!AI946=OrigScenario!AI640</f>
        <v>1</v>
      </c>
      <c r="AJ640" s="156" t="b">
        <f>Scenario!AJ946=OrigScenario!AJ640</f>
        <v>1</v>
      </c>
      <c r="AK640" s="156" t="b">
        <f>Scenario!AK946=OrigScenario!AK640</f>
        <v>1</v>
      </c>
      <c r="AL640" s="156" t="b">
        <f>Scenario!AL946=OrigScenario!AL640</f>
        <v>1</v>
      </c>
      <c r="AM640" s="156" t="b">
        <f>Scenario!AM946=OrigScenario!AM640</f>
        <v>1</v>
      </c>
      <c r="AN640" s="156" t="b">
        <f>Scenario!AN946=OrigScenario!AN640</f>
        <v>1</v>
      </c>
      <c r="AO640" s="156" t="b">
        <f>Scenario!AO946=OrigScenario!AO640</f>
        <v>1</v>
      </c>
      <c r="AP640" s="156" t="b">
        <f>Scenario!AP946=OrigScenario!AP640</f>
        <v>1</v>
      </c>
      <c r="AQ640" s="156" t="b">
        <f>Scenario!AQ946=OrigScenario!AQ640</f>
        <v>1</v>
      </c>
      <c r="AR640" s="156" t="b">
        <f>Scenario!AR946=OrigScenario!AR640</f>
        <v>1</v>
      </c>
      <c r="AS640" s="156" t="b">
        <f>Scenario!AS946=OrigScenario!AS640</f>
        <v>1</v>
      </c>
      <c r="AT640" s="156" t="b">
        <f>Scenario!AT946=OrigScenario!AT640</f>
        <v>1</v>
      </c>
      <c r="AU640" s="156" t="b">
        <f>Scenario!AU946=OrigScenario!AU640</f>
        <v>1</v>
      </c>
      <c r="AV640" s="157" t="b">
        <f>Scenario!AV946=OrigScenario!AV640</f>
        <v>1</v>
      </c>
    </row>
    <row r="641" spans="2:48" x14ac:dyDescent="0.2">
      <c r="B641" s="2" t="b">
        <f>Scenario!B947=OrigScenario!B641</f>
        <v>1</v>
      </c>
      <c r="C641" s="156" t="b">
        <f>Scenario!C947=OrigScenario!C641</f>
        <v>1</v>
      </c>
      <c r="D641" s="156" t="b">
        <f>Scenario!D947=OrigScenario!D641</f>
        <v>1</v>
      </c>
      <c r="E641" s="156" t="b">
        <f>Scenario!E947=OrigScenario!E641</f>
        <v>1</v>
      </c>
      <c r="F641" s="156" t="b">
        <f>Scenario!F947=OrigScenario!F641</f>
        <v>1</v>
      </c>
      <c r="G641" s="156" t="b">
        <f>Scenario!G947=OrigScenario!G641</f>
        <v>1</v>
      </c>
      <c r="H641" s="156" t="b">
        <f>Scenario!H947=OrigScenario!H641</f>
        <v>1</v>
      </c>
      <c r="I641" s="156" t="b">
        <f>Scenario!I947=OrigScenario!I641</f>
        <v>1</v>
      </c>
      <c r="J641" s="156" t="b">
        <f>Scenario!J947=OrigScenario!J641</f>
        <v>1</v>
      </c>
      <c r="K641" s="156" t="b">
        <f>Scenario!K947=OrigScenario!K641</f>
        <v>1</v>
      </c>
      <c r="L641" s="156" t="b">
        <f>Scenario!L947=OrigScenario!L641</f>
        <v>1</v>
      </c>
      <c r="M641" s="156" t="b">
        <f>Scenario!M947=OrigScenario!M641</f>
        <v>1</v>
      </c>
      <c r="N641" s="156" t="b">
        <f>Scenario!N947=OrigScenario!N641</f>
        <v>1</v>
      </c>
      <c r="O641" s="156" t="b">
        <f>Scenario!O947=OrigScenario!O641</f>
        <v>1</v>
      </c>
      <c r="P641" s="156" t="b">
        <f>Scenario!P947=OrigScenario!P641</f>
        <v>1</v>
      </c>
      <c r="Q641" s="156" t="b">
        <f>Scenario!Q947=OrigScenario!Q641</f>
        <v>1</v>
      </c>
      <c r="R641" s="156" t="b">
        <f>Scenario!R947=OrigScenario!R641</f>
        <v>1</v>
      </c>
      <c r="S641" s="156" t="b">
        <f>Scenario!S947=OrigScenario!S641</f>
        <v>1</v>
      </c>
      <c r="T641" s="156" t="b">
        <f>Scenario!T947=OrigScenario!T641</f>
        <v>1</v>
      </c>
      <c r="U641" s="156" t="b">
        <f>Scenario!U947=OrigScenario!U641</f>
        <v>1</v>
      </c>
      <c r="V641" s="156" t="b">
        <f>Scenario!V947=OrigScenario!V641</f>
        <v>1</v>
      </c>
      <c r="W641" s="156" t="b">
        <f>Scenario!W947=OrigScenario!W641</f>
        <v>1</v>
      </c>
      <c r="X641" s="156" t="b">
        <f>Scenario!X947=OrigScenario!X641</f>
        <v>1</v>
      </c>
      <c r="Y641" s="156" t="b">
        <f>Scenario!Y947=OrigScenario!Y641</f>
        <v>1</v>
      </c>
      <c r="Z641" s="156" t="b">
        <f>Scenario!Z947=OrigScenario!Z641</f>
        <v>1</v>
      </c>
      <c r="AA641" s="156" t="b">
        <f>Scenario!AA947=OrigScenario!AA641</f>
        <v>1</v>
      </c>
      <c r="AB641" s="156" t="b">
        <f>Scenario!AB947=OrigScenario!AB641</f>
        <v>1</v>
      </c>
      <c r="AC641" s="156" t="b">
        <f>Scenario!AC947=OrigScenario!AC641</f>
        <v>1</v>
      </c>
      <c r="AD641" s="156" t="b">
        <f>Scenario!AD947=OrigScenario!AD641</f>
        <v>1</v>
      </c>
      <c r="AE641" s="156" t="b">
        <f>Scenario!AE947=OrigScenario!AE641</f>
        <v>1</v>
      </c>
      <c r="AF641" s="156" t="b">
        <f>Scenario!AF947=OrigScenario!AF641</f>
        <v>1</v>
      </c>
      <c r="AG641" s="156" t="b">
        <f>Scenario!AG947=OrigScenario!AG641</f>
        <v>1</v>
      </c>
      <c r="AH641" s="156" t="b">
        <f>Scenario!AH947=OrigScenario!AH641</f>
        <v>1</v>
      </c>
      <c r="AI641" s="156" t="b">
        <f>Scenario!AI947=OrigScenario!AI641</f>
        <v>1</v>
      </c>
      <c r="AJ641" s="156" t="b">
        <f>Scenario!AJ947=OrigScenario!AJ641</f>
        <v>1</v>
      </c>
      <c r="AK641" s="156" t="b">
        <f>Scenario!AK947=OrigScenario!AK641</f>
        <v>1</v>
      </c>
      <c r="AL641" s="156" t="b">
        <f>Scenario!AL947=OrigScenario!AL641</f>
        <v>1</v>
      </c>
      <c r="AM641" s="156" t="b">
        <f>Scenario!AM947=OrigScenario!AM641</f>
        <v>1</v>
      </c>
      <c r="AN641" s="156" t="b">
        <f>Scenario!AN947=OrigScenario!AN641</f>
        <v>1</v>
      </c>
      <c r="AO641" s="156" t="b">
        <f>Scenario!AO947=OrigScenario!AO641</f>
        <v>1</v>
      </c>
      <c r="AP641" s="156" t="b">
        <f>Scenario!AP947=OrigScenario!AP641</f>
        <v>1</v>
      </c>
      <c r="AQ641" s="156" t="b">
        <f>Scenario!AQ947=OrigScenario!AQ641</f>
        <v>1</v>
      </c>
      <c r="AR641" s="156" t="b">
        <f>Scenario!AR947=OrigScenario!AR641</f>
        <v>1</v>
      </c>
      <c r="AS641" s="156" t="b">
        <f>Scenario!AS947=OrigScenario!AS641</f>
        <v>1</v>
      </c>
      <c r="AT641" s="156" t="b">
        <f>Scenario!AT947=OrigScenario!AT641</f>
        <v>1</v>
      </c>
      <c r="AU641" s="156" t="b">
        <f>Scenario!AU947=OrigScenario!AU641</f>
        <v>1</v>
      </c>
      <c r="AV641" s="157" t="b">
        <f>Scenario!AV947=OrigScenario!AV641</f>
        <v>1</v>
      </c>
    </row>
    <row r="642" spans="2:48" x14ac:dyDescent="0.2">
      <c r="B642" s="2" t="b">
        <f>Scenario!B948=OrigScenario!B642</f>
        <v>1</v>
      </c>
      <c r="C642" s="156" t="b">
        <f>Scenario!C948=OrigScenario!C642</f>
        <v>1</v>
      </c>
      <c r="D642" s="156" t="b">
        <f>Scenario!D948=OrigScenario!D642</f>
        <v>1</v>
      </c>
      <c r="E642" s="156" t="b">
        <f>Scenario!E948=OrigScenario!E642</f>
        <v>1</v>
      </c>
      <c r="F642" s="156" t="b">
        <f>Scenario!F948=OrigScenario!F642</f>
        <v>1</v>
      </c>
      <c r="G642" s="156" t="b">
        <f>Scenario!G948=OrigScenario!G642</f>
        <v>1</v>
      </c>
      <c r="H642" s="156" t="b">
        <f>Scenario!H948=OrigScenario!H642</f>
        <v>1</v>
      </c>
      <c r="I642" s="156" t="b">
        <f>Scenario!I948=OrigScenario!I642</f>
        <v>1</v>
      </c>
      <c r="J642" s="156" t="b">
        <f>Scenario!J948=OrigScenario!J642</f>
        <v>1</v>
      </c>
      <c r="K642" s="156" t="b">
        <f>Scenario!K948=OrigScenario!K642</f>
        <v>1</v>
      </c>
      <c r="L642" s="156" t="b">
        <f>Scenario!L948=OrigScenario!L642</f>
        <v>1</v>
      </c>
      <c r="M642" s="156" t="b">
        <f>Scenario!M948=OrigScenario!M642</f>
        <v>1</v>
      </c>
      <c r="N642" s="156" t="b">
        <f>Scenario!N948=OrigScenario!N642</f>
        <v>1</v>
      </c>
      <c r="O642" s="156" t="b">
        <f>Scenario!O948=OrigScenario!O642</f>
        <v>1</v>
      </c>
      <c r="P642" s="156" t="b">
        <f>Scenario!P948=OrigScenario!P642</f>
        <v>1</v>
      </c>
      <c r="Q642" s="156" t="b">
        <f>Scenario!Q948=OrigScenario!Q642</f>
        <v>1</v>
      </c>
      <c r="R642" s="156" t="b">
        <f>Scenario!R948=OrigScenario!R642</f>
        <v>1</v>
      </c>
      <c r="S642" s="156" t="b">
        <f>Scenario!S948=OrigScenario!S642</f>
        <v>1</v>
      </c>
      <c r="T642" s="156" t="b">
        <f>Scenario!T948=OrigScenario!T642</f>
        <v>1</v>
      </c>
      <c r="U642" s="156" t="b">
        <f>Scenario!U948=OrigScenario!U642</f>
        <v>1</v>
      </c>
      <c r="V642" s="156" t="b">
        <f>Scenario!V948=OrigScenario!V642</f>
        <v>1</v>
      </c>
      <c r="W642" s="156" t="b">
        <f>Scenario!W948=OrigScenario!W642</f>
        <v>1</v>
      </c>
      <c r="X642" s="156" t="b">
        <f>Scenario!X948=OrigScenario!X642</f>
        <v>1</v>
      </c>
      <c r="Y642" s="156" t="b">
        <f>Scenario!Y948=OrigScenario!Y642</f>
        <v>1</v>
      </c>
      <c r="Z642" s="156" t="b">
        <f>Scenario!Z948=OrigScenario!Z642</f>
        <v>1</v>
      </c>
      <c r="AA642" s="156" t="b">
        <f>Scenario!AA948=OrigScenario!AA642</f>
        <v>1</v>
      </c>
      <c r="AB642" s="156" t="b">
        <f>Scenario!AB948=OrigScenario!AB642</f>
        <v>1</v>
      </c>
      <c r="AC642" s="156" t="b">
        <f>Scenario!AC948=OrigScenario!AC642</f>
        <v>1</v>
      </c>
      <c r="AD642" s="156" t="b">
        <f>Scenario!AD948=OrigScenario!AD642</f>
        <v>1</v>
      </c>
      <c r="AE642" s="156" t="b">
        <f>Scenario!AE948=OrigScenario!AE642</f>
        <v>1</v>
      </c>
      <c r="AF642" s="156" t="b">
        <f>Scenario!AF948=OrigScenario!AF642</f>
        <v>1</v>
      </c>
      <c r="AG642" s="156" t="b">
        <f>Scenario!AG948=OrigScenario!AG642</f>
        <v>1</v>
      </c>
      <c r="AH642" s="156" t="b">
        <f>Scenario!AH948=OrigScenario!AH642</f>
        <v>1</v>
      </c>
      <c r="AI642" s="156" t="b">
        <f>Scenario!AI948=OrigScenario!AI642</f>
        <v>1</v>
      </c>
      <c r="AJ642" s="156" t="b">
        <f>Scenario!AJ948=OrigScenario!AJ642</f>
        <v>1</v>
      </c>
      <c r="AK642" s="156" t="b">
        <f>Scenario!AK948=OrigScenario!AK642</f>
        <v>1</v>
      </c>
      <c r="AL642" s="156" t="b">
        <f>Scenario!AL948=OrigScenario!AL642</f>
        <v>1</v>
      </c>
      <c r="AM642" s="156" t="b">
        <f>Scenario!AM948=OrigScenario!AM642</f>
        <v>1</v>
      </c>
      <c r="AN642" s="156" t="b">
        <f>Scenario!AN948=OrigScenario!AN642</f>
        <v>1</v>
      </c>
      <c r="AO642" s="156" t="b">
        <f>Scenario!AO948=OrigScenario!AO642</f>
        <v>1</v>
      </c>
      <c r="AP642" s="156" t="b">
        <f>Scenario!AP948=OrigScenario!AP642</f>
        <v>1</v>
      </c>
      <c r="AQ642" s="156" t="b">
        <f>Scenario!AQ948=OrigScenario!AQ642</f>
        <v>1</v>
      </c>
      <c r="AR642" s="156" t="b">
        <f>Scenario!AR948=OrigScenario!AR642</f>
        <v>1</v>
      </c>
      <c r="AS642" s="156" t="b">
        <f>Scenario!AS948=OrigScenario!AS642</f>
        <v>1</v>
      </c>
      <c r="AT642" s="156" t="b">
        <f>Scenario!AT948=OrigScenario!AT642</f>
        <v>1</v>
      </c>
      <c r="AU642" s="156" t="b">
        <f>Scenario!AU948=OrigScenario!AU642</f>
        <v>1</v>
      </c>
      <c r="AV642" s="157" t="b">
        <f>Scenario!AV948=OrigScenario!AV642</f>
        <v>1</v>
      </c>
    </row>
    <row r="643" spans="2:48" x14ac:dyDescent="0.2">
      <c r="B643" s="2" t="b">
        <f>Scenario!B949=OrigScenario!B643</f>
        <v>1</v>
      </c>
      <c r="C643" s="154" t="b">
        <f>Scenario!C949=OrigScenario!C643</f>
        <v>0</v>
      </c>
      <c r="D643" s="154" t="b">
        <f>Scenario!D949=OrigScenario!D643</f>
        <v>0</v>
      </c>
      <c r="E643" s="154" t="b">
        <f>Scenario!E949=OrigScenario!E643</f>
        <v>0</v>
      </c>
      <c r="F643" s="154" t="b">
        <f>Scenario!F949=OrigScenario!F643</f>
        <v>0</v>
      </c>
      <c r="G643" s="154" t="b">
        <f>Scenario!G949=OrigScenario!G643</f>
        <v>0</v>
      </c>
      <c r="H643" s="154" t="b">
        <f>Scenario!H949=OrigScenario!H643</f>
        <v>0</v>
      </c>
      <c r="I643" s="154" t="b">
        <f>Scenario!I949=OrigScenario!I643</f>
        <v>0</v>
      </c>
      <c r="J643" s="154" t="b">
        <f>Scenario!J949=OrigScenario!J643</f>
        <v>0</v>
      </c>
      <c r="K643" s="154" t="b">
        <f>Scenario!K949=OrigScenario!K643</f>
        <v>0</v>
      </c>
      <c r="L643" s="154" t="b">
        <f>Scenario!L949=OrigScenario!L643</f>
        <v>0</v>
      </c>
      <c r="M643" s="154" t="b">
        <f>Scenario!M949=OrigScenario!M643</f>
        <v>0</v>
      </c>
      <c r="N643" s="154" t="b">
        <f>Scenario!N949=OrigScenario!N643</f>
        <v>0</v>
      </c>
      <c r="O643" s="154" t="b">
        <f>Scenario!O949=OrigScenario!O643</f>
        <v>0</v>
      </c>
      <c r="P643" s="154" t="b">
        <f>Scenario!P949=OrigScenario!P643</f>
        <v>0</v>
      </c>
      <c r="Q643" s="154" t="b">
        <f>Scenario!Q949=OrigScenario!Q643</f>
        <v>0</v>
      </c>
      <c r="R643" s="154" t="b">
        <f>Scenario!R949=OrigScenario!R643</f>
        <v>0</v>
      </c>
      <c r="S643" s="154" t="b">
        <f>Scenario!S949=OrigScenario!S643</f>
        <v>0</v>
      </c>
      <c r="T643" s="154" t="b">
        <f>Scenario!T949=OrigScenario!T643</f>
        <v>0</v>
      </c>
      <c r="U643" s="154" t="b">
        <f>Scenario!U949=OrigScenario!U643</f>
        <v>0</v>
      </c>
      <c r="V643" s="154" t="b">
        <f>Scenario!V949=OrigScenario!V643</f>
        <v>0</v>
      </c>
      <c r="W643" s="154" t="b">
        <f>Scenario!W949=OrigScenario!W643</f>
        <v>0</v>
      </c>
      <c r="X643" s="154" t="b">
        <f>Scenario!X949=OrigScenario!X643</f>
        <v>0</v>
      </c>
      <c r="Y643" s="154" t="b">
        <f>Scenario!Y949=OrigScenario!Y643</f>
        <v>0</v>
      </c>
      <c r="Z643" s="154" t="b">
        <f>Scenario!Z949=OrigScenario!Z643</f>
        <v>0</v>
      </c>
      <c r="AA643" s="154" t="b">
        <f>Scenario!AA949=OrigScenario!AA643</f>
        <v>0</v>
      </c>
      <c r="AB643" s="154" t="b">
        <f>Scenario!AB949=OrigScenario!AB643</f>
        <v>0</v>
      </c>
      <c r="AC643" s="154" t="b">
        <f>Scenario!AC949=OrigScenario!AC643</f>
        <v>0</v>
      </c>
      <c r="AD643" s="154" t="b">
        <f>Scenario!AD949=OrigScenario!AD643</f>
        <v>0</v>
      </c>
      <c r="AE643" s="154" t="b">
        <f>Scenario!AE949=OrigScenario!AE643</f>
        <v>0</v>
      </c>
      <c r="AF643" s="154" t="b">
        <f>Scenario!AF949=OrigScenario!AF643</f>
        <v>0</v>
      </c>
      <c r="AG643" s="154" t="b">
        <f>Scenario!AG949=OrigScenario!AG643</f>
        <v>0</v>
      </c>
      <c r="AH643" s="154" t="b">
        <f>Scenario!AH949=OrigScenario!AH643</f>
        <v>0</v>
      </c>
      <c r="AI643" s="154" t="b">
        <f>Scenario!AI949=OrigScenario!AI643</f>
        <v>0</v>
      </c>
      <c r="AJ643" s="154" t="b">
        <f>Scenario!AJ949=OrigScenario!AJ643</f>
        <v>0</v>
      </c>
      <c r="AK643" s="154" t="b">
        <f>Scenario!AK949=OrigScenario!AK643</f>
        <v>0</v>
      </c>
      <c r="AL643" s="154" t="b">
        <f>Scenario!AL949=OrigScenario!AL643</f>
        <v>0</v>
      </c>
      <c r="AM643" s="154" t="b">
        <f>Scenario!AM949=OrigScenario!AM643</f>
        <v>0</v>
      </c>
      <c r="AN643" s="154" t="b">
        <f>Scenario!AN949=OrigScenario!AN643</f>
        <v>0</v>
      </c>
      <c r="AO643" s="154" t="b">
        <f>Scenario!AO949=OrigScenario!AO643</f>
        <v>0</v>
      </c>
      <c r="AP643" s="154" t="b">
        <f>Scenario!AP949=OrigScenario!AP643</f>
        <v>0</v>
      </c>
      <c r="AQ643" s="154" t="b">
        <f>Scenario!AQ949=OrigScenario!AQ643</f>
        <v>0</v>
      </c>
      <c r="AR643" s="154" t="b">
        <f>Scenario!AR949=OrigScenario!AR643</f>
        <v>0</v>
      </c>
      <c r="AS643" s="154" t="b">
        <f>Scenario!AS949=OrigScenario!AS643</f>
        <v>0</v>
      </c>
      <c r="AT643" s="154" t="b">
        <f>Scenario!AT949=OrigScenario!AT643</f>
        <v>0</v>
      </c>
      <c r="AU643" s="154" t="b">
        <f>Scenario!AU949=OrigScenario!AU643</f>
        <v>0</v>
      </c>
      <c r="AV643" s="155" t="b">
        <f>Scenario!AV949=OrigScenario!AV643</f>
        <v>0</v>
      </c>
    </row>
    <row r="644" spans="2:48" x14ac:dyDescent="0.2">
      <c r="B644" s="2" t="b">
        <f>Scenario!B950=OrigScenario!B644</f>
        <v>1</v>
      </c>
      <c r="C644" s="154" t="b">
        <f>Scenario!C950=OrigScenario!C644</f>
        <v>1</v>
      </c>
      <c r="D644" s="154" t="b">
        <f>Scenario!D950=OrigScenario!D644</f>
        <v>1</v>
      </c>
      <c r="E644" s="154" t="b">
        <f>Scenario!E950=OrigScenario!E644</f>
        <v>1</v>
      </c>
      <c r="F644" s="154" t="b">
        <f>Scenario!F950=OrigScenario!F644</f>
        <v>1</v>
      </c>
      <c r="G644" s="154" t="b">
        <f>Scenario!G950=OrigScenario!G644</f>
        <v>1</v>
      </c>
      <c r="H644" s="154" t="b">
        <f>Scenario!H950=OrigScenario!H644</f>
        <v>1</v>
      </c>
      <c r="I644" s="154" t="b">
        <f>Scenario!I950=OrigScenario!I644</f>
        <v>1</v>
      </c>
      <c r="J644" s="154" t="b">
        <f>Scenario!J950=OrigScenario!J644</f>
        <v>1</v>
      </c>
      <c r="K644" s="154" t="b">
        <f>Scenario!K950=OrigScenario!K644</f>
        <v>1</v>
      </c>
      <c r="L644" s="154" t="b">
        <f>Scenario!L950=OrigScenario!L644</f>
        <v>1</v>
      </c>
      <c r="M644" s="154" t="b">
        <f>Scenario!M950=OrigScenario!M644</f>
        <v>1</v>
      </c>
      <c r="N644" s="154" t="b">
        <f>Scenario!N950=OrigScenario!N644</f>
        <v>1</v>
      </c>
      <c r="O644" s="154" t="b">
        <f>Scenario!O950=OrigScenario!O644</f>
        <v>1</v>
      </c>
      <c r="P644" s="154" t="b">
        <f>Scenario!P950=OrigScenario!P644</f>
        <v>1</v>
      </c>
      <c r="Q644" s="154" t="b">
        <f>Scenario!Q950=OrigScenario!Q644</f>
        <v>1</v>
      </c>
      <c r="R644" s="154" t="b">
        <f>Scenario!R950=OrigScenario!R644</f>
        <v>1</v>
      </c>
      <c r="S644" s="154" t="b">
        <f>Scenario!S950=OrigScenario!S644</f>
        <v>1</v>
      </c>
      <c r="T644" s="154" t="b">
        <f>Scenario!T950=OrigScenario!T644</f>
        <v>1</v>
      </c>
      <c r="U644" s="154" t="b">
        <f>Scenario!U950=OrigScenario!U644</f>
        <v>1</v>
      </c>
      <c r="V644" s="154" t="b">
        <f>Scenario!V950=OrigScenario!V644</f>
        <v>1</v>
      </c>
      <c r="W644" s="154" t="b">
        <f>Scenario!W950=OrigScenario!W644</f>
        <v>1</v>
      </c>
      <c r="X644" s="154" t="b">
        <f>Scenario!X950=OrigScenario!X644</f>
        <v>1</v>
      </c>
      <c r="Y644" s="154" t="b">
        <f>Scenario!Y950=OrigScenario!Y644</f>
        <v>1</v>
      </c>
      <c r="Z644" s="154" t="b">
        <f>Scenario!Z950=OrigScenario!Z644</f>
        <v>1</v>
      </c>
      <c r="AA644" s="154" t="b">
        <f>Scenario!AA950=OrigScenario!AA644</f>
        <v>1</v>
      </c>
      <c r="AB644" s="154" t="b">
        <f>Scenario!AB950=OrigScenario!AB644</f>
        <v>1</v>
      </c>
      <c r="AC644" s="154" t="b">
        <f>Scenario!AC950=OrigScenario!AC644</f>
        <v>1</v>
      </c>
      <c r="AD644" s="154" t="b">
        <f>Scenario!AD950=OrigScenario!AD644</f>
        <v>1</v>
      </c>
      <c r="AE644" s="154" t="b">
        <f>Scenario!AE950=OrigScenario!AE644</f>
        <v>1</v>
      </c>
      <c r="AF644" s="154" t="b">
        <f>Scenario!AF950=OrigScenario!AF644</f>
        <v>1</v>
      </c>
      <c r="AG644" s="154" t="b">
        <f>Scenario!AG950=OrigScenario!AG644</f>
        <v>1</v>
      </c>
      <c r="AH644" s="154" t="b">
        <f>Scenario!AH950=OrigScenario!AH644</f>
        <v>1</v>
      </c>
      <c r="AI644" s="154" t="b">
        <f>Scenario!AI950=OrigScenario!AI644</f>
        <v>1</v>
      </c>
      <c r="AJ644" s="154" t="b">
        <f>Scenario!AJ950=OrigScenario!AJ644</f>
        <v>1</v>
      </c>
      <c r="AK644" s="154" t="b">
        <f>Scenario!AK950=OrigScenario!AK644</f>
        <v>1</v>
      </c>
      <c r="AL644" s="154" t="b">
        <f>Scenario!AL950=OrigScenario!AL644</f>
        <v>1</v>
      </c>
      <c r="AM644" s="154" t="b">
        <f>Scenario!AM950=OrigScenario!AM644</f>
        <v>1</v>
      </c>
      <c r="AN644" s="154" t="b">
        <f>Scenario!AN950=OrigScenario!AN644</f>
        <v>1</v>
      </c>
      <c r="AO644" s="154" t="b">
        <f>Scenario!AO950=OrigScenario!AO644</f>
        <v>1</v>
      </c>
      <c r="AP644" s="154" t="b">
        <f>Scenario!AP950=OrigScenario!AP644</f>
        <v>1</v>
      </c>
      <c r="AQ644" s="154" t="b">
        <f>Scenario!AQ950=OrigScenario!AQ644</f>
        <v>1</v>
      </c>
      <c r="AR644" s="154" t="b">
        <f>Scenario!AR950=OrigScenario!AR644</f>
        <v>1</v>
      </c>
      <c r="AS644" s="154" t="b">
        <f>Scenario!AS950=OrigScenario!AS644</f>
        <v>1</v>
      </c>
      <c r="AT644" s="154" t="b">
        <f>Scenario!AT950=OrigScenario!AT644</f>
        <v>1</v>
      </c>
      <c r="AU644" s="154" t="b">
        <f>Scenario!AU950=OrigScenario!AU644</f>
        <v>1</v>
      </c>
      <c r="AV644" s="155" t="b">
        <f>Scenario!AV950=OrigScenario!AV644</f>
        <v>1</v>
      </c>
    </row>
    <row r="645" spans="2:48" x14ac:dyDescent="0.2">
      <c r="B645" s="2" t="b">
        <f>Scenario!B951=OrigScenario!B645</f>
        <v>1</v>
      </c>
      <c r="C645" s="154" t="b">
        <f>Scenario!C951=OrigScenario!C645</f>
        <v>1</v>
      </c>
      <c r="D645" s="154" t="b">
        <f>Scenario!D951=OrigScenario!D645</f>
        <v>1</v>
      </c>
      <c r="E645" s="154" t="b">
        <f>Scenario!E951=OrigScenario!E645</f>
        <v>1</v>
      </c>
      <c r="F645" s="154" t="b">
        <f>Scenario!F951=OrigScenario!F645</f>
        <v>1</v>
      </c>
      <c r="G645" s="154" t="b">
        <f>Scenario!G951=OrigScenario!G645</f>
        <v>1</v>
      </c>
      <c r="H645" s="154" t="b">
        <f>Scenario!H951=OrigScenario!H645</f>
        <v>1</v>
      </c>
      <c r="I645" s="154" t="b">
        <f>Scenario!I951=OrigScenario!I645</f>
        <v>1</v>
      </c>
      <c r="J645" s="154" t="b">
        <f>Scenario!J951=OrigScenario!J645</f>
        <v>1</v>
      </c>
      <c r="K645" s="154" t="b">
        <f>Scenario!K951=OrigScenario!K645</f>
        <v>1</v>
      </c>
      <c r="L645" s="154" t="b">
        <f>Scenario!L951=OrigScenario!L645</f>
        <v>1</v>
      </c>
      <c r="M645" s="154" t="b">
        <f>Scenario!M951=OrigScenario!M645</f>
        <v>1</v>
      </c>
      <c r="N645" s="154" t="b">
        <f>Scenario!N951=OrigScenario!N645</f>
        <v>1</v>
      </c>
      <c r="O645" s="154" t="b">
        <f>Scenario!O951=OrigScenario!O645</f>
        <v>1</v>
      </c>
      <c r="P645" s="154" t="b">
        <f>Scenario!P951=OrigScenario!P645</f>
        <v>1</v>
      </c>
      <c r="Q645" s="154" t="b">
        <f>Scenario!Q951=OrigScenario!Q645</f>
        <v>1</v>
      </c>
      <c r="R645" s="154" t="b">
        <f>Scenario!R951=OrigScenario!R645</f>
        <v>1</v>
      </c>
      <c r="S645" s="154" t="b">
        <f>Scenario!S951=OrigScenario!S645</f>
        <v>1</v>
      </c>
      <c r="T645" s="154" t="b">
        <f>Scenario!T951=OrigScenario!T645</f>
        <v>1</v>
      </c>
      <c r="U645" s="154" t="b">
        <f>Scenario!U951=OrigScenario!U645</f>
        <v>1</v>
      </c>
      <c r="V645" s="154" t="b">
        <f>Scenario!V951=OrigScenario!V645</f>
        <v>1</v>
      </c>
      <c r="W645" s="154" t="b">
        <f>Scenario!W951=OrigScenario!W645</f>
        <v>1</v>
      </c>
      <c r="X645" s="154" t="b">
        <f>Scenario!X951=OrigScenario!X645</f>
        <v>1</v>
      </c>
      <c r="Y645" s="154" t="b">
        <f>Scenario!Y951=OrigScenario!Y645</f>
        <v>1</v>
      </c>
      <c r="Z645" s="154" t="b">
        <f>Scenario!Z951=OrigScenario!Z645</f>
        <v>1</v>
      </c>
      <c r="AA645" s="154" t="b">
        <f>Scenario!AA951=OrigScenario!AA645</f>
        <v>1</v>
      </c>
      <c r="AB645" s="154" t="b">
        <f>Scenario!AB951=OrigScenario!AB645</f>
        <v>1</v>
      </c>
      <c r="AC645" s="154" t="b">
        <f>Scenario!AC951=OrigScenario!AC645</f>
        <v>1</v>
      </c>
      <c r="AD645" s="154" t="b">
        <f>Scenario!AD951=OrigScenario!AD645</f>
        <v>1</v>
      </c>
      <c r="AE645" s="154" t="b">
        <f>Scenario!AE951=OrigScenario!AE645</f>
        <v>1</v>
      </c>
      <c r="AF645" s="154" t="b">
        <f>Scenario!AF951=OrigScenario!AF645</f>
        <v>1</v>
      </c>
      <c r="AG645" s="154" t="b">
        <f>Scenario!AG951=OrigScenario!AG645</f>
        <v>1</v>
      </c>
      <c r="AH645" s="154" t="b">
        <f>Scenario!AH951=OrigScenario!AH645</f>
        <v>1</v>
      </c>
      <c r="AI645" s="154" t="b">
        <f>Scenario!AI951=OrigScenario!AI645</f>
        <v>1</v>
      </c>
      <c r="AJ645" s="154" t="b">
        <f>Scenario!AJ951=OrigScenario!AJ645</f>
        <v>1</v>
      </c>
      <c r="AK645" s="154" t="b">
        <f>Scenario!AK951=OrigScenario!AK645</f>
        <v>1</v>
      </c>
      <c r="AL645" s="154" t="b">
        <f>Scenario!AL951=OrigScenario!AL645</f>
        <v>1</v>
      </c>
      <c r="AM645" s="154" t="b">
        <f>Scenario!AM951=OrigScenario!AM645</f>
        <v>1</v>
      </c>
      <c r="AN645" s="154" t="b">
        <f>Scenario!AN951=OrigScenario!AN645</f>
        <v>1</v>
      </c>
      <c r="AO645" s="154" t="b">
        <f>Scenario!AO951=OrigScenario!AO645</f>
        <v>1</v>
      </c>
      <c r="AP645" s="154" t="b">
        <f>Scenario!AP951=OrigScenario!AP645</f>
        <v>1</v>
      </c>
      <c r="AQ645" s="154" t="b">
        <f>Scenario!AQ951=OrigScenario!AQ645</f>
        <v>1</v>
      </c>
      <c r="AR645" s="154" t="b">
        <f>Scenario!AR951=OrigScenario!AR645</f>
        <v>1</v>
      </c>
      <c r="AS645" s="154" t="b">
        <f>Scenario!AS951=OrigScenario!AS645</f>
        <v>1</v>
      </c>
      <c r="AT645" s="154" t="b">
        <f>Scenario!AT951=OrigScenario!AT645</f>
        <v>1</v>
      </c>
      <c r="AU645" s="154" t="b">
        <f>Scenario!AU951=OrigScenario!AU645</f>
        <v>1</v>
      </c>
      <c r="AV645" s="155" t="b">
        <f>Scenario!AV951=OrigScenario!AV645</f>
        <v>1</v>
      </c>
    </row>
    <row r="646" spans="2:48" x14ac:dyDescent="0.2">
      <c r="B646" s="2" t="b">
        <f>Scenario!B952=OrigScenario!B646</f>
        <v>1</v>
      </c>
      <c r="C646" s="154" t="b">
        <f>Scenario!C952=OrigScenario!C646</f>
        <v>1</v>
      </c>
      <c r="D646" s="154" t="b">
        <f>Scenario!D952=OrigScenario!D646</f>
        <v>1</v>
      </c>
      <c r="E646" s="154" t="b">
        <f>Scenario!E952=OrigScenario!E646</f>
        <v>1</v>
      </c>
      <c r="F646" s="154" t="b">
        <f>Scenario!F952=OrigScenario!F646</f>
        <v>1</v>
      </c>
      <c r="G646" s="154" t="b">
        <f>Scenario!G952=OrigScenario!G646</f>
        <v>1</v>
      </c>
      <c r="H646" s="154" t="b">
        <f>Scenario!H952=OrigScenario!H646</f>
        <v>1</v>
      </c>
      <c r="I646" s="154" t="b">
        <f>Scenario!I952=OrigScenario!I646</f>
        <v>1</v>
      </c>
      <c r="J646" s="154" t="b">
        <f>Scenario!J952=OrigScenario!J646</f>
        <v>1</v>
      </c>
      <c r="K646" s="154" t="b">
        <f>Scenario!K952=OrigScenario!K646</f>
        <v>1</v>
      </c>
      <c r="L646" s="154" t="b">
        <f>Scenario!L952=OrigScenario!L646</f>
        <v>1</v>
      </c>
      <c r="M646" s="154" t="b">
        <f>Scenario!M952=OrigScenario!M646</f>
        <v>1</v>
      </c>
      <c r="N646" s="154" t="b">
        <f>Scenario!N952=OrigScenario!N646</f>
        <v>1</v>
      </c>
      <c r="O646" s="154" t="b">
        <f>Scenario!O952=OrigScenario!O646</f>
        <v>1</v>
      </c>
      <c r="P646" s="154" t="b">
        <f>Scenario!P952=OrigScenario!P646</f>
        <v>1</v>
      </c>
      <c r="Q646" s="154" t="b">
        <f>Scenario!Q952=OrigScenario!Q646</f>
        <v>1</v>
      </c>
      <c r="R646" s="154" t="b">
        <f>Scenario!R952=OrigScenario!R646</f>
        <v>1</v>
      </c>
      <c r="S646" s="154" t="b">
        <f>Scenario!S952=OrigScenario!S646</f>
        <v>1</v>
      </c>
      <c r="T646" s="154" t="b">
        <f>Scenario!T952=OrigScenario!T646</f>
        <v>1</v>
      </c>
      <c r="U646" s="154" t="b">
        <f>Scenario!U952=OrigScenario!U646</f>
        <v>1</v>
      </c>
      <c r="V646" s="154" t="b">
        <f>Scenario!V952=OrigScenario!V646</f>
        <v>1</v>
      </c>
      <c r="W646" s="154" t="b">
        <f>Scenario!W952=OrigScenario!W646</f>
        <v>1</v>
      </c>
      <c r="X646" s="154" t="b">
        <f>Scenario!X952=OrigScenario!X646</f>
        <v>1</v>
      </c>
      <c r="Y646" s="154" t="b">
        <f>Scenario!Y952=OrigScenario!Y646</f>
        <v>1</v>
      </c>
      <c r="Z646" s="154" t="b">
        <f>Scenario!Z952=OrigScenario!Z646</f>
        <v>1</v>
      </c>
      <c r="AA646" s="154" t="b">
        <f>Scenario!AA952=OrigScenario!AA646</f>
        <v>1</v>
      </c>
      <c r="AB646" s="154" t="b">
        <f>Scenario!AB952=OrigScenario!AB646</f>
        <v>1</v>
      </c>
      <c r="AC646" s="154" t="b">
        <f>Scenario!AC952=OrigScenario!AC646</f>
        <v>1</v>
      </c>
      <c r="AD646" s="154" t="b">
        <f>Scenario!AD952=OrigScenario!AD646</f>
        <v>1</v>
      </c>
      <c r="AE646" s="154" t="b">
        <f>Scenario!AE952=OrigScenario!AE646</f>
        <v>1</v>
      </c>
      <c r="AF646" s="154" t="b">
        <f>Scenario!AF952=OrigScenario!AF646</f>
        <v>1</v>
      </c>
      <c r="AG646" s="154" t="b">
        <f>Scenario!AG952=OrigScenario!AG646</f>
        <v>1</v>
      </c>
      <c r="AH646" s="154" t="b">
        <f>Scenario!AH952=OrigScenario!AH646</f>
        <v>1</v>
      </c>
      <c r="AI646" s="154" t="b">
        <f>Scenario!AI952=OrigScenario!AI646</f>
        <v>1</v>
      </c>
      <c r="AJ646" s="154" t="b">
        <f>Scenario!AJ952=OrigScenario!AJ646</f>
        <v>1</v>
      </c>
      <c r="AK646" s="154" t="b">
        <f>Scenario!AK952=OrigScenario!AK646</f>
        <v>1</v>
      </c>
      <c r="AL646" s="154" t="b">
        <f>Scenario!AL952=OrigScenario!AL646</f>
        <v>1</v>
      </c>
      <c r="AM646" s="154" t="b">
        <f>Scenario!AM952=OrigScenario!AM646</f>
        <v>1</v>
      </c>
      <c r="AN646" s="154" t="b">
        <f>Scenario!AN952=OrigScenario!AN646</f>
        <v>1</v>
      </c>
      <c r="AO646" s="154" t="b">
        <f>Scenario!AO952=OrigScenario!AO646</f>
        <v>1</v>
      </c>
      <c r="AP646" s="154" t="b">
        <f>Scenario!AP952=OrigScenario!AP646</f>
        <v>1</v>
      </c>
      <c r="AQ646" s="154" t="b">
        <f>Scenario!AQ952=OrigScenario!AQ646</f>
        <v>1</v>
      </c>
      <c r="AR646" s="154" t="b">
        <f>Scenario!AR952=OrigScenario!AR646</f>
        <v>1</v>
      </c>
      <c r="AS646" s="154" t="b">
        <f>Scenario!AS952=OrigScenario!AS646</f>
        <v>1</v>
      </c>
      <c r="AT646" s="154" t="b">
        <f>Scenario!AT952=OrigScenario!AT646</f>
        <v>1</v>
      </c>
      <c r="AU646" s="154" t="b">
        <f>Scenario!AU952=OrigScenario!AU646</f>
        <v>1</v>
      </c>
      <c r="AV646" s="155" t="b">
        <f>Scenario!AV952=OrigScenario!AV646</f>
        <v>1</v>
      </c>
    </row>
    <row r="647" spans="2:48" x14ac:dyDescent="0.2">
      <c r="B647" s="2" t="b">
        <f>Scenario!B953=OrigScenario!B647</f>
        <v>1</v>
      </c>
      <c r="C647" s="162" t="b">
        <f>Scenario!C953=OrigScenario!C647</f>
        <v>0</v>
      </c>
      <c r="D647" s="154" t="b">
        <f>Scenario!D953=OrigScenario!D647</f>
        <v>0</v>
      </c>
      <c r="E647" s="154" t="b">
        <f>Scenario!E953=OrigScenario!E647</f>
        <v>0</v>
      </c>
      <c r="F647" s="154" t="b">
        <f>Scenario!F953=OrigScenario!F647</f>
        <v>0</v>
      </c>
      <c r="G647" s="154" t="b">
        <f>Scenario!G953=OrigScenario!G647</f>
        <v>0</v>
      </c>
      <c r="H647" s="154" t="b">
        <f>Scenario!H953=OrigScenario!H647</f>
        <v>0</v>
      </c>
      <c r="I647" s="154" t="b">
        <f>Scenario!I953=OrigScenario!I647</f>
        <v>0</v>
      </c>
      <c r="J647" s="154" t="b">
        <f>Scenario!J953=OrigScenario!J647</f>
        <v>0</v>
      </c>
      <c r="K647" s="154" t="b">
        <f>Scenario!K953=OrigScenario!K647</f>
        <v>0</v>
      </c>
      <c r="L647" s="154" t="b">
        <f>Scenario!L953=OrigScenario!L647</f>
        <v>0</v>
      </c>
      <c r="M647" s="154" t="b">
        <f>Scenario!M953=OrigScenario!M647</f>
        <v>0</v>
      </c>
      <c r="N647" s="154" t="b">
        <f>Scenario!N953=OrigScenario!N647</f>
        <v>0</v>
      </c>
      <c r="O647" s="154" t="b">
        <f>Scenario!O953=OrigScenario!O647</f>
        <v>0</v>
      </c>
      <c r="P647" s="154" t="b">
        <f>Scenario!P953=OrigScenario!P647</f>
        <v>0</v>
      </c>
      <c r="Q647" s="154" t="b">
        <f>Scenario!Q953=OrigScenario!Q647</f>
        <v>0</v>
      </c>
      <c r="R647" s="154" t="b">
        <f>Scenario!R953=OrigScenario!R647</f>
        <v>0</v>
      </c>
      <c r="S647" s="154" t="b">
        <f>Scenario!S953=OrigScenario!S647</f>
        <v>0</v>
      </c>
      <c r="T647" s="154" t="b">
        <f>Scenario!T953=OrigScenario!T647</f>
        <v>0</v>
      </c>
      <c r="U647" s="154" t="b">
        <f>Scenario!U953=OrigScenario!U647</f>
        <v>0</v>
      </c>
      <c r="V647" s="154" t="b">
        <f>Scenario!V953=OrigScenario!V647</f>
        <v>0</v>
      </c>
      <c r="W647" s="154" t="b">
        <f>Scenario!W953=OrigScenario!W647</f>
        <v>0</v>
      </c>
      <c r="X647" s="154" t="b">
        <f>Scenario!X953=OrigScenario!X647</f>
        <v>0</v>
      </c>
      <c r="Y647" s="154" t="b">
        <f>Scenario!Y953=OrigScenario!Y647</f>
        <v>0</v>
      </c>
      <c r="Z647" s="154" t="b">
        <f>Scenario!Z953=OrigScenario!Z647</f>
        <v>0</v>
      </c>
      <c r="AA647" s="154" t="b">
        <f>Scenario!AA953=OrigScenario!AA647</f>
        <v>0</v>
      </c>
      <c r="AB647" s="154" t="b">
        <f>Scenario!AB953=OrigScenario!AB647</f>
        <v>0</v>
      </c>
      <c r="AC647" s="154" t="b">
        <f>Scenario!AC953=OrigScenario!AC647</f>
        <v>0</v>
      </c>
      <c r="AD647" s="154" t="b">
        <f>Scenario!AD953=OrigScenario!AD647</f>
        <v>0</v>
      </c>
      <c r="AE647" s="154" t="b">
        <f>Scenario!AE953=OrigScenario!AE647</f>
        <v>0</v>
      </c>
      <c r="AF647" s="154" t="b">
        <f>Scenario!AF953=OrigScenario!AF647</f>
        <v>0</v>
      </c>
      <c r="AG647" s="154" t="b">
        <f>Scenario!AG953=OrigScenario!AG647</f>
        <v>0</v>
      </c>
      <c r="AH647" s="154" t="b">
        <f>Scenario!AH953=OrigScenario!AH647</f>
        <v>0</v>
      </c>
      <c r="AI647" s="154" t="b">
        <f>Scenario!AI953=OrigScenario!AI647</f>
        <v>0</v>
      </c>
      <c r="AJ647" s="154" t="b">
        <f>Scenario!AJ953=OrigScenario!AJ647</f>
        <v>0</v>
      </c>
      <c r="AK647" s="154" t="b">
        <f>Scenario!AK953=OrigScenario!AK647</f>
        <v>0</v>
      </c>
      <c r="AL647" s="154" t="b">
        <f>Scenario!AL953=OrigScenario!AL647</f>
        <v>0</v>
      </c>
      <c r="AM647" s="154" t="b">
        <f>Scenario!AM953=OrigScenario!AM647</f>
        <v>0</v>
      </c>
      <c r="AN647" s="154" t="b">
        <f>Scenario!AN953=OrigScenario!AN647</f>
        <v>0</v>
      </c>
      <c r="AO647" s="154" t="b">
        <f>Scenario!AO953=OrigScenario!AO647</f>
        <v>0</v>
      </c>
      <c r="AP647" s="154" t="b">
        <f>Scenario!AP953=OrigScenario!AP647</f>
        <v>0</v>
      </c>
      <c r="AQ647" s="154" t="b">
        <f>Scenario!AQ953=OrigScenario!AQ647</f>
        <v>0</v>
      </c>
      <c r="AR647" s="154" t="b">
        <f>Scenario!AR953=OrigScenario!AR647</f>
        <v>0</v>
      </c>
      <c r="AS647" s="154" t="b">
        <f>Scenario!AS953=OrigScenario!AS647</f>
        <v>0</v>
      </c>
      <c r="AT647" s="154" t="b">
        <f>Scenario!AT953=OrigScenario!AT647</f>
        <v>0</v>
      </c>
      <c r="AU647" s="154" t="b">
        <f>Scenario!AU953=OrigScenario!AU647</f>
        <v>0</v>
      </c>
      <c r="AV647" s="155" t="b">
        <f>Scenario!AV953=OrigScenario!AV647</f>
        <v>0</v>
      </c>
    </row>
    <row r="648" spans="2:48" x14ac:dyDescent="0.2">
      <c r="B648" s="2" t="b">
        <f>Scenario!B954=OrigScenario!B648</f>
        <v>1</v>
      </c>
      <c r="C648" s="162" t="b">
        <f>Scenario!C954=OrigScenario!C648</f>
        <v>0</v>
      </c>
      <c r="D648" s="154" t="b">
        <f>Scenario!D954=OrigScenario!D648</f>
        <v>0</v>
      </c>
      <c r="E648" s="154" t="b">
        <f>Scenario!E954=OrigScenario!E648</f>
        <v>0</v>
      </c>
      <c r="F648" s="154" t="b">
        <f>Scenario!F954=OrigScenario!F648</f>
        <v>0</v>
      </c>
      <c r="G648" s="154" t="b">
        <f>Scenario!G954=OrigScenario!G648</f>
        <v>0</v>
      </c>
      <c r="H648" s="154" t="b">
        <f>Scenario!H954=OrigScenario!H648</f>
        <v>0</v>
      </c>
      <c r="I648" s="154" t="b">
        <f>Scenario!I954=OrigScenario!I648</f>
        <v>0</v>
      </c>
      <c r="J648" s="154" t="b">
        <f>Scenario!J954=OrigScenario!J648</f>
        <v>0</v>
      </c>
      <c r="K648" s="154" t="b">
        <f>Scenario!K954=OrigScenario!K648</f>
        <v>0</v>
      </c>
      <c r="L648" s="154" t="b">
        <f>Scenario!L954=OrigScenario!L648</f>
        <v>0</v>
      </c>
      <c r="M648" s="154" t="b">
        <f>Scenario!M954=OrigScenario!M648</f>
        <v>0</v>
      </c>
      <c r="N648" s="154" t="b">
        <f>Scenario!N954=OrigScenario!N648</f>
        <v>0</v>
      </c>
      <c r="O648" s="154" t="b">
        <f>Scenario!O954=OrigScenario!O648</f>
        <v>0</v>
      </c>
      <c r="P648" s="154" t="b">
        <f>Scenario!P954=OrigScenario!P648</f>
        <v>0</v>
      </c>
      <c r="Q648" s="154" t="b">
        <f>Scenario!Q954=OrigScenario!Q648</f>
        <v>0</v>
      </c>
      <c r="R648" s="154" t="b">
        <f>Scenario!R954=OrigScenario!R648</f>
        <v>0</v>
      </c>
      <c r="S648" s="154" t="b">
        <f>Scenario!S954=OrigScenario!S648</f>
        <v>0</v>
      </c>
      <c r="T648" s="154" t="b">
        <f>Scenario!T954=OrigScenario!T648</f>
        <v>0</v>
      </c>
      <c r="U648" s="154" t="b">
        <f>Scenario!U954=OrigScenario!U648</f>
        <v>0</v>
      </c>
      <c r="V648" s="154" t="b">
        <f>Scenario!V954=OrigScenario!V648</f>
        <v>0</v>
      </c>
      <c r="W648" s="154" t="b">
        <f>Scenario!W954=OrigScenario!W648</f>
        <v>0</v>
      </c>
      <c r="X648" s="154" t="b">
        <f>Scenario!X954=OrigScenario!X648</f>
        <v>0</v>
      </c>
      <c r="Y648" s="154" t="b">
        <f>Scenario!Y954=OrigScenario!Y648</f>
        <v>0</v>
      </c>
      <c r="Z648" s="154" t="b">
        <f>Scenario!Z954=OrigScenario!Z648</f>
        <v>0</v>
      </c>
      <c r="AA648" s="154" t="b">
        <f>Scenario!AA954=OrigScenario!AA648</f>
        <v>0</v>
      </c>
      <c r="AB648" s="154" t="b">
        <f>Scenario!AB954=OrigScenario!AB648</f>
        <v>0</v>
      </c>
      <c r="AC648" s="154" t="b">
        <f>Scenario!AC954=OrigScenario!AC648</f>
        <v>0</v>
      </c>
      <c r="AD648" s="154" t="b">
        <f>Scenario!AD954=OrigScenario!AD648</f>
        <v>0</v>
      </c>
      <c r="AE648" s="154" t="b">
        <f>Scenario!AE954=OrigScenario!AE648</f>
        <v>0</v>
      </c>
      <c r="AF648" s="154" t="b">
        <f>Scenario!AF954=OrigScenario!AF648</f>
        <v>0</v>
      </c>
      <c r="AG648" s="154" t="b">
        <f>Scenario!AG954=OrigScenario!AG648</f>
        <v>0</v>
      </c>
      <c r="AH648" s="154" t="b">
        <f>Scenario!AH954=OrigScenario!AH648</f>
        <v>0</v>
      </c>
      <c r="AI648" s="154" t="b">
        <f>Scenario!AI954=OrigScenario!AI648</f>
        <v>0</v>
      </c>
      <c r="AJ648" s="154" t="b">
        <f>Scenario!AJ954=OrigScenario!AJ648</f>
        <v>0</v>
      </c>
      <c r="AK648" s="154" t="b">
        <f>Scenario!AK954=OrigScenario!AK648</f>
        <v>0</v>
      </c>
      <c r="AL648" s="154" t="b">
        <f>Scenario!AL954=OrigScenario!AL648</f>
        <v>0</v>
      </c>
      <c r="AM648" s="154" t="b">
        <f>Scenario!AM954=OrigScenario!AM648</f>
        <v>0</v>
      </c>
      <c r="AN648" s="154" t="b">
        <f>Scenario!AN954=OrigScenario!AN648</f>
        <v>0</v>
      </c>
      <c r="AO648" s="154" t="b">
        <f>Scenario!AO954=OrigScenario!AO648</f>
        <v>0</v>
      </c>
      <c r="AP648" s="154" t="b">
        <f>Scenario!AP954=OrigScenario!AP648</f>
        <v>0</v>
      </c>
      <c r="AQ648" s="154" t="b">
        <f>Scenario!AQ954=OrigScenario!AQ648</f>
        <v>0</v>
      </c>
      <c r="AR648" s="154" t="b">
        <f>Scenario!AR954=OrigScenario!AR648</f>
        <v>0</v>
      </c>
      <c r="AS648" s="154" t="b">
        <f>Scenario!AS954=OrigScenario!AS648</f>
        <v>0</v>
      </c>
      <c r="AT648" s="154" t="b">
        <f>Scenario!AT954=OrigScenario!AT648</f>
        <v>0</v>
      </c>
      <c r="AU648" s="154" t="b">
        <f>Scenario!AU954=OrigScenario!AU648</f>
        <v>0</v>
      </c>
      <c r="AV648" s="154" t="b">
        <f>Scenario!AV954=OrigScenario!AV648</f>
        <v>0</v>
      </c>
    </row>
    <row r="649" spans="2:48" x14ac:dyDescent="0.2">
      <c r="B649" s="2" t="b">
        <f>Scenario!B955=OrigScenario!B649</f>
        <v>1</v>
      </c>
      <c r="C649" s="154" t="b">
        <f>Scenario!C955=OrigScenario!C649</f>
        <v>1</v>
      </c>
      <c r="D649" s="154" t="b">
        <f>Scenario!D955=OrigScenario!D649</f>
        <v>1</v>
      </c>
      <c r="E649" s="154" t="b">
        <f>Scenario!E955=OrigScenario!E649</f>
        <v>1</v>
      </c>
      <c r="F649" s="154" t="b">
        <f>Scenario!F955=OrigScenario!F649</f>
        <v>1</v>
      </c>
      <c r="G649" s="154" t="b">
        <f>Scenario!G955=OrigScenario!G649</f>
        <v>1</v>
      </c>
      <c r="H649" s="154" t="b">
        <f>Scenario!H955=OrigScenario!H649</f>
        <v>1</v>
      </c>
      <c r="I649" s="154" t="b">
        <f>Scenario!I955=OrigScenario!I649</f>
        <v>1</v>
      </c>
      <c r="J649" s="154" t="b">
        <f>Scenario!J955=OrigScenario!J649</f>
        <v>1</v>
      </c>
      <c r="K649" s="154" t="b">
        <f>Scenario!K955=OrigScenario!K649</f>
        <v>1</v>
      </c>
      <c r="L649" s="154" t="b">
        <f>Scenario!L955=OrigScenario!L649</f>
        <v>1</v>
      </c>
      <c r="M649" s="154" t="b">
        <f>Scenario!M955=OrigScenario!M649</f>
        <v>1</v>
      </c>
      <c r="N649" s="154" t="b">
        <f>Scenario!N955=OrigScenario!N649</f>
        <v>1</v>
      </c>
      <c r="O649" s="154" t="b">
        <f>Scenario!O955=OrigScenario!O649</f>
        <v>1</v>
      </c>
      <c r="P649" s="154" t="b">
        <f>Scenario!P955=OrigScenario!P649</f>
        <v>1</v>
      </c>
      <c r="Q649" s="154" t="b">
        <f>Scenario!Q955=OrigScenario!Q649</f>
        <v>1</v>
      </c>
      <c r="R649" s="154" t="b">
        <f>Scenario!R955=OrigScenario!R649</f>
        <v>1</v>
      </c>
      <c r="S649" s="154" t="b">
        <f>Scenario!S955=OrigScenario!S649</f>
        <v>1</v>
      </c>
      <c r="T649" s="154" t="b">
        <f>Scenario!T955=OrigScenario!T649</f>
        <v>1</v>
      </c>
      <c r="U649" s="154" t="b">
        <f>Scenario!U955=OrigScenario!U649</f>
        <v>1</v>
      </c>
      <c r="V649" s="154" t="b">
        <f>Scenario!V955=OrigScenario!V649</f>
        <v>1</v>
      </c>
      <c r="W649" s="154" t="b">
        <f>Scenario!W955=OrigScenario!W649</f>
        <v>1</v>
      </c>
      <c r="X649" s="154" t="b">
        <f>Scenario!X955=OrigScenario!X649</f>
        <v>1</v>
      </c>
      <c r="Y649" s="154" t="b">
        <f>Scenario!Y955=OrigScenario!Y649</f>
        <v>1</v>
      </c>
      <c r="Z649" s="154" t="b">
        <f>Scenario!Z955=OrigScenario!Z649</f>
        <v>1</v>
      </c>
      <c r="AA649" s="154" t="b">
        <f>Scenario!AA955=OrigScenario!AA649</f>
        <v>1</v>
      </c>
      <c r="AB649" s="154" t="b">
        <f>Scenario!AB955=OrigScenario!AB649</f>
        <v>1</v>
      </c>
      <c r="AC649" s="154" t="b">
        <f>Scenario!AC955=OrigScenario!AC649</f>
        <v>1</v>
      </c>
      <c r="AD649" s="154" t="b">
        <f>Scenario!AD955=OrigScenario!AD649</f>
        <v>1</v>
      </c>
      <c r="AE649" s="154" t="b">
        <f>Scenario!AE955=OrigScenario!AE649</f>
        <v>1</v>
      </c>
      <c r="AF649" s="154" t="b">
        <f>Scenario!AF955=OrigScenario!AF649</f>
        <v>1</v>
      </c>
      <c r="AG649" s="154" t="b">
        <f>Scenario!AG955=OrigScenario!AG649</f>
        <v>1</v>
      </c>
      <c r="AH649" s="154" t="b">
        <f>Scenario!AH955=OrigScenario!AH649</f>
        <v>1</v>
      </c>
      <c r="AI649" s="154" t="b">
        <f>Scenario!AI955=OrigScenario!AI649</f>
        <v>1</v>
      </c>
      <c r="AJ649" s="154" t="b">
        <f>Scenario!AJ955=OrigScenario!AJ649</f>
        <v>1</v>
      </c>
      <c r="AK649" s="154" t="b">
        <f>Scenario!AK955=OrigScenario!AK649</f>
        <v>1</v>
      </c>
      <c r="AL649" s="154" t="b">
        <f>Scenario!AL955=OrigScenario!AL649</f>
        <v>1</v>
      </c>
      <c r="AM649" s="154" t="b">
        <f>Scenario!AM955=OrigScenario!AM649</f>
        <v>1</v>
      </c>
      <c r="AN649" s="154" t="b">
        <f>Scenario!AN955=OrigScenario!AN649</f>
        <v>1</v>
      </c>
      <c r="AO649" s="154" t="b">
        <f>Scenario!AO955=OrigScenario!AO649</f>
        <v>1</v>
      </c>
      <c r="AP649" s="154" t="b">
        <f>Scenario!AP955=OrigScenario!AP649</f>
        <v>1</v>
      </c>
      <c r="AQ649" s="154" t="b">
        <f>Scenario!AQ955=OrigScenario!AQ649</f>
        <v>1</v>
      </c>
      <c r="AR649" s="154" t="b">
        <f>Scenario!AR955=OrigScenario!AR649</f>
        <v>1</v>
      </c>
      <c r="AS649" s="154" t="b">
        <f>Scenario!AS955=OrigScenario!AS649</f>
        <v>1</v>
      </c>
      <c r="AT649" s="154" t="b">
        <f>Scenario!AT955=OrigScenario!AT649</f>
        <v>1</v>
      </c>
      <c r="AU649" s="154" t="b">
        <f>Scenario!AU955=OrigScenario!AU649</f>
        <v>1</v>
      </c>
      <c r="AV649" s="155" t="b">
        <f>Scenario!AV955=OrigScenario!AV649</f>
        <v>1</v>
      </c>
    </row>
    <row r="650" spans="2:48" x14ac:dyDescent="0.2">
      <c r="B650" s="2" t="b">
        <f>Scenario!B956=OrigScenario!B650</f>
        <v>1</v>
      </c>
      <c r="C650" s="154" t="b">
        <f>Scenario!C956=OrigScenario!C650</f>
        <v>1</v>
      </c>
      <c r="D650" s="154" t="b">
        <f>Scenario!D956=OrigScenario!D650</f>
        <v>1</v>
      </c>
      <c r="E650" s="154" t="b">
        <f>Scenario!E956=OrigScenario!E650</f>
        <v>1</v>
      </c>
      <c r="F650" s="154" t="b">
        <f>Scenario!F956=OrigScenario!F650</f>
        <v>1</v>
      </c>
      <c r="G650" s="154" t="b">
        <f>Scenario!G956=OrigScenario!G650</f>
        <v>1</v>
      </c>
      <c r="H650" s="154" t="b">
        <f>Scenario!H956=OrigScenario!H650</f>
        <v>1</v>
      </c>
      <c r="I650" s="154" t="b">
        <f>Scenario!I956=OrigScenario!I650</f>
        <v>1</v>
      </c>
      <c r="J650" s="154" t="b">
        <f>Scenario!J956=OrigScenario!J650</f>
        <v>1</v>
      </c>
      <c r="K650" s="154" t="b">
        <f>Scenario!K956=OrigScenario!K650</f>
        <v>1</v>
      </c>
      <c r="L650" s="154" t="b">
        <f>Scenario!L956=OrigScenario!L650</f>
        <v>1</v>
      </c>
      <c r="M650" s="154" t="b">
        <f>Scenario!M956=OrigScenario!M650</f>
        <v>1</v>
      </c>
      <c r="N650" s="154" t="b">
        <f>Scenario!N956=OrigScenario!N650</f>
        <v>1</v>
      </c>
      <c r="O650" s="154" t="b">
        <f>Scenario!O956=OrigScenario!O650</f>
        <v>1</v>
      </c>
      <c r="P650" s="154" t="b">
        <f>Scenario!P956=OrigScenario!P650</f>
        <v>1</v>
      </c>
      <c r="Q650" s="154" t="b">
        <f>Scenario!Q956=OrigScenario!Q650</f>
        <v>1</v>
      </c>
      <c r="R650" s="154" t="b">
        <f>Scenario!R956=OrigScenario!R650</f>
        <v>1</v>
      </c>
      <c r="S650" s="154" t="b">
        <f>Scenario!S956=OrigScenario!S650</f>
        <v>1</v>
      </c>
      <c r="T650" s="154" t="b">
        <f>Scenario!T956=OrigScenario!T650</f>
        <v>1</v>
      </c>
      <c r="U650" s="154" t="b">
        <f>Scenario!U956=OrigScenario!U650</f>
        <v>1</v>
      </c>
      <c r="V650" s="154" t="b">
        <f>Scenario!V956=OrigScenario!V650</f>
        <v>1</v>
      </c>
      <c r="W650" s="154" t="b">
        <f>Scenario!W956=OrigScenario!W650</f>
        <v>1</v>
      </c>
      <c r="X650" s="154" t="b">
        <f>Scenario!X956=OrigScenario!X650</f>
        <v>1</v>
      </c>
      <c r="Y650" s="154" t="b">
        <f>Scenario!Y956=OrigScenario!Y650</f>
        <v>1</v>
      </c>
      <c r="Z650" s="154" t="b">
        <f>Scenario!Z956=OrigScenario!Z650</f>
        <v>1</v>
      </c>
      <c r="AA650" s="154" t="b">
        <f>Scenario!AA956=OrigScenario!AA650</f>
        <v>1</v>
      </c>
      <c r="AB650" s="154" t="b">
        <f>Scenario!AB956=OrigScenario!AB650</f>
        <v>1</v>
      </c>
      <c r="AC650" s="154" t="b">
        <f>Scenario!AC956=OrigScenario!AC650</f>
        <v>1</v>
      </c>
      <c r="AD650" s="154" t="b">
        <f>Scenario!AD956=OrigScenario!AD650</f>
        <v>1</v>
      </c>
      <c r="AE650" s="154" t="b">
        <f>Scenario!AE956=OrigScenario!AE650</f>
        <v>1</v>
      </c>
      <c r="AF650" s="154" t="b">
        <f>Scenario!AF956=OrigScenario!AF650</f>
        <v>1</v>
      </c>
      <c r="AG650" s="154" t="b">
        <f>Scenario!AG956=OrigScenario!AG650</f>
        <v>1</v>
      </c>
      <c r="AH650" s="154" t="b">
        <f>Scenario!AH956=OrigScenario!AH650</f>
        <v>1</v>
      </c>
      <c r="AI650" s="154" t="b">
        <f>Scenario!AI956=OrigScenario!AI650</f>
        <v>1</v>
      </c>
      <c r="AJ650" s="154" t="b">
        <f>Scenario!AJ956=OrigScenario!AJ650</f>
        <v>1</v>
      </c>
      <c r="AK650" s="154" t="b">
        <f>Scenario!AK956=OrigScenario!AK650</f>
        <v>1</v>
      </c>
      <c r="AL650" s="154" t="b">
        <f>Scenario!AL956=OrigScenario!AL650</f>
        <v>1</v>
      </c>
      <c r="AM650" s="154" t="b">
        <f>Scenario!AM956=OrigScenario!AM650</f>
        <v>1</v>
      </c>
      <c r="AN650" s="154" t="b">
        <f>Scenario!AN956=OrigScenario!AN650</f>
        <v>1</v>
      </c>
      <c r="AO650" s="154" t="b">
        <f>Scenario!AO956=OrigScenario!AO650</f>
        <v>1</v>
      </c>
      <c r="AP650" s="154" t="b">
        <f>Scenario!AP956=OrigScenario!AP650</f>
        <v>1</v>
      </c>
      <c r="AQ650" s="154" t="b">
        <f>Scenario!AQ956=OrigScenario!AQ650</f>
        <v>1</v>
      </c>
      <c r="AR650" s="154" t="b">
        <f>Scenario!AR956=OrigScenario!AR650</f>
        <v>1</v>
      </c>
      <c r="AS650" s="154" t="b">
        <f>Scenario!AS956=OrigScenario!AS650</f>
        <v>1</v>
      </c>
      <c r="AT650" s="154" t="b">
        <f>Scenario!AT956=OrigScenario!AT650</f>
        <v>1</v>
      </c>
      <c r="AU650" s="154" t="b">
        <f>Scenario!AU956=OrigScenario!AU650</f>
        <v>1</v>
      </c>
      <c r="AV650" s="155" t="b">
        <f>Scenario!AV956=OrigScenario!AV650</f>
        <v>1</v>
      </c>
    </row>
    <row r="651" spans="2:48" x14ac:dyDescent="0.2">
      <c r="B651" s="2" t="b">
        <f>Scenario!B957=OrigScenario!B651</f>
        <v>1</v>
      </c>
      <c r="C651" s="156" t="b">
        <f>Scenario!C957=OrigScenario!C651</f>
        <v>1</v>
      </c>
      <c r="D651" s="156" t="b">
        <f>Scenario!D957=OrigScenario!D651</f>
        <v>1</v>
      </c>
      <c r="E651" s="156" t="b">
        <f>Scenario!E957=OrigScenario!E651</f>
        <v>1</v>
      </c>
      <c r="F651" s="156" t="b">
        <f>Scenario!F957=OrigScenario!F651</f>
        <v>1</v>
      </c>
      <c r="G651" s="156" t="b">
        <f>Scenario!G957=OrigScenario!G651</f>
        <v>1</v>
      </c>
      <c r="H651" s="156" t="b">
        <f>Scenario!H957=OrigScenario!H651</f>
        <v>1</v>
      </c>
      <c r="I651" s="156" t="b">
        <f>Scenario!I957=OrigScenario!I651</f>
        <v>1</v>
      </c>
      <c r="J651" s="156" t="b">
        <f>Scenario!J957=OrigScenario!J651</f>
        <v>1</v>
      </c>
      <c r="K651" s="156" t="b">
        <f>Scenario!K957=OrigScenario!K651</f>
        <v>1</v>
      </c>
      <c r="L651" s="156" t="b">
        <f>Scenario!L957=OrigScenario!L651</f>
        <v>1</v>
      </c>
      <c r="M651" s="156" t="b">
        <f>Scenario!M957=OrigScenario!M651</f>
        <v>1</v>
      </c>
      <c r="N651" s="156" t="b">
        <f>Scenario!N957=OrigScenario!N651</f>
        <v>1</v>
      </c>
      <c r="O651" s="156" t="b">
        <f>Scenario!O957=OrigScenario!O651</f>
        <v>1</v>
      </c>
      <c r="P651" s="156" t="b">
        <f>Scenario!P957=OrigScenario!P651</f>
        <v>1</v>
      </c>
      <c r="Q651" s="156" t="b">
        <f>Scenario!Q957=OrigScenario!Q651</f>
        <v>1</v>
      </c>
      <c r="R651" s="156" t="b">
        <f>Scenario!R957=OrigScenario!R651</f>
        <v>1</v>
      </c>
      <c r="S651" s="156" t="b">
        <f>Scenario!S957=OrigScenario!S651</f>
        <v>1</v>
      </c>
      <c r="T651" s="156" t="b">
        <f>Scenario!T957=OrigScenario!T651</f>
        <v>1</v>
      </c>
      <c r="U651" s="156" t="b">
        <f>Scenario!U957=OrigScenario!U651</f>
        <v>1</v>
      </c>
      <c r="V651" s="156" t="b">
        <f>Scenario!V957=OrigScenario!V651</f>
        <v>1</v>
      </c>
      <c r="W651" s="156" t="b">
        <f>Scenario!W957=OrigScenario!W651</f>
        <v>1</v>
      </c>
      <c r="X651" s="156" t="b">
        <f>Scenario!X957=OrigScenario!X651</f>
        <v>1</v>
      </c>
      <c r="Y651" s="156" t="b">
        <f>Scenario!Y957=OrigScenario!Y651</f>
        <v>1</v>
      </c>
      <c r="Z651" s="156" t="b">
        <f>Scenario!Z957=OrigScenario!Z651</f>
        <v>1</v>
      </c>
      <c r="AA651" s="156" t="b">
        <f>Scenario!AA957=OrigScenario!AA651</f>
        <v>1</v>
      </c>
      <c r="AB651" s="156" t="b">
        <f>Scenario!AB957=OrigScenario!AB651</f>
        <v>1</v>
      </c>
      <c r="AC651" s="156" t="b">
        <f>Scenario!AC957=OrigScenario!AC651</f>
        <v>1</v>
      </c>
      <c r="AD651" s="156" t="b">
        <f>Scenario!AD957=OrigScenario!AD651</f>
        <v>1</v>
      </c>
      <c r="AE651" s="156" t="b">
        <f>Scenario!AE957=OrigScenario!AE651</f>
        <v>1</v>
      </c>
      <c r="AF651" s="156" t="b">
        <f>Scenario!AF957=OrigScenario!AF651</f>
        <v>1</v>
      </c>
      <c r="AG651" s="156" t="b">
        <f>Scenario!AG957=OrigScenario!AG651</f>
        <v>1</v>
      </c>
      <c r="AH651" s="156" t="b">
        <f>Scenario!AH957=OrigScenario!AH651</f>
        <v>1</v>
      </c>
      <c r="AI651" s="156" t="b">
        <f>Scenario!AI957=OrigScenario!AI651</f>
        <v>1</v>
      </c>
      <c r="AJ651" s="156" t="b">
        <f>Scenario!AJ957=OrigScenario!AJ651</f>
        <v>1</v>
      </c>
      <c r="AK651" s="156" t="b">
        <f>Scenario!AK957=OrigScenario!AK651</f>
        <v>1</v>
      </c>
      <c r="AL651" s="156" t="b">
        <f>Scenario!AL957=OrigScenario!AL651</f>
        <v>1</v>
      </c>
      <c r="AM651" s="156" t="b">
        <f>Scenario!AM957=OrigScenario!AM651</f>
        <v>1</v>
      </c>
      <c r="AN651" s="156" t="b">
        <f>Scenario!AN957=OrigScenario!AN651</f>
        <v>1</v>
      </c>
      <c r="AO651" s="156" t="b">
        <f>Scenario!AO957=OrigScenario!AO651</f>
        <v>1</v>
      </c>
      <c r="AP651" s="156" t="b">
        <f>Scenario!AP957=OrigScenario!AP651</f>
        <v>1</v>
      </c>
      <c r="AQ651" s="156" t="b">
        <f>Scenario!AQ957=OrigScenario!AQ651</f>
        <v>1</v>
      </c>
      <c r="AR651" s="156" t="b">
        <f>Scenario!AR957=OrigScenario!AR651</f>
        <v>1</v>
      </c>
      <c r="AS651" s="156" t="b">
        <f>Scenario!AS957=OrigScenario!AS651</f>
        <v>1</v>
      </c>
      <c r="AT651" s="156" t="b">
        <f>Scenario!AT957=OrigScenario!AT651</f>
        <v>1</v>
      </c>
      <c r="AU651" s="156" t="b">
        <f>Scenario!AU957=OrigScenario!AU651</f>
        <v>1</v>
      </c>
      <c r="AV651" s="157" t="b">
        <f>Scenario!AV957=OrigScenario!AV651</f>
        <v>1</v>
      </c>
    </row>
    <row r="652" spans="2:48" x14ac:dyDescent="0.2">
      <c r="B652" s="2" t="b">
        <f>Scenario!B958=OrigScenario!B652</f>
        <v>1</v>
      </c>
      <c r="C652" s="156" t="b">
        <f>Scenario!C958=OrigScenario!C652</f>
        <v>1</v>
      </c>
      <c r="D652" s="156" t="b">
        <f>Scenario!D958=OrigScenario!D652</f>
        <v>1</v>
      </c>
      <c r="E652" s="156" t="b">
        <f>Scenario!E958=OrigScenario!E652</f>
        <v>1</v>
      </c>
      <c r="F652" s="156" t="b">
        <f>Scenario!F958=OrigScenario!F652</f>
        <v>1</v>
      </c>
      <c r="G652" s="156" t="b">
        <f>Scenario!G958=OrigScenario!G652</f>
        <v>1</v>
      </c>
      <c r="H652" s="156" t="b">
        <f>Scenario!H958=OrigScenario!H652</f>
        <v>1</v>
      </c>
      <c r="I652" s="156" t="b">
        <f>Scenario!I958=OrigScenario!I652</f>
        <v>1</v>
      </c>
      <c r="J652" s="156" t="b">
        <f>Scenario!J958=OrigScenario!J652</f>
        <v>1</v>
      </c>
      <c r="K652" s="156" t="b">
        <f>Scenario!K958=OrigScenario!K652</f>
        <v>1</v>
      </c>
      <c r="L652" s="156" t="b">
        <f>Scenario!L958=OrigScenario!L652</f>
        <v>1</v>
      </c>
      <c r="M652" s="156" t="b">
        <f>Scenario!M958=OrigScenario!M652</f>
        <v>1</v>
      </c>
      <c r="N652" s="156" t="b">
        <f>Scenario!N958=OrigScenario!N652</f>
        <v>1</v>
      </c>
      <c r="O652" s="156" t="b">
        <f>Scenario!O958=OrigScenario!O652</f>
        <v>1</v>
      </c>
      <c r="P652" s="156" t="b">
        <f>Scenario!P958=OrigScenario!P652</f>
        <v>1</v>
      </c>
      <c r="Q652" s="156" t="b">
        <f>Scenario!Q958=OrigScenario!Q652</f>
        <v>1</v>
      </c>
      <c r="R652" s="156" t="b">
        <f>Scenario!R958=OrigScenario!R652</f>
        <v>1</v>
      </c>
      <c r="S652" s="156" t="b">
        <f>Scenario!S958=OrigScenario!S652</f>
        <v>1</v>
      </c>
      <c r="T652" s="156" t="b">
        <f>Scenario!T958=OrigScenario!T652</f>
        <v>1</v>
      </c>
      <c r="U652" s="156" t="b">
        <f>Scenario!U958=OrigScenario!U652</f>
        <v>1</v>
      </c>
      <c r="V652" s="156" t="b">
        <f>Scenario!V958=OrigScenario!V652</f>
        <v>1</v>
      </c>
      <c r="W652" s="156" t="b">
        <f>Scenario!W958=OrigScenario!W652</f>
        <v>1</v>
      </c>
      <c r="X652" s="156" t="b">
        <f>Scenario!X958=OrigScenario!X652</f>
        <v>1</v>
      </c>
      <c r="Y652" s="156" t="b">
        <f>Scenario!Y958=OrigScenario!Y652</f>
        <v>1</v>
      </c>
      <c r="Z652" s="156" t="b">
        <f>Scenario!Z958=OrigScenario!Z652</f>
        <v>1</v>
      </c>
      <c r="AA652" s="156" t="b">
        <f>Scenario!AA958=OrigScenario!AA652</f>
        <v>1</v>
      </c>
      <c r="AB652" s="156" t="b">
        <f>Scenario!AB958=OrigScenario!AB652</f>
        <v>1</v>
      </c>
      <c r="AC652" s="156" t="b">
        <f>Scenario!AC958=OrigScenario!AC652</f>
        <v>1</v>
      </c>
      <c r="AD652" s="156" t="b">
        <f>Scenario!AD958=OrigScenario!AD652</f>
        <v>1</v>
      </c>
      <c r="AE652" s="156" t="b">
        <f>Scenario!AE958=OrigScenario!AE652</f>
        <v>1</v>
      </c>
      <c r="AF652" s="156" t="b">
        <f>Scenario!AF958=OrigScenario!AF652</f>
        <v>1</v>
      </c>
      <c r="AG652" s="156" t="b">
        <f>Scenario!AG958=OrigScenario!AG652</f>
        <v>1</v>
      </c>
      <c r="AH652" s="156" t="b">
        <f>Scenario!AH958=OrigScenario!AH652</f>
        <v>1</v>
      </c>
      <c r="AI652" s="156" t="b">
        <f>Scenario!AI958=OrigScenario!AI652</f>
        <v>1</v>
      </c>
      <c r="AJ652" s="156" t="b">
        <f>Scenario!AJ958=OrigScenario!AJ652</f>
        <v>1</v>
      </c>
      <c r="AK652" s="156" t="b">
        <f>Scenario!AK958=OrigScenario!AK652</f>
        <v>1</v>
      </c>
      <c r="AL652" s="156" t="b">
        <f>Scenario!AL958=OrigScenario!AL652</f>
        <v>1</v>
      </c>
      <c r="AM652" s="156" t="b">
        <f>Scenario!AM958=OrigScenario!AM652</f>
        <v>1</v>
      </c>
      <c r="AN652" s="156" t="b">
        <f>Scenario!AN958=OrigScenario!AN652</f>
        <v>1</v>
      </c>
      <c r="AO652" s="156" t="b">
        <f>Scenario!AO958=OrigScenario!AO652</f>
        <v>1</v>
      </c>
      <c r="AP652" s="156" t="b">
        <f>Scenario!AP958=OrigScenario!AP652</f>
        <v>1</v>
      </c>
      <c r="AQ652" s="156" t="b">
        <f>Scenario!AQ958=OrigScenario!AQ652</f>
        <v>1</v>
      </c>
      <c r="AR652" s="156" t="b">
        <f>Scenario!AR958=OrigScenario!AR652</f>
        <v>1</v>
      </c>
      <c r="AS652" s="156" t="b">
        <f>Scenario!AS958=OrigScenario!AS652</f>
        <v>1</v>
      </c>
      <c r="AT652" s="156" t="b">
        <f>Scenario!AT958=OrigScenario!AT652</f>
        <v>1</v>
      </c>
      <c r="AU652" s="156" t="b">
        <f>Scenario!AU958=OrigScenario!AU652</f>
        <v>1</v>
      </c>
      <c r="AV652" s="157" t="b">
        <f>Scenario!AV958=OrigScenario!AV652</f>
        <v>1</v>
      </c>
    </row>
    <row r="653" spans="2:48" ht="13.5" thickBot="1" x14ac:dyDescent="0.25">
      <c r="B653" s="341" t="b">
        <f>Scenario!B959=OrigScenario!B653</f>
        <v>0</v>
      </c>
      <c r="C653" s="342" t="b">
        <f>Scenario!C959=OrigScenario!C653</f>
        <v>1</v>
      </c>
      <c r="D653" s="342" t="b">
        <f>Scenario!D959=OrigScenario!D653</f>
        <v>1</v>
      </c>
      <c r="E653" s="342" t="b">
        <f>Scenario!E959=OrigScenario!E653</f>
        <v>1</v>
      </c>
      <c r="F653" s="342" t="b">
        <f>Scenario!F959=OrigScenario!F653</f>
        <v>1</v>
      </c>
      <c r="G653" s="342" t="b">
        <f>Scenario!G959=OrigScenario!G653</f>
        <v>1</v>
      </c>
      <c r="H653" s="342" t="b">
        <f>Scenario!H959=OrigScenario!H653</f>
        <v>1</v>
      </c>
      <c r="I653" s="342" t="b">
        <f>Scenario!I959=OrigScenario!I653</f>
        <v>1</v>
      </c>
      <c r="J653" s="342" t="b">
        <f>Scenario!J959=OrigScenario!J653</f>
        <v>1</v>
      </c>
      <c r="K653" s="342" t="b">
        <f>Scenario!K959=OrigScenario!K653</f>
        <v>1</v>
      </c>
      <c r="L653" s="342" t="b">
        <f>Scenario!L959=OrigScenario!L653</f>
        <v>1</v>
      </c>
      <c r="M653" s="342" t="b">
        <f>Scenario!M959=OrigScenario!M653</f>
        <v>1</v>
      </c>
      <c r="N653" s="342" t="b">
        <f>Scenario!N959=OrigScenario!N653</f>
        <v>1</v>
      </c>
      <c r="O653" s="342" t="b">
        <f>Scenario!O959=OrigScenario!O653</f>
        <v>1</v>
      </c>
      <c r="P653" s="342" t="b">
        <f>Scenario!P959=OrigScenario!P653</f>
        <v>1</v>
      </c>
      <c r="Q653" s="342" t="b">
        <f>Scenario!Q959=OrigScenario!Q653</f>
        <v>1</v>
      </c>
      <c r="R653" s="342" t="b">
        <f>Scenario!R959=OrigScenario!R653</f>
        <v>1</v>
      </c>
      <c r="S653" s="342" t="b">
        <f>Scenario!S959=OrigScenario!S653</f>
        <v>1</v>
      </c>
      <c r="T653" s="342" t="b">
        <f>Scenario!T959=OrigScenario!T653</f>
        <v>1</v>
      </c>
      <c r="U653" s="342" t="b">
        <f>Scenario!U959=OrigScenario!U653</f>
        <v>1</v>
      </c>
      <c r="V653" s="342" t="b">
        <f>Scenario!V959=OrigScenario!V653</f>
        <v>1</v>
      </c>
      <c r="W653" s="342" t="b">
        <f>Scenario!W959=OrigScenario!W653</f>
        <v>1</v>
      </c>
      <c r="X653" s="342" t="b">
        <f>Scenario!X959=OrigScenario!X653</f>
        <v>1</v>
      </c>
      <c r="Y653" s="342" t="b">
        <f>Scenario!Y959=OrigScenario!Y653</f>
        <v>1</v>
      </c>
      <c r="Z653" s="342" t="b">
        <f>Scenario!Z959=OrigScenario!Z653</f>
        <v>1</v>
      </c>
      <c r="AA653" s="342" t="b">
        <f>Scenario!AA959=OrigScenario!AA653</f>
        <v>1</v>
      </c>
      <c r="AB653" s="342" t="b">
        <f>Scenario!AB959=OrigScenario!AB653</f>
        <v>1</v>
      </c>
      <c r="AC653" s="342" t="b">
        <f>Scenario!AC959=OrigScenario!AC653</f>
        <v>1</v>
      </c>
      <c r="AD653" s="342" t="b">
        <f>Scenario!AD959=OrigScenario!AD653</f>
        <v>1</v>
      </c>
      <c r="AE653" s="342" t="b">
        <f>Scenario!AE959=OrigScenario!AE653</f>
        <v>1</v>
      </c>
      <c r="AF653" s="342" t="b">
        <f>Scenario!AF959=OrigScenario!AF653</f>
        <v>1</v>
      </c>
      <c r="AG653" s="342" t="b">
        <f>Scenario!AG959=OrigScenario!AG653</f>
        <v>1</v>
      </c>
      <c r="AH653" s="342" t="b">
        <f>Scenario!AH959=OrigScenario!AH653</f>
        <v>1</v>
      </c>
      <c r="AI653" s="342" t="b">
        <f>Scenario!AI959=OrigScenario!AI653</f>
        <v>1</v>
      </c>
      <c r="AJ653" s="342" t="b">
        <f>Scenario!AJ959=OrigScenario!AJ653</f>
        <v>1</v>
      </c>
      <c r="AK653" s="342" t="b">
        <f>Scenario!AK959=OrigScenario!AK653</f>
        <v>1</v>
      </c>
      <c r="AL653" s="342" t="b">
        <f>Scenario!AL959=OrigScenario!AL653</f>
        <v>1</v>
      </c>
      <c r="AM653" s="342" t="b">
        <f>Scenario!AM959=OrigScenario!AM653</f>
        <v>1</v>
      </c>
      <c r="AN653" s="342" t="b">
        <f>Scenario!AN959=OrigScenario!AN653</f>
        <v>1</v>
      </c>
      <c r="AO653" s="342" t="b">
        <f>Scenario!AO959=OrigScenario!AO653</f>
        <v>1</v>
      </c>
      <c r="AP653" s="342" t="b">
        <f>Scenario!AP959=OrigScenario!AP653</f>
        <v>1</v>
      </c>
      <c r="AQ653" s="342" t="b">
        <f>Scenario!AQ959=OrigScenario!AQ653</f>
        <v>1</v>
      </c>
      <c r="AR653" s="342" t="b">
        <f>Scenario!AR959=OrigScenario!AR653</f>
        <v>1</v>
      </c>
      <c r="AS653" s="342" t="b">
        <f>Scenario!AS959=OrigScenario!AS653</f>
        <v>1</v>
      </c>
      <c r="AT653" s="342" t="b">
        <f>Scenario!AT959=OrigScenario!AT653</f>
        <v>1</v>
      </c>
      <c r="AU653" s="342" t="b">
        <f>Scenario!AU959=OrigScenario!AU653</f>
        <v>1</v>
      </c>
      <c r="AV653" s="343" t="b">
        <f>Scenario!AV959=OrigScenario!AV653</f>
        <v>1</v>
      </c>
    </row>
    <row r="654" spans="2:48" ht="14.25" thickTop="1" thickBot="1" x14ac:dyDescent="0.25">
      <c r="B654" t="b">
        <f>Scenario!B960=OrigScenario!B654</f>
        <v>1</v>
      </c>
      <c r="C654" t="b">
        <f>Scenario!C960=OrigScenario!C654</f>
        <v>1</v>
      </c>
      <c r="D654" t="b">
        <f>Scenario!D960=OrigScenario!D654</f>
        <v>1</v>
      </c>
      <c r="E654" t="b">
        <f>Scenario!E960=OrigScenario!E654</f>
        <v>1</v>
      </c>
      <c r="F654" t="b">
        <f>Scenario!F960=OrigScenario!F654</f>
        <v>1</v>
      </c>
      <c r="G654" t="b">
        <f>Scenario!G960=OrigScenario!G654</f>
        <v>1</v>
      </c>
      <c r="H654" t="b">
        <f>Scenario!H960=OrigScenario!H654</f>
        <v>1</v>
      </c>
      <c r="I654" t="b">
        <f>Scenario!I960=OrigScenario!I654</f>
        <v>1</v>
      </c>
      <c r="J654" t="b">
        <f>Scenario!J960=OrigScenario!J654</f>
        <v>1</v>
      </c>
      <c r="K654" t="b">
        <f>Scenario!K960=OrigScenario!K654</f>
        <v>1</v>
      </c>
      <c r="L654" t="b">
        <f>Scenario!L960=OrigScenario!L654</f>
        <v>1</v>
      </c>
      <c r="M654" t="b">
        <f>Scenario!M960=OrigScenario!M654</f>
        <v>1</v>
      </c>
      <c r="N654" t="b">
        <f>Scenario!N960=OrigScenario!N654</f>
        <v>1</v>
      </c>
      <c r="O654" t="b">
        <f>Scenario!O960=OrigScenario!O654</f>
        <v>1</v>
      </c>
      <c r="P654" t="b">
        <f>Scenario!P960=OrigScenario!P654</f>
        <v>1</v>
      </c>
      <c r="Q654" t="b">
        <f>Scenario!Q960=OrigScenario!Q654</f>
        <v>1</v>
      </c>
      <c r="R654" t="b">
        <f>Scenario!R960=OrigScenario!R654</f>
        <v>1</v>
      </c>
      <c r="S654" t="b">
        <f>Scenario!S960=OrigScenario!S654</f>
        <v>1</v>
      </c>
      <c r="T654" t="b">
        <f>Scenario!T960=OrigScenario!T654</f>
        <v>1</v>
      </c>
      <c r="U654" t="b">
        <f>Scenario!U960=OrigScenario!U654</f>
        <v>1</v>
      </c>
      <c r="V654" t="b">
        <f>Scenario!V960=OrigScenario!V654</f>
        <v>1</v>
      </c>
      <c r="W654" t="b">
        <f>Scenario!W960=OrigScenario!W654</f>
        <v>1</v>
      </c>
      <c r="X654" t="b">
        <f>Scenario!X960=OrigScenario!X654</f>
        <v>1</v>
      </c>
      <c r="Y654" t="b">
        <f>Scenario!Y960=OrigScenario!Y654</f>
        <v>1</v>
      </c>
      <c r="Z654" t="b">
        <f>Scenario!Z960=OrigScenario!Z654</f>
        <v>1</v>
      </c>
      <c r="AA654" t="b">
        <f>Scenario!AA960=OrigScenario!AA654</f>
        <v>1</v>
      </c>
      <c r="AB654" t="b">
        <f>Scenario!AB960=OrigScenario!AB654</f>
        <v>1</v>
      </c>
      <c r="AC654" t="b">
        <f>Scenario!AC960=OrigScenario!AC654</f>
        <v>1</v>
      </c>
      <c r="AD654" t="b">
        <f>Scenario!AD960=OrigScenario!AD654</f>
        <v>1</v>
      </c>
      <c r="AE654" t="b">
        <f>Scenario!AE960=OrigScenario!AE654</f>
        <v>1</v>
      </c>
      <c r="AF654" t="b">
        <f>Scenario!AF960=OrigScenario!AF654</f>
        <v>1</v>
      </c>
      <c r="AG654" t="b">
        <f>Scenario!AG960=OrigScenario!AG654</f>
        <v>1</v>
      </c>
      <c r="AH654" t="b">
        <f>Scenario!AH960=OrigScenario!AH654</f>
        <v>1</v>
      </c>
      <c r="AI654" t="b">
        <f>Scenario!AI960=OrigScenario!AI654</f>
        <v>1</v>
      </c>
      <c r="AJ654" t="b">
        <f>Scenario!AJ960=OrigScenario!AJ654</f>
        <v>1</v>
      </c>
      <c r="AK654" t="b">
        <f>Scenario!AK960=OrigScenario!AK654</f>
        <v>1</v>
      </c>
      <c r="AL654" t="b">
        <f>Scenario!AL960=OrigScenario!AL654</f>
        <v>1</v>
      </c>
      <c r="AM654" t="b">
        <f>Scenario!AM960=OrigScenario!AM654</f>
        <v>1</v>
      </c>
      <c r="AN654" t="b">
        <f>Scenario!AN960=OrigScenario!AN654</f>
        <v>1</v>
      </c>
      <c r="AO654" t="b">
        <f>Scenario!AO960=OrigScenario!AO654</f>
        <v>1</v>
      </c>
      <c r="AP654" t="b">
        <f>Scenario!AP960=OrigScenario!AP654</f>
        <v>1</v>
      </c>
      <c r="AQ654" t="b">
        <f>Scenario!AQ960=OrigScenario!AQ654</f>
        <v>1</v>
      </c>
      <c r="AR654" t="b">
        <f>Scenario!AR960=OrigScenario!AR654</f>
        <v>1</v>
      </c>
      <c r="AS654" t="b">
        <f>Scenario!AS960=OrigScenario!AS654</f>
        <v>1</v>
      </c>
      <c r="AT654" t="b">
        <f>Scenario!AT960=OrigScenario!AT654</f>
        <v>1</v>
      </c>
      <c r="AU654" t="b">
        <f>Scenario!AU960=OrigScenario!AU654</f>
        <v>1</v>
      </c>
      <c r="AV654" t="b">
        <f>Scenario!AV960=OrigScenario!AV654</f>
        <v>1</v>
      </c>
    </row>
    <row r="655" spans="2:48" ht="13.5" thickTop="1" x14ac:dyDescent="0.2">
      <c r="B655" s="332" t="b">
        <f>Scenario!B961=OrigScenario!B655</f>
        <v>1</v>
      </c>
      <c r="C655" s="333" t="b">
        <f>Scenario!C961=OrigScenario!C655</f>
        <v>1</v>
      </c>
      <c r="D655" s="333" t="b">
        <f>Scenario!D961=OrigScenario!D655</f>
        <v>1</v>
      </c>
      <c r="E655" s="333" t="b">
        <f>Scenario!E961=OrigScenario!E655</f>
        <v>1</v>
      </c>
      <c r="F655" s="333" t="b">
        <f>Scenario!F961=OrigScenario!F655</f>
        <v>1</v>
      </c>
      <c r="G655" s="333" t="b">
        <f>Scenario!G961=OrigScenario!G655</f>
        <v>1</v>
      </c>
      <c r="H655" s="333" t="b">
        <f>Scenario!H961=OrigScenario!H655</f>
        <v>1</v>
      </c>
      <c r="I655" s="333" t="b">
        <f>Scenario!I961=OrigScenario!I655</f>
        <v>1</v>
      </c>
      <c r="J655" s="333" t="b">
        <f>Scenario!J961=OrigScenario!J655</f>
        <v>1</v>
      </c>
      <c r="K655" s="333" t="b">
        <f>Scenario!K961=OrigScenario!K655</f>
        <v>1</v>
      </c>
      <c r="L655" s="333" t="b">
        <f>Scenario!L961=OrigScenario!L655</f>
        <v>1</v>
      </c>
      <c r="M655" s="333" t="b">
        <f>Scenario!M961=OrigScenario!M655</f>
        <v>1</v>
      </c>
      <c r="N655" s="333" t="b">
        <f>Scenario!N961=OrigScenario!N655</f>
        <v>1</v>
      </c>
      <c r="O655" s="333" t="b">
        <f>Scenario!O961=OrigScenario!O655</f>
        <v>1</v>
      </c>
      <c r="P655" s="333" t="b">
        <f>Scenario!P961=OrigScenario!P655</f>
        <v>1</v>
      </c>
      <c r="Q655" s="333" t="b">
        <f>Scenario!Q961=OrigScenario!Q655</f>
        <v>1</v>
      </c>
      <c r="R655" s="333" t="b">
        <f>Scenario!R961=OrigScenario!R655</f>
        <v>1</v>
      </c>
      <c r="S655" s="333" t="b">
        <f>Scenario!S961=OrigScenario!S655</f>
        <v>1</v>
      </c>
      <c r="T655" s="333" t="b">
        <f>Scenario!T961=OrigScenario!T655</f>
        <v>1</v>
      </c>
      <c r="U655" s="333" t="b">
        <f>Scenario!U961=OrigScenario!U655</f>
        <v>1</v>
      </c>
      <c r="V655" s="333" t="b">
        <f>Scenario!V961=OrigScenario!V655</f>
        <v>1</v>
      </c>
      <c r="W655" s="333" t="b">
        <f>Scenario!W961=OrigScenario!W655</f>
        <v>1</v>
      </c>
      <c r="X655" s="333" t="b">
        <f>Scenario!X961=OrigScenario!X655</f>
        <v>1</v>
      </c>
      <c r="Y655" s="333" t="b">
        <f>Scenario!Y961=OrigScenario!Y655</f>
        <v>1</v>
      </c>
      <c r="Z655" s="333" t="b">
        <f>Scenario!Z961=OrigScenario!Z655</f>
        <v>1</v>
      </c>
      <c r="AA655" s="333" t="b">
        <f>Scenario!AA961=OrigScenario!AA655</f>
        <v>1</v>
      </c>
      <c r="AB655" s="333" t="b">
        <f>Scenario!AB961=OrigScenario!AB655</f>
        <v>1</v>
      </c>
      <c r="AC655" s="333" t="b">
        <f>Scenario!AC961=OrigScenario!AC655</f>
        <v>1</v>
      </c>
      <c r="AD655" s="333" t="b">
        <f>Scenario!AD961=OrigScenario!AD655</f>
        <v>1</v>
      </c>
      <c r="AE655" s="333" t="b">
        <f>Scenario!AE961=OrigScenario!AE655</f>
        <v>1</v>
      </c>
      <c r="AF655" s="333" t="b">
        <f>Scenario!AF961=OrigScenario!AF655</f>
        <v>1</v>
      </c>
      <c r="AG655" s="333" t="b">
        <f>Scenario!AG961=OrigScenario!AG655</f>
        <v>1</v>
      </c>
      <c r="AH655" s="333" t="b">
        <f>Scenario!AH961=OrigScenario!AH655</f>
        <v>1</v>
      </c>
      <c r="AI655" s="333" t="b">
        <f>Scenario!AI961=OrigScenario!AI655</f>
        <v>1</v>
      </c>
      <c r="AJ655" s="333" t="b">
        <f>Scenario!AJ961=OrigScenario!AJ655</f>
        <v>1</v>
      </c>
      <c r="AK655" s="333" t="b">
        <f>Scenario!AK961=OrigScenario!AK655</f>
        <v>1</v>
      </c>
      <c r="AL655" s="333" t="b">
        <f>Scenario!AL961=OrigScenario!AL655</f>
        <v>1</v>
      </c>
      <c r="AM655" s="333" t="b">
        <f>Scenario!AM961=OrigScenario!AM655</f>
        <v>1</v>
      </c>
      <c r="AN655" s="333" t="b">
        <f>Scenario!AN961=OrigScenario!AN655</f>
        <v>1</v>
      </c>
      <c r="AO655" s="333" t="b">
        <f>Scenario!AO961=OrigScenario!AO655</f>
        <v>1</v>
      </c>
      <c r="AP655" s="333" t="b">
        <f>Scenario!AP961=OrigScenario!AP655</f>
        <v>1</v>
      </c>
      <c r="AQ655" s="333" t="b">
        <f>Scenario!AQ961=OrigScenario!AQ655</f>
        <v>1</v>
      </c>
      <c r="AR655" s="333" t="b">
        <f>Scenario!AR961=OrigScenario!AR655</f>
        <v>1</v>
      </c>
      <c r="AS655" s="333" t="b">
        <f>Scenario!AS961=OrigScenario!AS655</f>
        <v>1</v>
      </c>
      <c r="AT655" s="333" t="b">
        <f>Scenario!AT961=OrigScenario!AT655</f>
        <v>1</v>
      </c>
      <c r="AU655" s="333" t="b">
        <f>Scenario!AU961=OrigScenario!AU655</f>
        <v>1</v>
      </c>
      <c r="AV655" s="334" t="b">
        <f>Scenario!AV961=OrigScenario!AV655</f>
        <v>1</v>
      </c>
    </row>
    <row r="656" spans="2:48" x14ac:dyDescent="0.2">
      <c r="B656" s="2" t="b">
        <f>Scenario!B962=OrigScenario!B656</f>
        <v>1</v>
      </c>
      <c r="C656" s="3" t="b">
        <f>Scenario!C962=OrigScenario!C656</f>
        <v>1</v>
      </c>
      <c r="D656" s="3" t="b">
        <f>Scenario!D962=OrigScenario!D656</f>
        <v>1</v>
      </c>
      <c r="E656" s="3" t="b">
        <f>Scenario!E962=OrigScenario!E656</f>
        <v>1</v>
      </c>
      <c r="F656" s="3" t="b">
        <f>Scenario!F962=OrigScenario!F656</f>
        <v>1</v>
      </c>
      <c r="G656" s="3" t="b">
        <f>Scenario!G962=OrigScenario!G656</f>
        <v>1</v>
      </c>
      <c r="H656" s="3" t="b">
        <f>Scenario!H962=OrigScenario!H656</f>
        <v>1</v>
      </c>
      <c r="I656" s="3" t="b">
        <f>Scenario!I962=OrigScenario!I656</f>
        <v>1</v>
      </c>
      <c r="J656" s="3" t="b">
        <f>Scenario!J962=OrigScenario!J656</f>
        <v>1</v>
      </c>
      <c r="K656" s="3" t="b">
        <f>Scenario!K962=OrigScenario!K656</f>
        <v>1</v>
      </c>
      <c r="L656" s="3" t="b">
        <f>Scenario!L962=OrigScenario!L656</f>
        <v>1</v>
      </c>
      <c r="M656" s="3" t="b">
        <f>Scenario!M962=OrigScenario!M656</f>
        <v>1</v>
      </c>
      <c r="N656" s="3" t="b">
        <f>Scenario!N962=OrigScenario!N656</f>
        <v>1</v>
      </c>
      <c r="O656" s="3" t="b">
        <f>Scenario!O962=OrigScenario!O656</f>
        <v>1</v>
      </c>
      <c r="P656" s="3" t="b">
        <f>Scenario!P962=OrigScenario!P656</f>
        <v>1</v>
      </c>
      <c r="Q656" s="3" t="b">
        <f>Scenario!Q962=OrigScenario!Q656</f>
        <v>1</v>
      </c>
      <c r="R656" s="3" t="b">
        <f>Scenario!R962=OrigScenario!R656</f>
        <v>1</v>
      </c>
      <c r="S656" s="3" t="b">
        <f>Scenario!S962=OrigScenario!S656</f>
        <v>1</v>
      </c>
      <c r="T656" s="3" t="b">
        <f>Scenario!T962=OrigScenario!T656</f>
        <v>1</v>
      </c>
      <c r="U656" s="3" t="b">
        <f>Scenario!U962=OrigScenario!U656</f>
        <v>1</v>
      </c>
      <c r="V656" s="3" t="b">
        <f>Scenario!V962=OrigScenario!V656</f>
        <v>1</v>
      </c>
      <c r="W656" s="3" t="b">
        <f>Scenario!W962=OrigScenario!W656</f>
        <v>1</v>
      </c>
      <c r="X656" s="3" t="b">
        <f>Scenario!X962=OrigScenario!X656</f>
        <v>1</v>
      </c>
      <c r="Y656" s="3" t="b">
        <f>Scenario!Y962=OrigScenario!Y656</f>
        <v>1</v>
      </c>
      <c r="Z656" s="3" t="b">
        <f>Scenario!Z962=OrigScenario!Z656</f>
        <v>1</v>
      </c>
      <c r="AA656" s="3" t="b">
        <f>Scenario!AA962=OrigScenario!AA656</f>
        <v>1</v>
      </c>
      <c r="AB656" s="3" t="b">
        <f>Scenario!AB962=OrigScenario!AB656</f>
        <v>1</v>
      </c>
      <c r="AC656" s="3" t="b">
        <f>Scenario!AC962=OrigScenario!AC656</f>
        <v>1</v>
      </c>
      <c r="AD656" s="3" t="b">
        <f>Scenario!AD962=OrigScenario!AD656</f>
        <v>1</v>
      </c>
      <c r="AE656" s="3" t="b">
        <f>Scenario!AE962=OrigScenario!AE656</f>
        <v>1</v>
      </c>
      <c r="AF656" s="3" t="b">
        <f>Scenario!AF962=OrigScenario!AF656</f>
        <v>1</v>
      </c>
      <c r="AG656" s="3" t="b">
        <f>Scenario!AG962=OrigScenario!AG656</f>
        <v>1</v>
      </c>
      <c r="AH656" s="3" t="b">
        <f>Scenario!AH962=OrigScenario!AH656</f>
        <v>1</v>
      </c>
      <c r="AI656" s="3" t="b">
        <f>Scenario!AI962=OrigScenario!AI656</f>
        <v>1</v>
      </c>
      <c r="AJ656" s="3" t="b">
        <f>Scenario!AJ962=OrigScenario!AJ656</f>
        <v>1</v>
      </c>
      <c r="AK656" s="3" t="b">
        <f>Scenario!AK962=OrigScenario!AK656</f>
        <v>1</v>
      </c>
      <c r="AL656" s="3" t="b">
        <f>Scenario!AL962=OrigScenario!AL656</f>
        <v>1</v>
      </c>
      <c r="AM656" s="3" t="b">
        <f>Scenario!AM962=OrigScenario!AM656</f>
        <v>1</v>
      </c>
      <c r="AN656" s="3" t="b">
        <f>Scenario!AN962=OrigScenario!AN656</f>
        <v>1</v>
      </c>
      <c r="AO656" s="3" t="b">
        <f>Scenario!AO962=OrigScenario!AO656</f>
        <v>1</v>
      </c>
      <c r="AP656" s="3" t="b">
        <f>Scenario!AP962=OrigScenario!AP656</f>
        <v>1</v>
      </c>
      <c r="AQ656" s="3" t="b">
        <f>Scenario!AQ962=OrigScenario!AQ656</f>
        <v>1</v>
      </c>
      <c r="AR656" s="3" t="b">
        <f>Scenario!AR962=OrigScenario!AR656</f>
        <v>1</v>
      </c>
      <c r="AS656" s="3" t="b">
        <f>Scenario!AS962=OrigScenario!AS656</f>
        <v>1</v>
      </c>
      <c r="AT656" s="3" t="b">
        <f>Scenario!AT962=OrigScenario!AT656</f>
        <v>1</v>
      </c>
      <c r="AU656" s="3" t="b">
        <f>Scenario!AU962=OrigScenario!AU656</f>
        <v>1</v>
      </c>
      <c r="AV656" s="4" t="b">
        <f>Scenario!AV962=OrigScenario!AV656</f>
        <v>1</v>
      </c>
    </row>
    <row r="657" spans="2:48" x14ac:dyDescent="0.2">
      <c r="B657" s="2" t="b">
        <f>Scenario!B963=OrigScenario!B657</f>
        <v>1</v>
      </c>
      <c r="C657" s="162" t="b">
        <f>Scenario!C963=OrigScenario!C657</f>
        <v>0</v>
      </c>
      <c r="D657" s="154" t="b">
        <f>Scenario!D963=OrigScenario!D657</f>
        <v>0</v>
      </c>
      <c r="E657" s="154" t="b">
        <f>Scenario!E963=OrigScenario!E657</f>
        <v>0</v>
      </c>
      <c r="F657" s="154" t="b">
        <f>Scenario!F963=OrigScenario!F657</f>
        <v>0</v>
      </c>
      <c r="G657" s="154" t="b">
        <f>Scenario!G963=OrigScenario!G657</f>
        <v>0</v>
      </c>
      <c r="H657" s="154" t="b">
        <f>Scenario!H963=OrigScenario!H657</f>
        <v>0</v>
      </c>
      <c r="I657" s="154" t="b">
        <f>Scenario!I963=OrigScenario!I657</f>
        <v>0</v>
      </c>
      <c r="J657" s="154" t="b">
        <f>Scenario!J963=OrigScenario!J657</f>
        <v>0</v>
      </c>
      <c r="K657" s="154" t="b">
        <f>Scenario!K963=OrigScenario!K657</f>
        <v>0</v>
      </c>
      <c r="L657" s="154" t="b">
        <f>Scenario!L963=OrigScenario!L657</f>
        <v>0</v>
      </c>
      <c r="M657" s="154" t="b">
        <f>Scenario!M963=OrigScenario!M657</f>
        <v>0</v>
      </c>
      <c r="N657" s="154" t="b">
        <f>Scenario!N963=OrigScenario!N657</f>
        <v>0</v>
      </c>
      <c r="O657" s="154" t="b">
        <f>Scenario!O963=OrigScenario!O657</f>
        <v>0</v>
      </c>
      <c r="P657" s="154" t="b">
        <f>Scenario!P963=OrigScenario!P657</f>
        <v>0</v>
      </c>
      <c r="Q657" s="154" t="b">
        <f>Scenario!Q963=OrigScenario!Q657</f>
        <v>0</v>
      </c>
      <c r="R657" s="154" t="b">
        <f>Scenario!R963=OrigScenario!R657</f>
        <v>0</v>
      </c>
      <c r="S657" s="154" t="b">
        <f>Scenario!S963=OrigScenario!S657</f>
        <v>0</v>
      </c>
      <c r="T657" s="154" t="b">
        <f>Scenario!T963=OrigScenario!T657</f>
        <v>0</v>
      </c>
      <c r="U657" s="154" t="b">
        <f>Scenario!U963=OrigScenario!U657</f>
        <v>0</v>
      </c>
      <c r="V657" s="154" t="b">
        <f>Scenario!V963=OrigScenario!V657</f>
        <v>0</v>
      </c>
      <c r="W657" s="154" t="b">
        <f>Scenario!W963=OrigScenario!W657</f>
        <v>0</v>
      </c>
      <c r="X657" s="154" t="b">
        <f>Scenario!X963=OrigScenario!X657</f>
        <v>0</v>
      </c>
      <c r="Y657" s="154" t="b">
        <f>Scenario!Y963=OrigScenario!Y657</f>
        <v>0</v>
      </c>
      <c r="Z657" s="154" t="b">
        <f>Scenario!Z963=OrigScenario!Z657</f>
        <v>0</v>
      </c>
      <c r="AA657" s="154" t="b">
        <f>Scenario!AA963=OrigScenario!AA657</f>
        <v>0</v>
      </c>
      <c r="AB657" s="154" t="b">
        <f>Scenario!AB963=OrigScenario!AB657</f>
        <v>0</v>
      </c>
      <c r="AC657" s="154" t="b">
        <f>Scenario!AC963=OrigScenario!AC657</f>
        <v>0</v>
      </c>
      <c r="AD657" s="154" t="b">
        <f>Scenario!AD963=OrigScenario!AD657</f>
        <v>0</v>
      </c>
      <c r="AE657" s="154" t="b">
        <f>Scenario!AE963=OrigScenario!AE657</f>
        <v>0</v>
      </c>
      <c r="AF657" s="154" t="b">
        <f>Scenario!AF963=OrigScenario!AF657</f>
        <v>0</v>
      </c>
      <c r="AG657" s="154" t="b">
        <f>Scenario!AG963=OrigScenario!AG657</f>
        <v>0</v>
      </c>
      <c r="AH657" s="154" t="b">
        <f>Scenario!AH963=OrigScenario!AH657</f>
        <v>0</v>
      </c>
      <c r="AI657" s="154" t="b">
        <f>Scenario!AI963=OrigScenario!AI657</f>
        <v>0</v>
      </c>
      <c r="AJ657" s="154" t="b">
        <f>Scenario!AJ963=OrigScenario!AJ657</f>
        <v>0</v>
      </c>
      <c r="AK657" s="154" t="b">
        <f>Scenario!AK963=OrigScenario!AK657</f>
        <v>0</v>
      </c>
      <c r="AL657" s="154" t="b">
        <f>Scenario!AL963=OrigScenario!AL657</f>
        <v>0</v>
      </c>
      <c r="AM657" s="154" t="b">
        <f>Scenario!AM963=OrigScenario!AM657</f>
        <v>0</v>
      </c>
      <c r="AN657" s="154" t="b">
        <f>Scenario!AN963=OrigScenario!AN657</f>
        <v>0</v>
      </c>
      <c r="AO657" s="154" t="b">
        <f>Scenario!AO963=OrigScenario!AO657</f>
        <v>0</v>
      </c>
      <c r="AP657" s="154" t="b">
        <f>Scenario!AP963=OrigScenario!AP657</f>
        <v>0</v>
      </c>
      <c r="AQ657" s="154" t="b">
        <f>Scenario!AQ963=OrigScenario!AQ657</f>
        <v>0</v>
      </c>
      <c r="AR657" s="154" t="b">
        <f>Scenario!AR963=OrigScenario!AR657</f>
        <v>0</v>
      </c>
      <c r="AS657" s="154" t="b">
        <f>Scenario!AS963=OrigScenario!AS657</f>
        <v>0</v>
      </c>
      <c r="AT657" s="154" t="b">
        <f>Scenario!AT963=OrigScenario!AT657</f>
        <v>0</v>
      </c>
      <c r="AU657" s="154" t="b">
        <f>Scenario!AU963=OrigScenario!AU657</f>
        <v>0</v>
      </c>
      <c r="AV657" s="155" t="b">
        <f>Scenario!AV963=OrigScenario!AV657</f>
        <v>0</v>
      </c>
    </row>
    <row r="658" spans="2:48" x14ac:dyDescent="0.2">
      <c r="B658" s="2" t="b">
        <f>Scenario!B964=OrigScenario!B658</f>
        <v>1</v>
      </c>
      <c r="C658" s="154" t="b">
        <f>Scenario!C964=OrigScenario!C658</f>
        <v>0</v>
      </c>
      <c r="D658" s="154" t="b">
        <f>Scenario!D964=OrigScenario!D658</f>
        <v>0</v>
      </c>
      <c r="E658" s="154" t="b">
        <f>Scenario!E964=OrigScenario!E658</f>
        <v>0</v>
      </c>
      <c r="F658" s="154" t="b">
        <f>Scenario!F964=OrigScenario!F658</f>
        <v>0</v>
      </c>
      <c r="G658" s="154" t="b">
        <f>Scenario!G964=OrigScenario!G658</f>
        <v>0</v>
      </c>
      <c r="H658" s="154" t="b">
        <f>Scenario!H964=OrigScenario!H658</f>
        <v>0</v>
      </c>
      <c r="I658" s="154" t="b">
        <f>Scenario!I964=OrigScenario!I658</f>
        <v>0</v>
      </c>
      <c r="J658" s="154" t="b">
        <f>Scenario!J964=OrigScenario!J658</f>
        <v>0</v>
      </c>
      <c r="K658" s="154" t="b">
        <f>Scenario!K964=OrigScenario!K658</f>
        <v>0</v>
      </c>
      <c r="L658" s="154" t="b">
        <f>Scenario!L964=OrigScenario!L658</f>
        <v>0</v>
      </c>
      <c r="M658" s="154" t="b">
        <f>Scenario!M964=OrigScenario!M658</f>
        <v>0</v>
      </c>
      <c r="N658" s="154" t="b">
        <f>Scenario!N964=OrigScenario!N658</f>
        <v>0</v>
      </c>
      <c r="O658" s="154" t="b">
        <f>Scenario!O964=OrigScenario!O658</f>
        <v>0</v>
      </c>
      <c r="P658" s="154" t="b">
        <f>Scenario!P964=OrigScenario!P658</f>
        <v>0</v>
      </c>
      <c r="Q658" s="154" t="b">
        <f>Scenario!Q964=OrigScenario!Q658</f>
        <v>0</v>
      </c>
      <c r="R658" s="154" t="b">
        <f>Scenario!R964=OrigScenario!R658</f>
        <v>0</v>
      </c>
      <c r="S658" s="154" t="b">
        <f>Scenario!S964=OrigScenario!S658</f>
        <v>0</v>
      </c>
      <c r="T658" s="154" t="b">
        <f>Scenario!T964=OrigScenario!T658</f>
        <v>0</v>
      </c>
      <c r="U658" s="154" t="b">
        <f>Scenario!U964=OrigScenario!U658</f>
        <v>0</v>
      </c>
      <c r="V658" s="154" t="b">
        <f>Scenario!V964=OrigScenario!V658</f>
        <v>0</v>
      </c>
      <c r="W658" s="154" t="b">
        <f>Scenario!W964=OrigScenario!W658</f>
        <v>0</v>
      </c>
      <c r="X658" s="154" t="b">
        <f>Scenario!X964=OrigScenario!X658</f>
        <v>0</v>
      </c>
      <c r="Y658" s="154" t="b">
        <f>Scenario!Y964=OrigScenario!Y658</f>
        <v>0</v>
      </c>
      <c r="Z658" s="154" t="b">
        <f>Scenario!Z964=OrigScenario!Z658</f>
        <v>0</v>
      </c>
      <c r="AA658" s="154" t="b">
        <f>Scenario!AA964=OrigScenario!AA658</f>
        <v>0</v>
      </c>
      <c r="AB658" s="154" t="b">
        <f>Scenario!AB964=OrigScenario!AB658</f>
        <v>0</v>
      </c>
      <c r="AC658" s="154" t="b">
        <f>Scenario!AC964=OrigScenario!AC658</f>
        <v>0</v>
      </c>
      <c r="AD658" s="154" t="b">
        <f>Scenario!AD964=OrigScenario!AD658</f>
        <v>0</v>
      </c>
      <c r="AE658" s="154" t="b">
        <f>Scenario!AE964=OrigScenario!AE658</f>
        <v>0</v>
      </c>
      <c r="AF658" s="154" t="b">
        <f>Scenario!AF964=OrigScenario!AF658</f>
        <v>0</v>
      </c>
      <c r="AG658" s="154" t="b">
        <f>Scenario!AG964=OrigScenario!AG658</f>
        <v>0</v>
      </c>
      <c r="AH658" s="154" t="b">
        <f>Scenario!AH964=OrigScenario!AH658</f>
        <v>0</v>
      </c>
      <c r="AI658" s="154" t="b">
        <f>Scenario!AI964=OrigScenario!AI658</f>
        <v>0</v>
      </c>
      <c r="AJ658" s="154" t="b">
        <f>Scenario!AJ964=OrigScenario!AJ658</f>
        <v>0</v>
      </c>
      <c r="AK658" s="154" t="b">
        <f>Scenario!AK964=OrigScenario!AK658</f>
        <v>0</v>
      </c>
      <c r="AL658" s="154" t="b">
        <f>Scenario!AL964=OrigScenario!AL658</f>
        <v>0</v>
      </c>
      <c r="AM658" s="154" t="b">
        <f>Scenario!AM964=OrigScenario!AM658</f>
        <v>0</v>
      </c>
      <c r="AN658" s="154" t="b">
        <f>Scenario!AN964=OrigScenario!AN658</f>
        <v>0</v>
      </c>
      <c r="AO658" s="154" t="b">
        <f>Scenario!AO964=OrigScenario!AO658</f>
        <v>0</v>
      </c>
      <c r="AP658" s="154" t="b">
        <f>Scenario!AP964=OrigScenario!AP658</f>
        <v>0</v>
      </c>
      <c r="AQ658" s="154" t="b">
        <f>Scenario!AQ964=OrigScenario!AQ658</f>
        <v>0</v>
      </c>
      <c r="AR658" s="154" t="b">
        <f>Scenario!AR964=OrigScenario!AR658</f>
        <v>0</v>
      </c>
      <c r="AS658" s="154" t="b">
        <f>Scenario!AS964=OrigScenario!AS658</f>
        <v>0</v>
      </c>
      <c r="AT658" s="154" t="b">
        <f>Scenario!AT964=OrigScenario!AT658</f>
        <v>0</v>
      </c>
      <c r="AU658" s="154" t="b">
        <f>Scenario!AU964=OrigScenario!AU658</f>
        <v>0</v>
      </c>
      <c r="AV658" s="155" t="b">
        <f>Scenario!AV964=OrigScenario!AV658</f>
        <v>0</v>
      </c>
    </row>
    <row r="659" spans="2:48" x14ac:dyDescent="0.2">
      <c r="B659" s="2" t="b">
        <f>Scenario!B965=OrigScenario!B659</f>
        <v>1</v>
      </c>
      <c r="C659" s="154" t="b">
        <f>Scenario!C965=OrigScenario!C659</f>
        <v>0</v>
      </c>
      <c r="D659" s="154" t="b">
        <f>Scenario!D965=OrigScenario!D659</f>
        <v>0</v>
      </c>
      <c r="E659" s="154" t="b">
        <f>Scenario!E965=OrigScenario!E659</f>
        <v>0</v>
      </c>
      <c r="F659" s="154" t="b">
        <f>Scenario!F965=OrigScenario!F659</f>
        <v>0</v>
      </c>
      <c r="G659" s="154" t="b">
        <f>Scenario!G965=OrigScenario!G659</f>
        <v>0</v>
      </c>
      <c r="H659" s="154" t="b">
        <f>Scenario!H965=OrigScenario!H659</f>
        <v>0</v>
      </c>
      <c r="I659" s="154" t="b">
        <f>Scenario!I965=OrigScenario!I659</f>
        <v>0</v>
      </c>
      <c r="J659" s="154" t="b">
        <f>Scenario!J965=OrigScenario!J659</f>
        <v>0</v>
      </c>
      <c r="K659" s="154" t="b">
        <f>Scenario!K965=OrigScenario!K659</f>
        <v>0</v>
      </c>
      <c r="L659" s="154" t="b">
        <f>Scenario!L965=OrigScenario!L659</f>
        <v>0</v>
      </c>
      <c r="M659" s="154" t="b">
        <f>Scenario!M965=OrigScenario!M659</f>
        <v>0</v>
      </c>
      <c r="N659" s="154" t="b">
        <f>Scenario!N965=OrigScenario!N659</f>
        <v>0</v>
      </c>
      <c r="O659" s="154" t="b">
        <f>Scenario!O965=OrigScenario!O659</f>
        <v>0</v>
      </c>
      <c r="P659" s="154" t="b">
        <f>Scenario!P965=OrigScenario!P659</f>
        <v>0</v>
      </c>
      <c r="Q659" s="154" t="b">
        <f>Scenario!Q965=OrigScenario!Q659</f>
        <v>0</v>
      </c>
      <c r="R659" s="154" t="b">
        <f>Scenario!R965=OrigScenario!R659</f>
        <v>0</v>
      </c>
      <c r="S659" s="154" t="b">
        <f>Scenario!S965=OrigScenario!S659</f>
        <v>0</v>
      </c>
      <c r="T659" s="154" t="b">
        <f>Scenario!T965=OrigScenario!T659</f>
        <v>0</v>
      </c>
      <c r="U659" s="154" t="b">
        <f>Scenario!U965=OrigScenario!U659</f>
        <v>0</v>
      </c>
      <c r="V659" s="154" t="b">
        <f>Scenario!V965=OrigScenario!V659</f>
        <v>0</v>
      </c>
      <c r="W659" s="154" t="b">
        <f>Scenario!W965=OrigScenario!W659</f>
        <v>0</v>
      </c>
      <c r="X659" s="154" t="b">
        <f>Scenario!X965=OrigScenario!X659</f>
        <v>0</v>
      </c>
      <c r="Y659" s="154" t="b">
        <f>Scenario!Y965=OrigScenario!Y659</f>
        <v>0</v>
      </c>
      <c r="Z659" s="154" t="b">
        <f>Scenario!Z965=OrigScenario!Z659</f>
        <v>0</v>
      </c>
      <c r="AA659" s="154" t="b">
        <f>Scenario!AA965=OrigScenario!AA659</f>
        <v>0</v>
      </c>
      <c r="AB659" s="154" t="b">
        <f>Scenario!AB965=OrigScenario!AB659</f>
        <v>0</v>
      </c>
      <c r="AC659" s="154" t="b">
        <f>Scenario!AC965=OrigScenario!AC659</f>
        <v>0</v>
      </c>
      <c r="AD659" s="154" t="b">
        <f>Scenario!AD965=OrigScenario!AD659</f>
        <v>0</v>
      </c>
      <c r="AE659" s="154" t="b">
        <f>Scenario!AE965=OrigScenario!AE659</f>
        <v>0</v>
      </c>
      <c r="AF659" s="154" t="b">
        <f>Scenario!AF965=OrigScenario!AF659</f>
        <v>0</v>
      </c>
      <c r="AG659" s="154" t="b">
        <f>Scenario!AG965=OrigScenario!AG659</f>
        <v>0</v>
      </c>
      <c r="AH659" s="154" t="b">
        <f>Scenario!AH965=OrigScenario!AH659</f>
        <v>0</v>
      </c>
      <c r="AI659" s="154" t="b">
        <f>Scenario!AI965=OrigScenario!AI659</f>
        <v>0</v>
      </c>
      <c r="AJ659" s="154" t="b">
        <f>Scenario!AJ965=OrigScenario!AJ659</f>
        <v>0</v>
      </c>
      <c r="AK659" s="154" t="b">
        <f>Scenario!AK965=OrigScenario!AK659</f>
        <v>0</v>
      </c>
      <c r="AL659" s="154" t="b">
        <f>Scenario!AL965=OrigScenario!AL659</f>
        <v>0</v>
      </c>
      <c r="AM659" s="154" t="b">
        <f>Scenario!AM965=OrigScenario!AM659</f>
        <v>0</v>
      </c>
      <c r="AN659" s="154" t="b">
        <f>Scenario!AN965=OrigScenario!AN659</f>
        <v>0</v>
      </c>
      <c r="AO659" s="154" t="b">
        <f>Scenario!AO965=OrigScenario!AO659</f>
        <v>0</v>
      </c>
      <c r="AP659" s="154" t="b">
        <f>Scenario!AP965=OrigScenario!AP659</f>
        <v>0</v>
      </c>
      <c r="AQ659" s="154" t="b">
        <f>Scenario!AQ965=OrigScenario!AQ659</f>
        <v>0</v>
      </c>
      <c r="AR659" s="154" t="b">
        <f>Scenario!AR965=OrigScenario!AR659</f>
        <v>0</v>
      </c>
      <c r="AS659" s="154" t="b">
        <f>Scenario!AS965=OrigScenario!AS659</f>
        <v>0</v>
      </c>
      <c r="AT659" s="154" t="b">
        <f>Scenario!AT965=OrigScenario!AT659</f>
        <v>0</v>
      </c>
      <c r="AU659" s="154" t="b">
        <f>Scenario!AU965=OrigScenario!AU659</f>
        <v>0</v>
      </c>
      <c r="AV659" s="155" t="b">
        <f>Scenario!AV965=OrigScenario!AV659</f>
        <v>0</v>
      </c>
    </row>
    <row r="660" spans="2:48" x14ac:dyDescent="0.2">
      <c r="B660" s="2" t="b">
        <f>Scenario!B966=OrigScenario!B660</f>
        <v>1</v>
      </c>
      <c r="C660" s="154" t="b">
        <f>Scenario!C966=OrigScenario!C660</f>
        <v>0</v>
      </c>
      <c r="D660" s="154" t="b">
        <f>Scenario!D966=OrigScenario!D660</f>
        <v>0</v>
      </c>
      <c r="E660" s="154" t="b">
        <f>Scenario!E966=OrigScenario!E660</f>
        <v>0</v>
      </c>
      <c r="F660" s="154" t="b">
        <f>Scenario!F966=OrigScenario!F660</f>
        <v>0</v>
      </c>
      <c r="G660" s="154" t="b">
        <f>Scenario!G966=OrigScenario!G660</f>
        <v>0</v>
      </c>
      <c r="H660" s="154" t="b">
        <f>Scenario!H966=OrigScenario!H660</f>
        <v>0</v>
      </c>
      <c r="I660" s="154" t="b">
        <f>Scenario!I966=OrigScenario!I660</f>
        <v>0</v>
      </c>
      <c r="J660" s="154" t="b">
        <f>Scenario!J966=OrigScenario!J660</f>
        <v>0</v>
      </c>
      <c r="K660" s="154" t="b">
        <f>Scenario!K966=OrigScenario!K660</f>
        <v>0</v>
      </c>
      <c r="L660" s="154" t="b">
        <f>Scenario!L966=OrigScenario!L660</f>
        <v>0</v>
      </c>
      <c r="M660" s="154" t="b">
        <f>Scenario!M966=OrigScenario!M660</f>
        <v>0</v>
      </c>
      <c r="N660" s="154" t="b">
        <f>Scenario!N966=OrigScenario!N660</f>
        <v>0</v>
      </c>
      <c r="O660" s="154" t="b">
        <f>Scenario!O966=OrigScenario!O660</f>
        <v>0</v>
      </c>
      <c r="P660" s="154" t="b">
        <f>Scenario!P966=OrigScenario!P660</f>
        <v>0</v>
      </c>
      <c r="Q660" s="154" t="b">
        <f>Scenario!Q966=OrigScenario!Q660</f>
        <v>0</v>
      </c>
      <c r="R660" s="154" t="b">
        <f>Scenario!R966=OrigScenario!R660</f>
        <v>0</v>
      </c>
      <c r="S660" s="154" t="b">
        <f>Scenario!S966=OrigScenario!S660</f>
        <v>0</v>
      </c>
      <c r="T660" s="154" t="b">
        <f>Scenario!T966=OrigScenario!T660</f>
        <v>0</v>
      </c>
      <c r="U660" s="154" t="b">
        <f>Scenario!U966=OrigScenario!U660</f>
        <v>0</v>
      </c>
      <c r="V660" s="154" t="b">
        <f>Scenario!V966=OrigScenario!V660</f>
        <v>0</v>
      </c>
      <c r="W660" s="154" t="b">
        <f>Scenario!W966=OrigScenario!W660</f>
        <v>0</v>
      </c>
      <c r="X660" s="154" t="b">
        <f>Scenario!X966=OrigScenario!X660</f>
        <v>0</v>
      </c>
      <c r="Y660" s="154" t="b">
        <f>Scenario!Y966=OrigScenario!Y660</f>
        <v>0</v>
      </c>
      <c r="Z660" s="154" t="b">
        <f>Scenario!Z966=OrigScenario!Z660</f>
        <v>0</v>
      </c>
      <c r="AA660" s="154" t="b">
        <f>Scenario!AA966=OrigScenario!AA660</f>
        <v>0</v>
      </c>
      <c r="AB660" s="154" t="b">
        <f>Scenario!AB966=OrigScenario!AB660</f>
        <v>0</v>
      </c>
      <c r="AC660" s="154" t="b">
        <f>Scenario!AC966=OrigScenario!AC660</f>
        <v>0</v>
      </c>
      <c r="AD660" s="154" t="b">
        <f>Scenario!AD966=OrigScenario!AD660</f>
        <v>0</v>
      </c>
      <c r="AE660" s="154" t="b">
        <f>Scenario!AE966=OrigScenario!AE660</f>
        <v>0</v>
      </c>
      <c r="AF660" s="154" t="b">
        <f>Scenario!AF966=OrigScenario!AF660</f>
        <v>0</v>
      </c>
      <c r="AG660" s="154" t="b">
        <f>Scenario!AG966=OrigScenario!AG660</f>
        <v>0</v>
      </c>
      <c r="AH660" s="154" t="b">
        <f>Scenario!AH966=OrigScenario!AH660</f>
        <v>0</v>
      </c>
      <c r="AI660" s="154" t="b">
        <f>Scenario!AI966=OrigScenario!AI660</f>
        <v>0</v>
      </c>
      <c r="AJ660" s="154" t="b">
        <f>Scenario!AJ966=OrigScenario!AJ660</f>
        <v>0</v>
      </c>
      <c r="AK660" s="154" t="b">
        <f>Scenario!AK966=OrigScenario!AK660</f>
        <v>0</v>
      </c>
      <c r="AL660" s="154" t="b">
        <f>Scenario!AL966=OrigScenario!AL660</f>
        <v>0</v>
      </c>
      <c r="AM660" s="154" t="b">
        <f>Scenario!AM966=OrigScenario!AM660</f>
        <v>0</v>
      </c>
      <c r="AN660" s="154" t="b">
        <f>Scenario!AN966=OrigScenario!AN660</f>
        <v>0</v>
      </c>
      <c r="AO660" s="154" t="b">
        <f>Scenario!AO966=OrigScenario!AO660</f>
        <v>0</v>
      </c>
      <c r="AP660" s="154" t="b">
        <f>Scenario!AP966=OrigScenario!AP660</f>
        <v>0</v>
      </c>
      <c r="AQ660" s="154" t="b">
        <f>Scenario!AQ966=OrigScenario!AQ660</f>
        <v>0</v>
      </c>
      <c r="AR660" s="154" t="b">
        <f>Scenario!AR966=OrigScenario!AR660</f>
        <v>0</v>
      </c>
      <c r="AS660" s="154" t="b">
        <f>Scenario!AS966=OrigScenario!AS660</f>
        <v>0</v>
      </c>
      <c r="AT660" s="154" t="b">
        <f>Scenario!AT966=OrigScenario!AT660</f>
        <v>0</v>
      </c>
      <c r="AU660" s="154" t="b">
        <f>Scenario!AU966=OrigScenario!AU660</f>
        <v>0</v>
      </c>
      <c r="AV660" s="155" t="b">
        <f>Scenario!AV966=OrigScenario!AV660</f>
        <v>0</v>
      </c>
    </row>
    <row r="661" spans="2:48" x14ac:dyDescent="0.2">
      <c r="B661" s="2" t="b">
        <f>Scenario!B967=OrigScenario!B661</f>
        <v>1</v>
      </c>
      <c r="C661" s="154" t="b">
        <f>Scenario!C967=OrigScenario!C661</f>
        <v>0</v>
      </c>
      <c r="D661" s="154" t="b">
        <f>Scenario!D967=OrigScenario!D661</f>
        <v>0</v>
      </c>
      <c r="E661" s="154" t="b">
        <f>Scenario!E967=OrigScenario!E661</f>
        <v>0</v>
      </c>
      <c r="F661" s="154" t="b">
        <f>Scenario!F967=OrigScenario!F661</f>
        <v>0</v>
      </c>
      <c r="G661" s="154" t="b">
        <f>Scenario!G967=OrigScenario!G661</f>
        <v>0</v>
      </c>
      <c r="H661" s="154" t="b">
        <f>Scenario!H967=OrigScenario!H661</f>
        <v>0</v>
      </c>
      <c r="I661" s="154" t="b">
        <f>Scenario!I967=OrigScenario!I661</f>
        <v>0</v>
      </c>
      <c r="J661" s="154" t="b">
        <f>Scenario!J967=OrigScenario!J661</f>
        <v>0</v>
      </c>
      <c r="K661" s="154" t="b">
        <f>Scenario!K967=OrigScenario!K661</f>
        <v>0</v>
      </c>
      <c r="L661" s="154" t="b">
        <f>Scenario!L967=OrigScenario!L661</f>
        <v>0</v>
      </c>
      <c r="M661" s="154" t="b">
        <f>Scenario!M967=OrigScenario!M661</f>
        <v>0</v>
      </c>
      <c r="N661" s="154" t="b">
        <f>Scenario!N967=OrigScenario!N661</f>
        <v>0</v>
      </c>
      <c r="O661" s="154" t="b">
        <f>Scenario!O967=OrigScenario!O661</f>
        <v>0</v>
      </c>
      <c r="P661" s="154" t="b">
        <f>Scenario!P967=OrigScenario!P661</f>
        <v>0</v>
      </c>
      <c r="Q661" s="154" t="b">
        <f>Scenario!Q967=OrigScenario!Q661</f>
        <v>0</v>
      </c>
      <c r="R661" s="154" t="b">
        <f>Scenario!R967=OrigScenario!R661</f>
        <v>0</v>
      </c>
      <c r="S661" s="154" t="b">
        <f>Scenario!S967=OrigScenario!S661</f>
        <v>0</v>
      </c>
      <c r="T661" s="154" t="b">
        <f>Scenario!T967=OrigScenario!T661</f>
        <v>0</v>
      </c>
      <c r="U661" s="154" t="b">
        <f>Scenario!U967=OrigScenario!U661</f>
        <v>0</v>
      </c>
      <c r="V661" s="154" t="b">
        <f>Scenario!V967=OrigScenario!V661</f>
        <v>0</v>
      </c>
      <c r="W661" s="154" t="b">
        <f>Scenario!W967=OrigScenario!W661</f>
        <v>0</v>
      </c>
      <c r="X661" s="154" t="b">
        <f>Scenario!X967=OrigScenario!X661</f>
        <v>0</v>
      </c>
      <c r="Y661" s="154" t="b">
        <f>Scenario!Y967=OrigScenario!Y661</f>
        <v>0</v>
      </c>
      <c r="Z661" s="154" t="b">
        <f>Scenario!Z967=OrigScenario!Z661</f>
        <v>0</v>
      </c>
      <c r="AA661" s="154" t="b">
        <f>Scenario!AA967=OrigScenario!AA661</f>
        <v>0</v>
      </c>
      <c r="AB661" s="154" t="b">
        <f>Scenario!AB967=OrigScenario!AB661</f>
        <v>0</v>
      </c>
      <c r="AC661" s="154" t="b">
        <f>Scenario!AC967=OrigScenario!AC661</f>
        <v>0</v>
      </c>
      <c r="AD661" s="154" t="b">
        <f>Scenario!AD967=OrigScenario!AD661</f>
        <v>0</v>
      </c>
      <c r="AE661" s="154" t="b">
        <f>Scenario!AE967=OrigScenario!AE661</f>
        <v>0</v>
      </c>
      <c r="AF661" s="154" t="b">
        <f>Scenario!AF967=OrigScenario!AF661</f>
        <v>0</v>
      </c>
      <c r="AG661" s="154" t="b">
        <f>Scenario!AG967=OrigScenario!AG661</f>
        <v>0</v>
      </c>
      <c r="AH661" s="154" t="b">
        <f>Scenario!AH967=OrigScenario!AH661</f>
        <v>0</v>
      </c>
      <c r="AI661" s="154" t="b">
        <f>Scenario!AI967=OrigScenario!AI661</f>
        <v>0</v>
      </c>
      <c r="AJ661" s="154" t="b">
        <f>Scenario!AJ967=OrigScenario!AJ661</f>
        <v>0</v>
      </c>
      <c r="AK661" s="154" t="b">
        <f>Scenario!AK967=OrigScenario!AK661</f>
        <v>0</v>
      </c>
      <c r="AL661" s="154" t="b">
        <f>Scenario!AL967=OrigScenario!AL661</f>
        <v>0</v>
      </c>
      <c r="AM661" s="154" t="b">
        <f>Scenario!AM967=OrigScenario!AM661</f>
        <v>0</v>
      </c>
      <c r="AN661" s="154" t="b">
        <f>Scenario!AN967=OrigScenario!AN661</f>
        <v>0</v>
      </c>
      <c r="AO661" s="154" t="b">
        <f>Scenario!AO967=OrigScenario!AO661</f>
        <v>0</v>
      </c>
      <c r="AP661" s="154" t="b">
        <f>Scenario!AP967=OrigScenario!AP661</f>
        <v>0</v>
      </c>
      <c r="AQ661" s="154" t="b">
        <f>Scenario!AQ967=OrigScenario!AQ661</f>
        <v>0</v>
      </c>
      <c r="AR661" s="154" t="b">
        <f>Scenario!AR967=OrigScenario!AR661</f>
        <v>0</v>
      </c>
      <c r="AS661" s="154" t="b">
        <f>Scenario!AS967=OrigScenario!AS661</f>
        <v>0</v>
      </c>
      <c r="AT661" s="154" t="b">
        <f>Scenario!AT967=OrigScenario!AT661</f>
        <v>0</v>
      </c>
      <c r="AU661" s="154" t="b">
        <f>Scenario!AU967=OrigScenario!AU661</f>
        <v>0</v>
      </c>
      <c r="AV661" s="155" t="b">
        <f>Scenario!AV967=OrigScenario!AV661</f>
        <v>0</v>
      </c>
    </row>
    <row r="662" spans="2:48" x14ac:dyDescent="0.2">
      <c r="B662" s="2" t="b">
        <f>Scenario!B968=OrigScenario!B662</f>
        <v>1</v>
      </c>
      <c r="C662" s="154" t="b">
        <f>Scenario!C968=OrigScenario!C662</f>
        <v>0</v>
      </c>
      <c r="D662" s="154" t="b">
        <f>Scenario!D968=OrigScenario!D662</f>
        <v>0</v>
      </c>
      <c r="E662" s="154" t="b">
        <f>Scenario!E968=OrigScenario!E662</f>
        <v>0</v>
      </c>
      <c r="F662" s="154" t="b">
        <f>Scenario!F968=OrigScenario!F662</f>
        <v>0</v>
      </c>
      <c r="G662" s="154" t="b">
        <f>Scenario!G968=OrigScenario!G662</f>
        <v>0</v>
      </c>
      <c r="H662" s="154" t="b">
        <f>Scenario!H968=OrigScenario!H662</f>
        <v>0</v>
      </c>
      <c r="I662" s="154" t="b">
        <f>Scenario!I968=OrigScenario!I662</f>
        <v>0</v>
      </c>
      <c r="J662" s="154" t="b">
        <f>Scenario!J968=OrigScenario!J662</f>
        <v>0</v>
      </c>
      <c r="K662" s="154" t="b">
        <f>Scenario!K968=OrigScenario!K662</f>
        <v>0</v>
      </c>
      <c r="L662" s="154" t="b">
        <f>Scenario!L968=OrigScenario!L662</f>
        <v>0</v>
      </c>
      <c r="M662" s="154" t="b">
        <f>Scenario!M968=OrigScenario!M662</f>
        <v>0</v>
      </c>
      <c r="N662" s="154" t="b">
        <f>Scenario!N968=OrigScenario!N662</f>
        <v>0</v>
      </c>
      <c r="O662" s="154" t="b">
        <f>Scenario!O968=OrigScenario!O662</f>
        <v>0</v>
      </c>
      <c r="P662" s="154" t="b">
        <f>Scenario!P968=OrigScenario!P662</f>
        <v>0</v>
      </c>
      <c r="Q662" s="154" t="b">
        <f>Scenario!Q968=OrigScenario!Q662</f>
        <v>0</v>
      </c>
      <c r="R662" s="154" t="b">
        <f>Scenario!R968=OrigScenario!R662</f>
        <v>0</v>
      </c>
      <c r="S662" s="154" t="b">
        <f>Scenario!S968=OrigScenario!S662</f>
        <v>0</v>
      </c>
      <c r="T662" s="154" t="b">
        <f>Scenario!T968=OrigScenario!T662</f>
        <v>0</v>
      </c>
      <c r="U662" s="154" t="b">
        <f>Scenario!U968=OrigScenario!U662</f>
        <v>0</v>
      </c>
      <c r="V662" s="154" t="b">
        <f>Scenario!V968=OrigScenario!V662</f>
        <v>0</v>
      </c>
      <c r="W662" s="154" t="b">
        <f>Scenario!W968=OrigScenario!W662</f>
        <v>0</v>
      </c>
      <c r="X662" s="154" t="b">
        <f>Scenario!X968=OrigScenario!X662</f>
        <v>0</v>
      </c>
      <c r="Y662" s="154" t="b">
        <f>Scenario!Y968=OrigScenario!Y662</f>
        <v>0</v>
      </c>
      <c r="Z662" s="154" t="b">
        <f>Scenario!Z968=OrigScenario!Z662</f>
        <v>0</v>
      </c>
      <c r="AA662" s="154" t="b">
        <f>Scenario!AA968=OrigScenario!AA662</f>
        <v>0</v>
      </c>
      <c r="AB662" s="154" t="b">
        <f>Scenario!AB968=OrigScenario!AB662</f>
        <v>0</v>
      </c>
      <c r="AC662" s="154" t="b">
        <f>Scenario!AC968=OrigScenario!AC662</f>
        <v>0</v>
      </c>
      <c r="AD662" s="154" t="b">
        <f>Scenario!AD968=OrigScenario!AD662</f>
        <v>0</v>
      </c>
      <c r="AE662" s="154" t="b">
        <f>Scenario!AE968=OrigScenario!AE662</f>
        <v>0</v>
      </c>
      <c r="AF662" s="154" t="b">
        <f>Scenario!AF968=OrigScenario!AF662</f>
        <v>0</v>
      </c>
      <c r="AG662" s="154" t="b">
        <f>Scenario!AG968=OrigScenario!AG662</f>
        <v>0</v>
      </c>
      <c r="AH662" s="154" t="b">
        <f>Scenario!AH968=OrigScenario!AH662</f>
        <v>0</v>
      </c>
      <c r="AI662" s="154" t="b">
        <f>Scenario!AI968=OrigScenario!AI662</f>
        <v>0</v>
      </c>
      <c r="AJ662" s="154" t="b">
        <f>Scenario!AJ968=OrigScenario!AJ662</f>
        <v>0</v>
      </c>
      <c r="AK662" s="154" t="b">
        <f>Scenario!AK968=OrigScenario!AK662</f>
        <v>0</v>
      </c>
      <c r="AL662" s="154" t="b">
        <f>Scenario!AL968=OrigScenario!AL662</f>
        <v>0</v>
      </c>
      <c r="AM662" s="154" t="b">
        <f>Scenario!AM968=OrigScenario!AM662</f>
        <v>0</v>
      </c>
      <c r="AN662" s="154" t="b">
        <f>Scenario!AN968=OrigScenario!AN662</f>
        <v>0</v>
      </c>
      <c r="AO662" s="154" t="b">
        <f>Scenario!AO968=OrigScenario!AO662</f>
        <v>0</v>
      </c>
      <c r="AP662" s="154" t="b">
        <f>Scenario!AP968=OrigScenario!AP662</f>
        <v>0</v>
      </c>
      <c r="AQ662" s="154" t="b">
        <f>Scenario!AQ968=OrigScenario!AQ662</f>
        <v>0</v>
      </c>
      <c r="AR662" s="154" t="b">
        <f>Scenario!AR968=OrigScenario!AR662</f>
        <v>0</v>
      </c>
      <c r="AS662" s="154" t="b">
        <f>Scenario!AS968=OrigScenario!AS662</f>
        <v>0</v>
      </c>
      <c r="AT662" s="154" t="b">
        <f>Scenario!AT968=OrigScenario!AT662</f>
        <v>0</v>
      </c>
      <c r="AU662" s="154" t="b">
        <f>Scenario!AU968=OrigScenario!AU662</f>
        <v>0</v>
      </c>
      <c r="AV662" s="155" t="b">
        <f>Scenario!AV968=OrigScenario!AV662</f>
        <v>0</v>
      </c>
    </row>
    <row r="663" spans="2:48" x14ac:dyDescent="0.2">
      <c r="B663" s="2" t="b">
        <f>Scenario!B969=OrigScenario!B663</f>
        <v>1</v>
      </c>
      <c r="C663" s="154" t="b">
        <f>Scenario!C969=OrigScenario!C663</f>
        <v>0</v>
      </c>
      <c r="D663" s="154" t="b">
        <f>Scenario!D969=OrigScenario!D663</f>
        <v>0</v>
      </c>
      <c r="E663" s="154" t="b">
        <f>Scenario!E969=OrigScenario!E663</f>
        <v>0</v>
      </c>
      <c r="F663" s="154" t="b">
        <f>Scenario!F969=OrigScenario!F663</f>
        <v>0</v>
      </c>
      <c r="G663" s="154" t="b">
        <f>Scenario!G969=OrigScenario!G663</f>
        <v>0</v>
      </c>
      <c r="H663" s="154" t="b">
        <f>Scenario!H969=OrigScenario!H663</f>
        <v>0</v>
      </c>
      <c r="I663" s="154" t="b">
        <f>Scenario!I969=OrigScenario!I663</f>
        <v>0</v>
      </c>
      <c r="J663" s="154" t="b">
        <f>Scenario!J969=OrigScenario!J663</f>
        <v>0</v>
      </c>
      <c r="K663" s="154" t="b">
        <f>Scenario!K969=OrigScenario!K663</f>
        <v>0</v>
      </c>
      <c r="L663" s="154" t="b">
        <f>Scenario!L969=OrigScenario!L663</f>
        <v>0</v>
      </c>
      <c r="M663" s="154" t="b">
        <f>Scenario!M969=OrigScenario!M663</f>
        <v>0</v>
      </c>
      <c r="N663" s="154" t="b">
        <f>Scenario!N969=OrigScenario!N663</f>
        <v>0</v>
      </c>
      <c r="O663" s="154" t="b">
        <f>Scenario!O969=OrigScenario!O663</f>
        <v>0</v>
      </c>
      <c r="P663" s="154" t="b">
        <f>Scenario!P969=OrigScenario!P663</f>
        <v>0</v>
      </c>
      <c r="Q663" s="154" t="b">
        <f>Scenario!Q969=OrigScenario!Q663</f>
        <v>0</v>
      </c>
      <c r="R663" s="154" t="b">
        <f>Scenario!R969=OrigScenario!R663</f>
        <v>0</v>
      </c>
      <c r="S663" s="154" t="b">
        <f>Scenario!S969=OrigScenario!S663</f>
        <v>0</v>
      </c>
      <c r="T663" s="154" t="b">
        <f>Scenario!T969=OrigScenario!T663</f>
        <v>0</v>
      </c>
      <c r="U663" s="154" t="b">
        <f>Scenario!U969=OrigScenario!U663</f>
        <v>0</v>
      </c>
      <c r="V663" s="154" t="b">
        <f>Scenario!V969=OrigScenario!V663</f>
        <v>0</v>
      </c>
      <c r="W663" s="154" t="b">
        <f>Scenario!W969=OrigScenario!W663</f>
        <v>0</v>
      </c>
      <c r="X663" s="154" t="b">
        <f>Scenario!X969=OrigScenario!X663</f>
        <v>0</v>
      </c>
      <c r="Y663" s="154" t="b">
        <f>Scenario!Y969=OrigScenario!Y663</f>
        <v>0</v>
      </c>
      <c r="Z663" s="154" t="b">
        <f>Scenario!Z969=OrigScenario!Z663</f>
        <v>0</v>
      </c>
      <c r="AA663" s="154" t="b">
        <f>Scenario!AA969=OrigScenario!AA663</f>
        <v>0</v>
      </c>
      <c r="AB663" s="154" t="b">
        <f>Scenario!AB969=OrigScenario!AB663</f>
        <v>0</v>
      </c>
      <c r="AC663" s="154" t="b">
        <f>Scenario!AC969=OrigScenario!AC663</f>
        <v>0</v>
      </c>
      <c r="AD663" s="154" t="b">
        <f>Scenario!AD969=OrigScenario!AD663</f>
        <v>0</v>
      </c>
      <c r="AE663" s="154" t="b">
        <f>Scenario!AE969=OrigScenario!AE663</f>
        <v>0</v>
      </c>
      <c r="AF663" s="154" t="b">
        <f>Scenario!AF969=OrigScenario!AF663</f>
        <v>0</v>
      </c>
      <c r="AG663" s="154" t="b">
        <f>Scenario!AG969=OrigScenario!AG663</f>
        <v>0</v>
      </c>
      <c r="AH663" s="154" t="b">
        <f>Scenario!AH969=OrigScenario!AH663</f>
        <v>0</v>
      </c>
      <c r="AI663" s="154" t="b">
        <f>Scenario!AI969=OrigScenario!AI663</f>
        <v>0</v>
      </c>
      <c r="AJ663" s="154" t="b">
        <f>Scenario!AJ969=OrigScenario!AJ663</f>
        <v>0</v>
      </c>
      <c r="AK663" s="154" t="b">
        <f>Scenario!AK969=OrigScenario!AK663</f>
        <v>0</v>
      </c>
      <c r="AL663" s="154" t="b">
        <f>Scenario!AL969=OrigScenario!AL663</f>
        <v>0</v>
      </c>
      <c r="AM663" s="154" t="b">
        <f>Scenario!AM969=OrigScenario!AM663</f>
        <v>0</v>
      </c>
      <c r="AN663" s="154" t="b">
        <f>Scenario!AN969=OrigScenario!AN663</f>
        <v>0</v>
      </c>
      <c r="AO663" s="154" t="b">
        <f>Scenario!AO969=OrigScenario!AO663</f>
        <v>0</v>
      </c>
      <c r="AP663" s="154" t="b">
        <f>Scenario!AP969=OrigScenario!AP663</f>
        <v>0</v>
      </c>
      <c r="AQ663" s="154" t="b">
        <f>Scenario!AQ969=OrigScenario!AQ663</f>
        <v>0</v>
      </c>
      <c r="AR663" s="154" t="b">
        <f>Scenario!AR969=OrigScenario!AR663</f>
        <v>0</v>
      </c>
      <c r="AS663" s="154" t="b">
        <f>Scenario!AS969=OrigScenario!AS663</f>
        <v>0</v>
      </c>
      <c r="AT663" s="154" t="b">
        <f>Scenario!AT969=OrigScenario!AT663</f>
        <v>0</v>
      </c>
      <c r="AU663" s="154" t="b">
        <f>Scenario!AU969=OrigScenario!AU663</f>
        <v>0</v>
      </c>
      <c r="AV663" s="155" t="b">
        <f>Scenario!AV969=OrigScenario!AV663</f>
        <v>0</v>
      </c>
    </row>
    <row r="664" spans="2:48" x14ac:dyDescent="0.2">
      <c r="B664" s="2" t="b">
        <f>Scenario!B970=OrigScenario!B664</f>
        <v>1</v>
      </c>
      <c r="C664" s="154" t="b">
        <f>Scenario!C970=OrigScenario!C664</f>
        <v>0</v>
      </c>
      <c r="D664" s="154" t="b">
        <f>Scenario!D970=OrigScenario!D664</f>
        <v>0</v>
      </c>
      <c r="E664" s="154" t="b">
        <f>Scenario!E970=OrigScenario!E664</f>
        <v>0</v>
      </c>
      <c r="F664" s="154" t="b">
        <f>Scenario!F970=OrigScenario!F664</f>
        <v>0</v>
      </c>
      <c r="G664" s="154" t="b">
        <f>Scenario!G970=OrigScenario!G664</f>
        <v>0</v>
      </c>
      <c r="H664" s="154" t="b">
        <f>Scenario!H970=OrigScenario!H664</f>
        <v>0</v>
      </c>
      <c r="I664" s="154" t="b">
        <f>Scenario!I970=OrigScenario!I664</f>
        <v>0</v>
      </c>
      <c r="J664" s="154" t="b">
        <f>Scenario!J970=OrigScenario!J664</f>
        <v>0</v>
      </c>
      <c r="K664" s="154" t="b">
        <f>Scenario!K970=OrigScenario!K664</f>
        <v>0</v>
      </c>
      <c r="L664" s="154" t="b">
        <f>Scenario!L970=OrigScenario!L664</f>
        <v>0</v>
      </c>
      <c r="M664" s="154" t="b">
        <f>Scenario!M970=OrigScenario!M664</f>
        <v>0</v>
      </c>
      <c r="N664" s="154" t="b">
        <f>Scenario!N970=OrigScenario!N664</f>
        <v>0</v>
      </c>
      <c r="O664" s="154" t="b">
        <f>Scenario!O970=OrigScenario!O664</f>
        <v>0</v>
      </c>
      <c r="P664" s="154" t="b">
        <f>Scenario!P970=OrigScenario!P664</f>
        <v>0</v>
      </c>
      <c r="Q664" s="154" t="b">
        <f>Scenario!Q970=OrigScenario!Q664</f>
        <v>0</v>
      </c>
      <c r="R664" s="154" t="b">
        <f>Scenario!R970=OrigScenario!R664</f>
        <v>0</v>
      </c>
      <c r="S664" s="154" t="b">
        <f>Scenario!S970=OrigScenario!S664</f>
        <v>0</v>
      </c>
      <c r="T664" s="154" t="b">
        <f>Scenario!T970=OrigScenario!T664</f>
        <v>0</v>
      </c>
      <c r="U664" s="154" t="b">
        <f>Scenario!U970=OrigScenario!U664</f>
        <v>0</v>
      </c>
      <c r="V664" s="154" t="b">
        <f>Scenario!V970=OrigScenario!V664</f>
        <v>0</v>
      </c>
      <c r="W664" s="154" t="b">
        <f>Scenario!W970=OrigScenario!W664</f>
        <v>0</v>
      </c>
      <c r="X664" s="154" t="b">
        <f>Scenario!X970=OrigScenario!X664</f>
        <v>0</v>
      </c>
      <c r="Y664" s="154" t="b">
        <f>Scenario!Y970=OrigScenario!Y664</f>
        <v>0</v>
      </c>
      <c r="Z664" s="154" t="b">
        <f>Scenario!Z970=OrigScenario!Z664</f>
        <v>0</v>
      </c>
      <c r="AA664" s="154" t="b">
        <f>Scenario!AA970=OrigScenario!AA664</f>
        <v>0</v>
      </c>
      <c r="AB664" s="154" t="b">
        <f>Scenario!AB970=OrigScenario!AB664</f>
        <v>0</v>
      </c>
      <c r="AC664" s="154" t="b">
        <f>Scenario!AC970=OrigScenario!AC664</f>
        <v>0</v>
      </c>
      <c r="AD664" s="154" t="b">
        <f>Scenario!AD970=OrigScenario!AD664</f>
        <v>0</v>
      </c>
      <c r="AE664" s="154" t="b">
        <f>Scenario!AE970=OrigScenario!AE664</f>
        <v>0</v>
      </c>
      <c r="AF664" s="154" t="b">
        <f>Scenario!AF970=OrigScenario!AF664</f>
        <v>0</v>
      </c>
      <c r="AG664" s="154" t="b">
        <f>Scenario!AG970=OrigScenario!AG664</f>
        <v>0</v>
      </c>
      <c r="AH664" s="154" t="b">
        <f>Scenario!AH970=OrigScenario!AH664</f>
        <v>0</v>
      </c>
      <c r="AI664" s="154" t="b">
        <f>Scenario!AI970=OrigScenario!AI664</f>
        <v>0</v>
      </c>
      <c r="AJ664" s="154" t="b">
        <f>Scenario!AJ970=OrigScenario!AJ664</f>
        <v>0</v>
      </c>
      <c r="AK664" s="154" t="b">
        <f>Scenario!AK970=OrigScenario!AK664</f>
        <v>0</v>
      </c>
      <c r="AL664" s="154" t="b">
        <f>Scenario!AL970=OrigScenario!AL664</f>
        <v>0</v>
      </c>
      <c r="AM664" s="154" t="b">
        <f>Scenario!AM970=OrigScenario!AM664</f>
        <v>0</v>
      </c>
      <c r="AN664" s="154" t="b">
        <f>Scenario!AN970=OrigScenario!AN664</f>
        <v>0</v>
      </c>
      <c r="AO664" s="154" t="b">
        <f>Scenario!AO970=OrigScenario!AO664</f>
        <v>0</v>
      </c>
      <c r="AP664" s="154" t="b">
        <f>Scenario!AP970=OrigScenario!AP664</f>
        <v>0</v>
      </c>
      <c r="AQ664" s="154" t="b">
        <f>Scenario!AQ970=OrigScenario!AQ664</f>
        <v>0</v>
      </c>
      <c r="AR664" s="154" t="b">
        <f>Scenario!AR970=OrigScenario!AR664</f>
        <v>0</v>
      </c>
      <c r="AS664" s="154" t="b">
        <f>Scenario!AS970=OrigScenario!AS664</f>
        <v>0</v>
      </c>
      <c r="AT664" s="154" t="b">
        <f>Scenario!AT970=OrigScenario!AT664</f>
        <v>0</v>
      </c>
      <c r="AU664" s="154" t="b">
        <f>Scenario!AU970=OrigScenario!AU664</f>
        <v>0</v>
      </c>
      <c r="AV664" s="155" t="b">
        <f>Scenario!AV970=OrigScenario!AV664</f>
        <v>0</v>
      </c>
    </row>
    <row r="665" spans="2:48" x14ac:dyDescent="0.2">
      <c r="B665" s="2" t="b">
        <f>Scenario!B971=OrigScenario!B665</f>
        <v>1</v>
      </c>
      <c r="C665" s="154" t="b">
        <f>Scenario!C971=OrigScenario!C665</f>
        <v>0</v>
      </c>
      <c r="D665" s="154" t="b">
        <f>Scenario!D971=OrigScenario!D665</f>
        <v>0</v>
      </c>
      <c r="E665" s="154" t="b">
        <f>Scenario!E971=OrigScenario!E665</f>
        <v>0</v>
      </c>
      <c r="F665" s="154" t="b">
        <f>Scenario!F971=OrigScenario!F665</f>
        <v>0</v>
      </c>
      <c r="G665" s="154" t="b">
        <f>Scenario!G971=OrigScenario!G665</f>
        <v>0</v>
      </c>
      <c r="H665" s="154" t="b">
        <f>Scenario!H971=OrigScenario!H665</f>
        <v>0</v>
      </c>
      <c r="I665" s="154" t="b">
        <f>Scenario!I971=OrigScenario!I665</f>
        <v>0</v>
      </c>
      <c r="J665" s="154" t="b">
        <f>Scenario!J971=OrigScenario!J665</f>
        <v>0</v>
      </c>
      <c r="K665" s="154" t="b">
        <f>Scenario!K971=OrigScenario!K665</f>
        <v>0</v>
      </c>
      <c r="L665" s="154" t="b">
        <f>Scenario!L971=OrigScenario!L665</f>
        <v>0</v>
      </c>
      <c r="M665" s="154" t="b">
        <f>Scenario!M971=OrigScenario!M665</f>
        <v>0</v>
      </c>
      <c r="N665" s="154" t="b">
        <f>Scenario!N971=OrigScenario!N665</f>
        <v>0</v>
      </c>
      <c r="O665" s="154" t="b">
        <f>Scenario!O971=OrigScenario!O665</f>
        <v>0</v>
      </c>
      <c r="P665" s="154" t="b">
        <f>Scenario!P971=OrigScenario!P665</f>
        <v>0</v>
      </c>
      <c r="Q665" s="154" t="b">
        <f>Scenario!Q971=OrigScenario!Q665</f>
        <v>0</v>
      </c>
      <c r="R665" s="154" t="b">
        <f>Scenario!R971=OrigScenario!R665</f>
        <v>0</v>
      </c>
      <c r="S665" s="154" t="b">
        <f>Scenario!S971=OrigScenario!S665</f>
        <v>0</v>
      </c>
      <c r="T665" s="154" t="b">
        <f>Scenario!T971=OrigScenario!T665</f>
        <v>0</v>
      </c>
      <c r="U665" s="154" t="b">
        <f>Scenario!U971=OrigScenario!U665</f>
        <v>0</v>
      </c>
      <c r="V665" s="154" t="b">
        <f>Scenario!V971=OrigScenario!V665</f>
        <v>0</v>
      </c>
      <c r="W665" s="154" t="b">
        <f>Scenario!W971=OrigScenario!W665</f>
        <v>0</v>
      </c>
      <c r="X665" s="154" t="b">
        <f>Scenario!X971=OrigScenario!X665</f>
        <v>0</v>
      </c>
      <c r="Y665" s="154" t="b">
        <f>Scenario!Y971=OrigScenario!Y665</f>
        <v>0</v>
      </c>
      <c r="Z665" s="154" t="b">
        <f>Scenario!Z971=OrigScenario!Z665</f>
        <v>0</v>
      </c>
      <c r="AA665" s="154" t="b">
        <f>Scenario!AA971=OrigScenario!AA665</f>
        <v>0</v>
      </c>
      <c r="AB665" s="154" t="b">
        <f>Scenario!AB971=OrigScenario!AB665</f>
        <v>0</v>
      </c>
      <c r="AC665" s="154" t="b">
        <f>Scenario!AC971=OrigScenario!AC665</f>
        <v>0</v>
      </c>
      <c r="AD665" s="154" t="b">
        <f>Scenario!AD971=OrigScenario!AD665</f>
        <v>0</v>
      </c>
      <c r="AE665" s="154" t="b">
        <f>Scenario!AE971=OrigScenario!AE665</f>
        <v>0</v>
      </c>
      <c r="AF665" s="154" t="b">
        <f>Scenario!AF971=OrigScenario!AF665</f>
        <v>0</v>
      </c>
      <c r="AG665" s="154" t="b">
        <f>Scenario!AG971=OrigScenario!AG665</f>
        <v>0</v>
      </c>
      <c r="AH665" s="154" t="b">
        <f>Scenario!AH971=OrigScenario!AH665</f>
        <v>0</v>
      </c>
      <c r="AI665" s="154" t="b">
        <f>Scenario!AI971=OrigScenario!AI665</f>
        <v>0</v>
      </c>
      <c r="AJ665" s="154" t="b">
        <f>Scenario!AJ971=OrigScenario!AJ665</f>
        <v>0</v>
      </c>
      <c r="AK665" s="154" t="b">
        <f>Scenario!AK971=OrigScenario!AK665</f>
        <v>0</v>
      </c>
      <c r="AL665" s="154" t="b">
        <f>Scenario!AL971=OrigScenario!AL665</f>
        <v>0</v>
      </c>
      <c r="AM665" s="154" t="b">
        <f>Scenario!AM971=OrigScenario!AM665</f>
        <v>0</v>
      </c>
      <c r="AN665" s="154" t="b">
        <f>Scenario!AN971=OrigScenario!AN665</f>
        <v>0</v>
      </c>
      <c r="AO665" s="154" t="b">
        <f>Scenario!AO971=OrigScenario!AO665</f>
        <v>0</v>
      </c>
      <c r="AP665" s="154" t="b">
        <f>Scenario!AP971=OrigScenario!AP665</f>
        <v>0</v>
      </c>
      <c r="AQ665" s="154" t="b">
        <f>Scenario!AQ971=OrigScenario!AQ665</f>
        <v>0</v>
      </c>
      <c r="AR665" s="154" t="b">
        <f>Scenario!AR971=OrigScenario!AR665</f>
        <v>0</v>
      </c>
      <c r="AS665" s="154" t="b">
        <f>Scenario!AS971=OrigScenario!AS665</f>
        <v>0</v>
      </c>
      <c r="AT665" s="154" t="b">
        <f>Scenario!AT971=OrigScenario!AT665</f>
        <v>0</v>
      </c>
      <c r="AU665" s="154" t="b">
        <f>Scenario!AU971=OrigScenario!AU665</f>
        <v>0</v>
      </c>
      <c r="AV665" s="155" t="b">
        <f>Scenario!AV971=OrigScenario!AV665</f>
        <v>0</v>
      </c>
    </row>
    <row r="666" spans="2:48" x14ac:dyDescent="0.2">
      <c r="B666" s="2" t="b">
        <f>Scenario!B972=OrigScenario!B666</f>
        <v>1</v>
      </c>
      <c r="C666" s="154" t="b">
        <f>Scenario!C972=OrigScenario!C666</f>
        <v>1</v>
      </c>
      <c r="D666" s="154" t="b">
        <f>Scenario!D972=OrigScenario!D666</f>
        <v>1</v>
      </c>
      <c r="E666" s="154" t="b">
        <f>Scenario!E972=OrigScenario!E666</f>
        <v>1</v>
      </c>
      <c r="F666" s="154" t="b">
        <f>Scenario!F972=OrigScenario!F666</f>
        <v>1</v>
      </c>
      <c r="G666" s="154" t="b">
        <f>Scenario!G972=OrigScenario!G666</f>
        <v>1</v>
      </c>
      <c r="H666" s="154" t="b">
        <f>Scenario!H972=OrigScenario!H666</f>
        <v>1</v>
      </c>
      <c r="I666" s="154" t="b">
        <f>Scenario!I972=OrigScenario!I666</f>
        <v>1</v>
      </c>
      <c r="J666" s="154" t="b">
        <f>Scenario!J972=OrigScenario!J666</f>
        <v>1</v>
      </c>
      <c r="K666" s="154" t="b">
        <f>Scenario!K972=OrigScenario!K666</f>
        <v>1</v>
      </c>
      <c r="L666" s="154" t="b">
        <f>Scenario!L972=OrigScenario!L666</f>
        <v>1</v>
      </c>
      <c r="M666" s="154" t="b">
        <f>Scenario!M972=OrigScenario!M666</f>
        <v>1</v>
      </c>
      <c r="N666" s="154" t="b">
        <f>Scenario!N972=OrigScenario!N666</f>
        <v>1</v>
      </c>
      <c r="O666" s="154" t="b">
        <f>Scenario!O972=OrigScenario!O666</f>
        <v>1</v>
      </c>
      <c r="P666" s="154" t="b">
        <f>Scenario!P972=OrigScenario!P666</f>
        <v>1</v>
      </c>
      <c r="Q666" s="154" t="b">
        <f>Scenario!Q972=OrigScenario!Q666</f>
        <v>1</v>
      </c>
      <c r="R666" s="154" t="b">
        <f>Scenario!R972=OrigScenario!R666</f>
        <v>1</v>
      </c>
      <c r="S666" s="154" t="b">
        <f>Scenario!S972=OrigScenario!S666</f>
        <v>1</v>
      </c>
      <c r="T666" s="154" t="b">
        <f>Scenario!T972=OrigScenario!T666</f>
        <v>1</v>
      </c>
      <c r="U666" s="154" t="b">
        <f>Scenario!U972=OrigScenario!U666</f>
        <v>1</v>
      </c>
      <c r="V666" s="154" t="b">
        <f>Scenario!V972=OrigScenario!V666</f>
        <v>1</v>
      </c>
      <c r="W666" s="154" t="b">
        <f>Scenario!W972=OrigScenario!W666</f>
        <v>1</v>
      </c>
      <c r="X666" s="154" t="b">
        <f>Scenario!X972=OrigScenario!X666</f>
        <v>1</v>
      </c>
      <c r="Y666" s="154" t="b">
        <f>Scenario!Y972=OrigScenario!Y666</f>
        <v>1</v>
      </c>
      <c r="Z666" s="154" t="b">
        <f>Scenario!Z972=OrigScenario!Z666</f>
        <v>1</v>
      </c>
      <c r="AA666" s="154" t="b">
        <f>Scenario!AA972=OrigScenario!AA666</f>
        <v>1</v>
      </c>
      <c r="AB666" s="154" t="b">
        <f>Scenario!AB972=OrigScenario!AB666</f>
        <v>1</v>
      </c>
      <c r="AC666" s="154" t="b">
        <f>Scenario!AC972=OrigScenario!AC666</f>
        <v>1</v>
      </c>
      <c r="AD666" s="154" t="b">
        <f>Scenario!AD972=OrigScenario!AD666</f>
        <v>1</v>
      </c>
      <c r="AE666" s="154" t="b">
        <f>Scenario!AE972=OrigScenario!AE666</f>
        <v>1</v>
      </c>
      <c r="AF666" s="154" t="b">
        <f>Scenario!AF972=OrigScenario!AF666</f>
        <v>1</v>
      </c>
      <c r="AG666" s="154" t="b">
        <f>Scenario!AG972=OrigScenario!AG666</f>
        <v>1</v>
      </c>
      <c r="AH666" s="154" t="b">
        <f>Scenario!AH972=OrigScenario!AH666</f>
        <v>1</v>
      </c>
      <c r="AI666" s="154" t="b">
        <f>Scenario!AI972=OrigScenario!AI666</f>
        <v>1</v>
      </c>
      <c r="AJ666" s="154" t="b">
        <f>Scenario!AJ972=OrigScenario!AJ666</f>
        <v>1</v>
      </c>
      <c r="AK666" s="154" t="b">
        <f>Scenario!AK972=OrigScenario!AK666</f>
        <v>1</v>
      </c>
      <c r="AL666" s="154" t="b">
        <f>Scenario!AL972=OrigScenario!AL666</f>
        <v>1</v>
      </c>
      <c r="AM666" s="154" t="b">
        <f>Scenario!AM972=OrigScenario!AM666</f>
        <v>1</v>
      </c>
      <c r="AN666" s="154" t="b">
        <f>Scenario!AN972=OrigScenario!AN666</f>
        <v>1</v>
      </c>
      <c r="AO666" s="154" t="b">
        <f>Scenario!AO972=OrigScenario!AO666</f>
        <v>1</v>
      </c>
      <c r="AP666" s="154" t="b">
        <f>Scenario!AP972=OrigScenario!AP666</f>
        <v>1</v>
      </c>
      <c r="AQ666" s="154" t="b">
        <f>Scenario!AQ972=OrigScenario!AQ666</f>
        <v>1</v>
      </c>
      <c r="AR666" s="154" t="b">
        <f>Scenario!AR972=OrigScenario!AR666</f>
        <v>1</v>
      </c>
      <c r="AS666" s="154" t="b">
        <f>Scenario!AS972=OrigScenario!AS666</f>
        <v>1</v>
      </c>
      <c r="AT666" s="154" t="b">
        <f>Scenario!AT972=OrigScenario!AT666</f>
        <v>1</v>
      </c>
      <c r="AU666" s="154" t="b">
        <f>Scenario!AU972=OrigScenario!AU666</f>
        <v>1</v>
      </c>
      <c r="AV666" s="155" t="b">
        <f>Scenario!AV972=OrigScenario!AV666</f>
        <v>1</v>
      </c>
    </row>
    <row r="667" spans="2:48" x14ac:dyDescent="0.2">
      <c r="B667" s="2" t="b">
        <f>Scenario!B973=OrigScenario!B667</f>
        <v>1</v>
      </c>
      <c r="C667" s="154" t="b">
        <f>Scenario!C973=OrigScenario!C667</f>
        <v>1</v>
      </c>
      <c r="D667" s="154" t="b">
        <f>Scenario!D973=OrigScenario!D667</f>
        <v>1</v>
      </c>
      <c r="E667" s="154" t="b">
        <f>Scenario!E973=OrigScenario!E667</f>
        <v>1</v>
      </c>
      <c r="F667" s="154" t="b">
        <f>Scenario!F973=OrigScenario!F667</f>
        <v>1</v>
      </c>
      <c r="G667" s="154" t="b">
        <f>Scenario!G973=OrigScenario!G667</f>
        <v>1</v>
      </c>
      <c r="H667" s="154" t="b">
        <f>Scenario!H973=OrigScenario!H667</f>
        <v>1</v>
      </c>
      <c r="I667" s="154" t="b">
        <f>Scenario!I973=OrigScenario!I667</f>
        <v>1</v>
      </c>
      <c r="J667" s="154" t="b">
        <f>Scenario!J973=OrigScenario!J667</f>
        <v>1</v>
      </c>
      <c r="K667" s="154" t="b">
        <f>Scenario!K973=OrigScenario!K667</f>
        <v>1</v>
      </c>
      <c r="L667" s="154" t="b">
        <f>Scenario!L973=OrigScenario!L667</f>
        <v>1</v>
      </c>
      <c r="M667" s="154" t="b">
        <f>Scenario!M973=OrigScenario!M667</f>
        <v>1</v>
      </c>
      <c r="N667" s="154" t="b">
        <f>Scenario!N973=OrigScenario!N667</f>
        <v>1</v>
      </c>
      <c r="O667" s="154" t="b">
        <f>Scenario!O973=OrigScenario!O667</f>
        <v>1</v>
      </c>
      <c r="P667" s="154" t="b">
        <f>Scenario!P973=OrigScenario!P667</f>
        <v>1</v>
      </c>
      <c r="Q667" s="154" t="b">
        <f>Scenario!Q973=OrigScenario!Q667</f>
        <v>1</v>
      </c>
      <c r="R667" s="154" t="b">
        <f>Scenario!R973=OrigScenario!R667</f>
        <v>1</v>
      </c>
      <c r="S667" s="154" t="b">
        <f>Scenario!S973=OrigScenario!S667</f>
        <v>1</v>
      </c>
      <c r="T667" s="154" t="b">
        <f>Scenario!T973=OrigScenario!T667</f>
        <v>1</v>
      </c>
      <c r="U667" s="154" t="b">
        <f>Scenario!U973=OrigScenario!U667</f>
        <v>1</v>
      </c>
      <c r="V667" s="154" t="b">
        <f>Scenario!V973=OrigScenario!V667</f>
        <v>1</v>
      </c>
      <c r="W667" s="154" t="b">
        <f>Scenario!W973=OrigScenario!W667</f>
        <v>1</v>
      </c>
      <c r="X667" s="154" t="b">
        <f>Scenario!X973=OrigScenario!X667</f>
        <v>1</v>
      </c>
      <c r="Y667" s="154" t="b">
        <f>Scenario!Y973=OrigScenario!Y667</f>
        <v>1</v>
      </c>
      <c r="Z667" s="154" t="b">
        <f>Scenario!Z973=OrigScenario!Z667</f>
        <v>1</v>
      </c>
      <c r="AA667" s="154" t="b">
        <f>Scenario!AA973=OrigScenario!AA667</f>
        <v>1</v>
      </c>
      <c r="AB667" s="154" t="b">
        <f>Scenario!AB973=OrigScenario!AB667</f>
        <v>1</v>
      </c>
      <c r="AC667" s="154" t="b">
        <f>Scenario!AC973=OrigScenario!AC667</f>
        <v>1</v>
      </c>
      <c r="AD667" s="154" t="b">
        <f>Scenario!AD973=OrigScenario!AD667</f>
        <v>1</v>
      </c>
      <c r="AE667" s="154" t="b">
        <f>Scenario!AE973=OrigScenario!AE667</f>
        <v>1</v>
      </c>
      <c r="AF667" s="154" t="b">
        <f>Scenario!AF973=OrigScenario!AF667</f>
        <v>1</v>
      </c>
      <c r="AG667" s="154" t="b">
        <f>Scenario!AG973=OrigScenario!AG667</f>
        <v>1</v>
      </c>
      <c r="AH667" s="154" t="b">
        <f>Scenario!AH973=OrigScenario!AH667</f>
        <v>1</v>
      </c>
      <c r="AI667" s="154" t="b">
        <f>Scenario!AI973=OrigScenario!AI667</f>
        <v>1</v>
      </c>
      <c r="AJ667" s="154" t="b">
        <f>Scenario!AJ973=OrigScenario!AJ667</f>
        <v>1</v>
      </c>
      <c r="AK667" s="154" t="b">
        <f>Scenario!AK973=OrigScenario!AK667</f>
        <v>1</v>
      </c>
      <c r="AL667" s="154" t="b">
        <f>Scenario!AL973=OrigScenario!AL667</f>
        <v>1</v>
      </c>
      <c r="AM667" s="154" t="b">
        <f>Scenario!AM973=OrigScenario!AM667</f>
        <v>1</v>
      </c>
      <c r="AN667" s="154" t="b">
        <f>Scenario!AN973=OrigScenario!AN667</f>
        <v>1</v>
      </c>
      <c r="AO667" s="154" t="b">
        <f>Scenario!AO973=OrigScenario!AO667</f>
        <v>1</v>
      </c>
      <c r="AP667" s="154" t="b">
        <f>Scenario!AP973=OrigScenario!AP667</f>
        <v>1</v>
      </c>
      <c r="AQ667" s="154" t="b">
        <f>Scenario!AQ973=OrigScenario!AQ667</f>
        <v>1</v>
      </c>
      <c r="AR667" s="154" t="b">
        <f>Scenario!AR973=OrigScenario!AR667</f>
        <v>1</v>
      </c>
      <c r="AS667" s="154" t="b">
        <f>Scenario!AS973=OrigScenario!AS667</f>
        <v>1</v>
      </c>
      <c r="AT667" s="154" t="b">
        <f>Scenario!AT973=OrigScenario!AT667</f>
        <v>1</v>
      </c>
      <c r="AU667" s="154" t="b">
        <f>Scenario!AU973=OrigScenario!AU667</f>
        <v>1</v>
      </c>
      <c r="AV667" s="155" t="b">
        <f>Scenario!AV973=OrigScenario!AV667</f>
        <v>1</v>
      </c>
    </row>
    <row r="668" spans="2:48" x14ac:dyDescent="0.2">
      <c r="B668" s="2" t="b">
        <f>Scenario!B974=OrigScenario!B668</f>
        <v>1</v>
      </c>
      <c r="C668" s="154" t="b">
        <f>Scenario!C974=OrigScenario!C668</f>
        <v>1</v>
      </c>
      <c r="D668" s="154" t="b">
        <f>Scenario!D974=OrigScenario!D668</f>
        <v>1</v>
      </c>
      <c r="E668" s="154" t="b">
        <f>Scenario!E974=OrigScenario!E668</f>
        <v>1</v>
      </c>
      <c r="F668" s="154" t="b">
        <f>Scenario!F974=OrigScenario!F668</f>
        <v>1</v>
      </c>
      <c r="G668" s="154" t="b">
        <f>Scenario!G974=OrigScenario!G668</f>
        <v>1</v>
      </c>
      <c r="H668" s="154" t="b">
        <f>Scenario!H974=OrigScenario!H668</f>
        <v>1</v>
      </c>
      <c r="I668" s="154" t="b">
        <f>Scenario!I974=OrigScenario!I668</f>
        <v>1</v>
      </c>
      <c r="J668" s="154" t="b">
        <f>Scenario!J974=OrigScenario!J668</f>
        <v>1</v>
      </c>
      <c r="K668" s="154" t="b">
        <f>Scenario!K974=OrigScenario!K668</f>
        <v>1</v>
      </c>
      <c r="L668" s="154" t="b">
        <f>Scenario!L974=OrigScenario!L668</f>
        <v>1</v>
      </c>
      <c r="M668" s="154" t="b">
        <f>Scenario!M974=OrigScenario!M668</f>
        <v>1</v>
      </c>
      <c r="N668" s="154" t="b">
        <f>Scenario!N974=OrigScenario!N668</f>
        <v>1</v>
      </c>
      <c r="O668" s="154" t="b">
        <f>Scenario!O974=OrigScenario!O668</f>
        <v>1</v>
      </c>
      <c r="P668" s="154" t="b">
        <f>Scenario!P974=OrigScenario!P668</f>
        <v>1</v>
      </c>
      <c r="Q668" s="154" t="b">
        <f>Scenario!Q974=OrigScenario!Q668</f>
        <v>1</v>
      </c>
      <c r="R668" s="154" t="b">
        <f>Scenario!R974=OrigScenario!R668</f>
        <v>1</v>
      </c>
      <c r="S668" s="154" t="b">
        <f>Scenario!S974=OrigScenario!S668</f>
        <v>1</v>
      </c>
      <c r="T668" s="154" t="b">
        <f>Scenario!T974=OrigScenario!T668</f>
        <v>1</v>
      </c>
      <c r="U668" s="154" t="b">
        <f>Scenario!U974=OrigScenario!U668</f>
        <v>1</v>
      </c>
      <c r="V668" s="154" t="b">
        <f>Scenario!V974=OrigScenario!V668</f>
        <v>1</v>
      </c>
      <c r="W668" s="154" t="b">
        <f>Scenario!W974=OrigScenario!W668</f>
        <v>1</v>
      </c>
      <c r="X668" s="154" t="b">
        <f>Scenario!X974=OrigScenario!X668</f>
        <v>1</v>
      </c>
      <c r="Y668" s="154" t="b">
        <f>Scenario!Y974=OrigScenario!Y668</f>
        <v>1</v>
      </c>
      <c r="Z668" s="154" t="b">
        <f>Scenario!Z974=OrigScenario!Z668</f>
        <v>1</v>
      </c>
      <c r="AA668" s="154" t="b">
        <f>Scenario!AA974=OrigScenario!AA668</f>
        <v>1</v>
      </c>
      <c r="AB668" s="154" t="b">
        <f>Scenario!AB974=OrigScenario!AB668</f>
        <v>1</v>
      </c>
      <c r="AC668" s="154" t="b">
        <f>Scenario!AC974=OrigScenario!AC668</f>
        <v>1</v>
      </c>
      <c r="AD668" s="154" t="b">
        <f>Scenario!AD974=OrigScenario!AD668</f>
        <v>1</v>
      </c>
      <c r="AE668" s="154" t="b">
        <f>Scenario!AE974=OrigScenario!AE668</f>
        <v>1</v>
      </c>
      <c r="AF668" s="154" t="b">
        <f>Scenario!AF974=OrigScenario!AF668</f>
        <v>1</v>
      </c>
      <c r="AG668" s="154" t="b">
        <f>Scenario!AG974=OrigScenario!AG668</f>
        <v>1</v>
      </c>
      <c r="AH668" s="154" t="b">
        <f>Scenario!AH974=OrigScenario!AH668</f>
        <v>1</v>
      </c>
      <c r="AI668" s="154" t="b">
        <f>Scenario!AI974=OrigScenario!AI668</f>
        <v>1</v>
      </c>
      <c r="AJ668" s="154" t="b">
        <f>Scenario!AJ974=OrigScenario!AJ668</f>
        <v>1</v>
      </c>
      <c r="AK668" s="154" t="b">
        <f>Scenario!AK974=OrigScenario!AK668</f>
        <v>1</v>
      </c>
      <c r="AL668" s="154" t="b">
        <f>Scenario!AL974=OrigScenario!AL668</f>
        <v>1</v>
      </c>
      <c r="AM668" s="154" t="b">
        <f>Scenario!AM974=OrigScenario!AM668</f>
        <v>1</v>
      </c>
      <c r="AN668" s="154" t="b">
        <f>Scenario!AN974=OrigScenario!AN668</f>
        <v>1</v>
      </c>
      <c r="AO668" s="154" t="b">
        <f>Scenario!AO974=OrigScenario!AO668</f>
        <v>1</v>
      </c>
      <c r="AP668" s="154" t="b">
        <f>Scenario!AP974=OrigScenario!AP668</f>
        <v>1</v>
      </c>
      <c r="AQ668" s="154" t="b">
        <f>Scenario!AQ974=OrigScenario!AQ668</f>
        <v>1</v>
      </c>
      <c r="AR668" s="154" t="b">
        <f>Scenario!AR974=OrigScenario!AR668</f>
        <v>1</v>
      </c>
      <c r="AS668" s="154" t="b">
        <f>Scenario!AS974=OrigScenario!AS668</f>
        <v>1</v>
      </c>
      <c r="AT668" s="154" t="b">
        <f>Scenario!AT974=OrigScenario!AT668</f>
        <v>1</v>
      </c>
      <c r="AU668" s="154" t="b">
        <f>Scenario!AU974=OrigScenario!AU668</f>
        <v>1</v>
      </c>
      <c r="AV668" s="155" t="b">
        <f>Scenario!AV974=OrigScenario!AV668</f>
        <v>1</v>
      </c>
    </row>
    <row r="669" spans="2:48" x14ac:dyDescent="0.2">
      <c r="B669" s="2" t="b">
        <f>Scenario!B975=OrigScenario!B669</f>
        <v>1</v>
      </c>
      <c r="C669" s="154" t="b">
        <f>Scenario!C975=OrigScenario!C669</f>
        <v>1</v>
      </c>
      <c r="D669" s="154" t="b">
        <f>Scenario!D975=OrigScenario!D669</f>
        <v>1</v>
      </c>
      <c r="E669" s="154" t="b">
        <f>Scenario!E975=OrigScenario!E669</f>
        <v>1</v>
      </c>
      <c r="F669" s="154" t="b">
        <f>Scenario!F975=OrigScenario!F669</f>
        <v>1</v>
      </c>
      <c r="G669" s="154" t="b">
        <f>Scenario!G975=OrigScenario!G669</f>
        <v>1</v>
      </c>
      <c r="H669" s="154" t="b">
        <f>Scenario!H975=OrigScenario!H669</f>
        <v>1</v>
      </c>
      <c r="I669" s="154" t="b">
        <f>Scenario!I975=OrigScenario!I669</f>
        <v>1</v>
      </c>
      <c r="J669" s="154" t="b">
        <f>Scenario!J975=OrigScenario!J669</f>
        <v>1</v>
      </c>
      <c r="K669" s="154" t="b">
        <f>Scenario!K975=OrigScenario!K669</f>
        <v>1</v>
      </c>
      <c r="L669" s="154" t="b">
        <f>Scenario!L975=OrigScenario!L669</f>
        <v>1</v>
      </c>
      <c r="M669" s="154" t="b">
        <f>Scenario!M975=OrigScenario!M669</f>
        <v>1</v>
      </c>
      <c r="N669" s="154" t="b">
        <f>Scenario!N975=OrigScenario!N669</f>
        <v>1</v>
      </c>
      <c r="O669" s="154" t="b">
        <f>Scenario!O975=OrigScenario!O669</f>
        <v>1</v>
      </c>
      <c r="P669" s="154" t="b">
        <f>Scenario!P975=OrigScenario!P669</f>
        <v>1</v>
      </c>
      <c r="Q669" s="154" t="b">
        <f>Scenario!Q975=OrigScenario!Q669</f>
        <v>1</v>
      </c>
      <c r="R669" s="154" t="b">
        <f>Scenario!R975=OrigScenario!R669</f>
        <v>1</v>
      </c>
      <c r="S669" s="154" t="b">
        <f>Scenario!S975=OrigScenario!S669</f>
        <v>1</v>
      </c>
      <c r="T669" s="154" t="b">
        <f>Scenario!T975=OrigScenario!T669</f>
        <v>1</v>
      </c>
      <c r="U669" s="154" t="b">
        <f>Scenario!U975=OrigScenario!U669</f>
        <v>1</v>
      </c>
      <c r="V669" s="154" t="b">
        <f>Scenario!V975=OrigScenario!V669</f>
        <v>1</v>
      </c>
      <c r="W669" s="154" t="b">
        <f>Scenario!W975=OrigScenario!W669</f>
        <v>1</v>
      </c>
      <c r="X669" s="154" t="b">
        <f>Scenario!X975=OrigScenario!X669</f>
        <v>1</v>
      </c>
      <c r="Y669" s="154" t="b">
        <f>Scenario!Y975=OrigScenario!Y669</f>
        <v>1</v>
      </c>
      <c r="Z669" s="154" t="b">
        <f>Scenario!Z975=OrigScenario!Z669</f>
        <v>1</v>
      </c>
      <c r="AA669" s="154" t="b">
        <f>Scenario!AA975=OrigScenario!AA669</f>
        <v>1</v>
      </c>
      <c r="AB669" s="154" t="b">
        <f>Scenario!AB975=OrigScenario!AB669</f>
        <v>1</v>
      </c>
      <c r="AC669" s="154" t="b">
        <f>Scenario!AC975=OrigScenario!AC669</f>
        <v>1</v>
      </c>
      <c r="AD669" s="154" t="b">
        <f>Scenario!AD975=OrigScenario!AD669</f>
        <v>1</v>
      </c>
      <c r="AE669" s="154" t="b">
        <f>Scenario!AE975=OrigScenario!AE669</f>
        <v>1</v>
      </c>
      <c r="AF669" s="154" t="b">
        <f>Scenario!AF975=OrigScenario!AF669</f>
        <v>1</v>
      </c>
      <c r="AG669" s="154" t="b">
        <f>Scenario!AG975=OrigScenario!AG669</f>
        <v>1</v>
      </c>
      <c r="AH669" s="154" t="b">
        <f>Scenario!AH975=OrigScenario!AH669</f>
        <v>1</v>
      </c>
      <c r="AI669" s="154" t="b">
        <f>Scenario!AI975=OrigScenario!AI669</f>
        <v>1</v>
      </c>
      <c r="AJ669" s="154" t="b">
        <f>Scenario!AJ975=OrigScenario!AJ669</f>
        <v>1</v>
      </c>
      <c r="AK669" s="154" t="b">
        <f>Scenario!AK975=OrigScenario!AK669</f>
        <v>1</v>
      </c>
      <c r="AL669" s="154" t="b">
        <f>Scenario!AL975=OrigScenario!AL669</f>
        <v>1</v>
      </c>
      <c r="AM669" s="154" t="b">
        <f>Scenario!AM975=OrigScenario!AM669</f>
        <v>1</v>
      </c>
      <c r="AN669" s="154" t="b">
        <f>Scenario!AN975=OrigScenario!AN669</f>
        <v>1</v>
      </c>
      <c r="AO669" s="154" t="b">
        <f>Scenario!AO975=OrigScenario!AO669</f>
        <v>1</v>
      </c>
      <c r="AP669" s="154" t="b">
        <f>Scenario!AP975=OrigScenario!AP669</f>
        <v>1</v>
      </c>
      <c r="AQ669" s="154" t="b">
        <f>Scenario!AQ975=OrigScenario!AQ669</f>
        <v>1</v>
      </c>
      <c r="AR669" s="154" t="b">
        <f>Scenario!AR975=OrigScenario!AR669</f>
        <v>1</v>
      </c>
      <c r="AS669" s="154" t="b">
        <f>Scenario!AS975=OrigScenario!AS669</f>
        <v>1</v>
      </c>
      <c r="AT669" s="154" t="b">
        <f>Scenario!AT975=OrigScenario!AT669</f>
        <v>1</v>
      </c>
      <c r="AU669" s="154" t="b">
        <f>Scenario!AU975=OrigScenario!AU669</f>
        <v>1</v>
      </c>
      <c r="AV669" s="155" t="b">
        <f>Scenario!AV975=OrigScenario!AV669</f>
        <v>1</v>
      </c>
    </row>
    <row r="670" spans="2:48" x14ac:dyDescent="0.2">
      <c r="B670" s="2" t="b">
        <f>Scenario!B976=OrigScenario!B670</f>
        <v>1</v>
      </c>
      <c r="C670" s="154" t="b">
        <f>Scenario!C976=OrigScenario!C670</f>
        <v>1</v>
      </c>
      <c r="D670" s="154" t="b">
        <f>Scenario!D976=OrigScenario!D670</f>
        <v>1</v>
      </c>
      <c r="E670" s="154" t="b">
        <f>Scenario!E976=OrigScenario!E670</f>
        <v>1</v>
      </c>
      <c r="F670" s="154" t="b">
        <f>Scenario!F976=OrigScenario!F670</f>
        <v>1</v>
      </c>
      <c r="G670" s="154" t="b">
        <f>Scenario!G976=OrigScenario!G670</f>
        <v>1</v>
      </c>
      <c r="H670" s="154" t="b">
        <f>Scenario!H976=OrigScenario!H670</f>
        <v>1</v>
      </c>
      <c r="I670" s="154" t="b">
        <f>Scenario!I976=OrigScenario!I670</f>
        <v>1</v>
      </c>
      <c r="J670" s="154" t="b">
        <f>Scenario!J976=OrigScenario!J670</f>
        <v>1</v>
      </c>
      <c r="K670" s="154" t="b">
        <f>Scenario!K976=OrigScenario!K670</f>
        <v>1</v>
      </c>
      <c r="L670" s="154" t="b">
        <f>Scenario!L976=OrigScenario!L670</f>
        <v>1</v>
      </c>
      <c r="M670" s="154" t="b">
        <f>Scenario!M976=OrigScenario!M670</f>
        <v>1</v>
      </c>
      <c r="N670" s="154" t="b">
        <f>Scenario!N976=OrigScenario!N670</f>
        <v>1</v>
      </c>
      <c r="O670" s="154" t="b">
        <f>Scenario!O976=OrigScenario!O670</f>
        <v>1</v>
      </c>
      <c r="P670" s="154" t="b">
        <f>Scenario!P976=OrigScenario!P670</f>
        <v>1</v>
      </c>
      <c r="Q670" s="154" t="b">
        <f>Scenario!Q976=OrigScenario!Q670</f>
        <v>1</v>
      </c>
      <c r="R670" s="154" t="b">
        <f>Scenario!R976=OrigScenario!R670</f>
        <v>1</v>
      </c>
      <c r="S670" s="154" t="b">
        <f>Scenario!S976=OrigScenario!S670</f>
        <v>1</v>
      </c>
      <c r="T670" s="154" t="b">
        <f>Scenario!T976=OrigScenario!T670</f>
        <v>1</v>
      </c>
      <c r="U670" s="154" t="b">
        <f>Scenario!U976=OrigScenario!U670</f>
        <v>1</v>
      </c>
      <c r="V670" s="154" t="b">
        <f>Scenario!V976=OrigScenario!V670</f>
        <v>1</v>
      </c>
      <c r="W670" s="154" t="b">
        <f>Scenario!W976=OrigScenario!W670</f>
        <v>1</v>
      </c>
      <c r="X670" s="154" t="b">
        <f>Scenario!X976=OrigScenario!X670</f>
        <v>1</v>
      </c>
      <c r="Y670" s="154" t="b">
        <f>Scenario!Y976=OrigScenario!Y670</f>
        <v>1</v>
      </c>
      <c r="Z670" s="154" t="b">
        <f>Scenario!Z976=OrigScenario!Z670</f>
        <v>1</v>
      </c>
      <c r="AA670" s="154" t="b">
        <f>Scenario!AA976=OrigScenario!AA670</f>
        <v>1</v>
      </c>
      <c r="AB670" s="154" t="b">
        <f>Scenario!AB976=OrigScenario!AB670</f>
        <v>1</v>
      </c>
      <c r="AC670" s="154" t="b">
        <f>Scenario!AC976=OrigScenario!AC670</f>
        <v>1</v>
      </c>
      <c r="AD670" s="154" t="b">
        <f>Scenario!AD976=OrigScenario!AD670</f>
        <v>1</v>
      </c>
      <c r="AE670" s="154" t="b">
        <f>Scenario!AE976=OrigScenario!AE670</f>
        <v>1</v>
      </c>
      <c r="AF670" s="154" t="b">
        <f>Scenario!AF976=OrigScenario!AF670</f>
        <v>1</v>
      </c>
      <c r="AG670" s="154" t="b">
        <f>Scenario!AG976=OrigScenario!AG670</f>
        <v>1</v>
      </c>
      <c r="AH670" s="154" t="b">
        <f>Scenario!AH976=OrigScenario!AH670</f>
        <v>1</v>
      </c>
      <c r="AI670" s="154" t="b">
        <f>Scenario!AI976=OrigScenario!AI670</f>
        <v>1</v>
      </c>
      <c r="AJ670" s="154" t="b">
        <f>Scenario!AJ976=OrigScenario!AJ670</f>
        <v>1</v>
      </c>
      <c r="AK670" s="154" t="b">
        <f>Scenario!AK976=OrigScenario!AK670</f>
        <v>1</v>
      </c>
      <c r="AL670" s="154" t="b">
        <f>Scenario!AL976=OrigScenario!AL670</f>
        <v>1</v>
      </c>
      <c r="AM670" s="154" t="b">
        <f>Scenario!AM976=OrigScenario!AM670</f>
        <v>1</v>
      </c>
      <c r="AN670" s="154" t="b">
        <f>Scenario!AN976=OrigScenario!AN670</f>
        <v>1</v>
      </c>
      <c r="AO670" s="154" t="b">
        <f>Scenario!AO976=OrigScenario!AO670</f>
        <v>1</v>
      </c>
      <c r="AP670" s="154" t="b">
        <f>Scenario!AP976=OrigScenario!AP670</f>
        <v>1</v>
      </c>
      <c r="AQ670" s="154" t="b">
        <f>Scenario!AQ976=OrigScenario!AQ670</f>
        <v>1</v>
      </c>
      <c r="AR670" s="154" t="b">
        <f>Scenario!AR976=OrigScenario!AR670</f>
        <v>1</v>
      </c>
      <c r="AS670" s="154" t="b">
        <f>Scenario!AS976=OrigScenario!AS670</f>
        <v>1</v>
      </c>
      <c r="AT670" s="154" t="b">
        <f>Scenario!AT976=OrigScenario!AT670</f>
        <v>1</v>
      </c>
      <c r="AU670" s="154" t="b">
        <f>Scenario!AU976=OrigScenario!AU670</f>
        <v>1</v>
      </c>
      <c r="AV670" s="155" t="b">
        <f>Scenario!AV976=OrigScenario!AV670</f>
        <v>1</v>
      </c>
    </row>
    <row r="671" spans="2:48" x14ac:dyDescent="0.2">
      <c r="B671" s="2" t="b">
        <f>Scenario!B977=OrigScenario!B671</f>
        <v>1</v>
      </c>
      <c r="C671" s="156" t="b">
        <f>Scenario!C977=OrigScenario!C671</f>
        <v>1</v>
      </c>
      <c r="D671" s="156" t="b">
        <f>Scenario!D977=OrigScenario!D671</f>
        <v>1</v>
      </c>
      <c r="E671" s="156" t="b">
        <f>Scenario!E977=OrigScenario!E671</f>
        <v>1</v>
      </c>
      <c r="F671" s="156" t="b">
        <f>Scenario!F977=OrigScenario!F671</f>
        <v>1</v>
      </c>
      <c r="G671" s="156" t="b">
        <f>Scenario!G977=OrigScenario!G671</f>
        <v>1</v>
      </c>
      <c r="H671" s="156" t="b">
        <f>Scenario!H977=OrigScenario!H671</f>
        <v>1</v>
      </c>
      <c r="I671" s="156" t="b">
        <f>Scenario!I977=OrigScenario!I671</f>
        <v>1</v>
      </c>
      <c r="J671" s="156" t="b">
        <f>Scenario!J977=OrigScenario!J671</f>
        <v>1</v>
      </c>
      <c r="K671" s="156" t="b">
        <f>Scenario!K977=OrigScenario!K671</f>
        <v>1</v>
      </c>
      <c r="L671" s="156" t="b">
        <f>Scenario!L977=OrigScenario!L671</f>
        <v>1</v>
      </c>
      <c r="M671" s="156" t="b">
        <f>Scenario!M977=OrigScenario!M671</f>
        <v>1</v>
      </c>
      <c r="N671" s="156" t="b">
        <f>Scenario!N977=OrigScenario!N671</f>
        <v>1</v>
      </c>
      <c r="O671" s="156" t="b">
        <f>Scenario!O977=OrigScenario!O671</f>
        <v>1</v>
      </c>
      <c r="P671" s="156" t="b">
        <f>Scenario!P977=OrigScenario!P671</f>
        <v>1</v>
      </c>
      <c r="Q671" s="156" t="b">
        <f>Scenario!Q977=OrigScenario!Q671</f>
        <v>1</v>
      </c>
      <c r="R671" s="156" t="b">
        <f>Scenario!R977=OrigScenario!R671</f>
        <v>1</v>
      </c>
      <c r="S671" s="156" t="b">
        <f>Scenario!S977=OrigScenario!S671</f>
        <v>1</v>
      </c>
      <c r="T671" s="156" t="b">
        <f>Scenario!T977=OrigScenario!T671</f>
        <v>1</v>
      </c>
      <c r="U671" s="156" t="b">
        <f>Scenario!U977=OrigScenario!U671</f>
        <v>1</v>
      </c>
      <c r="V671" s="156" t="b">
        <f>Scenario!V977=OrigScenario!V671</f>
        <v>1</v>
      </c>
      <c r="W671" s="156" t="b">
        <f>Scenario!W977=OrigScenario!W671</f>
        <v>1</v>
      </c>
      <c r="X671" s="156" t="b">
        <f>Scenario!X977=OrigScenario!X671</f>
        <v>1</v>
      </c>
      <c r="Y671" s="156" t="b">
        <f>Scenario!Y977=OrigScenario!Y671</f>
        <v>1</v>
      </c>
      <c r="Z671" s="156" t="b">
        <f>Scenario!Z977=OrigScenario!Z671</f>
        <v>1</v>
      </c>
      <c r="AA671" s="156" t="b">
        <f>Scenario!AA977=OrigScenario!AA671</f>
        <v>1</v>
      </c>
      <c r="AB671" s="156" t="b">
        <f>Scenario!AB977=OrigScenario!AB671</f>
        <v>1</v>
      </c>
      <c r="AC671" s="156" t="b">
        <f>Scenario!AC977=OrigScenario!AC671</f>
        <v>1</v>
      </c>
      <c r="AD671" s="156" t="b">
        <f>Scenario!AD977=OrigScenario!AD671</f>
        <v>1</v>
      </c>
      <c r="AE671" s="156" t="b">
        <f>Scenario!AE977=OrigScenario!AE671</f>
        <v>1</v>
      </c>
      <c r="AF671" s="156" t="b">
        <f>Scenario!AF977=OrigScenario!AF671</f>
        <v>1</v>
      </c>
      <c r="AG671" s="156" t="b">
        <f>Scenario!AG977=OrigScenario!AG671</f>
        <v>1</v>
      </c>
      <c r="AH671" s="156" t="b">
        <f>Scenario!AH977=OrigScenario!AH671</f>
        <v>1</v>
      </c>
      <c r="AI671" s="156" t="b">
        <f>Scenario!AI977=OrigScenario!AI671</f>
        <v>1</v>
      </c>
      <c r="AJ671" s="156" t="b">
        <f>Scenario!AJ977=OrigScenario!AJ671</f>
        <v>1</v>
      </c>
      <c r="AK671" s="156" t="b">
        <f>Scenario!AK977=OrigScenario!AK671</f>
        <v>1</v>
      </c>
      <c r="AL671" s="156" t="b">
        <f>Scenario!AL977=OrigScenario!AL671</f>
        <v>1</v>
      </c>
      <c r="AM671" s="156" t="b">
        <f>Scenario!AM977=OrigScenario!AM671</f>
        <v>1</v>
      </c>
      <c r="AN671" s="156" t="b">
        <f>Scenario!AN977=OrigScenario!AN671</f>
        <v>1</v>
      </c>
      <c r="AO671" s="156" t="b">
        <f>Scenario!AO977=OrigScenario!AO671</f>
        <v>1</v>
      </c>
      <c r="AP671" s="156" t="b">
        <f>Scenario!AP977=OrigScenario!AP671</f>
        <v>1</v>
      </c>
      <c r="AQ671" s="156" t="b">
        <f>Scenario!AQ977=OrigScenario!AQ671</f>
        <v>1</v>
      </c>
      <c r="AR671" s="156" t="b">
        <f>Scenario!AR977=OrigScenario!AR671</f>
        <v>1</v>
      </c>
      <c r="AS671" s="156" t="b">
        <f>Scenario!AS977=OrigScenario!AS671</f>
        <v>1</v>
      </c>
      <c r="AT671" s="156" t="b">
        <f>Scenario!AT977=OrigScenario!AT671</f>
        <v>1</v>
      </c>
      <c r="AU671" s="156" t="b">
        <f>Scenario!AU977=OrigScenario!AU671</f>
        <v>1</v>
      </c>
      <c r="AV671" s="157" t="b">
        <f>Scenario!AV977=OrigScenario!AV671</f>
        <v>1</v>
      </c>
    </row>
    <row r="672" spans="2:48" x14ac:dyDescent="0.2">
      <c r="B672" s="2" t="b">
        <f>Scenario!B978=OrigScenario!B672</f>
        <v>1</v>
      </c>
      <c r="C672" s="156" t="b">
        <f>Scenario!C978=OrigScenario!C672</f>
        <v>1</v>
      </c>
      <c r="D672" s="156" t="b">
        <f>Scenario!D978=OrigScenario!D672</f>
        <v>1</v>
      </c>
      <c r="E672" s="156" t="b">
        <f>Scenario!E978=OrigScenario!E672</f>
        <v>1</v>
      </c>
      <c r="F672" s="156" t="b">
        <f>Scenario!F978=OrigScenario!F672</f>
        <v>1</v>
      </c>
      <c r="G672" s="156" t="b">
        <f>Scenario!G978=OrigScenario!G672</f>
        <v>1</v>
      </c>
      <c r="H672" s="156" t="b">
        <f>Scenario!H978=OrigScenario!H672</f>
        <v>1</v>
      </c>
      <c r="I672" s="156" t="b">
        <f>Scenario!I978=OrigScenario!I672</f>
        <v>1</v>
      </c>
      <c r="J672" s="156" t="b">
        <f>Scenario!J978=OrigScenario!J672</f>
        <v>1</v>
      </c>
      <c r="K672" s="156" t="b">
        <f>Scenario!K978=OrigScenario!K672</f>
        <v>1</v>
      </c>
      <c r="L672" s="156" t="b">
        <f>Scenario!L978=OrigScenario!L672</f>
        <v>1</v>
      </c>
      <c r="M672" s="156" t="b">
        <f>Scenario!M978=OrigScenario!M672</f>
        <v>1</v>
      </c>
      <c r="N672" s="156" t="b">
        <f>Scenario!N978=OrigScenario!N672</f>
        <v>1</v>
      </c>
      <c r="O672" s="156" t="b">
        <f>Scenario!O978=OrigScenario!O672</f>
        <v>1</v>
      </c>
      <c r="P672" s="156" t="b">
        <f>Scenario!P978=OrigScenario!P672</f>
        <v>1</v>
      </c>
      <c r="Q672" s="156" t="b">
        <f>Scenario!Q978=OrigScenario!Q672</f>
        <v>1</v>
      </c>
      <c r="R672" s="156" t="b">
        <f>Scenario!R978=OrigScenario!R672</f>
        <v>1</v>
      </c>
      <c r="S672" s="156" t="b">
        <f>Scenario!S978=OrigScenario!S672</f>
        <v>1</v>
      </c>
      <c r="T672" s="156" t="b">
        <f>Scenario!T978=OrigScenario!T672</f>
        <v>1</v>
      </c>
      <c r="U672" s="156" t="b">
        <f>Scenario!U978=OrigScenario!U672</f>
        <v>1</v>
      </c>
      <c r="V672" s="156" t="b">
        <f>Scenario!V978=OrigScenario!V672</f>
        <v>1</v>
      </c>
      <c r="W672" s="156" t="b">
        <f>Scenario!W978=OrigScenario!W672</f>
        <v>1</v>
      </c>
      <c r="X672" s="156" t="b">
        <f>Scenario!X978=OrigScenario!X672</f>
        <v>1</v>
      </c>
      <c r="Y672" s="156" t="b">
        <f>Scenario!Y978=OrigScenario!Y672</f>
        <v>1</v>
      </c>
      <c r="Z672" s="156" t="b">
        <f>Scenario!Z978=OrigScenario!Z672</f>
        <v>1</v>
      </c>
      <c r="AA672" s="156" t="b">
        <f>Scenario!AA978=OrigScenario!AA672</f>
        <v>1</v>
      </c>
      <c r="AB672" s="156" t="b">
        <f>Scenario!AB978=OrigScenario!AB672</f>
        <v>1</v>
      </c>
      <c r="AC672" s="156" t="b">
        <f>Scenario!AC978=OrigScenario!AC672</f>
        <v>1</v>
      </c>
      <c r="AD672" s="156" t="b">
        <f>Scenario!AD978=OrigScenario!AD672</f>
        <v>1</v>
      </c>
      <c r="AE672" s="156" t="b">
        <f>Scenario!AE978=OrigScenario!AE672</f>
        <v>1</v>
      </c>
      <c r="AF672" s="156" t="b">
        <f>Scenario!AF978=OrigScenario!AF672</f>
        <v>1</v>
      </c>
      <c r="AG672" s="156" t="b">
        <f>Scenario!AG978=OrigScenario!AG672</f>
        <v>1</v>
      </c>
      <c r="AH672" s="156" t="b">
        <f>Scenario!AH978=OrigScenario!AH672</f>
        <v>1</v>
      </c>
      <c r="AI672" s="156" t="b">
        <f>Scenario!AI978=OrigScenario!AI672</f>
        <v>1</v>
      </c>
      <c r="AJ672" s="156" t="b">
        <f>Scenario!AJ978=OrigScenario!AJ672</f>
        <v>1</v>
      </c>
      <c r="AK672" s="156" t="b">
        <f>Scenario!AK978=OrigScenario!AK672</f>
        <v>1</v>
      </c>
      <c r="AL672" s="156" t="b">
        <f>Scenario!AL978=OrigScenario!AL672</f>
        <v>1</v>
      </c>
      <c r="AM672" s="156" t="b">
        <f>Scenario!AM978=OrigScenario!AM672</f>
        <v>1</v>
      </c>
      <c r="AN672" s="156" t="b">
        <f>Scenario!AN978=OrigScenario!AN672</f>
        <v>1</v>
      </c>
      <c r="AO672" s="156" t="b">
        <f>Scenario!AO978=OrigScenario!AO672</f>
        <v>1</v>
      </c>
      <c r="AP672" s="156" t="b">
        <f>Scenario!AP978=OrigScenario!AP672</f>
        <v>1</v>
      </c>
      <c r="AQ672" s="156" t="b">
        <f>Scenario!AQ978=OrigScenario!AQ672</f>
        <v>1</v>
      </c>
      <c r="AR672" s="156" t="b">
        <f>Scenario!AR978=OrigScenario!AR672</f>
        <v>1</v>
      </c>
      <c r="AS672" s="156" t="b">
        <f>Scenario!AS978=OrigScenario!AS672</f>
        <v>1</v>
      </c>
      <c r="AT672" s="156" t="b">
        <f>Scenario!AT978=OrigScenario!AT672</f>
        <v>1</v>
      </c>
      <c r="AU672" s="156" t="b">
        <f>Scenario!AU978=OrigScenario!AU672</f>
        <v>1</v>
      </c>
      <c r="AV672" s="157" t="b">
        <f>Scenario!AV978=OrigScenario!AV672</f>
        <v>1</v>
      </c>
    </row>
    <row r="673" spans="2:48" x14ac:dyDescent="0.2">
      <c r="B673" s="2" t="b">
        <f>Scenario!B979=OrigScenario!B673</f>
        <v>1</v>
      </c>
      <c r="C673" s="156" t="b">
        <f>Scenario!C979=OrigScenario!C673</f>
        <v>1</v>
      </c>
      <c r="D673" s="156" t="b">
        <f>Scenario!D979=OrigScenario!D673</f>
        <v>1</v>
      </c>
      <c r="E673" s="156" t="b">
        <f>Scenario!E979=OrigScenario!E673</f>
        <v>1</v>
      </c>
      <c r="F673" s="156" t="b">
        <f>Scenario!F979=OrigScenario!F673</f>
        <v>1</v>
      </c>
      <c r="G673" s="156" t="b">
        <f>Scenario!G979=OrigScenario!G673</f>
        <v>1</v>
      </c>
      <c r="H673" s="156" t="b">
        <f>Scenario!H979=OrigScenario!H673</f>
        <v>1</v>
      </c>
      <c r="I673" s="156" t="b">
        <f>Scenario!I979=OrigScenario!I673</f>
        <v>1</v>
      </c>
      <c r="J673" s="156" t="b">
        <f>Scenario!J979=OrigScenario!J673</f>
        <v>1</v>
      </c>
      <c r="K673" s="156" t="b">
        <f>Scenario!K979=OrigScenario!K673</f>
        <v>1</v>
      </c>
      <c r="L673" s="156" t="b">
        <f>Scenario!L979=OrigScenario!L673</f>
        <v>1</v>
      </c>
      <c r="M673" s="156" t="b">
        <f>Scenario!M979=OrigScenario!M673</f>
        <v>1</v>
      </c>
      <c r="N673" s="156" t="b">
        <f>Scenario!N979=OrigScenario!N673</f>
        <v>1</v>
      </c>
      <c r="O673" s="156" t="b">
        <f>Scenario!O979=OrigScenario!O673</f>
        <v>1</v>
      </c>
      <c r="P673" s="156" t="b">
        <f>Scenario!P979=OrigScenario!P673</f>
        <v>1</v>
      </c>
      <c r="Q673" s="156" t="b">
        <f>Scenario!Q979=OrigScenario!Q673</f>
        <v>1</v>
      </c>
      <c r="R673" s="156" t="b">
        <f>Scenario!R979=OrigScenario!R673</f>
        <v>1</v>
      </c>
      <c r="S673" s="156" t="b">
        <f>Scenario!S979=OrigScenario!S673</f>
        <v>1</v>
      </c>
      <c r="T673" s="156" t="b">
        <f>Scenario!T979=OrigScenario!T673</f>
        <v>1</v>
      </c>
      <c r="U673" s="156" t="b">
        <f>Scenario!U979=OrigScenario!U673</f>
        <v>1</v>
      </c>
      <c r="V673" s="156" t="b">
        <f>Scenario!V979=OrigScenario!V673</f>
        <v>1</v>
      </c>
      <c r="W673" s="156" t="b">
        <f>Scenario!W979=OrigScenario!W673</f>
        <v>1</v>
      </c>
      <c r="X673" s="156" t="b">
        <f>Scenario!X979=OrigScenario!X673</f>
        <v>1</v>
      </c>
      <c r="Y673" s="156" t="b">
        <f>Scenario!Y979=OrigScenario!Y673</f>
        <v>1</v>
      </c>
      <c r="Z673" s="156" t="b">
        <f>Scenario!Z979=OrigScenario!Z673</f>
        <v>1</v>
      </c>
      <c r="AA673" s="156" t="b">
        <f>Scenario!AA979=OrigScenario!AA673</f>
        <v>1</v>
      </c>
      <c r="AB673" s="156" t="b">
        <f>Scenario!AB979=OrigScenario!AB673</f>
        <v>1</v>
      </c>
      <c r="AC673" s="156" t="b">
        <f>Scenario!AC979=OrigScenario!AC673</f>
        <v>1</v>
      </c>
      <c r="AD673" s="156" t="b">
        <f>Scenario!AD979=OrigScenario!AD673</f>
        <v>1</v>
      </c>
      <c r="AE673" s="156" t="b">
        <f>Scenario!AE979=OrigScenario!AE673</f>
        <v>1</v>
      </c>
      <c r="AF673" s="156" t="b">
        <f>Scenario!AF979=OrigScenario!AF673</f>
        <v>1</v>
      </c>
      <c r="AG673" s="156" t="b">
        <f>Scenario!AG979=OrigScenario!AG673</f>
        <v>1</v>
      </c>
      <c r="AH673" s="156" t="b">
        <f>Scenario!AH979=OrigScenario!AH673</f>
        <v>1</v>
      </c>
      <c r="AI673" s="156" t="b">
        <f>Scenario!AI979=OrigScenario!AI673</f>
        <v>1</v>
      </c>
      <c r="AJ673" s="156" t="b">
        <f>Scenario!AJ979=OrigScenario!AJ673</f>
        <v>1</v>
      </c>
      <c r="AK673" s="156" t="b">
        <f>Scenario!AK979=OrigScenario!AK673</f>
        <v>1</v>
      </c>
      <c r="AL673" s="156" t="b">
        <f>Scenario!AL979=OrigScenario!AL673</f>
        <v>1</v>
      </c>
      <c r="AM673" s="156" t="b">
        <f>Scenario!AM979=OrigScenario!AM673</f>
        <v>1</v>
      </c>
      <c r="AN673" s="156" t="b">
        <f>Scenario!AN979=OrigScenario!AN673</f>
        <v>1</v>
      </c>
      <c r="AO673" s="156" t="b">
        <f>Scenario!AO979=OrigScenario!AO673</f>
        <v>1</v>
      </c>
      <c r="AP673" s="156" t="b">
        <f>Scenario!AP979=OrigScenario!AP673</f>
        <v>1</v>
      </c>
      <c r="AQ673" s="156" t="b">
        <f>Scenario!AQ979=OrigScenario!AQ673</f>
        <v>1</v>
      </c>
      <c r="AR673" s="156" t="b">
        <f>Scenario!AR979=OrigScenario!AR673</f>
        <v>1</v>
      </c>
      <c r="AS673" s="156" t="b">
        <f>Scenario!AS979=OrigScenario!AS673</f>
        <v>1</v>
      </c>
      <c r="AT673" s="156" t="b">
        <f>Scenario!AT979=OrigScenario!AT673</f>
        <v>1</v>
      </c>
      <c r="AU673" s="156" t="b">
        <f>Scenario!AU979=OrigScenario!AU673</f>
        <v>1</v>
      </c>
      <c r="AV673" s="157" t="b">
        <f>Scenario!AV979=OrigScenario!AV673</f>
        <v>1</v>
      </c>
    </row>
    <row r="674" spans="2:48" x14ac:dyDescent="0.2">
      <c r="B674" s="2" t="b">
        <f>Scenario!B980=OrigScenario!B674</f>
        <v>1</v>
      </c>
      <c r="C674" s="156" t="b">
        <f>Scenario!C980=OrigScenario!C674</f>
        <v>1</v>
      </c>
      <c r="D674" s="156" t="b">
        <f>Scenario!D980=OrigScenario!D674</f>
        <v>1</v>
      </c>
      <c r="E674" s="156" t="b">
        <f>Scenario!E980=OrigScenario!E674</f>
        <v>1</v>
      </c>
      <c r="F674" s="156" t="b">
        <f>Scenario!F980=OrigScenario!F674</f>
        <v>1</v>
      </c>
      <c r="G674" s="156" t="b">
        <f>Scenario!G980=OrigScenario!G674</f>
        <v>1</v>
      </c>
      <c r="H674" s="156" t="b">
        <f>Scenario!H980=OrigScenario!H674</f>
        <v>1</v>
      </c>
      <c r="I674" s="156" t="b">
        <f>Scenario!I980=OrigScenario!I674</f>
        <v>1</v>
      </c>
      <c r="J674" s="156" t="b">
        <f>Scenario!J980=OrigScenario!J674</f>
        <v>1</v>
      </c>
      <c r="K674" s="156" t="b">
        <f>Scenario!K980=OrigScenario!K674</f>
        <v>1</v>
      </c>
      <c r="L674" s="156" t="b">
        <f>Scenario!L980=OrigScenario!L674</f>
        <v>1</v>
      </c>
      <c r="M674" s="156" t="b">
        <f>Scenario!M980=OrigScenario!M674</f>
        <v>1</v>
      </c>
      <c r="N674" s="156" t="b">
        <f>Scenario!N980=OrigScenario!N674</f>
        <v>1</v>
      </c>
      <c r="O674" s="156" t="b">
        <f>Scenario!O980=OrigScenario!O674</f>
        <v>1</v>
      </c>
      <c r="P674" s="156" t="b">
        <f>Scenario!P980=OrigScenario!P674</f>
        <v>1</v>
      </c>
      <c r="Q674" s="156" t="b">
        <f>Scenario!Q980=OrigScenario!Q674</f>
        <v>1</v>
      </c>
      <c r="R674" s="156" t="b">
        <f>Scenario!R980=OrigScenario!R674</f>
        <v>1</v>
      </c>
      <c r="S674" s="156" t="b">
        <f>Scenario!S980=OrigScenario!S674</f>
        <v>1</v>
      </c>
      <c r="T674" s="156" t="b">
        <f>Scenario!T980=OrigScenario!T674</f>
        <v>1</v>
      </c>
      <c r="U674" s="156" t="b">
        <f>Scenario!U980=OrigScenario!U674</f>
        <v>1</v>
      </c>
      <c r="V674" s="156" t="b">
        <f>Scenario!V980=OrigScenario!V674</f>
        <v>1</v>
      </c>
      <c r="W674" s="156" t="b">
        <f>Scenario!W980=OrigScenario!W674</f>
        <v>1</v>
      </c>
      <c r="X674" s="156" t="b">
        <f>Scenario!X980=OrigScenario!X674</f>
        <v>1</v>
      </c>
      <c r="Y674" s="156" t="b">
        <f>Scenario!Y980=OrigScenario!Y674</f>
        <v>1</v>
      </c>
      <c r="Z674" s="156" t="b">
        <f>Scenario!Z980=OrigScenario!Z674</f>
        <v>1</v>
      </c>
      <c r="AA674" s="156" t="b">
        <f>Scenario!AA980=OrigScenario!AA674</f>
        <v>1</v>
      </c>
      <c r="AB674" s="156" t="b">
        <f>Scenario!AB980=OrigScenario!AB674</f>
        <v>1</v>
      </c>
      <c r="AC674" s="156" t="b">
        <f>Scenario!AC980=OrigScenario!AC674</f>
        <v>1</v>
      </c>
      <c r="AD674" s="156" t="b">
        <f>Scenario!AD980=OrigScenario!AD674</f>
        <v>1</v>
      </c>
      <c r="AE674" s="156" t="b">
        <f>Scenario!AE980=OrigScenario!AE674</f>
        <v>1</v>
      </c>
      <c r="AF674" s="156" t="b">
        <f>Scenario!AF980=OrigScenario!AF674</f>
        <v>1</v>
      </c>
      <c r="AG674" s="156" t="b">
        <f>Scenario!AG980=OrigScenario!AG674</f>
        <v>1</v>
      </c>
      <c r="AH674" s="156" t="b">
        <f>Scenario!AH980=OrigScenario!AH674</f>
        <v>1</v>
      </c>
      <c r="AI674" s="156" t="b">
        <f>Scenario!AI980=OrigScenario!AI674</f>
        <v>1</v>
      </c>
      <c r="AJ674" s="156" t="b">
        <f>Scenario!AJ980=OrigScenario!AJ674</f>
        <v>1</v>
      </c>
      <c r="AK674" s="156" t="b">
        <f>Scenario!AK980=OrigScenario!AK674</f>
        <v>1</v>
      </c>
      <c r="AL674" s="156" t="b">
        <f>Scenario!AL980=OrigScenario!AL674</f>
        <v>1</v>
      </c>
      <c r="AM674" s="156" t="b">
        <f>Scenario!AM980=OrigScenario!AM674</f>
        <v>1</v>
      </c>
      <c r="AN674" s="156" t="b">
        <f>Scenario!AN980=OrigScenario!AN674</f>
        <v>1</v>
      </c>
      <c r="AO674" s="156" t="b">
        <f>Scenario!AO980=OrigScenario!AO674</f>
        <v>1</v>
      </c>
      <c r="AP674" s="156" t="b">
        <f>Scenario!AP980=OrigScenario!AP674</f>
        <v>1</v>
      </c>
      <c r="AQ674" s="156" t="b">
        <f>Scenario!AQ980=OrigScenario!AQ674</f>
        <v>1</v>
      </c>
      <c r="AR674" s="156" t="b">
        <f>Scenario!AR980=OrigScenario!AR674</f>
        <v>1</v>
      </c>
      <c r="AS674" s="156" t="b">
        <f>Scenario!AS980=OrigScenario!AS674</f>
        <v>1</v>
      </c>
      <c r="AT674" s="156" t="b">
        <f>Scenario!AT980=OrigScenario!AT674</f>
        <v>1</v>
      </c>
      <c r="AU674" s="156" t="b">
        <f>Scenario!AU980=OrigScenario!AU674</f>
        <v>1</v>
      </c>
      <c r="AV674" s="157" t="b">
        <f>Scenario!AV980=OrigScenario!AV674</f>
        <v>1</v>
      </c>
    </row>
    <row r="675" spans="2:48" x14ac:dyDescent="0.2">
      <c r="B675" s="2" t="b">
        <f>Scenario!B981=OrigScenario!B675</f>
        <v>1</v>
      </c>
      <c r="C675" s="156" t="b">
        <f>Scenario!C981=OrigScenario!C675</f>
        <v>1</v>
      </c>
      <c r="D675" s="156" t="b">
        <f>Scenario!D981=OrigScenario!D675</f>
        <v>1</v>
      </c>
      <c r="E675" s="156" t="b">
        <f>Scenario!E981=OrigScenario!E675</f>
        <v>1</v>
      </c>
      <c r="F675" s="156" t="b">
        <f>Scenario!F981=OrigScenario!F675</f>
        <v>1</v>
      </c>
      <c r="G675" s="156" t="b">
        <f>Scenario!G981=OrigScenario!G675</f>
        <v>1</v>
      </c>
      <c r="H675" s="156" t="b">
        <f>Scenario!H981=OrigScenario!H675</f>
        <v>1</v>
      </c>
      <c r="I675" s="156" t="b">
        <f>Scenario!I981=OrigScenario!I675</f>
        <v>1</v>
      </c>
      <c r="J675" s="156" t="b">
        <f>Scenario!J981=OrigScenario!J675</f>
        <v>1</v>
      </c>
      <c r="K675" s="156" t="b">
        <f>Scenario!K981=OrigScenario!K675</f>
        <v>1</v>
      </c>
      <c r="L675" s="156" t="b">
        <f>Scenario!L981=OrigScenario!L675</f>
        <v>1</v>
      </c>
      <c r="M675" s="156" t="b">
        <f>Scenario!M981=OrigScenario!M675</f>
        <v>1</v>
      </c>
      <c r="N675" s="156" t="b">
        <f>Scenario!N981=OrigScenario!N675</f>
        <v>1</v>
      </c>
      <c r="O675" s="156" t="b">
        <f>Scenario!O981=OrigScenario!O675</f>
        <v>1</v>
      </c>
      <c r="P675" s="156" t="b">
        <f>Scenario!P981=OrigScenario!P675</f>
        <v>1</v>
      </c>
      <c r="Q675" s="156" t="b">
        <f>Scenario!Q981=OrigScenario!Q675</f>
        <v>1</v>
      </c>
      <c r="R675" s="156" t="b">
        <f>Scenario!R981=OrigScenario!R675</f>
        <v>1</v>
      </c>
      <c r="S675" s="156" t="b">
        <f>Scenario!S981=OrigScenario!S675</f>
        <v>1</v>
      </c>
      <c r="T675" s="156" t="b">
        <f>Scenario!T981=OrigScenario!T675</f>
        <v>1</v>
      </c>
      <c r="U675" s="156" t="b">
        <f>Scenario!U981=OrigScenario!U675</f>
        <v>1</v>
      </c>
      <c r="V675" s="156" t="b">
        <f>Scenario!V981=OrigScenario!V675</f>
        <v>1</v>
      </c>
      <c r="W675" s="156" t="b">
        <f>Scenario!W981=OrigScenario!W675</f>
        <v>1</v>
      </c>
      <c r="X675" s="156" t="b">
        <f>Scenario!X981=OrigScenario!X675</f>
        <v>1</v>
      </c>
      <c r="Y675" s="156" t="b">
        <f>Scenario!Y981=OrigScenario!Y675</f>
        <v>1</v>
      </c>
      <c r="Z675" s="156" t="b">
        <f>Scenario!Z981=OrigScenario!Z675</f>
        <v>1</v>
      </c>
      <c r="AA675" s="156" t="b">
        <f>Scenario!AA981=OrigScenario!AA675</f>
        <v>1</v>
      </c>
      <c r="AB675" s="156" t="b">
        <f>Scenario!AB981=OrigScenario!AB675</f>
        <v>1</v>
      </c>
      <c r="AC675" s="156" t="b">
        <f>Scenario!AC981=OrigScenario!AC675</f>
        <v>1</v>
      </c>
      <c r="AD675" s="156" t="b">
        <f>Scenario!AD981=OrigScenario!AD675</f>
        <v>1</v>
      </c>
      <c r="AE675" s="156" t="b">
        <f>Scenario!AE981=OrigScenario!AE675</f>
        <v>1</v>
      </c>
      <c r="AF675" s="156" t="b">
        <f>Scenario!AF981=OrigScenario!AF675</f>
        <v>1</v>
      </c>
      <c r="AG675" s="156" t="b">
        <f>Scenario!AG981=OrigScenario!AG675</f>
        <v>1</v>
      </c>
      <c r="AH675" s="156" t="b">
        <f>Scenario!AH981=OrigScenario!AH675</f>
        <v>1</v>
      </c>
      <c r="AI675" s="156" t="b">
        <f>Scenario!AI981=OrigScenario!AI675</f>
        <v>1</v>
      </c>
      <c r="AJ675" s="156" t="b">
        <f>Scenario!AJ981=OrigScenario!AJ675</f>
        <v>1</v>
      </c>
      <c r="AK675" s="156" t="b">
        <f>Scenario!AK981=OrigScenario!AK675</f>
        <v>1</v>
      </c>
      <c r="AL675" s="156" t="b">
        <f>Scenario!AL981=OrigScenario!AL675</f>
        <v>1</v>
      </c>
      <c r="AM675" s="156" t="b">
        <f>Scenario!AM981=OrigScenario!AM675</f>
        <v>1</v>
      </c>
      <c r="AN675" s="156" t="b">
        <f>Scenario!AN981=OrigScenario!AN675</f>
        <v>1</v>
      </c>
      <c r="AO675" s="156" t="b">
        <f>Scenario!AO981=OrigScenario!AO675</f>
        <v>1</v>
      </c>
      <c r="AP675" s="156" t="b">
        <f>Scenario!AP981=OrigScenario!AP675</f>
        <v>1</v>
      </c>
      <c r="AQ675" s="156" t="b">
        <f>Scenario!AQ981=OrigScenario!AQ675</f>
        <v>1</v>
      </c>
      <c r="AR675" s="156" t="b">
        <f>Scenario!AR981=OrigScenario!AR675</f>
        <v>1</v>
      </c>
      <c r="AS675" s="156" t="b">
        <f>Scenario!AS981=OrigScenario!AS675</f>
        <v>1</v>
      </c>
      <c r="AT675" s="156" t="b">
        <f>Scenario!AT981=OrigScenario!AT675</f>
        <v>1</v>
      </c>
      <c r="AU675" s="156" t="b">
        <f>Scenario!AU981=OrigScenario!AU675</f>
        <v>1</v>
      </c>
      <c r="AV675" s="157" t="b">
        <f>Scenario!AV981=OrigScenario!AV675</f>
        <v>1</v>
      </c>
    </row>
    <row r="676" spans="2:48" x14ac:dyDescent="0.2">
      <c r="B676" s="2" t="b">
        <f>Scenario!B982=OrigScenario!B676</f>
        <v>1</v>
      </c>
      <c r="C676" s="156" t="b">
        <f>Scenario!C982=OrigScenario!C676</f>
        <v>1</v>
      </c>
      <c r="D676" s="156" t="b">
        <f>Scenario!D982=OrigScenario!D676</f>
        <v>1</v>
      </c>
      <c r="E676" s="156" t="b">
        <f>Scenario!E982=OrigScenario!E676</f>
        <v>1</v>
      </c>
      <c r="F676" s="156" t="b">
        <f>Scenario!F982=OrigScenario!F676</f>
        <v>1</v>
      </c>
      <c r="G676" s="156" t="b">
        <f>Scenario!G982=OrigScenario!G676</f>
        <v>1</v>
      </c>
      <c r="H676" s="156" t="b">
        <f>Scenario!H982=OrigScenario!H676</f>
        <v>1</v>
      </c>
      <c r="I676" s="156" t="b">
        <f>Scenario!I982=OrigScenario!I676</f>
        <v>1</v>
      </c>
      <c r="J676" s="156" t="b">
        <f>Scenario!J982=OrigScenario!J676</f>
        <v>1</v>
      </c>
      <c r="K676" s="156" t="b">
        <f>Scenario!K982=OrigScenario!K676</f>
        <v>1</v>
      </c>
      <c r="L676" s="156" t="b">
        <f>Scenario!L982=OrigScenario!L676</f>
        <v>1</v>
      </c>
      <c r="M676" s="156" t="b">
        <f>Scenario!M982=OrigScenario!M676</f>
        <v>1</v>
      </c>
      <c r="N676" s="156" t="b">
        <f>Scenario!N982=OrigScenario!N676</f>
        <v>1</v>
      </c>
      <c r="O676" s="156" t="b">
        <f>Scenario!O982=OrigScenario!O676</f>
        <v>1</v>
      </c>
      <c r="P676" s="156" t="b">
        <f>Scenario!P982=OrigScenario!P676</f>
        <v>1</v>
      </c>
      <c r="Q676" s="156" t="b">
        <f>Scenario!Q982=OrigScenario!Q676</f>
        <v>1</v>
      </c>
      <c r="R676" s="156" t="b">
        <f>Scenario!R982=OrigScenario!R676</f>
        <v>1</v>
      </c>
      <c r="S676" s="156" t="b">
        <f>Scenario!S982=OrigScenario!S676</f>
        <v>1</v>
      </c>
      <c r="T676" s="156" t="b">
        <f>Scenario!T982=OrigScenario!T676</f>
        <v>1</v>
      </c>
      <c r="U676" s="156" t="b">
        <f>Scenario!U982=OrigScenario!U676</f>
        <v>1</v>
      </c>
      <c r="V676" s="156" t="b">
        <f>Scenario!V982=OrigScenario!V676</f>
        <v>1</v>
      </c>
      <c r="W676" s="156" t="b">
        <f>Scenario!W982=OrigScenario!W676</f>
        <v>1</v>
      </c>
      <c r="X676" s="156" t="b">
        <f>Scenario!X982=OrigScenario!X676</f>
        <v>1</v>
      </c>
      <c r="Y676" s="156" t="b">
        <f>Scenario!Y982=OrigScenario!Y676</f>
        <v>1</v>
      </c>
      <c r="Z676" s="156" t="b">
        <f>Scenario!Z982=OrigScenario!Z676</f>
        <v>1</v>
      </c>
      <c r="AA676" s="156" t="b">
        <f>Scenario!AA982=OrigScenario!AA676</f>
        <v>1</v>
      </c>
      <c r="AB676" s="156" t="b">
        <f>Scenario!AB982=OrigScenario!AB676</f>
        <v>1</v>
      </c>
      <c r="AC676" s="156" t="b">
        <f>Scenario!AC982=OrigScenario!AC676</f>
        <v>1</v>
      </c>
      <c r="AD676" s="156" t="b">
        <f>Scenario!AD982=OrigScenario!AD676</f>
        <v>1</v>
      </c>
      <c r="AE676" s="156" t="b">
        <f>Scenario!AE982=OrigScenario!AE676</f>
        <v>1</v>
      </c>
      <c r="AF676" s="156" t="b">
        <f>Scenario!AF982=OrigScenario!AF676</f>
        <v>1</v>
      </c>
      <c r="AG676" s="156" t="b">
        <f>Scenario!AG982=OrigScenario!AG676</f>
        <v>1</v>
      </c>
      <c r="AH676" s="156" t="b">
        <f>Scenario!AH982=OrigScenario!AH676</f>
        <v>1</v>
      </c>
      <c r="AI676" s="156" t="b">
        <f>Scenario!AI982=OrigScenario!AI676</f>
        <v>1</v>
      </c>
      <c r="AJ676" s="156" t="b">
        <f>Scenario!AJ982=OrigScenario!AJ676</f>
        <v>1</v>
      </c>
      <c r="AK676" s="156" t="b">
        <f>Scenario!AK982=OrigScenario!AK676</f>
        <v>1</v>
      </c>
      <c r="AL676" s="156" t="b">
        <f>Scenario!AL982=OrigScenario!AL676</f>
        <v>1</v>
      </c>
      <c r="AM676" s="156" t="b">
        <f>Scenario!AM982=OrigScenario!AM676</f>
        <v>1</v>
      </c>
      <c r="AN676" s="156" t="b">
        <f>Scenario!AN982=OrigScenario!AN676</f>
        <v>1</v>
      </c>
      <c r="AO676" s="156" t="b">
        <f>Scenario!AO982=OrigScenario!AO676</f>
        <v>1</v>
      </c>
      <c r="AP676" s="156" t="b">
        <f>Scenario!AP982=OrigScenario!AP676</f>
        <v>1</v>
      </c>
      <c r="AQ676" s="156" t="b">
        <f>Scenario!AQ982=OrigScenario!AQ676</f>
        <v>1</v>
      </c>
      <c r="AR676" s="156" t="b">
        <f>Scenario!AR982=OrigScenario!AR676</f>
        <v>1</v>
      </c>
      <c r="AS676" s="156" t="b">
        <f>Scenario!AS982=OrigScenario!AS676</f>
        <v>1</v>
      </c>
      <c r="AT676" s="156" t="b">
        <f>Scenario!AT982=OrigScenario!AT676</f>
        <v>1</v>
      </c>
      <c r="AU676" s="156" t="b">
        <f>Scenario!AU982=OrigScenario!AU676</f>
        <v>1</v>
      </c>
      <c r="AV676" s="157" t="b">
        <f>Scenario!AV982=OrigScenario!AV676</f>
        <v>1</v>
      </c>
    </row>
    <row r="677" spans="2:48" x14ac:dyDescent="0.2">
      <c r="B677" s="2" t="b">
        <f>Scenario!B983=OrigScenario!B677</f>
        <v>1</v>
      </c>
      <c r="C677" s="154" t="b">
        <f>Scenario!C983=OrigScenario!C677</f>
        <v>0</v>
      </c>
      <c r="D677" s="154" t="b">
        <f>Scenario!D983=OrigScenario!D677</f>
        <v>0</v>
      </c>
      <c r="E677" s="154" t="b">
        <f>Scenario!E983=OrigScenario!E677</f>
        <v>0</v>
      </c>
      <c r="F677" s="154" t="b">
        <f>Scenario!F983=OrigScenario!F677</f>
        <v>0</v>
      </c>
      <c r="G677" s="154" t="b">
        <f>Scenario!G983=OrigScenario!G677</f>
        <v>0</v>
      </c>
      <c r="H677" s="154" t="b">
        <f>Scenario!H983=OrigScenario!H677</f>
        <v>0</v>
      </c>
      <c r="I677" s="154" t="b">
        <f>Scenario!I983=OrigScenario!I677</f>
        <v>0</v>
      </c>
      <c r="J677" s="154" t="b">
        <f>Scenario!J983=OrigScenario!J677</f>
        <v>0</v>
      </c>
      <c r="K677" s="154" t="b">
        <f>Scenario!K983=OrigScenario!K677</f>
        <v>0</v>
      </c>
      <c r="L677" s="154" t="b">
        <f>Scenario!L983=OrigScenario!L677</f>
        <v>0</v>
      </c>
      <c r="M677" s="154" t="b">
        <f>Scenario!M983=OrigScenario!M677</f>
        <v>0</v>
      </c>
      <c r="N677" s="154" t="b">
        <f>Scenario!N983=OrigScenario!N677</f>
        <v>0</v>
      </c>
      <c r="O677" s="154" t="b">
        <f>Scenario!O983=OrigScenario!O677</f>
        <v>0</v>
      </c>
      <c r="P677" s="154" t="b">
        <f>Scenario!P983=OrigScenario!P677</f>
        <v>0</v>
      </c>
      <c r="Q677" s="154" t="b">
        <f>Scenario!Q983=OrigScenario!Q677</f>
        <v>0</v>
      </c>
      <c r="R677" s="154" t="b">
        <f>Scenario!R983=OrigScenario!R677</f>
        <v>0</v>
      </c>
      <c r="S677" s="154" t="b">
        <f>Scenario!S983=OrigScenario!S677</f>
        <v>0</v>
      </c>
      <c r="T677" s="154" t="b">
        <f>Scenario!T983=OrigScenario!T677</f>
        <v>0</v>
      </c>
      <c r="U677" s="154" t="b">
        <f>Scenario!U983=OrigScenario!U677</f>
        <v>0</v>
      </c>
      <c r="V677" s="154" t="b">
        <f>Scenario!V983=OrigScenario!V677</f>
        <v>0</v>
      </c>
      <c r="W677" s="154" t="b">
        <f>Scenario!W983=OrigScenario!W677</f>
        <v>0</v>
      </c>
      <c r="X677" s="154" t="b">
        <f>Scenario!X983=OrigScenario!X677</f>
        <v>0</v>
      </c>
      <c r="Y677" s="154" t="b">
        <f>Scenario!Y983=OrigScenario!Y677</f>
        <v>0</v>
      </c>
      <c r="Z677" s="154" t="b">
        <f>Scenario!Z983=OrigScenario!Z677</f>
        <v>0</v>
      </c>
      <c r="AA677" s="154" t="b">
        <f>Scenario!AA983=OrigScenario!AA677</f>
        <v>0</v>
      </c>
      <c r="AB677" s="154" t="b">
        <f>Scenario!AB983=OrigScenario!AB677</f>
        <v>0</v>
      </c>
      <c r="AC677" s="154" t="b">
        <f>Scenario!AC983=OrigScenario!AC677</f>
        <v>0</v>
      </c>
      <c r="AD677" s="154" t="b">
        <f>Scenario!AD983=OrigScenario!AD677</f>
        <v>0</v>
      </c>
      <c r="AE677" s="154" t="b">
        <f>Scenario!AE983=OrigScenario!AE677</f>
        <v>0</v>
      </c>
      <c r="AF677" s="154" t="b">
        <f>Scenario!AF983=OrigScenario!AF677</f>
        <v>0</v>
      </c>
      <c r="AG677" s="154" t="b">
        <f>Scenario!AG983=OrigScenario!AG677</f>
        <v>0</v>
      </c>
      <c r="AH677" s="154" t="b">
        <f>Scenario!AH983=OrigScenario!AH677</f>
        <v>0</v>
      </c>
      <c r="AI677" s="154" t="b">
        <f>Scenario!AI983=OrigScenario!AI677</f>
        <v>0</v>
      </c>
      <c r="AJ677" s="154" t="b">
        <f>Scenario!AJ983=OrigScenario!AJ677</f>
        <v>0</v>
      </c>
      <c r="AK677" s="154" t="b">
        <f>Scenario!AK983=OrigScenario!AK677</f>
        <v>0</v>
      </c>
      <c r="AL677" s="154" t="b">
        <f>Scenario!AL983=OrigScenario!AL677</f>
        <v>0</v>
      </c>
      <c r="AM677" s="154" t="b">
        <f>Scenario!AM983=OrigScenario!AM677</f>
        <v>0</v>
      </c>
      <c r="AN677" s="154" t="b">
        <f>Scenario!AN983=OrigScenario!AN677</f>
        <v>0</v>
      </c>
      <c r="AO677" s="154" t="b">
        <f>Scenario!AO983=OrigScenario!AO677</f>
        <v>0</v>
      </c>
      <c r="AP677" s="154" t="b">
        <f>Scenario!AP983=OrigScenario!AP677</f>
        <v>0</v>
      </c>
      <c r="AQ677" s="154" t="b">
        <f>Scenario!AQ983=OrigScenario!AQ677</f>
        <v>0</v>
      </c>
      <c r="AR677" s="154" t="b">
        <f>Scenario!AR983=OrigScenario!AR677</f>
        <v>0</v>
      </c>
      <c r="AS677" s="154" t="b">
        <f>Scenario!AS983=OrigScenario!AS677</f>
        <v>0</v>
      </c>
      <c r="AT677" s="154" t="b">
        <f>Scenario!AT983=OrigScenario!AT677</f>
        <v>0</v>
      </c>
      <c r="AU677" s="154" t="b">
        <f>Scenario!AU983=OrigScenario!AU677</f>
        <v>0</v>
      </c>
      <c r="AV677" s="155" t="b">
        <f>Scenario!AV983=OrigScenario!AV677</f>
        <v>0</v>
      </c>
    </row>
    <row r="678" spans="2:48" x14ac:dyDescent="0.2">
      <c r="B678" s="2" t="b">
        <f>Scenario!B984=OrigScenario!B678</f>
        <v>1</v>
      </c>
      <c r="C678" s="154" t="b">
        <f>Scenario!C984=OrigScenario!C678</f>
        <v>1</v>
      </c>
      <c r="D678" s="154" t="b">
        <f>Scenario!D984=OrigScenario!D678</f>
        <v>1</v>
      </c>
      <c r="E678" s="154" t="b">
        <f>Scenario!E984=OrigScenario!E678</f>
        <v>1</v>
      </c>
      <c r="F678" s="154" t="b">
        <f>Scenario!F984=OrigScenario!F678</f>
        <v>1</v>
      </c>
      <c r="G678" s="154" t="b">
        <f>Scenario!G984=OrigScenario!G678</f>
        <v>1</v>
      </c>
      <c r="H678" s="154" t="b">
        <f>Scenario!H984=OrigScenario!H678</f>
        <v>1</v>
      </c>
      <c r="I678" s="154" t="b">
        <f>Scenario!I984=OrigScenario!I678</f>
        <v>1</v>
      </c>
      <c r="J678" s="154" t="b">
        <f>Scenario!J984=OrigScenario!J678</f>
        <v>1</v>
      </c>
      <c r="K678" s="154" t="b">
        <f>Scenario!K984=OrigScenario!K678</f>
        <v>1</v>
      </c>
      <c r="L678" s="154" t="b">
        <f>Scenario!L984=OrigScenario!L678</f>
        <v>1</v>
      </c>
      <c r="M678" s="154" t="b">
        <f>Scenario!M984=OrigScenario!M678</f>
        <v>1</v>
      </c>
      <c r="N678" s="154" t="b">
        <f>Scenario!N984=OrigScenario!N678</f>
        <v>1</v>
      </c>
      <c r="O678" s="154" t="b">
        <f>Scenario!O984=OrigScenario!O678</f>
        <v>1</v>
      </c>
      <c r="P678" s="154" t="b">
        <f>Scenario!P984=OrigScenario!P678</f>
        <v>1</v>
      </c>
      <c r="Q678" s="154" t="b">
        <f>Scenario!Q984=OrigScenario!Q678</f>
        <v>1</v>
      </c>
      <c r="R678" s="154" t="b">
        <f>Scenario!R984=OrigScenario!R678</f>
        <v>1</v>
      </c>
      <c r="S678" s="154" t="b">
        <f>Scenario!S984=OrigScenario!S678</f>
        <v>1</v>
      </c>
      <c r="T678" s="154" t="b">
        <f>Scenario!T984=OrigScenario!T678</f>
        <v>1</v>
      </c>
      <c r="U678" s="154" t="b">
        <f>Scenario!U984=OrigScenario!U678</f>
        <v>1</v>
      </c>
      <c r="V678" s="154" t="b">
        <f>Scenario!V984=OrigScenario!V678</f>
        <v>1</v>
      </c>
      <c r="W678" s="154" t="b">
        <f>Scenario!W984=OrigScenario!W678</f>
        <v>1</v>
      </c>
      <c r="X678" s="154" t="b">
        <f>Scenario!X984=OrigScenario!X678</f>
        <v>1</v>
      </c>
      <c r="Y678" s="154" t="b">
        <f>Scenario!Y984=OrigScenario!Y678</f>
        <v>1</v>
      </c>
      <c r="Z678" s="154" t="b">
        <f>Scenario!Z984=OrigScenario!Z678</f>
        <v>1</v>
      </c>
      <c r="AA678" s="154" t="b">
        <f>Scenario!AA984=OrigScenario!AA678</f>
        <v>1</v>
      </c>
      <c r="AB678" s="154" t="b">
        <f>Scenario!AB984=OrigScenario!AB678</f>
        <v>1</v>
      </c>
      <c r="AC678" s="154" t="b">
        <f>Scenario!AC984=OrigScenario!AC678</f>
        <v>1</v>
      </c>
      <c r="AD678" s="154" t="b">
        <f>Scenario!AD984=OrigScenario!AD678</f>
        <v>1</v>
      </c>
      <c r="AE678" s="154" t="b">
        <f>Scenario!AE984=OrigScenario!AE678</f>
        <v>1</v>
      </c>
      <c r="AF678" s="154" t="b">
        <f>Scenario!AF984=OrigScenario!AF678</f>
        <v>1</v>
      </c>
      <c r="AG678" s="154" t="b">
        <f>Scenario!AG984=OrigScenario!AG678</f>
        <v>1</v>
      </c>
      <c r="AH678" s="154" t="b">
        <f>Scenario!AH984=OrigScenario!AH678</f>
        <v>1</v>
      </c>
      <c r="AI678" s="154" t="b">
        <f>Scenario!AI984=OrigScenario!AI678</f>
        <v>1</v>
      </c>
      <c r="AJ678" s="154" t="b">
        <f>Scenario!AJ984=OrigScenario!AJ678</f>
        <v>1</v>
      </c>
      <c r="AK678" s="154" t="b">
        <f>Scenario!AK984=OrigScenario!AK678</f>
        <v>1</v>
      </c>
      <c r="AL678" s="154" t="b">
        <f>Scenario!AL984=OrigScenario!AL678</f>
        <v>1</v>
      </c>
      <c r="AM678" s="154" t="b">
        <f>Scenario!AM984=OrigScenario!AM678</f>
        <v>1</v>
      </c>
      <c r="AN678" s="154" t="b">
        <f>Scenario!AN984=OrigScenario!AN678</f>
        <v>1</v>
      </c>
      <c r="AO678" s="154" t="b">
        <f>Scenario!AO984=OrigScenario!AO678</f>
        <v>1</v>
      </c>
      <c r="AP678" s="154" t="b">
        <f>Scenario!AP984=OrigScenario!AP678</f>
        <v>1</v>
      </c>
      <c r="AQ678" s="154" t="b">
        <f>Scenario!AQ984=OrigScenario!AQ678</f>
        <v>1</v>
      </c>
      <c r="AR678" s="154" t="b">
        <f>Scenario!AR984=OrigScenario!AR678</f>
        <v>1</v>
      </c>
      <c r="AS678" s="154" t="b">
        <f>Scenario!AS984=OrigScenario!AS678</f>
        <v>1</v>
      </c>
      <c r="AT678" s="154" t="b">
        <f>Scenario!AT984=OrigScenario!AT678</f>
        <v>1</v>
      </c>
      <c r="AU678" s="154" t="b">
        <f>Scenario!AU984=OrigScenario!AU678</f>
        <v>1</v>
      </c>
      <c r="AV678" s="155" t="b">
        <f>Scenario!AV984=OrigScenario!AV678</f>
        <v>1</v>
      </c>
    </row>
    <row r="679" spans="2:48" x14ac:dyDescent="0.2">
      <c r="B679" s="2" t="b">
        <f>Scenario!B985=OrigScenario!B679</f>
        <v>1</v>
      </c>
      <c r="C679" s="154" t="b">
        <f>Scenario!C985=OrigScenario!C679</f>
        <v>1</v>
      </c>
      <c r="D679" s="154" t="b">
        <f>Scenario!D985=OrigScenario!D679</f>
        <v>1</v>
      </c>
      <c r="E679" s="154" t="b">
        <f>Scenario!E985=OrigScenario!E679</f>
        <v>1</v>
      </c>
      <c r="F679" s="154" t="b">
        <f>Scenario!F985=OrigScenario!F679</f>
        <v>1</v>
      </c>
      <c r="G679" s="154" t="b">
        <f>Scenario!G985=OrigScenario!G679</f>
        <v>1</v>
      </c>
      <c r="H679" s="154" t="b">
        <f>Scenario!H985=OrigScenario!H679</f>
        <v>1</v>
      </c>
      <c r="I679" s="154" t="b">
        <f>Scenario!I985=OrigScenario!I679</f>
        <v>1</v>
      </c>
      <c r="J679" s="154" t="b">
        <f>Scenario!J985=OrigScenario!J679</f>
        <v>1</v>
      </c>
      <c r="K679" s="154" t="b">
        <f>Scenario!K985=OrigScenario!K679</f>
        <v>1</v>
      </c>
      <c r="L679" s="154" t="b">
        <f>Scenario!L985=OrigScenario!L679</f>
        <v>1</v>
      </c>
      <c r="M679" s="154" t="b">
        <f>Scenario!M985=OrigScenario!M679</f>
        <v>1</v>
      </c>
      <c r="N679" s="154" t="b">
        <f>Scenario!N985=OrigScenario!N679</f>
        <v>1</v>
      </c>
      <c r="O679" s="154" t="b">
        <f>Scenario!O985=OrigScenario!O679</f>
        <v>1</v>
      </c>
      <c r="P679" s="154" t="b">
        <f>Scenario!P985=OrigScenario!P679</f>
        <v>1</v>
      </c>
      <c r="Q679" s="154" t="b">
        <f>Scenario!Q985=OrigScenario!Q679</f>
        <v>1</v>
      </c>
      <c r="R679" s="154" t="b">
        <f>Scenario!R985=OrigScenario!R679</f>
        <v>1</v>
      </c>
      <c r="S679" s="154" t="b">
        <f>Scenario!S985=OrigScenario!S679</f>
        <v>1</v>
      </c>
      <c r="T679" s="154" t="b">
        <f>Scenario!T985=OrigScenario!T679</f>
        <v>1</v>
      </c>
      <c r="U679" s="154" t="b">
        <f>Scenario!U985=OrigScenario!U679</f>
        <v>1</v>
      </c>
      <c r="V679" s="154" t="b">
        <f>Scenario!V985=OrigScenario!V679</f>
        <v>1</v>
      </c>
      <c r="W679" s="154" t="b">
        <f>Scenario!W985=OrigScenario!W679</f>
        <v>1</v>
      </c>
      <c r="X679" s="154" t="b">
        <f>Scenario!X985=OrigScenario!X679</f>
        <v>1</v>
      </c>
      <c r="Y679" s="154" t="b">
        <f>Scenario!Y985=OrigScenario!Y679</f>
        <v>1</v>
      </c>
      <c r="Z679" s="154" t="b">
        <f>Scenario!Z985=OrigScenario!Z679</f>
        <v>1</v>
      </c>
      <c r="AA679" s="154" t="b">
        <f>Scenario!AA985=OrigScenario!AA679</f>
        <v>1</v>
      </c>
      <c r="AB679" s="154" t="b">
        <f>Scenario!AB985=OrigScenario!AB679</f>
        <v>1</v>
      </c>
      <c r="AC679" s="154" t="b">
        <f>Scenario!AC985=OrigScenario!AC679</f>
        <v>1</v>
      </c>
      <c r="AD679" s="154" t="b">
        <f>Scenario!AD985=OrigScenario!AD679</f>
        <v>1</v>
      </c>
      <c r="AE679" s="154" t="b">
        <f>Scenario!AE985=OrigScenario!AE679</f>
        <v>1</v>
      </c>
      <c r="AF679" s="154" t="b">
        <f>Scenario!AF985=OrigScenario!AF679</f>
        <v>1</v>
      </c>
      <c r="AG679" s="154" t="b">
        <f>Scenario!AG985=OrigScenario!AG679</f>
        <v>1</v>
      </c>
      <c r="AH679" s="154" t="b">
        <f>Scenario!AH985=OrigScenario!AH679</f>
        <v>1</v>
      </c>
      <c r="AI679" s="154" t="b">
        <f>Scenario!AI985=OrigScenario!AI679</f>
        <v>1</v>
      </c>
      <c r="AJ679" s="154" t="b">
        <f>Scenario!AJ985=OrigScenario!AJ679</f>
        <v>1</v>
      </c>
      <c r="AK679" s="154" t="b">
        <f>Scenario!AK985=OrigScenario!AK679</f>
        <v>1</v>
      </c>
      <c r="AL679" s="154" t="b">
        <f>Scenario!AL985=OrigScenario!AL679</f>
        <v>1</v>
      </c>
      <c r="AM679" s="154" t="b">
        <f>Scenario!AM985=OrigScenario!AM679</f>
        <v>1</v>
      </c>
      <c r="AN679" s="154" t="b">
        <f>Scenario!AN985=OrigScenario!AN679</f>
        <v>1</v>
      </c>
      <c r="AO679" s="154" t="b">
        <f>Scenario!AO985=OrigScenario!AO679</f>
        <v>1</v>
      </c>
      <c r="AP679" s="154" t="b">
        <f>Scenario!AP985=OrigScenario!AP679</f>
        <v>1</v>
      </c>
      <c r="AQ679" s="154" t="b">
        <f>Scenario!AQ985=OrigScenario!AQ679</f>
        <v>1</v>
      </c>
      <c r="AR679" s="154" t="b">
        <f>Scenario!AR985=OrigScenario!AR679</f>
        <v>1</v>
      </c>
      <c r="AS679" s="154" t="b">
        <f>Scenario!AS985=OrigScenario!AS679</f>
        <v>1</v>
      </c>
      <c r="AT679" s="154" t="b">
        <f>Scenario!AT985=OrigScenario!AT679</f>
        <v>1</v>
      </c>
      <c r="AU679" s="154" t="b">
        <f>Scenario!AU985=OrigScenario!AU679</f>
        <v>1</v>
      </c>
      <c r="AV679" s="155" t="b">
        <f>Scenario!AV985=OrigScenario!AV679</f>
        <v>1</v>
      </c>
    </row>
    <row r="680" spans="2:48" x14ac:dyDescent="0.2">
      <c r="B680" s="2" t="b">
        <f>Scenario!B986=OrigScenario!B680</f>
        <v>1</v>
      </c>
      <c r="C680" s="154" t="b">
        <f>Scenario!C986=OrigScenario!C680</f>
        <v>1</v>
      </c>
      <c r="D680" s="154" t="b">
        <f>Scenario!D986=OrigScenario!D680</f>
        <v>1</v>
      </c>
      <c r="E680" s="154" t="b">
        <f>Scenario!E986=OrigScenario!E680</f>
        <v>1</v>
      </c>
      <c r="F680" s="154" t="b">
        <f>Scenario!F986=OrigScenario!F680</f>
        <v>1</v>
      </c>
      <c r="G680" s="154" t="b">
        <f>Scenario!G986=OrigScenario!G680</f>
        <v>1</v>
      </c>
      <c r="H680" s="154" t="b">
        <f>Scenario!H986=OrigScenario!H680</f>
        <v>1</v>
      </c>
      <c r="I680" s="154" t="b">
        <f>Scenario!I986=OrigScenario!I680</f>
        <v>1</v>
      </c>
      <c r="J680" s="154" t="b">
        <f>Scenario!J986=OrigScenario!J680</f>
        <v>1</v>
      </c>
      <c r="K680" s="154" t="b">
        <f>Scenario!K986=OrigScenario!K680</f>
        <v>1</v>
      </c>
      <c r="L680" s="154" t="b">
        <f>Scenario!L986=OrigScenario!L680</f>
        <v>1</v>
      </c>
      <c r="M680" s="154" t="b">
        <f>Scenario!M986=OrigScenario!M680</f>
        <v>1</v>
      </c>
      <c r="N680" s="154" t="b">
        <f>Scenario!N986=OrigScenario!N680</f>
        <v>1</v>
      </c>
      <c r="O680" s="154" t="b">
        <f>Scenario!O986=OrigScenario!O680</f>
        <v>1</v>
      </c>
      <c r="P680" s="154" t="b">
        <f>Scenario!P986=OrigScenario!P680</f>
        <v>1</v>
      </c>
      <c r="Q680" s="154" t="b">
        <f>Scenario!Q986=OrigScenario!Q680</f>
        <v>1</v>
      </c>
      <c r="R680" s="154" t="b">
        <f>Scenario!R986=OrigScenario!R680</f>
        <v>1</v>
      </c>
      <c r="S680" s="154" t="b">
        <f>Scenario!S986=OrigScenario!S680</f>
        <v>1</v>
      </c>
      <c r="T680" s="154" t="b">
        <f>Scenario!T986=OrigScenario!T680</f>
        <v>1</v>
      </c>
      <c r="U680" s="154" t="b">
        <f>Scenario!U986=OrigScenario!U680</f>
        <v>1</v>
      </c>
      <c r="V680" s="154" t="b">
        <f>Scenario!V986=OrigScenario!V680</f>
        <v>1</v>
      </c>
      <c r="W680" s="154" t="b">
        <f>Scenario!W986=OrigScenario!W680</f>
        <v>1</v>
      </c>
      <c r="X680" s="154" t="b">
        <f>Scenario!X986=OrigScenario!X680</f>
        <v>1</v>
      </c>
      <c r="Y680" s="154" t="b">
        <f>Scenario!Y986=OrigScenario!Y680</f>
        <v>1</v>
      </c>
      <c r="Z680" s="154" t="b">
        <f>Scenario!Z986=OrigScenario!Z680</f>
        <v>1</v>
      </c>
      <c r="AA680" s="154" t="b">
        <f>Scenario!AA986=OrigScenario!AA680</f>
        <v>1</v>
      </c>
      <c r="AB680" s="154" t="b">
        <f>Scenario!AB986=OrigScenario!AB680</f>
        <v>1</v>
      </c>
      <c r="AC680" s="154" t="b">
        <f>Scenario!AC986=OrigScenario!AC680</f>
        <v>1</v>
      </c>
      <c r="AD680" s="154" t="b">
        <f>Scenario!AD986=OrigScenario!AD680</f>
        <v>1</v>
      </c>
      <c r="AE680" s="154" t="b">
        <f>Scenario!AE986=OrigScenario!AE680</f>
        <v>1</v>
      </c>
      <c r="AF680" s="154" t="b">
        <f>Scenario!AF986=OrigScenario!AF680</f>
        <v>1</v>
      </c>
      <c r="AG680" s="154" t="b">
        <f>Scenario!AG986=OrigScenario!AG680</f>
        <v>1</v>
      </c>
      <c r="AH680" s="154" t="b">
        <f>Scenario!AH986=OrigScenario!AH680</f>
        <v>1</v>
      </c>
      <c r="AI680" s="154" t="b">
        <f>Scenario!AI986=OrigScenario!AI680</f>
        <v>1</v>
      </c>
      <c r="AJ680" s="154" t="b">
        <f>Scenario!AJ986=OrigScenario!AJ680</f>
        <v>1</v>
      </c>
      <c r="AK680" s="154" t="b">
        <f>Scenario!AK986=OrigScenario!AK680</f>
        <v>1</v>
      </c>
      <c r="AL680" s="154" t="b">
        <f>Scenario!AL986=OrigScenario!AL680</f>
        <v>1</v>
      </c>
      <c r="AM680" s="154" t="b">
        <f>Scenario!AM986=OrigScenario!AM680</f>
        <v>1</v>
      </c>
      <c r="AN680" s="154" t="b">
        <f>Scenario!AN986=OrigScenario!AN680</f>
        <v>1</v>
      </c>
      <c r="AO680" s="154" t="b">
        <f>Scenario!AO986=OrigScenario!AO680</f>
        <v>1</v>
      </c>
      <c r="AP680" s="154" t="b">
        <f>Scenario!AP986=OrigScenario!AP680</f>
        <v>1</v>
      </c>
      <c r="AQ680" s="154" t="b">
        <f>Scenario!AQ986=OrigScenario!AQ680</f>
        <v>1</v>
      </c>
      <c r="AR680" s="154" t="b">
        <f>Scenario!AR986=OrigScenario!AR680</f>
        <v>1</v>
      </c>
      <c r="AS680" s="154" t="b">
        <f>Scenario!AS986=OrigScenario!AS680</f>
        <v>1</v>
      </c>
      <c r="AT680" s="154" t="b">
        <f>Scenario!AT986=OrigScenario!AT680</f>
        <v>1</v>
      </c>
      <c r="AU680" s="154" t="b">
        <f>Scenario!AU986=OrigScenario!AU680</f>
        <v>1</v>
      </c>
      <c r="AV680" s="155" t="b">
        <f>Scenario!AV986=OrigScenario!AV680</f>
        <v>1</v>
      </c>
    </row>
    <row r="681" spans="2:48" x14ac:dyDescent="0.2">
      <c r="B681" s="2" t="b">
        <f>Scenario!B987=OrigScenario!B681</f>
        <v>1</v>
      </c>
      <c r="C681" s="162" t="b">
        <f>Scenario!C987=OrigScenario!C681</f>
        <v>0</v>
      </c>
      <c r="D681" s="154" t="b">
        <f>Scenario!D987=OrigScenario!D681</f>
        <v>0</v>
      </c>
      <c r="E681" s="154" t="b">
        <f>Scenario!E987=OrigScenario!E681</f>
        <v>0</v>
      </c>
      <c r="F681" s="154" t="b">
        <f>Scenario!F987=OrigScenario!F681</f>
        <v>0</v>
      </c>
      <c r="G681" s="154" t="b">
        <f>Scenario!G987=OrigScenario!G681</f>
        <v>0</v>
      </c>
      <c r="H681" s="154" t="b">
        <f>Scenario!H987=OrigScenario!H681</f>
        <v>0</v>
      </c>
      <c r="I681" s="154" t="b">
        <f>Scenario!I987=OrigScenario!I681</f>
        <v>0</v>
      </c>
      <c r="J681" s="154" t="b">
        <f>Scenario!J987=OrigScenario!J681</f>
        <v>0</v>
      </c>
      <c r="K681" s="154" t="b">
        <f>Scenario!K987=OrigScenario!K681</f>
        <v>0</v>
      </c>
      <c r="L681" s="154" t="b">
        <f>Scenario!L987=OrigScenario!L681</f>
        <v>0</v>
      </c>
      <c r="M681" s="154" t="b">
        <f>Scenario!M987=OrigScenario!M681</f>
        <v>0</v>
      </c>
      <c r="N681" s="154" t="b">
        <f>Scenario!N987=OrigScenario!N681</f>
        <v>0</v>
      </c>
      <c r="O681" s="154" t="b">
        <f>Scenario!O987=OrigScenario!O681</f>
        <v>0</v>
      </c>
      <c r="P681" s="154" t="b">
        <f>Scenario!P987=OrigScenario!P681</f>
        <v>0</v>
      </c>
      <c r="Q681" s="154" t="b">
        <f>Scenario!Q987=OrigScenario!Q681</f>
        <v>0</v>
      </c>
      <c r="R681" s="154" t="b">
        <f>Scenario!R987=OrigScenario!R681</f>
        <v>0</v>
      </c>
      <c r="S681" s="154" t="b">
        <f>Scenario!S987=OrigScenario!S681</f>
        <v>0</v>
      </c>
      <c r="T681" s="154" t="b">
        <f>Scenario!T987=OrigScenario!T681</f>
        <v>0</v>
      </c>
      <c r="U681" s="154" t="b">
        <f>Scenario!U987=OrigScenario!U681</f>
        <v>0</v>
      </c>
      <c r="V681" s="154" t="b">
        <f>Scenario!V987=OrigScenario!V681</f>
        <v>0</v>
      </c>
      <c r="W681" s="154" t="b">
        <f>Scenario!W987=OrigScenario!W681</f>
        <v>0</v>
      </c>
      <c r="X681" s="154" t="b">
        <f>Scenario!X987=OrigScenario!X681</f>
        <v>0</v>
      </c>
      <c r="Y681" s="154" t="b">
        <f>Scenario!Y987=OrigScenario!Y681</f>
        <v>0</v>
      </c>
      <c r="Z681" s="154" t="b">
        <f>Scenario!Z987=OrigScenario!Z681</f>
        <v>0</v>
      </c>
      <c r="AA681" s="154" t="b">
        <f>Scenario!AA987=OrigScenario!AA681</f>
        <v>0</v>
      </c>
      <c r="AB681" s="154" t="b">
        <f>Scenario!AB987=OrigScenario!AB681</f>
        <v>0</v>
      </c>
      <c r="AC681" s="154" t="b">
        <f>Scenario!AC987=OrigScenario!AC681</f>
        <v>0</v>
      </c>
      <c r="AD681" s="154" t="b">
        <f>Scenario!AD987=OrigScenario!AD681</f>
        <v>0</v>
      </c>
      <c r="AE681" s="154" t="b">
        <f>Scenario!AE987=OrigScenario!AE681</f>
        <v>0</v>
      </c>
      <c r="AF681" s="154" t="b">
        <f>Scenario!AF987=OrigScenario!AF681</f>
        <v>0</v>
      </c>
      <c r="AG681" s="154" t="b">
        <f>Scenario!AG987=OrigScenario!AG681</f>
        <v>0</v>
      </c>
      <c r="AH681" s="154" t="b">
        <f>Scenario!AH987=OrigScenario!AH681</f>
        <v>0</v>
      </c>
      <c r="AI681" s="154" t="b">
        <f>Scenario!AI987=OrigScenario!AI681</f>
        <v>0</v>
      </c>
      <c r="AJ681" s="154" t="b">
        <f>Scenario!AJ987=OrigScenario!AJ681</f>
        <v>0</v>
      </c>
      <c r="AK681" s="154" t="b">
        <f>Scenario!AK987=OrigScenario!AK681</f>
        <v>0</v>
      </c>
      <c r="AL681" s="154" t="b">
        <f>Scenario!AL987=OrigScenario!AL681</f>
        <v>0</v>
      </c>
      <c r="AM681" s="154" t="b">
        <f>Scenario!AM987=OrigScenario!AM681</f>
        <v>0</v>
      </c>
      <c r="AN681" s="154" t="b">
        <f>Scenario!AN987=OrigScenario!AN681</f>
        <v>0</v>
      </c>
      <c r="AO681" s="154" t="b">
        <f>Scenario!AO987=OrigScenario!AO681</f>
        <v>0</v>
      </c>
      <c r="AP681" s="154" t="b">
        <f>Scenario!AP987=OrigScenario!AP681</f>
        <v>0</v>
      </c>
      <c r="AQ681" s="154" t="b">
        <f>Scenario!AQ987=OrigScenario!AQ681</f>
        <v>0</v>
      </c>
      <c r="AR681" s="154" t="b">
        <f>Scenario!AR987=OrigScenario!AR681</f>
        <v>0</v>
      </c>
      <c r="AS681" s="154" t="b">
        <f>Scenario!AS987=OrigScenario!AS681</f>
        <v>0</v>
      </c>
      <c r="AT681" s="154" t="b">
        <f>Scenario!AT987=OrigScenario!AT681</f>
        <v>0</v>
      </c>
      <c r="AU681" s="154" t="b">
        <f>Scenario!AU987=OrigScenario!AU681</f>
        <v>0</v>
      </c>
      <c r="AV681" s="155" t="b">
        <f>Scenario!AV987=OrigScenario!AV681</f>
        <v>0</v>
      </c>
    </row>
    <row r="682" spans="2:48" x14ac:dyDescent="0.2">
      <c r="B682" s="2" t="b">
        <f>Scenario!B988=OrigScenario!B682</f>
        <v>1</v>
      </c>
      <c r="C682" s="162" t="b">
        <f>Scenario!C988=OrigScenario!C682</f>
        <v>0</v>
      </c>
      <c r="D682" s="154" t="b">
        <f>Scenario!D988=OrigScenario!D682</f>
        <v>0</v>
      </c>
      <c r="E682" s="154" t="b">
        <f>Scenario!E988=OrigScenario!E682</f>
        <v>0</v>
      </c>
      <c r="F682" s="154" t="b">
        <f>Scenario!F988=OrigScenario!F682</f>
        <v>0</v>
      </c>
      <c r="G682" s="154" t="b">
        <f>Scenario!G988=OrigScenario!G682</f>
        <v>0</v>
      </c>
      <c r="H682" s="154" t="b">
        <f>Scenario!H988=OrigScenario!H682</f>
        <v>0</v>
      </c>
      <c r="I682" s="154" t="b">
        <f>Scenario!I988=OrigScenario!I682</f>
        <v>0</v>
      </c>
      <c r="J682" s="154" t="b">
        <f>Scenario!J988=OrigScenario!J682</f>
        <v>0</v>
      </c>
      <c r="K682" s="154" t="b">
        <f>Scenario!K988=OrigScenario!K682</f>
        <v>0</v>
      </c>
      <c r="L682" s="154" t="b">
        <f>Scenario!L988=OrigScenario!L682</f>
        <v>0</v>
      </c>
      <c r="M682" s="154" t="b">
        <f>Scenario!M988=OrigScenario!M682</f>
        <v>0</v>
      </c>
      <c r="N682" s="154" t="b">
        <f>Scenario!N988=OrigScenario!N682</f>
        <v>0</v>
      </c>
      <c r="O682" s="154" t="b">
        <f>Scenario!O988=OrigScenario!O682</f>
        <v>0</v>
      </c>
      <c r="P682" s="154" t="b">
        <f>Scenario!P988=OrigScenario!P682</f>
        <v>0</v>
      </c>
      <c r="Q682" s="154" t="b">
        <f>Scenario!Q988=OrigScenario!Q682</f>
        <v>0</v>
      </c>
      <c r="R682" s="154" t="b">
        <f>Scenario!R988=OrigScenario!R682</f>
        <v>0</v>
      </c>
      <c r="S682" s="154" t="b">
        <f>Scenario!S988=OrigScenario!S682</f>
        <v>0</v>
      </c>
      <c r="T682" s="154" t="b">
        <f>Scenario!T988=OrigScenario!T682</f>
        <v>0</v>
      </c>
      <c r="U682" s="154" t="b">
        <f>Scenario!U988=OrigScenario!U682</f>
        <v>0</v>
      </c>
      <c r="V682" s="154" t="b">
        <f>Scenario!V988=OrigScenario!V682</f>
        <v>0</v>
      </c>
      <c r="W682" s="154" t="b">
        <f>Scenario!W988=OrigScenario!W682</f>
        <v>0</v>
      </c>
      <c r="X682" s="154" t="b">
        <f>Scenario!X988=OrigScenario!X682</f>
        <v>0</v>
      </c>
      <c r="Y682" s="154" t="b">
        <f>Scenario!Y988=OrigScenario!Y682</f>
        <v>0</v>
      </c>
      <c r="Z682" s="154" t="b">
        <f>Scenario!Z988=OrigScenario!Z682</f>
        <v>0</v>
      </c>
      <c r="AA682" s="154" t="b">
        <f>Scenario!AA988=OrigScenario!AA682</f>
        <v>0</v>
      </c>
      <c r="AB682" s="154" t="b">
        <f>Scenario!AB988=OrigScenario!AB682</f>
        <v>0</v>
      </c>
      <c r="AC682" s="154" t="b">
        <f>Scenario!AC988=OrigScenario!AC682</f>
        <v>0</v>
      </c>
      <c r="AD682" s="154" t="b">
        <f>Scenario!AD988=OrigScenario!AD682</f>
        <v>0</v>
      </c>
      <c r="AE682" s="154" t="b">
        <f>Scenario!AE988=OrigScenario!AE682</f>
        <v>0</v>
      </c>
      <c r="AF682" s="154" t="b">
        <f>Scenario!AF988=OrigScenario!AF682</f>
        <v>0</v>
      </c>
      <c r="AG682" s="154" t="b">
        <f>Scenario!AG988=OrigScenario!AG682</f>
        <v>0</v>
      </c>
      <c r="AH682" s="154" t="b">
        <f>Scenario!AH988=OrigScenario!AH682</f>
        <v>0</v>
      </c>
      <c r="AI682" s="154" t="b">
        <f>Scenario!AI988=OrigScenario!AI682</f>
        <v>0</v>
      </c>
      <c r="AJ682" s="154" t="b">
        <f>Scenario!AJ988=OrigScenario!AJ682</f>
        <v>0</v>
      </c>
      <c r="AK682" s="154" t="b">
        <f>Scenario!AK988=OrigScenario!AK682</f>
        <v>0</v>
      </c>
      <c r="AL682" s="154" t="b">
        <f>Scenario!AL988=OrigScenario!AL682</f>
        <v>0</v>
      </c>
      <c r="AM682" s="154" t="b">
        <f>Scenario!AM988=OrigScenario!AM682</f>
        <v>0</v>
      </c>
      <c r="AN682" s="154" t="b">
        <f>Scenario!AN988=OrigScenario!AN682</f>
        <v>0</v>
      </c>
      <c r="AO682" s="154" t="b">
        <f>Scenario!AO988=OrigScenario!AO682</f>
        <v>0</v>
      </c>
      <c r="AP682" s="154" t="b">
        <f>Scenario!AP988=OrigScenario!AP682</f>
        <v>0</v>
      </c>
      <c r="AQ682" s="154" t="b">
        <f>Scenario!AQ988=OrigScenario!AQ682</f>
        <v>0</v>
      </c>
      <c r="AR682" s="154" t="b">
        <f>Scenario!AR988=OrigScenario!AR682</f>
        <v>0</v>
      </c>
      <c r="AS682" s="154" t="b">
        <f>Scenario!AS988=OrigScenario!AS682</f>
        <v>0</v>
      </c>
      <c r="AT682" s="154" t="b">
        <f>Scenario!AT988=OrigScenario!AT682</f>
        <v>0</v>
      </c>
      <c r="AU682" s="154" t="b">
        <f>Scenario!AU988=OrigScenario!AU682</f>
        <v>0</v>
      </c>
      <c r="AV682" s="154" t="b">
        <f>Scenario!AV988=OrigScenario!AV682</f>
        <v>0</v>
      </c>
    </row>
    <row r="683" spans="2:48" x14ac:dyDescent="0.2">
      <c r="B683" s="2" t="b">
        <f>Scenario!B989=OrigScenario!B683</f>
        <v>1</v>
      </c>
      <c r="C683" s="154" t="b">
        <f>Scenario!C989=OrigScenario!C683</f>
        <v>1</v>
      </c>
      <c r="D683" s="154" t="b">
        <f>Scenario!D989=OrigScenario!D683</f>
        <v>1</v>
      </c>
      <c r="E683" s="154" t="b">
        <f>Scenario!E989=OrigScenario!E683</f>
        <v>1</v>
      </c>
      <c r="F683" s="154" t="b">
        <f>Scenario!F989=OrigScenario!F683</f>
        <v>1</v>
      </c>
      <c r="G683" s="154" t="b">
        <f>Scenario!G989=OrigScenario!G683</f>
        <v>1</v>
      </c>
      <c r="H683" s="154" t="b">
        <f>Scenario!H989=OrigScenario!H683</f>
        <v>1</v>
      </c>
      <c r="I683" s="154" t="b">
        <f>Scenario!I989=OrigScenario!I683</f>
        <v>1</v>
      </c>
      <c r="J683" s="154" t="b">
        <f>Scenario!J989=OrigScenario!J683</f>
        <v>1</v>
      </c>
      <c r="K683" s="154" t="b">
        <f>Scenario!K989=OrigScenario!K683</f>
        <v>1</v>
      </c>
      <c r="L683" s="154" t="b">
        <f>Scenario!L989=OrigScenario!L683</f>
        <v>1</v>
      </c>
      <c r="M683" s="154" t="b">
        <f>Scenario!M989=OrigScenario!M683</f>
        <v>1</v>
      </c>
      <c r="N683" s="154" t="b">
        <f>Scenario!N989=OrigScenario!N683</f>
        <v>1</v>
      </c>
      <c r="O683" s="154" t="b">
        <f>Scenario!O989=OrigScenario!O683</f>
        <v>1</v>
      </c>
      <c r="P683" s="154" t="b">
        <f>Scenario!P989=OrigScenario!P683</f>
        <v>1</v>
      </c>
      <c r="Q683" s="154" t="b">
        <f>Scenario!Q989=OrigScenario!Q683</f>
        <v>1</v>
      </c>
      <c r="R683" s="154" t="b">
        <f>Scenario!R989=OrigScenario!R683</f>
        <v>1</v>
      </c>
      <c r="S683" s="154" t="b">
        <f>Scenario!S989=OrigScenario!S683</f>
        <v>1</v>
      </c>
      <c r="T683" s="154" t="b">
        <f>Scenario!T989=OrigScenario!T683</f>
        <v>1</v>
      </c>
      <c r="U683" s="154" t="b">
        <f>Scenario!U989=OrigScenario!U683</f>
        <v>1</v>
      </c>
      <c r="V683" s="154" t="b">
        <f>Scenario!V989=OrigScenario!V683</f>
        <v>1</v>
      </c>
      <c r="W683" s="154" t="b">
        <f>Scenario!W989=OrigScenario!W683</f>
        <v>1</v>
      </c>
      <c r="X683" s="154" t="b">
        <f>Scenario!X989=OrigScenario!X683</f>
        <v>1</v>
      </c>
      <c r="Y683" s="154" t="b">
        <f>Scenario!Y989=OrigScenario!Y683</f>
        <v>1</v>
      </c>
      <c r="Z683" s="154" t="b">
        <f>Scenario!Z989=OrigScenario!Z683</f>
        <v>1</v>
      </c>
      <c r="AA683" s="154" t="b">
        <f>Scenario!AA989=OrigScenario!AA683</f>
        <v>1</v>
      </c>
      <c r="AB683" s="154" t="b">
        <f>Scenario!AB989=OrigScenario!AB683</f>
        <v>1</v>
      </c>
      <c r="AC683" s="154" t="b">
        <f>Scenario!AC989=OrigScenario!AC683</f>
        <v>1</v>
      </c>
      <c r="AD683" s="154" t="b">
        <f>Scenario!AD989=OrigScenario!AD683</f>
        <v>1</v>
      </c>
      <c r="AE683" s="154" t="b">
        <f>Scenario!AE989=OrigScenario!AE683</f>
        <v>1</v>
      </c>
      <c r="AF683" s="154" t="b">
        <f>Scenario!AF989=OrigScenario!AF683</f>
        <v>1</v>
      </c>
      <c r="AG683" s="154" t="b">
        <f>Scenario!AG989=OrigScenario!AG683</f>
        <v>1</v>
      </c>
      <c r="AH683" s="154" t="b">
        <f>Scenario!AH989=OrigScenario!AH683</f>
        <v>1</v>
      </c>
      <c r="AI683" s="154" t="b">
        <f>Scenario!AI989=OrigScenario!AI683</f>
        <v>1</v>
      </c>
      <c r="AJ683" s="154" t="b">
        <f>Scenario!AJ989=OrigScenario!AJ683</f>
        <v>1</v>
      </c>
      <c r="AK683" s="154" t="b">
        <f>Scenario!AK989=OrigScenario!AK683</f>
        <v>1</v>
      </c>
      <c r="AL683" s="154" t="b">
        <f>Scenario!AL989=OrigScenario!AL683</f>
        <v>1</v>
      </c>
      <c r="AM683" s="154" t="b">
        <f>Scenario!AM989=OrigScenario!AM683</f>
        <v>1</v>
      </c>
      <c r="AN683" s="154" t="b">
        <f>Scenario!AN989=OrigScenario!AN683</f>
        <v>1</v>
      </c>
      <c r="AO683" s="154" t="b">
        <f>Scenario!AO989=OrigScenario!AO683</f>
        <v>1</v>
      </c>
      <c r="AP683" s="154" t="b">
        <f>Scenario!AP989=OrigScenario!AP683</f>
        <v>1</v>
      </c>
      <c r="AQ683" s="154" t="b">
        <f>Scenario!AQ989=OrigScenario!AQ683</f>
        <v>1</v>
      </c>
      <c r="AR683" s="154" t="b">
        <f>Scenario!AR989=OrigScenario!AR683</f>
        <v>1</v>
      </c>
      <c r="AS683" s="154" t="b">
        <f>Scenario!AS989=OrigScenario!AS683</f>
        <v>1</v>
      </c>
      <c r="AT683" s="154" t="b">
        <f>Scenario!AT989=OrigScenario!AT683</f>
        <v>1</v>
      </c>
      <c r="AU683" s="154" t="b">
        <f>Scenario!AU989=OrigScenario!AU683</f>
        <v>1</v>
      </c>
      <c r="AV683" s="155" t="b">
        <f>Scenario!AV989=OrigScenario!AV683</f>
        <v>1</v>
      </c>
    </row>
    <row r="684" spans="2:48" x14ac:dyDescent="0.2">
      <c r="B684" s="2" t="b">
        <f>Scenario!B990=OrigScenario!B684</f>
        <v>1</v>
      </c>
      <c r="C684" s="154" t="b">
        <f>Scenario!C990=OrigScenario!C684</f>
        <v>1</v>
      </c>
      <c r="D684" s="154" t="b">
        <f>Scenario!D990=OrigScenario!D684</f>
        <v>1</v>
      </c>
      <c r="E684" s="154" t="b">
        <f>Scenario!E990=OrigScenario!E684</f>
        <v>1</v>
      </c>
      <c r="F684" s="154" t="b">
        <f>Scenario!F990=OrigScenario!F684</f>
        <v>1</v>
      </c>
      <c r="G684" s="154" t="b">
        <f>Scenario!G990=OrigScenario!G684</f>
        <v>1</v>
      </c>
      <c r="H684" s="154" t="b">
        <f>Scenario!H990=OrigScenario!H684</f>
        <v>1</v>
      </c>
      <c r="I684" s="154" t="b">
        <f>Scenario!I990=OrigScenario!I684</f>
        <v>1</v>
      </c>
      <c r="J684" s="154" t="b">
        <f>Scenario!J990=OrigScenario!J684</f>
        <v>1</v>
      </c>
      <c r="K684" s="154" t="b">
        <f>Scenario!K990=OrigScenario!K684</f>
        <v>1</v>
      </c>
      <c r="L684" s="154" t="b">
        <f>Scenario!L990=OrigScenario!L684</f>
        <v>1</v>
      </c>
      <c r="M684" s="154" t="b">
        <f>Scenario!M990=OrigScenario!M684</f>
        <v>1</v>
      </c>
      <c r="N684" s="154" t="b">
        <f>Scenario!N990=OrigScenario!N684</f>
        <v>1</v>
      </c>
      <c r="O684" s="154" t="b">
        <f>Scenario!O990=OrigScenario!O684</f>
        <v>1</v>
      </c>
      <c r="P684" s="154" t="b">
        <f>Scenario!P990=OrigScenario!P684</f>
        <v>1</v>
      </c>
      <c r="Q684" s="154" t="b">
        <f>Scenario!Q990=OrigScenario!Q684</f>
        <v>1</v>
      </c>
      <c r="R684" s="154" t="b">
        <f>Scenario!R990=OrigScenario!R684</f>
        <v>1</v>
      </c>
      <c r="S684" s="154" t="b">
        <f>Scenario!S990=OrigScenario!S684</f>
        <v>1</v>
      </c>
      <c r="T684" s="154" t="b">
        <f>Scenario!T990=OrigScenario!T684</f>
        <v>1</v>
      </c>
      <c r="U684" s="154" t="b">
        <f>Scenario!U990=OrigScenario!U684</f>
        <v>1</v>
      </c>
      <c r="V684" s="154" t="b">
        <f>Scenario!V990=OrigScenario!V684</f>
        <v>1</v>
      </c>
      <c r="W684" s="154" t="b">
        <f>Scenario!W990=OrigScenario!W684</f>
        <v>1</v>
      </c>
      <c r="X684" s="154" t="b">
        <f>Scenario!X990=OrigScenario!X684</f>
        <v>1</v>
      </c>
      <c r="Y684" s="154" t="b">
        <f>Scenario!Y990=OrigScenario!Y684</f>
        <v>1</v>
      </c>
      <c r="Z684" s="154" t="b">
        <f>Scenario!Z990=OrigScenario!Z684</f>
        <v>1</v>
      </c>
      <c r="AA684" s="154" t="b">
        <f>Scenario!AA990=OrigScenario!AA684</f>
        <v>1</v>
      </c>
      <c r="AB684" s="154" t="b">
        <f>Scenario!AB990=OrigScenario!AB684</f>
        <v>1</v>
      </c>
      <c r="AC684" s="154" t="b">
        <f>Scenario!AC990=OrigScenario!AC684</f>
        <v>1</v>
      </c>
      <c r="AD684" s="154" t="b">
        <f>Scenario!AD990=OrigScenario!AD684</f>
        <v>1</v>
      </c>
      <c r="AE684" s="154" t="b">
        <f>Scenario!AE990=OrigScenario!AE684</f>
        <v>1</v>
      </c>
      <c r="AF684" s="154" t="b">
        <f>Scenario!AF990=OrigScenario!AF684</f>
        <v>1</v>
      </c>
      <c r="AG684" s="154" t="b">
        <f>Scenario!AG990=OrigScenario!AG684</f>
        <v>1</v>
      </c>
      <c r="AH684" s="154" t="b">
        <f>Scenario!AH990=OrigScenario!AH684</f>
        <v>1</v>
      </c>
      <c r="AI684" s="154" t="b">
        <f>Scenario!AI990=OrigScenario!AI684</f>
        <v>1</v>
      </c>
      <c r="AJ684" s="154" t="b">
        <f>Scenario!AJ990=OrigScenario!AJ684</f>
        <v>1</v>
      </c>
      <c r="AK684" s="154" t="b">
        <f>Scenario!AK990=OrigScenario!AK684</f>
        <v>1</v>
      </c>
      <c r="AL684" s="154" t="b">
        <f>Scenario!AL990=OrigScenario!AL684</f>
        <v>1</v>
      </c>
      <c r="AM684" s="154" t="b">
        <f>Scenario!AM990=OrigScenario!AM684</f>
        <v>1</v>
      </c>
      <c r="AN684" s="154" t="b">
        <f>Scenario!AN990=OrigScenario!AN684</f>
        <v>1</v>
      </c>
      <c r="AO684" s="154" t="b">
        <f>Scenario!AO990=OrigScenario!AO684</f>
        <v>1</v>
      </c>
      <c r="AP684" s="154" t="b">
        <f>Scenario!AP990=OrigScenario!AP684</f>
        <v>1</v>
      </c>
      <c r="AQ684" s="154" t="b">
        <f>Scenario!AQ990=OrigScenario!AQ684</f>
        <v>1</v>
      </c>
      <c r="AR684" s="154" t="b">
        <f>Scenario!AR990=OrigScenario!AR684</f>
        <v>1</v>
      </c>
      <c r="AS684" s="154" t="b">
        <f>Scenario!AS990=OrigScenario!AS684</f>
        <v>1</v>
      </c>
      <c r="AT684" s="154" t="b">
        <f>Scenario!AT990=OrigScenario!AT684</f>
        <v>1</v>
      </c>
      <c r="AU684" s="154" t="b">
        <f>Scenario!AU990=OrigScenario!AU684</f>
        <v>1</v>
      </c>
      <c r="AV684" s="155" t="b">
        <f>Scenario!AV990=OrigScenario!AV684</f>
        <v>1</v>
      </c>
    </row>
    <row r="685" spans="2:48" x14ac:dyDescent="0.2">
      <c r="B685" s="2" t="b">
        <f>Scenario!B991=OrigScenario!B685</f>
        <v>1</v>
      </c>
      <c r="C685" s="156" t="b">
        <f>Scenario!C991=OrigScenario!C685</f>
        <v>1</v>
      </c>
      <c r="D685" s="156" t="b">
        <f>Scenario!D991=OrigScenario!D685</f>
        <v>1</v>
      </c>
      <c r="E685" s="156" t="b">
        <f>Scenario!E991=OrigScenario!E685</f>
        <v>1</v>
      </c>
      <c r="F685" s="156" t="b">
        <f>Scenario!F991=OrigScenario!F685</f>
        <v>1</v>
      </c>
      <c r="G685" s="156" t="b">
        <f>Scenario!G991=OrigScenario!G685</f>
        <v>1</v>
      </c>
      <c r="H685" s="156" t="b">
        <f>Scenario!H991=OrigScenario!H685</f>
        <v>1</v>
      </c>
      <c r="I685" s="156" t="b">
        <f>Scenario!I991=OrigScenario!I685</f>
        <v>1</v>
      </c>
      <c r="J685" s="156" t="b">
        <f>Scenario!J991=OrigScenario!J685</f>
        <v>1</v>
      </c>
      <c r="K685" s="156" t="b">
        <f>Scenario!K991=OrigScenario!K685</f>
        <v>1</v>
      </c>
      <c r="L685" s="156" t="b">
        <f>Scenario!L991=OrigScenario!L685</f>
        <v>1</v>
      </c>
      <c r="M685" s="156" t="b">
        <f>Scenario!M991=OrigScenario!M685</f>
        <v>1</v>
      </c>
      <c r="N685" s="156" t="b">
        <f>Scenario!N991=OrigScenario!N685</f>
        <v>1</v>
      </c>
      <c r="O685" s="156" t="b">
        <f>Scenario!O991=OrigScenario!O685</f>
        <v>1</v>
      </c>
      <c r="P685" s="156" t="b">
        <f>Scenario!P991=OrigScenario!P685</f>
        <v>1</v>
      </c>
      <c r="Q685" s="156" t="b">
        <f>Scenario!Q991=OrigScenario!Q685</f>
        <v>1</v>
      </c>
      <c r="R685" s="156" t="b">
        <f>Scenario!R991=OrigScenario!R685</f>
        <v>1</v>
      </c>
      <c r="S685" s="156" t="b">
        <f>Scenario!S991=OrigScenario!S685</f>
        <v>1</v>
      </c>
      <c r="T685" s="156" t="b">
        <f>Scenario!T991=OrigScenario!T685</f>
        <v>1</v>
      </c>
      <c r="U685" s="156" t="b">
        <f>Scenario!U991=OrigScenario!U685</f>
        <v>1</v>
      </c>
      <c r="V685" s="156" t="b">
        <f>Scenario!V991=OrigScenario!V685</f>
        <v>1</v>
      </c>
      <c r="W685" s="156" t="b">
        <f>Scenario!W991=OrigScenario!W685</f>
        <v>1</v>
      </c>
      <c r="X685" s="156" t="b">
        <f>Scenario!X991=OrigScenario!X685</f>
        <v>1</v>
      </c>
      <c r="Y685" s="156" t="b">
        <f>Scenario!Y991=OrigScenario!Y685</f>
        <v>1</v>
      </c>
      <c r="Z685" s="156" t="b">
        <f>Scenario!Z991=OrigScenario!Z685</f>
        <v>1</v>
      </c>
      <c r="AA685" s="156" t="b">
        <f>Scenario!AA991=OrigScenario!AA685</f>
        <v>1</v>
      </c>
      <c r="AB685" s="156" t="b">
        <f>Scenario!AB991=OrigScenario!AB685</f>
        <v>1</v>
      </c>
      <c r="AC685" s="156" t="b">
        <f>Scenario!AC991=OrigScenario!AC685</f>
        <v>1</v>
      </c>
      <c r="AD685" s="156" t="b">
        <f>Scenario!AD991=OrigScenario!AD685</f>
        <v>1</v>
      </c>
      <c r="AE685" s="156" t="b">
        <f>Scenario!AE991=OrigScenario!AE685</f>
        <v>1</v>
      </c>
      <c r="AF685" s="156" t="b">
        <f>Scenario!AF991=OrigScenario!AF685</f>
        <v>1</v>
      </c>
      <c r="AG685" s="156" t="b">
        <f>Scenario!AG991=OrigScenario!AG685</f>
        <v>1</v>
      </c>
      <c r="AH685" s="156" t="b">
        <f>Scenario!AH991=OrigScenario!AH685</f>
        <v>1</v>
      </c>
      <c r="AI685" s="156" t="b">
        <f>Scenario!AI991=OrigScenario!AI685</f>
        <v>1</v>
      </c>
      <c r="AJ685" s="156" t="b">
        <f>Scenario!AJ991=OrigScenario!AJ685</f>
        <v>1</v>
      </c>
      <c r="AK685" s="156" t="b">
        <f>Scenario!AK991=OrigScenario!AK685</f>
        <v>1</v>
      </c>
      <c r="AL685" s="156" t="b">
        <f>Scenario!AL991=OrigScenario!AL685</f>
        <v>1</v>
      </c>
      <c r="AM685" s="156" t="b">
        <f>Scenario!AM991=OrigScenario!AM685</f>
        <v>1</v>
      </c>
      <c r="AN685" s="156" t="b">
        <f>Scenario!AN991=OrigScenario!AN685</f>
        <v>1</v>
      </c>
      <c r="AO685" s="156" t="b">
        <f>Scenario!AO991=OrigScenario!AO685</f>
        <v>1</v>
      </c>
      <c r="AP685" s="156" t="b">
        <f>Scenario!AP991=OrigScenario!AP685</f>
        <v>1</v>
      </c>
      <c r="AQ685" s="156" t="b">
        <f>Scenario!AQ991=OrigScenario!AQ685</f>
        <v>1</v>
      </c>
      <c r="AR685" s="156" t="b">
        <f>Scenario!AR991=OrigScenario!AR685</f>
        <v>1</v>
      </c>
      <c r="AS685" s="156" t="b">
        <f>Scenario!AS991=OrigScenario!AS685</f>
        <v>1</v>
      </c>
      <c r="AT685" s="156" t="b">
        <f>Scenario!AT991=OrigScenario!AT685</f>
        <v>1</v>
      </c>
      <c r="AU685" s="156" t="b">
        <f>Scenario!AU991=OrigScenario!AU685</f>
        <v>1</v>
      </c>
      <c r="AV685" s="157" t="b">
        <f>Scenario!AV991=OrigScenario!AV685</f>
        <v>1</v>
      </c>
    </row>
    <row r="686" spans="2:48" x14ac:dyDescent="0.2">
      <c r="B686" s="2" t="b">
        <f>Scenario!B992=OrigScenario!B686</f>
        <v>1</v>
      </c>
      <c r="C686" s="156" t="b">
        <f>Scenario!C992=OrigScenario!C686</f>
        <v>1</v>
      </c>
      <c r="D686" s="156" t="b">
        <f>Scenario!D992=OrigScenario!D686</f>
        <v>1</v>
      </c>
      <c r="E686" s="156" t="b">
        <f>Scenario!E992=OrigScenario!E686</f>
        <v>1</v>
      </c>
      <c r="F686" s="156" t="b">
        <f>Scenario!F992=OrigScenario!F686</f>
        <v>1</v>
      </c>
      <c r="G686" s="156" t="b">
        <f>Scenario!G992=OrigScenario!G686</f>
        <v>1</v>
      </c>
      <c r="H686" s="156" t="b">
        <f>Scenario!H992=OrigScenario!H686</f>
        <v>1</v>
      </c>
      <c r="I686" s="156" t="b">
        <f>Scenario!I992=OrigScenario!I686</f>
        <v>1</v>
      </c>
      <c r="J686" s="156" t="b">
        <f>Scenario!J992=OrigScenario!J686</f>
        <v>1</v>
      </c>
      <c r="K686" s="156" t="b">
        <f>Scenario!K992=OrigScenario!K686</f>
        <v>1</v>
      </c>
      <c r="L686" s="156" t="b">
        <f>Scenario!L992=OrigScenario!L686</f>
        <v>1</v>
      </c>
      <c r="M686" s="156" t="b">
        <f>Scenario!M992=OrigScenario!M686</f>
        <v>1</v>
      </c>
      <c r="N686" s="156" t="b">
        <f>Scenario!N992=OrigScenario!N686</f>
        <v>1</v>
      </c>
      <c r="O686" s="156" t="b">
        <f>Scenario!O992=OrigScenario!O686</f>
        <v>1</v>
      </c>
      <c r="P686" s="156" t="b">
        <f>Scenario!P992=OrigScenario!P686</f>
        <v>1</v>
      </c>
      <c r="Q686" s="156" t="b">
        <f>Scenario!Q992=OrigScenario!Q686</f>
        <v>1</v>
      </c>
      <c r="R686" s="156" t="b">
        <f>Scenario!R992=OrigScenario!R686</f>
        <v>1</v>
      </c>
      <c r="S686" s="156" t="b">
        <f>Scenario!S992=OrigScenario!S686</f>
        <v>1</v>
      </c>
      <c r="T686" s="156" t="b">
        <f>Scenario!T992=OrigScenario!T686</f>
        <v>1</v>
      </c>
      <c r="U686" s="156" t="b">
        <f>Scenario!U992=OrigScenario!U686</f>
        <v>1</v>
      </c>
      <c r="V686" s="156" t="b">
        <f>Scenario!V992=OrigScenario!V686</f>
        <v>1</v>
      </c>
      <c r="W686" s="156" t="b">
        <f>Scenario!W992=OrigScenario!W686</f>
        <v>1</v>
      </c>
      <c r="X686" s="156" t="b">
        <f>Scenario!X992=OrigScenario!X686</f>
        <v>1</v>
      </c>
      <c r="Y686" s="156" t="b">
        <f>Scenario!Y992=OrigScenario!Y686</f>
        <v>1</v>
      </c>
      <c r="Z686" s="156" t="b">
        <f>Scenario!Z992=OrigScenario!Z686</f>
        <v>1</v>
      </c>
      <c r="AA686" s="156" t="b">
        <f>Scenario!AA992=OrigScenario!AA686</f>
        <v>1</v>
      </c>
      <c r="AB686" s="156" t="b">
        <f>Scenario!AB992=OrigScenario!AB686</f>
        <v>1</v>
      </c>
      <c r="AC686" s="156" t="b">
        <f>Scenario!AC992=OrigScenario!AC686</f>
        <v>1</v>
      </c>
      <c r="AD686" s="156" t="b">
        <f>Scenario!AD992=OrigScenario!AD686</f>
        <v>1</v>
      </c>
      <c r="AE686" s="156" t="b">
        <f>Scenario!AE992=OrigScenario!AE686</f>
        <v>1</v>
      </c>
      <c r="AF686" s="156" t="b">
        <f>Scenario!AF992=OrigScenario!AF686</f>
        <v>1</v>
      </c>
      <c r="AG686" s="156" t="b">
        <f>Scenario!AG992=OrigScenario!AG686</f>
        <v>1</v>
      </c>
      <c r="AH686" s="156" t="b">
        <f>Scenario!AH992=OrigScenario!AH686</f>
        <v>1</v>
      </c>
      <c r="AI686" s="156" t="b">
        <f>Scenario!AI992=OrigScenario!AI686</f>
        <v>1</v>
      </c>
      <c r="AJ686" s="156" t="b">
        <f>Scenario!AJ992=OrigScenario!AJ686</f>
        <v>1</v>
      </c>
      <c r="AK686" s="156" t="b">
        <f>Scenario!AK992=OrigScenario!AK686</f>
        <v>1</v>
      </c>
      <c r="AL686" s="156" t="b">
        <f>Scenario!AL992=OrigScenario!AL686</f>
        <v>1</v>
      </c>
      <c r="AM686" s="156" t="b">
        <f>Scenario!AM992=OrigScenario!AM686</f>
        <v>1</v>
      </c>
      <c r="AN686" s="156" t="b">
        <f>Scenario!AN992=OrigScenario!AN686</f>
        <v>1</v>
      </c>
      <c r="AO686" s="156" t="b">
        <f>Scenario!AO992=OrigScenario!AO686</f>
        <v>1</v>
      </c>
      <c r="AP686" s="156" t="b">
        <f>Scenario!AP992=OrigScenario!AP686</f>
        <v>1</v>
      </c>
      <c r="AQ686" s="156" t="b">
        <f>Scenario!AQ992=OrigScenario!AQ686</f>
        <v>1</v>
      </c>
      <c r="AR686" s="156" t="b">
        <f>Scenario!AR992=OrigScenario!AR686</f>
        <v>1</v>
      </c>
      <c r="AS686" s="156" t="b">
        <f>Scenario!AS992=OrigScenario!AS686</f>
        <v>1</v>
      </c>
      <c r="AT686" s="156" t="b">
        <f>Scenario!AT992=OrigScenario!AT686</f>
        <v>1</v>
      </c>
      <c r="AU686" s="156" t="b">
        <f>Scenario!AU992=OrigScenario!AU686</f>
        <v>1</v>
      </c>
      <c r="AV686" s="157" t="b">
        <f>Scenario!AV992=OrigScenario!AV686</f>
        <v>1</v>
      </c>
    </row>
    <row r="687" spans="2:48" ht="13.5" thickBot="1" x14ac:dyDescent="0.25">
      <c r="B687" s="341" t="b">
        <f>Scenario!B993=OrigScenario!B687</f>
        <v>0</v>
      </c>
      <c r="C687" s="342" t="b">
        <f>Scenario!C993=OrigScenario!C687</f>
        <v>1</v>
      </c>
      <c r="D687" s="342" t="b">
        <f>Scenario!D993=OrigScenario!D687</f>
        <v>1</v>
      </c>
      <c r="E687" s="342" t="b">
        <f>Scenario!E993=OrigScenario!E687</f>
        <v>1</v>
      </c>
      <c r="F687" s="342" t="b">
        <f>Scenario!F993=OrigScenario!F687</f>
        <v>1</v>
      </c>
      <c r="G687" s="342" t="b">
        <f>Scenario!G993=OrigScenario!G687</f>
        <v>1</v>
      </c>
      <c r="H687" s="342" t="b">
        <f>Scenario!H993=OrigScenario!H687</f>
        <v>1</v>
      </c>
      <c r="I687" s="342" t="b">
        <f>Scenario!I993=OrigScenario!I687</f>
        <v>1</v>
      </c>
      <c r="J687" s="342" t="b">
        <f>Scenario!J993=OrigScenario!J687</f>
        <v>1</v>
      </c>
      <c r="K687" s="342" t="b">
        <f>Scenario!K993=OrigScenario!K687</f>
        <v>1</v>
      </c>
      <c r="L687" s="342" t="b">
        <f>Scenario!L993=OrigScenario!L687</f>
        <v>1</v>
      </c>
      <c r="M687" s="342" t="b">
        <f>Scenario!M993=OrigScenario!M687</f>
        <v>1</v>
      </c>
      <c r="N687" s="342" t="b">
        <f>Scenario!N993=OrigScenario!N687</f>
        <v>1</v>
      </c>
      <c r="O687" s="342" t="b">
        <f>Scenario!O993=OrigScenario!O687</f>
        <v>1</v>
      </c>
      <c r="P687" s="342" t="b">
        <f>Scenario!P993=OrigScenario!P687</f>
        <v>1</v>
      </c>
      <c r="Q687" s="342" t="b">
        <f>Scenario!Q993=OrigScenario!Q687</f>
        <v>1</v>
      </c>
      <c r="R687" s="342" t="b">
        <f>Scenario!R993=OrigScenario!R687</f>
        <v>1</v>
      </c>
      <c r="S687" s="342" t="b">
        <f>Scenario!S993=OrigScenario!S687</f>
        <v>1</v>
      </c>
      <c r="T687" s="342" t="b">
        <f>Scenario!T993=OrigScenario!T687</f>
        <v>1</v>
      </c>
      <c r="U687" s="342" t="b">
        <f>Scenario!U993=OrigScenario!U687</f>
        <v>1</v>
      </c>
      <c r="V687" s="342" t="b">
        <f>Scenario!V993=OrigScenario!V687</f>
        <v>1</v>
      </c>
      <c r="W687" s="342" t="b">
        <f>Scenario!W993=OrigScenario!W687</f>
        <v>1</v>
      </c>
      <c r="X687" s="342" t="b">
        <f>Scenario!X993=OrigScenario!X687</f>
        <v>1</v>
      </c>
      <c r="Y687" s="342" t="b">
        <f>Scenario!Y993=OrigScenario!Y687</f>
        <v>1</v>
      </c>
      <c r="Z687" s="342" t="b">
        <f>Scenario!Z993=OrigScenario!Z687</f>
        <v>1</v>
      </c>
      <c r="AA687" s="342" t="b">
        <f>Scenario!AA993=OrigScenario!AA687</f>
        <v>1</v>
      </c>
      <c r="AB687" s="342" t="b">
        <f>Scenario!AB993=OrigScenario!AB687</f>
        <v>1</v>
      </c>
      <c r="AC687" s="342" t="b">
        <f>Scenario!AC993=OrigScenario!AC687</f>
        <v>1</v>
      </c>
      <c r="AD687" s="342" t="b">
        <f>Scenario!AD993=OrigScenario!AD687</f>
        <v>1</v>
      </c>
      <c r="AE687" s="342" t="b">
        <f>Scenario!AE993=OrigScenario!AE687</f>
        <v>1</v>
      </c>
      <c r="AF687" s="342" t="b">
        <f>Scenario!AF993=OrigScenario!AF687</f>
        <v>1</v>
      </c>
      <c r="AG687" s="342" t="b">
        <f>Scenario!AG993=OrigScenario!AG687</f>
        <v>1</v>
      </c>
      <c r="AH687" s="342" t="b">
        <f>Scenario!AH993=OrigScenario!AH687</f>
        <v>1</v>
      </c>
      <c r="AI687" s="342" t="b">
        <f>Scenario!AI993=OrigScenario!AI687</f>
        <v>1</v>
      </c>
      <c r="AJ687" s="342" t="b">
        <f>Scenario!AJ993=OrigScenario!AJ687</f>
        <v>1</v>
      </c>
      <c r="AK687" s="342" t="b">
        <f>Scenario!AK993=OrigScenario!AK687</f>
        <v>1</v>
      </c>
      <c r="AL687" s="342" t="b">
        <f>Scenario!AL993=OrigScenario!AL687</f>
        <v>1</v>
      </c>
      <c r="AM687" s="342" t="b">
        <f>Scenario!AM993=OrigScenario!AM687</f>
        <v>1</v>
      </c>
      <c r="AN687" s="342" t="b">
        <f>Scenario!AN993=OrigScenario!AN687</f>
        <v>1</v>
      </c>
      <c r="AO687" s="342" t="b">
        <f>Scenario!AO993=OrigScenario!AO687</f>
        <v>1</v>
      </c>
      <c r="AP687" s="342" t="b">
        <f>Scenario!AP993=OrigScenario!AP687</f>
        <v>1</v>
      </c>
      <c r="AQ687" s="342" t="b">
        <f>Scenario!AQ993=OrigScenario!AQ687</f>
        <v>1</v>
      </c>
      <c r="AR687" s="342" t="b">
        <f>Scenario!AR993=OrigScenario!AR687</f>
        <v>1</v>
      </c>
      <c r="AS687" s="342" t="b">
        <f>Scenario!AS993=OrigScenario!AS687</f>
        <v>1</v>
      </c>
      <c r="AT687" s="342" t="b">
        <f>Scenario!AT993=OrigScenario!AT687</f>
        <v>1</v>
      </c>
      <c r="AU687" s="342" t="b">
        <f>Scenario!AU993=OrigScenario!AU687</f>
        <v>1</v>
      </c>
      <c r="AV687" s="343" t="b">
        <f>Scenario!AV993=OrigScenario!AV687</f>
        <v>1</v>
      </c>
    </row>
    <row r="688" spans="2:48" ht="14.25" thickTop="1" thickBot="1" x14ac:dyDescent="0.25">
      <c r="B688" t="b">
        <f>Scenario!B994=OrigScenario!B688</f>
        <v>1</v>
      </c>
      <c r="C688" t="b">
        <f>Scenario!C994=OrigScenario!C688</f>
        <v>1</v>
      </c>
      <c r="D688" t="b">
        <f>Scenario!D994=OrigScenario!D688</f>
        <v>1</v>
      </c>
      <c r="E688" t="b">
        <f>Scenario!E994=OrigScenario!E688</f>
        <v>1</v>
      </c>
      <c r="F688" t="b">
        <f>Scenario!F994=OrigScenario!F688</f>
        <v>1</v>
      </c>
      <c r="G688" t="b">
        <f>Scenario!G994=OrigScenario!G688</f>
        <v>1</v>
      </c>
      <c r="H688" t="b">
        <f>Scenario!H994=OrigScenario!H688</f>
        <v>1</v>
      </c>
      <c r="I688" t="b">
        <f>Scenario!I994=OrigScenario!I688</f>
        <v>1</v>
      </c>
      <c r="J688" t="b">
        <f>Scenario!J994=OrigScenario!J688</f>
        <v>1</v>
      </c>
      <c r="K688" t="b">
        <f>Scenario!K994=OrigScenario!K688</f>
        <v>1</v>
      </c>
      <c r="L688" t="b">
        <f>Scenario!L994=OrigScenario!L688</f>
        <v>1</v>
      </c>
      <c r="M688" t="b">
        <f>Scenario!M994=OrigScenario!M688</f>
        <v>1</v>
      </c>
      <c r="N688" t="b">
        <f>Scenario!N994=OrigScenario!N688</f>
        <v>1</v>
      </c>
      <c r="O688" t="b">
        <f>Scenario!O994=OrigScenario!O688</f>
        <v>1</v>
      </c>
      <c r="P688" t="b">
        <f>Scenario!P994=OrigScenario!P688</f>
        <v>1</v>
      </c>
      <c r="Q688" t="b">
        <f>Scenario!Q994=OrigScenario!Q688</f>
        <v>1</v>
      </c>
      <c r="R688" t="b">
        <f>Scenario!R994=OrigScenario!R688</f>
        <v>1</v>
      </c>
      <c r="S688" t="b">
        <f>Scenario!S994=OrigScenario!S688</f>
        <v>1</v>
      </c>
      <c r="T688" t="b">
        <f>Scenario!T994=OrigScenario!T688</f>
        <v>1</v>
      </c>
      <c r="U688" t="b">
        <f>Scenario!U994=OrigScenario!U688</f>
        <v>1</v>
      </c>
      <c r="V688" t="b">
        <f>Scenario!V994=OrigScenario!V688</f>
        <v>1</v>
      </c>
      <c r="W688" t="b">
        <f>Scenario!W994=OrigScenario!W688</f>
        <v>1</v>
      </c>
      <c r="X688" t="b">
        <f>Scenario!X994=OrigScenario!X688</f>
        <v>1</v>
      </c>
      <c r="Y688" t="b">
        <f>Scenario!Y994=OrigScenario!Y688</f>
        <v>1</v>
      </c>
      <c r="Z688" t="b">
        <f>Scenario!Z994=OrigScenario!Z688</f>
        <v>1</v>
      </c>
      <c r="AA688" t="b">
        <f>Scenario!AA994=OrigScenario!AA688</f>
        <v>1</v>
      </c>
      <c r="AB688" t="b">
        <f>Scenario!AB994=OrigScenario!AB688</f>
        <v>1</v>
      </c>
      <c r="AC688" t="b">
        <f>Scenario!AC994=OrigScenario!AC688</f>
        <v>1</v>
      </c>
      <c r="AD688" t="b">
        <f>Scenario!AD994=OrigScenario!AD688</f>
        <v>1</v>
      </c>
      <c r="AE688" t="b">
        <f>Scenario!AE994=OrigScenario!AE688</f>
        <v>1</v>
      </c>
      <c r="AF688" t="b">
        <f>Scenario!AF994=OrigScenario!AF688</f>
        <v>1</v>
      </c>
      <c r="AG688" t="b">
        <f>Scenario!AG994=OrigScenario!AG688</f>
        <v>1</v>
      </c>
      <c r="AH688" t="b">
        <f>Scenario!AH994=OrigScenario!AH688</f>
        <v>1</v>
      </c>
      <c r="AI688" t="b">
        <f>Scenario!AI994=OrigScenario!AI688</f>
        <v>1</v>
      </c>
      <c r="AJ688" t="b">
        <f>Scenario!AJ994=OrigScenario!AJ688</f>
        <v>1</v>
      </c>
      <c r="AK688" t="b">
        <f>Scenario!AK994=OrigScenario!AK688</f>
        <v>1</v>
      </c>
      <c r="AL688" t="b">
        <f>Scenario!AL994=OrigScenario!AL688</f>
        <v>1</v>
      </c>
      <c r="AM688" t="b">
        <f>Scenario!AM994=OrigScenario!AM688</f>
        <v>1</v>
      </c>
      <c r="AN688" t="b">
        <f>Scenario!AN994=OrigScenario!AN688</f>
        <v>1</v>
      </c>
      <c r="AO688" t="b">
        <f>Scenario!AO994=OrigScenario!AO688</f>
        <v>1</v>
      </c>
      <c r="AP688" t="b">
        <f>Scenario!AP994=OrigScenario!AP688</f>
        <v>1</v>
      </c>
      <c r="AQ688" t="b">
        <f>Scenario!AQ994=OrigScenario!AQ688</f>
        <v>1</v>
      </c>
      <c r="AR688" t="b">
        <f>Scenario!AR994=OrigScenario!AR688</f>
        <v>1</v>
      </c>
      <c r="AS688" t="b">
        <f>Scenario!AS994=OrigScenario!AS688</f>
        <v>1</v>
      </c>
      <c r="AT688" t="b">
        <f>Scenario!AT994=OrigScenario!AT688</f>
        <v>1</v>
      </c>
      <c r="AU688" t="b">
        <f>Scenario!AU994=OrigScenario!AU688</f>
        <v>1</v>
      </c>
      <c r="AV688" t="b">
        <f>Scenario!AV994=OrigScenario!AV688</f>
        <v>1</v>
      </c>
    </row>
    <row r="689" spans="2:48" ht="13.5" thickTop="1" x14ac:dyDescent="0.2">
      <c r="B689" s="332" t="b">
        <f>Scenario!B995=OrigScenario!B689</f>
        <v>1</v>
      </c>
      <c r="C689" s="333" t="b">
        <f>Scenario!C995=OrigScenario!C689</f>
        <v>1</v>
      </c>
      <c r="D689" s="333" t="b">
        <f>Scenario!D995=OrigScenario!D689</f>
        <v>1</v>
      </c>
      <c r="E689" s="333" t="b">
        <f>Scenario!E995=OrigScenario!E689</f>
        <v>1</v>
      </c>
      <c r="F689" s="333" t="b">
        <f>Scenario!F995=OrigScenario!F689</f>
        <v>1</v>
      </c>
      <c r="G689" s="333" t="b">
        <f>Scenario!G995=OrigScenario!G689</f>
        <v>1</v>
      </c>
      <c r="H689" s="333" t="b">
        <f>Scenario!H995=OrigScenario!H689</f>
        <v>1</v>
      </c>
      <c r="I689" s="333" t="b">
        <f>Scenario!I995=OrigScenario!I689</f>
        <v>1</v>
      </c>
      <c r="J689" s="333" t="b">
        <f>Scenario!J995=OrigScenario!J689</f>
        <v>1</v>
      </c>
      <c r="K689" s="333" t="b">
        <f>Scenario!K995=OrigScenario!K689</f>
        <v>1</v>
      </c>
      <c r="L689" s="333" t="b">
        <f>Scenario!L995=OrigScenario!L689</f>
        <v>1</v>
      </c>
      <c r="M689" s="333" t="b">
        <f>Scenario!M995=OrigScenario!M689</f>
        <v>1</v>
      </c>
      <c r="N689" s="333" t="b">
        <f>Scenario!N995=OrigScenario!N689</f>
        <v>1</v>
      </c>
      <c r="O689" s="333" t="b">
        <f>Scenario!O995=OrigScenario!O689</f>
        <v>1</v>
      </c>
      <c r="P689" s="333" t="b">
        <f>Scenario!P995=OrigScenario!P689</f>
        <v>1</v>
      </c>
      <c r="Q689" s="333" t="b">
        <f>Scenario!Q995=OrigScenario!Q689</f>
        <v>1</v>
      </c>
      <c r="R689" s="333" t="b">
        <f>Scenario!R995=OrigScenario!R689</f>
        <v>1</v>
      </c>
      <c r="S689" s="333" t="b">
        <f>Scenario!S995=OrigScenario!S689</f>
        <v>1</v>
      </c>
      <c r="T689" s="333" t="b">
        <f>Scenario!T995=OrigScenario!T689</f>
        <v>1</v>
      </c>
      <c r="U689" s="333" t="b">
        <f>Scenario!U995=OrigScenario!U689</f>
        <v>1</v>
      </c>
      <c r="V689" s="333" t="b">
        <f>Scenario!V995=OrigScenario!V689</f>
        <v>1</v>
      </c>
      <c r="W689" s="333" t="b">
        <f>Scenario!W995=OrigScenario!W689</f>
        <v>1</v>
      </c>
      <c r="X689" s="333" t="b">
        <f>Scenario!X995=OrigScenario!X689</f>
        <v>1</v>
      </c>
      <c r="Y689" s="333" t="b">
        <f>Scenario!Y995=OrigScenario!Y689</f>
        <v>1</v>
      </c>
      <c r="Z689" s="333" t="b">
        <f>Scenario!Z995=OrigScenario!Z689</f>
        <v>1</v>
      </c>
      <c r="AA689" s="333" t="b">
        <f>Scenario!AA995=OrigScenario!AA689</f>
        <v>1</v>
      </c>
      <c r="AB689" s="333" t="b">
        <f>Scenario!AB995=OrigScenario!AB689</f>
        <v>1</v>
      </c>
      <c r="AC689" s="333" t="b">
        <f>Scenario!AC995=OrigScenario!AC689</f>
        <v>1</v>
      </c>
      <c r="AD689" s="333" t="b">
        <f>Scenario!AD995=OrigScenario!AD689</f>
        <v>1</v>
      </c>
      <c r="AE689" s="333" t="b">
        <f>Scenario!AE995=OrigScenario!AE689</f>
        <v>1</v>
      </c>
      <c r="AF689" s="333" t="b">
        <f>Scenario!AF995=OrigScenario!AF689</f>
        <v>1</v>
      </c>
      <c r="AG689" s="333" t="b">
        <f>Scenario!AG995=OrigScenario!AG689</f>
        <v>1</v>
      </c>
      <c r="AH689" s="333" t="b">
        <f>Scenario!AH995=OrigScenario!AH689</f>
        <v>1</v>
      </c>
      <c r="AI689" s="333" t="b">
        <f>Scenario!AI995=OrigScenario!AI689</f>
        <v>1</v>
      </c>
      <c r="AJ689" s="333" t="b">
        <f>Scenario!AJ995=OrigScenario!AJ689</f>
        <v>1</v>
      </c>
      <c r="AK689" s="333" t="b">
        <f>Scenario!AK995=OrigScenario!AK689</f>
        <v>1</v>
      </c>
      <c r="AL689" s="333" t="b">
        <f>Scenario!AL995=OrigScenario!AL689</f>
        <v>1</v>
      </c>
      <c r="AM689" s="333" t="b">
        <f>Scenario!AM995=OrigScenario!AM689</f>
        <v>1</v>
      </c>
      <c r="AN689" s="333" t="b">
        <f>Scenario!AN995=OrigScenario!AN689</f>
        <v>1</v>
      </c>
      <c r="AO689" s="333" t="b">
        <f>Scenario!AO995=OrigScenario!AO689</f>
        <v>1</v>
      </c>
      <c r="AP689" s="333" t="b">
        <f>Scenario!AP995=OrigScenario!AP689</f>
        <v>1</v>
      </c>
      <c r="AQ689" s="333" t="b">
        <f>Scenario!AQ995=OrigScenario!AQ689</f>
        <v>1</v>
      </c>
      <c r="AR689" s="333" t="b">
        <f>Scenario!AR995=OrigScenario!AR689</f>
        <v>1</v>
      </c>
      <c r="AS689" s="333" t="b">
        <f>Scenario!AS995=OrigScenario!AS689</f>
        <v>1</v>
      </c>
      <c r="AT689" s="333" t="b">
        <f>Scenario!AT995=OrigScenario!AT689</f>
        <v>1</v>
      </c>
      <c r="AU689" s="333" t="b">
        <f>Scenario!AU995=OrigScenario!AU689</f>
        <v>1</v>
      </c>
      <c r="AV689" s="334" t="b">
        <f>Scenario!AV995=OrigScenario!AV689</f>
        <v>1</v>
      </c>
    </row>
    <row r="690" spans="2:48" x14ac:dyDescent="0.2">
      <c r="B690" s="2" t="b">
        <f>Scenario!B996=OrigScenario!B690</f>
        <v>1</v>
      </c>
      <c r="C690" s="3" t="b">
        <f>Scenario!C996=OrigScenario!C690</f>
        <v>1</v>
      </c>
      <c r="D690" s="3" t="b">
        <f>Scenario!D996=OrigScenario!D690</f>
        <v>1</v>
      </c>
      <c r="E690" s="3" t="b">
        <f>Scenario!E996=OrigScenario!E690</f>
        <v>1</v>
      </c>
      <c r="F690" s="3" t="b">
        <f>Scenario!F996=OrigScenario!F690</f>
        <v>1</v>
      </c>
      <c r="G690" s="3" t="b">
        <f>Scenario!G996=OrigScenario!G690</f>
        <v>1</v>
      </c>
      <c r="H690" s="3" t="b">
        <f>Scenario!H996=OrigScenario!H690</f>
        <v>1</v>
      </c>
      <c r="I690" s="3" t="b">
        <f>Scenario!I996=OrigScenario!I690</f>
        <v>1</v>
      </c>
      <c r="J690" s="3" t="b">
        <f>Scenario!J996=OrigScenario!J690</f>
        <v>1</v>
      </c>
      <c r="K690" s="3" t="b">
        <f>Scenario!K996=OrigScenario!K690</f>
        <v>1</v>
      </c>
      <c r="L690" s="3" t="b">
        <f>Scenario!L996=OrigScenario!L690</f>
        <v>1</v>
      </c>
      <c r="M690" s="3" t="b">
        <f>Scenario!M996=OrigScenario!M690</f>
        <v>1</v>
      </c>
      <c r="N690" s="3" t="b">
        <f>Scenario!N996=OrigScenario!N690</f>
        <v>1</v>
      </c>
      <c r="O690" s="3" t="b">
        <f>Scenario!O996=OrigScenario!O690</f>
        <v>1</v>
      </c>
      <c r="P690" s="3" t="b">
        <f>Scenario!P996=OrigScenario!P690</f>
        <v>1</v>
      </c>
      <c r="Q690" s="3" t="b">
        <f>Scenario!Q996=OrigScenario!Q690</f>
        <v>1</v>
      </c>
      <c r="R690" s="3" t="b">
        <f>Scenario!R996=OrigScenario!R690</f>
        <v>1</v>
      </c>
      <c r="S690" s="3" t="b">
        <f>Scenario!S996=OrigScenario!S690</f>
        <v>1</v>
      </c>
      <c r="T690" s="3" t="b">
        <f>Scenario!T996=OrigScenario!T690</f>
        <v>1</v>
      </c>
      <c r="U690" s="3" t="b">
        <f>Scenario!U996=OrigScenario!U690</f>
        <v>1</v>
      </c>
      <c r="V690" s="3" t="b">
        <f>Scenario!V996=OrigScenario!V690</f>
        <v>1</v>
      </c>
      <c r="W690" s="3" t="b">
        <f>Scenario!W996=OrigScenario!W690</f>
        <v>1</v>
      </c>
      <c r="X690" s="3" t="b">
        <f>Scenario!X996=OrigScenario!X690</f>
        <v>1</v>
      </c>
      <c r="Y690" s="3" t="b">
        <f>Scenario!Y996=OrigScenario!Y690</f>
        <v>1</v>
      </c>
      <c r="Z690" s="3" t="b">
        <f>Scenario!Z996=OrigScenario!Z690</f>
        <v>1</v>
      </c>
      <c r="AA690" s="3" t="b">
        <f>Scenario!AA996=OrigScenario!AA690</f>
        <v>1</v>
      </c>
      <c r="AB690" s="3" t="b">
        <f>Scenario!AB996=OrigScenario!AB690</f>
        <v>1</v>
      </c>
      <c r="AC690" s="3" t="b">
        <f>Scenario!AC996=OrigScenario!AC690</f>
        <v>1</v>
      </c>
      <c r="AD690" s="3" t="b">
        <f>Scenario!AD996=OrigScenario!AD690</f>
        <v>1</v>
      </c>
      <c r="AE690" s="3" t="b">
        <f>Scenario!AE996=OrigScenario!AE690</f>
        <v>1</v>
      </c>
      <c r="AF690" s="3" t="b">
        <f>Scenario!AF996=OrigScenario!AF690</f>
        <v>1</v>
      </c>
      <c r="AG690" s="3" t="b">
        <f>Scenario!AG996=OrigScenario!AG690</f>
        <v>1</v>
      </c>
      <c r="AH690" s="3" t="b">
        <f>Scenario!AH996=OrigScenario!AH690</f>
        <v>1</v>
      </c>
      <c r="AI690" s="3" t="b">
        <f>Scenario!AI996=OrigScenario!AI690</f>
        <v>1</v>
      </c>
      <c r="AJ690" s="3" t="b">
        <f>Scenario!AJ996=OrigScenario!AJ690</f>
        <v>1</v>
      </c>
      <c r="AK690" s="3" t="b">
        <f>Scenario!AK996=OrigScenario!AK690</f>
        <v>1</v>
      </c>
      <c r="AL690" s="3" t="b">
        <f>Scenario!AL996=OrigScenario!AL690</f>
        <v>1</v>
      </c>
      <c r="AM690" s="3" t="b">
        <f>Scenario!AM996=OrigScenario!AM690</f>
        <v>1</v>
      </c>
      <c r="AN690" s="3" t="b">
        <f>Scenario!AN996=OrigScenario!AN690</f>
        <v>1</v>
      </c>
      <c r="AO690" s="3" t="b">
        <f>Scenario!AO996=OrigScenario!AO690</f>
        <v>1</v>
      </c>
      <c r="AP690" s="3" t="b">
        <f>Scenario!AP996=OrigScenario!AP690</f>
        <v>1</v>
      </c>
      <c r="AQ690" s="3" t="b">
        <f>Scenario!AQ996=OrigScenario!AQ690</f>
        <v>1</v>
      </c>
      <c r="AR690" s="3" t="b">
        <f>Scenario!AR996=OrigScenario!AR690</f>
        <v>1</v>
      </c>
      <c r="AS690" s="3" t="b">
        <f>Scenario!AS996=OrigScenario!AS690</f>
        <v>1</v>
      </c>
      <c r="AT690" s="3" t="b">
        <f>Scenario!AT996=OrigScenario!AT690</f>
        <v>1</v>
      </c>
      <c r="AU690" s="3" t="b">
        <f>Scenario!AU996=OrigScenario!AU690</f>
        <v>1</v>
      </c>
      <c r="AV690" s="4" t="b">
        <f>Scenario!AV996=OrigScenario!AV690</f>
        <v>1</v>
      </c>
    </row>
    <row r="691" spans="2:48" x14ac:dyDescent="0.2">
      <c r="B691" s="2" t="b">
        <f>Scenario!B997=OrigScenario!B691</f>
        <v>1</v>
      </c>
      <c r="C691" s="154" t="b">
        <f>Scenario!C997=OrigScenario!C691</f>
        <v>1</v>
      </c>
      <c r="D691" s="154" t="b">
        <f>Scenario!D997=OrigScenario!D691</f>
        <v>1</v>
      </c>
      <c r="E691" s="154" t="b">
        <f>Scenario!E997=OrigScenario!E691</f>
        <v>1</v>
      </c>
      <c r="F691" s="154" t="b">
        <f>Scenario!F997=OrigScenario!F691</f>
        <v>1</v>
      </c>
      <c r="G691" s="154" t="b">
        <f>Scenario!G997=OrigScenario!G691</f>
        <v>1</v>
      </c>
      <c r="H691" s="154" t="b">
        <f>Scenario!H997=OrigScenario!H691</f>
        <v>1</v>
      </c>
      <c r="I691" s="154" t="b">
        <f>Scenario!I997=OrigScenario!I691</f>
        <v>1</v>
      </c>
      <c r="J691" s="154" t="b">
        <f>Scenario!J997=OrigScenario!J691</f>
        <v>1</v>
      </c>
      <c r="K691" s="154" t="b">
        <f>Scenario!K997=OrigScenario!K691</f>
        <v>1</v>
      </c>
      <c r="L691" s="154" t="b">
        <f>Scenario!L997=OrigScenario!L691</f>
        <v>1</v>
      </c>
      <c r="M691" s="154" t="b">
        <f>Scenario!M997=OrigScenario!M691</f>
        <v>1</v>
      </c>
      <c r="N691" s="154" t="b">
        <f>Scenario!N997=OrigScenario!N691</f>
        <v>1</v>
      </c>
      <c r="O691" s="154" t="b">
        <f>Scenario!O997=OrigScenario!O691</f>
        <v>1</v>
      </c>
      <c r="P691" s="154" t="b">
        <f>Scenario!P997=OrigScenario!P691</f>
        <v>1</v>
      </c>
      <c r="Q691" s="154" t="b">
        <f>Scenario!Q997=OrigScenario!Q691</f>
        <v>1</v>
      </c>
      <c r="R691" s="154" t="b">
        <f>Scenario!R997=OrigScenario!R691</f>
        <v>1</v>
      </c>
      <c r="S691" s="154" t="b">
        <f>Scenario!S997=OrigScenario!S691</f>
        <v>1</v>
      </c>
      <c r="T691" s="154" t="b">
        <f>Scenario!T997=OrigScenario!T691</f>
        <v>1</v>
      </c>
      <c r="U691" s="154" t="b">
        <f>Scenario!U997=OrigScenario!U691</f>
        <v>1</v>
      </c>
      <c r="V691" s="154" t="b">
        <f>Scenario!V997=OrigScenario!V691</f>
        <v>1</v>
      </c>
      <c r="W691" s="154" t="b">
        <f>Scenario!W997=OrigScenario!W691</f>
        <v>1</v>
      </c>
      <c r="X691" s="154" t="b">
        <f>Scenario!X997=OrigScenario!X691</f>
        <v>1</v>
      </c>
      <c r="Y691" s="154" t="b">
        <f>Scenario!Y997=OrigScenario!Y691</f>
        <v>1</v>
      </c>
      <c r="Z691" s="154" t="b">
        <f>Scenario!Z997=OrigScenario!Z691</f>
        <v>1</v>
      </c>
      <c r="AA691" s="154" t="b">
        <f>Scenario!AA997=OrigScenario!AA691</f>
        <v>1</v>
      </c>
      <c r="AB691" s="154" t="b">
        <f>Scenario!AB997=OrigScenario!AB691</f>
        <v>1</v>
      </c>
      <c r="AC691" s="154" t="b">
        <f>Scenario!AC997=OrigScenario!AC691</f>
        <v>1</v>
      </c>
      <c r="AD691" s="154" t="b">
        <f>Scenario!AD997=OrigScenario!AD691</f>
        <v>1</v>
      </c>
      <c r="AE691" s="154" t="b">
        <f>Scenario!AE997=OrigScenario!AE691</f>
        <v>1</v>
      </c>
      <c r="AF691" s="154" t="b">
        <f>Scenario!AF997=OrigScenario!AF691</f>
        <v>1</v>
      </c>
      <c r="AG691" s="154" t="b">
        <f>Scenario!AG997=OrigScenario!AG691</f>
        <v>1</v>
      </c>
      <c r="AH691" s="154" t="b">
        <f>Scenario!AH997=OrigScenario!AH691</f>
        <v>1</v>
      </c>
      <c r="AI691" s="154" t="b">
        <f>Scenario!AI997=OrigScenario!AI691</f>
        <v>1</v>
      </c>
      <c r="AJ691" s="154" t="b">
        <f>Scenario!AJ997=OrigScenario!AJ691</f>
        <v>1</v>
      </c>
      <c r="AK691" s="154" t="b">
        <f>Scenario!AK997=OrigScenario!AK691</f>
        <v>1</v>
      </c>
      <c r="AL691" s="154" t="b">
        <f>Scenario!AL997=OrigScenario!AL691</f>
        <v>1</v>
      </c>
      <c r="AM691" s="154" t="b">
        <f>Scenario!AM997=OrigScenario!AM691</f>
        <v>1</v>
      </c>
      <c r="AN691" s="154" t="b">
        <f>Scenario!AN997=OrigScenario!AN691</f>
        <v>1</v>
      </c>
      <c r="AO691" s="154" t="b">
        <f>Scenario!AO997=OrigScenario!AO691</f>
        <v>1</v>
      </c>
      <c r="AP691" s="154" t="b">
        <f>Scenario!AP997=OrigScenario!AP691</f>
        <v>1</v>
      </c>
      <c r="AQ691" s="154" t="b">
        <f>Scenario!AQ997=OrigScenario!AQ691</f>
        <v>1</v>
      </c>
      <c r="AR691" s="154" t="b">
        <f>Scenario!AR997=OrigScenario!AR691</f>
        <v>1</v>
      </c>
      <c r="AS691" s="154" t="b">
        <f>Scenario!AS997=OrigScenario!AS691</f>
        <v>1</v>
      </c>
      <c r="AT691" s="154" t="b">
        <f>Scenario!AT997=OrigScenario!AT691</f>
        <v>1</v>
      </c>
      <c r="AU691" s="154" t="b">
        <f>Scenario!AU997=OrigScenario!AU691</f>
        <v>1</v>
      </c>
      <c r="AV691" s="155" t="b">
        <f>Scenario!AV997=OrigScenario!AV691</f>
        <v>1</v>
      </c>
    </row>
    <row r="692" spans="2:48" x14ac:dyDescent="0.2">
      <c r="B692" s="2" t="b">
        <f>Scenario!B998=OrigScenario!B692</f>
        <v>1</v>
      </c>
      <c r="C692" s="154" t="b">
        <f>Scenario!C998=OrigScenario!C692</f>
        <v>1</v>
      </c>
      <c r="D692" s="154" t="b">
        <f>Scenario!D998=OrigScenario!D692</f>
        <v>1</v>
      </c>
      <c r="E692" s="154" t="b">
        <f>Scenario!E998=OrigScenario!E692</f>
        <v>1</v>
      </c>
      <c r="F692" s="154" t="b">
        <f>Scenario!F998=OrigScenario!F692</f>
        <v>1</v>
      </c>
      <c r="G692" s="154" t="b">
        <f>Scenario!G998=OrigScenario!G692</f>
        <v>1</v>
      </c>
      <c r="H692" s="154" t="b">
        <f>Scenario!H998=OrigScenario!H692</f>
        <v>1</v>
      </c>
      <c r="I692" s="154" t="b">
        <f>Scenario!I998=OrigScenario!I692</f>
        <v>1</v>
      </c>
      <c r="J692" s="154" t="b">
        <f>Scenario!J998=OrigScenario!J692</f>
        <v>1</v>
      </c>
      <c r="K692" s="154" t="b">
        <f>Scenario!K998=OrigScenario!K692</f>
        <v>1</v>
      </c>
      <c r="L692" s="154" t="b">
        <f>Scenario!L998=OrigScenario!L692</f>
        <v>1</v>
      </c>
      <c r="M692" s="154" t="b">
        <f>Scenario!M998=OrigScenario!M692</f>
        <v>1</v>
      </c>
      <c r="N692" s="154" t="b">
        <f>Scenario!N998=OrigScenario!N692</f>
        <v>1</v>
      </c>
      <c r="O692" s="154" t="b">
        <f>Scenario!O998=OrigScenario!O692</f>
        <v>1</v>
      </c>
      <c r="P692" s="154" t="b">
        <f>Scenario!P998=OrigScenario!P692</f>
        <v>1</v>
      </c>
      <c r="Q692" s="154" t="b">
        <f>Scenario!Q998=OrigScenario!Q692</f>
        <v>1</v>
      </c>
      <c r="R692" s="154" t="b">
        <f>Scenario!R998=OrigScenario!R692</f>
        <v>1</v>
      </c>
      <c r="S692" s="154" t="b">
        <f>Scenario!S998=OrigScenario!S692</f>
        <v>1</v>
      </c>
      <c r="T692" s="154" t="b">
        <f>Scenario!T998=OrigScenario!T692</f>
        <v>1</v>
      </c>
      <c r="U692" s="154" t="b">
        <f>Scenario!U998=OrigScenario!U692</f>
        <v>1</v>
      </c>
      <c r="V692" s="154" t="b">
        <f>Scenario!V998=OrigScenario!V692</f>
        <v>1</v>
      </c>
      <c r="W692" s="154" t="b">
        <f>Scenario!W998=OrigScenario!W692</f>
        <v>1</v>
      </c>
      <c r="X692" s="154" t="b">
        <f>Scenario!X998=OrigScenario!X692</f>
        <v>1</v>
      </c>
      <c r="Y692" s="154" t="b">
        <f>Scenario!Y998=OrigScenario!Y692</f>
        <v>1</v>
      </c>
      <c r="Z692" s="154" t="b">
        <f>Scenario!Z998=OrigScenario!Z692</f>
        <v>1</v>
      </c>
      <c r="AA692" s="154" t="b">
        <f>Scenario!AA998=OrigScenario!AA692</f>
        <v>1</v>
      </c>
      <c r="AB692" s="154" t="b">
        <f>Scenario!AB998=OrigScenario!AB692</f>
        <v>1</v>
      </c>
      <c r="AC692" s="154" t="b">
        <f>Scenario!AC998=OrigScenario!AC692</f>
        <v>1</v>
      </c>
      <c r="AD692" s="154" t="b">
        <f>Scenario!AD998=OrigScenario!AD692</f>
        <v>1</v>
      </c>
      <c r="AE692" s="154" t="b">
        <f>Scenario!AE998=OrigScenario!AE692</f>
        <v>1</v>
      </c>
      <c r="AF692" s="154" t="b">
        <f>Scenario!AF998=OrigScenario!AF692</f>
        <v>1</v>
      </c>
      <c r="AG692" s="154" t="b">
        <f>Scenario!AG998=OrigScenario!AG692</f>
        <v>1</v>
      </c>
      <c r="AH692" s="154" t="b">
        <f>Scenario!AH998=OrigScenario!AH692</f>
        <v>1</v>
      </c>
      <c r="AI692" s="154" t="b">
        <f>Scenario!AI998=OrigScenario!AI692</f>
        <v>1</v>
      </c>
      <c r="AJ692" s="154" t="b">
        <f>Scenario!AJ998=OrigScenario!AJ692</f>
        <v>1</v>
      </c>
      <c r="AK692" s="154" t="b">
        <f>Scenario!AK998=OrigScenario!AK692</f>
        <v>1</v>
      </c>
      <c r="AL692" s="154" t="b">
        <f>Scenario!AL998=OrigScenario!AL692</f>
        <v>1</v>
      </c>
      <c r="AM692" s="154" t="b">
        <f>Scenario!AM998=OrigScenario!AM692</f>
        <v>1</v>
      </c>
      <c r="AN692" s="154" t="b">
        <f>Scenario!AN998=OrigScenario!AN692</f>
        <v>1</v>
      </c>
      <c r="AO692" s="154" t="b">
        <f>Scenario!AO998=OrigScenario!AO692</f>
        <v>1</v>
      </c>
      <c r="AP692" s="154" t="b">
        <f>Scenario!AP998=OrigScenario!AP692</f>
        <v>1</v>
      </c>
      <c r="AQ692" s="154" t="b">
        <f>Scenario!AQ998=OrigScenario!AQ692</f>
        <v>1</v>
      </c>
      <c r="AR692" s="154" t="b">
        <f>Scenario!AR998=OrigScenario!AR692</f>
        <v>1</v>
      </c>
      <c r="AS692" s="154" t="b">
        <f>Scenario!AS998=OrigScenario!AS692</f>
        <v>1</v>
      </c>
      <c r="AT692" s="154" t="b">
        <f>Scenario!AT998=OrigScenario!AT692</f>
        <v>1</v>
      </c>
      <c r="AU692" s="154" t="b">
        <f>Scenario!AU998=OrigScenario!AU692</f>
        <v>1</v>
      </c>
      <c r="AV692" s="155" t="b">
        <f>Scenario!AV998=OrigScenario!AV692</f>
        <v>1</v>
      </c>
    </row>
    <row r="693" spans="2:48" x14ac:dyDescent="0.2">
      <c r="B693" s="2" t="b">
        <f>Scenario!B999=OrigScenario!B693</f>
        <v>1</v>
      </c>
      <c r="C693" s="154" t="b">
        <f>Scenario!C999=OrigScenario!C693</f>
        <v>1</v>
      </c>
      <c r="D693" s="154" t="b">
        <f>Scenario!D999=OrigScenario!D693</f>
        <v>1</v>
      </c>
      <c r="E693" s="154" t="b">
        <f>Scenario!E999=OrigScenario!E693</f>
        <v>1</v>
      </c>
      <c r="F693" s="154" t="b">
        <f>Scenario!F999=OrigScenario!F693</f>
        <v>1</v>
      </c>
      <c r="G693" s="154" t="b">
        <f>Scenario!G999=OrigScenario!G693</f>
        <v>1</v>
      </c>
      <c r="H693" s="154" t="b">
        <f>Scenario!H999=OrigScenario!H693</f>
        <v>1</v>
      </c>
      <c r="I693" s="154" t="b">
        <f>Scenario!I999=OrigScenario!I693</f>
        <v>1</v>
      </c>
      <c r="J693" s="154" t="b">
        <f>Scenario!J999=OrigScenario!J693</f>
        <v>1</v>
      </c>
      <c r="K693" s="154" t="b">
        <f>Scenario!K999=OrigScenario!K693</f>
        <v>1</v>
      </c>
      <c r="L693" s="154" t="b">
        <f>Scenario!L999=OrigScenario!L693</f>
        <v>1</v>
      </c>
      <c r="M693" s="154" t="b">
        <f>Scenario!M999=OrigScenario!M693</f>
        <v>1</v>
      </c>
      <c r="N693" s="154" t="b">
        <f>Scenario!N999=OrigScenario!N693</f>
        <v>1</v>
      </c>
      <c r="O693" s="154" t="b">
        <f>Scenario!O999=OrigScenario!O693</f>
        <v>1</v>
      </c>
      <c r="P693" s="154" t="b">
        <f>Scenario!P999=OrigScenario!P693</f>
        <v>1</v>
      </c>
      <c r="Q693" s="154" t="b">
        <f>Scenario!Q999=OrigScenario!Q693</f>
        <v>1</v>
      </c>
      <c r="R693" s="154" t="b">
        <f>Scenario!R999=OrigScenario!R693</f>
        <v>1</v>
      </c>
      <c r="S693" s="154" t="b">
        <f>Scenario!S999=OrigScenario!S693</f>
        <v>1</v>
      </c>
      <c r="T693" s="154" t="b">
        <f>Scenario!T999=OrigScenario!T693</f>
        <v>1</v>
      </c>
      <c r="U693" s="154" t="b">
        <f>Scenario!U999=OrigScenario!U693</f>
        <v>1</v>
      </c>
      <c r="V693" s="154" t="b">
        <f>Scenario!V999=OrigScenario!V693</f>
        <v>1</v>
      </c>
      <c r="W693" s="154" t="b">
        <f>Scenario!W999=OrigScenario!W693</f>
        <v>1</v>
      </c>
      <c r="X693" s="154" t="b">
        <f>Scenario!X999=OrigScenario!X693</f>
        <v>1</v>
      </c>
      <c r="Y693" s="154" t="b">
        <f>Scenario!Y999=OrigScenario!Y693</f>
        <v>1</v>
      </c>
      <c r="Z693" s="154" t="b">
        <f>Scenario!Z999=OrigScenario!Z693</f>
        <v>1</v>
      </c>
      <c r="AA693" s="154" t="b">
        <f>Scenario!AA999=OrigScenario!AA693</f>
        <v>1</v>
      </c>
      <c r="AB693" s="154" t="b">
        <f>Scenario!AB999=OrigScenario!AB693</f>
        <v>1</v>
      </c>
      <c r="AC693" s="154" t="b">
        <f>Scenario!AC999=OrigScenario!AC693</f>
        <v>1</v>
      </c>
      <c r="AD693" s="154" t="b">
        <f>Scenario!AD999=OrigScenario!AD693</f>
        <v>1</v>
      </c>
      <c r="AE693" s="154" t="b">
        <f>Scenario!AE999=OrigScenario!AE693</f>
        <v>1</v>
      </c>
      <c r="AF693" s="154" t="b">
        <f>Scenario!AF999=OrigScenario!AF693</f>
        <v>1</v>
      </c>
      <c r="AG693" s="154" t="b">
        <f>Scenario!AG999=OrigScenario!AG693</f>
        <v>1</v>
      </c>
      <c r="AH693" s="154" t="b">
        <f>Scenario!AH999=OrigScenario!AH693</f>
        <v>1</v>
      </c>
      <c r="AI693" s="154" t="b">
        <f>Scenario!AI999=OrigScenario!AI693</f>
        <v>1</v>
      </c>
      <c r="AJ693" s="154" t="b">
        <f>Scenario!AJ999=OrigScenario!AJ693</f>
        <v>1</v>
      </c>
      <c r="AK693" s="154" t="b">
        <f>Scenario!AK999=OrigScenario!AK693</f>
        <v>1</v>
      </c>
      <c r="AL693" s="154" t="b">
        <f>Scenario!AL999=OrigScenario!AL693</f>
        <v>1</v>
      </c>
      <c r="AM693" s="154" t="b">
        <f>Scenario!AM999=OrigScenario!AM693</f>
        <v>1</v>
      </c>
      <c r="AN693" s="154" t="b">
        <f>Scenario!AN999=OrigScenario!AN693</f>
        <v>1</v>
      </c>
      <c r="AO693" s="154" t="b">
        <f>Scenario!AO999=OrigScenario!AO693</f>
        <v>1</v>
      </c>
      <c r="AP693" s="154" t="b">
        <f>Scenario!AP999=OrigScenario!AP693</f>
        <v>1</v>
      </c>
      <c r="AQ693" s="154" t="b">
        <f>Scenario!AQ999=OrigScenario!AQ693</f>
        <v>1</v>
      </c>
      <c r="AR693" s="154" t="b">
        <f>Scenario!AR999=OrigScenario!AR693</f>
        <v>1</v>
      </c>
      <c r="AS693" s="154" t="b">
        <f>Scenario!AS999=OrigScenario!AS693</f>
        <v>1</v>
      </c>
      <c r="AT693" s="154" t="b">
        <f>Scenario!AT999=OrigScenario!AT693</f>
        <v>1</v>
      </c>
      <c r="AU693" s="154" t="b">
        <f>Scenario!AU999=OrigScenario!AU693</f>
        <v>1</v>
      </c>
      <c r="AV693" s="155" t="b">
        <f>Scenario!AV999=OrigScenario!AV693</f>
        <v>1</v>
      </c>
    </row>
    <row r="694" spans="2:48" x14ac:dyDescent="0.2">
      <c r="B694" s="2" t="b">
        <f>Scenario!B1000=OrigScenario!B694</f>
        <v>1</v>
      </c>
      <c r="C694" s="154" t="b">
        <f>Scenario!C1000=OrigScenario!C694</f>
        <v>1</v>
      </c>
      <c r="D694" s="154" t="b">
        <f>Scenario!D1000=OrigScenario!D694</f>
        <v>1</v>
      </c>
      <c r="E694" s="154" t="b">
        <f>Scenario!E1000=OrigScenario!E694</f>
        <v>1</v>
      </c>
      <c r="F694" s="154" t="b">
        <f>Scenario!F1000=OrigScenario!F694</f>
        <v>1</v>
      </c>
      <c r="G694" s="154" t="b">
        <f>Scenario!G1000=OrigScenario!G694</f>
        <v>1</v>
      </c>
      <c r="H694" s="154" t="b">
        <f>Scenario!H1000=OrigScenario!H694</f>
        <v>1</v>
      </c>
      <c r="I694" s="154" t="b">
        <f>Scenario!I1000=OrigScenario!I694</f>
        <v>1</v>
      </c>
      <c r="J694" s="154" t="b">
        <f>Scenario!J1000=OrigScenario!J694</f>
        <v>1</v>
      </c>
      <c r="K694" s="154" t="b">
        <f>Scenario!K1000=OrigScenario!K694</f>
        <v>1</v>
      </c>
      <c r="L694" s="154" t="b">
        <f>Scenario!L1000=OrigScenario!L694</f>
        <v>1</v>
      </c>
      <c r="M694" s="154" t="b">
        <f>Scenario!M1000=OrigScenario!M694</f>
        <v>1</v>
      </c>
      <c r="N694" s="154" t="b">
        <f>Scenario!N1000=OrigScenario!N694</f>
        <v>1</v>
      </c>
      <c r="O694" s="154" t="b">
        <f>Scenario!O1000=OrigScenario!O694</f>
        <v>1</v>
      </c>
      <c r="P694" s="154" t="b">
        <f>Scenario!P1000=OrigScenario!P694</f>
        <v>1</v>
      </c>
      <c r="Q694" s="154" t="b">
        <f>Scenario!Q1000=OrigScenario!Q694</f>
        <v>1</v>
      </c>
      <c r="R694" s="154" t="b">
        <f>Scenario!R1000=OrigScenario!R694</f>
        <v>1</v>
      </c>
      <c r="S694" s="154" t="b">
        <f>Scenario!S1000=OrigScenario!S694</f>
        <v>1</v>
      </c>
      <c r="T694" s="154" t="b">
        <f>Scenario!T1000=OrigScenario!T694</f>
        <v>1</v>
      </c>
      <c r="U694" s="154" t="b">
        <f>Scenario!U1000=OrigScenario!U694</f>
        <v>1</v>
      </c>
      <c r="V694" s="154" t="b">
        <f>Scenario!V1000=OrigScenario!V694</f>
        <v>1</v>
      </c>
      <c r="W694" s="154" t="b">
        <f>Scenario!W1000=OrigScenario!W694</f>
        <v>1</v>
      </c>
      <c r="X694" s="154" t="b">
        <f>Scenario!X1000=OrigScenario!X694</f>
        <v>1</v>
      </c>
      <c r="Y694" s="154" t="b">
        <f>Scenario!Y1000=OrigScenario!Y694</f>
        <v>1</v>
      </c>
      <c r="Z694" s="154" t="b">
        <f>Scenario!Z1000=OrigScenario!Z694</f>
        <v>1</v>
      </c>
      <c r="AA694" s="154" t="b">
        <f>Scenario!AA1000=OrigScenario!AA694</f>
        <v>1</v>
      </c>
      <c r="AB694" s="154" t="b">
        <f>Scenario!AB1000=OrigScenario!AB694</f>
        <v>1</v>
      </c>
      <c r="AC694" s="154" t="b">
        <f>Scenario!AC1000=OrigScenario!AC694</f>
        <v>1</v>
      </c>
      <c r="AD694" s="154" t="b">
        <f>Scenario!AD1000=OrigScenario!AD694</f>
        <v>1</v>
      </c>
      <c r="AE694" s="154" t="b">
        <f>Scenario!AE1000=OrigScenario!AE694</f>
        <v>1</v>
      </c>
      <c r="AF694" s="154" t="b">
        <f>Scenario!AF1000=OrigScenario!AF694</f>
        <v>1</v>
      </c>
      <c r="AG694" s="154" t="b">
        <f>Scenario!AG1000=OrigScenario!AG694</f>
        <v>1</v>
      </c>
      <c r="AH694" s="154" t="b">
        <f>Scenario!AH1000=OrigScenario!AH694</f>
        <v>1</v>
      </c>
      <c r="AI694" s="154" t="b">
        <f>Scenario!AI1000=OrigScenario!AI694</f>
        <v>1</v>
      </c>
      <c r="AJ694" s="154" t="b">
        <f>Scenario!AJ1000=OrigScenario!AJ694</f>
        <v>1</v>
      </c>
      <c r="AK694" s="154" t="b">
        <f>Scenario!AK1000=OrigScenario!AK694</f>
        <v>1</v>
      </c>
      <c r="AL694" s="154" t="b">
        <f>Scenario!AL1000=OrigScenario!AL694</f>
        <v>1</v>
      </c>
      <c r="AM694" s="154" t="b">
        <f>Scenario!AM1000=OrigScenario!AM694</f>
        <v>1</v>
      </c>
      <c r="AN694" s="154" t="b">
        <f>Scenario!AN1000=OrigScenario!AN694</f>
        <v>1</v>
      </c>
      <c r="AO694" s="154" t="b">
        <f>Scenario!AO1000=OrigScenario!AO694</f>
        <v>1</v>
      </c>
      <c r="AP694" s="154" t="b">
        <f>Scenario!AP1000=OrigScenario!AP694</f>
        <v>1</v>
      </c>
      <c r="AQ694" s="154" t="b">
        <f>Scenario!AQ1000=OrigScenario!AQ694</f>
        <v>1</v>
      </c>
      <c r="AR694" s="154" t="b">
        <f>Scenario!AR1000=OrigScenario!AR694</f>
        <v>1</v>
      </c>
      <c r="AS694" s="154" t="b">
        <f>Scenario!AS1000=OrigScenario!AS694</f>
        <v>1</v>
      </c>
      <c r="AT694" s="154" t="b">
        <f>Scenario!AT1000=OrigScenario!AT694</f>
        <v>1</v>
      </c>
      <c r="AU694" s="154" t="b">
        <f>Scenario!AU1000=OrigScenario!AU694</f>
        <v>1</v>
      </c>
      <c r="AV694" s="155" t="b">
        <f>Scenario!AV1000=OrigScenario!AV694</f>
        <v>1</v>
      </c>
    </row>
    <row r="695" spans="2:48" x14ac:dyDescent="0.2">
      <c r="B695" s="2" t="b">
        <f>Scenario!B1001=OrigScenario!B695</f>
        <v>1</v>
      </c>
      <c r="C695" s="154" t="b">
        <f>Scenario!C1001=OrigScenario!C695</f>
        <v>1</v>
      </c>
      <c r="D695" s="154" t="b">
        <f>Scenario!D1001=OrigScenario!D695</f>
        <v>1</v>
      </c>
      <c r="E695" s="154" t="b">
        <f>Scenario!E1001=OrigScenario!E695</f>
        <v>1</v>
      </c>
      <c r="F695" s="154" t="b">
        <f>Scenario!F1001=OrigScenario!F695</f>
        <v>1</v>
      </c>
      <c r="G695" s="154" t="b">
        <f>Scenario!G1001=OrigScenario!G695</f>
        <v>1</v>
      </c>
      <c r="H695" s="154" t="b">
        <f>Scenario!H1001=OrigScenario!H695</f>
        <v>1</v>
      </c>
      <c r="I695" s="154" t="b">
        <f>Scenario!I1001=OrigScenario!I695</f>
        <v>1</v>
      </c>
      <c r="J695" s="154" t="b">
        <f>Scenario!J1001=OrigScenario!J695</f>
        <v>1</v>
      </c>
      <c r="K695" s="154" t="b">
        <f>Scenario!K1001=OrigScenario!K695</f>
        <v>1</v>
      </c>
      <c r="L695" s="154" t="b">
        <f>Scenario!L1001=OrigScenario!L695</f>
        <v>1</v>
      </c>
      <c r="M695" s="154" t="b">
        <f>Scenario!M1001=OrigScenario!M695</f>
        <v>1</v>
      </c>
      <c r="N695" s="154" t="b">
        <f>Scenario!N1001=OrigScenario!N695</f>
        <v>1</v>
      </c>
      <c r="O695" s="154" t="b">
        <f>Scenario!O1001=OrigScenario!O695</f>
        <v>1</v>
      </c>
      <c r="P695" s="154" t="b">
        <f>Scenario!P1001=OrigScenario!P695</f>
        <v>1</v>
      </c>
      <c r="Q695" s="154" t="b">
        <f>Scenario!Q1001=OrigScenario!Q695</f>
        <v>1</v>
      </c>
      <c r="R695" s="154" t="b">
        <f>Scenario!R1001=OrigScenario!R695</f>
        <v>1</v>
      </c>
      <c r="S695" s="154" t="b">
        <f>Scenario!S1001=OrigScenario!S695</f>
        <v>1</v>
      </c>
      <c r="T695" s="154" t="b">
        <f>Scenario!T1001=OrigScenario!T695</f>
        <v>1</v>
      </c>
      <c r="U695" s="154" t="b">
        <f>Scenario!U1001=OrigScenario!U695</f>
        <v>1</v>
      </c>
      <c r="V695" s="154" t="b">
        <f>Scenario!V1001=OrigScenario!V695</f>
        <v>1</v>
      </c>
      <c r="W695" s="154" t="b">
        <f>Scenario!W1001=OrigScenario!W695</f>
        <v>1</v>
      </c>
      <c r="X695" s="154" t="b">
        <f>Scenario!X1001=OrigScenario!X695</f>
        <v>1</v>
      </c>
      <c r="Y695" s="154" t="b">
        <f>Scenario!Y1001=OrigScenario!Y695</f>
        <v>1</v>
      </c>
      <c r="Z695" s="154" t="b">
        <f>Scenario!Z1001=OrigScenario!Z695</f>
        <v>1</v>
      </c>
      <c r="AA695" s="154" t="b">
        <f>Scenario!AA1001=OrigScenario!AA695</f>
        <v>1</v>
      </c>
      <c r="AB695" s="154" t="b">
        <f>Scenario!AB1001=OrigScenario!AB695</f>
        <v>1</v>
      </c>
      <c r="AC695" s="154" t="b">
        <f>Scenario!AC1001=OrigScenario!AC695</f>
        <v>1</v>
      </c>
      <c r="AD695" s="154" t="b">
        <f>Scenario!AD1001=OrigScenario!AD695</f>
        <v>1</v>
      </c>
      <c r="AE695" s="154" t="b">
        <f>Scenario!AE1001=OrigScenario!AE695</f>
        <v>1</v>
      </c>
      <c r="AF695" s="154" t="b">
        <f>Scenario!AF1001=OrigScenario!AF695</f>
        <v>1</v>
      </c>
      <c r="AG695" s="154" t="b">
        <f>Scenario!AG1001=OrigScenario!AG695</f>
        <v>1</v>
      </c>
      <c r="AH695" s="154" t="b">
        <f>Scenario!AH1001=OrigScenario!AH695</f>
        <v>1</v>
      </c>
      <c r="AI695" s="154" t="b">
        <f>Scenario!AI1001=OrigScenario!AI695</f>
        <v>1</v>
      </c>
      <c r="AJ695" s="154" t="b">
        <f>Scenario!AJ1001=OrigScenario!AJ695</f>
        <v>1</v>
      </c>
      <c r="AK695" s="154" t="b">
        <f>Scenario!AK1001=OrigScenario!AK695</f>
        <v>1</v>
      </c>
      <c r="AL695" s="154" t="b">
        <f>Scenario!AL1001=OrigScenario!AL695</f>
        <v>1</v>
      </c>
      <c r="AM695" s="154" t="b">
        <f>Scenario!AM1001=OrigScenario!AM695</f>
        <v>1</v>
      </c>
      <c r="AN695" s="154" t="b">
        <f>Scenario!AN1001=OrigScenario!AN695</f>
        <v>1</v>
      </c>
      <c r="AO695" s="154" t="b">
        <f>Scenario!AO1001=OrigScenario!AO695</f>
        <v>1</v>
      </c>
      <c r="AP695" s="154" t="b">
        <f>Scenario!AP1001=OrigScenario!AP695</f>
        <v>1</v>
      </c>
      <c r="AQ695" s="154" t="b">
        <f>Scenario!AQ1001=OrigScenario!AQ695</f>
        <v>1</v>
      </c>
      <c r="AR695" s="154" t="b">
        <f>Scenario!AR1001=OrigScenario!AR695</f>
        <v>1</v>
      </c>
      <c r="AS695" s="154" t="b">
        <f>Scenario!AS1001=OrigScenario!AS695</f>
        <v>1</v>
      </c>
      <c r="AT695" s="154" t="b">
        <f>Scenario!AT1001=OrigScenario!AT695</f>
        <v>1</v>
      </c>
      <c r="AU695" s="154" t="b">
        <f>Scenario!AU1001=OrigScenario!AU695</f>
        <v>1</v>
      </c>
      <c r="AV695" s="155" t="b">
        <f>Scenario!AV1001=OrigScenario!AV695</f>
        <v>1</v>
      </c>
    </row>
    <row r="696" spans="2:48" x14ac:dyDescent="0.2">
      <c r="B696" s="2" t="b">
        <f>Scenario!B1002=OrigScenario!B696</f>
        <v>1</v>
      </c>
      <c r="C696" s="154" t="b">
        <f>Scenario!C1002=OrigScenario!C696</f>
        <v>1</v>
      </c>
      <c r="D696" s="154" t="b">
        <f>Scenario!D1002=OrigScenario!D696</f>
        <v>1</v>
      </c>
      <c r="E696" s="154" t="b">
        <f>Scenario!E1002=OrigScenario!E696</f>
        <v>1</v>
      </c>
      <c r="F696" s="154" t="b">
        <f>Scenario!F1002=OrigScenario!F696</f>
        <v>1</v>
      </c>
      <c r="G696" s="154" t="b">
        <f>Scenario!G1002=OrigScenario!G696</f>
        <v>1</v>
      </c>
      <c r="H696" s="154" t="b">
        <f>Scenario!H1002=OrigScenario!H696</f>
        <v>1</v>
      </c>
      <c r="I696" s="154" t="b">
        <f>Scenario!I1002=OrigScenario!I696</f>
        <v>1</v>
      </c>
      <c r="J696" s="154" t="b">
        <f>Scenario!J1002=OrigScenario!J696</f>
        <v>1</v>
      </c>
      <c r="K696" s="154" t="b">
        <f>Scenario!K1002=OrigScenario!K696</f>
        <v>1</v>
      </c>
      <c r="L696" s="154" t="b">
        <f>Scenario!L1002=OrigScenario!L696</f>
        <v>1</v>
      </c>
      <c r="M696" s="154" t="b">
        <f>Scenario!M1002=OrigScenario!M696</f>
        <v>1</v>
      </c>
      <c r="N696" s="154" t="b">
        <f>Scenario!N1002=OrigScenario!N696</f>
        <v>1</v>
      </c>
      <c r="O696" s="154" t="b">
        <f>Scenario!O1002=OrigScenario!O696</f>
        <v>1</v>
      </c>
      <c r="P696" s="154" t="b">
        <f>Scenario!P1002=OrigScenario!P696</f>
        <v>1</v>
      </c>
      <c r="Q696" s="154" t="b">
        <f>Scenario!Q1002=OrigScenario!Q696</f>
        <v>1</v>
      </c>
      <c r="R696" s="154" t="b">
        <f>Scenario!R1002=OrigScenario!R696</f>
        <v>1</v>
      </c>
      <c r="S696" s="154" t="b">
        <f>Scenario!S1002=OrigScenario!S696</f>
        <v>1</v>
      </c>
      <c r="T696" s="154" t="b">
        <f>Scenario!T1002=OrigScenario!T696</f>
        <v>1</v>
      </c>
      <c r="U696" s="154" t="b">
        <f>Scenario!U1002=OrigScenario!U696</f>
        <v>1</v>
      </c>
      <c r="V696" s="154" t="b">
        <f>Scenario!V1002=OrigScenario!V696</f>
        <v>1</v>
      </c>
      <c r="W696" s="154" t="b">
        <f>Scenario!W1002=OrigScenario!W696</f>
        <v>1</v>
      </c>
      <c r="X696" s="154" t="b">
        <f>Scenario!X1002=OrigScenario!X696</f>
        <v>1</v>
      </c>
      <c r="Y696" s="154" t="b">
        <f>Scenario!Y1002=OrigScenario!Y696</f>
        <v>1</v>
      </c>
      <c r="Z696" s="154" t="b">
        <f>Scenario!Z1002=OrigScenario!Z696</f>
        <v>1</v>
      </c>
      <c r="AA696" s="154" t="b">
        <f>Scenario!AA1002=OrigScenario!AA696</f>
        <v>1</v>
      </c>
      <c r="AB696" s="154" t="b">
        <f>Scenario!AB1002=OrigScenario!AB696</f>
        <v>1</v>
      </c>
      <c r="AC696" s="154" t="b">
        <f>Scenario!AC1002=OrigScenario!AC696</f>
        <v>1</v>
      </c>
      <c r="AD696" s="154" t="b">
        <f>Scenario!AD1002=OrigScenario!AD696</f>
        <v>1</v>
      </c>
      <c r="AE696" s="154" t="b">
        <f>Scenario!AE1002=OrigScenario!AE696</f>
        <v>1</v>
      </c>
      <c r="AF696" s="154" t="b">
        <f>Scenario!AF1002=OrigScenario!AF696</f>
        <v>1</v>
      </c>
      <c r="AG696" s="154" t="b">
        <f>Scenario!AG1002=OrigScenario!AG696</f>
        <v>1</v>
      </c>
      <c r="AH696" s="154" t="b">
        <f>Scenario!AH1002=OrigScenario!AH696</f>
        <v>1</v>
      </c>
      <c r="AI696" s="154" t="b">
        <f>Scenario!AI1002=OrigScenario!AI696</f>
        <v>1</v>
      </c>
      <c r="AJ696" s="154" t="b">
        <f>Scenario!AJ1002=OrigScenario!AJ696</f>
        <v>1</v>
      </c>
      <c r="AK696" s="154" t="b">
        <f>Scenario!AK1002=OrigScenario!AK696</f>
        <v>1</v>
      </c>
      <c r="AL696" s="154" t="b">
        <f>Scenario!AL1002=OrigScenario!AL696</f>
        <v>1</v>
      </c>
      <c r="AM696" s="154" t="b">
        <f>Scenario!AM1002=OrigScenario!AM696</f>
        <v>1</v>
      </c>
      <c r="AN696" s="154" t="b">
        <f>Scenario!AN1002=OrigScenario!AN696</f>
        <v>1</v>
      </c>
      <c r="AO696" s="154" t="b">
        <f>Scenario!AO1002=OrigScenario!AO696</f>
        <v>1</v>
      </c>
      <c r="AP696" s="154" t="b">
        <f>Scenario!AP1002=OrigScenario!AP696</f>
        <v>1</v>
      </c>
      <c r="AQ696" s="154" t="b">
        <f>Scenario!AQ1002=OrigScenario!AQ696</f>
        <v>1</v>
      </c>
      <c r="AR696" s="154" t="b">
        <f>Scenario!AR1002=OrigScenario!AR696</f>
        <v>1</v>
      </c>
      <c r="AS696" s="154" t="b">
        <f>Scenario!AS1002=OrigScenario!AS696</f>
        <v>1</v>
      </c>
      <c r="AT696" s="154" t="b">
        <f>Scenario!AT1002=OrigScenario!AT696</f>
        <v>1</v>
      </c>
      <c r="AU696" s="154" t="b">
        <f>Scenario!AU1002=OrigScenario!AU696</f>
        <v>1</v>
      </c>
      <c r="AV696" s="155" t="b">
        <f>Scenario!AV1002=OrigScenario!AV696</f>
        <v>1</v>
      </c>
    </row>
    <row r="697" spans="2:48" x14ac:dyDescent="0.2">
      <c r="B697" s="2" t="b">
        <f>Scenario!B1003=OrigScenario!B697</f>
        <v>1</v>
      </c>
      <c r="C697" s="154" t="b">
        <f>Scenario!C1003=OrigScenario!C697</f>
        <v>1</v>
      </c>
      <c r="D697" s="154" t="b">
        <f>Scenario!D1003=OrigScenario!D697</f>
        <v>1</v>
      </c>
      <c r="E697" s="154" t="b">
        <f>Scenario!E1003=OrigScenario!E697</f>
        <v>1</v>
      </c>
      <c r="F697" s="154" t="b">
        <f>Scenario!F1003=OrigScenario!F697</f>
        <v>1</v>
      </c>
      <c r="G697" s="154" t="b">
        <f>Scenario!G1003=OrigScenario!G697</f>
        <v>1</v>
      </c>
      <c r="H697" s="154" t="b">
        <f>Scenario!H1003=OrigScenario!H697</f>
        <v>1</v>
      </c>
      <c r="I697" s="154" t="b">
        <f>Scenario!I1003=OrigScenario!I697</f>
        <v>1</v>
      </c>
      <c r="J697" s="154" t="b">
        <f>Scenario!J1003=OrigScenario!J697</f>
        <v>1</v>
      </c>
      <c r="K697" s="154" t="b">
        <f>Scenario!K1003=OrigScenario!K697</f>
        <v>1</v>
      </c>
      <c r="L697" s="154" t="b">
        <f>Scenario!L1003=OrigScenario!L697</f>
        <v>1</v>
      </c>
      <c r="M697" s="154" t="b">
        <f>Scenario!M1003=OrigScenario!M697</f>
        <v>1</v>
      </c>
      <c r="N697" s="154" t="b">
        <f>Scenario!N1003=OrigScenario!N697</f>
        <v>1</v>
      </c>
      <c r="O697" s="154" t="b">
        <f>Scenario!O1003=OrigScenario!O697</f>
        <v>1</v>
      </c>
      <c r="P697" s="154" t="b">
        <f>Scenario!P1003=OrigScenario!P697</f>
        <v>1</v>
      </c>
      <c r="Q697" s="154" t="b">
        <f>Scenario!Q1003=OrigScenario!Q697</f>
        <v>1</v>
      </c>
      <c r="R697" s="154" t="b">
        <f>Scenario!R1003=OrigScenario!R697</f>
        <v>1</v>
      </c>
      <c r="S697" s="154" t="b">
        <f>Scenario!S1003=OrigScenario!S697</f>
        <v>1</v>
      </c>
      <c r="T697" s="154" t="b">
        <f>Scenario!T1003=OrigScenario!T697</f>
        <v>1</v>
      </c>
      <c r="U697" s="154" t="b">
        <f>Scenario!U1003=OrigScenario!U697</f>
        <v>1</v>
      </c>
      <c r="V697" s="154" t="b">
        <f>Scenario!V1003=OrigScenario!V697</f>
        <v>1</v>
      </c>
      <c r="W697" s="154" t="b">
        <f>Scenario!W1003=OrigScenario!W697</f>
        <v>1</v>
      </c>
      <c r="X697" s="154" t="b">
        <f>Scenario!X1003=OrigScenario!X697</f>
        <v>1</v>
      </c>
      <c r="Y697" s="154" t="b">
        <f>Scenario!Y1003=OrigScenario!Y697</f>
        <v>1</v>
      </c>
      <c r="Z697" s="154" t="b">
        <f>Scenario!Z1003=OrigScenario!Z697</f>
        <v>1</v>
      </c>
      <c r="AA697" s="154" t="b">
        <f>Scenario!AA1003=OrigScenario!AA697</f>
        <v>1</v>
      </c>
      <c r="AB697" s="154" t="b">
        <f>Scenario!AB1003=OrigScenario!AB697</f>
        <v>1</v>
      </c>
      <c r="AC697" s="154" t="b">
        <f>Scenario!AC1003=OrigScenario!AC697</f>
        <v>1</v>
      </c>
      <c r="AD697" s="154" t="b">
        <f>Scenario!AD1003=OrigScenario!AD697</f>
        <v>1</v>
      </c>
      <c r="AE697" s="154" t="b">
        <f>Scenario!AE1003=OrigScenario!AE697</f>
        <v>1</v>
      </c>
      <c r="AF697" s="154" t="b">
        <f>Scenario!AF1003=OrigScenario!AF697</f>
        <v>1</v>
      </c>
      <c r="AG697" s="154" t="b">
        <f>Scenario!AG1003=OrigScenario!AG697</f>
        <v>1</v>
      </c>
      <c r="AH697" s="154" t="b">
        <f>Scenario!AH1003=OrigScenario!AH697</f>
        <v>1</v>
      </c>
      <c r="AI697" s="154" t="b">
        <f>Scenario!AI1003=OrigScenario!AI697</f>
        <v>1</v>
      </c>
      <c r="AJ697" s="154" t="b">
        <f>Scenario!AJ1003=OrigScenario!AJ697</f>
        <v>1</v>
      </c>
      <c r="AK697" s="154" t="b">
        <f>Scenario!AK1003=OrigScenario!AK697</f>
        <v>1</v>
      </c>
      <c r="AL697" s="154" t="b">
        <f>Scenario!AL1003=OrigScenario!AL697</f>
        <v>1</v>
      </c>
      <c r="AM697" s="154" t="b">
        <f>Scenario!AM1003=OrigScenario!AM697</f>
        <v>1</v>
      </c>
      <c r="AN697" s="154" t="b">
        <f>Scenario!AN1003=OrigScenario!AN697</f>
        <v>1</v>
      </c>
      <c r="AO697" s="154" t="b">
        <f>Scenario!AO1003=OrigScenario!AO697</f>
        <v>1</v>
      </c>
      <c r="AP697" s="154" t="b">
        <f>Scenario!AP1003=OrigScenario!AP697</f>
        <v>1</v>
      </c>
      <c r="AQ697" s="154" t="b">
        <f>Scenario!AQ1003=OrigScenario!AQ697</f>
        <v>1</v>
      </c>
      <c r="AR697" s="154" t="b">
        <f>Scenario!AR1003=OrigScenario!AR697</f>
        <v>1</v>
      </c>
      <c r="AS697" s="154" t="b">
        <f>Scenario!AS1003=OrigScenario!AS697</f>
        <v>1</v>
      </c>
      <c r="AT697" s="154" t="b">
        <f>Scenario!AT1003=OrigScenario!AT697</f>
        <v>1</v>
      </c>
      <c r="AU697" s="154" t="b">
        <f>Scenario!AU1003=OrigScenario!AU697</f>
        <v>1</v>
      </c>
      <c r="AV697" s="155" t="b">
        <f>Scenario!AV1003=OrigScenario!AV697</f>
        <v>1</v>
      </c>
    </row>
    <row r="698" spans="2:48" x14ac:dyDescent="0.2">
      <c r="B698" s="2" t="b">
        <f>Scenario!B1004=OrigScenario!B698</f>
        <v>1</v>
      </c>
      <c r="C698" s="154" t="b">
        <f>Scenario!C1004=OrigScenario!C698</f>
        <v>1</v>
      </c>
      <c r="D698" s="154" t="b">
        <f>Scenario!D1004=OrigScenario!D698</f>
        <v>1</v>
      </c>
      <c r="E698" s="154" t="b">
        <f>Scenario!E1004=OrigScenario!E698</f>
        <v>1</v>
      </c>
      <c r="F698" s="154" t="b">
        <f>Scenario!F1004=OrigScenario!F698</f>
        <v>1</v>
      </c>
      <c r="G698" s="154" t="b">
        <f>Scenario!G1004=OrigScenario!G698</f>
        <v>1</v>
      </c>
      <c r="H698" s="154" t="b">
        <f>Scenario!H1004=OrigScenario!H698</f>
        <v>1</v>
      </c>
      <c r="I698" s="154" t="b">
        <f>Scenario!I1004=OrigScenario!I698</f>
        <v>1</v>
      </c>
      <c r="J698" s="154" t="b">
        <f>Scenario!J1004=OrigScenario!J698</f>
        <v>1</v>
      </c>
      <c r="K698" s="154" t="b">
        <f>Scenario!K1004=OrigScenario!K698</f>
        <v>1</v>
      </c>
      <c r="L698" s="154" t="b">
        <f>Scenario!L1004=OrigScenario!L698</f>
        <v>1</v>
      </c>
      <c r="M698" s="154" t="b">
        <f>Scenario!M1004=OrigScenario!M698</f>
        <v>1</v>
      </c>
      <c r="N698" s="154" t="b">
        <f>Scenario!N1004=OrigScenario!N698</f>
        <v>1</v>
      </c>
      <c r="O698" s="154" t="b">
        <f>Scenario!O1004=OrigScenario!O698</f>
        <v>1</v>
      </c>
      <c r="P698" s="154" t="b">
        <f>Scenario!P1004=OrigScenario!P698</f>
        <v>1</v>
      </c>
      <c r="Q698" s="154" t="b">
        <f>Scenario!Q1004=OrigScenario!Q698</f>
        <v>1</v>
      </c>
      <c r="R698" s="154" t="b">
        <f>Scenario!R1004=OrigScenario!R698</f>
        <v>1</v>
      </c>
      <c r="S698" s="154" t="b">
        <f>Scenario!S1004=OrigScenario!S698</f>
        <v>1</v>
      </c>
      <c r="T698" s="154" t="b">
        <f>Scenario!T1004=OrigScenario!T698</f>
        <v>1</v>
      </c>
      <c r="U698" s="154" t="b">
        <f>Scenario!U1004=OrigScenario!U698</f>
        <v>1</v>
      </c>
      <c r="V698" s="154" t="b">
        <f>Scenario!V1004=OrigScenario!V698</f>
        <v>1</v>
      </c>
      <c r="W698" s="154" t="b">
        <f>Scenario!W1004=OrigScenario!W698</f>
        <v>1</v>
      </c>
      <c r="X698" s="154" t="b">
        <f>Scenario!X1004=OrigScenario!X698</f>
        <v>1</v>
      </c>
      <c r="Y698" s="154" t="b">
        <f>Scenario!Y1004=OrigScenario!Y698</f>
        <v>1</v>
      </c>
      <c r="Z698" s="154" t="b">
        <f>Scenario!Z1004=OrigScenario!Z698</f>
        <v>1</v>
      </c>
      <c r="AA698" s="154" t="b">
        <f>Scenario!AA1004=OrigScenario!AA698</f>
        <v>1</v>
      </c>
      <c r="AB698" s="154" t="b">
        <f>Scenario!AB1004=OrigScenario!AB698</f>
        <v>1</v>
      </c>
      <c r="AC698" s="154" t="b">
        <f>Scenario!AC1004=OrigScenario!AC698</f>
        <v>1</v>
      </c>
      <c r="AD698" s="154" t="b">
        <f>Scenario!AD1004=OrigScenario!AD698</f>
        <v>1</v>
      </c>
      <c r="AE698" s="154" t="b">
        <f>Scenario!AE1004=OrigScenario!AE698</f>
        <v>1</v>
      </c>
      <c r="AF698" s="154" t="b">
        <f>Scenario!AF1004=OrigScenario!AF698</f>
        <v>1</v>
      </c>
      <c r="AG698" s="154" t="b">
        <f>Scenario!AG1004=OrigScenario!AG698</f>
        <v>1</v>
      </c>
      <c r="AH698" s="154" t="b">
        <f>Scenario!AH1004=OrigScenario!AH698</f>
        <v>1</v>
      </c>
      <c r="AI698" s="154" t="b">
        <f>Scenario!AI1004=OrigScenario!AI698</f>
        <v>1</v>
      </c>
      <c r="AJ698" s="154" t="b">
        <f>Scenario!AJ1004=OrigScenario!AJ698</f>
        <v>1</v>
      </c>
      <c r="AK698" s="154" t="b">
        <f>Scenario!AK1004=OrigScenario!AK698</f>
        <v>1</v>
      </c>
      <c r="AL698" s="154" t="b">
        <f>Scenario!AL1004=OrigScenario!AL698</f>
        <v>1</v>
      </c>
      <c r="AM698" s="154" t="b">
        <f>Scenario!AM1004=OrigScenario!AM698</f>
        <v>1</v>
      </c>
      <c r="AN698" s="154" t="b">
        <f>Scenario!AN1004=OrigScenario!AN698</f>
        <v>1</v>
      </c>
      <c r="AO698" s="154" t="b">
        <f>Scenario!AO1004=OrigScenario!AO698</f>
        <v>1</v>
      </c>
      <c r="AP698" s="154" t="b">
        <f>Scenario!AP1004=OrigScenario!AP698</f>
        <v>1</v>
      </c>
      <c r="AQ698" s="154" t="b">
        <f>Scenario!AQ1004=OrigScenario!AQ698</f>
        <v>1</v>
      </c>
      <c r="AR698" s="154" t="b">
        <f>Scenario!AR1004=OrigScenario!AR698</f>
        <v>1</v>
      </c>
      <c r="AS698" s="154" t="b">
        <f>Scenario!AS1004=OrigScenario!AS698</f>
        <v>1</v>
      </c>
      <c r="AT698" s="154" t="b">
        <f>Scenario!AT1004=OrigScenario!AT698</f>
        <v>1</v>
      </c>
      <c r="AU698" s="154" t="b">
        <f>Scenario!AU1004=OrigScenario!AU698</f>
        <v>1</v>
      </c>
      <c r="AV698" s="155" t="b">
        <f>Scenario!AV1004=OrigScenario!AV698</f>
        <v>1</v>
      </c>
    </row>
    <row r="699" spans="2:48" x14ac:dyDescent="0.2">
      <c r="B699" s="2" t="b">
        <f>Scenario!B1005=OrigScenario!B699</f>
        <v>1</v>
      </c>
      <c r="C699" s="154" t="b">
        <f>Scenario!C1005=OrigScenario!C699</f>
        <v>1</v>
      </c>
      <c r="D699" s="154" t="b">
        <f>Scenario!D1005=OrigScenario!D699</f>
        <v>1</v>
      </c>
      <c r="E699" s="154" t="b">
        <f>Scenario!E1005=OrigScenario!E699</f>
        <v>1</v>
      </c>
      <c r="F699" s="154" t="b">
        <f>Scenario!F1005=OrigScenario!F699</f>
        <v>1</v>
      </c>
      <c r="G699" s="154" t="b">
        <f>Scenario!G1005=OrigScenario!G699</f>
        <v>1</v>
      </c>
      <c r="H699" s="154" t="b">
        <f>Scenario!H1005=OrigScenario!H699</f>
        <v>1</v>
      </c>
      <c r="I699" s="154" t="b">
        <f>Scenario!I1005=OrigScenario!I699</f>
        <v>1</v>
      </c>
      <c r="J699" s="154" t="b">
        <f>Scenario!J1005=OrigScenario!J699</f>
        <v>1</v>
      </c>
      <c r="K699" s="154" t="b">
        <f>Scenario!K1005=OrigScenario!K699</f>
        <v>1</v>
      </c>
      <c r="L699" s="154" t="b">
        <f>Scenario!L1005=OrigScenario!L699</f>
        <v>1</v>
      </c>
      <c r="M699" s="154" t="b">
        <f>Scenario!M1005=OrigScenario!M699</f>
        <v>1</v>
      </c>
      <c r="N699" s="154" t="b">
        <f>Scenario!N1005=OrigScenario!N699</f>
        <v>1</v>
      </c>
      <c r="O699" s="154" t="b">
        <f>Scenario!O1005=OrigScenario!O699</f>
        <v>1</v>
      </c>
      <c r="P699" s="154" t="b">
        <f>Scenario!P1005=OrigScenario!P699</f>
        <v>1</v>
      </c>
      <c r="Q699" s="154" t="b">
        <f>Scenario!Q1005=OrigScenario!Q699</f>
        <v>1</v>
      </c>
      <c r="R699" s="154" t="b">
        <f>Scenario!R1005=OrigScenario!R699</f>
        <v>1</v>
      </c>
      <c r="S699" s="154" t="b">
        <f>Scenario!S1005=OrigScenario!S699</f>
        <v>1</v>
      </c>
      <c r="T699" s="154" t="b">
        <f>Scenario!T1005=OrigScenario!T699</f>
        <v>1</v>
      </c>
      <c r="U699" s="154" t="b">
        <f>Scenario!U1005=OrigScenario!U699</f>
        <v>1</v>
      </c>
      <c r="V699" s="154" t="b">
        <f>Scenario!V1005=OrigScenario!V699</f>
        <v>1</v>
      </c>
      <c r="W699" s="154" t="b">
        <f>Scenario!W1005=OrigScenario!W699</f>
        <v>1</v>
      </c>
      <c r="X699" s="154" t="b">
        <f>Scenario!X1005=OrigScenario!X699</f>
        <v>1</v>
      </c>
      <c r="Y699" s="154" t="b">
        <f>Scenario!Y1005=OrigScenario!Y699</f>
        <v>1</v>
      </c>
      <c r="Z699" s="154" t="b">
        <f>Scenario!Z1005=OrigScenario!Z699</f>
        <v>1</v>
      </c>
      <c r="AA699" s="154" t="b">
        <f>Scenario!AA1005=OrigScenario!AA699</f>
        <v>1</v>
      </c>
      <c r="AB699" s="154" t="b">
        <f>Scenario!AB1005=OrigScenario!AB699</f>
        <v>1</v>
      </c>
      <c r="AC699" s="154" t="b">
        <f>Scenario!AC1005=OrigScenario!AC699</f>
        <v>1</v>
      </c>
      <c r="AD699" s="154" t="b">
        <f>Scenario!AD1005=OrigScenario!AD699</f>
        <v>1</v>
      </c>
      <c r="AE699" s="154" t="b">
        <f>Scenario!AE1005=OrigScenario!AE699</f>
        <v>1</v>
      </c>
      <c r="AF699" s="154" t="b">
        <f>Scenario!AF1005=OrigScenario!AF699</f>
        <v>1</v>
      </c>
      <c r="AG699" s="154" t="b">
        <f>Scenario!AG1005=OrigScenario!AG699</f>
        <v>1</v>
      </c>
      <c r="AH699" s="154" t="b">
        <f>Scenario!AH1005=OrigScenario!AH699</f>
        <v>1</v>
      </c>
      <c r="AI699" s="154" t="b">
        <f>Scenario!AI1005=OrigScenario!AI699</f>
        <v>1</v>
      </c>
      <c r="AJ699" s="154" t="b">
        <f>Scenario!AJ1005=OrigScenario!AJ699</f>
        <v>1</v>
      </c>
      <c r="AK699" s="154" t="b">
        <f>Scenario!AK1005=OrigScenario!AK699</f>
        <v>1</v>
      </c>
      <c r="AL699" s="154" t="b">
        <f>Scenario!AL1005=OrigScenario!AL699</f>
        <v>1</v>
      </c>
      <c r="AM699" s="154" t="b">
        <f>Scenario!AM1005=OrigScenario!AM699</f>
        <v>1</v>
      </c>
      <c r="AN699" s="154" t="b">
        <f>Scenario!AN1005=OrigScenario!AN699</f>
        <v>1</v>
      </c>
      <c r="AO699" s="154" t="b">
        <f>Scenario!AO1005=OrigScenario!AO699</f>
        <v>1</v>
      </c>
      <c r="AP699" s="154" t="b">
        <f>Scenario!AP1005=OrigScenario!AP699</f>
        <v>1</v>
      </c>
      <c r="AQ699" s="154" t="b">
        <f>Scenario!AQ1005=OrigScenario!AQ699</f>
        <v>1</v>
      </c>
      <c r="AR699" s="154" t="b">
        <f>Scenario!AR1005=OrigScenario!AR699</f>
        <v>1</v>
      </c>
      <c r="AS699" s="154" t="b">
        <f>Scenario!AS1005=OrigScenario!AS699</f>
        <v>1</v>
      </c>
      <c r="AT699" s="154" t="b">
        <f>Scenario!AT1005=OrigScenario!AT699</f>
        <v>1</v>
      </c>
      <c r="AU699" s="154" t="b">
        <f>Scenario!AU1005=OrigScenario!AU699</f>
        <v>1</v>
      </c>
      <c r="AV699" s="155" t="b">
        <f>Scenario!AV1005=OrigScenario!AV699</f>
        <v>1</v>
      </c>
    </row>
    <row r="700" spans="2:48" x14ac:dyDescent="0.2">
      <c r="B700" s="2" t="b">
        <f>Scenario!B1006=OrigScenario!B700</f>
        <v>1</v>
      </c>
      <c r="C700" s="154" t="b">
        <f>Scenario!C1006=OrigScenario!C700</f>
        <v>1</v>
      </c>
      <c r="D700" s="154" t="b">
        <f>Scenario!D1006=OrigScenario!D700</f>
        <v>1</v>
      </c>
      <c r="E700" s="154" t="b">
        <f>Scenario!E1006=OrigScenario!E700</f>
        <v>1</v>
      </c>
      <c r="F700" s="154" t="b">
        <f>Scenario!F1006=OrigScenario!F700</f>
        <v>1</v>
      </c>
      <c r="G700" s="154" t="b">
        <f>Scenario!G1006=OrigScenario!G700</f>
        <v>1</v>
      </c>
      <c r="H700" s="154" t="b">
        <f>Scenario!H1006=OrigScenario!H700</f>
        <v>1</v>
      </c>
      <c r="I700" s="154" t="b">
        <f>Scenario!I1006=OrigScenario!I700</f>
        <v>1</v>
      </c>
      <c r="J700" s="154" t="b">
        <f>Scenario!J1006=OrigScenario!J700</f>
        <v>1</v>
      </c>
      <c r="K700" s="154" t="b">
        <f>Scenario!K1006=OrigScenario!K700</f>
        <v>1</v>
      </c>
      <c r="L700" s="154" t="b">
        <f>Scenario!L1006=OrigScenario!L700</f>
        <v>1</v>
      </c>
      <c r="M700" s="154" t="b">
        <f>Scenario!M1006=OrigScenario!M700</f>
        <v>1</v>
      </c>
      <c r="N700" s="154" t="b">
        <f>Scenario!N1006=OrigScenario!N700</f>
        <v>1</v>
      </c>
      <c r="O700" s="154" t="b">
        <f>Scenario!O1006=OrigScenario!O700</f>
        <v>1</v>
      </c>
      <c r="P700" s="154" t="b">
        <f>Scenario!P1006=OrigScenario!P700</f>
        <v>1</v>
      </c>
      <c r="Q700" s="154" t="b">
        <f>Scenario!Q1006=OrigScenario!Q700</f>
        <v>1</v>
      </c>
      <c r="R700" s="154" t="b">
        <f>Scenario!R1006=OrigScenario!R700</f>
        <v>1</v>
      </c>
      <c r="S700" s="154" t="b">
        <f>Scenario!S1006=OrigScenario!S700</f>
        <v>1</v>
      </c>
      <c r="T700" s="154" t="b">
        <f>Scenario!T1006=OrigScenario!T700</f>
        <v>1</v>
      </c>
      <c r="U700" s="154" t="b">
        <f>Scenario!U1006=OrigScenario!U700</f>
        <v>1</v>
      </c>
      <c r="V700" s="154" t="b">
        <f>Scenario!V1006=OrigScenario!V700</f>
        <v>1</v>
      </c>
      <c r="W700" s="154" t="b">
        <f>Scenario!W1006=OrigScenario!W700</f>
        <v>1</v>
      </c>
      <c r="X700" s="154" t="b">
        <f>Scenario!X1006=OrigScenario!X700</f>
        <v>1</v>
      </c>
      <c r="Y700" s="154" t="b">
        <f>Scenario!Y1006=OrigScenario!Y700</f>
        <v>1</v>
      </c>
      <c r="Z700" s="154" t="b">
        <f>Scenario!Z1006=OrigScenario!Z700</f>
        <v>1</v>
      </c>
      <c r="AA700" s="154" t="b">
        <f>Scenario!AA1006=OrigScenario!AA700</f>
        <v>1</v>
      </c>
      <c r="AB700" s="154" t="b">
        <f>Scenario!AB1006=OrigScenario!AB700</f>
        <v>1</v>
      </c>
      <c r="AC700" s="154" t="b">
        <f>Scenario!AC1006=OrigScenario!AC700</f>
        <v>1</v>
      </c>
      <c r="AD700" s="154" t="b">
        <f>Scenario!AD1006=OrigScenario!AD700</f>
        <v>1</v>
      </c>
      <c r="AE700" s="154" t="b">
        <f>Scenario!AE1006=OrigScenario!AE700</f>
        <v>1</v>
      </c>
      <c r="AF700" s="154" t="b">
        <f>Scenario!AF1006=OrigScenario!AF700</f>
        <v>1</v>
      </c>
      <c r="AG700" s="154" t="b">
        <f>Scenario!AG1006=OrigScenario!AG700</f>
        <v>1</v>
      </c>
      <c r="AH700" s="154" t="b">
        <f>Scenario!AH1006=OrigScenario!AH700</f>
        <v>1</v>
      </c>
      <c r="AI700" s="154" t="b">
        <f>Scenario!AI1006=OrigScenario!AI700</f>
        <v>1</v>
      </c>
      <c r="AJ700" s="154" t="b">
        <f>Scenario!AJ1006=OrigScenario!AJ700</f>
        <v>1</v>
      </c>
      <c r="AK700" s="154" t="b">
        <f>Scenario!AK1006=OrigScenario!AK700</f>
        <v>1</v>
      </c>
      <c r="AL700" s="154" t="b">
        <f>Scenario!AL1006=OrigScenario!AL700</f>
        <v>1</v>
      </c>
      <c r="AM700" s="154" t="b">
        <f>Scenario!AM1006=OrigScenario!AM700</f>
        <v>1</v>
      </c>
      <c r="AN700" s="154" t="b">
        <f>Scenario!AN1006=OrigScenario!AN700</f>
        <v>1</v>
      </c>
      <c r="AO700" s="154" t="b">
        <f>Scenario!AO1006=OrigScenario!AO700</f>
        <v>1</v>
      </c>
      <c r="AP700" s="154" t="b">
        <f>Scenario!AP1006=OrigScenario!AP700</f>
        <v>1</v>
      </c>
      <c r="AQ700" s="154" t="b">
        <f>Scenario!AQ1006=OrigScenario!AQ700</f>
        <v>1</v>
      </c>
      <c r="AR700" s="154" t="b">
        <f>Scenario!AR1006=OrigScenario!AR700</f>
        <v>1</v>
      </c>
      <c r="AS700" s="154" t="b">
        <f>Scenario!AS1006=OrigScenario!AS700</f>
        <v>1</v>
      </c>
      <c r="AT700" s="154" t="b">
        <f>Scenario!AT1006=OrigScenario!AT700</f>
        <v>1</v>
      </c>
      <c r="AU700" s="154" t="b">
        <f>Scenario!AU1006=OrigScenario!AU700</f>
        <v>1</v>
      </c>
      <c r="AV700" s="155" t="b">
        <f>Scenario!AV1006=OrigScenario!AV700</f>
        <v>1</v>
      </c>
    </row>
    <row r="701" spans="2:48" x14ac:dyDescent="0.2">
      <c r="B701" s="2" t="b">
        <f>Scenario!B1007=OrigScenario!B701</f>
        <v>1</v>
      </c>
      <c r="C701" s="154" t="b">
        <f>Scenario!C1007=OrigScenario!C701</f>
        <v>1</v>
      </c>
      <c r="D701" s="154" t="b">
        <f>Scenario!D1007=OrigScenario!D701</f>
        <v>1</v>
      </c>
      <c r="E701" s="154" t="b">
        <f>Scenario!E1007=OrigScenario!E701</f>
        <v>1</v>
      </c>
      <c r="F701" s="154" t="b">
        <f>Scenario!F1007=OrigScenario!F701</f>
        <v>1</v>
      </c>
      <c r="G701" s="154" t="b">
        <f>Scenario!G1007=OrigScenario!G701</f>
        <v>1</v>
      </c>
      <c r="H701" s="154" t="b">
        <f>Scenario!H1007=OrigScenario!H701</f>
        <v>1</v>
      </c>
      <c r="I701" s="154" t="b">
        <f>Scenario!I1007=OrigScenario!I701</f>
        <v>1</v>
      </c>
      <c r="J701" s="154" t="b">
        <f>Scenario!J1007=OrigScenario!J701</f>
        <v>1</v>
      </c>
      <c r="K701" s="154" t="b">
        <f>Scenario!K1007=OrigScenario!K701</f>
        <v>1</v>
      </c>
      <c r="L701" s="154" t="b">
        <f>Scenario!L1007=OrigScenario!L701</f>
        <v>1</v>
      </c>
      <c r="M701" s="154" t="b">
        <f>Scenario!M1007=OrigScenario!M701</f>
        <v>1</v>
      </c>
      <c r="N701" s="154" t="b">
        <f>Scenario!N1007=OrigScenario!N701</f>
        <v>1</v>
      </c>
      <c r="O701" s="154" t="b">
        <f>Scenario!O1007=OrigScenario!O701</f>
        <v>1</v>
      </c>
      <c r="P701" s="154" t="b">
        <f>Scenario!P1007=OrigScenario!P701</f>
        <v>1</v>
      </c>
      <c r="Q701" s="154" t="b">
        <f>Scenario!Q1007=OrigScenario!Q701</f>
        <v>1</v>
      </c>
      <c r="R701" s="154" t="b">
        <f>Scenario!R1007=OrigScenario!R701</f>
        <v>1</v>
      </c>
      <c r="S701" s="154" t="b">
        <f>Scenario!S1007=OrigScenario!S701</f>
        <v>1</v>
      </c>
      <c r="T701" s="154" t="b">
        <f>Scenario!T1007=OrigScenario!T701</f>
        <v>1</v>
      </c>
      <c r="U701" s="154" t="b">
        <f>Scenario!U1007=OrigScenario!U701</f>
        <v>1</v>
      </c>
      <c r="V701" s="154" t="b">
        <f>Scenario!V1007=OrigScenario!V701</f>
        <v>1</v>
      </c>
      <c r="W701" s="154" t="b">
        <f>Scenario!W1007=OrigScenario!W701</f>
        <v>1</v>
      </c>
      <c r="X701" s="154" t="b">
        <f>Scenario!X1007=OrigScenario!X701</f>
        <v>1</v>
      </c>
      <c r="Y701" s="154" t="b">
        <f>Scenario!Y1007=OrigScenario!Y701</f>
        <v>1</v>
      </c>
      <c r="Z701" s="154" t="b">
        <f>Scenario!Z1007=OrigScenario!Z701</f>
        <v>1</v>
      </c>
      <c r="AA701" s="154" t="b">
        <f>Scenario!AA1007=OrigScenario!AA701</f>
        <v>1</v>
      </c>
      <c r="AB701" s="154" t="b">
        <f>Scenario!AB1007=OrigScenario!AB701</f>
        <v>1</v>
      </c>
      <c r="AC701" s="154" t="b">
        <f>Scenario!AC1007=OrigScenario!AC701</f>
        <v>1</v>
      </c>
      <c r="AD701" s="154" t="b">
        <f>Scenario!AD1007=OrigScenario!AD701</f>
        <v>1</v>
      </c>
      <c r="AE701" s="154" t="b">
        <f>Scenario!AE1007=OrigScenario!AE701</f>
        <v>1</v>
      </c>
      <c r="AF701" s="154" t="b">
        <f>Scenario!AF1007=OrigScenario!AF701</f>
        <v>1</v>
      </c>
      <c r="AG701" s="154" t="b">
        <f>Scenario!AG1007=OrigScenario!AG701</f>
        <v>1</v>
      </c>
      <c r="AH701" s="154" t="b">
        <f>Scenario!AH1007=OrigScenario!AH701</f>
        <v>1</v>
      </c>
      <c r="AI701" s="154" t="b">
        <f>Scenario!AI1007=OrigScenario!AI701</f>
        <v>1</v>
      </c>
      <c r="AJ701" s="154" t="b">
        <f>Scenario!AJ1007=OrigScenario!AJ701</f>
        <v>1</v>
      </c>
      <c r="AK701" s="154" t="b">
        <f>Scenario!AK1007=OrigScenario!AK701</f>
        <v>1</v>
      </c>
      <c r="AL701" s="154" t="b">
        <f>Scenario!AL1007=OrigScenario!AL701</f>
        <v>1</v>
      </c>
      <c r="AM701" s="154" t="b">
        <f>Scenario!AM1007=OrigScenario!AM701</f>
        <v>1</v>
      </c>
      <c r="AN701" s="154" t="b">
        <f>Scenario!AN1007=OrigScenario!AN701</f>
        <v>1</v>
      </c>
      <c r="AO701" s="154" t="b">
        <f>Scenario!AO1007=OrigScenario!AO701</f>
        <v>1</v>
      </c>
      <c r="AP701" s="154" t="b">
        <f>Scenario!AP1007=OrigScenario!AP701</f>
        <v>1</v>
      </c>
      <c r="AQ701" s="154" t="b">
        <f>Scenario!AQ1007=OrigScenario!AQ701</f>
        <v>1</v>
      </c>
      <c r="AR701" s="154" t="b">
        <f>Scenario!AR1007=OrigScenario!AR701</f>
        <v>1</v>
      </c>
      <c r="AS701" s="154" t="b">
        <f>Scenario!AS1007=OrigScenario!AS701</f>
        <v>1</v>
      </c>
      <c r="AT701" s="154" t="b">
        <f>Scenario!AT1007=OrigScenario!AT701</f>
        <v>1</v>
      </c>
      <c r="AU701" s="154" t="b">
        <f>Scenario!AU1007=OrigScenario!AU701</f>
        <v>1</v>
      </c>
      <c r="AV701" s="155" t="b">
        <f>Scenario!AV1007=OrigScenario!AV701</f>
        <v>1</v>
      </c>
    </row>
    <row r="702" spans="2:48" x14ac:dyDescent="0.2">
      <c r="B702" s="2" t="b">
        <f>Scenario!B1008=OrigScenario!B702</f>
        <v>1</v>
      </c>
      <c r="C702" s="106" t="b">
        <f>Scenario!C1008=OrigScenario!C702</f>
        <v>1</v>
      </c>
      <c r="D702" s="154" t="b">
        <f>Scenario!D1008=OrigScenario!D702</f>
        <v>1</v>
      </c>
      <c r="E702" s="154" t="b">
        <f>Scenario!E1008=OrigScenario!E702</f>
        <v>1</v>
      </c>
      <c r="F702" s="154" t="b">
        <f>Scenario!F1008=OrigScenario!F702</f>
        <v>1</v>
      </c>
      <c r="G702" s="154" t="b">
        <f>Scenario!G1008=OrigScenario!G702</f>
        <v>1</v>
      </c>
      <c r="H702" s="154" t="b">
        <f>Scenario!H1008=OrigScenario!H702</f>
        <v>1</v>
      </c>
      <c r="I702" s="154" t="b">
        <f>Scenario!I1008=OrigScenario!I702</f>
        <v>1</v>
      </c>
      <c r="J702" s="154" t="b">
        <f>Scenario!J1008=OrigScenario!J702</f>
        <v>1</v>
      </c>
      <c r="K702" s="154" t="b">
        <f>Scenario!K1008=OrigScenario!K702</f>
        <v>1</v>
      </c>
      <c r="L702" s="154" t="b">
        <f>Scenario!L1008=OrigScenario!L702</f>
        <v>1</v>
      </c>
      <c r="M702" s="154" t="b">
        <f>Scenario!M1008=OrigScenario!M702</f>
        <v>1</v>
      </c>
      <c r="N702" s="154" t="b">
        <f>Scenario!N1008=OrigScenario!N702</f>
        <v>1</v>
      </c>
      <c r="O702" s="154" t="b">
        <f>Scenario!O1008=OrigScenario!O702</f>
        <v>1</v>
      </c>
      <c r="P702" s="154" t="b">
        <f>Scenario!P1008=OrigScenario!P702</f>
        <v>1</v>
      </c>
      <c r="Q702" s="154" t="b">
        <f>Scenario!Q1008=OrigScenario!Q702</f>
        <v>1</v>
      </c>
      <c r="R702" s="154" t="b">
        <f>Scenario!R1008=OrigScenario!R702</f>
        <v>1</v>
      </c>
      <c r="S702" s="154" t="b">
        <f>Scenario!S1008=OrigScenario!S702</f>
        <v>1</v>
      </c>
      <c r="T702" s="154" t="b">
        <f>Scenario!T1008=OrigScenario!T702</f>
        <v>1</v>
      </c>
      <c r="U702" s="154" t="b">
        <f>Scenario!U1008=OrigScenario!U702</f>
        <v>1</v>
      </c>
      <c r="V702" s="154" t="b">
        <f>Scenario!V1008=OrigScenario!V702</f>
        <v>1</v>
      </c>
      <c r="W702" s="154" t="b">
        <f>Scenario!W1008=OrigScenario!W702</f>
        <v>1</v>
      </c>
      <c r="X702" s="154" t="b">
        <f>Scenario!X1008=OrigScenario!X702</f>
        <v>1</v>
      </c>
      <c r="Y702" s="154" t="b">
        <f>Scenario!Y1008=OrigScenario!Y702</f>
        <v>1</v>
      </c>
      <c r="Z702" s="154" t="b">
        <f>Scenario!Z1008=OrigScenario!Z702</f>
        <v>1</v>
      </c>
      <c r="AA702" s="154" t="b">
        <f>Scenario!AA1008=OrigScenario!AA702</f>
        <v>1</v>
      </c>
      <c r="AB702" s="154" t="b">
        <f>Scenario!AB1008=OrigScenario!AB702</f>
        <v>1</v>
      </c>
      <c r="AC702" s="154" t="b">
        <f>Scenario!AC1008=OrigScenario!AC702</f>
        <v>1</v>
      </c>
      <c r="AD702" s="154" t="b">
        <f>Scenario!AD1008=OrigScenario!AD702</f>
        <v>1</v>
      </c>
      <c r="AE702" s="154" t="b">
        <f>Scenario!AE1008=OrigScenario!AE702</f>
        <v>1</v>
      </c>
      <c r="AF702" s="154" t="b">
        <f>Scenario!AF1008=OrigScenario!AF702</f>
        <v>1</v>
      </c>
      <c r="AG702" s="154" t="b">
        <f>Scenario!AG1008=OrigScenario!AG702</f>
        <v>1</v>
      </c>
      <c r="AH702" s="154" t="b">
        <f>Scenario!AH1008=OrigScenario!AH702</f>
        <v>1</v>
      </c>
      <c r="AI702" s="154" t="b">
        <f>Scenario!AI1008=OrigScenario!AI702</f>
        <v>1</v>
      </c>
      <c r="AJ702" s="154" t="b">
        <f>Scenario!AJ1008=OrigScenario!AJ702</f>
        <v>1</v>
      </c>
      <c r="AK702" s="154" t="b">
        <f>Scenario!AK1008=OrigScenario!AK702</f>
        <v>1</v>
      </c>
      <c r="AL702" s="154" t="b">
        <f>Scenario!AL1008=OrigScenario!AL702</f>
        <v>1</v>
      </c>
      <c r="AM702" s="154" t="b">
        <f>Scenario!AM1008=OrigScenario!AM702</f>
        <v>1</v>
      </c>
      <c r="AN702" s="154" t="b">
        <f>Scenario!AN1008=OrigScenario!AN702</f>
        <v>1</v>
      </c>
      <c r="AO702" s="154" t="b">
        <f>Scenario!AO1008=OrigScenario!AO702</f>
        <v>1</v>
      </c>
      <c r="AP702" s="154" t="b">
        <f>Scenario!AP1008=OrigScenario!AP702</f>
        <v>1</v>
      </c>
      <c r="AQ702" s="154" t="b">
        <f>Scenario!AQ1008=OrigScenario!AQ702</f>
        <v>1</v>
      </c>
      <c r="AR702" s="154" t="b">
        <f>Scenario!AR1008=OrigScenario!AR702</f>
        <v>1</v>
      </c>
      <c r="AS702" s="154" t="b">
        <f>Scenario!AS1008=OrigScenario!AS702</f>
        <v>1</v>
      </c>
      <c r="AT702" s="154" t="b">
        <f>Scenario!AT1008=OrigScenario!AT702</f>
        <v>1</v>
      </c>
      <c r="AU702" s="154" t="b">
        <f>Scenario!AU1008=OrigScenario!AU702</f>
        <v>1</v>
      </c>
      <c r="AV702" s="154" t="b">
        <f>Scenario!AV1008=OrigScenario!AV702</f>
        <v>1</v>
      </c>
    </row>
    <row r="703" spans="2:48" x14ac:dyDescent="0.2">
      <c r="B703" s="2" t="b">
        <f>Scenario!B1009=OrigScenario!B703</f>
        <v>1</v>
      </c>
      <c r="C703" s="106" t="b">
        <f>Scenario!C1009=OrigScenario!C703</f>
        <v>0</v>
      </c>
      <c r="D703" s="154" t="b">
        <f>Scenario!D1009=OrigScenario!D703</f>
        <v>0</v>
      </c>
      <c r="E703" s="154" t="b">
        <f>Scenario!E1009=OrigScenario!E703</f>
        <v>0</v>
      </c>
      <c r="F703" s="154" t="b">
        <f>Scenario!F1009=OrigScenario!F703</f>
        <v>0</v>
      </c>
      <c r="G703" s="154" t="b">
        <f>Scenario!G1009=OrigScenario!G703</f>
        <v>0</v>
      </c>
      <c r="H703" s="154" t="b">
        <f>Scenario!H1009=OrigScenario!H703</f>
        <v>0</v>
      </c>
      <c r="I703" s="154" t="b">
        <f>Scenario!I1009=OrigScenario!I703</f>
        <v>0</v>
      </c>
      <c r="J703" s="154" t="b">
        <f>Scenario!J1009=OrigScenario!J703</f>
        <v>0</v>
      </c>
      <c r="K703" s="154" t="b">
        <f>Scenario!K1009=OrigScenario!K703</f>
        <v>0</v>
      </c>
      <c r="L703" s="154" t="b">
        <f>Scenario!L1009=OrigScenario!L703</f>
        <v>0</v>
      </c>
      <c r="M703" s="154" t="b">
        <f>Scenario!M1009=OrigScenario!M703</f>
        <v>0</v>
      </c>
      <c r="N703" s="154" t="b">
        <f>Scenario!N1009=OrigScenario!N703</f>
        <v>0</v>
      </c>
      <c r="O703" s="154" t="b">
        <f>Scenario!O1009=OrigScenario!O703</f>
        <v>0</v>
      </c>
      <c r="P703" s="154" t="b">
        <f>Scenario!P1009=OrigScenario!P703</f>
        <v>0</v>
      </c>
      <c r="Q703" s="154" t="b">
        <f>Scenario!Q1009=OrigScenario!Q703</f>
        <v>0</v>
      </c>
      <c r="R703" s="154" t="b">
        <f>Scenario!R1009=OrigScenario!R703</f>
        <v>0</v>
      </c>
      <c r="S703" s="154" t="b">
        <f>Scenario!S1009=OrigScenario!S703</f>
        <v>0</v>
      </c>
      <c r="T703" s="154" t="b">
        <f>Scenario!T1009=OrigScenario!T703</f>
        <v>0</v>
      </c>
      <c r="U703" s="154" t="b">
        <f>Scenario!U1009=OrigScenario!U703</f>
        <v>0</v>
      </c>
      <c r="V703" s="154" t="b">
        <f>Scenario!V1009=OrigScenario!V703</f>
        <v>0</v>
      </c>
      <c r="W703" s="154" t="b">
        <f>Scenario!W1009=OrigScenario!W703</f>
        <v>0</v>
      </c>
      <c r="X703" s="154" t="b">
        <f>Scenario!X1009=OrigScenario!X703</f>
        <v>0</v>
      </c>
      <c r="Y703" s="154" t="b">
        <f>Scenario!Y1009=OrigScenario!Y703</f>
        <v>0</v>
      </c>
      <c r="Z703" s="154" t="b">
        <f>Scenario!Z1009=OrigScenario!Z703</f>
        <v>0</v>
      </c>
      <c r="AA703" s="154" t="b">
        <f>Scenario!AA1009=OrigScenario!AA703</f>
        <v>0</v>
      </c>
      <c r="AB703" s="154" t="b">
        <f>Scenario!AB1009=OrigScenario!AB703</f>
        <v>0</v>
      </c>
      <c r="AC703" s="154" t="b">
        <f>Scenario!AC1009=OrigScenario!AC703</f>
        <v>0</v>
      </c>
      <c r="AD703" s="154" t="b">
        <f>Scenario!AD1009=OrigScenario!AD703</f>
        <v>0</v>
      </c>
      <c r="AE703" s="154" t="b">
        <f>Scenario!AE1009=OrigScenario!AE703</f>
        <v>0</v>
      </c>
      <c r="AF703" s="154" t="b">
        <f>Scenario!AF1009=OrigScenario!AF703</f>
        <v>0</v>
      </c>
      <c r="AG703" s="154" t="b">
        <f>Scenario!AG1009=OrigScenario!AG703</f>
        <v>0</v>
      </c>
      <c r="AH703" s="154" t="b">
        <f>Scenario!AH1009=OrigScenario!AH703</f>
        <v>0</v>
      </c>
      <c r="AI703" s="154" t="b">
        <f>Scenario!AI1009=OrigScenario!AI703</f>
        <v>0</v>
      </c>
      <c r="AJ703" s="154" t="b">
        <f>Scenario!AJ1009=OrigScenario!AJ703</f>
        <v>0</v>
      </c>
      <c r="AK703" s="154" t="b">
        <f>Scenario!AK1009=OrigScenario!AK703</f>
        <v>0</v>
      </c>
      <c r="AL703" s="154" t="b">
        <f>Scenario!AL1009=OrigScenario!AL703</f>
        <v>0</v>
      </c>
      <c r="AM703" s="154" t="b">
        <f>Scenario!AM1009=OrigScenario!AM703</f>
        <v>0</v>
      </c>
      <c r="AN703" s="154" t="b">
        <f>Scenario!AN1009=OrigScenario!AN703</f>
        <v>0</v>
      </c>
      <c r="AO703" s="154" t="b">
        <f>Scenario!AO1009=OrigScenario!AO703</f>
        <v>0</v>
      </c>
      <c r="AP703" s="154" t="b">
        <f>Scenario!AP1009=OrigScenario!AP703</f>
        <v>0</v>
      </c>
      <c r="AQ703" s="154" t="b">
        <f>Scenario!AQ1009=OrigScenario!AQ703</f>
        <v>0</v>
      </c>
      <c r="AR703" s="154" t="b">
        <f>Scenario!AR1009=OrigScenario!AR703</f>
        <v>0</v>
      </c>
      <c r="AS703" s="154" t="b">
        <f>Scenario!AS1009=OrigScenario!AS703</f>
        <v>0</v>
      </c>
      <c r="AT703" s="154" t="b">
        <f>Scenario!AT1009=OrigScenario!AT703</f>
        <v>0</v>
      </c>
      <c r="AU703" s="154" t="b">
        <f>Scenario!AU1009=OrigScenario!AU703</f>
        <v>0</v>
      </c>
      <c r="AV703" s="154" t="b">
        <f>Scenario!AV1009=OrigScenario!AV703</f>
        <v>0</v>
      </c>
    </row>
    <row r="704" spans="2:48" x14ac:dyDescent="0.2">
      <c r="B704" s="2" t="b">
        <f>Scenario!B1010=OrigScenario!B704</f>
        <v>1</v>
      </c>
      <c r="C704" s="154" t="b">
        <f>Scenario!C1010=OrigScenario!C704</f>
        <v>1</v>
      </c>
      <c r="D704" s="154" t="b">
        <f>Scenario!D1010=OrigScenario!D704</f>
        <v>1</v>
      </c>
      <c r="E704" s="154" t="b">
        <f>Scenario!E1010=OrigScenario!E704</f>
        <v>1</v>
      </c>
      <c r="F704" s="154" t="b">
        <f>Scenario!F1010=OrigScenario!F704</f>
        <v>1</v>
      </c>
      <c r="G704" s="154" t="b">
        <f>Scenario!G1010=OrigScenario!G704</f>
        <v>1</v>
      </c>
      <c r="H704" s="154" t="b">
        <f>Scenario!H1010=OrigScenario!H704</f>
        <v>1</v>
      </c>
      <c r="I704" s="154" t="b">
        <f>Scenario!I1010=OrigScenario!I704</f>
        <v>1</v>
      </c>
      <c r="J704" s="154" t="b">
        <f>Scenario!J1010=OrigScenario!J704</f>
        <v>1</v>
      </c>
      <c r="K704" s="154" t="b">
        <f>Scenario!K1010=OrigScenario!K704</f>
        <v>1</v>
      </c>
      <c r="L704" s="154" t="b">
        <f>Scenario!L1010=OrigScenario!L704</f>
        <v>1</v>
      </c>
      <c r="M704" s="154" t="b">
        <f>Scenario!M1010=OrigScenario!M704</f>
        <v>1</v>
      </c>
      <c r="N704" s="154" t="b">
        <f>Scenario!N1010=OrigScenario!N704</f>
        <v>1</v>
      </c>
      <c r="O704" s="154" t="b">
        <f>Scenario!O1010=OrigScenario!O704</f>
        <v>1</v>
      </c>
      <c r="P704" s="154" t="b">
        <f>Scenario!P1010=OrigScenario!P704</f>
        <v>1</v>
      </c>
      <c r="Q704" s="154" t="b">
        <f>Scenario!Q1010=OrigScenario!Q704</f>
        <v>1</v>
      </c>
      <c r="R704" s="154" t="b">
        <f>Scenario!R1010=OrigScenario!R704</f>
        <v>1</v>
      </c>
      <c r="S704" s="154" t="b">
        <f>Scenario!S1010=OrigScenario!S704</f>
        <v>1</v>
      </c>
      <c r="T704" s="154" t="b">
        <f>Scenario!T1010=OrigScenario!T704</f>
        <v>1</v>
      </c>
      <c r="U704" s="154" t="b">
        <f>Scenario!U1010=OrigScenario!U704</f>
        <v>1</v>
      </c>
      <c r="V704" s="154" t="b">
        <f>Scenario!V1010=OrigScenario!V704</f>
        <v>1</v>
      </c>
      <c r="W704" s="154" t="b">
        <f>Scenario!W1010=OrigScenario!W704</f>
        <v>1</v>
      </c>
      <c r="X704" s="154" t="b">
        <f>Scenario!X1010=OrigScenario!X704</f>
        <v>1</v>
      </c>
      <c r="Y704" s="154" t="b">
        <f>Scenario!Y1010=OrigScenario!Y704</f>
        <v>1</v>
      </c>
      <c r="Z704" s="154" t="b">
        <f>Scenario!Z1010=OrigScenario!Z704</f>
        <v>1</v>
      </c>
      <c r="AA704" s="154" t="b">
        <f>Scenario!AA1010=OrigScenario!AA704</f>
        <v>1</v>
      </c>
      <c r="AB704" s="154" t="b">
        <f>Scenario!AB1010=OrigScenario!AB704</f>
        <v>1</v>
      </c>
      <c r="AC704" s="154" t="b">
        <f>Scenario!AC1010=OrigScenario!AC704</f>
        <v>1</v>
      </c>
      <c r="AD704" s="154" t="b">
        <f>Scenario!AD1010=OrigScenario!AD704</f>
        <v>1</v>
      </c>
      <c r="AE704" s="154" t="b">
        <f>Scenario!AE1010=OrigScenario!AE704</f>
        <v>1</v>
      </c>
      <c r="AF704" s="154" t="b">
        <f>Scenario!AF1010=OrigScenario!AF704</f>
        <v>1</v>
      </c>
      <c r="AG704" s="154" t="b">
        <f>Scenario!AG1010=OrigScenario!AG704</f>
        <v>1</v>
      </c>
      <c r="AH704" s="154" t="b">
        <f>Scenario!AH1010=OrigScenario!AH704</f>
        <v>1</v>
      </c>
      <c r="AI704" s="154" t="b">
        <f>Scenario!AI1010=OrigScenario!AI704</f>
        <v>1</v>
      </c>
      <c r="AJ704" s="154" t="b">
        <f>Scenario!AJ1010=OrigScenario!AJ704</f>
        <v>1</v>
      </c>
      <c r="AK704" s="154" t="b">
        <f>Scenario!AK1010=OrigScenario!AK704</f>
        <v>1</v>
      </c>
      <c r="AL704" s="154" t="b">
        <f>Scenario!AL1010=OrigScenario!AL704</f>
        <v>1</v>
      </c>
      <c r="AM704" s="154" t="b">
        <f>Scenario!AM1010=OrigScenario!AM704</f>
        <v>1</v>
      </c>
      <c r="AN704" s="154" t="b">
        <f>Scenario!AN1010=OrigScenario!AN704</f>
        <v>1</v>
      </c>
      <c r="AO704" s="154" t="b">
        <f>Scenario!AO1010=OrigScenario!AO704</f>
        <v>1</v>
      </c>
      <c r="AP704" s="154" t="b">
        <f>Scenario!AP1010=OrigScenario!AP704</f>
        <v>1</v>
      </c>
      <c r="AQ704" s="154" t="b">
        <f>Scenario!AQ1010=OrigScenario!AQ704</f>
        <v>1</v>
      </c>
      <c r="AR704" s="154" t="b">
        <f>Scenario!AR1010=OrigScenario!AR704</f>
        <v>1</v>
      </c>
      <c r="AS704" s="154" t="b">
        <f>Scenario!AS1010=OrigScenario!AS704</f>
        <v>1</v>
      </c>
      <c r="AT704" s="154" t="b">
        <f>Scenario!AT1010=OrigScenario!AT704</f>
        <v>1</v>
      </c>
      <c r="AU704" s="154" t="b">
        <f>Scenario!AU1010=OrigScenario!AU704</f>
        <v>1</v>
      </c>
      <c r="AV704" s="155" t="b">
        <f>Scenario!AV1010=OrigScenario!AV704</f>
        <v>1</v>
      </c>
    </row>
    <row r="705" spans="2:48" x14ac:dyDescent="0.2">
      <c r="B705" s="2" t="b">
        <f>Scenario!B1011=OrigScenario!B705</f>
        <v>1</v>
      </c>
      <c r="C705" s="156" t="b">
        <f>Scenario!C1011=OrigScenario!C705</f>
        <v>1</v>
      </c>
      <c r="D705" s="156" t="b">
        <f>Scenario!D1011=OrigScenario!D705</f>
        <v>1</v>
      </c>
      <c r="E705" s="156" t="b">
        <f>Scenario!E1011=OrigScenario!E705</f>
        <v>1</v>
      </c>
      <c r="F705" s="156" t="b">
        <f>Scenario!F1011=OrigScenario!F705</f>
        <v>1</v>
      </c>
      <c r="G705" s="156" t="b">
        <f>Scenario!G1011=OrigScenario!G705</f>
        <v>1</v>
      </c>
      <c r="H705" s="156" t="b">
        <f>Scenario!H1011=OrigScenario!H705</f>
        <v>1</v>
      </c>
      <c r="I705" s="156" t="b">
        <f>Scenario!I1011=OrigScenario!I705</f>
        <v>1</v>
      </c>
      <c r="J705" s="156" t="b">
        <f>Scenario!J1011=OrigScenario!J705</f>
        <v>1</v>
      </c>
      <c r="K705" s="156" t="b">
        <f>Scenario!K1011=OrigScenario!K705</f>
        <v>1</v>
      </c>
      <c r="L705" s="156" t="b">
        <f>Scenario!L1011=OrigScenario!L705</f>
        <v>1</v>
      </c>
      <c r="M705" s="156" t="b">
        <f>Scenario!M1011=OrigScenario!M705</f>
        <v>1</v>
      </c>
      <c r="N705" s="156" t="b">
        <f>Scenario!N1011=OrigScenario!N705</f>
        <v>1</v>
      </c>
      <c r="O705" s="156" t="b">
        <f>Scenario!O1011=OrigScenario!O705</f>
        <v>1</v>
      </c>
      <c r="P705" s="156" t="b">
        <f>Scenario!P1011=OrigScenario!P705</f>
        <v>1</v>
      </c>
      <c r="Q705" s="156" t="b">
        <f>Scenario!Q1011=OrigScenario!Q705</f>
        <v>1</v>
      </c>
      <c r="R705" s="156" t="b">
        <f>Scenario!R1011=OrigScenario!R705</f>
        <v>1</v>
      </c>
      <c r="S705" s="156" t="b">
        <f>Scenario!S1011=OrigScenario!S705</f>
        <v>1</v>
      </c>
      <c r="T705" s="156" t="b">
        <f>Scenario!T1011=OrigScenario!T705</f>
        <v>1</v>
      </c>
      <c r="U705" s="156" t="b">
        <f>Scenario!U1011=OrigScenario!U705</f>
        <v>1</v>
      </c>
      <c r="V705" s="156" t="b">
        <f>Scenario!V1011=OrigScenario!V705</f>
        <v>1</v>
      </c>
      <c r="W705" s="156" t="b">
        <f>Scenario!W1011=OrigScenario!W705</f>
        <v>1</v>
      </c>
      <c r="X705" s="156" t="b">
        <f>Scenario!X1011=OrigScenario!X705</f>
        <v>1</v>
      </c>
      <c r="Y705" s="156" t="b">
        <f>Scenario!Y1011=OrigScenario!Y705</f>
        <v>1</v>
      </c>
      <c r="Z705" s="156" t="b">
        <f>Scenario!Z1011=OrigScenario!Z705</f>
        <v>1</v>
      </c>
      <c r="AA705" s="156" t="b">
        <f>Scenario!AA1011=OrigScenario!AA705</f>
        <v>1</v>
      </c>
      <c r="AB705" s="156" t="b">
        <f>Scenario!AB1011=OrigScenario!AB705</f>
        <v>1</v>
      </c>
      <c r="AC705" s="156" t="b">
        <f>Scenario!AC1011=OrigScenario!AC705</f>
        <v>1</v>
      </c>
      <c r="AD705" s="156" t="b">
        <f>Scenario!AD1011=OrigScenario!AD705</f>
        <v>1</v>
      </c>
      <c r="AE705" s="156" t="b">
        <f>Scenario!AE1011=OrigScenario!AE705</f>
        <v>1</v>
      </c>
      <c r="AF705" s="156" t="b">
        <f>Scenario!AF1011=OrigScenario!AF705</f>
        <v>1</v>
      </c>
      <c r="AG705" s="156" t="b">
        <f>Scenario!AG1011=OrigScenario!AG705</f>
        <v>1</v>
      </c>
      <c r="AH705" s="156" t="b">
        <f>Scenario!AH1011=OrigScenario!AH705</f>
        <v>1</v>
      </c>
      <c r="AI705" s="156" t="b">
        <f>Scenario!AI1011=OrigScenario!AI705</f>
        <v>1</v>
      </c>
      <c r="AJ705" s="156" t="b">
        <f>Scenario!AJ1011=OrigScenario!AJ705</f>
        <v>1</v>
      </c>
      <c r="AK705" s="156" t="b">
        <f>Scenario!AK1011=OrigScenario!AK705</f>
        <v>1</v>
      </c>
      <c r="AL705" s="156" t="b">
        <f>Scenario!AL1011=OrigScenario!AL705</f>
        <v>1</v>
      </c>
      <c r="AM705" s="156" t="b">
        <f>Scenario!AM1011=OrigScenario!AM705</f>
        <v>1</v>
      </c>
      <c r="AN705" s="156" t="b">
        <f>Scenario!AN1011=OrigScenario!AN705</f>
        <v>1</v>
      </c>
      <c r="AO705" s="156" t="b">
        <f>Scenario!AO1011=OrigScenario!AO705</f>
        <v>1</v>
      </c>
      <c r="AP705" s="156" t="b">
        <f>Scenario!AP1011=OrigScenario!AP705</f>
        <v>1</v>
      </c>
      <c r="AQ705" s="156" t="b">
        <f>Scenario!AQ1011=OrigScenario!AQ705</f>
        <v>1</v>
      </c>
      <c r="AR705" s="156" t="b">
        <f>Scenario!AR1011=OrigScenario!AR705</f>
        <v>1</v>
      </c>
      <c r="AS705" s="156" t="b">
        <f>Scenario!AS1011=OrigScenario!AS705</f>
        <v>1</v>
      </c>
      <c r="AT705" s="156" t="b">
        <f>Scenario!AT1011=OrigScenario!AT705</f>
        <v>1</v>
      </c>
      <c r="AU705" s="156" t="b">
        <f>Scenario!AU1011=OrigScenario!AU705</f>
        <v>1</v>
      </c>
      <c r="AV705" s="157" t="b">
        <f>Scenario!AV1011=OrigScenario!AV705</f>
        <v>1</v>
      </c>
    </row>
    <row r="706" spans="2:48" x14ac:dyDescent="0.2">
      <c r="B706" s="2" t="b">
        <f>Scenario!B1012=OrigScenario!B706</f>
        <v>1</v>
      </c>
      <c r="C706" s="156" t="b">
        <f>Scenario!C1012=OrigScenario!C706</f>
        <v>1</v>
      </c>
      <c r="D706" s="156" t="b">
        <f>Scenario!D1012=OrigScenario!D706</f>
        <v>1</v>
      </c>
      <c r="E706" s="156" t="b">
        <f>Scenario!E1012=OrigScenario!E706</f>
        <v>1</v>
      </c>
      <c r="F706" s="156" t="b">
        <f>Scenario!F1012=OrigScenario!F706</f>
        <v>1</v>
      </c>
      <c r="G706" s="156" t="b">
        <f>Scenario!G1012=OrigScenario!G706</f>
        <v>1</v>
      </c>
      <c r="H706" s="156" t="b">
        <f>Scenario!H1012=OrigScenario!H706</f>
        <v>1</v>
      </c>
      <c r="I706" s="156" t="b">
        <f>Scenario!I1012=OrigScenario!I706</f>
        <v>1</v>
      </c>
      <c r="J706" s="156" t="b">
        <f>Scenario!J1012=OrigScenario!J706</f>
        <v>1</v>
      </c>
      <c r="K706" s="156" t="b">
        <f>Scenario!K1012=OrigScenario!K706</f>
        <v>1</v>
      </c>
      <c r="L706" s="156" t="b">
        <f>Scenario!L1012=OrigScenario!L706</f>
        <v>1</v>
      </c>
      <c r="M706" s="156" t="b">
        <f>Scenario!M1012=OrigScenario!M706</f>
        <v>1</v>
      </c>
      <c r="N706" s="156" t="b">
        <f>Scenario!N1012=OrigScenario!N706</f>
        <v>1</v>
      </c>
      <c r="O706" s="156" t="b">
        <f>Scenario!O1012=OrigScenario!O706</f>
        <v>1</v>
      </c>
      <c r="P706" s="156" t="b">
        <f>Scenario!P1012=OrigScenario!P706</f>
        <v>1</v>
      </c>
      <c r="Q706" s="156" t="b">
        <f>Scenario!Q1012=OrigScenario!Q706</f>
        <v>1</v>
      </c>
      <c r="R706" s="156" t="b">
        <f>Scenario!R1012=OrigScenario!R706</f>
        <v>1</v>
      </c>
      <c r="S706" s="156" t="b">
        <f>Scenario!S1012=OrigScenario!S706</f>
        <v>1</v>
      </c>
      <c r="T706" s="156" t="b">
        <f>Scenario!T1012=OrigScenario!T706</f>
        <v>1</v>
      </c>
      <c r="U706" s="156" t="b">
        <f>Scenario!U1012=OrigScenario!U706</f>
        <v>1</v>
      </c>
      <c r="V706" s="156" t="b">
        <f>Scenario!V1012=OrigScenario!V706</f>
        <v>1</v>
      </c>
      <c r="W706" s="156" t="b">
        <f>Scenario!W1012=OrigScenario!W706</f>
        <v>1</v>
      </c>
      <c r="X706" s="156" t="b">
        <f>Scenario!X1012=OrigScenario!X706</f>
        <v>1</v>
      </c>
      <c r="Y706" s="156" t="b">
        <f>Scenario!Y1012=OrigScenario!Y706</f>
        <v>1</v>
      </c>
      <c r="Z706" s="156" t="b">
        <f>Scenario!Z1012=OrigScenario!Z706</f>
        <v>1</v>
      </c>
      <c r="AA706" s="156" t="b">
        <f>Scenario!AA1012=OrigScenario!AA706</f>
        <v>1</v>
      </c>
      <c r="AB706" s="156" t="b">
        <f>Scenario!AB1012=OrigScenario!AB706</f>
        <v>1</v>
      </c>
      <c r="AC706" s="156" t="b">
        <f>Scenario!AC1012=OrigScenario!AC706</f>
        <v>1</v>
      </c>
      <c r="AD706" s="156" t="b">
        <f>Scenario!AD1012=OrigScenario!AD706</f>
        <v>1</v>
      </c>
      <c r="AE706" s="156" t="b">
        <f>Scenario!AE1012=OrigScenario!AE706</f>
        <v>1</v>
      </c>
      <c r="AF706" s="156" t="b">
        <f>Scenario!AF1012=OrigScenario!AF706</f>
        <v>1</v>
      </c>
      <c r="AG706" s="156" t="b">
        <f>Scenario!AG1012=OrigScenario!AG706</f>
        <v>1</v>
      </c>
      <c r="AH706" s="156" t="b">
        <f>Scenario!AH1012=OrigScenario!AH706</f>
        <v>1</v>
      </c>
      <c r="AI706" s="156" t="b">
        <f>Scenario!AI1012=OrigScenario!AI706</f>
        <v>1</v>
      </c>
      <c r="AJ706" s="156" t="b">
        <f>Scenario!AJ1012=OrigScenario!AJ706</f>
        <v>1</v>
      </c>
      <c r="AK706" s="156" t="b">
        <f>Scenario!AK1012=OrigScenario!AK706</f>
        <v>1</v>
      </c>
      <c r="AL706" s="156" t="b">
        <f>Scenario!AL1012=OrigScenario!AL706</f>
        <v>1</v>
      </c>
      <c r="AM706" s="156" t="b">
        <f>Scenario!AM1012=OrigScenario!AM706</f>
        <v>1</v>
      </c>
      <c r="AN706" s="156" t="b">
        <f>Scenario!AN1012=OrigScenario!AN706</f>
        <v>1</v>
      </c>
      <c r="AO706" s="156" t="b">
        <f>Scenario!AO1012=OrigScenario!AO706</f>
        <v>1</v>
      </c>
      <c r="AP706" s="156" t="b">
        <f>Scenario!AP1012=OrigScenario!AP706</f>
        <v>1</v>
      </c>
      <c r="AQ706" s="156" t="b">
        <f>Scenario!AQ1012=OrigScenario!AQ706</f>
        <v>1</v>
      </c>
      <c r="AR706" s="156" t="b">
        <f>Scenario!AR1012=OrigScenario!AR706</f>
        <v>1</v>
      </c>
      <c r="AS706" s="156" t="b">
        <f>Scenario!AS1012=OrigScenario!AS706</f>
        <v>1</v>
      </c>
      <c r="AT706" s="156" t="b">
        <f>Scenario!AT1012=OrigScenario!AT706</f>
        <v>1</v>
      </c>
      <c r="AU706" s="156" t="b">
        <f>Scenario!AU1012=OrigScenario!AU706</f>
        <v>1</v>
      </c>
      <c r="AV706" s="157" t="b">
        <f>Scenario!AV1012=OrigScenario!AV706</f>
        <v>1</v>
      </c>
    </row>
    <row r="707" spans="2:48" x14ac:dyDescent="0.2">
      <c r="B707" s="2" t="b">
        <f>Scenario!B1013=OrigScenario!B707</f>
        <v>1</v>
      </c>
      <c r="C707" s="156" t="b">
        <f>Scenario!C1013=OrigScenario!C707</f>
        <v>1</v>
      </c>
      <c r="D707" s="156" t="b">
        <f>Scenario!D1013=OrigScenario!D707</f>
        <v>1</v>
      </c>
      <c r="E707" s="156" t="b">
        <f>Scenario!E1013=OrigScenario!E707</f>
        <v>1</v>
      </c>
      <c r="F707" s="156" t="b">
        <f>Scenario!F1013=OrigScenario!F707</f>
        <v>1</v>
      </c>
      <c r="G707" s="156" t="b">
        <f>Scenario!G1013=OrigScenario!G707</f>
        <v>1</v>
      </c>
      <c r="H707" s="156" t="b">
        <f>Scenario!H1013=OrigScenario!H707</f>
        <v>1</v>
      </c>
      <c r="I707" s="156" t="b">
        <f>Scenario!I1013=OrigScenario!I707</f>
        <v>1</v>
      </c>
      <c r="J707" s="156" t="b">
        <f>Scenario!J1013=OrigScenario!J707</f>
        <v>1</v>
      </c>
      <c r="K707" s="156" t="b">
        <f>Scenario!K1013=OrigScenario!K707</f>
        <v>1</v>
      </c>
      <c r="L707" s="156" t="b">
        <f>Scenario!L1013=OrigScenario!L707</f>
        <v>1</v>
      </c>
      <c r="M707" s="156" t="b">
        <f>Scenario!M1013=OrigScenario!M707</f>
        <v>1</v>
      </c>
      <c r="N707" s="156" t="b">
        <f>Scenario!N1013=OrigScenario!N707</f>
        <v>1</v>
      </c>
      <c r="O707" s="156" t="b">
        <f>Scenario!O1013=OrigScenario!O707</f>
        <v>1</v>
      </c>
      <c r="P707" s="156" t="b">
        <f>Scenario!P1013=OrigScenario!P707</f>
        <v>1</v>
      </c>
      <c r="Q707" s="156" t="b">
        <f>Scenario!Q1013=OrigScenario!Q707</f>
        <v>1</v>
      </c>
      <c r="R707" s="156" t="b">
        <f>Scenario!R1013=OrigScenario!R707</f>
        <v>1</v>
      </c>
      <c r="S707" s="156" t="b">
        <f>Scenario!S1013=OrigScenario!S707</f>
        <v>1</v>
      </c>
      <c r="T707" s="156" t="b">
        <f>Scenario!T1013=OrigScenario!T707</f>
        <v>1</v>
      </c>
      <c r="U707" s="156" t="b">
        <f>Scenario!U1013=OrigScenario!U707</f>
        <v>1</v>
      </c>
      <c r="V707" s="156" t="b">
        <f>Scenario!V1013=OrigScenario!V707</f>
        <v>1</v>
      </c>
      <c r="W707" s="156" t="b">
        <f>Scenario!W1013=OrigScenario!W707</f>
        <v>1</v>
      </c>
      <c r="X707" s="156" t="b">
        <f>Scenario!X1013=OrigScenario!X707</f>
        <v>1</v>
      </c>
      <c r="Y707" s="156" t="b">
        <f>Scenario!Y1013=OrigScenario!Y707</f>
        <v>1</v>
      </c>
      <c r="Z707" s="156" t="b">
        <f>Scenario!Z1013=OrigScenario!Z707</f>
        <v>1</v>
      </c>
      <c r="AA707" s="156" t="b">
        <f>Scenario!AA1013=OrigScenario!AA707</f>
        <v>1</v>
      </c>
      <c r="AB707" s="156" t="b">
        <f>Scenario!AB1013=OrigScenario!AB707</f>
        <v>1</v>
      </c>
      <c r="AC707" s="156" t="b">
        <f>Scenario!AC1013=OrigScenario!AC707</f>
        <v>1</v>
      </c>
      <c r="AD707" s="156" t="b">
        <f>Scenario!AD1013=OrigScenario!AD707</f>
        <v>1</v>
      </c>
      <c r="AE707" s="156" t="b">
        <f>Scenario!AE1013=OrigScenario!AE707</f>
        <v>1</v>
      </c>
      <c r="AF707" s="156" t="b">
        <f>Scenario!AF1013=OrigScenario!AF707</f>
        <v>1</v>
      </c>
      <c r="AG707" s="156" t="b">
        <f>Scenario!AG1013=OrigScenario!AG707</f>
        <v>1</v>
      </c>
      <c r="AH707" s="156" t="b">
        <f>Scenario!AH1013=OrigScenario!AH707</f>
        <v>1</v>
      </c>
      <c r="AI707" s="156" t="b">
        <f>Scenario!AI1013=OrigScenario!AI707</f>
        <v>1</v>
      </c>
      <c r="AJ707" s="156" t="b">
        <f>Scenario!AJ1013=OrigScenario!AJ707</f>
        <v>1</v>
      </c>
      <c r="AK707" s="156" t="b">
        <f>Scenario!AK1013=OrigScenario!AK707</f>
        <v>1</v>
      </c>
      <c r="AL707" s="156" t="b">
        <f>Scenario!AL1013=OrigScenario!AL707</f>
        <v>1</v>
      </c>
      <c r="AM707" s="156" t="b">
        <f>Scenario!AM1013=OrigScenario!AM707</f>
        <v>1</v>
      </c>
      <c r="AN707" s="156" t="b">
        <f>Scenario!AN1013=OrigScenario!AN707</f>
        <v>1</v>
      </c>
      <c r="AO707" s="156" t="b">
        <f>Scenario!AO1013=OrigScenario!AO707</f>
        <v>1</v>
      </c>
      <c r="AP707" s="156" t="b">
        <f>Scenario!AP1013=OrigScenario!AP707</f>
        <v>1</v>
      </c>
      <c r="AQ707" s="156" t="b">
        <f>Scenario!AQ1013=OrigScenario!AQ707</f>
        <v>1</v>
      </c>
      <c r="AR707" s="156" t="b">
        <f>Scenario!AR1013=OrigScenario!AR707</f>
        <v>1</v>
      </c>
      <c r="AS707" s="156" t="b">
        <f>Scenario!AS1013=OrigScenario!AS707</f>
        <v>1</v>
      </c>
      <c r="AT707" s="156" t="b">
        <f>Scenario!AT1013=OrigScenario!AT707</f>
        <v>1</v>
      </c>
      <c r="AU707" s="156" t="b">
        <f>Scenario!AU1013=OrigScenario!AU707</f>
        <v>1</v>
      </c>
      <c r="AV707" s="157" t="b">
        <f>Scenario!AV1013=OrigScenario!AV707</f>
        <v>1</v>
      </c>
    </row>
    <row r="708" spans="2:48" x14ac:dyDescent="0.2">
      <c r="B708" s="2" t="b">
        <f>Scenario!B1014=OrigScenario!B708</f>
        <v>1</v>
      </c>
      <c r="C708" s="156" t="b">
        <f>Scenario!C1014=OrigScenario!C708</f>
        <v>1</v>
      </c>
      <c r="D708" s="156" t="b">
        <f>Scenario!D1014=OrigScenario!D708</f>
        <v>1</v>
      </c>
      <c r="E708" s="156" t="b">
        <f>Scenario!E1014=OrigScenario!E708</f>
        <v>1</v>
      </c>
      <c r="F708" s="156" t="b">
        <f>Scenario!F1014=OrigScenario!F708</f>
        <v>1</v>
      </c>
      <c r="G708" s="156" t="b">
        <f>Scenario!G1014=OrigScenario!G708</f>
        <v>1</v>
      </c>
      <c r="H708" s="156" t="b">
        <f>Scenario!H1014=OrigScenario!H708</f>
        <v>1</v>
      </c>
      <c r="I708" s="156" t="b">
        <f>Scenario!I1014=OrigScenario!I708</f>
        <v>1</v>
      </c>
      <c r="J708" s="156" t="b">
        <f>Scenario!J1014=OrigScenario!J708</f>
        <v>1</v>
      </c>
      <c r="K708" s="156" t="b">
        <f>Scenario!K1014=OrigScenario!K708</f>
        <v>1</v>
      </c>
      <c r="L708" s="156" t="b">
        <f>Scenario!L1014=OrigScenario!L708</f>
        <v>1</v>
      </c>
      <c r="M708" s="156" t="b">
        <f>Scenario!M1014=OrigScenario!M708</f>
        <v>1</v>
      </c>
      <c r="N708" s="156" t="b">
        <f>Scenario!N1014=OrigScenario!N708</f>
        <v>1</v>
      </c>
      <c r="O708" s="156" t="b">
        <f>Scenario!O1014=OrigScenario!O708</f>
        <v>1</v>
      </c>
      <c r="P708" s="156" t="b">
        <f>Scenario!P1014=OrigScenario!P708</f>
        <v>1</v>
      </c>
      <c r="Q708" s="156" t="b">
        <f>Scenario!Q1014=OrigScenario!Q708</f>
        <v>1</v>
      </c>
      <c r="R708" s="156" t="b">
        <f>Scenario!R1014=OrigScenario!R708</f>
        <v>1</v>
      </c>
      <c r="S708" s="156" t="b">
        <f>Scenario!S1014=OrigScenario!S708</f>
        <v>1</v>
      </c>
      <c r="T708" s="156" t="b">
        <f>Scenario!T1014=OrigScenario!T708</f>
        <v>1</v>
      </c>
      <c r="U708" s="156" t="b">
        <f>Scenario!U1014=OrigScenario!U708</f>
        <v>1</v>
      </c>
      <c r="V708" s="156" t="b">
        <f>Scenario!V1014=OrigScenario!V708</f>
        <v>1</v>
      </c>
      <c r="W708" s="156" t="b">
        <f>Scenario!W1014=OrigScenario!W708</f>
        <v>1</v>
      </c>
      <c r="X708" s="156" t="b">
        <f>Scenario!X1014=OrigScenario!X708</f>
        <v>1</v>
      </c>
      <c r="Y708" s="156" t="b">
        <f>Scenario!Y1014=OrigScenario!Y708</f>
        <v>1</v>
      </c>
      <c r="Z708" s="156" t="b">
        <f>Scenario!Z1014=OrigScenario!Z708</f>
        <v>1</v>
      </c>
      <c r="AA708" s="156" t="b">
        <f>Scenario!AA1014=OrigScenario!AA708</f>
        <v>1</v>
      </c>
      <c r="AB708" s="156" t="b">
        <f>Scenario!AB1014=OrigScenario!AB708</f>
        <v>1</v>
      </c>
      <c r="AC708" s="156" t="b">
        <f>Scenario!AC1014=OrigScenario!AC708</f>
        <v>1</v>
      </c>
      <c r="AD708" s="156" t="b">
        <f>Scenario!AD1014=OrigScenario!AD708</f>
        <v>1</v>
      </c>
      <c r="AE708" s="156" t="b">
        <f>Scenario!AE1014=OrigScenario!AE708</f>
        <v>1</v>
      </c>
      <c r="AF708" s="156" t="b">
        <f>Scenario!AF1014=OrigScenario!AF708</f>
        <v>1</v>
      </c>
      <c r="AG708" s="156" t="b">
        <f>Scenario!AG1014=OrigScenario!AG708</f>
        <v>1</v>
      </c>
      <c r="AH708" s="156" t="b">
        <f>Scenario!AH1014=OrigScenario!AH708</f>
        <v>1</v>
      </c>
      <c r="AI708" s="156" t="b">
        <f>Scenario!AI1014=OrigScenario!AI708</f>
        <v>1</v>
      </c>
      <c r="AJ708" s="156" t="b">
        <f>Scenario!AJ1014=OrigScenario!AJ708</f>
        <v>1</v>
      </c>
      <c r="AK708" s="156" t="b">
        <f>Scenario!AK1014=OrigScenario!AK708</f>
        <v>1</v>
      </c>
      <c r="AL708" s="156" t="b">
        <f>Scenario!AL1014=OrigScenario!AL708</f>
        <v>1</v>
      </c>
      <c r="AM708" s="156" t="b">
        <f>Scenario!AM1014=OrigScenario!AM708</f>
        <v>1</v>
      </c>
      <c r="AN708" s="156" t="b">
        <f>Scenario!AN1014=OrigScenario!AN708</f>
        <v>1</v>
      </c>
      <c r="AO708" s="156" t="b">
        <f>Scenario!AO1014=OrigScenario!AO708</f>
        <v>1</v>
      </c>
      <c r="AP708" s="156" t="b">
        <f>Scenario!AP1014=OrigScenario!AP708</f>
        <v>1</v>
      </c>
      <c r="AQ708" s="156" t="b">
        <f>Scenario!AQ1014=OrigScenario!AQ708</f>
        <v>1</v>
      </c>
      <c r="AR708" s="156" t="b">
        <f>Scenario!AR1014=OrigScenario!AR708</f>
        <v>1</v>
      </c>
      <c r="AS708" s="156" t="b">
        <f>Scenario!AS1014=OrigScenario!AS708</f>
        <v>1</v>
      </c>
      <c r="AT708" s="156" t="b">
        <f>Scenario!AT1014=OrigScenario!AT708</f>
        <v>1</v>
      </c>
      <c r="AU708" s="156" t="b">
        <f>Scenario!AU1014=OrigScenario!AU708</f>
        <v>1</v>
      </c>
      <c r="AV708" s="157" t="b">
        <f>Scenario!AV1014=OrigScenario!AV708</f>
        <v>1</v>
      </c>
    </row>
    <row r="709" spans="2:48" x14ac:dyDescent="0.2">
      <c r="B709" s="2" t="b">
        <f>Scenario!B1015=OrigScenario!B709</f>
        <v>1</v>
      </c>
      <c r="C709" s="156" t="b">
        <f>Scenario!C1015=OrigScenario!C709</f>
        <v>1</v>
      </c>
      <c r="D709" s="156" t="b">
        <f>Scenario!D1015=OrigScenario!D709</f>
        <v>1</v>
      </c>
      <c r="E709" s="156" t="b">
        <f>Scenario!E1015=OrigScenario!E709</f>
        <v>1</v>
      </c>
      <c r="F709" s="156" t="b">
        <f>Scenario!F1015=OrigScenario!F709</f>
        <v>1</v>
      </c>
      <c r="G709" s="156" t="b">
        <f>Scenario!G1015=OrigScenario!G709</f>
        <v>1</v>
      </c>
      <c r="H709" s="156" t="b">
        <f>Scenario!H1015=OrigScenario!H709</f>
        <v>1</v>
      </c>
      <c r="I709" s="156" t="b">
        <f>Scenario!I1015=OrigScenario!I709</f>
        <v>1</v>
      </c>
      <c r="J709" s="156" t="b">
        <f>Scenario!J1015=OrigScenario!J709</f>
        <v>1</v>
      </c>
      <c r="K709" s="156" t="b">
        <f>Scenario!K1015=OrigScenario!K709</f>
        <v>1</v>
      </c>
      <c r="L709" s="156" t="b">
        <f>Scenario!L1015=OrigScenario!L709</f>
        <v>1</v>
      </c>
      <c r="M709" s="156" t="b">
        <f>Scenario!M1015=OrigScenario!M709</f>
        <v>1</v>
      </c>
      <c r="N709" s="156" t="b">
        <f>Scenario!N1015=OrigScenario!N709</f>
        <v>1</v>
      </c>
      <c r="O709" s="156" t="b">
        <f>Scenario!O1015=OrigScenario!O709</f>
        <v>1</v>
      </c>
      <c r="P709" s="156" t="b">
        <f>Scenario!P1015=OrigScenario!P709</f>
        <v>1</v>
      </c>
      <c r="Q709" s="156" t="b">
        <f>Scenario!Q1015=OrigScenario!Q709</f>
        <v>1</v>
      </c>
      <c r="R709" s="156" t="b">
        <f>Scenario!R1015=OrigScenario!R709</f>
        <v>1</v>
      </c>
      <c r="S709" s="156" t="b">
        <f>Scenario!S1015=OrigScenario!S709</f>
        <v>1</v>
      </c>
      <c r="T709" s="156" t="b">
        <f>Scenario!T1015=OrigScenario!T709</f>
        <v>1</v>
      </c>
      <c r="U709" s="156" t="b">
        <f>Scenario!U1015=OrigScenario!U709</f>
        <v>1</v>
      </c>
      <c r="V709" s="156" t="b">
        <f>Scenario!V1015=OrigScenario!V709</f>
        <v>1</v>
      </c>
      <c r="W709" s="156" t="b">
        <f>Scenario!W1015=OrigScenario!W709</f>
        <v>1</v>
      </c>
      <c r="X709" s="156" t="b">
        <f>Scenario!X1015=OrigScenario!X709</f>
        <v>1</v>
      </c>
      <c r="Y709" s="156" t="b">
        <f>Scenario!Y1015=OrigScenario!Y709</f>
        <v>1</v>
      </c>
      <c r="Z709" s="156" t="b">
        <f>Scenario!Z1015=OrigScenario!Z709</f>
        <v>1</v>
      </c>
      <c r="AA709" s="156" t="b">
        <f>Scenario!AA1015=OrigScenario!AA709</f>
        <v>1</v>
      </c>
      <c r="AB709" s="156" t="b">
        <f>Scenario!AB1015=OrigScenario!AB709</f>
        <v>1</v>
      </c>
      <c r="AC709" s="156" t="b">
        <f>Scenario!AC1015=OrigScenario!AC709</f>
        <v>1</v>
      </c>
      <c r="AD709" s="156" t="b">
        <f>Scenario!AD1015=OrigScenario!AD709</f>
        <v>1</v>
      </c>
      <c r="AE709" s="156" t="b">
        <f>Scenario!AE1015=OrigScenario!AE709</f>
        <v>1</v>
      </c>
      <c r="AF709" s="156" t="b">
        <f>Scenario!AF1015=OrigScenario!AF709</f>
        <v>1</v>
      </c>
      <c r="AG709" s="156" t="b">
        <f>Scenario!AG1015=OrigScenario!AG709</f>
        <v>1</v>
      </c>
      <c r="AH709" s="156" t="b">
        <f>Scenario!AH1015=OrigScenario!AH709</f>
        <v>1</v>
      </c>
      <c r="AI709" s="156" t="b">
        <f>Scenario!AI1015=OrigScenario!AI709</f>
        <v>1</v>
      </c>
      <c r="AJ709" s="156" t="b">
        <f>Scenario!AJ1015=OrigScenario!AJ709</f>
        <v>1</v>
      </c>
      <c r="AK709" s="156" t="b">
        <f>Scenario!AK1015=OrigScenario!AK709</f>
        <v>1</v>
      </c>
      <c r="AL709" s="156" t="b">
        <f>Scenario!AL1015=OrigScenario!AL709</f>
        <v>1</v>
      </c>
      <c r="AM709" s="156" t="b">
        <f>Scenario!AM1015=OrigScenario!AM709</f>
        <v>1</v>
      </c>
      <c r="AN709" s="156" t="b">
        <f>Scenario!AN1015=OrigScenario!AN709</f>
        <v>1</v>
      </c>
      <c r="AO709" s="156" t="b">
        <f>Scenario!AO1015=OrigScenario!AO709</f>
        <v>1</v>
      </c>
      <c r="AP709" s="156" t="b">
        <f>Scenario!AP1015=OrigScenario!AP709</f>
        <v>1</v>
      </c>
      <c r="AQ709" s="156" t="b">
        <f>Scenario!AQ1015=OrigScenario!AQ709</f>
        <v>1</v>
      </c>
      <c r="AR709" s="156" t="b">
        <f>Scenario!AR1015=OrigScenario!AR709</f>
        <v>1</v>
      </c>
      <c r="AS709" s="156" t="b">
        <f>Scenario!AS1015=OrigScenario!AS709</f>
        <v>1</v>
      </c>
      <c r="AT709" s="156" t="b">
        <f>Scenario!AT1015=OrigScenario!AT709</f>
        <v>1</v>
      </c>
      <c r="AU709" s="156" t="b">
        <f>Scenario!AU1015=OrigScenario!AU709</f>
        <v>1</v>
      </c>
      <c r="AV709" s="157" t="b">
        <f>Scenario!AV1015=OrigScenario!AV709</f>
        <v>1</v>
      </c>
    </row>
    <row r="710" spans="2:48" x14ac:dyDescent="0.2">
      <c r="B710" s="2" t="b">
        <f>Scenario!B1016=OrigScenario!B710</f>
        <v>1</v>
      </c>
      <c r="C710" s="156" t="b">
        <f>Scenario!C1016=OrigScenario!C710</f>
        <v>1</v>
      </c>
      <c r="D710" s="156" t="b">
        <f>Scenario!D1016=OrigScenario!D710</f>
        <v>1</v>
      </c>
      <c r="E710" s="156" t="b">
        <f>Scenario!E1016=OrigScenario!E710</f>
        <v>1</v>
      </c>
      <c r="F710" s="156" t="b">
        <f>Scenario!F1016=OrigScenario!F710</f>
        <v>1</v>
      </c>
      <c r="G710" s="156" t="b">
        <f>Scenario!G1016=OrigScenario!G710</f>
        <v>1</v>
      </c>
      <c r="H710" s="156" t="b">
        <f>Scenario!H1016=OrigScenario!H710</f>
        <v>1</v>
      </c>
      <c r="I710" s="156" t="b">
        <f>Scenario!I1016=OrigScenario!I710</f>
        <v>1</v>
      </c>
      <c r="J710" s="156" t="b">
        <f>Scenario!J1016=OrigScenario!J710</f>
        <v>1</v>
      </c>
      <c r="K710" s="156" t="b">
        <f>Scenario!K1016=OrigScenario!K710</f>
        <v>1</v>
      </c>
      <c r="L710" s="156" t="b">
        <f>Scenario!L1016=OrigScenario!L710</f>
        <v>1</v>
      </c>
      <c r="M710" s="156" t="b">
        <f>Scenario!M1016=OrigScenario!M710</f>
        <v>1</v>
      </c>
      <c r="N710" s="156" t="b">
        <f>Scenario!N1016=OrigScenario!N710</f>
        <v>1</v>
      </c>
      <c r="O710" s="156" t="b">
        <f>Scenario!O1016=OrigScenario!O710</f>
        <v>1</v>
      </c>
      <c r="P710" s="156" t="b">
        <f>Scenario!P1016=OrigScenario!P710</f>
        <v>1</v>
      </c>
      <c r="Q710" s="156" t="b">
        <f>Scenario!Q1016=OrigScenario!Q710</f>
        <v>1</v>
      </c>
      <c r="R710" s="156" t="b">
        <f>Scenario!R1016=OrigScenario!R710</f>
        <v>1</v>
      </c>
      <c r="S710" s="156" t="b">
        <f>Scenario!S1016=OrigScenario!S710</f>
        <v>1</v>
      </c>
      <c r="T710" s="156" t="b">
        <f>Scenario!T1016=OrigScenario!T710</f>
        <v>1</v>
      </c>
      <c r="U710" s="156" t="b">
        <f>Scenario!U1016=OrigScenario!U710</f>
        <v>1</v>
      </c>
      <c r="V710" s="156" t="b">
        <f>Scenario!V1016=OrigScenario!V710</f>
        <v>1</v>
      </c>
      <c r="W710" s="156" t="b">
        <f>Scenario!W1016=OrigScenario!W710</f>
        <v>1</v>
      </c>
      <c r="X710" s="156" t="b">
        <f>Scenario!X1016=OrigScenario!X710</f>
        <v>1</v>
      </c>
      <c r="Y710" s="156" t="b">
        <f>Scenario!Y1016=OrigScenario!Y710</f>
        <v>1</v>
      </c>
      <c r="Z710" s="156" t="b">
        <f>Scenario!Z1016=OrigScenario!Z710</f>
        <v>1</v>
      </c>
      <c r="AA710" s="156" t="b">
        <f>Scenario!AA1016=OrigScenario!AA710</f>
        <v>1</v>
      </c>
      <c r="AB710" s="156" t="b">
        <f>Scenario!AB1016=OrigScenario!AB710</f>
        <v>1</v>
      </c>
      <c r="AC710" s="156" t="b">
        <f>Scenario!AC1016=OrigScenario!AC710</f>
        <v>1</v>
      </c>
      <c r="AD710" s="156" t="b">
        <f>Scenario!AD1016=OrigScenario!AD710</f>
        <v>1</v>
      </c>
      <c r="AE710" s="156" t="b">
        <f>Scenario!AE1016=OrigScenario!AE710</f>
        <v>1</v>
      </c>
      <c r="AF710" s="156" t="b">
        <f>Scenario!AF1016=OrigScenario!AF710</f>
        <v>1</v>
      </c>
      <c r="AG710" s="156" t="b">
        <f>Scenario!AG1016=OrigScenario!AG710</f>
        <v>1</v>
      </c>
      <c r="AH710" s="156" t="b">
        <f>Scenario!AH1016=OrigScenario!AH710</f>
        <v>1</v>
      </c>
      <c r="AI710" s="156" t="b">
        <f>Scenario!AI1016=OrigScenario!AI710</f>
        <v>1</v>
      </c>
      <c r="AJ710" s="156" t="b">
        <f>Scenario!AJ1016=OrigScenario!AJ710</f>
        <v>1</v>
      </c>
      <c r="AK710" s="156" t="b">
        <f>Scenario!AK1016=OrigScenario!AK710</f>
        <v>1</v>
      </c>
      <c r="AL710" s="156" t="b">
        <f>Scenario!AL1016=OrigScenario!AL710</f>
        <v>1</v>
      </c>
      <c r="AM710" s="156" t="b">
        <f>Scenario!AM1016=OrigScenario!AM710</f>
        <v>1</v>
      </c>
      <c r="AN710" s="156" t="b">
        <f>Scenario!AN1016=OrigScenario!AN710</f>
        <v>1</v>
      </c>
      <c r="AO710" s="156" t="b">
        <f>Scenario!AO1016=OrigScenario!AO710</f>
        <v>1</v>
      </c>
      <c r="AP710" s="156" t="b">
        <f>Scenario!AP1016=OrigScenario!AP710</f>
        <v>1</v>
      </c>
      <c r="AQ710" s="156" t="b">
        <f>Scenario!AQ1016=OrigScenario!AQ710</f>
        <v>1</v>
      </c>
      <c r="AR710" s="156" t="b">
        <f>Scenario!AR1016=OrigScenario!AR710</f>
        <v>1</v>
      </c>
      <c r="AS710" s="156" t="b">
        <f>Scenario!AS1016=OrigScenario!AS710</f>
        <v>1</v>
      </c>
      <c r="AT710" s="156" t="b">
        <f>Scenario!AT1016=OrigScenario!AT710</f>
        <v>1</v>
      </c>
      <c r="AU710" s="156" t="b">
        <f>Scenario!AU1016=OrigScenario!AU710</f>
        <v>1</v>
      </c>
      <c r="AV710" s="157" t="b">
        <f>Scenario!AV1016=OrigScenario!AV710</f>
        <v>1</v>
      </c>
    </row>
    <row r="711" spans="2:48" x14ac:dyDescent="0.2">
      <c r="B711" s="2" t="b">
        <f>Scenario!B1017=OrigScenario!B711</f>
        <v>1</v>
      </c>
      <c r="C711" s="154" t="b">
        <f>Scenario!C1017=OrigScenario!C711</f>
        <v>1</v>
      </c>
      <c r="D711" s="154" t="b">
        <f>Scenario!D1017=OrigScenario!D711</f>
        <v>1</v>
      </c>
      <c r="E711" s="154" t="b">
        <f>Scenario!E1017=OrigScenario!E711</f>
        <v>1</v>
      </c>
      <c r="F711" s="154" t="b">
        <f>Scenario!F1017=OrigScenario!F711</f>
        <v>1</v>
      </c>
      <c r="G711" s="154" t="b">
        <f>Scenario!G1017=OrigScenario!G711</f>
        <v>1</v>
      </c>
      <c r="H711" s="154" t="b">
        <f>Scenario!H1017=OrigScenario!H711</f>
        <v>1</v>
      </c>
      <c r="I711" s="154" t="b">
        <f>Scenario!I1017=OrigScenario!I711</f>
        <v>1</v>
      </c>
      <c r="J711" s="154" t="b">
        <f>Scenario!J1017=OrigScenario!J711</f>
        <v>1</v>
      </c>
      <c r="K711" s="154" t="b">
        <f>Scenario!K1017=OrigScenario!K711</f>
        <v>1</v>
      </c>
      <c r="L711" s="154" t="b">
        <f>Scenario!L1017=OrigScenario!L711</f>
        <v>1</v>
      </c>
      <c r="M711" s="154" t="b">
        <f>Scenario!M1017=OrigScenario!M711</f>
        <v>1</v>
      </c>
      <c r="N711" s="154" t="b">
        <f>Scenario!N1017=OrigScenario!N711</f>
        <v>1</v>
      </c>
      <c r="O711" s="154" t="b">
        <f>Scenario!O1017=OrigScenario!O711</f>
        <v>1</v>
      </c>
      <c r="P711" s="154" t="b">
        <f>Scenario!P1017=OrigScenario!P711</f>
        <v>1</v>
      </c>
      <c r="Q711" s="154" t="b">
        <f>Scenario!Q1017=OrigScenario!Q711</f>
        <v>1</v>
      </c>
      <c r="R711" s="154" t="b">
        <f>Scenario!R1017=OrigScenario!R711</f>
        <v>1</v>
      </c>
      <c r="S711" s="154" t="b">
        <f>Scenario!S1017=OrigScenario!S711</f>
        <v>1</v>
      </c>
      <c r="T711" s="154" t="b">
        <f>Scenario!T1017=OrigScenario!T711</f>
        <v>1</v>
      </c>
      <c r="U711" s="154" t="b">
        <f>Scenario!U1017=OrigScenario!U711</f>
        <v>1</v>
      </c>
      <c r="V711" s="154" t="b">
        <f>Scenario!V1017=OrigScenario!V711</f>
        <v>1</v>
      </c>
      <c r="W711" s="154" t="b">
        <f>Scenario!W1017=OrigScenario!W711</f>
        <v>1</v>
      </c>
      <c r="X711" s="154" t="b">
        <f>Scenario!X1017=OrigScenario!X711</f>
        <v>1</v>
      </c>
      <c r="Y711" s="154" t="b">
        <f>Scenario!Y1017=OrigScenario!Y711</f>
        <v>1</v>
      </c>
      <c r="Z711" s="154" t="b">
        <f>Scenario!Z1017=OrigScenario!Z711</f>
        <v>1</v>
      </c>
      <c r="AA711" s="154" t="b">
        <f>Scenario!AA1017=OrigScenario!AA711</f>
        <v>1</v>
      </c>
      <c r="AB711" s="154" t="b">
        <f>Scenario!AB1017=OrigScenario!AB711</f>
        <v>1</v>
      </c>
      <c r="AC711" s="154" t="b">
        <f>Scenario!AC1017=OrigScenario!AC711</f>
        <v>1</v>
      </c>
      <c r="AD711" s="154" t="b">
        <f>Scenario!AD1017=OrigScenario!AD711</f>
        <v>1</v>
      </c>
      <c r="AE711" s="154" t="b">
        <f>Scenario!AE1017=OrigScenario!AE711</f>
        <v>1</v>
      </c>
      <c r="AF711" s="154" t="b">
        <f>Scenario!AF1017=OrigScenario!AF711</f>
        <v>1</v>
      </c>
      <c r="AG711" s="154" t="b">
        <f>Scenario!AG1017=OrigScenario!AG711</f>
        <v>1</v>
      </c>
      <c r="AH711" s="154" t="b">
        <f>Scenario!AH1017=OrigScenario!AH711</f>
        <v>1</v>
      </c>
      <c r="AI711" s="154" t="b">
        <f>Scenario!AI1017=OrigScenario!AI711</f>
        <v>1</v>
      </c>
      <c r="AJ711" s="154" t="b">
        <f>Scenario!AJ1017=OrigScenario!AJ711</f>
        <v>1</v>
      </c>
      <c r="AK711" s="154" t="b">
        <f>Scenario!AK1017=OrigScenario!AK711</f>
        <v>1</v>
      </c>
      <c r="AL711" s="154" t="b">
        <f>Scenario!AL1017=OrigScenario!AL711</f>
        <v>1</v>
      </c>
      <c r="AM711" s="154" t="b">
        <f>Scenario!AM1017=OrigScenario!AM711</f>
        <v>1</v>
      </c>
      <c r="AN711" s="154" t="b">
        <f>Scenario!AN1017=OrigScenario!AN711</f>
        <v>1</v>
      </c>
      <c r="AO711" s="154" t="b">
        <f>Scenario!AO1017=OrigScenario!AO711</f>
        <v>1</v>
      </c>
      <c r="AP711" s="154" t="b">
        <f>Scenario!AP1017=OrigScenario!AP711</f>
        <v>1</v>
      </c>
      <c r="AQ711" s="154" t="b">
        <f>Scenario!AQ1017=OrigScenario!AQ711</f>
        <v>1</v>
      </c>
      <c r="AR711" s="154" t="b">
        <f>Scenario!AR1017=OrigScenario!AR711</f>
        <v>1</v>
      </c>
      <c r="AS711" s="154" t="b">
        <f>Scenario!AS1017=OrigScenario!AS711</f>
        <v>1</v>
      </c>
      <c r="AT711" s="154" t="b">
        <f>Scenario!AT1017=OrigScenario!AT711</f>
        <v>1</v>
      </c>
      <c r="AU711" s="154" t="b">
        <f>Scenario!AU1017=OrigScenario!AU711</f>
        <v>1</v>
      </c>
      <c r="AV711" s="155" t="b">
        <f>Scenario!AV1017=OrigScenario!AV711</f>
        <v>1</v>
      </c>
    </row>
    <row r="712" spans="2:48" x14ac:dyDescent="0.2">
      <c r="B712" s="2" t="b">
        <f>Scenario!B1018=OrigScenario!B712</f>
        <v>1</v>
      </c>
      <c r="C712" s="154" t="b">
        <f>Scenario!C1018=OrigScenario!C712</f>
        <v>1</v>
      </c>
      <c r="D712" s="154" t="b">
        <f>Scenario!D1018=OrigScenario!D712</f>
        <v>1</v>
      </c>
      <c r="E712" s="154" t="b">
        <f>Scenario!E1018=OrigScenario!E712</f>
        <v>1</v>
      </c>
      <c r="F712" s="154" t="b">
        <f>Scenario!F1018=OrigScenario!F712</f>
        <v>1</v>
      </c>
      <c r="G712" s="154" t="b">
        <f>Scenario!G1018=OrigScenario!G712</f>
        <v>1</v>
      </c>
      <c r="H712" s="154" t="b">
        <f>Scenario!H1018=OrigScenario!H712</f>
        <v>1</v>
      </c>
      <c r="I712" s="154" t="b">
        <f>Scenario!I1018=OrigScenario!I712</f>
        <v>1</v>
      </c>
      <c r="J712" s="154" t="b">
        <f>Scenario!J1018=OrigScenario!J712</f>
        <v>1</v>
      </c>
      <c r="K712" s="154" t="b">
        <f>Scenario!K1018=OrigScenario!K712</f>
        <v>1</v>
      </c>
      <c r="L712" s="154" t="b">
        <f>Scenario!L1018=OrigScenario!L712</f>
        <v>1</v>
      </c>
      <c r="M712" s="154" t="b">
        <f>Scenario!M1018=OrigScenario!M712</f>
        <v>1</v>
      </c>
      <c r="N712" s="154" t="b">
        <f>Scenario!N1018=OrigScenario!N712</f>
        <v>1</v>
      </c>
      <c r="O712" s="154" t="b">
        <f>Scenario!O1018=OrigScenario!O712</f>
        <v>1</v>
      </c>
      <c r="P712" s="154" t="b">
        <f>Scenario!P1018=OrigScenario!P712</f>
        <v>1</v>
      </c>
      <c r="Q712" s="154" t="b">
        <f>Scenario!Q1018=OrigScenario!Q712</f>
        <v>1</v>
      </c>
      <c r="R712" s="154" t="b">
        <f>Scenario!R1018=OrigScenario!R712</f>
        <v>1</v>
      </c>
      <c r="S712" s="154" t="b">
        <f>Scenario!S1018=OrigScenario!S712</f>
        <v>1</v>
      </c>
      <c r="T712" s="154" t="b">
        <f>Scenario!T1018=OrigScenario!T712</f>
        <v>1</v>
      </c>
      <c r="U712" s="154" t="b">
        <f>Scenario!U1018=OrigScenario!U712</f>
        <v>1</v>
      </c>
      <c r="V712" s="154" t="b">
        <f>Scenario!V1018=OrigScenario!V712</f>
        <v>1</v>
      </c>
      <c r="W712" s="154" t="b">
        <f>Scenario!W1018=OrigScenario!W712</f>
        <v>1</v>
      </c>
      <c r="X712" s="154" t="b">
        <f>Scenario!X1018=OrigScenario!X712</f>
        <v>1</v>
      </c>
      <c r="Y712" s="154" t="b">
        <f>Scenario!Y1018=OrigScenario!Y712</f>
        <v>1</v>
      </c>
      <c r="Z712" s="154" t="b">
        <f>Scenario!Z1018=OrigScenario!Z712</f>
        <v>1</v>
      </c>
      <c r="AA712" s="154" t="b">
        <f>Scenario!AA1018=OrigScenario!AA712</f>
        <v>1</v>
      </c>
      <c r="AB712" s="154" t="b">
        <f>Scenario!AB1018=OrigScenario!AB712</f>
        <v>1</v>
      </c>
      <c r="AC712" s="154" t="b">
        <f>Scenario!AC1018=OrigScenario!AC712</f>
        <v>1</v>
      </c>
      <c r="AD712" s="154" t="b">
        <f>Scenario!AD1018=OrigScenario!AD712</f>
        <v>1</v>
      </c>
      <c r="AE712" s="154" t="b">
        <f>Scenario!AE1018=OrigScenario!AE712</f>
        <v>1</v>
      </c>
      <c r="AF712" s="154" t="b">
        <f>Scenario!AF1018=OrigScenario!AF712</f>
        <v>1</v>
      </c>
      <c r="AG712" s="154" t="b">
        <f>Scenario!AG1018=OrigScenario!AG712</f>
        <v>1</v>
      </c>
      <c r="AH712" s="154" t="b">
        <f>Scenario!AH1018=OrigScenario!AH712</f>
        <v>1</v>
      </c>
      <c r="AI712" s="154" t="b">
        <f>Scenario!AI1018=OrigScenario!AI712</f>
        <v>1</v>
      </c>
      <c r="AJ712" s="154" t="b">
        <f>Scenario!AJ1018=OrigScenario!AJ712</f>
        <v>1</v>
      </c>
      <c r="AK712" s="154" t="b">
        <f>Scenario!AK1018=OrigScenario!AK712</f>
        <v>1</v>
      </c>
      <c r="AL712" s="154" t="b">
        <f>Scenario!AL1018=OrigScenario!AL712</f>
        <v>1</v>
      </c>
      <c r="AM712" s="154" t="b">
        <f>Scenario!AM1018=OrigScenario!AM712</f>
        <v>1</v>
      </c>
      <c r="AN712" s="154" t="b">
        <f>Scenario!AN1018=OrigScenario!AN712</f>
        <v>1</v>
      </c>
      <c r="AO712" s="154" t="b">
        <f>Scenario!AO1018=OrigScenario!AO712</f>
        <v>1</v>
      </c>
      <c r="AP712" s="154" t="b">
        <f>Scenario!AP1018=OrigScenario!AP712</f>
        <v>1</v>
      </c>
      <c r="AQ712" s="154" t="b">
        <f>Scenario!AQ1018=OrigScenario!AQ712</f>
        <v>1</v>
      </c>
      <c r="AR712" s="154" t="b">
        <f>Scenario!AR1018=OrigScenario!AR712</f>
        <v>1</v>
      </c>
      <c r="AS712" s="154" t="b">
        <f>Scenario!AS1018=OrigScenario!AS712</f>
        <v>1</v>
      </c>
      <c r="AT712" s="154" t="b">
        <f>Scenario!AT1018=OrigScenario!AT712</f>
        <v>1</v>
      </c>
      <c r="AU712" s="154" t="b">
        <f>Scenario!AU1018=OrigScenario!AU712</f>
        <v>1</v>
      </c>
      <c r="AV712" s="155" t="b">
        <f>Scenario!AV1018=OrigScenario!AV712</f>
        <v>1</v>
      </c>
    </row>
    <row r="713" spans="2:48" x14ac:dyDescent="0.2">
      <c r="B713" s="2" t="b">
        <f>Scenario!B1019=OrigScenario!B713</f>
        <v>1</v>
      </c>
      <c r="C713" s="154" t="b">
        <f>Scenario!C1019=OrigScenario!C713</f>
        <v>1</v>
      </c>
      <c r="D713" s="154" t="b">
        <f>Scenario!D1019=OrigScenario!D713</f>
        <v>1</v>
      </c>
      <c r="E713" s="154" t="b">
        <f>Scenario!E1019=OrigScenario!E713</f>
        <v>1</v>
      </c>
      <c r="F713" s="154" t="b">
        <f>Scenario!F1019=OrigScenario!F713</f>
        <v>1</v>
      </c>
      <c r="G713" s="154" t="b">
        <f>Scenario!G1019=OrigScenario!G713</f>
        <v>1</v>
      </c>
      <c r="H713" s="154" t="b">
        <f>Scenario!H1019=OrigScenario!H713</f>
        <v>1</v>
      </c>
      <c r="I713" s="154" t="b">
        <f>Scenario!I1019=OrigScenario!I713</f>
        <v>1</v>
      </c>
      <c r="J713" s="154" t="b">
        <f>Scenario!J1019=OrigScenario!J713</f>
        <v>1</v>
      </c>
      <c r="K713" s="154" t="b">
        <f>Scenario!K1019=OrigScenario!K713</f>
        <v>1</v>
      </c>
      <c r="L713" s="154" t="b">
        <f>Scenario!L1019=OrigScenario!L713</f>
        <v>1</v>
      </c>
      <c r="M713" s="154" t="b">
        <f>Scenario!M1019=OrigScenario!M713</f>
        <v>1</v>
      </c>
      <c r="N713" s="154" t="b">
        <f>Scenario!N1019=OrigScenario!N713</f>
        <v>1</v>
      </c>
      <c r="O713" s="154" t="b">
        <f>Scenario!O1019=OrigScenario!O713</f>
        <v>1</v>
      </c>
      <c r="P713" s="154" t="b">
        <f>Scenario!P1019=OrigScenario!P713</f>
        <v>1</v>
      </c>
      <c r="Q713" s="154" t="b">
        <f>Scenario!Q1019=OrigScenario!Q713</f>
        <v>1</v>
      </c>
      <c r="R713" s="154" t="b">
        <f>Scenario!R1019=OrigScenario!R713</f>
        <v>1</v>
      </c>
      <c r="S713" s="154" t="b">
        <f>Scenario!S1019=OrigScenario!S713</f>
        <v>1</v>
      </c>
      <c r="T713" s="154" t="b">
        <f>Scenario!T1019=OrigScenario!T713</f>
        <v>1</v>
      </c>
      <c r="U713" s="154" t="b">
        <f>Scenario!U1019=OrigScenario!U713</f>
        <v>1</v>
      </c>
      <c r="V713" s="154" t="b">
        <f>Scenario!V1019=OrigScenario!V713</f>
        <v>1</v>
      </c>
      <c r="W713" s="154" t="b">
        <f>Scenario!W1019=OrigScenario!W713</f>
        <v>1</v>
      </c>
      <c r="X713" s="154" t="b">
        <f>Scenario!X1019=OrigScenario!X713</f>
        <v>1</v>
      </c>
      <c r="Y713" s="154" t="b">
        <f>Scenario!Y1019=OrigScenario!Y713</f>
        <v>1</v>
      </c>
      <c r="Z713" s="154" t="b">
        <f>Scenario!Z1019=OrigScenario!Z713</f>
        <v>1</v>
      </c>
      <c r="AA713" s="154" t="b">
        <f>Scenario!AA1019=OrigScenario!AA713</f>
        <v>1</v>
      </c>
      <c r="AB713" s="154" t="b">
        <f>Scenario!AB1019=OrigScenario!AB713</f>
        <v>1</v>
      </c>
      <c r="AC713" s="154" t="b">
        <f>Scenario!AC1019=OrigScenario!AC713</f>
        <v>1</v>
      </c>
      <c r="AD713" s="154" t="b">
        <f>Scenario!AD1019=OrigScenario!AD713</f>
        <v>1</v>
      </c>
      <c r="AE713" s="154" t="b">
        <f>Scenario!AE1019=OrigScenario!AE713</f>
        <v>1</v>
      </c>
      <c r="AF713" s="154" t="b">
        <f>Scenario!AF1019=OrigScenario!AF713</f>
        <v>1</v>
      </c>
      <c r="AG713" s="154" t="b">
        <f>Scenario!AG1019=OrigScenario!AG713</f>
        <v>1</v>
      </c>
      <c r="AH713" s="154" t="b">
        <f>Scenario!AH1019=OrigScenario!AH713</f>
        <v>1</v>
      </c>
      <c r="AI713" s="154" t="b">
        <f>Scenario!AI1019=OrigScenario!AI713</f>
        <v>1</v>
      </c>
      <c r="AJ713" s="154" t="b">
        <f>Scenario!AJ1019=OrigScenario!AJ713</f>
        <v>1</v>
      </c>
      <c r="AK713" s="154" t="b">
        <f>Scenario!AK1019=OrigScenario!AK713</f>
        <v>1</v>
      </c>
      <c r="AL713" s="154" t="b">
        <f>Scenario!AL1019=OrigScenario!AL713</f>
        <v>1</v>
      </c>
      <c r="AM713" s="154" t="b">
        <f>Scenario!AM1019=OrigScenario!AM713</f>
        <v>1</v>
      </c>
      <c r="AN713" s="154" t="b">
        <f>Scenario!AN1019=OrigScenario!AN713</f>
        <v>1</v>
      </c>
      <c r="AO713" s="154" t="b">
        <f>Scenario!AO1019=OrigScenario!AO713</f>
        <v>1</v>
      </c>
      <c r="AP713" s="154" t="b">
        <f>Scenario!AP1019=OrigScenario!AP713</f>
        <v>1</v>
      </c>
      <c r="AQ713" s="154" t="b">
        <f>Scenario!AQ1019=OrigScenario!AQ713</f>
        <v>1</v>
      </c>
      <c r="AR713" s="154" t="b">
        <f>Scenario!AR1019=OrigScenario!AR713</f>
        <v>1</v>
      </c>
      <c r="AS713" s="154" t="b">
        <f>Scenario!AS1019=OrigScenario!AS713</f>
        <v>1</v>
      </c>
      <c r="AT713" s="154" t="b">
        <f>Scenario!AT1019=OrigScenario!AT713</f>
        <v>1</v>
      </c>
      <c r="AU713" s="154" t="b">
        <f>Scenario!AU1019=OrigScenario!AU713</f>
        <v>1</v>
      </c>
      <c r="AV713" s="155" t="b">
        <f>Scenario!AV1019=OrigScenario!AV713</f>
        <v>1</v>
      </c>
    </row>
    <row r="714" spans="2:48" x14ac:dyDescent="0.2">
      <c r="B714" s="2" t="b">
        <f>Scenario!B1020=OrigScenario!B714</f>
        <v>1</v>
      </c>
      <c r="C714" s="154" t="b">
        <f>Scenario!C1020=OrigScenario!C714</f>
        <v>1</v>
      </c>
      <c r="D714" s="154" t="b">
        <f>Scenario!D1020=OrigScenario!D714</f>
        <v>1</v>
      </c>
      <c r="E714" s="154" t="b">
        <f>Scenario!E1020=OrigScenario!E714</f>
        <v>1</v>
      </c>
      <c r="F714" s="154" t="b">
        <f>Scenario!F1020=OrigScenario!F714</f>
        <v>1</v>
      </c>
      <c r="G714" s="154" t="b">
        <f>Scenario!G1020=OrigScenario!G714</f>
        <v>1</v>
      </c>
      <c r="H714" s="154" t="b">
        <f>Scenario!H1020=OrigScenario!H714</f>
        <v>1</v>
      </c>
      <c r="I714" s="154" t="b">
        <f>Scenario!I1020=OrigScenario!I714</f>
        <v>1</v>
      </c>
      <c r="J714" s="154" t="b">
        <f>Scenario!J1020=OrigScenario!J714</f>
        <v>1</v>
      </c>
      <c r="K714" s="154" t="b">
        <f>Scenario!K1020=OrigScenario!K714</f>
        <v>1</v>
      </c>
      <c r="L714" s="154" t="b">
        <f>Scenario!L1020=OrigScenario!L714</f>
        <v>1</v>
      </c>
      <c r="M714" s="154" t="b">
        <f>Scenario!M1020=OrigScenario!M714</f>
        <v>1</v>
      </c>
      <c r="N714" s="154" t="b">
        <f>Scenario!N1020=OrigScenario!N714</f>
        <v>1</v>
      </c>
      <c r="O714" s="154" t="b">
        <f>Scenario!O1020=OrigScenario!O714</f>
        <v>1</v>
      </c>
      <c r="P714" s="154" t="b">
        <f>Scenario!P1020=OrigScenario!P714</f>
        <v>1</v>
      </c>
      <c r="Q714" s="154" t="b">
        <f>Scenario!Q1020=OrigScenario!Q714</f>
        <v>1</v>
      </c>
      <c r="R714" s="154" t="b">
        <f>Scenario!R1020=OrigScenario!R714</f>
        <v>1</v>
      </c>
      <c r="S714" s="154" t="b">
        <f>Scenario!S1020=OrigScenario!S714</f>
        <v>1</v>
      </c>
      <c r="T714" s="154" t="b">
        <f>Scenario!T1020=OrigScenario!T714</f>
        <v>1</v>
      </c>
      <c r="U714" s="154" t="b">
        <f>Scenario!U1020=OrigScenario!U714</f>
        <v>1</v>
      </c>
      <c r="V714" s="154" t="b">
        <f>Scenario!V1020=OrigScenario!V714</f>
        <v>1</v>
      </c>
      <c r="W714" s="154" t="b">
        <f>Scenario!W1020=OrigScenario!W714</f>
        <v>1</v>
      </c>
      <c r="X714" s="154" t="b">
        <f>Scenario!X1020=OrigScenario!X714</f>
        <v>1</v>
      </c>
      <c r="Y714" s="154" t="b">
        <f>Scenario!Y1020=OrigScenario!Y714</f>
        <v>1</v>
      </c>
      <c r="Z714" s="154" t="b">
        <f>Scenario!Z1020=OrigScenario!Z714</f>
        <v>1</v>
      </c>
      <c r="AA714" s="154" t="b">
        <f>Scenario!AA1020=OrigScenario!AA714</f>
        <v>1</v>
      </c>
      <c r="AB714" s="154" t="b">
        <f>Scenario!AB1020=OrigScenario!AB714</f>
        <v>1</v>
      </c>
      <c r="AC714" s="154" t="b">
        <f>Scenario!AC1020=OrigScenario!AC714</f>
        <v>1</v>
      </c>
      <c r="AD714" s="154" t="b">
        <f>Scenario!AD1020=OrigScenario!AD714</f>
        <v>1</v>
      </c>
      <c r="AE714" s="154" t="b">
        <f>Scenario!AE1020=OrigScenario!AE714</f>
        <v>1</v>
      </c>
      <c r="AF714" s="154" t="b">
        <f>Scenario!AF1020=OrigScenario!AF714</f>
        <v>1</v>
      </c>
      <c r="AG714" s="154" t="b">
        <f>Scenario!AG1020=OrigScenario!AG714</f>
        <v>1</v>
      </c>
      <c r="AH714" s="154" t="b">
        <f>Scenario!AH1020=OrigScenario!AH714</f>
        <v>1</v>
      </c>
      <c r="AI714" s="154" t="b">
        <f>Scenario!AI1020=OrigScenario!AI714</f>
        <v>1</v>
      </c>
      <c r="AJ714" s="154" t="b">
        <f>Scenario!AJ1020=OrigScenario!AJ714</f>
        <v>1</v>
      </c>
      <c r="AK714" s="154" t="b">
        <f>Scenario!AK1020=OrigScenario!AK714</f>
        <v>1</v>
      </c>
      <c r="AL714" s="154" t="b">
        <f>Scenario!AL1020=OrigScenario!AL714</f>
        <v>1</v>
      </c>
      <c r="AM714" s="154" t="b">
        <f>Scenario!AM1020=OrigScenario!AM714</f>
        <v>1</v>
      </c>
      <c r="AN714" s="154" t="b">
        <f>Scenario!AN1020=OrigScenario!AN714</f>
        <v>1</v>
      </c>
      <c r="AO714" s="154" t="b">
        <f>Scenario!AO1020=OrigScenario!AO714</f>
        <v>1</v>
      </c>
      <c r="AP714" s="154" t="b">
        <f>Scenario!AP1020=OrigScenario!AP714</f>
        <v>1</v>
      </c>
      <c r="AQ714" s="154" t="b">
        <f>Scenario!AQ1020=OrigScenario!AQ714</f>
        <v>1</v>
      </c>
      <c r="AR714" s="154" t="b">
        <f>Scenario!AR1020=OrigScenario!AR714</f>
        <v>1</v>
      </c>
      <c r="AS714" s="154" t="b">
        <f>Scenario!AS1020=OrigScenario!AS714</f>
        <v>1</v>
      </c>
      <c r="AT714" s="154" t="b">
        <f>Scenario!AT1020=OrigScenario!AT714</f>
        <v>1</v>
      </c>
      <c r="AU714" s="154" t="b">
        <f>Scenario!AU1020=OrigScenario!AU714</f>
        <v>1</v>
      </c>
      <c r="AV714" s="155" t="b">
        <f>Scenario!AV1020=OrigScenario!AV714</f>
        <v>1</v>
      </c>
    </row>
    <row r="715" spans="2:48" x14ac:dyDescent="0.2">
      <c r="B715" s="2" t="b">
        <f>Scenario!B1021=OrigScenario!B715</f>
        <v>1</v>
      </c>
      <c r="C715" s="154" t="b">
        <f>Scenario!C1021=OrigScenario!C715</f>
        <v>1</v>
      </c>
      <c r="D715" s="154" t="b">
        <f>Scenario!D1021=OrigScenario!D715</f>
        <v>1</v>
      </c>
      <c r="E715" s="154" t="b">
        <f>Scenario!E1021=OrigScenario!E715</f>
        <v>1</v>
      </c>
      <c r="F715" s="154" t="b">
        <f>Scenario!F1021=OrigScenario!F715</f>
        <v>1</v>
      </c>
      <c r="G715" s="154" t="b">
        <f>Scenario!G1021=OrigScenario!G715</f>
        <v>1</v>
      </c>
      <c r="H715" s="154" t="b">
        <f>Scenario!H1021=OrigScenario!H715</f>
        <v>1</v>
      </c>
      <c r="I715" s="154" t="b">
        <f>Scenario!I1021=OrigScenario!I715</f>
        <v>1</v>
      </c>
      <c r="J715" s="154" t="b">
        <f>Scenario!J1021=OrigScenario!J715</f>
        <v>1</v>
      </c>
      <c r="K715" s="154" t="b">
        <f>Scenario!K1021=OrigScenario!K715</f>
        <v>1</v>
      </c>
      <c r="L715" s="154" t="b">
        <f>Scenario!L1021=OrigScenario!L715</f>
        <v>1</v>
      </c>
      <c r="M715" s="154" t="b">
        <f>Scenario!M1021=OrigScenario!M715</f>
        <v>1</v>
      </c>
      <c r="N715" s="154" t="b">
        <f>Scenario!N1021=OrigScenario!N715</f>
        <v>1</v>
      </c>
      <c r="O715" s="154" t="b">
        <f>Scenario!O1021=OrigScenario!O715</f>
        <v>1</v>
      </c>
      <c r="P715" s="154" t="b">
        <f>Scenario!P1021=OrigScenario!P715</f>
        <v>1</v>
      </c>
      <c r="Q715" s="154" t="b">
        <f>Scenario!Q1021=OrigScenario!Q715</f>
        <v>1</v>
      </c>
      <c r="R715" s="154" t="b">
        <f>Scenario!R1021=OrigScenario!R715</f>
        <v>1</v>
      </c>
      <c r="S715" s="154" t="b">
        <f>Scenario!S1021=OrigScenario!S715</f>
        <v>1</v>
      </c>
      <c r="T715" s="154" t="b">
        <f>Scenario!T1021=OrigScenario!T715</f>
        <v>1</v>
      </c>
      <c r="U715" s="154" t="b">
        <f>Scenario!U1021=OrigScenario!U715</f>
        <v>1</v>
      </c>
      <c r="V715" s="154" t="b">
        <f>Scenario!V1021=OrigScenario!V715</f>
        <v>1</v>
      </c>
      <c r="W715" s="154" t="b">
        <f>Scenario!W1021=OrigScenario!W715</f>
        <v>1</v>
      </c>
      <c r="X715" s="154" t="b">
        <f>Scenario!X1021=OrigScenario!X715</f>
        <v>1</v>
      </c>
      <c r="Y715" s="154" t="b">
        <f>Scenario!Y1021=OrigScenario!Y715</f>
        <v>1</v>
      </c>
      <c r="Z715" s="154" t="b">
        <f>Scenario!Z1021=OrigScenario!Z715</f>
        <v>1</v>
      </c>
      <c r="AA715" s="154" t="b">
        <f>Scenario!AA1021=OrigScenario!AA715</f>
        <v>1</v>
      </c>
      <c r="AB715" s="154" t="b">
        <f>Scenario!AB1021=OrigScenario!AB715</f>
        <v>1</v>
      </c>
      <c r="AC715" s="154" t="b">
        <f>Scenario!AC1021=OrigScenario!AC715</f>
        <v>1</v>
      </c>
      <c r="AD715" s="154" t="b">
        <f>Scenario!AD1021=OrigScenario!AD715</f>
        <v>1</v>
      </c>
      <c r="AE715" s="154" t="b">
        <f>Scenario!AE1021=OrigScenario!AE715</f>
        <v>1</v>
      </c>
      <c r="AF715" s="154" t="b">
        <f>Scenario!AF1021=OrigScenario!AF715</f>
        <v>1</v>
      </c>
      <c r="AG715" s="154" t="b">
        <f>Scenario!AG1021=OrigScenario!AG715</f>
        <v>1</v>
      </c>
      <c r="AH715" s="154" t="b">
        <f>Scenario!AH1021=OrigScenario!AH715</f>
        <v>1</v>
      </c>
      <c r="AI715" s="154" t="b">
        <f>Scenario!AI1021=OrigScenario!AI715</f>
        <v>1</v>
      </c>
      <c r="AJ715" s="154" t="b">
        <f>Scenario!AJ1021=OrigScenario!AJ715</f>
        <v>1</v>
      </c>
      <c r="AK715" s="154" t="b">
        <f>Scenario!AK1021=OrigScenario!AK715</f>
        <v>1</v>
      </c>
      <c r="AL715" s="154" t="b">
        <f>Scenario!AL1021=OrigScenario!AL715</f>
        <v>1</v>
      </c>
      <c r="AM715" s="154" t="b">
        <f>Scenario!AM1021=OrigScenario!AM715</f>
        <v>1</v>
      </c>
      <c r="AN715" s="154" t="b">
        <f>Scenario!AN1021=OrigScenario!AN715</f>
        <v>1</v>
      </c>
      <c r="AO715" s="154" t="b">
        <f>Scenario!AO1021=OrigScenario!AO715</f>
        <v>1</v>
      </c>
      <c r="AP715" s="154" t="b">
        <f>Scenario!AP1021=OrigScenario!AP715</f>
        <v>1</v>
      </c>
      <c r="AQ715" s="154" t="b">
        <f>Scenario!AQ1021=OrigScenario!AQ715</f>
        <v>1</v>
      </c>
      <c r="AR715" s="154" t="b">
        <f>Scenario!AR1021=OrigScenario!AR715</f>
        <v>1</v>
      </c>
      <c r="AS715" s="154" t="b">
        <f>Scenario!AS1021=OrigScenario!AS715</f>
        <v>1</v>
      </c>
      <c r="AT715" s="154" t="b">
        <f>Scenario!AT1021=OrigScenario!AT715</f>
        <v>1</v>
      </c>
      <c r="AU715" s="154" t="b">
        <f>Scenario!AU1021=OrigScenario!AU715</f>
        <v>1</v>
      </c>
      <c r="AV715" s="155" t="b">
        <f>Scenario!AV1021=OrigScenario!AV715</f>
        <v>1</v>
      </c>
    </row>
    <row r="716" spans="2:48" x14ac:dyDescent="0.2">
      <c r="B716" s="2" t="b">
        <f>Scenario!B1022=OrigScenario!B716</f>
        <v>1</v>
      </c>
      <c r="C716" s="154" t="b">
        <f>Scenario!C1022=OrigScenario!C716</f>
        <v>1</v>
      </c>
      <c r="D716" s="154" t="b">
        <f>Scenario!D1022=OrigScenario!D716</f>
        <v>1</v>
      </c>
      <c r="E716" s="154" t="b">
        <f>Scenario!E1022=OrigScenario!E716</f>
        <v>1</v>
      </c>
      <c r="F716" s="154" t="b">
        <f>Scenario!F1022=OrigScenario!F716</f>
        <v>1</v>
      </c>
      <c r="G716" s="154" t="b">
        <f>Scenario!G1022=OrigScenario!G716</f>
        <v>1</v>
      </c>
      <c r="H716" s="154" t="b">
        <f>Scenario!H1022=OrigScenario!H716</f>
        <v>1</v>
      </c>
      <c r="I716" s="154" t="b">
        <f>Scenario!I1022=OrigScenario!I716</f>
        <v>1</v>
      </c>
      <c r="J716" s="154" t="b">
        <f>Scenario!J1022=OrigScenario!J716</f>
        <v>1</v>
      </c>
      <c r="K716" s="154" t="b">
        <f>Scenario!K1022=OrigScenario!K716</f>
        <v>1</v>
      </c>
      <c r="L716" s="154" t="b">
        <f>Scenario!L1022=OrigScenario!L716</f>
        <v>1</v>
      </c>
      <c r="M716" s="154" t="b">
        <f>Scenario!M1022=OrigScenario!M716</f>
        <v>1</v>
      </c>
      <c r="N716" s="154" t="b">
        <f>Scenario!N1022=OrigScenario!N716</f>
        <v>1</v>
      </c>
      <c r="O716" s="154" t="b">
        <f>Scenario!O1022=OrigScenario!O716</f>
        <v>1</v>
      </c>
      <c r="P716" s="154" t="b">
        <f>Scenario!P1022=OrigScenario!P716</f>
        <v>1</v>
      </c>
      <c r="Q716" s="154" t="b">
        <f>Scenario!Q1022=OrigScenario!Q716</f>
        <v>1</v>
      </c>
      <c r="R716" s="154" t="b">
        <f>Scenario!R1022=OrigScenario!R716</f>
        <v>1</v>
      </c>
      <c r="S716" s="154" t="b">
        <f>Scenario!S1022=OrigScenario!S716</f>
        <v>1</v>
      </c>
      <c r="T716" s="154" t="b">
        <f>Scenario!T1022=OrigScenario!T716</f>
        <v>1</v>
      </c>
      <c r="U716" s="154" t="b">
        <f>Scenario!U1022=OrigScenario!U716</f>
        <v>1</v>
      </c>
      <c r="V716" s="154" t="b">
        <f>Scenario!V1022=OrigScenario!V716</f>
        <v>1</v>
      </c>
      <c r="W716" s="154" t="b">
        <f>Scenario!W1022=OrigScenario!W716</f>
        <v>1</v>
      </c>
      <c r="X716" s="154" t="b">
        <f>Scenario!X1022=OrigScenario!X716</f>
        <v>1</v>
      </c>
      <c r="Y716" s="154" t="b">
        <f>Scenario!Y1022=OrigScenario!Y716</f>
        <v>1</v>
      </c>
      <c r="Z716" s="154" t="b">
        <f>Scenario!Z1022=OrigScenario!Z716</f>
        <v>1</v>
      </c>
      <c r="AA716" s="154" t="b">
        <f>Scenario!AA1022=OrigScenario!AA716</f>
        <v>1</v>
      </c>
      <c r="AB716" s="154" t="b">
        <f>Scenario!AB1022=OrigScenario!AB716</f>
        <v>1</v>
      </c>
      <c r="AC716" s="154" t="b">
        <f>Scenario!AC1022=OrigScenario!AC716</f>
        <v>1</v>
      </c>
      <c r="AD716" s="154" t="b">
        <f>Scenario!AD1022=OrigScenario!AD716</f>
        <v>1</v>
      </c>
      <c r="AE716" s="154" t="b">
        <f>Scenario!AE1022=OrigScenario!AE716</f>
        <v>1</v>
      </c>
      <c r="AF716" s="154" t="b">
        <f>Scenario!AF1022=OrigScenario!AF716</f>
        <v>1</v>
      </c>
      <c r="AG716" s="154" t="b">
        <f>Scenario!AG1022=OrigScenario!AG716</f>
        <v>1</v>
      </c>
      <c r="AH716" s="154" t="b">
        <f>Scenario!AH1022=OrigScenario!AH716</f>
        <v>1</v>
      </c>
      <c r="AI716" s="154" t="b">
        <f>Scenario!AI1022=OrigScenario!AI716</f>
        <v>1</v>
      </c>
      <c r="AJ716" s="154" t="b">
        <f>Scenario!AJ1022=OrigScenario!AJ716</f>
        <v>1</v>
      </c>
      <c r="AK716" s="154" t="b">
        <f>Scenario!AK1022=OrigScenario!AK716</f>
        <v>1</v>
      </c>
      <c r="AL716" s="154" t="b">
        <f>Scenario!AL1022=OrigScenario!AL716</f>
        <v>1</v>
      </c>
      <c r="AM716" s="154" t="b">
        <f>Scenario!AM1022=OrigScenario!AM716</f>
        <v>1</v>
      </c>
      <c r="AN716" s="154" t="b">
        <f>Scenario!AN1022=OrigScenario!AN716</f>
        <v>1</v>
      </c>
      <c r="AO716" s="154" t="b">
        <f>Scenario!AO1022=OrigScenario!AO716</f>
        <v>1</v>
      </c>
      <c r="AP716" s="154" t="b">
        <f>Scenario!AP1022=OrigScenario!AP716</f>
        <v>1</v>
      </c>
      <c r="AQ716" s="154" t="b">
        <f>Scenario!AQ1022=OrigScenario!AQ716</f>
        <v>1</v>
      </c>
      <c r="AR716" s="154" t="b">
        <f>Scenario!AR1022=OrigScenario!AR716</f>
        <v>1</v>
      </c>
      <c r="AS716" s="154" t="b">
        <f>Scenario!AS1022=OrigScenario!AS716</f>
        <v>1</v>
      </c>
      <c r="AT716" s="154" t="b">
        <f>Scenario!AT1022=OrigScenario!AT716</f>
        <v>1</v>
      </c>
      <c r="AU716" s="154" t="b">
        <f>Scenario!AU1022=OrigScenario!AU716</f>
        <v>1</v>
      </c>
      <c r="AV716" s="154" t="b">
        <f>Scenario!AV1022=OrigScenario!AV716</f>
        <v>1</v>
      </c>
    </row>
    <row r="717" spans="2:48" x14ac:dyDescent="0.2">
      <c r="B717" s="2" t="b">
        <f>Scenario!B1023=OrigScenario!B717</f>
        <v>1</v>
      </c>
      <c r="C717" s="156" t="b">
        <f>Scenario!C1023=OrigScenario!C717</f>
        <v>1</v>
      </c>
      <c r="D717" s="156" t="b">
        <f>Scenario!D1023=OrigScenario!D717</f>
        <v>1</v>
      </c>
      <c r="E717" s="156" t="b">
        <f>Scenario!E1023=OrigScenario!E717</f>
        <v>1</v>
      </c>
      <c r="F717" s="156" t="b">
        <f>Scenario!F1023=OrigScenario!F717</f>
        <v>1</v>
      </c>
      <c r="G717" s="156" t="b">
        <f>Scenario!G1023=OrigScenario!G717</f>
        <v>1</v>
      </c>
      <c r="H717" s="156" t="b">
        <f>Scenario!H1023=OrigScenario!H717</f>
        <v>1</v>
      </c>
      <c r="I717" s="156" t="b">
        <f>Scenario!I1023=OrigScenario!I717</f>
        <v>1</v>
      </c>
      <c r="J717" s="156" t="b">
        <f>Scenario!J1023=OrigScenario!J717</f>
        <v>1</v>
      </c>
      <c r="K717" s="156" t="b">
        <f>Scenario!K1023=OrigScenario!K717</f>
        <v>1</v>
      </c>
      <c r="L717" s="156" t="b">
        <f>Scenario!L1023=OrigScenario!L717</f>
        <v>1</v>
      </c>
      <c r="M717" s="156" t="b">
        <f>Scenario!M1023=OrigScenario!M717</f>
        <v>1</v>
      </c>
      <c r="N717" s="156" t="b">
        <f>Scenario!N1023=OrigScenario!N717</f>
        <v>1</v>
      </c>
      <c r="O717" s="156" t="b">
        <f>Scenario!O1023=OrigScenario!O717</f>
        <v>1</v>
      </c>
      <c r="P717" s="156" t="b">
        <f>Scenario!P1023=OrigScenario!P717</f>
        <v>1</v>
      </c>
      <c r="Q717" s="156" t="b">
        <f>Scenario!Q1023=OrigScenario!Q717</f>
        <v>1</v>
      </c>
      <c r="R717" s="156" t="b">
        <f>Scenario!R1023=OrigScenario!R717</f>
        <v>1</v>
      </c>
      <c r="S717" s="156" t="b">
        <f>Scenario!S1023=OrigScenario!S717</f>
        <v>1</v>
      </c>
      <c r="T717" s="156" t="b">
        <f>Scenario!T1023=OrigScenario!T717</f>
        <v>1</v>
      </c>
      <c r="U717" s="156" t="b">
        <f>Scenario!U1023=OrigScenario!U717</f>
        <v>1</v>
      </c>
      <c r="V717" s="156" t="b">
        <f>Scenario!V1023=OrigScenario!V717</f>
        <v>1</v>
      </c>
      <c r="W717" s="156" t="b">
        <f>Scenario!W1023=OrigScenario!W717</f>
        <v>1</v>
      </c>
      <c r="X717" s="156" t="b">
        <f>Scenario!X1023=OrigScenario!X717</f>
        <v>1</v>
      </c>
      <c r="Y717" s="156" t="b">
        <f>Scenario!Y1023=OrigScenario!Y717</f>
        <v>1</v>
      </c>
      <c r="Z717" s="156" t="b">
        <f>Scenario!Z1023=OrigScenario!Z717</f>
        <v>1</v>
      </c>
      <c r="AA717" s="156" t="b">
        <f>Scenario!AA1023=OrigScenario!AA717</f>
        <v>1</v>
      </c>
      <c r="AB717" s="156" t="b">
        <f>Scenario!AB1023=OrigScenario!AB717</f>
        <v>1</v>
      </c>
      <c r="AC717" s="156" t="b">
        <f>Scenario!AC1023=OrigScenario!AC717</f>
        <v>1</v>
      </c>
      <c r="AD717" s="156" t="b">
        <f>Scenario!AD1023=OrigScenario!AD717</f>
        <v>1</v>
      </c>
      <c r="AE717" s="156" t="b">
        <f>Scenario!AE1023=OrigScenario!AE717</f>
        <v>1</v>
      </c>
      <c r="AF717" s="156" t="b">
        <f>Scenario!AF1023=OrigScenario!AF717</f>
        <v>1</v>
      </c>
      <c r="AG717" s="156" t="b">
        <f>Scenario!AG1023=OrigScenario!AG717</f>
        <v>1</v>
      </c>
      <c r="AH717" s="156" t="b">
        <f>Scenario!AH1023=OrigScenario!AH717</f>
        <v>1</v>
      </c>
      <c r="AI717" s="156" t="b">
        <f>Scenario!AI1023=OrigScenario!AI717</f>
        <v>1</v>
      </c>
      <c r="AJ717" s="156" t="b">
        <f>Scenario!AJ1023=OrigScenario!AJ717</f>
        <v>1</v>
      </c>
      <c r="AK717" s="156" t="b">
        <f>Scenario!AK1023=OrigScenario!AK717</f>
        <v>1</v>
      </c>
      <c r="AL717" s="156" t="b">
        <f>Scenario!AL1023=OrigScenario!AL717</f>
        <v>1</v>
      </c>
      <c r="AM717" s="156" t="b">
        <f>Scenario!AM1023=OrigScenario!AM717</f>
        <v>1</v>
      </c>
      <c r="AN717" s="156" t="b">
        <f>Scenario!AN1023=OrigScenario!AN717</f>
        <v>1</v>
      </c>
      <c r="AO717" s="156" t="b">
        <f>Scenario!AO1023=OrigScenario!AO717</f>
        <v>1</v>
      </c>
      <c r="AP717" s="156" t="b">
        <f>Scenario!AP1023=OrigScenario!AP717</f>
        <v>1</v>
      </c>
      <c r="AQ717" s="156" t="b">
        <f>Scenario!AQ1023=OrigScenario!AQ717</f>
        <v>1</v>
      </c>
      <c r="AR717" s="156" t="b">
        <f>Scenario!AR1023=OrigScenario!AR717</f>
        <v>1</v>
      </c>
      <c r="AS717" s="156" t="b">
        <f>Scenario!AS1023=OrigScenario!AS717</f>
        <v>1</v>
      </c>
      <c r="AT717" s="156" t="b">
        <f>Scenario!AT1023=OrigScenario!AT717</f>
        <v>1</v>
      </c>
      <c r="AU717" s="156" t="b">
        <f>Scenario!AU1023=OrigScenario!AU717</f>
        <v>1</v>
      </c>
      <c r="AV717" s="157" t="b">
        <f>Scenario!AV1023=OrigScenario!AV717</f>
        <v>1</v>
      </c>
    </row>
    <row r="718" spans="2:48" x14ac:dyDescent="0.2">
      <c r="B718" s="2" t="b">
        <f>Scenario!B1024=OrigScenario!B718</f>
        <v>1</v>
      </c>
      <c r="C718" s="156" t="b">
        <f>Scenario!C1024=OrigScenario!C718</f>
        <v>1</v>
      </c>
      <c r="D718" s="156" t="b">
        <f>Scenario!D1024=OrigScenario!D718</f>
        <v>1</v>
      </c>
      <c r="E718" s="156" t="b">
        <f>Scenario!E1024=OrigScenario!E718</f>
        <v>1</v>
      </c>
      <c r="F718" s="156" t="b">
        <f>Scenario!F1024=OrigScenario!F718</f>
        <v>1</v>
      </c>
      <c r="G718" s="156" t="b">
        <f>Scenario!G1024=OrigScenario!G718</f>
        <v>1</v>
      </c>
      <c r="H718" s="156" t="b">
        <f>Scenario!H1024=OrigScenario!H718</f>
        <v>1</v>
      </c>
      <c r="I718" s="156" t="b">
        <f>Scenario!I1024=OrigScenario!I718</f>
        <v>1</v>
      </c>
      <c r="J718" s="156" t="b">
        <f>Scenario!J1024=OrigScenario!J718</f>
        <v>1</v>
      </c>
      <c r="K718" s="156" t="b">
        <f>Scenario!K1024=OrigScenario!K718</f>
        <v>1</v>
      </c>
      <c r="L718" s="156" t="b">
        <f>Scenario!L1024=OrigScenario!L718</f>
        <v>1</v>
      </c>
      <c r="M718" s="156" t="b">
        <f>Scenario!M1024=OrigScenario!M718</f>
        <v>1</v>
      </c>
      <c r="N718" s="156" t="b">
        <f>Scenario!N1024=OrigScenario!N718</f>
        <v>1</v>
      </c>
      <c r="O718" s="156" t="b">
        <f>Scenario!O1024=OrigScenario!O718</f>
        <v>1</v>
      </c>
      <c r="P718" s="156" t="b">
        <f>Scenario!P1024=OrigScenario!P718</f>
        <v>1</v>
      </c>
      <c r="Q718" s="156" t="b">
        <f>Scenario!Q1024=OrigScenario!Q718</f>
        <v>1</v>
      </c>
      <c r="R718" s="156" t="b">
        <f>Scenario!R1024=OrigScenario!R718</f>
        <v>1</v>
      </c>
      <c r="S718" s="156" t="b">
        <f>Scenario!S1024=OrigScenario!S718</f>
        <v>1</v>
      </c>
      <c r="T718" s="156" t="b">
        <f>Scenario!T1024=OrigScenario!T718</f>
        <v>1</v>
      </c>
      <c r="U718" s="156" t="b">
        <f>Scenario!U1024=OrigScenario!U718</f>
        <v>1</v>
      </c>
      <c r="V718" s="156" t="b">
        <f>Scenario!V1024=OrigScenario!V718</f>
        <v>1</v>
      </c>
      <c r="W718" s="156" t="b">
        <f>Scenario!W1024=OrigScenario!W718</f>
        <v>1</v>
      </c>
      <c r="X718" s="156" t="b">
        <f>Scenario!X1024=OrigScenario!X718</f>
        <v>1</v>
      </c>
      <c r="Y718" s="156" t="b">
        <f>Scenario!Y1024=OrigScenario!Y718</f>
        <v>1</v>
      </c>
      <c r="Z718" s="156" t="b">
        <f>Scenario!Z1024=OrigScenario!Z718</f>
        <v>1</v>
      </c>
      <c r="AA718" s="156" t="b">
        <f>Scenario!AA1024=OrigScenario!AA718</f>
        <v>1</v>
      </c>
      <c r="AB718" s="156" t="b">
        <f>Scenario!AB1024=OrigScenario!AB718</f>
        <v>1</v>
      </c>
      <c r="AC718" s="156" t="b">
        <f>Scenario!AC1024=OrigScenario!AC718</f>
        <v>1</v>
      </c>
      <c r="AD718" s="156" t="b">
        <f>Scenario!AD1024=OrigScenario!AD718</f>
        <v>1</v>
      </c>
      <c r="AE718" s="156" t="b">
        <f>Scenario!AE1024=OrigScenario!AE718</f>
        <v>1</v>
      </c>
      <c r="AF718" s="156" t="b">
        <f>Scenario!AF1024=OrigScenario!AF718</f>
        <v>1</v>
      </c>
      <c r="AG718" s="156" t="b">
        <f>Scenario!AG1024=OrigScenario!AG718</f>
        <v>1</v>
      </c>
      <c r="AH718" s="156" t="b">
        <f>Scenario!AH1024=OrigScenario!AH718</f>
        <v>1</v>
      </c>
      <c r="AI718" s="156" t="b">
        <f>Scenario!AI1024=OrigScenario!AI718</f>
        <v>1</v>
      </c>
      <c r="AJ718" s="156" t="b">
        <f>Scenario!AJ1024=OrigScenario!AJ718</f>
        <v>1</v>
      </c>
      <c r="AK718" s="156" t="b">
        <f>Scenario!AK1024=OrigScenario!AK718</f>
        <v>1</v>
      </c>
      <c r="AL718" s="156" t="b">
        <f>Scenario!AL1024=OrigScenario!AL718</f>
        <v>1</v>
      </c>
      <c r="AM718" s="156" t="b">
        <f>Scenario!AM1024=OrigScenario!AM718</f>
        <v>1</v>
      </c>
      <c r="AN718" s="156" t="b">
        <f>Scenario!AN1024=OrigScenario!AN718</f>
        <v>1</v>
      </c>
      <c r="AO718" s="156" t="b">
        <f>Scenario!AO1024=OrigScenario!AO718</f>
        <v>1</v>
      </c>
      <c r="AP718" s="156" t="b">
        <f>Scenario!AP1024=OrigScenario!AP718</f>
        <v>1</v>
      </c>
      <c r="AQ718" s="156" t="b">
        <f>Scenario!AQ1024=OrigScenario!AQ718</f>
        <v>1</v>
      </c>
      <c r="AR718" s="156" t="b">
        <f>Scenario!AR1024=OrigScenario!AR718</f>
        <v>1</v>
      </c>
      <c r="AS718" s="156" t="b">
        <f>Scenario!AS1024=OrigScenario!AS718</f>
        <v>1</v>
      </c>
      <c r="AT718" s="156" t="b">
        <f>Scenario!AT1024=OrigScenario!AT718</f>
        <v>1</v>
      </c>
      <c r="AU718" s="156" t="b">
        <f>Scenario!AU1024=OrigScenario!AU718</f>
        <v>1</v>
      </c>
      <c r="AV718" s="157" t="b">
        <f>Scenario!AV1024=OrigScenario!AV718</f>
        <v>1</v>
      </c>
    </row>
    <row r="719" spans="2:48" x14ac:dyDescent="0.2">
      <c r="B719" s="2" t="b">
        <f>Scenario!B1025=OrigScenario!B719</f>
        <v>1</v>
      </c>
      <c r="C719" s="156" t="b">
        <f>Scenario!C1025=OrigScenario!C719</f>
        <v>1</v>
      </c>
      <c r="D719" s="156" t="b">
        <f>Scenario!D1025=OrigScenario!D719</f>
        <v>1</v>
      </c>
      <c r="E719" s="156" t="b">
        <f>Scenario!E1025=OrigScenario!E719</f>
        <v>1</v>
      </c>
      <c r="F719" s="156" t="b">
        <f>Scenario!F1025=OrigScenario!F719</f>
        <v>1</v>
      </c>
      <c r="G719" s="156" t="b">
        <f>Scenario!G1025=OrigScenario!G719</f>
        <v>1</v>
      </c>
      <c r="H719" s="156" t="b">
        <f>Scenario!H1025=OrigScenario!H719</f>
        <v>1</v>
      </c>
      <c r="I719" s="156" t="b">
        <f>Scenario!I1025=OrigScenario!I719</f>
        <v>1</v>
      </c>
      <c r="J719" s="156" t="b">
        <f>Scenario!J1025=OrigScenario!J719</f>
        <v>1</v>
      </c>
      <c r="K719" s="156" t="b">
        <f>Scenario!K1025=OrigScenario!K719</f>
        <v>1</v>
      </c>
      <c r="L719" s="156" t="b">
        <f>Scenario!L1025=OrigScenario!L719</f>
        <v>1</v>
      </c>
      <c r="M719" s="156" t="b">
        <f>Scenario!M1025=OrigScenario!M719</f>
        <v>1</v>
      </c>
      <c r="N719" s="156" t="b">
        <f>Scenario!N1025=OrigScenario!N719</f>
        <v>1</v>
      </c>
      <c r="O719" s="156" t="b">
        <f>Scenario!O1025=OrigScenario!O719</f>
        <v>1</v>
      </c>
      <c r="P719" s="156" t="b">
        <f>Scenario!P1025=OrigScenario!P719</f>
        <v>1</v>
      </c>
      <c r="Q719" s="156" t="b">
        <f>Scenario!Q1025=OrigScenario!Q719</f>
        <v>1</v>
      </c>
      <c r="R719" s="156" t="b">
        <f>Scenario!R1025=OrigScenario!R719</f>
        <v>1</v>
      </c>
      <c r="S719" s="156" t="b">
        <f>Scenario!S1025=OrigScenario!S719</f>
        <v>1</v>
      </c>
      <c r="T719" s="156" t="b">
        <f>Scenario!T1025=OrigScenario!T719</f>
        <v>1</v>
      </c>
      <c r="U719" s="156" t="b">
        <f>Scenario!U1025=OrigScenario!U719</f>
        <v>1</v>
      </c>
      <c r="V719" s="156" t="b">
        <f>Scenario!V1025=OrigScenario!V719</f>
        <v>1</v>
      </c>
      <c r="W719" s="156" t="b">
        <f>Scenario!W1025=OrigScenario!W719</f>
        <v>1</v>
      </c>
      <c r="X719" s="156" t="b">
        <f>Scenario!X1025=OrigScenario!X719</f>
        <v>1</v>
      </c>
      <c r="Y719" s="156" t="b">
        <f>Scenario!Y1025=OrigScenario!Y719</f>
        <v>1</v>
      </c>
      <c r="Z719" s="156" t="b">
        <f>Scenario!Z1025=OrigScenario!Z719</f>
        <v>1</v>
      </c>
      <c r="AA719" s="156" t="b">
        <f>Scenario!AA1025=OrigScenario!AA719</f>
        <v>1</v>
      </c>
      <c r="AB719" s="156" t="b">
        <f>Scenario!AB1025=OrigScenario!AB719</f>
        <v>1</v>
      </c>
      <c r="AC719" s="156" t="b">
        <f>Scenario!AC1025=OrigScenario!AC719</f>
        <v>1</v>
      </c>
      <c r="AD719" s="156" t="b">
        <f>Scenario!AD1025=OrigScenario!AD719</f>
        <v>1</v>
      </c>
      <c r="AE719" s="156" t="b">
        <f>Scenario!AE1025=OrigScenario!AE719</f>
        <v>1</v>
      </c>
      <c r="AF719" s="156" t="b">
        <f>Scenario!AF1025=OrigScenario!AF719</f>
        <v>1</v>
      </c>
      <c r="AG719" s="156" t="b">
        <f>Scenario!AG1025=OrigScenario!AG719</f>
        <v>1</v>
      </c>
      <c r="AH719" s="156" t="b">
        <f>Scenario!AH1025=OrigScenario!AH719</f>
        <v>1</v>
      </c>
      <c r="AI719" s="156" t="b">
        <f>Scenario!AI1025=OrigScenario!AI719</f>
        <v>1</v>
      </c>
      <c r="AJ719" s="156" t="b">
        <f>Scenario!AJ1025=OrigScenario!AJ719</f>
        <v>1</v>
      </c>
      <c r="AK719" s="156" t="b">
        <f>Scenario!AK1025=OrigScenario!AK719</f>
        <v>1</v>
      </c>
      <c r="AL719" s="156" t="b">
        <f>Scenario!AL1025=OrigScenario!AL719</f>
        <v>1</v>
      </c>
      <c r="AM719" s="156" t="b">
        <f>Scenario!AM1025=OrigScenario!AM719</f>
        <v>1</v>
      </c>
      <c r="AN719" s="156" t="b">
        <f>Scenario!AN1025=OrigScenario!AN719</f>
        <v>1</v>
      </c>
      <c r="AO719" s="156" t="b">
        <f>Scenario!AO1025=OrigScenario!AO719</f>
        <v>1</v>
      </c>
      <c r="AP719" s="156" t="b">
        <f>Scenario!AP1025=OrigScenario!AP719</f>
        <v>1</v>
      </c>
      <c r="AQ719" s="156" t="b">
        <f>Scenario!AQ1025=OrigScenario!AQ719</f>
        <v>1</v>
      </c>
      <c r="AR719" s="156" t="b">
        <f>Scenario!AR1025=OrigScenario!AR719</f>
        <v>1</v>
      </c>
      <c r="AS719" s="156" t="b">
        <f>Scenario!AS1025=OrigScenario!AS719</f>
        <v>1</v>
      </c>
      <c r="AT719" s="156" t="b">
        <f>Scenario!AT1025=OrigScenario!AT719</f>
        <v>1</v>
      </c>
      <c r="AU719" s="156" t="b">
        <f>Scenario!AU1025=OrigScenario!AU719</f>
        <v>1</v>
      </c>
      <c r="AV719" s="157" t="b">
        <f>Scenario!AV1025=OrigScenario!AV719</f>
        <v>1</v>
      </c>
    </row>
    <row r="720" spans="2:48" x14ac:dyDescent="0.2">
      <c r="B720" s="2" t="b">
        <f>Scenario!B1026=OrigScenario!B720</f>
        <v>1</v>
      </c>
      <c r="C720" s="156" t="b">
        <f>Scenario!C1026=OrigScenario!C720</f>
        <v>1</v>
      </c>
      <c r="D720" s="156" t="b">
        <f>Scenario!D1026=OrigScenario!D720</f>
        <v>1</v>
      </c>
      <c r="E720" s="156" t="b">
        <f>Scenario!E1026=OrigScenario!E720</f>
        <v>1</v>
      </c>
      <c r="F720" s="156" t="b">
        <f>Scenario!F1026=OrigScenario!F720</f>
        <v>1</v>
      </c>
      <c r="G720" s="156" t="b">
        <f>Scenario!G1026=OrigScenario!G720</f>
        <v>1</v>
      </c>
      <c r="H720" s="156" t="b">
        <f>Scenario!H1026=OrigScenario!H720</f>
        <v>1</v>
      </c>
      <c r="I720" s="156" t="b">
        <f>Scenario!I1026=OrigScenario!I720</f>
        <v>1</v>
      </c>
      <c r="J720" s="156" t="b">
        <f>Scenario!J1026=OrigScenario!J720</f>
        <v>1</v>
      </c>
      <c r="K720" s="156" t="b">
        <f>Scenario!K1026=OrigScenario!K720</f>
        <v>1</v>
      </c>
      <c r="L720" s="156" t="b">
        <f>Scenario!L1026=OrigScenario!L720</f>
        <v>1</v>
      </c>
      <c r="M720" s="156" t="b">
        <f>Scenario!M1026=OrigScenario!M720</f>
        <v>1</v>
      </c>
      <c r="N720" s="156" t="b">
        <f>Scenario!N1026=OrigScenario!N720</f>
        <v>1</v>
      </c>
      <c r="O720" s="156" t="b">
        <f>Scenario!O1026=OrigScenario!O720</f>
        <v>1</v>
      </c>
      <c r="P720" s="156" t="b">
        <f>Scenario!P1026=OrigScenario!P720</f>
        <v>1</v>
      </c>
      <c r="Q720" s="156" t="b">
        <f>Scenario!Q1026=OrigScenario!Q720</f>
        <v>1</v>
      </c>
      <c r="R720" s="156" t="b">
        <f>Scenario!R1026=OrigScenario!R720</f>
        <v>1</v>
      </c>
      <c r="S720" s="156" t="b">
        <f>Scenario!S1026=OrigScenario!S720</f>
        <v>1</v>
      </c>
      <c r="T720" s="156" t="b">
        <f>Scenario!T1026=OrigScenario!T720</f>
        <v>1</v>
      </c>
      <c r="U720" s="156" t="b">
        <f>Scenario!U1026=OrigScenario!U720</f>
        <v>1</v>
      </c>
      <c r="V720" s="156" t="b">
        <f>Scenario!V1026=OrigScenario!V720</f>
        <v>1</v>
      </c>
      <c r="W720" s="156" t="b">
        <f>Scenario!W1026=OrigScenario!W720</f>
        <v>1</v>
      </c>
      <c r="X720" s="156" t="b">
        <f>Scenario!X1026=OrigScenario!X720</f>
        <v>1</v>
      </c>
      <c r="Y720" s="156" t="b">
        <f>Scenario!Y1026=OrigScenario!Y720</f>
        <v>1</v>
      </c>
      <c r="Z720" s="156" t="b">
        <f>Scenario!Z1026=OrigScenario!Z720</f>
        <v>1</v>
      </c>
      <c r="AA720" s="156" t="b">
        <f>Scenario!AA1026=OrigScenario!AA720</f>
        <v>1</v>
      </c>
      <c r="AB720" s="156" t="b">
        <f>Scenario!AB1026=OrigScenario!AB720</f>
        <v>1</v>
      </c>
      <c r="AC720" s="156" t="b">
        <f>Scenario!AC1026=OrigScenario!AC720</f>
        <v>1</v>
      </c>
      <c r="AD720" s="156" t="b">
        <f>Scenario!AD1026=OrigScenario!AD720</f>
        <v>1</v>
      </c>
      <c r="AE720" s="156" t="b">
        <f>Scenario!AE1026=OrigScenario!AE720</f>
        <v>1</v>
      </c>
      <c r="AF720" s="156" t="b">
        <f>Scenario!AF1026=OrigScenario!AF720</f>
        <v>1</v>
      </c>
      <c r="AG720" s="156" t="b">
        <f>Scenario!AG1026=OrigScenario!AG720</f>
        <v>1</v>
      </c>
      <c r="AH720" s="156" t="b">
        <f>Scenario!AH1026=OrigScenario!AH720</f>
        <v>1</v>
      </c>
      <c r="AI720" s="156" t="b">
        <f>Scenario!AI1026=OrigScenario!AI720</f>
        <v>1</v>
      </c>
      <c r="AJ720" s="156" t="b">
        <f>Scenario!AJ1026=OrigScenario!AJ720</f>
        <v>1</v>
      </c>
      <c r="AK720" s="156" t="b">
        <f>Scenario!AK1026=OrigScenario!AK720</f>
        <v>1</v>
      </c>
      <c r="AL720" s="156" t="b">
        <f>Scenario!AL1026=OrigScenario!AL720</f>
        <v>1</v>
      </c>
      <c r="AM720" s="156" t="b">
        <f>Scenario!AM1026=OrigScenario!AM720</f>
        <v>1</v>
      </c>
      <c r="AN720" s="156" t="b">
        <f>Scenario!AN1026=OrigScenario!AN720</f>
        <v>1</v>
      </c>
      <c r="AO720" s="156" t="b">
        <f>Scenario!AO1026=OrigScenario!AO720</f>
        <v>1</v>
      </c>
      <c r="AP720" s="156" t="b">
        <f>Scenario!AP1026=OrigScenario!AP720</f>
        <v>1</v>
      </c>
      <c r="AQ720" s="156" t="b">
        <f>Scenario!AQ1026=OrigScenario!AQ720</f>
        <v>1</v>
      </c>
      <c r="AR720" s="156" t="b">
        <f>Scenario!AR1026=OrigScenario!AR720</f>
        <v>1</v>
      </c>
      <c r="AS720" s="156" t="b">
        <f>Scenario!AS1026=OrigScenario!AS720</f>
        <v>1</v>
      </c>
      <c r="AT720" s="156" t="b">
        <f>Scenario!AT1026=OrigScenario!AT720</f>
        <v>1</v>
      </c>
      <c r="AU720" s="156" t="b">
        <f>Scenario!AU1026=OrigScenario!AU720</f>
        <v>1</v>
      </c>
      <c r="AV720" s="157" t="b">
        <f>Scenario!AV1026=OrigScenario!AV720</f>
        <v>1</v>
      </c>
    </row>
    <row r="721" spans="2:48" ht="13.5" thickBot="1" x14ac:dyDescent="0.25">
      <c r="B721" s="341" t="b">
        <f>Scenario!B1027=OrigScenario!B721</f>
        <v>0</v>
      </c>
      <c r="C721" s="342" t="b">
        <f>Scenario!C1027=OrigScenario!C721</f>
        <v>1</v>
      </c>
      <c r="D721" s="342" t="b">
        <f>Scenario!D1027=OrigScenario!D721</f>
        <v>1</v>
      </c>
      <c r="E721" s="342" t="b">
        <f>Scenario!E1027=OrigScenario!E721</f>
        <v>1</v>
      </c>
      <c r="F721" s="342" t="b">
        <f>Scenario!F1027=OrigScenario!F721</f>
        <v>1</v>
      </c>
      <c r="G721" s="342" t="b">
        <f>Scenario!G1027=OrigScenario!G721</f>
        <v>1</v>
      </c>
      <c r="H721" s="342" t="b">
        <f>Scenario!H1027=OrigScenario!H721</f>
        <v>1</v>
      </c>
      <c r="I721" s="342" t="b">
        <f>Scenario!I1027=OrigScenario!I721</f>
        <v>1</v>
      </c>
      <c r="J721" s="342" t="b">
        <f>Scenario!J1027=OrigScenario!J721</f>
        <v>1</v>
      </c>
      <c r="K721" s="342" t="b">
        <f>Scenario!K1027=OrigScenario!K721</f>
        <v>1</v>
      </c>
      <c r="L721" s="342" t="b">
        <f>Scenario!L1027=OrigScenario!L721</f>
        <v>1</v>
      </c>
      <c r="M721" s="342" t="b">
        <f>Scenario!M1027=OrigScenario!M721</f>
        <v>1</v>
      </c>
      <c r="N721" s="342" t="b">
        <f>Scenario!N1027=OrigScenario!N721</f>
        <v>1</v>
      </c>
      <c r="O721" s="342" t="b">
        <f>Scenario!O1027=OrigScenario!O721</f>
        <v>1</v>
      </c>
      <c r="P721" s="342" t="b">
        <f>Scenario!P1027=OrigScenario!P721</f>
        <v>1</v>
      </c>
      <c r="Q721" s="342" t="b">
        <f>Scenario!Q1027=OrigScenario!Q721</f>
        <v>1</v>
      </c>
      <c r="R721" s="342" t="b">
        <f>Scenario!R1027=OrigScenario!R721</f>
        <v>1</v>
      </c>
      <c r="S721" s="342" t="b">
        <f>Scenario!S1027=OrigScenario!S721</f>
        <v>1</v>
      </c>
      <c r="T721" s="342" t="b">
        <f>Scenario!T1027=OrigScenario!T721</f>
        <v>1</v>
      </c>
      <c r="U721" s="342" t="b">
        <f>Scenario!U1027=OrigScenario!U721</f>
        <v>1</v>
      </c>
      <c r="V721" s="342" t="b">
        <f>Scenario!V1027=OrigScenario!V721</f>
        <v>1</v>
      </c>
      <c r="W721" s="342" t="b">
        <f>Scenario!W1027=OrigScenario!W721</f>
        <v>1</v>
      </c>
      <c r="X721" s="342" t="b">
        <f>Scenario!X1027=OrigScenario!X721</f>
        <v>1</v>
      </c>
      <c r="Y721" s="342" t="b">
        <f>Scenario!Y1027=OrigScenario!Y721</f>
        <v>1</v>
      </c>
      <c r="Z721" s="342" t="b">
        <f>Scenario!Z1027=OrigScenario!Z721</f>
        <v>1</v>
      </c>
      <c r="AA721" s="342" t="b">
        <f>Scenario!AA1027=OrigScenario!AA721</f>
        <v>1</v>
      </c>
      <c r="AB721" s="342" t="b">
        <f>Scenario!AB1027=OrigScenario!AB721</f>
        <v>1</v>
      </c>
      <c r="AC721" s="342" t="b">
        <f>Scenario!AC1027=OrigScenario!AC721</f>
        <v>1</v>
      </c>
      <c r="AD721" s="342" t="b">
        <f>Scenario!AD1027=OrigScenario!AD721</f>
        <v>1</v>
      </c>
      <c r="AE721" s="342" t="b">
        <f>Scenario!AE1027=OrigScenario!AE721</f>
        <v>1</v>
      </c>
      <c r="AF721" s="342" t="b">
        <f>Scenario!AF1027=OrigScenario!AF721</f>
        <v>1</v>
      </c>
      <c r="AG721" s="342" t="b">
        <f>Scenario!AG1027=OrigScenario!AG721</f>
        <v>1</v>
      </c>
      <c r="AH721" s="342" t="b">
        <f>Scenario!AH1027=OrigScenario!AH721</f>
        <v>1</v>
      </c>
      <c r="AI721" s="342" t="b">
        <f>Scenario!AI1027=OrigScenario!AI721</f>
        <v>1</v>
      </c>
      <c r="AJ721" s="342" t="b">
        <f>Scenario!AJ1027=OrigScenario!AJ721</f>
        <v>1</v>
      </c>
      <c r="AK721" s="342" t="b">
        <f>Scenario!AK1027=OrigScenario!AK721</f>
        <v>1</v>
      </c>
      <c r="AL721" s="342" t="b">
        <f>Scenario!AL1027=OrigScenario!AL721</f>
        <v>1</v>
      </c>
      <c r="AM721" s="342" t="b">
        <f>Scenario!AM1027=OrigScenario!AM721</f>
        <v>1</v>
      </c>
      <c r="AN721" s="342" t="b">
        <f>Scenario!AN1027=OrigScenario!AN721</f>
        <v>1</v>
      </c>
      <c r="AO721" s="342" t="b">
        <f>Scenario!AO1027=OrigScenario!AO721</f>
        <v>1</v>
      </c>
      <c r="AP721" s="342" t="b">
        <f>Scenario!AP1027=OrigScenario!AP721</f>
        <v>1</v>
      </c>
      <c r="AQ721" s="342" t="b">
        <f>Scenario!AQ1027=OrigScenario!AQ721</f>
        <v>1</v>
      </c>
      <c r="AR721" s="342" t="b">
        <f>Scenario!AR1027=OrigScenario!AR721</f>
        <v>1</v>
      </c>
      <c r="AS721" s="342" t="b">
        <f>Scenario!AS1027=OrigScenario!AS721</f>
        <v>1</v>
      </c>
      <c r="AT721" s="342" t="b">
        <f>Scenario!AT1027=OrigScenario!AT721</f>
        <v>1</v>
      </c>
      <c r="AU721" s="342" t="b">
        <f>Scenario!AU1027=OrigScenario!AU721</f>
        <v>1</v>
      </c>
      <c r="AV721" s="343" t="b">
        <f>Scenario!AV1027=OrigScenario!AV721</f>
        <v>1</v>
      </c>
    </row>
    <row r="722" spans="2:48" ht="14.25" thickTop="1" thickBot="1" x14ac:dyDescent="0.25">
      <c r="B722" t="b">
        <f>Scenario!B1028=OrigScenario!B722</f>
        <v>1</v>
      </c>
      <c r="C722" t="b">
        <f>Scenario!C1028=OrigScenario!C722</f>
        <v>1</v>
      </c>
      <c r="D722" t="b">
        <f>Scenario!D1028=OrigScenario!D722</f>
        <v>1</v>
      </c>
      <c r="E722" t="b">
        <f>Scenario!E1028=OrigScenario!E722</f>
        <v>1</v>
      </c>
      <c r="F722" t="b">
        <f>Scenario!F1028=OrigScenario!F722</f>
        <v>1</v>
      </c>
      <c r="G722" t="b">
        <f>Scenario!G1028=OrigScenario!G722</f>
        <v>1</v>
      </c>
      <c r="H722" t="b">
        <f>Scenario!H1028=OrigScenario!H722</f>
        <v>1</v>
      </c>
      <c r="I722" t="b">
        <f>Scenario!I1028=OrigScenario!I722</f>
        <v>1</v>
      </c>
      <c r="J722" t="b">
        <f>Scenario!J1028=OrigScenario!J722</f>
        <v>1</v>
      </c>
      <c r="K722" t="b">
        <f>Scenario!K1028=OrigScenario!K722</f>
        <v>1</v>
      </c>
      <c r="L722" t="b">
        <f>Scenario!L1028=OrigScenario!L722</f>
        <v>1</v>
      </c>
      <c r="M722" t="b">
        <f>Scenario!M1028=OrigScenario!M722</f>
        <v>1</v>
      </c>
      <c r="N722" t="b">
        <f>Scenario!N1028=OrigScenario!N722</f>
        <v>1</v>
      </c>
      <c r="O722" t="b">
        <f>Scenario!O1028=OrigScenario!O722</f>
        <v>1</v>
      </c>
      <c r="P722" t="b">
        <f>Scenario!P1028=OrigScenario!P722</f>
        <v>1</v>
      </c>
      <c r="Q722" t="b">
        <f>Scenario!Q1028=OrigScenario!Q722</f>
        <v>1</v>
      </c>
      <c r="R722" t="b">
        <f>Scenario!R1028=OrigScenario!R722</f>
        <v>1</v>
      </c>
      <c r="S722" t="b">
        <f>Scenario!S1028=OrigScenario!S722</f>
        <v>1</v>
      </c>
      <c r="T722" t="b">
        <f>Scenario!T1028=OrigScenario!T722</f>
        <v>1</v>
      </c>
      <c r="U722" t="b">
        <f>Scenario!U1028=OrigScenario!U722</f>
        <v>1</v>
      </c>
      <c r="V722" t="b">
        <f>Scenario!V1028=OrigScenario!V722</f>
        <v>1</v>
      </c>
      <c r="W722" t="b">
        <f>Scenario!W1028=OrigScenario!W722</f>
        <v>1</v>
      </c>
      <c r="X722" t="b">
        <f>Scenario!X1028=OrigScenario!X722</f>
        <v>1</v>
      </c>
      <c r="Y722" t="b">
        <f>Scenario!Y1028=OrigScenario!Y722</f>
        <v>1</v>
      </c>
      <c r="Z722" t="b">
        <f>Scenario!Z1028=OrigScenario!Z722</f>
        <v>1</v>
      </c>
      <c r="AA722" t="b">
        <f>Scenario!AA1028=OrigScenario!AA722</f>
        <v>1</v>
      </c>
      <c r="AB722" t="b">
        <f>Scenario!AB1028=OrigScenario!AB722</f>
        <v>1</v>
      </c>
      <c r="AC722" t="b">
        <f>Scenario!AC1028=OrigScenario!AC722</f>
        <v>1</v>
      </c>
      <c r="AD722" t="b">
        <f>Scenario!AD1028=OrigScenario!AD722</f>
        <v>1</v>
      </c>
      <c r="AE722" t="b">
        <f>Scenario!AE1028=OrigScenario!AE722</f>
        <v>1</v>
      </c>
      <c r="AF722" t="b">
        <f>Scenario!AF1028=OrigScenario!AF722</f>
        <v>1</v>
      </c>
      <c r="AG722" t="b">
        <f>Scenario!AG1028=OrigScenario!AG722</f>
        <v>1</v>
      </c>
      <c r="AH722" t="b">
        <f>Scenario!AH1028=OrigScenario!AH722</f>
        <v>1</v>
      </c>
      <c r="AI722" t="b">
        <f>Scenario!AI1028=OrigScenario!AI722</f>
        <v>1</v>
      </c>
      <c r="AJ722" t="b">
        <f>Scenario!AJ1028=OrigScenario!AJ722</f>
        <v>1</v>
      </c>
      <c r="AK722" t="b">
        <f>Scenario!AK1028=OrigScenario!AK722</f>
        <v>1</v>
      </c>
      <c r="AL722" t="b">
        <f>Scenario!AL1028=OrigScenario!AL722</f>
        <v>1</v>
      </c>
      <c r="AM722" t="b">
        <f>Scenario!AM1028=OrigScenario!AM722</f>
        <v>1</v>
      </c>
      <c r="AN722" t="b">
        <f>Scenario!AN1028=OrigScenario!AN722</f>
        <v>1</v>
      </c>
      <c r="AO722" t="b">
        <f>Scenario!AO1028=OrigScenario!AO722</f>
        <v>1</v>
      </c>
      <c r="AP722" t="b">
        <f>Scenario!AP1028=OrigScenario!AP722</f>
        <v>1</v>
      </c>
      <c r="AQ722" t="b">
        <f>Scenario!AQ1028=OrigScenario!AQ722</f>
        <v>1</v>
      </c>
      <c r="AR722" t="b">
        <f>Scenario!AR1028=OrigScenario!AR722</f>
        <v>1</v>
      </c>
      <c r="AS722" t="b">
        <f>Scenario!AS1028=OrigScenario!AS722</f>
        <v>1</v>
      </c>
      <c r="AT722" t="b">
        <f>Scenario!AT1028=OrigScenario!AT722</f>
        <v>1</v>
      </c>
      <c r="AU722" t="b">
        <f>Scenario!AU1028=OrigScenario!AU722</f>
        <v>1</v>
      </c>
      <c r="AV722" t="b">
        <f>Scenario!AV1028=OrigScenario!AV722</f>
        <v>1</v>
      </c>
    </row>
    <row r="723" spans="2:48" ht="13.5" thickTop="1" x14ac:dyDescent="0.2">
      <c r="B723" s="332" t="b">
        <f>Scenario!B1029=OrigScenario!B723</f>
        <v>1</v>
      </c>
      <c r="C723" s="333" t="b">
        <f>Scenario!C1029=OrigScenario!C723</f>
        <v>1</v>
      </c>
      <c r="D723" s="333" t="b">
        <f>Scenario!D1029=OrigScenario!D723</f>
        <v>1</v>
      </c>
      <c r="E723" s="333" t="b">
        <f>Scenario!E1029=OrigScenario!E723</f>
        <v>1</v>
      </c>
      <c r="F723" s="333" t="b">
        <f>Scenario!F1029=OrigScenario!F723</f>
        <v>1</v>
      </c>
      <c r="G723" s="333" t="b">
        <f>Scenario!G1029=OrigScenario!G723</f>
        <v>1</v>
      </c>
      <c r="H723" s="333" t="b">
        <f>Scenario!H1029=OrigScenario!H723</f>
        <v>1</v>
      </c>
      <c r="I723" s="333" t="b">
        <f>Scenario!I1029=OrigScenario!I723</f>
        <v>1</v>
      </c>
      <c r="J723" s="333" t="b">
        <f>Scenario!J1029=OrigScenario!J723</f>
        <v>1</v>
      </c>
      <c r="K723" s="333" t="b">
        <f>Scenario!K1029=OrigScenario!K723</f>
        <v>1</v>
      </c>
      <c r="L723" s="333" t="b">
        <f>Scenario!L1029=OrigScenario!L723</f>
        <v>1</v>
      </c>
      <c r="M723" s="333" t="b">
        <f>Scenario!M1029=OrigScenario!M723</f>
        <v>1</v>
      </c>
      <c r="N723" s="333" t="b">
        <f>Scenario!N1029=OrigScenario!N723</f>
        <v>1</v>
      </c>
      <c r="O723" s="333" t="b">
        <f>Scenario!O1029=OrigScenario!O723</f>
        <v>1</v>
      </c>
      <c r="P723" s="333" t="b">
        <f>Scenario!P1029=OrigScenario!P723</f>
        <v>1</v>
      </c>
      <c r="Q723" s="333" t="b">
        <f>Scenario!Q1029=OrigScenario!Q723</f>
        <v>1</v>
      </c>
      <c r="R723" s="333" t="b">
        <f>Scenario!R1029=OrigScenario!R723</f>
        <v>1</v>
      </c>
      <c r="S723" s="333" t="b">
        <f>Scenario!S1029=OrigScenario!S723</f>
        <v>1</v>
      </c>
      <c r="T723" s="333" t="b">
        <f>Scenario!T1029=OrigScenario!T723</f>
        <v>1</v>
      </c>
      <c r="U723" s="333" t="b">
        <f>Scenario!U1029=OrigScenario!U723</f>
        <v>1</v>
      </c>
      <c r="V723" s="333" t="b">
        <f>Scenario!V1029=OrigScenario!V723</f>
        <v>1</v>
      </c>
      <c r="W723" s="333" t="b">
        <f>Scenario!W1029=OrigScenario!W723</f>
        <v>1</v>
      </c>
      <c r="X723" s="333" t="b">
        <f>Scenario!X1029=OrigScenario!X723</f>
        <v>1</v>
      </c>
      <c r="Y723" s="333" t="b">
        <f>Scenario!Y1029=OrigScenario!Y723</f>
        <v>1</v>
      </c>
      <c r="Z723" s="333" t="b">
        <f>Scenario!Z1029=OrigScenario!Z723</f>
        <v>1</v>
      </c>
      <c r="AA723" s="333" t="b">
        <f>Scenario!AA1029=OrigScenario!AA723</f>
        <v>1</v>
      </c>
      <c r="AB723" s="333" t="b">
        <f>Scenario!AB1029=OrigScenario!AB723</f>
        <v>1</v>
      </c>
      <c r="AC723" s="333" t="b">
        <f>Scenario!AC1029=OrigScenario!AC723</f>
        <v>1</v>
      </c>
      <c r="AD723" s="333" t="b">
        <f>Scenario!AD1029=OrigScenario!AD723</f>
        <v>1</v>
      </c>
      <c r="AE723" s="333" t="b">
        <f>Scenario!AE1029=OrigScenario!AE723</f>
        <v>1</v>
      </c>
      <c r="AF723" s="333" t="b">
        <f>Scenario!AF1029=OrigScenario!AF723</f>
        <v>1</v>
      </c>
      <c r="AG723" s="333" t="b">
        <f>Scenario!AG1029=OrigScenario!AG723</f>
        <v>1</v>
      </c>
      <c r="AH723" s="333" t="b">
        <f>Scenario!AH1029=OrigScenario!AH723</f>
        <v>1</v>
      </c>
      <c r="AI723" s="333" t="b">
        <f>Scenario!AI1029=OrigScenario!AI723</f>
        <v>1</v>
      </c>
      <c r="AJ723" s="333" t="b">
        <f>Scenario!AJ1029=OrigScenario!AJ723</f>
        <v>1</v>
      </c>
      <c r="AK723" s="333" t="b">
        <f>Scenario!AK1029=OrigScenario!AK723</f>
        <v>1</v>
      </c>
      <c r="AL723" s="333" t="b">
        <f>Scenario!AL1029=OrigScenario!AL723</f>
        <v>1</v>
      </c>
      <c r="AM723" s="333" t="b">
        <f>Scenario!AM1029=OrigScenario!AM723</f>
        <v>1</v>
      </c>
      <c r="AN723" s="333" t="b">
        <f>Scenario!AN1029=OrigScenario!AN723</f>
        <v>1</v>
      </c>
      <c r="AO723" s="333" t="b">
        <f>Scenario!AO1029=OrigScenario!AO723</f>
        <v>1</v>
      </c>
      <c r="AP723" s="333" t="b">
        <f>Scenario!AP1029=OrigScenario!AP723</f>
        <v>1</v>
      </c>
      <c r="AQ723" s="333" t="b">
        <f>Scenario!AQ1029=OrigScenario!AQ723</f>
        <v>1</v>
      </c>
      <c r="AR723" s="333" t="b">
        <f>Scenario!AR1029=OrigScenario!AR723</f>
        <v>1</v>
      </c>
      <c r="AS723" s="333" t="b">
        <f>Scenario!AS1029=OrigScenario!AS723</f>
        <v>1</v>
      </c>
      <c r="AT723" s="333" t="b">
        <f>Scenario!AT1029=OrigScenario!AT723</f>
        <v>1</v>
      </c>
      <c r="AU723" s="333" t="b">
        <f>Scenario!AU1029=OrigScenario!AU723</f>
        <v>1</v>
      </c>
      <c r="AV723" s="334" t="b">
        <f>Scenario!AV1029=OrigScenario!AV723</f>
        <v>1</v>
      </c>
    </row>
    <row r="724" spans="2:48" x14ac:dyDescent="0.2">
      <c r="B724" s="2" t="b">
        <f>Scenario!B1030=OrigScenario!B724</f>
        <v>1</v>
      </c>
      <c r="C724" s="3" t="b">
        <f>Scenario!C1030=OrigScenario!C724</f>
        <v>1</v>
      </c>
      <c r="D724" s="3" t="b">
        <f>Scenario!D1030=OrigScenario!D724</f>
        <v>1</v>
      </c>
      <c r="E724" s="3" t="b">
        <f>Scenario!E1030=OrigScenario!E724</f>
        <v>1</v>
      </c>
      <c r="F724" s="3" t="b">
        <f>Scenario!F1030=OrigScenario!F724</f>
        <v>1</v>
      </c>
      <c r="G724" s="3" t="b">
        <f>Scenario!G1030=OrigScenario!G724</f>
        <v>1</v>
      </c>
      <c r="H724" s="3" t="b">
        <f>Scenario!H1030=OrigScenario!H724</f>
        <v>1</v>
      </c>
      <c r="I724" s="3" t="b">
        <f>Scenario!I1030=OrigScenario!I724</f>
        <v>1</v>
      </c>
      <c r="J724" s="3" t="b">
        <f>Scenario!J1030=OrigScenario!J724</f>
        <v>1</v>
      </c>
      <c r="K724" s="3" t="b">
        <f>Scenario!K1030=OrigScenario!K724</f>
        <v>1</v>
      </c>
      <c r="L724" s="3" t="b">
        <f>Scenario!L1030=OrigScenario!L724</f>
        <v>1</v>
      </c>
      <c r="M724" s="3" t="b">
        <f>Scenario!M1030=OrigScenario!M724</f>
        <v>1</v>
      </c>
      <c r="N724" s="3" t="b">
        <f>Scenario!N1030=OrigScenario!N724</f>
        <v>1</v>
      </c>
      <c r="O724" s="3" t="b">
        <f>Scenario!O1030=OrigScenario!O724</f>
        <v>1</v>
      </c>
      <c r="P724" s="3" t="b">
        <f>Scenario!P1030=OrigScenario!P724</f>
        <v>1</v>
      </c>
      <c r="Q724" s="3" t="b">
        <f>Scenario!Q1030=OrigScenario!Q724</f>
        <v>1</v>
      </c>
      <c r="R724" s="3" t="b">
        <f>Scenario!R1030=OrigScenario!R724</f>
        <v>1</v>
      </c>
      <c r="S724" s="3" t="b">
        <f>Scenario!S1030=OrigScenario!S724</f>
        <v>1</v>
      </c>
      <c r="T724" s="3" t="b">
        <f>Scenario!T1030=OrigScenario!T724</f>
        <v>1</v>
      </c>
      <c r="U724" s="3" t="b">
        <f>Scenario!U1030=OrigScenario!U724</f>
        <v>1</v>
      </c>
      <c r="V724" s="3" t="b">
        <f>Scenario!V1030=OrigScenario!V724</f>
        <v>1</v>
      </c>
      <c r="W724" s="3" t="b">
        <f>Scenario!W1030=OrigScenario!W724</f>
        <v>1</v>
      </c>
      <c r="X724" s="3" t="b">
        <f>Scenario!X1030=OrigScenario!X724</f>
        <v>1</v>
      </c>
      <c r="Y724" s="3" t="b">
        <f>Scenario!Y1030=OrigScenario!Y724</f>
        <v>1</v>
      </c>
      <c r="Z724" s="3" t="b">
        <f>Scenario!Z1030=OrigScenario!Z724</f>
        <v>1</v>
      </c>
      <c r="AA724" s="3" t="b">
        <f>Scenario!AA1030=OrigScenario!AA724</f>
        <v>1</v>
      </c>
      <c r="AB724" s="3" t="b">
        <f>Scenario!AB1030=OrigScenario!AB724</f>
        <v>1</v>
      </c>
      <c r="AC724" s="3" t="b">
        <f>Scenario!AC1030=OrigScenario!AC724</f>
        <v>1</v>
      </c>
      <c r="AD724" s="3" t="b">
        <f>Scenario!AD1030=OrigScenario!AD724</f>
        <v>1</v>
      </c>
      <c r="AE724" s="3" t="b">
        <f>Scenario!AE1030=OrigScenario!AE724</f>
        <v>1</v>
      </c>
      <c r="AF724" s="3" t="b">
        <f>Scenario!AF1030=OrigScenario!AF724</f>
        <v>1</v>
      </c>
      <c r="AG724" s="3" t="b">
        <f>Scenario!AG1030=OrigScenario!AG724</f>
        <v>1</v>
      </c>
      <c r="AH724" s="3" t="b">
        <f>Scenario!AH1030=OrigScenario!AH724</f>
        <v>1</v>
      </c>
      <c r="AI724" s="3" t="b">
        <f>Scenario!AI1030=OrigScenario!AI724</f>
        <v>1</v>
      </c>
      <c r="AJ724" s="3" t="b">
        <f>Scenario!AJ1030=OrigScenario!AJ724</f>
        <v>1</v>
      </c>
      <c r="AK724" s="3" t="b">
        <f>Scenario!AK1030=OrigScenario!AK724</f>
        <v>1</v>
      </c>
      <c r="AL724" s="3" t="b">
        <f>Scenario!AL1030=OrigScenario!AL724</f>
        <v>1</v>
      </c>
      <c r="AM724" s="3" t="b">
        <f>Scenario!AM1030=OrigScenario!AM724</f>
        <v>1</v>
      </c>
      <c r="AN724" s="3" t="b">
        <f>Scenario!AN1030=OrigScenario!AN724</f>
        <v>1</v>
      </c>
      <c r="AO724" s="3" t="b">
        <f>Scenario!AO1030=OrigScenario!AO724</f>
        <v>1</v>
      </c>
      <c r="AP724" s="3" t="b">
        <f>Scenario!AP1030=OrigScenario!AP724</f>
        <v>1</v>
      </c>
      <c r="AQ724" s="3" t="b">
        <f>Scenario!AQ1030=OrigScenario!AQ724</f>
        <v>1</v>
      </c>
      <c r="AR724" s="3" t="b">
        <f>Scenario!AR1030=OrigScenario!AR724</f>
        <v>1</v>
      </c>
      <c r="AS724" s="3" t="b">
        <f>Scenario!AS1030=OrigScenario!AS724</f>
        <v>1</v>
      </c>
      <c r="AT724" s="3" t="b">
        <f>Scenario!AT1030=OrigScenario!AT724</f>
        <v>1</v>
      </c>
      <c r="AU724" s="3" t="b">
        <f>Scenario!AU1030=OrigScenario!AU724</f>
        <v>1</v>
      </c>
      <c r="AV724" s="4" t="b">
        <f>Scenario!AV1030=OrigScenario!AV724</f>
        <v>1</v>
      </c>
    </row>
    <row r="725" spans="2:48" x14ac:dyDescent="0.2">
      <c r="B725" s="2" t="b">
        <f>Scenario!B1031=OrigScenario!B725</f>
        <v>1</v>
      </c>
      <c r="C725" s="154" t="b">
        <f>Scenario!C1031=OrigScenario!C725</f>
        <v>0</v>
      </c>
      <c r="D725" s="154" t="b">
        <f>Scenario!D1031=OrigScenario!D725</f>
        <v>0</v>
      </c>
      <c r="E725" s="154" t="b">
        <f>Scenario!E1031=OrigScenario!E725</f>
        <v>0</v>
      </c>
      <c r="F725" s="154" t="b">
        <f>Scenario!F1031=OrigScenario!F725</f>
        <v>0</v>
      </c>
      <c r="G725" s="154" t="b">
        <f>Scenario!G1031=OrigScenario!G725</f>
        <v>0</v>
      </c>
      <c r="H725" s="154" t="b">
        <f>Scenario!H1031=OrigScenario!H725</f>
        <v>0</v>
      </c>
      <c r="I725" s="154" t="b">
        <f>Scenario!I1031=OrigScenario!I725</f>
        <v>0</v>
      </c>
      <c r="J725" s="154" t="b">
        <f>Scenario!J1031=OrigScenario!J725</f>
        <v>0</v>
      </c>
      <c r="K725" s="154" t="b">
        <f>Scenario!K1031=OrigScenario!K725</f>
        <v>0</v>
      </c>
      <c r="L725" s="154" t="b">
        <f>Scenario!L1031=OrigScenario!L725</f>
        <v>0</v>
      </c>
      <c r="M725" s="154" t="b">
        <f>Scenario!M1031=OrigScenario!M725</f>
        <v>0</v>
      </c>
      <c r="N725" s="154" t="b">
        <f>Scenario!N1031=OrigScenario!N725</f>
        <v>0</v>
      </c>
      <c r="O725" s="154" t="b">
        <f>Scenario!O1031=OrigScenario!O725</f>
        <v>0</v>
      </c>
      <c r="P725" s="154" t="b">
        <f>Scenario!P1031=OrigScenario!P725</f>
        <v>0</v>
      </c>
      <c r="Q725" s="154" t="b">
        <f>Scenario!Q1031=OrigScenario!Q725</f>
        <v>0</v>
      </c>
      <c r="R725" s="154" t="b">
        <f>Scenario!R1031=OrigScenario!R725</f>
        <v>0</v>
      </c>
      <c r="S725" s="154" t="b">
        <f>Scenario!S1031=OrigScenario!S725</f>
        <v>0</v>
      </c>
      <c r="T725" s="154" t="b">
        <f>Scenario!T1031=OrigScenario!T725</f>
        <v>0</v>
      </c>
      <c r="U725" s="154" t="b">
        <f>Scenario!U1031=OrigScenario!U725</f>
        <v>0</v>
      </c>
      <c r="V725" s="154" t="b">
        <f>Scenario!V1031=OrigScenario!V725</f>
        <v>0</v>
      </c>
      <c r="W725" s="154" t="b">
        <f>Scenario!W1031=OrigScenario!W725</f>
        <v>0</v>
      </c>
      <c r="X725" s="154" t="b">
        <f>Scenario!X1031=OrigScenario!X725</f>
        <v>0</v>
      </c>
      <c r="Y725" s="154" t="b">
        <f>Scenario!Y1031=OrigScenario!Y725</f>
        <v>0</v>
      </c>
      <c r="Z725" s="154" t="b">
        <f>Scenario!Z1031=OrigScenario!Z725</f>
        <v>0</v>
      </c>
      <c r="AA725" s="154" t="b">
        <f>Scenario!AA1031=OrigScenario!AA725</f>
        <v>0</v>
      </c>
      <c r="AB725" s="154" t="b">
        <f>Scenario!AB1031=OrigScenario!AB725</f>
        <v>0</v>
      </c>
      <c r="AC725" s="154" t="b">
        <f>Scenario!AC1031=OrigScenario!AC725</f>
        <v>0</v>
      </c>
      <c r="AD725" s="154" t="b">
        <f>Scenario!AD1031=OrigScenario!AD725</f>
        <v>0</v>
      </c>
      <c r="AE725" s="154" t="b">
        <f>Scenario!AE1031=OrigScenario!AE725</f>
        <v>0</v>
      </c>
      <c r="AF725" s="154" t="b">
        <f>Scenario!AF1031=OrigScenario!AF725</f>
        <v>0</v>
      </c>
      <c r="AG725" s="154" t="b">
        <f>Scenario!AG1031=OrigScenario!AG725</f>
        <v>0</v>
      </c>
      <c r="AH725" s="154" t="b">
        <f>Scenario!AH1031=OrigScenario!AH725</f>
        <v>0</v>
      </c>
      <c r="AI725" s="154" t="b">
        <f>Scenario!AI1031=OrigScenario!AI725</f>
        <v>0</v>
      </c>
      <c r="AJ725" s="154" t="b">
        <f>Scenario!AJ1031=OrigScenario!AJ725</f>
        <v>0</v>
      </c>
      <c r="AK725" s="154" t="b">
        <f>Scenario!AK1031=OrigScenario!AK725</f>
        <v>0</v>
      </c>
      <c r="AL725" s="154" t="b">
        <f>Scenario!AL1031=OrigScenario!AL725</f>
        <v>0</v>
      </c>
      <c r="AM725" s="154" t="b">
        <f>Scenario!AM1031=OrigScenario!AM725</f>
        <v>0</v>
      </c>
      <c r="AN725" s="154" t="b">
        <f>Scenario!AN1031=OrigScenario!AN725</f>
        <v>0</v>
      </c>
      <c r="AO725" s="154" t="b">
        <f>Scenario!AO1031=OrigScenario!AO725</f>
        <v>0</v>
      </c>
      <c r="AP725" s="154" t="b">
        <f>Scenario!AP1031=OrigScenario!AP725</f>
        <v>0</v>
      </c>
      <c r="AQ725" s="154" t="b">
        <f>Scenario!AQ1031=OrigScenario!AQ725</f>
        <v>0</v>
      </c>
      <c r="AR725" s="154" t="b">
        <f>Scenario!AR1031=OrigScenario!AR725</f>
        <v>0</v>
      </c>
      <c r="AS725" s="154" t="b">
        <f>Scenario!AS1031=OrigScenario!AS725</f>
        <v>0</v>
      </c>
      <c r="AT725" s="154" t="b">
        <f>Scenario!AT1031=OrigScenario!AT725</f>
        <v>0</v>
      </c>
      <c r="AU725" s="154" t="b">
        <f>Scenario!AU1031=OrigScenario!AU725</f>
        <v>0</v>
      </c>
      <c r="AV725" s="155" t="b">
        <f>Scenario!AV1031=OrigScenario!AV725</f>
        <v>0</v>
      </c>
    </row>
    <row r="726" spans="2:48" x14ac:dyDescent="0.2">
      <c r="B726" s="2" t="b">
        <f>Scenario!B1032=OrigScenario!B726</f>
        <v>1</v>
      </c>
      <c r="C726" s="154" t="b">
        <f>Scenario!C1032=OrigScenario!C726</f>
        <v>1</v>
      </c>
      <c r="D726" s="154" t="b">
        <f>Scenario!D1032=OrigScenario!D726</f>
        <v>1</v>
      </c>
      <c r="E726" s="154" t="b">
        <f>Scenario!E1032=OrigScenario!E726</f>
        <v>1</v>
      </c>
      <c r="F726" s="154" t="b">
        <f>Scenario!F1032=OrigScenario!F726</f>
        <v>1</v>
      </c>
      <c r="G726" s="154" t="b">
        <f>Scenario!G1032=OrigScenario!G726</f>
        <v>1</v>
      </c>
      <c r="H726" s="154" t="b">
        <f>Scenario!H1032=OrigScenario!H726</f>
        <v>1</v>
      </c>
      <c r="I726" s="154" t="b">
        <f>Scenario!I1032=OrigScenario!I726</f>
        <v>1</v>
      </c>
      <c r="J726" s="154" t="b">
        <f>Scenario!J1032=OrigScenario!J726</f>
        <v>1</v>
      </c>
      <c r="K726" s="154" t="b">
        <f>Scenario!K1032=OrigScenario!K726</f>
        <v>1</v>
      </c>
      <c r="L726" s="154" t="b">
        <f>Scenario!L1032=OrigScenario!L726</f>
        <v>1</v>
      </c>
      <c r="M726" s="154" t="b">
        <f>Scenario!M1032=OrigScenario!M726</f>
        <v>1</v>
      </c>
      <c r="N726" s="154" t="b">
        <f>Scenario!N1032=OrigScenario!N726</f>
        <v>1</v>
      </c>
      <c r="O726" s="154" t="b">
        <f>Scenario!O1032=OrigScenario!O726</f>
        <v>1</v>
      </c>
      <c r="P726" s="154" t="b">
        <f>Scenario!P1032=OrigScenario!P726</f>
        <v>1</v>
      </c>
      <c r="Q726" s="154" t="b">
        <f>Scenario!Q1032=OrigScenario!Q726</f>
        <v>1</v>
      </c>
      <c r="R726" s="154" t="b">
        <f>Scenario!R1032=OrigScenario!R726</f>
        <v>1</v>
      </c>
      <c r="S726" s="154" t="b">
        <f>Scenario!S1032=OrigScenario!S726</f>
        <v>1</v>
      </c>
      <c r="T726" s="154" t="b">
        <f>Scenario!T1032=OrigScenario!T726</f>
        <v>1</v>
      </c>
      <c r="U726" s="154" t="b">
        <f>Scenario!U1032=OrigScenario!U726</f>
        <v>1</v>
      </c>
      <c r="V726" s="154" t="b">
        <f>Scenario!V1032=OrigScenario!V726</f>
        <v>1</v>
      </c>
      <c r="W726" s="154" t="b">
        <f>Scenario!W1032=OrigScenario!W726</f>
        <v>1</v>
      </c>
      <c r="X726" s="154" t="b">
        <f>Scenario!X1032=OrigScenario!X726</f>
        <v>1</v>
      </c>
      <c r="Y726" s="154" t="b">
        <f>Scenario!Y1032=OrigScenario!Y726</f>
        <v>1</v>
      </c>
      <c r="Z726" s="154" t="b">
        <f>Scenario!Z1032=OrigScenario!Z726</f>
        <v>1</v>
      </c>
      <c r="AA726" s="154" t="b">
        <f>Scenario!AA1032=OrigScenario!AA726</f>
        <v>1</v>
      </c>
      <c r="AB726" s="154" t="b">
        <f>Scenario!AB1032=OrigScenario!AB726</f>
        <v>1</v>
      </c>
      <c r="AC726" s="154" t="b">
        <f>Scenario!AC1032=OrigScenario!AC726</f>
        <v>1</v>
      </c>
      <c r="AD726" s="154" t="b">
        <f>Scenario!AD1032=OrigScenario!AD726</f>
        <v>1</v>
      </c>
      <c r="AE726" s="154" t="b">
        <f>Scenario!AE1032=OrigScenario!AE726</f>
        <v>1</v>
      </c>
      <c r="AF726" s="154" t="b">
        <f>Scenario!AF1032=OrigScenario!AF726</f>
        <v>1</v>
      </c>
      <c r="AG726" s="154" t="b">
        <f>Scenario!AG1032=OrigScenario!AG726</f>
        <v>1</v>
      </c>
      <c r="AH726" s="154" t="b">
        <f>Scenario!AH1032=OrigScenario!AH726</f>
        <v>1</v>
      </c>
      <c r="AI726" s="154" t="b">
        <f>Scenario!AI1032=OrigScenario!AI726</f>
        <v>1</v>
      </c>
      <c r="AJ726" s="154" t="b">
        <f>Scenario!AJ1032=OrigScenario!AJ726</f>
        <v>1</v>
      </c>
      <c r="AK726" s="154" t="b">
        <f>Scenario!AK1032=OrigScenario!AK726</f>
        <v>1</v>
      </c>
      <c r="AL726" s="154" t="b">
        <f>Scenario!AL1032=OrigScenario!AL726</f>
        <v>1</v>
      </c>
      <c r="AM726" s="154" t="b">
        <f>Scenario!AM1032=OrigScenario!AM726</f>
        <v>1</v>
      </c>
      <c r="AN726" s="154" t="b">
        <f>Scenario!AN1032=OrigScenario!AN726</f>
        <v>1</v>
      </c>
      <c r="AO726" s="154" t="b">
        <f>Scenario!AO1032=OrigScenario!AO726</f>
        <v>1</v>
      </c>
      <c r="AP726" s="154" t="b">
        <f>Scenario!AP1032=OrigScenario!AP726</f>
        <v>1</v>
      </c>
      <c r="AQ726" s="154" t="b">
        <f>Scenario!AQ1032=OrigScenario!AQ726</f>
        <v>1</v>
      </c>
      <c r="AR726" s="154" t="b">
        <f>Scenario!AR1032=OrigScenario!AR726</f>
        <v>1</v>
      </c>
      <c r="AS726" s="154" t="b">
        <f>Scenario!AS1032=OrigScenario!AS726</f>
        <v>1</v>
      </c>
      <c r="AT726" s="154" t="b">
        <f>Scenario!AT1032=OrigScenario!AT726</f>
        <v>1</v>
      </c>
      <c r="AU726" s="154" t="b">
        <f>Scenario!AU1032=OrigScenario!AU726</f>
        <v>1</v>
      </c>
      <c r="AV726" s="155" t="b">
        <f>Scenario!AV1032=OrigScenario!AV726</f>
        <v>1</v>
      </c>
    </row>
    <row r="727" spans="2:48" x14ac:dyDescent="0.2">
      <c r="B727" s="2" t="b">
        <f>Scenario!B1033=OrigScenario!B727</f>
        <v>1</v>
      </c>
      <c r="C727" s="154" t="b">
        <f>Scenario!C1033=OrigScenario!C727</f>
        <v>1</v>
      </c>
      <c r="D727" s="154" t="b">
        <f>Scenario!D1033=OrigScenario!D727</f>
        <v>1</v>
      </c>
      <c r="E727" s="154" t="b">
        <f>Scenario!E1033=OrigScenario!E727</f>
        <v>1</v>
      </c>
      <c r="F727" s="154" t="b">
        <f>Scenario!F1033=OrigScenario!F727</f>
        <v>1</v>
      </c>
      <c r="G727" s="154" t="b">
        <f>Scenario!G1033=OrigScenario!G727</f>
        <v>1</v>
      </c>
      <c r="H727" s="154" t="b">
        <f>Scenario!H1033=OrigScenario!H727</f>
        <v>1</v>
      </c>
      <c r="I727" s="154" t="b">
        <f>Scenario!I1033=OrigScenario!I727</f>
        <v>1</v>
      </c>
      <c r="J727" s="154" t="b">
        <f>Scenario!J1033=OrigScenario!J727</f>
        <v>1</v>
      </c>
      <c r="K727" s="154" t="b">
        <f>Scenario!K1033=OrigScenario!K727</f>
        <v>1</v>
      </c>
      <c r="L727" s="154" t="b">
        <f>Scenario!L1033=OrigScenario!L727</f>
        <v>1</v>
      </c>
      <c r="M727" s="154" t="b">
        <f>Scenario!M1033=OrigScenario!M727</f>
        <v>1</v>
      </c>
      <c r="N727" s="154" t="b">
        <f>Scenario!N1033=OrigScenario!N727</f>
        <v>1</v>
      </c>
      <c r="O727" s="154" t="b">
        <f>Scenario!O1033=OrigScenario!O727</f>
        <v>1</v>
      </c>
      <c r="P727" s="154" t="b">
        <f>Scenario!P1033=OrigScenario!P727</f>
        <v>1</v>
      </c>
      <c r="Q727" s="154" t="b">
        <f>Scenario!Q1033=OrigScenario!Q727</f>
        <v>1</v>
      </c>
      <c r="R727" s="154" t="b">
        <f>Scenario!R1033=OrigScenario!R727</f>
        <v>1</v>
      </c>
      <c r="S727" s="154" t="b">
        <f>Scenario!S1033=OrigScenario!S727</f>
        <v>1</v>
      </c>
      <c r="T727" s="154" t="b">
        <f>Scenario!T1033=OrigScenario!T727</f>
        <v>1</v>
      </c>
      <c r="U727" s="154" t="b">
        <f>Scenario!U1033=OrigScenario!U727</f>
        <v>1</v>
      </c>
      <c r="V727" s="154" t="b">
        <f>Scenario!V1033=OrigScenario!V727</f>
        <v>1</v>
      </c>
      <c r="W727" s="154" t="b">
        <f>Scenario!W1033=OrigScenario!W727</f>
        <v>1</v>
      </c>
      <c r="X727" s="154" t="b">
        <f>Scenario!X1033=OrigScenario!X727</f>
        <v>1</v>
      </c>
      <c r="Y727" s="154" t="b">
        <f>Scenario!Y1033=OrigScenario!Y727</f>
        <v>1</v>
      </c>
      <c r="Z727" s="154" t="b">
        <f>Scenario!Z1033=OrigScenario!Z727</f>
        <v>1</v>
      </c>
      <c r="AA727" s="154" t="b">
        <f>Scenario!AA1033=OrigScenario!AA727</f>
        <v>1</v>
      </c>
      <c r="AB727" s="154" t="b">
        <f>Scenario!AB1033=OrigScenario!AB727</f>
        <v>1</v>
      </c>
      <c r="AC727" s="154" t="b">
        <f>Scenario!AC1033=OrigScenario!AC727</f>
        <v>1</v>
      </c>
      <c r="AD727" s="154" t="b">
        <f>Scenario!AD1033=OrigScenario!AD727</f>
        <v>1</v>
      </c>
      <c r="AE727" s="154" t="b">
        <f>Scenario!AE1033=OrigScenario!AE727</f>
        <v>1</v>
      </c>
      <c r="AF727" s="154" t="b">
        <f>Scenario!AF1033=OrigScenario!AF727</f>
        <v>1</v>
      </c>
      <c r="AG727" s="154" t="b">
        <f>Scenario!AG1033=OrigScenario!AG727</f>
        <v>1</v>
      </c>
      <c r="AH727" s="154" t="b">
        <f>Scenario!AH1033=OrigScenario!AH727</f>
        <v>1</v>
      </c>
      <c r="AI727" s="154" t="b">
        <f>Scenario!AI1033=OrigScenario!AI727</f>
        <v>1</v>
      </c>
      <c r="AJ727" s="154" t="b">
        <f>Scenario!AJ1033=OrigScenario!AJ727</f>
        <v>1</v>
      </c>
      <c r="AK727" s="154" t="b">
        <f>Scenario!AK1033=OrigScenario!AK727</f>
        <v>1</v>
      </c>
      <c r="AL727" s="154" t="b">
        <f>Scenario!AL1033=OrigScenario!AL727</f>
        <v>1</v>
      </c>
      <c r="AM727" s="154" t="b">
        <f>Scenario!AM1033=OrigScenario!AM727</f>
        <v>1</v>
      </c>
      <c r="AN727" s="154" t="b">
        <f>Scenario!AN1033=OrigScenario!AN727</f>
        <v>1</v>
      </c>
      <c r="AO727" s="154" t="b">
        <f>Scenario!AO1033=OrigScenario!AO727</f>
        <v>1</v>
      </c>
      <c r="AP727" s="154" t="b">
        <f>Scenario!AP1033=OrigScenario!AP727</f>
        <v>1</v>
      </c>
      <c r="AQ727" s="154" t="b">
        <f>Scenario!AQ1033=OrigScenario!AQ727</f>
        <v>1</v>
      </c>
      <c r="AR727" s="154" t="b">
        <f>Scenario!AR1033=OrigScenario!AR727</f>
        <v>1</v>
      </c>
      <c r="AS727" s="154" t="b">
        <f>Scenario!AS1033=OrigScenario!AS727</f>
        <v>1</v>
      </c>
      <c r="AT727" s="154" t="b">
        <f>Scenario!AT1033=OrigScenario!AT727</f>
        <v>1</v>
      </c>
      <c r="AU727" s="154" t="b">
        <f>Scenario!AU1033=OrigScenario!AU727</f>
        <v>1</v>
      </c>
      <c r="AV727" s="155" t="b">
        <f>Scenario!AV1033=OrigScenario!AV727</f>
        <v>1</v>
      </c>
    </row>
    <row r="728" spans="2:48" x14ac:dyDescent="0.2">
      <c r="B728" s="2" t="b">
        <f>Scenario!B1034=OrigScenario!B728</f>
        <v>1</v>
      </c>
      <c r="C728" s="154" t="b">
        <f>Scenario!C1034=OrigScenario!C728</f>
        <v>0</v>
      </c>
      <c r="D728" s="154" t="b">
        <f>Scenario!D1034=OrigScenario!D728</f>
        <v>0</v>
      </c>
      <c r="E728" s="154" t="b">
        <f>Scenario!E1034=OrigScenario!E728</f>
        <v>0</v>
      </c>
      <c r="F728" s="154" t="b">
        <f>Scenario!F1034=OrigScenario!F728</f>
        <v>0</v>
      </c>
      <c r="G728" s="154" t="b">
        <f>Scenario!G1034=OrigScenario!G728</f>
        <v>0</v>
      </c>
      <c r="H728" s="154" t="b">
        <f>Scenario!H1034=OrigScenario!H728</f>
        <v>0</v>
      </c>
      <c r="I728" s="154" t="b">
        <f>Scenario!I1034=OrigScenario!I728</f>
        <v>0</v>
      </c>
      <c r="J728" s="154" t="b">
        <f>Scenario!J1034=OrigScenario!J728</f>
        <v>0</v>
      </c>
      <c r="K728" s="154" t="b">
        <f>Scenario!K1034=OrigScenario!K728</f>
        <v>0</v>
      </c>
      <c r="L728" s="154" t="b">
        <f>Scenario!L1034=OrigScenario!L728</f>
        <v>0</v>
      </c>
      <c r="M728" s="154" t="b">
        <f>Scenario!M1034=OrigScenario!M728</f>
        <v>0</v>
      </c>
      <c r="N728" s="154" t="b">
        <f>Scenario!N1034=OrigScenario!N728</f>
        <v>0</v>
      </c>
      <c r="O728" s="154" t="b">
        <f>Scenario!O1034=OrigScenario!O728</f>
        <v>0</v>
      </c>
      <c r="P728" s="154" t="b">
        <f>Scenario!P1034=OrigScenario!P728</f>
        <v>0</v>
      </c>
      <c r="Q728" s="154" t="b">
        <f>Scenario!Q1034=OrigScenario!Q728</f>
        <v>0</v>
      </c>
      <c r="R728" s="154" t="b">
        <f>Scenario!R1034=OrigScenario!R728</f>
        <v>0</v>
      </c>
      <c r="S728" s="154" t="b">
        <f>Scenario!S1034=OrigScenario!S728</f>
        <v>0</v>
      </c>
      <c r="T728" s="154" t="b">
        <f>Scenario!T1034=OrigScenario!T728</f>
        <v>0</v>
      </c>
      <c r="U728" s="154" t="b">
        <f>Scenario!U1034=OrigScenario!U728</f>
        <v>0</v>
      </c>
      <c r="V728" s="154" t="b">
        <f>Scenario!V1034=OrigScenario!V728</f>
        <v>0</v>
      </c>
      <c r="W728" s="154" t="b">
        <f>Scenario!W1034=OrigScenario!W728</f>
        <v>0</v>
      </c>
      <c r="X728" s="154" t="b">
        <f>Scenario!X1034=OrigScenario!X728</f>
        <v>0</v>
      </c>
      <c r="Y728" s="154" t="b">
        <f>Scenario!Y1034=OrigScenario!Y728</f>
        <v>0</v>
      </c>
      <c r="Z728" s="154" t="b">
        <f>Scenario!Z1034=OrigScenario!Z728</f>
        <v>0</v>
      </c>
      <c r="AA728" s="154" t="b">
        <f>Scenario!AA1034=OrigScenario!AA728</f>
        <v>0</v>
      </c>
      <c r="AB728" s="154" t="b">
        <f>Scenario!AB1034=OrigScenario!AB728</f>
        <v>0</v>
      </c>
      <c r="AC728" s="154" t="b">
        <f>Scenario!AC1034=OrigScenario!AC728</f>
        <v>0</v>
      </c>
      <c r="AD728" s="154" t="b">
        <f>Scenario!AD1034=OrigScenario!AD728</f>
        <v>0</v>
      </c>
      <c r="AE728" s="154" t="b">
        <f>Scenario!AE1034=OrigScenario!AE728</f>
        <v>0</v>
      </c>
      <c r="AF728" s="154" t="b">
        <f>Scenario!AF1034=OrigScenario!AF728</f>
        <v>0</v>
      </c>
      <c r="AG728" s="154" t="b">
        <f>Scenario!AG1034=OrigScenario!AG728</f>
        <v>0</v>
      </c>
      <c r="AH728" s="154" t="b">
        <f>Scenario!AH1034=OrigScenario!AH728</f>
        <v>0</v>
      </c>
      <c r="AI728" s="154" t="b">
        <f>Scenario!AI1034=OrigScenario!AI728</f>
        <v>0</v>
      </c>
      <c r="AJ728" s="154" t="b">
        <f>Scenario!AJ1034=OrigScenario!AJ728</f>
        <v>0</v>
      </c>
      <c r="AK728" s="154" t="b">
        <f>Scenario!AK1034=OrigScenario!AK728</f>
        <v>0</v>
      </c>
      <c r="AL728" s="154" t="b">
        <f>Scenario!AL1034=OrigScenario!AL728</f>
        <v>0</v>
      </c>
      <c r="AM728" s="154" t="b">
        <f>Scenario!AM1034=OrigScenario!AM728</f>
        <v>0</v>
      </c>
      <c r="AN728" s="154" t="b">
        <f>Scenario!AN1034=OrigScenario!AN728</f>
        <v>0</v>
      </c>
      <c r="AO728" s="154" t="b">
        <f>Scenario!AO1034=OrigScenario!AO728</f>
        <v>0</v>
      </c>
      <c r="AP728" s="154" t="b">
        <f>Scenario!AP1034=OrigScenario!AP728</f>
        <v>0</v>
      </c>
      <c r="AQ728" s="154" t="b">
        <f>Scenario!AQ1034=OrigScenario!AQ728</f>
        <v>0</v>
      </c>
      <c r="AR728" s="154" t="b">
        <f>Scenario!AR1034=OrigScenario!AR728</f>
        <v>0</v>
      </c>
      <c r="AS728" s="154" t="b">
        <f>Scenario!AS1034=OrigScenario!AS728</f>
        <v>0</v>
      </c>
      <c r="AT728" s="154" t="b">
        <f>Scenario!AT1034=OrigScenario!AT728</f>
        <v>0</v>
      </c>
      <c r="AU728" s="154" t="b">
        <f>Scenario!AU1034=OrigScenario!AU728</f>
        <v>0</v>
      </c>
      <c r="AV728" s="155" t="b">
        <f>Scenario!AV1034=OrigScenario!AV728</f>
        <v>0</v>
      </c>
    </row>
    <row r="729" spans="2:48" x14ac:dyDescent="0.2">
      <c r="B729" s="2" t="b">
        <f>Scenario!B1035=OrigScenario!B729</f>
        <v>1</v>
      </c>
      <c r="C729" s="154" t="b">
        <f>Scenario!C1035=OrigScenario!C729</f>
        <v>0</v>
      </c>
      <c r="D729" s="154" t="b">
        <f>Scenario!D1035=OrigScenario!D729</f>
        <v>0</v>
      </c>
      <c r="E729" s="154" t="b">
        <f>Scenario!E1035=OrigScenario!E729</f>
        <v>0</v>
      </c>
      <c r="F729" s="154" t="b">
        <f>Scenario!F1035=OrigScenario!F729</f>
        <v>0</v>
      </c>
      <c r="G729" s="154" t="b">
        <f>Scenario!G1035=OrigScenario!G729</f>
        <v>0</v>
      </c>
      <c r="H729" s="154" t="b">
        <f>Scenario!H1035=OrigScenario!H729</f>
        <v>0</v>
      </c>
      <c r="I729" s="154" t="b">
        <f>Scenario!I1035=OrigScenario!I729</f>
        <v>0</v>
      </c>
      <c r="J729" s="154" t="b">
        <f>Scenario!J1035=OrigScenario!J729</f>
        <v>0</v>
      </c>
      <c r="K729" s="154" t="b">
        <f>Scenario!K1035=OrigScenario!K729</f>
        <v>0</v>
      </c>
      <c r="L729" s="154" t="b">
        <f>Scenario!L1035=OrigScenario!L729</f>
        <v>0</v>
      </c>
      <c r="M729" s="154" t="b">
        <f>Scenario!M1035=OrigScenario!M729</f>
        <v>0</v>
      </c>
      <c r="N729" s="154" t="b">
        <f>Scenario!N1035=OrigScenario!N729</f>
        <v>0</v>
      </c>
      <c r="O729" s="154" t="b">
        <f>Scenario!O1035=OrigScenario!O729</f>
        <v>0</v>
      </c>
      <c r="P729" s="154" t="b">
        <f>Scenario!P1035=OrigScenario!P729</f>
        <v>0</v>
      </c>
      <c r="Q729" s="154" t="b">
        <f>Scenario!Q1035=OrigScenario!Q729</f>
        <v>0</v>
      </c>
      <c r="R729" s="154" t="b">
        <f>Scenario!R1035=OrigScenario!R729</f>
        <v>0</v>
      </c>
      <c r="S729" s="154" t="b">
        <f>Scenario!S1035=OrigScenario!S729</f>
        <v>0</v>
      </c>
      <c r="T729" s="154" t="b">
        <f>Scenario!T1035=OrigScenario!T729</f>
        <v>0</v>
      </c>
      <c r="U729" s="154" t="b">
        <f>Scenario!U1035=OrigScenario!U729</f>
        <v>0</v>
      </c>
      <c r="V729" s="154" t="b">
        <f>Scenario!V1035=OrigScenario!V729</f>
        <v>0</v>
      </c>
      <c r="W729" s="154" t="b">
        <f>Scenario!W1035=OrigScenario!W729</f>
        <v>0</v>
      </c>
      <c r="X729" s="154" t="b">
        <f>Scenario!X1035=OrigScenario!X729</f>
        <v>0</v>
      </c>
      <c r="Y729" s="154" t="b">
        <f>Scenario!Y1035=OrigScenario!Y729</f>
        <v>0</v>
      </c>
      <c r="Z729" s="154" t="b">
        <f>Scenario!Z1035=OrigScenario!Z729</f>
        <v>0</v>
      </c>
      <c r="AA729" s="154" t="b">
        <f>Scenario!AA1035=OrigScenario!AA729</f>
        <v>0</v>
      </c>
      <c r="AB729" s="154" t="b">
        <f>Scenario!AB1035=OrigScenario!AB729</f>
        <v>0</v>
      </c>
      <c r="AC729" s="154" t="b">
        <f>Scenario!AC1035=OrigScenario!AC729</f>
        <v>0</v>
      </c>
      <c r="AD729" s="154" t="b">
        <f>Scenario!AD1035=OrigScenario!AD729</f>
        <v>0</v>
      </c>
      <c r="AE729" s="154" t="b">
        <f>Scenario!AE1035=OrigScenario!AE729</f>
        <v>0</v>
      </c>
      <c r="AF729" s="154" t="b">
        <f>Scenario!AF1035=OrigScenario!AF729</f>
        <v>0</v>
      </c>
      <c r="AG729" s="154" t="b">
        <f>Scenario!AG1035=OrigScenario!AG729</f>
        <v>0</v>
      </c>
      <c r="AH729" s="154" t="b">
        <f>Scenario!AH1035=OrigScenario!AH729</f>
        <v>0</v>
      </c>
      <c r="AI729" s="154" t="b">
        <f>Scenario!AI1035=OrigScenario!AI729</f>
        <v>0</v>
      </c>
      <c r="AJ729" s="154" t="b">
        <f>Scenario!AJ1035=OrigScenario!AJ729</f>
        <v>0</v>
      </c>
      <c r="AK729" s="154" t="b">
        <f>Scenario!AK1035=OrigScenario!AK729</f>
        <v>0</v>
      </c>
      <c r="AL729" s="154" t="b">
        <f>Scenario!AL1035=OrigScenario!AL729</f>
        <v>0</v>
      </c>
      <c r="AM729" s="154" t="b">
        <f>Scenario!AM1035=OrigScenario!AM729</f>
        <v>0</v>
      </c>
      <c r="AN729" s="154" t="b">
        <f>Scenario!AN1035=OrigScenario!AN729</f>
        <v>0</v>
      </c>
      <c r="AO729" s="154" t="b">
        <f>Scenario!AO1035=OrigScenario!AO729</f>
        <v>0</v>
      </c>
      <c r="AP729" s="154" t="b">
        <f>Scenario!AP1035=OrigScenario!AP729</f>
        <v>0</v>
      </c>
      <c r="AQ729" s="154" t="b">
        <f>Scenario!AQ1035=OrigScenario!AQ729</f>
        <v>0</v>
      </c>
      <c r="AR729" s="154" t="b">
        <f>Scenario!AR1035=OrigScenario!AR729</f>
        <v>0</v>
      </c>
      <c r="AS729" s="154" t="b">
        <f>Scenario!AS1035=OrigScenario!AS729</f>
        <v>0</v>
      </c>
      <c r="AT729" s="154" t="b">
        <f>Scenario!AT1035=OrigScenario!AT729</f>
        <v>0</v>
      </c>
      <c r="AU729" s="154" t="b">
        <f>Scenario!AU1035=OrigScenario!AU729</f>
        <v>0</v>
      </c>
      <c r="AV729" s="155" t="b">
        <f>Scenario!AV1035=OrigScenario!AV729</f>
        <v>0</v>
      </c>
    </row>
    <row r="730" spans="2:48" x14ac:dyDescent="0.2">
      <c r="B730" s="2" t="b">
        <f>Scenario!B1036=OrigScenario!B730</f>
        <v>1</v>
      </c>
      <c r="C730" s="154" t="b">
        <f>Scenario!C1036=OrigScenario!C730</f>
        <v>1</v>
      </c>
      <c r="D730" s="154" t="b">
        <f>Scenario!D1036=OrigScenario!D730</f>
        <v>1</v>
      </c>
      <c r="E730" s="154" t="b">
        <f>Scenario!E1036=OrigScenario!E730</f>
        <v>1</v>
      </c>
      <c r="F730" s="154" t="b">
        <f>Scenario!F1036=OrigScenario!F730</f>
        <v>1</v>
      </c>
      <c r="G730" s="154" t="b">
        <f>Scenario!G1036=OrigScenario!G730</f>
        <v>1</v>
      </c>
      <c r="H730" s="154" t="b">
        <f>Scenario!H1036=OrigScenario!H730</f>
        <v>1</v>
      </c>
      <c r="I730" s="154" t="b">
        <f>Scenario!I1036=OrigScenario!I730</f>
        <v>1</v>
      </c>
      <c r="J730" s="154" t="b">
        <f>Scenario!J1036=OrigScenario!J730</f>
        <v>1</v>
      </c>
      <c r="K730" s="154" t="b">
        <f>Scenario!K1036=OrigScenario!K730</f>
        <v>1</v>
      </c>
      <c r="L730" s="154" t="b">
        <f>Scenario!L1036=OrigScenario!L730</f>
        <v>1</v>
      </c>
      <c r="M730" s="154" t="b">
        <f>Scenario!M1036=OrigScenario!M730</f>
        <v>1</v>
      </c>
      <c r="N730" s="154" t="b">
        <f>Scenario!N1036=OrigScenario!N730</f>
        <v>1</v>
      </c>
      <c r="O730" s="154" t="b">
        <f>Scenario!O1036=OrigScenario!O730</f>
        <v>1</v>
      </c>
      <c r="P730" s="154" t="b">
        <f>Scenario!P1036=OrigScenario!P730</f>
        <v>1</v>
      </c>
      <c r="Q730" s="154" t="b">
        <f>Scenario!Q1036=OrigScenario!Q730</f>
        <v>1</v>
      </c>
      <c r="R730" s="154" t="b">
        <f>Scenario!R1036=OrigScenario!R730</f>
        <v>1</v>
      </c>
      <c r="S730" s="154" t="b">
        <f>Scenario!S1036=OrigScenario!S730</f>
        <v>1</v>
      </c>
      <c r="T730" s="154" t="b">
        <f>Scenario!T1036=OrigScenario!T730</f>
        <v>1</v>
      </c>
      <c r="U730" s="154" t="b">
        <f>Scenario!U1036=OrigScenario!U730</f>
        <v>1</v>
      </c>
      <c r="V730" s="154" t="b">
        <f>Scenario!V1036=OrigScenario!V730</f>
        <v>1</v>
      </c>
      <c r="W730" s="154" t="b">
        <f>Scenario!W1036=OrigScenario!W730</f>
        <v>1</v>
      </c>
      <c r="X730" s="154" t="b">
        <f>Scenario!X1036=OrigScenario!X730</f>
        <v>1</v>
      </c>
      <c r="Y730" s="154" t="b">
        <f>Scenario!Y1036=OrigScenario!Y730</f>
        <v>1</v>
      </c>
      <c r="Z730" s="154" t="b">
        <f>Scenario!Z1036=OrigScenario!Z730</f>
        <v>1</v>
      </c>
      <c r="AA730" s="154" t="b">
        <f>Scenario!AA1036=OrigScenario!AA730</f>
        <v>1</v>
      </c>
      <c r="AB730" s="154" t="b">
        <f>Scenario!AB1036=OrigScenario!AB730</f>
        <v>1</v>
      </c>
      <c r="AC730" s="154" t="b">
        <f>Scenario!AC1036=OrigScenario!AC730</f>
        <v>1</v>
      </c>
      <c r="AD730" s="154" t="b">
        <f>Scenario!AD1036=OrigScenario!AD730</f>
        <v>1</v>
      </c>
      <c r="AE730" s="154" t="b">
        <f>Scenario!AE1036=OrigScenario!AE730</f>
        <v>1</v>
      </c>
      <c r="AF730" s="154" t="b">
        <f>Scenario!AF1036=OrigScenario!AF730</f>
        <v>1</v>
      </c>
      <c r="AG730" s="154" t="b">
        <f>Scenario!AG1036=OrigScenario!AG730</f>
        <v>1</v>
      </c>
      <c r="AH730" s="154" t="b">
        <f>Scenario!AH1036=OrigScenario!AH730</f>
        <v>1</v>
      </c>
      <c r="AI730" s="154" t="b">
        <f>Scenario!AI1036=OrigScenario!AI730</f>
        <v>1</v>
      </c>
      <c r="AJ730" s="154" t="b">
        <f>Scenario!AJ1036=OrigScenario!AJ730</f>
        <v>1</v>
      </c>
      <c r="AK730" s="154" t="b">
        <f>Scenario!AK1036=OrigScenario!AK730</f>
        <v>1</v>
      </c>
      <c r="AL730" s="154" t="b">
        <f>Scenario!AL1036=OrigScenario!AL730</f>
        <v>1</v>
      </c>
      <c r="AM730" s="154" t="b">
        <f>Scenario!AM1036=OrigScenario!AM730</f>
        <v>1</v>
      </c>
      <c r="AN730" s="154" t="b">
        <f>Scenario!AN1036=OrigScenario!AN730</f>
        <v>1</v>
      </c>
      <c r="AO730" s="154" t="b">
        <f>Scenario!AO1036=OrigScenario!AO730</f>
        <v>1</v>
      </c>
      <c r="AP730" s="154" t="b">
        <f>Scenario!AP1036=OrigScenario!AP730</f>
        <v>1</v>
      </c>
      <c r="AQ730" s="154" t="b">
        <f>Scenario!AQ1036=OrigScenario!AQ730</f>
        <v>1</v>
      </c>
      <c r="AR730" s="154" t="b">
        <f>Scenario!AR1036=OrigScenario!AR730</f>
        <v>1</v>
      </c>
      <c r="AS730" s="154" t="b">
        <f>Scenario!AS1036=OrigScenario!AS730</f>
        <v>1</v>
      </c>
      <c r="AT730" s="154" t="b">
        <f>Scenario!AT1036=OrigScenario!AT730</f>
        <v>1</v>
      </c>
      <c r="AU730" s="154" t="b">
        <f>Scenario!AU1036=OrigScenario!AU730</f>
        <v>1</v>
      </c>
      <c r="AV730" s="155" t="b">
        <f>Scenario!AV1036=OrigScenario!AV730</f>
        <v>1</v>
      </c>
    </row>
    <row r="731" spans="2:48" x14ac:dyDescent="0.2">
      <c r="B731" s="2" t="b">
        <f>Scenario!B1037=OrigScenario!B731</f>
        <v>1</v>
      </c>
      <c r="C731" s="154" t="b">
        <f>Scenario!C1037=OrigScenario!C731</f>
        <v>1</v>
      </c>
      <c r="D731" s="154" t="b">
        <f>Scenario!D1037=OrigScenario!D731</f>
        <v>1</v>
      </c>
      <c r="E731" s="154" t="b">
        <f>Scenario!E1037=OrigScenario!E731</f>
        <v>1</v>
      </c>
      <c r="F731" s="154" t="b">
        <f>Scenario!F1037=OrigScenario!F731</f>
        <v>1</v>
      </c>
      <c r="G731" s="154" t="b">
        <f>Scenario!G1037=OrigScenario!G731</f>
        <v>1</v>
      </c>
      <c r="H731" s="154" t="b">
        <f>Scenario!H1037=OrigScenario!H731</f>
        <v>1</v>
      </c>
      <c r="I731" s="154" t="b">
        <f>Scenario!I1037=OrigScenario!I731</f>
        <v>1</v>
      </c>
      <c r="J731" s="154" t="b">
        <f>Scenario!J1037=OrigScenario!J731</f>
        <v>1</v>
      </c>
      <c r="K731" s="154" t="b">
        <f>Scenario!K1037=OrigScenario!K731</f>
        <v>1</v>
      </c>
      <c r="L731" s="154" t="b">
        <f>Scenario!L1037=OrigScenario!L731</f>
        <v>1</v>
      </c>
      <c r="M731" s="154" t="b">
        <f>Scenario!M1037=OrigScenario!M731</f>
        <v>1</v>
      </c>
      <c r="N731" s="154" t="b">
        <f>Scenario!N1037=OrigScenario!N731</f>
        <v>1</v>
      </c>
      <c r="O731" s="154" t="b">
        <f>Scenario!O1037=OrigScenario!O731</f>
        <v>1</v>
      </c>
      <c r="P731" s="154" t="b">
        <f>Scenario!P1037=OrigScenario!P731</f>
        <v>1</v>
      </c>
      <c r="Q731" s="154" t="b">
        <f>Scenario!Q1037=OrigScenario!Q731</f>
        <v>1</v>
      </c>
      <c r="R731" s="154" t="b">
        <f>Scenario!R1037=OrigScenario!R731</f>
        <v>1</v>
      </c>
      <c r="S731" s="154" t="b">
        <f>Scenario!S1037=OrigScenario!S731</f>
        <v>1</v>
      </c>
      <c r="T731" s="154" t="b">
        <f>Scenario!T1037=OrigScenario!T731</f>
        <v>1</v>
      </c>
      <c r="U731" s="154" t="b">
        <f>Scenario!U1037=OrigScenario!U731</f>
        <v>1</v>
      </c>
      <c r="V731" s="154" t="b">
        <f>Scenario!V1037=OrigScenario!V731</f>
        <v>1</v>
      </c>
      <c r="W731" s="154" t="b">
        <f>Scenario!W1037=OrigScenario!W731</f>
        <v>1</v>
      </c>
      <c r="X731" s="154" t="b">
        <f>Scenario!X1037=OrigScenario!X731</f>
        <v>1</v>
      </c>
      <c r="Y731" s="154" t="b">
        <f>Scenario!Y1037=OrigScenario!Y731</f>
        <v>1</v>
      </c>
      <c r="Z731" s="154" t="b">
        <f>Scenario!Z1037=OrigScenario!Z731</f>
        <v>1</v>
      </c>
      <c r="AA731" s="154" t="b">
        <f>Scenario!AA1037=OrigScenario!AA731</f>
        <v>1</v>
      </c>
      <c r="AB731" s="154" t="b">
        <f>Scenario!AB1037=OrigScenario!AB731</f>
        <v>1</v>
      </c>
      <c r="AC731" s="154" t="b">
        <f>Scenario!AC1037=OrigScenario!AC731</f>
        <v>1</v>
      </c>
      <c r="AD731" s="154" t="b">
        <f>Scenario!AD1037=OrigScenario!AD731</f>
        <v>1</v>
      </c>
      <c r="AE731" s="154" t="b">
        <f>Scenario!AE1037=OrigScenario!AE731</f>
        <v>1</v>
      </c>
      <c r="AF731" s="154" t="b">
        <f>Scenario!AF1037=OrigScenario!AF731</f>
        <v>1</v>
      </c>
      <c r="AG731" s="154" t="b">
        <f>Scenario!AG1037=OrigScenario!AG731</f>
        <v>1</v>
      </c>
      <c r="AH731" s="154" t="b">
        <f>Scenario!AH1037=OrigScenario!AH731</f>
        <v>1</v>
      </c>
      <c r="AI731" s="154" t="b">
        <f>Scenario!AI1037=OrigScenario!AI731</f>
        <v>1</v>
      </c>
      <c r="AJ731" s="154" t="b">
        <f>Scenario!AJ1037=OrigScenario!AJ731</f>
        <v>1</v>
      </c>
      <c r="AK731" s="154" t="b">
        <f>Scenario!AK1037=OrigScenario!AK731</f>
        <v>1</v>
      </c>
      <c r="AL731" s="154" t="b">
        <f>Scenario!AL1037=OrigScenario!AL731</f>
        <v>1</v>
      </c>
      <c r="AM731" s="154" t="b">
        <f>Scenario!AM1037=OrigScenario!AM731</f>
        <v>1</v>
      </c>
      <c r="AN731" s="154" t="b">
        <f>Scenario!AN1037=OrigScenario!AN731</f>
        <v>1</v>
      </c>
      <c r="AO731" s="154" t="b">
        <f>Scenario!AO1037=OrigScenario!AO731</f>
        <v>1</v>
      </c>
      <c r="AP731" s="154" t="b">
        <f>Scenario!AP1037=OrigScenario!AP731</f>
        <v>1</v>
      </c>
      <c r="AQ731" s="154" t="b">
        <f>Scenario!AQ1037=OrigScenario!AQ731</f>
        <v>1</v>
      </c>
      <c r="AR731" s="154" t="b">
        <f>Scenario!AR1037=OrigScenario!AR731</f>
        <v>1</v>
      </c>
      <c r="AS731" s="154" t="b">
        <f>Scenario!AS1037=OrigScenario!AS731</f>
        <v>1</v>
      </c>
      <c r="AT731" s="154" t="b">
        <f>Scenario!AT1037=OrigScenario!AT731</f>
        <v>1</v>
      </c>
      <c r="AU731" s="154" t="b">
        <f>Scenario!AU1037=OrigScenario!AU731</f>
        <v>1</v>
      </c>
      <c r="AV731" s="155" t="b">
        <f>Scenario!AV1037=OrigScenario!AV731</f>
        <v>1</v>
      </c>
    </row>
    <row r="732" spans="2:48" x14ac:dyDescent="0.2">
      <c r="B732" s="2" t="b">
        <f>Scenario!B1038=OrigScenario!B732</f>
        <v>1</v>
      </c>
      <c r="C732" s="154" t="b">
        <f>Scenario!C1038=OrigScenario!C732</f>
        <v>1</v>
      </c>
      <c r="D732" s="154" t="b">
        <f>Scenario!D1038=OrigScenario!D732</f>
        <v>1</v>
      </c>
      <c r="E732" s="154" t="b">
        <f>Scenario!E1038=OrigScenario!E732</f>
        <v>1</v>
      </c>
      <c r="F732" s="154" t="b">
        <f>Scenario!F1038=OrigScenario!F732</f>
        <v>1</v>
      </c>
      <c r="G732" s="154" t="b">
        <f>Scenario!G1038=OrigScenario!G732</f>
        <v>1</v>
      </c>
      <c r="H732" s="154" t="b">
        <f>Scenario!H1038=OrigScenario!H732</f>
        <v>1</v>
      </c>
      <c r="I732" s="154" t="b">
        <f>Scenario!I1038=OrigScenario!I732</f>
        <v>1</v>
      </c>
      <c r="J732" s="154" t="b">
        <f>Scenario!J1038=OrigScenario!J732</f>
        <v>1</v>
      </c>
      <c r="K732" s="154" t="b">
        <f>Scenario!K1038=OrigScenario!K732</f>
        <v>1</v>
      </c>
      <c r="L732" s="154" t="b">
        <f>Scenario!L1038=OrigScenario!L732</f>
        <v>1</v>
      </c>
      <c r="M732" s="154" t="b">
        <f>Scenario!M1038=OrigScenario!M732</f>
        <v>1</v>
      </c>
      <c r="N732" s="154" t="b">
        <f>Scenario!N1038=OrigScenario!N732</f>
        <v>1</v>
      </c>
      <c r="O732" s="154" t="b">
        <f>Scenario!O1038=OrigScenario!O732</f>
        <v>1</v>
      </c>
      <c r="P732" s="154" t="b">
        <f>Scenario!P1038=OrigScenario!P732</f>
        <v>1</v>
      </c>
      <c r="Q732" s="154" t="b">
        <f>Scenario!Q1038=OrigScenario!Q732</f>
        <v>1</v>
      </c>
      <c r="R732" s="154" t="b">
        <f>Scenario!R1038=OrigScenario!R732</f>
        <v>1</v>
      </c>
      <c r="S732" s="154" t="b">
        <f>Scenario!S1038=OrigScenario!S732</f>
        <v>1</v>
      </c>
      <c r="T732" s="154" t="b">
        <f>Scenario!T1038=OrigScenario!T732</f>
        <v>1</v>
      </c>
      <c r="U732" s="154" t="b">
        <f>Scenario!U1038=OrigScenario!U732</f>
        <v>1</v>
      </c>
      <c r="V732" s="154" t="b">
        <f>Scenario!V1038=OrigScenario!V732</f>
        <v>1</v>
      </c>
      <c r="W732" s="154" t="b">
        <f>Scenario!W1038=OrigScenario!W732</f>
        <v>1</v>
      </c>
      <c r="X732" s="154" t="b">
        <f>Scenario!X1038=OrigScenario!X732</f>
        <v>1</v>
      </c>
      <c r="Y732" s="154" t="b">
        <f>Scenario!Y1038=OrigScenario!Y732</f>
        <v>1</v>
      </c>
      <c r="Z732" s="154" t="b">
        <f>Scenario!Z1038=OrigScenario!Z732</f>
        <v>1</v>
      </c>
      <c r="AA732" s="154" t="b">
        <f>Scenario!AA1038=OrigScenario!AA732</f>
        <v>1</v>
      </c>
      <c r="AB732" s="154" t="b">
        <f>Scenario!AB1038=OrigScenario!AB732</f>
        <v>1</v>
      </c>
      <c r="AC732" s="154" t="b">
        <f>Scenario!AC1038=OrigScenario!AC732</f>
        <v>1</v>
      </c>
      <c r="AD732" s="154" t="b">
        <f>Scenario!AD1038=OrigScenario!AD732</f>
        <v>1</v>
      </c>
      <c r="AE732" s="154" t="b">
        <f>Scenario!AE1038=OrigScenario!AE732</f>
        <v>1</v>
      </c>
      <c r="AF732" s="154" t="b">
        <f>Scenario!AF1038=OrigScenario!AF732</f>
        <v>1</v>
      </c>
      <c r="AG732" s="154" t="b">
        <f>Scenario!AG1038=OrigScenario!AG732</f>
        <v>1</v>
      </c>
      <c r="AH732" s="154" t="b">
        <f>Scenario!AH1038=OrigScenario!AH732</f>
        <v>1</v>
      </c>
      <c r="AI732" s="154" t="b">
        <f>Scenario!AI1038=OrigScenario!AI732</f>
        <v>1</v>
      </c>
      <c r="AJ732" s="154" t="b">
        <f>Scenario!AJ1038=OrigScenario!AJ732</f>
        <v>1</v>
      </c>
      <c r="AK732" s="154" t="b">
        <f>Scenario!AK1038=OrigScenario!AK732</f>
        <v>1</v>
      </c>
      <c r="AL732" s="154" t="b">
        <f>Scenario!AL1038=OrigScenario!AL732</f>
        <v>1</v>
      </c>
      <c r="AM732" s="154" t="b">
        <f>Scenario!AM1038=OrigScenario!AM732</f>
        <v>1</v>
      </c>
      <c r="AN732" s="154" t="b">
        <f>Scenario!AN1038=OrigScenario!AN732</f>
        <v>1</v>
      </c>
      <c r="AO732" s="154" t="b">
        <f>Scenario!AO1038=OrigScenario!AO732</f>
        <v>1</v>
      </c>
      <c r="AP732" s="154" t="b">
        <f>Scenario!AP1038=OrigScenario!AP732</f>
        <v>1</v>
      </c>
      <c r="AQ732" s="154" t="b">
        <f>Scenario!AQ1038=OrigScenario!AQ732</f>
        <v>1</v>
      </c>
      <c r="AR732" s="154" t="b">
        <f>Scenario!AR1038=OrigScenario!AR732</f>
        <v>1</v>
      </c>
      <c r="AS732" s="154" t="b">
        <f>Scenario!AS1038=OrigScenario!AS732</f>
        <v>1</v>
      </c>
      <c r="AT732" s="154" t="b">
        <f>Scenario!AT1038=OrigScenario!AT732</f>
        <v>1</v>
      </c>
      <c r="AU732" s="154" t="b">
        <f>Scenario!AU1038=OrigScenario!AU732</f>
        <v>1</v>
      </c>
      <c r="AV732" s="155" t="b">
        <f>Scenario!AV1038=OrigScenario!AV732</f>
        <v>1</v>
      </c>
    </row>
    <row r="733" spans="2:48" x14ac:dyDescent="0.2">
      <c r="B733" s="2" t="b">
        <f>Scenario!B1039=OrigScenario!B733</f>
        <v>1</v>
      </c>
      <c r="C733" s="154" t="b">
        <f>Scenario!C1039=OrigScenario!C733</f>
        <v>1</v>
      </c>
      <c r="D733" s="154" t="b">
        <f>Scenario!D1039=OrigScenario!D733</f>
        <v>1</v>
      </c>
      <c r="E733" s="154" t="b">
        <f>Scenario!E1039=OrigScenario!E733</f>
        <v>1</v>
      </c>
      <c r="F733" s="154" t="b">
        <f>Scenario!F1039=OrigScenario!F733</f>
        <v>1</v>
      </c>
      <c r="G733" s="154" t="b">
        <f>Scenario!G1039=OrigScenario!G733</f>
        <v>1</v>
      </c>
      <c r="H733" s="154" t="b">
        <f>Scenario!H1039=OrigScenario!H733</f>
        <v>1</v>
      </c>
      <c r="I733" s="154" t="b">
        <f>Scenario!I1039=OrigScenario!I733</f>
        <v>1</v>
      </c>
      <c r="J733" s="154" t="b">
        <f>Scenario!J1039=OrigScenario!J733</f>
        <v>1</v>
      </c>
      <c r="K733" s="154" t="b">
        <f>Scenario!K1039=OrigScenario!K733</f>
        <v>1</v>
      </c>
      <c r="L733" s="154" t="b">
        <f>Scenario!L1039=OrigScenario!L733</f>
        <v>1</v>
      </c>
      <c r="M733" s="154" t="b">
        <f>Scenario!M1039=OrigScenario!M733</f>
        <v>1</v>
      </c>
      <c r="N733" s="154" t="b">
        <f>Scenario!N1039=OrigScenario!N733</f>
        <v>1</v>
      </c>
      <c r="O733" s="154" t="b">
        <f>Scenario!O1039=OrigScenario!O733</f>
        <v>1</v>
      </c>
      <c r="P733" s="154" t="b">
        <f>Scenario!P1039=OrigScenario!P733</f>
        <v>1</v>
      </c>
      <c r="Q733" s="154" t="b">
        <f>Scenario!Q1039=OrigScenario!Q733</f>
        <v>1</v>
      </c>
      <c r="R733" s="154" t="b">
        <f>Scenario!R1039=OrigScenario!R733</f>
        <v>1</v>
      </c>
      <c r="S733" s="154" t="b">
        <f>Scenario!S1039=OrigScenario!S733</f>
        <v>1</v>
      </c>
      <c r="T733" s="154" t="b">
        <f>Scenario!T1039=OrigScenario!T733</f>
        <v>1</v>
      </c>
      <c r="U733" s="154" t="b">
        <f>Scenario!U1039=OrigScenario!U733</f>
        <v>1</v>
      </c>
      <c r="V733" s="154" t="b">
        <f>Scenario!V1039=OrigScenario!V733</f>
        <v>1</v>
      </c>
      <c r="W733" s="154" t="b">
        <f>Scenario!W1039=OrigScenario!W733</f>
        <v>1</v>
      </c>
      <c r="X733" s="154" t="b">
        <f>Scenario!X1039=OrigScenario!X733</f>
        <v>1</v>
      </c>
      <c r="Y733" s="154" t="b">
        <f>Scenario!Y1039=OrigScenario!Y733</f>
        <v>1</v>
      </c>
      <c r="Z733" s="154" t="b">
        <f>Scenario!Z1039=OrigScenario!Z733</f>
        <v>1</v>
      </c>
      <c r="AA733" s="154" t="b">
        <f>Scenario!AA1039=OrigScenario!AA733</f>
        <v>1</v>
      </c>
      <c r="AB733" s="154" t="b">
        <f>Scenario!AB1039=OrigScenario!AB733</f>
        <v>1</v>
      </c>
      <c r="AC733" s="154" t="b">
        <f>Scenario!AC1039=OrigScenario!AC733</f>
        <v>1</v>
      </c>
      <c r="AD733" s="154" t="b">
        <f>Scenario!AD1039=OrigScenario!AD733</f>
        <v>1</v>
      </c>
      <c r="AE733" s="154" t="b">
        <f>Scenario!AE1039=OrigScenario!AE733</f>
        <v>1</v>
      </c>
      <c r="AF733" s="154" t="b">
        <f>Scenario!AF1039=OrigScenario!AF733</f>
        <v>1</v>
      </c>
      <c r="AG733" s="154" t="b">
        <f>Scenario!AG1039=OrigScenario!AG733</f>
        <v>1</v>
      </c>
      <c r="AH733" s="154" t="b">
        <f>Scenario!AH1039=OrigScenario!AH733</f>
        <v>1</v>
      </c>
      <c r="AI733" s="154" t="b">
        <f>Scenario!AI1039=OrigScenario!AI733</f>
        <v>1</v>
      </c>
      <c r="AJ733" s="154" t="b">
        <f>Scenario!AJ1039=OrigScenario!AJ733</f>
        <v>1</v>
      </c>
      <c r="AK733" s="154" t="b">
        <f>Scenario!AK1039=OrigScenario!AK733</f>
        <v>1</v>
      </c>
      <c r="AL733" s="154" t="b">
        <f>Scenario!AL1039=OrigScenario!AL733</f>
        <v>1</v>
      </c>
      <c r="AM733" s="154" t="b">
        <f>Scenario!AM1039=OrigScenario!AM733</f>
        <v>1</v>
      </c>
      <c r="AN733" s="154" t="b">
        <f>Scenario!AN1039=OrigScenario!AN733</f>
        <v>1</v>
      </c>
      <c r="AO733" s="154" t="b">
        <f>Scenario!AO1039=OrigScenario!AO733</f>
        <v>1</v>
      </c>
      <c r="AP733" s="154" t="b">
        <f>Scenario!AP1039=OrigScenario!AP733</f>
        <v>1</v>
      </c>
      <c r="AQ733" s="154" t="b">
        <f>Scenario!AQ1039=OrigScenario!AQ733</f>
        <v>1</v>
      </c>
      <c r="AR733" s="154" t="b">
        <f>Scenario!AR1039=OrigScenario!AR733</f>
        <v>1</v>
      </c>
      <c r="AS733" s="154" t="b">
        <f>Scenario!AS1039=OrigScenario!AS733</f>
        <v>1</v>
      </c>
      <c r="AT733" s="154" t="b">
        <f>Scenario!AT1039=OrigScenario!AT733</f>
        <v>1</v>
      </c>
      <c r="AU733" s="154" t="b">
        <f>Scenario!AU1039=OrigScenario!AU733</f>
        <v>1</v>
      </c>
      <c r="AV733" s="155" t="b">
        <f>Scenario!AV1039=OrigScenario!AV733</f>
        <v>1</v>
      </c>
    </row>
    <row r="734" spans="2:48" x14ac:dyDescent="0.2">
      <c r="B734" s="2" t="b">
        <f>Scenario!B1040=OrigScenario!B734</f>
        <v>1</v>
      </c>
      <c r="C734" s="154" t="b">
        <f>Scenario!C1040=OrigScenario!C734</f>
        <v>1</v>
      </c>
      <c r="D734" s="154" t="b">
        <f>Scenario!D1040=OrigScenario!D734</f>
        <v>1</v>
      </c>
      <c r="E734" s="154" t="b">
        <f>Scenario!E1040=OrigScenario!E734</f>
        <v>1</v>
      </c>
      <c r="F734" s="154" t="b">
        <f>Scenario!F1040=OrigScenario!F734</f>
        <v>1</v>
      </c>
      <c r="G734" s="154" t="b">
        <f>Scenario!G1040=OrigScenario!G734</f>
        <v>1</v>
      </c>
      <c r="H734" s="154" t="b">
        <f>Scenario!H1040=OrigScenario!H734</f>
        <v>1</v>
      </c>
      <c r="I734" s="154" t="b">
        <f>Scenario!I1040=OrigScenario!I734</f>
        <v>1</v>
      </c>
      <c r="J734" s="154" t="b">
        <f>Scenario!J1040=OrigScenario!J734</f>
        <v>1</v>
      </c>
      <c r="K734" s="154" t="b">
        <f>Scenario!K1040=OrigScenario!K734</f>
        <v>1</v>
      </c>
      <c r="L734" s="154" t="b">
        <f>Scenario!L1040=OrigScenario!L734</f>
        <v>1</v>
      </c>
      <c r="M734" s="154" t="b">
        <f>Scenario!M1040=OrigScenario!M734</f>
        <v>1</v>
      </c>
      <c r="N734" s="154" t="b">
        <f>Scenario!N1040=OrigScenario!N734</f>
        <v>1</v>
      </c>
      <c r="O734" s="154" t="b">
        <f>Scenario!O1040=OrigScenario!O734</f>
        <v>1</v>
      </c>
      <c r="P734" s="154" t="b">
        <f>Scenario!P1040=OrigScenario!P734</f>
        <v>1</v>
      </c>
      <c r="Q734" s="154" t="b">
        <f>Scenario!Q1040=OrigScenario!Q734</f>
        <v>1</v>
      </c>
      <c r="R734" s="154" t="b">
        <f>Scenario!R1040=OrigScenario!R734</f>
        <v>1</v>
      </c>
      <c r="S734" s="154" t="b">
        <f>Scenario!S1040=OrigScenario!S734</f>
        <v>1</v>
      </c>
      <c r="T734" s="154" t="b">
        <f>Scenario!T1040=OrigScenario!T734</f>
        <v>1</v>
      </c>
      <c r="U734" s="154" t="b">
        <f>Scenario!U1040=OrigScenario!U734</f>
        <v>1</v>
      </c>
      <c r="V734" s="154" t="b">
        <f>Scenario!V1040=OrigScenario!V734</f>
        <v>1</v>
      </c>
      <c r="W734" s="154" t="b">
        <f>Scenario!W1040=OrigScenario!W734</f>
        <v>1</v>
      </c>
      <c r="X734" s="154" t="b">
        <f>Scenario!X1040=OrigScenario!X734</f>
        <v>1</v>
      </c>
      <c r="Y734" s="154" t="b">
        <f>Scenario!Y1040=OrigScenario!Y734</f>
        <v>1</v>
      </c>
      <c r="Z734" s="154" t="b">
        <f>Scenario!Z1040=OrigScenario!Z734</f>
        <v>1</v>
      </c>
      <c r="AA734" s="154" t="b">
        <f>Scenario!AA1040=OrigScenario!AA734</f>
        <v>1</v>
      </c>
      <c r="AB734" s="154" t="b">
        <f>Scenario!AB1040=OrigScenario!AB734</f>
        <v>1</v>
      </c>
      <c r="AC734" s="154" t="b">
        <f>Scenario!AC1040=OrigScenario!AC734</f>
        <v>1</v>
      </c>
      <c r="AD734" s="154" t="b">
        <f>Scenario!AD1040=OrigScenario!AD734</f>
        <v>1</v>
      </c>
      <c r="AE734" s="154" t="b">
        <f>Scenario!AE1040=OrigScenario!AE734</f>
        <v>1</v>
      </c>
      <c r="AF734" s="154" t="b">
        <f>Scenario!AF1040=OrigScenario!AF734</f>
        <v>1</v>
      </c>
      <c r="AG734" s="154" t="b">
        <f>Scenario!AG1040=OrigScenario!AG734</f>
        <v>1</v>
      </c>
      <c r="AH734" s="154" t="b">
        <f>Scenario!AH1040=OrigScenario!AH734</f>
        <v>1</v>
      </c>
      <c r="AI734" s="154" t="b">
        <f>Scenario!AI1040=OrigScenario!AI734</f>
        <v>1</v>
      </c>
      <c r="AJ734" s="154" t="b">
        <f>Scenario!AJ1040=OrigScenario!AJ734</f>
        <v>1</v>
      </c>
      <c r="AK734" s="154" t="b">
        <f>Scenario!AK1040=OrigScenario!AK734</f>
        <v>1</v>
      </c>
      <c r="AL734" s="154" t="b">
        <f>Scenario!AL1040=OrigScenario!AL734</f>
        <v>1</v>
      </c>
      <c r="AM734" s="154" t="b">
        <f>Scenario!AM1040=OrigScenario!AM734</f>
        <v>1</v>
      </c>
      <c r="AN734" s="154" t="b">
        <f>Scenario!AN1040=OrigScenario!AN734</f>
        <v>1</v>
      </c>
      <c r="AO734" s="154" t="b">
        <f>Scenario!AO1040=OrigScenario!AO734</f>
        <v>1</v>
      </c>
      <c r="AP734" s="154" t="b">
        <f>Scenario!AP1040=OrigScenario!AP734</f>
        <v>1</v>
      </c>
      <c r="AQ734" s="154" t="b">
        <f>Scenario!AQ1040=OrigScenario!AQ734</f>
        <v>1</v>
      </c>
      <c r="AR734" s="154" t="b">
        <f>Scenario!AR1040=OrigScenario!AR734</f>
        <v>1</v>
      </c>
      <c r="AS734" s="154" t="b">
        <f>Scenario!AS1040=OrigScenario!AS734</f>
        <v>1</v>
      </c>
      <c r="AT734" s="154" t="b">
        <f>Scenario!AT1040=OrigScenario!AT734</f>
        <v>1</v>
      </c>
      <c r="AU734" s="154" t="b">
        <f>Scenario!AU1040=OrigScenario!AU734</f>
        <v>1</v>
      </c>
      <c r="AV734" s="155" t="b">
        <f>Scenario!AV1040=OrigScenario!AV734</f>
        <v>1</v>
      </c>
    </row>
    <row r="735" spans="2:48" x14ac:dyDescent="0.2">
      <c r="B735" s="2" t="b">
        <f>Scenario!B1041=OrigScenario!B735</f>
        <v>1</v>
      </c>
      <c r="C735" s="154" t="b">
        <f>Scenario!C1041=OrigScenario!C735</f>
        <v>1</v>
      </c>
      <c r="D735" s="154" t="b">
        <f>Scenario!D1041=OrigScenario!D735</f>
        <v>1</v>
      </c>
      <c r="E735" s="154" t="b">
        <f>Scenario!E1041=OrigScenario!E735</f>
        <v>1</v>
      </c>
      <c r="F735" s="154" t="b">
        <f>Scenario!F1041=OrigScenario!F735</f>
        <v>1</v>
      </c>
      <c r="G735" s="154" t="b">
        <f>Scenario!G1041=OrigScenario!G735</f>
        <v>1</v>
      </c>
      <c r="H735" s="154" t="b">
        <f>Scenario!H1041=OrigScenario!H735</f>
        <v>1</v>
      </c>
      <c r="I735" s="154" t="b">
        <f>Scenario!I1041=OrigScenario!I735</f>
        <v>1</v>
      </c>
      <c r="J735" s="154" t="b">
        <f>Scenario!J1041=OrigScenario!J735</f>
        <v>1</v>
      </c>
      <c r="K735" s="154" t="b">
        <f>Scenario!K1041=OrigScenario!K735</f>
        <v>1</v>
      </c>
      <c r="L735" s="154" t="b">
        <f>Scenario!L1041=OrigScenario!L735</f>
        <v>1</v>
      </c>
      <c r="M735" s="154" t="b">
        <f>Scenario!M1041=OrigScenario!M735</f>
        <v>1</v>
      </c>
      <c r="N735" s="154" t="b">
        <f>Scenario!N1041=OrigScenario!N735</f>
        <v>1</v>
      </c>
      <c r="O735" s="154" t="b">
        <f>Scenario!O1041=OrigScenario!O735</f>
        <v>1</v>
      </c>
      <c r="P735" s="154" t="b">
        <f>Scenario!P1041=OrigScenario!P735</f>
        <v>1</v>
      </c>
      <c r="Q735" s="154" t="b">
        <f>Scenario!Q1041=OrigScenario!Q735</f>
        <v>1</v>
      </c>
      <c r="R735" s="154" t="b">
        <f>Scenario!R1041=OrigScenario!R735</f>
        <v>1</v>
      </c>
      <c r="S735" s="154" t="b">
        <f>Scenario!S1041=OrigScenario!S735</f>
        <v>1</v>
      </c>
      <c r="T735" s="154" t="b">
        <f>Scenario!T1041=OrigScenario!T735</f>
        <v>1</v>
      </c>
      <c r="U735" s="154" t="b">
        <f>Scenario!U1041=OrigScenario!U735</f>
        <v>1</v>
      </c>
      <c r="V735" s="154" t="b">
        <f>Scenario!V1041=OrigScenario!V735</f>
        <v>1</v>
      </c>
      <c r="W735" s="154" t="b">
        <f>Scenario!W1041=OrigScenario!W735</f>
        <v>1</v>
      </c>
      <c r="X735" s="154" t="b">
        <f>Scenario!X1041=OrigScenario!X735</f>
        <v>1</v>
      </c>
      <c r="Y735" s="154" t="b">
        <f>Scenario!Y1041=OrigScenario!Y735</f>
        <v>1</v>
      </c>
      <c r="Z735" s="154" t="b">
        <f>Scenario!Z1041=OrigScenario!Z735</f>
        <v>1</v>
      </c>
      <c r="AA735" s="154" t="b">
        <f>Scenario!AA1041=OrigScenario!AA735</f>
        <v>1</v>
      </c>
      <c r="AB735" s="154" t="b">
        <f>Scenario!AB1041=OrigScenario!AB735</f>
        <v>1</v>
      </c>
      <c r="AC735" s="154" t="b">
        <f>Scenario!AC1041=OrigScenario!AC735</f>
        <v>1</v>
      </c>
      <c r="AD735" s="154" t="b">
        <f>Scenario!AD1041=OrigScenario!AD735</f>
        <v>1</v>
      </c>
      <c r="AE735" s="154" t="b">
        <f>Scenario!AE1041=OrigScenario!AE735</f>
        <v>1</v>
      </c>
      <c r="AF735" s="154" t="b">
        <f>Scenario!AF1041=OrigScenario!AF735</f>
        <v>1</v>
      </c>
      <c r="AG735" s="154" t="b">
        <f>Scenario!AG1041=OrigScenario!AG735</f>
        <v>1</v>
      </c>
      <c r="AH735" s="154" t="b">
        <f>Scenario!AH1041=OrigScenario!AH735</f>
        <v>1</v>
      </c>
      <c r="AI735" s="154" t="b">
        <f>Scenario!AI1041=OrigScenario!AI735</f>
        <v>1</v>
      </c>
      <c r="AJ735" s="154" t="b">
        <f>Scenario!AJ1041=OrigScenario!AJ735</f>
        <v>1</v>
      </c>
      <c r="AK735" s="154" t="b">
        <f>Scenario!AK1041=OrigScenario!AK735</f>
        <v>1</v>
      </c>
      <c r="AL735" s="154" t="b">
        <f>Scenario!AL1041=OrigScenario!AL735</f>
        <v>1</v>
      </c>
      <c r="AM735" s="154" t="b">
        <f>Scenario!AM1041=OrigScenario!AM735</f>
        <v>1</v>
      </c>
      <c r="AN735" s="154" t="b">
        <f>Scenario!AN1041=OrigScenario!AN735</f>
        <v>1</v>
      </c>
      <c r="AO735" s="154" t="b">
        <f>Scenario!AO1041=OrigScenario!AO735</f>
        <v>1</v>
      </c>
      <c r="AP735" s="154" t="b">
        <f>Scenario!AP1041=OrigScenario!AP735</f>
        <v>1</v>
      </c>
      <c r="AQ735" s="154" t="b">
        <f>Scenario!AQ1041=OrigScenario!AQ735</f>
        <v>1</v>
      </c>
      <c r="AR735" s="154" t="b">
        <f>Scenario!AR1041=OrigScenario!AR735</f>
        <v>1</v>
      </c>
      <c r="AS735" s="154" t="b">
        <f>Scenario!AS1041=OrigScenario!AS735</f>
        <v>1</v>
      </c>
      <c r="AT735" s="154" t="b">
        <f>Scenario!AT1041=OrigScenario!AT735</f>
        <v>1</v>
      </c>
      <c r="AU735" s="154" t="b">
        <f>Scenario!AU1041=OrigScenario!AU735</f>
        <v>1</v>
      </c>
      <c r="AV735" s="155" t="b">
        <f>Scenario!AV1041=OrigScenario!AV735</f>
        <v>1</v>
      </c>
    </row>
    <row r="736" spans="2:48" x14ac:dyDescent="0.2">
      <c r="B736" s="2" t="b">
        <f>Scenario!B1042=OrigScenario!B736</f>
        <v>1</v>
      </c>
      <c r="C736" s="154" t="b">
        <f>Scenario!C1042=OrigScenario!C736</f>
        <v>1</v>
      </c>
      <c r="D736" s="154" t="b">
        <f>Scenario!D1042=OrigScenario!D736</f>
        <v>1</v>
      </c>
      <c r="E736" s="154" t="b">
        <f>Scenario!E1042=OrigScenario!E736</f>
        <v>1</v>
      </c>
      <c r="F736" s="154" t="b">
        <f>Scenario!F1042=OrigScenario!F736</f>
        <v>1</v>
      </c>
      <c r="G736" s="154" t="b">
        <f>Scenario!G1042=OrigScenario!G736</f>
        <v>1</v>
      </c>
      <c r="H736" s="154" t="b">
        <f>Scenario!H1042=OrigScenario!H736</f>
        <v>1</v>
      </c>
      <c r="I736" s="154" t="b">
        <f>Scenario!I1042=OrigScenario!I736</f>
        <v>1</v>
      </c>
      <c r="J736" s="154" t="b">
        <f>Scenario!J1042=OrigScenario!J736</f>
        <v>1</v>
      </c>
      <c r="K736" s="154" t="b">
        <f>Scenario!K1042=OrigScenario!K736</f>
        <v>1</v>
      </c>
      <c r="L736" s="154" t="b">
        <f>Scenario!L1042=OrigScenario!L736</f>
        <v>1</v>
      </c>
      <c r="M736" s="154" t="b">
        <f>Scenario!M1042=OrigScenario!M736</f>
        <v>1</v>
      </c>
      <c r="N736" s="154" t="b">
        <f>Scenario!N1042=OrigScenario!N736</f>
        <v>1</v>
      </c>
      <c r="O736" s="154" t="b">
        <f>Scenario!O1042=OrigScenario!O736</f>
        <v>1</v>
      </c>
      <c r="P736" s="154" t="b">
        <f>Scenario!P1042=OrigScenario!P736</f>
        <v>1</v>
      </c>
      <c r="Q736" s="154" t="b">
        <f>Scenario!Q1042=OrigScenario!Q736</f>
        <v>1</v>
      </c>
      <c r="R736" s="154" t="b">
        <f>Scenario!R1042=OrigScenario!R736</f>
        <v>1</v>
      </c>
      <c r="S736" s="154" t="b">
        <f>Scenario!S1042=OrigScenario!S736</f>
        <v>1</v>
      </c>
      <c r="T736" s="154" t="b">
        <f>Scenario!T1042=OrigScenario!T736</f>
        <v>1</v>
      </c>
      <c r="U736" s="154" t="b">
        <f>Scenario!U1042=OrigScenario!U736</f>
        <v>1</v>
      </c>
      <c r="V736" s="154" t="b">
        <f>Scenario!V1042=OrigScenario!V736</f>
        <v>1</v>
      </c>
      <c r="W736" s="154" t="b">
        <f>Scenario!W1042=OrigScenario!W736</f>
        <v>1</v>
      </c>
      <c r="X736" s="154" t="b">
        <f>Scenario!X1042=OrigScenario!X736</f>
        <v>1</v>
      </c>
      <c r="Y736" s="154" t="b">
        <f>Scenario!Y1042=OrigScenario!Y736</f>
        <v>1</v>
      </c>
      <c r="Z736" s="154" t="b">
        <f>Scenario!Z1042=OrigScenario!Z736</f>
        <v>1</v>
      </c>
      <c r="AA736" s="154" t="b">
        <f>Scenario!AA1042=OrigScenario!AA736</f>
        <v>1</v>
      </c>
      <c r="AB736" s="154" t="b">
        <f>Scenario!AB1042=OrigScenario!AB736</f>
        <v>1</v>
      </c>
      <c r="AC736" s="154" t="b">
        <f>Scenario!AC1042=OrigScenario!AC736</f>
        <v>1</v>
      </c>
      <c r="AD736" s="154" t="b">
        <f>Scenario!AD1042=OrigScenario!AD736</f>
        <v>1</v>
      </c>
      <c r="AE736" s="154" t="b">
        <f>Scenario!AE1042=OrigScenario!AE736</f>
        <v>1</v>
      </c>
      <c r="AF736" s="154" t="b">
        <f>Scenario!AF1042=OrigScenario!AF736</f>
        <v>1</v>
      </c>
      <c r="AG736" s="154" t="b">
        <f>Scenario!AG1042=OrigScenario!AG736</f>
        <v>1</v>
      </c>
      <c r="AH736" s="154" t="b">
        <f>Scenario!AH1042=OrigScenario!AH736</f>
        <v>1</v>
      </c>
      <c r="AI736" s="154" t="b">
        <f>Scenario!AI1042=OrigScenario!AI736</f>
        <v>1</v>
      </c>
      <c r="AJ736" s="154" t="b">
        <f>Scenario!AJ1042=OrigScenario!AJ736</f>
        <v>1</v>
      </c>
      <c r="AK736" s="154" t="b">
        <f>Scenario!AK1042=OrigScenario!AK736</f>
        <v>1</v>
      </c>
      <c r="AL736" s="154" t="b">
        <f>Scenario!AL1042=OrigScenario!AL736</f>
        <v>1</v>
      </c>
      <c r="AM736" s="154" t="b">
        <f>Scenario!AM1042=OrigScenario!AM736</f>
        <v>1</v>
      </c>
      <c r="AN736" s="154" t="b">
        <f>Scenario!AN1042=OrigScenario!AN736</f>
        <v>1</v>
      </c>
      <c r="AO736" s="154" t="b">
        <f>Scenario!AO1042=OrigScenario!AO736</f>
        <v>1</v>
      </c>
      <c r="AP736" s="154" t="b">
        <f>Scenario!AP1042=OrigScenario!AP736</f>
        <v>1</v>
      </c>
      <c r="AQ736" s="154" t="b">
        <f>Scenario!AQ1042=OrigScenario!AQ736</f>
        <v>1</v>
      </c>
      <c r="AR736" s="154" t="b">
        <f>Scenario!AR1042=OrigScenario!AR736</f>
        <v>1</v>
      </c>
      <c r="AS736" s="154" t="b">
        <f>Scenario!AS1042=OrigScenario!AS736</f>
        <v>1</v>
      </c>
      <c r="AT736" s="154" t="b">
        <f>Scenario!AT1042=OrigScenario!AT736</f>
        <v>1</v>
      </c>
      <c r="AU736" s="154" t="b">
        <f>Scenario!AU1042=OrigScenario!AU736</f>
        <v>1</v>
      </c>
      <c r="AV736" s="155" t="b">
        <f>Scenario!AV1042=OrigScenario!AV736</f>
        <v>1</v>
      </c>
    </row>
    <row r="737" spans="2:48" x14ac:dyDescent="0.2">
      <c r="B737" s="2" t="b">
        <f>Scenario!B1043=OrigScenario!B737</f>
        <v>1</v>
      </c>
      <c r="C737" s="154" t="b">
        <f>Scenario!C1043=OrigScenario!C737</f>
        <v>0</v>
      </c>
      <c r="D737" s="154" t="b">
        <f>Scenario!D1043=OrigScenario!D737</f>
        <v>0</v>
      </c>
      <c r="E737" s="154" t="b">
        <f>Scenario!E1043=OrigScenario!E737</f>
        <v>0</v>
      </c>
      <c r="F737" s="154" t="b">
        <f>Scenario!F1043=OrigScenario!F737</f>
        <v>0</v>
      </c>
      <c r="G737" s="154" t="b">
        <f>Scenario!G1043=OrigScenario!G737</f>
        <v>0</v>
      </c>
      <c r="H737" s="154" t="b">
        <f>Scenario!H1043=OrigScenario!H737</f>
        <v>0</v>
      </c>
      <c r="I737" s="154" t="b">
        <f>Scenario!I1043=OrigScenario!I737</f>
        <v>0</v>
      </c>
      <c r="J737" s="154" t="b">
        <f>Scenario!J1043=OrigScenario!J737</f>
        <v>0</v>
      </c>
      <c r="K737" s="154" t="b">
        <f>Scenario!K1043=OrigScenario!K737</f>
        <v>0</v>
      </c>
      <c r="L737" s="154" t="b">
        <f>Scenario!L1043=OrigScenario!L737</f>
        <v>0</v>
      </c>
      <c r="M737" s="154" t="b">
        <f>Scenario!M1043=OrigScenario!M737</f>
        <v>0</v>
      </c>
      <c r="N737" s="154" t="b">
        <f>Scenario!N1043=OrigScenario!N737</f>
        <v>0</v>
      </c>
      <c r="O737" s="154" t="b">
        <f>Scenario!O1043=OrigScenario!O737</f>
        <v>0</v>
      </c>
      <c r="P737" s="154" t="b">
        <f>Scenario!P1043=OrigScenario!P737</f>
        <v>0</v>
      </c>
      <c r="Q737" s="154" t="b">
        <f>Scenario!Q1043=OrigScenario!Q737</f>
        <v>0</v>
      </c>
      <c r="R737" s="154" t="b">
        <f>Scenario!R1043=OrigScenario!R737</f>
        <v>0</v>
      </c>
      <c r="S737" s="154" t="b">
        <f>Scenario!S1043=OrigScenario!S737</f>
        <v>0</v>
      </c>
      <c r="T737" s="154" t="b">
        <f>Scenario!T1043=OrigScenario!T737</f>
        <v>0</v>
      </c>
      <c r="U737" s="154" t="b">
        <f>Scenario!U1043=OrigScenario!U737</f>
        <v>0</v>
      </c>
      <c r="V737" s="154" t="b">
        <f>Scenario!V1043=OrigScenario!V737</f>
        <v>0</v>
      </c>
      <c r="W737" s="154" t="b">
        <f>Scenario!W1043=OrigScenario!W737</f>
        <v>0</v>
      </c>
      <c r="X737" s="154" t="b">
        <f>Scenario!X1043=OrigScenario!X737</f>
        <v>0</v>
      </c>
      <c r="Y737" s="154" t="b">
        <f>Scenario!Y1043=OrigScenario!Y737</f>
        <v>0</v>
      </c>
      <c r="Z737" s="154" t="b">
        <f>Scenario!Z1043=OrigScenario!Z737</f>
        <v>0</v>
      </c>
      <c r="AA737" s="154" t="b">
        <f>Scenario!AA1043=OrigScenario!AA737</f>
        <v>0</v>
      </c>
      <c r="AB737" s="154" t="b">
        <f>Scenario!AB1043=OrigScenario!AB737</f>
        <v>0</v>
      </c>
      <c r="AC737" s="154" t="b">
        <f>Scenario!AC1043=OrigScenario!AC737</f>
        <v>0</v>
      </c>
      <c r="AD737" s="154" t="b">
        <f>Scenario!AD1043=OrigScenario!AD737</f>
        <v>0</v>
      </c>
      <c r="AE737" s="154" t="b">
        <f>Scenario!AE1043=OrigScenario!AE737</f>
        <v>0</v>
      </c>
      <c r="AF737" s="154" t="b">
        <f>Scenario!AF1043=OrigScenario!AF737</f>
        <v>0</v>
      </c>
      <c r="AG737" s="154" t="b">
        <f>Scenario!AG1043=OrigScenario!AG737</f>
        <v>0</v>
      </c>
      <c r="AH737" s="154" t="b">
        <f>Scenario!AH1043=OrigScenario!AH737</f>
        <v>0</v>
      </c>
      <c r="AI737" s="154" t="b">
        <f>Scenario!AI1043=OrigScenario!AI737</f>
        <v>0</v>
      </c>
      <c r="AJ737" s="154" t="b">
        <f>Scenario!AJ1043=OrigScenario!AJ737</f>
        <v>0</v>
      </c>
      <c r="AK737" s="154" t="b">
        <f>Scenario!AK1043=OrigScenario!AK737</f>
        <v>0</v>
      </c>
      <c r="AL737" s="154" t="b">
        <f>Scenario!AL1043=OrigScenario!AL737</f>
        <v>0</v>
      </c>
      <c r="AM737" s="154" t="b">
        <f>Scenario!AM1043=OrigScenario!AM737</f>
        <v>0</v>
      </c>
      <c r="AN737" s="154" t="b">
        <f>Scenario!AN1043=OrigScenario!AN737</f>
        <v>0</v>
      </c>
      <c r="AO737" s="154" t="b">
        <f>Scenario!AO1043=OrigScenario!AO737</f>
        <v>0</v>
      </c>
      <c r="AP737" s="154" t="b">
        <f>Scenario!AP1043=OrigScenario!AP737</f>
        <v>0</v>
      </c>
      <c r="AQ737" s="154" t="b">
        <f>Scenario!AQ1043=OrigScenario!AQ737</f>
        <v>0</v>
      </c>
      <c r="AR737" s="154" t="b">
        <f>Scenario!AR1043=OrigScenario!AR737</f>
        <v>0</v>
      </c>
      <c r="AS737" s="154" t="b">
        <f>Scenario!AS1043=OrigScenario!AS737</f>
        <v>0</v>
      </c>
      <c r="AT737" s="154" t="b">
        <f>Scenario!AT1043=OrigScenario!AT737</f>
        <v>0</v>
      </c>
      <c r="AU737" s="154" t="b">
        <f>Scenario!AU1043=OrigScenario!AU737</f>
        <v>0</v>
      </c>
      <c r="AV737" s="155" t="b">
        <f>Scenario!AV1043=OrigScenario!AV737</f>
        <v>0</v>
      </c>
    </row>
    <row r="738" spans="2:48" x14ac:dyDescent="0.2">
      <c r="B738" s="2" t="b">
        <f>Scenario!B1044=OrigScenario!B738</f>
        <v>1</v>
      </c>
      <c r="C738" s="154" t="b">
        <f>Scenario!C1044=OrigScenario!C738</f>
        <v>1</v>
      </c>
      <c r="D738" s="154" t="b">
        <f>Scenario!D1044=OrigScenario!D738</f>
        <v>1</v>
      </c>
      <c r="E738" s="154" t="b">
        <f>Scenario!E1044=OrigScenario!E738</f>
        <v>1</v>
      </c>
      <c r="F738" s="154" t="b">
        <f>Scenario!F1044=OrigScenario!F738</f>
        <v>1</v>
      </c>
      <c r="G738" s="154" t="b">
        <f>Scenario!G1044=OrigScenario!G738</f>
        <v>1</v>
      </c>
      <c r="H738" s="154" t="b">
        <f>Scenario!H1044=OrigScenario!H738</f>
        <v>1</v>
      </c>
      <c r="I738" s="154" t="b">
        <f>Scenario!I1044=OrigScenario!I738</f>
        <v>1</v>
      </c>
      <c r="J738" s="154" t="b">
        <f>Scenario!J1044=OrigScenario!J738</f>
        <v>1</v>
      </c>
      <c r="K738" s="154" t="b">
        <f>Scenario!K1044=OrigScenario!K738</f>
        <v>1</v>
      </c>
      <c r="L738" s="154" t="b">
        <f>Scenario!L1044=OrigScenario!L738</f>
        <v>1</v>
      </c>
      <c r="M738" s="154" t="b">
        <f>Scenario!M1044=OrigScenario!M738</f>
        <v>1</v>
      </c>
      <c r="N738" s="154" t="b">
        <f>Scenario!N1044=OrigScenario!N738</f>
        <v>1</v>
      </c>
      <c r="O738" s="154" t="b">
        <f>Scenario!O1044=OrigScenario!O738</f>
        <v>1</v>
      </c>
      <c r="P738" s="154" t="b">
        <f>Scenario!P1044=OrigScenario!P738</f>
        <v>1</v>
      </c>
      <c r="Q738" s="154" t="b">
        <f>Scenario!Q1044=OrigScenario!Q738</f>
        <v>1</v>
      </c>
      <c r="R738" s="154" t="b">
        <f>Scenario!R1044=OrigScenario!R738</f>
        <v>1</v>
      </c>
      <c r="S738" s="154" t="b">
        <f>Scenario!S1044=OrigScenario!S738</f>
        <v>1</v>
      </c>
      <c r="T738" s="154" t="b">
        <f>Scenario!T1044=OrigScenario!T738</f>
        <v>1</v>
      </c>
      <c r="U738" s="154" t="b">
        <f>Scenario!U1044=OrigScenario!U738</f>
        <v>1</v>
      </c>
      <c r="V738" s="154" t="b">
        <f>Scenario!V1044=OrigScenario!V738</f>
        <v>1</v>
      </c>
      <c r="W738" s="154" t="b">
        <f>Scenario!W1044=OrigScenario!W738</f>
        <v>1</v>
      </c>
      <c r="X738" s="154" t="b">
        <f>Scenario!X1044=OrigScenario!X738</f>
        <v>1</v>
      </c>
      <c r="Y738" s="154" t="b">
        <f>Scenario!Y1044=OrigScenario!Y738</f>
        <v>1</v>
      </c>
      <c r="Z738" s="154" t="b">
        <f>Scenario!Z1044=OrigScenario!Z738</f>
        <v>1</v>
      </c>
      <c r="AA738" s="154" t="b">
        <f>Scenario!AA1044=OrigScenario!AA738</f>
        <v>1</v>
      </c>
      <c r="AB738" s="154" t="b">
        <f>Scenario!AB1044=OrigScenario!AB738</f>
        <v>1</v>
      </c>
      <c r="AC738" s="154" t="b">
        <f>Scenario!AC1044=OrigScenario!AC738</f>
        <v>1</v>
      </c>
      <c r="AD738" s="154" t="b">
        <f>Scenario!AD1044=OrigScenario!AD738</f>
        <v>1</v>
      </c>
      <c r="AE738" s="154" t="b">
        <f>Scenario!AE1044=OrigScenario!AE738</f>
        <v>1</v>
      </c>
      <c r="AF738" s="154" t="b">
        <f>Scenario!AF1044=OrigScenario!AF738</f>
        <v>1</v>
      </c>
      <c r="AG738" s="154" t="b">
        <f>Scenario!AG1044=OrigScenario!AG738</f>
        <v>1</v>
      </c>
      <c r="AH738" s="154" t="b">
        <f>Scenario!AH1044=OrigScenario!AH738</f>
        <v>1</v>
      </c>
      <c r="AI738" s="154" t="b">
        <f>Scenario!AI1044=OrigScenario!AI738</f>
        <v>1</v>
      </c>
      <c r="AJ738" s="154" t="b">
        <f>Scenario!AJ1044=OrigScenario!AJ738</f>
        <v>1</v>
      </c>
      <c r="AK738" s="154" t="b">
        <f>Scenario!AK1044=OrigScenario!AK738</f>
        <v>1</v>
      </c>
      <c r="AL738" s="154" t="b">
        <f>Scenario!AL1044=OrigScenario!AL738</f>
        <v>1</v>
      </c>
      <c r="AM738" s="154" t="b">
        <f>Scenario!AM1044=OrigScenario!AM738</f>
        <v>1</v>
      </c>
      <c r="AN738" s="154" t="b">
        <f>Scenario!AN1044=OrigScenario!AN738</f>
        <v>1</v>
      </c>
      <c r="AO738" s="154" t="b">
        <f>Scenario!AO1044=OrigScenario!AO738</f>
        <v>1</v>
      </c>
      <c r="AP738" s="154" t="b">
        <f>Scenario!AP1044=OrigScenario!AP738</f>
        <v>1</v>
      </c>
      <c r="AQ738" s="154" t="b">
        <f>Scenario!AQ1044=OrigScenario!AQ738</f>
        <v>1</v>
      </c>
      <c r="AR738" s="154" t="b">
        <f>Scenario!AR1044=OrigScenario!AR738</f>
        <v>1</v>
      </c>
      <c r="AS738" s="154" t="b">
        <f>Scenario!AS1044=OrigScenario!AS738</f>
        <v>1</v>
      </c>
      <c r="AT738" s="154" t="b">
        <f>Scenario!AT1044=OrigScenario!AT738</f>
        <v>1</v>
      </c>
      <c r="AU738" s="154" t="b">
        <f>Scenario!AU1044=OrigScenario!AU738</f>
        <v>1</v>
      </c>
      <c r="AV738" s="155" t="b">
        <f>Scenario!AV1044=OrigScenario!AV738</f>
        <v>1</v>
      </c>
    </row>
    <row r="739" spans="2:48" x14ac:dyDescent="0.2">
      <c r="B739" s="2" t="b">
        <f>Scenario!B1045=OrigScenario!B739</f>
        <v>1</v>
      </c>
      <c r="C739" s="156" t="b">
        <f>Scenario!C1045=OrigScenario!C739</f>
        <v>1</v>
      </c>
      <c r="D739" s="156" t="b">
        <f>Scenario!D1045=OrigScenario!D739</f>
        <v>1</v>
      </c>
      <c r="E739" s="156" t="b">
        <f>Scenario!E1045=OrigScenario!E739</f>
        <v>1</v>
      </c>
      <c r="F739" s="156" t="b">
        <f>Scenario!F1045=OrigScenario!F739</f>
        <v>1</v>
      </c>
      <c r="G739" s="156" t="b">
        <f>Scenario!G1045=OrigScenario!G739</f>
        <v>1</v>
      </c>
      <c r="H739" s="156" t="b">
        <f>Scenario!H1045=OrigScenario!H739</f>
        <v>1</v>
      </c>
      <c r="I739" s="156" t="b">
        <f>Scenario!I1045=OrigScenario!I739</f>
        <v>1</v>
      </c>
      <c r="J739" s="156" t="b">
        <f>Scenario!J1045=OrigScenario!J739</f>
        <v>1</v>
      </c>
      <c r="K739" s="156" t="b">
        <f>Scenario!K1045=OrigScenario!K739</f>
        <v>1</v>
      </c>
      <c r="L739" s="156" t="b">
        <f>Scenario!L1045=OrigScenario!L739</f>
        <v>1</v>
      </c>
      <c r="M739" s="156" t="b">
        <f>Scenario!M1045=OrigScenario!M739</f>
        <v>1</v>
      </c>
      <c r="N739" s="156" t="b">
        <f>Scenario!N1045=OrigScenario!N739</f>
        <v>1</v>
      </c>
      <c r="O739" s="156" t="b">
        <f>Scenario!O1045=OrigScenario!O739</f>
        <v>1</v>
      </c>
      <c r="P739" s="156" t="b">
        <f>Scenario!P1045=OrigScenario!P739</f>
        <v>1</v>
      </c>
      <c r="Q739" s="156" t="b">
        <f>Scenario!Q1045=OrigScenario!Q739</f>
        <v>1</v>
      </c>
      <c r="R739" s="156" t="b">
        <f>Scenario!R1045=OrigScenario!R739</f>
        <v>1</v>
      </c>
      <c r="S739" s="156" t="b">
        <f>Scenario!S1045=OrigScenario!S739</f>
        <v>1</v>
      </c>
      <c r="T739" s="156" t="b">
        <f>Scenario!T1045=OrigScenario!T739</f>
        <v>1</v>
      </c>
      <c r="U739" s="156" t="b">
        <f>Scenario!U1045=OrigScenario!U739</f>
        <v>1</v>
      </c>
      <c r="V739" s="156" t="b">
        <f>Scenario!V1045=OrigScenario!V739</f>
        <v>1</v>
      </c>
      <c r="W739" s="156" t="b">
        <f>Scenario!W1045=OrigScenario!W739</f>
        <v>1</v>
      </c>
      <c r="X739" s="156" t="b">
        <f>Scenario!X1045=OrigScenario!X739</f>
        <v>1</v>
      </c>
      <c r="Y739" s="156" t="b">
        <f>Scenario!Y1045=OrigScenario!Y739</f>
        <v>1</v>
      </c>
      <c r="Z739" s="156" t="b">
        <f>Scenario!Z1045=OrigScenario!Z739</f>
        <v>1</v>
      </c>
      <c r="AA739" s="156" t="b">
        <f>Scenario!AA1045=OrigScenario!AA739</f>
        <v>1</v>
      </c>
      <c r="AB739" s="156" t="b">
        <f>Scenario!AB1045=OrigScenario!AB739</f>
        <v>1</v>
      </c>
      <c r="AC739" s="156" t="b">
        <f>Scenario!AC1045=OrigScenario!AC739</f>
        <v>1</v>
      </c>
      <c r="AD739" s="156" t="b">
        <f>Scenario!AD1045=OrigScenario!AD739</f>
        <v>1</v>
      </c>
      <c r="AE739" s="156" t="b">
        <f>Scenario!AE1045=OrigScenario!AE739</f>
        <v>1</v>
      </c>
      <c r="AF739" s="156" t="b">
        <f>Scenario!AF1045=OrigScenario!AF739</f>
        <v>1</v>
      </c>
      <c r="AG739" s="156" t="b">
        <f>Scenario!AG1045=OrigScenario!AG739</f>
        <v>1</v>
      </c>
      <c r="AH739" s="156" t="b">
        <f>Scenario!AH1045=OrigScenario!AH739</f>
        <v>1</v>
      </c>
      <c r="AI739" s="156" t="b">
        <f>Scenario!AI1045=OrigScenario!AI739</f>
        <v>1</v>
      </c>
      <c r="AJ739" s="156" t="b">
        <f>Scenario!AJ1045=OrigScenario!AJ739</f>
        <v>1</v>
      </c>
      <c r="AK739" s="156" t="b">
        <f>Scenario!AK1045=OrigScenario!AK739</f>
        <v>1</v>
      </c>
      <c r="AL739" s="156" t="b">
        <f>Scenario!AL1045=OrigScenario!AL739</f>
        <v>1</v>
      </c>
      <c r="AM739" s="156" t="b">
        <f>Scenario!AM1045=OrigScenario!AM739</f>
        <v>1</v>
      </c>
      <c r="AN739" s="156" t="b">
        <f>Scenario!AN1045=OrigScenario!AN739</f>
        <v>1</v>
      </c>
      <c r="AO739" s="156" t="b">
        <f>Scenario!AO1045=OrigScenario!AO739</f>
        <v>1</v>
      </c>
      <c r="AP739" s="156" t="b">
        <f>Scenario!AP1045=OrigScenario!AP739</f>
        <v>1</v>
      </c>
      <c r="AQ739" s="156" t="b">
        <f>Scenario!AQ1045=OrigScenario!AQ739</f>
        <v>1</v>
      </c>
      <c r="AR739" s="156" t="b">
        <f>Scenario!AR1045=OrigScenario!AR739</f>
        <v>1</v>
      </c>
      <c r="AS739" s="156" t="b">
        <f>Scenario!AS1045=OrigScenario!AS739</f>
        <v>1</v>
      </c>
      <c r="AT739" s="156" t="b">
        <f>Scenario!AT1045=OrigScenario!AT739</f>
        <v>1</v>
      </c>
      <c r="AU739" s="156" t="b">
        <f>Scenario!AU1045=OrigScenario!AU739</f>
        <v>1</v>
      </c>
      <c r="AV739" s="157" t="b">
        <f>Scenario!AV1045=OrigScenario!AV739</f>
        <v>1</v>
      </c>
    </row>
    <row r="740" spans="2:48" x14ac:dyDescent="0.2">
      <c r="B740" s="2" t="b">
        <f>Scenario!B1046=OrigScenario!B740</f>
        <v>1</v>
      </c>
      <c r="C740" s="156" t="b">
        <f>Scenario!C1046=OrigScenario!C740</f>
        <v>1</v>
      </c>
      <c r="D740" s="156" t="b">
        <f>Scenario!D1046=OrigScenario!D740</f>
        <v>1</v>
      </c>
      <c r="E740" s="156" t="b">
        <f>Scenario!E1046=OrigScenario!E740</f>
        <v>1</v>
      </c>
      <c r="F740" s="156" t="b">
        <f>Scenario!F1046=OrigScenario!F740</f>
        <v>1</v>
      </c>
      <c r="G740" s="156" t="b">
        <f>Scenario!G1046=OrigScenario!G740</f>
        <v>1</v>
      </c>
      <c r="H740" s="156" t="b">
        <f>Scenario!H1046=OrigScenario!H740</f>
        <v>1</v>
      </c>
      <c r="I740" s="156" t="b">
        <f>Scenario!I1046=OrigScenario!I740</f>
        <v>1</v>
      </c>
      <c r="J740" s="156" t="b">
        <f>Scenario!J1046=OrigScenario!J740</f>
        <v>1</v>
      </c>
      <c r="K740" s="156" t="b">
        <f>Scenario!K1046=OrigScenario!K740</f>
        <v>1</v>
      </c>
      <c r="L740" s="156" t="b">
        <f>Scenario!L1046=OrigScenario!L740</f>
        <v>1</v>
      </c>
      <c r="M740" s="156" t="b">
        <f>Scenario!M1046=OrigScenario!M740</f>
        <v>1</v>
      </c>
      <c r="N740" s="156" t="b">
        <f>Scenario!N1046=OrigScenario!N740</f>
        <v>1</v>
      </c>
      <c r="O740" s="156" t="b">
        <f>Scenario!O1046=OrigScenario!O740</f>
        <v>1</v>
      </c>
      <c r="P740" s="156" t="b">
        <f>Scenario!P1046=OrigScenario!P740</f>
        <v>1</v>
      </c>
      <c r="Q740" s="156" t="b">
        <f>Scenario!Q1046=OrigScenario!Q740</f>
        <v>1</v>
      </c>
      <c r="R740" s="156" t="b">
        <f>Scenario!R1046=OrigScenario!R740</f>
        <v>1</v>
      </c>
      <c r="S740" s="156" t="b">
        <f>Scenario!S1046=OrigScenario!S740</f>
        <v>1</v>
      </c>
      <c r="T740" s="156" t="b">
        <f>Scenario!T1046=OrigScenario!T740</f>
        <v>1</v>
      </c>
      <c r="U740" s="156" t="b">
        <f>Scenario!U1046=OrigScenario!U740</f>
        <v>1</v>
      </c>
      <c r="V740" s="156" t="b">
        <f>Scenario!V1046=OrigScenario!V740</f>
        <v>1</v>
      </c>
      <c r="W740" s="156" t="b">
        <f>Scenario!W1046=OrigScenario!W740</f>
        <v>1</v>
      </c>
      <c r="X740" s="156" t="b">
        <f>Scenario!X1046=OrigScenario!X740</f>
        <v>1</v>
      </c>
      <c r="Y740" s="156" t="b">
        <f>Scenario!Y1046=OrigScenario!Y740</f>
        <v>1</v>
      </c>
      <c r="Z740" s="156" t="b">
        <f>Scenario!Z1046=OrigScenario!Z740</f>
        <v>1</v>
      </c>
      <c r="AA740" s="156" t="b">
        <f>Scenario!AA1046=OrigScenario!AA740</f>
        <v>1</v>
      </c>
      <c r="AB740" s="156" t="b">
        <f>Scenario!AB1046=OrigScenario!AB740</f>
        <v>1</v>
      </c>
      <c r="AC740" s="156" t="b">
        <f>Scenario!AC1046=OrigScenario!AC740</f>
        <v>1</v>
      </c>
      <c r="AD740" s="156" t="b">
        <f>Scenario!AD1046=OrigScenario!AD740</f>
        <v>1</v>
      </c>
      <c r="AE740" s="156" t="b">
        <f>Scenario!AE1046=OrigScenario!AE740</f>
        <v>1</v>
      </c>
      <c r="AF740" s="156" t="b">
        <f>Scenario!AF1046=OrigScenario!AF740</f>
        <v>1</v>
      </c>
      <c r="AG740" s="156" t="b">
        <f>Scenario!AG1046=OrigScenario!AG740</f>
        <v>1</v>
      </c>
      <c r="AH740" s="156" t="b">
        <f>Scenario!AH1046=OrigScenario!AH740</f>
        <v>1</v>
      </c>
      <c r="AI740" s="156" t="b">
        <f>Scenario!AI1046=OrigScenario!AI740</f>
        <v>1</v>
      </c>
      <c r="AJ740" s="156" t="b">
        <f>Scenario!AJ1046=OrigScenario!AJ740</f>
        <v>1</v>
      </c>
      <c r="AK740" s="156" t="b">
        <f>Scenario!AK1046=OrigScenario!AK740</f>
        <v>1</v>
      </c>
      <c r="AL740" s="156" t="b">
        <f>Scenario!AL1046=OrigScenario!AL740</f>
        <v>1</v>
      </c>
      <c r="AM740" s="156" t="b">
        <f>Scenario!AM1046=OrigScenario!AM740</f>
        <v>1</v>
      </c>
      <c r="AN740" s="156" t="b">
        <f>Scenario!AN1046=OrigScenario!AN740</f>
        <v>1</v>
      </c>
      <c r="AO740" s="156" t="b">
        <f>Scenario!AO1046=OrigScenario!AO740</f>
        <v>1</v>
      </c>
      <c r="AP740" s="156" t="b">
        <f>Scenario!AP1046=OrigScenario!AP740</f>
        <v>1</v>
      </c>
      <c r="AQ740" s="156" t="b">
        <f>Scenario!AQ1046=OrigScenario!AQ740</f>
        <v>1</v>
      </c>
      <c r="AR740" s="156" t="b">
        <f>Scenario!AR1046=OrigScenario!AR740</f>
        <v>1</v>
      </c>
      <c r="AS740" s="156" t="b">
        <f>Scenario!AS1046=OrigScenario!AS740</f>
        <v>1</v>
      </c>
      <c r="AT740" s="156" t="b">
        <f>Scenario!AT1046=OrigScenario!AT740</f>
        <v>1</v>
      </c>
      <c r="AU740" s="156" t="b">
        <f>Scenario!AU1046=OrigScenario!AU740</f>
        <v>1</v>
      </c>
      <c r="AV740" s="157" t="b">
        <f>Scenario!AV1046=OrigScenario!AV740</f>
        <v>1</v>
      </c>
    </row>
    <row r="741" spans="2:48" x14ac:dyDescent="0.2">
      <c r="B741" s="2" t="b">
        <f>Scenario!B1047=OrigScenario!B741</f>
        <v>1</v>
      </c>
      <c r="C741" s="156" t="b">
        <f>Scenario!C1047=OrigScenario!C741</f>
        <v>1</v>
      </c>
      <c r="D741" s="156" t="b">
        <f>Scenario!D1047=OrigScenario!D741</f>
        <v>1</v>
      </c>
      <c r="E741" s="156" t="b">
        <f>Scenario!E1047=OrigScenario!E741</f>
        <v>1</v>
      </c>
      <c r="F741" s="156" t="b">
        <f>Scenario!F1047=OrigScenario!F741</f>
        <v>1</v>
      </c>
      <c r="G741" s="156" t="b">
        <f>Scenario!G1047=OrigScenario!G741</f>
        <v>1</v>
      </c>
      <c r="H741" s="156" t="b">
        <f>Scenario!H1047=OrigScenario!H741</f>
        <v>1</v>
      </c>
      <c r="I741" s="156" t="b">
        <f>Scenario!I1047=OrigScenario!I741</f>
        <v>1</v>
      </c>
      <c r="J741" s="156" t="b">
        <f>Scenario!J1047=OrigScenario!J741</f>
        <v>1</v>
      </c>
      <c r="K741" s="156" t="b">
        <f>Scenario!K1047=OrigScenario!K741</f>
        <v>1</v>
      </c>
      <c r="L741" s="156" t="b">
        <f>Scenario!L1047=OrigScenario!L741</f>
        <v>1</v>
      </c>
      <c r="M741" s="156" t="b">
        <f>Scenario!M1047=OrigScenario!M741</f>
        <v>1</v>
      </c>
      <c r="N741" s="156" t="b">
        <f>Scenario!N1047=OrigScenario!N741</f>
        <v>1</v>
      </c>
      <c r="O741" s="156" t="b">
        <f>Scenario!O1047=OrigScenario!O741</f>
        <v>1</v>
      </c>
      <c r="P741" s="156" t="b">
        <f>Scenario!P1047=OrigScenario!P741</f>
        <v>1</v>
      </c>
      <c r="Q741" s="156" t="b">
        <f>Scenario!Q1047=OrigScenario!Q741</f>
        <v>1</v>
      </c>
      <c r="R741" s="156" t="b">
        <f>Scenario!R1047=OrigScenario!R741</f>
        <v>1</v>
      </c>
      <c r="S741" s="156" t="b">
        <f>Scenario!S1047=OrigScenario!S741</f>
        <v>1</v>
      </c>
      <c r="T741" s="156" t="b">
        <f>Scenario!T1047=OrigScenario!T741</f>
        <v>1</v>
      </c>
      <c r="U741" s="156" t="b">
        <f>Scenario!U1047=OrigScenario!U741</f>
        <v>1</v>
      </c>
      <c r="V741" s="156" t="b">
        <f>Scenario!V1047=OrigScenario!V741</f>
        <v>1</v>
      </c>
      <c r="W741" s="156" t="b">
        <f>Scenario!W1047=OrigScenario!W741</f>
        <v>1</v>
      </c>
      <c r="X741" s="156" t="b">
        <f>Scenario!X1047=OrigScenario!X741</f>
        <v>1</v>
      </c>
      <c r="Y741" s="156" t="b">
        <f>Scenario!Y1047=OrigScenario!Y741</f>
        <v>1</v>
      </c>
      <c r="Z741" s="156" t="b">
        <f>Scenario!Z1047=OrigScenario!Z741</f>
        <v>1</v>
      </c>
      <c r="AA741" s="156" t="b">
        <f>Scenario!AA1047=OrigScenario!AA741</f>
        <v>1</v>
      </c>
      <c r="AB741" s="156" t="b">
        <f>Scenario!AB1047=OrigScenario!AB741</f>
        <v>1</v>
      </c>
      <c r="AC741" s="156" t="b">
        <f>Scenario!AC1047=OrigScenario!AC741</f>
        <v>1</v>
      </c>
      <c r="AD741" s="156" t="b">
        <f>Scenario!AD1047=OrigScenario!AD741</f>
        <v>1</v>
      </c>
      <c r="AE741" s="156" t="b">
        <f>Scenario!AE1047=OrigScenario!AE741</f>
        <v>1</v>
      </c>
      <c r="AF741" s="156" t="b">
        <f>Scenario!AF1047=OrigScenario!AF741</f>
        <v>1</v>
      </c>
      <c r="AG741" s="156" t="b">
        <f>Scenario!AG1047=OrigScenario!AG741</f>
        <v>1</v>
      </c>
      <c r="AH741" s="156" t="b">
        <f>Scenario!AH1047=OrigScenario!AH741</f>
        <v>1</v>
      </c>
      <c r="AI741" s="156" t="b">
        <f>Scenario!AI1047=OrigScenario!AI741</f>
        <v>1</v>
      </c>
      <c r="AJ741" s="156" t="b">
        <f>Scenario!AJ1047=OrigScenario!AJ741</f>
        <v>1</v>
      </c>
      <c r="AK741" s="156" t="b">
        <f>Scenario!AK1047=OrigScenario!AK741</f>
        <v>1</v>
      </c>
      <c r="AL741" s="156" t="b">
        <f>Scenario!AL1047=OrigScenario!AL741</f>
        <v>1</v>
      </c>
      <c r="AM741" s="156" t="b">
        <f>Scenario!AM1047=OrigScenario!AM741</f>
        <v>1</v>
      </c>
      <c r="AN741" s="156" t="b">
        <f>Scenario!AN1047=OrigScenario!AN741</f>
        <v>1</v>
      </c>
      <c r="AO741" s="156" t="b">
        <f>Scenario!AO1047=OrigScenario!AO741</f>
        <v>1</v>
      </c>
      <c r="AP741" s="156" t="b">
        <f>Scenario!AP1047=OrigScenario!AP741</f>
        <v>1</v>
      </c>
      <c r="AQ741" s="156" t="b">
        <f>Scenario!AQ1047=OrigScenario!AQ741</f>
        <v>1</v>
      </c>
      <c r="AR741" s="156" t="b">
        <f>Scenario!AR1047=OrigScenario!AR741</f>
        <v>1</v>
      </c>
      <c r="AS741" s="156" t="b">
        <f>Scenario!AS1047=OrigScenario!AS741</f>
        <v>1</v>
      </c>
      <c r="AT741" s="156" t="b">
        <f>Scenario!AT1047=OrigScenario!AT741</f>
        <v>1</v>
      </c>
      <c r="AU741" s="156" t="b">
        <f>Scenario!AU1047=OrigScenario!AU741</f>
        <v>1</v>
      </c>
      <c r="AV741" s="157" t="b">
        <f>Scenario!AV1047=OrigScenario!AV741</f>
        <v>1</v>
      </c>
    </row>
    <row r="742" spans="2:48" x14ac:dyDescent="0.2">
      <c r="B742" s="2" t="b">
        <f>Scenario!B1048=OrigScenario!B742</f>
        <v>1</v>
      </c>
      <c r="C742" s="156" t="b">
        <f>Scenario!C1048=OrigScenario!C742</f>
        <v>1</v>
      </c>
      <c r="D742" s="156" t="b">
        <f>Scenario!D1048=OrigScenario!D742</f>
        <v>1</v>
      </c>
      <c r="E742" s="156" t="b">
        <f>Scenario!E1048=OrigScenario!E742</f>
        <v>1</v>
      </c>
      <c r="F742" s="156" t="b">
        <f>Scenario!F1048=OrigScenario!F742</f>
        <v>1</v>
      </c>
      <c r="G742" s="156" t="b">
        <f>Scenario!G1048=OrigScenario!G742</f>
        <v>1</v>
      </c>
      <c r="H742" s="156" t="b">
        <f>Scenario!H1048=OrigScenario!H742</f>
        <v>1</v>
      </c>
      <c r="I742" s="156" t="b">
        <f>Scenario!I1048=OrigScenario!I742</f>
        <v>1</v>
      </c>
      <c r="J742" s="156" t="b">
        <f>Scenario!J1048=OrigScenario!J742</f>
        <v>1</v>
      </c>
      <c r="K742" s="156" t="b">
        <f>Scenario!K1048=OrigScenario!K742</f>
        <v>1</v>
      </c>
      <c r="L742" s="156" t="b">
        <f>Scenario!L1048=OrigScenario!L742</f>
        <v>1</v>
      </c>
      <c r="M742" s="156" t="b">
        <f>Scenario!M1048=OrigScenario!M742</f>
        <v>1</v>
      </c>
      <c r="N742" s="156" t="b">
        <f>Scenario!N1048=OrigScenario!N742</f>
        <v>1</v>
      </c>
      <c r="O742" s="156" t="b">
        <f>Scenario!O1048=OrigScenario!O742</f>
        <v>1</v>
      </c>
      <c r="P742" s="156" t="b">
        <f>Scenario!P1048=OrigScenario!P742</f>
        <v>1</v>
      </c>
      <c r="Q742" s="156" t="b">
        <f>Scenario!Q1048=OrigScenario!Q742</f>
        <v>1</v>
      </c>
      <c r="R742" s="156" t="b">
        <f>Scenario!R1048=OrigScenario!R742</f>
        <v>1</v>
      </c>
      <c r="S742" s="156" t="b">
        <f>Scenario!S1048=OrigScenario!S742</f>
        <v>1</v>
      </c>
      <c r="T742" s="156" t="b">
        <f>Scenario!T1048=OrigScenario!T742</f>
        <v>1</v>
      </c>
      <c r="U742" s="156" t="b">
        <f>Scenario!U1048=OrigScenario!U742</f>
        <v>1</v>
      </c>
      <c r="V742" s="156" t="b">
        <f>Scenario!V1048=OrigScenario!V742</f>
        <v>1</v>
      </c>
      <c r="W742" s="156" t="b">
        <f>Scenario!W1048=OrigScenario!W742</f>
        <v>1</v>
      </c>
      <c r="X742" s="156" t="b">
        <f>Scenario!X1048=OrigScenario!X742</f>
        <v>1</v>
      </c>
      <c r="Y742" s="156" t="b">
        <f>Scenario!Y1048=OrigScenario!Y742</f>
        <v>1</v>
      </c>
      <c r="Z742" s="156" t="b">
        <f>Scenario!Z1048=OrigScenario!Z742</f>
        <v>1</v>
      </c>
      <c r="AA742" s="156" t="b">
        <f>Scenario!AA1048=OrigScenario!AA742</f>
        <v>1</v>
      </c>
      <c r="AB742" s="156" t="b">
        <f>Scenario!AB1048=OrigScenario!AB742</f>
        <v>1</v>
      </c>
      <c r="AC742" s="156" t="b">
        <f>Scenario!AC1048=OrigScenario!AC742</f>
        <v>1</v>
      </c>
      <c r="AD742" s="156" t="b">
        <f>Scenario!AD1048=OrigScenario!AD742</f>
        <v>1</v>
      </c>
      <c r="AE742" s="156" t="b">
        <f>Scenario!AE1048=OrigScenario!AE742</f>
        <v>1</v>
      </c>
      <c r="AF742" s="156" t="b">
        <f>Scenario!AF1048=OrigScenario!AF742</f>
        <v>1</v>
      </c>
      <c r="AG742" s="156" t="b">
        <f>Scenario!AG1048=OrigScenario!AG742</f>
        <v>1</v>
      </c>
      <c r="AH742" s="156" t="b">
        <f>Scenario!AH1048=OrigScenario!AH742</f>
        <v>1</v>
      </c>
      <c r="AI742" s="156" t="b">
        <f>Scenario!AI1048=OrigScenario!AI742</f>
        <v>1</v>
      </c>
      <c r="AJ742" s="156" t="b">
        <f>Scenario!AJ1048=OrigScenario!AJ742</f>
        <v>1</v>
      </c>
      <c r="AK742" s="156" t="b">
        <f>Scenario!AK1048=OrigScenario!AK742</f>
        <v>1</v>
      </c>
      <c r="AL742" s="156" t="b">
        <f>Scenario!AL1048=OrigScenario!AL742</f>
        <v>1</v>
      </c>
      <c r="AM742" s="156" t="b">
        <f>Scenario!AM1048=OrigScenario!AM742</f>
        <v>1</v>
      </c>
      <c r="AN742" s="156" t="b">
        <f>Scenario!AN1048=OrigScenario!AN742</f>
        <v>1</v>
      </c>
      <c r="AO742" s="156" t="b">
        <f>Scenario!AO1048=OrigScenario!AO742</f>
        <v>1</v>
      </c>
      <c r="AP742" s="156" t="b">
        <f>Scenario!AP1048=OrigScenario!AP742</f>
        <v>1</v>
      </c>
      <c r="AQ742" s="156" t="b">
        <f>Scenario!AQ1048=OrigScenario!AQ742</f>
        <v>1</v>
      </c>
      <c r="AR742" s="156" t="b">
        <f>Scenario!AR1048=OrigScenario!AR742</f>
        <v>1</v>
      </c>
      <c r="AS742" s="156" t="b">
        <f>Scenario!AS1048=OrigScenario!AS742</f>
        <v>1</v>
      </c>
      <c r="AT742" s="156" t="b">
        <f>Scenario!AT1048=OrigScenario!AT742</f>
        <v>1</v>
      </c>
      <c r="AU742" s="156" t="b">
        <f>Scenario!AU1048=OrigScenario!AU742</f>
        <v>1</v>
      </c>
      <c r="AV742" s="157" t="b">
        <f>Scenario!AV1048=OrigScenario!AV742</f>
        <v>1</v>
      </c>
    </row>
    <row r="743" spans="2:48" x14ac:dyDescent="0.2">
      <c r="B743" s="2" t="b">
        <f>Scenario!B1049=OrigScenario!B743</f>
        <v>1</v>
      </c>
      <c r="C743" s="156" t="b">
        <f>Scenario!C1049=OrigScenario!C743</f>
        <v>1</v>
      </c>
      <c r="D743" s="156" t="b">
        <f>Scenario!D1049=OrigScenario!D743</f>
        <v>1</v>
      </c>
      <c r="E743" s="156" t="b">
        <f>Scenario!E1049=OrigScenario!E743</f>
        <v>1</v>
      </c>
      <c r="F743" s="156" t="b">
        <f>Scenario!F1049=OrigScenario!F743</f>
        <v>1</v>
      </c>
      <c r="G743" s="156" t="b">
        <f>Scenario!G1049=OrigScenario!G743</f>
        <v>1</v>
      </c>
      <c r="H743" s="156" t="b">
        <f>Scenario!H1049=OrigScenario!H743</f>
        <v>1</v>
      </c>
      <c r="I743" s="156" t="b">
        <f>Scenario!I1049=OrigScenario!I743</f>
        <v>1</v>
      </c>
      <c r="J743" s="156" t="b">
        <f>Scenario!J1049=OrigScenario!J743</f>
        <v>1</v>
      </c>
      <c r="K743" s="156" t="b">
        <f>Scenario!K1049=OrigScenario!K743</f>
        <v>1</v>
      </c>
      <c r="L743" s="156" t="b">
        <f>Scenario!L1049=OrigScenario!L743</f>
        <v>1</v>
      </c>
      <c r="M743" s="156" t="b">
        <f>Scenario!M1049=OrigScenario!M743</f>
        <v>1</v>
      </c>
      <c r="N743" s="156" t="b">
        <f>Scenario!N1049=OrigScenario!N743</f>
        <v>1</v>
      </c>
      <c r="O743" s="156" t="b">
        <f>Scenario!O1049=OrigScenario!O743</f>
        <v>1</v>
      </c>
      <c r="P743" s="156" t="b">
        <f>Scenario!P1049=OrigScenario!P743</f>
        <v>1</v>
      </c>
      <c r="Q743" s="156" t="b">
        <f>Scenario!Q1049=OrigScenario!Q743</f>
        <v>1</v>
      </c>
      <c r="R743" s="156" t="b">
        <f>Scenario!R1049=OrigScenario!R743</f>
        <v>1</v>
      </c>
      <c r="S743" s="156" t="b">
        <f>Scenario!S1049=OrigScenario!S743</f>
        <v>1</v>
      </c>
      <c r="T743" s="156" t="b">
        <f>Scenario!T1049=OrigScenario!T743</f>
        <v>1</v>
      </c>
      <c r="U743" s="156" t="b">
        <f>Scenario!U1049=OrigScenario!U743</f>
        <v>1</v>
      </c>
      <c r="V743" s="156" t="b">
        <f>Scenario!V1049=OrigScenario!V743</f>
        <v>1</v>
      </c>
      <c r="W743" s="156" t="b">
        <f>Scenario!W1049=OrigScenario!W743</f>
        <v>1</v>
      </c>
      <c r="X743" s="156" t="b">
        <f>Scenario!X1049=OrigScenario!X743</f>
        <v>1</v>
      </c>
      <c r="Y743" s="156" t="b">
        <f>Scenario!Y1049=OrigScenario!Y743</f>
        <v>1</v>
      </c>
      <c r="Z743" s="156" t="b">
        <f>Scenario!Z1049=OrigScenario!Z743</f>
        <v>1</v>
      </c>
      <c r="AA743" s="156" t="b">
        <f>Scenario!AA1049=OrigScenario!AA743</f>
        <v>1</v>
      </c>
      <c r="AB743" s="156" t="b">
        <f>Scenario!AB1049=OrigScenario!AB743</f>
        <v>1</v>
      </c>
      <c r="AC743" s="156" t="b">
        <f>Scenario!AC1049=OrigScenario!AC743</f>
        <v>1</v>
      </c>
      <c r="AD743" s="156" t="b">
        <f>Scenario!AD1049=OrigScenario!AD743</f>
        <v>1</v>
      </c>
      <c r="AE743" s="156" t="b">
        <f>Scenario!AE1049=OrigScenario!AE743</f>
        <v>1</v>
      </c>
      <c r="AF743" s="156" t="b">
        <f>Scenario!AF1049=OrigScenario!AF743</f>
        <v>1</v>
      </c>
      <c r="AG743" s="156" t="b">
        <f>Scenario!AG1049=OrigScenario!AG743</f>
        <v>1</v>
      </c>
      <c r="AH743" s="156" t="b">
        <f>Scenario!AH1049=OrigScenario!AH743</f>
        <v>1</v>
      </c>
      <c r="AI743" s="156" t="b">
        <f>Scenario!AI1049=OrigScenario!AI743</f>
        <v>1</v>
      </c>
      <c r="AJ743" s="156" t="b">
        <f>Scenario!AJ1049=OrigScenario!AJ743</f>
        <v>1</v>
      </c>
      <c r="AK743" s="156" t="b">
        <f>Scenario!AK1049=OrigScenario!AK743</f>
        <v>1</v>
      </c>
      <c r="AL743" s="156" t="b">
        <f>Scenario!AL1049=OrigScenario!AL743</f>
        <v>1</v>
      </c>
      <c r="AM743" s="156" t="b">
        <f>Scenario!AM1049=OrigScenario!AM743</f>
        <v>1</v>
      </c>
      <c r="AN743" s="156" t="b">
        <f>Scenario!AN1049=OrigScenario!AN743</f>
        <v>1</v>
      </c>
      <c r="AO743" s="156" t="b">
        <f>Scenario!AO1049=OrigScenario!AO743</f>
        <v>1</v>
      </c>
      <c r="AP743" s="156" t="b">
        <f>Scenario!AP1049=OrigScenario!AP743</f>
        <v>1</v>
      </c>
      <c r="AQ743" s="156" t="b">
        <f>Scenario!AQ1049=OrigScenario!AQ743</f>
        <v>1</v>
      </c>
      <c r="AR743" s="156" t="b">
        <f>Scenario!AR1049=OrigScenario!AR743</f>
        <v>1</v>
      </c>
      <c r="AS743" s="156" t="b">
        <f>Scenario!AS1049=OrigScenario!AS743</f>
        <v>1</v>
      </c>
      <c r="AT743" s="156" t="b">
        <f>Scenario!AT1049=OrigScenario!AT743</f>
        <v>1</v>
      </c>
      <c r="AU743" s="156" t="b">
        <f>Scenario!AU1049=OrigScenario!AU743</f>
        <v>1</v>
      </c>
      <c r="AV743" s="157" t="b">
        <f>Scenario!AV1049=OrigScenario!AV743</f>
        <v>1</v>
      </c>
    </row>
    <row r="744" spans="2:48" x14ac:dyDescent="0.2">
      <c r="B744" s="2" t="b">
        <f>Scenario!B1050=OrigScenario!B744</f>
        <v>1</v>
      </c>
      <c r="C744" s="156" t="b">
        <f>Scenario!C1050=OrigScenario!C744</f>
        <v>1</v>
      </c>
      <c r="D744" s="156" t="b">
        <f>Scenario!D1050=OrigScenario!D744</f>
        <v>1</v>
      </c>
      <c r="E744" s="156" t="b">
        <f>Scenario!E1050=OrigScenario!E744</f>
        <v>1</v>
      </c>
      <c r="F744" s="156" t="b">
        <f>Scenario!F1050=OrigScenario!F744</f>
        <v>1</v>
      </c>
      <c r="G744" s="156" t="b">
        <f>Scenario!G1050=OrigScenario!G744</f>
        <v>1</v>
      </c>
      <c r="H744" s="156" t="b">
        <f>Scenario!H1050=OrigScenario!H744</f>
        <v>1</v>
      </c>
      <c r="I744" s="156" t="b">
        <f>Scenario!I1050=OrigScenario!I744</f>
        <v>1</v>
      </c>
      <c r="J744" s="156" t="b">
        <f>Scenario!J1050=OrigScenario!J744</f>
        <v>1</v>
      </c>
      <c r="K744" s="156" t="b">
        <f>Scenario!K1050=OrigScenario!K744</f>
        <v>1</v>
      </c>
      <c r="L744" s="156" t="b">
        <f>Scenario!L1050=OrigScenario!L744</f>
        <v>1</v>
      </c>
      <c r="M744" s="156" t="b">
        <f>Scenario!M1050=OrigScenario!M744</f>
        <v>1</v>
      </c>
      <c r="N744" s="156" t="b">
        <f>Scenario!N1050=OrigScenario!N744</f>
        <v>1</v>
      </c>
      <c r="O744" s="156" t="b">
        <f>Scenario!O1050=OrigScenario!O744</f>
        <v>1</v>
      </c>
      <c r="P744" s="156" t="b">
        <f>Scenario!P1050=OrigScenario!P744</f>
        <v>1</v>
      </c>
      <c r="Q744" s="156" t="b">
        <f>Scenario!Q1050=OrigScenario!Q744</f>
        <v>1</v>
      </c>
      <c r="R744" s="156" t="b">
        <f>Scenario!R1050=OrigScenario!R744</f>
        <v>1</v>
      </c>
      <c r="S744" s="156" t="b">
        <f>Scenario!S1050=OrigScenario!S744</f>
        <v>1</v>
      </c>
      <c r="T744" s="156" t="b">
        <f>Scenario!T1050=OrigScenario!T744</f>
        <v>1</v>
      </c>
      <c r="U744" s="156" t="b">
        <f>Scenario!U1050=OrigScenario!U744</f>
        <v>1</v>
      </c>
      <c r="V744" s="156" t="b">
        <f>Scenario!V1050=OrigScenario!V744</f>
        <v>1</v>
      </c>
      <c r="W744" s="156" t="b">
        <f>Scenario!W1050=OrigScenario!W744</f>
        <v>1</v>
      </c>
      <c r="X744" s="156" t="b">
        <f>Scenario!X1050=OrigScenario!X744</f>
        <v>1</v>
      </c>
      <c r="Y744" s="156" t="b">
        <f>Scenario!Y1050=OrigScenario!Y744</f>
        <v>1</v>
      </c>
      <c r="Z744" s="156" t="b">
        <f>Scenario!Z1050=OrigScenario!Z744</f>
        <v>1</v>
      </c>
      <c r="AA744" s="156" t="b">
        <f>Scenario!AA1050=OrigScenario!AA744</f>
        <v>1</v>
      </c>
      <c r="AB744" s="156" t="b">
        <f>Scenario!AB1050=OrigScenario!AB744</f>
        <v>1</v>
      </c>
      <c r="AC744" s="156" t="b">
        <f>Scenario!AC1050=OrigScenario!AC744</f>
        <v>1</v>
      </c>
      <c r="AD744" s="156" t="b">
        <f>Scenario!AD1050=OrigScenario!AD744</f>
        <v>1</v>
      </c>
      <c r="AE744" s="156" t="b">
        <f>Scenario!AE1050=OrigScenario!AE744</f>
        <v>1</v>
      </c>
      <c r="AF744" s="156" t="b">
        <f>Scenario!AF1050=OrigScenario!AF744</f>
        <v>1</v>
      </c>
      <c r="AG744" s="156" t="b">
        <f>Scenario!AG1050=OrigScenario!AG744</f>
        <v>1</v>
      </c>
      <c r="AH744" s="156" t="b">
        <f>Scenario!AH1050=OrigScenario!AH744</f>
        <v>1</v>
      </c>
      <c r="AI744" s="156" t="b">
        <f>Scenario!AI1050=OrigScenario!AI744</f>
        <v>1</v>
      </c>
      <c r="AJ744" s="156" t="b">
        <f>Scenario!AJ1050=OrigScenario!AJ744</f>
        <v>1</v>
      </c>
      <c r="AK744" s="156" t="b">
        <f>Scenario!AK1050=OrigScenario!AK744</f>
        <v>1</v>
      </c>
      <c r="AL744" s="156" t="b">
        <f>Scenario!AL1050=OrigScenario!AL744</f>
        <v>1</v>
      </c>
      <c r="AM744" s="156" t="b">
        <f>Scenario!AM1050=OrigScenario!AM744</f>
        <v>1</v>
      </c>
      <c r="AN744" s="156" t="b">
        <f>Scenario!AN1050=OrigScenario!AN744</f>
        <v>1</v>
      </c>
      <c r="AO744" s="156" t="b">
        <f>Scenario!AO1050=OrigScenario!AO744</f>
        <v>1</v>
      </c>
      <c r="AP744" s="156" t="b">
        <f>Scenario!AP1050=OrigScenario!AP744</f>
        <v>1</v>
      </c>
      <c r="AQ744" s="156" t="b">
        <f>Scenario!AQ1050=OrigScenario!AQ744</f>
        <v>1</v>
      </c>
      <c r="AR744" s="156" t="b">
        <f>Scenario!AR1050=OrigScenario!AR744</f>
        <v>1</v>
      </c>
      <c r="AS744" s="156" t="b">
        <f>Scenario!AS1050=OrigScenario!AS744</f>
        <v>1</v>
      </c>
      <c r="AT744" s="156" t="b">
        <f>Scenario!AT1050=OrigScenario!AT744</f>
        <v>1</v>
      </c>
      <c r="AU744" s="156" t="b">
        <f>Scenario!AU1050=OrigScenario!AU744</f>
        <v>1</v>
      </c>
      <c r="AV744" s="157" t="b">
        <f>Scenario!AV1050=OrigScenario!AV744</f>
        <v>1</v>
      </c>
    </row>
    <row r="745" spans="2:48" x14ac:dyDescent="0.2">
      <c r="B745" s="2" t="b">
        <f>Scenario!B1051=OrigScenario!B745</f>
        <v>1</v>
      </c>
      <c r="C745" s="154" t="b">
        <f>Scenario!C1051=OrigScenario!C745</f>
        <v>0</v>
      </c>
      <c r="D745" s="154" t="b">
        <f>Scenario!D1051=OrigScenario!D745</f>
        <v>0</v>
      </c>
      <c r="E745" s="154" t="b">
        <f>Scenario!E1051=OrigScenario!E745</f>
        <v>0</v>
      </c>
      <c r="F745" s="154" t="b">
        <f>Scenario!F1051=OrigScenario!F745</f>
        <v>0</v>
      </c>
      <c r="G745" s="154" t="b">
        <f>Scenario!G1051=OrigScenario!G745</f>
        <v>0</v>
      </c>
      <c r="H745" s="154" t="b">
        <f>Scenario!H1051=OrigScenario!H745</f>
        <v>0</v>
      </c>
      <c r="I745" s="154" t="b">
        <f>Scenario!I1051=OrigScenario!I745</f>
        <v>0</v>
      </c>
      <c r="J745" s="154" t="b">
        <f>Scenario!J1051=OrigScenario!J745</f>
        <v>0</v>
      </c>
      <c r="K745" s="154" t="b">
        <f>Scenario!K1051=OrigScenario!K745</f>
        <v>0</v>
      </c>
      <c r="L745" s="154" t="b">
        <f>Scenario!L1051=OrigScenario!L745</f>
        <v>0</v>
      </c>
      <c r="M745" s="154" t="b">
        <f>Scenario!M1051=OrigScenario!M745</f>
        <v>0</v>
      </c>
      <c r="N745" s="154" t="b">
        <f>Scenario!N1051=OrigScenario!N745</f>
        <v>0</v>
      </c>
      <c r="O745" s="154" t="b">
        <f>Scenario!O1051=OrigScenario!O745</f>
        <v>0</v>
      </c>
      <c r="P745" s="154" t="b">
        <f>Scenario!P1051=OrigScenario!P745</f>
        <v>0</v>
      </c>
      <c r="Q745" s="154" t="b">
        <f>Scenario!Q1051=OrigScenario!Q745</f>
        <v>0</v>
      </c>
      <c r="R745" s="154" t="b">
        <f>Scenario!R1051=OrigScenario!R745</f>
        <v>0</v>
      </c>
      <c r="S745" s="154" t="b">
        <f>Scenario!S1051=OrigScenario!S745</f>
        <v>0</v>
      </c>
      <c r="T745" s="154" t="b">
        <f>Scenario!T1051=OrigScenario!T745</f>
        <v>0</v>
      </c>
      <c r="U745" s="154" t="b">
        <f>Scenario!U1051=OrigScenario!U745</f>
        <v>0</v>
      </c>
      <c r="V745" s="154" t="b">
        <f>Scenario!V1051=OrigScenario!V745</f>
        <v>0</v>
      </c>
      <c r="W745" s="154" t="b">
        <f>Scenario!W1051=OrigScenario!W745</f>
        <v>0</v>
      </c>
      <c r="X745" s="154" t="b">
        <f>Scenario!X1051=OrigScenario!X745</f>
        <v>0</v>
      </c>
      <c r="Y745" s="154" t="b">
        <f>Scenario!Y1051=OrigScenario!Y745</f>
        <v>0</v>
      </c>
      <c r="Z745" s="154" t="b">
        <f>Scenario!Z1051=OrigScenario!Z745</f>
        <v>0</v>
      </c>
      <c r="AA745" s="154" t="b">
        <f>Scenario!AA1051=OrigScenario!AA745</f>
        <v>0</v>
      </c>
      <c r="AB745" s="154" t="b">
        <f>Scenario!AB1051=OrigScenario!AB745</f>
        <v>0</v>
      </c>
      <c r="AC745" s="154" t="b">
        <f>Scenario!AC1051=OrigScenario!AC745</f>
        <v>0</v>
      </c>
      <c r="AD745" s="154" t="b">
        <f>Scenario!AD1051=OrigScenario!AD745</f>
        <v>0</v>
      </c>
      <c r="AE745" s="154" t="b">
        <f>Scenario!AE1051=OrigScenario!AE745</f>
        <v>0</v>
      </c>
      <c r="AF745" s="154" t="b">
        <f>Scenario!AF1051=OrigScenario!AF745</f>
        <v>0</v>
      </c>
      <c r="AG745" s="154" t="b">
        <f>Scenario!AG1051=OrigScenario!AG745</f>
        <v>0</v>
      </c>
      <c r="AH745" s="154" t="b">
        <f>Scenario!AH1051=OrigScenario!AH745</f>
        <v>0</v>
      </c>
      <c r="AI745" s="154" t="b">
        <f>Scenario!AI1051=OrigScenario!AI745</f>
        <v>0</v>
      </c>
      <c r="AJ745" s="154" t="b">
        <f>Scenario!AJ1051=OrigScenario!AJ745</f>
        <v>0</v>
      </c>
      <c r="AK745" s="154" t="b">
        <f>Scenario!AK1051=OrigScenario!AK745</f>
        <v>0</v>
      </c>
      <c r="AL745" s="154" t="b">
        <f>Scenario!AL1051=OrigScenario!AL745</f>
        <v>0</v>
      </c>
      <c r="AM745" s="154" t="b">
        <f>Scenario!AM1051=OrigScenario!AM745</f>
        <v>0</v>
      </c>
      <c r="AN745" s="154" t="b">
        <f>Scenario!AN1051=OrigScenario!AN745</f>
        <v>0</v>
      </c>
      <c r="AO745" s="154" t="b">
        <f>Scenario!AO1051=OrigScenario!AO745</f>
        <v>0</v>
      </c>
      <c r="AP745" s="154" t="b">
        <f>Scenario!AP1051=OrigScenario!AP745</f>
        <v>0</v>
      </c>
      <c r="AQ745" s="154" t="b">
        <f>Scenario!AQ1051=OrigScenario!AQ745</f>
        <v>0</v>
      </c>
      <c r="AR745" s="154" t="b">
        <f>Scenario!AR1051=OrigScenario!AR745</f>
        <v>0</v>
      </c>
      <c r="AS745" s="154" t="b">
        <f>Scenario!AS1051=OrigScenario!AS745</f>
        <v>0</v>
      </c>
      <c r="AT745" s="154" t="b">
        <f>Scenario!AT1051=OrigScenario!AT745</f>
        <v>0</v>
      </c>
      <c r="AU745" s="154" t="b">
        <f>Scenario!AU1051=OrigScenario!AU745</f>
        <v>0</v>
      </c>
      <c r="AV745" s="155" t="b">
        <f>Scenario!AV1051=OrigScenario!AV745</f>
        <v>0</v>
      </c>
    </row>
    <row r="746" spans="2:48" x14ac:dyDescent="0.2">
      <c r="B746" s="2" t="b">
        <f>Scenario!B1052=OrigScenario!B746</f>
        <v>1</v>
      </c>
      <c r="C746" s="154" t="b">
        <f>Scenario!C1052=OrigScenario!C746</f>
        <v>1</v>
      </c>
      <c r="D746" s="154" t="b">
        <f>Scenario!D1052=OrigScenario!D746</f>
        <v>1</v>
      </c>
      <c r="E746" s="154" t="b">
        <f>Scenario!E1052=OrigScenario!E746</f>
        <v>1</v>
      </c>
      <c r="F746" s="154" t="b">
        <f>Scenario!F1052=OrigScenario!F746</f>
        <v>1</v>
      </c>
      <c r="G746" s="154" t="b">
        <f>Scenario!G1052=OrigScenario!G746</f>
        <v>1</v>
      </c>
      <c r="H746" s="154" t="b">
        <f>Scenario!H1052=OrigScenario!H746</f>
        <v>1</v>
      </c>
      <c r="I746" s="154" t="b">
        <f>Scenario!I1052=OrigScenario!I746</f>
        <v>1</v>
      </c>
      <c r="J746" s="154" t="b">
        <f>Scenario!J1052=OrigScenario!J746</f>
        <v>1</v>
      </c>
      <c r="K746" s="154" t="b">
        <f>Scenario!K1052=OrigScenario!K746</f>
        <v>1</v>
      </c>
      <c r="L746" s="154" t="b">
        <f>Scenario!L1052=OrigScenario!L746</f>
        <v>1</v>
      </c>
      <c r="M746" s="154" t="b">
        <f>Scenario!M1052=OrigScenario!M746</f>
        <v>1</v>
      </c>
      <c r="N746" s="154" t="b">
        <f>Scenario!N1052=OrigScenario!N746</f>
        <v>1</v>
      </c>
      <c r="O746" s="154" t="b">
        <f>Scenario!O1052=OrigScenario!O746</f>
        <v>1</v>
      </c>
      <c r="P746" s="154" t="b">
        <f>Scenario!P1052=OrigScenario!P746</f>
        <v>1</v>
      </c>
      <c r="Q746" s="154" t="b">
        <f>Scenario!Q1052=OrigScenario!Q746</f>
        <v>1</v>
      </c>
      <c r="R746" s="154" t="b">
        <f>Scenario!R1052=OrigScenario!R746</f>
        <v>1</v>
      </c>
      <c r="S746" s="154" t="b">
        <f>Scenario!S1052=OrigScenario!S746</f>
        <v>1</v>
      </c>
      <c r="T746" s="154" t="b">
        <f>Scenario!T1052=OrigScenario!T746</f>
        <v>1</v>
      </c>
      <c r="U746" s="154" t="b">
        <f>Scenario!U1052=OrigScenario!U746</f>
        <v>1</v>
      </c>
      <c r="V746" s="154" t="b">
        <f>Scenario!V1052=OrigScenario!V746</f>
        <v>1</v>
      </c>
      <c r="W746" s="154" t="b">
        <f>Scenario!W1052=OrigScenario!W746</f>
        <v>1</v>
      </c>
      <c r="X746" s="154" t="b">
        <f>Scenario!X1052=OrigScenario!X746</f>
        <v>1</v>
      </c>
      <c r="Y746" s="154" t="b">
        <f>Scenario!Y1052=OrigScenario!Y746</f>
        <v>1</v>
      </c>
      <c r="Z746" s="154" t="b">
        <f>Scenario!Z1052=OrigScenario!Z746</f>
        <v>1</v>
      </c>
      <c r="AA746" s="154" t="b">
        <f>Scenario!AA1052=OrigScenario!AA746</f>
        <v>1</v>
      </c>
      <c r="AB746" s="154" t="b">
        <f>Scenario!AB1052=OrigScenario!AB746</f>
        <v>1</v>
      </c>
      <c r="AC746" s="154" t="b">
        <f>Scenario!AC1052=OrigScenario!AC746</f>
        <v>1</v>
      </c>
      <c r="AD746" s="154" t="b">
        <f>Scenario!AD1052=OrigScenario!AD746</f>
        <v>1</v>
      </c>
      <c r="AE746" s="154" t="b">
        <f>Scenario!AE1052=OrigScenario!AE746</f>
        <v>1</v>
      </c>
      <c r="AF746" s="154" t="b">
        <f>Scenario!AF1052=OrigScenario!AF746</f>
        <v>1</v>
      </c>
      <c r="AG746" s="154" t="b">
        <f>Scenario!AG1052=OrigScenario!AG746</f>
        <v>1</v>
      </c>
      <c r="AH746" s="154" t="b">
        <f>Scenario!AH1052=OrigScenario!AH746</f>
        <v>1</v>
      </c>
      <c r="AI746" s="154" t="b">
        <f>Scenario!AI1052=OrigScenario!AI746</f>
        <v>1</v>
      </c>
      <c r="AJ746" s="154" t="b">
        <f>Scenario!AJ1052=OrigScenario!AJ746</f>
        <v>1</v>
      </c>
      <c r="AK746" s="154" t="b">
        <f>Scenario!AK1052=OrigScenario!AK746</f>
        <v>1</v>
      </c>
      <c r="AL746" s="154" t="b">
        <f>Scenario!AL1052=OrigScenario!AL746</f>
        <v>1</v>
      </c>
      <c r="AM746" s="154" t="b">
        <f>Scenario!AM1052=OrigScenario!AM746</f>
        <v>1</v>
      </c>
      <c r="AN746" s="154" t="b">
        <f>Scenario!AN1052=OrigScenario!AN746</f>
        <v>1</v>
      </c>
      <c r="AO746" s="154" t="b">
        <f>Scenario!AO1052=OrigScenario!AO746</f>
        <v>1</v>
      </c>
      <c r="AP746" s="154" t="b">
        <f>Scenario!AP1052=OrigScenario!AP746</f>
        <v>1</v>
      </c>
      <c r="AQ746" s="154" t="b">
        <f>Scenario!AQ1052=OrigScenario!AQ746</f>
        <v>1</v>
      </c>
      <c r="AR746" s="154" t="b">
        <f>Scenario!AR1052=OrigScenario!AR746</f>
        <v>1</v>
      </c>
      <c r="AS746" s="154" t="b">
        <f>Scenario!AS1052=OrigScenario!AS746</f>
        <v>1</v>
      </c>
      <c r="AT746" s="154" t="b">
        <f>Scenario!AT1052=OrigScenario!AT746</f>
        <v>1</v>
      </c>
      <c r="AU746" s="154" t="b">
        <f>Scenario!AU1052=OrigScenario!AU746</f>
        <v>1</v>
      </c>
      <c r="AV746" s="155" t="b">
        <f>Scenario!AV1052=OrigScenario!AV746</f>
        <v>1</v>
      </c>
    </row>
    <row r="747" spans="2:48" x14ac:dyDescent="0.2">
      <c r="B747" s="2" t="b">
        <f>Scenario!B1053=OrigScenario!B747</f>
        <v>1</v>
      </c>
      <c r="C747" s="154" t="b">
        <f>Scenario!C1053=OrigScenario!C747</f>
        <v>1</v>
      </c>
      <c r="D747" s="154" t="b">
        <f>Scenario!D1053=OrigScenario!D747</f>
        <v>1</v>
      </c>
      <c r="E747" s="154" t="b">
        <f>Scenario!E1053=OrigScenario!E747</f>
        <v>1</v>
      </c>
      <c r="F747" s="154" t="b">
        <f>Scenario!F1053=OrigScenario!F747</f>
        <v>1</v>
      </c>
      <c r="G747" s="154" t="b">
        <f>Scenario!G1053=OrigScenario!G747</f>
        <v>1</v>
      </c>
      <c r="H747" s="154" t="b">
        <f>Scenario!H1053=OrigScenario!H747</f>
        <v>1</v>
      </c>
      <c r="I747" s="154" t="b">
        <f>Scenario!I1053=OrigScenario!I747</f>
        <v>1</v>
      </c>
      <c r="J747" s="154" t="b">
        <f>Scenario!J1053=OrigScenario!J747</f>
        <v>1</v>
      </c>
      <c r="K747" s="154" t="b">
        <f>Scenario!K1053=OrigScenario!K747</f>
        <v>1</v>
      </c>
      <c r="L747" s="154" t="b">
        <f>Scenario!L1053=OrigScenario!L747</f>
        <v>1</v>
      </c>
      <c r="M747" s="154" t="b">
        <f>Scenario!M1053=OrigScenario!M747</f>
        <v>1</v>
      </c>
      <c r="N747" s="154" t="b">
        <f>Scenario!N1053=OrigScenario!N747</f>
        <v>1</v>
      </c>
      <c r="O747" s="154" t="b">
        <f>Scenario!O1053=OrigScenario!O747</f>
        <v>1</v>
      </c>
      <c r="P747" s="154" t="b">
        <f>Scenario!P1053=OrigScenario!P747</f>
        <v>1</v>
      </c>
      <c r="Q747" s="154" t="b">
        <f>Scenario!Q1053=OrigScenario!Q747</f>
        <v>1</v>
      </c>
      <c r="R747" s="154" t="b">
        <f>Scenario!R1053=OrigScenario!R747</f>
        <v>1</v>
      </c>
      <c r="S747" s="154" t="b">
        <f>Scenario!S1053=OrigScenario!S747</f>
        <v>1</v>
      </c>
      <c r="T747" s="154" t="b">
        <f>Scenario!T1053=OrigScenario!T747</f>
        <v>1</v>
      </c>
      <c r="U747" s="154" t="b">
        <f>Scenario!U1053=OrigScenario!U747</f>
        <v>1</v>
      </c>
      <c r="V747" s="154" t="b">
        <f>Scenario!V1053=OrigScenario!V747</f>
        <v>1</v>
      </c>
      <c r="W747" s="154" t="b">
        <f>Scenario!W1053=OrigScenario!W747</f>
        <v>1</v>
      </c>
      <c r="X747" s="154" t="b">
        <f>Scenario!X1053=OrigScenario!X747</f>
        <v>1</v>
      </c>
      <c r="Y747" s="154" t="b">
        <f>Scenario!Y1053=OrigScenario!Y747</f>
        <v>1</v>
      </c>
      <c r="Z747" s="154" t="b">
        <f>Scenario!Z1053=OrigScenario!Z747</f>
        <v>1</v>
      </c>
      <c r="AA747" s="154" t="b">
        <f>Scenario!AA1053=OrigScenario!AA747</f>
        <v>1</v>
      </c>
      <c r="AB747" s="154" t="b">
        <f>Scenario!AB1053=OrigScenario!AB747</f>
        <v>1</v>
      </c>
      <c r="AC747" s="154" t="b">
        <f>Scenario!AC1053=OrigScenario!AC747</f>
        <v>1</v>
      </c>
      <c r="AD747" s="154" t="b">
        <f>Scenario!AD1053=OrigScenario!AD747</f>
        <v>1</v>
      </c>
      <c r="AE747" s="154" t="b">
        <f>Scenario!AE1053=OrigScenario!AE747</f>
        <v>1</v>
      </c>
      <c r="AF747" s="154" t="b">
        <f>Scenario!AF1053=OrigScenario!AF747</f>
        <v>1</v>
      </c>
      <c r="AG747" s="154" t="b">
        <f>Scenario!AG1053=OrigScenario!AG747</f>
        <v>1</v>
      </c>
      <c r="AH747" s="154" t="b">
        <f>Scenario!AH1053=OrigScenario!AH747</f>
        <v>1</v>
      </c>
      <c r="AI747" s="154" t="b">
        <f>Scenario!AI1053=OrigScenario!AI747</f>
        <v>1</v>
      </c>
      <c r="AJ747" s="154" t="b">
        <f>Scenario!AJ1053=OrigScenario!AJ747</f>
        <v>1</v>
      </c>
      <c r="AK747" s="154" t="b">
        <f>Scenario!AK1053=OrigScenario!AK747</f>
        <v>1</v>
      </c>
      <c r="AL747" s="154" t="b">
        <f>Scenario!AL1053=OrigScenario!AL747</f>
        <v>1</v>
      </c>
      <c r="AM747" s="154" t="b">
        <f>Scenario!AM1053=OrigScenario!AM747</f>
        <v>1</v>
      </c>
      <c r="AN747" s="154" t="b">
        <f>Scenario!AN1053=OrigScenario!AN747</f>
        <v>1</v>
      </c>
      <c r="AO747" s="154" t="b">
        <f>Scenario!AO1053=OrigScenario!AO747</f>
        <v>1</v>
      </c>
      <c r="AP747" s="154" t="b">
        <f>Scenario!AP1053=OrigScenario!AP747</f>
        <v>1</v>
      </c>
      <c r="AQ747" s="154" t="b">
        <f>Scenario!AQ1053=OrigScenario!AQ747</f>
        <v>1</v>
      </c>
      <c r="AR747" s="154" t="b">
        <f>Scenario!AR1053=OrigScenario!AR747</f>
        <v>1</v>
      </c>
      <c r="AS747" s="154" t="b">
        <f>Scenario!AS1053=OrigScenario!AS747</f>
        <v>1</v>
      </c>
      <c r="AT747" s="154" t="b">
        <f>Scenario!AT1053=OrigScenario!AT747</f>
        <v>1</v>
      </c>
      <c r="AU747" s="154" t="b">
        <f>Scenario!AU1053=OrigScenario!AU747</f>
        <v>1</v>
      </c>
      <c r="AV747" s="155" t="b">
        <f>Scenario!AV1053=OrigScenario!AV747</f>
        <v>1</v>
      </c>
    </row>
    <row r="748" spans="2:48" x14ac:dyDescent="0.2">
      <c r="B748" s="2" t="b">
        <f>Scenario!B1054=OrigScenario!B748</f>
        <v>1</v>
      </c>
      <c r="C748" s="154" t="b">
        <f>Scenario!C1054=OrigScenario!C748</f>
        <v>1</v>
      </c>
      <c r="D748" s="154" t="b">
        <f>Scenario!D1054=OrigScenario!D748</f>
        <v>1</v>
      </c>
      <c r="E748" s="154" t="b">
        <f>Scenario!E1054=OrigScenario!E748</f>
        <v>1</v>
      </c>
      <c r="F748" s="154" t="b">
        <f>Scenario!F1054=OrigScenario!F748</f>
        <v>1</v>
      </c>
      <c r="G748" s="154" t="b">
        <f>Scenario!G1054=OrigScenario!G748</f>
        <v>1</v>
      </c>
      <c r="H748" s="154" t="b">
        <f>Scenario!H1054=OrigScenario!H748</f>
        <v>1</v>
      </c>
      <c r="I748" s="154" t="b">
        <f>Scenario!I1054=OrigScenario!I748</f>
        <v>1</v>
      </c>
      <c r="J748" s="154" t="b">
        <f>Scenario!J1054=OrigScenario!J748</f>
        <v>1</v>
      </c>
      <c r="K748" s="154" t="b">
        <f>Scenario!K1054=OrigScenario!K748</f>
        <v>1</v>
      </c>
      <c r="L748" s="154" t="b">
        <f>Scenario!L1054=OrigScenario!L748</f>
        <v>1</v>
      </c>
      <c r="M748" s="154" t="b">
        <f>Scenario!M1054=OrigScenario!M748</f>
        <v>1</v>
      </c>
      <c r="N748" s="154" t="b">
        <f>Scenario!N1054=OrigScenario!N748</f>
        <v>1</v>
      </c>
      <c r="O748" s="154" t="b">
        <f>Scenario!O1054=OrigScenario!O748</f>
        <v>1</v>
      </c>
      <c r="P748" s="154" t="b">
        <f>Scenario!P1054=OrigScenario!P748</f>
        <v>1</v>
      </c>
      <c r="Q748" s="154" t="b">
        <f>Scenario!Q1054=OrigScenario!Q748</f>
        <v>1</v>
      </c>
      <c r="R748" s="154" t="b">
        <f>Scenario!R1054=OrigScenario!R748</f>
        <v>1</v>
      </c>
      <c r="S748" s="154" t="b">
        <f>Scenario!S1054=OrigScenario!S748</f>
        <v>1</v>
      </c>
      <c r="T748" s="154" t="b">
        <f>Scenario!T1054=OrigScenario!T748</f>
        <v>1</v>
      </c>
      <c r="U748" s="154" t="b">
        <f>Scenario!U1054=OrigScenario!U748</f>
        <v>1</v>
      </c>
      <c r="V748" s="154" t="b">
        <f>Scenario!V1054=OrigScenario!V748</f>
        <v>1</v>
      </c>
      <c r="W748" s="154" t="b">
        <f>Scenario!W1054=OrigScenario!W748</f>
        <v>1</v>
      </c>
      <c r="X748" s="154" t="b">
        <f>Scenario!X1054=OrigScenario!X748</f>
        <v>1</v>
      </c>
      <c r="Y748" s="154" t="b">
        <f>Scenario!Y1054=OrigScenario!Y748</f>
        <v>1</v>
      </c>
      <c r="Z748" s="154" t="b">
        <f>Scenario!Z1054=OrigScenario!Z748</f>
        <v>1</v>
      </c>
      <c r="AA748" s="154" t="b">
        <f>Scenario!AA1054=OrigScenario!AA748</f>
        <v>1</v>
      </c>
      <c r="AB748" s="154" t="b">
        <f>Scenario!AB1054=OrigScenario!AB748</f>
        <v>1</v>
      </c>
      <c r="AC748" s="154" t="b">
        <f>Scenario!AC1054=OrigScenario!AC748</f>
        <v>1</v>
      </c>
      <c r="AD748" s="154" t="b">
        <f>Scenario!AD1054=OrigScenario!AD748</f>
        <v>1</v>
      </c>
      <c r="AE748" s="154" t="b">
        <f>Scenario!AE1054=OrigScenario!AE748</f>
        <v>1</v>
      </c>
      <c r="AF748" s="154" t="b">
        <f>Scenario!AF1054=OrigScenario!AF748</f>
        <v>1</v>
      </c>
      <c r="AG748" s="154" t="b">
        <f>Scenario!AG1054=OrigScenario!AG748</f>
        <v>1</v>
      </c>
      <c r="AH748" s="154" t="b">
        <f>Scenario!AH1054=OrigScenario!AH748</f>
        <v>1</v>
      </c>
      <c r="AI748" s="154" t="b">
        <f>Scenario!AI1054=OrigScenario!AI748</f>
        <v>1</v>
      </c>
      <c r="AJ748" s="154" t="b">
        <f>Scenario!AJ1054=OrigScenario!AJ748</f>
        <v>1</v>
      </c>
      <c r="AK748" s="154" t="b">
        <f>Scenario!AK1054=OrigScenario!AK748</f>
        <v>1</v>
      </c>
      <c r="AL748" s="154" t="b">
        <f>Scenario!AL1054=OrigScenario!AL748</f>
        <v>1</v>
      </c>
      <c r="AM748" s="154" t="b">
        <f>Scenario!AM1054=OrigScenario!AM748</f>
        <v>1</v>
      </c>
      <c r="AN748" s="154" t="b">
        <f>Scenario!AN1054=OrigScenario!AN748</f>
        <v>1</v>
      </c>
      <c r="AO748" s="154" t="b">
        <f>Scenario!AO1054=OrigScenario!AO748</f>
        <v>1</v>
      </c>
      <c r="AP748" s="154" t="b">
        <f>Scenario!AP1054=OrigScenario!AP748</f>
        <v>1</v>
      </c>
      <c r="AQ748" s="154" t="b">
        <f>Scenario!AQ1054=OrigScenario!AQ748</f>
        <v>1</v>
      </c>
      <c r="AR748" s="154" t="b">
        <f>Scenario!AR1054=OrigScenario!AR748</f>
        <v>1</v>
      </c>
      <c r="AS748" s="154" t="b">
        <f>Scenario!AS1054=OrigScenario!AS748</f>
        <v>1</v>
      </c>
      <c r="AT748" s="154" t="b">
        <f>Scenario!AT1054=OrigScenario!AT748</f>
        <v>1</v>
      </c>
      <c r="AU748" s="154" t="b">
        <f>Scenario!AU1054=OrigScenario!AU748</f>
        <v>1</v>
      </c>
      <c r="AV748" s="155" t="b">
        <f>Scenario!AV1054=OrigScenario!AV748</f>
        <v>1</v>
      </c>
    </row>
    <row r="749" spans="2:48" x14ac:dyDescent="0.2">
      <c r="B749" s="2" t="b">
        <f>Scenario!B1055=OrigScenario!B749</f>
        <v>1</v>
      </c>
      <c r="C749" s="154" t="b">
        <f>Scenario!C1055=OrigScenario!C749</f>
        <v>0</v>
      </c>
      <c r="D749" s="154" t="b">
        <f>Scenario!D1055=OrigScenario!D749</f>
        <v>0</v>
      </c>
      <c r="E749" s="154" t="b">
        <f>Scenario!E1055=OrigScenario!E749</f>
        <v>0</v>
      </c>
      <c r="F749" s="154" t="b">
        <f>Scenario!F1055=OrigScenario!F749</f>
        <v>0</v>
      </c>
      <c r="G749" s="154" t="b">
        <f>Scenario!G1055=OrigScenario!G749</f>
        <v>0</v>
      </c>
      <c r="H749" s="154" t="b">
        <f>Scenario!H1055=OrigScenario!H749</f>
        <v>0</v>
      </c>
      <c r="I749" s="154" t="b">
        <f>Scenario!I1055=OrigScenario!I749</f>
        <v>0</v>
      </c>
      <c r="J749" s="154" t="b">
        <f>Scenario!J1055=OrigScenario!J749</f>
        <v>0</v>
      </c>
      <c r="K749" s="154" t="b">
        <f>Scenario!K1055=OrigScenario!K749</f>
        <v>0</v>
      </c>
      <c r="L749" s="154" t="b">
        <f>Scenario!L1055=OrigScenario!L749</f>
        <v>0</v>
      </c>
      <c r="M749" s="154" t="b">
        <f>Scenario!M1055=OrigScenario!M749</f>
        <v>0</v>
      </c>
      <c r="N749" s="154" t="b">
        <f>Scenario!N1055=OrigScenario!N749</f>
        <v>0</v>
      </c>
      <c r="O749" s="154" t="b">
        <f>Scenario!O1055=OrigScenario!O749</f>
        <v>0</v>
      </c>
      <c r="P749" s="154" t="b">
        <f>Scenario!P1055=OrigScenario!P749</f>
        <v>0</v>
      </c>
      <c r="Q749" s="154" t="b">
        <f>Scenario!Q1055=OrigScenario!Q749</f>
        <v>0</v>
      </c>
      <c r="R749" s="154" t="b">
        <f>Scenario!R1055=OrigScenario!R749</f>
        <v>0</v>
      </c>
      <c r="S749" s="154" t="b">
        <f>Scenario!S1055=OrigScenario!S749</f>
        <v>0</v>
      </c>
      <c r="T749" s="154" t="b">
        <f>Scenario!T1055=OrigScenario!T749</f>
        <v>0</v>
      </c>
      <c r="U749" s="154" t="b">
        <f>Scenario!U1055=OrigScenario!U749</f>
        <v>0</v>
      </c>
      <c r="V749" s="154" t="b">
        <f>Scenario!V1055=OrigScenario!V749</f>
        <v>0</v>
      </c>
      <c r="W749" s="154" t="b">
        <f>Scenario!W1055=OrigScenario!W749</f>
        <v>0</v>
      </c>
      <c r="X749" s="154" t="b">
        <f>Scenario!X1055=OrigScenario!X749</f>
        <v>0</v>
      </c>
      <c r="Y749" s="154" t="b">
        <f>Scenario!Y1055=OrigScenario!Y749</f>
        <v>0</v>
      </c>
      <c r="Z749" s="154" t="b">
        <f>Scenario!Z1055=OrigScenario!Z749</f>
        <v>0</v>
      </c>
      <c r="AA749" s="154" t="b">
        <f>Scenario!AA1055=OrigScenario!AA749</f>
        <v>0</v>
      </c>
      <c r="AB749" s="154" t="b">
        <f>Scenario!AB1055=OrigScenario!AB749</f>
        <v>0</v>
      </c>
      <c r="AC749" s="154" t="b">
        <f>Scenario!AC1055=OrigScenario!AC749</f>
        <v>0</v>
      </c>
      <c r="AD749" s="154" t="b">
        <f>Scenario!AD1055=OrigScenario!AD749</f>
        <v>0</v>
      </c>
      <c r="AE749" s="154" t="b">
        <f>Scenario!AE1055=OrigScenario!AE749</f>
        <v>0</v>
      </c>
      <c r="AF749" s="154" t="b">
        <f>Scenario!AF1055=OrigScenario!AF749</f>
        <v>0</v>
      </c>
      <c r="AG749" s="154" t="b">
        <f>Scenario!AG1055=OrigScenario!AG749</f>
        <v>0</v>
      </c>
      <c r="AH749" s="154" t="b">
        <f>Scenario!AH1055=OrigScenario!AH749</f>
        <v>0</v>
      </c>
      <c r="AI749" s="154" t="b">
        <f>Scenario!AI1055=OrigScenario!AI749</f>
        <v>0</v>
      </c>
      <c r="AJ749" s="154" t="b">
        <f>Scenario!AJ1055=OrigScenario!AJ749</f>
        <v>0</v>
      </c>
      <c r="AK749" s="154" t="b">
        <f>Scenario!AK1055=OrigScenario!AK749</f>
        <v>0</v>
      </c>
      <c r="AL749" s="154" t="b">
        <f>Scenario!AL1055=OrigScenario!AL749</f>
        <v>0</v>
      </c>
      <c r="AM749" s="154" t="b">
        <f>Scenario!AM1055=OrigScenario!AM749</f>
        <v>0</v>
      </c>
      <c r="AN749" s="154" t="b">
        <f>Scenario!AN1055=OrigScenario!AN749</f>
        <v>0</v>
      </c>
      <c r="AO749" s="154" t="b">
        <f>Scenario!AO1055=OrigScenario!AO749</f>
        <v>0</v>
      </c>
      <c r="AP749" s="154" t="b">
        <f>Scenario!AP1055=OrigScenario!AP749</f>
        <v>0</v>
      </c>
      <c r="AQ749" s="154" t="b">
        <f>Scenario!AQ1055=OrigScenario!AQ749</f>
        <v>0</v>
      </c>
      <c r="AR749" s="154" t="b">
        <f>Scenario!AR1055=OrigScenario!AR749</f>
        <v>0</v>
      </c>
      <c r="AS749" s="154" t="b">
        <f>Scenario!AS1055=OrigScenario!AS749</f>
        <v>0</v>
      </c>
      <c r="AT749" s="154" t="b">
        <f>Scenario!AT1055=OrigScenario!AT749</f>
        <v>0</v>
      </c>
      <c r="AU749" s="154" t="b">
        <f>Scenario!AU1055=OrigScenario!AU749</f>
        <v>0</v>
      </c>
      <c r="AV749" s="155" t="b">
        <f>Scenario!AV1055=OrigScenario!AV749</f>
        <v>0</v>
      </c>
    </row>
    <row r="750" spans="2:48" x14ac:dyDescent="0.2">
      <c r="B750" s="2" t="b">
        <f>Scenario!B1056=OrigScenario!B750</f>
        <v>1</v>
      </c>
      <c r="C750" s="154" t="b">
        <f>Scenario!C1056=OrigScenario!C750</f>
        <v>0</v>
      </c>
      <c r="D750" s="154" t="b">
        <f>Scenario!D1056=OrigScenario!D750</f>
        <v>0</v>
      </c>
      <c r="E750" s="154" t="b">
        <f>Scenario!E1056=OrigScenario!E750</f>
        <v>0</v>
      </c>
      <c r="F750" s="154" t="b">
        <f>Scenario!F1056=OrigScenario!F750</f>
        <v>0</v>
      </c>
      <c r="G750" s="154" t="b">
        <f>Scenario!G1056=OrigScenario!G750</f>
        <v>0</v>
      </c>
      <c r="H750" s="154" t="b">
        <f>Scenario!H1056=OrigScenario!H750</f>
        <v>0</v>
      </c>
      <c r="I750" s="154" t="b">
        <f>Scenario!I1056=OrigScenario!I750</f>
        <v>0</v>
      </c>
      <c r="J750" s="154" t="b">
        <f>Scenario!J1056=OrigScenario!J750</f>
        <v>0</v>
      </c>
      <c r="K750" s="154" t="b">
        <f>Scenario!K1056=OrigScenario!K750</f>
        <v>0</v>
      </c>
      <c r="L750" s="154" t="b">
        <f>Scenario!L1056=OrigScenario!L750</f>
        <v>0</v>
      </c>
      <c r="M750" s="154" t="b">
        <f>Scenario!M1056=OrigScenario!M750</f>
        <v>0</v>
      </c>
      <c r="N750" s="154" t="b">
        <f>Scenario!N1056=OrigScenario!N750</f>
        <v>0</v>
      </c>
      <c r="O750" s="154" t="b">
        <f>Scenario!O1056=OrigScenario!O750</f>
        <v>0</v>
      </c>
      <c r="P750" s="154" t="b">
        <f>Scenario!P1056=OrigScenario!P750</f>
        <v>0</v>
      </c>
      <c r="Q750" s="154" t="b">
        <f>Scenario!Q1056=OrigScenario!Q750</f>
        <v>0</v>
      </c>
      <c r="R750" s="154" t="b">
        <f>Scenario!R1056=OrigScenario!R750</f>
        <v>0</v>
      </c>
      <c r="S750" s="154" t="b">
        <f>Scenario!S1056=OrigScenario!S750</f>
        <v>0</v>
      </c>
      <c r="T750" s="154" t="b">
        <f>Scenario!T1056=OrigScenario!T750</f>
        <v>0</v>
      </c>
      <c r="U750" s="154" t="b">
        <f>Scenario!U1056=OrigScenario!U750</f>
        <v>0</v>
      </c>
      <c r="V750" s="154" t="b">
        <f>Scenario!V1056=OrigScenario!V750</f>
        <v>0</v>
      </c>
      <c r="W750" s="154" t="b">
        <f>Scenario!W1056=OrigScenario!W750</f>
        <v>0</v>
      </c>
      <c r="X750" s="154" t="b">
        <f>Scenario!X1056=OrigScenario!X750</f>
        <v>0</v>
      </c>
      <c r="Y750" s="154" t="b">
        <f>Scenario!Y1056=OrigScenario!Y750</f>
        <v>0</v>
      </c>
      <c r="Z750" s="154" t="b">
        <f>Scenario!Z1056=OrigScenario!Z750</f>
        <v>0</v>
      </c>
      <c r="AA750" s="154" t="b">
        <f>Scenario!AA1056=OrigScenario!AA750</f>
        <v>0</v>
      </c>
      <c r="AB750" s="154" t="b">
        <f>Scenario!AB1056=OrigScenario!AB750</f>
        <v>0</v>
      </c>
      <c r="AC750" s="154" t="b">
        <f>Scenario!AC1056=OrigScenario!AC750</f>
        <v>0</v>
      </c>
      <c r="AD750" s="154" t="b">
        <f>Scenario!AD1056=OrigScenario!AD750</f>
        <v>0</v>
      </c>
      <c r="AE750" s="154" t="b">
        <f>Scenario!AE1056=OrigScenario!AE750</f>
        <v>0</v>
      </c>
      <c r="AF750" s="154" t="b">
        <f>Scenario!AF1056=OrigScenario!AF750</f>
        <v>0</v>
      </c>
      <c r="AG750" s="154" t="b">
        <f>Scenario!AG1056=OrigScenario!AG750</f>
        <v>0</v>
      </c>
      <c r="AH750" s="154" t="b">
        <f>Scenario!AH1056=OrigScenario!AH750</f>
        <v>0</v>
      </c>
      <c r="AI750" s="154" t="b">
        <f>Scenario!AI1056=OrigScenario!AI750</f>
        <v>0</v>
      </c>
      <c r="AJ750" s="154" t="b">
        <f>Scenario!AJ1056=OrigScenario!AJ750</f>
        <v>0</v>
      </c>
      <c r="AK750" s="154" t="b">
        <f>Scenario!AK1056=OrigScenario!AK750</f>
        <v>0</v>
      </c>
      <c r="AL750" s="154" t="b">
        <f>Scenario!AL1056=OrigScenario!AL750</f>
        <v>0</v>
      </c>
      <c r="AM750" s="154" t="b">
        <f>Scenario!AM1056=OrigScenario!AM750</f>
        <v>0</v>
      </c>
      <c r="AN750" s="154" t="b">
        <f>Scenario!AN1056=OrigScenario!AN750</f>
        <v>0</v>
      </c>
      <c r="AO750" s="154" t="b">
        <f>Scenario!AO1056=OrigScenario!AO750</f>
        <v>0</v>
      </c>
      <c r="AP750" s="154" t="b">
        <f>Scenario!AP1056=OrigScenario!AP750</f>
        <v>0</v>
      </c>
      <c r="AQ750" s="154" t="b">
        <f>Scenario!AQ1056=OrigScenario!AQ750</f>
        <v>0</v>
      </c>
      <c r="AR750" s="154" t="b">
        <f>Scenario!AR1056=OrigScenario!AR750</f>
        <v>0</v>
      </c>
      <c r="AS750" s="154" t="b">
        <f>Scenario!AS1056=OrigScenario!AS750</f>
        <v>0</v>
      </c>
      <c r="AT750" s="154" t="b">
        <f>Scenario!AT1056=OrigScenario!AT750</f>
        <v>0</v>
      </c>
      <c r="AU750" s="154" t="b">
        <f>Scenario!AU1056=OrigScenario!AU750</f>
        <v>0</v>
      </c>
      <c r="AV750" s="154" t="b">
        <f>Scenario!AV1056=OrigScenario!AV750</f>
        <v>0</v>
      </c>
    </row>
    <row r="751" spans="2:48" x14ac:dyDescent="0.2">
      <c r="B751" s="2" t="b">
        <f>Scenario!B1057=OrigScenario!B751</f>
        <v>1</v>
      </c>
      <c r="C751" s="154" t="b">
        <f>Scenario!C1057=OrigScenario!C751</f>
        <v>1</v>
      </c>
      <c r="D751" s="154" t="b">
        <f>Scenario!D1057=OrigScenario!D751</f>
        <v>1</v>
      </c>
      <c r="E751" s="154" t="b">
        <f>Scenario!E1057=OrigScenario!E751</f>
        <v>1</v>
      </c>
      <c r="F751" s="154" t="b">
        <f>Scenario!F1057=OrigScenario!F751</f>
        <v>1</v>
      </c>
      <c r="G751" s="154" t="b">
        <f>Scenario!G1057=OrigScenario!G751</f>
        <v>1</v>
      </c>
      <c r="H751" s="154" t="b">
        <f>Scenario!H1057=OrigScenario!H751</f>
        <v>1</v>
      </c>
      <c r="I751" s="154" t="b">
        <f>Scenario!I1057=OrigScenario!I751</f>
        <v>1</v>
      </c>
      <c r="J751" s="154" t="b">
        <f>Scenario!J1057=OrigScenario!J751</f>
        <v>1</v>
      </c>
      <c r="K751" s="154" t="b">
        <f>Scenario!K1057=OrigScenario!K751</f>
        <v>1</v>
      </c>
      <c r="L751" s="154" t="b">
        <f>Scenario!L1057=OrigScenario!L751</f>
        <v>1</v>
      </c>
      <c r="M751" s="154" t="b">
        <f>Scenario!M1057=OrigScenario!M751</f>
        <v>1</v>
      </c>
      <c r="N751" s="154" t="b">
        <f>Scenario!N1057=OrigScenario!N751</f>
        <v>1</v>
      </c>
      <c r="O751" s="154" t="b">
        <f>Scenario!O1057=OrigScenario!O751</f>
        <v>1</v>
      </c>
      <c r="P751" s="154" t="b">
        <f>Scenario!P1057=OrigScenario!P751</f>
        <v>1</v>
      </c>
      <c r="Q751" s="154" t="b">
        <f>Scenario!Q1057=OrigScenario!Q751</f>
        <v>1</v>
      </c>
      <c r="R751" s="154" t="b">
        <f>Scenario!R1057=OrigScenario!R751</f>
        <v>1</v>
      </c>
      <c r="S751" s="154" t="b">
        <f>Scenario!S1057=OrigScenario!S751</f>
        <v>1</v>
      </c>
      <c r="T751" s="154" t="b">
        <f>Scenario!T1057=OrigScenario!T751</f>
        <v>1</v>
      </c>
      <c r="U751" s="154" t="b">
        <f>Scenario!U1057=OrigScenario!U751</f>
        <v>1</v>
      </c>
      <c r="V751" s="154" t="b">
        <f>Scenario!V1057=OrigScenario!V751</f>
        <v>1</v>
      </c>
      <c r="W751" s="154" t="b">
        <f>Scenario!W1057=OrigScenario!W751</f>
        <v>1</v>
      </c>
      <c r="X751" s="154" t="b">
        <f>Scenario!X1057=OrigScenario!X751</f>
        <v>1</v>
      </c>
      <c r="Y751" s="154" t="b">
        <f>Scenario!Y1057=OrigScenario!Y751</f>
        <v>1</v>
      </c>
      <c r="Z751" s="154" t="b">
        <f>Scenario!Z1057=OrigScenario!Z751</f>
        <v>1</v>
      </c>
      <c r="AA751" s="154" t="b">
        <f>Scenario!AA1057=OrigScenario!AA751</f>
        <v>1</v>
      </c>
      <c r="AB751" s="154" t="b">
        <f>Scenario!AB1057=OrigScenario!AB751</f>
        <v>1</v>
      </c>
      <c r="AC751" s="154" t="b">
        <f>Scenario!AC1057=OrigScenario!AC751</f>
        <v>1</v>
      </c>
      <c r="AD751" s="154" t="b">
        <f>Scenario!AD1057=OrigScenario!AD751</f>
        <v>1</v>
      </c>
      <c r="AE751" s="154" t="b">
        <f>Scenario!AE1057=OrigScenario!AE751</f>
        <v>1</v>
      </c>
      <c r="AF751" s="154" t="b">
        <f>Scenario!AF1057=OrigScenario!AF751</f>
        <v>1</v>
      </c>
      <c r="AG751" s="154" t="b">
        <f>Scenario!AG1057=OrigScenario!AG751</f>
        <v>1</v>
      </c>
      <c r="AH751" s="154" t="b">
        <f>Scenario!AH1057=OrigScenario!AH751</f>
        <v>1</v>
      </c>
      <c r="AI751" s="154" t="b">
        <f>Scenario!AI1057=OrigScenario!AI751</f>
        <v>1</v>
      </c>
      <c r="AJ751" s="154" t="b">
        <f>Scenario!AJ1057=OrigScenario!AJ751</f>
        <v>1</v>
      </c>
      <c r="AK751" s="154" t="b">
        <f>Scenario!AK1057=OrigScenario!AK751</f>
        <v>1</v>
      </c>
      <c r="AL751" s="154" t="b">
        <f>Scenario!AL1057=OrigScenario!AL751</f>
        <v>1</v>
      </c>
      <c r="AM751" s="154" t="b">
        <f>Scenario!AM1057=OrigScenario!AM751</f>
        <v>1</v>
      </c>
      <c r="AN751" s="154" t="b">
        <f>Scenario!AN1057=OrigScenario!AN751</f>
        <v>1</v>
      </c>
      <c r="AO751" s="154" t="b">
        <f>Scenario!AO1057=OrigScenario!AO751</f>
        <v>1</v>
      </c>
      <c r="AP751" s="154" t="b">
        <f>Scenario!AP1057=OrigScenario!AP751</f>
        <v>1</v>
      </c>
      <c r="AQ751" s="154" t="b">
        <f>Scenario!AQ1057=OrigScenario!AQ751</f>
        <v>1</v>
      </c>
      <c r="AR751" s="154" t="b">
        <f>Scenario!AR1057=OrigScenario!AR751</f>
        <v>1</v>
      </c>
      <c r="AS751" s="154" t="b">
        <f>Scenario!AS1057=OrigScenario!AS751</f>
        <v>1</v>
      </c>
      <c r="AT751" s="154" t="b">
        <f>Scenario!AT1057=OrigScenario!AT751</f>
        <v>1</v>
      </c>
      <c r="AU751" s="154" t="b">
        <f>Scenario!AU1057=OrigScenario!AU751</f>
        <v>1</v>
      </c>
      <c r="AV751" s="155" t="b">
        <f>Scenario!AV1057=OrigScenario!AV751</f>
        <v>1</v>
      </c>
    </row>
    <row r="752" spans="2:48" x14ac:dyDescent="0.2">
      <c r="B752" s="2" t="b">
        <f>Scenario!B1058=OrigScenario!B752</f>
        <v>1</v>
      </c>
      <c r="C752" s="154" t="b">
        <f>Scenario!C1058=OrigScenario!C752</f>
        <v>1</v>
      </c>
      <c r="D752" s="154" t="b">
        <f>Scenario!D1058=OrigScenario!D752</f>
        <v>1</v>
      </c>
      <c r="E752" s="154" t="b">
        <f>Scenario!E1058=OrigScenario!E752</f>
        <v>1</v>
      </c>
      <c r="F752" s="154" t="b">
        <f>Scenario!F1058=OrigScenario!F752</f>
        <v>1</v>
      </c>
      <c r="G752" s="154" t="b">
        <f>Scenario!G1058=OrigScenario!G752</f>
        <v>1</v>
      </c>
      <c r="H752" s="154" t="b">
        <f>Scenario!H1058=OrigScenario!H752</f>
        <v>1</v>
      </c>
      <c r="I752" s="154" t="b">
        <f>Scenario!I1058=OrigScenario!I752</f>
        <v>1</v>
      </c>
      <c r="J752" s="154" t="b">
        <f>Scenario!J1058=OrigScenario!J752</f>
        <v>1</v>
      </c>
      <c r="K752" s="154" t="b">
        <f>Scenario!K1058=OrigScenario!K752</f>
        <v>1</v>
      </c>
      <c r="L752" s="154" t="b">
        <f>Scenario!L1058=OrigScenario!L752</f>
        <v>1</v>
      </c>
      <c r="M752" s="154" t="b">
        <f>Scenario!M1058=OrigScenario!M752</f>
        <v>1</v>
      </c>
      <c r="N752" s="154" t="b">
        <f>Scenario!N1058=OrigScenario!N752</f>
        <v>1</v>
      </c>
      <c r="O752" s="154" t="b">
        <f>Scenario!O1058=OrigScenario!O752</f>
        <v>1</v>
      </c>
      <c r="P752" s="154" t="b">
        <f>Scenario!P1058=OrigScenario!P752</f>
        <v>1</v>
      </c>
      <c r="Q752" s="154" t="b">
        <f>Scenario!Q1058=OrigScenario!Q752</f>
        <v>1</v>
      </c>
      <c r="R752" s="154" t="b">
        <f>Scenario!R1058=OrigScenario!R752</f>
        <v>1</v>
      </c>
      <c r="S752" s="154" t="b">
        <f>Scenario!S1058=OrigScenario!S752</f>
        <v>1</v>
      </c>
      <c r="T752" s="154" t="b">
        <f>Scenario!T1058=OrigScenario!T752</f>
        <v>1</v>
      </c>
      <c r="U752" s="154" t="b">
        <f>Scenario!U1058=OrigScenario!U752</f>
        <v>1</v>
      </c>
      <c r="V752" s="154" t="b">
        <f>Scenario!V1058=OrigScenario!V752</f>
        <v>1</v>
      </c>
      <c r="W752" s="154" t="b">
        <f>Scenario!W1058=OrigScenario!W752</f>
        <v>1</v>
      </c>
      <c r="X752" s="154" t="b">
        <f>Scenario!X1058=OrigScenario!X752</f>
        <v>1</v>
      </c>
      <c r="Y752" s="154" t="b">
        <f>Scenario!Y1058=OrigScenario!Y752</f>
        <v>1</v>
      </c>
      <c r="Z752" s="154" t="b">
        <f>Scenario!Z1058=OrigScenario!Z752</f>
        <v>1</v>
      </c>
      <c r="AA752" s="154" t="b">
        <f>Scenario!AA1058=OrigScenario!AA752</f>
        <v>1</v>
      </c>
      <c r="AB752" s="154" t="b">
        <f>Scenario!AB1058=OrigScenario!AB752</f>
        <v>1</v>
      </c>
      <c r="AC752" s="154" t="b">
        <f>Scenario!AC1058=OrigScenario!AC752</f>
        <v>1</v>
      </c>
      <c r="AD752" s="154" t="b">
        <f>Scenario!AD1058=OrigScenario!AD752</f>
        <v>1</v>
      </c>
      <c r="AE752" s="154" t="b">
        <f>Scenario!AE1058=OrigScenario!AE752</f>
        <v>1</v>
      </c>
      <c r="AF752" s="154" t="b">
        <f>Scenario!AF1058=OrigScenario!AF752</f>
        <v>1</v>
      </c>
      <c r="AG752" s="154" t="b">
        <f>Scenario!AG1058=OrigScenario!AG752</f>
        <v>1</v>
      </c>
      <c r="AH752" s="154" t="b">
        <f>Scenario!AH1058=OrigScenario!AH752</f>
        <v>1</v>
      </c>
      <c r="AI752" s="154" t="b">
        <f>Scenario!AI1058=OrigScenario!AI752</f>
        <v>1</v>
      </c>
      <c r="AJ752" s="154" t="b">
        <f>Scenario!AJ1058=OrigScenario!AJ752</f>
        <v>1</v>
      </c>
      <c r="AK752" s="154" t="b">
        <f>Scenario!AK1058=OrigScenario!AK752</f>
        <v>1</v>
      </c>
      <c r="AL752" s="154" t="b">
        <f>Scenario!AL1058=OrigScenario!AL752</f>
        <v>1</v>
      </c>
      <c r="AM752" s="154" t="b">
        <f>Scenario!AM1058=OrigScenario!AM752</f>
        <v>1</v>
      </c>
      <c r="AN752" s="154" t="b">
        <f>Scenario!AN1058=OrigScenario!AN752</f>
        <v>1</v>
      </c>
      <c r="AO752" s="154" t="b">
        <f>Scenario!AO1058=OrigScenario!AO752</f>
        <v>1</v>
      </c>
      <c r="AP752" s="154" t="b">
        <f>Scenario!AP1058=OrigScenario!AP752</f>
        <v>1</v>
      </c>
      <c r="AQ752" s="154" t="b">
        <f>Scenario!AQ1058=OrigScenario!AQ752</f>
        <v>1</v>
      </c>
      <c r="AR752" s="154" t="b">
        <f>Scenario!AR1058=OrigScenario!AR752</f>
        <v>1</v>
      </c>
      <c r="AS752" s="154" t="b">
        <f>Scenario!AS1058=OrigScenario!AS752</f>
        <v>1</v>
      </c>
      <c r="AT752" s="154" t="b">
        <f>Scenario!AT1058=OrigScenario!AT752</f>
        <v>1</v>
      </c>
      <c r="AU752" s="154" t="b">
        <f>Scenario!AU1058=OrigScenario!AU752</f>
        <v>1</v>
      </c>
      <c r="AV752" s="155" t="b">
        <f>Scenario!AV1058=OrigScenario!AV752</f>
        <v>1</v>
      </c>
    </row>
    <row r="753" spans="2:48" x14ac:dyDescent="0.2">
      <c r="B753" s="2" t="b">
        <f>Scenario!B1059=OrigScenario!B753</f>
        <v>1</v>
      </c>
      <c r="C753" s="156" t="b">
        <f>Scenario!C1059=OrigScenario!C753</f>
        <v>1</v>
      </c>
      <c r="D753" s="156" t="b">
        <f>Scenario!D1059=OrigScenario!D753</f>
        <v>1</v>
      </c>
      <c r="E753" s="156" t="b">
        <f>Scenario!E1059=OrigScenario!E753</f>
        <v>1</v>
      </c>
      <c r="F753" s="156" t="b">
        <f>Scenario!F1059=OrigScenario!F753</f>
        <v>1</v>
      </c>
      <c r="G753" s="156" t="b">
        <f>Scenario!G1059=OrigScenario!G753</f>
        <v>1</v>
      </c>
      <c r="H753" s="156" t="b">
        <f>Scenario!H1059=OrigScenario!H753</f>
        <v>1</v>
      </c>
      <c r="I753" s="156" t="b">
        <f>Scenario!I1059=OrigScenario!I753</f>
        <v>1</v>
      </c>
      <c r="J753" s="156" t="b">
        <f>Scenario!J1059=OrigScenario!J753</f>
        <v>1</v>
      </c>
      <c r="K753" s="156" t="b">
        <f>Scenario!K1059=OrigScenario!K753</f>
        <v>1</v>
      </c>
      <c r="L753" s="156" t="b">
        <f>Scenario!L1059=OrigScenario!L753</f>
        <v>1</v>
      </c>
      <c r="M753" s="156" t="b">
        <f>Scenario!M1059=OrigScenario!M753</f>
        <v>1</v>
      </c>
      <c r="N753" s="156" t="b">
        <f>Scenario!N1059=OrigScenario!N753</f>
        <v>1</v>
      </c>
      <c r="O753" s="156" t="b">
        <f>Scenario!O1059=OrigScenario!O753</f>
        <v>1</v>
      </c>
      <c r="P753" s="156" t="b">
        <f>Scenario!P1059=OrigScenario!P753</f>
        <v>1</v>
      </c>
      <c r="Q753" s="156" t="b">
        <f>Scenario!Q1059=OrigScenario!Q753</f>
        <v>1</v>
      </c>
      <c r="R753" s="156" t="b">
        <f>Scenario!R1059=OrigScenario!R753</f>
        <v>1</v>
      </c>
      <c r="S753" s="156" t="b">
        <f>Scenario!S1059=OrigScenario!S753</f>
        <v>1</v>
      </c>
      <c r="T753" s="156" t="b">
        <f>Scenario!T1059=OrigScenario!T753</f>
        <v>1</v>
      </c>
      <c r="U753" s="156" t="b">
        <f>Scenario!U1059=OrigScenario!U753</f>
        <v>1</v>
      </c>
      <c r="V753" s="156" t="b">
        <f>Scenario!V1059=OrigScenario!V753</f>
        <v>1</v>
      </c>
      <c r="W753" s="156" t="b">
        <f>Scenario!W1059=OrigScenario!W753</f>
        <v>1</v>
      </c>
      <c r="X753" s="156" t="b">
        <f>Scenario!X1059=OrigScenario!X753</f>
        <v>1</v>
      </c>
      <c r="Y753" s="156" t="b">
        <f>Scenario!Y1059=OrigScenario!Y753</f>
        <v>1</v>
      </c>
      <c r="Z753" s="156" t="b">
        <f>Scenario!Z1059=OrigScenario!Z753</f>
        <v>1</v>
      </c>
      <c r="AA753" s="156" t="b">
        <f>Scenario!AA1059=OrigScenario!AA753</f>
        <v>1</v>
      </c>
      <c r="AB753" s="156" t="b">
        <f>Scenario!AB1059=OrigScenario!AB753</f>
        <v>1</v>
      </c>
      <c r="AC753" s="156" t="b">
        <f>Scenario!AC1059=OrigScenario!AC753</f>
        <v>1</v>
      </c>
      <c r="AD753" s="156" t="b">
        <f>Scenario!AD1059=OrigScenario!AD753</f>
        <v>1</v>
      </c>
      <c r="AE753" s="156" t="b">
        <f>Scenario!AE1059=OrigScenario!AE753</f>
        <v>1</v>
      </c>
      <c r="AF753" s="156" t="b">
        <f>Scenario!AF1059=OrigScenario!AF753</f>
        <v>1</v>
      </c>
      <c r="AG753" s="156" t="b">
        <f>Scenario!AG1059=OrigScenario!AG753</f>
        <v>1</v>
      </c>
      <c r="AH753" s="156" t="b">
        <f>Scenario!AH1059=OrigScenario!AH753</f>
        <v>1</v>
      </c>
      <c r="AI753" s="156" t="b">
        <f>Scenario!AI1059=OrigScenario!AI753</f>
        <v>1</v>
      </c>
      <c r="AJ753" s="156" t="b">
        <f>Scenario!AJ1059=OrigScenario!AJ753</f>
        <v>1</v>
      </c>
      <c r="AK753" s="156" t="b">
        <f>Scenario!AK1059=OrigScenario!AK753</f>
        <v>1</v>
      </c>
      <c r="AL753" s="156" t="b">
        <f>Scenario!AL1059=OrigScenario!AL753</f>
        <v>1</v>
      </c>
      <c r="AM753" s="156" t="b">
        <f>Scenario!AM1059=OrigScenario!AM753</f>
        <v>1</v>
      </c>
      <c r="AN753" s="156" t="b">
        <f>Scenario!AN1059=OrigScenario!AN753</f>
        <v>1</v>
      </c>
      <c r="AO753" s="156" t="b">
        <f>Scenario!AO1059=OrigScenario!AO753</f>
        <v>1</v>
      </c>
      <c r="AP753" s="156" t="b">
        <f>Scenario!AP1059=OrigScenario!AP753</f>
        <v>1</v>
      </c>
      <c r="AQ753" s="156" t="b">
        <f>Scenario!AQ1059=OrigScenario!AQ753</f>
        <v>1</v>
      </c>
      <c r="AR753" s="156" t="b">
        <f>Scenario!AR1059=OrigScenario!AR753</f>
        <v>1</v>
      </c>
      <c r="AS753" s="156" t="b">
        <f>Scenario!AS1059=OrigScenario!AS753</f>
        <v>1</v>
      </c>
      <c r="AT753" s="156" t="b">
        <f>Scenario!AT1059=OrigScenario!AT753</f>
        <v>1</v>
      </c>
      <c r="AU753" s="156" t="b">
        <f>Scenario!AU1059=OrigScenario!AU753</f>
        <v>1</v>
      </c>
      <c r="AV753" s="157" t="b">
        <f>Scenario!AV1059=OrigScenario!AV753</f>
        <v>1</v>
      </c>
    </row>
    <row r="754" spans="2:48" x14ac:dyDescent="0.2">
      <c r="B754" s="2" t="b">
        <f>Scenario!B1060=OrigScenario!B754</f>
        <v>1</v>
      </c>
      <c r="C754" s="156" t="b">
        <f>Scenario!C1060=OrigScenario!C754</f>
        <v>1</v>
      </c>
      <c r="D754" s="156" t="b">
        <f>Scenario!D1060=OrigScenario!D754</f>
        <v>1</v>
      </c>
      <c r="E754" s="156" t="b">
        <f>Scenario!E1060=OrigScenario!E754</f>
        <v>1</v>
      </c>
      <c r="F754" s="156" t="b">
        <f>Scenario!F1060=OrigScenario!F754</f>
        <v>1</v>
      </c>
      <c r="G754" s="156" t="b">
        <f>Scenario!G1060=OrigScenario!G754</f>
        <v>1</v>
      </c>
      <c r="H754" s="156" t="b">
        <f>Scenario!H1060=OrigScenario!H754</f>
        <v>1</v>
      </c>
      <c r="I754" s="156" t="b">
        <f>Scenario!I1060=OrigScenario!I754</f>
        <v>1</v>
      </c>
      <c r="J754" s="156" t="b">
        <f>Scenario!J1060=OrigScenario!J754</f>
        <v>1</v>
      </c>
      <c r="K754" s="156" t="b">
        <f>Scenario!K1060=OrigScenario!K754</f>
        <v>1</v>
      </c>
      <c r="L754" s="156" t="b">
        <f>Scenario!L1060=OrigScenario!L754</f>
        <v>1</v>
      </c>
      <c r="M754" s="156" t="b">
        <f>Scenario!M1060=OrigScenario!M754</f>
        <v>1</v>
      </c>
      <c r="N754" s="156" t="b">
        <f>Scenario!N1060=OrigScenario!N754</f>
        <v>1</v>
      </c>
      <c r="O754" s="156" t="b">
        <f>Scenario!O1060=OrigScenario!O754</f>
        <v>1</v>
      </c>
      <c r="P754" s="156" t="b">
        <f>Scenario!P1060=OrigScenario!P754</f>
        <v>1</v>
      </c>
      <c r="Q754" s="156" t="b">
        <f>Scenario!Q1060=OrigScenario!Q754</f>
        <v>1</v>
      </c>
      <c r="R754" s="156" t="b">
        <f>Scenario!R1060=OrigScenario!R754</f>
        <v>1</v>
      </c>
      <c r="S754" s="156" t="b">
        <f>Scenario!S1060=OrigScenario!S754</f>
        <v>1</v>
      </c>
      <c r="T754" s="156" t="b">
        <f>Scenario!T1060=OrigScenario!T754</f>
        <v>1</v>
      </c>
      <c r="U754" s="156" t="b">
        <f>Scenario!U1060=OrigScenario!U754</f>
        <v>1</v>
      </c>
      <c r="V754" s="156" t="b">
        <f>Scenario!V1060=OrigScenario!V754</f>
        <v>1</v>
      </c>
      <c r="W754" s="156" t="b">
        <f>Scenario!W1060=OrigScenario!W754</f>
        <v>1</v>
      </c>
      <c r="X754" s="156" t="b">
        <f>Scenario!X1060=OrigScenario!X754</f>
        <v>1</v>
      </c>
      <c r="Y754" s="156" t="b">
        <f>Scenario!Y1060=OrigScenario!Y754</f>
        <v>1</v>
      </c>
      <c r="Z754" s="156" t="b">
        <f>Scenario!Z1060=OrigScenario!Z754</f>
        <v>1</v>
      </c>
      <c r="AA754" s="156" t="b">
        <f>Scenario!AA1060=OrigScenario!AA754</f>
        <v>1</v>
      </c>
      <c r="AB754" s="156" t="b">
        <f>Scenario!AB1060=OrigScenario!AB754</f>
        <v>1</v>
      </c>
      <c r="AC754" s="156" t="b">
        <f>Scenario!AC1060=OrigScenario!AC754</f>
        <v>1</v>
      </c>
      <c r="AD754" s="156" t="b">
        <f>Scenario!AD1060=OrigScenario!AD754</f>
        <v>1</v>
      </c>
      <c r="AE754" s="156" t="b">
        <f>Scenario!AE1060=OrigScenario!AE754</f>
        <v>1</v>
      </c>
      <c r="AF754" s="156" t="b">
        <f>Scenario!AF1060=OrigScenario!AF754</f>
        <v>1</v>
      </c>
      <c r="AG754" s="156" t="b">
        <f>Scenario!AG1060=OrigScenario!AG754</f>
        <v>1</v>
      </c>
      <c r="AH754" s="156" t="b">
        <f>Scenario!AH1060=OrigScenario!AH754</f>
        <v>1</v>
      </c>
      <c r="AI754" s="156" t="b">
        <f>Scenario!AI1060=OrigScenario!AI754</f>
        <v>1</v>
      </c>
      <c r="AJ754" s="156" t="b">
        <f>Scenario!AJ1060=OrigScenario!AJ754</f>
        <v>1</v>
      </c>
      <c r="AK754" s="156" t="b">
        <f>Scenario!AK1060=OrigScenario!AK754</f>
        <v>1</v>
      </c>
      <c r="AL754" s="156" t="b">
        <f>Scenario!AL1060=OrigScenario!AL754</f>
        <v>1</v>
      </c>
      <c r="AM754" s="156" t="b">
        <f>Scenario!AM1060=OrigScenario!AM754</f>
        <v>1</v>
      </c>
      <c r="AN754" s="156" t="b">
        <f>Scenario!AN1060=OrigScenario!AN754</f>
        <v>1</v>
      </c>
      <c r="AO754" s="156" t="b">
        <f>Scenario!AO1060=OrigScenario!AO754</f>
        <v>1</v>
      </c>
      <c r="AP754" s="156" t="b">
        <f>Scenario!AP1060=OrigScenario!AP754</f>
        <v>1</v>
      </c>
      <c r="AQ754" s="156" t="b">
        <f>Scenario!AQ1060=OrigScenario!AQ754</f>
        <v>1</v>
      </c>
      <c r="AR754" s="156" t="b">
        <f>Scenario!AR1060=OrigScenario!AR754</f>
        <v>1</v>
      </c>
      <c r="AS754" s="156" t="b">
        <f>Scenario!AS1060=OrigScenario!AS754</f>
        <v>1</v>
      </c>
      <c r="AT754" s="156" t="b">
        <f>Scenario!AT1060=OrigScenario!AT754</f>
        <v>1</v>
      </c>
      <c r="AU754" s="156" t="b">
        <f>Scenario!AU1060=OrigScenario!AU754</f>
        <v>1</v>
      </c>
      <c r="AV754" s="157" t="b">
        <f>Scenario!AV1060=OrigScenario!AV754</f>
        <v>1</v>
      </c>
    </row>
    <row r="755" spans="2:48" ht="13.5" thickBot="1" x14ac:dyDescent="0.25">
      <c r="B755" s="341" t="b">
        <f>Scenario!B1061=OrigScenario!B755</f>
        <v>0</v>
      </c>
      <c r="C755" s="342" t="b">
        <f>Scenario!C1061=OrigScenario!C755</f>
        <v>1</v>
      </c>
      <c r="D755" s="342" t="b">
        <f>Scenario!D1061=OrigScenario!D755</f>
        <v>1</v>
      </c>
      <c r="E755" s="342" t="b">
        <f>Scenario!E1061=OrigScenario!E755</f>
        <v>1</v>
      </c>
      <c r="F755" s="342" t="b">
        <f>Scenario!F1061=OrigScenario!F755</f>
        <v>1</v>
      </c>
      <c r="G755" s="342" t="b">
        <f>Scenario!G1061=OrigScenario!G755</f>
        <v>1</v>
      </c>
      <c r="H755" s="342" t="b">
        <f>Scenario!H1061=OrigScenario!H755</f>
        <v>1</v>
      </c>
      <c r="I755" s="342" t="b">
        <f>Scenario!I1061=OrigScenario!I755</f>
        <v>1</v>
      </c>
      <c r="J755" s="342" t="b">
        <f>Scenario!J1061=OrigScenario!J755</f>
        <v>1</v>
      </c>
      <c r="K755" s="342" t="b">
        <f>Scenario!K1061=OrigScenario!K755</f>
        <v>1</v>
      </c>
      <c r="L755" s="342" t="b">
        <f>Scenario!L1061=OrigScenario!L755</f>
        <v>1</v>
      </c>
      <c r="M755" s="342" t="b">
        <f>Scenario!M1061=OrigScenario!M755</f>
        <v>1</v>
      </c>
      <c r="N755" s="342" t="b">
        <f>Scenario!N1061=OrigScenario!N755</f>
        <v>1</v>
      </c>
      <c r="O755" s="342" t="b">
        <f>Scenario!O1061=OrigScenario!O755</f>
        <v>1</v>
      </c>
      <c r="P755" s="342" t="b">
        <f>Scenario!P1061=OrigScenario!P755</f>
        <v>1</v>
      </c>
      <c r="Q755" s="342" t="b">
        <f>Scenario!Q1061=OrigScenario!Q755</f>
        <v>1</v>
      </c>
      <c r="R755" s="342" t="b">
        <f>Scenario!R1061=OrigScenario!R755</f>
        <v>1</v>
      </c>
      <c r="S755" s="342" t="b">
        <f>Scenario!S1061=OrigScenario!S755</f>
        <v>1</v>
      </c>
      <c r="T755" s="342" t="b">
        <f>Scenario!T1061=OrigScenario!T755</f>
        <v>1</v>
      </c>
      <c r="U755" s="342" t="b">
        <f>Scenario!U1061=OrigScenario!U755</f>
        <v>1</v>
      </c>
      <c r="V755" s="342" t="b">
        <f>Scenario!V1061=OrigScenario!V755</f>
        <v>1</v>
      </c>
      <c r="W755" s="342" t="b">
        <f>Scenario!W1061=OrigScenario!W755</f>
        <v>1</v>
      </c>
      <c r="X755" s="342" t="b">
        <f>Scenario!X1061=OrigScenario!X755</f>
        <v>1</v>
      </c>
      <c r="Y755" s="342" t="b">
        <f>Scenario!Y1061=OrigScenario!Y755</f>
        <v>1</v>
      </c>
      <c r="Z755" s="342" t="b">
        <f>Scenario!Z1061=OrigScenario!Z755</f>
        <v>1</v>
      </c>
      <c r="AA755" s="342" t="b">
        <f>Scenario!AA1061=OrigScenario!AA755</f>
        <v>1</v>
      </c>
      <c r="AB755" s="342" t="b">
        <f>Scenario!AB1061=OrigScenario!AB755</f>
        <v>1</v>
      </c>
      <c r="AC755" s="342" t="b">
        <f>Scenario!AC1061=OrigScenario!AC755</f>
        <v>1</v>
      </c>
      <c r="AD755" s="342" t="b">
        <f>Scenario!AD1061=OrigScenario!AD755</f>
        <v>1</v>
      </c>
      <c r="AE755" s="342" t="b">
        <f>Scenario!AE1061=OrigScenario!AE755</f>
        <v>1</v>
      </c>
      <c r="AF755" s="342" t="b">
        <f>Scenario!AF1061=OrigScenario!AF755</f>
        <v>1</v>
      </c>
      <c r="AG755" s="342" t="b">
        <f>Scenario!AG1061=OrigScenario!AG755</f>
        <v>1</v>
      </c>
      <c r="AH755" s="342" t="b">
        <f>Scenario!AH1061=OrigScenario!AH755</f>
        <v>1</v>
      </c>
      <c r="AI755" s="342" t="b">
        <f>Scenario!AI1061=OrigScenario!AI755</f>
        <v>1</v>
      </c>
      <c r="AJ755" s="342" t="b">
        <f>Scenario!AJ1061=OrigScenario!AJ755</f>
        <v>1</v>
      </c>
      <c r="AK755" s="342" t="b">
        <f>Scenario!AK1061=OrigScenario!AK755</f>
        <v>1</v>
      </c>
      <c r="AL755" s="342" t="b">
        <f>Scenario!AL1061=OrigScenario!AL755</f>
        <v>1</v>
      </c>
      <c r="AM755" s="342" t="b">
        <f>Scenario!AM1061=OrigScenario!AM755</f>
        <v>1</v>
      </c>
      <c r="AN755" s="342" t="b">
        <f>Scenario!AN1061=OrigScenario!AN755</f>
        <v>1</v>
      </c>
      <c r="AO755" s="342" t="b">
        <f>Scenario!AO1061=OrigScenario!AO755</f>
        <v>1</v>
      </c>
      <c r="AP755" s="342" t="b">
        <f>Scenario!AP1061=OrigScenario!AP755</f>
        <v>1</v>
      </c>
      <c r="AQ755" s="342" t="b">
        <f>Scenario!AQ1061=OrigScenario!AQ755</f>
        <v>1</v>
      </c>
      <c r="AR755" s="342" t="b">
        <f>Scenario!AR1061=OrigScenario!AR755</f>
        <v>1</v>
      </c>
      <c r="AS755" s="342" t="b">
        <f>Scenario!AS1061=OrigScenario!AS755</f>
        <v>1</v>
      </c>
      <c r="AT755" s="342" t="b">
        <f>Scenario!AT1061=OrigScenario!AT755</f>
        <v>1</v>
      </c>
      <c r="AU755" s="342" t="b">
        <f>Scenario!AU1061=OrigScenario!AU755</f>
        <v>1</v>
      </c>
      <c r="AV755" s="343" t="b">
        <f>Scenario!AV1061=OrigScenario!AV755</f>
        <v>1</v>
      </c>
    </row>
    <row r="756" spans="2:48" ht="14.25" thickTop="1" thickBot="1" x14ac:dyDescent="0.25">
      <c r="B756" t="b">
        <f>Scenario!B1062=OrigScenario!B756</f>
        <v>1</v>
      </c>
      <c r="C756" t="b">
        <f>Scenario!C1062=OrigScenario!C756</f>
        <v>1</v>
      </c>
      <c r="D756" t="b">
        <f>Scenario!D1062=OrigScenario!D756</f>
        <v>1</v>
      </c>
      <c r="E756" t="b">
        <f>Scenario!E1062=OrigScenario!E756</f>
        <v>1</v>
      </c>
      <c r="F756" t="b">
        <f>Scenario!F1062=OrigScenario!F756</f>
        <v>1</v>
      </c>
      <c r="G756" t="b">
        <f>Scenario!G1062=OrigScenario!G756</f>
        <v>1</v>
      </c>
      <c r="H756" t="b">
        <f>Scenario!H1062=OrigScenario!H756</f>
        <v>1</v>
      </c>
      <c r="I756" t="b">
        <f>Scenario!I1062=OrigScenario!I756</f>
        <v>1</v>
      </c>
      <c r="J756" t="b">
        <f>Scenario!J1062=OrigScenario!J756</f>
        <v>1</v>
      </c>
      <c r="K756" t="b">
        <f>Scenario!K1062=OrigScenario!K756</f>
        <v>1</v>
      </c>
      <c r="L756" t="b">
        <f>Scenario!L1062=OrigScenario!L756</f>
        <v>1</v>
      </c>
      <c r="M756" t="b">
        <f>Scenario!M1062=OrigScenario!M756</f>
        <v>1</v>
      </c>
      <c r="N756" t="b">
        <f>Scenario!N1062=OrigScenario!N756</f>
        <v>1</v>
      </c>
      <c r="O756" t="b">
        <f>Scenario!O1062=OrigScenario!O756</f>
        <v>1</v>
      </c>
      <c r="P756" t="b">
        <f>Scenario!P1062=OrigScenario!P756</f>
        <v>1</v>
      </c>
      <c r="Q756" t="b">
        <f>Scenario!Q1062=OrigScenario!Q756</f>
        <v>1</v>
      </c>
      <c r="R756" t="b">
        <f>Scenario!R1062=OrigScenario!R756</f>
        <v>1</v>
      </c>
      <c r="S756" t="b">
        <f>Scenario!S1062=OrigScenario!S756</f>
        <v>1</v>
      </c>
      <c r="T756" t="b">
        <f>Scenario!T1062=OrigScenario!T756</f>
        <v>1</v>
      </c>
      <c r="U756" t="b">
        <f>Scenario!U1062=OrigScenario!U756</f>
        <v>1</v>
      </c>
      <c r="V756" t="b">
        <f>Scenario!V1062=OrigScenario!V756</f>
        <v>1</v>
      </c>
      <c r="W756" t="b">
        <f>Scenario!W1062=OrigScenario!W756</f>
        <v>1</v>
      </c>
      <c r="X756" t="b">
        <f>Scenario!X1062=OrigScenario!X756</f>
        <v>1</v>
      </c>
      <c r="Y756" t="b">
        <f>Scenario!Y1062=OrigScenario!Y756</f>
        <v>1</v>
      </c>
      <c r="Z756" t="b">
        <f>Scenario!Z1062=OrigScenario!Z756</f>
        <v>1</v>
      </c>
      <c r="AA756" t="b">
        <f>Scenario!AA1062=OrigScenario!AA756</f>
        <v>1</v>
      </c>
      <c r="AB756" t="b">
        <f>Scenario!AB1062=OrigScenario!AB756</f>
        <v>1</v>
      </c>
      <c r="AC756" t="b">
        <f>Scenario!AC1062=OrigScenario!AC756</f>
        <v>1</v>
      </c>
      <c r="AD756" t="b">
        <f>Scenario!AD1062=OrigScenario!AD756</f>
        <v>1</v>
      </c>
      <c r="AE756" t="b">
        <f>Scenario!AE1062=OrigScenario!AE756</f>
        <v>1</v>
      </c>
      <c r="AF756" t="b">
        <f>Scenario!AF1062=OrigScenario!AF756</f>
        <v>1</v>
      </c>
      <c r="AG756" t="b">
        <f>Scenario!AG1062=OrigScenario!AG756</f>
        <v>1</v>
      </c>
      <c r="AH756" t="b">
        <f>Scenario!AH1062=OrigScenario!AH756</f>
        <v>1</v>
      </c>
      <c r="AI756" t="b">
        <f>Scenario!AI1062=OrigScenario!AI756</f>
        <v>1</v>
      </c>
      <c r="AJ756" t="b">
        <f>Scenario!AJ1062=OrigScenario!AJ756</f>
        <v>1</v>
      </c>
      <c r="AK756" t="b">
        <f>Scenario!AK1062=OrigScenario!AK756</f>
        <v>1</v>
      </c>
      <c r="AL756" t="b">
        <f>Scenario!AL1062=OrigScenario!AL756</f>
        <v>1</v>
      </c>
      <c r="AM756" t="b">
        <f>Scenario!AM1062=OrigScenario!AM756</f>
        <v>1</v>
      </c>
      <c r="AN756" t="b">
        <f>Scenario!AN1062=OrigScenario!AN756</f>
        <v>1</v>
      </c>
      <c r="AO756" t="b">
        <f>Scenario!AO1062=OrigScenario!AO756</f>
        <v>1</v>
      </c>
      <c r="AP756" t="b">
        <f>Scenario!AP1062=OrigScenario!AP756</f>
        <v>1</v>
      </c>
      <c r="AQ756" t="b">
        <f>Scenario!AQ1062=OrigScenario!AQ756</f>
        <v>1</v>
      </c>
      <c r="AR756" t="b">
        <f>Scenario!AR1062=OrigScenario!AR756</f>
        <v>1</v>
      </c>
      <c r="AS756" t="b">
        <f>Scenario!AS1062=OrigScenario!AS756</f>
        <v>1</v>
      </c>
      <c r="AT756" t="b">
        <f>Scenario!AT1062=OrigScenario!AT756</f>
        <v>1</v>
      </c>
      <c r="AU756" t="b">
        <f>Scenario!AU1062=OrigScenario!AU756</f>
        <v>1</v>
      </c>
      <c r="AV756" t="b">
        <f>Scenario!AV1062=OrigScenario!AV756</f>
        <v>1</v>
      </c>
    </row>
    <row r="757" spans="2:48" ht="13.5" thickTop="1" x14ac:dyDescent="0.2">
      <c r="B757" s="332" t="str">
        <f>Scenario!B1063</f>
        <v>FC P10 LTK -- CHOICE ATTRIBUTES</v>
      </c>
      <c r="C757" s="333" t="b">
        <f>Scenario!C1063=OrigScenario!C757</f>
        <v>1</v>
      </c>
      <c r="D757" s="333" t="b">
        <f>Scenario!D1063=OrigScenario!D757</f>
        <v>1</v>
      </c>
      <c r="E757" s="333" t="b">
        <f>Scenario!E1063=OrigScenario!E757</f>
        <v>1</v>
      </c>
      <c r="F757" s="333" t="b">
        <f>Scenario!F1063=OrigScenario!F757</f>
        <v>1</v>
      </c>
      <c r="G757" s="333" t="b">
        <f>Scenario!G1063=OrigScenario!G757</f>
        <v>1</v>
      </c>
      <c r="H757" s="333" t="b">
        <f>Scenario!H1063=OrigScenario!H757</f>
        <v>1</v>
      </c>
      <c r="I757" s="333" t="b">
        <f>Scenario!I1063=OrigScenario!I757</f>
        <v>1</v>
      </c>
      <c r="J757" s="333" t="b">
        <f>Scenario!J1063=OrigScenario!J757</f>
        <v>1</v>
      </c>
      <c r="K757" s="333" t="b">
        <f>Scenario!K1063=OrigScenario!K757</f>
        <v>1</v>
      </c>
      <c r="L757" s="333" t="b">
        <f>Scenario!L1063=OrigScenario!L757</f>
        <v>1</v>
      </c>
      <c r="M757" s="333" t="b">
        <f>Scenario!M1063=OrigScenario!M757</f>
        <v>1</v>
      </c>
      <c r="N757" s="333" t="b">
        <f>Scenario!N1063=OrigScenario!N757</f>
        <v>1</v>
      </c>
      <c r="O757" s="333" t="b">
        <f>Scenario!O1063=OrigScenario!O757</f>
        <v>1</v>
      </c>
      <c r="P757" s="333" t="b">
        <f>Scenario!P1063=OrigScenario!P757</f>
        <v>1</v>
      </c>
      <c r="Q757" s="333" t="b">
        <f>Scenario!Q1063=OrigScenario!Q757</f>
        <v>1</v>
      </c>
      <c r="R757" s="333" t="b">
        <f>Scenario!R1063=OrigScenario!R757</f>
        <v>1</v>
      </c>
      <c r="S757" s="333" t="b">
        <f>Scenario!S1063=OrigScenario!S757</f>
        <v>1</v>
      </c>
      <c r="T757" s="333" t="b">
        <f>Scenario!T1063=OrigScenario!T757</f>
        <v>1</v>
      </c>
      <c r="U757" s="333" t="b">
        <f>Scenario!U1063=OrigScenario!U757</f>
        <v>1</v>
      </c>
      <c r="V757" s="333" t="b">
        <f>Scenario!V1063=OrigScenario!V757</f>
        <v>1</v>
      </c>
      <c r="W757" s="333" t="b">
        <f>Scenario!W1063=OrigScenario!W757</f>
        <v>1</v>
      </c>
      <c r="X757" s="333" t="b">
        <f>Scenario!X1063=OrigScenario!X757</f>
        <v>1</v>
      </c>
      <c r="Y757" s="333" t="b">
        <f>Scenario!Y1063=OrigScenario!Y757</f>
        <v>1</v>
      </c>
      <c r="Z757" s="333" t="b">
        <f>Scenario!Z1063=OrigScenario!Z757</f>
        <v>1</v>
      </c>
      <c r="AA757" s="333" t="b">
        <f>Scenario!AA1063=OrigScenario!AA757</f>
        <v>1</v>
      </c>
      <c r="AB757" s="333" t="b">
        <f>Scenario!AB1063=OrigScenario!AB757</f>
        <v>1</v>
      </c>
      <c r="AC757" s="333" t="b">
        <f>Scenario!AC1063=OrigScenario!AC757</f>
        <v>1</v>
      </c>
      <c r="AD757" s="333" t="b">
        <f>Scenario!AD1063=OrigScenario!AD757</f>
        <v>1</v>
      </c>
      <c r="AE757" s="333" t="b">
        <f>Scenario!AE1063=OrigScenario!AE757</f>
        <v>1</v>
      </c>
      <c r="AF757" s="333" t="b">
        <f>Scenario!AF1063=OrigScenario!AF757</f>
        <v>1</v>
      </c>
      <c r="AG757" s="333" t="b">
        <f>Scenario!AG1063=OrigScenario!AG757</f>
        <v>1</v>
      </c>
      <c r="AH757" s="333" t="b">
        <f>Scenario!AH1063=OrigScenario!AH757</f>
        <v>1</v>
      </c>
      <c r="AI757" s="333" t="b">
        <f>Scenario!AI1063=OrigScenario!AI757</f>
        <v>1</v>
      </c>
      <c r="AJ757" s="333" t="b">
        <f>Scenario!AJ1063=OrigScenario!AJ757</f>
        <v>1</v>
      </c>
      <c r="AK757" s="333" t="b">
        <f>Scenario!AK1063=OrigScenario!AK757</f>
        <v>1</v>
      </c>
      <c r="AL757" s="333" t="b">
        <f>Scenario!AL1063=OrigScenario!AL757</f>
        <v>1</v>
      </c>
      <c r="AM757" s="333" t="b">
        <f>Scenario!AM1063=OrigScenario!AM757</f>
        <v>1</v>
      </c>
      <c r="AN757" s="333" t="b">
        <f>Scenario!AN1063=OrigScenario!AN757</f>
        <v>1</v>
      </c>
      <c r="AO757" s="333" t="b">
        <f>Scenario!AO1063=OrigScenario!AO757</f>
        <v>1</v>
      </c>
      <c r="AP757" s="333" t="b">
        <f>Scenario!AP1063=OrigScenario!AP757</f>
        <v>1</v>
      </c>
      <c r="AQ757" s="333" t="b">
        <f>Scenario!AQ1063=OrigScenario!AQ757</f>
        <v>1</v>
      </c>
      <c r="AR757" s="333" t="b">
        <f>Scenario!AR1063=OrigScenario!AR757</f>
        <v>1</v>
      </c>
      <c r="AS757" s="333" t="b">
        <f>Scenario!AS1063=OrigScenario!AS757</f>
        <v>1</v>
      </c>
      <c r="AT757" s="333" t="b">
        <f>Scenario!AT1063=OrigScenario!AT757</f>
        <v>1</v>
      </c>
      <c r="AU757" s="333" t="b">
        <f>Scenario!AU1063=OrigScenario!AU757</f>
        <v>1</v>
      </c>
      <c r="AV757" s="334" t="b">
        <f>Scenario!AV1063=OrigScenario!AV757</f>
        <v>1</v>
      </c>
    </row>
    <row r="758" spans="2:48" x14ac:dyDescent="0.2">
      <c r="B758" s="2" t="b">
        <f>Scenario!B1064=OrigScenario!B758</f>
        <v>1</v>
      </c>
      <c r="C758" s="3" t="b">
        <f>Scenario!C1064=OrigScenario!C758</f>
        <v>1</v>
      </c>
      <c r="D758" s="3" t="b">
        <f>Scenario!D1064=OrigScenario!D758</f>
        <v>1</v>
      </c>
      <c r="E758" s="3" t="b">
        <f>Scenario!E1064=OrigScenario!E758</f>
        <v>1</v>
      </c>
      <c r="F758" s="3" t="b">
        <f>Scenario!F1064=OrigScenario!F758</f>
        <v>1</v>
      </c>
      <c r="G758" s="3" t="b">
        <f>Scenario!G1064=OrigScenario!G758</f>
        <v>1</v>
      </c>
      <c r="H758" s="3" t="b">
        <f>Scenario!H1064=OrigScenario!H758</f>
        <v>1</v>
      </c>
      <c r="I758" s="3" t="b">
        <f>Scenario!I1064=OrigScenario!I758</f>
        <v>1</v>
      </c>
      <c r="J758" s="3" t="b">
        <f>Scenario!J1064=OrigScenario!J758</f>
        <v>1</v>
      </c>
      <c r="K758" s="3" t="b">
        <f>Scenario!K1064=OrigScenario!K758</f>
        <v>1</v>
      </c>
      <c r="L758" s="3" t="b">
        <f>Scenario!L1064=OrigScenario!L758</f>
        <v>1</v>
      </c>
      <c r="M758" s="3" t="b">
        <f>Scenario!M1064=OrigScenario!M758</f>
        <v>1</v>
      </c>
      <c r="N758" s="3" t="b">
        <f>Scenario!N1064=OrigScenario!N758</f>
        <v>1</v>
      </c>
      <c r="O758" s="3" t="b">
        <f>Scenario!O1064=OrigScenario!O758</f>
        <v>1</v>
      </c>
      <c r="P758" s="3" t="b">
        <f>Scenario!P1064=OrigScenario!P758</f>
        <v>1</v>
      </c>
      <c r="Q758" s="3" t="b">
        <f>Scenario!Q1064=OrigScenario!Q758</f>
        <v>1</v>
      </c>
      <c r="R758" s="3" t="b">
        <f>Scenario!R1064=OrigScenario!R758</f>
        <v>1</v>
      </c>
      <c r="S758" s="3" t="b">
        <f>Scenario!S1064=OrigScenario!S758</f>
        <v>1</v>
      </c>
      <c r="T758" s="3" t="b">
        <f>Scenario!T1064=OrigScenario!T758</f>
        <v>1</v>
      </c>
      <c r="U758" s="3" t="b">
        <f>Scenario!U1064=OrigScenario!U758</f>
        <v>1</v>
      </c>
      <c r="V758" s="3" t="b">
        <f>Scenario!V1064=OrigScenario!V758</f>
        <v>1</v>
      </c>
      <c r="W758" s="3" t="b">
        <f>Scenario!W1064=OrigScenario!W758</f>
        <v>1</v>
      </c>
      <c r="X758" s="3" t="b">
        <f>Scenario!X1064=OrigScenario!X758</f>
        <v>1</v>
      </c>
      <c r="Y758" s="3" t="b">
        <f>Scenario!Y1064=OrigScenario!Y758</f>
        <v>1</v>
      </c>
      <c r="Z758" s="3" t="b">
        <f>Scenario!Z1064=OrigScenario!Z758</f>
        <v>1</v>
      </c>
      <c r="AA758" s="3" t="b">
        <f>Scenario!AA1064=OrigScenario!AA758</f>
        <v>1</v>
      </c>
      <c r="AB758" s="3" t="b">
        <f>Scenario!AB1064=OrigScenario!AB758</f>
        <v>1</v>
      </c>
      <c r="AC758" s="3" t="b">
        <f>Scenario!AC1064=OrigScenario!AC758</f>
        <v>1</v>
      </c>
      <c r="AD758" s="3" t="b">
        <f>Scenario!AD1064=OrigScenario!AD758</f>
        <v>1</v>
      </c>
      <c r="AE758" s="3" t="b">
        <f>Scenario!AE1064=OrigScenario!AE758</f>
        <v>1</v>
      </c>
      <c r="AF758" s="3" t="b">
        <f>Scenario!AF1064=OrigScenario!AF758</f>
        <v>1</v>
      </c>
      <c r="AG758" s="3" t="b">
        <f>Scenario!AG1064=OrigScenario!AG758</f>
        <v>1</v>
      </c>
      <c r="AH758" s="3" t="b">
        <f>Scenario!AH1064=OrigScenario!AH758</f>
        <v>1</v>
      </c>
      <c r="AI758" s="3" t="b">
        <f>Scenario!AI1064=OrigScenario!AI758</f>
        <v>1</v>
      </c>
      <c r="AJ758" s="3" t="b">
        <f>Scenario!AJ1064=OrigScenario!AJ758</f>
        <v>1</v>
      </c>
      <c r="AK758" s="3" t="b">
        <f>Scenario!AK1064=OrigScenario!AK758</f>
        <v>1</v>
      </c>
      <c r="AL758" s="3" t="b">
        <f>Scenario!AL1064=OrigScenario!AL758</f>
        <v>1</v>
      </c>
      <c r="AM758" s="3" t="b">
        <f>Scenario!AM1064=OrigScenario!AM758</f>
        <v>1</v>
      </c>
      <c r="AN758" s="3" t="b">
        <f>Scenario!AN1064=OrigScenario!AN758</f>
        <v>1</v>
      </c>
      <c r="AO758" s="3" t="b">
        <f>Scenario!AO1064=OrigScenario!AO758</f>
        <v>1</v>
      </c>
      <c r="AP758" s="3" t="b">
        <f>Scenario!AP1064=OrigScenario!AP758</f>
        <v>1</v>
      </c>
      <c r="AQ758" s="3" t="b">
        <f>Scenario!AQ1064=OrigScenario!AQ758</f>
        <v>1</v>
      </c>
      <c r="AR758" s="3" t="b">
        <f>Scenario!AR1064=OrigScenario!AR758</f>
        <v>1</v>
      </c>
      <c r="AS758" s="3" t="b">
        <f>Scenario!AS1064=OrigScenario!AS758</f>
        <v>1</v>
      </c>
      <c r="AT758" s="3" t="b">
        <f>Scenario!AT1064=OrigScenario!AT758</f>
        <v>1</v>
      </c>
      <c r="AU758" s="3" t="b">
        <f>Scenario!AU1064=OrigScenario!AU758</f>
        <v>1</v>
      </c>
      <c r="AV758" s="4" t="b">
        <f>Scenario!AV1064=OrigScenario!AV758</f>
        <v>1</v>
      </c>
    </row>
    <row r="759" spans="2:48" x14ac:dyDescent="0.2">
      <c r="B759" s="2" t="b">
        <f>Scenario!B1065=OrigScenario!B759</f>
        <v>1</v>
      </c>
      <c r="C759" s="162" t="b">
        <f>Scenario!C1065=OrigScenario!C759</f>
        <v>0</v>
      </c>
      <c r="D759" s="154" t="b">
        <f>Scenario!D1065=OrigScenario!D759</f>
        <v>0</v>
      </c>
      <c r="E759" s="154" t="b">
        <f>Scenario!E1065=OrigScenario!E759</f>
        <v>0</v>
      </c>
      <c r="F759" s="154" t="b">
        <f>Scenario!F1065=OrigScenario!F759</f>
        <v>0</v>
      </c>
      <c r="G759" s="154" t="b">
        <f>Scenario!G1065=OrigScenario!G759</f>
        <v>0</v>
      </c>
      <c r="H759" s="154" t="b">
        <f>Scenario!H1065=OrigScenario!H759</f>
        <v>0</v>
      </c>
      <c r="I759" s="154" t="b">
        <f>Scenario!I1065=OrigScenario!I759</f>
        <v>0</v>
      </c>
      <c r="J759" s="154" t="b">
        <f>Scenario!J1065=OrigScenario!J759</f>
        <v>0</v>
      </c>
      <c r="K759" s="154" t="b">
        <f>Scenario!K1065=OrigScenario!K759</f>
        <v>0</v>
      </c>
      <c r="L759" s="154" t="b">
        <f>Scenario!L1065=OrigScenario!L759</f>
        <v>0</v>
      </c>
      <c r="M759" s="154" t="b">
        <f>Scenario!M1065=OrigScenario!M759</f>
        <v>0</v>
      </c>
      <c r="N759" s="154" t="b">
        <f>Scenario!N1065=OrigScenario!N759</f>
        <v>0</v>
      </c>
      <c r="O759" s="154" t="b">
        <f>Scenario!O1065=OrigScenario!O759</f>
        <v>0</v>
      </c>
      <c r="P759" s="154" t="b">
        <f>Scenario!P1065=OrigScenario!P759</f>
        <v>0</v>
      </c>
      <c r="Q759" s="154" t="b">
        <f>Scenario!Q1065=OrigScenario!Q759</f>
        <v>0</v>
      </c>
      <c r="R759" s="154" t="b">
        <f>Scenario!R1065=OrigScenario!R759</f>
        <v>0</v>
      </c>
      <c r="S759" s="154" t="b">
        <f>Scenario!S1065=OrigScenario!S759</f>
        <v>0</v>
      </c>
      <c r="T759" s="154" t="b">
        <f>Scenario!T1065=OrigScenario!T759</f>
        <v>0</v>
      </c>
      <c r="U759" s="154" t="b">
        <f>Scenario!U1065=OrigScenario!U759</f>
        <v>0</v>
      </c>
      <c r="V759" s="154" t="b">
        <f>Scenario!V1065=OrigScenario!V759</f>
        <v>0</v>
      </c>
      <c r="W759" s="154" t="b">
        <f>Scenario!W1065=OrigScenario!W759</f>
        <v>0</v>
      </c>
      <c r="X759" s="154" t="b">
        <f>Scenario!X1065=OrigScenario!X759</f>
        <v>0</v>
      </c>
      <c r="Y759" s="154" t="b">
        <f>Scenario!Y1065=OrigScenario!Y759</f>
        <v>0</v>
      </c>
      <c r="Z759" s="154" t="b">
        <f>Scenario!Z1065=OrigScenario!Z759</f>
        <v>0</v>
      </c>
      <c r="AA759" s="154" t="b">
        <f>Scenario!AA1065=OrigScenario!AA759</f>
        <v>0</v>
      </c>
      <c r="AB759" s="154" t="b">
        <f>Scenario!AB1065=OrigScenario!AB759</f>
        <v>0</v>
      </c>
      <c r="AC759" s="154" t="b">
        <f>Scenario!AC1065=OrigScenario!AC759</f>
        <v>0</v>
      </c>
      <c r="AD759" s="154" t="b">
        <f>Scenario!AD1065=OrigScenario!AD759</f>
        <v>0</v>
      </c>
      <c r="AE759" s="154" t="b">
        <f>Scenario!AE1065=OrigScenario!AE759</f>
        <v>0</v>
      </c>
      <c r="AF759" s="154" t="b">
        <f>Scenario!AF1065=OrigScenario!AF759</f>
        <v>0</v>
      </c>
      <c r="AG759" s="154" t="b">
        <f>Scenario!AG1065=OrigScenario!AG759</f>
        <v>0</v>
      </c>
      <c r="AH759" s="154" t="b">
        <f>Scenario!AH1065=OrigScenario!AH759</f>
        <v>0</v>
      </c>
      <c r="AI759" s="154" t="b">
        <f>Scenario!AI1065=OrigScenario!AI759</f>
        <v>0</v>
      </c>
      <c r="AJ759" s="154" t="b">
        <f>Scenario!AJ1065=OrigScenario!AJ759</f>
        <v>0</v>
      </c>
      <c r="AK759" s="154" t="b">
        <f>Scenario!AK1065=OrigScenario!AK759</f>
        <v>0</v>
      </c>
      <c r="AL759" s="154" t="b">
        <f>Scenario!AL1065=OrigScenario!AL759</f>
        <v>0</v>
      </c>
      <c r="AM759" s="154" t="b">
        <f>Scenario!AM1065=OrigScenario!AM759</f>
        <v>0</v>
      </c>
      <c r="AN759" s="154" t="b">
        <f>Scenario!AN1065=OrigScenario!AN759</f>
        <v>0</v>
      </c>
      <c r="AO759" s="154" t="b">
        <f>Scenario!AO1065=OrigScenario!AO759</f>
        <v>0</v>
      </c>
      <c r="AP759" s="154" t="b">
        <f>Scenario!AP1065=OrigScenario!AP759</f>
        <v>0</v>
      </c>
      <c r="AQ759" s="154" t="b">
        <f>Scenario!AQ1065=OrigScenario!AQ759</f>
        <v>0</v>
      </c>
      <c r="AR759" s="154" t="b">
        <f>Scenario!AR1065=OrigScenario!AR759</f>
        <v>0</v>
      </c>
      <c r="AS759" s="154" t="b">
        <f>Scenario!AS1065=OrigScenario!AS759</f>
        <v>0</v>
      </c>
      <c r="AT759" s="154" t="b">
        <f>Scenario!AT1065=OrigScenario!AT759</f>
        <v>0</v>
      </c>
      <c r="AU759" s="154" t="b">
        <f>Scenario!AU1065=OrigScenario!AU759</f>
        <v>0</v>
      </c>
      <c r="AV759" s="155" t="b">
        <f>Scenario!AV1065=OrigScenario!AV759</f>
        <v>0</v>
      </c>
    </row>
    <row r="760" spans="2:48" x14ac:dyDescent="0.2">
      <c r="B760" s="2" t="b">
        <f>Scenario!B1066=OrigScenario!B760</f>
        <v>1</v>
      </c>
      <c r="C760" s="154" t="b">
        <f>Scenario!C1066=OrigScenario!C760</f>
        <v>0</v>
      </c>
      <c r="D760" s="154" t="b">
        <f>Scenario!D1066=OrigScenario!D760</f>
        <v>0</v>
      </c>
      <c r="E760" s="154" t="b">
        <f>Scenario!E1066=OrigScenario!E760</f>
        <v>0</v>
      </c>
      <c r="F760" s="154" t="b">
        <f>Scenario!F1066=OrigScenario!F760</f>
        <v>0</v>
      </c>
      <c r="G760" s="154" t="b">
        <f>Scenario!G1066=OrigScenario!G760</f>
        <v>0</v>
      </c>
      <c r="H760" s="154" t="b">
        <f>Scenario!H1066=OrigScenario!H760</f>
        <v>0</v>
      </c>
      <c r="I760" s="154" t="b">
        <f>Scenario!I1066=OrigScenario!I760</f>
        <v>0</v>
      </c>
      <c r="J760" s="154" t="b">
        <f>Scenario!J1066=OrigScenario!J760</f>
        <v>0</v>
      </c>
      <c r="K760" s="154" t="b">
        <f>Scenario!K1066=OrigScenario!K760</f>
        <v>0</v>
      </c>
      <c r="L760" s="154" t="b">
        <f>Scenario!L1066=OrigScenario!L760</f>
        <v>0</v>
      </c>
      <c r="M760" s="154" t="b">
        <f>Scenario!M1066=OrigScenario!M760</f>
        <v>0</v>
      </c>
      <c r="N760" s="154" t="b">
        <f>Scenario!N1066=OrigScenario!N760</f>
        <v>0</v>
      </c>
      <c r="O760" s="154" t="b">
        <f>Scenario!O1066=OrigScenario!O760</f>
        <v>0</v>
      </c>
      <c r="P760" s="154" t="b">
        <f>Scenario!P1066=OrigScenario!P760</f>
        <v>0</v>
      </c>
      <c r="Q760" s="154" t="b">
        <f>Scenario!Q1066=OrigScenario!Q760</f>
        <v>0</v>
      </c>
      <c r="R760" s="154" t="b">
        <f>Scenario!R1066=OrigScenario!R760</f>
        <v>0</v>
      </c>
      <c r="S760" s="154" t="b">
        <f>Scenario!S1066=OrigScenario!S760</f>
        <v>0</v>
      </c>
      <c r="T760" s="154" t="b">
        <f>Scenario!T1066=OrigScenario!T760</f>
        <v>0</v>
      </c>
      <c r="U760" s="154" t="b">
        <f>Scenario!U1066=OrigScenario!U760</f>
        <v>0</v>
      </c>
      <c r="V760" s="154" t="b">
        <f>Scenario!V1066=OrigScenario!V760</f>
        <v>0</v>
      </c>
      <c r="W760" s="154" t="b">
        <f>Scenario!W1066=OrigScenario!W760</f>
        <v>0</v>
      </c>
      <c r="X760" s="154" t="b">
        <f>Scenario!X1066=OrigScenario!X760</f>
        <v>0</v>
      </c>
      <c r="Y760" s="154" t="b">
        <f>Scenario!Y1066=OrigScenario!Y760</f>
        <v>0</v>
      </c>
      <c r="Z760" s="154" t="b">
        <f>Scenario!Z1066=OrigScenario!Z760</f>
        <v>0</v>
      </c>
      <c r="AA760" s="154" t="b">
        <f>Scenario!AA1066=OrigScenario!AA760</f>
        <v>0</v>
      </c>
      <c r="AB760" s="154" t="b">
        <f>Scenario!AB1066=OrigScenario!AB760</f>
        <v>0</v>
      </c>
      <c r="AC760" s="154" t="b">
        <f>Scenario!AC1066=OrigScenario!AC760</f>
        <v>0</v>
      </c>
      <c r="AD760" s="154" t="b">
        <f>Scenario!AD1066=OrigScenario!AD760</f>
        <v>0</v>
      </c>
      <c r="AE760" s="154" t="b">
        <f>Scenario!AE1066=OrigScenario!AE760</f>
        <v>0</v>
      </c>
      <c r="AF760" s="154" t="b">
        <f>Scenario!AF1066=OrigScenario!AF760</f>
        <v>0</v>
      </c>
      <c r="AG760" s="154" t="b">
        <f>Scenario!AG1066=OrigScenario!AG760</f>
        <v>0</v>
      </c>
      <c r="AH760" s="154" t="b">
        <f>Scenario!AH1066=OrigScenario!AH760</f>
        <v>0</v>
      </c>
      <c r="AI760" s="154" t="b">
        <f>Scenario!AI1066=OrigScenario!AI760</f>
        <v>0</v>
      </c>
      <c r="AJ760" s="154" t="b">
        <f>Scenario!AJ1066=OrigScenario!AJ760</f>
        <v>0</v>
      </c>
      <c r="AK760" s="154" t="b">
        <f>Scenario!AK1066=OrigScenario!AK760</f>
        <v>0</v>
      </c>
      <c r="AL760" s="154" t="b">
        <f>Scenario!AL1066=OrigScenario!AL760</f>
        <v>0</v>
      </c>
      <c r="AM760" s="154" t="b">
        <f>Scenario!AM1066=OrigScenario!AM760</f>
        <v>0</v>
      </c>
      <c r="AN760" s="154" t="b">
        <f>Scenario!AN1066=OrigScenario!AN760</f>
        <v>0</v>
      </c>
      <c r="AO760" s="154" t="b">
        <f>Scenario!AO1066=OrigScenario!AO760</f>
        <v>0</v>
      </c>
      <c r="AP760" s="154" t="b">
        <f>Scenario!AP1066=OrigScenario!AP760</f>
        <v>0</v>
      </c>
      <c r="AQ760" s="154" t="b">
        <f>Scenario!AQ1066=OrigScenario!AQ760</f>
        <v>0</v>
      </c>
      <c r="AR760" s="154" t="b">
        <f>Scenario!AR1066=OrigScenario!AR760</f>
        <v>0</v>
      </c>
      <c r="AS760" s="154" t="b">
        <f>Scenario!AS1066=OrigScenario!AS760</f>
        <v>0</v>
      </c>
      <c r="AT760" s="154" t="b">
        <f>Scenario!AT1066=OrigScenario!AT760</f>
        <v>0</v>
      </c>
      <c r="AU760" s="154" t="b">
        <f>Scenario!AU1066=OrigScenario!AU760</f>
        <v>0</v>
      </c>
      <c r="AV760" s="155" t="b">
        <f>Scenario!AV1066=OrigScenario!AV760</f>
        <v>0</v>
      </c>
    </row>
    <row r="761" spans="2:48" x14ac:dyDescent="0.2">
      <c r="B761" s="2" t="b">
        <f>Scenario!B1067=OrigScenario!B761</f>
        <v>1</v>
      </c>
      <c r="C761" s="154" t="b">
        <f>Scenario!C1067=OrigScenario!C761</f>
        <v>0</v>
      </c>
      <c r="D761" s="154" t="b">
        <f>Scenario!D1067=OrigScenario!D761</f>
        <v>0</v>
      </c>
      <c r="E761" s="154" t="b">
        <f>Scenario!E1067=OrigScenario!E761</f>
        <v>0</v>
      </c>
      <c r="F761" s="154" t="b">
        <f>Scenario!F1067=OrigScenario!F761</f>
        <v>0</v>
      </c>
      <c r="G761" s="154" t="b">
        <f>Scenario!G1067=OrigScenario!G761</f>
        <v>0</v>
      </c>
      <c r="H761" s="154" t="b">
        <f>Scenario!H1067=OrigScenario!H761</f>
        <v>0</v>
      </c>
      <c r="I761" s="154" t="b">
        <f>Scenario!I1067=OrigScenario!I761</f>
        <v>0</v>
      </c>
      <c r="J761" s="154" t="b">
        <f>Scenario!J1067=OrigScenario!J761</f>
        <v>0</v>
      </c>
      <c r="K761" s="154" t="b">
        <f>Scenario!K1067=OrigScenario!K761</f>
        <v>0</v>
      </c>
      <c r="L761" s="154" t="b">
        <f>Scenario!L1067=OrigScenario!L761</f>
        <v>0</v>
      </c>
      <c r="M761" s="154" t="b">
        <f>Scenario!M1067=OrigScenario!M761</f>
        <v>0</v>
      </c>
      <c r="N761" s="154" t="b">
        <f>Scenario!N1067=OrigScenario!N761</f>
        <v>0</v>
      </c>
      <c r="O761" s="154" t="b">
        <f>Scenario!O1067=OrigScenario!O761</f>
        <v>0</v>
      </c>
      <c r="P761" s="154" t="b">
        <f>Scenario!P1067=OrigScenario!P761</f>
        <v>0</v>
      </c>
      <c r="Q761" s="154" t="b">
        <f>Scenario!Q1067=OrigScenario!Q761</f>
        <v>0</v>
      </c>
      <c r="R761" s="154" t="b">
        <f>Scenario!R1067=OrigScenario!R761</f>
        <v>0</v>
      </c>
      <c r="S761" s="154" t="b">
        <f>Scenario!S1067=OrigScenario!S761</f>
        <v>0</v>
      </c>
      <c r="T761" s="154" t="b">
        <f>Scenario!T1067=OrigScenario!T761</f>
        <v>0</v>
      </c>
      <c r="U761" s="154" t="b">
        <f>Scenario!U1067=OrigScenario!U761</f>
        <v>0</v>
      </c>
      <c r="V761" s="154" t="b">
        <f>Scenario!V1067=OrigScenario!V761</f>
        <v>0</v>
      </c>
      <c r="W761" s="154" t="b">
        <f>Scenario!W1067=OrigScenario!W761</f>
        <v>0</v>
      </c>
      <c r="X761" s="154" t="b">
        <f>Scenario!X1067=OrigScenario!X761</f>
        <v>0</v>
      </c>
      <c r="Y761" s="154" t="b">
        <f>Scenario!Y1067=OrigScenario!Y761</f>
        <v>0</v>
      </c>
      <c r="Z761" s="154" t="b">
        <f>Scenario!Z1067=OrigScenario!Z761</f>
        <v>0</v>
      </c>
      <c r="AA761" s="154" t="b">
        <f>Scenario!AA1067=OrigScenario!AA761</f>
        <v>0</v>
      </c>
      <c r="AB761" s="154" t="b">
        <f>Scenario!AB1067=OrigScenario!AB761</f>
        <v>0</v>
      </c>
      <c r="AC761" s="154" t="b">
        <f>Scenario!AC1067=OrigScenario!AC761</f>
        <v>0</v>
      </c>
      <c r="AD761" s="154" t="b">
        <f>Scenario!AD1067=OrigScenario!AD761</f>
        <v>0</v>
      </c>
      <c r="AE761" s="154" t="b">
        <f>Scenario!AE1067=OrigScenario!AE761</f>
        <v>0</v>
      </c>
      <c r="AF761" s="154" t="b">
        <f>Scenario!AF1067=OrigScenario!AF761</f>
        <v>0</v>
      </c>
      <c r="AG761" s="154" t="b">
        <f>Scenario!AG1067=OrigScenario!AG761</f>
        <v>0</v>
      </c>
      <c r="AH761" s="154" t="b">
        <f>Scenario!AH1067=OrigScenario!AH761</f>
        <v>0</v>
      </c>
      <c r="AI761" s="154" t="b">
        <f>Scenario!AI1067=OrigScenario!AI761</f>
        <v>0</v>
      </c>
      <c r="AJ761" s="154" t="b">
        <f>Scenario!AJ1067=OrigScenario!AJ761</f>
        <v>0</v>
      </c>
      <c r="AK761" s="154" t="b">
        <f>Scenario!AK1067=OrigScenario!AK761</f>
        <v>0</v>
      </c>
      <c r="AL761" s="154" t="b">
        <f>Scenario!AL1067=OrigScenario!AL761</f>
        <v>0</v>
      </c>
      <c r="AM761" s="154" t="b">
        <f>Scenario!AM1067=OrigScenario!AM761</f>
        <v>0</v>
      </c>
      <c r="AN761" s="154" t="b">
        <f>Scenario!AN1067=OrigScenario!AN761</f>
        <v>0</v>
      </c>
      <c r="AO761" s="154" t="b">
        <f>Scenario!AO1067=OrigScenario!AO761</f>
        <v>0</v>
      </c>
      <c r="AP761" s="154" t="b">
        <f>Scenario!AP1067=OrigScenario!AP761</f>
        <v>0</v>
      </c>
      <c r="AQ761" s="154" t="b">
        <f>Scenario!AQ1067=OrigScenario!AQ761</f>
        <v>0</v>
      </c>
      <c r="AR761" s="154" t="b">
        <f>Scenario!AR1067=OrigScenario!AR761</f>
        <v>0</v>
      </c>
      <c r="AS761" s="154" t="b">
        <f>Scenario!AS1067=OrigScenario!AS761</f>
        <v>0</v>
      </c>
      <c r="AT761" s="154" t="b">
        <f>Scenario!AT1067=OrigScenario!AT761</f>
        <v>0</v>
      </c>
      <c r="AU761" s="154" t="b">
        <f>Scenario!AU1067=OrigScenario!AU761</f>
        <v>0</v>
      </c>
      <c r="AV761" s="155" t="b">
        <f>Scenario!AV1067=OrigScenario!AV761</f>
        <v>0</v>
      </c>
    </row>
    <row r="762" spans="2:48" x14ac:dyDescent="0.2">
      <c r="B762" s="2" t="b">
        <f>Scenario!B1068=OrigScenario!B762</f>
        <v>1</v>
      </c>
      <c r="C762" s="154" t="b">
        <f>Scenario!C1068=OrigScenario!C762</f>
        <v>0</v>
      </c>
      <c r="D762" s="154" t="b">
        <f>Scenario!D1068=OrigScenario!D762</f>
        <v>0</v>
      </c>
      <c r="E762" s="154" t="b">
        <f>Scenario!E1068=OrigScenario!E762</f>
        <v>0</v>
      </c>
      <c r="F762" s="154" t="b">
        <f>Scenario!F1068=OrigScenario!F762</f>
        <v>0</v>
      </c>
      <c r="G762" s="154" t="b">
        <f>Scenario!G1068=OrigScenario!G762</f>
        <v>0</v>
      </c>
      <c r="H762" s="154" t="b">
        <f>Scenario!H1068=OrigScenario!H762</f>
        <v>0</v>
      </c>
      <c r="I762" s="154" t="b">
        <f>Scenario!I1068=OrigScenario!I762</f>
        <v>0</v>
      </c>
      <c r="J762" s="154" t="b">
        <f>Scenario!J1068=OrigScenario!J762</f>
        <v>0</v>
      </c>
      <c r="K762" s="154" t="b">
        <f>Scenario!K1068=OrigScenario!K762</f>
        <v>0</v>
      </c>
      <c r="L762" s="154" t="b">
        <f>Scenario!L1068=OrigScenario!L762</f>
        <v>0</v>
      </c>
      <c r="M762" s="154" t="b">
        <f>Scenario!M1068=OrigScenario!M762</f>
        <v>0</v>
      </c>
      <c r="N762" s="154" t="b">
        <f>Scenario!N1068=OrigScenario!N762</f>
        <v>0</v>
      </c>
      <c r="O762" s="154" t="b">
        <f>Scenario!O1068=OrigScenario!O762</f>
        <v>0</v>
      </c>
      <c r="P762" s="154" t="b">
        <f>Scenario!P1068=OrigScenario!P762</f>
        <v>0</v>
      </c>
      <c r="Q762" s="154" t="b">
        <f>Scenario!Q1068=OrigScenario!Q762</f>
        <v>0</v>
      </c>
      <c r="R762" s="154" t="b">
        <f>Scenario!R1068=OrigScenario!R762</f>
        <v>0</v>
      </c>
      <c r="S762" s="154" t="b">
        <f>Scenario!S1068=OrigScenario!S762</f>
        <v>0</v>
      </c>
      <c r="T762" s="154" t="b">
        <f>Scenario!T1068=OrigScenario!T762</f>
        <v>0</v>
      </c>
      <c r="U762" s="154" t="b">
        <f>Scenario!U1068=OrigScenario!U762</f>
        <v>0</v>
      </c>
      <c r="V762" s="154" t="b">
        <f>Scenario!V1068=OrigScenario!V762</f>
        <v>0</v>
      </c>
      <c r="W762" s="154" t="b">
        <f>Scenario!W1068=OrigScenario!W762</f>
        <v>0</v>
      </c>
      <c r="X762" s="154" t="b">
        <f>Scenario!X1068=OrigScenario!X762</f>
        <v>0</v>
      </c>
      <c r="Y762" s="154" t="b">
        <f>Scenario!Y1068=OrigScenario!Y762</f>
        <v>0</v>
      </c>
      <c r="Z762" s="154" t="b">
        <f>Scenario!Z1068=OrigScenario!Z762</f>
        <v>0</v>
      </c>
      <c r="AA762" s="154" t="b">
        <f>Scenario!AA1068=OrigScenario!AA762</f>
        <v>0</v>
      </c>
      <c r="AB762" s="154" t="b">
        <f>Scenario!AB1068=OrigScenario!AB762</f>
        <v>0</v>
      </c>
      <c r="AC762" s="154" t="b">
        <f>Scenario!AC1068=OrigScenario!AC762</f>
        <v>0</v>
      </c>
      <c r="AD762" s="154" t="b">
        <f>Scenario!AD1068=OrigScenario!AD762</f>
        <v>0</v>
      </c>
      <c r="AE762" s="154" t="b">
        <f>Scenario!AE1068=OrigScenario!AE762</f>
        <v>0</v>
      </c>
      <c r="AF762" s="154" t="b">
        <f>Scenario!AF1068=OrigScenario!AF762</f>
        <v>0</v>
      </c>
      <c r="AG762" s="154" t="b">
        <f>Scenario!AG1068=OrigScenario!AG762</f>
        <v>0</v>
      </c>
      <c r="AH762" s="154" t="b">
        <f>Scenario!AH1068=OrigScenario!AH762</f>
        <v>0</v>
      </c>
      <c r="AI762" s="154" t="b">
        <f>Scenario!AI1068=OrigScenario!AI762</f>
        <v>0</v>
      </c>
      <c r="AJ762" s="154" t="b">
        <f>Scenario!AJ1068=OrigScenario!AJ762</f>
        <v>0</v>
      </c>
      <c r="AK762" s="154" t="b">
        <f>Scenario!AK1068=OrigScenario!AK762</f>
        <v>0</v>
      </c>
      <c r="AL762" s="154" t="b">
        <f>Scenario!AL1068=OrigScenario!AL762</f>
        <v>0</v>
      </c>
      <c r="AM762" s="154" t="b">
        <f>Scenario!AM1068=OrigScenario!AM762</f>
        <v>0</v>
      </c>
      <c r="AN762" s="154" t="b">
        <f>Scenario!AN1068=OrigScenario!AN762</f>
        <v>0</v>
      </c>
      <c r="AO762" s="154" t="b">
        <f>Scenario!AO1068=OrigScenario!AO762</f>
        <v>0</v>
      </c>
      <c r="AP762" s="154" t="b">
        <f>Scenario!AP1068=OrigScenario!AP762</f>
        <v>0</v>
      </c>
      <c r="AQ762" s="154" t="b">
        <f>Scenario!AQ1068=OrigScenario!AQ762</f>
        <v>0</v>
      </c>
      <c r="AR762" s="154" t="b">
        <f>Scenario!AR1068=OrigScenario!AR762</f>
        <v>0</v>
      </c>
      <c r="AS762" s="154" t="b">
        <f>Scenario!AS1068=OrigScenario!AS762</f>
        <v>0</v>
      </c>
      <c r="AT762" s="154" t="b">
        <f>Scenario!AT1068=OrigScenario!AT762</f>
        <v>0</v>
      </c>
      <c r="AU762" s="154" t="b">
        <f>Scenario!AU1068=OrigScenario!AU762</f>
        <v>0</v>
      </c>
      <c r="AV762" s="155" t="b">
        <f>Scenario!AV1068=OrigScenario!AV762</f>
        <v>0</v>
      </c>
    </row>
    <row r="763" spans="2:48" x14ac:dyDescent="0.2">
      <c r="B763" s="2" t="b">
        <f>Scenario!B1069=OrigScenario!B763</f>
        <v>1</v>
      </c>
      <c r="C763" s="154" t="b">
        <f>Scenario!C1069=OrigScenario!C763</f>
        <v>0</v>
      </c>
      <c r="D763" s="154" t="b">
        <f>Scenario!D1069=OrigScenario!D763</f>
        <v>0</v>
      </c>
      <c r="E763" s="154" t="b">
        <f>Scenario!E1069=OrigScenario!E763</f>
        <v>0</v>
      </c>
      <c r="F763" s="154" t="b">
        <f>Scenario!F1069=OrigScenario!F763</f>
        <v>0</v>
      </c>
      <c r="G763" s="154" t="b">
        <f>Scenario!G1069=OrigScenario!G763</f>
        <v>0</v>
      </c>
      <c r="H763" s="154" t="b">
        <f>Scenario!H1069=OrigScenario!H763</f>
        <v>0</v>
      </c>
      <c r="I763" s="154" t="b">
        <f>Scenario!I1069=OrigScenario!I763</f>
        <v>0</v>
      </c>
      <c r="J763" s="154" t="b">
        <f>Scenario!J1069=OrigScenario!J763</f>
        <v>0</v>
      </c>
      <c r="K763" s="154" t="b">
        <f>Scenario!K1069=OrigScenario!K763</f>
        <v>0</v>
      </c>
      <c r="L763" s="154" t="b">
        <f>Scenario!L1069=OrigScenario!L763</f>
        <v>0</v>
      </c>
      <c r="M763" s="154" t="b">
        <f>Scenario!M1069=OrigScenario!M763</f>
        <v>0</v>
      </c>
      <c r="N763" s="154" t="b">
        <f>Scenario!N1069=OrigScenario!N763</f>
        <v>0</v>
      </c>
      <c r="O763" s="154" t="b">
        <f>Scenario!O1069=OrigScenario!O763</f>
        <v>0</v>
      </c>
      <c r="P763" s="154" t="b">
        <f>Scenario!P1069=OrigScenario!P763</f>
        <v>0</v>
      </c>
      <c r="Q763" s="154" t="b">
        <f>Scenario!Q1069=OrigScenario!Q763</f>
        <v>0</v>
      </c>
      <c r="R763" s="154" t="b">
        <f>Scenario!R1069=OrigScenario!R763</f>
        <v>0</v>
      </c>
      <c r="S763" s="154" t="b">
        <f>Scenario!S1069=OrigScenario!S763</f>
        <v>0</v>
      </c>
      <c r="T763" s="154" t="b">
        <f>Scenario!T1069=OrigScenario!T763</f>
        <v>0</v>
      </c>
      <c r="U763" s="154" t="b">
        <f>Scenario!U1069=OrigScenario!U763</f>
        <v>0</v>
      </c>
      <c r="V763" s="154" t="b">
        <f>Scenario!V1069=OrigScenario!V763</f>
        <v>0</v>
      </c>
      <c r="W763" s="154" t="b">
        <f>Scenario!W1069=OrigScenario!W763</f>
        <v>0</v>
      </c>
      <c r="X763" s="154" t="b">
        <f>Scenario!X1069=OrigScenario!X763</f>
        <v>0</v>
      </c>
      <c r="Y763" s="154" t="b">
        <f>Scenario!Y1069=OrigScenario!Y763</f>
        <v>0</v>
      </c>
      <c r="Z763" s="154" t="b">
        <f>Scenario!Z1069=OrigScenario!Z763</f>
        <v>0</v>
      </c>
      <c r="AA763" s="154" t="b">
        <f>Scenario!AA1069=OrigScenario!AA763</f>
        <v>0</v>
      </c>
      <c r="AB763" s="154" t="b">
        <f>Scenario!AB1069=OrigScenario!AB763</f>
        <v>0</v>
      </c>
      <c r="AC763" s="154" t="b">
        <f>Scenario!AC1069=OrigScenario!AC763</f>
        <v>0</v>
      </c>
      <c r="AD763" s="154" t="b">
        <f>Scenario!AD1069=OrigScenario!AD763</f>
        <v>0</v>
      </c>
      <c r="AE763" s="154" t="b">
        <f>Scenario!AE1069=OrigScenario!AE763</f>
        <v>0</v>
      </c>
      <c r="AF763" s="154" t="b">
        <f>Scenario!AF1069=OrigScenario!AF763</f>
        <v>0</v>
      </c>
      <c r="AG763" s="154" t="b">
        <f>Scenario!AG1069=OrigScenario!AG763</f>
        <v>0</v>
      </c>
      <c r="AH763" s="154" t="b">
        <f>Scenario!AH1069=OrigScenario!AH763</f>
        <v>0</v>
      </c>
      <c r="AI763" s="154" t="b">
        <f>Scenario!AI1069=OrigScenario!AI763</f>
        <v>0</v>
      </c>
      <c r="AJ763" s="154" t="b">
        <f>Scenario!AJ1069=OrigScenario!AJ763</f>
        <v>0</v>
      </c>
      <c r="AK763" s="154" t="b">
        <f>Scenario!AK1069=OrigScenario!AK763</f>
        <v>0</v>
      </c>
      <c r="AL763" s="154" t="b">
        <f>Scenario!AL1069=OrigScenario!AL763</f>
        <v>0</v>
      </c>
      <c r="AM763" s="154" t="b">
        <f>Scenario!AM1069=OrigScenario!AM763</f>
        <v>0</v>
      </c>
      <c r="AN763" s="154" t="b">
        <f>Scenario!AN1069=OrigScenario!AN763</f>
        <v>0</v>
      </c>
      <c r="AO763" s="154" t="b">
        <f>Scenario!AO1069=OrigScenario!AO763</f>
        <v>0</v>
      </c>
      <c r="AP763" s="154" t="b">
        <f>Scenario!AP1069=OrigScenario!AP763</f>
        <v>0</v>
      </c>
      <c r="AQ763" s="154" t="b">
        <f>Scenario!AQ1069=OrigScenario!AQ763</f>
        <v>0</v>
      </c>
      <c r="AR763" s="154" t="b">
        <f>Scenario!AR1069=OrigScenario!AR763</f>
        <v>0</v>
      </c>
      <c r="AS763" s="154" t="b">
        <f>Scenario!AS1069=OrigScenario!AS763</f>
        <v>0</v>
      </c>
      <c r="AT763" s="154" t="b">
        <f>Scenario!AT1069=OrigScenario!AT763</f>
        <v>0</v>
      </c>
      <c r="AU763" s="154" t="b">
        <f>Scenario!AU1069=OrigScenario!AU763</f>
        <v>0</v>
      </c>
      <c r="AV763" s="155" t="b">
        <f>Scenario!AV1069=OrigScenario!AV763</f>
        <v>0</v>
      </c>
    </row>
    <row r="764" spans="2:48" x14ac:dyDescent="0.2">
      <c r="B764" s="2" t="b">
        <f>Scenario!B1070=OrigScenario!B764</f>
        <v>1</v>
      </c>
      <c r="C764" s="154" t="b">
        <f>Scenario!C1070=OrigScenario!C764</f>
        <v>0</v>
      </c>
      <c r="D764" s="154" t="b">
        <f>Scenario!D1070=OrigScenario!D764</f>
        <v>0</v>
      </c>
      <c r="E764" s="154" t="b">
        <f>Scenario!E1070=OrigScenario!E764</f>
        <v>0</v>
      </c>
      <c r="F764" s="154" t="b">
        <f>Scenario!F1070=OrigScenario!F764</f>
        <v>0</v>
      </c>
      <c r="G764" s="154" t="b">
        <f>Scenario!G1070=OrigScenario!G764</f>
        <v>0</v>
      </c>
      <c r="H764" s="154" t="b">
        <f>Scenario!H1070=OrigScenario!H764</f>
        <v>0</v>
      </c>
      <c r="I764" s="154" t="b">
        <f>Scenario!I1070=OrigScenario!I764</f>
        <v>0</v>
      </c>
      <c r="J764" s="154" t="b">
        <f>Scenario!J1070=OrigScenario!J764</f>
        <v>0</v>
      </c>
      <c r="K764" s="154" t="b">
        <f>Scenario!K1070=OrigScenario!K764</f>
        <v>0</v>
      </c>
      <c r="L764" s="154" t="b">
        <f>Scenario!L1070=OrigScenario!L764</f>
        <v>0</v>
      </c>
      <c r="M764" s="154" t="b">
        <f>Scenario!M1070=OrigScenario!M764</f>
        <v>0</v>
      </c>
      <c r="N764" s="154" t="b">
        <f>Scenario!N1070=OrigScenario!N764</f>
        <v>0</v>
      </c>
      <c r="O764" s="154" t="b">
        <f>Scenario!O1070=OrigScenario!O764</f>
        <v>0</v>
      </c>
      <c r="P764" s="154" t="b">
        <f>Scenario!P1070=OrigScenario!P764</f>
        <v>0</v>
      </c>
      <c r="Q764" s="154" t="b">
        <f>Scenario!Q1070=OrigScenario!Q764</f>
        <v>0</v>
      </c>
      <c r="R764" s="154" t="b">
        <f>Scenario!R1070=OrigScenario!R764</f>
        <v>0</v>
      </c>
      <c r="S764" s="154" t="b">
        <f>Scenario!S1070=OrigScenario!S764</f>
        <v>0</v>
      </c>
      <c r="T764" s="154" t="b">
        <f>Scenario!T1070=OrigScenario!T764</f>
        <v>0</v>
      </c>
      <c r="U764" s="154" t="b">
        <f>Scenario!U1070=OrigScenario!U764</f>
        <v>0</v>
      </c>
      <c r="V764" s="154" t="b">
        <f>Scenario!V1070=OrigScenario!V764</f>
        <v>0</v>
      </c>
      <c r="W764" s="154" t="b">
        <f>Scenario!W1070=OrigScenario!W764</f>
        <v>0</v>
      </c>
      <c r="X764" s="154" t="b">
        <f>Scenario!X1070=OrigScenario!X764</f>
        <v>0</v>
      </c>
      <c r="Y764" s="154" t="b">
        <f>Scenario!Y1070=OrigScenario!Y764</f>
        <v>0</v>
      </c>
      <c r="Z764" s="154" t="b">
        <f>Scenario!Z1070=OrigScenario!Z764</f>
        <v>0</v>
      </c>
      <c r="AA764" s="154" t="b">
        <f>Scenario!AA1070=OrigScenario!AA764</f>
        <v>0</v>
      </c>
      <c r="AB764" s="154" t="b">
        <f>Scenario!AB1070=OrigScenario!AB764</f>
        <v>0</v>
      </c>
      <c r="AC764" s="154" t="b">
        <f>Scenario!AC1070=OrigScenario!AC764</f>
        <v>0</v>
      </c>
      <c r="AD764" s="154" t="b">
        <f>Scenario!AD1070=OrigScenario!AD764</f>
        <v>0</v>
      </c>
      <c r="AE764" s="154" t="b">
        <f>Scenario!AE1070=OrigScenario!AE764</f>
        <v>0</v>
      </c>
      <c r="AF764" s="154" t="b">
        <f>Scenario!AF1070=OrigScenario!AF764</f>
        <v>0</v>
      </c>
      <c r="AG764" s="154" t="b">
        <f>Scenario!AG1070=OrigScenario!AG764</f>
        <v>0</v>
      </c>
      <c r="AH764" s="154" t="b">
        <f>Scenario!AH1070=OrigScenario!AH764</f>
        <v>0</v>
      </c>
      <c r="AI764" s="154" t="b">
        <f>Scenario!AI1070=OrigScenario!AI764</f>
        <v>0</v>
      </c>
      <c r="AJ764" s="154" t="b">
        <f>Scenario!AJ1070=OrigScenario!AJ764</f>
        <v>0</v>
      </c>
      <c r="AK764" s="154" t="b">
        <f>Scenario!AK1070=OrigScenario!AK764</f>
        <v>0</v>
      </c>
      <c r="AL764" s="154" t="b">
        <f>Scenario!AL1070=OrigScenario!AL764</f>
        <v>0</v>
      </c>
      <c r="AM764" s="154" t="b">
        <f>Scenario!AM1070=OrigScenario!AM764</f>
        <v>0</v>
      </c>
      <c r="AN764" s="154" t="b">
        <f>Scenario!AN1070=OrigScenario!AN764</f>
        <v>0</v>
      </c>
      <c r="AO764" s="154" t="b">
        <f>Scenario!AO1070=OrigScenario!AO764</f>
        <v>0</v>
      </c>
      <c r="AP764" s="154" t="b">
        <f>Scenario!AP1070=OrigScenario!AP764</f>
        <v>0</v>
      </c>
      <c r="AQ764" s="154" t="b">
        <f>Scenario!AQ1070=OrigScenario!AQ764</f>
        <v>0</v>
      </c>
      <c r="AR764" s="154" t="b">
        <f>Scenario!AR1070=OrigScenario!AR764</f>
        <v>0</v>
      </c>
      <c r="AS764" s="154" t="b">
        <f>Scenario!AS1070=OrigScenario!AS764</f>
        <v>0</v>
      </c>
      <c r="AT764" s="154" t="b">
        <f>Scenario!AT1070=OrigScenario!AT764</f>
        <v>0</v>
      </c>
      <c r="AU764" s="154" t="b">
        <f>Scenario!AU1070=OrigScenario!AU764</f>
        <v>0</v>
      </c>
      <c r="AV764" s="155" t="b">
        <f>Scenario!AV1070=OrigScenario!AV764</f>
        <v>0</v>
      </c>
    </row>
    <row r="765" spans="2:48" x14ac:dyDescent="0.2">
      <c r="B765" s="2" t="b">
        <f>Scenario!B1071=OrigScenario!B765</f>
        <v>1</v>
      </c>
      <c r="C765" s="154" t="b">
        <f>Scenario!C1071=OrigScenario!C765</f>
        <v>0</v>
      </c>
      <c r="D765" s="154" t="b">
        <f>Scenario!D1071=OrigScenario!D765</f>
        <v>0</v>
      </c>
      <c r="E765" s="154" t="b">
        <f>Scenario!E1071=OrigScenario!E765</f>
        <v>0</v>
      </c>
      <c r="F765" s="154" t="b">
        <f>Scenario!F1071=OrigScenario!F765</f>
        <v>0</v>
      </c>
      <c r="G765" s="154" t="b">
        <f>Scenario!G1071=OrigScenario!G765</f>
        <v>0</v>
      </c>
      <c r="H765" s="154" t="b">
        <f>Scenario!H1071=OrigScenario!H765</f>
        <v>0</v>
      </c>
      <c r="I765" s="154" t="b">
        <f>Scenario!I1071=OrigScenario!I765</f>
        <v>0</v>
      </c>
      <c r="J765" s="154" t="b">
        <f>Scenario!J1071=OrigScenario!J765</f>
        <v>0</v>
      </c>
      <c r="K765" s="154" t="b">
        <f>Scenario!K1071=OrigScenario!K765</f>
        <v>0</v>
      </c>
      <c r="L765" s="154" t="b">
        <f>Scenario!L1071=OrigScenario!L765</f>
        <v>0</v>
      </c>
      <c r="M765" s="154" t="b">
        <f>Scenario!M1071=OrigScenario!M765</f>
        <v>0</v>
      </c>
      <c r="N765" s="154" t="b">
        <f>Scenario!N1071=OrigScenario!N765</f>
        <v>0</v>
      </c>
      <c r="O765" s="154" t="b">
        <f>Scenario!O1071=OrigScenario!O765</f>
        <v>0</v>
      </c>
      <c r="P765" s="154" t="b">
        <f>Scenario!P1071=OrigScenario!P765</f>
        <v>0</v>
      </c>
      <c r="Q765" s="154" t="b">
        <f>Scenario!Q1071=OrigScenario!Q765</f>
        <v>0</v>
      </c>
      <c r="R765" s="154" t="b">
        <f>Scenario!R1071=OrigScenario!R765</f>
        <v>0</v>
      </c>
      <c r="S765" s="154" t="b">
        <f>Scenario!S1071=OrigScenario!S765</f>
        <v>0</v>
      </c>
      <c r="T765" s="154" t="b">
        <f>Scenario!T1071=OrigScenario!T765</f>
        <v>0</v>
      </c>
      <c r="U765" s="154" t="b">
        <f>Scenario!U1071=OrigScenario!U765</f>
        <v>0</v>
      </c>
      <c r="V765" s="154" t="b">
        <f>Scenario!V1071=OrigScenario!V765</f>
        <v>0</v>
      </c>
      <c r="W765" s="154" t="b">
        <f>Scenario!W1071=OrigScenario!W765</f>
        <v>0</v>
      </c>
      <c r="X765" s="154" t="b">
        <f>Scenario!X1071=OrigScenario!X765</f>
        <v>0</v>
      </c>
      <c r="Y765" s="154" t="b">
        <f>Scenario!Y1071=OrigScenario!Y765</f>
        <v>0</v>
      </c>
      <c r="Z765" s="154" t="b">
        <f>Scenario!Z1071=OrigScenario!Z765</f>
        <v>0</v>
      </c>
      <c r="AA765" s="154" t="b">
        <f>Scenario!AA1071=OrigScenario!AA765</f>
        <v>0</v>
      </c>
      <c r="AB765" s="154" t="b">
        <f>Scenario!AB1071=OrigScenario!AB765</f>
        <v>0</v>
      </c>
      <c r="AC765" s="154" t="b">
        <f>Scenario!AC1071=OrigScenario!AC765</f>
        <v>0</v>
      </c>
      <c r="AD765" s="154" t="b">
        <f>Scenario!AD1071=OrigScenario!AD765</f>
        <v>0</v>
      </c>
      <c r="AE765" s="154" t="b">
        <f>Scenario!AE1071=OrigScenario!AE765</f>
        <v>0</v>
      </c>
      <c r="AF765" s="154" t="b">
        <f>Scenario!AF1071=OrigScenario!AF765</f>
        <v>0</v>
      </c>
      <c r="AG765" s="154" t="b">
        <f>Scenario!AG1071=OrigScenario!AG765</f>
        <v>0</v>
      </c>
      <c r="AH765" s="154" t="b">
        <f>Scenario!AH1071=OrigScenario!AH765</f>
        <v>0</v>
      </c>
      <c r="AI765" s="154" t="b">
        <f>Scenario!AI1071=OrigScenario!AI765</f>
        <v>0</v>
      </c>
      <c r="AJ765" s="154" t="b">
        <f>Scenario!AJ1071=OrigScenario!AJ765</f>
        <v>0</v>
      </c>
      <c r="AK765" s="154" t="b">
        <f>Scenario!AK1071=OrigScenario!AK765</f>
        <v>0</v>
      </c>
      <c r="AL765" s="154" t="b">
        <f>Scenario!AL1071=OrigScenario!AL765</f>
        <v>0</v>
      </c>
      <c r="AM765" s="154" t="b">
        <f>Scenario!AM1071=OrigScenario!AM765</f>
        <v>0</v>
      </c>
      <c r="AN765" s="154" t="b">
        <f>Scenario!AN1071=OrigScenario!AN765</f>
        <v>0</v>
      </c>
      <c r="AO765" s="154" t="b">
        <f>Scenario!AO1071=OrigScenario!AO765</f>
        <v>0</v>
      </c>
      <c r="AP765" s="154" t="b">
        <f>Scenario!AP1071=OrigScenario!AP765</f>
        <v>0</v>
      </c>
      <c r="AQ765" s="154" t="b">
        <f>Scenario!AQ1071=OrigScenario!AQ765</f>
        <v>0</v>
      </c>
      <c r="AR765" s="154" t="b">
        <f>Scenario!AR1071=OrigScenario!AR765</f>
        <v>0</v>
      </c>
      <c r="AS765" s="154" t="b">
        <f>Scenario!AS1071=OrigScenario!AS765</f>
        <v>0</v>
      </c>
      <c r="AT765" s="154" t="b">
        <f>Scenario!AT1071=OrigScenario!AT765</f>
        <v>0</v>
      </c>
      <c r="AU765" s="154" t="b">
        <f>Scenario!AU1071=OrigScenario!AU765</f>
        <v>0</v>
      </c>
      <c r="AV765" s="155" t="b">
        <f>Scenario!AV1071=OrigScenario!AV765</f>
        <v>0</v>
      </c>
    </row>
    <row r="766" spans="2:48" x14ac:dyDescent="0.2">
      <c r="B766" s="2" t="b">
        <f>Scenario!B1072=OrigScenario!B766</f>
        <v>1</v>
      </c>
      <c r="C766" s="154" t="b">
        <f>Scenario!C1072=OrigScenario!C766</f>
        <v>0</v>
      </c>
      <c r="D766" s="154" t="b">
        <f>Scenario!D1072=OrigScenario!D766</f>
        <v>0</v>
      </c>
      <c r="E766" s="154" t="b">
        <f>Scenario!E1072=OrigScenario!E766</f>
        <v>0</v>
      </c>
      <c r="F766" s="154" t="b">
        <f>Scenario!F1072=OrigScenario!F766</f>
        <v>0</v>
      </c>
      <c r="G766" s="154" t="b">
        <f>Scenario!G1072=OrigScenario!G766</f>
        <v>0</v>
      </c>
      <c r="H766" s="154" t="b">
        <f>Scenario!H1072=OrigScenario!H766</f>
        <v>0</v>
      </c>
      <c r="I766" s="154" t="b">
        <f>Scenario!I1072=OrigScenario!I766</f>
        <v>0</v>
      </c>
      <c r="J766" s="154" t="b">
        <f>Scenario!J1072=OrigScenario!J766</f>
        <v>0</v>
      </c>
      <c r="K766" s="154" t="b">
        <f>Scenario!K1072=OrigScenario!K766</f>
        <v>0</v>
      </c>
      <c r="L766" s="154" t="b">
        <f>Scenario!L1072=OrigScenario!L766</f>
        <v>0</v>
      </c>
      <c r="M766" s="154" t="b">
        <f>Scenario!M1072=OrigScenario!M766</f>
        <v>0</v>
      </c>
      <c r="N766" s="154" t="b">
        <f>Scenario!N1072=OrigScenario!N766</f>
        <v>0</v>
      </c>
      <c r="O766" s="154" t="b">
        <f>Scenario!O1072=OrigScenario!O766</f>
        <v>0</v>
      </c>
      <c r="P766" s="154" t="b">
        <f>Scenario!P1072=OrigScenario!P766</f>
        <v>0</v>
      </c>
      <c r="Q766" s="154" t="b">
        <f>Scenario!Q1072=OrigScenario!Q766</f>
        <v>0</v>
      </c>
      <c r="R766" s="154" t="b">
        <f>Scenario!R1072=OrigScenario!R766</f>
        <v>0</v>
      </c>
      <c r="S766" s="154" t="b">
        <f>Scenario!S1072=OrigScenario!S766</f>
        <v>0</v>
      </c>
      <c r="T766" s="154" t="b">
        <f>Scenario!T1072=OrigScenario!T766</f>
        <v>0</v>
      </c>
      <c r="U766" s="154" t="b">
        <f>Scenario!U1072=OrigScenario!U766</f>
        <v>0</v>
      </c>
      <c r="V766" s="154" t="b">
        <f>Scenario!V1072=OrigScenario!V766</f>
        <v>0</v>
      </c>
      <c r="W766" s="154" t="b">
        <f>Scenario!W1072=OrigScenario!W766</f>
        <v>0</v>
      </c>
      <c r="X766" s="154" t="b">
        <f>Scenario!X1072=OrigScenario!X766</f>
        <v>0</v>
      </c>
      <c r="Y766" s="154" t="b">
        <f>Scenario!Y1072=OrigScenario!Y766</f>
        <v>0</v>
      </c>
      <c r="Z766" s="154" t="b">
        <f>Scenario!Z1072=OrigScenario!Z766</f>
        <v>0</v>
      </c>
      <c r="AA766" s="154" t="b">
        <f>Scenario!AA1072=OrigScenario!AA766</f>
        <v>0</v>
      </c>
      <c r="AB766" s="154" t="b">
        <f>Scenario!AB1072=OrigScenario!AB766</f>
        <v>0</v>
      </c>
      <c r="AC766" s="154" t="b">
        <f>Scenario!AC1072=OrigScenario!AC766</f>
        <v>0</v>
      </c>
      <c r="AD766" s="154" t="b">
        <f>Scenario!AD1072=OrigScenario!AD766</f>
        <v>0</v>
      </c>
      <c r="AE766" s="154" t="b">
        <f>Scenario!AE1072=OrigScenario!AE766</f>
        <v>0</v>
      </c>
      <c r="AF766" s="154" t="b">
        <f>Scenario!AF1072=OrigScenario!AF766</f>
        <v>0</v>
      </c>
      <c r="AG766" s="154" t="b">
        <f>Scenario!AG1072=OrigScenario!AG766</f>
        <v>0</v>
      </c>
      <c r="AH766" s="154" t="b">
        <f>Scenario!AH1072=OrigScenario!AH766</f>
        <v>0</v>
      </c>
      <c r="AI766" s="154" t="b">
        <f>Scenario!AI1072=OrigScenario!AI766</f>
        <v>0</v>
      </c>
      <c r="AJ766" s="154" t="b">
        <f>Scenario!AJ1072=OrigScenario!AJ766</f>
        <v>0</v>
      </c>
      <c r="AK766" s="154" t="b">
        <f>Scenario!AK1072=OrigScenario!AK766</f>
        <v>0</v>
      </c>
      <c r="AL766" s="154" t="b">
        <f>Scenario!AL1072=OrigScenario!AL766</f>
        <v>0</v>
      </c>
      <c r="AM766" s="154" t="b">
        <f>Scenario!AM1072=OrigScenario!AM766</f>
        <v>0</v>
      </c>
      <c r="AN766" s="154" t="b">
        <f>Scenario!AN1072=OrigScenario!AN766</f>
        <v>0</v>
      </c>
      <c r="AO766" s="154" t="b">
        <f>Scenario!AO1072=OrigScenario!AO766</f>
        <v>0</v>
      </c>
      <c r="AP766" s="154" t="b">
        <f>Scenario!AP1072=OrigScenario!AP766</f>
        <v>0</v>
      </c>
      <c r="AQ766" s="154" t="b">
        <f>Scenario!AQ1072=OrigScenario!AQ766</f>
        <v>0</v>
      </c>
      <c r="AR766" s="154" t="b">
        <f>Scenario!AR1072=OrigScenario!AR766</f>
        <v>0</v>
      </c>
      <c r="AS766" s="154" t="b">
        <f>Scenario!AS1072=OrigScenario!AS766</f>
        <v>0</v>
      </c>
      <c r="AT766" s="154" t="b">
        <f>Scenario!AT1072=OrigScenario!AT766</f>
        <v>0</v>
      </c>
      <c r="AU766" s="154" t="b">
        <f>Scenario!AU1072=OrigScenario!AU766</f>
        <v>0</v>
      </c>
      <c r="AV766" s="155" t="b">
        <f>Scenario!AV1072=OrigScenario!AV766</f>
        <v>0</v>
      </c>
    </row>
    <row r="767" spans="2:48" x14ac:dyDescent="0.2">
      <c r="B767" s="2" t="b">
        <f>Scenario!B1073=OrigScenario!B767</f>
        <v>1</v>
      </c>
      <c r="C767" s="154" t="b">
        <f>Scenario!C1073=OrigScenario!C767</f>
        <v>0</v>
      </c>
      <c r="D767" s="154" t="b">
        <f>Scenario!D1073=OrigScenario!D767</f>
        <v>0</v>
      </c>
      <c r="E767" s="154" t="b">
        <f>Scenario!E1073=OrigScenario!E767</f>
        <v>0</v>
      </c>
      <c r="F767" s="154" t="b">
        <f>Scenario!F1073=OrigScenario!F767</f>
        <v>0</v>
      </c>
      <c r="G767" s="154" t="b">
        <f>Scenario!G1073=OrigScenario!G767</f>
        <v>0</v>
      </c>
      <c r="H767" s="154" t="b">
        <f>Scenario!H1073=OrigScenario!H767</f>
        <v>0</v>
      </c>
      <c r="I767" s="154" t="b">
        <f>Scenario!I1073=OrigScenario!I767</f>
        <v>0</v>
      </c>
      <c r="J767" s="154" t="b">
        <f>Scenario!J1073=OrigScenario!J767</f>
        <v>0</v>
      </c>
      <c r="K767" s="154" t="b">
        <f>Scenario!K1073=OrigScenario!K767</f>
        <v>0</v>
      </c>
      <c r="L767" s="154" t="b">
        <f>Scenario!L1073=OrigScenario!L767</f>
        <v>0</v>
      </c>
      <c r="M767" s="154" t="b">
        <f>Scenario!M1073=OrigScenario!M767</f>
        <v>0</v>
      </c>
      <c r="N767" s="154" t="b">
        <f>Scenario!N1073=OrigScenario!N767</f>
        <v>0</v>
      </c>
      <c r="O767" s="154" t="b">
        <f>Scenario!O1073=OrigScenario!O767</f>
        <v>0</v>
      </c>
      <c r="P767" s="154" t="b">
        <f>Scenario!P1073=OrigScenario!P767</f>
        <v>0</v>
      </c>
      <c r="Q767" s="154" t="b">
        <f>Scenario!Q1073=OrigScenario!Q767</f>
        <v>0</v>
      </c>
      <c r="R767" s="154" t="b">
        <f>Scenario!R1073=OrigScenario!R767</f>
        <v>0</v>
      </c>
      <c r="S767" s="154" t="b">
        <f>Scenario!S1073=OrigScenario!S767</f>
        <v>0</v>
      </c>
      <c r="T767" s="154" t="b">
        <f>Scenario!T1073=OrigScenario!T767</f>
        <v>0</v>
      </c>
      <c r="U767" s="154" t="b">
        <f>Scenario!U1073=OrigScenario!U767</f>
        <v>0</v>
      </c>
      <c r="V767" s="154" t="b">
        <f>Scenario!V1073=OrigScenario!V767</f>
        <v>0</v>
      </c>
      <c r="W767" s="154" t="b">
        <f>Scenario!W1073=OrigScenario!W767</f>
        <v>0</v>
      </c>
      <c r="X767" s="154" t="b">
        <f>Scenario!X1073=OrigScenario!X767</f>
        <v>0</v>
      </c>
      <c r="Y767" s="154" t="b">
        <f>Scenario!Y1073=OrigScenario!Y767</f>
        <v>0</v>
      </c>
      <c r="Z767" s="154" t="b">
        <f>Scenario!Z1073=OrigScenario!Z767</f>
        <v>0</v>
      </c>
      <c r="AA767" s="154" t="b">
        <f>Scenario!AA1073=OrigScenario!AA767</f>
        <v>0</v>
      </c>
      <c r="AB767" s="154" t="b">
        <f>Scenario!AB1073=OrigScenario!AB767</f>
        <v>0</v>
      </c>
      <c r="AC767" s="154" t="b">
        <f>Scenario!AC1073=OrigScenario!AC767</f>
        <v>0</v>
      </c>
      <c r="AD767" s="154" t="b">
        <f>Scenario!AD1073=OrigScenario!AD767</f>
        <v>0</v>
      </c>
      <c r="AE767" s="154" t="b">
        <f>Scenario!AE1073=OrigScenario!AE767</f>
        <v>0</v>
      </c>
      <c r="AF767" s="154" t="b">
        <f>Scenario!AF1073=OrigScenario!AF767</f>
        <v>0</v>
      </c>
      <c r="AG767" s="154" t="b">
        <f>Scenario!AG1073=OrigScenario!AG767</f>
        <v>0</v>
      </c>
      <c r="AH767" s="154" t="b">
        <f>Scenario!AH1073=OrigScenario!AH767</f>
        <v>0</v>
      </c>
      <c r="AI767" s="154" t="b">
        <f>Scenario!AI1073=OrigScenario!AI767</f>
        <v>0</v>
      </c>
      <c r="AJ767" s="154" t="b">
        <f>Scenario!AJ1073=OrigScenario!AJ767</f>
        <v>0</v>
      </c>
      <c r="AK767" s="154" t="b">
        <f>Scenario!AK1073=OrigScenario!AK767</f>
        <v>0</v>
      </c>
      <c r="AL767" s="154" t="b">
        <f>Scenario!AL1073=OrigScenario!AL767</f>
        <v>0</v>
      </c>
      <c r="AM767" s="154" t="b">
        <f>Scenario!AM1073=OrigScenario!AM767</f>
        <v>0</v>
      </c>
      <c r="AN767" s="154" t="b">
        <f>Scenario!AN1073=OrigScenario!AN767</f>
        <v>0</v>
      </c>
      <c r="AO767" s="154" t="b">
        <f>Scenario!AO1073=OrigScenario!AO767</f>
        <v>0</v>
      </c>
      <c r="AP767" s="154" t="b">
        <f>Scenario!AP1073=OrigScenario!AP767</f>
        <v>0</v>
      </c>
      <c r="AQ767" s="154" t="b">
        <f>Scenario!AQ1073=OrigScenario!AQ767</f>
        <v>0</v>
      </c>
      <c r="AR767" s="154" t="b">
        <f>Scenario!AR1073=OrigScenario!AR767</f>
        <v>0</v>
      </c>
      <c r="AS767" s="154" t="b">
        <f>Scenario!AS1073=OrigScenario!AS767</f>
        <v>0</v>
      </c>
      <c r="AT767" s="154" t="b">
        <f>Scenario!AT1073=OrigScenario!AT767</f>
        <v>0</v>
      </c>
      <c r="AU767" s="154" t="b">
        <f>Scenario!AU1073=OrigScenario!AU767</f>
        <v>0</v>
      </c>
      <c r="AV767" s="155" t="b">
        <f>Scenario!AV1073=OrigScenario!AV767</f>
        <v>0</v>
      </c>
    </row>
    <row r="768" spans="2:48" x14ac:dyDescent="0.2">
      <c r="B768" s="2" t="b">
        <f>Scenario!B1074=OrigScenario!B768</f>
        <v>1</v>
      </c>
      <c r="C768" s="154" t="b">
        <f>Scenario!C1074=OrigScenario!C768</f>
        <v>1</v>
      </c>
      <c r="D768" s="154" t="b">
        <f>Scenario!D1074=OrigScenario!D768</f>
        <v>1</v>
      </c>
      <c r="E768" s="154" t="b">
        <f>Scenario!E1074=OrigScenario!E768</f>
        <v>1</v>
      </c>
      <c r="F768" s="154" t="b">
        <f>Scenario!F1074=OrigScenario!F768</f>
        <v>1</v>
      </c>
      <c r="G768" s="154" t="b">
        <f>Scenario!G1074=OrigScenario!G768</f>
        <v>1</v>
      </c>
      <c r="H768" s="154" t="b">
        <f>Scenario!H1074=OrigScenario!H768</f>
        <v>1</v>
      </c>
      <c r="I768" s="154" t="b">
        <f>Scenario!I1074=OrigScenario!I768</f>
        <v>1</v>
      </c>
      <c r="J768" s="154" t="b">
        <f>Scenario!J1074=OrigScenario!J768</f>
        <v>1</v>
      </c>
      <c r="K768" s="154" t="b">
        <f>Scenario!K1074=OrigScenario!K768</f>
        <v>1</v>
      </c>
      <c r="L768" s="154" t="b">
        <f>Scenario!L1074=OrigScenario!L768</f>
        <v>1</v>
      </c>
      <c r="M768" s="154" t="b">
        <f>Scenario!M1074=OrigScenario!M768</f>
        <v>1</v>
      </c>
      <c r="N768" s="154" t="b">
        <f>Scenario!N1074=OrigScenario!N768</f>
        <v>1</v>
      </c>
      <c r="O768" s="154" t="b">
        <f>Scenario!O1074=OrigScenario!O768</f>
        <v>1</v>
      </c>
      <c r="P768" s="154" t="b">
        <f>Scenario!P1074=OrigScenario!P768</f>
        <v>1</v>
      </c>
      <c r="Q768" s="154" t="b">
        <f>Scenario!Q1074=OrigScenario!Q768</f>
        <v>1</v>
      </c>
      <c r="R768" s="154" t="b">
        <f>Scenario!R1074=OrigScenario!R768</f>
        <v>1</v>
      </c>
      <c r="S768" s="154" t="b">
        <f>Scenario!S1074=OrigScenario!S768</f>
        <v>1</v>
      </c>
      <c r="T768" s="154" t="b">
        <f>Scenario!T1074=OrigScenario!T768</f>
        <v>1</v>
      </c>
      <c r="U768" s="154" t="b">
        <f>Scenario!U1074=OrigScenario!U768</f>
        <v>1</v>
      </c>
      <c r="V768" s="154" t="b">
        <f>Scenario!V1074=OrigScenario!V768</f>
        <v>1</v>
      </c>
      <c r="W768" s="154" t="b">
        <f>Scenario!W1074=OrigScenario!W768</f>
        <v>1</v>
      </c>
      <c r="X768" s="154" t="b">
        <f>Scenario!X1074=OrigScenario!X768</f>
        <v>1</v>
      </c>
      <c r="Y768" s="154" t="b">
        <f>Scenario!Y1074=OrigScenario!Y768</f>
        <v>1</v>
      </c>
      <c r="Z768" s="154" t="b">
        <f>Scenario!Z1074=OrigScenario!Z768</f>
        <v>1</v>
      </c>
      <c r="AA768" s="154" t="b">
        <f>Scenario!AA1074=OrigScenario!AA768</f>
        <v>1</v>
      </c>
      <c r="AB768" s="154" t="b">
        <f>Scenario!AB1074=OrigScenario!AB768</f>
        <v>1</v>
      </c>
      <c r="AC768" s="154" t="b">
        <f>Scenario!AC1074=OrigScenario!AC768</f>
        <v>1</v>
      </c>
      <c r="AD768" s="154" t="b">
        <f>Scenario!AD1074=OrigScenario!AD768</f>
        <v>1</v>
      </c>
      <c r="AE768" s="154" t="b">
        <f>Scenario!AE1074=OrigScenario!AE768</f>
        <v>1</v>
      </c>
      <c r="AF768" s="154" t="b">
        <f>Scenario!AF1074=OrigScenario!AF768</f>
        <v>1</v>
      </c>
      <c r="AG768" s="154" t="b">
        <f>Scenario!AG1074=OrigScenario!AG768</f>
        <v>1</v>
      </c>
      <c r="AH768" s="154" t="b">
        <f>Scenario!AH1074=OrigScenario!AH768</f>
        <v>1</v>
      </c>
      <c r="AI768" s="154" t="b">
        <f>Scenario!AI1074=OrigScenario!AI768</f>
        <v>1</v>
      </c>
      <c r="AJ768" s="154" t="b">
        <f>Scenario!AJ1074=OrigScenario!AJ768</f>
        <v>1</v>
      </c>
      <c r="AK768" s="154" t="b">
        <f>Scenario!AK1074=OrigScenario!AK768</f>
        <v>1</v>
      </c>
      <c r="AL768" s="154" t="b">
        <f>Scenario!AL1074=OrigScenario!AL768</f>
        <v>1</v>
      </c>
      <c r="AM768" s="154" t="b">
        <f>Scenario!AM1074=OrigScenario!AM768</f>
        <v>1</v>
      </c>
      <c r="AN768" s="154" t="b">
        <f>Scenario!AN1074=OrigScenario!AN768</f>
        <v>1</v>
      </c>
      <c r="AO768" s="154" t="b">
        <f>Scenario!AO1074=OrigScenario!AO768</f>
        <v>1</v>
      </c>
      <c r="AP768" s="154" t="b">
        <f>Scenario!AP1074=OrigScenario!AP768</f>
        <v>1</v>
      </c>
      <c r="AQ768" s="154" t="b">
        <f>Scenario!AQ1074=OrigScenario!AQ768</f>
        <v>1</v>
      </c>
      <c r="AR768" s="154" t="b">
        <f>Scenario!AR1074=OrigScenario!AR768</f>
        <v>1</v>
      </c>
      <c r="AS768" s="154" t="b">
        <f>Scenario!AS1074=OrigScenario!AS768</f>
        <v>1</v>
      </c>
      <c r="AT768" s="154" t="b">
        <f>Scenario!AT1074=OrigScenario!AT768</f>
        <v>1</v>
      </c>
      <c r="AU768" s="154" t="b">
        <f>Scenario!AU1074=OrigScenario!AU768</f>
        <v>1</v>
      </c>
      <c r="AV768" s="155" t="b">
        <f>Scenario!AV1074=OrigScenario!AV768</f>
        <v>1</v>
      </c>
    </row>
    <row r="769" spans="2:48" x14ac:dyDescent="0.2">
      <c r="B769" s="2" t="b">
        <f>Scenario!B1075=OrigScenario!B769</f>
        <v>1</v>
      </c>
      <c r="C769" s="154" t="b">
        <f>Scenario!C1075=OrigScenario!C769</f>
        <v>1</v>
      </c>
      <c r="D769" s="154" t="b">
        <f>Scenario!D1075=OrigScenario!D769</f>
        <v>1</v>
      </c>
      <c r="E769" s="154" t="b">
        <f>Scenario!E1075=OrigScenario!E769</f>
        <v>1</v>
      </c>
      <c r="F769" s="154" t="b">
        <f>Scenario!F1075=OrigScenario!F769</f>
        <v>1</v>
      </c>
      <c r="G769" s="154" t="b">
        <f>Scenario!G1075=OrigScenario!G769</f>
        <v>1</v>
      </c>
      <c r="H769" s="154" t="b">
        <f>Scenario!H1075=OrigScenario!H769</f>
        <v>1</v>
      </c>
      <c r="I769" s="154" t="b">
        <f>Scenario!I1075=OrigScenario!I769</f>
        <v>1</v>
      </c>
      <c r="J769" s="154" t="b">
        <f>Scenario!J1075=OrigScenario!J769</f>
        <v>1</v>
      </c>
      <c r="K769" s="154" t="b">
        <f>Scenario!K1075=OrigScenario!K769</f>
        <v>1</v>
      </c>
      <c r="L769" s="154" t="b">
        <f>Scenario!L1075=OrigScenario!L769</f>
        <v>1</v>
      </c>
      <c r="M769" s="154" t="b">
        <f>Scenario!M1075=OrigScenario!M769</f>
        <v>1</v>
      </c>
      <c r="N769" s="154" t="b">
        <f>Scenario!N1075=OrigScenario!N769</f>
        <v>1</v>
      </c>
      <c r="O769" s="154" t="b">
        <f>Scenario!O1075=OrigScenario!O769</f>
        <v>1</v>
      </c>
      <c r="P769" s="154" t="b">
        <f>Scenario!P1075=OrigScenario!P769</f>
        <v>1</v>
      </c>
      <c r="Q769" s="154" t="b">
        <f>Scenario!Q1075=OrigScenario!Q769</f>
        <v>1</v>
      </c>
      <c r="R769" s="154" t="b">
        <f>Scenario!R1075=OrigScenario!R769</f>
        <v>1</v>
      </c>
      <c r="S769" s="154" t="b">
        <f>Scenario!S1075=OrigScenario!S769</f>
        <v>1</v>
      </c>
      <c r="T769" s="154" t="b">
        <f>Scenario!T1075=OrigScenario!T769</f>
        <v>1</v>
      </c>
      <c r="U769" s="154" t="b">
        <f>Scenario!U1075=OrigScenario!U769</f>
        <v>1</v>
      </c>
      <c r="V769" s="154" t="b">
        <f>Scenario!V1075=OrigScenario!V769</f>
        <v>1</v>
      </c>
      <c r="W769" s="154" t="b">
        <f>Scenario!W1075=OrigScenario!W769</f>
        <v>1</v>
      </c>
      <c r="X769" s="154" t="b">
        <f>Scenario!X1075=OrigScenario!X769</f>
        <v>1</v>
      </c>
      <c r="Y769" s="154" t="b">
        <f>Scenario!Y1075=OrigScenario!Y769</f>
        <v>1</v>
      </c>
      <c r="Z769" s="154" t="b">
        <f>Scenario!Z1075=OrigScenario!Z769</f>
        <v>1</v>
      </c>
      <c r="AA769" s="154" t="b">
        <f>Scenario!AA1075=OrigScenario!AA769</f>
        <v>1</v>
      </c>
      <c r="AB769" s="154" t="b">
        <f>Scenario!AB1075=OrigScenario!AB769</f>
        <v>1</v>
      </c>
      <c r="AC769" s="154" t="b">
        <f>Scenario!AC1075=OrigScenario!AC769</f>
        <v>1</v>
      </c>
      <c r="AD769" s="154" t="b">
        <f>Scenario!AD1075=OrigScenario!AD769</f>
        <v>1</v>
      </c>
      <c r="AE769" s="154" t="b">
        <f>Scenario!AE1075=OrigScenario!AE769</f>
        <v>1</v>
      </c>
      <c r="AF769" s="154" t="b">
        <f>Scenario!AF1075=OrigScenario!AF769</f>
        <v>1</v>
      </c>
      <c r="AG769" s="154" t="b">
        <f>Scenario!AG1075=OrigScenario!AG769</f>
        <v>1</v>
      </c>
      <c r="AH769" s="154" t="b">
        <f>Scenario!AH1075=OrigScenario!AH769</f>
        <v>1</v>
      </c>
      <c r="AI769" s="154" t="b">
        <f>Scenario!AI1075=OrigScenario!AI769</f>
        <v>1</v>
      </c>
      <c r="AJ769" s="154" t="b">
        <f>Scenario!AJ1075=OrigScenario!AJ769</f>
        <v>1</v>
      </c>
      <c r="AK769" s="154" t="b">
        <f>Scenario!AK1075=OrigScenario!AK769</f>
        <v>1</v>
      </c>
      <c r="AL769" s="154" t="b">
        <f>Scenario!AL1075=OrigScenario!AL769</f>
        <v>1</v>
      </c>
      <c r="AM769" s="154" t="b">
        <f>Scenario!AM1075=OrigScenario!AM769</f>
        <v>1</v>
      </c>
      <c r="AN769" s="154" t="b">
        <f>Scenario!AN1075=OrigScenario!AN769</f>
        <v>1</v>
      </c>
      <c r="AO769" s="154" t="b">
        <f>Scenario!AO1075=OrigScenario!AO769</f>
        <v>1</v>
      </c>
      <c r="AP769" s="154" t="b">
        <f>Scenario!AP1075=OrigScenario!AP769</f>
        <v>1</v>
      </c>
      <c r="AQ769" s="154" t="b">
        <f>Scenario!AQ1075=OrigScenario!AQ769</f>
        <v>1</v>
      </c>
      <c r="AR769" s="154" t="b">
        <f>Scenario!AR1075=OrigScenario!AR769</f>
        <v>1</v>
      </c>
      <c r="AS769" s="154" t="b">
        <f>Scenario!AS1075=OrigScenario!AS769</f>
        <v>1</v>
      </c>
      <c r="AT769" s="154" t="b">
        <f>Scenario!AT1075=OrigScenario!AT769</f>
        <v>1</v>
      </c>
      <c r="AU769" s="154" t="b">
        <f>Scenario!AU1075=OrigScenario!AU769</f>
        <v>1</v>
      </c>
      <c r="AV769" s="155" t="b">
        <f>Scenario!AV1075=OrigScenario!AV769</f>
        <v>1</v>
      </c>
    </row>
    <row r="770" spans="2:48" x14ac:dyDescent="0.2">
      <c r="B770" s="2" t="b">
        <f>Scenario!B1076=OrigScenario!B770</f>
        <v>1</v>
      </c>
      <c r="C770" s="154" t="b">
        <f>Scenario!C1076=OrigScenario!C770</f>
        <v>1</v>
      </c>
      <c r="D770" s="154" t="b">
        <f>Scenario!D1076=OrigScenario!D770</f>
        <v>1</v>
      </c>
      <c r="E770" s="154" t="b">
        <f>Scenario!E1076=OrigScenario!E770</f>
        <v>1</v>
      </c>
      <c r="F770" s="154" t="b">
        <f>Scenario!F1076=OrigScenario!F770</f>
        <v>1</v>
      </c>
      <c r="G770" s="154" t="b">
        <f>Scenario!G1076=OrigScenario!G770</f>
        <v>1</v>
      </c>
      <c r="H770" s="154" t="b">
        <f>Scenario!H1076=OrigScenario!H770</f>
        <v>1</v>
      </c>
      <c r="I770" s="154" t="b">
        <f>Scenario!I1076=OrigScenario!I770</f>
        <v>1</v>
      </c>
      <c r="J770" s="154" t="b">
        <f>Scenario!J1076=OrigScenario!J770</f>
        <v>1</v>
      </c>
      <c r="K770" s="154" t="b">
        <f>Scenario!K1076=OrigScenario!K770</f>
        <v>1</v>
      </c>
      <c r="L770" s="154" t="b">
        <f>Scenario!L1076=OrigScenario!L770</f>
        <v>1</v>
      </c>
      <c r="M770" s="154" t="b">
        <f>Scenario!M1076=OrigScenario!M770</f>
        <v>1</v>
      </c>
      <c r="N770" s="154" t="b">
        <f>Scenario!N1076=OrigScenario!N770</f>
        <v>1</v>
      </c>
      <c r="O770" s="154" t="b">
        <f>Scenario!O1076=OrigScenario!O770</f>
        <v>1</v>
      </c>
      <c r="P770" s="154" t="b">
        <f>Scenario!P1076=OrigScenario!P770</f>
        <v>1</v>
      </c>
      <c r="Q770" s="154" t="b">
        <f>Scenario!Q1076=OrigScenario!Q770</f>
        <v>1</v>
      </c>
      <c r="R770" s="154" t="b">
        <f>Scenario!R1076=OrigScenario!R770</f>
        <v>1</v>
      </c>
      <c r="S770" s="154" t="b">
        <f>Scenario!S1076=OrigScenario!S770</f>
        <v>1</v>
      </c>
      <c r="T770" s="154" t="b">
        <f>Scenario!T1076=OrigScenario!T770</f>
        <v>1</v>
      </c>
      <c r="U770" s="154" t="b">
        <f>Scenario!U1076=OrigScenario!U770</f>
        <v>1</v>
      </c>
      <c r="V770" s="154" t="b">
        <f>Scenario!V1076=OrigScenario!V770</f>
        <v>1</v>
      </c>
      <c r="W770" s="154" t="b">
        <f>Scenario!W1076=OrigScenario!W770</f>
        <v>1</v>
      </c>
      <c r="X770" s="154" t="b">
        <f>Scenario!X1076=OrigScenario!X770</f>
        <v>1</v>
      </c>
      <c r="Y770" s="154" t="b">
        <f>Scenario!Y1076=OrigScenario!Y770</f>
        <v>1</v>
      </c>
      <c r="Z770" s="154" t="b">
        <f>Scenario!Z1076=OrigScenario!Z770</f>
        <v>1</v>
      </c>
      <c r="AA770" s="154" t="b">
        <f>Scenario!AA1076=OrigScenario!AA770</f>
        <v>1</v>
      </c>
      <c r="AB770" s="154" t="b">
        <f>Scenario!AB1076=OrigScenario!AB770</f>
        <v>1</v>
      </c>
      <c r="AC770" s="154" t="b">
        <f>Scenario!AC1076=OrigScenario!AC770</f>
        <v>1</v>
      </c>
      <c r="AD770" s="154" t="b">
        <f>Scenario!AD1076=OrigScenario!AD770</f>
        <v>1</v>
      </c>
      <c r="AE770" s="154" t="b">
        <f>Scenario!AE1076=OrigScenario!AE770</f>
        <v>1</v>
      </c>
      <c r="AF770" s="154" t="b">
        <f>Scenario!AF1076=OrigScenario!AF770</f>
        <v>1</v>
      </c>
      <c r="AG770" s="154" t="b">
        <f>Scenario!AG1076=OrigScenario!AG770</f>
        <v>1</v>
      </c>
      <c r="AH770" s="154" t="b">
        <f>Scenario!AH1076=OrigScenario!AH770</f>
        <v>1</v>
      </c>
      <c r="AI770" s="154" t="b">
        <f>Scenario!AI1076=OrigScenario!AI770</f>
        <v>1</v>
      </c>
      <c r="AJ770" s="154" t="b">
        <f>Scenario!AJ1076=OrigScenario!AJ770</f>
        <v>1</v>
      </c>
      <c r="AK770" s="154" t="b">
        <f>Scenario!AK1076=OrigScenario!AK770</f>
        <v>1</v>
      </c>
      <c r="AL770" s="154" t="b">
        <f>Scenario!AL1076=OrigScenario!AL770</f>
        <v>1</v>
      </c>
      <c r="AM770" s="154" t="b">
        <f>Scenario!AM1076=OrigScenario!AM770</f>
        <v>1</v>
      </c>
      <c r="AN770" s="154" t="b">
        <f>Scenario!AN1076=OrigScenario!AN770</f>
        <v>1</v>
      </c>
      <c r="AO770" s="154" t="b">
        <f>Scenario!AO1076=OrigScenario!AO770</f>
        <v>1</v>
      </c>
      <c r="AP770" s="154" t="b">
        <f>Scenario!AP1076=OrigScenario!AP770</f>
        <v>1</v>
      </c>
      <c r="AQ770" s="154" t="b">
        <f>Scenario!AQ1076=OrigScenario!AQ770</f>
        <v>1</v>
      </c>
      <c r="AR770" s="154" t="b">
        <f>Scenario!AR1076=OrigScenario!AR770</f>
        <v>1</v>
      </c>
      <c r="AS770" s="154" t="b">
        <f>Scenario!AS1076=OrigScenario!AS770</f>
        <v>1</v>
      </c>
      <c r="AT770" s="154" t="b">
        <f>Scenario!AT1076=OrigScenario!AT770</f>
        <v>1</v>
      </c>
      <c r="AU770" s="154" t="b">
        <f>Scenario!AU1076=OrigScenario!AU770</f>
        <v>1</v>
      </c>
      <c r="AV770" s="155" t="b">
        <f>Scenario!AV1076=OrigScenario!AV770</f>
        <v>1</v>
      </c>
    </row>
    <row r="771" spans="2:48" x14ac:dyDescent="0.2">
      <c r="B771" s="2" t="b">
        <f>Scenario!B1077=OrigScenario!B771</f>
        <v>1</v>
      </c>
      <c r="C771" s="154" t="b">
        <f>Scenario!C1077=OrigScenario!C771</f>
        <v>0</v>
      </c>
      <c r="D771" s="154" t="b">
        <f>Scenario!D1077=OrigScenario!D771</f>
        <v>0</v>
      </c>
      <c r="E771" s="154" t="b">
        <f>Scenario!E1077=OrigScenario!E771</f>
        <v>0</v>
      </c>
      <c r="F771" s="154" t="b">
        <f>Scenario!F1077=OrigScenario!F771</f>
        <v>0</v>
      </c>
      <c r="G771" s="154" t="b">
        <f>Scenario!G1077=OrigScenario!G771</f>
        <v>0</v>
      </c>
      <c r="H771" s="154" t="b">
        <f>Scenario!H1077=OrigScenario!H771</f>
        <v>0</v>
      </c>
      <c r="I771" s="154" t="b">
        <f>Scenario!I1077=OrigScenario!I771</f>
        <v>0</v>
      </c>
      <c r="J771" s="154" t="b">
        <f>Scenario!J1077=OrigScenario!J771</f>
        <v>0</v>
      </c>
      <c r="K771" s="154" t="b">
        <f>Scenario!K1077=OrigScenario!K771</f>
        <v>0</v>
      </c>
      <c r="L771" s="154" t="b">
        <f>Scenario!L1077=OrigScenario!L771</f>
        <v>0</v>
      </c>
      <c r="M771" s="154" t="b">
        <f>Scenario!M1077=OrigScenario!M771</f>
        <v>0</v>
      </c>
      <c r="N771" s="154" t="b">
        <f>Scenario!N1077=OrigScenario!N771</f>
        <v>0</v>
      </c>
      <c r="O771" s="154" t="b">
        <f>Scenario!O1077=OrigScenario!O771</f>
        <v>0</v>
      </c>
      <c r="P771" s="154" t="b">
        <f>Scenario!P1077=OrigScenario!P771</f>
        <v>0</v>
      </c>
      <c r="Q771" s="154" t="b">
        <f>Scenario!Q1077=OrigScenario!Q771</f>
        <v>0</v>
      </c>
      <c r="R771" s="154" t="b">
        <f>Scenario!R1077=OrigScenario!R771</f>
        <v>0</v>
      </c>
      <c r="S771" s="154" t="b">
        <f>Scenario!S1077=OrigScenario!S771</f>
        <v>0</v>
      </c>
      <c r="T771" s="154" t="b">
        <f>Scenario!T1077=OrigScenario!T771</f>
        <v>0</v>
      </c>
      <c r="U771" s="154" t="b">
        <f>Scenario!U1077=OrigScenario!U771</f>
        <v>0</v>
      </c>
      <c r="V771" s="154" t="b">
        <f>Scenario!V1077=OrigScenario!V771</f>
        <v>0</v>
      </c>
      <c r="W771" s="154" t="b">
        <f>Scenario!W1077=OrigScenario!W771</f>
        <v>0</v>
      </c>
      <c r="X771" s="154" t="b">
        <f>Scenario!X1077=OrigScenario!X771</f>
        <v>0</v>
      </c>
      <c r="Y771" s="154" t="b">
        <f>Scenario!Y1077=OrigScenario!Y771</f>
        <v>0</v>
      </c>
      <c r="Z771" s="154" t="b">
        <f>Scenario!Z1077=OrigScenario!Z771</f>
        <v>0</v>
      </c>
      <c r="AA771" s="154" t="b">
        <f>Scenario!AA1077=OrigScenario!AA771</f>
        <v>0</v>
      </c>
      <c r="AB771" s="154" t="b">
        <f>Scenario!AB1077=OrigScenario!AB771</f>
        <v>0</v>
      </c>
      <c r="AC771" s="154" t="b">
        <f>Scenario!AC1077=OrigScenario!AC771</f>
        <v>0</v>
      </c>
      <c r="AD771" s="154" t="b">
        <f>Scenario!AD1077=OrigScenario!AD771</f>
        <v>0</v>
      </c>
      <c r="AE771" s="154" t="b">
        <f>Scenario!AE1077=OrigScenario!AE771</f>
        <v>0</v>
      </c>
      <c r="AF771" s="154" t="b">
        <f>Scenario!AF1077=OrigScenario!AF771</f>
        <v>0</v>
      </c>
      <c r="AG771" s="154" t="b">
        <f>Scenario!AG1077=OrigScenario!AG771</f>
        <v>0</v>
      </c>
      <c r="AH771" s="154" t="b">
        <f>Scenario!AH1077=OrigScenario!AH771</f>
        <v>0</v>
      </c>
      <c r="AI771" s="154" t="b">
        <f>Scenario!AI1077=OrigScenario!AI771</f>
        <v>0</v>
      </c>
      <c r="AJ771" s="154" t="b">
        <f>Scenario!AJ1077=OrigScenario!AJ771</f>
        <v>0</v>
      </c>
      <c r="AK771" s="154" t="b">
        <f>Scenario!AK1077=OrigScenario!AK771</f>
        <v>0</v>
      </c>
      <c r="AL771" s="154" t="b">
        <f>Scenario!AL1077=OrigScenario!AL771</f>
        <v>0</v>
      </c>
      <c r="AM771" s="154" t="b">
        <f>Scenario!AM1077=OrigScenario!AM771</f>
        <v>0</v>
      </c>
      <c r="AN771" s="154" t="b">
        <f>Scenario!AN1077=OrigScenario!AN771</f>
        <v>0</v>
      </c>
      <c r="AO771" s="154" t="b">
        <f>Scenario!AO1077=OrigScenario!AO771</f>
        <v>0</v>
      </c>
      <c r="AP771" s="154" t="b">
        <f>Scenario!AP1077=OrigScenario!AP771</f>
        <v>0</v>
      </c>
      <c r="AQ771" s="154" t="b">
        <f>Scenario!AQ1077=OrigScenario!AQ771</f>
        <v>0</v>
      </c>
      <c r="AR771" s="154" t="b">
        <f>Scenario!AR1077=OrigScenario!AR771</f>
        <v>0</v>
      </c>
      <c r="AS771" s="154" t="b">
        <f>Scenario!AS1077=OrigScenario!AS771</f>
        <v>0</v>
      </c>
      <c r="AT771" s="154" t="b">
        <f>Scenario!AT1077=OrigScenario!AT771</f>
        <v>0</v>
      </c>
      <c r="AU771" s="154" t="b">
        <f>Scenario!AU1077=OrigScenario!AU771</f>
        <v>0</v>
      </c>
      <c r="AV771" s="155" t="b">
        <f>Scenario!AV1077=OrigScenario!AV771</f>
        <v>0</v>
      </c>
    </row>
    <row r="772" spans="2:48" x14ac:dyDescent="0.2">
      <c r="B772" s="2" t="b">
        <f>Scenario!B1078=OrigScenario!B772</f>
        <v>1</v>
      </c>
      <c r="C772" s="154" t="b">
        <f>Scenario!C1078=OrigScenario!C772</f>
        <v>1</v>
      </c>
      <c r="D772" s="154" t="b">
        <f>Scenario!D1078=OrigScenario!D772</f>
        <v>1</v>
      </c>
      <c r="E772" s="154" t="b">
        <f>Scenario!E1078=OrigScenario!E772</f>
        <v>1</v>
      </c>
      <c r="F772" s="154" t="b">
        <f>Scenario!F1078=OrigScenario!F772</f>
        <v>1</v>
      </c>
      <c r="G772" s="154" t="b">
        <f>Scenario!G1078=OrigScenario!G772</f>
        <v>1</v>
      </c>
      <c r="H772" s="154" t="b">
        <f>Scenario!H1078=OrigScenario!H772</f>
        <v>1</v>
      </c>
      <c r="I772" s="154" t="b">
        <f>Scenario!I1078=OrigScenario!I772</f>
        <v>1</v>
      </c>
      <c r="J772" s="154" t="b">
        <f>Scenario!J1078=OrigScenario!J772</f>
        <v>1</v>
      </c>
      <c r="K772" s="154" t="b">
        <f>Scenario!K1078=OrigScenario!K772</f>
        <v>1</v>
      </c>
      <c r="L772" s="154" t="b">
        <f>Scenario!L1078=OrigScenario!L772</f>
        <v>1</v>
      </c>
      <c r="M772" s="154" t="b">
        <f>Scenario!M1078=OrigScenario!M772</f>
        <v>1</v>
      </c>
      <c r="N772" s="154" t="b">
        <f>Scenario!N1078=OrigScenario!N772</f>
        <v>1</v>
      </c>
      <c r="O772" s="154" t="b">
        <f>Scenario!O1078=OrigScenario!O772</f>
        <v>1</v>
      </c>
      <c r="P772" s="154" t="b">
        <f>Scenario!P1078=OrigScenario!P772</f>
        <v>1</v>
      </c>
      <c r="Q772" s="154" t="b">
        <f>Scenario!Q1078=OrigScenario!Q772</f>
        <v>1</v>
      </c>
      <c r="R772" s="154" t="b">
        <f>Scenario!R1078=OrigScenario!R772</f>
        <v>1</v>
      </c>
      <c r="S772" s="154" t="b">
        <f>Scenario!S1078=OrigScenario!S772</f>
        <v>1</v>
      </c>
      <c r="T772" s="154" t="b">
        <f>Scenario!T1078=OrigScenario!T772</f>
        <v>1</v>
      </c>
      <c r="U772" s="154" t="b">
        <f>Scenario!U1078=OrigScenario!U772</f>
        <v>1</v>
      </c>
      <c r="V772" s="154" t="b">
        <f>Scenario!V1078=OrigScenario!V772</f>
        <v>1</v>
      </c>
      <c r="W772" s="154" t="b">
        <f>Scenario!W1078=OrigScenario!W772</f>
        <v>1</v>
      </c>
      <c r="X772" s="154" t="b">
        <f>Scenario!X1078=OrigScenario!X772</f>
        <v>1</v>
      </c>
      <c r="Y772" s="154" t="b">
        <f>Scenario!Y1078=OrigScenario!Y772</f>
        <v>1</v>
      </c>
      <c r="Z772" s="154" t="b">
        <f>Scenario!Z1078=OrigScenario!Z772</f>
        <v>1</v>
      </c>
      <c r="AA772" s="154" t="b">
        <f>Scenario!AA1078=OrigScenario!AA772</f>
        <v>1</v>
      </c>
      <c r="AB772" s="154" t="b">
        <f>Scenario!AB1078=OrigScenario!AB772</f>
        <v>1</v>
      </c>
      <c r="AC772" s="154" t="b">
        <f>Scenario!AC1078=OrigScenario!AC772</f>
        <v>1</v>
      </c>
      <c r="AD772" s="154" t="b">
        <f>Scenario!AD1078=OrigScenario!AD772</f>
        <v>1</v>
      </c>
      <c r="AE772" s="154" t="b">
        <f>Scenario!AE1078=OrigScenario!AE772</f>
        <v>1</v>
      </c>
      <c r="AF772" s="154" t="b">
        <f>Scenario!AF1078=OrigScenario!AF772</f>
        <v>1</v>
      </c>
      <c r="AG772" s="154" t="b">
        <f>Scenario!AG1078=OrigScenario!AG772</f>
        <v>1</v>
      </c>
      <c r="AH772" s="154" t="b">
        <f>Scenario!AH1078=OrigScenario!AH772</f>
        <v>1</v>
      </c>
      <c r="AI772" s="154" t="b">
        <f>Scenario!AI1078=OrigScenario!AI772</f>
        <v>1</v>
      </c>
      <c r="AJ772" s="154" t="b">
        <f>Scenario!AJ1078=OrigScenario!AJ772</f>
        <v>1</v>
      </c>
      <c r="AK772" s="154" t="b">
        <f>Scenario!AK1078=OrigScenario!AK772</f>
        <v>1</v>
      </c>
      <c r="AL772" s="154" t="b">
        <f>Scenario!AL1078=OrigScenario!AL772</f>
        <v>1</v>
      </c>
      <c r="AM772" s="154" t="b">
        <f>Scenario!AM1078=OrigScenario!AM772</f>
        <v>1</v>
      </c>
      <c r="AN772" s="154" t="b">
        <f>Scenario!AN1078=OrigScenario!AN772</f>
        <v>1</v>
      </c>
      <c r="AO772" s="154" t="b">
        <f>Scenario!AO1078=OrigScenario!AO772</f>
        <v>1</v>
      </c>
      <c r="AP772" s="154" t="b">
        <f>Scenario!AP1078=OrigScenario!AP772</f>
        <v>1</v>
      </c>
      <c r="AQ772" s="154" t="b">
        <f>Scenario!AQ1078=OrigScenario!AQ772</f>
        <v>1</v>
      </c>
      <c r="AR772" s="154" t="b">
        <f>Scenario!AR1078=OrigScenario!AR772</f>
        <v>1</v>
      </c>
      <c r="AS772" s="154" t="b">
        <f>Scenario!AS1078=OrigScenario!AS772</f>
        <v>1</v>
      </c>
      <c r="AT772" s="154" t="b">
        <f>Scenario!AT1078=OrigScenario!AT772</f>
        <v>1</v>
      </c>
      <c r="AU772" s="154" t="b">
        <f>Scenario!AU1078=OrigScenario!AU772</f>
        <v>1</v>
      </c>
      <c r="AV772" s="155" t="b">
        <f>Scenario!AV1078=OrigScenario!AV772</f>
        <v>1</v>
      </c>
    </row>
    <row r="773" spans="2:48" x14ac:dyDescent="0.2">
      <c r="B773" s="2" t="b">
        <f>Scenario!B1079=OrigScenario!B773</f>
        <v>1</v>
      </c>
      <c r="C773" s="156" t="b">
        <f>Scenario!C1079=OrigScenario!C773</f>
        <v>1</v>
      </c>
      <c r="D773" s="156" t="b">
        <f>Scenario!D1079=OrigScenario!D773</f>
        <v>1</v>
      </c>
      <c r="E773" s="156" t="b">
        <f>Scenario!E1079=OrigScenario!E773</f>
        <v>1</v>
      </c>
      <c r="F773" s="156" t="b">
        <f>Scenario!F1079=OrigScenario!F773</f>
        <v>1</v>
      </c>
      <c r="G773" s="156" t="b">
        <f>Scenario!G1079=OrigScenario!G773</f>
        <v>1</v>
      </c>
      <c r="H773" s="156" t="b">
        <f>Scenario!H1079=OrigScenario!H773</f>
        <v>1</v>
      </c>
      <c r="I773" s="156" t="b">
        <f>Scenario!I1079=OrigScenario!I773</f>
        <v>1</v>
      </c>
      <c r="J773" s="156" t="b">
        <f>Scenario!J1079=OrigScenario!J773</f>
        <v>1</v>
      </c>
      <c r="K773" s="156" t="b">
        <f>Scenario!K1079=OrigScenario!K773</f>
        <v>1</v>
      </c>
      <c r="L773" s="156" t="b">
        <f>Scenario!L1079=OrigScenario!L773</f>
        <v>1</v>
      </c>
      <c r="M773" s="156" t="b">
        <f>Scenario!M1079=OrigScenario!M773</f>
        <v>1</v>
      </c>
      <c r="N773" s="156" t="b">
        <f>Scenario!N1079=OrigScenario!N773</f>
        <v>1</v>
      </c>
      <c r="O773" s="156" t="b">
        <f>Scenario!O1079=OrigScenario!O773</f>
        <v>1</v>
      </c>
      <c r="P773" s="156" t="b">
        <f>Scenario!P1079=OrigScenario!P773</f>
        <v>1</v>
      </c>
      <c r="Q773" s="156" t="b">
        <f>Scenario!Q1079=OrigScenario!Q773</f>
        <v>1</v>
      </c>
      <c r="R773" s="156" t="b">
        <f>Scenario!R1079=OrigScenario!R773</f>
        <v>1</v>
      </c>
      <c r="S773" s="156" t="b">
        <f>Scenario!S1079=OrigScenario!S773</f>
        <v>1</v>
      </c>
      <c r="T773" s="156" t="b">
        <f>Scenario!T1079=OrigScenario!T773</f>
        <v>1</v>
      </c>
      <c r="U773" s="156" t="b">
        <f>Scenario!U1079=OrigScenario!U773</f>
        <v>1</v>
      </c>
      <c r="V773" s="156" t="b">
        <f>Scenario!V1079=OrigScenario!V773</f>
        <v>1</v>
      </c>
      <c r="W773" s="156" t="b">
        <f>Scenario!W1079=OrigScenario!W773</f>
        <v>1</v>
      </c>
      <c r="X773" s="156" t="b">
        <f>Scenario!X1079=OrigScenario!X773</f>
        <v>1</v>
      </c>
      <c r="Y773" s="156" t="b">
        <f>Scenario!Y1079=OrigScenario!Y773</f>
        <v>1</v>
      </c>
      <c r="Z773" s="156" t="b">
        <f>Scenario!Z1079=OrigScenario!Z773</f>
        <v>1</v>
      </c>
      <c r="AA773" s="156" t="b">
        <f>Scenario!AA1079=OrigScenario!AA773</f>
        <v>1</v>
      </c>
      <c r="AB773" s="156" t="b">
        <f>Scenario!AB1079=OrigScenario!AB773</f>
        <v>1</v>
      </c>
      <c r="AC773" s="156" t="b">
        <f>Scenario!AC1079=OrigScenario!AC773</f>
        <v>1</v>
      </c>
      <c r="AD773" s="156" t="b">
        <f>Scenario!AD1079=OrigScenario!AD773</f>
        <v>1</v>
      </c>
      <c r="AE773" s="156" t="b">
        <f>Scenario!AE1079=OrigScenario!AE773</f>
        <v>1</v>
      </c>
      <c r="AF773" s="156" t="b">
        <f>Scenario!AF1079=OrigScenario!AF773</f>
        <v>1</v>
      </c>
      <c r="AG773" s="156" t="b">
        <f>Scenario!AG1079=OrigScenario!AG773</f>
        <v>1</v>
      </c>
      <c r="AH773" s="156" t="b">
        <f>Scenario!AH1079=OrigScenario!AH773</f>
        <v>1</v>
      </c>
      <c r="AI773" s="156" t="b">
        <f>Scenario!AI1079=OrigScenario!AI773</f>
        <v>1</v>
      </c>
      <c r="AJ773" s="156" t="b">
        <f>Scenario!AJ1079=OrigScenario!AJ773</f>
        <v>1</v>
      </c>
      <c r="AK773" s="156" t="b">
        <f>Scenario!AK1079=OrigScenario!AK773</f>
        <v>1</v>
      </c>
      <c r="AL773" s="156" t="b">
        <f>Scenario!AL1079=OrigScenario!AL773</f>
        <v>1</v>
      </c>
      <c r="AM773" s="156" t="b">
        <f>Scenario!AM1079=OrigScenario!AM773</f>
        <v>1</v>
      </c>
      <c r="AN773" s="156" t="b">
        <f>Scenario!AN1079=OrigScenario!AN773</f>
        <v>1</v>
      </c>
      <c r="AO773" s="156" t="b">
        <f>Scenario!AO1079=OrigScenario!AO773</f>
        <v>1</v>
      </c>
      <c r="AP773" s="156" t="b">
        <f>Scenario!AP1079=OrigScenario!AP773</f>
        <v>1</v>
      </c>
      <c r="AQ773" s="156" t="b">
        <f>Scenario!AQ1079=OrigScenario!AQ773</f>
        <v>1</v>
      </c>
      <c r="AR773" s="156" t="b">
        <f>Scenario!AR1079=OrigScenario!AR773</f>
        <v>1</v>
      </c>
      <c r="AS773" s="156" t="b">
        <f>Scenario!AS1079=OrigScenario!AS773</f>
        <v>1</v>
      </c>
      <c r="AT773" s="156" t="b">
        <f>Scenario!AT1079=OrigScenario!AT773</f>
        <v>1</v>
      </c>
      <c r="AU773" s="156" t="b">
        <f>Scenario!AU1079=OrigScenario!AU773</f>
        <v>1</v>
      </c>
      <c r="AV773" s="157" t="b">
        <f>Scenario!AV1079=OrigScenario!AV773</f>
        <v>1</v>
      </c>
    </row>
    <row r="774" spans="2:48" x14ac:dyDescent="0.2">
      <c r="B774" s="2" t="b">
        <f>Scenario!B1080=OrigScenario!B774</f>
        <v>1</v>
      </c>
      <c r="C774" s="156" t="b">
        <f>Scenario!C1080=OrigScenario!C774</f>
        <v>1</v>
      </c>
      <c r="D774" s="156" t="b">
        <f>Scenario!D1080=OrigScenario!D774</f>
        <v>1</v>
      </c>
      <c r="E774" s="156" t="b">
        <f>Scenario!E1080=OrigScenario!E774</f>
        <v>1</v>
      </c>
      <c r="F774" s="156" t="b">
        <f>Scenario!F1080=OrigScenario!F774</f>
        <v>1</v>
      </c>
      <c r="G774" s="156" t="b">
        <f>Scenario!G1080=OrigScenario!G774</f>
        <v>1</v>
      </c>
      <c r="H774" s="156" t="b">
        <f>Scenario!H1080=OrigScenario!H774</f>
        <v>1</v>
      </c>
      <c r="I774" s="156" t="b">
        <f>Scenario!I1080=OrigScenario!I774</f>
        <v>1</v>
      </c>
      <c r="J774" s="156" t="b">
        <f>Scenario!J1080=OrigScenario!J774</f>
        <v>1</v>
      </c>
      <c r="K774" s="156" t="b">
        <f>Scenario!K1080=OrigScenario!K774</f>
        <v>1</v>
      </c>
      <c r="L774" s="156" t="b">
        <f>Scenario!L1080=OrigScenario!L774</f>
        <v>1</v>
      </c>
      <c r="M774" s="156" t="b">
        <f>Scenario!M1080=OrigScenario!M774</f>
        <v>1</v>
      </c>
      <c r="N774" s="156" t="b">
        <f>Scenario!N1080=OrigScenario!N774</f>
        <v>1</v>
      </c>
      <c r="O774" s="156" t="b">
        <f>Scenario!O1080=OrigScenario!O774</f>
        <v>1</v>
      </c>
      <c r="P774" s="156" t="b">
        <f>Scenario!P1080=OrigScenario!P774</f>
        <v>1</v>
      </c>
      <c r="Q774" s="156" t="b">
        <f>Scenario!Q1080=OrigScenario!Q774</f>
        <v>1</v>
      </c>
      <c r="R774" s="156" t="b">
        <f>Scenario!R1080=OrigScenario!R774</f>
        <v>1</v>
      </c>
      <c r="S774" s="156" t="b">
        <f>Scenario!S1080=OrigScenario!S774</f>
        <v>1</v>
      </c>
      <c r="T774" s="156" t="b">
        <f>Scenario!T1080=OrigScenario!T774</f>
        <v>1</v>
      </c>
      <c r="U774" s="156" t="b">
        <f>Scenario!U1080=OrigScenario!U774</f>
        <v>1</v>
      </c>
      <c r="V774" s="156" t="b">
        <f>Scenario!V1080=OrigScenario!V774</f>
        <v>1</v>
      </c>
      <c r="W774" s="156" t="b">
        <f>Scenario!W1080=OrigScenario!W774</f>
        <v>1</v>
      </c>
      <c r="X774" s="156" t="b">
        <f>Scenario!X1080=OrigScenario!X774</f>
        <v>1</v>
      </c>
      <c r="Y774" s="156" t="b">
        <f>Scenario!Y1080=OrigScenario!Y774</f>
        <v>1</v>
      </c>
      <c r="Z774" s="156" t="b">
        <f>Scenario!Z1080=OrigScenario!Z774</f>
        <v>1</v>
      </c>
      <c r="AA774" s="156" t="b">
        <f>Scenario!AA1080=OrigScenario!AA774</f>
        <v>1</v>
      </c>
      <c r="AB774" s="156" t="b">
        <f>Scenario!AB1080=OrigScenario!AB774</f>
        <v>1</v>
      </c>
      <c r="AC774" s="156" t="b">
        <f>Scenario!AC1080=OrigScenario!AC774</f>
        <v>1</v>
      </c>
      <c r="AD774" s="156" t="b">
        <f>Scenario!AD1080=OrigScenario!AD774</f>
        <v>1</v>
      </c>
      <c r="AE774" s="156" t="b">
        <f>Scenario!AE1080=OrigScenario!AE774</f>
        <v>1</v>
      </c>
      <c r="AF774" s="156" t="b">
        <f>Scenario!AF1080=OrigScenario!AF774</f>
        <v>1</v>
      </c>
      <c r="AG774" s="156" t="b">
        <f>Scenario!AG1080=OrigScenario!AG774</f>
        <v>1</v>
      </c>
      <c r="AH774" s="156" t="b">
        <f>Scenario!AH1080=OrigScenario!AH774</f>
        <v>1</v>
      </c>
      <c r="AI774" s="156" t="b">
        <f>Scenario!AI1080=OrigScenario!AI774</f>
        <v>1</v>
      </c>
      <c r="AJ774" s="156" t="b">
        <f>Scenario!AJ1080=OrigScenario!AJ774</f>
        <v>1</v>
      </c>
      <c r="AK774" s="156" t="b">
        <f>Scenario!AK1080=OrigScenario!AK774</f>
        <v>1</v>
      </c>
      <c r="AL774" s="156" t="b">
        <f>Scenario!AL1080=OrigScenario!AL774</f>
        <v>1</v>
      </c>
      <c r="AM774" s="156" t="b">
        <f>Scenario!AM1080=OrigScenario!AM774</f>
        <v>1</v>
      </c>
      <c r="AN774" s="156" t="b">
        <f>Scenario!AN1080=OrigScenario!AN774</f>
        <v>1</v>
      </c>
      <c r="AO774" s="156" t="b">
        <f>Scenario!AO1080=OrigScenario!AO774</f>
        <v>1</v>
      </c>
      <c r="AP774" s="156" t="b">
        <f>Scenario!AP1080=OrigScenario!AP774</f>
        <v>1</v>
      </c>
      <c r="AQ774" s="156" t="b">
        <f>Scenario!AQ1080=OrigScenario!AQ774</f>
        <v>1</v>
      </c>
      <c r="AR774" s="156" t="b">
        <f>Scenario!AR1080=OrigScenario!AR774</f>
        <v>1</v>
      </c>
      <c r="AS774" s="156" t="b">
        <f>Scenario!AS1080=OrigScenario!AS774</f>
        <v>1</v>
      </c>
      <c r="AT774" s="156" t="b">
        <f>Scenario!AT1080=OrigScenario!AT774</f>
        <v>1</v>
      </c>
      <c r="AU774" s="156" t="b">
        <f>Scenario!AU1080=OrigScenario!AU774</f>
        <v>1</v>
      </c>
      <c r="AV774" s="157" t="b">
        <f>Scenario!AV1080=OrigScenario!AV774</f>
        <v>1</v>
      </c>
    </row>
    <row r="775" spans="2:48" x14ac:dyDescent="0.2">
      <c r="B775" s="2" t="b">
        <f>Scenario!B1081=OrigScenario!B775</f>
        <v>1</v>
      </c>
      <c r="C775" s="156" t="b">
        <f>Scenario!C1081=OrigScenario!C775</f>
        <v>1</v>
      </c>
      <c r="D775" s="156" t="b">
        <f>Scenario!D1081=OrigScenario!D775</f>
        <v>1</v>
      </c>
      <c r="E775" s="156" t="b">
        <f>Scenario!E1081=OrigScenario!E775</f>
        <v>1</v>
      </c>
      <c r="F775" s="156" t="b">
        <f>Scenario!F1081=OrigScenario!F775</f>
        <v>1</v>
      </c>
      <c r="G775" s="156" t="b">
        <f>Scenario!G1081=OrigScenario!G775</f>
        <v>1</v>
      </c>
      <c r="H775" s="156" t="b">
        <f>Scenario!H1081=OrigScenario!H775</f>
        <v>1</v>
      </c>
      <c r="I775" s="156" t="b">
        <f>Scenario!I1081=OrigScenario!I775</f>
        <v>1</v>
      </c>
      <c r="J775" s="156" t="b">
        <f>Scenario!J1081=OrigScenario!J775</f>
        <v>1</v>
      </c>
      <c r="K775" s="156" t="b">
        <f>Scenario!K1081=OrigScenario!K775</f>
        <v>1</v>
      </c>
      <c r="L775" s="156" t="b">
        <f>Scenario!L1081=OrigScenario!L775</f>
        <v>1</v>
      </c>
      <c r="M775" s="156" t="b">
        <f>Scenario!M1081=OrigScenario!M775</f>
        <v>1</v>
      </c>
      <c r="N775" s="156" t="b">
        <f>Scenario!N1081=OrigScenario!N775</f>
        <v>1</v>
      </c>
      <c r="O775" s="156" t="b">
        <f>Scenario!O1081=OrigScenario!O775</f>
        <v>1</v>
      </c>
      <c r="P775" s="156" t="b">
        <f>Scenario!P1081=OrigScenario!P775</f>
        <v>1</v>
      </c>
      <c r="Q775" s="156" t="b">
        <f>Scenario!Q1081=OrigScenario!Q775</f>
        <v>1</v>
      </c>
      <c r="R775" s="156" t="b">
        <f>Scenario!R1081=OrigScenario!R775</f>
        <v>1</v>
      </c>
      <c r="S775" s="156" t="b">
        <f>Scenario!S1081=OrigScenario!S775</f>
        <v>1</v>
      </c>
      <c r="T775" s="156" t="b">
        <f>Scenario!T1081=OrigScenario!T775</f>
        <v>1</v>
      </c>
      <c r="U775" s="156" t="b">
        <f>Scenario!U1081=OrigScenario!U775</f>
        <v>1</v>
      </c>
      <c r="V775" s="156" t="b">
        <f>Scenario!V1081=OrigScenario!V775</f>
        <v>1</v>
      </c>
      <c r="W775" s="156" t="b">
        <f>Scenario!W1081=OrigScenario!W775</f>
        <v>1</v>
      </c>
      <c r="X775" s="156" t="b">
        <f>Scenario!X1081=OrigScenario!X775</f>
        <v>1</v>
      </c>
      <c r="Y775" s="156" t="b">
        <f>Scenario!Y1081=OrigScenario!Y775</f>
        <v>1</v>
      </c>
      <c r="Z775" s="156" t="b">
        <f>Scenario!Z1081=OrigScenario!Z775</f>
        <v>1</v>
      </c>
      <c r="AA775" s="156" t="b">
        <f>Scenario!AA1081=OrigScenario!AA775</f>
        <v>1</v>
      </c>
      <c r="AB775" s="156" t="b">
        <f>Scenario!AB1081=OrigScenario!AB775</f>
        <v>1</v>
      </c>
      <c r="AC775" s="156" t="b">
        <f>Scenario!AC1081=OrigScenario!AC775</f>
        <v>1</v>
      </c>
      <c r="AD775" s="156" t="b">
        <f>Scenario!AD1081=OrigScenario!AD775</f>
        <v>1</v>
      </c>
      <c r="AE775" s="156" t="b">
        <f>Scenario!AE1081=OrigScenario!AE775</f>
        <v>1</v>
      </c>
      <c r="AF775" s="156" t="b">
        <f>Scenario!AF1081=OrigScenario!AF775</f>
        <v>1</v>
      </c>
      <c r="AG775" s="156" t="b">
        <f>Scenario!AG1081=OrigScenario!AG775</f>
        <v>1</v>
      </c>
      <c r="AH775" s="156" t="b">
        <f>Scenario!AH1081=OrigScenario!AH775</f>
        <v>1</v>
      </c>
      <c r="AI775" s="156" t="b">
        <f>Scenario!AI1081=OrigScenario!AI775</f>
        <v>1</v>
      </c>
      <c r="AJ775" s="156" t="b">
        <f>Scenario!AJ1081=OrigScenario!AJ775</f>
        <v>1</v>
      </c>
      <c r="AK775" s="156" t="b">
        <f>Scenario!AK1081=OrigScenario!AK775</f>
        <v>1</v>
      </c>
      <c r="AL775" s="156" t="b">
        <f>Scenario!AL1081=OrigScenario!AL775</f>
        <v>1</v>
      </c>
      <c r="AM775" s="156" t="b">
        <f>Scenario!AM1081=OrigScenario!AM775</f>
        <v>1</v>
      </c>
      <c r="AN775" s="156" t="b">
        <f>Scenario!AN1081=OrigScenario!AN775</f>
        <v>1</v>
      </c>
      <c r="AO775" s="156" t="b">
        <f>Scenario!AO1081=OrigScenario!AO775</f>
        <v>1</v>
      </c>
      <c r="AP775" s="156" t="b">
        <f>Scenario!AP1081=OrigScenario!AP775</f>
        <v>1</v>
      </c>
      <c r="AQ775" s="156" t="b">
        <f>Scenario!AQ1081=OrigScenario!AQ775</f>
        <v>1</v>
      </c>
      <c r="AR775" s="156" t="b">
        <f>Scenario!AR1081=OrigScenario!AR775</f>
        <v>1</v>
      </c>
      <c r="AS775" s="156" t="b">
        <f>Scenario!AS1081=OrigScenario!AS775</f>
        <v>1</v>
      </c>
      <c r="AT775" s="156" t="b">
        <f>Scenario!AT1081=OrigScenario!AT775</f>
        <v>1</v>
      </c>
      <c r="AU775" s="156" t="b">
        <f>Scenario!AU1081=OrigScenario!AU775</f>
        <v>1</v>
      </c>
      <c r="AV775" s="157" t="b">
        <f>Scenario!AV1081=OrigScenario!AV775</f>
        <v>1</v>
      </c>
    </row>
    <row r="776" spans="2:48" x14ac:dyDescent="0.2">
      <c r="B776" s="2" t="b">
        <f>Scenario!B1082=OrigScenario!B776</f>
        <v>1</v>
      </c>
      <c r="C776" s="156" t="b">
        <f>Scenario!C1082=OrigScenario!C776</f>
        <v>1</v>
      </c>
      <c r="D776" s="156" t="b">
        <f>Scenario!D1082=OrigScenario!D776</f>
        <v>1</v>
      </c>
      <c r="E776" s="156" t="b">
        <f>Scenario!E1082=OrigScenario!E776</f>
        <v>1</v>
      </c>
      <c r="F776" s="156" t="b">
        <f>Scenario!F1082=OrigScenario!F776</f>
        <v>1</v>
      </c>
      <c r="G776" s="156" t="b">
        <f>Scenario!G1082=OrigScenario!G776</f>
        <v>1</v>
      </c>
      <c r="H776" s="156" t="b">
        <f>Scenario!H1082=OrigScenario!H776</f>
        <v>1</v>
      </c>
      <c r="I776" s="156" t="b">
        <f>Scenario!I1082=OrigScenario!I776</f>
        <v>1</v>
      </c>
      <c r="J776" s="156" t="b">
        <f>Scenario!J1082=OrigScenario!J776</f>
        <v>1</v>
      </c>
      <c r="K776" s="156" t="b">
        <f>Scenario!K1082=OrigScenario!K776</f>
        <v>1</v>
      </c>
      <c r="L776" s="156" t="b">
        <f>Scenario!L1082=OrigScenario!L776</f>
        <v>1</v>
      </c>
      <c r="M776" s="156" t="b">
        <f>Scenario!M1082=OrigScenario!M776</f>
        <v>1</v>
      </c>
      <c r="N776" s="156" t="b">
        <f>Scenario!N1082=OrigScenario!N776</f>
        <v>1</v>
      </c>
      <c r="O776" s="156" t="b">
        <f>Scenario!O1082=OrigScenario!O776</f>
        <v>1</v>
      </c>
      <c r="P776" s="156" t="b">
        <f>Scenario!P1082=OrigScenario!P776</f>
        <v>1</v>
      </c>
      <c r="Q776" s="156" t="b">
        <f>Scenario!Q1082=OrigScenario!Q776</f>
        <v>1</v>
      </c>
      <c r="R776" s="156" t="b">
        <f>Scenario!R1082=OrigScenario!R776</f>
        <v>1</v>
      </c>
      <c r="S776" s="156" t="b">
        <f>Scenario!S1082=OrigScenario!S776</f>
        <v>1</v>
      </c>
      <c r="T776" s="156" t="b">
        <f>Scenario!T1082=OrigScenario!T776</f>
        <v>1</v>
      </c>
      <c r="U776" s="156" t="b">
        <f>Scenario!U1082=OrigScenario!U776</f>
        <v>1</v>
      </c>
      <c r="V776" s="156" t="b">
        <f>Scenario!V1082=OrigScenario!V776</f>
        <v>1</v>
      </c>
      <c r="W776" s="156" t="b">
        <f>Scenario!W1082=OrigScenario!W776</f>
        <v>1</v>
      </c>
      <c r="X776" s="156" t="b">
        <f>Scenario!X1082=OrigScenario!X776</f>
        <v>1</v>
      </c>
      <c r="Y776" s="156" t="b">
        <f>Scenario!Y1082=OrigScenario!Y776</f>
        <v>1</v>
      </c>
      <c r="Z776" s="156" t="b">
        <f>Scenario!Z1082=OrigScenario!Z776</f>
        <v>1</v>
      </c>
      <c r="AA776" s="156" t="b">
        <f>Scenario!AA1082=OrigScenario!AA776</f>
        <v>1</v>
      </c>
      <c r="AB776" s="156" t="b">
        <f>Scenario!AB1082=OrigScenario!AB776</f>
        <v>1</v>
      </c>
      <c r="AC776" s="156" t="b">
        <f>Scenario!AC1082=OrigScenario!AC776</f>
        <v>1</v>
      </c>
      <c r="AD776" s="156" t="b">
        <f>Scenario!AD1082=OrigScenario!AD776</f>
        <v>1</v>
      </c>
      <c r="AE776" s="156" t="b">
        <f>Scenario!AE1082=OrigScenario!AE776</f>
        <v>1</v>
      </c>
      <c r="AF776" s="156" t="b">
        <f>Scenario!AF1082=OrigScenario!AF776</f>
        <v>1</v>
      </c>
      <c r="AG776" s="156" t="b">
        <f>Scenario!AG1082=OrigScenario!AG776</f>
        <v>1</v>
      </c>
      <c r="AH776" s="156" t="b">
        <f>Scenario!AH1082=OrigScenario!AH776</f>
        <v>1</v>
      </c>
      <c r="AI776" s="156" t="b">
        <f>Scenario!AI1082=OrigScenario!AI776</f>
        <v>1</v>
      </c>
      <c r="AJ776" s="156" t="b">
        <f>Scenario!AJ1082=OrigScenario!AJ776</f>
        <v>1</v>
      </c>
      <c r="AK776" s="156" t="b">
        <f>Scenario!AK1082=OrigScenario!AK776</f>
        <v>1</v>
      </c>
      <c r="AL776" s="156" t="b">
        <f>Scenario!AL1082=OrigScenario!AL776</f>
        <v>1</v>
      </c>
      <c r="AM776" s="156" t="b">
        <f>Scenario!AM1082=OrigScenario!AM776</f>
        <v>1</v>
      </c>
      <c r="AN776" s="156" t="b">
        <f>Scenario!AN1082=OrigScenario!AN776</f>
        <v>1</v>
      </c>
      <c r="AO776" s="156" t="b">
        <f>Scenario!AO1082=OrigScenario!AO776</f>
        <v>1</v>
      </c>
      <c r="AP776" s="156" t="b">
        <f>Scenario!AP1082=OrigScenario!AP776</f>
        <v>1</v>
      </c>
      <c r="AQ776" s="156" t="b">
        <f>Scenario!AQ1082=OrigScenario!AQ776</f>
        <v>1</v>
      </c>
      <c r="AR776" s="156" t="b">
        <f>Scenario!AR1082=OrigScenario!AR776</f>
        <v>1</v>
      </c>
      <c r="AS776" s="156" t="b">
        <f>Scenario!AS1082=OrigScenario!AS776</f>
        <v>1</v>
      </c>
      <c r="AT776" s="156" t="b">
        <f>Scenario!AT1082=OrigScenario!AT776</f>
        <v>1</v>
      </c>
      <c r="AU776" s="156" t="b">
        <f>Scenario!AU1082=OrigScenario!AU776</f>
        <v>1</v>
      </c>
      <c r="AV776" s="157" t="b">
        <f>Scenario!AV1082=OrigScenario!AV776</f>
        <v>1</v>
      </c>
    </row>
    <row r="777" spans="2:48" x14ac:dyDescent="0.2">
      <c r="B777" s="2" t="b">
        <f>Scenario!B1083=OrigScenario!B777</f>
        <v>1</v>
      </c>
      <c r="C777" s="156" t="b">
        <f>Scenario!C1083=OrigScenario!C777</f>
        <v>1</v>
      </c>
      <c r="D777" s="156" t="b">
        <f>Scenario!D1083=OrigScenario!D777</f>
        <v>1</v>
      </c>
      <c r="E777" s="156" t="b">
        <f>Scenario!E1083=OrigScenario!E777</f>
        <v>1</v>
      </c>
      <c r="F777" s="156" t="b">
        <f>Scenario!F1083=OrigScenario!F777</f>
        <v>1</v>
      </c>
      <c r="G777" s="156" t="b">
        <f>Scenario!G1083=OrigScenario!G777</f>
        <v>1</v>
      </c>
      <c r="H777" s="156" t="b">
        <f>Scenario!H1083=OrigScenario!H777</f>
        <v>1</v>
      </c>
      <c r="I777" s="156" t="b">
        <f>Scenario!I1083=OrigScenario!I777</f>
        <v>1</v>
      </c>
      <c r="J777" s="156" t="b">
        <f>Scenario!J1083=OrigScenario!J777</f>
        <v>1</v>
      </c>
      <c r="K777" s="156" t="b">
        <f>Scenario!K1083=OrigScenario!K777</f>
        <v>1</v>
      </c>
      <c r="L777" s="156" t="b">
        <f>Scenario!L1083=OrigScenario!L777</f>
        <v>1</v>
      </c>
      <c r="M777" s="156" t="b">
        <f>Scenario!M1083=OrigScenario!M777</f>
        <v>1</v>
      </c>
      <c r="N777" s="156" t="b">
        <f>Scenario!N1083=OrigScenario!N777</f>
        <v>1</v>
      </c>
      <c r="O777" s="156" t="b">
        <f>Scenario!O1083=OrigScenario!O777</f>
        <v>1</v>
      </c>
      <c r="P777" s="156" t="b">
        <f>Scenario!P1083=OrigScenario!P777</f>
        <v>1</v>
      </c>
      <c r="Q777" s="156" t="b">
        <f>Scenario!Q1083=OrigScenario!Q777</f>
        <v>1</v>
      </c>
      <c r="R777" s="156" t="b">
        <f>Scenario!R1083=OrigScenario!R777</f>
        <v>1</v>
      </c>
      <c r="S777" s="156" t="b">
        <f>Scenario!S1083=OrigScenario!S777</f>
        <v>1</v>
      </c>
      <c r="T777" s="156" t="b">
        <f>Scenario!T1083=OrigScenario!T777</f>
        <v>1</v>
      </c>
      <c r="U777" s="156" t="b">
        <f>Scenario!U1083=OrigScenario!U777</f>
        <v>1</v>
      </c>
      <c r="V777" s="156" t="b">
        <f>Scenario!V1083=OrigScenario!V777</f>
        <v>1</v>
      </c>
      <c r="W777" s="156" t="b">
        <f>Scenario!W1083=OrigScenario!W777</f>
        <v>1</v>
      </c>
      <c r="X777" s="156" t="b">
        <f>Scenario!X1083=OrigScenario!X777</f>
        <v>1</v>
      </c>
      <c r="Y777" s="156" t="b">
        <f>Scenario!Y1083=OrigScenario!Y777</f>
        <v>1</v>
      </c>
      <c r="Z777" s="156" t="b">
        <f>Scenario!Z1083=OrigScenario!Z777</f>
        <v>1</v>
      </c>
      <c r="AA777" s="156" t="b">
        <f>Scenario!AA1083=OrigScenario!AA777</f>
        <v>1</v>
      </c>
      <c r="AB777" s="156" t="b">
        <f>Scenario!AB1083=OrigScenario!AB777</f>
        <v>1</v>
      </c>
      <c r="AC777" s="156" t="b">
        <f>Scenario!AC1083=OrigScenario!AC777</f>
        <v>1</v>
      </c>
      <c r="AD777" s="156" t="b">
        <f>Scenario!AD1083=OrigScenario!AD777</f>
        <v>1</v>
      </c>
      <c r="AE777" s="156" t="b">
        <f>Scenario!AE1083=OrigScenario!AE777</f>
        <v>1</v>
      </c>
      <c r="AF777" s="156" t="b">
        <f>Scenario!AF1083=OrigScenario!AF777</f>
        <v>1</v>
      </c>
      <c r="AG777" s="156" t="b">
        <f>Scenario!AG1083=OrigScenario!AG777</f>
        <v>1</v>
      </c>
      <c r="AH777" s="156" t="b">
        <f>Scenario!AH1083=OrigScenario!AH777</f>
        <v>1</v>
      </c>
      <c r="AI777" s="156" t="b">
        <f>Scenario!AI1083=OrigScenario!AI777</f>
        <v>1</v>
      </c>
      <c r="AJ777" s="156" t="b">
        <f>Scenario!AJ1083=OrigScenario!AJ777</f>
        <v>1</v>
      </c>
      <c r="AK777" s="156" t="b">
        <f>Scenario!AK1083=OrigScenario!AK777</f>
        <v>1</v>
      </c>
      <c r="AL777" s="156" t="b">
        <f>Scenario!AL1083=OrigScenario!AL777</f>
        <v>1</v>
      </c>
      <c r="AM777" s="156" t="b">
        <f>Scenario!AM1083=OrigScenario!AM777</f>
        <v>1</v>
      </c>
      <c r="AN777" s="156" t="b">
        <f>Scenario!AN1083=OrigScenario!AN777</f>
        <v>1</v>
      </c>
      <c r="AO777" s="156" t="b">
        <f>Scenario!AO1083=OrigScenario!AO777</f>
        <v>1</v>
      </c>
      <c r="AP777" s="156" t="b">
        <f>Scenario!AP1083=OrigScenario!AP777</f>
        <v>1</v>
      </c>
      <c r="AQ777" s="156" t="b">
        <f>Scenario!AQ1083=OrigScenario!AQ777</f>
        <v>1</v>
      </c>
      <c r="AR777" s="156" t="b">
        <f>Scenario!AR1083=OrigScenario!AR777</f>
        <v>1</v>
      </c>
      <c r="AS777" s="156" t="b">
        <f>Scenario!AS1083=OrigScenario!AS777</f>
        <v>1</v>
      </c>
      <c r="AT777" s="156" t="b">
        <f>Scenario!AT1083=OrigScenario!AT777</f>
        <v>1</v>
      </c>
      <c r="AU777" s="156" t="b">
        <f>Scenario!AU1083=OrigScenario!AU777</f>
        <v>1</v>
      </c>
      <c r="AV777" s="157" t="b">
        <f>Scenario!AV1083=OrigScenario!AV777</f>
        <v>1</v>
      </c>
    </row>
    <row r="778" spans="2:48" x14ac:dyDescent="0.2">
      <c r="B778" s="2" t="b">
        <f>Scenario!B1084=OrigScenario!B778</f>
        <v>1</v>
      </c>
      <c r="C778" s="156" t="b">
        <f>Scenario!C1084=OrigScenario!C778</f>
        <v>1</v>
      </c>
      <c r="D778" s="156" t="b">
        <f>Scenario!D1084=OrigScenario!D778</f>
        <v>1</v>
      </c>
      <c r="E778" s="156" t="b">
        <f>Scenario!E1084=OrigScenario!E778</f>
        <v>1</v>
      </c>
      <c r="F778" s="156" t="b">
        <f>Scenario!F1084=OrigScenario!F778</f>
        <v>1</v>
      </c>
      <c r="G778" s="156" t="b">
        <f>Scenario!G1084=OrigScenario!G778</f>
        <v>1</v>
      </c>
      <c r="H778" s="156" t="b">
        <f>Scenario!H1084=OrigScenario!H778</f>
        <v>1</v>
      </c>
      <c r="I778" s="156" t="b">
        <f>Scenario!I1084=OrigScenario!I778</f>
        <v>1</v>
      </c>
      <c r="J778" s="156" t="b">
        <f>Scenario!J1084=OrigScenario!J778</f>
        <v>1</v>
      </c>
      <c r="K778" s="156" t="b">
        <f>Scenario!K1084=OrigScenario!K778</f>
        <v>1</v>
      </c>
      <c r="L778" s="156" t="b">
        <f>Scenario!L1084=OrigScenario!L778</f>
        <v>1</v>
      </c>
      <c r="M778" s="156" t="b">
        <f>Scenario!M1084=OrigScenario!M778</f>
        <v>1</v>
      </c>
      <c r="N778" s="156" t="b">
        <f>Scenario!N1084=OrigScenario!N778</f>
        <v>1</v>
      </c>
      <c r="O778" s="156" t="b">
        <f>Scenario!O1084=OrigScenario!O778</f>
        <v>1</v>
      </c>
      <c r="P778" s="156" t="b">
        <f>Scenario!P1084=OrigScenario!P778</f>
        <v>1</v>
      </c>
      <c r="Q778" s="156" t="b">
        <f>Scenario!Q1084=OrigScenario!Q778</f>
        <v>1</v>
      </c>
      <c r="R778" s="156" t="b">
        <f>Scenario!R1084=OrigScenario!R778</f>
        <v>1</v>
      </c>
      <c r="S778" s="156" t="b">
        <f>Scenario!S1084=OrigScenario!S778</f>
        <v>1</v>
      </c>
      <c r="T778" s="156" t="b">
        <f>Scenario!T1084=OrigScenario!T778</f>
        <v>1</v>
      </c>
      <c r="U778" s="156" t="b">
        <f>Scenario!U1084=OrigScenario!U778</f>
        <v>1</v>
      </c>
      <c r="V778" s="156" t="b">
        <f>Scenario!V1084=OrigScenario!V778</f>
        <v>1</v>
      </c>
      <c r="W778" s="156" t="b">
        <f>Scenario!W1084=OrigScenario!W778</f>
        <v>1</v>
      </c>
      <c r="X778" s="156" t="b">
        <f>Scenario!X1084=OrigScenario!X778</f>
        <v>1</v>
      </c>
      <c r="Y778" s="156" t="b">
        <f>Scenario!Y1084=OrigScenario!Y778</f>
        <v>1</v>
      </c>
      <c r="Z778" s="156" t="b">
        <f>Scenario!Z1084=OrigScenario!Z778</f>
        <v>1</v>
      </c>
      <c r="AA778" s="156" t="b">
        <f>Scenario!AA1084=OrigScenario!AA778</f>
        <v>1</v>
      </c>
      <c r="AB778" s="156" t="b">
        <f>Scenario!AB1084=OrigScenario!AB778</f>
        <v>1</v>
      </c>
      <c r="AC778" s="156" t="b">
        <f>Scenario!AC1084=OrigScenario!AC778</f>
        <v>1</v>
      </c>
      <c r="AD778" s="156" t="b">
        <f>Scenario!AD1084=OrigScenario!AD778</f>
        <v>1</v>
      </c>
      <c r="AE778" s="156" t="b">
        <f>Scenario!AE1084=OrigScenario!AE778</f>
        <v>1</v>
      </c>
      <c r="AF778" s="156" t="b">
        <f>Scenario!AF1084=OrigScenario!AF778</f>
        <v>1</v>
      </c>
      <c r="AG778" s="156" t="b">
        <f>Scenario!AG1084=OrigScenario!AG778</f>
        <v>1</v>
      </c>
      <c r="AH778" s="156" t="b">
        <f>Scenario!AH1084=OrigScenario!AH778</f>
        <v>1</v>
      </c>
      <c r="AI778" s="156" t="b">
        <f>Scenario!AI1084=OrigScenario!AI778</f>
        <v>1</v>
      </c>
      <c r="AJ778" s="156" t="b">
        <f>Scenario!AJ1084=OrigScenario!AJ778</f>
        <v>1</v>
      </c>
      <c r="AK778" s="156" t="b">
        <f>Scenario!AK1084=OrigScenario!AK778</f>
        <v>1</v>
      </c>
      <c r="AL778" s="156" t="b">
        <f>Scenario!AL1084=OrigScenario!AL778</f>
        <v>1</v>
      </c>
      <c r="AM778" s="156" t="b">
        <f>Scenario!AM1084=OrigScenario!AM778</f>
        <v>1</v>
      </c>
      <c r="AN778" s="156" t="b">
        <f>Scenario!AN1084=OrigScenario!AN778</f>
        <v>1</v>
      </c>
      <c r="AO778" s="156" t="b">
        <f>Scenario!AO1084=OrigScenario!AO778</f>
        <v>1</v>
      </c>
      <c r="AP778" s="156" t="b">
        <f>Scenario!AP1084=OrigScenario!AP778</f>
        <v>1</v>
      </c>
      <c r="AQ778" s="156" t="b">
        <f>Scenario!AQ1084=OrigScenario!AQ778</f>
        <v>1</v>
      </c>
      <c r="AR778" s="156" t="b">
        <f>Scenario!AR1084=OrigScenario!AR778</f>
        <v>1</v>
      </c>
      <c r="AS778" s="156" t="b">
        <f>Scenario!AS1084=OrigScenario!AS778</f>
        <v>1</v>
      </c>
      <c r="AT778" s="156" t="b">
        <f>Scenario!AT1084=OrigScenario!AT778</f>
        <v>1</v>
      </c>
      <c r="AU778" s="156" t="b">
        <f>Scenario!AU1084=OrigScenario!AU778</f>
        <v>1</v>
      </c>
      <c r="AV778" s="157" t="b">
        <f>Scenario!AV1084=OrigScenario!AV778</f>
        <v>1</v>
      </c>
    </row>
    <row r="779" spans="2:48" x14ac:dyDescent="0.2">
      <c r="B779" s="2" t="b">
        <f>Scenario!B1085=OrigScenario!B779</f>
        <v>1</v>
      </c>
      <c r="C779" s="154" t="b">
        <f>Scenario!C1085=OrigScenario!C779</f>
        <v>0</v>
      </c>
      <c r="D779" s="154" t="b">
        <f>Scenario!D1085=OrigScenario!D779</f>
        <v>0</v>
      </c>
      <c r="E779" s="154" t="b">
        <f>Scenario!E1085=OrigScenario!E779</f>
        <v>0</v>
      </c>
      <c r="F779" s="154" t="b">
        <f>Scenario!F1085=OrigScenario!F779</f>
        <v>0</v>
      </c>
      <c r="G779" s="154" t="b">
        <f>Scenario!G1085=OrigScenario!G779</f>
        <v>0</v>
      </c>
      <c r="H779" s="154" t="b">
        <f>Scenario!H1085=OrigScenario!H779</f>
        <v>0</v>
      </c>
      <c r="I779" s="154" t="b">
        <f>Scenario!I1085=OrigScenario!I779</f>
        <v>0</v>
      </c>
      <c r="J779" s="154" t="b">
        <f>Scenario!J1085=OrigScenario!J779</f>
        <v>0</v>
      </c>
      <c r="K779" s="154" t="b">
        <f>Scenario!K1085=OrigScenario!K779</f>
        <v>0</v>
      </c>
      <c r="L779" s="154" t="b">
        <f>Scenario!L1085=OrigScenario!L779</f>
        <v>0</v>
      </c>
      <c r="M779" s="154" t="b">
        <f>Scenario!M1085=OrigScenario!M779</f>
        <v>0</v>
      </c>
      <c r="N779" s="154" t="b">
        <f>Scenario!N1085=OrigScenario!N779</f>
        <v>0</v>
      </c>
      <c r="O779" s="154" t="b">
        <f>Scenario!O1085=OrigScenario!O779</f>
        <v>0</v>
      </c>
      <c r="P779" s="154" t="b">
        <f>Scenario!P1085=OrigScenario!P779</f>
        <v>0</v>
      </c>
      <c r="Q779" s="154" t="b">
        <f>Scenario!Q1085=OrigScenario!Q779</f>
        <v>0</v>
      </c>
      <c r="R779" s="154" t="b">
        <f>Scenario!R1085=OrigScenario!R779</f>
        <v>0</v>
      </c>
      <c r="S779" s="154" t="b">
        <f>Scenario!S1085=OrigScenario!S779</f>
        <v>0</v>
      </c>
      <c r="T779" s="154" t="b">
        <f>Scenario!T1085=OrigScenario!T779</f>
        <v>0</v>
      </c>
      <c r="U779" s="154" t="b">
        <f>Scenario!U1085=OrigScenario!U779</f>
        <v>0</v>
      </c>
      <c r="V779" s="154" t="b">
        <f>Scenario!V1085=OrigScenario!V779</f>
        <v>0</v>
      </c>
      <c r="W779" s="154" t="b">
        <f>Scenario!W1085=OrigScenario!W779</f>
        <v>0</v>
      </c>
      <c r="X779" s="154" t="b">
        <f>Scenario!X1085=OrigScenario!X779</f>
        <v>0</v>
      </c>
      <c r="Y779" s="154" t="b">
        <f>Scenario!Y1085=OrigScenario!Y779</f>
        <v>0</v>
      </c>
      <c r="Z779" s="154" t="b">
        <f>Scenario!Z1085=OrigScenario!Z779</f>
        <v>0</v>
      </c>
      <c r="AA779" s="154" t="b">
        <f>Scenario!AA1085=OrigScenario!AA779</f>
        <v>0</v>
      </c>
      <c r="AB779" s="154" t="b">
        <f>Scenario!AB1085=OrigScenario!AB779</f>
        <v>0</v>
      </c>
      <c r="AC779" s="154" t="b">
        <f>Scenario!AC1085=OrigScenario!AC779</f>
        <v>0</v>
      </c>
      <c r="AD779" s="154" t="b">
        <f>Scenario!AD1085=OrigScenario!AD779</f>
        <v>0</v>
      </c>
      <c r="AE779" s="154" t="b">
        <f>Scenario!AE1085=OrigScenario!AE779</f>
        <v>0</v>
      </c>
      <c r="AF779" s="154" t="b">
        <f>Scenario!AF1085=OrigScenario!AF779</f>
        <v>0</v>
      </c>
      <c r="AG779" s="154" t="b">
        <f>Scenario!AG1085=OrigScenario!AG779</f>
        <v>0</v>
      </c>
      <c r="AH779" s="154" t="b">
        <f>Scenario!AH1085=OrigScenario!AH779</f>
        <v>0</v>
      </c>
      <c r="AI779" s="154" t="b">
        <f>Scenario!AI1085=OrigScenario!AI779</f>
        <v>0</v>
      </c>
      <c r="AJ779" s="154" t="b">
        <f>Scenario!AJ1085=OrigScenario!AJ779</f>
        <v>0</v>
      </c>
      <c r="AK779" s="154" t="b">
        <f>Scenario!AK1085=OrigScenario!AK779</f>
        <v>0</v>
      </c>
      <c r="AL779" s="154" t="b">
        <f>Scenario!AL1085=OrigScenario!AL779</f>
        <v>0</v>
      </c>
      <c r="AM779" s="154" t="b">
        <f>Scenario!AM1085=OrigScenario!AM779</f>
        <v>0</v>
      </c>
      <c r="AN779" s="154" t="b">
        <f>Scenario!AN1085=OrigScenario!AN779</f>
        <v>0</v>
      </c>
      <c r="AO779" s="154" t="b">
        <f>Scenario!AO1085=OrigScenario!AO779</f>
        <v>0</v>
      </c>
      <c r="AP779" s="154" t="b">
        <f>Scenario!AP1085=OrigScenario!AP779</f>
        <v>0</v>
      </c>
      <c r="AQ779" s="154" t="b">
        <f>Scenario!AQ1085=OrigScenario!AQ779</f>
        <v>0</v>
      </c>
      <c r="AR779" s="154" t="b">
        <f>Scenario!AR1085=OrigScenario!AR779</f>
        <v>0</v>
      </c>
      <c r="AS779" s="154" t="b">
        <f>Scenario!AS1085=OrigScenario!AS779</f>
        <v>0</v>
      </c>
      <c r="AT779" s="154" t="b">
        <f>Scenario!AT1085=OrigScenario!AT779</f>
        <v>0</v>
      </c>
      <c r="AU779" s="154" t="b">
        <f>Scenario!AU1085=OrigScenario!AU779</f>
        <v>0</v>
      </c>
      <c r="AV779" s="155" t="b">
        <f>Scenario!AV1085=OrigScenario!AV779</f>
        <v>0</v>
      </c>
    </row>
    <row r="780" spans="2:48" x14ac:dyDescent="0.2">
      <c r="B780" s="2" t="b">
        <f>Scenario!B1086=OrigScenario!B780</f>
        <v>1</v>
      </c>
      <c r="C780" s="154" t="b">
        <f>Scenario!C1086=OrigScenario!C780</f>
        <v>1</v>
      </c>
      <c r="D780" s="154" t="b">
        <f>Scenario!D1086=OrigScenario!D780</f>
        <v>1</v>
      </c>
      <c r="E780" s="154" t="b">
        <f>Scenario!E1086=OrigScenario!E780</f>
        <v>1</v>
      </c>
      <c r="F780" s="154" t="b">
        <f>Scenario!F1086=OrigScenario!F780</f>
        <v>1</v>
      </c>
      <c r="G780" s="154" t="b">
        <f>Scenario!G1086=OrigScenario!G780</f>
        <v>1</v>
      </c>
      <c r="H780" s="154" t="b">
        <f>Scenario!H1086=OrigScenario!H780</f>
        <v>1</v>
      </c>
      <c r="I780" s="154" t="b">
        <f>Scenario!I1086=OrigScenario!I780</f>
        <v>1</v>
      </c>
      <c r="J780" s="154" t="b">
        <f>Scenario!J1086=OrigScenario!J780</f>
        <v>1</v>
      </c>
      <c r="K780" s="154" t="b">
        <f>Scenario!K1086=OrigScenario!K780</f>
        <v>1</v>
      </c>
      <c r="L780" s="154" t="b">
        <f>Scenario!L1086=OrigScenario!L780</f>
        <v>1</v>
      </c>
      <c r="M780" s="154" t="b">
        <f>Scenario!M1086=OrigScenario!M780</f>
        <v>1</v>
      </c>
      <c r="N780" s="154" t="b">
        <f>Scenario!N1086=OrigScenario!N780</f>
        <v>1</v>
      </c>
      <c r="O780" s="154" t="b">
        <f>Scenario!O1086=OrigScenario!O780</f>
        <v>1</v>
      </c>
      <c r="P780" s="154" t="b">
        <f>Scenario!P1086=OrigScenario!P780</f>
        <v>1</v>
      </c>
      <c r="Q780" s="154" t="b">
        <f>Scenario!Q1086=OrigScenario!Q780</f>
        <v>1</v>
      </c>
      <c r="R780" s="154" t="b">
        <f>Scenario!R1086=OrigScenario!R780</f>
        <v>1</v>
      </c>
      <c r="S780" s="154" t="b">
        <f>Scenario!S1086=OrigScenario!S780</f>
        <v>1</v>
      </c>
      <c r="T780" s="154" t="b">
        <f>Scenario!T1086=OrigScenario!T780</f>
        <v>1</v>
      </c>
      <c r="U780" s="154" t="b">
        <f>Scenario!U1086=OrigScenario!U780</f>
        <v>1</v>
      </c>
      <c r="V780" s="154" t="b">
        <f>Scenario!V1086=OrigScenario!V780</f>
        <v>1</v>
      </c>
      <c r="W780" s="154" t="b">
        <f>Scenario!W1086=OrigScenario!W780</f>
        <v>1</v>
      </c>
      <c r="X780" s="154" t="b">
        <f>Scenario!X1086=OrigScenario!X780</f>
        <v>1</v>
      </c>
      <c r="Y780" s="154" t="b">
        <f>Scenario!Y1086=OrigScenario!Y780</f>
        <v>1</v>
      </c>
      <c r="Z780" s="154" t="b">
        <f>Scenario!Z1086=OrigScenario!Z780</f>
        <v>1</v>
      </c>
      <c r="AA780" s="154" t="b">
        <f>Scenario!AA1086=OrigScenario!AA780</f>
        <v>1</v>
      </c>
      <c r="AB780" s="154" t="b">
        <f>Scenario!AB1086=OrigScenario!AB780</f>
        <v>1</v>
      </c>
      <c r="AC780" s="154" t="b">
        <f>Scenario!AC1086=OrigScenario!AC780</f>
        <v>1</v>
      </c>
      <c r="AD780" s="154" t="b">
        <f>Scenario!AD1086=OrigScenario!AD780</f>
        <v>1</v>
      </c>
      <c r="AE780" s="154" t="b">
        <f>Scenario!AE1086=OrigScenario!AE780</f>
        <v>1</v>
      </c>
      <c r="AF780" s="154" t="b">
        <f>Scenario!AF1086=OrigScenario!AF780</f>
        <v>1</v>
      </c>
      <c r="AG780" s="154" t="b">
        <f>Scenario!AG1086=OrigScenario!AG780</f>
        <v>1</v>
      </c>
      <c r="AH780" s="154" t="b">
        <f>Scenario!AH1086=OrigScenario!AH780</f>
        <v>1</v>
      </c>
      <c r="AI780" s="154" t="b">
        <f>Scenario!AI1086=OrigScenario!AI780</f>
        <v>1</v>
      </c>
      <c r="AJ780" s="154" t="b">
        <f>Scenario!AJ1086=OrigScenario!AJ780</f>
        <v>1</v>
      </c>
      <c r="AK780" s="154" t="b">
        <f>Scenario!AK1086=OrigScenario!AK780</f>
        <v>1</v>
      </c>
      <c r="AL780" s="154" t="b">
        <f>Scenario!AL1086=OrigScenario!AL780</f>
        <v>1</v>
      </c>
      <c r="AM780" s="154" t="b">
        <f>Scenario!AM1086=OrigScenario!AM780</f>
        <v>1</v>
      </c>
      <c r="AN780" s="154" t="b">
        <f>Scenario!AN1086=OrigScenario!AN780</f>
        <v>1</v>
      </c>
      <c r="AO780" s="154" t="b">
        <f>Scenario!AO1086=OrigScenario!AO780</f>
        <v>1</v>
      </c>
      <c r="AP780" s="154" t="b">
        <f>Scenario!AP1086=OrigScenario!AP780</f>
        <v>1</v>
      </c>
      <c r="AQ780" s="154" t="b">
        <f>Scenario!AQ1086=OrigScenario!AQ780</f>
        <v>1</v>
      </c>
      <c r="AR780" s="154" t="b">
        <f>Scenario!AR1086=OrigScenario!AR780</f>
        <v>1</v>
      </c>
      <c r="AS780" s="154" t="b">
        <f>Scenario!AS1086=OrigScenario!AS780</f>
        <v>1</v>
      </c>
      <c r="AT780" s="154" t="b">
        <f>Scenario!AT1086=OrigScenario!AT780</f>
        <v>1</v>
      </c>
      <c r="AU780" s="154" t="b">
        <f>Scenario!AU1086=OrigScenario!AU780</f>
        <v>1</v>
      </c>
      <c r="AV780" s="155" t="b">
        <f>Scenario!AV1086=OrigScenario!AV780</f>
        <v>1</v>
      </c>
    </row>
    <row r="781" spans="2:48" x14ac:dyDescent="0.2">
      <c r="B781" s="2" t="b">
        <f>Scenario!B1087=OrigScenario!B781</f>
        <v>1</v>
      </c>
      <c r="C781" s="154" t="b">
        <f>Scenario!C1087=OrigScenario!C781</f>
        <v>1</v>
      </c>
      <c r="D781" s="154" t="b">
        <f>Scenario!D1087=OrigScenario!D781</f>
        <v>1</v>
      </c>
      <c r="E781" s="154" t="b">
        <f>Scenario!E1087=OrigScenario!E781</f>
        <v>1</v>
      </c>
      <c r="F781" s="154" t="b">
        <f>Scenario!F1087=OrigScenario!F781</f>
        <v>1</v>
      </c>
      <c r="G781" s="154" t="b">
        <f>Scenario!G1087=OrigScenario!G781</f>
        <v>1</v>
      </c>
      <c r="H781" s="154" t="b">
        <f>Scenario!H1087=OrigScenario!H781</f>
        <v>1</v>
      </c>
      <c r="I781" s="154" t="b">
        <f>Scenario!I1087=OrigScenario!I781</f>
        <v>1</v>
      </c>
      <c r="J781" s="154" t="b">
        <f>Scenario!J1087=OrigScenario!J781</f>
        <v>1</v>
      </c>
      <c r="K781" s="154" t="b">
        <f>Scenario!K1087=OrigScenario!K781</f>
        <v>1</v>
      </c>
      <c r="L781" s="154" t="b">
        <f>Scenario!L1087=OrigScenario!L781</f>
        <v>1</v>
      </c>
      <c r="M781" s="154" t="b">
        <f>Scenario!M1087=OrigScenario!M781</f>
        <v>1</v>
      </c>
      <c r="N781" s="154" t="b">
        <f>Scenario!N1087=OrigScenario!N781</f>
        <v>1</v>
      </c>
      <c r="O781" s="154" t="b">
        <f>Scenario!O1087=OrigScenario!O781</f>
        <v>1</v>
      </c>
      <c r="P781" s="154" t="b">
        <f>Scenario!P1087=OrigScenario!P781</f>
        <v>1</v>
      </c>
      <c r="Q781" s="154" t="b">
        <f>Scenario!Q1087=OrigScenario!Q781</f>
        <v>1</v>
      </c>
      <c r="R781" s="154" t="b">
        <f>Scenario!R1087=OrigScenario!R781</f>
        <v>1</v>
      </c>
      <c r="S781" s="154" t="b">
        <f>Scenario!S1087=OrigScenario!S781</f>
        <v>1</v>
      </c>
      <c r="T781" s="154" t="b">
        <f>Scenario!T1087=OrigScenario!T781</f>
        <v>1</v>
      </c>
      <c r="U781" s="154" t="b">
        <f>Scenario!U1087=OrigScenario!U781</f>
        <v>1</v>
      </c>
      <c r="V781" s="154" t="b">
        <f>Scenario!V1087=OrigScenario!V781</f>
        <v>1</v>
      </c>
      <c r="W781" s="154" t="b">
        <f>Scenario!W1087=OrigScenario!W781</f>
        <v>1</v>
      </c>
      <c r="X781" s="154" t="b">
        <f>Scenario!X1087=OrigScenario!X781</f>
        <v>1</v>
      </c>
      <c r="Y781" s="154" t="b">
        <f>Scenario!Y1087=OrigScenario!Y781</f>
        <v>1</v>
      </c>
      <c r="Z781" s="154" t="b">
        <f>Scenario!Z1087=OrigScenario!Z781</f>
        <v>1</v>
      </c>
      <c r="AA781" s="154" t="b">
        <f>Scenario!AA1087=OrigScenario!AA781</f>
        <v>1</v>
      </c>
      <c r="AB781" s="154" t="b">
        <f>Scenario!AB1087=OrigScenario!AB781</f>
        <v>1</v>
      </c>
      <c r="AC781" s="154" t="b">
        <f>Scenario!AC1087=OrigScenario!AC781</f>
        <v>1</v>
      </c>
      <c r="AD781" s="154" t="b">
        <f>Scenario!AD1087=OrigScenario!AD781</f>
        <v>1</v>
      </c>
      <c r="AE781" s="154" t="b">
        <f>Scenario!AE1087=OrigScenario!AE781</f>
        <v>1</v>
      </c>
      <c r="AF781" s="154" t="b">
        <f>Scenario!AF1087=OrigScenario!AF781</f>
        <v>1</v>
      </c>
      <c r="AG781" s="154" t="b">
        <f>Scenario!AG1087=OrigScenario!AG781</f>
        <v>1</v>
      </c>
      <c r="AH781" s="154" t="b">
        <f>Scenario!AH1087=OrigScenario!AH781</f>
        <v>1</v>
      </c>
      <c r="AI781" s="154" t="b">
        <f>Scenario!AI1087=OrigScenario!AI781</f>
        <v>1</v>
      </c>
      <c r="AJ781" s="154" t="b">
        <f>Scenario!AJ1087=OrigScenario!AJ781</f>
        <v>1</v>
      </c>
      <c r="AK781" s="154" t="b">
        <f>Scenario!AK1087=OrigScenario!AK781</f>
        <v>1</v>
      </c>
      <c r="AL781" s="154" t="b">
        <f>Scenario!AL1087=OrigScenario!AL781</f>
        <v>1</v>
      </c>
      <c r="AM781" s="154" t="b">
        <f>Scenario!AM1087=OrigScenario!AM781</f>
        <v>1</v>
      </c>
      <c r="AN781" s="154" t="b">
        <f>Scenario!AN1087=OrigScenario!AN781</f>
        <v>1</v>
      </c>
      <c r="AO781" s="154" t="b">
        <f>Scenario!AO1087=OrigScenario!AO781</f>
        <v>1</v>
      </c>
      <c r="AP781" s="154" t="b">
        <f>Scenario!AP1087=OrigScenario!AP781</f>
        <v>1</v>
      </c>
      <c r="AQ781" s="154" t="b">
        <f>Scenario!AQ1087=OrigScenario!AQ781</f>
        <v>1</v>
      </c>
      <c r="AR781" s="154" t="b">
        <f>Scenario!AR1087=OrigScenario!AR781</f>
        <v>1</v>
      </c>
      <c r="AS781" s="154" t="b">
        <f>Scenario!AS1087=OrigScenario!AS781</f>
        <v>1</v>
      </c>
      <c r="AT781" s="154" t="b">
        <f>Scenario!AT1087=OrigScenario!AT781</f>
        <v>1</v>
      </c>
      <c r="AU781" s="154" t="b">
        <f>Scenario!AU1087=OrigScenario!AU781</f>
        <v>1</v>
      </c>
      <c r="AV781" s="155" t="b">
        <f>Scenario!AV1087=OrigScenario!AV781</f>
        <v>1</v>
      </c>
    </row>
    <row r="782" spans="2:48" x14ac:dyDescent="0.2">
      <c r="B782" s="2" t="b">
        <f>Scenario!B1088=OrigScenario!B782</f>
        <v>1</v>
      </c>
      <c r="C782" s="154" t="b">
        <f>Scenario!C1088=OrigScenario!C782</f>
        <v>1</v>
      </c>
      <c r="D782" s="154" t="b">
        <f>Scenario!D1088=OrigScenario!D782</f>
        <v>1</v>
      </c>
      <c r="E782" s="154" t="b">
        <f>Scenario!E1088=OrigScenario!E782</f>
        <v>1</v>
      </c>
      <c r="F782" s="154" t="b">
        <f>Scenario!F1088=OrigScenario!F782</f>
        <v>1</v>
      </c>
      <c r="G782" s="154" t="b">
        <f>Scenario!G1088=OrigScenario!G782</f>
        <v>1</v>
      </c>
      <c r="H782" s="154" t="b">
        <f>Scenario!H1088=OrigScenario!H782</f>
        <v>1</v>
      </c>
      <c r="I782" s="154" t="b">
        <f>Scenario!I1088=OrigScenario!I782</f>
        <v>1</v>
      </c>
      <c r="J782" s="154" t="b">
        <f>Scenario!J1088=OrigScenario!J782</f>
        <v>1</v>
      </c>
      <c r="K782" s="154" t="b">
        <f>Scenario!K1088=OrigScenario!K782</f>
        <v>1</v>
      </c>
      <c r="L782" s="154" t="b">
        <f>Scenario!L1088=OrigScenario!L782</f>
        <v>1</v>
      </c>
      <c r="M782" s="154" t="b">
        <f>Scenario!M1088=OrigScenario!M782</f>
        <v>1</v>
      </c>
      <c r="N782" s="154" t="b">
        <f>Scenario!N1088=OrigScenario!N782</f>
        <v>1</v>
      </c>
      <c r="O782" s="154" t="b">
        <f>Scenario!O1088=OrigScenario!O782</f>
        <v>1</v>
      </c>
      <c r="P782" s="154" t="b">
        <f>Scenario!P1088=OrigScenario!P782</f>
        <v>1</v>
      </c>
      <c r="Q782" s="154" t="b">
        <f>Scenario!Q1088=OrigScenario!Q782</f>
        <v>1</v>
      </c>
      <c r="R782" s="154" t="b">
        <f>Scenario!R1088=OrigScenario!R782</f>
        <v>1</v>
      </c>
      <c r="S782" s="154" t="b">
        <f>Scenario!S1088=OrigScenario!S782</f>
        <v>1</v>
      </c>
      <c r="T782" s="154" t="b">
        <f>Scenario!T1088=OrigScenario!T782</f>
        <v>1</v>
      </c>
      <c r="U782" s="154" t="b">
        <f>Scenario!U1088=OrigScenario!U782</f>
        <v>1</v>
      </c>
      <c r="V782" s="154" t="b">
        <f>Scenario!V1088=OrigScenario!V782</f>
        <v>1</v>
      </c>
      <c r="W782" s="154" t="b">
        <f>Scenario!W1088=OrigScenario!W782</f>
        <v>1</v>
      </c>
      <c r="X782" s="154" t="b">
        <f>Scenario!X1088=OrigScenario!X782</f>
        <v>1</v>
      </c>
      <c r="Y782" s="154" t="b">
        <f>Scenario!Y1088=OrigScenario!Y782</f>
        <v>1</v>
      </c>
      <c r="Z782" s="154" t="b">
        <f>Scenario!Z1088=OrigScenario!Z782</f>
        <v>1</v>
      </c>
      <c r="AA782" s="154" t="b">
        <f>Scenario!AA1088=OrigScenario!AA782</f>
        <v>1</v>
      </c>
      <c r="AB782" s="154" t="b">
        <f>Scenario!AB1088=OrigScenario!AB782</f>
        <v>1</v>
      </c>
      <c r="AC782" s="154" t="b">
        <f>Scenario!AC1088=OrigScenario!AC782</f>
        <v>1</v>
      </c>
      <c r="AD782" s="154" t="b">
        <f>Scenario!AD1088=OrigScenario!AD782</f>
        <v>1</v>
      </c>
      <c r="AE782" s="154" t="b">
        <f>Scenario!AE1088=OrigScenario!AE782</f>
        <v>1</v>
      </c>
      <c r="AF782" s="154" t="b">
        <f>Scenario!AF1088=OrigScenario!AF782</f>
        <v>1</v>
      </c>
      <c r="AG782" s="154" t="b">
        <f>Scenario!AG1088=OrigScenario!AG782</f>
        <v>1</v>
      </c>
      <c r="AH782" s="154" t="b">
        <f>Scenario!AH1088=OrigScenario!AH782</f>
        <v>1</v>
      </c>
      <c r="AI782" s="154" t="b">
        <f>Scenario!AI1088=OrigScenario!AI782</f>
        <v>1</v>
      </c>
      <c r="AJ782" s="154" t="b">
        <f>Scenario!AJ1088=OrigScenario!AJ782</f>
        <v>1</v>
      </c>
      <c r="AK782" s="154" t="b">
        <f>Scenario!AK1088=OrigScenario!AK782</f>
        <v>1</v>
      </c>
      <c r="AL782" s="154" t="b">
        <f>Scenario!AL1088=OrigScenario!AL782</f>
        <v>1</v>
      </c>
      <c r="AM782" s="154" t="b">
        <f>Scenario!AM1088=OrigScenario!AM782</f>
        <v>1</v>
      </c>
      <c r="AN782" s="154" t="b">
        <f>Scenario!AN1088=OrigScenario!AN782</f>
        <v>1</v>
      </c>
      <c r="AO782" s="154" t="b">
        <f>Scenario!AO1088=OrigScenario!AO782</f>
        <v>1</v>
      </c>
      <c r="AP782" s="154" t="b">
        <f>Scenario!AP1088=OrigScenario!AP782</f>
        <v>1</v>
      </c>
      <c r="AQ782" s="154" t="b">
        <f>Scenario!AQ1088=OrigScenario!AQ782</f>
        <v>1</v>
      </c>
      <c r="AR782" s="154" t="b">
        <f>Scenario!AR1088=OrigScenario!AR782</f>
        <v>1</v>
      </c>
      <c r="AS782" s="154" t="b">
        <f>Scenario!AS1088=OrigScenario!AS782</f>
        <v>1</v>
      </c>
      <c r="AT782" s="154" t="b">
        <f>Scenario!AT1088=OrigScenario!AT782</f>
        <v>1</v>
      </c>
      <c r="AU782" s="154" t="b">
        <f>Scenario!AU1088=OrigScenario!AU782</f>
        <v>1</v>
      </c>
      <c r="AV782" s="155" t="b">
        <f>Scenario!AV1088=OrigScenario!AV782</f>
        <v>1</v>
      </c>
    </row>
    <row r="783" spans="2:48" x14ac:dyDescent="0.2">
      <c r="B783" s="2" t="b">
        <f>Scenario!B1089=OrigScenario!B783</f>
        <v>1</v>
      </c>
      <c r="C783" s="162" t="b">
        <f>Scenario!C1089=OrigScenario!C783</f>
        <v>0</v>
      </c>
      <c r="D783" s="154" t="b">
        <f>Scenario!D1089=OrigScenario!D783</f>
        <v>0</v>
      </c>
      <c r="E783" s="154" t="b">
        <f>Scenario!E1089=OrigScenario!E783</f>
        <v>0</v>
      </c>
      <c r="F783" s="154" t="b">
        <f>Scenario!F1089=OrigScenario!F783</f>
        <v>0</v>
      </c>
      <c r="G783" s="154" t="b">
        <f>Scenario!G1089=OrigScenario!G783</f>
        <v>0</v>
      </c>
      <c r="H783" s="154" t="b">
        <f>Scenario!H1089=OrigScenario!H783</f>
        <v>0</v>
      </c>
      <c r="I783" s="154" t="b">
        <f>Scenario!I1089=OrigScenario!I783</f>
        <v>0</v>
      </c>
      <c r="J783" s="154" t="b">
        <f>Scenario!J1089=OrigScenario!J783</f>
        <v>0</v>
      </c>
      <c r="K783" s="154" t="b">
        <f>Scenario!K1089=OrigScenario!K783</f>
        <v>0</v>
      </c>
      <c r="L783" s="154" t="b">
        <f>Scenario!L1089=OrigScenario!L783</f>
        <v>0</v>
      </c>
      <c r="M783" s="154" t="b">
        <f>Scenario!M1089=OrigScenario!M783</f>
        <v>0</v>
      </c>
      <c r="N783" s="154" t="b">
        <f>Scenario!N1089=OrigScenario!N783</f>
        <v>0</v>
      </c>
      <c r="O783" s="154" t="b">
        <f>Scenario!O1089=OrigScenario!O783</f>
        <v>0</v>
      </c>
      <c r="P783" s="154" t="b">
        <f>Scenario!P1089=OrigScenario!P783</f>
        <v>0</v>
      </c>
      <c r="Q783" s="154" t="b">
        <f>Scenario!Q1089=OrigScenario!Q783</f>
        <v>0</v>
      </c>
      <c r="R783" s="154" t="b">
        <f>Scenario!R1089=OrigScenario!R783</f>
        <v>0</v>
      </c>
      <c r="S783" s="154" t="b">
        <f>Scenario!S1089=OrigScenario!S783</f>
        <v>0</v>
      </c>
      <c r="T783" s="154" t="b">
        <f>Scenario!T1089=OrigScenario!T783</f>
        <v>0</v>
      </c>
      <c r="U783" s="154" t="b">
        <f>Scenario!U1089=OrigScenario!U783</f>
        <v>0</v>
      </c>
      <c r="V783" s="154" t="b">
        <f>Scenario!V1089=OrigScenario!V783</f>
        <v>0</v>
      </c>
      <c r="W783" s="154" t="b">
        <f>Scenario!W1089=OrigScenario!W783</f>
        <v>0</v>
      </c>
      <c r="X783" s="154" t="b">
        <f>Scenario!X1089=OrigScenario!X783</f>
        <v>0</v>
      </c>
      <c r="Y783" s="154" t="b">
        <f>Scenario!Y1089=OrigScenario!Y783</f>
        <v>0</v>
      </c>
      <c r="Z783" s="154" t="b">
        <f>Scenario!Z1089=OrigScenario!Z783</f>
        <v>0</v>
      </c>
      <c r="AA783" s="154" t="b">
        <f>Scenario!AA1089=OrigScenario!AA783</f>
        <v>0</v>
      </c>
      <c r="AB783" s="154" t="b">
        <f>Scenario!AB1089=OrigScenario!AB783</f>
        <v>0</v>
      </c>
      <c r="AC783" s="154" t="b">
        <f>Scenario!AC1089=OrigScenario!AC783</f>
        <v>0</v>
      </c>
      <c r="AD783" s="154" t="b">
        <f>Scenario!AD1089=OrigScenario!AD783</f>
        <v>0</v>
      </c>
      <c r="AE783" s="154" t="b">
        <f>Scenario!AE1089=OrigScenario!AE783</f>
        <v>0</v>
      </c>
      <c r="AF783" s="154" t="b">
        <f>Scenario!AF1089=OrigScenario!AF783</f>
        <v>0</v>
      </c>
      <c r="AG783" s="154" t="b">
        <f>Scenario!AG1089=OrigScenario!AG783</f>
        <v>0</v>
      </c>
      <c r="AH783" s="154" t="b">
        <f>Scenario!AH1089=OrigScenario!AH783</f>
        <v>0</v>
      </c>
      <c r="AI783" s="154" t="b">
        <f>Scenario!AI1089=OrigScenario!AI783</f>
        <v>0</v>
      </c>
      <c r="AJ783" s="154" t="b">
        <f>Scenario!AJ1089=OrigScenario!AJ783</f>
        <v>0</v>
      </c>
      <c r="AK783" s="154" t="b">
        <f>Scenario!AK1089=OrigScenario!AK783</f>
        <v>0</v>
      </c>
      <c r="AL783" s="154" t="b">
        <f>Scenario!AL1089=OrigScenario!AL783</f>
        <v>0</v>
      </c>
      <c r="AM783" s="154" t="b">
        <f>Scenario!AM1089=OrigScenario!AM783</f>
        <v>0</v>
      </c>
      <c r="AN783" s="154" t="b">
        <f>Scenario!AN1089=OrigScenario!AN783</f>
        <v>0</v>
      </c>
      <c r="AO783" s="154" t="b">
        <f>Scenario!AO1089=OrigScenario!AO783</f>
        <v>0</v>
      </c>
      <c r="AP783" s="154" t="b">
        <f>Scenario!AP1089=OrigScenario!AP783</f>
        <v>0</v>
      </c>
      <c r="AQ783" s="154" t="b">
        <f>Scenario!AQ1089=OrigScenario!AQ783</f>
        <v>0</v>
      </c>
      <c r="AR783" s="154" t="b">
        <f>Scenario!AR1089=OrigScenario!AR783</f>
        <v>0</v>
      </c>
      <c r="AS783" s="154" t="b">
        <f>Scenario!AS1089=OrigScenario!AS783</f>
        <v>0</v>
      </c>
      <c r="AT783" s="154" t="b">
        <f>Scenario!AT1089=OrigScenario!AT783</f>
        <v>0</v>
      </c>
      <c r="AU783" s="154" t="b">
        <f>Scenario!AU1089=OrigScenario!AU783</f>
        <v>0</v>
      </c>
      <c r="AV783" s="155" t="b">
        <f>Scenario!AV1089=OrigScenario!AV783</f>
        <v>0</v>
      </c>
    </row>
    <row r="784" spans="2:48" x14ac:dyDescent="0.2">
      <c r="B784" s="2" t="b">
        <f>Scenario!B1090=OrigScenario!B784</f>
        <v>1</v>
      </c>
      <c r="C784" s="162" t="b">
        <f>Scenario!C1090=OrigScenario!C784</f>
        <v>0</v>
      </c>
      <c r="D784" s="154" t="b">
        <f>Scenario!D1090=OrigScenario!D784</f>
        <v>0</v>
      </c>
      <c r="E784" s="154" t="b">
        <f>Scenario!E1090=OrigScenario!E784</f>
        <v>0</v>
      </c>
      <c r="F784" s="154" t="b">
        <f>Scenario!F1090=OrigScenario!F784</f>
        <v>0</v>
      </c>
      <c r="G784" s="154" t="b">
        <f>Scenario!G1090=OrigScenario!G784</f>
        <v>0</v>
      </c>
      <c r="H784" s="154" t="b">
        <f>Scenario!H1090=OrigScenario!H784</f>
        <v>0</v>
      </c>
      <c r="I784" s="154" t="b">
        <f>Scenario!I1090=OrigScenario!I784</f>
        <v>0</v>
      </c>
      <c r="J784" s="154" t="b">
        <f>Scenario!J1090=OrigScenario!J784</f>
        <v>0</v>
      </c>
      <c r="K784" s="154" t="b">
        <f>Scenario!K1090=OrigScenario!K784</f>
        <v>0</v>
      </c>
      <c r="L784" s="154" t="b">
        <f>Scenario!L1090=OrigScenario!L784</f>
        <v>0</v>
      </c>
      <c r="M784" s="154" t="b">
        <f>Scenario!M1090=OrigScenario!M784</f>
        <v>0</v>
      </c>
      <c r="N784" s="154" t="b">
        <f>Scenario!N1090=OrigScenario!N784</f>
        <v>0</v>
      </c>
      <c r="O784" s="154" t="b">
        <f>Scenario!O1090=OrigScenario!O784</f>
        <v>0</v>
      </c>
      <c r="P784" s="154" t="b">
        <f>Scenario!P1090=OrigScenario!P784</f>
        <v>0</v>
      </c>
      <c r="Q784" s="154" t="b">
        <f>Scenario!Q1090=OrigScenario!Q784</f>
        <v>0</v>
      </c>
      <c r="R784" s="154" t="b">
        <f>Scenario!R1090=OrigScenario!R784</f>
        <v>0</v>
      </c>
      <c r="S784" s="154" t="b">
        <f>Scenario!S1090=OrigScenario!S784</f>
        <v>0</v>
      </c>
      <c r="T784" s="154" t="b">
        <f>Scenario!T1090=OrigScenario!T784</f>
        <v>0</v>
      </c>
      <c r="U784" s="154" t="b">
        <f>Scenario!U1090=OrigScenario!U784</f>
        <v>0</v>
      </c>
      <c r="V784" s="154" t="b">
        <f>Scenario!V1090=OrigScenario!V784</f>
        <v>0</v>
      </c>
      <c r="W784" s="154" t="b">
        <f>Scenario!W1090=OrigScenario!W784</f>
        <v>0</v>
      </c>
      <c r="X784" s="154" t="b">
        <f>Scenario!X1090=OrigScenario!X784</f>
        <v>0</v>
      </c>
      <c r="Y784" s="154" t="b">
        <f>Scenario!Y1090=OrigScenario!Y784</f>
        <v>0</v>
      </c>
      <c r="Z784" s="154" t="b">
        <f>Scenario!Z1090=OrigScenario!Z784</f>
        <v>0</v>
      </c>
      <c r="AA784" s="154" t="b">
        <f>Scenario!AA1090=OrigScenario!AA784</f>
        <v>0</v>
      </c>
      <c r="AB784" s="154" t="b">
        <f>Scenario!AB1090=OrigScenario!AB784</f>
        <v>0</v>
      </c>
      <c r="AC784" s="154" t="b">
        <f>Scenario!AC1090=OrigScenario!AC784</f>
        <v>0</v>
      </c>
      <c r="AD784" s="154" t="b">
        <f>Scenario!AD1090=OrigScenario!AD784</f>
        <v>0</v>
      </c>
      <c r="AE784" s="154" t="b">
        <f>Scenario!AE1090=OrigScenario!AE784</f>
        <v>0</v>
      </c>
      <c r="AF784" s="154" t="b">
        <f>Scenario!AF1090=OrigScenario!AF784</f>
        <v>0</v>
      </c>
      <c r="AG784" s="154" t="b">
        <f>Scenario!AG1090=OrigScenario!AG784</f>
        <v>0</v>
      </c>
      <c r="AH784" s="154" t="b">
        <f>Scenario!AH1090=OrigScenario!AH784</f>
        <v>0</v>
      </c>
      <c r="AI784" s="154" t="b">
        <f>Scenario!AI1090=OrigScenario!AI784</f>
        <v>0</v>
      </c>
      <c r="AJ784" s="154" t="b">
        <f>Scenario!AJ1090=OrigScenario!AJ784</f>
        <v>0</v>
      </c>
      <c r="AK784" s="154" t="b">
        <f>Scenario!AK1090=OrigScenario!AK784</f>
        <v>0</v>
      </c>
      <c r="AL784" s="154" t="b">
        <f>Scenario!AL1090=OrigScenario!AL784</f>
        <v>0</v>
      </c>
      <c r="AM784" s="154" t="b">
        <f>Scenario!AM1090=OrigScenario!AM784</f>
        <v>0</v>
      </c>
      <c r="AN784" s="154" t="b">
        <f>Scenario!AN1090=OrigScenario!AN784</f>
        <v>0</v>
      </c>
      <c r="AO784" s="154" t="b">
        <f>Scenario!AO1090=OrigScenario!AO784</f>
        <v>0</v>
      </c>
      <c r="AP784" s="154" t="b">
        <f>Scenario!AP1090=OrigScenario!AP784</f>
        <v>0</v>
      </c>
      <c r="AQ784" s="154" t="b">
        <f>Scenario!AQ1090=OrigScenario!AQ784</f>
        <v>0</v>
      </c>
      <c r="AR784" s="154" t="b">
        <f>Scenario!AR1090=OrigScenario!AR784</f>
        <v>0</v>
      </c>
      <c r="AS784" s="154" t="b">
        <f>Scenario!AS1090=OrigScenario!AS784</f>
        <v>0</v>
      </c>
      <c r="AT784" s="154" t="b">
        <f>Scenario!AT1090=OrigScenario!AT784</f>
        <v>0</v>
      </c>
      <c r="AU784" s="154" t="b">
        <f>Scenario!AU1090=OrigScenario!AU784</f>
        <v>0</v>
      </c>
      <c r="AV784" s="154" t="b">
        <f>Scenario!AV1090=OrigScenario!AV784</f>
        <v>0</v>
      </c>
    </row>
    <row r="785" spans="2:48" x14ac:dyDescent="0.2">
      <c r="B785" s="2" t="b">
        <f>Scenario!B1091=OrigScenario!B785</f>
        <v>1</v>
      </c>
      <c r="C785" s="154" t="b">
        <f>Scenario!C1091=OrigScenario!C785</f>
        <v>1</v>
      </c>
      <c r="D785" s="154" t="b">
        <f>Scenario!D1091=OrigScenario!D785</f>
        <v>1</v>
      </c>
      <c r="E785" s="154" t="b">
        <f>Scenario!E1091=OrigScenario!E785</f>
        <v>1</v>
      </c>
      <c r="F785" s="154" t="b">
        <f>Scenario!F1091=OrigScenario!F785</f>
        <v>1</v>
      </c>
      <c r="G785" s="154" t="b">
        <f>Scenario!G1091=OrigScenario!G785</f>
        <v>1</v>
      </c>
      <c r="H785" s="154" t="b">
        <f>Scenario!H1091=OrigScenario!H785</f>
        <v>1</v>
      </c>
      <c r="I785" s="154" t="b">
        <f>Scenario!I1091=OrigScenario!I785</f>
        <v>1</v>
      </c>
      <c r="J785" s="154" t="b">
        <f>Scenario!J1091=OrigScenario!J785</f>
        <v>1</v>
      </c>
      <c r="K785" s="154" t="b">
        <f>Scenario!K1091=OrigScenario!K785</f>
        <v>1</v>
      </c>
      <c r="L785" s="154" t="b">
        <f>Scenario!L1091=OrigScenario!L785</f>
        <v>1</v>
      </c>
      <c r="M785" s="154" t="b">
        <f>Scenario!M1091=OrigScenario!M785</f>
        <v>1</v>
      </c>
      <c r="N785" s="154" t="b">
        <f>Scenario!N1091=OrigScenario!N785</f>
        <v>1</v>
      </c>
      <c r="O785" s="154" t="b">
        <f>Scenario!O1091=OrigScenario!O785</f>
        <v>1</v>
      </c>
      <c r="P785" s="154" t="b">
        <f>Scenario!P1091=OrigScenario!P785</f>
        <v>1</v>
      </c>
      <c r="Q785" s="154" t="b">
        <f>Scenario!Q1091=OrigScenario!Q785</f>
        <v>1</v>
      </c>
      <c r="R785" s="154" t="b">
        <f>Scenario!R1091=OrigScenario!R785</f>
        <v>1</v>
      </c>
      <c r="S785" s="154" t="b">
        <f>Scenario!S1091=OrigScenario!S785</f>
        <v>1</v>
      </c>
      <c r="T785" s="154" t="b">
        <f>Scenario!T1091=OrigScenario!T785</f>
        <v>1</v>
      </c>
      <c r="U785" s="154" t="b">
        <f>Scenario!U1091=OrigScenario!U785</f>
        <v>1</v>
      </c>
      <c r="V785" s="154" t="b">
        <f>Scenario!V1091=OrigScenario!V785</f>
        <v>1</v>
      </c>
      <c r="W785" s="154" t="b">
        <f>Scenario!W1091=OrigScenario!W785</f>
        <v>1</v>
      </c>
      <c r="X785" s="154" t="b">
        <f>Scenario!X1091=OrigScenario!X785</f>
        <v>1</v>
      </c>
      <c r="Y785" s="154" t="b">
        <f>Scenario!Y1091=OrigScenario!Y785</f>
        <v>1</v>
      </c>
      <c r="Z785" s="154" t="b">
        <f>Scenario!Z1091=OrigScenario!Z785</f>
        <v>1</v>
      </c>
      <c r="AA785" s="154" t="b">
        <f>Scenario!AA1091=OrigScenario!AA785</f>
        <v>1</v>
      </c>
      <c r="AB785" s="154" t="b">
        <f>Scenario!AB1091=OrigScenario!AB785</f>
        <v>1</v>
      </c>
      <c r="AC785" s="154" t="b">
        <f>Scenario!AC1091=OrigScenario!AC785</f>
        <v>1</v>
      </c>
      <c r="AD785" s="154" t="b">
        <f>Scenario!AD1091=OrigScenario!AD785</f>
        <v>1</v>
      </c>
      <c r="AE785" s="154" t="b">
        <f>Scenario!AE1091=OrigScenario!AE785</f>
        <v>1</v>
      </c>
      <c r="AF785" s="154" t="b">
        <f>Scenario!AF1091=OrigScenario!AF785</f>
        <v>1</v>
      </c>
      <c r="AG785" s="154" t="b">
        <f>Scenario!AG1091=OrigScenario!AG785</f>
        <v>1</v>
      </c>
      <c r="AH785" s="154" t="b">
        <f>Scenario!AH1091=OrigScenario!AH785</f>
        <v>1</v>
      </c>
      <c r="AI785" s="154" t="b">
        <f>Scenario!AI1091=OrigScenario!AI785</f>
        <v>1</v>
      </c>
      <c r="AJ785" s="154" t="b">
        <f>Scenario!AJ1091=OrigScenario!AJ785</f>
        <v>1</v>
      </c>
      <c r="AK785" s="154" t="b">
        <f>Scenario!AK1091=OrigScenario!AK785</f>
        <v>1</v>
      </c>
      <c r="AL785" s="154" t="b">
        <f>Scenario!AL1091=OrigScenario!AL785</f>
        <v>1</v>
      </c>
      <c r="AM785" s="154" t="b">
        <f>Scenario!AM1091=OrigScenario!AM785</f>
        <v>1</v>
      </c>
      <c r="AN785" s="154" t="b">
        <f>Scenario!AN1091=OrigScenario!AN785</f>
        <v>1</v>
      </c>
      <c r="AO785" s="154" t="b">
        <f>Scenario!AO1091=OrigScenario!AO785</f>
        <v>1</v>
      </c>
      <c r="AP785" s="154" t="b">
        <f>Scenario!AP1091=OrigScenario!AP785</f>
        <v>1</v>
      </c>
      <c r="AQ785" s="154" t="b">
        <f>Scenario!AQ1091=OrigScenario!AQ785</f>
        <v>1</v>
      </c>
      <c r="AR785" s="154" t="b">
        <f>Scenario!AR1091=OrigScenario!AR785</f>
        <v>1</v>
      </c>
      <c r="AS785" s="154" t="b">
        <f>Scenario!AS1091=OrigScenario!AS785</f>
        <v>1</v>
      </c>
      <c r="AT785" s="154" t="b">
        <f>Scenario!AT1091=OrigScenario!AT785</f>
        <v>1</v>
      </c>
      <c r="AU785" s="154" t="b">
        <f>Scenario!AU1091=OrigScenario!AU785</f>
        <v>1</v>
      </c>
      <c r="AV785" s="155" t="b">
        <f>Scenario!AV1091=OrigScenario!AV785</f>
        <v>1</v>
      </c>
    </row>
    <row r="786" spans="2:48" x14ac:dyDescent="0.2">
      <c r="B786" s="2" t="b">
        <f>Scenario!B1092=OrigScenario!B786</f>
        <v>1</v>
      </c>
      <c r="C786" s="154" t="b">
        <f>Scenario!C1092=OrigScenario!C786</f>
        <v>1</v>
      </c>
      <c r="D786" s="154" t="b">
        <f>Scenario!D1092=OrigScenario!D786</f>
        <v>1</v>
      </c>
      <c r="E786" s="154" t="b">
        <f>Scenario!E1092=OrigScenario!E786</f>
        <v>1</v>
      </c>
      <c r="F786" s="154" t="b">
        <f>Scenario!F1092=OrigScenario!F786</f>
        <v>1</v>
      </c>
      <c r="G786" s="154" t="b">
        <f>Scenario!G1092=OrigScenario!G786</f>
        <v>1</v>
      </c>
      <c r="H786" s="154" t="b">
        <f>Scenario!H1092=OrigScenario!H786</f>
        <v>1</v>
      </c>
      <c r="I786" s="154" t="b">
        <f>Scenario!I1092=OrigScenario!I786</f>
        <v>1</v>
      </c>
      <c r="J786" s="154" t="b">
        <f>Scenario!J1092=OrigScenario!J786</f>
        <v>1</v>
      </c>
      <c r="K786" s="154" t="b">
        <f>Scenario!K1092=OrigScenario!K786</f>
        <v>1</v>
      </c>
      <c r="L786" s="154" t="b">
        <f>Scenario!L1092=OrigScenario!L786</f>
        <v>1</v>
      </c>
      <c r="M786" s="154" t="b">
        <f>Scenario!M1092=OrigScenario!M786</f>
        <v>1</v>
      </c>
      <c r="N786" s="154" t="b">
        <f>Scenario!N1092=OrigScenario!N786</f>
        <v>1</v>
      </c>
      <c r="O786" s="154" t="b">
        <f>Scenario!O1092=OrigScenario!O786</f>
        <v>1</v>
      </c>
      <c r="P786" s="154" t="b">
        <f>Scenario!P1092=OrigScenario!P786</f>
        <v>1</v>
      </c>
      <c r="Q786" s="154" t="b">
        <f>Scenario!Q1092=OrigScenario!Q786</f>
        <v>1</v>
      </c>
      <c r="R786" s="154" t="b">
        <f>Scenario!R1092=OrigScenario!R786</f>
        <v>1</v>
      </c>
      <c r="S786" s="154" t="b">
        <f>Scenario!S1092=OrigScenario!S786</f>
        <v>1</v>
      </c>
      <c r="T786" s="154" t="b">
        <f>Scenario!T1092=OrigScenario!T786</f>
        <v>1</v>
      </c>
      <c r="U786" s="154" t="b">
        <f>Scenario!U1092=OrigScenario!U786</f>
        <v>1</v>
      </c>
      <c r="V786" s="154" t="b">
        <f>Scenario!V1092=OrigScenario!V786</f>
        <v>1</v>
      </c>
      <c r="W786" s="154" t="b">
        <f>Scenario!W1092=OrigScenario!W786</f>
        <v>1</v>
      </c>
      <c r="X786" s="154" t="b">
        <f>Scenario!X1092=OrigScenario!X786</f>
        <v>1</v>
      </c>
      <c r="Y786" s="154" t="b">
        <f>Scenario!Y1092=OrigScenario!Y786</f>
        <v>1</v>
      </c>
      <c r="Z786" s="154" t="b">
        <f>Scenario!Z1092=OrigScenario!Z786</f>
        <v>1</v>
      </c>
      <c r="AA786" s="154" t="b">
        <f>Scenario!AA1092=OrigScenario!AA786</f>
        <v>1</v>
      </c>
      <c r="AB786" s="154" t="b">
        <f>Scenario!AB1092=OrigScenario!AB786</f>
        <v>1</v>
      </c>
      <c r="AC786" s="154" t="b">
        <f>Scenario!AC1092=OrigScenario!AC786</f>
        <v>1</v>
      </c>
      <c r="AD786" s="154" t="b">
        <f>Scenario!AD1092=OrigScenario!AD786</f>
        <v>1</v>
      </c>
      <c r="AE786" s="154" t="b">
        <f>Scenario!AE1092=OrigScenario!AE786</f>
        <v>1</v>
      </c>
      <c r="AF786" s="154" t="b">
        <f>Scenario!AF1092=OrigScenario!AF786</f>
        <v>1</v>
      </c>
      <c r="AG786" s="154" t="b">
        <f>Scenario!AG1092=OrigScenario!AG786</f>
        <v>1</v>
      </c>
      <c r="AH786" s="154" t="b">
        <f>Scenario!AH1092=OrigScenario!AH786</f>
        <v>1</v>
      </c>
      <c r="AI786" s="154" t="b">
        <f>Scenario!AI1092=OrigScenario!AI786</f>
        <v>1</v>
      </c>
      <c r="AJ786" s="154" t="b">
        <f>Scenario!AJ1092=OrigScenario!AJ786</f>
        <v>1</v>
      </c>
      <c r="AK786" s="154" t="b">
        <f>Scenario!AK1092=OrigScenario!AK786</f>
        <v>1</v>
      </c>
      <c r="AL786" s="154" t="b">
        <f>Scenario!AL1092=OrigScenario!AL786</f>
        <v>1</v>
      </c>
      <c r="AM786" s="154" t="b">
        <f>Scenario!AM1092=OrigScenario!AM786</f>
        <v>1</v>
      </c>
      <c r="AN786" s="154" t="b">
        <f>Scenario!AN1092=OrigScenario!AN786</f>
        <v>1</v>
      </c>
      <c r="AO786" s="154" t="b">
        <f>Scenario!AO1092=OrigScenario!AO786</f>
        <v>1</v>
      </c>
      <c r="AP786" s="154" t="b">
        <f>Scenario!AP1092=OrigScenario!AP786</f>
        <v>1</v>
      </c>
      <c r="AQ786" s="154" t="b">
        <f>Scenario!AQ1092=OrigScenario!AQ786</f>
        <v>1</v>
      </c>
      <c r="AR786" s="154" t="b">
        <f>Scenario!AR1092=OrigScenario!AR786</f>
        <v>1</v>
      </c>
      <c r="AS786" s="154" t="b">
        <f>Scenario!AS1092=OrigScenario!AS786</f>
        <v>1</v>
      </c>
      <c r="AT786" s="154" t="b">
        <f>Scenario!AT1092=OrigScenario!AT786</f>
        <v>1</v>
      </c>
      <c r="AU786" s="154" t="b">
        <f>Scenario!AU1092=OrigScenario!AU786</f>
        <v>1</v>
      </c>
      <c r="AV786" s="155" t="b">
        <f>Scenario!AV1092=OrigScenario!AV786</f>
        <v>1</v>
      </c>
    </row>
    <row r="787" spans="2:48" x14ac:dyDescent="0.2">
      <c r="B787" s="2" t="b">
        <f>Scenario!B1093=OrigScenario!B787</f>
        <v>1</v>
      </c>
      <c r="C787" s="156" t="b">
        <f>Scenario!C1093=OrigScenario!C787</f>
        <v>1</v>
      </c>
      <c r="D787" s="156" t="b">
        <f>Scenario!D1093=OrigScenario!D787</f>
        <v>1</v>
      </c>
      <c r="E787" s="156" t="b">
        <f>Scenario!E1093=OrigScenario!E787</f>
        <v>1</v>
      </c>
      <c r="F787" s="156" t="b">
        <f>Scenario!F1093=OrigScenario!F787</f>
        <v>1</v>
      </c>
      <c r="G787" s="156" t="b">
        <f>Scenario!G1093=OrigScenario!G787</f>
        <v>1</v>
      </c>
      <c r="H787" s="156" t="b">
        <f>Scenario!H1093=OrigScenario!H787</f>
        <v>1</v>
      </c>
      <c r="I787" s="156" t="b">
        <f>Scenario!I1093=OrigScenario!I787</f>
        <v>1</v>
      </c>
      <c r="J787" s="156" t="b">
        <f>Scenario!J1093=OrigScenario!J787</f>
        <v>1</v>
      </c>
      <c r="K787" s="156" t="b">
        <f>Scenario!K1093=OrigScenario!K787</f>
        <v>1</v>
      </c>
      <c r="L787" s="156" t="b">
        <f>Scenario!L1093=OrigScenario!L787</f>
        <v>1</v>
      </c>
      <c r="M787" s="156" t="b">
        <f>Scenario!M1093=OrigScenario!M787</f>
        <v>1</v>
      </c>
      <c r="N787" s="156" t="b">
        <f>Scenario!N1093=OrigScenario!N787</f>
        <v>1</v>
      </c>
      <c r="O787" s="156" t="b">
        <f>Scenario!O1093=OrigScenario!O787</f>
        <v>1</v>
      </c>
      <c r="P787" s="156" t="b">
        <f>Scenario!P1093=OrigScenario!P787</f>
        <v>1</v>
      </c>
      <c r="Q787" s="156" t="b">
        <f>Scenario!Q1093=OrigScenario!Q787</f>
        <v>1</v>
      </c>
      <c r="R787" s="156" t="b">
        <f>Scenario!R1093=OrigScenario!R787</f>
        <v>1</v>
      </c>
      <c r="S787" s="156" t="b">
        <f>Scenario!S1093=OrigScenario!S787</f>
        <v>1</v>
      </c>
      <c r="T787" s="156" t="b">
        <f>Scenario!T1093=OrigScenario!T787</f>
        <v>1</v>
      </c>
      <c r="U787" s="156" t="b">
        <f>Scenario!U1093=OrigScenario!U787</f>
        <v>1</v>
      </c>
      <c r="V787" s="156" t="b">
        <f>Scenario!V1093=OrigScenario!V787</f>
        <v>1</v>
      </c>
      <c r="W787" s="156" t="b">
        <f>Scenario!W1093=OrigScenario!W787</f>
        <v>1</v>
      </c>
      <c r="X787" s="156" t="b">
        <f>Scenario!X1093=OrigScenario!X787</f>
        <v>1</v>
      </c>
      <c r="Y787" s="156" t="b">
        <f>Scenario!Y1093=OrigScenario!Y787</f>
        <v>1</v>
      </c>
      <c r="Z787" s="156" t="b">
        <f>Scenario!Z1093=OrigScenario!Z787</f>
        <v>1</v>
      </c>
      <c r="AA787" s="156" t="b">
        <f>Scenario!AA1093=OrigScenario!AA787</f>
        <v>1</v>
      </c>
      <c r="AB787" s="156" t="b">
        <f>Scenario!AB1093=OrigScenario!AB787</f>
        <v>1</v>
      </c>
      <c r="AC787" s="156" t="b">
        <f>Scenario!AC1093=OrigScenario!AC787</f>
        <v>1</v>
      </c>
      <c r="AD787" s="156" t="b">
        <f>Scenario!AD1093=OrigScenario!AD787</f>
        <v>1</v>
      </c>
      <c r="AE787" s="156" t="b">
        <f>Scenario!AE1093=OrigScenario!AE787</f>
        <v>1</v>
      </c>
      <c r="AF787" s="156" t="b">
        <f>Scenario!AF1093=OrigScenario!AF787</f>
        <v>1</v>
      </c>
      <c r="AG787" s="156" t="b">
        <f>Scenario!AG1093=OrigScenario!AG787</f>
        <v>1</v>
      </c>
      <c r="AH787" s="156" t="b">
        <f>Scenario!AH1093=OrigScenario!AH787</f>
        <v>1</v>
      </c>
      <c r="AI787" s="156" t="b">
        <f>Scenario!AI1093=OrigScenario!AI787</f>
        <v>1</v>
      </c>
      <c r="AJ787" s="156" t="b">
        <f>Scenario!AJ1093=OrigScenario!AJ787</f>
        <v>1</v>
      </c>
      <c r="AK787" s="156" t="b">
        <f>Scenario!AK1093=OrigScenario!AK787</f>
        <v>1</v>
      </c>
      <c r="AL787" s="156" t="b">
        <f>Scenario!AL1093=OrigScenario!AL787</f>
        <v>1</v>
      </c>
      <c r="AM787" s="156" t="b">
        <f>Scenario!AM1093=OrigScenario!AM787</f>
        <v>1</v>
      </c>
      <c r="AN787" s="156" t="b">
        <f>Scenario!AN1093=OrigScenario!AN787</f>
        <v>1</v>
      </c>
      <c r="AO787" s="156" t="b">
        <f>Scenario!AO1093=OrigScenario!AO787</f>
        <v>1</v>
      </c>
      <c r="AP787" s="156" t="b">
        <f>Scenario!AP1093=OrigScenario!AP787</f>
        <v>1</v>
      </c>
      <c r="AQ787" s="156" t="b">
        <f>Scenario!AQ1093=OrigScenario!AQ787</f>
        <v>1</v>
      </c>
      <c r="AR787" s="156" t="b">
        <f>Scenario!AR1093=OrigScenario!AR787</f>
        <v>1</v>
      </c>
      <c r="AS787" s="156" t="b">
        <f>Scenario!AS1093=OrigScenario!AS787</f>
        <v>1</v>
      </c>
      <c r="AT787" s="156" t="b">
        <f>Scenario!AT1093=OrigScenario!AT787</f>
        <v>1</v>
      </c>
      <c r="AU787" s="156" t="b">
        <f>Scenario!AU1093=OrigScenario!AU787</f>
        <v>1</v>
      </c>
      <c r="AV787" s="157" t="b">
        <f>Scenario!AV1093=OrigScenario!AV787</f>
        <v>1</v>
      </c>
    </row>
    <row r="788" spans="2:48" x14ac:dyDescent="0.2">
      <c r="B788" s="2" t="b">
        <f>Scenario!B1094=OrigScenario!B788</f>
        <v>1</v>
      </c>
      <c r="C788" s="156" t="b">
        <f>Scenario!C1094=OrigScenario!C788</f>
        <v>1</v>
      </c>
      <c r="D788" s="156" t="b">
        <f>Scenario!D1094=OrigScenario!D788</f>
        <v>1</v>
      </c>
      <c r="E788" s="156" t="b">
        <f>Scenario!E1094=OrigScenario!E788</f>
        <v>1</v>
      </c>
      <c r="F788" s="156" t="b">
        <f>Scenario!F1094=OrigScenario!F788</f>
        <v>1</v>
      </c>
      <c r="G788" s="156" t="b">
        <f>Scenario!G1094=OrigScenario!G788</f>
        <v>1</v>
      </c>
      <c r="H788" s="156" t="b">
        <f>Scenario!H1094=OrigScenario!H788</f>
        <v>1</v>
      </c>
      <c r="I788" s="156" t="b">
        <f>Scenario!I1094=OrigScenario!I788</f>
        <v>1</v>
      </c>
      <c r="J788" s="156" t="b">
        <f>Scenario!J1094=OrigScenario!J788</f>
        <v>1</v>
      </c>
      <c r="K788" s="156" t="b">
        <f>Scenario!K1094=OrigScenario!K788</f>
        <v>1</v>
      </c>
      <c r="L788" s="156" t="b">
        <f>Scenario!L1094=OrigScenario!L788</f>
        <v>1</v>
      </c>
      <c r="M788" s="156" t="b">
        <f>Scenario!M1094=OrigScenario!M788</f>
        <v>1</v>
      </c>
      <c r="N788" s="156" t="b">
        <f>Scenario!N1094=OrigScenario!N788</f>
        <v>1</v>
      </c>
      <c r="O788" s="156" t="b">
        <f>Scenario!O1094=OrigScenario!O788</f>
        <v>1</v>
      </c>
      <c r="P788" s="156" t="b">
        <f>Scenario!P1094=OrigScenario!P788</f>
        <v>1</v>
      </c>
      <c r="Q788" s="156" t="b">
        <f>Scenario!Q1094=OrigScenario!Q788</f>
        <v>1</v>
      </c>
      <c r="R788" s="156" t="b">
        <f>Scenario!R1094=OrigScenario!R788</f>
        <v>1</v>
      </c>
      <c r="S788" s="156" t="b">
        <f>Scenario!S1094=OrigScenario!S788</f>
        <v>1</v>
      </c>
      <c r="T788" s="156" t="b">
        <f>Scenario!T1094=OrigScenario!T788</f>
        <v>1</v>
      </c>
      <c r="U788" s="156" t="b">
        <f>Scenario!U1094=OrigScenario!U788</f>
        <v>1</v>
      </c>
      <c r="V788" s="156" t="b">
        <f>Scenario!V1094=OrigScenario!V788</f>
        <v>1</v>
      </c>
      <c r="W788" s="156" t="b">
        <f>Scenario!W1094=OrigScenario!W788</f>
        <v>1</v>
      </c>
      <c r="X788" s="156" t="b">
        <f>Scenario!X1094=OrigScenario!X788</f>
        <v>1</v>
      </c>
      <c r="Y788" s="156" t="b">
        <f>Scenario!Y1094=OrigScenario!Y788</f>
        <v>1</v>
      </c>
      <c r="Z788" s="156" t="b">
        <f>Scenario!Z1094=OrigScenario!Z788</f>
        <v>1</v>
      </c>
      <c r="AA788" s="156" t="b">
        <f>Scenario!AA1094=OrigScenario!AA788</f>
        <v>1</v>
      </c>
      <c r="AB788" s="156" t="b">
        <f>Scenario!AB1094=OrigScenario!AB788</f>
        <v>1</v>
      </c>
      <c r="AC788" s="156" t="b">
        <f>Scenario!AC1094=OrigScenario!AC788</f>
        <v>1</v>
      </c>
      <c r="AD788" s="156" t="b">
        <f>Scenario!AD1094=OrigScenario!AD788</f>
        <v>1</v>
      </c>
      <c r="AE788" s="156" t="b">
        <f>Scenario!AE1094=OrigScenario!AE788</f>
        <v>1</v>
      </c>
      <c r="AF788" s="156" t="b">
        <f>Scenario!AF1094=OrigScenario!AF788</f>
        <v>1</v>
      </c>
      <c r="AG788" s="156" t="b">
        <f>Scenario!AG1094=OrigScenario!AG788</f>
        <v>1</v>
      </c>
      <c r="AH788" s="156" t="b">
        <f>Scenario!AH1094=OrigScenario!AH788</f>
        <v>1</v>
      </c>
      <c r="AI788" s="156" t="b">
        <f>Scenario!AI1094=OrigScenario!AI788</f>
        <v>1</v>
      </c>
      <c r="AJ788" s="156" t="b">
        <f>Scenario!AJ1094=OrigScenario!AJ788</f>
        <v>1</v>
      </c>
      <c r="AK788" s="156" t="b">
        <f>Scenario!AK1094=OrigScenario!AK788</f>
        <v>1</v>
      </c>
      <c r="AL788" s="156" t="b">
        <f>Scenario!AL1094=OrigScenario!AL788</f>
        <v>1</v>
      </c>
      <c r="AM788" s="156" t="b">
        <f>Scenario!AM1094=OrigScenario!AM788</f>
        <v>1</v>
      </c>
      <c r="AN788" s="156" t="b">
        <f>Scenario!AN1094=OrigScenario!AN788</f>
        <v>1</v>
      </c>
      <c r="AO788" s="156" t="b">
        <f>Scenario!AO1094=OrigScenario!AO788</f>
        <v>1</v>
      </c>
      <c r="AP788" s="156" t="b">
        <f>Scenario!AP1094=OrigScenario!AP788</f>
        <v>1</v>
      </c>
      <c r="AQ788" s="156" t="b">
        <f>Scenario!AQ1094=OrigScenario!AQ788</f>
        <v>1</v>
      </c>
      <c r="AR788" s="156" t="b">
        <f>Scenario!AR1094=OrigScenario!AR788</f>
        <v>1</v>
      </c>
      <c r="AS788" s="156" t="b">
        <f>Scenario!AS1094=OrigScenario!AS788</f>
        <v>1</v>
      </c>
      <c r="AT788" s="156" t="b">
        <f>Scenario!AT1094=OrigScenario!AT788</f>
        <v>1</v>
      </c>
      <c r="AU788" s="156" t="b">
        <f>Scenario!AU1094=OrigScenario!AU788</f>
        <v>1</v>
      </c>
      <c r="AV788" s="157" t="b">
        <f>Scenario!AV1094=OrigScenario!AV788</f>
        <v>1</v>
      </c>
    </row>
    <row r="789" spans="2:48" ht="13.5" thickBot="1" x14ac:dyDescent="0.25">
      <c r="B789" s="341" t="b">
        <f>Scenario!B1095=OrigScenario!B789</f>
        <v>0</v>
      </c>
      <c r="C789" s="342" t="b">
        <f>Scenario!C1095=OrigScenario!C789</f>
        <v>1</v>
      </c>
      <c r="D789" s="342" t="b">
        <f>Scenario!D1095=OrigScenario!D789</f>
        <v>1</v>
      </c>
      <c r="E789" s="342" t="b">
        <f>Scenario!E1095=OrigScenario!E789</f>
        <v>1</v>
      </c>
      <c r="F789" s="342" t="b">
        <f>Scenario!F1095=OrigScenario!F789</f>
        <v>1</v>
      </c>
      <c r="G789" s="342" t="b">
        <f>Scenario!G1095=OrigScenario!G789</f>
        <v>1</v>
      </c>
      <c r="H789" s="342" t="b">
        <f>Scenario!H1095=OrigScenario!H789</f>
        <v>1</v>
      </c>
      <c r="I789" s="342" t="b">
        <f>Scenario!I1095=OrigScenario!I789</f>
        <v>1</v>
      </c>
      <c r="J789" s="342" t="b">
        <f>Scenario!J1095=OrigScenario!J789</f>
        <v>1</v>
      </c>
      <c r="K789" s="342" t="b">
        <f>Scenario!K1095=OrigScenario!K789</f>
        <v>1</v>
      </c>
      <c r="L789" s="342" t="b">
        <f>Scenario!L1095=OrigScenario!L789</f>
        <v>1</v>
      </c>
      <c r="M789" s="342" t="b">
        <f>Scenario!M1095=OrigScenario!M789</f>
        <v>1</v>
      </c>
      <c r="N789" s="342" t="b">
        <f>Scenario!N1095=OrigScenario!N789</f>
        <v>1</v>
      </c>
      <c r="O789" s="342" t="b">
        <f>Scenario!O1095=OrigScenario!O789</f>
        <v>1</v>
      </c>
      <c r="P789" s="342" t="b">
        <f>Scenario!P1095=OrigScenario!P789</f>
        <v>1</v>
      </c>
      <c r="Q789" s="342" t="b">
        <f>Scenario!Q1095=OrigScenario!Q789</f>
        <v>1</v>
      </c>
      <c r="R789" s="342" t="b">
        <f>Scenario!R1095=OrigScenario!R789</f>
        <v>1</v>
      </c>
      <c r="S789" s="342" t="b">
        <f>Scenario!S1095=OrigScenario!S789</f>
        <v>1</v>
      </c>
      <c r="T789" s="342" t="b">
        <f>Scenario!T1095=OrigScenario!T789</f>
        <v>1</v>
      </c>
      <c r="U789" s="342" t="b">
        <f>Scenario!U1095=OrigScenario!U789</f>
        <v>1</v>
      </c>
      <c r="V789" s="342" t="b">
        <f>Scenario!V1095=OrigScenario!V789</f>
        <v>1</v>
      </c>
      <c r="W789" s="342" t="b">
        <f>Scenario!W1095=OrigScenario!W789</f>
        <v>1</v>
      </c>
      <c r="X789" s="342" t="b">
        <f>Scenario!X1095=OrigScenario!X789</f>
        <v>1</v>
      </c>
      <c r="Y789" s="342" t="b">
        <f>Scenario!Y1095=OrigScenario!Y789</f>
        <v>1</v>
      </c>
      <c r="Z789" s="342" t="b">
        <f>Scenario!Z1095=OrigScenario!Z789</f>
        <v>1</v>
      </c>
      <c r="AA789" s="342" t="b">
        <f>Scenario!AA1095=OrigScenario!AA789</f>
        <v>1</v>
      </c>
      <c r="AB789" s="342" t="b">
        <f>Scenario!AB1095=OrigScenario!AB789</f>
        <v>1</v>
      </c>
      <c r="AC789" s="342" t="b">
        <f>Scenario!AC1095=OrigScenario!AC789</f>
        <v>1</v>
      </c>
      <c r="AD789" s="342" t="b">
        <f>Scenario!AD1095=OrigScenario!AD789</f>
        <v>1</v>
      </c>
      <c r="AE789" s="342" t="b">
        <f>Scenario!AE1095=OrigScenario!AE789</f>
        <v>1</v>
      </c>
      <c r="AF789" s="342" t="b">
        <f>Scenario!AF1095=OrigScenario!AF789</f>
        <v>1</v>
      </c>
      <c r="AG789" s="342" t="b">
        <f>Scenario!AG1095=OrigScenario!AG789</f>
        <v>1</v>
      </c>
      <c r="AH789" s="342" t="b">
        <f>Scenario!AH1095=OrigScenario!AH789</f>
        <v>1</v>
      </c>
      <c r="AI789" s="342" t="b">
        <f>Scenario!AI1095=OrigScenario!AI789</f>
        <v>1</v>
      </c>
      <c r="AJ789" s="342" t="b">
        <f>Scenario!AJ1095=OrigScenario!AJ789</f>
        <v>1</v>
      </c>
      <c r="AK789" s="342" t="b">
        <f>Scenario!AK1095=OrigScenario!AK789</f>
        <v>1</v>
      </c>
      <c r="AL789" s="342" t="b">
        <f>Scenario!AL1095=OrigScenario!AL789</f>
        <v>1</v>
      </c>
      <c r="AM789" s="342" t="b">
        <f>Scenario!AM1095=OrigScenario!AM789</f>
        <v>1</v>
      </c>
      <c r="AN789" s="342" t="b">
        <f>Scenario!AN1095=OrigScenario!AN789</f>
        <v>1</v>
      </c>
      <c r="AO789" s="342" t="b">
        <f>Scenario!AO1095=OrigScenario!AO789</f>
        <v>1</v>
      </c>
      <c r="AP789" s="342" t="b">
        <f>Scenario!AP1095=OrigScenario!AP789</f>
        <v>1</v>
      </c>
      <c r="AQ789" s="342" t="b">
        <f>Scenario!AQ1095=OrigScenario!AQ789</f>
        <v>1</v>
      </c>
      <c r="AR789" s="342" t="b">
        <f>Scenario!AR1095=OrigScenario!AR789</f>
        <v>1</v>
      </c>
      <c r="AS789" s="342" t="b">
        <f>Scenario!AS1095=OrigScenario!AS789</f>
        <v>1</v>
      </c>
      <c r="AT789" s="342" t="b">
        <f>Scenario!AT1095=OrigScenario!AT789</f>
        <v>1</v>
      </c>
      <c r="AU789" s="342" t="b">
        <f>Scenario!AU1095=OrigScenario!AU789</f>
        <v>1</v>
      </c>
      <c r="AV789" s="343" t="b">
        <f>Scenario!AV1095=OrigScenario!AV789</f>
        <v>1</v>
      </c>
    </row>
    <row r="790" spans="2:48" ht="14.25" thickTop="1" thickBot="1" x14ac:dyDescent="0.25">
      <c r="B790" t="b">
        <f>Scenario!B1096=OrigScenario!B790</f>
        <v>1</v>
      </c>
      <c r="C790" t="b">
        <f>Scenario!C1096=OrigScenario!C790</f>
        <v>1</v>
      </c>
      <c r="D790" t="b">
        <f>Scenario!D1096=OrigScenario!D790</f>
        <v>1</v>
      </c>
      <c r="E790" t="b">
        <f>Scenario!E1096=OrigScenario!E790</f>
        <v>1</v>
      </c>
      <c r="F790" t="b">
        <f>Scenario!F1096=OrigScenario!F790</f>
        <v>1</v>
      </c>
      <c r="G790" t="b">
        <f>Scenario!G1096=OrigScenario!G790</f>
        <v>1</v>
      </c>
      <c r="H790" t="b">
        <f>Scenario!H1096=OrigScenario!H790</f>
        <v>1</v>
      </c>
      <c r="I790" t="b">
        <f>Scenario!I1096=OrigScenario!I790</f>
        <v>1</v>
      </c>
      <c r="J790" t="b">
        <f>Scenario!J1096=OrigScenario!J790</f>
        <v>1</v>
      </c>
      <c r="K790" t="b">
        <f>Scenario!K1096=OrigScenario!K790</f>
        <v>1</v>
      </c>
      <c r="L790" t="b">
        <f>Scenario!L1096=OrigScenario!L790</f>
        <v>1</v>
      </c>
      <c r="M790" t="b">
        <f>Scenario!M1096=OrigScenario!M790</f>
        <v>1</v>
      </c>
      <c r="N790" t="b">
        <f>Scenario!N1096=OrigScenario!N790</f>
        <v>1</v>
      </c>
      <c r="O790" t="b">
        <f>Scenario!O1096=OrigScenario!O790</f>
        <v>1</v>
      </c>
      <c r="P790" t="b">
        <f>Scenario!P1096=OrigScenario!P790</f>
        <v>1</v>
      </c>
      <c r="Q790" t="b">
        <f>Scenario!Q1096=OrigScenario!Q790</f>
        <v>1</v>
      </c>
      <c r="R790" t="b">
        <f>Scenario!R1096=OrigScenario!R790</f>
        <v>1</v>
      </c>
      <c r="S790" t="b">
        <f>Scenario!S1096=OrigScenario!S790</f>
        <v>1</v>
      </c>
      <c r="T790" t="b">
        <f>Scenario!T1096=OrigScenario!T790</f>
        <v>1</v>
      </c>
      <c r="U790" t="b">
        <f>Scenario!U1096=OrigScenario!U790</f>
        <v>1</v>
      </c>
      <c r="V790" t="b">
        <f>Scenario!V1096=OrigScenario!V790</f>
        <v>1</v>
      </c>
      <c r="W790" t="b">
        <f>Scenario!W1096=OrigScenario!W790</f>
        <v>1</v>
      </c>
      <c r="X790" t="b">
        <f>Scenario!X1096=OrigScenario!X790</f>
        <v>1</v>
      </c>
      <c r="Y790" t="b">
        <f>Scenario!Y1096=OrigScenario!Y790</f>
        <v>1</v>
      </c>
      <c r="Z790" t="b">
        <f>Scenario!Z1096=OrigScenario!Z790</f>
        <v>1</v>
      </c>
      <c r="AA790" t="b">
        <f>Scenario!AA1096=OrigScenario!AA790</f>
        <v>1</v>
      </c>
      <c r="AB790" t="b">
        <f>Scenario!AB1096=OrigScenario!AB790</f>
        <v>1</v>
      </c>
      <c r="AC790" t="b">
        <f>Scenario!AC1096=OrigScenario!AC790</f>
        <v>1</v>
      </c>
      <c r="AD790" t="b">
        <f>Scenario!AD1096=OrigScenario!AD790</f>
        <v>1</v>
      </c>
      <c r="AE790" t="b">
        <f>Scenario!AE1096=OrigScenario!AE790</f>
        <v>1</v>
      </c>
      <c r="AF790" t="b">
        <f>Scenario!AF1096=OrigScenario!AF790</f>
        <v>1</v>
      </c>
      <c r="AG790" t="b">
        <f>Scenario!AG1096=OrigScenario!AG790</f>
        <v>1</v>
      </c>
      <c r="AH790" t="b">
        <f>Scenario!AH1096=OrigScenario!AH790</f>
        <v>1</v>
      </c>
      <c r="AI790" t="b">
        <f>Scenario!AI1096=OrigScenario!AI790</f>
        <v>1</v>
      </c>
      <c r="AJ790" t="b">
        <f>Scenario!AJ1096=OrigScenario!AJ790</f>
        <v>1</v>
      </c>
      <c r="AK790" t="b">
        <f>Scenario!AK1096=OrigScenario!AK790</f>
        <v>1</v>
      </c>
      <c r="AL790" t="b">
        <f>Scenario!AL1096=OrigScenario!AL790</f>
        <v>1</v>
      </c>
      <c r="AM790" t="b">
        <f>Scenario!AM1096=OrigScenario!AM790</f>
        <v>1</v>
      </c>
      <c r="AN790" t="b">
        <f>Scenario!AN1096=OrigScenario!AN790</f>
        <v>1</v>
      </c>
      <c r="AO790" t="b">
        <f>Scenario!AO1096=OrigScenario!AO790</f>
        <v>1</v>
      </c>
      <c r="AP790" t="b">
        <f>Scenario!AP1096=OrigScenario!AP790</f>
        <v>1</v>
      </c>
      <c r="AQ790" t="b">
        <f>Scenario!AQ1096=OrigScenario!AQ790</f>
        <v>1</v>
      </c>
      <c r="AR790" t="b">
        <f>Scenario!AR1096=OrigScenario!AR790</f>
        <v>1</v>
      </c>
      <c r="AS790" t="b">
        <f>Scenario!AS1096=OrigScenario!AS790</f>
        <v>1</v>
      </c>
      <c r="AT790" t="b">
        <f>Scenario!AT1096=OrigScenario!AT790</f>
        <v>1</v>
      </c>
      <c r="AU790" t="b">
        <f>Scenario!AU1096=OrigScenario!AU790</f>
        <v>1</v>
      </c>
      <c r="AV790" t="b">
        <f>Scenario!AV1096=OrigScenario!AV790</f>
        <v>1</v>
      </c>
    </row>
    <row r="791" spans="2:48" ht="13.5" thickTop="1" x14ac:dyDescent="0.2">
      <c r="B791" s="332" t="b">
        <f>Scenario!B1097=OrigScenario!B791</f>
        <v>1</v>
      </c>
      <c r="C791" s="333" t="b">
        <f>Scenario!C1097=OrigScenario!C791</f>
        <v>1</v>
      </c>
      <c r="D791" s="333" t="b">
        <f>Scenario!D1097=OrigScenario!D791</f>
        <v>1</v>
      </c>
      <c r="E791" s="333" t="b">
        <f>Scenario!E1097=OrigScenario!E791</f>
        <v>1</v>
      </c>
      <c r="F791" s="333" t="b">
        <f>Scenario!F1097=OrigScenario!F791</f>
        <v>1</v>
      </c>
      <c r="G791" s="333" t="b">
        <f>Scenario!G1097=OrigScenario!G791</f>
        <v>1</v>
      </c>
      <c r="H791" s="333" t="b">
        <f>Scenario!H1097=OrigScenario!H791</f>
        <v>1</v>
      </c>
      <c r="I791" s="333" t="b">
        <f>Scenario!I1097=OrigScenario!I791</f>
        <v>1</v>
      </c>
      <c r="J791" s="333" t="b">
        <f>Scenario!J1097=OrigScenario!J791</f>
        <v>1</v>
      </c>
      <c r="K791" s="333" t="b">
        <f>Scenario!K1097=OrigScenario!K791</f>
        <v>1</v>
      </c>
      <c r="L791" s="333" t="b">
        <f>Scenario!L1097=OrigScenario!L791</f>
        <v>1</v>
      </c>
      <c r="M791" s="333" t="b">
        <f>Scenario!M1097=OrigScenario!M791</f>
        <v>1</v>
      </c>
      <c r="N791" s="333" t="b">
        <f>Scenario!N1097=OrigScenario!N791</f>
        <v>1</v>
      </c>
      <c r="O791" s="333" t="b">
        <f>Scenario!O1097=OrigScenario!O791</f>
        <v>1</v>
      </c>
      <c r="P791" s="333" t="b">
        <f>Scenario!P1097=OrigScenario!P791</f>
        <v>1</v>
      </c>
      <c r="Q791" s="333" t="b">
        <f>Scenario!Q1097=OrigScenario!Q791</f>
        <v>1</v>
      </c>
      <c r="R791" s="333" t="b">
        <f>Scenario!R1097=OrigScenario!R791</f>
        <v>1</v>
      </c>
      <c r="S791" s="333" t="b">
        <f>Scenario!S1097=OrigScenario!S791</f>
        <v>1</v>
      </c>
      <c r="T791" s="333" t="b">
        <f>Scenario!T1097=OrigScenario!T791</f>
        <v>1</v>
      </c>
      <c r="U791" s="333" t="b">
        <f>Scenario!U1097=OrigScenario!U791</f>
        <v>1</v>
      </c>
      <c r="V791" s="333" t="b">
        <f>Scenario!V1097=OrigScenario!V791</f>
        <v>1</v>
      </c>
      <c r="W791" s="333" t="b">
        <f>Scenario!W1097=OrigScenario!W791</f>
        <v>1</v>
      </c>
      <c r="X791" s="333" t="b">
        <f>Scenario!X1097=OrigScenario!X791</f>
        <v>1</v>
      </c>
      <c r="Y791" s="333" t="b">
        <f>Scenario!Y1097=OrigScenario!Y791</f>
        <v>1</v>
      </c>
      <c r="Z791" s="333" t="b">
        <f>Scenario!Z1097=OrigScenario!Z791</f>
        <v>1</v>
      </c>
      <c r="AA791" s="333" t="b">
        <f>Scenario!AA1097=OrigScenario!AA791</f>
        <v>1</v>
      </c>
      <c r="AB791" s="333" t="b">
        <f>Scenario!AB1097=OrigScenario!AB791</f>
        <v>1</v>
      </c>
      <c r="AC791" s="333" t="b">
        <f>Scenario!AC1097=OrigScenario!AC791</f>
        <v>1</v>
      </c>
      <c r="AD791" s="333" t="b">
        <f>Scenario!AD1097=OrigScenario!AD791</f>
        <v>1</v>
      </c>
      <c r="AE791" s="333" t="b">
        <f>Scenario!AE1097=OrigScenario!AE791</f>
        <v>1</v>
      </c>
      <c r="AF791" s="333" t="b">
        <f>Scenario!AF1097=OrigScenario!AF791</f>
        <v>1</v>
      </c>
      <c r="AG791" s="333" t="b">
        <f>Scenario!AG1097=OrigScenario!AG791</f>
        <v>1</v>
      </c>
      <c r="AH791" s="333" t="b">
        <f>Scenario!AH1097=OrigScenario!AH791</f>
        <v>1</v>
      </c>
      <c r="AI791" s="333" t="b">
        <f>Scenario!AI1097=OrigScenario!AI791</f>
        <v>1</v>
      </c>
      <c r="AJ791" s="333" t="b">
        <f>Scenario!AJ1097=OrigScenario!AJ791</f>
        <v>1</v>
      </c>
      <c r="AK791" s="333" t="b">
        <f>Scenario!AK1097=OrigScenario!AK791</f>
        <v>1</v>
      </c>
      <c r="AL791" s="333" t="b">
        <f>Scenario!AL1097=OrigScenario!AL791</f>
        <v>1</v>
      </c>
      <c r="AM791" s="333" t="b">
        <f>Scenario!AM1097=OrigScenario!AM791</f>
        <v>1</v>
      </c>
      <c r="AN791" s="333" t="b">
        <f>Scenario!AN1097=OrigScenario!AN791</f>
        <v>1</v>
      </c>
      <c r="AO791" s="333" t="b">
        <f>Scenario!AO1097=OrigScenario!AO791</f>
        <v>1</v>
      </c>
      <c r="AP791" s="333" t="b">
        <f>Scenario!AP1097=OrigScenario!AP791</f>
        <v>1</v>
      </c>
      <c r="AQ791" s="333" t="b">
        <f>Scenario!AQ1097=OrigScenario!AQ791</f>
        <v>1</v>
      </c>
      <c r="AR791" s="333" t="b">
        <f>Scenario!AR1097=OrigScenario!AR791</f>
        <v>1</v>
      </c>
      <c r="AS791" s="333" t="b">
        <f>Scenario!AS1097=OrigScenario!AS791</f>
        <v>1</v>
      </c>
      <c r="AT791" s="333" t="b">
        <f>Scenario!AT1097=OrigScenario!AT791</f>
        <v>1</v>
      </c>
      <c r="AU791" s="333" t="b">
        <f>Scenario!AU1097=OrigScenario!AU791</f>
        <v>1</v>
      </c>
      <c r="AV791" s="334" t="b">
        <f>Scenario!AV1097=OrigScenario!AV791</f>
        <v>1</v>
      </c>
    </row>
    <row r="792" spans="2:48" x14ac:dyDescent="0.2">
      <c r="B792" s="2" t="b">
        <f>Scenario!B1098=OrigScenario!B792</f>
        <v>1</v>
      </c>
      <c r="C792" s="3" t="b">
        <f>Scenario!C1098=OrigScenario!C792</f>
        <v>1</v>
      </c>
      <c r="D792" s="3" t="b">
        <f>Scenario!D1098=OrigScenario!D792</f>
        <v>1</v>
      </c>
      <c r="E792" s="3" t="b">
        <f>Scenario!E1098=OrigScenario!E792</f>
        <v>1</v>
      </c>
      <c r="F792" s="3" t="b">
        <f>Scenario!F1098=OrigScenario!F792</f>
        <v>1</v>
      </c>
      <c r="G792" s="3" t="b">
        <f>Scenario!G1098=OrigScenario!G792</f>
        <v>1</v>
      </c>
      <c r="H792" s="3" t="b">
        <f>Scenario!H1098=OrigScenario!H792</f>
        <v>1</v>
      </c>
      <c r="I792" s="3" t="b">
        <f>Scenario!I1098=OrigScenario!I792</f>
        <v>1</v>
      </c>
      <c r="J792" s="3" t="b">
        <f>Scenario!J1098=OrigScenario!J792</f>
        <v>1</v>
      </c>
      <c r="K792" s="3" t="b">
        <f>Scenario!K1098=OrigScenario!K792</f>
        <v>1</v>
      </c>
      <c r="L792" s="3" t="b">
        <f>Scenario!L1098=OrigScenario!L792</f>
        <v>1</v>
      </c>
      <c r="M792" s="3" t="b">
        <f>Scenario!M1098=OrigScenario!M792</f>
        <v>1</v>
      </c>
      <c r="N792" s="3" t="b">
        <f>Scenario!N1098=OrigScenario!N792</f>
        <v>1</v>
      </c>
      <c r="O792" s="3" t="b">
        <f>Scenario!O1098=OrigScenario!O792</f>
        <v>1</v>
      </c>
      <c r="P792" s="3" t="b">
        <f>Scenario!P1098=OrigScenario!P792</f>
        <v>1</v>
      </c>
      <c r="Q792" s="3" t="b">
        <f>Scenario!Q1098=OrigScenario!Q792</f>
        <v>1</v>
      </c>
      <c r="R792" s="3" t="b">
        <f>Scenario!R1098=OrigScenario!R792</f>
        <v>1</v>
      </c>
      <c r="S792" s="3" t="b">
        <f>Scenario!S1098=OrigScenario!S792</f>
        <v>1</v>
      </c>
      <c r="T792" s="3" t="b">
        <f>Scenario!T1098=OrigScenario!T792</f>
        <v>1</v>
      </c>
      <c r="U792" s="3" t="b">
        <f>Scenario!U1098=OrigScenario!U792</f>
        <v>1</v>
      </c>
      <c r="V792" s="3" t="b">
        <f>Scenario!V1098=OrigScenario!V792</f>
        <v>1</v>
      </c>
      <c r="W792" s="3" t="b">
        <f>Scenario!W1098=OrigScenario!W792</f>
        <v>1</v>
      </c>
      <c r="X792" s="3" t="b">
        <f>Scenario!X1098=OrigScenario!X792</f>
        <v>1</v>
      </c>
      <c r="Y792" s="3" t="b">
        <f>Scenario!Y1098=OrigScenario!Y792</f>
        <v>1</v>
      </c>
      <c r="Z792" s="3" t="b">
        <f>Scenario!Z1098=OrigScenario!Z792</f>
        <v>1</v>
      </c>
      <c r="AA792" s="3" t="b">
        <f>Scenario!AA1098=OrigScenario!AA792</f>
        <v>1</v>
      </c>
      <c r="AB792" s="3" t="b">
        <f>Scenario!AB1098=OrigScenario!AB792</f>
        <v>1</v>
      </c>
      <c r="AC792" s="3" t="b">
        <f>Scenario!AC1098=OrigScenario!AC792</f>
        <v>1</v>
      </c>
      <c r="AD792" s="3" t="b">
        <f>Scenario!AD1098=OrigScenario!AD792</f>
        <v>1</v>
      </c>
      <c r="AE792" s="3" t="b">
        <f>Scenario!AE1098=OrigScenario!AE792</f>
        <v>1</v>
      </c>
      <c r="AF792" s="3" t="b">
        <f>Scenario!AF1098=OrigScenario!AF792</f>
        <v>1</v>
      </c>
      <c r="AG792" s="3" t="b">
        <f>Scenario!AG1098=OrigScenario!AG792</f>
        <v>1</v>
      </c>
      <c r="AH792" s="3" t="b">
        <f>Scenario!AH1098=OrigScenario!AH792</f>
        <v>1</v>
      </c>
      <c r="AI792" s="3" t="b">
        <f>Scenario!AI1098=OrigScenario!AI792</f>
        <v>1</v>
      </c>
      <c r="AJ792" s="3" t="b">
        <f>Scenario!AJ1098=OrigScenario!AJ792</f>
        <v>1</v>
      </c>
      <c r="AK792" s="3" t="b">
        <f>Scenario!AK1098=OrigScenario!AK792</f>
        <v>1</v>
      </c>
      <c r="AL792" s="3" t="b">
        <f>Scenario!AL1098=OrigScenario!AL792</f>
        <v>1</v>
      </c>
      <c r="AM792" s="3" t="b">
        <f>Scenario!AM1098=OrigScenario!AM792</f>
        <v>1</v>
      </c>
      <c r="AN792" s="3" t="b">
        <f>Scenario!AN1098=OrigScenario!AN792</f>
        <v>1</v>
      </c>
      <c r="AO792" s="3" t="b">
        <f>Scenario!AO1098=OrigScenario!AO792</f>
        <v>1</v>
      </c>
      <c r="AP792" s="3" t="b">
        <f>Scenario!AP1098=OrigScenario!AP792</f>
        <v>1</v>
      </c>
      <c r="AQ792" s="3" t="b">
        <f>Scenario!AQ1098=OrigScenario!AQ792</f>
        <v>1</v>
      </c>
      <c r="AR792" s="3" t="b">
        <f>Scenario!AR1098=OrigScenario!AR792</f>
        <v>1</v>
      </c>
      <c r="AS792" s="3" t="b">
        <f>Scenario!AS1098=OrigScenario!AS792</f>
        <v>1</v>
      </c>
      <c r="AT792" s="3" t="b">
        <f>Scenario!AT1098=OrigScenario!AT792</f>
        <v>1</v>
      </c>
      <c r="AU792" s="3" t="b">
        <f>Scenario!AU1098=OrigScenario!AU792</f>
        <v>1</v>
      </c>
      <c r="AV792" s="4" t="b">
        <f>Scenario!AV1098=OrigScenario!AV792</f>
        <v>1</v>
      </c>
    </row>
    <row r="793" spans="2:48" x14ac:dyDescent="0.2">
      <c r="B793" s="2" t="b">
        <f>Scenario!B1099=OrigScenario!B793</f>
        <v>1</v>
      </c>
      <c r="C793" s="162" t="b">
        <f>Scenario!C1099=OrigScenario!C793</f>
        <v>0</v>
      </c>
      <c r="D793" s="154" t="b">
        <f>Scenario!D1099=OrigScenario!D793</f>
        <v>0</v>
      </c>
      <c r="E793" s="154" t="b">
        <f>Scenario!E1099=OrigScenario!E793</f>
        <v>0</v>
      </c>
      <c r="F793" s="154" t="b">
        <f>Scenario!F1099=OrigScenario!F793</f>
        <v>0</v>
      </c>
      <c r="G793" s="154" t="b">
        <f>Scenario!G1099=OrigScenario!G793</f>
        <v>0</v>
      </c>
      <c r="H793" s="154" t="b">
        <f>Scenario!H1099=OrigScenario!H793</f>
        <v>0</v>
      </c>
      <c r="I793" s="154" t="b">
        <f>Scenario!I1099=OrigScenario!I793</f>
        <v>0</v>
      </c>
      <c r="J793" s="154" t="b">
        <f>Scenario!J1099=OrigScenario!J793</f>
        <v>0</v>
      </c>
      <c r="K793" s="154" t="b">
        <f>Scenario!K1099=OrigScenario!K793</f>
        <v>0</v>
      </c>
      <c r="L793" s="154" t="b">
        <f>Scenario!L1099=OrigScenario!L793</f>
        <v>0</v>
      </c>
      <c r="M793" s="154" t="b">
        <f>Scenario!M1099=OrigScenario!M793</f>
        <v>0</v>
      </c>
      <c r="N793" s="154" t="b">
        <f>Scenario!N1099=OrigScenario!N793</f>
        <v>0</v>
      </c>
      <c r="O793" s="154" t="b">
        <f>Scenario!O1099=OrigScenario!O793</f>
        <v>0</v>
      </c>
      <c r="P793" s="154" t="b">
        <f>Scenario!P1099=OrigScenario!P793</f>
        <v>0</v>
      </c>
      <c r="Q793" s="154" t="b">
        <f>Scenario!Q1099=OrigScenario!Q793</f>
        <v>0</v>
      </c>
      <c r="R793" s="154" t="b">
        <f>Scenario!R1099=OrigScenario!R793</f>
        <v>0</v>
      </c>
      <c r="S793" s="154" t="b">
        <f>Scenario!S1099=OrigScenario!S793</f>
        <v>0</v>
      </c>
      <c r="T793" s="154" t="b">
        <f>Scenario!T1099=OrigScenario!T793</f>
        <v>0</v>
      </c>
      <c r="U793" s="154" t="b">
        <f>Scenario!U1099=OrigScenario!U793</f>
        <v>0</v>
      </c>
      <c r="V793" s="154" t="b">
        <f>Scenario!V1099=OrigScenario!V793</f>
        <v>0</v>
      </c>
      <c r="W793" s="154" t="b">
        <f>Scenario!W1099=OrigScenario!W793</f>
        <v>0</v>
      </c>
      <c r="X793" s="154" t="b">
        <f>Scenario!X1099=OrigScenario!X793</f>
        <v>0</v>
      </c>
      <c r="Y793" s="154" t="b">
        <f>Scenario!Y1099=OrigScenario!Y793</f>
        <v>0</v>
      </c>
      <c r="Z793" s="154" t="b">
        <f>Scenario!Z1099=OrigScenario!Z793</f>
        <v>0</v>
      </c>
      <c r="AA793" s="154" t="b">
        <f>Scenario!AA1099=OrigScenario!AA793</f>
        <v>0</v>
      </c>
      <c r="AB793" s="154" t="b">
        <f>Scenario!AB1099=OrigScenario!AB793</f>
        <v>0</v>
      </c>
      <c r="AC793" s="154" t="b">
        <f>Scenario!AC1099=OrigScenario!AC793</f>
        <v>0</v>
      </c>
      <c r="AD793" s="154" t="b">
        <f>Scenario!AD1099=OrigScenario!AD793</f>
        <v>0</v>
      </c>
      <c r="AE793" s="154" t="b">
        <f>Scenario!AE1099=OrigScenario!AE793</f>
        <v>0</v>
      </c>
      <c r="AF793" s="154" t="b">
        <f>Scenario!AF1099=OrigScenario!AF793</f>
        <v>0</v>
      </c>
      <c r="AG793" s="154" t="b">
        <f>Scenario!AG1099=OrigScenario!AG793</f>
        <v>0</v>
      </c>
      <c r="AH793" s="154" t="b">
        <f>Scenario!AH1099=OrigScenario!AH793</f>
        <v>0</v>
      </c>
      <c r="AI793" s="154" t="b">
        <f>Scenario!AI1099=OrigScenario!AI793</f>
        <v>0</v>
      </c>
      <c r="AJ793" s="154" t="b">
        <f>Scenario!AJ1099=OrigScenario!AJ793</f>
        <v>0</v>
      </c>
      <c r="AK793" s="154" t="b">
        <f>Scenario!AK1099=OrigScenario!AK793</f>
        <v>0</v>
      </c>
      <c r="AL793" s="154" t="b">
        <f>Scenario!AL1099=OrigScenario!AL793</f>
        <v>0</v>
      </c>
      <c r="AM793" s="154" t="b">
        <f>Scenario!AM1099=OrigScenario!AM793</f>
        <v>0</v>
      </c>
      <c r="AN793" s="154" t="b">
        <f>Scenario!AN1099=OrigScenario!AN793</f>
        <v>0</v>
      </c>
      <c r="AO793" s="154" t="b">
        <f>Scenario!AO1099=OrigScenario!AO793</f>
        <v>0</v>
      </c>
      <c r="AP793" s="154" t="b">
        <f>Scenario!AP1099=OrigScenario!AP793</f>
        <v>0</v>
      </c>
      <c r="AQ793" s="154" t="b">
        <f>Scenario!AQ1099=OrigScenario!AQ793</f>
        <v>0</v>
      </c>
      <c r="AR793" s="154" t="b">
        <f>Scenario!AR1099=OrigScenario!AR793</f>
        <v>0</v>
      </c>
      <c r="AS793" s="154" t="b">
        <f>Scenario!AS1099=OrigScenario!AS793</f>
        <v>0</v>
      </c>
      <c r="AT793" s="154" t="b">
        <f>Scenario!AT1099=OrigScenario!AT793</f>
        <v>0</v>
      </c>
      <c r="AU793" s="154" t="b">
        <f>Scenario!AU1099=OrigScenario!AU793</f>
        <v>0</v>
      </c>
      <c r="AV793" s="155" t="b">
        <f>Scenario!AV1099=OrigScenario!AV793</f>
        <v>0</v>
      </c>
    </row>
    <row r="794" spans="2:48" x14ac:dyDescent="0.2">
      <c r="B794" s="2" t="b">
        <f>Scenario!B1100=OrigScenario!B794</f>
        <v>1</v>
      </c>
      <c r="C794" s="154" t="b">
        <f>Scenario!C1100=OrigScenario!C794</f>
        <v>0</v>
      </c>
      <c r="D794" s="154" t="b">
        <f>Scenario!D1100=OrigScenario!D794</f>
        <v>0</v>
      </c>
      <c r="E794" s="154" t="b">
        <f>Scenario!E1100=OrigScenario!E794</f>
        <v>0</v>
      </c>
      <c r="F794" s="154" t="b">
        <f>Scenario!F1100=OrigScenario!F794</f>
        <v>0</v>
      </c>
      <c r="G794" s="154" t="b">
        <f>Scenario!G1100=OrigScenario!G794</f>
        <v>0</v>
      </c>
      <c r="H794" s="154" t="b">
        <f>Scenario!H1100=OrigScenario!H794</f>
        <v>0</v>
      </c>
      <c r="I794" s="154" t="b">
        <f>Scenario!I1100=OrigScenario!I794</f>
        <v>0</v>
      </c>
      <c r="J794" s="154" t="b">
        <f>Scenario!J1100=OrigScenario!J794</f>
        <v>0</v>
      </c>
      <c r="K794" s="154" t="b">
        <f>Scenario!K1100=OrigScenario!K794</f>
        <v>0</v>
      </c>
      <c r="L794" s="154" t="b">
        <f>Scenario!L1100=OrigScenario!L794</f>
        <v>0</v>
      </c>
      <c r="M794" s="154" t="b">
        <f>Scenario!M1100=OrigScenario!M794</f>
        <v>0</v>
      </c>
      <c r="N794" s="154" t="b">
        <f>Scenario!N1100=OrigScenario!N794</f>
        <v>0</v>
      </c>
      <c r="O794" s="154" t="b">
        <f>Scenario!O1100=OrigScenario!O794</f>
        <v>0</v>
      </c>
      <c r="P794" s="154" t="b">
        <f>Scenario!P1100=OrigScenario!P794</f>
        <v>0</v>
      </c>
      <c r="Q794" s="154" t="b">
        <f>Scenario!Q1100=OrigScenario!Q794</f>
        <v>0</v>
      </c>
      <c r="R794" s="154" t="b">
        <f>Scenario!R1100=OrigScenario!R794</f>
        <v>0</v>
      </c>
      <c r="S794" s="154" t="b">
        <f>Scenario!S1100=OrigScenario!S794</f>
        <v>0</v>
      </c>
      <c r="T794" s="154" t="b">
        <f>Scenario!T1100=OrigScenario!T794</f>
        <v>0</v>
      </c>
      <c r="U794" s="154" t="b">
        <f>Scenario!U1100=OrigScenario!U794</f>
        <v>0</v>
      </c>
      <c r="V794" s="154" t="b">
        <f>Scenario!V1100=OrigScenario!V794</f>
        <v>0</v>
      </c>
      <c r="W794" s="154" t="b">
        <f>Scenario!W1100=OrigScenario!W794</f>
        <v>0</v>
      </c>
      <c r="X794" s="154" t="b">
        <f>Scenario!X1100=OrigScenario!X794</f>
        <v>0</v>
      </c>
      <c r="Y794" s="154" t="b">
        <f>Scenario!Y1100=OrigScenario!Y794</f>
        <v>0</v>
      </c>
      <c r="Z794" s="154" t="b">
        <f>Scenario!Z1100=OrigScenario!Z794</f>
        <v>0</v>
      </c>
      <c r="AA794" s="154" t="b">
        <f>Scenario!AA1100=OrigScenario!AA794</f>
        <v>0</v>
      </c>
      <c r="AB794" s="154" t="b">
        <f>Scenario!AB1100=OrigScenario!AB794</f>
        <v>0</v>
      </c>
      <c r="AC794" s="154" t="b">
        <f>Scenario!AC1100=OrigScenario!AC794</f>
        <v>0</v>
      </c>
      <c r="AD794" s="154" t="b">
        <f>Scenario!AD1100=OrigScenario!AD794</f>
        <v>0</v>
      </c>
      <c r="AE794" s="154" t="b">
        <f>Scenario!AE1100=OrigScenario!AE794</f>
        <v>0</v>
      </c>
      <c r="AF794" s="154" t="b">
        <f>Scenario!AF1100=OrigScenario!AF794</f>
        <v>0</v>
      </c>
      <c r="AG794" s="154" t="b">
        <f>Scenario!AG1100=OrigScenario!AG794</f>
        <v>0</v>
      </c>
      <c r="AH794" s="154" t="b">
        <f>Scenario!AH1100=OrigScenario!AH794</f>
        <v>0</v>
      </c>
      <c r="AI794" s="154" t="b">
        <f>Scenario!AI1100=OrigScenario!AI794</f>
        <v>0</v>
      </c>
      <c r="AJ794" s="154" t="b">
        <f>Scenario!AJ1100=OrigScenario!AJ794</f>
        <v>0</v>
      </c>
      <c r="AK794" s="154" t="b">
        <f>Scenario!AK1100=OrigScenario!AK794</f>
        <v>0</v>
      </c>
      <c r="AL794" s="154" t="b">
        <f>Scenario!AL1100=OrigScenario!AL794</f>
        <v>0</v>
      </c>
      <c r="AM794" s="154" t="b">
        <f>Scenario!AM1100=OrigScenario!AM794</f>
        <v>0</v>
      </c>
      <c r="AN794" s="154" t="b">
        <f>Scenario!AN1100=OrigScenario!AN794</f>
        <v>0</v>
      </c>
      <c r="AO794" s="154" t="b">
        <f>Scenario!AO1100=OrigScenario!AO794</f>
        <v>0</v>
      </c>
      <c r="AP794" s="154" t="b">
        <f>Scenario!AP1100=OrigScenario!AP794</f>
        <v>0</v>
      </c>
      <c r="AQ794" s="154" t="b">
        <f>Scenario!AQ1100=OrigScenario!AQ794</f>
        <v>0</v>
      </c>
      <c r="AR794" s="154" t="b">
        <f>Scenario!AR1100=OrigScenario!AR794</f>
        <v>0</v>
      </c>
      <c r="AS794" s="154" t="b">
        <f>Scenario!AS1100=OrigScenario!AS794</f>
        <v>0</v>
      </c>
      <c r="AT794" s="154" t="b">
        <f>Scenario!AT1100=OrigScenario!AT794</f>
        <v>0</v>
      </c>
      <c r="AU794" s="154" t="b">
        <f>Scenario!AU1100=OrigScenario!AU794</f>
        <v>0</v>
      </c>
      <c r="AV794" s="155" t="b">
        <f>Scenario!AV1100=OrigScenario!AV794</f>
        <v>0</v>
      </c>
    </row>
    <row r="795" spans="2:48" x14ac:dyDescent="0.2">
      <c r="B795" s="2" t="b">
        <f>Scenario!B1101=OrigScenario!B795</f>
        <v>1</v>
      </c>
      <c r="C795" s="154" t="b">
        <f>Scenario!C1101=OrigScenario!C795</f>
        <v>0</v>
      </c>
      <c r="D795" s="154" t="b">
        <f>Scenario!D1101=OrigScenario!D795</f>
        <v>0</v>
      </c>
      <c r="E795" s="154" t="b">
        <f>Scenario!E1101=OrigScenario!E795</f>
        <v>0</v>
      </c>
      <c r="F795" s="154" t="b">
        <f>Scenario!F1101=OrigScenario!F795</f>
        <v>0</v>
      </c>
      <c r="G795" s="154" t="b">
        <f>Scenario!G1101=OrigScenario!G795</f>
        <v>0</v>
      </c>
      <c r="H795" s="154" t="b">
        <f>Scenario!H1101=OrigScenario!H795</f>
        <v>0</v>
      </c>
      <c r="I795" s="154" t="b">
        <f>Scenario!I1101=OrigScenario!I795</f>
        <v>0</v>
      </c>
      <c r="J795" s="154" t="b">
        <f>Scenario!J1101=OrigScenario!J795</f>
        <v>0</v>
      </c>
      <c r="K795" s="154" t="b">
        <f>Scenario!K1101=OrigScenario!K795</f>
        <v>0</v>
      </c>
      <c r="L795" s="154" t="b">
        <f>Scenario!L1101=OrigScenario!L795</f>
        <v>0</v>
      </c>
      <c r="M795" s="154" t="b">
        <f>Scenario!M1101=OrigScenario!M795</f>
        <v>0</v>
      </c>
      <c r="N795" s="154" t="b">
        <f>Scenario!N1101=OrigScenario!N795</f>
        <v>0</v>
      </c>
      <c r="O795" s="154" t="b">
        <f>Scenario!O1101=OrigScenario!O795</f>
        <v>0</v>
      </c>
      <c r="P795" s="154" t="b">
        <f>Scenario!P1101=OrigScenario!P795</f>
        <v>0</v>
      </c>
      <c r="Q795" s="154" t="b">
        <f>Scenario!Q1101=OrigScenario!Q795</f>
        <v>0</v>
      </c>
      <c r="R795" s="154" t="b">
        <f>Scenario!R1101=OrigScenario!R795</f>
        <v>0</v>
      </c>
      <c r="S795" s="154" t="b">
        <f>Scenario!S1101=OrigScenario!S795</f>
        <v>0</v>
      </c>
      <c r="T795" s="154" t="b">
        <f>Scenario!T1101=OrigScenario!T795</f>
        <v>0</v>
      </c>
      <c r="U795" s="154" t="b">
        <f>Scenario!U1101=OrigScenario!U795</f>
        <v>0</v>
      </c>
      <c r="V795" s="154" t="b">
        <f>Scenario!V1101=OrigScenario!V795</f>
        <v>0</v>
      </c>
      <c r="W795" s="154" t="b">
        <f>Scenario!W1101=OrigScenario!W795</f>
        <v>0</v>
      </c>
      <c r="X795" s="154" t="b">
        <f>Scenario!X1101=OrigScenario!X795</f>
        <v>0</v>
      </c>
      <c r="Y795" s="154" t="b">
        <f>Scenario!Y1101=OrigScenario!Y795</f>
        <v>0</v>
      </c>
      <c r="Z795" s="154" t="b">
        <f>Scenario!Z1101=OrigScenario!Z795</f>
        <v>0</v>
      </c>
      <c r="AA795" s="154" t="b">
        <f>Scenario!AA1101=OrigScenario!AA795</f>
        <v>0</v>
      </c>
      <c r="AB795" s="154" t="b">
        <f>Scenario!AB1101=OrigScenario!AB795</f>
        <v>0</v>
      </c>
      <c r="AC795" s="154" t="b">
        <f>Scenario!AC1101=OrigScenario!AC795</f>
        <v>0</v>
      </c>
      <c r="AD795" s="154" t="b">
        <f>Scenario!AD1101=OrigScenario!AD795</f>
        <v>0</v>
      </c>
      <c r="AE795" s="154" t="b">
        <f>Scenario!AE1101=OrigScenario!AE795</f>
        <v>0</v>
      </c>
      <c r="AF795" s="154" t="b">
        <f>Scenario!AF1101=OrigScenario!AF795</f>
        <v>0</v>
      </c>
      <c r="AG795" s="154" t="b">
        <f>Scenario!AG1101=OrigScenario!AG795</f>
        <v>0</v>
      </c>
      <c r="AH795" s="154" t="b">
        <f>Scenario!AH1101=OrigScenario!AH795</f>
        <v>0</v>
      </c>
      <c r="AI795" s="154" t="b">
        <f>Scenario!AI1101=OrigScenario!AI795</f>
        <v>0</v>
      </c>
      <c r="AJ795" s="154" t="b">
        <f>Scenario!AJ1101=OrigScenario!AJ795</f>
        <v>0</v>
      </c>
      <c r="AK795" s="154" t="b">
        <f>Scenario!AK1101=OrigScenario!AK795</f>
        <v>0</v>
      </c>
      <c r="AL795" s="154" t="b">
        <f>Scenario!AL1101=OrigScenario!AL795</f>
        <v>0</v>
      </c>
      <c r="AM795" s="154" t="b">
        <f>Scenario!AM1101=OrigScenario!AM795</f>
        <v>0</v>
      </c>
      <c r="AN795" s="154" t="b">
        <f>Scenario!AN1101=OrigScenario!AN795</f>
        <v>0</v>
      </c>
      <c r="AO795" s="154" t="b">
        <f>Scenario!AO1101=OrigScenario!AO795</f>
        <v>0</v>
      </c>
      <c r="AP795" s="154" t="b">
        <f>Scenario!AP1101=OrigScenario!AP795</f>
        <v>0</v>
      </c>
      <c r="AQ795" s="154" t="b">
        <f>Scenario!AQ1101=OrigScenario!AQ795</f>
        <v>0</v>
      </c>
      <c r="AR795" s="154" t="b">
        <f>Scenario!AR1101=OrigScenario!AR795</f>
        <v>0</v>
      </c>
      <c r="AS795" s="154" t="b">
        <f>Scenario!AS1101=OrigScenario!AS795</f>
        <v>0</v>
      </c>
      <c r="AT795" s="154" t="b">
        <f>Scenario!AT1101=OrigScenario!AT795</f>
        <v>0</v>
      </c>
      <c r="AU795" s="154" t="b">
        <f>Scenario!AU1101=OrigScenario!AU795</f>
        <v>0</v>
      </c>
      <c r="AV795" s="155" t="b">
        <f>Scenario!AV1101=OrigScenario!AV795</f>
        <v>0</v>
      </c>
    </row>
    <row r="796" spans="2:48" x14ac:dyDescent="0.2">
      <c r="B796" s="2" t="b">
        <f>Scenario!B1102=OrigScenario!B796</f>
        <v>1</v>
      </c>
      <c r="C796" s="154" t="b">
        <f>Scenario!C1102=OrigScenario!C796</f>
        <v>0</v>
      </c>
      <c r="D796" s="154" t="b">
        <f>Scenario!D1102=OrigScenario!D796</f>
        <v>0</v>
      </c>
      <c r="E796" s="154" t="b">
        <f>Scenario!E1102=OrigScenario!E796</f>
        <v>0</v>
      </c>
      <c r="F796" s="154" t="b">
        <f>Scenario!F1102=OrigScenario!F796</f>
        <v>0</v>
      </c>
      <c r="G796" s="154" t="b">
        <f>Scenario!G1102=OrigScenario!G796</f>
        <v>0</v>
      </c>
      <c r="H796" s="154" t="b">
        <f>Scenario!H1102=OrigScenario!H796</f>
        <v>0</v>
      </c>
      <c r="I796" s="154" t="b">
        <f>Scenario!I1102=OrigScenario!I796</f>
        <v>0</v>
      </c>
      <c r="J796" s="154" t="b">
        <f>Scenario!J1102=OrigScenario!J796</f>
        <v>0</v>
      </c>
      <c r="K796" s="154" t="b">
        <f>Scenario!K1102=OrigScenario!K796</f>
        <v>0</v>
      </c>
      <c r="L796" s="154" t="b">
        <f>Scenario!L1102=OrigScenario!L796</f>
        <v>0</v>
      </c>
      <c r="M796" s="154" t="b">
        <f>Scenario!M1102=OrigScenario!M796</f>
        <v>0</v>
      </c>
      <c r="N796" s="154" t="b">
        <f>Scenario!N1102=OrigScenario!N796</f>
        <v>0</v>
      </c>
      <c r="O796" s="154" t="b">
        <f>Scenario!O1102=OrigScenario!O796</f>
        <v>0</v>
      </c>
      <c r="P796" s="154" t="b">
        <f>Scenario!P1102=OrigScenario!P796</f>
        <v>0</v>
      </c>
      <c r="Q796" s="154" t="b">
        <f>Scenario!Q1102=OrigScenario!Q796</f>
        <v>0</v>
      </c>
      <c r="R796" s="154" t="b">
        <f>Scenario!R1102=OrigScenario!R796</f>
        <v>0</v>
      </c>
      <c r="S796" s="154" t="b">
        <f>Scenario!S1102=OrigScenario!S796</f>
        <v>0</v>
      </c>
      <c r="T796" s="154" t="b">
        <f>Scenario!T1102=OrigScenario!T796</f>
        <v>0</v>
      </c>
      <c r="U796" s="154" t="b">
        <f>Scenario!U1102=OrigScenario!U796</f>
        <v>0</v>
      </c>
      <c r="V796" s="154" t="b">
        <f>Scenario!V1102=OrigScenario!V796</f>
        <v>0</v>
      </c>
      <c r="W796" s="154" t="b">
        <f>Scenario!W1102=OrigScenario!W796</f>
        <v>0</v>
      </c>
      <c r="X796" s="154" t="b">
        <f>Scenario!X1102=OrigScenario!X796</f>
        <v>0</v>
      </c>
      <c r="Y796" s="154" t="b">
        <f>Scenario!Y1102=OrigScenario!Y796</f>
        <v>0</v>
      </c>
      <c r="Z796" s="154" t="b">
        <f>Scenario!Z1102=OrigScenario!Z796</f>
        <v>0</v>
      </c>
      <c r="AA796" s="154" t="b">
        <f>Scenario!AA1102=OrigScenario!AA796</f>
        <v>0</v>
      </c>
      <c r="AB796" s="154" t="b">
        <f>Scenario!AB1102=OrigScenario!AB796</f>
        <v>0</v>
      </c>
      <c r="AC796" s="154" t="b">
        <f>Scenario!AC1102=OrigScenario!AC796</f>
        <v>0</v>
      </c>
      <c r="AD796" s="154" t="b">
        <f>Scenario!AD1102=OrigScenario!AD796</f>
        <v>0</v>
      </c>
      <c r="AE796" s="154" t="b">
        <f>Scenario!AE1102=OrigScenario!AE796</f>
        <v>0</v>
      </c>
      <c r="AF796" s="154" t="b">
        <f>Scenario!AF1102=OrigScenario!AF796</f>
        <v>0</v>
      </c>
      <c r="AG796" s="154" t="b">
        <f>Scenario!AG1102=OrigScenario!AG796</f>
        <v>0</v>
      </c>
      <c r="AH796" s="154" t="b">
        <f>Scenario!AH1102=OrigScenario!AH796</f>
        <v>0</v>
      </c>
      <c r="AI796" s="154" t="b">
        <f>Scenario!AI1102=OrigScenario!AI796</f>
        <v>0</v>
      </c>
      <c r="AJ796" s="154" t="b">
        <f>Scenario!AJ1102=OrigScenario!AJ796</f>
        <v>0</v>
      </c>
      <c r="AK796" s="154" t="b">
        <f>Scenario!AK1102=OrigScenario!AK796</f>
        <v>0</v>
      </c>
      <c r="AL796" s="154" t="b">
        <f>Scenario!AL1102=OrigScenario!AL796</f>
        <v>0</v>
      </c>
      <c r="AM796" s="154" t="b">
        <f>Scenario!AM1102=OrigScenario!AM796</f>
        <v>0</v>
      </c>
      <c r="AN796" s="154" t="b">
        <f>Scenario!AN1102=OrigScenario!AN796</f>
        <v>0</v>
      </c>
      <c r="AO796" s="154" t="b">
        <f>Scenario!AO1102=OrigScenario!AO796</f>
        <v>0</v>
      </c>
      <c r="AP796" s="154" t="b">
        <f>Scenario!AP1102=OrigScenario!AP796</f>
        <v>0</v>
      </c>
      <c r="AQ796" s="154" t="b">
        <f>Scenario!AQ1102=OrigScenario!AQ796</f>
        <v>0</v>
      </c>
      <c r="AR796" s="154" t="b">
        <f>Scenario!AR1102=OrigScenario!AR796</f>
        <v>0</v>
      </c>
      <c r="AS796" s="154" t="b">
        <f>Scenario!AS1102=OrigScenario!AS796</f>
        <v>0</v>
      </c>
      <c r="AT796" s="154" t="b">
        <f>Scenario!AT1102=OrigScenario!AT796</f>
        <v>0</v>
      </c>
      <c r="AU796" s="154" t="b">
        <f>Scenario!AU1102=OrigScenario!AU796</f>
        <v>0</v>
      </c>
      <c r="AV796" s="155" t="b">
        <f>Scenario!AV1102=OrigScenario!AV796</f>
        <v>0</v>
      </c>
    </row>
    <row r="797" spans="2:48" x14ac:dyDescent="0.2">
      <c r="B797" s="2" t="b">
        <f>Scenario!B1103=OrigScenario!B797</f>
        <v>1</v>
      </c>
      <c r="C797" s="154" t="b">
        <f>Scenario!C1103=OrigScenario!C797</f>
        <v>0</v>
      </c>
      <c r="D797" s="154" t="b">
        <f>Scenario!D1103=OrigScenario!D797</f>
        <v>0</v>
      </c>
      <c r="E797" s="154" t="b">
        <f>Scenario!E1103=OrigScenario!E797</f>
        <v>0</v>
      </c>
      <c r="F797" s="154" t="b">
        <f>Scenario!F1103=OrigScenario!F797</f>
        <v>0</v>
      </c>
      <c r="G797" s="154" t="b">
        <f>Scenario!G1103=OrigScenario!G797</f>
        <v>0</v>
      </c>
      <c r="H797" s="154" t="b">
        <f>Scenario!H1103=OrigScenario!H797</f>
        <v>0</v>
      </c>
      <c r="I797" s="154" t="b">
        <f>Scenario!I1103=OrigScenario!I797</f>
        <v>0</v>
      </c>
      <c r="J797" s="154" t="b">
        <f>Scenario!J1103=OrigScenario!J797</f>
        <v>0</v>
      </c>
      <c r="K797" s="154" t="b">
        <f>Scenario!K1103=OrigScenario!K797</f>
        <v>0</v>
      </c>
      <c r="L797" s="154" t="b">
        <f>Scenario!L1103=OrigScenario!L797</f>
        <v>0</v>
      </c>
      <c r="M797" s="154" t="b">
        <f>Scenario!M1103=OrigScenario!M797</f>
        <v>0</v>
      </c>
      <c r="N797" s="154" t="b">
        <f>Scenario!N1103=OrigScenario!N797</f>
        <v>0</v>
      </c>
      <c r="O797" s="154" t="b">
        <f>Scenario!O1103=OrigScenario!O797</f>
        <v>0</v>
      </c>
      <c r="P797" s="154" t="b">
        <f>Scenario!P1103=OrigScenario!P797</f>
        <v>0</v>
      </c>
      <c r="Q797" s="154" t="b">
        <f>Scenario!Q1103=OrigScenario!Q797</f>
        <v>0</v>
      </c>
      <c r="R797" s="154" t="b">
        <f>Scenario!R1103=OrigScenario!R797</f>
        <v>0</v>
      </c>
      <c r="S797" s="154" t="b">
        <f>Scenario!S1103=OrigScenario!S797</f>
        <v>0</v>
      </c>
      <c r="T797" s="154" t="b">
        <f>Scenario!T1103=OrigScenario!T797</f>
        <v>0</v>
      </c>
      <c r="U797" s="154" t="b">
        <f>Scenario!U1103=OrigScenario!U797</f>
        <v>0</v>
      </c>
      <c r="V797" s="154" t="b">
        <f>Scenario!V1103=OrigScenario!V797</f>
        <v>0</v>
      </c>
      <c r="W797" s="154" t="b">
        <f>Scenario!W1103=OrigScenario!W797</f>
        <v>0</v>
      </c>
      <c r="X797" s="154" t="b">
        <f>Scenario!X1103=OrigScenario!X797</f>
        <v>0</v>
      </c>
      <c r="Y797" s="154" t="b">
        <f>Scenario!Y1103=OrigScenario!Y797</f>
        <v>0</v>
      </c>
      <c r="Z797" s="154" t="b">
        <f>Scenario!Z1103=OrigScenario!Z797</f>
        <v>0</v>
      </c>
      <c r="AA797" s="154" t="b">
        <f>Scenario!AA1103=OrigScenario!AA797</f>
        <v>0</v>
      </c>
      <c r="AB797" s="154" t="b">
        <f>Scenario!AB1103=OrigScenario!AB797</f>
        <v>0</v>
      </c>
      <c r="AC797" s="154" t="b">
        <f>Scenario!AC1103=OrigScenario!AC797</f>
        <v>0</v>
      </c>
      <c r="AD797" s="154" t="b">
        <f>Scenario!AD1103=OrigScenario!AD797</f>
        <v>0</v>
      </c>
      <c r="AE797" s="154" t="b">
        <f>Scenario!AE1103=OrigScenario!AE797</f>
        <v>0</v>
      </c>
      <c r="AF797" s="154" t="b">
        <f>Scenario!AF1103=OrigScenario!AF797</f>
        <v>0</v>
      </c>
      <c r="AG797" s="154" t="b">
        <f>Scenario!AG1103=OrigScenario!AG797</f>
        <v>0</v>
      </c>
      <c r="AH797" s="154" t="b">
        <f>Scenario!AH1103=OrigScenario!AH797</f>
        <v>0</v>
      </c>
      <c r="AI797" s="154" t="b">
        <f>Scenario!AI1103=OrigScenario!AI797</f>
        <v>0</v>
      </c>
      <c r="AJ797" s="154" t="b">
        <f>Scenario!AJ1103=OrigScenario!AJ797</f>
        <v>0</v>
      </c>
      <c r="AK797" s="154" t="b">
        <f>Scenario!AK1103=OrigScenario!AK797</f>
        <v>0</v>
      </c>
      <c r="AL797" s="154" t="b">
        <f>Scenario!AL1103=OrigScenario!AL797</f>
        <v>0</v>
      </c>
      <c r="AM797" s="154" t="b">
        <f>Scenario!AM1103=OrigScenario!AM797</f>
        <v>0</v>
      </c>
      <c r="AN797" s="154" t="b">
        <f>Scenario!AN1103=OrigScenario!AN797</f>
        <v>0</v>
      </c>
      <c r="AO797" s="154" t="b">
        <f>Scenario!AO1103=OrigScenario!AO797</f>
        <v>0</v>
      </c>
      <c r="AP797" s="154" t="b">
        <f>Scenario!AP1103=OrigScenario!AP797</f>
        <v>0</v>
      </c>
      <c r="AQ797" s="154" t="b">
        <f>Scenario!AQ1103=OrigScenario!AQ797</f>
        <v>0</v>
      </c>
      <c r="AR797" s="154" t="b">
        <f>Scenario!AR1103=OrigScenario!AR797</f>
        <v>0</v>
      </c>
      <c r="AS797" s="154" t="b">
        <f>Scenario!AS1103=OrigScenario!AS797</f>
        <v>0</v>
      </c>
      <c r="AT797" s="154" t="b">
        <f>Scenario!AT1103=OrigScenario!AT797</f>
        <v>0</v>
      </c>
      <c r="AU797" s="154" t="b">
        <f>Scenario!AU1103=OrigScenario!AU797</f>
        <v>0</v>
      </c>
      <c r="AV797" s="155" t="b">
        <f>Scenario!AV1103=OrigScenario!AV797</f>
        <v>0</v>
      </c>
    </row>
    <row r="798" spans="2:48" x14ac:dyDescent="0.2">
      <c r="B798" s="2" t="b">
        <f>Scenario!B1104=OrigScenario!B798</f>
        <v>1</v>
      </c>
      <c r="C798" s="154" t="b">
        <f>Scenario!C1104=OrigScenario!C798</f>
        <v>0</v>
      </c>
      <c r="D798" s="154" t="b">
        <f>Scenario!D1104=OrigScenario!D798</f>
        <v>0</v>
      </c>
      <c r="E798" s="154" t="b">
        <f>Scenario!E1104=OrigScenario!E798</f>
        <v>0</v>
      </c>
      <c r="F798" s="154" t="b">
        <f>Scenario!F1104=OrigScenario!F798</f>
        <v>0</v>
      </c>
      <c r="G798" s="154" t="b">
        <f>Scenario!G1104=OrigScenario!G798</f>
        <v>0</v>
      </c>
      <c r="H798" s="154" t="b">
        <f>Scenario!H1104=OrigScenario!H798</f>
        <v>0</v>
      </c>
      <c r="I798" s="154" t="b">
        <f>Scenario!I1104=OrigScenario!I798</f>
        <v>0</v>
      </c>
      <c r="J798" s="154" t="b">
        <f>Scenario!J1104=OrigScenario!J798</f>
        <v>0</v>
      </c>
      <c r="K798" s="154" t="b">
        <f>Scenario!K1104=OrigScenario!K798</f>
        <v>0</v>
      </c>
      <c r="L798" s="154" t="b">
        <f>Scenario!L1104=OrigScenario!L798</f>
        <v>0</v>
      </c>
      <c r="M798" s="154" t="b">
        <f>Scenario!M1104=OrigScenario!M798</f>
        <v>0</v>
      </c>
      <c r="N798" s="154" t="b">
        <f>Scenario!N1104=OrigScenario!N798</f>
        <v>0</v>
      </c>
      <c r="O798" s="154" t="b">
        <f>Scenario!O1104=OrigScenario!O798</f>
        <v>0</v>
      </c>
      <c r="P798" s="154" t="b">
        <f>Scenario!P1104=OrigScenario!P798</f>
        <v>0</v>
      </c>
      <c r="Q798" s="154" t="b">
        <f>Scenario!Q1104=OrigScenario!Q798</f>
        <v>0</v>
      </c>
      <c r="R798" s="154" t="b">
        <f>Scenario!R1104=OrigScenario!R798</f>
        <v>0</v>
      </c>
      <c r="S798" s="154" t="b">
        <f>Scenario!S1104=OrigScenario!S798</f>
        <v>0</v>
      </c>
      <c r="T798" s="154" t="b">
        <f>Scenario!T1104=OrigScenario!T798</f>
        <v>0</v>
      </c>
      <c r="U798" s="154" t="b">
        <f>Scenario!U1104=OrigScenario!U798</f>
        <v>0</v>
      </c>
      <c r="V798" s="154" t="b">
        <f>Scenario!V1104=OrigScenario!V798</f>
        <v>0</v>
      </c>
      <c r="W798" s="154" t="b">
        <f>Scenario!W1104=OrigScenario!W798</f>
        <v>0</v>
      </c>
      <c r="X798" s="154" t="b">
        <f>Scenario!X1104=OrigScenario!X798</f>
        <v>0</v>
      </c>
      <c r="Y798" s="154" t="b">
        <f>Scenario!Y1104=OrigScenario!Y798</f>
        <v>0</v>
      </c>
      <c r="Z798" s="154" t="b">
        <f>Scenario!Z1104=OrigScenario!Z798</f>
        <v>0</v>
      </c>
      <c r="AA798" s="154" t="b">
        <f>Scenario!AA1104=OrigScenario!AA798</f>
        <v>0</v>
      </c>
      <c r="AB798" s="154" t="b">
        <f>Scenario!AB1104=OrigScenario!AB798</f>
        <v>0</v>
      </c>
      <c r="AC798" s="154" t="b">
        <f>Scenario!AC1104=OrigScenario!AC798</f>
        <v>0</v>
      </c>
      <c r="AD798" s="154" t="b">
        <f>Scenario!AD1104=OrigScenario!AD798</f>
        <v>0</v>
      </c>
      <c r="AE798" s="154" t="b">
        <f>Scenario!AE1104=OrigScenario!AE798</f>
        <v>0</v>
      </c>
      <c r="AF798" s="154" t="b">
        <f>Scenario!AF1104=OrigScenario!AF798</f>
        <v>0</v>
      </c>
      <c r="AG798" s="154" t="b">
        <f>Scenario!AG1104=OrigScenario!AG798</f>
        <v>0</v>
      </c>
      <c r="AH798" s="154" t="b">
        <f>Scenario!AH1104=OrigScenario!AH798</f>
        <v>0</v>
      </c>
      <c r="AI798" s="154" t="b">
        <f>Scenario!AI1104=OrigScenario!AI798</f>
        <v>0</v>
      </c>
      <c r="AJ798" s="154" t="b">
        <f>Scenario!AJ1104=OrigScenario!AJ798</f>
        <v>0</v>
      </c>
      <c r="AK798" s="154" t="b">
        <f>Scenario!AK1104=OrigScenario!AK798</f>
        <v>0</v>
      </c>
      <c r="AL798" s="154" t="b">
        <f>Scenario!AL1104=OrigScenario!AL798</f>
        <v>0</v>
      </c>
      <c r="AM798" s="154" t="b">
        <f>Scenario!AM1104=OrigScenario!AM798</f>
        <v>0</v>
      </c>
      <c r="AN798" s="154" t="b">
        <f>Scenario!AN1104=OrigScenario!AN798</f>
        <v>0</v>
      </c>
      <c r="AO798" s="154" t="b">
        <f>Scenario!AO1104=OrigScenario!AO798</f>
        <v>0</v>
      </c>
      <c r="AP798" s="154" t="b">
        <f>Scenario!AP1104=OrigScenario!AP798</f>
        <v>0</v>
      </c>
      <c r="AQ798" s="154" t="b">
        <f>Scenario!AQ1104=OrigScenario!AQ798</f>
        <v>0</v>
      </c>
      <c r="AR798" s="154" t="b">
        <f>Scenario!AR1104=OrigScenario!AR798</f>
        <v>0</v>
      </c>
      <c r="AS798" s="154" t="b">
        <f>Scenario!AS1104=OrigScenario!AS798</f>
        <v>0</v>
      </c>
      <c r="AT798" s="154" t="b">
        <f>Scenario!AT1104=OrigScenario!AT798</f>
        <v>0</v>
      </c>
      <c r="AU798" s="154" t="b">
        <f>Scenario!AU1104=OrigScenario!AU798</f>
        <v>0</v>
      </c>
      <c r="AV798" s="155" t="b">
        <f>Scenario!AV1104=OrigScenario!AV798</f>
        <v>0</v>
      </c>
    </row>
    <row r="799" spans="2:48" x14ac:dyDescent="0.2">
      <c r="B799" s="2" t="b">
        <f>Scenario!B1105=OrigScenario!B799</f>
        <v>1</v>
      </c>
      <c r="C799" s="154" t="b">
        <f>Scenario!C1105=OrigScenario!C799</f>
        <v>0</v>
      </c>
      <c r="D799" s="154" t="b">
        <f>Scenario!D1105=OrigScenario!D799</f>
        <v>0</v>
      </c>
      <c r="E799" s="154" t="b">
        <f>Scenario!E1105=OrigScenario!E799</f>
        <v>0</v>
      </c>
      <c r="F799" s="154" t="b">
        <f>Scenario!F1105=OrigScenario!F799</f>
        <v>0</v>
      </c>
      <c r="G799" s="154" t="b">
        <f>Scenario!G1105=OrigScenario!G799</f>
        <v>0</v>
      </c>
      <c r="H799" s="154" t="b">
        <f>Scenario!H1105=OrigScenario!H799</f>
        <v>0</v>
      </c>
      <c r="I799" s="154" t="b">
        <f>Scenario!I1105=OrigScenario!I799</f>
        <v>0</v>
      </c>
      <c r="J799" s="154" t="b">
        <f>Scenario!J1105=OrigScenario!J799</f>
        <v>0</v>
      </c>
      <c r="K799" s="154" t="b">
        <f>Scenario!K1105=OrigScenario!K799</f>
        <v>0</v>
      </c>
      <c r="L799" s="154" t="b">
        <f>Scenario!L1105=OrigScenario!L799</f>
        <v>0</v>
      </c>
      <c r="M799" s="154" t="b">
        <f>Scenario!M1105=OrigScenario!M799</f>
        <v>0</v>
      </c>
      <c r="N799" s="154" t="b">
        <f>Scenario!N1105=OrigScenario!N799</f>
        <v>0</v>
      </c>
      <c r="O799" s="154" t="b">
        <f>Scenario!O1105=OrigScenario!O799</f>
        <v>0</v>
      </c>
      <c r="P799" s="154" t="b">
        <f>Scenario!P1105=OrigScenario!P799</f>
        <v>0</v>
      </c>
      <c r="Q799" s="154" t="b">
        <f>Scenario!Q1105=OrigScenario!Q799</f>
        <v>0</v>
      </c>
      <c r="R799" s="154" t="b">
        <f>Scenario!R1105=OrigScenario!R799</f>
        <v>0</v>
      </c>
      <c r="S799" s="154" t="b">
        <f>Scenario!S1105=OrigScenario!S799</f>
        <v>0</v>
      </c>
      <c r="T799" s="154" t="b">
        <f>Scenario!T1105=OrigScenario!T799</f>
        <v>0</v>
      </c>
      <c r="U799" s="154" t="b">
        <f>Scenario!U1105=OrigScenario!U799</f>
        <v>0</v>
      </c>
      <c r="V799" s="154" t="b">
        <f>Scenario!V1105=OrigScenario!V799</f>
        <v>0</v>
      </c>
      <c r="W799" s="154" t="b">
        <f>Scenario!W1105=OrigScenario!W799</f>
        <v>0</v>
      </c>
      <c r="X799" s="154" t="b">
        <f>Scenario!X1105=OrigScenario!X799</f>
        <v>0</v>
      </c>
      <c r="Y799" s="154" t="b">
        <f>Scenario!Y1105=OrigScenario!Y799</f>
        <v>0</v>
      </c>
      <c r="Z799" s="154" t="b">
        <f>Scenario!Z1105=OrigScenario!Z799</f>
        <v>0</v>
      </c>
      <c r="AA799" s="154" t="b">
        <f>Scenario!AA1105=OrigScenario!AA799</f>
        <v>0</v>
      </c>
      <c r="AB799" s="154" t="b">
        <f>Scenario!AB1105=OrigScenario!AB799</f>
        <v>0</v>
      </c>
      <c r="AC799" s="154" t="b">
        <f>Scenario!AC1105=OrigScenario!AC799</f>
        <v>0</v>
      </c>
      <c r="AD799" s="154" t="b">
        <f>Scenario!AD1105=OrigScenario!AD799</f>
        <v>0</v>
      </c>
      <c r="AE799" s="154" t="b">
        <f>Scenario!AE1105=OrigScenario!AE799</f>
        <v>0</v>
      </c>
      <c r="AF799" s="154" t="b">
        <f>Scenario!AF1105=OrigScenario!AF799</f>
        <v>0</v>
      </c>
      <c r="AG799" s="154" t="b">
        <f>Scenario!AG1105=OrigScenario!AG799</f>
        <v>0</v>
      </c>
      <c r="AH799" s="154" t="b">
        <f>Scenario!AH1105=OrigScenario!AH799</f>
        <v>0</v>
      </c>
      <c r="AI799" s="154" t="b">
        <f>Scenario!AI1105=OrigScenario!AI799</f>
        <v>0</v>
      </c>
      <c r="AJ799" s="154" t="b">
        <f>Scenario!AJ1105=OrigScenario!AJ799</f>
        <v>0</v>
      </c>
      <c r="AK799" s="154" t="b">
        <f>Scenario!AK1105=OrigScenario!AK799</f>
        <v>0</v>
      </c>
      <c r="AL799" s="154" t="b">
        <f>Scenario!AL1105=OrigScenario!AL799</f>
        <v>0</v>
      </c>
      <c r="AM799" s="154" t="b">
        <f>Scenario!AM1105=OrigScenario!AM799</f>
        <v>0</v>
      </c>
      <c r="AN799" s="154" t="b">
        <f>Scenario!AN1105=OrigScenario!AN799</f>
        <v>0</v>
      </c>
      <c r="AO799" s="154" t="b">
        <f>Scenario!AO1105=OrigScenario!AO799</f>
        <v>0</v>
      </c>
      <c r="AP799" s="154" t="b">
        <f>Scenario!AP1105=OrigScenario!AP799</f>
        <v>0</v>
      </c>
      <c r="AQ799" s="154" t="b">
        <f>Scenario!AQ1105=OrigScenario!AQ799</f>
        <v>0</v>
      </c>
      <c r="AR799" s="154" t="b">
        <f>Scenario!AR1105=OrigScenario!AR799</f>
        <v>0</v>
      </c>
      <c r="AS799" s="154" t="b">
        <f>Scenario!AS1105=OrigScenario!AS799</f>
        <v>0</v>
      </c>
      <c r="AT799" s="154" t="b">
        <f>Scenario!AT1105=OrigScenario!AT799</f>
        <v>0</v>
      </c>
      <c r="AU799" s="154" t="b">
        <f>Scenario!AU1105=OrigScenario!AU799</f>
        <v>0</v>
      </c>
      <c r="AV799" s="155" t="b">
        <f>Scenario!AV1105=OrigScenario!AV799</f>
        <v>0</v>
      </c>
    </row>
    <row r="800" spans="2:48" x14ac:dyDescent="0.2">
      <c r="B800" s="2" t="b">
        <f>Scenario!B1106=OrigScenario!B800</f>
        <v>1</v>
      </c>
      <c r="C800" s="154" t="b">
        <f>Scenario!C1106=OrigScenario!C800</f>
        <v>0</v>
      </c>
      <c r="D800" s="154" t="b">
        <f>Scenario!D1106=OrigScenario!D800</f>
        <v>0</v>
      </c>
      <c r="E800" s="154" t="b">
        <f>Scenario!E1106=OrigScenario!E800</f>
        <v>0</v>
      </c>
      <c r="F800" s="154" t="b">
        <f>Scenario!F1106=OrigScenario!F800</f>
        <v>0</v>
      </c>
      <c r="G800" s="154" t="b">
        <f>Scenario!G1106=OrigScenario!G800</f>
        <v>0</v>
      </c>
      <c r="H800" s="154" t="b">
        <f>Scenario!H1106=OrigScenario!H800</f>
        <v>0</v>
      </c>
      <c r="I800" s="154" t="b">
        <f>Scenario!I1106=OrigScenario!I800</f>
        <v>0</v>
      </c>
      <c r="J800" s="154" t="b">
        <f>Scenario!J1106=OrigScenario!J800</f>
        <v>0</v>
      </c>
      <c r="K800" s="154" t="b">
        <f>Scenario!K1106=OrigScenario!K800</f>
        <v>0</v>
      </c>
      <c r="L800" s="154" t="b">
        <f>Scenario!L1106=OrigScenario!L800</f>
        <v>0</v>
      </c>
      <c r="M800" s="154" t="b">
        <f>Scenario!M1106=OrigScenario!M800</f>
        <v>0</v>
      </c>
      <c r="N800" s="154" t="b">
        <f>Scenario!N1106=OrigScenario!N800</f>
        <v>0</v>
      </c>
      <c r="O800" s="154" t="b">
        <f>Scenario!O1106=OrigScenario!O800</f>
        <v>0</v>
      </c>
      <c r="P800" s="154" t="b">
        <f>Scenario!P1106=OrigScenario!P800</f>
        <v>0</v>
      </c>
      <c r="Q800" s="154" t="b">
        <f>Scenario!Q1106=OrigScenario!Q800</f>
        <v>0</v>
      </c>
      <c r="R800" s="154" t="b">
        <f>Scenario!R1106=OrigScenario!R800</f>
        <v>0</v>
      </c>
      <c r="S800" s="154" t="b">
        <f>Scenario!S1106=OrigScenario!S800</f>
        <v>0</v>
      </c>
      <c r="T800" s="154" t="b">
        <f>Scenario!T1106=OrigScenario!T800</f>
        <v>0</v>
      </c>
      <c r="U800" s="154" t="b">
        <f>Scenario!U1106=OrigScenario!U800</f>
        <v>0</v>
      </c>
      <c r="V800" s="154" t="b">
        <f>Scenario!V1106=OrigScenario!V800</f>
        <v>0</v>
      </c>
      <c r="W800" s="154" t="b">
        <f>Scenario!W1106=OrigScenario!W800</f>
        <v>0</v>
      </c>
      <c r="X800" s="154" t="b">
        <f>Scenario!X1106=OrigScenario!X800</f>
        <v>0</v>
      </c>
      <c r="Y800" s="154" t="b">
        <f>Scenario!Y1106=OrigScenario!Y800</f>
        <v>0</v>
      </c>
      <c r="Z800" s="154" t="b">
        <f>Scenario!Z1106=OrigScenario!Z800</f>
        <v>0</v>
      </c>
      <c r="AA800" s="154" t="b">
        <f>Scenario!AA1106=OrigScenario!AA800</f>
        <v>0</v>
      </c>
      <c r="AB800" s="154" t="b">
        <f>Scenario!AB1106=OrigScenario!AB800</f>
        <v>0</v>
      </c>
      <c r="AC800" s="154" t="b">
        <f>Scenario!AC1106=OrigScenario!AC800</f>
        <v>0</v>
      </c>
      <c r="AD800" s="154" t="b">
        <f>Scenario!AD1106=OrigScenario!AD800</f>
        <v>0</v>
      </c>
      <c r="AE800" s="154" t="b">
        <f>Scenario!AE1106=OrigScenario!AE800</f>
        <v>0</v>
      </c>
      <c r="AF800" s="154" t="b">
        <f>Scenario!AF1106=OrigScenario!AF800</f>
        <v>0</v>
      </c>
      <c r="AG800" s="154" t="b">
        <f>Scenario!AG1106=OrigScenario!AG800</f>
        <v>0</v>
      </c>
      <c r="AH800" s="154" t="b">
        <f>Scenario!AH1106=OrigScenario!AH800</f>
        <v>0</v>
      </c>
      <c r="AI800" s="154" t="b">
        <f>Scenario!AI1106=OrigScenario!AI800</f>
        <v>0</v>
      </c>
      <c r="AJ800" s="154" t="b">
        <f>Scenario!AJ1106=OrigScenario!AJ800</f>
        <v>0</v>
      </c>
      <c r="AK800" s="154" t="b">
        <f>Scenario!AK1106=OrigScenario!AK800</f>
        <v>0</v>
      </c>
      <c r="AL800" s="154" t="b">
        <f>Scenario!AL1106=OrigScenario!AL800</f>
        <v>0</v>
      </c>
      <c r="AM800" s="154" t="b">
        <f>Scenario!AM1106=OrigScenario!AM800</f>
        <v>0</v>
      </c>
      <c r="AN800" s="154" t="b">
        <f>Scenario!AN1106=OrigScenario!AN800</f>
        <v>0</v>
      </c>
      <c r="AO800" s="154" t="b">
        <f>Scenario!AO1106=OrigScenario!AO800</f>
        <v>0</v>
      </c>
      <c r="AP800" s="154" t="b">
        <f>Scenario!AP1106=OrigScenario!AP800</f>
        <v>0</v>
      </c>
      <c r="AQ800" s="154" t="b">
        <f>Scenario!AQ1106=OrigScenario!AQ800</f>
        <v>0</v>
      </c>
      <c r="AR800" s="154" t="b">
        <f>Scenario!AR1106=OrigScenario!AR800</f>
        <v>0</v>
      </c>
      <c r="AS800" s="154" t="b">
        <f>Scenario!AS1106=OrigScenario!AS800</f>
        <v>0</v>
      </c>
      <c r="AT800" s="154" t="b">
        <f>Scenario!AT1106=OrigScenario!AT800</f>
        <v>0</v>
      </c>
      <c r="AU800" s="154" t="b">
        <f>Scenario!AU1106=OrigScenario!AU800</f>
        <v>0</v>
      </c>
      <c r="AV800" s="155" t="b">
        <f>Scenario!AV1106=OrigScenario!AV800</f>
        <v>0</v>
      </c>
    </row>
    <row r="801" spans="2:48" x14ac:dyDescent="0.2">
      <c r="B801" s="2" t="b">
        <f>Scenario!B1107=OrigScenario!B801</f>
        <v>1</v>
      </c>
      <c r="C801" s="154" t="b">
        <f>Scenario!C1107=OrigScenario!C801</f>
        <v>0</v>
      </c>
      <c r="D801" s="154" t="b">
        <f>Scenario!D1107=OrigScenario!D801</f>
        <v>0</v>
      </c>
      <c r="E801" s="154" t="b">
        <f>Scenario!E1107=OrigScenario!E801</f>
        <v>0</v>
      </c>
      <c r="F801" s="154" t="b">
        <f>Scenario!F1107=OrigScenario!F801</f>
        <v>0</v>
      </c>
      <c r="G801" s="154" t="b">
        <f>Scenario!G1107=OrigScenario!G801</f>
        <v>0</v>
      </c>
      <c r="H801" s="154" t="b">
        <f>Scenario!H1107=OrigScenario!H801</f>
        <v>0</v>
      </c>
      <c r="I801" s="154" t="b">
        <f>Scenario!I1107=OrigScenario!I801</f>
        <v>0</v>
      </c>
      <c r="J801" s="154" t="b">
        <f>Scenario!J1107=OrigScenario!J801</f>
        <v>0</v>
      </c>
      <c r="K801" s="154" t="b">
        <f>Scenario!K1107=OrigScenario!K801</f>
        <v>0</v>
      </c>
      <c r="L801" s="154" t="b">
        <f>Scenario!L1107=OrigScenario!L801</f>
        <v>0</v>
      </c>
      <c r="M801" s="154" t="b">
        <f>Scenario!M1107=OrigScenario!M801</f>
        <v>0</v>
      </c>
      <c r="N801" s="154" t="b">
        <f>Scenario!N1107=OrigScenario!N801</f>
        <v>0</v>
      </c>
      <c r="O801" s="154" t="b">
        <f>Scenario!O1107=OrigScenario!O801</f>
        <v>0</v>
      </c>
      <c r="P801" s="154" t="b">
        <f>Scenario!P1107=OrigScenario!P801</f>
        <v>0</v>
      </c>
      <c r="Q801" s="154" t="b">
        <f>Scenario!Q1107=OrigScenario!Q801</f>
        <v>0</v>
      </c>
      <c r="R801" s="154" t="b">
        <f>Scenario!R1107=OrigScenario!R801</f>
        <v>0</v>
      </c>
      <c r="S801" s="154" t="b">
        <f>Scenario!S1107=OrigScenario!S801</f>
        <v>0</v>
      </c>
      <c r="T801" s="154" t="b">
        <f>Scenario!T1107=OrigScenario!T801</f>
        <v>0</v>
      </c>
      <c r="U801" s="154" t="b">
        <f>Scenario!U1107=OrigScenario!U801</f>
        <v>0</v>
      </c>
      <c r="V801" s="154" t="b">
        <f>Scenario!V1107=OrigScenario!V801</f>
        <v>0</v>
      </c>
      <c r="W801" s="154" t="b">
        <f>Scenario!W1107=OrigScenario!W801</f>
        <v>0</v>
      </c>
      <c r="X801" s="154" t="b">
        <f>Scenario!X1107=OrigScenario!X801</f>
        <v>0</v>
      </c>
      <c r="Y801" s="154" t="b">
        <f>Scenario!Y1107=OrigScenario!Y801</f>
        <v>0</v>
      </c>
      <c r="Z801" s="154" t="b">
        <f>Scenario!Z1107=OrigScenario!Z801</f>
        <v>0</v>
      </c>
      <c r="AA801" s="154" t="b">
        <f>Scenario!AA1107=OrigScenario!AA801</f>
        <v>0</v>
      </c>
      <c r="AB801" s="154" t="b">
        <f>Scenario!AB1107=OrigScenario!AB801</f>
        <v>0</v>
      </c>
      <c r="AC801" s="154" t="b">
        <f>Scenario!AC1107=OrigScenario!AC801</f>
        <v>0</v>
      </c>
      <c r="AD801" s="154" t="b">
        <f>Scenario!AD1107=OrigScenario!AD801</f>
        <v>0</v>
      </c>
      <c r="AE801" s="154" t="b">
        <f>Scenario!AE1107=OrigScenario!AE801</f>
        <v>0</v>
      </c>
      <c r="AF801" s="154" t="b">
        <f>Scenario!AF1107=OrigScenario!AF801</f>
        <v>0</v>
      </c>
      <c r="AG801" s="154" t="b">
        <f>Scenario!AG1107=OrigScenario!AG801</f>
        <v>0</v>
      </c>
      <c r="AH801" s="154" t="b">
        <f>Scenario!AH1107=OrigScenario!AH801</f>
        <v>0</v>
      </c>
      <c r="AI801" s="154" t="b">
        <f>Scenario!AI1107=OrigScenario!AI801</f>
        <v>0</v>
      </c>
      <c r="AJ801" s="154" t="b">
        <f>Scenario!AJ1107=OrigScenario!AJ801</f>
        <v>0</v>
      </c>
      <c r="AK801" s="154" t="b">
        <f>Scenario!AK1107=OrigScenario!AK801</f>
        <v>0</v>
      </c>
      <c r="AL801" s="154" t="b">
        <f>Scenario!AL1107=OrigScenario!AL801</f>
        <v>0</v>
      </c>
      <c r="AM801" s="154" t="b">
        <f>Scenario!AM1107=OrigScenario!AM801</f>
        <v>0</v>
      </c>
      <c r="AN801" s="154" t="b">
        <f>Scenario!AN1107=OrigScenario!AN801</f>
        <v>0</v>
      </c>
      <c r="AO801" s="154" t="b">
        <f>Scenario!AO1107=OrigScenario!AO801</f>
        <v>0</v>
      </c>
      <c r="AP801" s="154" t="b">
        <f>Scenario!AP1107=OrigScenario!AP801</f>
        <v>0</v>
      </c>
      <c r="AQ801" s="154" t="b">
        <f>Scenario!AQ1107=OrigScenario!AQ801</f>
        <v>0</v>
      </c>
      <c r="AR801" s="154" t="b">
        <f>Scenario!AR1107=OrigScenario!AR801</f>
        <v>0</v>
      </c>
      <c r="AS801" s="154" t="b">
        <f>Scenario!AS1107=OrigScenario!AS801</f>
        <v>0</v>
      </c>
      <c r="AT801" s="154" t="b">
        <f>Scenario!AT1107=OrigScenario!AT801</f>
        <v>0</v>
      </c>
      <c r="AU801" s="154" t="b">
        <f>Scenario!AU1107=OrigScenario!AU801</f>
        <v>0</v>
      </c>
      <c r="AV801" s="155" t="b">
        <f>Scenario!AV1107=OrigScenario!AV801</f>
        <v>0</v>
      </c>
    </row>
    <row r="802" spans="2:48" x14ac:dyDescent="0.2">
      <c r="B802" s="2" t="b">
        <f>Scenario!B1108=OrigScenario!B802</f>
        <v>1</v>
      </c>
      <c r="C802" s="154" t="b">
        <f>Scenario!C1108=OrigScenario!C802</f>
        <v>1</v>
      </c>
      <c r="D802" s="154" t="b">
        <f>Scenario!D1108=OrigScenario!D802</f>
        <v>1</v>
      </c>
      <c r="E802" s="154" t="b">
        <f>Scenario!E1108=OrigScenario!E802</f>
        <v>1</v>
      </c>
      <c r="F802" s="154" t="b">
        <f>Scenario!F1108=OrigScenario!F802</f>
        <v>1</v>
      </c>
      <c r="G802" s="154" t="b">
        <f>Scenario!G1108=OrigScenario!G802</f>
        <v>1</v>
      </c>
      <c r="H802" s="154" t="b">
        <f>Scenario!H1108=OrigScenario!H802</f>
        <v>1</v>
      </c>
      <c r="I802" s="154" t="b">
        <f>Scenario!I1108=OrigScenario!I802</f>
        <v>1</v>
      </c>
      <c r="J802" s="154" t="b">
        <f>Scenario!J1108=OrigScenario!J802</f>
        <v>1</v>
      </c>
      <c r="K802" s="154" t="b">
        <f>Scenario!K1108=OrigScenario!K802</f>
        <v>1</v>
      </c>
      <c r="L802" s="154" t="b">
        <f>Scenario!L1108=OrigScenario!L802</f>
        <v>1</v>
      </c>
      <c r="M802" s="154" t="b">
        <f>Scenario!M1108=OrigScenario!M802</f>
        <v>1</v>
      </c>
      <c r="N802" s="154" t="b">
        <f>Scenario!N1108=OrigScenario!N802</f>
        <v>1</v>
      </c>
      <c r="O802" s="154" t="b">
        <f>Scenario!O1108=OrigScenario!O802</f>
        <v>1</v>
      </c>
      <c r="P802" s="154" t="b">
        <f>Scenario!P1108=OrigScenario!P802</f>
        <v>1</v>
      </c>
      <c r="Q802" s="154" t="b">
        <f>Scenario!Q1108=OrigScenario!Q802</f>
        <v>1</v>
      </c>
      <c r="R802" s="154" t="b">
        <f>Scenario!R1108=OrigScenario!R802</f>
        <v>1</v>
      </c>
      <c r="S802" s="154" t="b">
        <f>Scenario!S1108=OrigScenario!S802</f>
        <v>1</v>
      </c>
      <c r="T802" s="154" t="b">
        <f>Scenario!T1108=OrigScenario!T802</f>
        <v>1</v>
      </c>
      <c r="U802" s="154" t="b">
        <f>Scenario!U1108=OrigScenario!U802</f>
        <v>1</v>
      </c>
      <c r="V802" s="154" t="b">
        <f>Scenario!V1108=OrigScenario!V802</f>
        <v>1</v>
      </c>
      <c r="W802" s="154" t="b">
        <f>Scenario!W1108=OrigScenario!W802</f>
        <v>1</v>
      </c>
      <c r="X802" s="154" t="b">
        <f>Scenario!X1108=OrigScenario!X802</f>
        <v>1</v>
      </c>
      <c r="Y802" s="154" t="b">
        <f>Scenario!Y1108=OrigScenario!Y802</f>
        <v>1</v>
      </c>
      <c r="Z802" s="154" t="b">
        <f>Scenario!Z1108=OrigScenario!Z802</f>
        <v>1</v>
      </c>
      <c r="AA802" s="154" t="b">
        <f>Scenario!AA1108=OrigScenario!AA802</f>
        <v>1</v>
      </c>
      <c r="AB802" s="154" t="b">
        <f>Scenario!AB1108=OrigScenario!AB802</f>
        <v>1</v>
      </c>
      <c r="AC802" s="154" t="b">
        <f>Scenario!AC1108=OrigScenario!AC802</f>
        <v>1</v>
      </c>
      <c r="AD802" s="154" t="b">
        <f>Scenario!AD1108=OrigScenario!AD802</f>
        <v>1</v>
      </c>
      <c r="AE802" s="154" t="b">
        <f>Scenario!AE1108=OrigScenario!AE802</f>
        <v>1</v>
      </c>
      <c r="AF802" s="154" t="b">
        <f>Scenario!AF1108=OrigScenario!AF802</f>
        <v>1</v>
      </c>
      <c r="AG802" s="154" t="b">
        <f>Scenario!AG1108=OrigScenario!AG802</f>
        <v>1</v>
      </c>
      <c r="AH802" s="154" t="b">
        <f>Scenario!AH1108=OrigScenario!AH802</f>
        <v>1</v>
      </c>
      <c r="AI802" s="154" t="b">
        <f>Scenario!AI1108=OrigScenario!AI802</f>
        <v>1</v>
      </c>
      <c r="AJ802" s="154" t="b">
        <f>Scenario!AJ1108=OrigScenario!AJ802</f>
        <v>1</v>
      </c>
      <c r="AK802" s="154" t="b">
        <f>Scenario!AK1108=OrigScenario!AK802</f>
        <v>1</v>
      </c>
      <c r="AL802" s="154" t="b">
        <f>Scenario!AL1108=OrigScenario!AL802</f>
        <v>1</v>
      </c>
      <c r="AM802" s="154" t="b">
        <f>Scenario!AM1108=OrigScenario!AM802</f>
        <v>1</v>
      </c>
      <c r="AN802" s="154" t="b">
        <f>Scenario!AN1108=OrigScenario!AN802</f>
        <v>1</v>
      </c>
      <c r="AO802" s="154" t="b">
        <f>Scenario!AO1108=OrigScenario!AO802</f>
        <v>1</v>
      </c>
      <c r="AP802" s="154" t="b">
        <f>Scenario!AP1108=OrigScenario!AP802</f>
        <v>1</v>
      </c>
      <c r="AQ802" s="154" t="b">
        <f>Scenario!AQ1108=OrigScenario!AQ802</f>
        <v>1</v>
      </c>
      <c r="AR802" s="154" t="b">
        <f>Scenario!AR1108=OrigScenario!AR802</f>
        <v>1</v>
      </c>
      <c r="AS802" s="154" t="b">
        <f>Scenario!AS1108=OrigScenario!AS802</f>
        <v>1</v>
      </c>
      <c r="AT802" s="154" t="b">
        <f>Scenario!AT1108=OrigScenario!AT802</f>
        <v>1</v>
      </c>
      <c r="AU802" s="154" t="b">
        <f>Scenario!AU1108=OrigScenario!AU802</f>
        <v>1</v>
      </c>
      <c r="AV802" s="155" t="b">
        <f>Scenario!AV1108=OrigScenario!AV802</f>
        <v>1</v>
      </c>
    </row>
    <row r="803" spans="2:48" x14ac:dyDescent="0.2">
      <c r="B803" s="2" t="b">
        <f>Scenario!B1109=OrigScenario!B803</f>
        <v>1</v>
      </c>
      <c r="C803" s="154" t="b">
        <f>Scenario!C1109=OrigScenario!C803</f>
        <v>1</v>
      </c>
      <c r="D803" s="154" t="b">
        <f>Scenario!D1109=OrigScenario!D803</f>
        <v>1</v>
      </c>
      <c r="E803" s="154" t="b">
        <f>Scenario!E1109=OrigScenario!E803</f>
        <v>1</v>
      </c>
      <c r="F803" s="154" t="b">
        <f>Scenario!F1109=OrigScenario!F803</f>
        <v>1</v>
      </c>
      <c r="G803" s="154" t="b">
        <f>Scenario!G1109=OrigScenario!G803</f>
        <v>1</v>
      </c>
      <c r="H803" s="154" t="b">
        <f>Scenario!H1109=OrigScenario!H803</f>
        <v>1</v>
      </c>
      <c r="I803" s="154" t="b">
        <f>Scenario!I1109=OrigScenario!I803</f>
        <v>1</v>
      </c>
      <c r="J803" s="154" t="b">
        <f>Scenario!J1109=OrigScenario!J803</f>
        <v>1</v>
      </c>
      <c r="K803" s="154" t="b">
        <f>Scenario!K1109=OrigScenario!K803</f>
        <v>1</v>
      </c>
      <c r="L803" s="154" t="b">
        <f>Scenario!L1109=OrigScenario!L803</f>
        <v>1</v>
      </c>
      <c r="M803" s="154" t="b">
        <f>Scenario!M1109=OrigScenario!M803</f>
        <v>1</v>
      </c>
      <c r="N803" s="154" t="b">
        <f>Scenario!N1109=OrigScenario!N803</f>
        <v>1</v>
      </c>
      <c r="O803" s="154" t="b">
        <f>Scenario!O1109=OrigScenario!O803</f>
        <v>1</v>
      </c>
      <c r="P803" s="154" t="b">
        <f>Scenario!P1109=OrigScenario!P803</f>
        <v>1</v>
      </c>
      <c r="Q803" s="154" t="b">
        <f>Scenario!Q1109=OrigScenario!Q803</f>
        <v>1</v>
      </c>
      <c r="R803" s="154" t="b">
        <f>Scenario!R1109=OrigScenario!R803</f>
        <v>1</v>
      </c>
      <c r="S803" s="154" t="b">
        <f>Scenario!S1109=OrigScenario!S803</f>
        <v>1</v>
      </c>
      <c r="T803" s="154" t="b">
        <f>Scenario!T1109=OrigScenario!T803</f>
        <v>1</v>
      </c>
      <c r="U803" s="154" t="b">
        <f>Scenario!U1109=OrigScenario!U803</f>
        <v>1</v>
      </c>
      <c r="V803" s="154" t="b">
        <f>Scenario!V1109=OrigScenario!V803</f>
        <v>1</v>
      </c>
      <c r="W803" s="154" t="b">
        <f>Scenario!W1109=OrigScenario!W803</f>
        <v>1</v>
      </c>
      <c r="X803" s="154" t="b">
        <f>Scenario!X1109=OrigScenario!X803</f>
        <v>1</v>
      </c>
      <c r="Y803" s="154" t="b">
        <f>Scenario!Y1109=OrigScenario!Y803</f>
        <v>1</v>
      </c>
      <c r="Z803" s="154" t="b">
        <f>Scenario!Z1109=OrigScenario!Z803</f>
        <v>1</v>
      </c>
      <c r="AA803" s="154" t="b">
        <f>Scenario!AA1109=OrigScenario!AA803</f>
        <v>1</v>
      </c>
      <c r="AB803" s="154" t="b">
        <f>Scenario!AB1109=OrigScenario!AB803</f>
        <v>1</v>
      </c>
      <c r="AC803" s="154" t="b">
        <f>Scenario!AC1109=OrigScenario!AC803</f>
        <v>1</v>
      </c>
      <c r="AD803" s="154" t="b">
        <f>Scenario!AD1109=OrigScenario!AD803</f>
        <v>1</v>
      </c>
      <c r="AE803" s="154" t="b">
        <f>Scenario!AE1109=OrigScenario!AE803</f>
        <v>1</v>
      </c>
      <c r="AF803" s="154" t="b">
        <f>Scenario!AF1109=OrigScenario!AF803</f>
        <v>1</v>
      </c>
      <c r="AG803" s="154" t="b">
        <f>Scenario!AG1109=OrigScenario!AG803</f>
        <v>1</v>
      </c>
      <c r="AH803" s="154" t="b">
        <f>Scenario!AH1109=OrigScenario!AH803</f>
        <v>1</v>
      </c>
      <c r="AI803" s="154" t="b">
        <f>Scenario!AI1109=OrigScenario!AI803</f>
        <v>1</v>
      </c>
      <c r="AJ803" s="154" t="b">
        <f>Scenario!AJ1109=OrigScenario!AJ803</f>
        <v>1</v>
      </c>
      <c r="AK803" s="154" t="b">
        <f>Scenario!AK1109=OrigScenario!AK803</f>
        <v>1</v>
      </c>
      <c r="AL803" s="154" t="b">
        <f>Scenario!AL1109=OrigScenario!AL803</f>
        <v>1</v>
      </c>
      <c r="AM803" s="154" t="b">
        <f>Scenario!AM1109=OrigScenario!AM803</f>
        <v>1</v>
      </c>
      <c r="AN803" s="154" t="b">
        <f>Scenario!AN1109=OrigScenario!AN803</f>
        <v>1</v>
      </c>
      <c r="AO803" s="154" t="b">
        <f>Scenario!AO1109=OrigScenario!AO803</f>
        <v>1</v>
      </c>
      <c r="AP803" s="154" t="b">
        <f>Scenario!AP1109=OrigScenario!AP803</f>
        <v>1</v>
      </c>
      <c r="AQ803" s="154" t="b">
        <f>Scenario!AQ1109=OrigScenario!AQ803</f>
        <v>1</v>
      </c>
      <c r="AR803" s="154" t="b">
        <f>Scenario!AR1109=OrigScenario!AR803</f>
        <v>1</v>
      </c>
      <c r="AS803" s="154" t="b">
        <f>Scenario!AS1109=OrigScenario!AS803</f>
        <v>1</v>
      </c>
      <c r="AT803" s="154" t="b">
        <f>Scenario!AT1109=OrigScenario!AT803</f>
        <v>1</v>
      </c>
      <c r="AU803" s="154" t="b">
        <f>Scenario!AU1109=OrigScenario!AU803</f>
        <v>1</v>
      </c>
      <c r="AV803" s="155" t="b">
        <f>Scenario!AV1109=OrigScenario!AV803</f>
        <v>1</v>
      </c>
    </row>
    <row r="804" spans="2:48" x14ac:dyDescent="0.2">
      <c r="B804" s="2" t="b">
        <f>Scenario!B1110=OrigScenario!B804</f>
        <v>1</v>
      </c>
      <c r="C804" s="154" t="b">
        <f>Scenario!C1110=OrigScenario!C804</f>
        <v>1</v>
      </c>
      <c r="D804" s="154" t="b">
        <f>Scenario!D1110=OrigScenario!D804</f>
        <v>1</v>
      </c>
      <c r="E804" s="154" t="b">
        <f>Scenario!E1110=OrigScenario!E804</f>
        <v>1</v>
      </c>
      <c r="F804" s="154" t="b">
        <f>Scenario!F1110=OrigScenario!F804</f>
        <v>1</v>
      </c>
      <c r="G804" s="154" t="b">
        <f>Scenario!G1110=OrigScenario!G804</f>
        <v>1</v>
      </c>
      <c r="H804" s="154" t="b">
        <f>Scenario!H1110=OrigScenario!H804</f>
        <v>1</v>
      </c>
      <c r="I804" s="154" t="b">
        <f>Scenario!I1110=OrigScenario!I804</f>
        <v>1</v>
      </c>
      <c r="J804" s="154" t="b">
        <f>Scenario!J1110=OrigScenario!J804</f>
        <v>1</v>
      </c>
      <c r="K804" s="154" t="b">
        <f>Scenario!K1110=OrigScenario!K804</f>
        <v>1</v>
      </c>
      <c r="L804" s="154" t="b">
        <f>Scenario!L1110=OrigScenario!L804</f>
        <v>1</v>
      </c>
      <c r="M804" s="154" t="b">
        <f>Scenario!M1110=OrigScenario!M804</f>
        <v>1</v>
      </c>
      <c r="N804" s="154" t="b">
        <f>Scenario!N1110=OrigScenario!N804</f>
        <v>1</v>
      </c>
      <c r="O804" s="154" t="b">
        <f>Scenario!O1110=OrigScenario!O804</f>
        <v>1</v>
      </c>
      <c r="P804" s="154" t="b">
        <f>Scenario!P1110=OrigScenario!P804</f>
        <v>1</v>
      </c>
      <c r="Q804" s="154" t="b">
        <f>Scenario!Q1110=OrigScenario!Q804</f>
        <v>1</v>
      </c>
      <c r="R804" s="154" t="b">
        <f>Scenario!R1110=OrigScenario!R804</f>
        <v>1</v>
      </c>
      <c r="S804" s="154" t="b">
        <f>Scenario!S1110=OrigScenario!S804</f>
        <v>1</v>
      </c>
      <c r="T804" s="154" t="b">
        <f>Scenario!T1110=OrigScenario!T804</f>
        <v>1</v>
      </c>
      <c r="U804" s="154" t="b">
        <f>Scenario!U1110=OrigScenario!U804</f>
        <v>1</v>
      </c>
      <c r="V804" s="154" t="b">
        <f>Scenario!V1110=OrigScenario!V804</f>
        <v>1</v>
      </c>
      <c r="W804" s="154" t="b">
        <f>Scenario!W1110=OrigScenario!W804</f>
        <v>1</v>
      </c>
      <c r="X804" s="154" t="b">
        <f>Scenario!X1110=OrigScenario!X804</f>
        <v>1</v>
      </c>
      <c r="Y804" s="154" t="b">
        <f>Scenario!Y1110=OrigScenario!Y804</f>
        <v>1</v>
      </c>
      <c r="Z804" s="154" t="b">
        <f>Scenario!Z1110=OrigScenario!Z804</f>
        <v>1</v>
      </c>
      <c r="AA804" s="154" t="b">
        <f>Scenario!AA1110=OrigScenario!AA804</f>
        <v>1</v>
      </c>
      <c r="AB804" s="154" t="b">
        <f>Scenario!AB1110=OrigScenario!AB804</f>
        <v>1</v>
      </c>
      <c r="AC804" s="154" t="b">
        <f>Scenario!AC1110=OrigScenario!AC804</f>
        <v>1</v>
      </c>
      <c r="AD804" s="154" t="b">
        <f>Scenario!AD1110=OrigScenario!AD804</f>
        <v>1</v>
      </c>
      <c r="AE804" s="154" t="b">
        <f>Scenario!AE1110=OrigScenario!AE804</f>
        <v>1</v>
      </c>
      <c r="AF804" s="154" t="b">
        <f>Scenario!AF1110=OrigScenario!AF804</f>
        <v>1</v>
      </c>
      <c r="AG804" s="154" t="b">
        <f>Scenario!AG1110=OrigScenario!AG804</f>
        <v>1</v>
      </c>
      <c r="AH804" s="154" t="b">
        <f>Scenario!AH1110=OrigScenario!AH804</f>
        <v>1</v>
      </c>
      <c r="AI804" s="154" t="b">
        <f>Scenario!AI1110=OrigScenario!AI804</f>
        <v>1</v>
      </c>
      <c r="AJ804" s="154" t="b">
        <f>Scenario!AJ1110=OrigScenario!AJ804</f>
        <v>1</v>
      </c>
      <c r="AK804" s="154" t="b">
        <f>Scenario!AK1110=OrigScenario!AK804</f>
        <v>1</v>
      </c>
      <c r="AL804" s="154" t="b">
        <f>Scenario!AL1110=OrigScenario!AL804</f>
        <v>1</v>
      </c>
      <c r="AM804" s="154" t="b">
        <f>Scenario!AM1110=OrigScenario!AM804</f>
        <v>1</v>
      </c>
      <c r="AN804" s="154" t="b">
        <f>Scenario!AN1110=OrigScenario!AN804</f>
        <v>1</v>
      </c>
      <c r="AO804" s="154" t="b">
        <f>Scenario!AO1110=OrigScenario!AO804</f>
        <v>1</v>
      </c>
      <c r="AP804" s="154" t="b">
        <f>Scenario!AP1110=OrigScenario!AP804</f>
        <v>1</v>
      </c>
      <c r="AQ804" s="154" t="b">
        <f>Scenario!AQ1110=OrigScenario!AQ804</f>
        <v>1</v>
      </c>
      <c r="AR804" s="154" t="b">
        <f>Scenario!AR1110=OrigScenario!AR804</f>
        <v>1</v>
      </c>
      <c r="AS804" s="154" t="b">
        <f>Scenario!AS1110=OrigScenario!AS804</f>
        <v>1</v>
      </c>
      <c r="AT804" s="154" t="b">
        <f>Scenario!AT1110=OrigScenario!AT804</f>
        <v>1</v>
      </c>
      <c r="AU804" s="154" t="b">
        <f>Scenario!AU1110=OrigScenario!AU804</f>
        <v>1</v>
      </c>
      <c r="AV804" s="155" t="b">
        <f>Scenario!AV1110=OrigScenario!AV804</f>
        <v>1</v>
      </c>
    </row>
    <row r="805" spans="2:48" x14ac:dyDescent="0.2">
      <c r="B805" s="2" t="b">
        <f>Scenario!B1111=OrigScenario!B805</f>
        <v>1</v>
      </c>
      <c r="C805" s="154" t="b">
        <f>Scenario!C1111=OrigScenario!C805</f>
        <v>0</v>
      </c>
      <c r="D805" s="154" t="b">
        <f>Scenario!D1111=OrigScenario!D805</f>
        <v>0</v>
      </c>
      <c r="E805" s="154" t="b">
        <f>Scenario!E1111=OrigScenario!E805</f>
        <v>0</v>
      </c>
      <c r="F805" s="154" t="b">
        <f>Scenario!F1111=OrigScenario!F805</f>
        <v>0</v>
      </c>
      <c r="G805" s="154" t="b">
        <f>Scenario!G1111=OrigScenario!G805</f>
        <v>0</v>
      </c>
      <c r="H805" s="154" t="b">
        <f>Scenario!H1111=OrigScenario!H805</f>
        <v>0</v>
      </c>
      <c r="I805" s="154" t="b">
        <f>Scenario!I1111=OrigScenario!I805</f>
        <v>0</v>
      </c>
      <c r="J805" s="154" t="b">
        <f>Scenario!J1111=OrigScenario!J805</f>
        <v>0</v>
      </c>
      <c r="K805" s="154" t="b">
        <f>Scenario!K1111=OrigScenario!K805</f>
        <v>0</v>
      </c>
      <c r="L805" s="154" t="b">
        <f>Scenario!L1111=OrigScenario!L805</f>
        <v>0</v>
      </c>
      <c r="M805" s="154" t="b">
        <f>Scenario!M1111=OrigScenario!M805</f>
        <v>0</v>
      </c>
      <c r="N805" s="154" t="b">
        <f>Scenario!N1111=OrigScenario!N805</f>
        <v>0</v>
      </c>
      <c r="O805" s="154" t="b">
        <f>Scenario!O1111=OrigScenario!O805</f>
        <v>0</v>
      </c>
      <c r="P805" s="154" t="b">
        <f>Scenario!P1111=OrigScenario!P805</f>
        <v>0</v>
      </c>
      <c r="Q805" s="154" t="b">
        <f>Scenario!Q1111=OrigScenario!Q805</f>
        <v>0</v>
      </c>
      <c r="R805" s="154" t="b">
        <f>Scenario!R1111=OrigScenario!R805</f>
        <v>0</v>
      </c>
      <c r="S805" s="154" t="b">
        <f>Scenario!S1111=OrigScenario!S805</f>
        <v>0</v>
      </c>
      <c r="T805" s="154" t="b">
        <f>Scenario!T1111=OrigScenario!T805</f>
        <v>0</v>
      </c>
      <c r="U805" s="154" t="b">
        <f>Scenario!U1111=OrigScenario!U805</f>
        <v>0</v>
      </c>
      <c r="V805" s="154" t="b">
        <f>Scenario!V1111=OrigScenario!V805</f>
        <v>0</v>
      </c>
      <c r="W805" s="154" t="b">
        <f>Scenario!W1111=OrigScenario!W805</f>
        <v>0</v>
      </c>
      <c r="X805" s="154" t="b">
        <f>Scenario!X1111=OrigScenario!X805</f>
        <v>0</v>
      </c>
      <c r="Y805" s="154" t="b">
        <f>Scenario!Y1111=OrigScenario!Y805</f>
        <v>0</v>
      </c>
      <c r="Z805" s="154" t="b">
        <f>Scenario!Z1111=OrigScenario!Z805</f>
        <v>0</v>
      </c>
      <c r="AA805" s="154" t="b">
        <f>Scenario!AA1111=OrigScenario!AA805</f>
        <v>0</v>
      </c>
      <c r="AB805" s="154" t="b">
        <f>Scenario!AB1111=OrigScenario!AB805</f>
        <v>0</v>
      </c>
      <c r="AC805" s="154" t="b">
        <f>Scenario!AC1111=OrigScenario!AC805</f>
        <v>0</v>
      </c>
      <c r="AD805" s="154" t="b">
        <f>Scenario!AD1111=OrigScenario!AD805</f>
        <v>0</v>
      </c>
      <c r="AE805" s="154" t="b">
        <f>Scenario!AE1111=OrigScenario!AE805</f>
        <v>0</v>
      </c>
      <c r="AF805" s="154" t="b">
        <f>Scenario!AF1111=OrigScenario!AF805</f>
        <v>0</v>
      </c>
      <c r="AG805" s="154" t="b">
        <f>Scenario!AG1111=OrigScenario!AG805</f>
        <v>0</v>
      </c>
      <c r="AH805" s="154" t="b">
        <f>Scenario!AH1111=OrigScenario!AH805</f>
        <v>0</v>
      </c>
      <c r="AI805" s="154" t="b">
        <f>Scenario!AI1111=OrigScenario!AI805</f>
        <v>0</v>
      </c>
      <c r="AJ805" s="154" t="b">
        <f>Scenario!AJ1111=OrigScenario!AJ805</f>
        <v>0</v>
      </c>
      <c r="AK805" s="154" t="b">
        <f>Scenario!AK1111=OrigScenario!AK805</f>
        <v>0</v>
      </c>
      <c r="AL805" s="154" t="b">
        <f>Scenario!AL1111=OrigScenario!AL805</f>
        <v>0</v>
      </c>
      <c r="AM805" s="154" t="b">
        <f>Scenario!AM1111=OrigScenario!AM805</f>
        <v>0</v>
      </c>
      <c r="AN805" s="154" t="b">
        <f>Scenario!AN1111=OrigScenario!AN805</f>
        <v>0</v>
      </c>
      <c r="AO805" s="154" t="b">
        <f>Scenario!AO1111=OrigScenario!AO805</f>
        <v>0</v>
      </c>
      <c r="AP805" s="154" t="b">
        <f>Scenario!AP1111=OrigScenario!AP805</f>
        <v>0</v>
      </c>
      <c r="AQ805" s="154" t="b">
        <f>Scenario!AQ1111=OrigScenario!AQ805</f>
        <v>0</v>
      </c>
      <c r="AR805" s="154" t="b">
        <f>Scenario!AR1111=OrigScenario!AR805</f>
        <v>0</v>
      </c>
      <c r="AS805" s="154" t="b">
        <f>Scenario!AS1111=OrigScenario!AS805</f>
        <v>0</v>
      </c>
      <c r="AT805" s="154" t="b">
        <f>Scenario!AT1111=OrigScenario!AT805</f>
        <v>0</v>
      </c>
      <c r="AU805" s="154" t="b">
        <f>Scenario!AU1111=OrigScenario!AU805</f>
        <v>0</v>
      </c>
      <c r="AV805" s="155" t="b">
        <f>Scenario!AV1111=OrigScenario!AV805</f>
        <v>0</v>
      </c>
    </row>
    <row r="806" spans="2:48" x14ac:dyDescent="0.2">
      <c r="B806" s="2" t="b">
        <f>Scenario!B1112=OrigScenario!B806</f>
        <v>1</v>
      </c>
      <c r="C806" s="154" t="b">
        <f>Scenario!C1112=OrigScenario!C806</f>
        <v>1</v>
      </c>
      <c r="D806" s="154" t="b">
        <f>Scenario!D1112=OrigScenario!D806</f>
        <v>1</v>
      </c>
      <c r="E806" s="154" t="b">
        <f>Scenario!E1112=OrigScenario!E806</f>
        <v>1</v>
      </c>
      <c r="F806" s="154" t="b">
        <f>Scenario!F1112=OrigScenario!F806</f>
        <v>1</v>
      </c>
      <c r="G806" s="154" t="b">
        <f>Scenario!G1112=OrigScenario!G806</f>
        <v>1</v>
      </c>
      <c r="H806" s="154" t="b">
        <f>Scenario!H1112=OrigScenario!H806</f>
        <v>1</v>
      </c>
      <c r="I806" s="154" t="b">
        <f>Scenario!I1112=OrigScenario!I806</f>
        <v>1</v>
      </c>
      <c r="J806" s="154" t="b">
        <f>Scenario!J1112=OrigScenario!J806</f>
        <v>1</v>
      </c>
      <c r="K806" s="154" t="b">
        <f>Scenario!K1112=OrigScenario!K806</f>
        <v>1</v>
      </c>
      <c r="L806" s="154" t="b">
        <f>Scenario!L1112=OrigScenario!L806</f>
        <v>1</v>
      </c>
      <c r="M806" s="154" t="b">
        <f>Scenario!M1112=OrigScenario!M806</f>
        <v>1</v>
      </c>
      <c r="N806" s="154" t="b">
        <f>Scenario!N1112=OrigScenario!N806</f>
        <v>1</v>
      </c>
      <c r="O806" s="154" t="b">
        <f>Scenario!O1112=OrigScenario!O806</f>
        <v>1</v>
      </c>
      <c r="P806" s="154" t="b">
        <f>Scenario!P1112=OrigScenario!P806</f>
        <v>1</v>
      </c>
      <c r="Q806" s="154" t="b">
        <f>Scenario!Q1112=OrigScenario!Q806</f>
        <v>1</v>
      </c>
      <c r="R806" s="154" t="b">
        <f>Scenario!R1112=OrigScenario!R806</f>
        <v>1</v>
      </c>
      <c r="S806" s="154" t="b">
        <f>Scenario!S1112=OrigScenario!S806</f>
        <v>1</v>
      </c>
      <c r="T806" s="154" t="b">
        <f>Scenario!T1112=OrigScenario!T806</f>
        <v>1</v>
      </c>
      <c r="U806" s="154" t="b">
        <f>Scenario!U1112=OrigScenario!U806</f>
        <v>1</v>
      </c>
      <c r="V806" s="154" t="b">
        <f>Scenario!V1112=OrigScenario!V806</f>
        <v>1</v>
      </c>
      <c r="W806" s="154" t="b">
        <f>Scenario!W1112=OrigScenario!W806</f>
        <v>1</v>
      </c>
      <c r="X806" s="154" t="b">
        <f>Scenario!X1112=OrigScenario!X806</f>
        <v>1</v>
      </c>
      <c r="Y806" s="154" t="b">
        <f>Scenario!Y1112=OrigScenario!Y806</f>
        <v>1</v>
      </c>
      <c r="Z806" s="154" t="b">
        <f>Scenario!Z1112=OrigScenario!Z806</f>
        <v>1</v>
      </c>
      <c r="AA806" s="154" t="b">
        <f>Scenario!AA1112=OrigScenario!AA806</f>
        <v>1</v>
      </c>
      <c r="AB806" s="154" t="b">
        <f>Scenario!AB1112=OrigScenario!AB806</f>
        <v>1</v>
      </c>
      <c r="AC806" s="154" t="b">
        <f>Scenario!AC1112=OrigScenario!AC806</f>
        <v>1</v>
      </c>
      <c r="AD806" s="154" t="b">
        <f>Scenario!AD1112=OrigScenario!AD806</f>
        <v>1</v>
      </c>
      <c r="AE806" s="154" t="b">
        <f>Scenario!AE1112=OrigScenario!AE806</f>
        <v>1</v>
      </c>
      <c r="AF806" s="154" t="b">
        <f>Scenario!AF1112=OrigScenario!AF806</f>
        <v>1</v>
      </c>
      <c r="AG806" s="154" t="b">
        <f>Scenario!AG1112=OrigScenario!AG806</f>
        <v>1</v>
      </c>
      <c r="AH806" s="154" t="b">
        <f>Scenario!AH1112=OrigScenario!AH806</f>
        <v>1</v>
      </c>
      <c r="AI806" s="154" t="b">
        <f>Scenario!AI1112=OrigScenario!AI806</f>
        <v>1</v>
      </c>
      <c r="AJ806" s="154" t="b">
        <f>Scenario!AJ1112=OrigScenario!AJ806</f>
        <v>1</v>
      </c>
      <c r="AK806" s="154" t="b">
        <f>Scenario!AK1112=OrigScenario!AK806</f>
        <v>1</v>
      </c>
      <c r="AL806" s="154" t="b">
        <f>Scenario!AL1112=OrigScenario!AL806</f>
        <v>1</v>
      </c>
      <c r="AM806" s="154" t="b">
        <f>Scenario!AM1112=OrigScenario!AM806</f>
        <v>1</v>
      </c>
      <c r="AN806" s="154" t="b">
        <f>Scenario!AN1112=OrigScenario!AN806</f>
        <v>1</v>
      </c>
      <c r="AO806" s="154" t="b">
        <f>Scenario!AO1112=OrigScenario!AO806</f>
        <v>1</v>
      </c>
      <c r="AP806" s="154" t="b">
        <f>Scenario!AP1112=OrigScenario!AP806</f>
        <v>1</v>
      </c>
      <c r="AQ806" s="154" t="b">
        <f>Scenario!AQ1112=OrigScenario!AQ806</f>
        <v>1</v>
      </c>
      <c r="AR806" s="154" t="b">
        <f>Scenario!AR1112=OrigScenario!AR806</f>
        <v>1</v>
      </c>
      <c r="AS806" s="154" t="b">
        <f>Scenario!AS1112=OrigScenario!AS806</f>
        <v>1</v>
      </c>
      <c r="AT806" s="154" t="b">
        <f>Scenario!AT1112=OrigScenario!AT806</f>
        <v>1</v>
      </c>
      <c r="AU806" s="154" t="b">
        <f>Scenario!AU1112=OrigScenario!AU806</f>
        <v>1</v>
      </c>
      <c r="AV806" s="155" t="b">
        <f>Scenario!AV1112=OrigScenario!AV806</f>
        <v>1</v>
      </c>
    </row>
    <row r="807" spans="2:48" x14ac:dyDescent="0.2">
      <c r="B807" s="2" t="b">
        <f>Scenario!B1113=OrigScenario!B807</f>
        <v>1</v>
      </c>
      <c r="C807" s="156" t="b">
        <f>Scenario!C1113=OrigScenario!C807</f>
        <v>1</v>
      </c>
      <c r="D807" s="156" t="b">
        <f>Scenario!D1113=OrigScenario!D807</f>
        <v>1</v>
      </c>
      <c r="E807" s="156" t="b">
        <f>Scenario!E1113=OrigScenario!E807</f>
        <v>1</v>
      </c>
      <c r="F807" s="156" t="b">
        <f>Scenario!F1113=OrigScenario!F807</f>
        <v>1</v>
      </c>
      <c r="G807" s="156" t="b">
        <f>Scenario!G1113=OrigScenario!G807</f>
        <v>1</v>
      </c>
      <c r="H807" s="156" t="b">
        <f>Scenario!H1113=OrigScenario!H807</f>
        <v>1</v>
      </c>
      <c r="I807" s="156" t="b">
        <f>Scenario!I1113=OrigScenario!I807</f>
        <v>1</v>
      </c>
      <c r="J807" s="156" t="b">
        <f>Scenario!J1113=OrigScenario!J807</f>
        <v>1</v>
      </c>
      <c r="K807" s="156" t="b">
        <f>Scenario!K1113=OrigScenario!K807</f>
        <v>1</v>
      </c>
      <c r="L807" s="156" t="b">
        <f>Scenario!L1113=OrigScenario!L807</f>
        <v>1</v>
      </c>
      <c r="M807" s="156" t="b">
        <f>Scenario!M1113=OrigScenario!M807</f>
        <v>1</v>
      </c>
      <c r="N807" s="156" t="b">
        <f>Scenario!N1113=OrigScenario!N807</f>
        <v>1</v>
      </c>
      <c r="O807" s="156" t="b">
        <f>Scenario!O1113=OrigScenario!O807</f>
        <v>1</v>
      </c>
      <c r="P807" s="156" t="b">
        <f>Scenario!P1113=OrigScenario!P807</f>
        <v>1</v>
      </c>
      <c r="Q807" s="156" t="b">
        <f>Scenario!Q1113=OrigScenario!Q807</f>
        <v>1</v>
      </c>
      <c r="R807" s="156" t="b">
        <f>Scenario!R1113=OrigScenario!R807</f>
        <v>1</v>
      </c>
      <c r="S807" s="156" t="b">
        <f>Scenario!S1113=OrigScenario!S807</f>
        <v>1</v>
      </c>
      <c r="T807" s="156" t="b">
        <f>Scenario!T1113=OrigScenario!T807</f>
        <v>1</v>
      </c>
      <c r="U807" s="156" t="b">
        <f>Scenario!U1113=OrigScenario!U807</f>
        <v>1</v>
      </c>
      <c r="V807" s="156" t="b">
        <f>Scenario!V1113=OrigScenario!V807</f>
        <v>1</v>
      </c>
      <c r="W807" s="156" t="b">
        <f>Scenario!W1113=OrigScenario!W807</f>
        <v>1</v>
      </c>
      <c r="X807" s="156" t="b">
        <f>Scenario!X1113=OrigScenario!X807</f>
        <v>1</v>
      </c>
      <c r="Y807" s="156" t="b">
        <f>Scenario!Y1113=OrigScenario!Y807</f>
        <v>1</v>
      </c>
      <c r="Z807" s="156" t="b">
        <f>Scenario!Z1113=OrigScenario!Z807</f>
        <v>1</v>
      </c>
      <c r="AA807" s="156" t="b">
        <f>Scenario!AA1113=OrigScenario!AA807</f>
        <v>1</v>
      </c>
      <c r="AB807" s="156" t="b">
        <f>Scenario!AB1113=OrigScenario!AB807</f>
        <v>1</v>
      </c>
      <c r="AC807" s="156" t="b">
        <f>Scenario!AC1113=OrigScenario!AC807</f>
        <v>1</v>
      </c>
      <c r="AD807" s="156" t="b">
        <f>Scenario!AD1113=OrigScenario!AD807</f>
        <v>1</v>
      </c>
      <c r="AE807" s="156" t="b">
        <f>Scenario!AE1113=OrigScenario!AE807</f>
        <v>1</v>
      </c>
      <c r="AF807" s="156" t="b">
        <f>Scenario!AF1113=OrigScenario!AF807</f>
        <v>1</v>
      </c>
      <c r="AG807" s="156" t="b">
        <f>Scenario!AG1113=OrigScenario!AG807</f>
        <v>1</v>
      </c>
      <c r="AH807" s="156" t="b">
        <f>Scenario!AH1113=OrigScenario!AH807</f>
        <v>1</v>
      </c>
      <c r="AI807" s="156" t="b">
        <f>Scenario!AI1113=OrigScenario!AI807</f>
        <v>1</v>
      </c>
      <c r="AJ807" s="156" t="b">
        <f>Scenario!AJ1113=OrigScenario!AJ807</f>
        <v>1</v>
      </c>
      <c r="AK807" s="156" t="b">
        <f>Scenario!AK1113=OrigScenario!AK807</f>
        <v>1</v>
      </c>
      <c r="AL807" s="156" t="b">
        <f>Scenario!AL1113=OrigScenario!AL807</f>
        <v>1</v>
      </c>
      <c r="AM807" s="156" t="b">
        <f>Scenario!AM1113=OrigScenario!AM807</f>
        <v>1</v>
      </c>
      <c r="AN807" s="156" t="b">
        <f>Scenario!AN1113=OrigScenario!AN807</f>
        <v>1</v>
      </c>
      <c r="AO807" s="156" t="b">
        <f>Scenario!AO1113=OrigScenario!AO807</f>
        <v>1</v>
      </c>
      <c r="AP807" s="156" t="b">
        <f>Scenario!AP1113=OrigScenario!AP807</f>
        <v>1</v>
      </c>
      <c r="AQ807" s="156" t="b">
        <f>Scenario!AQ1113=OrigScenario!AQ807</f>
        <v>1</v>
      </c>
      <c r="AR807" s="156" t="b">
        <f>Scenario!AR1113=OrigScenario!AR807</f>
        <v>1</v>
      </c>
      <c r="AS807" s="156" t="b">
        <f>Scenario!AS1113=OrigScenario!AS807</f>
        <v>1</v>
      </c>
      <c r="AT807" s="156" t="b">
        <f>Scenario!AT1113=OrigScenario!AT807</f>
        <v>1</v>
      </c>
      <c r="AU807" s="156" t="b">
        <f>Scenario!AU1113=OrigScenario!AU807</f>
        <v>1</v>
      </c>
      <c r="AV807" s="157" t="b">
        <f>Scenario!AV1113=OrigScenario!AV807</f>
        <v>1</v>
      </c>
    </row>
    <row r="808" spans="2:48" x14ac:dyDescent="0.2">
      <c r="B808" s="2" t="b">
        <f>Scenario!B1114=OrigScenario!B808</f>
        <v>1</v>
      </c>
      <c r="C808" s="156" t="b">
        <f>Scenario!C1114=OrigScenario!C808</f>
        <v>1</v>
      </c>
      <c r="D808" s="156" t="b">
        <f>Scenario!D1114=OrigScenario!D808</f>
        <v>1</v>
      </c>
      <c r="E808" s="156" t="b">
        <f>Scenario!E1114=OrigScenario!E808</f>
        <v>1</v>
      </c>
      <c r="F808" s="156" t="b">
        <f>Scenario!F1114=OrigScenario!F808</f>
        <v>1</v>
      </c>
      <c r="G808" s="156" t="b">
        <f>Scenario!G1114=OrigScenario!G808</f>
        <v>1</v>
      </c>
      <c r="H808" s="156" t="b">
        <f>Scenario!H1114=OrigScenario!H808</f>
        <v>1</v>
      </c>
      <c r="I808" s="156" t="b">
        <f>Scenario!I1114=OrigScenario!I808</f>
        <v>1</v>
      </c>
      <c r="J808" s="156" t="b">
        <f>Scenario!J1114=OrigScenario!J808</f>
        <v>1</v>
      </c>
      <c r="K808" s="156" t="b">
        <f>Scenario!K1114=OrigScenario!K808</f>
        <v>1</v>
      </c>
      <c r="L808" s="156" t="b">
        <f>Scenario!L1114=OrigScenario!L808</f>
        <v>1</v>
      </c>
      <c r="M808" s="156" t="b">
        <f>Scenario!M1114=OrigScenario!M808</f>
        <v>1</v>
      </c>
      <c r="N808" s="156" t="b">
        <f>Scenario!N1114=OrigScenario!N808</f>
        <v>1</v>
      </c>
      <c r="O808" s="156" t="b">
        <f>Scenario!O1114=OrigScenario!O808</f>
        <v>1</v>
      </c>
      <c r="P808" s="156" t="b">
        <f>Scenario!P1114=OrigScenario!P808</f>
        <v>1</v>
      </c>
      <c r="Q808" s="156" t="b">
        <f>Scenario!Q1114=OrigScenario!Q808</f>
        <v>1</v>
      </c>
      <c r="R808" s="156" t="b">
        <f>Scenario!R1114=OrigScenario!R808</f>
        <v>1</v>
      </c>
      <c r="S808" s="156" t="b">
        <f>Scenario!S1114=OrigScenario!S808</f>
        <v>1</v>
      </c>
      <c r="T808" s="156" t="b">
        <f>Scenario!T1114=OrigScenario!T808</f>
        <v>1</v>
      </c>
      <c r="U808" s="156" t="b">
        <f>Scenario!U1114=OrigScenario!U808</f>
        <v>1</v>
      </c>
      <c r="V808" s="156" t="b">
        <f>Scenario!V1114=OrigScenario!V808</f>
        <v>1</v>
      </c>
      <c r="W808" s="156" t="b">
        <f>Scenario!W1114=OrigScenario!W808</f>
        <v>1</v>
      </c>
      <c r="X808" s="156" t="b">
        <f>Scenario!X1114=OrigScenario!X808</f>
        <v>1</v>
      </c>
      <c r="Y808" s="156" t="b">
        <f>Scenario!Y1114=OrigScenario!Y808</f>
        <v>1</v>
      </c>
      <c r="Z808" s="156" t="b">
        <f>Scenario!Z1114=OrigScenario!Z808</f>
        <v>1</v>
      </c>
      <c r="AA808" s="156" t="b">
        <f>Scenario!AA1114=OrigScenario!AA808</f>
        <v>1</v>
      </c>
      <c r="AB808" s="156" t="b">
        <f>Scenario!AB1114=OrigScenario!AB808</f>
        <v>1</v>
      </c>
      <c r="AC808" s="156" t="b">
        <f>Scenario!AC1114=OrigScenario!AC808</f>
        <v>1</v>
      </c>
      <c r="AD808" s="156" t="b">
        <f>Scenario!AD1114=OrigScenario!AD808</f>
        <v>1</v>
      </c>
      <c r="AE808" s="156" t="b">
        <f>Scenario!AE1114=OrigScenario!AE808</f>
        <v>1</v>
      </c>
      <c r="AF808" s="156" t="b">
        <f>Scenario!AF1114=OrigScenario!AF808</f>
        <v>1</v>
      </c>
      <c r="AG808" s="156" t="b">
        <f>Scenario!AG1114=OrigScenario!AG808</f>
        <v>1</v>
      </c>
      <c r="AH808" s="156" t="b">
        <f>Scenario!AH1114=OrigScenario!AH808</f>
        <v>1</v>
      </c>
      <c r="AI808" s="156" t="b">
        <f>Scenario!AI1114=OrigScenario!AI808</f>
        <v>1</v>
      </c>
      <c r="AJ808" s="156" t="b">
        <f>Scenario!AJ1114=OrigScenario!AJ808</f>
        <v>1</v>
      </c>
      <c r="AK808" s="156" t="b">
        <f>Scenario!AK1114=OrigScenario!AK808</f>
        <v>1</v>
      </c>
      <c r="AL808" s="156" t="b">
        <f>Scenario!AL1114=OrigScenario!AL808</f>
        <v>1</v>
      </c>
      <c r="AM808" s="156" t="b">
        <f>Scenario!AM1114=OrigScenario!AM808</f>
        <v>1</v>
      </c>
      <c r="AN808" s="156" t="b">
        <f>Scenario!AN1114=OrigScenario!AN808</f>
        <v>1</v>
      </c>
      <c r="AO808" s="156" t="b">
        <f>Scenario!AO1114=OrigScenario!AO808</f>
        <v>1</v>
      </c>
      <c r="AP808" s="156" t="b">
        <f>Scenario!AP1114=OrigScenario!AP808</f>
        <v>1</v>
      </c>
      <c r="AQ808" s="156" t="b">
        <f>Scenario!AQ1114=OrigScenario!AQ808</f>
        <v>1</v>
      </c>
      <c r="AR808" s="156" t="b">
        <f>Scenario!AR1114=OrigScenario!AR808</f>
        <v>1</v>
      </c>
      <c r="AS808" s="156" t="b">
        <f>Scenario!AS1114=OrigScenario!AS808</f>
        <v>1</v>
      </c>
      <c r="AT808" s="156" t="b">
        <f>Scenario!AT1114=OrigScenario!AT808</f>
        <v>1</v>
      </c>
      <c r="AU808" s="156" t="b">
        <f>Scenario!AU1114=OrigScenario!AU808</f>
        <v>1</v>
      </c>
      <c r="AV808" s="157" t="b">
        <f>Scenario!AV1114=OrigScenario!AV808</f>
        <v>1</v>
      </c>
    </row>
    <row r="809" spans="2:48" x14ac:dyDescent="0.2">
      <c r="B809" s="2" t="b">
        <f>Scenario!B1115=OrigScenario!B809</f>
        <v>1</v>
      </c>
      <c r="C809" s="156" t="b">
        <f>Scenario!C1115=OrigScenario!C809</f>
        <v>1</v>
      </c>
      <c r="D809" s="156" t="b">
        <f>Scenario!D1115=OrigScenario!D809</f>
        <v>1</v>
      </c>
      <c r="E809" s="156" t="b">
        <f>Scenario!E1115=OrigScenario!E809</f>
        <v>1</v>
      </c>
      <c r="F809" s="156" t="b">
        <f>Scenario!F1115=OrigScenario!F809</f>
        <v>1</v>
      </c>
      <c r="G809" s="156" t="b">
        <f>Scenario!G1115=OrigScenario!G809</f>
        <v>1</v>
      </c>
      <c r="H809" s="156" t="b">
        <f>Scenario!H1115=OrigScenario!H809</f>
        <v>1</v>
      </c>
      <c r="I809" s="156" t="b">
        <f>Scenario!I1115=OrigScenario!I809</f>
        <v>1</v>
      </c>
      <c r="J809" s="156" t="b">
        <f>Scenario!J1115=OrigScenario!J809</f>
        <v>1</v>
      </c>
      <c r="K809" s="156" t="b">
        <f>Scenario!K1115=OrigScenario!K809</f>
        <v>1</v>
      </c>
      <c r="L809" s="156" t="b">
        <f>Scenario!L1115=OrigScenario!L809</f>
        <v>1</v>
      </c>
      <c r="M809" s="156" t="b">
        <f>Scenario!M1115=OrigScenario!M809</f>
        <v>1</v>
      </c>
      <c r="N809" s="156" t="b">
        <f>Scenario!N1115=OrigScenario!N809</f>
        <v>1</v>
      </c>
      <c r="O809" s="156" t="b">
        <f>Scenario!O1115=OrigScenario!O809</f>
        <v>1</v>
      </c>
      <c r="P809" s="156" t="b">
        <f>Scenario!P1115=OrigScenario!P809</f>
        <v>1</v>
      </c>
      <c r="Q809" s="156" t="b">
        <f>Scenario!Q1115=OrigScenario!Q809</f>
        <v>1</v>
      </c>
      <c r="R809" s="156" t="b">
        <f>Scenario!R1115=OrigScenario!R809</f>
        <v>1</v>
      </c>
      <c r="S809" s="156" t="b">
        <f>Scenario!S1115=OrigScenario!S809</f>
        <v>1</v>
      </c>
      <c r="T809" s="156" t="b">
        <f>Scenario!T1115=OrigScenario!T809</f>
        <v>1</v>
      </c>
      <c r="U809" s="156" t="b">
        <f>Scenario!U1115=OrigScenario!U809</f>
        <v>1</v>
      </c>
      <c r="V809" s="156" t="b">
        <f>Scenario!V1115=OrigScenario!V809</f>
        <v>1</v>
      </c>
      <c r="W809" s="156" t="b">
        <f>Scenario!W1115=OrigScenario!W809</f>
        <v>1</v>
      </c>
      <c r="X809" s="156" t="b">
        <f>Scenario!X1115=OrigScenario!X809</f>
        <v>1</v>
      </c>
      <c r="Y809" s="156" t="b">
        <f>Scenario!Y1115=OrigScenario!Y809</f>
        <v>1</v>
      </c>
      <c r="Z809" s="156" t="b">
        <f>Scenario!Z1115=OrigScenario!Z809</f>
        <v>1</v>
      </c>
      <c r="AA809" s="156" t="b">
        <f>Scenario!AA1115=OrigScenario!AA809</f>
        <v>1</v>
      </c>
      <c r="AB809" s="156" t="b">
        <f>Scenario!AB1115=OrigScenario!AB809</f>
        <v>1</v>
      </c>
      <c r="AC809" s="156" t="b">
        <f>Scenario!AC1115=OrigScenario!AC809</f>
        <v>1</v>
      </c>
      <c r="AD809" s="156" t="b">
        <f>Scenario!AD1115=OrigScenario!AD809</f>
        <v>1</v>
      </c>
      <c r="AE809" s="156" t="b">
        <f>Scenario!AE1115=OrigScenario!AE809</f>
        <v>1</v>
      </c>
      <c r="AF809" s="156" t="b">
        <f>Scenario!AF1115=OrigScenario!AF809</f>
        <v>1</v>
      </c>
      <c r="AG809" s="156" t="b">
        <f>Scenario!AG1115=OrigScenario!AG809</f>
        <v>1</v>
      </c>
      <c r="AH809" s="156" t="b">
        <f>Scenario!AH1115=OrigScenario!AH809</f>
        <v>1</v>
      </c>
      <c r="AI809" s="156" t="b">
        <f>Scenario!AI1115=OrigScenario!AI809</f>
        <v>1</v>
      </c>
      <c r="AJ809" s="156" t="b">
        <f>Scenario!AJ1115=OrigScenario!AJ809</f>
        <v>1</v>
      </c>
      <c r="AK809" s="156" t="b">
        <f>Scenario!AK1115=OrigScenario!AK809</f>
        <v>1</v>
      </c>
      <c r="AL809" s="156" t="b">
        <f>Scenario!AL1115=OrigScenario!AL809</f>
        <v>1</v>
      </c>
      <c r="AM809" s="156" t="b">
        <f>Scenario!AM1115=OrigScenario!AM809</f>
        <v>1</v>
      </c>
      <c r="AN809" s="156" t="b">
        <f>Scenario!AN1115=OrigScenario!AN809</f>
        <v>1</v>
      </c>
      <c r="AO809" s="156" t="b">
        <f>Scenario!AO1115=OrigScenario!AO809</f>
        <v>1</v>
      </c>
      <c r="AP809" s="156" t="b">
        <f>Scenario!AP1115=OrigScenario!AP809</f>
        <v>1</v>
      </c>
      <c r="AQ809" s="156" t="b">
        <f>Scenario!AQ1115=OrigScenario!AQ809</f>
        <v>1</v>
      </c>
      <c r="AR809" s="156" t="b">
        <f>Scenario!AR1115=OrigScenario!AR809</f>
        <v>1</v>
      </c>
      <c r="AS809" s="156" t="b">
        <f>Scenario!AS1115=OrigScenario!AS809</f>
        <v>1</v>
      </c>
      <c r="AT809" s="156" t="b">
        <f>Scenario!AT1115=OrigScenario!AT809</f>
        <v>1</v>
      </c>
      <c r="AU809" s="156" t="b">
        <f>Scenario!AU1115=OrigScenario!AU809</f>
        <v>1</v>
      </c>
      <c r="AV809" s="157" t="b">
        <f>Scenario!AV1115=OrigScenario!AV809</f>
        <v>1</v>
      </c>
    </row>
    <row r="810" spans="2:48" x14ac:dyDescent="0.2">
      <c r="B810" s="2" t="b">
        <f>Scenario!B1116=OrigScenario!B810</f>
        <v>1</v>
      </c>
      <c r="C810" s="156" t="b">
        <f>Scenario!C1116=OrigScenario!C810</f>
        <v>1</v>
      </c>
      <c r="D810" s="156" t="b">
        <f>Scenario!D1116=OrigScenario!D810</f>
        <v>1</v>
      </c>
      <c r="E810" s="156" t="b">
        <f>Scenario!E1116=OrigScenario!E810</f>
        <v>1</v>
      </c>
      <c r="F810" s="156" t="b">
        <f>Scenario!F1116=OrigScenario!F810</f>
        <v>1</v>
      </c>
      <c r="G810" s="156" t="b">
        <f>Scenario!G1116=OrigScenario!G810</f>
        <v>1</v>
      </c>
      <c r="H810" s="156" t="b">
        <f>Scenario!H1116=OrigScenario!H810</f>
        <v>1</v>
      </c>
      <c r="I810" s="156" t="b">
        <f>Scenario!I1116=OrigScenario!I810</f>
        <v>1</v>
      </c>
      <c r="J810" s="156" t="b">
        <f>Scenario!J1116=OrigScenario!J810</f>
        <v>1</v>
      </c>
      <c r="K810" s="156" t="b">
        <f>Scenario!K1116=OrigScenario!K810</f>
        <v>1</v>
      </c>
      <c r="L810" s="156" t="b">
        <f>Scenario!L1116=OrigScenario!L810</f>
        <v>1</v>
      </c>
      <c r="M810" s="156" t="b">
        <f>Scenario!M1116=OrigScenario!M810</f>
        <v>1</v>
      </c>
      <c r="N810" s="156" t="b">
        <f>Scenario!N1116=OrigScenario!N810</f>
        <v>1</v>
      </c>
      <c r="O810" s="156" t="b">
        <f>Scenario!O1116=OrigScenario!O810</f>
        <v>1</v>
      </c>
      <c r="P810" s="156" t="b">
        <f>Scenario!P1116=OrigScenario!P810</f>
        <v>1</v>
      </c>
      <c r="Q810" s="156" t="b">
        <f>Scenario!Q1116=OrigScenario!Q810</f>
        <v>1</v>
      </c>
      <c r="R810" s="156" t="b">
        <f>Scenario!R1116=OrigScenario!R810</f>
        <v>1</v>
      </c>
      <c r="S810" s="156" t="b">
        <f>Scenario!S1116=OrigScenario!S810</f>
        <v>1</v>
      </c>
      <c r="T810" s="156" t="b">
        <f>Scenario!T1116=OrigScenario!T810</f>
        <v>1</v>
      </c>
      <c r="U810" s="156" t="b">
        <f>Scenario!U1116=OrigScenario!U810</f>
        <v>1</v>
      </c>
      <c r="V810" s="156" t="b">
        <f>Scenario!V1116=OrigScenario!V810</f>
        <v>1</v>
      </c>
      <c r="W810" s="156" t="b">
        <f>Scenario!W1116=OrigScenario!W810</f>
        <v>1</v>
      </c>
      <c r="X810" s="156" t="b">
        <f>Scenario!X1116=OrigScenario!X810</f>
        <v>1</v>
      </c>
      <c r="Y810" s="156" t="b">
        <f>Scenario!Y1116=OrigScenario!Y810</f>
        <v>1</v>
      </c>
      <c r="Z810" s="156" t="b">
        <f>Scenario!Z1116=OrigScenario!Z810</f>
        <v>1</v>
      </c>
      <c r="AA810" s="156" t="b">
        <f>Scenario!AA1116=OrigScenario!AA810</f>
        <v>1</v>
      </c>
      <c r="AB810" s="156" t="b">
        <f>Scenario!AB1116=OrigScenario!AB810</f>
        <v>1</v>
      </c>
      <c r="AC810" s="156" t="b">
        <f>Scenario!AC1116=OrigScenario!AC810</f>
        <v>1</v>
      </c>
      <c r="AD810" s="156" t="b">
        <f>Scenario!AD1116=OrigScenario!AD810</f>
        <v>1</v>
      </c>
      <c r="AE810" s="156" t="b">
        <f>Scenario!AE1116=OrigScenario!AE810</f>
        <v>1</v>
      </c>
      <c r="AF810" s="156" t="b">
        <f>Scenario!AF1116=OrigScenario!AF810</f>
        <v>1</v>
      </c>
      <c r="AG810" s="156" t="b">
        <f>Scenario!AG1116=OrigScenario!AG810</f>
        <v>1</v>
      </c>
      <c r="AH810" s="156" t="b">
        <f>Scenario!AH1116=OrigScenario!AH810</f>
        <v>1</v>
      </c>
      <c r="AI810" s="156" t="b">
        <f>Scenario!AI1116=OrigScenario!AI810</f>
        <v>1</v>
      </c>
      <c r="AJ810" s="156" t="b">
        <f>Scenario!AJ1116=OrigScenario!AJ810</f>
        <v>1</v>
      </c>
      <c r="AK810" s="156" t="b">
        <f>Scenario!AK1116=OrigScenario!AK810</f>
        <v>1</v>
      </c>
      <c r="AL810" s="156" t="b">
        <f>Scenario!AL1116=OrigScenario!AL810</f>
        <v>1</v>
      </c>
      <c r="AM810" s="156" t="b">
        <f>Scenario!AM1116=OrigScenario!AM810</f>
        <v>1</v>
      </c>
      <c r="AN810" s="156" t="b">
        <f>Scenario!AN1116=OrigScenario!AN810</f>
        <v>1</v>
      </c>
      <c r="AO810" s="156" t="b">
        <f>Scenario!AO1116=OrigScenario!AO810</f>
        <v>1</v>
      </c>
      <c r="AP810" s="156" t="b">
        <f>Scenario!AP1116=OrigScenario!AP810</f>
        <v>1</v>
      </c>
      <c r="AQ810" s="156" t="b">
        <f>Scenario!AQ1116=OrigScenario!AQ810</f>
        <v>1</v>
      </c>
      <c r="AR810" s="156" t="b">
        <f>Scenario!AR1116=OrigScenario!AR810</f>
        <v>1</v>
      </c>
      <c r="AS810" s="156" t="b">
        <f>Scenario!AS1116=OrigScenario!AS810</f>
        <v>1</v>
      </c>
      <c r="AT810" s="156" t="b">
        <f>Scenario!AT1116=OrigScenario!AT810</f>
        <v>1</v>
      </c>
      <c r="AU810" s="156" t="b">
        <f>Scenario!AU1116=OrigScenario!AU810</f>
        <v>1</v>
      </c>
      <c r="AV810" s="157" t="b">
        <f>Scenario!AV1116=OrigScenario!AV810</f>
        <v>1</v>
      </c>
    </row>
    <row r="811" spans="2:48" x14ac:dyDescent="0.2">
      <c r="B811" s="2" t="b">
        <f>Scenario!B1117=OrigScenario!B811</f>
        <v>1</v>
      </c>
      <c r="C811" s="156" t="b">
        <f>Scenario!C1117=OrigScenario!C811</f>
        <v>1</v>
      </c>
      <c r="D811" s="156" t="b">
        <f>Scenario!D1117=OrigScenario!D811</f>
        <v>1</v>
      </c>
      <c r="E811" s="156" t="b">
        <f>Scenario!E1117=OrigScenario!E811</f>
        <v>1</v>
      </c>
      <c r="F811" s="156" t="b">
        <f>Scenario!F1117=OrigScenario!F811</f>
        <v>1</v>
      </c>
      <c r="G811" s="156" t="b">
        <f>Scenario!G1117=OrigScenario!G811</f>
        <v>1</v>
      </c>
      <c r="H811" s="156" t="b">
        <f>Scenario!H1117=OrigScenario!H811</f>
        <v>1</v>
      </c>
      <c r="I811" s="156" t="b">
        <f>Scenario!I1117=OrigScenario!I811</f>
        <v>1</v>
      </c>
      <c r="J811" s="156" t="b">
        <f>Scenario!J1117=OrigScenario!J811</f>
        <v>1</v>
      </c>
      <c r="K811" s="156" t="b">
        <f>Scenario!K1117=OrigScenario!K811</f>
        <v>1</v>
      </c>
      <c r="L811" s="156" t="b">
        <f>Scenario!L1117=OrigScenario!L811</f>
        <v>1</v>
      </c>
      <c r="M811" s="156" t="b">
        <f>Scenario!M1117=OrigScenario!M811</f>
        <v>1</v>
      </c>
      <c r="N811" s="156" t="b">
        <f>Scenario!N1117=OrigScenario!N811</f>
        <v>1</v>
      </c>
      <c r="O811" s="156" t="b">
        <f>Scenario!O1117=OrigScenario!O811</f>
        <v>1</v>
      </c>
      <c r="P811" s="156" t="b">
        <f>Scenario!P1117=OrigScenario!P811</f>
        <v>1</v>
      </c>
      <c r="Q811" s="156" t="b">
        <f>Scenario!Q1117=OrigScenario!Q811</f>
        <v>1</v>
      </c>
      <c r="R811" s="156" t="b">
        <f>Scenario!R1117=OrigScenario!R811</f>
        <v>1</v>
      </c>
      <c r="S811" s="156" t="b">
        <f>Scenario!S1117=OrigScenario!S811</f>
        <v>1</v>
      </c>
      <c r="T811" s="156" t="b">
        <f>Scenario!T1117=OrigScenario!T811</f>
        <v>1</v>
      </c>
      <c r="U811" s="156" t="b">
        <f>Scenario!U1117=OrigScenario!U811</f>
        <v>1</v>
      </c>
      <c r="V811" s="156" t="b">
        <f>Scenario!V1117=OrigScenario!V811</f>
        <v>1</v>
      </c>
      <c r="W811" s="156" t="b">
        <f>Scenario!W1117=OrigScenario!W811</f>
        <v>1</v>
      </c>
      <c r="X811" s="156" t="b">
        <f>Scenario!X1117=OrigScenario!X811</f>
        <v>1</v>
      </c>
      <c r="Y811" s="156" t="b">
        <f>Scenario!Y1117=OrigScenario!Y811</f>
        <v>1</v>
      </c>
      <c r="Z811" s="156" t="b">
        <f>Scenario!Z1117=OrigScenario!Z811</f>
        <v>1</v>
      </c>
      <c r="AA811" s="156" t="b">
        <f>Scenario!AA1117=OrigScenario!AA811</f>
        <v>1</v>
      </c>
      <c r="AB811" s="156" t="b">
        <f>Scenario!AB1117=OrigScenario!AB811</f>
        <v>1</v>
      </c>
      <c r="AC811" s="156" t="b">
        <f>Scenario!AC1117=OrigScenario!AC811</f>
        <v>1</v>
      </c>
      <c r="AD811" s="156" t="b">
        <f>Scenario!AD1117=OrigScenario!AD811</f>
        <v>1</v>
      </c>
      <c r="AE811" s="156" t="b">
        <f>Scenario!AE1117=OrigScenario!AE811</f>
        <v>1</v>
      </c>
      <c r="AF811" s="156" t="b">
        <f>Scenario!AF1117=OrigScenario!AF811</f>
        <v>1</v>
      </c>
      <c r="AG811" s="156" t="b">
        <f>Scenario!AG1117=OrigScenario!AG811</f>
        <v>1</v>
      </c>
      <c r="AH811" s="156" t="b">
        <f>Scenario!AH1117=OrigScenario!AH811</f>
        <v>1</v>
      </c>
      <c r="AI811" s="156" t="b">
        <f>Scenario!AI1117=OrigScenario!AI811</f>
        <v>1</v>
      </c>
      <c r="AJ811" s="156" t="b">
        <f>Scenario!AJ1117=OrigScenario!AJ811</f>
        <v>1</v>
      </c>
      <c r="AK811" s="156" t="b">
        <f>Scenario!AK1117=OrigScenario!AK811</f>
        <v>1</v>
      </c>
      <c r="AL811" s="156" t="b">
        <f>Scenario!AL1117=OrigScenario!AL811</f>
        <v>1</v>
      </c>
      <c r="AM811" s="156" t="b">
        <f>Scenario!AM1117=OrigScenario!AM811</f>
        <v>1</v>
      </c>
      <c r="AN811" s="156" t="b">
        <f>Scenario!AN1117=OrigScenario!AN811</f>
        <v>1</v>
      </c>
      <c r="AO811" s="156" t="b">
        <f>Scenario!AO1117=OrigScenario!AO811</f>
        <v>1</v>
      </c>
      <c r="AP811" s="156" t="b">
        <f>Scenario!AP1117=OrigScenario!AP811</f>
        <v>1</v>
      </c>
      <c r="AQ811" s="156" t="b">
        <f>Scenario!AQ1117=OrigScenario!AQ811</f>
        <v>1</v>
      </c>
      <c r="AR811" s="156" t="b">
        <f>Scenario!AR1117=OrigScenario!AR811</f>
        <v>1</v>
      </c>
      <c r="AS811" s="156" t="b">
        <f>Scenario!AS1117=OrigScenario!AS811</f>
        <v>1</v>
      </c>
      <c r="AT811" s="156" t="b">
        <f>Scenario!AT1117=OrigScenario!AT811</f>
        <v>1</v>
      </c>
      <c r="AU811" s="156" t="b">
        <f>Scenario!AU1117=OrigScenario!AU811</f>
        <v>1</v>
      </c>
      <c r="AV811" s="157" t="b">
        <f>Scenario!AV1117=OrigScenario!AV811</f>
        <v>1</v>
      </c>
    </row>
    <row r="812" spans="2:48" x14ac:dyDescent="0.2">
      <c r="B812" s="2" t="b">
        <f>Scenario!B1118=OrigScenario!B812</f>
        <v>1</v>
      </c>
      <c r="C812" s="156" t="b">
        <f>Scenario!C1118=OrigScenario!C812</f>
        <v>1</v>
      </c>
      <c r="D812" s="156" t="b">
        <f>Scenario!D1118=OrigScenario!D812</f>
        <v>1</v>
      </c>
      <c r="E812" s="156" t="b">
        <f>Scenario!E1118=OrigScenario!E812</f>
        <v>1</v>
      </c>
      <c r="F812" s="156" t="b">
        <f>Scenario!F1118=OrigScenario!F812</f>
        <v>1</v>
      </c>
      <c r="G812" s="156" t="b">
        <f>Scenario!G1118=OrigScenario!G812</f>
        <v>1</v>
      </c>
      <c r="H812" s="156" t="b">
        <f>Scenario!H1118=OrigScenario!H812</f>
        <v>1</v>
      </c>
      <c r="I812" s="156" t="b">
        <f>Scenario!I1118=OrigScenario!I812</f>
        <v>1</v>
      </c>
      <c r="J812" s="156" t="b">
        <f>Scenario!J1118=OrigScenario!J812</f>
        <v>1</v>
      </c>
      <c r="K812" s="156" t="b">
        <f>Scenario!K1118=OrigScenario!K812</f>
        <v>1</v>
      </c>
      <c r="L812" s="156" t="b">
        <f>Scenario!L1118=OrigScenario!L812</f>
        <v>1</v>
      </c>
      <c r="M812" s="156" t="b">
        <f>Scenario!M1118=OrigScenario!M812</f>
        <v>1</v>
      </c>
      <c r="N812" s="156" t="b">
        <f>Scenario!N1118=OrigScenario!N812</f>
        <v>1</v>
      </c>
      <c r="O812" s="156" t="b">
        <f>Scenario!O1118=OrigScenario!O812</f>
        <v>1</v>
      </c>
      <c r="P812" s="156" t="b">
        <f>Scenario!P1118=OrigScenario!P812</f>
        <v>1</v>
      </c>
      <c r="Q812" s="156" t="b">
        <f>Scenario!Q1118=OrigScenario!Q812</f>
        <v>1</v>
      </c>
      <c r="R812" s="156" t="b">
        <f>Scenario!R1118=OrigScenario!R812</f>
        <v>1</v>
      </c>
      <c r="S812" s="156" t="b">
        <f>Scenario!S1118=OrigScenario!S812</f>
        <v>1</v>
      </c>
      <c r="T812" s="156" t="b">
        <f>Scenario!T1118=OrigScenario!T812</f>
        <v>1</v>
      </c>
      <c r="U812" s="156" t="b">
        <f>Scenario!U1118=OrigScenario!U812</f>
        <v>1</v>
      </c>
      <c r="V812" s="156" t="b">
        <f>Scenario!V1118=OrigScenario!V812</f>
        <v>1</v>
      </c>
      <c r="W812" s="156" t="b">
        <f>Scenario!W1118=OrigScenario!W812</f>
        <v>1</v>
      </c>
      <c r="X812" s="156" t="b">
        <f>Scenario!X1118=OrigScenario!X812</f>
        <v>1</v>
      </c>
      <c r="Y812" s="156" t="b">
        <f>Scenario!Y1118=OrigScenario!Y812</f>
        <v>1</v>
      </c>
      <c r="Z812" s="156" t="b">
        <f>Scenario!Z1118=OrigScenario!Z812</f>
        <v>1</v>
      </c>
      <c r="AA812" s="156" t="b">
        <f>Scenario!AA1118=OrigScenario!AA812</f>
        <v>1</v>
      </c>
      <c r="AB812" s="156" t="b">
        <f>Scenario!AB1118=OrigScenario!AB812</f>
        <v>1</v>
      </c>
      <c r="AC812" s="156" t="b">
        <f>Scenario!AC1118=OrigScenario!AC812</f>
        <v>1</v>
      </c>
      <c r="AD812" s="156" t="b">
        <f>Scenario!AD1118=OrigScenario!AD812</f>
        <v>1</v>
      </c>
      <c r="AE812" s="156" t="b">
        <f>Scenario!AE1118=OrigScenario!AE812</f>
        <v>1</v>
      </c>
      <c r="AF812" s="156" t="b">
        <f>Scenario!AF1118=OrigScenario!AF812</f>
        <v>1</v>
      </c>
      <c r="AG812" s="156" t="b">
        <f>Scenario!AG1118=OrigScenario!AG812</f>
        <v>1</v>
      </c>
      <c r="AH812" s="156" t="b">
        <f>Scenario!AH1118=OrigScenario!AH812</f>
        <v>1</v>
      </c>
      <c r="AI812" s="156" t="b">
        <f>Scenario!AI1118=OrigScenario!AI812</f>
        <v>1</v>
      </c>
      <c r="AJ812" s="156" t="b">
        <f>Scenario!AJ1118=OrigScenario!AJ812</f>
        <v>1</v>
      </c>
      <c r="AK812" s="156" t="b">
        <f>Scenario!AK1118=OrigScenario!AK812</f>
        <v>1</v>
      </c>
      <c r="AL812" s="156" t="b">
        <f>Scenario!AL1118=OrigScenario!AL812</f>
        <v>1</v>
      </c>
      <c r="AM812" s="156" t="b">
        <f>Scenario!AM1118=OrigScenario!AM812</f>
        <v>1</v>
      </c>
      <c r="AN812" s="156" t="b">
        <f>Scenario!AN1118=OrigScenario!AN812</f>
        <v>1</v>
      </c>
      <c r="AO812" s="156" t="b">
        <f>Scenario!AO1118=OrigScenario!AO812</f>
        <v>1</v>
      </c>
      <c r="AP812" s="156" t="b">
        <f>Scenario!AP1118=OrigScenario!AP812</f>
        <v>1</v>
      </c>
      <c r="AQ812" s="156" t="b">
        <f>Scenario!AQ1118=OrigScenario!AQ812</f>
        <v>1</v>
      </c>
      <c r="AR812" s="156" t="b">
        <f>Scenario!AR1118=OrigScenario!AR812</f>
        <v>1</v>
      </c>
      <c r="AS812" s="156" t="b">
        <f>Scenario!AS1118=OrigScenario!AS812</f>
        <v>1</v>
      </c>
      <c r="AT812" s="156" t="b">
        <f>Scenario!AT1118=OrigScenario!AT812</f>
        <v>1</v>
      </c>
      <c r="AU812" s="156" t="b">
        <f>Scenario!AU1118=OrigScenario!AU812</f>
        <v>1</v>
      </c>
      <c r="AV812" s="157" t="b">
        <f>Scenario!AV1118=OrigScenario!AV812</f>
        <v>1</v>
      </c>
    </row>
    <row r="813" spans="2:48" x14ac:dyDescent="0.2">
      <c r="B813" s="2" t="b">
        <f>Scenario!B1119=OrigScenario!B813</f>
        <v>1</v>
      </c>
      <c r="C813" s="154" t="b">
        <f>Scenario!C1119=OrigScenario!C813</f>
        <v>0</v>
      </c>
      <c r="D813" s="154" t="b">
        <f>Scenario!D1119=OrigScenario!D813</f>
        <v>0</v>
      </c>
      <c r="E813" s="154" t="b">
        <f>Scenario!E1119=OrigScenario!E813</f>
        <v>0</v>
      </c>
      <c r="F813" s="154" t="b">
        <f>Scenario!F1119=OrigScenario!F813</f>
        <v>0</v>
      </c>
      <c r="G813" s="154" t="b">
        <f>Scenario!G1119=OrigScenario!G813</f>
        <v>0</v>
      </c>
      <c r="H813" s="154" t="b">
        <f>Scenario!H1119=OrigScenario!H813</f>
        <v>0</v>
      </c>
      <c r="I813" s="154" t="b">
        <f>Scenario!I1119=OrigScenario!I813</f>
        <v>0</v>
      </c>
      <c r="J813" s="154" t="b">
        <f>Scenario!J1119=OrigScenario!J813</f>
        <v>0</v>
      </c>
      <c r="K813" s="154" t="b">
        <f>Scenario!K1119=OrigScenario!K813</f>
        <v>0</v>
      </c>
      <c r="L813" s="154" t="b">
        <f>Scenario!L1119=OrigScenario!L813</f>
        <v>0</v>
      </c>
      <c r="M813" s="154" t="b">
        <f>Scenario!M1119=OrigScenario!M813</f>
        <v>0</v>
      </c>
      <c r="N813" s="154" t="b">
        <f>Scenario!N1119=OrigScenario!N813</f>
        <v>0</v>
      </c>
      <c r="O813" s="154" t="b">
        <f>Scenario!O1119=OrigScenario!O813</f>
        <v>0</v>
      </c>
      <c r="P813" s="154" t="b">
        <f>Scenario!P1119=OrigScenario!P813</f>
        <v>0</v>
      </c>
      <c r="Q813" s="154" t="b">
        <f>Scenario!Q1119=OrigScenario!Q813</f>
        <v>0</v>
      </c>
      <c r="R813" s="154" t="b">
        <f>Scenario!R1119=OrigScenario!R813</f>
        <v>0</v>
      </c>
      <c r="S813" s="154" t="b">
        <f>Scenario!S1119=OrigScenario!S813</f>
        <v>0</v>
      </c>
      <c r="T813" s="154" t="b">
        <f>Scenario!T1119=OrigScenario!T813</f>
        <v>0</v>
      </c>
      <c r="U813" s="154" t="b">
        <f>Scenario!U1119=OrigScenario!U813</f>
        <v>0</v>
      </c>
      <c r="V813" s="154" t="b">
        <f>Scenario!V1119=OrigScenario!V813</f>
        <v>0</v>
      </c>
      <c r="W813" s="154" t="b">
        <f>Scenario!W1119=OrigScenario!W813</f>
        <v>0</v>
      </c>
      <c r="X813" s="154" t="b">
        <f>Scenario!X1119=OrigScenario!X813</f>
        <v>0</v>
      </c>
      <c r="Y813" s="154" t="b">
        <f>Scenario!Y1119=OrigScenario!Y813</f>
        <v>0</v>
      </c>
      <c r="Z813" s="154" t="b">
        <f>Scenario!Z1119=OrigScenario!Z813</f>
        <v>0</v>
      </c>
      <c r="AA813" s="154" t="b">
        <f>Scenario!AA1119=OrigScenario!AA813</f>
        <v>0</v>
      </c>
      <c r="AB813" s="154" t="b">
        <f>Scenario!AB1119=OrigScenario!AB813</f>
        <v>0</v>
      </c>
      <c r="AC813" s="154" t="b">
        <f>Scenario!AC1119=OrigScenario!AC813</f>
        <v>0</v>
      </c>
      <c r="AD813" s="154" t="b">
        <f>Scenario!AD1119=OrigScenario!AD813</f>
        <v>0</v>
      </c>
      <c r="AE813" s="154" t="b">
        <f>Scenario!AE1119=OrigScenario!AE813</f>
        <v>0</v>
      </c>
      <c r="AF813" s="154" t="b">
        <f>Scenario!AF1119=OrigScenario!AF813</f>
        <v>0</v>
      </c>
      <c r="AG813" s="154" t="b">
        <f>Scenario!AG1119=OrigScenario!AG813</f>
        <v>0</v>
      </c>
      <c r="AH813" s="154" t="b">
        <f>Scenario!AH1119=OrigScenario!AH813</f>
        <v>0</v>
      </c>
      <c r="AI813" s="154" t="b">
        <f>Scenario!AI1119=OrigScenario!AI813</f>
        <v>0</v>
      </c>
      <c r="AJ813" s="154" t="b">
        <f>Scenario!AJ1119=OrigScenario!AJ813</f>
        <v>0</v>
      </c>
      <c r="AK813" s="154" t="b">
        <f>Scenario!AK1119=OrigScenario!AK813</f>
        <v>0</v>
      </c>
      <c r="AL813" s="154" t="b">
        <f>Scenario!AL1119=OrigScenario!AL813</f>
        <v>0</v>
      </c>
      <c r="AM813" s="154" t="b">
        <f>Scenario!AM1119=OrigScenario!AM813</f>
        <v>0</v>
      </c>
      <c r="AN813" s="154" t="b">
        <f>Scenario!AN1119=OrigScenario!AN813</f>
        <v>0</v>
      </c>
      <c r="AO813" s="154" t="b">
        <f>Scenario!AO1119=OrigScenario!AO813</f>
        <v>0</v>
      </c>
      <c r="AP813" s="154" t="b">
        <f>Scenario!AP1119=OrigScenario!AP813</f>
        <v>0</v>
      </c>
      <c r="AQ813" s="154" t="b">
        <f>Scenario!AQ1119=OrigScenario!AQ813</f>
        <v>0</v>
      </c>
      <c r="AR813" s="154" t="b">
        <f>Scenario!AR1119=OrigScenario!AR813</f>
        <v>0</v>
      </c>
      <c r="AS813" s="154" t="b">
        <f>Scenario!AS1119=OrigScenario!AS813</f>
        <v>0</v>
      </c>
      <c r="AT813" s="154" t="b">
        <f>Scenario!AT1119=OrigScenario!AT813</f>
        <v>0</v>
      </c>
      <c r="AU813" s="154" t="b">
        <f>Scenario!AU1119=OrigScenario!AU813</f>
        <v>0</v>
      </c>
      <c r="AV813" s="155" t="b">
        <f>Scenario!AV1119=OrigScenario!AV813</f>
        <v>0</v>
      </c>
    </row>
    <row r="814" spans="2:48" x14ac:dyDescent="0.2">
      <c r="B814" s="2" t="b">
        <f>Scenario!B1120=OrigScenario!B814</f>
        <v>1</v>
      </c>
      <c r="C814" s="154" t="b">
        <f>Scenario!C1120=OrigScenario!C814</f>
        <v>1</v>
      </c>
      <c r="D814" s="154" t="b">
        <f>Scenario!D1120=OrigScenario!D814</f>
        <v>1</v>
      </c>
      <c r="E814" s="154" t="b">
        <f>Scenario!E1120=OrigScenario!E814</f>
        <v>1</v>
      </c>
      <c r="F814" s="154" t="b">
        <f>Scenario!F1120=OrigScenario!F814</f>
        <v>1</v>
      </c>
      <c r="G814" s="154" t="b">
        <f>Scenario!G1120=OrigScenario!G814</f>
        <v>1</v>
      </c>
      <c r="H814" s="154" t="b">
        <f>Scenario!H1120=OrigScenario!H814</f>
        <v>1</v>
      </c>
      <c r="I814" s="154" t="b">
        <f>Scenario!I1120=OrigScenario!I814</f>
        <v>1</v>
      </c>
      <c r="J814" s="154" t="b">
        <f>Scenario!J1120=OrigScenario!J814</f>
        <v>1</v>
      </c>
      <c r="K814" s="154" t="b">
        <f>Scenario!K1120=OrigScenario!K814</f>
        <v>1</v>
      </c>
      <c r="L814" s="154" t="b">
        <f>Scenario!L1120=OrigScenario!L814</f>
        <v>1</v>
      </c>
      <c r="M814" s="154" t="b">
        <f>Scenario!M1120=OrigScenario!M814</f>
        <v>1</v>
      </c>
      <c r="N814" s="154" t="b">
        <f>Scenario!N1120=OrigScenario!N814</f>
        <v>1</v>
      </c>
      <c r="O814" s="154" t="b">
        <f>Scenario!O1120=OrigScenario!O814</f>
        <v>1</v>
      </c>
      <c r="P814" s="154" t="b">
        <f>Scenario!P1120=OrigScenario!P814</f>
        <v>1</v>
      </c>
      <c r="Q814" s="154" t="b">
        <f>Scenario!Q1120=OrigScenario!Q814</f>
        <v>1</v>
      </c>
      <c r="R814" s="154" t="b">
        <f>Scenario!R1120=OrigScenario!R814</f>
        <v>1</v>
      </c>
      <c r="S814" s="154" t="b">
        <f>Scenario!S1120=OrigScenario!S814</f>
        <v>1</v>
      </c>
      <c r="T814" s="154" t="b">
        <f>Scenario!T1120=OrigScenario!T814</f>
        <v>1</v>
      </c>
      <c r="U814" s="154" t="b">
        <f>Scenario!U1120=OrigScenario!U814</f>
        <v>1</v>
      </c>
      <c r="V814" s="154" t="b">
        <f>Scenario!V1120=OrigScenario!V814</f>
        <v>1</v>
      </c>
      <c r="W814" s="154" t="b">
        <f>Scenario!W1120=OrigScenario!W814</f>
        <v>1</v>
      </c>
      <c r="X814" s="154" t="b">
        <f>Scenario!X1120=OrigScenario!X814</f>
        <v>1</v>
      </c>
      <c r="Y814" s="154" t="b">
        <f>Scenario!Y1120=OrigScenario!Y814</f>
        <v>1</v>
      </c>
      <c r="Z814" s="154" t="b">
        <f>Scenario!Z1120=OrigScenario!Z814</f>
        <v>1</v>
      </c>
      <c r="AA814" s="154" t="b">
        <f>Scenario!AA1120=OrigScenario!AA814</f>
        <v>1</v>
      </c>
      <c r="AB814" s="154" t="b">
        <f>Scenario!AB1120=OrigScenario!AB814</f>
        <v>1</v>
      </c>
      <c r="AC814" s="154" t="b">
        <f>Scenario!AC1120=OrigScenario!AC814</f>
        <v>1</v>
      </c>
      <c r="AD814" s="154" t="b">
        <f>Scenario!AD1120=OrigScenario!AD814</f>
        <v>1</v>
      </c>
      <c r="AE814" s="154" t="b">
        <f>Scenario!AE1120=OrigScenario!AE814</f>
        <v>1</v>
      </c>
      <c r="AF814" s="154" t="b">
        <f>Scenario!AF1120=OrigScenario!AF814</f>
        <v>1</v>
      </c>
      <c r="AG814" s="154" t="b">
        <f>Scenario!AG1120=OrigScenario!AG814</f>
        <v>1</v>
      </c>
      <c r="AH814" s="154" t="b">
        <f>Scenario!AH1120=OrigScenario!AH814</f>
        <v>1</v>
      </c>
      <c r="AI814" s="154" t="b">
        <f>Scenario!AI1120=OrigScenario!AI814</f>
        <v>1</v>
      </c>
      <c r="AJ814" s="154" t="b">
        <f>Scenario!AJ1120=OrigScenario!AJ814</f>
        <v>1</v>
      </c>
      <c r="AK814" s="154" t="b">
        <f>Scenario!AK1120=OrigScenario!AK814</f>
        <v>1</v>
      </c>
      <c r="AL814" s="154" t="b">
        <f>Scenario!AL1120=OrigScenario!AL814</f>
        <v>1</v>
      </c>
      <c r="AM814" s="154" t="b">
        <f>Scenario!AM1120=OrigScenario!AM814</f>
        <v>1</v>
      </c>
      <c r="AN814" s="154" t="b">
        <f>Scenario!AN1120=OrigScenario!AN814</f>
        <v>1</v>
      </c>
      <c r="AO814" s="154" t="b">
        <f>Scenario!AO1120=OrigScenario!AO814</f>
        <v>1</v>
      </c>
      <c r="AP814" s="154" t="b">
        <f>Scenario!AP1120=OrigScenario!AP814</f>
        <v>1</v>
      </c>
      <c r="AQ814" s="154" t="b">
        <f>Scenario!AQ1120=OrigScenario!AQ814</f>
        <v>1</v>
      </c>
      <c r="AR814" s="154" t="b">
        <f>Scenario!AR1120=OrigScenario!AR814</f>
        <v>1</v>
      </c>
      <c r="AS814" s="154" t="b">
        <f>Scenario!AS1120=OrigScenario!AS814</f>
        <v>1</v>
      </c>
      <c r="AT814" s="154" t="b">
        <f>Scenario!AT1120=OrigScenario!AT814</f>
        <v>1</v>
      </c>
      <c r="AU814" s="154" t="b">
        <f>Scenario!AU1120=OrigScenario!AU814</f>
        <v>1</v>
      </c>
      <c r="AV814" s="155" t="b">
        <f>Scenario!AV1120=OrigScenario!AV814</f>
        <v>1</v>
      </c>
    </row>
    <row r="815" spans="2:48" x14ac:dyDescent="0.2">
      <c r="B815" s="2" t="b">
        <f>Scenario!B1121=OrigScenario!B815</f>
        <v>1</v>
      </c>
      <c r="C815" s="154" t="b">
        <f>Scenario!C1121=OrigScenario!C815</f>
        <v>1</v>
      </c>
      <c r="D815" s="154" t="b">
        <f>Scenario!D1121=OrigScenario!D815</f>
        <v>1</v>
      </c>
      <c r="E815" s="154" t="b">
        <f>Scenario!E1121=OrigScenario!E815</f>
        <v>1</v>
      </c>
      <c r="F815" s="154" t="b">
        <f>Scenario!F1121=OrigScenario!F815</f>
        <v>1</v>
      </c>
      <c r="G815" s="154" t="b">
        <f>Scenario!G1121=OrigScenario!G815</f>
        <v>1</v>
      </c>
      <c r="H815" s="154" t="b">
        <f>Scenario!H1121=OrigScenario!H815</f>
        <v>1</v>
      </c>
      <c r="I815" s="154" t="b">
        <f>Scenario!I1121=OrigScenario!I815</f>
        <v>1</v>
      </c>
      <c r="J815" s="154" t="b">
        <f>Scenario!J1121=OrigScenario!J815</f>
        <v>1</v>
      </c>
      <c r="K815" s="154" t="b">
        <f>Scenario!K1121=OrigScenario!K815</f>
        <v>1</v>
      </c>
      <c r="L815" s="154" t="b">
        <f>Scenario!L1121=OrigScenario!L815</f>
        <v>1</v>
      </c>
      <c r="M815" s="154" t="b">
        <f>Scenario!M1121=OrigScenario!M815</f>
        <v>1</v>
      </c>
      <c r="N815" s="154" t="b">
        <f>Scenario!N1121=OrigScenario!N815</f>
        <v>1</v>
      </c>
      <c r="O815" s="154" t="b">
        <f>Scenario!O1121=OrigScenario!O815</f>
        <v>1</v>
      </c>
      <c r="P815" s="154" t="b">
        <f>Scenario!P1121=OrigScenario!P815</f>
        <v>1</v>
      </c>
      <c r="Q815" s="154" t="b">
        <f>Scenario!Q1121=OrigScenario!Q815</f>
        <v>1</v>
      </c>
      <c r="R815" s="154" t="b">
        <f>Scenario!R1121=OrigScenario!R815</f>
        <v>1</v>
      </c>
      <c r="S815" s="154" t="b">
        <f>Scenario!S1121=OrigScenario!S815</f>
        <v>1</v>
      </c>
      <c r="T815" s="154" t="b">
        <f>Scenario!T1121=OrigScenario!T815</f>
        <v>1</v>
      </c>
      <c r="U815" s="154" t="b">
        <f>Scenario!U1121=OrigScenario!U815</f>
        <v>1</v>
      </c>
      <c r="V815" s="154" t="b">
        <f>Scenario!V1121=OrigScenario!V815</f>
        <v>1</v>
      </c>
      <c r="W815" s="154" t="b">
        <f>Scenario!W1121=OrigScenario!W815</f>
        <v>1</v>
      </c>
      <c r="X815" s="154" t="b">
        <f>Scenario!X1121=OrigScenario!X815</f>
        <v>1</v>
      </c>
      <c r="Y815" s="154" t="b">
        <f>Scenario!Y1121=OrigScenario!Y815</f>
        <v>1</v>
      </c>
      <c r="Z815" s="154" t="b">
        <f>Scenario!Z1121=OrigScenario!Z815</f>
        <v>1</v>
      </c>
      <c r="AA815" s="154" t="b">
        <f>Scenario!AA1121=OrigScenario!AA815</f>
        <v>1</v>
      </c>
      <c r="AB815" s="154" t="b">
        <f>Scenario!AB1121=OrigScenario!AB815</f>
        <v>1</v>
      </c>
      <c r="AC815" s="154" t="b">
        <f>Scenario!AC1121=OrigScenario!AC815</f>
        <v>1</v>
      </c>
      <c r="AD815" s="154" t="b">
        <f>Scenario!AD1121=OrigScenario!AD815</f>
        <v>1</v>
      </c>
      <c r="AE815" s="154" t="b">
        <f>Scenario!AE1121=OrigScenario!AE815</f>
        <v>1</v>
      </c>
      <c r="AF815" s="154" t="b">
        <f>Scenario!AF1121=OrigScenario!AF815</f>
        <v>1</v>
      </c>
      <c r="AG815" s="154" t="b">
        <f>Scenario!AG1121=OrigScenario!AG815</f>
        <v>1</v>
      </c>
      <c r="AH815" s="154" t="b">
        <f>Scenario!AH1121=OrigScenario!AH815</f>
        <v>1</v>
      </c>
      <c r="AI815" s="154" t="b">
        <f>Scenario!AI1121=OrigScenario!AI815</f>
        <v>1</v>
      </c>
      <c r="AJ815" s="154" t="b">
        <f>Scenario!AJ1121=OrigScenario!AJ815</f>
        <v>1</v>
      </c>
      <c r="AK815" s="154" t="b">
        <f>Scenario!AK1121=OrigScenario!AK815</f>
        <v>1</v>
      </c>
      <c r="AL815" s="154" t="b">
        <f>Scenario!AL1121=OrigScenario!AL815</f>
        <v>1</v>
      </c>
      <c r="AM815" s="154" t="b">
        <f>Scenario!AM1121=OrigScenario!AM815</f>
        <v>1</v>
      </c>
      <c r="AN815" s="154" t="b">
        <f>Scenario!AN1121=OrigScenario!AN815</f>
        <v>1</v>
      </c>
      <c r="AO815" s="154" t="b">
        <f>Scenario!AO1121=OrigScenario!AO815</f>
        <v>1</v>
      </c>
      <c r="AP815" s="154" t="b">
        <f>Scenario!AP1121=OrigScenario!AP815</f>
        <v>1</v>
      </c>
      <c r="AQ815" s="154" t="b">
        <f>Scenario!AQ1121=OrigScenario!AQ815</f>
        <v>1</v>
      </c>
      <c r="AR815" s="154" t="b">
        <f>Scenario!AR1121=OrigScenario!AR815</f>
        <v>1</v>
      </c>
      <c r="AS815" s="154" t="b">
        <f>Scenario!AS1121=OrigScenario!AS815</f>
        <v>1</v>
      </c>
      <c r="AT815" s="154" t="b">
        <f>Scenario!AT1121=OrigScenario!AT815</f>
        <v>1</v>
      </c>
      <c r="AU815" s="154" t="b">
        <f>Scenario!AU1121=OrigScenario!AU815</f>
        <v>1</v>
      </c>
      <c r="AV815" s="155" t="b">
        <f>Scenario!AV1121=OrigScenario!AV815</f>
        <v>1</v>
      </c>
    </row>
    <row r="816" spans="2:48" x14ac:dyDescent="0.2">
      <c r="B816" s="2" t="b">
        <f>Scenario!B1122=OrigScenario!B816</f>
        <v>1</v>
      </c>
      <c r="C816" s="154" t="b">
        <f>Scenario!C1122=OrigScenario!C816</f>
        <v>1</v>
      </c>
      <c r="D816" s="154" t="b">
        <f>Scenario!D1122=OrigScenario!D816</f>
        <v>1</v>
      </c>
      <c r="E816" s="154" t="b">
        <f>Scenario!E1122=OrigScenario!E816</f>
        <v>1</v>
      </c>
      <c r="F816" s="154" t="b">
        <f>Scenario!F1122=OrigScenario!F816</f>
        <v>1</v>
      </c>
      <c r="G816" s="154" t="b">
        <f>Scenario!G1122=OrigScenario!G816</f>
        <v>1</v>
      </c>
      <c r="H816" s="154" t="b">
        <f>Scenario!H1122=OrigScenario!H816</f>
        <v>1</v>
      </c>
      <c r="I816" s="154" t="b">
        <f>Scenario!I1122=OrigScenario!I816</f>
        <v>1</v>
      </c>
      <c r="J816" s="154" t="b">
        <f>Scenario!J1122=OrigScenario!J816</f>
        <v>1</v>
      </c>
      <c r="K816" s="154" t="b">
        <f>Scenario!K1122=OrigScenario!K816</f>
        <v>1</v>
      </c>
      <c r="L816" s="154" t="b">
        <f>Scenario!L1122=OrigScenario!L816</f>
        <v>1</v>
      </c>
      <c r="M816" s="154" t="b">
        <f>Scenario!M1122=OrigScenario!M816</f>
        <v>1</v>
      </c>
      <c r="N816" s="154" t="b">
        <f>Scenario!N1122=OrigScenario!N816</f>
        <v>1</v>
      </c>
      <c r="O816" s="154" t="b">
        <f>Scenario!O1122=OrigScenario!O816</f>
        <v>1</v>
      </c>
      <c r="P816" s="154" t="b">
        <f>Scenario!P1122=OrigScenario!P816</f>
        <v>1</v>
      </c>
      <c r="Q816" s="154" t="b">
        <f>Scenario!Q1122=OrigScenario!Q816</f>
        <v>1</v>
      </c>
      <c r="R816" s="154" t="b">
        <f>Scenario!R1122=OrigScenario!R816</f>
        <v>1</v>
      </c>
      <c r="S816" s="154" t="b">
        <f>Scenario!S1122=OrigScenario!S816</f>
        <v>1</v>
      </c>
      <c r="T816" s="154" t="b">
        <f>Scenario!T1122=OrigScenario!T816</f>
        <v>1</v>
      </c>
      <c r="U816" s="154" t="b">
        <f>Scenario!U1122=OrigScenario!U816</f>
        <v>1</v>
      </c>
      <c r="V816" s="154" t="b">
        <f>Scenario!V1122=OrigScenario!V816</f>
        <v>1</v>
      </c>
      <c r="W816" s="154" t="b">
        <f>Scenario!W1122=OrigScenario!W816</f>
        <v>1</v>
      </c>
      <c r="X816" s="154" t="b">
        <f>Scenario!X1122=OrigScenario!X816</f>
        <v>1</v>
      </c>
      <c r="Y816" s="154" t="b">
        <f>Scenario!Y1122=OrigScenario!Y816</f>
        <v>1</v>
      </c>
      <c r="Z816" s="154" t="b">
        <f>Scenario!Z1122=OrigScenario!Z816</f>
        <v>1</v>
      </c>
      <c r="AA816" s="154" t="b">
        <f>Scenario!AA1122=OrigScenario!AA816</f>
        <v>1</v>
      </c>
      <c r="AB816" s="154" t="b">
        <f>Scenario!AB1122=OrigScenario!AB816</f>
        <v>1</v>
      </c>
      <c r="AC816" s="154" t="b">
        <f>Scenario!AC1122=OrigScenario!AC816</f>
        <v>1</v>
      </c>
      <c r="AD816" s="154" t="b">
        <f>Scenario!AD1122=OrigScenario!AD816</f>
        <v>1</v>
      </c>
      <c r="AE816" s="154" t="b">
        <f>Scenario!AE1122=OrigScenario!AE816</f>
        <v>1</v>
      </c>
      <c r="AF816" s="154" t="b">
        <f>Scenario!AF1122=OrigScenario!AF816</f>
        <v>1</v>
      </c>
      <c r="AG816" s="154" t="b">
        <f>Scenario!AG1122=OrigScenario!AG816</f>
        <v>1</v>
      </c>
      <c r="AH816" s="154" t="b">
        <f>Scenario!AH1122=OrigScenario!AH816</f>
        <v>1</v>
      </c>
      <c r="AI816" s="154" t="b">
        <f>Scenario!AI1122=OrigScenario!AI816</f>
        <v>1</v>
      </c>
      <c r="AJ816" s="154" t="b">
        <f>Scenario!AJ1122=OrigScenario!AJ816</f>
        <v>1</v>
      </c>
      <c r="AK816" s="154" t="b">
        <f>Scenario!AK1122=OrigScenario!AK816</f>
        <v>1</v>
      </c>
      <c r="AL816" s="154" t="b">
        <f>Scenario!AL1122=OrigScenario!AL816</f>
        <v>1</v>
      </c>
      <c r="AM816" s="154" t="b">
        <f>Scenario!AM1122=OrigScenario!AM816</f>
        <v>1</v>
      </c>
      <c r="AN816" s="154" t="b">
        <f>Scenario!AN1122=OrigScenario!AN816</f>
        <v>1</v>
      </c>
      <c r="AO816" s="154" t="b">
        <f>Scenario!AO1122=OrigScenario!AO816</f>
        <v>1</v>
      </c>
      <c r="AP816" s="154" t="b">
        <f>Scenario!AP1122=OrigScenario!AP816</f>
        <v>1</v>
      </c>
      <c r="AQ816" s="154" t="b">
        <f>Scenario!AQ1122=OrigScenario!AQ816</f>
        <v>1</v>
      </c>
      <c r="AR816" s="154" t="b">
        <f>Scenario!AR1122=OrigScenario!AR816</f>
        <v>1</v>
      </c>
      <c r="AS816" s="154" t="b">
        <f>Scenario!AS1122=OrigScenario!AS816</f>
        <v>1</v>
      </c>
      <c r="AT816" s="154" t="b">
        <f>Scenario!AT1122=OrigScenario!AT816</f>
        <v>1</v>
      </c>
      <c r="AU816" s="154" t="b">
        <f>Scenario!AU1122=OrigScenario!AU816</f>
        <v>1</v>
      </c>
      <c r="AV816" s="155" t="b">
        <f>Scenario!AV1122=OrigScenario!AV816</f>
        <v>1</v>
      </c>
    </row>
    <row r="817" spans="2:48" x14ac:dyDescent="0.2">
      <c r="B817" s="2" t="b">
        <f>Scenario!B1123=OrigScenario!B817</f>
        <v>1</v>
      </c>
      <c r="C817" s="162" t="b">
        <f>Scenario!C1123=OrigScenario!C817</f>
        <v>0</v>
      </c>
      <c r="D817" s="154" t="b">
        <f>Scenario!D1123=OrigScenario!D817</f>
        <v>0</v>
      </c>
      <c r="E817" s="154" t="b">
        <f>Scenario!E1123=OrigScenario!E817</f>
        <v>0</v>
      </c>
      <c r="F817" s="154" t="b">
        <f>Scenario!F1123=OrigScenario!F817</f>
        <v>0</v>
      </c>
      <c r="G817" s="154" t="b">
        <f>Scenario!G1123=OrigScenario!G817</f>
        <v>0</v>
      </c>
      <c r="H817" s="154" t="b">
        <f>Scenario!H1123=OrigScenario!H817</f>
        <v>0</v>
      </c>
      <c r="I817" s="154" t="b">
        <f>Scenario!I1123=OrigScenario!I817</f>
        <v>0</v>
      </c>
      <c r="J817" s="154" t="b">
        <f>Scenario!J1123=OrigScenario!J817</f>
        <v>0</v>
      </c>
      <c r="K817" s="154" t="b">
        <f>Scenario!K1123=OrigScenario!K817</f>
        <v>0</v>
      </c>
      <c r="L817" s="154" t="b">
        <f>Scenario!L1123=OrigScenario!L817</f>
        <v>0</v>
      </c>
      <c r="M817" s="154" t="b">
        <f>Scenario!M1123=OrigScenario!M817</f>
        <v>0</v>
      </c>
      <c r="N817" s="154" t="b">
        <f>Scenario!N1123=OrigScenario!N817</f>
        <v>0</v>
      </c>
      <c r="O817" s="154" t="b">
        <f>Scenario!O1123=OrigScenario!O817</f>
        <v>0</v>
      </c>
      <c r="P817" s="154" t="b">
        <f>Scenario!P1123=OrigScenario!P817</f>
        <v>0</v>
      </c>
      <c r="Q817" s="154" t="b">
        <f>Scenario!Q1123=OrigScenario!Q817</f>
        <v>0</v>
      </c>
      <c r="R817" s="154" t="b">
        <f>Scenario!R1123=OrigScenario!R817</f>
        <v>0</v>
      </c>
      <c r="S817" s="154" t="b">
        <f>Scenario!S1123=OrigScenario!S817</f>
        <v>0</v>
      </c>
      <c r="T817" s="154" t="b">
        <f>Scenario!T1123=OrigScenario!T817</f>
        <v>0</v>
      </c>
      <c r="U817" s="154" t="b">
        <f>Scenario!U1123=OrigScenario!U817</f>
        <v>0</v>
      </c>
      <c r="V817" s="154" t="b">
        <f>Scenario!V1123=OrigScenario!V817</f>
        <v>0</v>
      </c>
      <c r="W817" s="154" t="b">
        <f>Scenario!W1123=OrigScenario!W817</f>
        <v>0</v>
      </c>
      <c r="X817" s="154" t="b">
        <f>Scenario!X1123=OrigScenario!X817</f>
        <v>0</v>
      </c>
      <c r="Y817" s="154" t="b">
        <f>Scenario!Y1123=OrigScenario!Y817</f>
        <v>0</v>
      </c>
      <c r="Z817" s="154" t="b">
        <f>Scenario!Z1123=OrigScenario!Z817</f>
        <v>0</v>
      </c>
      <c r="AA817" s="154" t="b">
        <f>Scenario!AA1123=OrigScenario!AA817</f>
        <v>0</v>
      </c>
      <c r="AB817" s="154" t="b">
        <f>Scenario!AB1123=OrigScenario!AB817</f>
        <v>0</v>
      </c>
      <c r="AC817" s="154" t="b">
        <f>Scenario!AC1123=OrigScenario!AC817</f>
        <v>0</v>
      </c>
      <c r="AD817" s="154" t="b">
        <f>Scenario!AD1123=OrigScenario!AD817</f>
        <v>0</v>
      </c>
      <c r="AE817" s="154" t="b">
        <f>Scenario!AE1123=OrigScenario!AE817</f>
        <v>0</v>
      </c>
      <c r="AF817" s="154" t="b">
        <f>Scenario!AF1123=OrigScenario!AF817</f>
        <v>0</v>
      </c>
      <c r="AG817" s="154" t="b">
        <f>Scenario!AG1123=OrigScenario!AG817</f>
        <v>0</v>
      </c>
      <c r="AH817" s="154" t="b">
        <f>Scenario!AH1123=OrigScenario!AH817</f>
        <v>0</v>
      </c>
      <c r="AI817" s="154" t="b">
        <f>Scenario!AI1123=OrigScenario!AI817</f>
        <v>0</v>
      </c>
      <c r="AJ817" s="154" t="b">
        <f>Scenario!AJ1123=OrigScenario!AJ817</f>
        <v>0</v>
      </c>
      <c r="AK817" s="154" t="b">
        <f>Scenario!AK1123=OrigScenario!AK817</f>
        <v>0</v>
      </c>
      <c r="AL817" s="154" t="b">
        <f>Scenario!AL1123=OrigScenario!AL817</f>
        <v>0</v>
      </c>
      <c r="AM817" s="154" t="b">
        <f>Scenario!AM1123=OrigScenario!AM817</f>
        <v>0</v>
      </c>
      <c r="AN817" s="154" t="b">
        <f>Scenario!AN1123=OrigScenario!AN817</f>
        <v>0</v>
      </c>
      <c r="AO817" s="154" t="b">
        <f>Scenario!AO1123=OrigScenario!AO817</f>
        <v>0</v>
      </c>
      <c r="AP817" s="154" t="b">
        <f>Scenario!AP1123=OrigScenario!AP817</f>
        <v>0</v>
      </c>
      <c r="AQ817" s="154" t="b">
        <f>Scenario!AQ1123=OrigScenario!AQ817</f>
        <v>0</v>
      </c>
      <c r="AR817" s="154" t="b">
        <f>Scenario!AR1123=OrigScenario!AR817</f>
        <v>0</v>
      </c>
      <c r="AS817" s="154" t="b">
        <f>Scenario!AS1123=OrigScenario!AS817</f>
        <v>0</v>
      </c>
      <c r="AT817" s="154" t="b">
        <f>Scenario!AT1123=OrigScenario!AT817</f>
        <v>0</v>
      </c>
      <c r="AU817" s="154" t="b">
        <f>Scenario!AU1123=OrigScenario!AU817</f>
        <v>0</v>
      </c>
      <c r="AV817" s="155" t="b">
        <f>Scenario!AV1123=OrigScenario!AV817</f>
        <v>0</v>
      </c>
    </row>
    <row r="818" spans="2:48" x14ac:dyDescent="0.2">
      <c r="B818" s="2" t="b">
        <f>Scenario!B1124=OrigScenario!B818</f>
        <v>1</v>
      </c>
      <c r="C818" s="162" t="b">
        <f>Scenario!C1124=OrigScenario!C818</f>
        <v>0</v>
      </c>
      <c r="D818" s="154" t="b">
        <f>Scenario!D1124=OrigScenario!D818</f>
        <v>0</v>
      </c>
      <c r="E818" s="154" t="b">
        <f>Scenario!E1124=OrigScenario!E818</f>
        <v>0</v>
      </c>
      <c r="F818" s="154" t="b">
        <f>Scenario!F1124=OrigScenario!F818</f>
        <v>0</v>
      </c>
      <c r="G818" s="154" t="b">
        <f>Scenario!G1124=OrigScenario!G818</f>
        <v>0</v>
      </c>
      <c r="H818" s="154" t="b">
        <f>Scenario!H1124=OrigScenario!H818</f>
        <v>0</v>
      </c>
      <c r="I818" s="154" t="b">
        <f>Scenario!I1124=OrigScenario!I818</f>
        <v>0</v>
      </c>
      <c r="J818" s="154" t="b">
        <f>Scenario!J1124=OrigScenario!J818</f>
        <v>0</v>
      </c>
      <c r="K818" s="154" t="b">
        <f>Scenario!K1124=OrigScenario!K818</f>
        <v>0</v>
      </c>
      <c r="L818" s="154" t="b">
        <f>Scenario!L1124=OrigScenario!L818</f>
        <v>0</v>
      </c>
      <c r="M818" s="154" t="b">
        <f>Scenario!M1124=OrigScenario!M818</f>
        <v>0</v>
      </c>
      <c r="N818" s="154" t="b">
        <f>Scenario!N1124=OrigScenario!N818</f>
        <v>0</v>
      </c>
      <c r="O818" s="154" t="b">
        <f>Scenario!O1124=OrigScenario!O818</f>
        <v>0</v>
      </c>
      <c r="P818" s="154" t="b">
        <f>Scenario!P1124=OrigScenario!P818</f>
        <v>0</v>
      </c>
      <c r="Q818" s="154" t="b">
        <f>Scenario!Q1124=OrigScenario!Q818</f>
        <v>0</v>
      </c>
      <c r="R818" s="154" t="b">
        <f>Scenario!R1124=OrigScenario!R818</f>
        <v>0</v>
      </c>
      <c r="S818" s="154" t="b">
        <f>Scenario!S1124=OrigScenario!S818</f>
        <v>0</v>
      </c>
      <c r="T818" s="154" t="b">
        <f>Scenario!T1124=OrigScenario!T818</f>
        <v>0</v>
      </c>
      <c r="U818" s="154" t="b">
        <f>Scenario!U1124=OrigScenario!U818</f>
        <v>0</v>
      </c>
      <c r="V818" s="154" t="b">
        <f>Scenario!V1124=OrigScenario!V818</f>
        <v>0</v>
      </c>
      <c r="W818" s="154" t="b">
        <f>Scenario!W1124=OrigScenario!W818</f>
        <v>0</v>
      </c>
      <c r="X818" s="154" t="b">
        <f>Scenario!X1124=OrigScenario!X818</f>
        <v>0</v>
      </c>
      <c r="Y818" s="154" t="b">
        <f>Scenario!Y1124=OrigScenario!Y818</f>
        <v>0</v>
      </c>
      <c r="Z818" s="154" t="b">
        <f>Scenario!Z1124=OrigScenario!Z818</f>
        <v>0</v>
      </c>
      <c r="AA818" s="154" t="b">
        <f>Scenario!AA1124=OrigScenario!AA818</f>
        <v>0</v>
      </c>
      <c r="AB818" s="154" t="b">
        <f>Scenario!AB1124=OrigScenario!AB818</f>
        <v>0</v>
      </c>
      <c r="AC818" s="154" t="b">
        <f>Scenario!AC1124=OrigScenario!AC818</f>
        <v>0</v>
      </c>
      <c r="AD818" s="154" t="b">
        <f>Scenario!AD1124=OrigScenario!AD818</f>
        <v>0</v>
      </c>
      <c r="AE818" s="154" t="b">
        <f>Scenario!AE1124=OrigScenario!AE818</f>
        <v>0</v>
      </c>
      <c r="AF818" s="154" t="b">
        <f>Scenario!AF1124=OrigScenario!AF818</f>
        <v>0</v>
      </c>
      <c r="AG818" s="154" t="b">
        <f>Scenario!AG1124=OrigScenario!AG818</f>
        <v>0</v>
      </c>
      <c r="AH818" s="154" t="b">
        <f>Scenario!AH1124=OrigScenario!AH818</f>
        <v>0</v>
      </c>
      <c r="AI818" s="154" t="b">
        <f>Scenario!AI1124=OrigScenario!AI818</f>
        <v>0</v>
      </c>
      <c r="AJ818" s="154" t="b">
        <f>Scenario!AJ1124=OrigScenario!AJ818</f>
        <v>0</v>
      </c>
      <c r="AK818" s="154" t="b">
        <f>Scenario!AK1124=OrigScenario!AK818</f>
        <v>0</v>
      </c>
      <c r="AL818" s="154" t="b">
        <f>Scenario!AL1124=OrigScenario!AL818</f>
        <v>0</v>
      </c>
      <c r="AM818" s="154" t="b">
        <f>Scenario!AM1124=OrigScenario!AM818</f>
        <v>0</v>
      </c>
      <c r="AN818" s="154" t="b">
        <f>Scenario!AN1124=OrigScenario!AN818</f>
        <v>0</v>
      </c>
      <c r="AO818" s="154" t="b">
        <f>Scenario!AO1124=OrigScenario!AO818</f>
        <v>0</v>
      </c>
      <c r="AP818" s="154" t="b">
        <f>Scenario!AP1124=OrigScenario!AP818</f>
        <v>0</v>
      </c>
      <c r="AQ818" s="154" t="b">
        <f>Scenario!AQ1124=OrigScenario!AQ818</f>
        <v>0</v>
      </c>
      <c r="AR818" s="154" t="b">
        <f>Scenario!AR1124=OrigScenario!AR818</f>
        <v>0</v>
      </c>
      <c r="AS818" s="154" t="b">
        <f>Scenario!AS1124=OrigScenario!AS818</f>
        <v>0</v>
      </c>
      <c r="AT818" s="154" t="b">
        <f>Scenario!AT1124=OrigScenario!AT818</f>
        <v>0</v>
      </c>
      <c r="AU818" s="154" t="b">
        <f>Scenario!AU1124=OrigScenario!AU818</f>
        <v>0</v>
      </c>
      <c r="AV818" s="154" t="b">
        <f>Scenario!AV1124=OrigScenario!AV818</f>
        <v>0</v>
      </c>
    </row>
    <row r="819" spans="2:48" x14ac:dyDescent="0.2">
      <c r="B819" s="2" t="b">
        <f>Scenario!B1125=OrigScenario!B819</f>
        <v>1</v>
      </c>
      <c r="C819" s="154" t="b">
        <f>Scenario!C1125=OrigScenario!C819</f>
        <v>1</v>
      </c>
      <c r="D819" s="154" t="b">
        <f>Scenario!D1125=OrigScenario!D819</f>
        <v>1</v>
      </c>
      <c r="E819" s="154" t="b">
        <f>Scenario!E1125=OrigScenario!E819</f>
        <v>1</v>
      </c>
      <c r="F819" s="154" t="b">
        <f>Scenario!F1125=OrigScenario!F819</f>
        <v>1</v>
      </c>
      <c r="G819" s="154" t="b">
        <f>Scenario!G1125=OrigScenario!G819</f>
        <v>1</v>
      </c>
      <c r="H819" s="154" t="b">
        <f>Scenario!H1125=OrigScenario!H819</f>
        <v>1</v>
      </c>
      <c r="I819" s="154" t="b">
        <f>Scenario!I1125=OrigScenario!I819</f>
        <v>1</v>
      </c>
      <c r="J819" s="154" t="b">
        <f>Scenario!J1125=OrigScenario!J819</f>
        <v>1</v>
      </c>
      <c r="K819" s="154" t="b">
        <f>Scenario!K1125=OrigScenario!K819</f>
        <v>1</v>
      </c>
      <c r="L819" s="154" t="b">
        <f>Scenario!L1125=OrigScenario!L819</f>
        <v>1</v>
      </c>
      <c r="M819" s="154" t="b">
        <f>Scenario!M1125=OrigScenario!M819</f>
        <v>1</v>
      </c>
      <c r="N819" s="154" t="b">
        <f>Scenario!N1125=OrigScenario!N819</f>
        <v>1</v>
      </c>
      <c r="O819" s="154" t="b">
        <f>Scenario!O1125=OrigScenario!O819</f>
        <v>1</v>
      </c>
      <c r="P819" s="154" t="b">
        <f>Scenario!P1125=OrigScenario!P819</f>
        <v>1</v>
      </c>
      <c r="Q819" s="154" t="b">
        <f>Scenario!Q1125=OrigScenario!Q819</f>
        <v>1</v>
      </c>
      <c r="R819" s="154" t="b">
        <f>Scenario!R1125=OrigScenario!R819</f>
        <v>1</v>
      </c>
      <c r="S819" s="154" t="b">
        <f>Scenario!S1125=OrigScenario!S819</f>
        <v>1</v>
      </c>
      <c r="T819" s="154" t="b">
        <f>Scenario!T1125=OrigScenario!T819</f>
        <v>1</v>
      </c>
      <c r="U819" s="154" t="b">
        <f>Scenario!U1125=OrigScenario!U819</f>
        <v>1</v>
      </c>
      <c r="V819" s="154" t="b">
        <f>Scenario!V1125=OrigScenario!V819</f>
        <v>1</v>
      </c>
      <c r="W819" s="154" t="b">
        <f>Scenario!W1125=OrigScenario!W819</f>
        <v>1</v>
      </c>
      <c r="X819" s="154" t="b">
        <f>Scenario!X1125=OrigScenario!X819</f>
        <v>1</v>
      </c>
      <c r="Y819" s="154" t="b">
        <f>Scenario!Y1125=OrigScenario!Y819</f>
        <v>1</v>
      </c>
      <c r="Z819" s="154" t="b">
        <f>Scenario!Z1125=OrigScenario!Z819</f>
        <v>1</v>
      </c>
      <c r="AA819" s="154" t="b">
        <f>Scenario!AA1125=OrigScenario!AA819</f>
        <v>1</v>
      </c>
      <c r="AB819" s="154" t="b">
        <f>Scenario!AB1125=OrigScenario!AB819</f>
        <v>1</v>
      </c>
      <c r="AC819" s="154" t="b">
        <f>Scenario!AC1125=OrigScenario!AC819</f>
        <v>1</v>
      </c>
      <c r="AD819" s="154" t="b">
        <f>Scenario!AD1125=OrigScenario!AD819</f>
        <v>1</v>
      </c>
      <c r="AE819" s="154" t="b">
        <f>Scenario!AE1125=OrigScenario!AE819</f>
        <v>1</v>
      </c>
      <c r="AF819" s="154" t="b">
        <f>Scenario!AF1125=OrigScenario!AF819</f>
        <v>1</v>
      </c>
      <c r="AG819" s="154" t="b">
        <f>Scenario!AG1125=OrigScenario!AG819</f>
        <v>1</v>
      </c>
      <c r="AH819" s="154" t="b">
        <f>Scenario!AH1125=OrigScenario!AH819</f>
        <v>1</v>
      </c>
      <c r="AI819" s="154" t="b">
        <f>Scenario!AI1125=OrigScenario!AI819</f>
        <v>1</v>
      </c>
      <c r="AJ819" s="154" t="b">
        <f>Scenario!AJ1125=OrigScenario!AJ819</f>
        <v>1</v>
      </c>
      <c r="AK819" s="154" t="b">
        <f>Scenario!AK1125=OrigScenario!AK819</f>
        <v>1</v>
      </c>
      <c r="AL819" s="154" t="b">
        <f>Scenario!AL1125=OrigScenario!AL819</f>
        <v>1</v>
      </c>
      <c r="AM819" s="154" t="b">
        <f>Scenario!AM1125=OrigScenario!AM819</f>
        <v>1</v>
      </c>
      <c r="AN819" s="154" t="b">
        <f>Scenario!AN1125=OrigScenario!AN819</f>
        <v>1</v>
      </c>
      <c r="AO819" s="154" t="b">
        <f>Scenario!AO1125=OrigScenario!AO819</f>
        <v>1</v>
      </c>
      <c r="AP819" s="154" t="b">
        <f>Scenario!AP1125=OrigScenario!AP819</f>
        <v>1</v>
      </c>
      <c r="AQ819" s="154" t="b">
        <f>Scenario!AQ1125=OrigScenario!AQ819</f>
        <v>1</v>
      </c>
      <c r="AR819" s="154" t="b">
        <f>Scenario!AR1125=OrigScenario!AR819</f>
        <v>1</v>
      </c>
      <c r="AS819" s="154" t="b">
        <f>Scenario!AS1125=OrigScenario!AS819</f>
        <v>1</v>
      </c>
      <c r="AT819" s="154" t="b">
        <f>Scenario!AT1125=OrigScenario!AT819</f>
        <v>1</v>
      </c>
      <c r="AU819" s="154" t="b">
        <f>Scenario!AU1125=OrigScenario!AU819</f>
        <v>1</v>
      </c>
      <c r="AV819" s="155" t="b">
        <f>Scenario!AV1125=OrigScenario!AV819</f>
        <v>1</v>
      </c>
    </row>
    <row r="820" spans="2:48" x14ac:dyDescent="0.2">
      <c r="B820" s="2" t="b">
        <f>Scenario!B1126=OrigScenario!B820</f>
        <v>1</v>
      </c>
      <c r="C820" s="154" t="b">
        <f>Scenario!C1126=OrigScenario!C820</f>
        <v>1</v>
      </c>
      <c r="D820" s="154" t="b">
        <f>Scenario!D1126=OrigScenario!D820</f>
        <v>1</v>
      </c>
      <c r="E820" s="154" t="b">
        <f>Scenario!E1126=OrigScenario!E820</f>
        <v>1</v>
      </c>
      <c r="F820" s="154" t="b">
        <f>Scenario!F1126=OrigScenario!F820</f>
        <v>1</v>
      </c>
      <c r="G820" s="154" t="b">
        <f>Scenario!G1126=OrigScenario!G820</f>
        <v>1</v>
      </c>
      <c r="H820" s="154" t="b">
        <f>Scenario!H1126=OrigScenario!H820</f>
        <v>1</v>
      </c>
      <c r="I820" s="154" t="b">
        <f>Scenario!I1126=OrigScenario!I820</f>
        <v>1</v>
      </c>
      <c r="J820" s="154" t="b">
        <f>Scenario!J1126=OrigScenario!J820</f>
        <v>1</v>
      </c>
      <c r="K820" s="154" t="b">
        <f>Scenario!K1126=OrigScenario!K820</f>
        <v>1</v>
      </c>
      <c r="L820" s="154" t="b">
        <f>Scenario!L1126=OrigScenario!L820</f>
        <v>1</v>
      </c>
      <c r="M820" s="154" t="b">
        <f>Scenario!M1126=OrigScenario!M820</f>
        <v>1</v>
      </c>
      <c r="N820" s="154" t="b">
        <f>Scenario!N1126=OrigScenario!N820</f>
        <v>1</v>
      </c>
      <c r="O820" s="154" t="b">
        <f>Scenario!O1126=OrigScenario!O820</f>
        <v>1</v>
      </c>
      <c r="P820" s="154" t="b">
        <f>Scenario!P1126=OrigScenario!P820</f>
        <v>1</v>
      </c>
      <c r="Q820" s="154" t="b">
        <f>Scenario!Q1126=OrigScenario!Q820</f>
        <v>1</v>
      </c>
      <c r="R820" s="154" t="b">
        <f>Scenario!R1126=OrigScenario!R820</f>
        <v>1</v>
      </c>
      <c r="S820" s="154" t="b">
        <f>Scenario!S1126=OrigScenario!S820</f>
        <v>1</v>
      </c>
      <c r="T820" s="154" t="b">
        <f>Scenario!T1126=OrigScenario!T820</f>
        <v>1</v>
      </c>
      <c r="U820" s="154" t="b">
        <f>Scenario!U1126=OrigScenario!U820</f>
        <v>1</v>
      </c>
      <c r="V820" s="154" t="b">
        <f>Scenario!V1126=OrigScenario!V820</f>
        <v>1</v>
      </c>
      <c r="W820" s="154" t="b">
        <f>Scenario!W1126=OrigScenario!W820</f>
        <v>1</v>
      </c>
      <c r="X820" s="154" t="b">
        <f>Scenario!X1126=OrigScenario!X820</f>
        <v>1</v>
      </c>
      <c r="Y820" s="154" t="b">
        <f>Scenario!Y1126=OrigScenario!Y820</f>
        <v>1</v>
      </c>
      <c r="Z820" s="154" t="b">
        <f>Scenario!Z1126=OrigScenario!Z820</f>
        <v>1</v>
      </c>
      <c r="AA820" s="154" t="b">
        <f>Scenario!AA1126=OrigScenario!AA820</f>
        <v>1</v>
      </c>
      <c r="AB820" s="154" t="b">
        <f>Scenario!AB1126=OrigScenario!AB820</f>
        <v>1</v>
      </c>
      <c r="AC820" s="154" t="b">
        <f>Scenario!AC1126=OrigScenario!AC820</f>
        <v>1</v>
      </c>
      <c r="AD820" s="154" t="b">
        <f>Scenario!AD1126=OrigScenario!AD820</f>
        <v>1</v>
      </c>
      <c r="AE820" s="154" t="b">
        <f>Scenario!AE1126=OrigScenario!AE820</f>
        <v>1</v>
      </c>
      <c r="AF820" s="154" t="b">
        <f>Scenario!AF1126=OrigScenario!AF820</f>
        <v>1</v>
      </c>
      <c r="AG820" s="154" t="b">
        <f>Scenario!AG1126=OrigScenario!AG820</f>
        <v>1</v>
      </c>
      <c r="AH820" s="154" t="b">
        <f>Scenario!AH1126=OrigScenario!AH820</f>
        <v>1</v>
      </c>
      <c r="AI820" s="154" t="b">
        <f>Scenario!AI1126=OrigScenario!AI820</f>
        <v>1</v>
      </c>
      <c r="AJ820" s="154" t="b">
        <f>Scenario!AJ1126=OrigScenario!AJ820</f>
        <v>1</v>
      </c>
      <c r="AK820" s="154" t="b">
        <f>Scenario!AK1126=OrigScenario!AK820</f>
        <v>1</v>
      </c>
      <c r="AL820" s="154" t="b">
        <f>Scenario!AL1126=OrigScenario!AL820</f>
        <v>1</v>
      </c>
      <c r="AM820" s="154" t="b">
        <f>Scenario!AM1126=OrigScenario!AM820</f>
        <v>1</v>
      </c>
      <c r="AN820" s="154" t="b">
        <f>Scenario!AN1126=OrigScenario!AN820</f>
        <v>1</v>
      </c>
      <c r="AO820" s="154" t="b">
        <f>Scenario!AO1126=OrigScenario!AO820</f>
        <v>1</v>
      </c>
      <c r="AP820" s="154" t="b">
        <f>Scenario!AP1126=OrigScenario!AP820</f>
        <v>1</v>
      </c>
      <c r="AQ820" s="154" t="b">
        <f>Scenario!AQ1126=OrigScenario!AQ820</f>
        <v>1</v>
      </c>
      <c r="AR820" s="154" t="b">
        <f>Scenario!AR1126=OrigScenario!AR820</f>
        <v>1</v>
      </c>
      <c r="AS820" s="154" t="b">
        <f>Scenario!AS1126=OrigScenario!AS820</f>
        <v>1</v>
      </c>
      <c r="AT820" s="154" t="b">
        <f>Scenario!AT1126=OrigScenario!AT820</f>
        <v>1</v>
      </c>
      <c r="AU820" s="154" t="b">
        <f>Scenario!AU1126=OrigScenario!AU820</f>
        <v>1</v>
      </c>
      <c r="AV820" s="155" t="b">
        <f>Scenario!AV1126=OrigScenario!AV820</f>
        <v>1</v>
      </c>
    </row>
    <row r="821" spans="2:48" x14ac:dyDescent="0.2">
      <c r="B821" s="2" t="b">
        <f>Scenario!B1127=OrigScenario!B821</f>
        <v>1</v>
      </c>
      <c r="C821" s="156" t="b">
        <f>Scenario!C1127=OrigScenario!C821</f>
        <v>1</v>
      </c>
      <c r="D821" s="156" t="b">
        <f>Scenario!D1127=OrigScenario!D821</f>
        <v>1</v>
      </c>
      <c r="E821" s="156" t="b">
        <f>Scenario!E1127=OrigScenario!E821</f>
        <v>1</v>
      </c>
      <c r="F821" s="156" t="b">
        <f>Scenario!F1127=OrigScenario!F821</f>
        <v>1</v>
      </c>
      <c r="G821" s="156" t="b">
        <f>Scenario!G1127=OrigScenario!G821</f>
        <v>1</v>
      </c>
      <c r="H821" s="156" t="b">
        <f>Scenario!H1127=OrigScenario!H821</f>
        <v>1</v>
      </c>
      <c r="I821" s="156" t="b">
        <f>Scenario!I1127=OrigScenario!I821</f>
        <v>1</v>
      </c>
      <c r="J821" s="156" t="b">
        <f>Scenario!J1127=OrigScenario!J821</f>
        <v>1</v>
      </c>
      <c r="K821" s="156" t="b">
        <f>Scenario!K1127=OrigScenario!K821</f>
        <v>1</v>
      </c>
      <c r="L821" s="156" t="b">
        <f>Scenario!L1127=OrigScenario!L821</f>
        <v>1</v>
      </c>
      <c r="M821" s="156" t="b">
        <f>Scenario!M1127=OrigScenario!M821</f>
        <v>1</v>
      </c>
      <c r="N821" s="156" t="b">
        <f>Scenario!N1127=OrigScenario!N821</f>
        <v>1</v>
      </c>
      <c r="O821" s="156" t="b">
        <f>Scenario!O1127=OrigScenario!O821</f>
        <v>1</v>
      </c>
      <c r="P821" s="156" t="b">
        <f>Scenario!P1127=OrigScenario!P821</f>
        <v>1</v>
      </c>
      <c r="Q821" s="156" t="b">
        <f>Scenario!Q1127=OrigScenario!Q821</f>
        <v>1</v>
      </c>
      <c r="R821" s="156" t="b">
        <f>Scenario!R1127=OrigScenario!R821</f>
        <v>1</v>
      </c>
      <c r="S821" s="156" t="b">
        <f>Scenario!S1127=OrigScenario!S821</f>
        <v>1</v>
      </c>
      <c r="T821" s="156" t="b">
        <f>Scenario!T1127=OrigScenario!T821</f>
        <v>1</v>
      </c>
      <c r="U821" s="156" t="b">
        <f>Scenario!U1127=OrigScenario!U821</f>
        <v>1</v>
      </c>
      <c r="V821" s="156" t="b">
        <f>Scenario!V1127=OrigScenario!V821</f>
        <v>1</v>
      </c>
      <c r="W821" s="156" t="b">
        <f>Scenario!W1127=OrigScenario!W821</f>
        <v>1</v>
      </c>
      <c r="X821" s="156" t="b">
        <f>Scenario!X1127=OrigScenario!X821</f>
        <v>1</v>
      </c>
      <c r="Y821" s="156" t="b">
        <f>Scenario!Y1127=OrigScenario!Y821</f>
        <v>1</v>
      </c>
      <c r="Z821" s="156" t="b">
        <f>Scenario!Z1127=OrigScenario!Z821</f>
        <v>1</v>
      </c>
      <c r="AA821" s="156" t="b">
        <f>Scenario!AA1127=OrigScenario!AA821</f>
        <v>1</v>
      </c>
      <c r="AB821" s="156" t="b">
        <f>Scenario!AB1127=OrigScenario!AB821</f>
        <v>1</v>
      </c>
      <c r="AC821" s="156" t="b">
        <f>Scenario!AC1127=OrigScenario!AC821</f>
        <v>1</v>
      </c>
      <c r="AD821" s="156" t="b">
        <f>Scenario!AD1127=OrigScenario!AD821</f>
        <v>1</v>
      </c>
      <c r="AE821" s="156" t="b">
        <f>Scenario!AE1127=OrigScenario!AE821</f>
        <v>1</v>
      </c>
      <c r="AF821" s="156" t="b">
        <f>Scenario!AF1127=OrigScenario!AF821</f>
        <v>1</v>
      </c>
      <c r="AG821" s="156" t="b">
        <f>Scenario!AG1127=OrigScenario!AG821</f>
        <v>1</v>
      </c>
      <c r="AH821" s="156" t="b">
        <f>Scenario!AH1127=OrigScenario!AH821</f>
        <v>1</v>
      </c>
      <c r="AI821" s="156" t="b">
        <f>Scenario!AI1127=OrigScenario!AI821</f>
        <v>1</v>
      </c>
      <c r="AJ821" s="156" t="b">
        <f>Scenario!AJ1127=OrigScenario!AJ821</f>
        <v>1</v>
      </c>
      <c r="AK821" s="156" t="b">
        <f>Scenario!AK1127=OrigScenario!AK821</f>
        <v>1</v>
      </c>
      <c r="AL821" s="156" t="b">
        <f>Scenario!AL1127=OrigScenario!AL821</f>
        <v>1</v>
      </c>
      <c r="AM821" s="156" t="b">
        <f>Scenario!AM1127=OrigScenario!AM821</f>
        <v>1</v>
      </c>
      <c r="AN821" s="156" t="b">
        <f>Scenario!AN1127=OrigScenario!AN821</f>
        <v>1</v>
      </c>
      <c r="AO821" s="156" t="b">
        <f>Scenario!AO1127=OrigScenario!AO821</f>
        <v>1</v>
      </c>
      <c r="AP821" s="156" t="b">
        <f>Scenario!AP1127=OrigScenario!AP821</f>
        <v>1</v>
      </c>
      <c r="AQ821" s="156" t="b">
        <f>Scenario!AQ1127=OrigScenario!AQ821</f>
        <v>1</v>
      </c>
      <c r="AR821" s="156" t="b">
        <f>Scenario!AR1127=OrigScenario!AR821</f>
        <v>1</v>
      </c>
      <c r="AS821" s="156" t="b">
        <f>Scenario!AS1127=OrigScenario!AS821</f>
        <v>1</v>
      </c>
      <c r="AT821" s="156" t="b">
        <f>Scenario!AT1127=OrigScenario!AT821</f>
        <v>1</v>
      </c>
      <c r="AU821" s="156" t="b">
        <f>Scenario!AU1127=OrigScenario!AU821</f>
        <v>1</v>
      </c>
      <c r="AV821" s="157" t="b">
        <f>Scenario!AV1127=OrigScenario!AV821</f>
        <v>1</v>
      </c>
    </row>
    <row r="822" spans="2:48" x14ac:dyDescent="0.2">
      <c r="B822" s="2" t="b">
        <f>Scenario!B1128=OrigScenario!B822</f>
        <v>1</v>
      </c>
      <c r="C822" s="156" t="b">
        <f>Scenario!C1128=OrigScenario!C822</f>
        <v>1</v>
      </c>
      <c r="D822" s="156" t="b">
        <f>Scenario!D1128=OrigScenario!D822</f>
        <v>1</v>
      </c>
      <c r="E822" s="156" t="b">
        <f>Scenario!E1128=OrigScenario!E822</f>
        <v>1</v>
      </c>
      <c r="F822" s="156" t="b">
        <f>Scenario!F1128=OrigScenario!F822</f>
        <v>1</v>
      </c>
      <c r="G822" s="156" t="b">
        <f>Scenario!G1128=OrigScenario!G822</f>
        <v>1</v>
      </c>
      <c r="H822" s="156" t="b">
        <f>Scenario!H1128=OrigScenario!H822</f>
        <v>1</v>
      </c>
      <c r="I822" s="156" t="b">
        <f>Scenario!I1128=OrigScenario!I822</f>
        <v>1</v>
      </c>
      <c r="J822" s="156" t="b">
        <f>Scenario!J1128=OrigScenario!J822</f>
        <v>1</v>
      </c>
      <c r="K822" s="156" t="b">
        <f>Scenario!K1128=OrigScenario!K822</f>
        <v>1</v>
      </c>
      <c r="L822" s="156" t="b">
        <f>Scenario!L1128=OrigScenario!L822</f>
        <v>1</v>
      </c>
      <c r="M822" s="156" t="b">
        <f>Scenario!M1128=OrigScenario!M822</f>
        <v>1</v>
      </c>
      <c r="N822" s="156" t="b">
        <f>Scenario!N1128=OrigScenario!N822</f>
        <v>1</v>
      </c>
      <c r="O822" s="156" t="b">
        <f>Scenario!O1128=OrigScenario!O822</f>
        <v>1</v>
      </c>
      <c r="P822" s="156" t="b">
        <f>Scenario!P1128=OrigScenario!P822</f>
        <v>1</v>
      </c>
      <c r="Q822" s="156" t="b">
        <f>Scenario!Q1128=OrigScenario!Q822</f>
        <v>1</v>
      </c>
      <c r="R822" s="156" t="b">
        <f>Scenario!R1128=OrigScenario!R822</f>
        <v>1</v>
      </c>
      <c r="S822" s="156" t="b">
        <f>Scenario!S1128=OrigScenario!S822</f>
        <v>1</v>
      </c>
      <c r="T822" s="156" t="b">
        <f>Scenario!T1128=OrigScenario!T822</f>
        <v>1</v>
      </c>
      <c r="U822" s="156" t="b">
        <f>Scenario!U1128=OrigScenario!U822</f>
        <v>1</v>
      </c>
      <c r="V822" s="156" t="b">
        <f>Scenario!V1128=OrigScenario!V822</f>
        <v>1</v>
      </c>
      <c r="W822" s="156" t="b">
        <f>Scenario!W1128=OrigScenario!W822</f>
        <v>1</v>
      </c>
      <c r="X822" s="156" t="b">
        <f>Scenario!X1128=OrigScenario!X822</f>
        <v>1</v>
      </c>
      <c r="Y822" s="156" t="b">
        <f>Scenario!Y1128=OrigScenario!Y822</f>
        <v>1</v>
      </c>
      <c r="Z822" s="156" t="b">
        <f>Scenario!Z1128=OrigScenario!Z822</f>
        <v>1</v>
      </c>
      <c r="AA822" s="156" t="b">
        <f>Scenario!AA1128=OrigScenario!AA822</f>
        <v>1</v>
      </c>
      <c r="AB822" s="156" t="b">
        <f>Scenario!AB1128=OrigScenario!AB822</f>
        <v>1</v>
      </c>
      <c r="AC822" s="156" t="b">
        <f>Scenario!AC1128=OrigScenario!AC822</f>
        <v>1</v>
      </c>
      <c r="AD822" s="156" t="b">
        <f>Scenario!AD1128=OrigScenario!AD822</f>
        <v>1</v>
      </c>
      <c r="AE822" s="156" t="b">
        <f>Scenario!AE1128=OrigScenario!AE822</f>
        <v>1</v>
      </c>
      <c r="AF822" s="156" t="b">
        <f>Scenario!AF1128=OrigScenario!AF822</f>
        <v>1</v>
      </c>
      <c r="AG822" s="156" t="b">
        <f>Scenario!AG1128=OrigScenario!AG822</f>
        <v>1</v>
      </c>
      <c r="AH822" s="156" t="b">
        <f>Scenario!AH1128=OrigScenario!AH822</f>
        <v>1</v>
      </c>
      <c r="AI822" s="156" t="b">
        <f>Scenario!AI1128=OrigScenario!AI822</f>
        <v>1</v>
      </c>
      <c r="AJ822" s="156" t="b">
        <f>Scenario!AJ1128=OrigScenario!AJ822</f>
        <v>1</v>
      </c>
      <c r="AK822" s="156" t="b">
        <f>Scenario!AK1128=OrigScenario!AK822</f>
        <v>1</v>
      </c>
      <c r="AL822" s="156" t="b">
        <f>Scenario!AL1128=OrigScenario!AL822</f>
        <v>1</v>
      </c>
      <c r="AM822" s="156" t="b">
        <f>Scenario!AM1128=OrigScenario!AM822</f>
        <v>1</v>
      </c>
      <c r="AN822" s="156" t="b">
        <f>Scenario!AN1128=OrigScenario!AN822</f>
        <v>1</v>
      </c>
      <c r="AO822" s="156" t="b">
        <f>Scenario!AO1128=OrigScenario!AO822</f>
        <v>1</v>
      </c>
      <c r="AP822" s="156" t="b">
        <f>Scenario!AP1128=OrigScenario!AP822</f>
        <v>1</v>
      </c>
      <c r="AQ822" s="156" t="b">
        <f>Scenario!AQ1128=OrigScenario!AQ822</f>
        <v>1</v>
      </c>
      <c r="AR822" s="156" t="b">
        <f>Scenario!AR1128=OrigScenario!AR822</f>
        <v>1</v>
      </c>
      <c r="AS822" s="156" t="b">
        <f>Scenario!AS1128=OrigScenario!AS822</f>
        <v>1</v>
      </c>
      <c r="AT822" s="156" t="b">
        <f>Scenario!AT1128=OrigScenario!AT822</f>
        <v>1</v>
      </c>
      <c r="AU822" s="156" t="b">
        <f>Scenario!AU1128=OrigScenario!AU822</f>
        <v>1</v>
      </c>
      <c r="AV822" s="157" t="b">
        <f>Scenario!AV1128=OrigScenario!AV822</f>
        <v>1</v>
      </c>
    </row>
    <row r="823" spans="2:48" ht="13.5" thickBot="1" x14ac:dyDescent="0.25">
      <c r="B823" s="341" t="b">
        <f>Scenario!B1129=OrigScenario!B823</f>
        <v>0</v>
      </c>
      <c r="C823" s="342" t="b">
        <f>Scenario!C1129=OrigScenario!C823</f>
        <v>1</v>
      </c>
      <c r="D823" s="342" t="b">
        <f>Scenario!D1129=OrigScenario!D823</f>
        <v>1</v>
      </c>
      <c r="E823" s="342" t="b">
        <f>Scenario!E1129=OrigScenario!E823</f>
        <v>1</v>
      </c>
      <c r="F823" s="342" t="b">
        <f>Scenario!F1129=OrigScenario!F823</f>
        <v>1</v>
      </c>
      <c r="G823" s="342" t="b">
        <f>Scenario!G1129=OrigScenario!G823</f>
        <v>1</v>
      </c>
      <c r="H823" s="342" t="b">
        <f>Scenario!H1129=OrigScenario!H823</f>
        <v>1</v>
      </c>
      <c r="I823" s="342" t="b">
        <f>Scenario!I1129=OrigScenario!I823</f>
        <v>1</v>
      </c>
      <c r="J823" s="342" t="b">
        <f>Scenario!J1129=OrigScenario!J823</f>
        <v>1</v>
      </c>
      <c r="K823" s="342" t="b">
        <f>Scenario!K1129=OrigScenario!K823</f>
        <v>1</v>
      </c>
      <c r="L823" s="342" t="b">
        <f>Scenario!L1129=OrigScenario!L823</f>
        <v>1</v>
      </c>
      <c r="M823" s="342" t="b">
        <f>Scenario!M1129=OrigScenario!M823</f>
        <v>1</v>
      </c>
      <c r="N823" s="342" t="b">
        <f>Scenario!N1129=OrigScenario!N823</f>
        <v>1</v>
      </c>
      <c r="O823" s="342" t="b">
        <f>Scenario!O1129=OrigScenario!O823</f>
        <v>1</v>
      </c>
      <c r="P823" s="342" t="b">
        <f>Scenario!P1129=OrigScenario!P823</f>
        <v>1</v>
      </c>
      <c r="Q823" s="342" t="b">
        <f>Scenario!Q1129=OrigScenario!Q823</f>
        <v>1</v>
      </c>
      <c r="R823" s="342" t="b">
        <f>Scenario!R1129=OrigScenario!R823</f>
        <v>1</v>
      </c>
      <c r="S823" s="342" t="b">
        <f>Scenario!S1129=OrigScenario!S823</f>
        <v>1</v>
      </c>
      <c r="T823" s="342" t="b">
        <f>Scenario!T1129=OrigScenario!T823</f>
        <v>1</v>
      </c>
      <c r="U823" s="342" t="b">
        <f>Scenario!U1129=OrigScenario!U823</f>
        <v>1</v>
      </c>
      <c r="V823" s="342" t="b">
        <f>Scenario!V1129=OrigScenario!V823</f>
        <v>1</v>
      </c>
      <c r="W823" s="342" t="b">
        <f>Scenario!W1129=OrigScenario!W823</f>
        <v>1</v>
      </c>
      <c r="X823" s="342" t="b">
        <f>Scenario!X1129=OrigScenario!X823</f>
        <v>1</v>
      </c>
      <c r="Y823" s="342" t="b">
        <f>Scenario!Y1129=OrigScenario!Y823</f>
        <v>1</v>
      </c>
      <c r="Z823" s="342" t="b">
        <f>Scenario!Z1129=OrigScenario!Z823</f>
        <v>1</v>
      </c>
      <c r="AA823" s="342" t="b">
        <f>Scenario!AA1129=OrigScenario!AA823</f>
        <v>1</v>
      </c>
      <c r="AB823" s="342" t="b">
        <f>Scenario!AB1129=OrigScenario!AB823</f>
        <v>1</v>
      </c>
      <c r="AC823" s="342" t="b">
        <f>Scenario!AC1129=OrigScenario!AC823</f>
        <v>1</v>
      </c>
      <c r="AD823" s="342" t="b">
        <f>Scenario!AD1129=OrigScenario!AD823</f>
        <v>1</v>
      </c>
      <c r="AE823" s="342" t="b">
        <f>Scenario!AE1129=OrigScenario!AE823</f>
        <v>1</v>
      </c>
      <c r="AF823" s="342" t="b">
        <f>Scenario!AF1129=OrigScenario!AF823</f>
        <v>1</v>
      </c>
      <c r="AG823" s="342" t="b">
        <f>Scenario!AG1129=OrigScenario!AG823</f>
        <v>1</v>
      </c>
      <c r="AH823" s="342" t="b">
        <f>Scenario!AH1129=OrigScenario!AH823</f>
        <v>1</v>
      </c>
      <c r="AI823" s="342" t="b">
        <f>Scenario!AI1129=OrigScenario!AI823</f>
        <v>1</v>
      </c>
      <c r="AJ823" s="342" t="b">
        <f>Scenario!AJ1129=OrigScenario!AJ823</f>
        <v>1</v>
      </c>
      <c r="AK823" s="342" t="b">
        <f>Scenario!AK1129=OrigScenario!AK823</f>
        <v>1</v>
      </c>
      <c r="AL823" s="342" t="b">
        <f>Scenario!AL1129=OrigScenario!AL823</f>
        <v>1</v>
      </c>
      <c r="AM823" s="342" t="b">
        <f>Scenario!AM1129=OrigScenario!AM823</f>
        <v>1</v>
      </c>
      <c r="AN823" s="342" t="b">
        <f>Scenario!AN1129=OrigScenario!AN823</f>
        <v>1</v>
      </c>
      <c r="AO823" s="342" t="b">
        <f>Scenario!AO1129=OrigScenario!AO823</f>
        <v>1</v>
      </c>
      <c r="AP823" s="342" t="b">
        <f>Scenario!AP1129=OrigScenario!AP823</f>
        <v>1</v>
      </c>
      <c r="AQ823" s="342" t="b">
        <f>Scenario!AQ1129=OrigScenario!AQ823</f>
        <v>1</v>
      </c>
      <c r="AR823" s="342" t="b">
        <f>Scenario!AR1129=OrigScenario!AR823</f>
        <v>1</v>
      </c>
      <c r="AS823" s="342" t="b">
        <f>Scenario!AS1129=OrigScenario!AS823</f>
        <v>1</v>
      </c>
      <c r="AT823" s="342" t="b">
        <f>Scenario!AT1129=OrigScenario!AT823</f>
        <v>1</v>
      </c>
      <c r="AU823" s="342" t="b">
        <f>Scenario!AU1129=OrigScenario!AU823</f>
        <v>1</v>
      </c>
      <c r="AV823" s="343" t="b">
        <f>Scenario!AV1129=OrigScenario!AV823</f>
        <v>1</v>
      </c>
    </row>
    <row r="824" spans="2:48" ht="14.25" thickTop="1" thickBot="1" x14ac:dyDescent="0.25">
      <c r="B824" t="b">
        <f>Scenario!B1130=OrigScenario!B824</f>
        <v>1</v>
      </c>
      <c r="C824" t="b">
        <f>Scenario!C1130=OrigScenario!C824</f>
        <v>1</v>
      </c>
      <c r="D824" t="b">
        <f>Scenario!D1130=OrigScenario!D824</f>
        <v>1</v>
      </c>
      <c r="E824" t="b">
        <f>Scenario!E1130=OrigScenario!E824</f>
        <v>1</v>
      </c>
      <c r="F824" t="b">
        <f>Scenario!F1130=OrigScenario!F824</f>
        <v>1</v>
      </c>
      <c r="G824" t="b">
        <f>Scenario!G1130=OrigScenario!G824</f>
        <v>1</v>
      </c>
      <c r="H824" t="b">
        <f>Scenario!H1130=OrigScenario!H824</f>
        <v>1</v>
      </c>
      <c r="I824" t="b">
        <f>Scenario!I1130=OrigScenario!I824</f>
        <v>1</v>
      </c>
      <c r="J824" t="b">
        <f>Scenario!J1130=OrigScenario!J824</f>
        <v>1</v>
      </c>
      <c r="K824" t="b">
        <f>Scenario!K1130=OrigScenario!K824</f>
        <v>1</v>
      </c>
      <c r="L824" t="b">
        <f>Scenario!L1130=OrigScenario!L824</f>
        <v>1</v>
      </c>
      <c r="M824" t="b">
        <f>Scenario!M1130=OrigScenario!M824</f>
        <v>1</v>
      </c>
      <c r="N824" t="b">
        <f>Scenario!N1130=OrigScenario!N824</f>
        <v>1</v>
      </c>
      <c r="O824" t="b">
        <f>Scenario!O1130=OrigScenario!O824</f>
        <v>1</v>
      </c>
      <c r="P824" t="b">
        <f>Scenario!P1130=OrigScenario!P824</f>
        <v>1</v>
      </c>
      <c r="Q824" t="b">
        <f>Scenario!Q1130=OrigScenario!Q824</f>
        <v>1</v>
      </c>
      <c r="R824" t="b">
        <f>Scenario!R1130=OrigScenario!R824</f>
        <v>1</v>
      </c>
      <c r="S824" t="b">
        <f>Scenario!S1130=OrigScenario!S824</f>
        <v>1</v>
      </c>
      <c r="T824" t="b">
        <f>Scenario!T1130=OrigScenario!T824</f>
        <v>1</v>
      </c>
      <c r="U824" t="b">
        <f>Scenario!U1130=OrigScenario!U824</f>
        <v>1</v>
      </c>
      <c r="V824" t="b">
        <f>Scenario!V1130=OrigScenario!V824</f>
        <v>1</v>
      </c>
      <c r="W824" t="b">
        <f>Scenario!W1130=OrigScenario!W824</f>
        <v>1</v>
      </c>
      <c r="X824" t="b">
        <f>Scenario!X1130=OrigScenario!X824</f>
        <v>1</v>
      </c>
      <c r="Y824" t="b">
        <f>Scenario!Y1130=OrigScenario!Y824</f>
        <v>1</v>
      </c>
      <c r="Z824" t="b">
        <f>Scenario!Z1130=OrigScenario!Z824</f>
        <v>1</v>
      </c>
      <c r="AA824" t="b">
        <f>Scenario!AA1130=OrigScenario!AA824</f>
        <v>1</v>
      </c>
      <c r="AB824" t="b">
        <f>Scenario!AB1130=OrigScenario!AB824</f>
        <v>1</v>
      </c>
      <c r="AC824" t="b">
        <f>Scenario!AC1130=OrigScenario!AC824</f>
        <v>1</v>
      </c>
      <c r="AD824" t="b">
        <f>Scenario!AD1130=OrigScenario!AD824</f>
        <v>1</v>
      </c>
      <c r="AE824" t="b">
        <f>Scenario!AE1130=OrigScenario!AE824</f>
        <v>1</v>
      </c>
      <c r="AF824" t="b">
        <f>Scenario!AF1130=OrigScenario!AF824</f>
        <v>1</v>
      </c>
      <c r="AG824" t="b">
        <f>Scenario!AG1130=OrigScenario!AG824</f>
        <v>1</v>
      </c>
      <c r="AH824" t="b">
        <f>Scenario!AH1130=OrigScenario!AH824</f>
        <v>1</v>
      </c>
      <c r="AI824" t="b">
        <f>Scenario!AI1130=OrigScenario!AI824</f>
        <v>1</v>
      </c>
      <c r="AJ824" t="b">
        <f>Scenario!AJ1130=OrigScenario!AJ824</f>
        <v>1</v>
      </c>
      <c r="AK824" t="b">
        <f>Scenario!AK1130=OrigScenario!AK824</f>
        <v>1</v>
      </c>
      <c r="AL824" t="b">
        <f>Scenario!AL1130=OrigScenario!AL824</f>
        <v>1</v>
      </c>
      <c r="AM824" t="b">
        <f>Scenario!AM1130=OrigScenario!AM824</f>
        <v>1</v>
      </c>
      <c r="AN824" t="b">
        <f>Scenario!AN1130=OrigScenario!AN824</f>
        <v>1</v>
      </c>
      <c r="AO824" t="b">
        <f>Scenario!AO1130=OrigScenario!AO824</f>
        <v>1</v>
      </c>
      <c r="AP824" t="b">
        <f>Scenario!AP1130=OrigScenario!AP824</f>
        <v>1</v>
      </c>
      <c r="AQ824" t="b">
        <f>Scenario!AQ1130=OrigScenario!AQ824</f>
        <v>1</v>
      </c>
      <c r="AR824" t="b">
        <f>Scenario!AR1130=OrigScenario!AR824</f>
        <v>1</v>
      </c>
      <c r="AS824" t="b">
        <f>Scenario!AS1130=OrigScenario!AS824</f>
        <v>1</v>
      </c>
      <c r="AT824" t="b">
        <f>Scenario!AT1130=OrigScenario!AT824</f>
        <v>1</v>
      </c>
      <c r="AU824" t="b">
        <f>Scenario!AU1130=OrigScenario!AU824</f>
        <v>1</v>
      </c>
      <c r="AV824" t="b">
        <f>Scenario!AV1130=OrigScenario!AV824</f>
        <v>1</v>
      </c>
    </row>
    <row r="825" spans="2:48" ht="13.5" thickTop="1" x14ac:dyDescent="0.2">
      <c r="B825" s="332" t="b">
        <f>Scenario!B1131=OrigScenario!B825</f>
        <v>1</v>
      </c>
      <c r="C825" s="333" t="b">
        <f>Scenario!C1131=OrigScenario!C825</f>
        <v>1</v>
      </c>
      <c r="D825" s="333" t="b">
        <f>Scenario!D1131=OrigScenario!D825</f>
        <v>1</v>
      </c>
      <c r="E825" s="333" t="b">
        <f>Scenario!E1131=OrigScenario!E825</f>
        <v>1</v>
      </c>
      <c r="F825" s="333" t="b">
        <f>Scenario!F1131=OrigScenario!F825</f>
        <v>1</v>
      </c>
      <c r="G825" s="333" t="b">
        <f>Scenario!G1131=OrigScenario!G825</f>
        <v>1</v>
      </c>
      <c r="H825" s="333" t="b">
        <f>Scenario!H1131=OrigScenario!H825</f>
        <v>1</v>
      </c>
      <c r="I825" s="333" t="b">
        <f>Scenario!I1131=OrigScenario!I825</f>
        <v>1</v>
      </c>
      <c r="J825" s="333" t="b">
        <f>Scenario!J1131=OrigScenario!J825</f>
        <v>1</v>
      </c>
      <c r="K825" s="333" t="b">
        <f>Scenario!K1131=OrigScenario!K825</f>
        <v>1</v>
      </c>
      <c r="L825" s="333" t="b">
        <f>Scenario!L1131=OrigScenario!L825</f>
        <v>1</v>
      </c>
      <c r="M825" s="333" t="b">
        <f>Scenario!M1131=OrigScenario!M825</f>
        <v>1</v>
      </c>
      <c r="N825" s="333" t="b">
        <f>Scenario!N1131=OrigScenario!N825</f>
        <v>1</v>
      </c>
      <c r="O825" s="333" t="b">
        <f>Scenario!O1131=OrigScenario!O825</f>
        <v>1</v>
      </c>
      <c r="P825" s="333" t="b">
        <f>Scenario!P1131=OrigScenario!P825</f>
        <v>1</v>
      </c>
      <c r="Q825" s="333" t="b">
        <f>Scenario!Q1131=OrigScenario!Q825</f>
        <v>1</v>
      </c>
      <c r="R825" s="333" t="b">
        <f>Scenario!R1131=OrigScenario!R825</f>
        <v>1</v>
      </c>
      <c r="S825" s="333" t="b">
        <f>Scenario!S1131=OrigScenario!S825</f>
        <v>1</v>
      </c>
      <c r="T825" s="333" t="b">
        <f>Scenario!T1131=OrigScenario!T825</f>
        <v>1</v>
      </c>
      <c r="U825" s="333" t="b">
        <f>Scenario!U1131=OrigScenario!U825</f>
        <v>1</v>
      </c>
      <c r="V825" s="333" t="b">
        <f>Scenario!V1131=OrigScenario!V825</f>
        <v>1</v>
      </c>
      <c r="W825" s="333" t="b">
        <f>Scenario!W1131=OrigScenario!W825</f>
        <v>1</v>
      </c>
      <c r="X825" s="333" t="b">
        <f>Scenario!X1131=OrigScenario!X825</f>
        <v>1</v>
      </c>
      <c r="Y825" s="333" t="b">
        <f>Scenario!Y1131=OrigScenario!Y825</f>
        <v>1</v>
      </c>
      <c r="Z825" s="333" t="b">
        <f>Scenario!Z1131=OrigScenario!Z825</f>
        <v>1</v>
      </c>
      <c r="AA825" s="333" t="b">
        <f>Scenario!AA1131=OrigScenario!AA825</f>
        <v>1</v>
      </c>
      <c r="AB825" s="333" t="b">
        <f>Scenario!AB1131=OrigScenario!AB825</f>
        <v>1</v>
      </c>
      <c r="AC825" s="333" t="b">
        <f>Scenario!AC1131=OrigScenario!AC825</f>
        <v>1</v>
      </c>
      <c r="AD825" s="333" t="b">
        <f>Scenario!AD1131=OrigScenario!AD825</f>
        <v>1</v>
      </c>
      <c r="AE825" s="333" t="b">
        <f>Scenario!AE1131=OrigScenario!AE825</f>
        <v>1</v>
      </c>
      <c r="AF825" s="333" t="b">
        <f>Scenario!AF1131=OrigScenario!AF825</f>
        <v>1</v>
      </c>
      <c r="AG825" s="333" t="b">
        <f>Scenario!AG1131=OrigScenario!AG825</f>
        <v>1</v>
      </c>
      <c r="AH825" s="333" t="b">
        <f>Scenario!AH1131=OrigScenario!AH825</f>
        <v>1</v>
      </c>
      <c r="AI825" s="333" t="b">
        <f>Scenario!AI1131=OrigScenario!AI825</f>
        <v>1</v>
      </c>
      <c r="AJ825" s="333" t="b">
        <f>Scenario!AJ1131=OrigScenario!AJ825</f>
        <v>1</v>
      </c>
      <c r="AK825" s="333" t="b">
        <f>Scenario!AK1131=OrigScenario!AK825</f>
        <v>1</v>
      </c>
      <c r="AL825" s="333" t="b">
        <f>Scenario!AL1131=OrigScenario!AL825</f>
        <v>1</v>
      </c>
      <c r="AM825" s="333" t="b">
        <f>Scenario!AM1131=OrigScenario!AM825</f>
        <v>1</v>
      </c>
      <c r="AN825" s="333" t="b">
        <f>Scenario!AN1131=OrigScenario!AN825</f>
        <v>1</v>
      </c>
      <c r="AO825" s="333" t="b">
        <f>Scenario!AO1131=OrigScenario!AO825</f>
        <v>1</v>
      </c>
      <c r="AP825" s="333" t="b">
        <f>Scenario!AP1131=OrigScenario!AP825</f>
        <v>1</v>
      </c>
      <c r="AQ825" s="333" t="b">
        <f>Scenario!AQ1131=OrigScenario!AQ825</f>
        <v>1</v>
      </c>
      <c r="AR825" s="333" t="b">
        <f>Scenario!AR1131=OrigScenario!AR825</f>
        <v>1</v>
      </c>
      <c r="AS825" s="333" t="b">
        <f>Scenario!AS1131=OrigScenario!AS825</f>
        <v>1</v>
      </c>
      <c r="AT825" s="333" t="b">
        <f>Scenario!AT1131=OrigScenario!AT825</f>
        <v>1</v>
      </c>
      <c r="AU825" s="333" t="b">
        <f>Scenario!AU1131=OrigScenario!AU825</f>
        <v>1</v>
      </c>
      <c r="AV825" s="334" t="b">
        <f>Scenario!AV1131=OrigScenario!AV825</f>
        <v>1</v>
      </c>
    </row>
    <row r="826" spans="2:48" x14ac:dyDescent="0.2">
      <c r="B826" s="2" t="b">
        <f>Scenario!B1132=OrigScenario!B826</f>
        <v>1</v>
      </c>
      <c r="C826" s="3" t="b">
        <f>Scenario!C1132=OrigScenario!C826</f>
        <v>1</v>
      </c>
      <c r="D826" s="3" t="b">
        <f>Scenario!D1132=OrigScenario!D826</f>
        <v>1</v>
      </c>
      <c r="E826" s="3" t="b">
        <f>Scenario!E1132=OrigScenario!E826</f>
        <v>1</v>
      </c>
      <c r="F826" s="3" t="b">
        <f>Scenario!F1132=OrigScenario!F826</f>
        <v>1</v>
      </c>
      <c r="G826" s="3" t="b">
        <f>Scenario!G1132=OrigScenario!G826</f>
        <v>1</v>
      </c>
      <c r="H826" s="3" t="b">
        <f>Scenario!H1132=OrigScenario!H826</f>
        <v>1</v>
      </c>
      <c r="I826" s="3" t="b">
        <f>Scenario!I1132=OrigScenario!I826</f>
        <v>1</v>
      </c>
      <c r="J826" s="3" t="b">
        <f>Scenario!J1132=OrigScenario!J826</f>
        <v>1</v>
      </c>
      <c r="K826" s="3" t="b">
        <f>Scenario!K1132=OrigScenario!K826</f>
        <v>1</v>
      </c>
      <c r="L826" s="3" t="b">
        <f>Scenario!L1132=OrigScenario!L826</f>
        <v>1</v>
      </c>
      <c r="M826" s="3" t="b">
        <f>Scenario!M1132=OrigScenario!M826</f>
        <v>1</v>
      </c>
      <c r="N826" s="3" t="b">
        <f>Scenario!N1132=OrigScenario!N826</f>
        <v>1</v>
      </c>
      <c r="O826" s="3" t="b">
        <f>Scenario!O1132=OrigScenario!O826</f>
        <v>1</v>
      </c>
      <c r="P826" s="3" t="b">
        <f>Scenario!P1132=OrigScenario!P826</f>
        <v>1</v>
      </c>
      <c r="Q826" s="3" t="b">
        <f>Scenario!Q1132=OrigScenario!Q826</f>
        <v>1</v>
      </c>
      <c r="R826" s="3" t="b">
        <f>Scenario!R1132=OrigScenario!R826</f>
        <v>1</v>
      </c>
      <c r="S826" s="3" t="b">
        <f>Scenario!S1132=OrigScenario!S826</f>
        <v>1</v>
      </c>
      <c r="T826" s="3" t="b">
        <f>Scenario!T1132=OrigScenario!T826</f>
        <v>1</v>
      </c>
      <c r="U826" s="3" t="b">
        <f>Scenario!U1132=OrigScenario!U826</f>
        <v>1</v>
      </c>
      <c r="V826" s="3" t="b">
        <f>Scenario!V1132=OrigScenario!V826</f>
        <v>1</v>
      </c>
      <c r="W826" s="3" t="b">
        <f>Scenario!W1132=OrigScenario!W826</f>
        <v>1</v>
      </c>
      <c r="X826" s="3" t="b">
        <f>Scenario!X1132=OrigScenario!X826</f>
        <v>1</v>
      </c>
      <c r="Y826" s="3" t="b">
        <f>Scenario!Y1132=OrigScenario!Y826</f>
        <v>1</v>
      </c>
      <c r="Z826" s="3" t="b">
        <f>Scenario!Z1132=OrigScenario!Z826</f>
        <v>1</v>
      </c>
      <c r="AA826" s="3" t="b">
        <f>Scenario!AA1132=OrigScenario!AA826</f>
        <v>1</v>
      </c>
      <c r="AB826" s="3" t="b">
        <f>Scenario!AB1132=OrigScenario!AB826</f>
        <v>1</v>
      </c>
      <c r="AC826" s="3" t="b">
        <f>Scenario!AC1132=OrigScenario!AC826</f>
        <v>1</v>
      </c>
      <c r="AD826" s="3" t="b">
        <f>Scenario!AD1132=OrigScenario!AD826</f>
        <v>1</v>
      </c>
      <c r="AE826" s="3" t="b">
        <f>Scenario!AE1132=OrigScenario!AE826</f>
        <v>1</v>
      </c>
      <c r="AF826" s="3" t="b">
        <f>Scenario!AF1132=OrigScenario!AF826</f>
        <v>1</v>
      </c>
      <c r="AG826" s="3" t="b">
        <f>Scenario!AG1132=OrigScenario!AG826</f>
        <v>1</v>
      </c>
      <c r="AH826" s="3" t="b">
        <f>Scenario!AH1132=OrigScenario!AH826</f>
        <v>1</v>
      </c>
      <c r="AI826" s="3" t="b">
        <f>Scenario!AI1132=OrigScenario!AI826</f>
        <v>1</v>
      </c>
      <c r="AJ826" s="3" t="b">
        <f>Scenario!AJ1132=OrigScenario!AJ826</f>
        <v>1</v>
      </c>
      <c r="AK826" s="3" t="b">
        <f>Scenario!AK1132=OrigScenario!AK826</f>
        <v>1</v>
      </c>
      <c r="AL826" s="3" t="b">
        <f>Scenario!AL1132=OrigScenario!AL826</f>
        <v>1</v>
      </c>
      <c r="AM826" s="3" t="b">
        <f>Scenario!AM1132=OrigScenario!AM826</f>
        <v>1</v>
      </c>
      <c r="AN826" s="3" t="b">
        <f>Scenario!AN1132=OrigScenario!AN826</f>
        <v>1</v>
      </c>
      <c r="AO826" s="3" t="b">
        <f>Scenario!AO1132=OrigScenario!AO826</f>
        <v>1</v>
      </c>
      <c r="AP826" s="3" t="b">
        <f>Scenario!AP1132=OrigScenario!AP826</f>
        <v>1</v>
      </c>
      <c r="AQ826" s="3" t="b">
        <f>Scenario!AQ1132=OrigScenario!AQ826</f>
        <v>1</v>
      </c>
      <c r="AR826" s="3" t="b">
        <f>Scenario!AR1132=OrigScenario!AR826</f>
        <v>1</v>
      </c>
      <c r="AS826" s="3" t="b">
        <f>Scenario!AS1132=OrigScenario!AS826</f>
        <v>1</v>
      </c>
      <c r="AT826" s="3" t="b">
        <f>Scenario!AT1132=OrigScenario!AT826</f>
        <v>1</v>
      </c>
      <c r="AU826" s="3" t="b">
        <f>Scenario!AU1132=OrigScenario!AU826</f>
        <v>1</v>
      </c>
      <c r="AV826" s="4" t="b">
        <f>Scenario!AV1132=OrigScenario!AV826</f>
        <v>1</v>
      </c>
    </row>
    <row r="827" spans="2:48" x14ac:dyDescent="0.2">
      <c r="B827" s="2" t="b">
        <f>Scenario!B1133=OrigScenario!B827</f>
        <v>1</v>
      </c>
      <c r="C827" s="162" t="b">
        <f>Scenario!C1133=OrigScenario!C827</f>
        <v>0</v>
      </c>
      <c r="D827" s="154" t="b">
        <f>Scenario!D1133=OrigScenario!D827</f>
        <v>0</v>
      </c>
      <c r="E827" s="154" t="b">
        <f>Scenario!E1133=OrigScenario!E827</f>
        <v>0</v>
      </c>
      <c r="F827" s="154" t="b">
        <f>Scenario!F1133=OrigScenario!F827</f>
        <v>0</v>
      </c>
      <c r="G827" s="154" t="b">
        <f>Scenario!G1133=OrigScenario!G827</f>
        <v>0</v>
      </c>
      <c r="H827" s="154" t="b">
        <f>Scenario!H1133=OrigScenario!H827</f>
        <v>0</v>
      </c>
      <c r="I827" s="154" t="b">
        <f>Scenario!I1133=OrigScenario!I827</f>
        <v>0</v>
      </c>
      <c r="J827" s="154" t="b">
        <f>Scenario!J1133=OrigScenario!J827</f>
        <v>0</v>
      </c>
      <c r="K827" s="154" t="b">
        <f>Scenario!K1133=OrigScenario!K827</f>
        <v>0</v>
      </c>
      <c r="L827" s="154" t="b">
        <f>Scenario!L1133=OrigScenario!L827</f>
        <v>0</v>
      </c>
      <c r="M827" s="154" t="b">
        <f>Scenario!M1133=OrigScenario!M827</f>
        <v>0</v>
      </c>
      <c r="N827" s="154" t="b">
        <f>Scenario!N1133=OrigScenario!N827</f>
        <v>0</v>
      </c>
      <c r="O827" s="154" t="b">
        <f>Scenario!O1133=OrigScenario!O827</f>
        <v>0</v>
      </c>
      <c r="P827" s="154" t="b">
        <f>Scenario!P1133=OrigScenario!P827</f>
        <v>0</v>
      </c>
      <c r="Q827" s="154" t="b">
        <f>Scenario!Q1133=OrigScenario!Q827</f>
        <v>0</v>
      </c>
      <c r="R827" s="154" t="b">
        <f>Scenario!R1133=OrigScenario!R827</f>
        <v>0</v>
      </c>
      <c r="S827" s="154" t="b">
        <f>Scenario!S1133=OrigScenario!S827</f>
        <v>0</v>
      </c>
      <c r="T827" s="154" t="b">
        <f>Scenario!T1133=OrigScenario!T827</f>
        <v>0</v>
      </c>
      <c r="U827" s="154" t="b">
        <f>Scenario!U1133=OrigScenario!U827</f>
        <v>0</v>
      </c>
      <c r="V827" s="154" t="b">
        <f>Scenario!V1133=OrigScenario!V827</f>
        <v>0</v>
      </c>
      <c r="W827" s="154" t="b">
        <f>Scenario!W1133=OrigScenario!W827</f>
        <v>0</v>
      </c>
      <c r="X827" s="154" t="b">
        <f>Scenario!X1133=OrigScenario!X827</f>
        <v>0</v>
      </c>
      <c r="Y827" s="154" t="b">
        <f>Scenario!Y1133=OrigScenario!Y827</f>
        <v>0</v>
      </c>
      <c r="Z827" s="154" t="b">
        <f>Scenario!Z1133=OrigScenario!Z827</f>
        <v>0</v>
      </c>
      <c r="AA827" s="154" t="b">
        <f>Scenario!AA1133=OrigScenario!AA827</f>
        <v>0</v>
      </c>
      <c r="AB827" s="154" t="b">
        <f>Scenario!AB1133=OrigScenario!AB827</f>
        <v>0</v>
      </c>
      <c r="AC827" s="154" t="b">
        <f>Scenario!AC1133=OrigScenario!AC827</f>
        <v>0</v>
      </c>
      <c r="AD827" s="154" t="b">
        <f>Scenario!AD1133=OrigScenario!AD827</f>
        <v>0</v>
      </c>
      <c r="AE827" s="154" t="b">
        <f>Scenario!AE1133=OrigScenario!AE827</f>
        <v>0</v>
      </c>
      <c r="AF827" s="154" t="b">
        <f>Scenario!AF1133=OrigScenario!AF827</f>
        <v>0</v>
      </c>
      <c r="AG827" s="154" t="b">
        <f>Scenario!AG1133=OrigScenario!AG827</f>
        <v>0</v>
      </c>
      <c r="AH827" s="154" t="b">
        <f>Scenario!AH1133=OrigScenario!AH827</f>
        <v>0</v>
      </c>
      <c r="AI827" s="154" t="b">
        <f>Scenario!AI1133=OrigScenario!AI827</f>
        <v>0</v>
      </c>
      <c r="AJ827" s="154" t="b">
        <f>Scenario!AJ1133=OrigScenario!AJ827</f>
        <v>0</v>
      </c>
      <c r="AK827" s="154" t="b">
        <f>Scenario!AK1133=OrigScenario!AK827</f>
        <v>0</v>
      </c>
      <c r="AL827" s="154" t="b">
        <f>Scenario!AL1133=OrigScenario!AL827</f>
        <v>0</v>
      </c>
      <c r="AM827" s="154" t="b">
        <f>Scenario!AM1133=OrigScenario!AM827</f>
        <v>0</v>
      </c>
      <c r="AN827" s="154" t="b">
        <f>Scenario!AN1133=OrigScenario!AN827</f>
        <v>0</v>
      </c>
      <c r="AO827" s="154" t="b">
        <f>Scenario!AO1133=OrigScenario!AO827</f>
        <v>0</v>
      </c>
      <c r="AP827" s="154" t="b">
        <f>Scenario!AP1133=OrigScenario!AP827</f>
        <v>0</v>
      </c>
      <c r="AQ827" s="154" t="b">
        <f>Scenario!AQ1133=OrigScenario!AQ827</f>
        <v>0</v>
      </c>
      <c r="AR827" s="154" t="b">
        <f>Scenario!AR1133=OrigScenario!AR827</f>
        <v>0</v>
      </c>
      <c r="AS827" s="154" t="b">
        <f>Scenario!AS1133=OrigScenario!AS827</f>
        <v>0</v>
      </c>
      <c r="AT827" s="154" t="b">
        <f>Scenario!AT1133=OrigScenario!AT827</f>
        <v>0</v>
      </c>
      <c r="AU827" s="154" t="b">
        <f>Scenario!AU1133=OrigScenario!AU827</f>
        <v>0</v>
      </c>
      <c r="AV827" s="155" t="b">
        <f>Scenario!AV1133=OrigScenario!AV827</f>
        <v>0</v>
      </c>
    </row>
    <row r="828" spans="2:48" x14ac:dyDescent="0.2">
      <c r="B828" s="2" t="b">
        <f>Scenario!B1134=OrigScenario!B828</f>
        <v>1</v>
      </c>
      <c r="C828" s="154" t="b">
        <f>Scenario!C1134=OrigScenario!C828</f>
        <v>0</v>
      </c>
      <c r="D828" s="154" t="b">
        <f>Scenario!D1134=OrigScenario!D828</f>
        <v>0</v>
      </c>
      <c r="E828" s="154" t="b">
        <f>Scenario!E1134=OrigScenario!E828</f>
        <v>0</v>
      </c>
      <c r="F828" s="154" t="b">
        <f>Scenario!F1134=OrigScenario!F828</f>
        <v>0</v>
      </c>
      <c r="G828" s="154" t="b">
        <f>Scenario!G1134=OrigScenario!G828</f>
        <v>0</v>
      </c>
      <c r="H828" s="154" t="b">
        <f>Scenario!H1134=OrigScenario!H828</f>
        <v>0</v>
      </c>
      <c r="I828" s="154" t="b">
        <f>Scenario!I1134=OrigScenario!I828</f>
        <v>0</v>
      </c>
      <c r="J828" s="154" t="b">
        <f>Scenario!J1134=OrigScenario!J828</f>
        <v>0</v>
      </c>
      <c r="K828" s="154" t="b">
        <f>Scenario!K1134=OrigScenario!K828</f>
        <v>0</v>
      </c>
      <c r="L828" s="154" t="b">
        <f>Scenario!L1134=OrigScenario!L828</f>
        <v>0</v>
      </c>
      <c r="M828" s="154" t="b">
        <f>Scenario!M1134=OrigScenario!M828</f>
        <v>0</v>
      </c>
      <c r="N828" s="154" t="b">
        <f>Scenario!N1134=OrigScenario!N828</f>
        <v>0</v>
      </c>
      <c r="O828" s="154" t="b">
        <f>Scenario!O1134=OrigScenario!O828</f>
        <v>0</v>
      </c>
      <c r="P828" s="154" t="b">
        <f>Scenario!P1134=OrigScenario!P828</f>
        <v>0</v>
      </c>
      <c r="Q828" s="154" t="b">
        <f>Scenario!Q1134=OrigScenario!Q828</f>
        <v>0</v>
      </c>
      <c r="R828" s="154" t="b">
        <f>Scenario!R1134=OrigScenario!R828</f>
        <v>0</v>
      </c>
      <c r="S828" s="154" t="b">
        <f>Scenario!S1134=OrigScenario!S828</f>
        <v>0</v>
      </c>
      <c r="T828" s="154" t="b">
        <f>Scenario!T1134=OrigScenario!T828</f>
        <v>0</v>
      </c>
      <c r="U828" s="154" t="b">
        <f>Scenario!U1134=OrigScenario!U828</f>
        <v>0</v>
      </c>
      <c r="V828" s="154" t="b">
        <f>Scenario!V1134=OrigScenario!V828</f>
        <v>0</v>
      </c>
      <c r="W828" s="154" t="b">
        <f>Scenario!W1134=OrigScenario!W828</f>
        <v>0</v>
      </c>
      <c r="X828" s="154" t="b">
        <f>Scenario!X1134=OrigScenario!X828</f>
        <v>0</v>
      </c>
      <c r="Y828" s="154" t="b">
        <f>Scenario!Y1134=OrigScenario!Y828</f>
        <v>0</v>
      </c>
      <c r="Z828" s="154" t="b">
        <f>Scenario!Z1134=OrigScenario!Z828</f>
        <v>0</v>
      </c>
      <c r="AA828" s="154" t="b">
        <f>Scenario!AA1134=OrigScenario!AA828</f>
        <v>0</v>
      </c>
      <c r="AB828" s="154" t="b">
        <f>Scenario!AB1134=OrigScenario!AB828</f>
        <v>0</v>
      </c>
      <c r="AC828" s="154" t="b">
        <f>Scenario!AC1134=OrigScenario!AC828</f>
        <v>0</v>
      </c>
      <c r="AD828" s="154" t="b">
        <f>Scenario!AD1134=OrigScenario!AD828</f>
        <v>0</v>
      </c>
      <c r="AE828" s="154" t="b">
        <f>Scenario!AE1134=OrigScenario!AE828</f>
        <v>0</v>
      </c>
      <c r="AF828" s="154" t="b">
        <f>Scenario!AF1134=OrigScenario!AF828</f>
        <v>0</v>
      </c>
      <c r="AG828" s="154" t="b">
        <f>Scenario!AG1134=OrigScenario!AG828</f>
        <v>0</v>
      </c>
      <c r="AH828" s="154" t="b">
        <f>Scenario!AH1134=OrigScenario!AH828</f>
        <v>0</v>
      </c>
      <c r="AI828" s="154" t="b">
        <f>Scenario!AI1134=OrigScenario!AI828</f>
        <v>0</v>
      </c>
      <c r="AJ828" s="154" t="b">
        <f>Scenario!AJ1134=OrigScenario!AJ828</f>
        <v>0</v>
      </c>
      <c r="AK828" s="154" t="b">
        <f>Scenario!AK1134=OrigScenario!AK828</f>
        <v>0</v>
      </c>
      <c r="AL828" s="154" t="b">
        <f>Scenario!AL1134=OrigScenario!AL828</f>
        <v>0</v>
      </c>
      <c r="AM828" s="154" t="b">
        <f>Scenario!AM1134=OrigScenario!AM828</f>
        <v>0</v>
      </c>
      <c r="AN828" s="154" t="b">
        <f>Scenario!AN1134=OrigScenario!AN828</f>
        <v>0</v>
      </c>
      <c r="AO828" s="154" t="b">
        <f>Scenario!AO1134=OrigScenario!AO828</f>
        <v>0</v>
      </c>
      <c r="AP828" s="154" t="b">
        <f>Scenario!AP1134=OrigScenario!AP828</f>
        <v>0</v>
      </c>
      <c r="AQ828" s="154" t="b">
        <f>Scenario!AQ1134=OrigScenario!AQ828</f>
        <v>0</v>
      </c>
      <c r="AR828" s="154" t="b">
        <f>Scenario!AR1134=OrigScenario!AR828</f>
        <v>0</v>
      </c>
      <c r="AS828" s="154" t="b">
        <f>Scenario!AS1134=OrigScenario!AS828</f>
        <v>0</v>
      </c>
      <c r="AT828" s="154" t="b">
        <f>Scenario!AT1134=OrigScenario!AT828</f>
        <v>0</v>
      </c>
      <c r="AU828" s="154" t="b">
        <f>Scenario!AU1134=OrigScenario!AU828</f>
        <v>0</v>
      </c>
      <c r="AV828" s="155" t="b">
        <f>Scenario!AV1134=OrigScenario!AV828</f>
        <v>0</v>
      </c>
    </row>
    <row r="829" spans="2:48" x14ac:dyDescent="0.2">
      <c r="B829" s="2" t="b">
        <f>Scenario!B1135=OrigScenario!B829</f>
        <v>1</v>
      </c>
      <c r="C829" s="154" t="b">
        <f>Scenario!C1135=OrigScenario!C829</f>
        <v>0</v>
      </c>
      <c r="D829" s="154" t="b">
        <f>Scenario!D1135=OrigScenario!D829</f>
        <v>0</v>
      </c>
      <c r="E829" s="154" t="b">
        <f>Scenario!E1135=OrigScenario!E829</f>
        <v>0</v>
      </c>
      <c r="F829" s="154" t="b">
        <f>Scenario!F1135=OrigScenario!F829</f>
        <v>0</v>
      </c>
      <c r="G829" s="154" t="b">
        <f>Scenario!G1135=OrigScenario!G829</f>
        <v>0</v>
      </c>
      <c r="H829" s="154" t="b">
        <f>Scenario!H1135=OrigScenario!H829</f>
        <v>0</v>
      </c>
      <c r="I829" s="154" t="b">
        <f>Scenario!I1135=OrigScenario!I829</f>
        <v>0</v>
      </c>
      <c r="J829" s="154" t="b">
        <f>Scenario!J1135=OrigScenario!J829</f>
        <v>0</v>
      </c>
      <c r="K829" s="154" t="b">
        <f>Scenario!K1135=OrigScenario!K829</f>
        <v>0</v>
      </c>
      <c r="L829" s="154" t="b">
        <f>Scenario!L1135=OrigScenario!L829</f>
        <v>0</v>
      </c>
      <c r="M829" s="154" t="b">
        <f>Scenario!M1135=OrigScenario!M829</f>
        <v>0</v>
      </c>
      <c r="N829" s="154" t="b">
        <f>Scenario!N1135=OrigScenario!N829</f>
        <v>0</v>
      </c>
      <c r="O829" s="154" t="b">
        <f>Scenario!O1135=OrigScenario!O829</f>
        <v>0</v>
      </c>
      <c r="P829" s="154" t="b">
        <f>Scenario!P1135=OrigScenario!P829</f>
        <v>0</v>
      </c>
      <c r="Q829" s="154" t="b">
        <f>Scenario!Q1135=OrigScenario!Q829</f>
        <v>0</v>
      </c>
      <c r="R829" s="154" t="b">
        <f>Scenario!R1135=OrigScenario!R829</f>
        <v>0</v>
      </c>
      <c r="S829" s="154" t="b">
        <f>Scenario!S1135=OrigScenario!S829</f>
        <v>0</v>
      </c>
      <c r="T829" s="154" t="b">
        <f>Scenario!T1135=OrigScenario!T829</f>
        <v>0</v>
      </c>
      <c r="U829" s="154" t="b">
        <f>Scenario!U1135=OrigScenario!U829</f>
        <v>0</v>
      </c>
      <c r="V829" s="154" t="b">
        <f>Scenario!V1135=OrigScenario!V829</f>
        <v>0</v>
      </c>
      <c r="W829" s="154" t="b">
        <f>Scenario!W1135=OrigScenario!W829</f>
        <v>0</v>
      </c>
      <c r="X829" s="154" t="b">
        <f>Scenario!X1135=OrigScenario!X829</f>
        <v>0</v>
      </c>
      <c r="Y829" s="154" t="b">
        <f>Scenario!Y1135=OrigScenario!Y829</f>
        <v>0</v>
      </c>
      <c r="Z829" s="154" t="b">
        <f>Scenario!Z1135=OrigScenario!Z829</f>
        <v>0</v>
      </c>
      <c r="AA829" s="154" t="b">
        <f>Scenario!AA1135=OrigScenario!AA829</f>
        <v>0</v>
      </c>
      <c r="AB829" s="154" t="b">
        <f>Scenario!AB1135=OrigScenario!AB829</f>
        <v>0</v>
      </c>
      <c r="AC829" s="154" t="b">
        <f>Scenario!AC1135=OrigScenario!AC829</f>
        <v>0</v>
      </c>
      <c r="AD829" s="154" t="b">
        <f>Scenario!AD1135=OrigScenario!AD829</f>
        <v>0</v>
      </c>
      <c r="AE829" s="154" t="b">
        <f>Scenario!AE1135=OrigScenario!AE829</f>
        <v>0</v>
      </c>
      <c r="AF829" s="154" t="b">
        <f>Scenario!AF1135=OrigScenario!AF829</f>
        <v>0</v>
      </c>
      <c r="AG829" s="154" t="b">
        <f>Scenario!AG1135=OrigScenario!AG829</f>
        <v>0</v>
      </c>
      <c r="AH829" s="154" t="b">
        <f>Scenario!AH1135=OrigScenario!AH829</f>
        <v>0</v>
      </c>
      <c r="AI829" s="154" t="b">
        <f>Scenario!AI1135=OrigScenario!AI829</f>
        <v>0</v>
      </c>
      <c r="AJ829" s="154" t="b">
        <f>Scenario!AJ1135=OrigScenario!AJ829</f>
        <v>0</v>
      </c>
      <c r="AK829" s="154" t="b">
        <f>Scenario!AK1135=OrigScenario!AK829</f>
        <v>0</v>
      </c>
      <c r="AL829" s="154" t="b">
        <f>Scenario!AL1135=OrigScenario!AL829</f>
        <v>0</v>
      </c>
      <c r="AM829" s="154" t="b">
        <f>Scenario!AM1135=OrigScenario!AM829</f>
        <v>0</v>
      </c>
      <c r="AN829" s="154" t="b">
        <f>Scenario!AN1135=OrigScenario!AN829</f>
        <v>0</v>
      </c>
      <c r="AO829" s="154" t="b">
        <f>Scenario!AO1135=OrigScenario!AO829</f>
        <v>0</v>
      </c>
      <c r="AP829" s="154" t="b">
        <f>Scenario!AP1135=OrigScenario!AP829</f>
        <v>0</v>
      </c>
      <c r="AQ829" s="154" t="b">
        <f>Scenario!AQ1135=OrigScenario!AQ829</f>
        <v>0</v>
      </c>
      <c r="AR829" s="154" t="b">
        <f>Scenario!AR1135=OrigScenario!AR829</f>
        <v>0</v>
      </c>
      <c r="AS829" s="154" t="b">
        <f>Scenario!AS1135=OrigScenario!AS829</f>
        <v>0</v>
      </c>
      <c r="AT829" s="154" t="b">
        <f>Scenario!AT1135=OrigScenario!AT829</f>
        <v>0</v>
      </c>
      <c r="AU829" s="154" t="b">
        <f>Scenario!AU1135=OrigScenario!AU829</f>
        <v>0</v>
      </c>
      <c r="AV829" s="155" t="b">
        <f>Scenario!AV1135=OrigScenario!AV829</f>
        <v>0</v>
      </c>
    </row>
    <row r="830" spans="2:48" x14ac:dyDescent="0.2">
      <c r="B830" s="2" t="b">
        <f>Scenario!B1136=OrigScenario!B830</f>
        <v>1</v>
      </c>
      <c r="C830" s="154" t="b">
        <f>Scenario!C1136=OrigScenario!C830</f>
        <v>0</v>
      </c>
      <c r="D830" s="154" t="b">
        <f>Scenario!D1136=OrigScenario!D830</f>
        <v>0</v>
      </c>
      <c r="E830" s="154" t="b">
        <f>Scenario!E1136=OrigScenario!E830</f>
        <v>0</v>
      </c>
      <c r="F830" s="154" t="b">
        <f>Scenario!F1136=OrigScenario!F830</f>
        <v>0</v>
      </c>
      <c r="G830" s="154" t="b">
        <f>Scenario!G1136=OrigScenario!G830</f>
        <v>0</v>
      </c>
      <c r="H830" s="154" t="b">
        <f>Scenario!H1136=OrigScenario!H830</f>
        <v>0</v>
      </c>
      <c r="I830" s="154" t="b">
        <f>Scenario!I1136=OrigScenario!I830</f>
        <v>0</v>
      </c>
      <c r="J830" s="154" t="b">
        <f>Scenario!J1136=OrigScenario!J830</f>
        <v>0</v>
      </c>
      <c r="K830" s="154" t="b">
        <f>Scenario!K1136=OrigScenario!K830</f>
        <v>0</v>
      </c>
      <c r="L830" s="154" t="b">
        <f>Scenario!L1136=OrigScenario!L830</f>
        <v>0</v>
      </c>
      <c r="M830" s="154" t="b">
        <f>Scenario!M1136=OrigScenario!M830</f>
        <v>0</v>
      </c>
      <c r="N830" s="154" t="b">
        <f>Scenario!N1136=OrigScenario!N830</f>
        <v>0</v>
      </c>
      <c r="O830" s="154" t="b">
        <f>Scenario!O1136=OrigScenario!O830</f>
        <v>0</v>
      </c>
      <c r="P830" s="154" t="b">
        <f>Scenario!P1136=OrigScenario!P830</f>
        <v>0</v>
      </c>
      <c r="Q830" s="154" t="b">
        <f>Scenario!Q1136=OrigScenario!Q830</f>
        <v>0</v>
      </c>
      <c r="R830" s="154" t="b">
        <f>Scenario!R1136=OrigScenario!R830</f>
        <v>0</v>
      </c>
      <c r="S830" s="154" t="b">
        <f>Scenario!S1136=OrigScenario!S830</f>
        <v>0</v>
      </c>
      <c r="T830" s="154" t="b">
        <f>Scenario!T1136=OrigScenario!T830</f>
        <v>0</v>
      </c>
      <c r="U830" s="154" t="b">
        <f>Scenario!U1136=OrigScenario!U830</f>
        <v>0</v>
      </c>
      <c r="V830" s="154" t="b">
        <f>Scenario!V1136=OrigScenario!V830</f>
        <v>0</v>
      </c>
      <c r="W830" s="154" t="b">
        <f>Scenario!W1136=OrigScenario!W830</f>
        <v>0</v>
      </c>
      <c r="X830" s="154" t="b">
        <f>Scenario!X1136=OrigScenario!X830</f>
        <v>0</v>
      </c>
      <c r="Y830" s="154" t="b">
        <f>Scenario!Y1136=OrigScenario!Y830</f>
        <v>0</v>
      </c>
      <c r="Z830" s="154" t="b">
        <f>Scenario!Z1136=OrigScenario!Z830</f>
        <v>0</v>
      </c>
      <c r="AA830" s="154" t="b">
        <f>Scenario!AA1136=OrigScenario!AA830</f>
        <v>0</v>
      </c>
      <c r="AB830" s="154" t="b">
        <f>Scenario!AB1136=OrigScenario!AB830</f>
        <v>0</v>
      </c>
      <c r="AC830" s="154" t="b">
        <f>Scenario!AC1136=OrigScenario!AC830</f>
        <v>0</v>
      </c>
      <c r="AD830" s="154" t="b">
        <f>Scenario!AD1136=OrigScenario!AD830</f>
        <v>0</v>
      </c>
      <c r="AE830" s="154" t="b">
        <f>Scenario!AE1136=OrigScenario!AE830</f>
        <v>0</v>
      </c>
      <c r="AF830" s="154" t="b">
        <f>Scenario!AF1136=OrigScenario!AF830</f>
        <v>0</v>
      </c>
      <c r="AG830" s="154" t="b">
        <f>Scenario!AG1136=OrigScenario!AG830</f>
        <v>0</v>
      </c>
      <c r="AH830" s="154" t="b">
        <f>Scenario!AH1136=OrigScenario!AH830</f>
        <v>0</v>
      </c>
      <c r="AI830" s="154" t="b">
        <f>Scenario!AI1136=OrigScenario!AI830</f>
        <v>0</v>
      </c>
      <c r="AJ830" s="154" t="b">
        <f>Scenario!AJ1136=OrigScenario!AJ830</f>
        <v>0</v>
      </c>
      <c r="AK830" s="154" t="b">
        <f>Scenario!AK1136=OrigScenario!AK830</f>
        <v>0</v>
      </c>
      <c r="AL830" s="154" t="b">
        <f>Scenario!AL1136=OrigScenario!AL830</f>
        <v>0</v>
      </c>
      <c r="AM830" s="154" t="b">
        <f>Scenario!AM1136=OrigScenario!AM830</f>
        <v>0</v>
      </c>
      <c r="AN830" s="154" t="b">
        <f>Scenario!AN1136=OrigScenario!AN830</f>
        <v>0</v>
      </c>
      <c r="AO830" s="154" t="b">
        <f>Scenario!AO1136=OrigScenario!AO830</f>
        <v>0</v>
      </c>
      <c r="AP830" s="154" t="b">
        <f>Scenario!AP1136=OrigScenario!AP830</f>
        <v>0</v>
      </c>
      <c r="AQ830" s="154" t="b">
        <f>Scenario!AQ1136=OrigScenario!AQ830</f>
        <v>0</v>
      </c>
      <c r="AR830" s="154" t="b">
        <f>Scenario!AR1136=OrigScenario!AR830</f>
        <v>0</v>
      </c>
      <c r="AS830" s="154" t="b">
        <f>Scenario!AS1136=OrigScenario!AS830</f>
        <v>0</v>
      </c>
      <c r="AT830" s="154" t="b">
        <f>Scenario!AT1136=OrigScenario!AT830</f>
        <v>0</v>
      </c>
      <c r="AU830" s="154" t="b">
        <f>Scenario!AU1136=OrigScenario!AU830</f>
        <v>0</v>
      </c>
      <c r="AV830" s="155" t="b">
        <f>Scenario!AV1136=OrigScenario!AV830</f>
        <v>0</v>
      </c>
    </row>
    <row r="831" spans="2:48" x14ac:dyDescent="0.2">
      <c r="B831" s="2" t="b">
        <f>Scenario!B1137=OrigScenario!B831</f>
        <v>1</v>
      </c>
      <c r="C831" s="154" t="b">
        <f>Scenario!C1137=OrigScenario!C831</f>
        <v>0</v>
      </c>
      <c r="D831" s="154" t="b">
        <f>Scenario!D1137=OrigScenario!D831</f>
        <v>0</v>
      </c>
      <c r="E831" s="154" t="b">
        <f>Scenario!E1137=OrigScenario!E831</f>
        <v>0</v>
      </c>
      <c r="F831" s="154" t="b">
        <f>Scenario!F1137=OrigScenario!F831</f>
        <v>0</v>
      </c>
      <c r="G831" s="154" t="b">
        <f>Scenario!G1137=OrigScenario!G831</f>
        <v>0</v>
      </c>
      <c r="H831" s="154" t="b">
        <f>Scenario!H1137=OrigScenario!H831</f>
        <v>0</v>
      </c>
      <c r="I831" s="154" t="b">
        <f>Scenario!I1137=OrigScenario!I831</f>
        <v>0</v>
      </c>
      <c r="J831" s="154" t="b">
        <f>Scenario!J1137=OrigScenario!J831</f>
        <v>0</v>
      </c>
      <c r="K831" s="154" t="b">
        <f>Scenario!K1137=OrigScenario!K831</f>
        <v>0</v>
      </c>
      <c r="L831" s="154" t="b">
        <f>Scenario!L1137=OrigScenario!L831</f>
        <v>0</v>
      </c>
      <c r="M831" s="154" t="b">
        <f>Scenario!M1137=OrigScenario!M831</f>
        <v>0</v>
      </c>
      <c r="N831" s="154" t="b">
        <f>Scenario!N1137=OrigScenario!N831</f>
        <v>0</v>
      </c>
      <c r="O831" s="154" t="b">
        <f>Scenario!O1137=OrigScenario!O831</f>
        <v>0</v>
      </c>
      <c r="P831" s="154" t="b">
        <f>Scenario!P1137=OrigScenario!P831</f>
        <v>0</v>
      </c>
      <c r="Q831" s="154" t="b">
        <f>Scenario!Q1137=OrigScenario!Q831</f>
        <v>0</v>
      </c>
      <c r="R831" s="154" t="b">
        <f>Scenario!R1137=OrigScenario!R831</f>
        <v>0</v>
      </c>
      <c r="S831" s="154" t="b">
        <f>Scenario!S1137=OrigScenario!S831</f>
        <v>0</v>
      </c>
      <c r="T831" s="154" t="b">
        <f>Scenario!T1137=OrigScenario!T831</f>
        <v>0</v>
      </c>
      <c r="U831" s="154" t="b">
        <f>Scenario!U1137=OrigScenario!U831</f>
        <v>0</v>
      </c>
      <c r="V831" s="154" t="b">
        <f>Scenario!V1137=OrigScenario!V831</f>
        <v>0</v>
      </c>
      <c r="W831" s="154" t="b">
        <f>Scenario!W1137=OrigScenario!W831</f>
        <v>0</v>
      </c>
      <c r="X831" s="154" t="b">
        <f>Scenario!X1137=OrigScenario!X831</f>
        <v>0</v>
      </c>
      <c r="Y831" s="154" t="b">
        <f>Scenario!Y1137=OrigScenario!Y831</f>
        <v>0</v>
      </c>
      <c r="Z831" s="154" t="b">
        <f>Scenario!Z1137=OrigScenario!Z831</f>
        <v>0</v>
      </c>
      <c r="AA831" s="154" t="b">
        <f>Scenario!AA1137=OrigScenario!AA831</f>
        <v>0</v>
      </c>
      <c r="AB831" s="154" t="b">
        <f>Scenario!AB1137=OrigScenario!AB831</f>
        <v>0</v>
      </c>
      <c r="AC831" s="154" t="b">
        <f>Scenario!AC1137=OrigScenario!AC831</f>
        <v>0</v>
      </c>
      <c r="AD831" s="154" t="b">
        <f>Scenario!AD1137=OrigScenario!AD831</f>
        <v>0</v>
      </c>
      <c r="AE831" s="154" t="b">
        <f>Scenario!AE1137=OrigScenario!AE831</f>
        <v>0</v>
      </c>
      <c r="AF831" s="154" t="b">
        <f>Scenario!AF1137=OrigScenario!AF831</f>
        <v>0</v>
      </c>
      <c r="AG831" s="154" t="b">
        <f>Scenario!AG1137=OrigScenario!AG831</f>
        <v>0</v>
      </c>
      <c r="AH831" s="154" t="b">
        <f>Scenario!AH1137=OrigScenario!AH831</f>
        <v>0</v>
      </c>
      <c r="AI831" s="154" t="b">
        <f>Scenario!AI1137=OrigScenario!AI831</f>
        <v>0</v>
      </c>
      <c r="AJ831" s="154" t="b">
        <f>Scenario!AJ1137=OrigScenario!AJ831</f>
        <v>0</v>
      </c>
      <c r="AK831" s="154" t="b">
        <f>Scenario!AK1137=OrigScenario!AK831</f>
        <v>0</v>
      </c>
      <c r="AL831" s="154" t="b">
        <f>Scenario!AL1137=OrigScenario!AL831</f>
        <v>0</v>
      </c>
      <c r="AM831" s="154" t="b">
        <f>Scenario!AM1137=OrigScenario!AM831</f>
        <v>0</v>
      </c>
      <c r="AN831" s="154" t="b">
        <f>Scenario!AN1137=OrigScenario!AN831</f>
        <v>0</v>
      </c>
      <c r="AO831" s="154" t="b">
        <f>Scenario!AO1137=OrigScenario!AO831</f>
        <v>0</v>
      </c>
      <c r="AP831" s="154" t="b">
        <f>Scenario!AP1137=OrigScenario!AP831</f>
        <v>0</v>
      </c>
      <c r="AQ831" s="154" t="b">
        <f>Scenario!AQ1137=OrigScenario!AQ831</f>
        <v>0</v>
      </c>
      <c r="AR831" s="154" t="b">
        <f>Scenario!AR1137=OrigScenario!AR831</f>
        <v>0</v>
      </c>
      <c r="AS831" s="154" t="b">
        <f>Scenario!AS1137=OrigScenario!AS831</f>
        <v>0</v>
      </c>
      <c r="AT831" s="154" t="b">
        <f>Scenario!AT1137=OrigScenario!AT831</f>
        <v>0</v>
      </c>
      <c r="AU831" s="154" t="b">
        <f>Scenario!AU1137=OrigScenario!AU831</f>
        <v>0</v>
      </c>
      <c r="AV831" s="155" t="b">
        <f>Scenario!AV1137=OrigScenario!AV831</f>
        <v>0</v>
      </c>
    </row>
    <row r="832" spans="2:48" x14ac:dyDescent="0.2">
      <c r="B832" s="2" t="b">
        <f>Scenario!B1138=OrigScenario!B832</f>
        <v>1</v>
      </c>
      <c r="C832" s="154" t="b">
        <f>Scenario!C1138=OrigScenario!C832</f>
        <v>0</v>
      </c>
      <c r="D832" s="154" t="b">
        <f>Scenario!D1138=OrigScenario!D832</f>
        <v>0</v>
      </c>
      <c r="E832" s="154" t="b">
        <f>Scenario!E1138=OrigScenario!E832</f>
        <v>0</v>
      </c>
      <c r="F832" s="154" t="b">
        <f>Scenario!F1138=OrigScenario!F832</f>
        <v>0</v>
      </c>
      <c r="G832" s="154" t="b">
        <f>Scenario!G1138=OrigScenario!G832</f>
        <v>0</v>
      </c>
      <c r="H832" s="154" t="b">
        <f>Scenario!H1138=OrigScenario!H832</f>
        <v>0</v>
      </c>
      <c r="I832" s="154" t="b">
        <f>Scenario!I1138=OrigScenario!I832</f>
        <v>0</v>
      </c>
      <c r="J832" s="154" t="b">
        <f>Scenario!J1138=OrigScenario!J832</f>
        <v>0</v>
      </c>
      <c r="K832" s="154" t="b">
        <f>Scenario!K1138=OrigScenario!K832</f>
        <v>0</v>
      </c>
      <c r="L832" s="154" t="b">
        <f>Scenario!L1138=OrigScenario!L832</f>
        <v>0</v>
      </c>
      <c r="M832" s="154" t="b">
        <f>Scenario!M1138=OrigScenario!M832</f>
        <v>0</v>
      </c>
      <c r="N832" s="154" t="b">
        <f>Scenario!N1138=OrigScenario!N832</f>
        <v>0</v>
      </c>
      <c r="O832" s="154" t="b">
        <f>Scenario!O1138=OrigScenario!O832</f>
        <v>0</v>
      </c>
      <c r="P832" s="154" t="b">
        <f>Scenario!P1138=OrigScenario!P832</f>
        <v>0</v>
      </c>
      <c r="Q832" s="154" t="b">
        <f>Scenario!Q1138=OrigScenario!Q832</f>
        <v>0</v>
      </c>
      <c r="R832" s="154" t="b">
        <f>Scenario!R1138=OrigScenario!R832</f>
        <v>0</v>
      </c>
      <c r="S832" s="154" t="b">
        <f>Scenario!S1138=OrigScenario!S832</f>
        <v>0</v>
      </c>
      <c r="T832" s="154" t="b">
        <f>Scenario!T1138=OrigScenario!T832</f>
        <v>0</v>
      </c>
      <c r="U832" s="154" t="b">
        <f>Scenario!U1138=OrigScenario!U832</f>
        <v>0</v>
      </c>
      <c r="V832" s="154" t="b">
        <f>Scenario!V1138=OrigScenario!V832</f>
        <v>0</v>
      </c>
      <c r="W832" s="154" t="b">
        <f>Scenario!W1138=OrigScenario!W832</f>
        <v>0</v>
      </c>
      <c r="X832" s="154" t="b">
        <f>Scenario!X1138=OrigScenario!X832</f>
        <v>0</v>
      </c>
      <c r="Y832" s="154" t="b">
        <f>Scenario!Y1138=OrigScenario!Y832</f>
        <v>0</v>
      </c>
      <c r="Z832" s="154" t="b">
        <f>Scenario!Z1138=OrigScenario!Z832</f>
        <v>0</v>
      </c>
      <c r="AA832" s="154" t="b">
        <f>Scenario!AA1138=OrigScenario!AA832</f>
        <v>0</v>
      </c>
      <c r="AB832" s="154" t="b">
        <f>Scenario!AB1138=OrigScenario!AB832</f>
        <v>0</v>
      </c>
      <c r="AC832" s="154" t="b">
        <f>Scenario!AC1138=OrigScenario!AC832</f>
        <v>0</v>
      </c>
      <c r="AD832" s="154" t="b">
        <f>Scenario!AD1138=OrigScenario!AD832</f>
        <v>0</v>
      </c>
      <c r="AE832" s="154" t="b">
        <f>Scenario!AE1138=OrigScenario!AE832</f>
        <v>0</v>
      </c>
      <c r="AF832" s="154" t="b">
        <f>Scenario!AF1138=OrigScenario!AF832</f>
        <v>0</v>
      </c>
      <c r="AG832" s="154" t="b">
        <f>Scenario!AG1138=OrigScenario!AG832</f>
        <v>0</v>
      </c>
      <c r="AH832" s="154" t="b">
        <f>Scenario!AH1138=OrigScenario!AH832</f>
        <v>0</v>
      </c>
      <c r="AI832" s="154" t="b">
        <f>Scenario!AI1138=OrigScenario!AI832</f>
        <v>0</v>
      </c>
      <c r="AJ832" s="154" t="b">
        <f>Scenario!AJ1138=OrigScenario!AJ832</f>
        <v>0</v>
      </c>
      <c r="AK832" s="154" t="b">
        <f>Scenario!AK1138=OrigScenario!AK832</f>
        <v>0</v>
      </c>
      <c r="AL832" s="154" t="b">
        <f>Scenario!AL1138=OrigScenario!AL832</f>
        <v>0</v>
      </c>
      <c r="AM832" s="154" t="b">
        <f>Scenario!AM1138=OrigScenario!AM832</f>
        <v>0</v>
      </c>
      <c r="AN832" s="154" t="b">
        <f>Scenario!AN1138=OrigScenario!AN832</f>
        <v>0</v>
      </c>
      <c r="AO832" s="154" t="b">
        <f>Scenario!AO1138=OrigScenario!AO832</f>
        <v>0</v>
      </c>
      <c r="AP832" s="154" t="b">
        <f>Scenario!AP1138=OrigScenario!AP832</f>
        <v>0</v>
      </c>
      <c r="AQ832" s="154" t="b">
        <f>Scenario!AQ1138=OrigScenario!AQ832</f>
        <v>0</v>
      </c>
      <c r="AR832" s="154" t="b">
        <f>Scenario!AR1138=OrigScenario!AR832</f>
        <v>0</v>
      </c>
      <c r="AS832" s="154" t="b">
        <f>Scenario!AS1138=OrigScenario!AS832</f>
        <v>0</v>
      </c>
      <c r="AT832" s="154" t="b">
        <f>Scenario!AT1138=OrigScenario!AT832</f>
        <v>0</v>
      </c>
      <c r="AU832" s="154" t="b">
        <f>Scenario!AU1138=OrigScenario!AU832</f>
        <v>0</v>
      </c>
      <c r="AV832" s="155" t="b">
        <f>Scenario!AV1138=OrigScenario!AV832</f>
        <v>0</v>
      </c>
    </row>
    <row r="833" spans="2:48" x14ac:dyDescent="0.2">
      <c r="B833" s="2" t="b">
        <f>Scenario!B1139=OrigScenario!B833</f>
        <v>1</v>
      </c>
      <c r="C833" s="154" t="b">
        <f>Scenario!C1139=OrigScenario!C833</f>
        <v>0</v>
      </c>
      <c r="D833" s="154" t="b">
        <f>Scenario!D1139=OrigScenario!D833</f>
        <v>0</v>
      </c>
      <c r="E833" s="154" t="b">
        <f>Scenario!E1139=OrigScenario!E833</f>
        <v>0</v>
      </c>
      <c r="F833" s="154" t="b">
        <f>Scenario!F1139=OrigScenario!F833</f>
        <v>0</v>
      </c>
      <c r="G833" s="154" t="b">
        <f>Scenario!G1139=OrigScenario!G833</f>
        <v>0</v>
      </c>
      <c r="H833" s="154" t="b">
        <f>Scenario!H1139=OrigScenario!H833</f>
        <v>0</v>
      </c>
      <c r="I833" s="154" t="b">
        <f>Scenario!I1139=OrigScenario!I833</f>
        <v>0</v>
      </c>
      <c r="J833" s="154" t="b">
        <f>Scenario!J1139=OrigScenario!J833</f>
        <v>0</v>
      </c>
      <c r="K833" s="154" t="b">
        <f>Scenario!K1139=OrigScenario!K833</f>
        <v>0</v>
      </c>
      <c r="L833" s="154" t="b">
        <f>Scenario!L1139=OrigScenario!L833</f>
        <v>0</v>
      </c>
      <c r="M833" s="154" t="b">
        <f>Scenario!M1139=OrigScenario!M833</f>
        <v>0</v>
      </c>
      <c r="N833" s="154" t="b">
        <f>Scenario!N1139=OrigScenario!N833</f>
        <v>0</v>
      </c>
      <c r="O833" s="154" t="b">
        <f>Scenario!O1139=OrigScenario!O833</f>
        <v>0</v>
      </c>
      <c r="P833" s="154" t="b">
        <f>Scenario!P1139=OrigScenario!P833</f>
        <v>0</v>
      </c>
      <c r="Q833" s="154" t="b">
        <f>Scenario!Q1139=OrigScenario!Q833</f>
        <v>0</v>
      </c>
      <c r="R833" s="154" t="b">
        <f>Scenario!R1139=OrigScenario!R833</f>
        <v>0</v>
      </c>
      <c r="S833" s="154" t="b">
        <f>Scenario!S1139=OrigScenario!S833</f>
        <v>0</v>
      </c>
      <c r="T833" s="154" t="b">
        <f>Scenario!T1139=OrigScenario!T833</f>
        <v>0</v>
      </c>
      <c r="U833" s="154" t="b">
        <f>Scenario!U1139=OrigScenario!U833</f>
        <v>0</v>
      </c>
      <c r="V833" s="154" t="b">
        <f>Scenario!V1139=OrigScenario!V833</f>
        <v>0</v>
      </c>
      <c r="W833" s="154" t="b">
        <f>Scenario!W1139=OrigScenario!W833</f>
        <v>0</v>
      </c>
      <c r="X833" s="154" t="b">
        <f>Scenario!X1139=OrigScenario!X833</f>
        <v>0</v>
      </c>
      <c r="Y833" s="154" t="b">
        <f>Scenario!Y1139=OrigScenario!Y833</f>
        <v>0</v>
      </c>
      <c r="Z833" s="154" t="b">
        <f>Scenario!Z1139=OrigScenario!Z833</f>
        <v>0</v>
      </c>
      <c r="AA833" s="154" t="b">
        <f>Scenario!AA1139=OrigScenario!AA833</f>
        <v>0</v>
      </c>
      <c r="AB833" s="154" t="b">
        <f>Scenario!AB1139=OrigScenario!AB833</f>
        <v>0</v>
      </c>
      <c r="AC833" s="154" t="b">
        <f>Scenario!AC1139=OrigScenario!AC833</f>
        <v>0</v>
      </c>
      <c r="AD833" s="154" t="b">
        <f>Scenario!AD1139=OrigScenario!AD833</f>
        <v>0</v>
      </c>
      <c r="AE833" s="154" t="b">
        <f>Scenario!AE1139=OrigScenario!AE833</f>
        <v>0</v>
      </c>
      <c r="AF833" s="154" t="b">
        <f>Scenario!AF1139=OrigScenario!AF833</f>
        <v>0</v>
      </c>
      <c r="AG833" s="154" t="b">
        <f>Scenario!AG1139=OrigScenario!AG833</f>
        <v>0</v>
      </c>
      <c r="AH833" s="154" t="b">
        <f>Scenario!AH1139=OrigScenario!AH833</f>
        <v>0</v>
      </c>
      <c r="AI833" s="154" t="b">
        <f>Scenario!AI1139=OrigScenario!AI833</f>
        <v>0</v>
      </c>
      <c r="AJ833" s="154" t="b">
        <f>Scenario!AJ1139=OrigScenario!AJ833</f>
        <v>0</v>
      </c>
      <c r="AK833" s="154" t="b">
        <f>Scenario!AK1139=OrigScenario!AK833</f>
        <v>0</v>
      </c>
      <c r="AL833" s="154" t="b">
        <f>Scenario!AL1139=OrigScenario!AL833</f>
        <v>0</v>
      </c>
      <c r="AM833" s="154" t="b">
        <f>Scenario!AM1139=OrigScenario!AM833</f>
        <v>0</v>
      </c>
      <c r="AN833" s="154" t="b">
        <f>Scenario!AN1139=OrigScenario!AN833</f>
        <v>0</v>
      </c>
      <c r="AO833" s="154" t="b">
        <f>Scenario!AO1139=OrigScenario!AO833</f>
        <v>0</v>
      </c>
      <c r="AP833" s="154" t="b">
        <f>Scenario!AP1139=OrigScenario!AP833</f>
        <v>0</v>
      </c>
      <c r="AQ833" s="154" t="b">
        <f>Scenario!AQ1139=OrigScenario!AQ833</f>
        <v>0</v>
      </c>
      <c r="AR833" s="154" t="b">
        <f>Scenario!AR1139=OrigScenario!AR833</f>
        <v>0</v>
      </c>
      <c r="AS833" s="154" t="b">
        <f>Scenario!AS1139=OrigScenario!AS833</f>
        <v>0</v>
      </c>
      <c r="AT833" s="154" t="b">
        <f>Scenario!AT1139=OrigScenario!AT833</f>
        <v>0</v>
      </c>
      <c r="AU833" s="154" t="b">
        <f>Scenario!AU1139=OrigScenario!AU833</f>
        <v>0</v>
      </c>
      <c r="AV833" s="155" t="b">
        <f>Scenario!AV1139=OrigScenario!AV833</f>
        <v>0</v>
      </c>
    </row>
    <row r="834" spans="2:48" x14ac:dyDescent="0.2">
      <c r="B834" s="2" t="b">
        <f>Scenario!B1140=OrigScenario!B834</f>
        <v>1</v>
      </c>
      <c r="C834" s="154" t="b">
        <f>Scenario!C1140=OrigScenario!C834</f>
        <v>0</v>
      </c>
      <c r="D834" s="154" t="b">
        <f>Scenario!D1140=OrigScenario!D834</f>
        <v>0</v>
      </c>
      <c r="E834" s="154" t="b">
        <f>Scenario!E1140=OrigScenario!E834</f>
        <v>0</v>
      </c>
      <c r="F834" s="154" t="b">
        <f>Scenario!F1140=OrigScenario!F834</f>
        <v>0</v>
      </c>
      <c r="G834" s="154" t="b">
        <f>Scenario!G1140=OrigScenario!G834</f>
        <v>0</v>
      </c>
      <c r="H834" s="154" t="b">
        <f>Scenario!H1140=OrigScenario!H834</f>
        <v>0</v>
      </c>
      <c r="I834" s="154" t="b">
        <f>Scenario!I1140=OrigScenario!I834</f>
        <v>0</v>
      </c>
      <c r="J834" s="154" t="b">
        <f>Scenario!J1140=OrigScenario!J834</f>
        <v>0</v>
      </c>
      <c r="K834" s="154" t="b">
        <f>Scenario!K1140=OrigScenario!K834</f>
        <v>0</v>
      </c>
      <c r="L834" s="154" t="b">
        <f>Scenario!L1140=OrigScenario!L834</f>
        <v>0</v>
      </c>
      <c r="M834" s="154" t="b">
        <f>Scenario!M1140=OrigScenario!M834</f>
        <v>0</v>
      </c>
      <c r="N834" s="154" t="b">
        <f>Scenario!N1140=OrigScenario!N834</f>
        <v>0</v>
      </c>
      <c r="O834" s="154" t="b">
        <f>Scenario!O1140=OrigScenario!O834</f>
        <v>0</v>
      </c>
      <c r="P834" s="154" t="b">
        <f>Scenario!P1140=OrigScenario!P834</f>
        <v>0</v>
      </c>
      <c r="Q834" s="154" t="b">
        <f>Scenario!Q1140=OrigScenario!Q834</f>
        <v>0</v>
      </c>
      <c r="R834" s="154" t="b">
        <f>Scenario!R1140=OrigScenario!R834</f>
        <v>0</v>
      </c>
      <c r="S834" s="154" t="b">
        <f>Scenario!S1140=OrigScenario!S834</f>
        <v>0</v>
      </c>
      <c r="T834" s="154" t="b">
        <f>Scenario!T1140=OrigScenario!T834</f>
        <v>0</v>
      </c>
      <c r="U834" s="154" t="b">
        <f>Scenario!U1140=OrigScenario!U834</f>
        <v>0</v>
      </c>
      <c r="V834" s="154" t="b">
        <f>Scenario!V1140=OrigScenario!V834</f>
        <v>0</v>
      </c>
      <c r="W834" s="154" t="b">
        <f>Scenario!W1140=OrigScenario!W834</f>
        <v>0</v>
      </c>
      <c r="X834" s="154" t="b">
        <f>Scenario!X1140=OrigScenario!X834</f>
        <v>0</v>
      </c>
      <c r="Y834" s="154" t="b">
        <f>Scenario!Y1140=OrigScenario!Y834</f>
        <v>0</v>
      </c>
      <c r="Z834" s="154" t="b">
        <f>Scenario!Z1140=OrigScenario!Z834</f>
        <v>0</v>
      </c>
      <c r="AA834" s="154" t="b">
        <f>Scenario!AA1140=OrigScenario!AA834</f>
        <v>0</v>
      </c>
      <c r="AB834" s="154" t="b">
        <f>Scenario!AB1140=OrigScenario!AB834</f>
        <v>0</v>
      </c>
      <c r="AC834" s="154" t="b">
        <f>Scenario!AC1140=OrigScenario!AC834</f>
        <v>0</v>
      </c>
      <c r="AD834" s="154" t="b">
        <f>Scenario!AD1140=OrigScenario!AD834</f>
        <v>0</v>
      </c>
      <c r="AE834" s="154" t="b">
        <f>Scenario!AE1140=OrigScenario!AE834</f>
        <v>0</v>
      </c>
      <c r="AF834" s="154" t="b">
        <f>Scenario!AF1140=OrigScenario!AF834</f>
        <v>0</v>
      </c>
      <c r="AG834" s="154" t="b">
        <f>Scenario!AG1140=OrigScenario!AG834</f>
        <v>0</v>
      </c>
      <c r="AH834" s="154" t="b">
        <f>Scenario!AH1140=OrigScenario!AH834</f>
        <v>0</v>
      </c>
      <c r="AI834" s="154" t="b">
        <f>Scenario!AI1140=OrigScenario!AI834</f>
        <v>0</v>
      </c>
      <c r="AJ834" s="154" t="b">
        <f>Scenario!AJ1140=OrigScenario!AJ834</f>
        <v>0</v>
      </c>
      <c r="AK834" s="154" t="b">
        <f>Scenario!AK1140=OrigScenario!AK834</f>
        <v>0</v>
      </c>
      <c r="AL834" s="154" t="b">
        <f>Scenario!AL1140=OrigScenario!AL834</f>
        <v>0</v>
      </c>
      <c r="AM834" s="154" t="b">
        <f>Scenario!AM1140=OrigScenario!AM834</f>
        <v>0</v>
      </c>
      <c r="AN834" s="154" t="b">
        <f>Scenario!AN1140=OrigScenario!AN834</f>
        <v>0</v>
      </c>
      <c r="AO834" s="154" t="b">
        <f>Scenario!AO1140=OrigScenario!AO834</f>
        <v>0</v>
      </c>
      <c r="AP834" s="154" t="b">
        <f>Scenario!AP1140=OrigScenario!AP834</f>
        <v>0</v>
      </c>
      <c r="AQ834" s="154" t="b">
        <f>Scenario!AQ1140=OrigScenario!AQ834</f>
        <v>0</v>
      </c>
      <c r="AR834" s="154" t="b">
        <f>Scenario!AR1140=OrigScenario!AR834</f>
        <v>0</v>
      </c>
      <c r="AS834" s="154" t="b">
        <f>Scenario!AS1140=OrigScenario!AS834</f>
        <v>0</v>
      </c>
      <c r="AT834" s="154" t="b">
        <f>Scenario!AT1140=OrigScenario!AT834</f>
        <v>0</v>
      </c>
      <c r="AU834" s="154" t="b">
        <f>Scenario!AU1140=OrigScenario!AU834</f>
        <v>0</v>
      </c>
      <c r="AV834" s="155" t="b">
        <f>Scenario!AV1140=OrigScenario!AV834</f>
        <v>0</v>
      </c>
    </row>
    <row r="835" spans="2:48" x14ac:dyDescent="0.2">
      <c r="B835" s="2" t="b">
        <f>Scenario!B1141=OrigScenario!B835</f>
        <v>1</v>
      </c>
      <c r="C835" s="154" t="b">
        <f>Scenario!C1141=OrigScenario!C835</f>
        <v>0</v>
      </c>
      <c r="D835" s="154" t="b">
        <f>Scenario!D1141=OrigScenario!D835</f>
        <v>0</v>
      </c>
      <c r="E835" s="154" t="b">
        <f>Scenario!E1141=OrigScenario!E835</f>
        <v>0</v>
      </c>
      <c r="F835" s="154" t="b">
        <f>Scenario!F1141=OrigScenario!F835</f>
        <v>0</v>
      </c>
      <c r="G835" s="154" t="b">
        <f>Scenario!G1141=OrigScenario!G835</f>
        <v>0</v>
      </c>
      <c r="H835" s="154" t="b">
        <f>Scenario!H1141=OrigScenario!H835</f>
        <v>0</v>
      </c>
      <c r="I835" s="154" t="b">
        <f>Scenario!I1141=OrigScenario!I835</f>
        <v>0</v>
      </c>
      <c r="J835" s="154" t="b">
        <f>Scenario!J1141=OrigScenario!J835</f>
        <v>0</v>
      </c>
      <c r="K835" s="154" t="b">
        <f>Scenario!K1141=OrigScenario!K835</f>
        <v>0</v>
      </c>
      <c r="L835" s="154" t="b">
        <f>Scenario!L1141=OrigScenario!L835</f>
        <v>0</v>
      </c>
      <c r="M835" s="154" t="b">
        <f>Scenario!M1141=OrigScenario!M835</f>
        <v>0</v>
      </c>
      <c r="N835" s="154" t="b">
        <f>Scenario!N1141=OrigScenario!N835</f>
        <v>0</v>
      </c>
      <c r="O835" s="154" t="b">
        <f>Scenario!O1141=OrigScenario!O835</f>
        <v>0</v>
      </c>
      <c r="P835" s="154" t="b">
        <f>Scenario!P1141=OrigScenario!P835</f>
        <v>0</v>
      </c>
      <c r="Q835" s="154" t="b">
        <f>Scenario!Q1141=OrigScenario!Q835</f>
        <v>0</v>
      </c>
      <c r="R835" s="154" t="b">
        <f>Scenario!R1141=OrigScenario!R835</f>
        <v>0</v>
      </c>
      <c r="S835" s="154" t="b">
        <f>Scenario!S1141=OrigScenario!S835</f>
        <v>0</v>
      </c>
      <c r="T835" s="154" t="b">
        <f>Scenario!T1141=OrigScenario!T835</f>
        <v>0</v>
      </c>
      <c r="U835" s="154" t="b">
        <f>Scenario!U1141=OrigScenario!U835</f>
        <v>0</v>
      </c>
      <c r="V835" s="154" t="b">
        <f>Scenario!V1141=OrigScenario!V835</f>
        <v>0</v>
      </c>
      <c r="W835" s="154" t="b">
        <f>Scenario!W1141=OrigScenario!W835</f>
        <v>0</v>
      </c>
      <c r="X835" s="154" t="b">
        <f>Scenario!X1141=OrigScenario!X835</f>
        <v>0</v>
      </c>
      <c r="Y835" s="154" t="b">
        <f>Scenario!Y1141=OrigScenario!Y835</f>
        <v>0</v>
      </c>
      <c r="Z835" s="154" t="b">
        <f>Scenario!Z1141=OrigScenario!Z835</f>
        <v>0</v>
      </c>
      <c r="AA835" s="154" t="b">
        <f>Scenario!AA1141=OrigScenario!AA835</f>
        <v>0</v>
      </c>
      <c r="AB835" s="154" t="b">
        <f>Scenario!AB1141=OrigScenario!AB835</f>
        <v>0</v>
      </c>
      <c r="AC835" s="154" t="b">
        <f>Scenario!AC1141=OrigScenario!AC835</f>
        <v>0</v>
      </c>
      <c r="AD835" s="154" t="b">
        <f>Scenario!AD1141=OrigScenario!AD835</f>
        <v>0</v>
      </c>
      <c r="AE835" s="154" t="b">
        <f>Scenario!AE1141=OrigScenario!AE835</f>
        <v>0</v>
      </c>
      <c r="AF835" s="154" t="b">
        <f>Scenario!AF1141=OrigScenario!AF835</f>
        <v>0</v>
      </c>
      <c r="AG835" s="154" t="b">
        <f>Scenario!AG1141=OrigScenario!AG835</f>
        <v>0</v>
      </c>
      <c r="AH835" s="154" t="b">
        <f>Scenario!AH1141=OrigScenario!AH835</f>
        <v>0</v>
      </c>
      <c r="AI835" s="154" t="b">
        <f>Scenario!AI1141=OrigScenario!AI835</f>
        <v>0</v>
      </c>
      <c r="AJ835" s="154" t="b">
        <f>Scenario!AJ1141=OrigScenario!AJ835</f>
        <v>0</v>
      </c>
      <c r="AK835" s="154" t="b">
        <f>Scenario!AK1141=OrigScenario!AK835</f>
        <v>0</v>
      </c>
      <c r="AL835" s="154" t="b">
        <f>Scenario!AL1141=OrigScenario!AL835</f>
        <v>0</v>
      </c>
      <c r="AM835" s="154" t="b">
        <f>Scenario!AM1141=OrigScenario!AM835</f>
        <v>0</v>
      </c>
      <c r="AN835" s="154" t="b">
        <f>Scenario!AN1141=OrigScenario!AN835</f>
        <v>0</v>
      </c>
      <c r="AO835" s="154" t="b">
        <f>Scenario!AO1141=OrigScenario!AO835</f>
        <v>0</v>
      </c>
      <c r="AP835" s="154" t="b">
        <f>Scenario!AP1141=OrigScenario!AP835</f>
        <v>0</v>
      </c>
      <c r="AQ835" s="154" t="b">
        <f>Scenario!AQ1141=OrigScenario!AQ835</f>
        <v>0</v>
      </c>
      <c r="AR835" s="154" t="b">
        <f>Scenario!AR1141=OrigScenario!AR835</f>
        <v>0</v>
      </c>
      <c r="AS835" s="154" t="b">
        <f>Scenario!AS1141=OrigScenario!AS835</f>
        <v>0</v>
      </c>
      <c r="AT835" s="154" t="b">
        <f>Scenario!AT1141=OrigScenario!AT835</f>
        <v>0</v>
      </c>
      <c r="AU835" s="154" t="b">
        <f>Scenario!AU1141=OrigScenario!AU835</f>
        <v>0</v>
      </c>
      <c r="AV835" s="155" t="b">
        <f>Scenario!AV1141=OrigScenario!AV835</f>
        <v>0</v>
      </c>
    </row>
    <row r="836" spans="2:48" x14ac:dyDescent="0.2">
      <c r="B836" s="2" t="b">
        <f>Scenario!B1142=OrigScenario!B836</f>
        <v>1</v>
      </c>
      <c r="C836" s="154" t="b">
        <f>Scenario!C1142=OrigScenario!C836</f>
        <v>1</v>
      </c>
      <c r="D836" s="154" t="b">
        <f>Scenario!D1142=OrigScenario!D836</f>
        <v>1</v>
      </c>
      <c r="E836" s="154" t="b">
        <f>Scenario!E1142=OrigScenario!E836</f>
        <v>1</v>
      </c>
      <c r="F836" s="154" t="b">
        <f>Scenario!F1142=OrigScenario!F836</f>
        <v>1</v>
      </c>
      <c r="G836" s="154" t="b">
        <f>Scenario!G1142=OrigScenario!G836</f>
        <v>1</v>
      </c>
      <c r="H836" s="154" t="b">
        <f>Scenario!H1142=OrigScenario!H836</f>
        <v>1</v>
      </c>
      <c r="I836" s="154" t="b">
        <f>Scenario!I1142=OrigScenario!I836</f>
        <v>1</v>
      </c>
      <c r="J836" s="154" t="b">
        <f>Scenario!J1142=OrigScenario!J836</f>
        <v>1</v>
      </c>
      <c r="K836" s="154" t="b">
        <f>Scenario!K1142=OrigScenario!K836</f>
        <v>1</v>
      </c>
      <c r="L836" s="154" t="b">
        <f>Scenario!L1142=OrigScenario!L836</f>
        <v>1</v>
      </c>
      <c r="M836" s="154" t="b">
        <f>Scenario!M1142=OrigScenario!M836</f>
        <v>1</v>
      </c>
      <c r="N836" s="154" t="b">
        <f>Scenario!N1142=OrigScenario!N836</f>
        <v>1</v>
      </c>
      <c r="O836" s="154" t="b">
        <f>Scenario!O1142=OrigScenario!O836</f>
        <v>1</v>
      </c>
      <c r="P836" s="154" t="b">
        <f>Scenario!P1142=OrigScenario!P836</f>
        <v>1</v>
      </c>
      <c r="Q836" s="154" t="b">
        <f>Scenario!Q1142=OrigScenario!Q836</f>
        <v>1</v>
      </c>
      <c r="R836" s="154" t="b">
        <f>Scenario!R1142=OrigScenario!R836</f>
        <v>1</v>
      </c>
      <c r="S836" s="154" t="b">
        <f>Scenario!S1142=OrigScenario!S836</f>
        <v>1</v>
      </c>
      <c r="T836" s="154" t="b">
        <f>Scenario!T1142=OrigScenario!T836</f>
        <v>1</v>
      </c>
      <c r="U836" s="154" t="b">
        <f>Scenario!U1142=OrigScenario!U836</f>
        <v>1</v>
      </c>
      <c r="V836" s="154" t="b">
        <f>Scenario!V1142=OrigScenario!V836</f>
        <v>1</v>
      </c>
      <c r="W836" s="154" t="b">
        <f>Scenario!W1142=OrigScenario!W836</f>
        <v>1</v>
      </c>
      <c r="X836" s="154" t="b">
        <f>Scenario!X1142=OrigScenario!X836</f>
        <v>1</v>
      </c>
      <c r="Y836" s="154" t="b">
        <f>Scenario!Y1142=OrigScenario!Y836</f>
        <v>1</v>
      </c>
      <c r="Z836" s="154" t="b">
        <f>Scenario!Z1142=OrigScenario!Z836</f>
        <v>1</v>
      </c>
      <c r="AA836" s="154" t="b">
        <f>Scenario!AA1142=OrigScenario!AA836</f>
        <v>1</v>
      </c>
      <c r="AB836" s="154" t="b">
        <f>Scenario!AB1142=OrigScenario!AB836</f>
        <v>1</v>
      </c>
      <c r="AC836" s="154" t="b">
        <f>Scenario!AC1142=OrigScenario!AC836</f>
        <v>1</v>
      </c>
      <c r="AD836" s="154" t="b">
        <f>Scenario!AD1142=OrigScenario!AD836</f>
        <v>1</v>
      </c>
      <c r="AE836" s="154" t="b">
        <f>Scenario!AE1142=OrigScenario!AE836</f>
        <v>1</v>
      </c>
      <c r="AF836" s="154" t="b">
        <f>Scenario!AF1142=OrigScenario!AF836</f>
        <v>1</v>
      </c>
      <c r="AG836" s="154" t="b">
        <f>Scenario!AG1142=OrigScenario!AG836</f>
        <v>1</v>
      </c>
      <c r="AH836" s="154" t="b">
        <f>Scenario!AH1142=OrigScenario!AH836</f>
        <v>1</v>
      </c>
      <c r="AI836" s="154" t="b">
        <f>Scenario!AI1142=OrigScenario!AI836</f>
        <v>1</v>
      </c>
      <c r="AJ836" s="154" t="b">
        <f>Scenario!AJ1142=OrigScenario!AJ836</f>
        <v>1</v>
      </c>
      <c r="AK836" s="154" t="b">
        <f>Scenario!AK1142=OrigScenario!AK836</f>
        <v>1</v>
      </c>
      <c r="AL836" s="154" t="b">
        <f>Scenario!AL1142=OrigScenario!AL836</f>
        <v>1</v>
      </c>
      <c r="AM836" s="154" t="b">
        <f>Scenario!AM1142=OrigScenario!AM836</f>
        <v>1</v>
      </c>
      <c r="AN836" s="154" t="b">
        <f>Scenario!AN1142=OrigScenario!AN836</f>
        <v>1</v>
      </c>
      <c r="AO836" s="154" t="b">
        <f>Scenario!AO1142=OrigScenario!AO836</f>
        <v>1</v>
      </c>
      <c r="AP836" s="154" t="b">
        <f>Scenario!AP1142=OrigScenario!AP836</f>
        <v>1</v>
      </c>
      <c r="AQ836" s="154" t="b">
        <f>Scenario!AQ1142=OrigScenario!AQ836</f>
        <v>1</v>
      </c>
      <c r="AR836" s="154" t="b">
        <f>Scenario!AR1142=OrigScenario!AR836</f>
        <v>1</v>
      </c>
      <c r="AS836" s="154" t="b">
        <f>Scenario!AS1142=OrigScenario!AS836</f>
        <v>1</v>
      </c>
      <c r="AT836" s="154" t="b">
        <f>Scenario!AT1142=OrigScenario!AT836</f>
        <v>1</v>
      </c>
      <c r="AU836" s="154" t="b">
        <f>Scenario!AU1142=OrigScenario!AU836</f>
        <v>1</v>
      </c>
      <c r="AV836" s="155" t="b">
        <f>Scenario!AV1142=OrigScenario!AV836</f>
        <v>1</v>
      </c>
    </row>
    <row r="837" spans="2:48" x14ac:dyDescent="0.2">
      <c r="B837" s="2" t="b">
        <f>Scenario!B1143=OrigScenario!B837</f>
        <v>1</v>
      </c>
      <c r="C837" s="154" t="b">
        <f>Scenario!C1143=OrigScenario!C837</f>
        <v>1</v>
      </c>
      <c r="D837" s="154" t="b">
        <f>Scenario!D1143=OrigScenario!D837</f>
        <v>1</v>
      </c>
      <c r="E837" s="154" t="b">
        <f>Scenario!E1143=OrigScenario!E837</f>
        <v>1</v>
      </c>
      <c r="F837" s="154" t="b">
        <f>Scenario!F1143=OrigScenario!F837</f>
        <v>1</v>
      </c>
      <c r="G837" s="154" t="b">
        <f>Scenario!G1143=OrigScenario!G837</f>
        <v>1</v>
      </c>
      <c r="H837" s="154" t="b">
        <f>Scenario!H1143=OrigScenario!H837</f>
        <v>1</v>
      </c>
      <c r="I837" s="154" t="b">
        <f>Scenario!I1143=OrigScenario!I837</f>
        <v>1</v>
      </c>
      <c r="J837" s="154" t="b">
        <f>Scenario!J1143=OrigScenario!J837</f>
        <v>1</v>
      </c>
      <c r="K837" s="154" t="b">
        <f>Scenario!K1143=OrigScenario!K837</f>
        <v>1</v>
      </c>
      <c r="L837" s="154" t="b">
        <f>Scenario!L1143=OrigScenario!L837</f>
        <v>1</v>
      </c>
      <c r="M837" s="154" t="b">
        <f>Scenario!M1143=OrigScenario!M837</f>
        <v>1</v>
      </c>
      <c r="N837" s="154" t="b">
        <f>Scenario!N1143=OrigScenario!N837</f>
        <v>1</v>
      </c>
      <c r="O837" s="154" t="b">
        <f>Scenario!O1143=OrigScenario!O837</f>
        <v>1</v>
      </c>
      <c r="P837" s="154" t="b">
        <f>Scenario!P1143=OrigScenario!P837</f>
        <v>1</v>
      </c>
      <c r="Q837" s="154" t="b">
        <f>Scenario!Q1143=OrigScenario!Q837</f>
        <v>1</v>
      </c>
      <c r="R837" s="154" t="b">
        <f>Scenario!R1143=OrigScenario!R837</f>
        <v>1</v>
      </c>
      <c r="S837" s="154" t="b">
        <f>Scenario!S1143=OrigScenario!S837</f>
        <v>1</v>
      </c>
      <c r="T837" s="154" t="b">
        <f>Scenario!T1143=OrigScenario!T837</f>
        <v>1</v>
      </c>
      <c r="U837" s="154" t="b">
        <f>Scenario!U1143=OrigScenario!U837</f>
        <v>1</v>
      </c>
      <c r="V837" s="154" t="b">
        <f>Scenario!V1143=OrigScenario!V837</f>
        <v>1</v>
      </c>
      <c r="W837" s="154" t="b">
        <f>Scenario!W1143=OrigScenario!W837</f>
        <v>1</v>
      </c>
      <c r="X837" s="154" t="b">
        <f>Scenario!X1143=OrigScenario!X837</f>
        <v>1</v>
      </c>
      <c r="Y837" s="154" t="b">
        <f>Scenario!Y1143=OrigScenario!Y837</f>
        <v>1</v>
      </c>
      <c r="Z837" s="154" t="b">
        <f>Scenario!Z1143=OrigScenario!Z837</f>
        <v>1</v>
      </c>
      <c r="AA837" s="154" t="b">
        <f>Scenario!AA1143=OrigScenario!AA837</f>
        <v>1</v>
      </c>
      <c r="AB837" s="154" t="b">
        <f>Scenario!AB1143=OrigScenario!AB837</f>
        <v>1</v>
      </c>
      <c r="AC837" s="154" t="b">
        <f>Scenario!AC1143=OrigScenario!AC837</f>
        <v>1</v>
      </c>
      <c r="AD837" s="154" t="b">
        <f>Scenario!AD1143=OrigScenario!AD837</f>
        <v>1</v>
      </c>
      <c r="AE837" s="154" t="b">
        <f>Scenario!AE1143=OrigScenario!AE837</f>
        <v>1</v>
      </c>
      <c r="AF837" s="154" t="b">
        <f>Scenario!AF1143=OrigScenario!AF837</f>
        <v>1</v>
      </c>
      <c r="AG837" s="154" t="b">
        <f>Scenario!AG1143=OrigScenario!AG837</f>
        <v>1</v>
      </c>
      <c r="AH837" s="154" t="b">
        <f>Scenario!AH1143=OrigScenario!AH837</f>
        <v>1</v>
      </c>
      <c r="AI837" s="154" t="b">
        <f>Scenario!AI1143=OrigScenario!AI837</f>
        <v>1</v>
      </c>
      <c r="AJ837" s="154" t="b">
        <f>Scenario!AJ1143=OrigScenario!AJ837</f>
        <v>1</v>
      </c>
      <c r="AK837" s="154" t="b">
        <f>Scenario!AK1143=OrigScenario!AK837</f>
        <v>1</v>
      </c>
      <c r="AL837" s="154" t="b">
        <f>Scenario!AL1143=OrigScenario!AL837</f>
        <v>1</v>
      </c>
      <c r="AM837" s="154" t="b">
        <f>Scenario!AM1143=OrigScenario!AM837</f>
        <v>1</v>
      </c>
      <c r="AN837" s="154" t="b">
        <f>Scenario!AN1143=OrigScenario!AN837</f>
        <v>1</v>
      </c>
      <c r="AO837" s="154" t="b">
        <f>Scenario!AO1143=OrigScenario!AO837</f>
        <v>1</v>
      </c>
      <c r="AP837" s="154" t="b">
        <f>Scenario!AP1143=OrigScenario!AP837</f>
        <v>1</v>
      </c>
      <c r="AQ837" s="154" t="b">
        <f>Scenario!AQ1143=OrigScenario!AQ837</f>
        <v>1</v>
      </c>
      <c r="AR837" s="154" t="b">
        <f>Scenario!AR1143=OrigScenario!AR837</f>
        <v>1</v>
      </c>
      <c r="AS837" s="154" t="b">
        <f>Scenario!AS1143=OrigScenario!AS837</f>
        <v>1</v>
      </c>
      <c r="AT837" s="154" t="b">
        <f>Scenario!AT1143=OrigScenario!AT837</f>
        <v>1</v>
      </c>
      <c r="AU837" s="154" t="b">
        <f>Scenario!AU1143=OrigScenario!AU837</f>
        <v>1</v>
      </c>
      <c r="AV837" s="155" t="b">
        <f>Scenario!AV1143=OrigScenario!AV837</f>
        <v>1</v>
      </c>
    </row>
    <row r="838" spans="2:48" x14ac:dyDescent="0.2">
      <c r="B838" s="2" t="b">
        <f>Scenario!B1144=OrigScenario!B838</f>
        <v>1</v>
      </c>
      <c r="C838" s="154" t="b">
        <f>Scenario!C1144=OrigScenario!C838</f>
        <v>1</v>
      </c>
      <c r="D838" s="154" t="b">
        <f>Scenario!D1144=OrigScenario!D838</f>
        <v>1</v>
      </c>
      <c r="E838" s="154" t="b">
        <f>Scenario!E1144=OrigScenario!E838</f>
        <v>1</v>
      </c>
      <c r="F838" s="154" t="b">
        <f>Scenario!F1144=OrigScenario!F838</f>
        <v>1</v>
      </c>
      <c r="G838" s="154" t="b">
        <f>Scenario!G1144=OrigScenario!G838</f>
        <v>1</v>
      </c>
      <c r="H838" s="154" t="b">
        <f>Scenario!H1144=OrigScenario!H838</f>
        <v>1</v>
      </c>
      <c r="I838" s="154" t="b">
        <f>Scenario!I1144=OrigScenario!I838</f>
        <v>1</v>
      </c>
      <c r="J838" s="154" t="b">
        <f>Scenario!J1144=OrigScenario!J838</f>
        <v>1</v>
      </c>
      <c r="K838" s="154" t="b">
        <f>Scenario!K1144=OrigScenario!K838</f>
        <v>1</v>
      </c>
      <c r="L838" s="154" t="b">
        <f>Scenario!L1144=OrigScenario!L838</f>
        <v>1</v>
      </c>
      <c r="M838" s="154" t="b">
        <f>Scenario!M1144=OrigScenario!M838</f>
        <v>1</v>
      </c>
      <c r="N838" s="154" t="b">
        <f>Scenario!N1144=OrigScenario!N838</f>
        <v>1</v>
      </c>
      <c r="O838" s="154" t="b">
        <f>Scenario!O1144=OrigScenario!O838</f>
        <v>1</v>
      </c>
      <c r="P838" s="154" t="b">
        <f>Scenario!P1144=OrigScenario!P838</f>
        <v>1</v>
      </c>
      <c r="Q838" s="154" t="b">
        <f>Scenario!Q1144=OrigScenario!Q838</f>
        <v>1</v>
      </c>
      <c r="R838" s="154" t="b">
        <f>Scenario!R1144=OrigScenario!R838</f>
        <v>1</v>
      </c>
      <c r="S838" s="154" t="b">
        <f>Scenario!S1144=OrigScenario!S838</f>
        <v>1</v>
      </c>
      <c r="T838" s="154" t="b">
        <f>Scenario!T1144=OrigScenario!T838</f>
        <v>1</v>
      </c>
      <c r="U838" s="154" t="b">
        <f>Scenario!U1144=OrigScenario!U838</f>
        <v>1</v>
      </c>
      <c r="V838" s="154" t="b">
        <f>Scenario!V1144=OrigScenario!V838</f>
        <v>1</v>
      </c>
      <c r="W838" s="154" t="b">
        <f>Scenario!W1144=OrigScenario!W838</f>
        <v>1</v>
      </c>
      <c r="X838" s="154" t="b">
        <f>Scenario!X1144=OrigScenario!X838</f>
        <v>1</v>
      </c>
      <c r="Y838" s="154" t="b">
        <f>Scenario!Y1144=OrigScenario!Y838</f>
        <v>1</v>
      </c>
      <c r="Z838" s="154" t="b">
        <f>Scenario!Z1144=OrigScenario!Z838</f>
        <v>1</v>
      </c>
      <c r="AA838" s="154" t="b">
        <f>Scenario!AA1144=OrigScenario!AA838</f>
        <v>1</v>
      </c>
      <c r="AB838" s="154" t="b">
        <f>Scenario!AB1144=OrigScenario!AB838</f>
        <v>1</v>
      </c>
      <c r="AC838" s="154" t="b">
        <f>Scenario!AC1144=OrigScenario!AC838</f>
        <v>1</v>
      </c>
      <c r="AD838" s="154" t="b">
        <f>Scenario!AD1144=OrigScenario!AD838</f>
        <v>1</v>
      </c>
      <c r="AE838" s="154" t="b">
        <f>Scenario!AE1144=OrigScenario!AE838</f>
        <v>1</v>
      </c>
      <c r="AF838" s="154" t="b">
        <f>Scenario!AF1144=OrigScenario!AF838</f>
        <v>1</v>
      </c>
      <c r="AG838" s="154" t="b">
        <f>Scenario!AG1144=OrigScenario!AG838</f>
        <v>1</v>
      </c>
      <c r="AH838" s="154" t="b">
        <f>Scenario!AH1144=OrigScenario!AH838</f>
        <v>1</v>
      </c>
      <c r="AI838" s="154" t="b">
        <f>Scenario!AI1144=OrigScenario!AI838</f>
        <v>1</v>
      </c>
      <c r="AJ838" s="154" t="b">
        <f>Scenario!AJ1144=OrigScenario!AJ838</f>
        <v>1</v>
      </c>
      <c r="AK838" s="154" t="b">
        <f>Scenario!AK1144=OrigScenario!AK838</f>
        <v>1</v>
      </c>
      <c r="AL838" s="154" t="b">
        <f>Scenario!AL1144=OrigScenario!AL838</f>
        <v>1</v>
      </c>
      <c r="AM838" s="154" t="b">
        <f>Scenario!AM1144=OrigScenario!AM838</f>
        <v>1</v>
      </c>
      <c r="AN838" s="154" t="b">
        <f>Scenario!AN1144=OrigScenario!AN838</f>
        <v>1</v>
      </c>
      <c r="AO838" s="154" t="b">
        <f>Scenario!AO1144=OrigScenario!AO838</f>
        <v>1</v>
      </c>
      <c r="AP838" s="154" t="b">
        <f>Scenario!AP1144=OrigScenario!AP838</f>
        <v>1</v>
      </c>
      <c r="AQ838" s="154" t="b">
        <f>Scenario!AQ1144=OrigScenario!AQ838</f>
        <v>1</v>
      </c>
      <c r="AR838" s="154" t="b">
        <f>Scenario!AR1144=OrigScenario!AR838</f>
        <v>1</v>
      </c>
      <c r="AS838" s="154" t="b">
        <f>Scenario!AS1144=OrigScenario!AS838</f>
        <v>1</v>
      </c>
      <c r="AT838" s="154" t="b">
        <f>Scenario!AT1144=OrigScenario!AT838</f>
        <v>1</v>
      </c>
      <c r="AU838" s="154" t="b">
        <f>Scenario!AU1144=OrigScenario!AU838</f>
        <v>1</v>
      </c>
      <c r="AV838" s="155" t="b">
        <f>Scenario!AV1144=OrigScenario!AV838</f>
        <v>1</v>
      </c>
    </row>
    <row r="839" spans="2:48" x14ac:dyDescent="0.2">
      <c r="B839" s="2" t="b">
        <f>Scenario!B1145=OrigScenario!B839</f>
        <v>1</v>
      </c>
      <c r="C839" s="154" t="b">
        <f>Scenario!C1145=OrigScenario!C839</f>
        <v>0</v>
      </c>
      <c r="D839" s="154" t="b">
        <f>Scenario!D1145=OrigScenario!D839</f>
        <v>0</v>
      </c>
      <c r="E839" s="154" t="b">
        <f>Scenario!E1145=OrigScenario!E839</f>
        <v>0</v>
      </c>
      <c r="F839" s="154" t="b">
        <f>Scenario!F1145=OrigScenario!F839</f>
        <v>0</v>
      </c>
      <c r="G839" s="154" t="b">
        <f>Scenario!G1145=OrigScenario!G839</f>
        <v>0</v>
      </c>
      <c r="H839" s="154" t="b">
        <f>Scenario!H1145=OrigScenario!H839</f>
        <v>0</v>
      </c>
      <c r="I839" s="154" t="b">
        <f>Scenario!I1145=OrigScenario!I839</f>
        <v>0</v>
      </c>
      <c r="J839" s="154" t="b">
        <f>Scenario!J1145=OrigScenario!J839</f>
        <v>0</v>
      </c>
      <c r="K839" s="154" t="b">
        <f>Scenario!K1145=OrigScenario!K839</f>
        <v>0</v>
      </c>
      <c r="L839" s="154" t="b">
        <f>Scenario!L1145=OrigScenario!L839</f>
        <v>0</v>
      </c>
      <c r="M839" s="154" t="b">
        <f>Scenario!M1145=OrigScenario!M839</f>
        <v>0</v>
      </c>
      <c r="N839" s="154" t="b">
        <f>Scenario!N1145=OrigScenario!N839</f>
        <v>0</v>
      </c>
      <c r="O839" s="154" t="b">
        <f>Scenario!O1145=OrigScenario!O839</f>
        <v>0</v>
      </c>
      <c r="P839" s="154" t="b">
        <f>Scenario!P1145=OrigScenario!P839</f>
        <v>0</v>
      </c>
      <c r="Q839" s="154" t="b">
        <f>Scenario!Q1145=OrigScenario!Q839</f>
        <v>0</v>
      </c>
      <c r="R839" s="154" t="b">
        <f>Scenario!R1145=OrigScenario!R839</f>
        <v>0</v>
      </c>
      <c r="S839" s="154" t="b">
        <f>Scenario!S1145=OrigScenario!S839</f>
        <v>0</v>
      </c>
      <c r="T839" s="154" t="b">
        <f>Scenario!T1145=OrigScenario!T839</f>
        <v>0</v>
      </c>
      <c r="U839" s="154" t="b">
        <f>Scenario!U1145=OrigScenario!U839</f>
        <v>0</v>
      </c>
      <c r="V839" s="154" t="b">
        <f>Scenario!V1145=OrigScenario!V839</f>
        <v>0</v>
      </c>
      <c r="W839" s="154" t="b">
        <f>Scenario!W1145=OrigScenario!W839</f>
        <v>0</v>
      </c>
      <c r="X839" s="154" t="b">
        <f>Scenario!X1145=OrigScenario!X839</f>
        <v>0</v>
      </c>
      <c r="Y839" s="154" t="b">
        <f>Scenario!Y1145=OrigScenario!Y839</f>
        <v>0</v>
      </c>
      <c r="Z839" s="154" t="b">
        <f>Scenario!Z1145=OrigScenario!Z839</f>
        <v>0</v>
      </c>
      <c r="AA839" s="154" t="b">
        <f>Scenario!AA1145=OrigScenario!AA839</f>
        <v>0</v>
      </c>
      <c r="AB839" s="154" t="b">
        <f>Scenario!AB1145=OrigScenario!AB839</f>
        <v>0</v>
      </c>
      <c r="AC839" s="154" t="b">
        <f>Scenario!AC1145=OrigScenario!AC839</f>
        <v>0</v>
      </c>
      <c r="AD839" s="154" t="b">
        <f>Scenario!AD1145=OrigScenario!AD839</f>
        <v>0</v>
      </c>
      <c r="AE839" s="154" t="b">
        <f>Scenario!AE1145=OrigScenario!AE839</f>
        <v>0</v>
      </c>
      <c r="AF839" s="154" t="b">
        <f>Scenario!AF1145=OrigScenario!AF839</f>
        <v>0</v>
      </c>
      <c r="AG839" s="154" t="b">
        <f>Scenario!AG1145=OrigScenario!AG839</f>
        <v>0</v>
      </c>
      <c r="AH839" s="154" t="b">
        <f>Scenario!AH1145=OrigScenario!AH839</f>
        <v>0</v>
      </c>
      <c r="AI839" s="154" t="b">
        <f>Scenario!AI1145=OrigScenario!AI839</f>
        <v>0</v>
      </c>
      <c r="AJ839" s="154" t="b">
        <f>Scenario!AJ1145=OrigScenario!AJ839</f>
        <v>0</v>
      </c>
      <c r="AK839" s="154" t="b">
        <f>Scenario!AK1145=OrigScenario!AK839</f>
        <v>0</v>
      </c>
      <c r="AL839" s="154" t="b">
        <f>Scenario!AL1145=OrigScenario!AL839</f>
        <v>0</v>
      </c>
      <c r="AM839" s="154" t="b">
        <f>Scenario!AM1145=OrigScenario!AM839</f>
        <v>0</v>
      </c>
      <c r="AN839" s="154" t="b">
        <f>Scenario!AN1145=OrigScenario!AN839</f>
        <v>0</v>
      </c>
      <c r="AO839" s="154" t="b">
        <f>Scenario!AO1145=OrigScenario!AO839</f>
        <v>0</v>
      </c>
      <c r="AP839" s="154" t="b">
        <f>Scenario!AP1145=OrigScenario!AP839</f>
        <v>0</v>
      </c>
      <c r="AQ839" s="154" t="b">
        <f>Scenario!AQ1145=OrigScenario!AQ839</f>
        <v>0</v>
      </c>
      <c r="AR839" s="154" t="b">
        <f>Scenario!AR1145=OrigScenario!AR839</f>
        <v>0</v>
      </c>
      <c r="AS839" s="154" t="b">
        <f>Scenario!AS1145=OrigScenario!AS839</f>
        <v>0</v>
      </c>
      <c r="AT839" s="154" t="b">
        <f>Scenario!AT1145=OrigScenario!AT839</f>
        <v>0</v>
      </c>
      <c r="AU839" s="154" t="b">
        <f>Scenario!AU1145=OrigScenario!AU839</f>
        <v>0</v>
      </c>
      <c r="AV839" s="155" t="b">
        <f>Scenario!AV1145=OrigScenario!AV839</f>
        <v>0</v>
      </c>
    </row>
    <row r="840" spans="2:48" x14ac:dyDescent="0.2">
      <c r="B840" s="2" t="b">
        <f>Scenario!B1146=OrigScenario!B840</f>
        <v>1</v>
      </c>
      <c r="C840" s="154" t="b">
        <f>Scenario!C1146=OrigScenario!C840</f>
        <v>1</v>
      </c>
      <c r="D840" s="154" t="b">
        <f>Scenario!D1146=OrigScenario!D840</f>
        <v>1</v>
      </c>
      <c r="E840" s="154" t="b">
        <f>Scenario!E1146=OrigScenario!E840</f>
        <v>1</v>
      </c>
      <c r="F840" s="154" t="b">
        <f>Scenario!F1146=OrigScenario!F840</f>
        <v>1</v>
      </c>
      <c r="G840" s="154" t="b">
        <f>Scenario!G1146=OrigScenario!G840</f>
        <v>1</v>
      </c>
      <c r="H840" s="154" t="b">
        <f>Scenario!H1146=OrigScenario!H840</f>
        <v>1</v>
      </c>
      <c r="I840" s="154" t="b">
        <f>Scenario!I1146=OrigScenario!I840</f>
        <v>1</v>
      </c>
      <c r="J840" s="154" t="b">
        <f>Scenario!J1146=OrigScenario!J840</f>
        <v>1</v>
      </c>
      <c r="K840" s="154" t="b">
        <f>Scenario!K1146=OrigScenario!K840</f>
        <v>1</v>
      </c>
      <c r="L840" s="154" t="b">
        <f>Scenario!L1146=OrigScenario!L840</f>
        <v>1</v>
      </c>
      <c r="M840" s="154" t="b">
        <f>Scenario!M1146=OrigScenario!M840</f>
        <v>1</v>
      </c>
      <c r="N840" s="154" t="b">
        <f>Scenario!N1146=OrigScenario!N840</f>
        <v>1</v>
      </c>
      <c r="O840" s="154" t="b">
        <f>Scenario!O1146=OrigScenario!O840</f>
        <v>1</v>
      </c>
      <c r="P840" s="154" t="b">
        <f>Scenario!P1146=OrigScenario!P840</f>
        <v>1</v>
      </c>
      <c r="Q840" s="154" t="b">
        <f>Scenario!Q1146=OrigScenario!Q840</f>
        <v>1</v>
      </c>
      <c r="R840" s="154" t="b">
        <f>Scenario!R1146=OrigScenario!R840</f>
        <v>1</v>
      </c>
      <c r="S840" s="154" t="b">
        <f>Scenario!S1146=OrigScenario!S840</f>
        <v>1</v>
      </c>
      <c r="T840" s="154" t="b">
        <f>Scenario!T1146=OrigScenario!T840</f>
        <v>1</v>
      </c>
      <c r="U840" s="154" t="b">
        <f>Scenario!U1146=OrigScenario!U840</f>
        <v>1</v>
      </c>
      <c r="V840" s="154" t="b">
        <f>Scenario!V1146=OrigScenario!V840</f>
        <v>1</v>
      </c>
      <c r="W840" s="154" t="b">
        <f>Scenario!W1146=OrigScenario!W840</f>
        <v>1</v>
      </c>
      <c r="X840" s="154" t="b">
        <f>Scenario!X1146=OrigScenario!X840</f>
        <v>1</v>
      </c>
      <c r="Y840" s="154" t="b">
        <f>Scenario!Y1146=OrigScenario!Y840</f>
        <v>1</v>
      </c>
      <c r="Z840" s="154" t="b">
        <f>Scenario!Z1146=OrigScenario!Z840</f>
        <v>1</v>
      </c>
      <c r="AA840" s="154" t="b">
        <f>Scenario!AA1146=OrigScenario!AA840</f>
        <v>1</v>
      </c>
      <c r="AB840" s="154" t="b">
        <f>Scenario!AB1146=OrigScenario!AB840</f>
        <v>1</v>
      </c>
      <c r="AC840" s="154" t="b">
        <f>Scenario!AC1146=OrigScenario!AC840</f>
        <v>1</v>
      </c>
      <c r="AD840" s="154" t="b">
        <f>Scenario!AD1146=OrigScenario!AD840</f>
        <v>1</v>
      </c>
      <c r="AE840" s="154" t="b">
        <f>Scenario!AE1146=OrigScenario!AE840</f>
        <v>1</v>
      </c>
      <c r="AF840" s="154" t="b">
        <f>Scenario!AF1146=OrigScenario!AF840</f>
        <v>1</v>
      </c>
      <c r="AG840" s="154" t="b">
        <f>Scenario!AG1146=OrigScenario!AG840</f>
        <v>1</v>
      </c>
      <c r="AH840" s="154" t="b">
        <f>Scenario!AH1146=OrigScenario!AH840</f>
        <v>1</v>
      </c>
      <c r="AI840" s="154" t="b">
        <f>Scenario!AI1146=OrigScenario!AI840</f>
        <v>1</v>
      </c>
      <c r="AJ840" s="154" t="b">
        <f>Scenario!AJ1146=OrigScenario!AJ840</f>
        <v>1</v>
      </c>
      <c r="AK840" s="154" t="b">
        <f>Scenario!AK1146=OrigScenario!AK840</f>
        <v>1</v>
      </c>
      <c r="AL840" s="154" t="b">
        <f>Scenario!AL1146=OrigScenario!AL840</f>
        <v>1</v>
      </c>
      <c r="AM840" s="154" t="b">
        <f>Scenario!AM1146=OrigScenario!AM840</f>
        <v>1</v>
      </c>
      <c r="AN840" s="154" t="b">
        <f>Scenario!AN1146=OrigScenario!AN840</f>
        <v>1</v>
      </c>
      <c r="AO840" s="154" t="b">
        <f>Scenario!AO1146=OrigScenario!AO840</f>
        <v>1</v>
      </c>
      <c r="AP840" s="154" t="b">
        <f>Scenario!AP1146=OrigScenario!AP840</f>
        <v>1</v>
      </c>
      <c r="AQ840" s="154" t="b">
        <f>Scenario!AQ1146=OrigScenario!AQ840</f>
        <v>1</v>
      </c>
      <c r="AR840" s="154" t="b">
        <f>Scenario!AR1146=OrigScenario!AR840</f>
        <v>1</v>
      </c>
      <c r="AS840" s="154" t="b">
        <f>Scenario!AS1146=OrigScenario!AS840</f>
        <v>1</v>
      </c>
      <c r="AT840" s="154" t="b">
        <f>Scenario!AT1146=OrigScenario!AT840</f>
        <v>1</v>
      </c>
      <c r="AU840" s="154" t="b">
        <f>Scenario!AU1146=OrigScenario!AU840</f>
        <v>1</v>
      </c>
      <c r="AV840" s="155" t="b">
        <f>Scenario!AV1146=OrigScenario!AV840</f>
        <v>1</v>
      </c>
    </row>
    <row r="841" spans="2:48" x14ac:dyDescent="0.2">
      <c r="B841" s="2" t="b">
        <f>Scenario!B1147=OrigScenario!B841</f>
        <v>1</v>
      </c>
      <c r="C841" s="156" t="b">
        <f>Scenario!C1147=OrigScenario!C841</f>
        <v>1</v>
      </c>
      <c r="D841" s="156" t="b">
        <f>Scenario!D1147=OrigScenario!D841</f>
        <v>1</v>
      </c>
      <c r="E841" s="156" t="b">
        <f>Scenario!E1147=OrigScenario!E841</f>
        <v>1</v>
      </c>
      <c r="F841" s="156" t="b">
        <f>Scenario!F1147=OrigScenario!F841</f>
        <v>1</v>
      </c>
      <c r="G841" s="156" t="b">
        <f>Scenario!G1147=OrigScenario!G841</f>
        <v>1</v>
      </c>
      <c r="H841" s="156" t="b">
        <f>Scenario!H1147=OrigScenario!H841</f>
        <v>1</v>
      </c>
      <c r="I841" s="156" t="b">
        <f>Scenario!I1147=OrigScenario!I841</f>
        <v>1</v>
      </c>
      <c r="J841" s="156" t="b">
        <f>Scenario!J1147=OrigScenario!J841</f>
        <v>1</v>
      </c>
      <c r="K841" s="156" t="b">
        <f>Scenario!K1147=OrigScenario!K841</f>
        <v>1</v>
      </c>
      <c r="L841" s="156" t="b">
        <f>Scenario!L1147=OrigScenario!L841</f>
        <v>1</v>
      </c>
      <c r="M841" s="156" t="b">
        <f>Scenario!M1147=OrigScenario!M841</f>
        <v>1</v>
      </c>
      <c r="N841" s="156" t="b">
        <f>Scenario!N1147=OrigScenario!N841</f>
        <v>1</v>
      </c>
      <c r="O841" s="156" t="b">
        <f>Scenario!O1147=OrigScenario!O841</f>
        <v>1</v>
      </c>
      <c r="P841" s="156" t="b">
        <f>Scenario!P1147=OrigScenario!P841</f>
        <v>1</v>
      </c>
      <c r="Q841" s="156" t="b">
        <f>Scenario!Q1147=OrigScenario!Q841</f>
        <v>1</v>
      </c>
      <c r="R841" s="156" t="b">
        <f>Scenario!R1147=OrigScenario!R841</f>
        <v>1</v>
      </c>
      <c r="S841" s="156" t="b">
        <f>Scenario!S1147=OrigScenario!S841</f>
        <v>1</v>
      </c>
      <c r="T841" s="156" t="b">
        <f>Scenario!T1147=OrigScenario!T841</f>
        <v>1</v>
      </c>
      <c r="U841" s="156" t="b">
        <f>Scenario!U1147=OrigScenario!U841</f>
        <v>1</v>
      </c>
      <c r="V841" s="156" t="b">
        <f>Scenario!V1147=OrigScenario!V841</f>
        <v>1</v>
      </c>
      <c r="W841" s="156" t="b">
        <f>Scenario!W1147=OrigScenario!W841</f>
        <v>1</v>
      </c>
      <c r="X841" s="156" t="b">
        <f>Scenario!X1147=OrigScenario!X841</f>
        <v>1</v>
      </c>
      <c r="Y841" s="156" t="b">
        <f>Scenario!Y1147=OrigScenario!Y841</f>
        <v>1</v>
      </c>
      <c r="Z841" s="156" t="b">
        <f>Scenario!Z1147=OrigScenario!Z841</f>
        <v>1</v>
      </c>
      <c r="AA841" s="156" t="b">
        <f>Scenario!AA1147=OrigScenario!AA841</f>
        <v>1</v>
      </c>
      <c r="AB841" s="156" t="b">
        <f>Scenario!AB1147=OrigScenario!AB841</f>
        <v>1</v>
      </c>
      <c r="AC841" s="156" t="b">
        <f>Scenario!AC1147=OrigScenario!AC841</f>
        <v>1</v>
      </c>
      <c r="AD841" s="156" t="b">
        <f>Scenario!AD1147=OrigScenario!AD841</f>
        <v>1</v>
      </c>
      <c r="AE841" s="156" t="b">
        <f>Scenario!AE1147=OrigScenario!AE841</f>
        <v>1</v>
      </c>
      <c r="AF841" s="156" t="b">
        <f>Scenario!AF1147=OrigScenario!AF841</f>
        <v>1</v>
      </c>
      <c r="AG841" s="156" t="b">
        <f>Scenario!AG1147=OrigScenario!AG841</f>
        <v>1</v>
      </c>
      <c r="AH841" s="156" t="b">
        <f>Scenario!AH1147=OrigScenario!AH841</f>
        <v>1</v>
      </c>
      <c r="AI841" s="156" t="b">
        <f>Scenario!AI1147=OrigScenario!AI841</f>
        <v>1</v>
      </c>
      <c r="AJ841" s="156" t="b">
        <f>Scenario!AJ1147=OrigScenario!AJ841</f>
        <v>1</v>
      </c>
      <c r="AK841" s="156" t="b">
        <f>Scenario!AK1147=OrigScenario!AK841</f>
        <v>1</v>
      </c>
      <c r="AL841" s="156" t="b">
        <f>Scenario!AL1147=OrigScenario!AL841</f>
        <v>1</v>
      </c>
      <c r="AM841" s="156" t="b">
        <f>Scenario!AM1147=OrigScenario!AM841</f>
        <v>1</v>
      </c>
      <c r="AN841" s="156" t="b">
        <f>Scenario!AN1147=OrigScenario!AN841</f>
        <v>1</v>
      </c>
      <c r="AO841" s="156" t="b">
        <f>Scenario!AO1147=OrigScenario!AO841</f>
        <v>1</v>
      </c>
      <c r="AP841" s="156" t="b">
        <f>Scenario!AP1147=OrigScenario!AP841</f>
        <v>1</v>
      </c>
      <c r="AQ841" s="156" t="b">
        <f>Scenario!AQ1147=OrigScenario!AQ841</f>
        <v>1</v>
      </c>
      <c r="AR841" s="156" t="b">
        <f>Scenario!AR1147=OrigScenario!AR841</f>
        <v>1</v>
      </c>
      <c r="AS841" s="156" t="b">
        <f>Scenario!AS1147=OrigScenario!AS841</f>
        <v>1</v>
      </c>
      <c r="AT841" s="156" t="b">
        <f>Scenario!AT1147=OrigScenario!AT841</f>
        <v>1</v>
      </c>
      <c r="AU841" s="156" t="b">
        <f>Scenario!AU1147=OrigScenario!AU841</f>
        <v>1</v>
      </c>
      <c r="AV841" s="157" t="b">
        <f>Scenario!AV1147=OrigScenario!AV841</f>
        <v>1</v>
      </c>
    </row>
    <row r="842" spans="2:48" x14ac:dyDescent="0.2">
      <c r="B842" s="2" t="b">
        <f>Scenario!B1148=OrigScenario!B842</f>
        <v>1</v>
      </c>
      <c r="C842" s="156" t="b">
        <f>Scenario!C1148=OrigScenario!C842</f>
        <v>1</v>
      </c>
      <c r="D842" s="156" t="b">
        <f>Scenario!D1148=OrigScenario!D842</f>
        <v>1</v>
      </c>
      <c r="E842" s="156" t="b">
        <f>Scenario!E1148=OrigScenario!E842</f>
        <v>1</v>
      </c>
      <c r="F842" s="156" t="b">
        <f>Scenario!F1148=OrigScenario!F842</f>
        <v>1</v>
      </c>
      <c r="G842" s="156" t="b">
        <f>Scenario!G1148=OrigScenario!G842</f>
        <v>1</v>
      </c>
      <c r="H842" s="156" t="b">
        <f>Scenario!H1148=OrigScenario!H842</f>
        <v>1</v>
      </c>
      <c r="I842" s="156" t="b">
        <f>Scenario!I1148=OrigScenario!I842</f>
        <v>1</v>
      </c>
      <c r="J842" s="156" t="b">
        <f>Scenario!J1148=OrigScenario!J842</f>
        <v>1</v>
      </c>
      <c r="K842" s="156" t="b">
        <f>Scenario!K1148=OrigScenario!K842</f>
        <v>1</v>
      </c>
      <c r="L842" s="156" t="b">
        <f>Scenario!L1148=OrigScenario!L842</f>
        <v>1</v>
      </c>
      <c r="M842" s="156" t="b">
        <f>Scenario!M1148=OrigScenario!M842</f>
        <v>1</v>
      </c>
      <c r="N842" s="156" t="b">
        <f>Scenario!N1148=OrigScenario!N842</f>
        <v>1</v>
      </c>
      <c r="O842" s="156" t="b">
        <f>Scenario!O1148=OrigScenario!O842</f>
        <v>1</v>
      </c>
      <c r="P842" s="156" t="b">
        <f>Scenario!P1148=OrigScenario!P842</f>
        <v>1</v>
      </c>
      <c r="Q842" s="156" t="b">
        <f>Scenario!Q1148=OrigScenario!Q842</f>
        <v>1</v>
      </c>
      <c r="R842" s="156" t="b">
        <f>Scenario!R1148=OrigScenario!R842</f>
        <v>1</v>
      </c>
      <c r="S842" s="156" t="b">
        <f>Scenario!S1148=OrigScenario!S842</f>
        <v>1</v>
      </c>
      <c r="T842" s="156" t="b">
        <f>Scenario!T1148=OrigScenario!T842</f>
        <v>1</v>
      </c>
      <c r="U842" s="156" t="b">
        <f>Scenario!U1148=OrigScenario!U842</f>
        <v>1</v>
      </c>
      <c r="V842" s="156" t="b">
        <f>Scenario!V1148=OrigScenario!V842</f>
        <v>1</v>
      </c>
      <c r="W842" s="156" t="b">
        <f>Scenario!W1148=OrigScenario!W842</f>
        <v>1</v>
      </c>
      <c r="X842" s="156" t="b">
        <f>Scenario!X1148=OrigScenario!X842</f>
        <v>1</v>
      </c>
      <c r="Y842" s="156" t="b">
        <f>Scenario!Y1148=OrigScenario!Y842</f>
        <v>1</v>
      </c>
      <c r="Z842" s="156" t="b">
        <f>Scenario!Z1148=OrigScenario!Z842</f>
        <v>1</v>
      </c>
      <c r="AA842" s="156" t="b">
        <f>Scenario!AA1148=OrigScenario!AA842</f>
        <v>1</v>
      </c>
      <c r="AB842" s="156" t="b">
        <f>Scenario!AB1148=OrigScenario!AB842</f>
        <v>1</v>
      </c>
      <c r="AC842" s="156" t="b">
        <f>Scenario!AC1148=OrigScenario!AC842</f>
        <v>1</v>
      </c>
      <c r="AD842" s="156" t="b">
        <f>Scenario!AD1148=OrigScenario!AD842</f>
        <v>1</v>
      </c>
      <c r="AE842" s="156" t="b">
        <f>Scenario!AE1148=OrigScenario!AE842</f>
        <v>1</v>
      </c>
      <c r="AF842" s="156" t="b">
        <f>Scenario!AF1148=OrigScenario!AF842</f>
        <v>1</v>
      </c>
      <c r="AG842" s="156" t="b">
        <f>Scenario!AG1148=OrigScenario!AG842</f>
        <v>1</v>
      </c>
      <c r="AH842" s="156" t="b">
        <f>Scenario!AH1148=OrigScenario!AH842</f>
        <v>1</v>
      </c>
      <c r="AI842" s="156" t="b">
        <f>Scenario!AI1148=OrigScenario!AI842</f>
        <v>1</v>
      </c>
      <c r="AJ842" s="156" t="b">
        <f>Scenario!AJ1148=OrigScenario!AJ842</f>
        <v>1</v>
      </c>
      <c r="AK842" s="156" t="b">
        <f>Scenario!AK1148=OrigScenario!AK842</f>
        <v>1</v>
      </c>
      <c r="AL842" s="156" t="b">
        <f>Scenario!AL1148=OrigScenario!AL842</f>
        <v>1</v>
      </c>
      <c r="AM842" s="156" t="b">
        <f>Scenario!AM1148=OrigScenario!AM842</f>
        <v>1</v>
      </c>
      <c r="AN842" s="156" t="b">
        <f>Scenario!AN1148=OrigScenario!AN842</f>
        <v>1</v>
      </c>
      <c r="AO842" s="156" t="b">
        <f>Scenario!AO1148=OrigScenario!AO842</f>
        <v>1</v>
      </c>
      <c r="AP842" s="156" t="b">
        <f>Scenario!AP1148=OrigScenario!AP842</f>
        <v>1</v>
      </c>
      <c r="AQ842" s="156" t="b">
        <f>Scenario!AQ1148=OrigScenario!AQ842</f>
        <v>1</v>
      </c>
      <c r="AR842" s="156" t="b">
        <f>Scenario!AR1148=OrigScenario!AR842</f>
        <v>1</v>
      </c>
      <c r="AS842" s="156" t="b">
        <f>Scenario!AS1148=OrigScenario!AS842</f>
        <v>1</v>
      </c>
      <c r="AT842" s="156" t="b">
        <f>Scenario!AT1148=OrigScenario!AT842</f>
        <v>1</v>
      </c>
      <c r="AU842" s="156" t="b">
        <f>Scenario!AU1148=OrigScenario!AU842</f>
        <v>1</v>
      </c>
      <c r="AV842" s="157" t="b">
        <f>Scenario!AV1148=OrigScenario!AV842</f>
        <v>1</v>
      </c>
    </row>
    <row r="843" spans="2:48" x14ac:dyDescent="0.2">
      <c r="B843" s="2" t="b">
        <f>Scenario!B1149=OrigScenario!B843</f>
        <v>1</v>
      </c>
      <c r="C843" s="156" t="b">
        <f>Scenario!C1149=OrigScenario!C843</f>
        <v>1</v>
      </c>
      <c r="D843" s="156" t="b">
        <f>Scenario!D1149=OrigScenario!D843</f>
        <v>1</v>
      </c>
      <c r="E843" s="156" t="b">
        <f>Scenario!E1149=OrigScenario!E843</f>
        <v>1</v>
      </c>
      <c r="F843" s="156" t="b">
        <f>Scenario!F1149=OrigScenario!F843</f>
        <v>1</v>
      </c>
      <c r="G843" s="156" t="b">
        <f>Scenario!G1149=OrigScenario!G843</f>
        <v>1</v>
      </c>
      <c r="H843" s="156" t="b">
        <f>Scenario!H1149=OrigScenario!H843</f>
        <v>1</v>
      </c>
      <c r="I843" s="156" t="b">
        <f>Scenario!I1149=OrigScenario!I843</f>
        <v>1</v>
      </c>
      <c r="J843" s="156" t="b">
        <f>Scenario!J1149=OrigScenario!J843</f>
        <v>1</v>
      </c>
      <c r="K843" s="156" t="b">
        <f>Scenario!K1149=OrigScenario!K843</f>
        <v>1</v>
      </c>
      <c r="L843" s="156" t="b">
        <f>Scenario!L1149=OrigScenario!L843</f>
        <v>1</v>
      </c>
      <c r="M843" s="156" t="b">
        <f>Scenario!M1149=OrigScenario!M843</f>
        <v>1</v>
      </c>
      <c r="N843" s="156" t="b">
        <f>Scenario!N1149=OrigScenario!N843</f>
        <v>1</v>
      </c>
      <c r="O843" s="156" t="b">
        <f>Scenario!O1149=OrigScenario!O843</f>
        <v>1</v>
      </c>
      <c r="P843" s="156" t="b">
        <f>Scenario!P1149=OrigScenario!P843</f>
        <v>1</v>
      </c>
      <c r="Q843" s="156" t="b">
        <f>Scenario!Q1149=OrigScenario!Q843</f>
        <v>1</v>
      </c>
      <c r="R843" s="156" t="b">
        <f>Scenario!R1149=OrigScenario!R843</f>
        <v>1</v>
      </c>
      <c r="S843" s="156" t="b">
        <f>Scenario!S1149=OrigScenario!S843</f>
        <v>1</v>
      </c>
      <c r="T843" s="156" t="b">
        <f>Scenario!T1149=OrigScenario!T843</f>
        <v>1</v>
      </c>
      <c r="U843" s="156" t="b">
        <f>Scenario!U1149=OrigScenario!U843</f>
        <v>1</v>
      </c>
      <c r="V843" s="156" t="b">
        <f>Scenario!V1149=OrigScenario!V843</f>
        <v>1</v>
      </c>
      <c r="W843" s="156" t="b">
        <f>Scenario!W1149=OrigScenario!W843</f>
        <v>1</v>
      </c>
      <c r="X843" s="156" t="b">
        <f>Scenario!X1149=OrigScenario!X843</f>
        <v>1</v>
      </c>
      <c r="Y843" s="156" t="b">
        <f>Scenario!Y1149=OrigScenario!Y843</f>
        <v>1</v>
      </c>
      <c r="Z843" s="156" t="b">
        <f>Scenario!Z1149=OrigScenario!Z843</f>
        <v>1</v>
      </c>
      <c r="AA843" s="156" t="b">
        <f>Scenario!AA1149=OrigScenario!AA843</f>
        <v>1</v>
      </c>
      <c r="AB843" s="156" t="b">
        <f>Scenario!AB1149=OrigScenario!AB843</f>
        <v>1</v>
      </c>
      <c r="AC843" s="156" t="b">
        <f>Scenario!AC1149=OrigScenario!AC843</f>
        <v>1</v>
      </c>
      <c r="AD843" s="156" t="b">
        <f>Scenario!AD1149=OrigScenario!AD843</f>
        <v>1</v>
      </c>
      <c r="AE843" s="156" t="b">
        <f>Scenario!AE1149=OrigScenario!AE843</f>
        <v>1</v>
      </c>
      <c r="AF843" s="156" t="b">
        <f>Scenario!AF1149=OrigScenario!AF843</f>
        <v>1</v>
      </c>
      <c r="AG843" s="156" t="b">
        <f>Scenario!AG1149=OrigScenario!AG843</f>
        <v>1</v>
      </c>
      <c r="AH843" s="156" t="b">
        <f>Scenario!AH1149=OrigScenario!AH843</f>
        <v>1</v>
      </c>
      <c r="AI843" s="156" t="b">
        <f>Scenario!AI1149=OrigScenario!AI843</f>
        <v>1</v>
      </c>
      <c r="AJ843" s="156" t="b">
        <f>Scenario!AJ1149=OrigScenario!AJ843</f>
        <v>1</v>
      </c>
      <c r="AK843" s="156" t="b">
        <f>Scenario!AK1149=OrigScenario!AK843</f>
        <v>1</v>
      </c>
      <c r="AL843" s="156" t="b">
        <f>Scenario!AL1149=OrigScenario!AL843</f>
        <v>1</v>
      </c>
      <c r="AM843" s="156" t="b">
        <f>Scenario!AM1149=OrigScenario!AM843</f>
        <v>1</v>
      </c>
      <c r="AN843" s="156" t="b">
        <f>Scenario!AN1149=OrigScenario!AN843</f>
        <v>1</v>
      </c>
      <c r="AO843" s="156" t="b">
        <f>Scenario!AO1149=OrigScenario!AO843</f>
        <v>1</v>
      </c>
      <c r="AP843" s="156" t="b">
        <f>Scenario!AP1149=OrigScenario!AP843</f>
        <v>1</v>
      </c>
      <c r="AQ843" s="156" t="b">
        <f>Scenario!AQ1149=OrigScenario!AQ843</f>
        <v>1</v>
      </c>
      <c r="AR843" s="156" t="b">
        <f>Scenario!AR1149=OrigScenario!AR843</f>
        <v>1</v>
      </c>
      <c r="AS843" s="156" t="b">
        <f>Scenario!AS1149=OrigScenario!AS843</f>
        <v>1</v>
      </c>
      <c r="AT843" s="156" t="b">
        <f>Scenario!AT1149=OrigScenario!AT843</f>
        <v>1</v>
      </c>
      <c r="AU843" s="156" t="b">
        <f>Scenario!AU1149=OrigScenario!AU843</f>
        <v>1</v>
      </c>
      <c r="AV843" s="157" t="b">
        <f>Scenario!AV1149=OrigScenario!AV843</f>
        <v>1</v>
      </c>
    </row>
    <row r="844" spans="2:48" x14ac:dyDescent="0.2">
      <c r="B844" s="2" t="b">
        <f>Scenario!B1150=OrigScenario!B844</f>
        <v>1</v>
      </c>
      <c r="C844" s="156" t="b">
        <f>Scenario!C1150=OrigScenario!C844</f>
        <v>1</v>
      </c>
      <c r="D844" s="156" t="b">
        <f>Scenario!D1150=OrigScenario!D844</f>
        <v>1</v>
      </c>
      <c r="E844" s="156" t="b">
        <f>Scenario!E1150=OrigScenario!E844</f>
        <v>1</v>
      </c>
      <c r="F844" s="156" t="b">
        <f>Scenario!F1150=OrigScenario!F844</f>
        <v>1</v>
      </c>
      <c r="G844" s="156" t="b">
        <f>Scenario!G1150=OrigScenario!G844</f>
        <v>1</v>
      </c>
      <c r="H844" s="156" t="b">
        <f>Scenario!H1150=OrigScenario!H844</f>
        <v>1</v>
      </c>
      <c r="I844" s="156" t="b">
        <f>Scenario!I1150=OrigScenario!I844</f>
        <v>1</v>
      </c>
      <c r="J844" s="156" t="b">
        <f>Scenario!J1150=OrigScenario!J844</f>
        <v>1</v>
      </c>
      <c r="K844" s="156" t="b">
        <f>Scenario!K1150=OrigScenario!K844</f>
        <v>1</v>
      </c>
      <c r="L844" s="156" t="b">
        <f>Scenario!L1150=OrigScenario!L844</f>
        <v>1</v>
      </c>
      <c r="M844" s="156" t="b">
        <f>Scenario!M1150=OrigScenario!M844</f>
        <v>1</v>
      </c>
      <c r="N844" s="156" t="b">
        <f>Scenario!N1150=OrigScenario!N844</f>
        <v>1</v>
      </c>
      <c r="O844" s="156" t="b">
        <f>Scenario!O1150=OrigScenario!O844</f>
        <v>1</v>
      </c>
      <c r="P844" s="156" t="b">
        <f>Scenario!P1150=OrigScenario!P844</f>
        <v>1</v>
      </c>
      <c r="Q844" s="156" t="b">
        <f>Scenario!Q1150=OrigScenario!Q844</f>
        <v>1</v>
      </c>
      <c r="R844" s="156" t="b">
        <f>Scenario!R1150=OrigScenario!R844</f>
        <v>1</v>
      </c>
      <c r="S844" s="156" t="b">
        <f>Scenario!S1150=OrigScenario!S844</f>
        <v>1</v>
      </c>
      <c r="T844" s="156" t="b">
        <f>Scenario!T1150=OrigScenario!T844</f>
        <v>1</v>
      </c>
      <c r="U844" s="156" t="b">
        <f>Scenario!U1150=OrigScenario!U844</f>
        <v>1</v>
      </c>
      <c r="V844" s="156" t="b">
        <f>Scenario!V1150=OrigScenario!V844</f>
        <v>1</v>
      </c>
      <c r="W844" s="156" t="b">
        <f>Scenario!W1150=OrigScenario!W844</f>
        <v>1</v>
      </c>
      <c r="X844" s="156" t="b">
        <f>Scenario!X1150=OrigScenario!X844</f>
        <v>1</v>
      </c>
      <c r="Y844" s="156" t="b">
        <f>Scenario!Y1150=OrigScenario!Y844</f>
        <v>1</v>
      </c>
      <c r="Z844" s="156" t="b">
        <f>Scenario!Z1150=OrigScenario!Z844</f>
        <v>1</v>
      </c>
      <c r="AA844" s="156" t="b">
        <f>Scenario!AA1150=OrigScenario!AA844</f>
        <v>1</v>
      </c>
      <c r="AB844" s="156" t="b">
        <f>Scenario!AB1150=OrigScenario!AB844</f>
        <v>1</v>
      </c>
      <c r="AC844" s="156" t="b">
        <f>Scenario!AC1150=OrigScenario!AC844</f>
        <v>1</v>
      </c>
      <c r="AD844" s="156" t="b">
        <f>Scenario!AD1150=OrigScenario!AD844</f>
        <v>1</v>
      </c>
      <c r="AE844" s="156" t="b">
        <f>Scenario!AE1150=OrigScenario!AE844</f>
        <v>1</v>
      </c>
      <c r="AF844" s="156" t="b">
        <f>Scenario!AF1150=OrigScenario!AF844</f>
        <v>1</v>
      </c>
      <c r="AG844" s="156" t="b">
        <f>Scenario!AG1150=OrigScenario!AG844</f>
        <v>1</v>
      </c>
      <c r="AH844" s="156" t="b">
        <f>Scenario!AH1150=OrigScenario!AH844</f>
        <v>1</v>
      </c>
      <c r="AI844" s="156" t="b">
        <f>Scenario!AI1150=OrigScenario!AI844</f>
        <v>1</v>
      </c>
      <c r="AJ844" s="156" t="b">
        <f>Scenario!AJ1150=OrigScenario!AJ844</f>
        <v>1</v>
      </c>
      <c r="AK844" s="156" t="b">
        <f>Scenario!AK1150=OrigScenario!AK844</f>
        <v>1</v>
      </c>
      <c r="AL844" s="156" t="b">
        <f>Scenario!AL1150=OrigScenario!AL844</f>
        <v>1</v>
      </c>
      <c r="AM844" s="156" t="b">
        <f>Scenario!AM1150=OrigScenario!AM844</f>
        <v>1</v>
      </c>
      <c r="AN844" s="156" t="b">
        <f>Scenario!AN1150=OrigScenario!AN844</f>
        <v>1</v>
      </c>
      <c r="AO844" s="156" t="b">
        <f>Scenario!AO1150=OrigScenario!AO844</f>
        <v>1</v>
      </c>
      <c r="AP844" s="156" t="b">
        <f>Scenario!AP1150=OrigScenario!AP844</f>
        <v>1</v>
      </c>
      <c r="AQ844" s="156" t="b">
        <f>Scenario!AQ1150=OrigScenario!AQ844</f>
        <v>1</v>
      </c>
      <c r="AR844" s="156" t="b">
        <f>Scenario!AR1150=OrigScenario!AR844</f>
        <v>1</v>
      </c>
      <c r="AS844" s="156" t="b">
        <f>Scenario!AS1150=OrigScenario!AS844</f>
        <v>1</v>
      </c>
      <c r="AT844" s="156" t="b">
        <f>Scenario!AT1150=OrigScenario!AT844</f>
        <v>1</v>
      </c>
      <c r="AU844" s="156" t="b">
        <f>Scenario!AU1150=OrigScenario!AU844</f>
        <v>1</v>
      </c>
      <c r="AV844" s="157" t="b">
        <f>Scenario!AV1150=OrigScenario!AV844</f>
        <v>1</v>
      </c>
    </row>
    <row r="845" spans="2:48" x14ac:dyDescent="0.2">
      <c r="B845" s="2" t="b">
        <f>Scenario!B1151=OrigScenario!B845</f>
        <v>1</v>
      </c>
      <c r="C845" s="156" t="b">
        <f>Scenario!C1151=OrigScenario!C845</f>
        <v>1</v>
      </c>
      <c r="D845" s="156" t="b">
        <f>Scenario!D1151=OrigScenario!D845</f>
        <v>1</v>
      </c>
      <c r="E845" s="156" t="b">
        <f>Scenario!E1151=OrigScenario!E845</f>
        <v>1</v>
      </c>
      <c r="F845" s="156" t="b">
        <f>Scenario!F1151=OrigScenario!F845</f>
        <v>1</v>
      </c>
      <c r="G845" s="156" t="b">
        <f>Scenario!G1151=OrigScenario!G845</f>
        <v>1</v>
      </c>
      <c r="H845" s="156" t="b">
        <f>Scenario!H1151=OrigScenario!H845</f>
        <v>1</v>
      </c>
      <c r="I845" s="156" t="b">
        <f>Scenario!I1151=OrigScenario!I845</f>
        <v>1</v>
      </c>
      <c r="J845" s="156" t="b">
        <f>Scenario!J1151=OrigScenario!J845</f>
        <v>1</v>
      </c>
      <c r="K845" s="156" t="b">
        <f>Scenario!K1151=OrigScenario!K845</f>
        <v>1</v>
      </c>
      <c r="L845" s="156" t="b">
        <f>Scenario!L1151=OrigScenario!L845</f>
        <v>1</v>
      </c>
      <c r="M845" s="156" t="b">
        <f>Scenario!M1151=OrigScenario!M845</f>
        <v>1</v>
      </c>
      <c r="N845" s="156" t="b">
        <f>Scenario!N1151=OrigScenario!N845</f>
        <v>1</v>
      </c>
      <c r="O845" s="156" t="b">
        <f>Scenario!O1151=OrigScenario!O845</f>
        <v>1</v>
      </c>
      <c r="P845" s="156" t="b">
        <f>Scenario!P1151=OrigScenario!P845</f>
        <v>1</v>
      </c>
      <c r="Q845" s="156" t="b">
        <f>Scenario!Q1151=OrigScenario!Q845</f>
        <v>1</v>
      </c>
      <c r="R845" s="156" t="b">
        <f>Scenario!R1151=OrigScenario!R845</f>
        <v>1</v>
      </c>
      <c r="S845" s="156" t="b">
        <f>Scenario!S1151=OrigScenario!S845</f>
        <v>1</v>
      </c>
      <c r="T845" s="156" t="b">
        <f>Scenario!T1151=OrigScenario!T845</f>
        <v>1</v>
      </c>
      <c r="U845" s="156" t="b">
        <f>Scenario!U1151=OrigScenario!U845</f>
        <v>1</v>
      </c>
      <c r="V845" s="156" t="b">
        <f>Scenario!V1151=OrigScenario!V845</f>
        <v>1</v>
      </c>
      <c r="W845" s="156" t="b">
        <f>Scenario!W1151=OrigScenario!W845</f>
        <v>1</v>
      </c>
      <c r="X845" s="156" t="b">
        <f>Scenario!X1151=OrigScenario!X845</f>
        <v>1</v>
      </c>
      <c r="Y845" s="156" t="b">
        <f>Scenario!Y1151=OrigScenario!Y845</f>
        <v>1</v>
      </c>
      <c r="Z845" s="156" t="b">
        <f>Scenario!Z1151=OrigScenario!Z845</f>
        <v>1</v>
      </c>
      <c r="AA845" s="156" t="b">
        <f>Scenario!AA1151=OrigScenario!AA845</f>
        <v>1</v>
      </c>
      <c r="AB845" s="156" t="b">
        <f>Scenario!AB1151=OrigScenario!AB845</f>
        <v>1</v>
      </c>
      <c r="AC845" s="156" t="b">
        <f>Scenario!AC1151=OrigScenario!AC845</f>
        <v>1</v>
      </c>
      <c r="AD845" s="156" t="b">
        <f>Scenario!AD1151=OrigScenario!AD845</f>
        <v>1</v>
      </c>
      <c r="AE845" s="156" t="b">
        <f>Scenario!AE1151=OrigScenario!AE845</f>
        <v>1</v>
      </c>
      <c r="AF845" s="156" t="b">
        <f>Scenario!AF1151=OrigScenario!AF845</f>
        <v>1</v>
      </c>
      <c r="AG845" s="156" t="b">
        <f>Scenario!AG1151=OrigScenario!AG845</f>
        <v>1</v>
      </c>
      <c r="AH845" s="156" t="b">
        <f>Scenario!AH1151=OrigScenario!AH845</f>
        <v>1</v>
      </c>
      <c r="AI845" s="156" t="b">
        <f>Scenario!AI1151=OrigScenario!AI845</f>
        <v>1</v>
      </c>
      <c r="AJ845" s="156" t="b">
        <f>Scenario!AJ1151=OrigScenario!AJ845</f>
        <v>1</v>
      </c>
      <c r="AK845" s="156" t="b">
        <f>Scenario!AK1151=OrigScenario!AK845</f>
        <v>1</v>
      </c>
      <c r="AL845" s="156" t="b">
        <f>Scenario!AL1151=OrigScenario!AL845</f>
        <v>1</v>
      </c>
      <c r="AM845" s="156" t="b">
        <f>Scenario!AM1151=OrigScenario!AM845</f>
        <v>1</v>
      </c>
      <c r="AN845" s="156" t="b">
        <f>Scenario!AN1151=OrigScenario!AN845</f>
        <v>1</v>
      </c>
      <c r="AO845" s="156" t="b">
        <f>Scenario!AO1151=OrigScenario!AO845</f>
        <v>1</v>
      </c>
      <c r="AP845" s="156" t="b">
        <f>Scenario!AP1151=OrigScenario!AP845</f>
        <v>1</v>
      </c>
      <c r="AQ845" s="156" t="b">
        <f>Scenario!AQ1151=OrigScenario!AQ845</f>
        <v>1</v>
      </c>
      <c r="AR845" s="156" t="b">
        <f>Scenario!AR1151=OrigScenario!AR845</f>
        <v>1</v>
      </c>
      <c r="AS845" s="156" t="b">
        <f>Scenario!AS1151=OrigScenario!AS845</f>
        <v>1</v>
      </c>
      <c r="AT845" s="156" t="b">
        <f>Scenario!AT1151=OrigScenario!AT845</f>
        <v>1</v>
      </c>
      <c r="AU845" s="156" t="b">
        <f>Scenario!AU1151=OrigScenario!AU845</f>
        <v>1</v>
      </c>
      <c r="AV845" s="157" t="b">
        <f>Scenario!AV1151=OrigScenario!AV845</f>
        <v>1</v>
      </c>
    </row>
    <row r="846" spans="2:48" x14ac:dyDescent="0.2">
      <c r="B846" s="2" t="b">
        <f>Scenario!B1152=OrigScenario!B846</f>
        <v>1</v>
      </c>
      <c r="C846" s="156" t="b">
        <f>Scenario!C1152=OrigScenario!C846</f>
        <v>1</v>
      </c>
      <c r="D846" s="156" t="b">
        <f>Scenario!D1152=OrigScenario!D846</f>
        <v>1</v>
      </c>
      <c r="E846" s="156" t="b">
        <f>Scenario!E1152=OrigScenario!E846</f>
        <v>1</v>
      </c>
      <c r="F846" s="156" t="b">
        <f>Scenario!F1152=OrigScenario!F846</f>
        <v>1</v>
      </c>
      <c r="G846" s="156" t="b">
        <f>Scenario!G1152=OrigScenario!G846</f>
        <v>1</v>
      </c>
      <c r="H846" s="156" t="b">
        <f>Scenario!H1152=OrigScenario!H846</f>
        <v>1</v>
      </c>
      <c r="I846" s="156" t="b">
        <f>Scenario!I1152=OrigScenario!I846</f>
        <v>1</v>
      </c>
      <c r="J846" s="156" t="b">
        <f>Scenario!J1152=OrigScenario!J846</f>
        <v>1</v>
      </c>
      <c r="K846" s="156" t="b">
        <f>Scenario!K1152=OrigScenario!K846</f>
        <v>1</v>
      </c>
      <c r="L846" s="156" t="b">
        <f>Scenario!L1152=OrigScenario!L846</f>
        <v>1</v>
      </c>
      <c r="M846" s="156" t="b">
        <f>Scenario!M1152=OrigScenario!M846</f>
        <v>1</v>
      </c>
      <c r="N846" s="156" t="b">
        <f>Scenario!N1152=OrigScenario!N846</f>
        <v>1</v>
      </c>
      <c r="O846" s="156" t="b">
        <f>Scenario!O1152=OrigScenario!O846</f>
        <v>1</v>
      </c>
      <c r="P846" s="156" t="b">
        <f>Scenario!P1152=OrigScenario!P846</f>
        <v>1</v>
      </c>
      <c r="Q846" s="156" t="b">
        <f>Scenario!Q1152=OrigScenario!Q846</f>
        <v>1</v>
      </c>
      <c r="R846" s="156" t="b">
        <f>Scenario!R1152=OrigScenario!R846</f>
        <v>1</v>
      </c>
      <c r="S846" s="156" t="b">
        <f>Scenario!S1152=OrigScenario!S846</f>
        <v>1</v>
      </c>
      <c r="T846" s="156" t="b">
        <f>Scenario!T1152=OrigScenario!T846</f>
        <v>1</v>
      </c>
      <c r="U846" s="156" t="b">
        <f>Scenario!U1152=OrigScenario!U846</f>
        <v>1</v>
      </c>
      <c r="V846" s="156" t="b">
        <f>Scenario!V1152=OrigScenario!V846</f>
        <v>1</v>
      </c>
      <c r="W846" s="156" t="b">
        <f>Scenario!W1152=OrigScenario!W846</f>
        <v>1</v>
      </c>
      <c r="X846" s="156" t="b">
        <f>Scenario!X1152=OrigScenario!X846</f>
        <v>1</v>
      </c>
      <c r="Y846" s="156" t="b">
        <f>Scenario!Y1152=OrigScenario!Y846</f>
        <v>1</v>
      </c>
      <c r="Z846" s="156" t="b">
        <f>Scenario!Z1152=OrigScenario!Z846</f>
        <v>1</v>
      </c>
      <c r="AA846" s="156" t="b">
        <f>Scenario!AA1152=OrigScenario!AA846</f>
        <v>1</v>
      </c>
      <c r="AB846" s="156" t="b">
        <f>Scenario!AB1152=OrigScenario!AB846</f>
        <v>1</v>
      </c>
      <c r="AC846" s="156" t="b">
        <f>Scenario!AC1152=OrigScenario!AC846</f>
        <v>1</v>
      </c>
      <c r="AD846" s="156" t="b">
        <f>Scenario!AD1152=OrigScenario!AD846</f>
        <v>1</v>
      </c>
      <c r="AE846" s="156" t="b">
        <f>Scenario!AE1152=OrigScenario!AE846</f>
        <v>1</v>
      </c>
      <c r="AF846" s="156" t="b">
        <f>Scenario!AF1152=OrigScenario!AF846</f>
        <v>1</v>
      </c>
      <c r="AG846" s="156" t="b">
        <f>Scenario!AG1152=OrigScenario!AG846</f>
        <v>1</v>
      </c>
      <c r="AH846" s="156" t="b">
        <f>Scenario!AH1152=OrigScenario!AH846</f>
        <v>1</v>
      </c>
      <c r="AI846" s="156" t="b">
        <f>Scenario!AI1152=OrigScenario!AI846</f>
        <v>1</v>
      </c>
      <c r="AJ846" s="156" t="b">
        <f>Scenario!AJ1152=OrigScenario!AJ846</f>
        <v>1</v>
      </c>
      <c r="AK846" s="156" t="b">
        <f>Scenario!AK1152=OrigScenario!AK846</f>
        <v>1</v>
      </c>
      <c r="AL846" s="156" t="b">
        <f>Scenario!AL1152=OrigScenario!AL846</f>
        <v>1</v>
      </c>
      <c r="AM846" s="156" t="b">
        <f>Scenario!AM1152=OrigScenario!AM846</f>
        <v>1</v>
      </c>
      <c r="AN846" s="156" t="b">
        <f>Scenario!AN1152=OrigScenario!AN846</f>
        <v>1</v>
      </c>
      <c r="AO846" s="156" t="b">
        <f>Scenario!AO1152=OrigScenario!AO846</f>
        <v>1</v>
      </c>
      <c r="AP846" s="156" t="b">
        <f>Scenario!AP1152=OrigScenario!AP846</f>
        <v>1</v>
      </c>
      <c r="AQ846" s="156" t="b">
        <f>Scenario!AQ1152=OrigScenario!AQ846</f>
        <v>1</v>
      </c>
      <c r="AR846" s="156" t="b">
        <f>Scenario!AR1152=OrigScenario!AR846</f>
        <v>1</v>
      </c>
      <c r="AS846" s="156" t="b">
        <f>Scenario!AS1152=OrigScenario!AS846</f>
        <v>1</v>
      </c>
      <c r="AT846" s="156" t="b">
        <f>Scenario!AT1152=OrigScenario!AT846</f>
        <v>1</v>
      </c>
      <c r="AU846" s="156" t="b">
        <f>Scenario!AU1152=OrigScenario!AU846</f>
        <v>1</v>
      </c>
      <c r="AV846" s="157" t="b">
        <f>Scenario!AV1152=OrigScenario!AV846</f>
        <v>1</v>
      </c>
    </row>
    <row r="847" spans="2:48" x14ac:dyDescent="0.2">
      <c r="B847" s="2" t="b">
        <f>Scenario!B1153=OrigScenario!B847</f>
        <v>1</v>
      </c>
      <c r="C847" s="154" t="b">
        <f>Scenario!C1153=OrigScenario!C847</f>
        <v>0</v>
      </c>
      <c r="D847" s="154" t="b">
        <f>Scenario!D1153=OrigScenario!D847</f>
        <v>0</v>
      </c>
      <c r="E847" s="154" t="b">
        <f>Scenario!E1153=OrigScenario!E847</f>
        <v>0</v>
      </c>
      <c r="F847" s="154" t="b">
        <f>Scenario!F1153=OrigScenario!F847</f>
        <v>0</v>
      </c>
      <c r="G847" s="154" t="b">
        <f>Scenario!G1153=OrigScenario!G847</f>
        <v>0</v>
      </c>
      <c r="H847" s="154" t="b">
        <f>Scenario!H1153=OrigScenario!H847</f>
        <v>0</v>
      </c>
      <c r="I847" s="154" t="b">
        <f>Scenario!I1153=OrigScenario!I847</f>
        <v>0</v>
      </c>
      <c r="J847" s="154" t="b">
        <f>Scenario!J1153=OrigScenario!J847</f>
        <v>0</v>
      </c>
      <c r="K847" s="154" t="b">
        <f>Scenario!K1153=OrigScenario!K847</f>
        <v>0</v>
      </c>
      <c r="L847" s="154" t="b">
        <f>Scenario!L1153=OrigScenario!L847</f>
        <v>0</v>
      </c>
      <c r="M847" s="154" t="b">
        <f>Scenario!M1153=OrigScenario!M847</f>
        <v>0</v>
      </c>
      <c r="N847" s="154" t="b">
        <f>Scenario!N1153=OrigScenario!N847</f>
        <v>0</v>
      </c>
      <c r="O847" s="154" t="b">
        <f>Scenario!O1153=OrigScenario!O847</f>
        <v>0</v>
      </c>
      <c r="P847" s="154" t="b">
        <f>Scenario!P1153=OrigScenario!P847</f>
        <v>0</v>
      </c>
      <c r="Q847" s="154" t="b">
        <f>Scenario!Q1153=OrigScenario!Q847</f>
        <v>0</v>
      </c>
      <c r="R847" s="154" t="b">
        <f>Scenario!R1153=OrigScenario!R847</f>
        <v>0</v>
      </c>
      <c r="S847" s="154" t="b">
        <f>Scenario!S1153=OrigScenario!S847</f>
        <v>0</v>
      </c>
      <c r="T847" s="154" t="b">
        <f>Scenario!T1153=OrigScenario!T847</f>
        <v>0</v>
      </c>
      <c r="U847" s="154" t="b">
        <f>Scenario!U1153=OrigScenario!U847</f>
        <v>0</v>
      </c>
      <c r="V847" s="154" t="b">
        <f>Scenario!V1153=OrigScenario!V847</f>
        <v>0</v>
      </c>
      <c r="W847" s="154" t="b">
        <f>Scenario!W1153=OrigScenario!W847</f>
        <v>0</v>
      </c>
      <c r="X847" s="154" t="b">
        <f>Scenario!X1153=OrigScenario!X847</f>
        <v>0</v>
      </c>
      <c r="Y847" s="154" t="b">
        <f>Scenario!Y1153=OrigScenario!Y847</f>
        <v>0</v>
      </c>
      <c r="Z847" s="154" t="b">
        <f>Scenario!Z1153=OrigScenario!Z847</f>
        <v>0</v>
      </c>
      <c r="AA847" s="154" t="b">
        <f>Scenario!AA1153=OrigScenario!AA847</f>
        <v>0</v>
      </c>
      <c r="AB847" s="154" t="b">
        <f>Scenario!AB1153=OrigScenario!AB847</f>
        <v>0</v>
      </c>
      <c r="AC847" s="154" t="b">
        <f>Scenario!AC1153=OrigScenario!AC847</f>
        <v>0</v>
      </c>
      <c r="AD847" s="154" t="b">
        <f>Scenario!AD1153=OrigScenario!AD847</f>
        <v>0</v>
      </c>
      <c r="AE847" s="154" t="b">
        <f>Scenario!AE1153=OrigScenario!AE847</f>
        <v>0</v>
      </c>
      <c r="AF847" s="154" t="b">
        <f>Scenario!AF1153=OrigScenario!AF847</f>
        <v>0</v>
      </c>
      <c r="AG847" s="154" t="b">
        <f>Scenario!AG1153=OrigScenario!AG847</f>
        <v>0</v>
      </c>
      <c r="AH847" s="154" t="b">
        <f>Scenario!AH1153=OrigScenario!AH847</f>
        <v>0</v>
      </c>
      <c r="AI847" s="154" t="b">
        <f>Scenario!AI1153=OrigScenario!AI847</f>
        <v>0</v>
      </c>
      <c r="AJ847" s="154" t="b">
        <f>Scenario!AJ1153=OrigScenario!AJ847</f>
        <v>0</v>
      </c>
      <c r="AK847" s="154" t="b">
        <f>Scenario!AK1153=OrigScenario!AK847</f>
        <v>0</v>
      </c>
      <c r="AL847" s="154" t="b">
        <f>Scenario!AL1153=OrigScenario!AL847</f>
        <v>0</v>
      </c>
      <c r="AM847" s="154" t="b">
        <f>Scenario!AM1153=OrigScenario!AM847</f>
        <v>0</v>
      </c>
      <c r="AN847" s="154" t="b">
        <f>Scenario!AN1153=OrigScenario!AN847</f>
        <v>0</v>
      </c>
      <c r="AO847" s="154" t="b">
        <f>Scenario!AO1153=OrigScenario!AO847</f>
        <v>0</v>
      </c>
      <c r="AP847" s="154" t="b">
        <f>Scenario!AP1153=OrigScenario!AP847</f>
        <v>0</v>
      </c>
      <c r="AQ847" s="154" t="b">
        <f>Scenario!AQ1153=OrigScenario!AQ847</f>
        <v>0</v>
      </c>
      <c r="AR847" s="154" t="b">
        <f>Scenario!AR1153=OrigScenario!AR847</f>
        <v>0</v>
      </c>
      <c r="AS847" s="154" t="b">
        <f>Scenario!AS1153=OrigScenario!AS847</f>
        <v>0</v>
      </c>
      <c r="AT847" s="154" t="b">
        <f>Scenario!AT1153=OrigScenario!AT847</f>
        <v>0</v>
      </c>
      <c r="AU847" s="154" t="b">
        <f>Scenario!AU1153=OrigScenario!AU847</f>
        <v>0</v>
      </c>
      <c r="AV847" s="155" t="b">
        <f>Scenario!AV1153=OrigScenario!AV847</f>
        <v>0</v>
      </c>
    </row>
    <row r="848" spans="2:48" x14ac:dyDescent="0.2">
      <c r="B848" s="2" t="b">
        <f>Scenario!B1154=OrigScenario!B848</f>
        <v>1</v>
      </c>
      <c r="C848" s="154" t="b">
        <f>Scenario!C1154=OrigScenario!C848</f>
        <v>1</v>
      </c>
      <c r="D848" s="154" t="b">
        <f>Scenario!D1154=OrigScenario!D848</f>
        <v>1</v>
      </c>
      <c r="E848" s="154" t="b">
        <f>Scenario!E1154=OrigScenario!E848</f>
        <v>1</v>
      </c>
      <c r="F848" s="154" t="b">
        <f>Scenario!F1154=OrigScenario!F848</f>
        <v>1</v>
      </c>
      <c r="G848" s="154" t="b">
        <f>Scenario!G1154=OrigScenario!G848</f>
        <v>1</v>
      </c>
      <c r="H848" s="154" t="b">
        <f>Scenario!H1154=OrigScenario!H848</f>
        <v>1</v>
      </c>
      <c r="I848" s="154" t="b">
        <f>Scenario!I1154=OrigScenario!I848</f>
        <v>1</v>
      </c>
      <c r="J848" s="154" t="b">
        <f>Scenario!J1154=OrigScenario!J848</f>
        <v>1</v>
      </c>
      <c r="K848" s="154" t="b">
        <f>Scenario!K1154=OrigScenario!K848</f>
        <v>1</v>
      </c>
      <c r="L848" s="154" t="b">
        <f>Scenario!L1154=OrigScenario!L848</f>
        <v>1</v>
      </c>
      <c r="M848" s="154" t="b">
        <f>Scenario!M1154=OrigScenario!M848</f>
        <v>1</v>
      </c>
      <c r="N848" s="154" t="b">
        <f>Scenario!N1154=OrigScenario!N848</f>
        <v>1</v>
      </c>
      <c r="O848" s="154" t="b">
        <f>Scenario!O1154=OrigScenario!O848</f>
        <v>1</v>
      </c>
      <c r="P848" s="154" t="b">
        <f>Scenario!P1154=OrigScenario!P848</f>
        <v>1</v>
      </c>
      <c r="Q848" s="154" t="b">
        <f>Scenario!Q1154=OrigScenario!Q848</f>
        <v>1</v>
      </c>
      <c r="R848" s="154" t="b">
        <f>Scenario!R1154=OrigScenario!R848</f>
        <v>1</v>
      </c>
      <c r="S848" s="154" t="b">
        <f>Scenario!S1154=OrigScenario!S848</f>
        <v>1</v>
      </c>
      <c r="T848" s="154" t="b">
        <f>Scenario!T1154=OrigScenario!T848</f>
        <v>1</v>
      </c>
      <c r="U848" s="154" t="b">
        <f>Scenario!U1154=OrigScenario!U848</f>
        <v>1</v>
      </c>
      <c r="V848" s="154" t="b">
        <f>Scenario!V1154=OrigScenario!V848</f>
        <v>1</v>
      </c>
      <c r="W848" s="154" t="b">
        <f>Scenario!W1154=OrigScenario!W848</f>
        <v>1</v>
      </c>
      <c r="X848" s="154" t="b">
        <f>Scenario!X1154=OrigScenario!X848</f>
        <v>1</v>
      </c>
      <c r="Y848" s="154" t="b">
        <f>Scenario!Y1154=OrigScenario!Y848</f>
        <v>1</v>
      </c>
      <c r="Z848" s="154" t="b">
        <f>Scenario!Z1154=OrigScenario!Z848</f>
        <v>1</v>
      </c>
      <c r="AA848" s="154" t="b">
        <f>Scenario!AA1154=OrigScenario!AA848</f>
        <v>1</v>
      </c>
      <c r="AB848" s="154" t="b">
        <f>Scenario!AB1154=OrigScenario!AB848</f>
        <v>1</v>
      </c>
      <c r="AC848" s="154" t="b">
        <f>Scenario!AC1154=OrigScenario!AC848</f>
        <v>1</v>
      </c>
      <c r="AD848" s="154" t="b">
        <f>Scenario!AD1154=OrigScenario!AD848</f>
        <v>1</v>
      </c>
      <c r="AE848" s="154" t="b">
        <f>Scenario!AE1154=OrigScenario!AE848</f>
        <v>1</v>
      </c>
      <c r="AF848" s="154" t="b">
        <f>Scenario!AF1154=OrigScenario!AF848</f>
        <v>1</v>
      </c>
      <c r="AG848" s="154" t="b">
        <f>Scenario!AG1154=OrigScenario!AG848</f>
        <v>1</v>
      </c>
      <c r="AH848" s="154" t="b">
        <f>Scenario!AH1154=OrigScenario!AH848</f>
        <v>1</v>
      </c>
      <c r="AI848" s="154" t="b">
        <f>Scenario!AI1154=OrigScenario!AI848</f>
        <v>1</v>
      </c>
      <c r="AJ848" s="154" t="b">
        <f>Scenario!AJ1154=OrigScenario!AJ848</f>
        <v>1</v>
      </c>
      <c r="AK848" s="154" t="b">
        <f>Scenario!AK1154=OrigScenario!AK848</f>
        <v>1</v>
      </c>
      <c r="AL848" s="154" t="b">
        <f>Scenario!AL1154=OrigScenario!AL848</f>
        <v>1</v>
      </c>
      <c r="AM848" s="154" t="b">
        <f>Scenario!AM1154=OrigScenario!AM848</f>
        <v>1</v>
      </c>
      <c r="AN848" s="154" t="b">
        <f>Scenario!AN1154=OrigScenario!AN848</f>
        <v>1</v>
      </c>
      <c r="AO848" s="154" t="b">
        <f>Scenario!AO1154=OrigScenario!AO848</f>
        <v>1</v>
      </c>
      <c r="AP848" s="154" t="b">
        <f>Scenario!AP1154=OrigScenario!AP848</f>
        <v>1</v>
      </c>
      <c r="AQ848" s="154" t="b">
        <f>Scenario!AQ1154=OrigScenario!AQ848</f>
        <v>1</v>
      </c>
      <c r="AR848" s="154" t="b">
        <f>Scenario!AR1154=OrigScenario!AR848</f>
        <v>1</v>
      </c>
      <c r="AS848" s="154" t="b">
        <f>Scenario!AS1154=OrigScenario!AS848</f>
        <v>1</v>
      </c>
      <c r="AT848" s="154" t="b">
        <f>Scenario!AT1154=OrigScenario!AT848</f>
        <v>1</v>
      </c>
      <c r="AU848" s="154" t="b">
        <f>Scenario!AU1154=OrigScenario!AU848</f>
        <v>1</v>
      </c>
      <c r="AV848" s="155" t="b">
        <f>Scenario!AV1154=OrigScenario!AV848</f>
        <v>1</v>
      </c>
    </row>
    <row r="849" spans="2:48" x14ac:dyDescent="0.2">
      <c r="B849" s="2" t="b">
        <f>Scenario!B1155=OrigScenario!B849</f>
        <v>1</v>
      </c>
      <c r="C849" s="154" t="b">
        <f>Scenario!C1155=OrigScenario!C849</f>
        <v>1</v>
      </c>
      <c r="D849" s="154" t="b">
        <f>Scenario!D1155=OrigScenario!D849</f>
        <v>1</v>
      </c>
      <c r="E849" s="154" t="b">
        <f>Scenario!E1155=OrigScenario!E849</f>
        <v>1</v>
      </c>
      <c r="F849" s="154" t="b">
        <f>Scenario!F1155=OrigScenario!F849</f>
        <v>1</v>
      </c>
      <c r="G849" s="154" t="b">
        <f>Scenario!G1155=OrigScenario!G849</f>
        <v>1</v>
      </c>
      <c r="H849" s="154" t="b">
        <f>Scenario!H1155=OrigScenario!H849</f>
        <v>1</v>
      </c>
      <c r="I849" s="154" t="b">
        <f>Scenario!I1155=OrigScenario!I849</f>
        <v>1</v>
      </c>
      <c r="J849" s="154" t="b">
        <f>Scenario!J1155=OrigScenario!J849</f>
        <v>1</v>
      </c>
      <c r="K849" s="154" t="b">
        <f>Scenario!K1155=OrigScenario!K849</f>
        <v>1</v>
      </c>
      <c r="L849" s="154" t="b">
        <f>Scenario!L1155=OrigScenario!L849</f>
        <v>1</v>
      </c>
      <c r="M849" s="154" t="b">
        <f>Scenario!M1155=OrigScenario!M849</f>
        <v>1</v>
      </c>
      <c r="N849" s="154" t="b">
        <f>Scenario!N1155=OrigScenario!N849</f>
        <v>1</v>
      </c>
      <c r="O849" s="154" t="b">
        <f>Scenario!O1155=OrigScenario!O849</f>
        <v>1</v>
      </c>
      <c r="P849" s="154" t="b">
        <f>Scenario!P1155=OrigScenario!P849</f>
        <v>1</v>
      </c>
      <c r="Q849" s="154" t="b">
        <f>Scenario!Q1155=OrigScenario!Q849</f>
        <v>1</v>
      </c>
      <c r="R849" s="154" t="b">
        <f>Scenario!R1155=OrigScenario!R849</f>
        <v>1</v>
      </c>
      <c r="S849" s="154" t="b">
        <f>Scenario!S1155=OrigScenario!S849</f>
        <v>1</v>
      </c>
      <c r="T849" s="154" t="b">
        <f>Scenario!T1155=OrigScenario!T849</f>
        <v>1</v>
      </c>
      <c r="U849" s="154" t="b">
        <f>Scenario!U1155=OrigScenario!U849</f>
        <v>1</v>
      </c>
      <c r="V849" s="154" t="b">
        <f>Scenario!V1155=OrigScenario!V849</f>
        <v>1</v>
      </c>
      <c r="W849" s="154" t="b">
        <f>Scenario!W1155=OrigScenario!W849</f>
        <v>1</v>
      </c>
      <c r="X849" s="154" t="b">
        <f>Scenario!X1155=OrigScenario!X849</f>
        <v>1</v>
      </c>
      <c r="Y849" s="154" t="b">
        <f>Scenario!Y1155=OrigScenario!Y849</f>
        <v>1</v>
      </c>
      <c r="Z849" s="154" t="b">
        <f>Scenario!Z1155=OrigScenario!Z849</f>
        <v>1</v>
      </c>
      <c r="AA849" s="154" t="b">
        <f>Scenario!AA1155=OrigScenario!AA849</f>
        <v>1</v>
      </c>
      <c r="AB849" s="154" t="b">
        <f>Scenario!AB1155=OrigScenario!AB849</f>
        <v>1</v>
      </c>
      <c r="AC849" s="154" t="b">
        <f>Scenario!AC1155=OrigScenario!AC849</f>
        <v>1</v>
      </c>
      <c r="AD849" s="154" t="b">
        <f>Scenario!AD1155=OrigScenario!AD849</f>
        <v>1</v>
      </c>
      <c r="AE849" s="154" t="b">
        <f>Scenario!AE1155=OrigScenario!AE849</f>
        <v>1</v>
      </c>
      <c r="AF849" s="154" t="b">
        <f>Scenario!AF1155=OrigScenario!AF849</f>
        <v>1</v>
      </c>
      <c r="AG849" s="154" t="b">
        <f>Scenario!AG1155=OrigScenario!AG849</f>
        <v>1</v>
      </c>
      <c r="AH849" s="154" t="b">
        <f>Scenario!AH1155=OrigScenario!AH849</f>
        <v>1</v>
      </c>
      <c r="AI849" s="154" t="b">
        <f>Scenario!AI1155=OrigScenario!AI849</f>
        <v>1</v>
      </c>
      <c r="AJ849" s="154" t="b">
        <f>Scenario!AJ1155=OrigScenario!AJ849</f>
        <v>1</v>
      </c>
      <c r="AK849" s="154" t="b">
        <f>Scenario!AK1155=OrigScenario!AK849</f>
        <v>1</v>
      </c>
      <c r="AL849" s="154" t="b">
        <f>Scenario!AL1155=OrigScenario!AL849</f>
        <v>1</v>
      </c>
      <c r="AM849" s="154" t="b">
        <f>Scenario!AM1155=OrigScenario!AM849</f>
        <v>1</v>
      </c>
      <c r="AN849" s="154" t="b">
        <f>Scenario!AN1155=OrigScenario!AN849</f>
        <v>1</v>
      </c>
      <c r="AO849" s="154" t="b">
        <f>Scenario!AO1155=OrigScenario!AO849</f>
        <v>1</v>
      </c>
      <c r="AP849" s="154" t="b">
        <f>Scenario!AP1155=OrigScenario!AP849</f>
        <v>1</v>
      </c>
      <c r="AQ849" s="154" t="b">
        <f>Scenario!AQ1155=OrigScenario!AQ849</f>
        <v>1</v>
      </c>
      <c r="AR849" s="154" t="b">
        <f>Scenario!AR1155=OrigScenario!AR849</f>
        <v>1</v>
      </c>
      <c r="AS849" s="154" t="b">
        <f>Scenario!AS1155=OrigScenario!AS849</f>
        <v>1</v>
      </c>
      <c r="AT849" s="154" t="b">
        <f>Scenario!AT1155=OrigScenario!AT849</f>
        <v>1</v>
      </c>
      <c r="AU849" s="154" t="b">
        <f>Scenario!AU1155=OrigScenario!AU849</f>
        <v>1</v>
      </c>
      <c r="AV849" s="155" t="b">
        <f>Scenario!AV1155=OrigScenario!AV849</f>
        <v>1</v>
      </c>
    </row>
    <row r="850" spans="2:48" x14ac:dyDescent="0.2">
      <c r="B850" s="2" t="b">
        <f>Scenario!B1156=OrigScenario!B850</f>
        <v>1</v>
      </c>
      <c r="C850" s="154" t="b">
        <f>Scenario!C1156=OrigScenario!C850</f>
        <v>1</v>
      </c>
      <c r="D850" s="154" t="b">
        <f>Scenario!D1156=OrigScenario!D850</f>
        <v>1</v>
      </c>
      <c r="E850" s="154" t="b">
        <f>Scenario!E1156=OrigScenario!E850</f>
        <v>1</v>
      </c>
      <c r="F850" s="154" t="b">
        <f>Scenario!F1156=OrigScenario!F850</f>
        <v>1</v>
      </c>
      <c r="G850" s="154" t="b">
        <f>Scenario!G1156=OrigScenario!G850</f>
        <v>1</v>
      </c>
      <c r="H850" s="154" t="b">
        <f>Scenario!H1156=OrigScenario!H850</f>
        <v>1</v>
      </c>
      <c r="I850" s="154" t="b">
        <f>Scenario!I1156=OrigScenario!I850</f>
        <v>1</v>
      </c>
      <c r="J850" s="154" t="b">
        <f>Scenario!J1156=OrigScenario!J850</f>
        <v>1</v>
      </c>
      <c r="K850" s="154" t="b">
        <f>Scenario!K1156=OrigScenario!K850</f>
        <v>1</v>
      </c>
      <c r="L850" s="154" t="b">
        <f>Scenario!L1156=OrigScenario!L850</f>
        <v>1</v>
      </c>
      <c r="M850" s="154" t="b">
        <f>Scenario!M1156=OrigScenario!M850</f>
        <v>1</v>
      </c>
      <c r="N850" s="154" t="b">
        <f>Scenario!N1156=OrigScenario!N850</f>
        <v>1</v>
      </c>
      <c r="O850" s="154" t="b">
        <f>Scenario!O1156=OrigScenario!O850</f>
        <v>1</v>
      </c>
      <c r="P850" s="154" t="b">
        <f>Scenario!P1156=OrigScenario!P850</f>
        <v>1</v>
      </c>
      <c r="Q850" s="154" t="b">
        <f>Scenario!Q1156=OrigScenario!Q850</f>
        <v>1</v>
      </c>
      <c r="R850" s="154" t="b">
        <f>Scenario!R1156=OrigScenario!R850</f>
        <v>1</v>
      </c>
      <c r="S850" s="154" t="b">
        <f>Scenario!S1156=OrigScenario!S850</f>
        <v>1</v>
      </c>
      <c r="T850" s="154" t="b">
        <f>Scenario!T1156=OrigScenario!T850</f>
        <v>1</v>
      </c>
      <c r="U850" s="154" t="b">
        <f>Scenario!U1156=OrigScenario!U850</f>
        <v>1</v>
      </c>
      <c r="V850" s="154" t="b">
        <f>Scenario!V1156=OrigScenario!V850</f>
        <v>1</v>
      </c>
      <c r="W850" s="154" t="b">
        <f>Scenario!W1156=OrigScenario!W850</f>
        <v>1</v>
      </c>
      <c r="X850" s="154" t="b">
        <f>Scenario!X1156=OrigScenario!X850</f>
        <v>1</v>
      </c>
      <c r="Y850" s="154" t="b">
        <f>Scenario!Y1156=OrigScenario!Y850</f>
        <v>1</v>
      </c>
      <c r="Z850" s="154" t="b">
        <f>Scenario!Z1156=OrigScenario!Z850</f>
        <v>1</v>
      </c>
      <c r="AA850" s="154" t="b">
        <f>Scenario!AA1156=OrigScenario!AA850</f>
        <v>1</v>
      </c>
      <c r="AB850" s="154" t="b">
        <f>Scenario!AB1156=OrigScenario!AB850</f>
        <v>1</v>
      </c>
      <c r="AC850" s="154" t="b">
        <f>Scenario!AC1156=OrigScenario!AC850</f>
        <v>1</v>
      </c>
      <c r="AD850" s="154" t="b">
        <f>Scenario!AD1156=OrigScenario!AD850</f>
        <v>1</v>
      </c>
      <c r="AE850" s="154" t="b">
        <f>Scenario!AE1156=OrigScenario!AE850</f>
        <v>1</v>
      </c>
      <c r="AF850" s="154" t="b">
        <f>Scenario!AF1156=OrigScenario!AF850</f>
        <v>1</v>
      </c>
      <c r="AG850" s="154" t="b">
        <f>Scenario!AG1156=OrigScenario!AG850</f>
        <v>1</v>
      </c>
      <c r="AH850" s="154" t="b">
        <f>Scenario!AH1156=OrigScenario!AH850</f>
        <v>1</v>
      </c>
      <c r="AI850" s="154" t="b">
        <f>Scenario!AI1156=OrigScenario!AI850</f>
        <v>1</v>
      </c>
      <c r="AJ850" s="154" t="b">
        <f>Scenario!AJ1156=OrigScenario!AJ850</f>
        <v>1</v>
      </c>
      <c r="AK850" s="154" t="b">
        <f>Scenario!AK1156=OrigScenario!AK850</f>
        <v>1</v>
      </c>
      <c r="AL850" s="154" t="b">
        <f>Scenario!AL1156=OrigScenario!AL850</f>
        <v>1</v>
      </c>
      <c r="AM850" s="154" t="b">
        <f>Scenario!AM1156=OrigScenario!AM850</f>
        <v>1</v>
      </c>
      <c r="AN850" s="154" t="b">
        <f>Scenario!AN1156=OrigScenario!AN850</f>
        <v>1</v>
      </c>
      <c r="AO850" s="154" t="b">
        <f>Scenario!AO1156=OrigScenario!AO850</f>
        <v>1</v>
      </c>
      <c r="AP850" s="154" t="b">
        <f>Scenario!AP1156=OrigScenario!AP850</f>
        <v>1</v>
      </c>
      <c r="AQ850" s="154" t="b">
        <f>Scenario!AQ1156=OrigScenario!AQ850</f>
        <v>1</v>
      </c>
      <c r="AR850" s="154" t="b">
        <f>Scenario!AR1156=OrigScenario!AR850</f>
        <v>1</v>
      </c>
      <c r="AS850" s="154" t="b">
        <f>Scenario!AS1156=OrigScenario!AS850</f>
        <v>1</v>
      </c>
      <c r="AT850" s="154" t="b">
        <f>Scenario!AT1156=OrigScenario!AT850</f>
        <v>1</v>
      </c>
      <c r="AU850" s="154" t="b">
        <f>Scenario!AU1156=OrigScenario!AU850</f>
        <v>1</v>
      </c>
      <c r="AV850" s="155" t="b">
        <f>Scenario!AV1156=OrigScenario!AV850</f>
        <v>1</v>
      </c>
    </row>
    <row r="851" spans="2:48" x14ac:dyDescent="0.2">
      <c r="B851" s="2" t="b">
        <f>Scenario!B1157=OrigScenario!B851</f>
        <v>1</v>
      </c>
      <c r="C851" s="162" t="b">
        <f>Scenario!C1157=OrigScenario!C851</f>
        <v>0</v>
      </c>
      <c r="D851" s="154" t="b">
        <f>Scenario!D1157=OrigScenario!D851</f>
        <v>0</v>
      </c>
      <c r="E851" s="154" t="b">
        <f>Scenario!E1157=OrigScenario!E851</f>
        <v>0</v>
      </c>
      <c r="F851" s="154" t="b">
        <f>Scenario!F1157=OrigScenario!F851</f>
        <v>0</v>
      </c>
      <c r="G851" s="154" t="b">
        <f>Scenario!G1157=OrigScenario!G851</f>
        <v>0</v>
      </c>
      <c r="H851" s="154" t="b">
        <f>Scenario!H1157=OrigScenario!H851</f>
        <v>0</v>
      </c>
      <c r="I851" s="154" t="b">
        <f>Scenario!I1157=OrigScenario!I851</f>
        <v>0</v>
      </c>
      <c r="J851" s="154" t="b">
        <f>Scenario!J1157=OrigScenario!J851</f>
        <v>0</v>
      </c>
      <c r="K851" s="154" t="b">
        <f>Scenario!K1157=OrigScenario!K851</f>
        <v>0</v>
      </c>
      <c r="L851" s="154" t="b">
        <f>Scenario!L1157=OrigScenario!L851</f>
        <v>0</v>
      </c>
      <c r="M851" s="154" t="b">
        <f>Scenario!M1157=OrigScenario!M851</f>
        <v>0</v>
      </c>
      <c r="N851" s="154" t="b">
        <f>Scenario!N1157=OrigScenario!N851</f>
        <v>0</v>
      </c>
      <c r="O851" s="154" t="b">
        <f>Scenario!O1157=OrigScenario!O851</f>
        <v>0</v>
      </c>
      <c r="P851" s="154" t="b">
        <f>Scenario!P1157=OrigScenario!P851</f>
        <v>0</v>
      </c>
      <c r="Q851" s="154" t="b">
        <f>Scenario!Q1157=OrigScenario!Q851</f>
        <v>0</v>
      </c>
      <c r="R851" s="154" t="b">
        <f>Scenario!R1157=OrigScenario!R851</f>
        <v>0</v>
      </c>
      <c r="S851" s="154" t="b">
        <f>Scenario!S1157=OrigScenario!S851</f>
        <v>0</v>
      </c>
      <c r="T851" s="154" t="b">
        <f>Scenario!T1157=OrigScenario!T851</f>
        <v>0</v>
      </c>
      <c r="U851" s="154" t="b">
        <f>Scenario!U1157=OrigScenario!U851</f>
        <v>0</v>
      </c>
      <c r="V851" s="154" t="b">
        <f>Scenario!V1157=OrigScenario!V851</f>
        <v>0</v>
      </c>
      <c r="W851" s="154" t="b">
        <f>Scenario!W1157=OrigScenario!W851</f>
        <v>0</v>
      </c>
      <c r="X851" s="154" t="b">
        <f>Scenario!X1157=OrigScenario!X851</f>
        <v>0</v>
      </c>
      <c r="Y851" s="154" t="b">
        <f>Scenario!Y1157=OrigScenario!Y851</f>
        <v>0</v>
      </c>
      <c r="Z851" s="154" t="b">
        <f>Scenario!Z1157=OrigScenario!Z851</f>
        <v>0</v>
      </c>
      <c r="AA851" s="154" t="b">
        <f>Scenario!AA1157=OrigScenario!AA851</f>
        <v>0</v>
      </c>
      <c r="AB851" s="154" t="b">
        <f>Scenario!AB1157=OrigScenario!AB851</f>
        <v>0</v>
      </c>
      <c r="AC851" s="154" t="b">
        <f>Scenario!AC1157=OrigScenario!AC851</f>
        <v>0</v>
      </c>
      <c r="AD851" s="154" t="b">
        <f>Scenario!AD1157=OrigScenario!AD851</f>
        <v>0</v>
      </c>
      <c r="AE851" s="154" t="b">
        <f>Scenario!AE1157=OrigScenario!AE851</f>
        <v>0</v>
      </c>
      <c r="AF851" s="154" t="b">
        <f>Scenario!AF1157=OrigScenario!AF851</f>
        <v>0</v>
      </c>
      <c r="AG851" s="154" t="b">
        <f>Scenario!AG1157=OrigScenario!AG851</f>
        <v>0</v>
      </c>
      <c r="AH851" s="154" t="b">
        <f>Scenario!AH1157=OrigScenario!AH851</f>
        <v>0</v>
      </c>
      <c r="AI851" s="154" t="b">
        <f>Scenario!AI1157=OrigScenario!AI851</f>
        <v>0</v>
      </c>
      <c r="AJ851" s="154" t="b">
        <f>Scenario!AJ1157=OrigScenario!AJ851</f>
        <v>0</v>
      </c>
      <c r="AK851" s="154" t="b">
        <f>Scenario!AK1157=OrigScenario!AK851</f>
        <v>0</v>
      </c>
      <c r="AL851" s="154" t="b">
        <f>Scenario!AL1157=OrigScenario!AL851</f>
        <v>0</v>
      </c>
      <c r="AM851" s="154" t="b">
        <f>Scenario!AM1157=OrigScenario!AM851</f>
        <v>0</v>
      </c>
      <c r="AN851" s="154" t="b">
        <f>Scenario!AN1157=OrigScenario!AN851</f>
        <v>0</v>
      </c>
      <c r="AO851" s="154" t="b">
        <f>Scenario!AO1157=OrigScenario!AO851</f>
        <v>0</v>
      </c>
      <c r="AP851" s="154" t="b">
        <f>Scenario!AP1157=OrigScenario!AP851</f>
        <v>0</v>
      </c>
      <c r="AQ851" s="154" t="b">
        <f>Scenario!AQ1157=OrigScenario!AQ851</f>
        <v>0</v>
      </c>
      <c r="AR851" s="154" t="b">
        <f>Scenario!AR1157=OrigScenario!AR851</f>
        <v>0</v>
      </c>
      <c r="AS851" s="154" t="b">
        <f>Scenario!AS1157=OrigScenario!AS851</f>
        <v>0</v>
      </c>
      <c r="AT851" s="154" t="b">
        <f>Scenario!AT1157=OrigScenario!AT851</f>
        <v>0</v>
      </c>
      <c r="AU851" s="154" t="b">
        <f>Scenario!AU1157=OrigScenario!AU851</f>
        <v>0</v>
      </c>
      <c r="AV851" s="155" t="b">
        <f>Scenario!AV1157=OrigScenario!AV851</f>
        <v>0</v>
      </c>
    </row>
    <row r="852" spans="2:48" x14ac:dyDescent="0.2">
      <c r="B852" s="2" t="b">
        <f>Scenario!B1158=OrigScenario!B852</f>
        <v>1</v>
      </c>
      <c r="C852" s="162" t="b">
        <f>Scenario!C1158=OrigScenario!C852</f>
        <v>0</v>
      </c>
      <c r="D852" s="154" t="b">
        <f>Scenario!D1158=OrigScenario!D852</f>
        <v>0</v>
      </c>
      <c r="E852" s="154" t="b">
        <f>Scenario!E1158=OrigScenario!E852</f>
        <v>0</v>
      </c>
      <c r="F852" s="154" t="b">
        <f>Scenario!F1158=OrigScenario!F852</f>
        <v>0</v>
      </c>
      <c r="G852" s="154" t="b">
        <f>Scenario!G1158=OrigScenario!G852</f>
        <v>0</v>
      </c>
      <c r="H852" s="154" t="b">
        <f>Scenario!H1158=OrigScenario!H852</f>
        <v>0</v>
      </c>
      <c r="I852" s="154" t="b">
        <f>Scenario!I1158=OrigScenario!I852</f>
        <v>0</v>
      </c>
      <c r="J852" s="154" t="b">
        <f>Scenario!J1158=OrigScenario!J852</f>
        <v>0</v>
      </c>
      <c r="K852" s="154" t="b">
        <f>Scenario!K1158=OrigScenario!K852</f>
        <v>0</v>
      </c>
      <c r="L852" s="154" t="b">
        <f>Scenario!L1158=OrigScenario!L852</f>
        <v>0</v>
      </c>
      <c r="M852" s="154" t="b">
        <f>Scenario!M1158=OrigScenario!M852</f>
        <v>0</v>
      </c>
      <c r="N852" s="154" t="b">
        <f>Scenario!N1158=OrigScenario!N852</f>
        <v>0</v>
      </c>
      <c r="O852" s="154" t="b">
        <f>Scenario!O1158=OrigScenario!O852</f>
        <v>0</v>
      </c>
      <c r="P852" s="154" t="b">
        <f>Scenario!P1158=OrigScenario!P852</f>
        <v>0</v>
      </c>
      <c r="Q852" s="154" t="b">
        <f>Scenario!Q1158=OrigScenario!Q852</f>
        <v>0</v>
      </c>
      <c r="R852" s="154" t="b">
        <f>Scenario!R1158=OrigScenario!R852</f>
        <v>0</v>
      </c>
      <c r="S852" s="154" t="b">
        <f>Scenario!S1158=OrigScenario!S852</f>
        <v>0</v>
      </c>
      <c r="T852" s="154" t="b">
        <f>Scenario!T1158=OrigScenario!T852</f>
        <v>0</v>
      </c>
      <c r="U852" s="154" t="b">
        <f>Scenario!U1158=OrigScenario!U852</f>
        <v>0</v>
      </c>
      <c r="V852" s="154" t="b">
        <f>Scenario!V1158=OrigScenario!V852</f>
        <v>0</v>
      </c>
      <c r="W852" s="154" t="b">
        <f>Scenario!W1158=OrigScenario!W852</f>
        <v>0</v>
      </c>
      <c r="X852" s="154" t="b">
        <f>Scenario!X1158=OrigScenario!X852</f>
        <v>0</v>
      </c>
      <c r="Y852" s="154" t="b">
        <f>Scenario!Y1158=OrigScenario!Y852</f>
        <v>0</v>
      </c>
      <c r="Z852" s="154" t="b">
        <f>Scenario!Z1158=OrigScenario!Z852</f>
        <v>0</v>
      </c>
      <c r="AA852" s="154" t="b">
        <f>Scenario!AA1158=OrigScenario!AA852</f>
        <v>0</v>
      </c>
      <c r="AB852" s="154" t="b">
        <f>Scenario!AB1158=OrigScenario!AB852</f>
        <v>0</v>
      </c>
      <c r="AC852" s="154" t="b">
        <f>Scenario!AC1158=OrigScenario!AC852</f>
        <v>0</v>
      </c>
      <c r="AD852" s="154" t="b">
        <f>Scenario!AD1158=OrigScenario!AD852</f>
        <v>0</v>
      </c>
      <c r="AE852" s="154" t="b">
        <f>Scenario!AE1158=OrigScenario!AE852</f>
        <v>0</v>
      </c>
      <c r="AF852" s="154" t="b">
        <f>Scenario!AF1158=OrigScenario!AF852</f>
        <v>0</v>
      </c>
      <c r="AG852" s="154" t="b">
        <f>Scenario!AG1158=OrigScenario!AG852</f>
        <v>0</v>
      </c>
      <c r="AH852" s="154" t="b">
        <f>Scenario!AH1158=OrigScenario!AH852</f>
        <v>0</v>
      </c>
      <c r="AI852" s="154" t="b">
        <f>Scenario!AI1158=OrigScenario!AI852</f>
        <v>0</v>
      </c>
      <c r="AJ852" s="154" t="b">
        <f>Scenario!AJ1158=OrigScenario!AJ852</f>
        <v>0</v>
      </c>
      <c r="AK852" s="154" t="b">
        <f>Scenario!AK1158=OrigScenario!AK852</f>
        <v>0</v>
      </c>
      <c r="AL852" s="154" t="b">
        <f>Scenario!AL1158=OrigScenario!AL852</f>
        <v>0</v>
      </c>
      <c r="AM852" s="154" t="b">
        <f>Scenario!AM1158=OrigScenario!AM852</f>
        <v>0</v>
      </c>
      <c r="AN852" s="154" t="b">
        <f>Scenario!AN1158=OrigScenario!AN852</f>
        <v>0</v>
      </c>
      <c r="AO852" s="154" t="b">
        <f>Scenario!AO1158=OrigScenario!AO852</f>
        <v>0</v>
      </c>
      <c r="AP852" s="154" t="b">
        <f>Scenario!AP1158=OrigScenario!AP852</f>
        <v>0</v>
      </c>
      <c r="AQ852" s="154" t="b">
        <f>Scenario!AQ1158=OrigScenario!AQ852</f>
        <v>0</v>
      </c>
      <c r="AR852" s="154" t="b">
        <f>Scenario!AR1158=OrigScenario!AR852</f>
        <v>0</v>
      </c>
      <c r="AS852" s="154" t="b">
        <f>Scenario!AS1158=OrigScenario!AS852</f>
        <v>0</v>
      </c>
      <c r="AT852" s="154" t="b">
        <f>Scenario!AT1158=OrigScenario!AT852</f>
        <v>0</v>
      </c>
      <c r="AU852" s="154" t="b">
        <f>Scenario!AU1158=OrigScenario!AU852</f>
        <v>0</v>
      </c>
      <c r="AV852" s="154" t="b">
        <f>Scenario!AV1158=OrigScenario!AV852</f>
        <v>0</v>
      </c>
    </row>
    <row r="853" spans="2:48" x14ac:dyDescent="0.2">
      <c r="B853" s="2" t="b">
        <f>Scenario!B1159=OrigScenario!B853</f>
        <v>1</v>
      </c>
      <c r="C853" s="154" t="b">
        <f>Scenario!C1159=OrigScenario!C853</f>
        <v>1</v>
      </c>
      <c r="D853" s="154" t="b">
        <f>Scenario!D1159=OrigScenario!D853</f>
        <v>1</v>
      </c>
      <c r="E853" s="154" t="b">
        <f>Scenario!E1159=OrigScenario!E853</f>
        <v>1</v>
      </c>
      <c r="F853" s="154" t="b">
        <f>Scenario!F1159=OrigScenario!F853</f>
        <v>1</v>
      </c>
      <c r="G853" s="154" t="b">
        <f>Scenario!G1159=OrigScenario!G853</f>
        <v>1</v>
      </c>
      <c r="H853" s="154" t="b">
        <f>Scenario!H1159=OrigScenario!H853</f>
        <v>1</v>
      </c>
      <c r="I853" s="154" t="b">
        <f>Scenario!I1159=OrigScenario!I853</f>
        <v>1</v>
      </c>
      <c r="J853" s="154" t="b">
        <f>Scenario!J1159=OrigScenario!J853</f>
        <v>1</v>
      </c>
      <c r="K853" s="154" t="b">
        <f>Scenario!K1159=OrigScenario!K853</f>
        <v>1</v>
      </c>
      <c r="L853" s="154" t="b">
        <f>Scenario!L1159=OrigScenario!L853</f>
        <v>1</v>
      </c>
      <c r="M853" s="154" t="b">
        <f>Scenario!M1159=OrigScenario!M853</f>
        <v>1</v>
      </c>
      <c r="N853" s="154" t="b">
        <f>Scenario!N1159=OrigScenario!N853</f>
        <v>1</v>
      </c>
      <c r="O853" s="154" t="b">
        <f>Scenario!O1159=OrigScenario!O853</f>
        <v>1</v>
      </c>
      <c r="P853" s="154" t="b">
        <f>Scenario!P1159=OrigScenario!P853</f>
        <v>1</v>
      </c>
      <c r="Q853" s="154" t="b">
        <f>Scenario!Q1159=OrigScenario!Q853</f>
        <v>1</v>
      </c>
      <c r="R853" s="154" t="b">
        <f>Scenario!R1159=OrigScenario!R853</f>
        <v>1</v>
      </c>
      <c r="S853" s="154" t="b">
        <f>Scenario!S1159=OrigScenario!S853</f>
        <v>1</v>
      </c>
      <c r="T853" s="154" t="b">
        <f>Scenario!T1159=OrigScenario!T853</f>
        <v>1</v>
      </c>
      <c r="U853" s="154" t="b">
        <f>Scenario!U1159=OrigScenario!U853</f>
        <v>1</v>
      </c>
      <c r="V853" s="154" t="b">
        <f>Scenario!V1159=OrigScenario!V853</f>
        <v>1</v>
      </c>
      <c r="W853" s="154" t="b">
        <f>Scenario!W1159=OrigScenario!W853</f>
        <v>1</v>
      </c>
      <c r="X853" s="154" t="b">
        <f>Scenario!X1159=OrigScenario!X853</f>
        <v>1</v>
      </c>
      <c r="Y853" s="154" t="b">
        <f>Scenario!Y1159=OrigScenario!Y853</f>
        <v>1</v>
      </c>
      <c r="Z853" s="154" t="b">
        <f>Scenario!Z1159=OrigScenario!Z853</f>
        <v>1</v>
      </c>
      <c r="AA853" s="154" t="b">
        <f>Scenario!AA1159=OrigScenario!AA853</f>
        <v>1</v>
      </c>
      <c r="AB853" s="154" t="b">
        <f>Scenario!AB1159=OrigScenario!AB853</f>
        <v>1</v>
      </c>
      <c r="AC853" s="154" t="b">
        <f>Scenario!AC1159=OrigScenario!AC853</f>
        <v>1</v>
      </c>
      <c r="AD853" s="154" t="b">
        <f>Scenario!AD1159=OrigScenario!AD853</f>
        <v>1</v>
      </c>
      <c r="AE853" s="154" t="b">
        <f>Scenario!AE1159=OrigScenario!AE853</f>
        <v>1</v>
      </c>
      <c r="AF853" s="154" t="b">
        <f>Scenario!AF1159=OrigScenario!AF853</f>
        <v>1</v>
      </c>
      <c r="AG853" s="154" t="b">
        <f>Scenario!AG1159=OrigScenario!AG853</f>
        <v>1</v>
      </c>
      <c r="AH853" s="154" t="b">
        <f>Scenario!AH1159=OrigScenario!AH853</f>
        <v>1</v>
      </c>
      <c r="AI853" s="154" t="b">
        <f>Scenario!AI1159=OrigScenario!AI853</f>
        <v>1</v>
      </c>
      <c r="AJ853" s="154" t="b">
        <f>Scenario!AJ1159=OrigScenario!AJ853</f>
        <v>1</v>
      </c>
      <c r="AK853" s="154" t="b">
        <f>Scenario!AK1159=OrigScenario!AK853</f>
        <v>1</v>
      </c>
      <c r="AL853" s="154" t="b">
        <f>Scenario!AL1159=OrigScenario!AL853</f>
        <v>1</v>
      </c>
      <c r="AM853" s="154" t="b">
        <f>Scenario!AM1159=OrigScenario!AM853</f>
        <v>1</v>
      </c>
      <c r="AN853" s="154" t="b">
        <f>Scenario!AN1159=OrigScenario!AN853</f>
        <v>1</v>
      </c>
      <c r="AO853" s="154" t="b">
        <f>Scenario!AO1159=OrigScenario!AO853</f>
        <v>1</v>
      </c>
      <c r="AP853" s="154" t="b">
        <f>Scenario!AP1159=OrigScenario!AP853</f>
        <v>1</v>
      </c>
      <c r="AQ853" s="154" t="b">
        <f>Scenario!AQ1159=OrigScenario!AQ853</f>
        <v>1</v>
      </c>
      <c r="AR853" s="154" t="b">
        <f>Scenario!AR1159=OrigScenario!AR853</f>
        <v>1</v>
      </c>
      <c r="AS853" s="154" t="b">
        <f>Scenario!AS1159=OrigScenario!AS853</f>
        <v>1</v>
      </c>
      <c r="AT853" s="154" t="b">
        <f>Scenario!AT1159=OrigScenario!AT853</f>
        <v>1</v>
      </c>
      <c r="AU853" s="154" t="b">
        <f>Scenario!AU1159=OrigScenario!AU853</f>
        <v>1</v>
      </c>
      <c r="AV853" s="155" t="b">
        <f>Scenario!AV1159=OrigScenario!AV853</f>
        <v>1</v>
      </c>
    </row>
    <row r="854" spans="2:48" x14ac:dyDescent="0.2">
      <c r="B854" s="2" t="b">
        <f>Scenario!B1160=OrigScenario!B854</f>
        <v>1</v>
      </c>
      <c r="C854" s="154" t="b">
        <f>Scenario!C1160=OrigScenario!C854</f>
        <v>1</v>
      </c>
      <c r="D854" s="154" t="b">
        <f>Scenario!D1160=OrigScenario!D854</f>
        <v>1</v>
      </c>
      <c r="E854" s="154" t="b">
        <f>Scenario!E1160=OrigScenario!E854</f>
        <v>1</v>
      </c>
      <c r="F854" s="154" t="b">
        <f>Scenario!F1160=OrigScenario!F854</f>
        <v>1</v>
      </c>
      <c r="G854" s="154" t="b">
        <f>Scenario!G1160=OrigScenario!G854</f>
        <v>1</v>
      </c>
      <c r="H854" s="154" t="b">
        <f>Scenario!H1160=OrigScenario!H854</f>
        <v>1</v>
      </c>
      <c r="I854" s="154" t="b">
        <f>Scenario!I1160=OrigScenario!I854</f>
        <v>1</v>
      </c>
      <c r="J854" s="154" t="b">
        <f>Scenario!J1160=OrigScenario!J854</f>
        <v>1</v>
      </c>
      <c r="K854" s="154" t="b">
        <f>Scenario!K1160=OrigScenario!K854</f>
        <v>1</v>
      </c>
      <c r="L854" s="154" t="b">
        <f>Scenario!L1160=OrigScenario!L854</f>
        <v>1</v>
      </c>
      <c r="M854" s="154" t="b">
        <f>Scenario!M1160=OrigScenario!M854</f>
        <v>1</v>
      </c>
      <c r="N854" s="154" t="b">
        <f>Scenario!N1160=OrigScenario!N854</f>
        <v>1</v>
      </c>
      <c r="O854" s="154" t="b">
        <f>Scenario!O1160=OrigScenario!O854</f>
        <v>1</v>
      </c>
      <c r="P854" s="154" t="b">
        <f>Scenario!P1160=OrigScenario!P854</f>
        <v>1</v>
      </c>
      <c r="Q854" s="154" t="b">
        <f>Scenario!Q1160=OrigScenario!Q854</f>
        <v>1</v>
      </c>
      <c r="R854" s="154" t="b">
        <f>Scenario!R1160=OrigScenario!R854</f>
        <v>1</v>
      </c>
      <c r="S854" s="154" t="b">
        <f>Scenario!S1160=OrigScenario!S854</f>
        <v>1</v>
      </c>
      <c r="T854" s="154" t="b">
        <f>Scenario!T1160=OrigScenario!T854</f>
        <v>1</v>
      </c>
      <c r="U854" s="154" t="b">
        <f>Scenario!U1160=OrigScenario!U854</f>
        <v>1</v>
      </c>
      <c r="V854" s="154" t="b">
        <f>Scenario!V1160=OrigScenario!V854</f>
        <v>1</v>
      </c>
      <c r="W854" s="154" t="b">
        <f>Scenario!W1160=OrigScenario!W854</f>
        <v>1</v>
      </c>
      <c r="X854" s="154" t="b">
        <f>Scenario!X1160=OrigScenario!X854</f>
        <v>1</v>
      </c>
      <c r="Y854" s="154" t="b">
        <f>Scenario!Y1160=OrigScenario!Y854</f>
        <v>1</v>
      </c>
      <c r="Z854" s="154" t="b">
        <f>Scenario!Z1160=OrigScenario!Z854</f>
        <v>1</v>
      </c>
      <c r="AA854" s="154" t="b">
        <f>Scenario!AA1160=OrigScenario!AA854</f>
        <v>1</v>
      </c>
      <c r="AB854" s="154" t="b">
        <f>Scenario!AB1160=OrigScenario!AB854</f>
        <v>1</v>
      </c>
      <c r="AC854" s="154" t="b">
        <f>Scenario!AC1160=OrigScenario!AC854</f>
        <v>1</v>
      </c>
      <c r="AD854" s="154" t="b">
        <f>Scenario!AD1160=OrigScenario!AD854</f>
        <v>1</v>
      </c>
      <c r="AE854" s="154" t="b">
        <f>Scenario!AE1160=OrigScenario!AE854</f>
        <v>1</v>
      </c>
      <c r="AF854" s="154" t="b">
        <f>Scenario!AF1160=OrigScenario!AF854</f>
        <v>1</v>
      </c>
      <c r="AG854" s="154" t="b">
        <f>Scenario!AG1160=OrigScenario!AG854</f>
        <v>1</v>
      </c>
      <c r="AH854" s="154" t="b">
        <f>Scenario!AH1160=OrigScenario!AH854</f>
        <v>1</v>
      </c>
      <c r="AI854" s="154" t="b">
        <f>Scenario!AI1160=OrigScenario!AI854</f>
        <v>1</v>
      </c>
      <c r="AJ854" s="154" t="b">
        <f>Scenario!AJ1160=OrigScenario!AJ854</f>
        <v>1</v>
      </c>
      <c r="AK854" s="154" t="b">
        <f>Scenario!AK1160=OrigScenario!AK854</f>
        <v>1</v>
      </c>
      <c r="AL854" s="154" t="b">
        <f>Scenario!AL1160=OrigScenario!AL854</f>
        <v>1</v>
      </c>
      <c r="AM854" s="154" t="b">
        <f>Scenario!AM1160=OrigScenario!AM854</f>
        <v>1</v>
      </c>
      <c r="AN854" s="154" t="b">
        <f>Scenario!AN1160=OrigScenario!AN854</f>
        <v>1</v>
      </c>
      <c r="AO854" s="154" t="b">
        <f>Scenario!AO1160=OrigScenario!AO854</f>
        <v>1</v>
      </c>
      <c r="AP854" s="154" t="b">
        <f>Scenario!AP1160=OrigScenario!AP854</f>
        <v>1</v>
      </c>
      <c r="AQ854" s="154" t="b">
        <f>Scenario!AQ1160=OrigScenario!AQ854</f>
        <v>1</v>
      </c>
      <c r="AR854" s="154" t="b">
        <f>Scenario!AR1160=OrigScenario!AR854</f>
        <v>1</v>
      </c>
      <c r="AS854" s="154" t="b">
        <f>Scenario!AS1160=OrigScenario!AS854</f>
        <v>1</v>
      </c>
      <c r="AT854" s="154" t="b">
        <f>Scenario!AT1160=OrigScenario!AT854</f>
        <v>1</v>
      </c>
      <c r="AU854" s="154" t="b">
        <f>Scenario!AU1160=OrigScenario!AU854</f>
        <v>1</v>
      </c>
      <c r="AV854" s="155" t="b">
        <f>Scenario!AV1160=OrigScenario!AV854</f>
        <v>1</v>
      </c>
    </row>
    <row r="855" spans="2:48" x14ac:dyDescent="0.2">
      <c r="B855" s="2" t="b">
        <f>Scenario!B1161=OrigScenario!B855</f>
        <v>1</v>
      </c>
      <c r="C855" s="156" t="b">
        <f>Scenario!C1161=OrigScenario!C855</f>
        <v>1</v>
      </c>
      <c r="D855" s="156" t="b">
        <f>Scenario!D1161=OrigScenario!D855</f>
        <v>1</v>
      </c>
      <c r="E855" s="156" t="b">
        <f>Scenario!E1161=OrigScenario!E855</f>
        <v>1</v>
      </c>
      <c r="F855" s="156" t="b">
        <f>Scenario!F1161=OrigScenario!F855</f>
        <v>1</v>
      </c>
      <c r="G855" s="156" t="b">
        <f>Scenario!G1161=OrigScenario!G855</f>
        <v>1</v>
      </c>
      <c r="H855" s="156" t="b">
        <f>Scenario!H1161=OrigScenario!H855</f>
        <v>1</v>
      </c>
      <c r="I855" s="156" t="b">
        <f>Scenario!I1161=OrigScenario!I855</f>
        <v>1</v>
      </c>
      <c r="J855" s="156" t="b">
        <f>Scenario!J1161=OrigScenario!J855</f>
        <v>1</v>
      </c>
      <c r="K855" s="156" t="b">
        <f>Scenario!K1161=OrigScenario!K855</f>
        <v>1</v>
      </c>
      <c r="L855" s="156" t="b">
        <f>Scenario!L1161=OrigScenario!L855</f>
        <v>1</v>
      </c>
      <c r="M855" s="156" t="b">
        <f>Scenario!M1161=OrigScenario!M855</f>
        <v>1</v>
      </c>
      <c r="N855" s="156" t="b">
        <f>Scenario!N1161=OrigScenario!N855</f>
        <v>1</v>
      </c>
      <c r="O855" s="156" t="b">
        <f>Scenario!O1161=OrigScenario!O855</f>
        <v>1</v>
      </c>
      <c r="P855" s="156" t="b">
        <f>Scenario!P1161=OrigScenario!P855</f>
        <v>1</v>
      </c>
      <c r="Q855" s="156" t="b">
        <f>Scenario!Q1161=OrigScenario!Q855</f>
        <v>1</v>
      </c>
      <c r="R855" s="156" t="b">
        <f>Scenario!R1161=OrigScenario!R855</f>
        <v>1</v>
      </c>
      <c r="S855" s="156" t="b">
        <f>Scenario!S1161=OrigScenario!S855</f>
        <v>1</v>
      </c>
      <c r="T855" s="156" t="b">
        <f>Scenario!T1161=OrigScenario!T855</f>
        <v>1</v>
      </c>
      <c r="U855" s="156" t="b">
        <f>Scenario!U1161=OrigScenario!U855</f>
        <v>1</v>
      </c>
      <c r="V855" s="156" t="b">
        <f>Scenario!V1161=OrigScenario!V855</f>
        <v>1</v>
      </c>
      <c r="W855" s="156" t="b">
        <f>Scenario!W1161=OrigScenario!W855</f>
        <v>1</v>
      </c>
      <c r="X855" s="156" t="b">
        <f>Scenario!X1161=OrigScenario!X855</f>
        <v>1</v>
      </c>
      <c r="Y855" s="156" t="b">
        <f>Scenario!Y1161=OrigScenario!Y855</f>
        <v>1</v>
      </c>
      <c r="Z855" s="156" t="b">
        <f>Scenario!Z1161=OrigScenario!Z855</f>
        <v>1</v>
      </c>
      <c r="AA855" s="156" t="b">
        <f>Scenario!AA1161=OrigScenario!AA855</f>
        <v>1</v>
      </c>
      <c r="AB855" s="156" t="b">
        <f>Scenario!AB1161=OrigScenario!AB855</f>
        <v>1</v>
      </c>
      <c r="AC855" s="156" t="b">
        <f>Scenario!AC1161=OrigScenario!AC855</f>
        <v>1</v>
      </c>
      <c r="AD855" s="156" t="b">
        <f>Scenario!AD1161=OrigScenario!AD855</f>
        <v>1</v>
      </c>
      <c r="AE855" s="156" t="b">
        <f>Scenario!AE1161=OrigScenario!AE855</f>
        <v>1</v>
      </c>
      <c r="AF855" s="156" t="b">
        <f>Scenario!AF1161=OrigScenario!AF855</f>
        <v>1</v>
      </c>
      <c r="AG855" s="156" t="b">
        <f>Scenario!AG1161=OrigScenario!AG855</f>
        <v>1</v>
      </c>
      <c r="AH855" s="156" t="b">
        <f>Scenario!AH1161=OrigScenario!AH855</f>
        <v>1</v>
      </c>
      <c r="AI855" s="156" t="b">
        <f>Scenario!AI1161=OrigScenario!AI855</f>
        <v>1</v>
      </c>
      <c r="AJ855" s="156" t="b">
        <f>Scenario!AJ1161=OrigScenario!AJ855</f>
        <v>1</v>
      </c>
      <c r="AK855" s="156" t="b">
        <f>Scenario!AK1161=OrigScenario!AK855</f>
        <v>1</v>
      </c>
      <c r="AL855" s="156" t="b">
        <f>Scenario!AL1161=OrigScenario!AL855</f>
        <v>1</v>
      </c>
      <c r="AM855" s="156" t="b">
        <f>Scenario!AM1161=OrigScenario!AM855</f>
        <v>1</v>
      </c>
      <c r="AN855" s="156" t="b">
        <f>Scenario!AN1161=OrigScenario!AN855</f>
        <v>1</v>
      </c>
      <c r="AO855" s="156" t="b">
        <f>Scenario!AO1161=OrigScenario!AO855</f>
        <v>1</v>
      </c>
      <c r="AP855" s="156" t="b">
        <f>Scenario!AP1161=OrigScenario!AP855</f>
        <v>1</v>
      </c>
      <c r="AQ855" s="156" t="b">
        <f>Scenario!AQ1161=OrigScenario!AQ855</f>
        <v>1</v>
      </c>
      <c r="AR855" s="156" t="b">
        <f>Scenario!AR1161=OrigScenario!AR855</f>
        <v>1</v>
      </c>
      <c r="AS855" s="156" t="b">
        <f>Scenario!AS1161=OrigScenario!AS855</f>
        <v>1</v>
      </c>
      <c r="AT855" s="156" t="b">
        <f>Scenario!AT1161=OrigScenario!AT855</f>
        <v>1</v>
      </c>
      <c r="AU855" s="156" t="b">
        <f>Scenario!AU1161=OrigScenario!AU855</f>
        <v>1</v>
      </c>
      <c r="AV855" s="157" t="b">
        <f>Scenario!AV1161=OrigScenario!AV855</f>
        <v>1</v>
      </c>
    </row>
    <row r="856" spans="2:48" x14ac:dyDescent="0.2">
      <c r="B856" s="2" t="b">
        <f>Scenario!B1162=OrigScenario!B856</f>
        <v>1</v>
      </c>
      <c r="C856" s="156" t="b">
        <f>Scenario!C1162=OrigScenario!C856</f>
        <v>1</v>
      </c>
      <c r="D856" s="156" t="b">
        <f>Scenario!D1162=OrigScenario!D856</f>
        <v>1</v>
      </c>
      <c r="E856" s="156" t="b">
        <f>Scenario!E1162=OrigScenario!E856</f>
        <v>1</v>
      </c>
      <c r="F856" s="156" t="b">
        <f>Scenario!F1162=OrigScenario!F856</f>
        <v>1</v>
      </c>
      <c r="G856" s="156" t="b">
        <f>Scenario!G1162=OrigScenario!G856</f>
        <v>1</v>
      </c>
      <c r="H856" s="156" t="b">
        <f>Scenario!H1162=OrigScenario!H856</f>
        <v>1</v>
      </c>
      <c r="I856" s="156" t="b">
        <f>Scenario!I1162=OrigScenario!I856</f>
        <v>1</v>
      </c>
      <c r="J856" s="156" t="b">
        <f>Scenario!J1162=OrigScenario!J856</f>
        <v>1</v>
      </c>
      <c r="K856" s="156" t="b">
        <f>Scenario!K1162=OrigScenario!K856</f>
        <v>1</v>
      </c>
      <c r="L856" s="156" t="b">
        <f>Scenario!L1162=OrigScenario!L856</f>
        <v>1</v>
      </c>
      <c r="M856" s="156" t="b">
        <f>Scenario!M1162=OrigScenario!M856</f>
        <v>1</v>
      </c>
      <c r="N856" s="156" t="b">
        <f>Scenario!N1162=OrigScenario!N856</f>
        <v>1</v>
      </c>
      <c r="O856" s="156" t="b">
        <f>Scenario!O1162=OrigScenario!O856</f>
        <v>1</v>
      </c>
      <c r="P856" s="156" t="b">
        <f>Scenario!P1162=OrigScenario!P856</f>
        <v>1</v>
      </c>
      <c r="Q856" s="156" t="b">
        <f>Scenario!Q1162=OrigScenario!Q856</f>
        <v>1</v>
      </c>
      <c r="R856" s="156" t="b">
        <f>Scenario!R1162=OrigScenario!R856</f>
        <v>1</v>
      </c>
      <c r="S856" s="156" t="b">
        <f>Scenario!S1162=OrigScenario!S856</f>
        <v>1</v>
      </c>
      <c r="T856" s="156" t="b">
        <f>Scenario!T1162=OrigScenario!T856</f>
        <v>1</v>
      </c>
      <c r="U856" s="156" t="b">
        <f>Scenario!U1162=OrigScenario!U856</f>
        <v>1</v>
      </c>
      <c r="V856" s="156" t="b">
        <f>Scenario!V1162=OrigScenario!V856</f>
        <v>1</v>
      </c>
      <c r="W856" s="156" t="b">
        <f>Scenario!W1162=OrigScenario!W856</f>
        <v>1</v>
      </c>
      <c r="X856" s="156" t="b">
        <f>Scenario!X1162=OrigScenario!X856</f>
        <v>1</v>
      </c>
      <c r="Y856" s="156" t="b">
        <f>Scenario!Y1162=OrigScenario!Y856</f>
        <v>1</v>
      </c>
      <c r="Z856" s="156" t="b">
        <f>Scenario!Z1162=OrigScenario!Z856</f>
        <v>1</v>
      </c>
      <c r="AA856" s="156" t="b">
        <f>Scenario!AA1162=OrigScenario!AA856</f>
        <v>1</v>
      </c>
      <c r="AB856" s="156" t="b">
        <f>Scenario!AB1162=OrigScenario!AB856</f>
        <v>1</v>
      </c>
      <c r="AC856" s="156" t="b">
        <f>Scenario!AC1162=OrigScenario!AC856</f>
        <v>1</v>
      </c>
      <c r="AD856" s="156" t="b">
        <f>Scenario!AD1162=OrigScenario!AD856</f>
        <v>1</v>
      </c>
      <c r="AE856" s="156" t="b">
        <f>Scenario!AE1162=OrigScenario!AE856</f>
        <v>1</v>
      </c>
      <c r="AF856" s="156" t="b">
        <f>Scenario!AF1162=OrigScenario!AF856</f>
        <v>1</v>
      </c>
      <c r="AG856" s="156" t="b">
        <f>Scenario!AG1162=OrigScenario!AG856</f>
        <v>1</v>
      </c>
      <c r="AH856" s="156" t="b">
        <f>Scenario!AH1162=OrigScenario!AH856</f>
        <v>1</v>
      </c>
      <c r="AI856" s="156" t="b">
        <f>Scenario!AI1162=OrigScenario!AI856</f>
        <v>1</v>
      </c>
      <c r="AJ856" s="156" t="b">
        <f>Scenario!AJ1162=OrigScenario!AJ856</f>
        <v>1</v>
      </c>
      <c r="AK856" s="156" t="b">
        <f>Scenario!AK1162=OrigScenario!AK856</f>
        <v>1</v>
      </c>
      <c r="AL856" s="156" t="b">
        <f>Scenario!AL1162=OrigScenario!AL856</f>
        <v>1</v>
      </c>
      <c r="AM856" s="156" t="b">
        <f>Scenario!AM1162=OrigScenario!AM856</f>
        <v>1</v>
      </c>
      <c r="AN856" s="156" t="b">
        <f>Scenario!AN1162=OrigScenario!AN856</f>
        <v>1</v>
      </c>
      <c r="AO856" s="156" t="b">
        <f>Scenario!AO1162=OrigScenario!AO856</f>
        <v>1</v>
      </c>
      <c r="AP856" s="156" t="b">
        <f>Scenario!AP1162=OrigScenario!AP856</f>
        <v>1</v>
      </c>
      <c r="AQ856" s="156" t="b">
        <f>Scenario!AQ1162=OrigScenario!AQ856</f>
        <v>1</v>
      </c>
      <c r="AR856" s="156" t="b">
        <f>Scenario!AR1162=OrigScenario!AR856</f>
        <v>1</v>
      </c>
      <c r="AS856" s="156" t="b">
        <f>Scenario!AS1162=OrigScenario!AS856</f>
        <v>1</v>
      </c>
      <c r="AT856" s="156" t="b">
        <f>Scenario!AT1162=OrigScenario!AT856</f>
        <v>1</v>
      </c>
      <c r="AU856" s="156" t="b">
        <f>Scenario!AU1162=OrigScenario!AU856</f>
        <v>1</v>
      </c>
      <c r="AV856" s="157" t="b">
        <f>Scenario!AV1162=OrigScenario!AV856</f>
        <v>1</v>
      </c>
    </row>
    <row r="857" spans="2:48" ht="13.5" thickBot="1" x14ac:dyDescent="0.25">
      <c r="B857" s="341" t="b">
        <f>Scenario!B1163=OrigScenario!B857</f>
        <v>0</v>
      </c>
      <c r="C857" s="342" t="b">
        <f>Scenario!C1163=OrigScenario!C857</f>
        <v>1</v>
      </c>
      <c r="D857" s="342" t="b">
        <f>Scenario!D1163=OrigScenario!D857</f>
        <v>1</v>
      </c>
      <c r="E857" s="342" t="b">
        <f>Scenario!E1163=OrigScenario!E857</f>
        <v>1</v>
      </c>
      <c r="F857" s="342" t="b">
        <f>Scenario!F1163=OrigScenario!F857</f>
        <v>1</v>
      </c>
      <c r="G857" s="342" t="b">
        <f>Scenario!G1163=OrigScenario!G857</f>
        <v>1</v>
      </c>
      <c r="H857" s="342" t="b">
        <f>Scenario!H1163=OrigScenario!H857</f>
        <v>1</v>
      </c>
      <c r="I857" s="342" t="b">
        <f>Scenario!I1163=OrigScenario!I857</f>
        <v>1</v>
      </c>
      <c r="J857" s="342" t="b">
        <f>Scenario!J1163=OrigScenario!J857</f>
        <v>1</v>
      </c>
      <c r="K857" s="342" t="b">
        <f>Scenario!K1163=OrigScenario!K857</f>
        <v>1</v>
      </c>
      <c r="L857" s="342" t="b">
        <f>Scenario!L1163=OrigScenario!L857</f>
        <v>1</v>
      </c>
      <c r="M857" s="342" t="b">
        <f>Scenario!M1163=OrigScenario!M857</f>
        <v>1</v>
      </c>
      <c r="N857" s="342" t="b">
        <f>Scenario!N1163=OrigScenario!N857</f>
        <v>1</v>
      </c>
      <c r="O857" s="342" t="b">
        <f>Scenario!O1163=OrigScenario!O857</f>
        <v>1</v>
      </c>
      <c r="P857" s="342" t="b">
        <f>Scenario!P1163=OrigScenario!P857</f>
        <v>1</v>
      </c>
      <c r="Q857" s="342" t="b">
        <f>Scenario!Q1163=OrigScenario!Q857</f>
        <v>1</v>
      </c>
      <c r="R857" s="342" t="b">
        <f>Scenario!R1163=OrigScenario!R857</f>
        <v>1</v>
      </c>
      <c r="S857" s="342" t="b">
        <f>Scenario!S1163=OrigScenario!S857</f>
        <v>1</v>
      </c>
      <c r="T857" s="342" t="b">
        <f>Scenario!T1163=OrigScenario!T857</f>
        <v>1</v>
      </c>
      <c r="U857" s="342" t="b">
        <f>Scenario!U1163=OrigScenario!U857</f>
        <v>1</v>
      </c>
      <c r="V857" s="342" t="b">
        <f>Scenario!V1163=OrigScenario!V857</f>
        <v>1</v>
      </c>
      <c r="W857" s="342" t="b">
        <f>Scenario!W1163=OrigScenario!W857</f>
        <v>1</v>
      </c>
      <c r="X857" s="342" t="b">
        <f>Scenario!X1163=OrigScenario!X857</f>
        <v>1</v>
      </c>
      <c r="Y857" s="342" t="b">
        <f>Scenario!Y1163=OrigScenario!Y857</f>
        <v>1</v>
      </c>
      <c r="Z857" s="342" t="b">
        <f>Scenario!Z1163=OrigScenario!Z857</f>
        <v>1</v>
      </c>
      <c r="AA857" s="342" t="b">
        <f>Scenario!AA1163=OrigScenario!AA857</f>
        <v>1</v>
      </c>
      <c r="AB857" s="342" t="b">
        <f>Scenario!AB1163=OrigScenario!AB857</f>
        <v>1</v>
      </c>
      <c r="AC857" s="342" t="b">
        <f>Scenario!AC1163=OrigScenario!AC857</f>
        <v>1</v>
      </c>
      <c r="AD857" s="342" t="b">
        <f>Scenario!AD1163=OrigScenario!AD857</f>
        <v>1</v>
      </c>
      <c r="AE857" s="342" t="b">
        <f>Scenario!AE1163=OrigScenario!AE857</f>
        <v>1</v>
      </c>
      <c r="AF857" s="342" t="b">
        <f>Scenario!AF1163=OrigScenario!AF857</f>
        <v>1</v>
      </c>
      <c r="AG857" s="342" t="b">
        <f>Scenario!AG1163=OrigScenario!AG857</f>
        <v>1</v>
      </c>
      <c r="AH857" s="342" t="b">
        <f>Scenario!AH1163=OrigScenario!AH857</f>
        <v>1</v>
      </c>
      <c r="AI857" s="342" t="b">
        <f>Scenario!AI1163=OrigScenario!AI857</f>
        <v>1</v>
      </c>
      <c r="AJ857" s="342" t="b">
        <f>Scenario!AJ1163=OrigScenario!AJ857</f>
        <v>1</v>
      </c>
      <c r="AK857" s="342" t="b">
        <f>Scenario!AK1163=OrigScenario!AK857</f>
        <v>1</v>
      </c>
      <c r="AL857" s="342" t="b">
        <f>Scenario!AL1163=OrigScenario!AL857</f>
        <v>1</v>
      </c>
      <c r="AM857" s="342" t="b">
        <f>Scenario!AM1163=OrigScenario!AM857</f>
        <v>1</v>
      </c>
      <c r="AN857" s="342" t="b">
        <f>Scenario!AN1163=OrigScenario!AN857</f>
        <v>1</v>
      </c>
      <c r="AO857" s="342" t="b">
        <f>Scenario!AO1163=OrigScenario!AO857</f>
        <v>1</v>
      </c>
      <c r="AP857" s="342" t="b">
        <f>Scenario!AP1163=OrigScenario!AP857</f>
        <v>1</v>
      </c>
      <c r="AQ857" s="342" t="b">
        <f>Scenario!AQ1163=OrigScenario!AQ857</f>
        <v>1</v>
      </c>
      <c r="AR857" s="342" t="b">
        <f>Scenario!AR1163=OrigScenario!AR857</f>
        <v>1</v>
      </c>
      <c r="AS857" s="342" t="b">
        <f>Scenario!AS1163=OrigScenario!AS857</f>
        <v>1</v>
      </c>
      <c r="AT857" s="342" t="b">
        <f>Scenario!AT1163=OrigScenario!AT857</f>
        <v>1</v>
      </c>
      <c r="AU857" s="342" t="b">
        <f>Scenario!AU1163=OrigScenario!AU857</f>
        <v>1</v>
      </c>
      <c r="AV857" s="343" t="b">
        <f>Scenario!AV1163=OrigScenario!AV857</f>
        <v>1</v>
      </c>
    </row>
    <row r="858" spans="2:48" ht="14.25" thickTop="1" thickBot="1" x14ac:dyDescent="0.25">
      <c r="B858" t="b">
        <f>Scenario!B1164=OrigScenario!B858</f>
        <v>1</v>
      </c>
      <c r="C858" t="b">
        <f>Scenario!C1164=OrigScenario!C858</f>
        <v>1</v>
      </c>
      <c r="D858" t="b">
        <f>Scenario!D1164=OrigScenario!D858</f>
        <v>1</v>
      </c>
      <c r="E858" t="b">
        <f>Scenario!E1164=OrigScenario!E858</f>
        <v>1</v>
      </c>
      <c r="F858" t="b">
        <f>Scenario!F1164=OrigScenario!F858</f>
        <v>1</v>
      </c>
      <c r="G858" t="b">
        <f>Scenario!G1164=OrigScenario!G858</f>
        <v>1</v>
      </c>
      <c r="H858" t="b">
        <f>Scenario!H1164=OrigScenario!H858</f>
        <v>1</v>
      </c>
      <c r="I858" t="b">
        <f>Scenario!I1164=OrigScenario!I858</f>
        <v>1</v>
      </c>
      <c r="J858" t="b">
        <f>Scenario!J1164=OrigScenario!J858</f>
        <v>1</v>
      </c>
      <c r="K858" t="b">
        <f>Scenario!K1164=OrigScenario!K858</f>
        <v>1</v>
      </c>
      <c r="L858" t="b">
        <f>Scenario!L1164=OrigScenario!L858</f>
        <v>1</v>
      </c>
      <c r="M858" t="b">
        <f>Scenario!M1164=OrigScenario!M858</f>
        <v>1</v>
      </c>
      <c r="N858" t="b">
        <f>Scenario!N1164=OrigScenario!N858</f>
        <v>1</v>
      </c>
      <c r="O858" t="b">
        <f>Scenario!O1164=OrigScenario!O858</f>
        <v>1</v>
      </c>
      <c r="P858" t="b">
        <f>Scenario!P1164=OrigScenario!P858</f>
        <v>1</v>
      </c>
      <c r="Q858" t="b">
        <f>Scenario!Q1164=OrigScenario!Q858</f>
        <v>1</v>
      </c>
      <c r="R858" t="b">
        <f>Scenario!R1164=OrigScenario!R858</f>
        <v>1</v>
      </c>
      <c r="S858" t="b">
        <f>Scenario!S1164=OrigScenario!S858</f>
        <v>1</v>
      </c>
      <c r="T858" t="b">
        <f>Scenario!T1164=OrigScenario!T858</f>
        <v>1</v>
      </c>
      <c r="U858" t="b">
        <f>Scenario!U1164=OrigScenario!U858</f>
        <v>1</v>
      </c>
      <c r="V858" t="b">
        <f>Scenario!V1164=OrigScenario!V858</f>
        <v>1</v>
      </c>
      <c r="W858" t="b">
        <f>Scenario!W1164=OrigScenario!W858</f>
        <v>1</v>
      </c>
      <c r="X858" t="b">
        <f>Scenario!X1164=OrigScenario!X858</f>
        <v>1</v>
      </c>
      <c r="Y858" t="b">
        <f>Scenario!Y1164=OrigScenario!Y858</f>
        <v>1</v>
      </c>
      <c r="Z858" t="b">
        <f>Scenario!Z1164=OrigScenario!Z858</f>
        <v>1</v>
      </c>
      <c r="AA858" t="b">
        <f>Scenario!AA1164=OrigScenario!AA858</f>
        <v>1</v>
      </c>
      <c r="AB858" t="b">
        <f>Scenario!AB1164=OrigScenario!AB858</f>
        <v>1</v>
      </c>
      <c r="AC858" t="b">
        <f>Scenario!AC1164=OrigScenario!AC858</f>
        <v>1</v>
      </c>
      <c r="AD858" t="b">
        <f>Scenario!AD1164=OrigScenario!AD858</f>
        <v>1</v>
      </c>
      <c r="AE858" t="b">
        <f>Scenario!AE1164=OrigScenario!AE858</f>
        <v>1</v>
      </c>
      <c r="AF858" t="b">
        <f>Scenario!AF1164=OrigScenario!AF858</f>
        <v>1</v>
      </c>
      <c r="AG858" t="b">
        <f>Scenario!AG1164=OrigScenario!AG858</f>
        <v>1</v>
      </c>
      <c r="AH858" t="b">
        <f>Scenario!AH1164=OrigScenario!AH858</f>
        <v>1</v>
      </c>
      <c r="AI858" t="b">
        <f>Scenario!AI1164=OrigScenario!AI858</f>
        <v>1</v>
      </c>
      <c r="AJ858" t="b">
        <f>Scenario!AJ1164=OrigScenario!AJ858</f>
        <v>1</v>
      </c>
      <c r="AK858" t="b">
        <f>Scenario!AK1164=OrigScenario!AK858</f>
        <v>1</v>
      </c>
      <c r="AL858" t="b">
        <f>Scenario!AL1164=OrigScenario!AL858</f>
        <v>1</v>
      </c>
      <c r="AM858" t="b">
        <f>Scenario!AM1164=OrigScenario!AM858</f>
        <v>1</v>
      </c>
      <c r="AN858" t="b">
        <f>Scenario!AN1164=OrigScenario!AN858</f>
        <v>1</v>
      </c>
      <c r="AO858" t="b">
        <f>Scenario!AO1164=OrigScenario!AO858</f>
        <v>1</v>
      </c>
      <c r="AP858" t="b">
        <f>Scenario!AP1164=OrigScenario!AP858</f>
        <v>1</v>
      </c>
      <c r="AQ858" t="b">
        <f>Scenario!AQ1164=OrigScenario!AQ858</f>
        <v>1</v>
      </c>
      <c r="AR858" t="b">
        <f>Scenario!AR1164=OrigScenario!AR858</f>
        <v>1</v>
      </c>
      <c r="AS858" t="b">
        <f>Scenario!AS1164=OrigScenario!AS858</f>
        <v>1</v>
      </c>
      <c r="AT858" t="b">
        <f>Scenario!AT1164=OrigScenario!AT858</f>
        <v>1</v>
      </c>
      <c r="AU858" t="b">
        <f>Scenario!AU1164=OrigScenario!AU858</f>
        <v>1</v>
      </c>
      <c r="AV858" t="b">
        <f>Scenario!AV1164=OrigScenario!AV858</f>
        <v>1</v>
      </c>
    </row>
    <row r="859" spans="2:48" ht="13.5" thickTop="1" x14ac:dyDescent="0.2">
      <c r="B859" s="332" t="b">
        <f>Scenario!B1165=OrigScenario!B859</f>
        <v>0</v>
      </c>
      <c r="C859" s="333" t="b">
        <f>Scenario!C1165=OrigScenario!C859</f>
        <v>1</v>
      </c>
      <c r="D859" s="333" t="b">
        <f>Scenario!D1165=OrigScenario!D859</f>
        <v>1</v>
      </c>
      <c r="E859" s="333" t="b">
        <f>Scenario!E1165=OrigScenario!E859</f>
        <v>1</v>
      </c>
      <c r="F859" s="333" t="b">
        <f>Scenario!F1165=OrigScenario!F859</f>
        <v>1</v>
      </c>
      <c r="G859" s="333" t="b">
        <f>Scenario!G1165=OrigScenario!G859</f>
        <v>1</v>
      </c>
      <c r="H859" s="333" t="b">
        <f>Scenario!H1165=OrigScenario!H859</f>
        <v>1</v>
      </c>
      <c r="I859" s="333" t="b">
        <f>Scenario!I1165=OrigScenario!I859</f>
        <v>1</v>
      </c>
      <c r="J859" s="333" t="b">
        <f>Scenario!J1165=OrigScenario!J859</f>
        <v>1</v>
      </c>
      <c r="K859" s="333" t="b">
        <f>Scenario!K1165=OrigScenario!K859</f>
        <v>1</v>
      </c>
      <c r="L859" s="333" t="b">
        <f>Scenario!L1165=OrigScenario!L859</f>
        <v>1</v>
      </c>
      <c r="M859" s="333" t="b">
        <f>Scenario!M1165=OrigScenario!M859</f>
        <v>1</v>
      </c>
      <c r="N859" s="333" t="b">
        <f>Scenario!N1165=OrigScenario!N859</f>
        <v>1</v>
      </c>
      <c r="O859" s="333" t="b">
        <f>Scenario!O1165=OrigScenario!O859</f>
        <v>1</v>
      </c>
      <c r="P859" s="333" t="b">
        <f>Scenario!P1165=OrigScenario!P859</f>
        <v>1</v>
      </c>
      <c r="Q859" s="333" t="b">
        <f>Scenario!Q1165=OrigScenario!Q859</f>
        <v>1</v>
      </c>
      <c r="R859" s="333" t="b">
        <f>Scenario!R1165=OrigScenario!R859</f>
        <v>1</v>
      </c>
      <c r="S859" s="333" t="b">
        <f>Scenario!S1165=OrigScenario!S859</f>
        <v>1</v>
      </c>
      <c r="T859" s="333" t="b">
        <f>Scenario!T1165=OrigScenario!T859</f>
        <v>1</v>
      </c>
      <c r="U859" s="333" t="b">
        <f>Scenario!U1165=OrigScenario!U859</f>
        <v>1</v>
      </c>
      <c r="V859" s="333" t="b">
        <f>Scenario!V1165=OrigScenario!V859</f>
        <v>1</v>
      </c>
      <c r="W859" s="333" t="b">
        <f>Scenario!W1165=OrigScenario!W859</f>
        <v>1</v>
      </c>
      <c r="X859" s="333" t="b">
        <f>Scenario!X1165=OrigScenario!X859</f>
        <v>1</v>
      </c>
      <c r="Y859" s="333" t="b">
        <f>Scenario!Y1165=OrigScenario!Y859</f>
        <v>1</v>
      </c>
      <c r="Z859" s="333" t="b">
        <f>Scenario!Z1165=OrigScenario!Z859</f>
        <v>1</v>
      </c>
      <c r="AA859" s="333" t="b">
        <f>Scenario!AA1165=OrigScenario!AA859</f>
        <v>1</v>
      </c>
      <c r="AB859" s="333" t="b">
        <f>Scenario!AB1165=OrigScenario!AB859</f>
        <v>1</v>
      </c>
      <c r="AC859" s="333" t="b">
        <f>Scenario!AC1165=OrigScenario!AC859</f>
        <v>1</v>
      </c>
      <c r="AD859" s="333" t="b">
        <f>Scenario!AD1165=OrigScenario!AD859</f>
        <v>1</v>
      </c>
      <c r="AE859" s="333" t="b">
        <f>Scenario!AE1165=OrigScenario!AE859</f>
        <v>1</v>
      </c>
      <c r="AF859" s="333" t="b">
        <f>Scenario!AF1165=OrigScenario!AF859</f>
        <v>1</v>
      </c>
      <c r="AG859" s="333" t="b">
        <f>Scenario!AG1165=OrigScenario!AG859</f>
        <v>1</v>
      </c>
      <c r="AH859" s="333" t="b">
        <f>Scenario!AH1165=OrigScenario!AH859</f>
        <v>1</v>
      </c>
      <c r="AI859" s="333" t="b">
        <f>Scenario!AI1165=OrigScenario!AI859</f>
        <v>1</v>
      </c>
      <c r="AJ859" s="333" t="b">
        <f>Scenario!AJ1165=OrigScenario!AJ859</f>
        <v>1</v>
      </c>
      <c r="AK859" s="333" t="b">
        <f>Scenario!AK1165=OrigScenario!AK859</f>
        <v>1</v>
      </c>
      <c r="AL859" s="333" t="b">
        <f>Scenario!AL1165=OrigScenario!AL859</f>
        <v>1</v>
      </c>
      <c r="AM859" s="333" t="b">
        <f>Scenario!AM1165=OrigScenario!AM859</f>
        <v>1</v>
      </c>
      <c r="AN859" s="333" t="b">
        <f>Scenario!AN1165=OrigScenario!AN859</f>
        <v>1</v>
      </c>
      <c r="AO859" s="333" t="b">
        <f>Scenario!AO1165=OrigScenario!AO859</f>
        <v>1</v>
      </c>
      <c r="AP859" s="333" t="b">
        <f>Scenario!AP1165=OrigScenario!AP859</f>
        <v>1</v>
      </c>
      <c r="AQ859" s="333" t="b">
        <f>Scenario!AQ1165=OrigScenario!AQ859</f>
        <v>1</v>
      </c>
      <c r="AR859" s="333" t="b">
        <f>Scenario!AR1165=OrigScenario!AR859</f>
        <v>1</v>
      </c>
      <c r="AS859" s="333" t="b">
        <f>Scenario!AS1165=OrigScenario!AS859</f>
        <v>1</v>
      </c>
      <c r="AT859" s="333" t="b">
        <f>Scenario!AT1165=OrigScenario!AT859</f>
        <v>1</v>
      </c>
      <c r="AU859" s="333" t="b">
        <f>Scenario!AU1165=OrigScenario!AU859</f>
        <v>1</v>
      </c>
      <c r="AV859" s="334" t="b">
        <f>Scenario!AV1165=OrigScenario!AV859</f>
        <v>1</v>
      </c>
    </row>
    <row r="860" spans="2:48" x14ac:dyDescent="0.2">
      <c r="B860" s="2" t="b">
        <f>Scenario!B1166=OrigScenario!B860</f>
        <v>1</v>
      </c>
      <c r="C860" s="3" t="b">
        <f>Scenario!C1166=OrigScenario!C860</f>
        <v>1</v>
      </c>
      <c r="D860" s="3" t="b">
        <f>Scenario!D1166=OrigScenario!D860</f>
        <v>1</v>
      </c>
      <c r="E860" s="3" t="b">
        <f>Scenario!E1166=OrigScenario!E860</f>
        <v>1</v>
      </c>
      <c r="F860" s="3" t="b">
        <f>Scenario!F1166=OrigScenario!F860</f>
        <v>1</v>
      </c>
      <c r="G860" s="3" t="b">
        <f>Scenario!G1166=OrigScenario!G860</f>
        <v>1</v>
      </c>
      <c r="H860" s="3" t="b">
        <f>Scenario!H1166=OrigScenario!H860</f>
        <v>1</v>
      </c>
      <c r="I860" s="3" t="b">
        <f>Scenario!I1166=OrigScenario!I860</f>
        <v>1</v>
      </c>
      <c r="J860" s="3" t="b">
        <f>Scenario!J1166=OrigScenario!J860</f>
        <v>1</v>
      </c>
      <c r="K860" s="3" t="b">
        <f>Scenario!K1166=OrigScenario!K860</f>
        <v>1</v>
      </c>
      <c r="L860" s="3" t="b">
        <f>Scenario!L1166=OrigScenario!L860</f>
        <v>1</v>
      </c>
      <c r="M860" s="3" t="b">
        <f>Scenario!M1166=OrigScenario!M860</f>
        <v>1</v>
      </c>
      <c r="N860" s="3" t="b">
        <f>Scenario!N1166=OrigScenario!N860</f>
        <v>1</v>
      </c>
      <c r="O860" s="3" t="b">
        <f>Scenario!O1166=OrigScenario!O860</f>
        <v>1</v>
      </c>
      <c r="P860" s="3" t="b">
        <f>Scenario!P1166=OrigScenario!P860</f>
        <v>1</v>
      </c>
      <c r="Q860" s="3" t="b">
        <f>Scenario!Q1166=OrigScenario!Q860</f>
        <v>1</v>
      </c>
      <c r="R860" s="3" t="b">
        <f>Scenario!R1166=OrigScenario!R860</f>
        <v>1</v>
      </c>
      <c r="S860" s="3" t="b">
        <f>Scenario!S1166=OrigScenario!S860</f>
        <v>1</v>
      </c>
      <c r="T860" s="3" t="b">
        <f>Scenario!T1166=OrigScenario!T860</f>
        <v>1</v>
      </c>
      <c r="U860" s="3" t="b">
        <f>Scenario!U1166=OrigScenario!U860</f>
        <v>1</v>
      </c>
      <c r="V860" s="3" t="b">
        <f>Scenario!V1166=OrigScenario!V860</f>
        <v>1</v>
      </c>
      <c r="W860" s="3" t="b">
        <f>Scenario!W1166=OrigScenario!W860</f>
        <v>1</v>
      </c>
      <c r="X860" s="3" t="b">
        <f>Scenario!X1166=OrigScenario!X860</f>
        <v>1</v>
      </c>
      <c r="Y860" s="3" t="b">
        <f>Scenario!Y1166=OrigScenario!Y860</f>
        <v>1</v>
      </c>
      <c r="Z860" s="3" t="b">
        <f>Scenario!Z1166=OrigScenario!Z860</f>
        <v>1</v>
      </c>
      <c r="AA860" s="3" t="b">
        <f>Scenario!AA1166=OrigScenario!AA860</f>
        <v>1</v>
      </c>
      <c r="AB860" s="3" t="b">
        <f>Scenario!AB1166=OrigScenario!AB860</f>
        <v>1</v>
      </c>
      <c r="AC860" s="3" t="b">
        <f>Scenario!AC1166=OrigScenario!AC860</f>
        <v>1</v>
      </c>
      <c r="AD860" s="3" t="b">
        <f>Scenario!AD1166=OrigScenario!AD860</f>
        <v>1</v>
      </c>
      <c r="AE860" s="3" t="b">
        <f>Scenario!AE1166=OrigScenario!AE860</f>
        <v>1</v>
      </c>
      <c r="AF860" s="3" t="b">
        <f>Scenario!AF1166=OrigScenario!AF860</f>
        <v>1</v>
      </c>
      <c r="AG860" s="3" t="b">
        <f>Scenario!AG1166=OrigScenario!AG860</f>
        <v>1</v>
      </c>
      <c r="AH860" s="3" t="b">
        <f>Scenario!AH1166=OrigScenario!AH860</f>
        <v>1</v>
      </c>
      <c r="AI860" s="3" t="b">
        <f>Scenario!AI1166=OrigScenario!AI860</f>
        <v>1</v>
      </c>
      <c r="AJ860" s="3" t="b">
        <f>Scenario!AJ1166=OrigScenario!AJ860</f>
        <v>1</v>
      </c>
      <c r="AK860" s="3" t="b">
        <f>Scenario!AK1166=OrigScenario!AK860</f>
        <v>1</v>
      </c>
      <c r="AL860" s="3" t="b">
        <f>Scenario!AL1166=OrigScenario!AL860</f>
        <v>1</v>
      </c>
      <c r="AM860" s="3" t="b">
        <f>Scenario!AM1166=OrigScenario!AM860</f>
        <v>1</v>
      </c>
      <c r="AN860" s="3" t="b">
        <f>Scenario!AN1166=OrigScenario!AN860</f>
        <v>1</v>
      </c>
      <c r="AO860" s="3" t="b">
        <f>Scenario!AO1166=OrigScenario!AO860</f>
        <v>1</v>
      </c>
      <c r="AP860" s="3" t="b">
        <f>Scenario!AP1166=OrigScenario!AP860</f>
        <v>1</v>
      </c>
      <c r="AQ860" s="3" t="b">
        <f>Scenario!AQ1166=OrigScenario!AQ860</f>
        <v>1</v>
      </c>
      <c r="AR860" s="3" t="b">
        <f>Scenario!AR1166=OrigScenario!AR860</f>
        <v>1</v>
      </c>
      <c r="AS860" s="3" t="b">
        <f>Scenario!AS1166=OrigScenario!AS860</f>
        <v>1</v>
      </c>
      <c r="AT860" s="3" t="b">
        <f>Scenario!AT1166=OrigScenario!AT860</f>
        <v>1</v>
      </c>
      <c r="AU860" s="3" t="b">
        <f>Scenario!AU1166=OrigScenario!AU860</f>
        <v>1</v>
      </c>
      <c r="AV860" s="4" t="b">
        <f>Scenario!AV1166=OrigScenario!AV860</f>
        <v>1</v>
      </c>
    </row>
    <row r="861" spans="2:48" x14ac:dyDescent="0.2">
      <c r="B861" s="2" t="b">
        <f>Scenario!B1167=OrigScenario!B861</f>
        <v>1</v>
      </c>
      <c r="C861" s="162" t="b">
        <f>Scenario!C1167=OrigScenario!C861</f>
        <v>0</v>
      </c>
      <c r="D861" s="154" t="b">
        <f>Scenario!D1167=OrigScenario!D861</f>
        <v>0</v>
      </c>
      <c r="E861" s="154" t="b">
        <f>Scenario!E1167=OrigScenario!E861</f>
        <v>0</v>
      </c>
      <c r="F861" s="154" t="b">
        <f>Scenario!F1167=OrigScenario!F861</f>
        <v>0</v>
      </c>
      <c r="G861" s="154" t="b">
        <f>Scenario!G1167=OrigScenario!G861</f>
        <v>0</v>
      </c>
      <c r="H861" s="154" t="b">
        <f>Scenario!H1167=OrigScenario!H861</f>
        <v>0</v>
      </c>
      <c r="I861" s="154" t="b">
        <f>Scenario!I1167=OrigScenario!I861</f>
        <v>0</v>
      </c>
      <c r="J861" s="154" t="b">
        <f>Scenario!J1167=OrigScenario!J861</f>
        <v>0</v>
      </c>
      <c r="K861" s="154" t="b">
        <f>Scenario!K1167=OrigScenario!K861</f>
        <v>0</v>
      </c>
      <c r="L861" s="154" t="b">
        <f>Scenario!L1167=OrigScenario!L861</f>
        <v>0</v>
      </c>
      <c r="M861" s="154" t="b">
        <f>Scenario!M1167=OrigScenario!M861</f>
        <v>0</v>
      </c>
      <c r="N861" s="154" t="b">
        <f>Scenario!N1167=OrigScenario!N861</f>
        <v>0</v>
      </c>
      <c r="O861" s="154" t="b">
        <f>Scenario!O1167=OrigScenario!O861</f>
        <v>0</v>
      </c>
      <c r="P861" s="154" t="b">
        <f>Scenario!P1167=OrigScenario!P861</f>
        <v>0</v>
      </c>
      <c r="Q861" s="154" t="b">
        <f>Scenario!Q1167=OrigScenario!Q861</f>
        <v>0</v>
      </c>
      <c r="R861" s="154" t="b">
        <f>Scenario!R1167=OrigScenario!R861</f>
        <v>0</v>
      </c>
      <c r="S861" s="154" t="b">
        <f>Scenario!S1167=OrigScenario!S861</f>
        <v>0</v>
      </c>
      <c r="T861" s="154" t="b">
        <f>Scenario!T1167=OrigScenario!T861</f>
        <v>0</v>
      </c>
      <c r="U861" s="154" t="b">
        <f>Scenario!U1167=OrigScenario!U861</f>
        <v>0</v>
      </c>
      <c r="V861" s="154" t="b">
        <f>Scenario!V1167=OrigScenario!V861</f>
        <v>0</v>
      </c>
      <c r="W861" s="154" t="b">
        <f>Scenario!W1167=OrigScenario!W861</f>
        <v>0</v>
      </c>
      <c r="X861" s="154" t="b">
        <f>Scenario!X1167=OrigScenario!X861</f>
        <v>0</v>
      </c>
      <c r="Y861" s="154" t="b">
        <f>Scenario!Y1167=OrigScenario!Y861</f>
        <v>0</v>
      </c>
      <c r="Z861" s="154" t="b">
        <f>Scenario!Z1167=OrigScenario!Z861</f>
        <v>0</v>
      </c>
      <c r="AA861" s="154" t="b">
        <f>Scenario!AA1167=OrigScenario!AA861</f>
        <v>0</v>
      </c>
      <c r="AB861" s="154" t="b">
        <f>Scenario!AB1167=OrigScenario!AB861</f>
        <v>0</v>
      </c>
      <c r="AC861" s="154" t="b">
        <f>Scenario!AC1167=OrigScenario!AC861</f>
        <v>0</v>
      </c>
      <c r="AD861" s="154" t="b">
        <f>Scenario!AD1167=OrigScenario!AD861</f>
        <v>0</v>
      </c>
      <c r="AE861" s="154" t="b">
        <f>Scenario!AE1167=OrigScenario!AE861</f>
        <v>0</v>
      </c>
      <c r="AF861" s="154" t="b">
        <f>Scenario!AF1167=OrigScenario!AF861</f>
        <v>0</v>
      </c>
      <c r="AG861" s="154" t="b">
        <f>Scenario!AG1167=OrigScenario!AG861</f>
        <v>0</v>
      </c>
      <c r="AH861" s="154" t="b">
        <f>Scenario!AH1167=OrigScenario!AH861</f>
        <v>0</v>
      </c>
      <c r="AI861" s="154" t="b">
        <f>Scenario!AI1167=OrigScenario!AI861</f>
        <v>0</v>
      </c>
      <c r="AJ861" s="154" t="b">
        <f>Scenario!AJ1167=OrigScenario!AJ861</f>
        <v>0</v>
      </c>
      <c r="AK861" s="154" t="b">
        <f>Scenario!AK1167=OrigScenario!AK861</f>
        <v>0</v>
      </c>
      <c r="AL861" s="154" t="b">
        <f>Scenario!AL1167=OrigScenario!AL861</f>
        <v>0</v>
      </c>
      <c r="AM861" s="154" t="b">
        <f>Scenario!AM1167=OrigScenario!AM861</f>
        <v>0</v>
      </c>
      <c r="AN861" s="154" t="b">
        <f>Scenario!AN1167=OrigScenario!AN861</f>
        <v>0</v>
      </c>
      <c r="AO861" s="154" t="b">
        <f>Scenario!AO1167=OrigScenario!AO861</f>
        <v>0</v>
      </c>
      <c r="AP861" s="154" t="b">
        <f>Scenario!AP1167=OrigScenario!AP861</f>
        <v>0</v>
      </c>
      <c r="AQ861" s="154" t="b">
        <f>Scenario!AQ1167=OrigScenario!AQ861</f>
        <v>0</v>
      </c>
      <c r="AR861" s="154" t="b">
        <f>Scenario!AR1167=OrigScenario!AR861</f>
        <v>0</v>
      </c>
      <c r="AS861" s="154" t="b">
        <f>Scenario!AS1167=OrigScenario!AS861</f>
        <v>0</v>
      </c>
      <c r="AT861" s="154" t="b">
        <f>Scenario!AT1167=OrigScenario!AT861</f>
        <v>0</v>
      </c>
      <c r="AU861" s="154" t="b">
        <f>Scenario!AU1167=OrigScenario!AU861</f>
        <v>0</v>
      </c>
      <c r="AV861" s="155" t="b">
        <f>Scenario!AV1167=OrigScenario!AV861</f>
        <v>0</v>
      </c>
    </row>
    <row r="862" spans="2:48" x14ac:dyDescent="0.2">
      <c r="B862" s="2" t="b">
        <f>Scenario!B1168=OrigScenario!B862</f>
        <v>1</v>
      </c>
      <c r="C862" s="154" t="b">
        <f>Scenario!C1168=OrigScenario!C862</f>
        <v>1</v>
      </c>
      <c r="D862" s="154" t="b">
        <f>Scenario!D1168=OrigScenario!D862</f>
        <v>1</v>
      </c>
      <c r="E862" s="154" t="b">
        <f>Scenario!E1168=OrigScenario!E862</f>
        <v>1</v>
      </c>
      <c r="F862" s="154" t="b">
        <f>Scenario!F1168=OrigScenario!F862</f>
        <v>1</v>
      </c>
      <c r="G862" s="154" t="b">
        <f>Scenario!G1168=OrigScenario!G862</f>
        <v>1</v>
      </c>
      <c r="H862" s="154" t="b">
        <f>Scenario!H1168=OrigScenario!H862</f>
        <v>1</v>
      </c>
      <c r="I862" s="154" t="b">
        <f>Scenario!I1168=OrigScenario!I862</f>
        <v>1</v>
      </c>
      <c r="J862" s="154" t="b">
        <f>Scenario!J1168=OrigScenario!J862</f>
        <v>1</v>
      </c>
      <c r="K862" s="154" t="b">
        <f>Scenario!K1168=OrigScenario!K862</f>
        <v>1</v>
      </c>
      <c r="L862" s="154" t="b">
        <f>Scenario!L1168=OrigScenario!L862</f>
        <v>1</v>
      </c>
      <c r="M862" s="154" t="b">
        <f>Scenario!M1168=OrigScenario!M862</f>
        <v>1</v>
      </c>
      <c r="N862" s="154" t="b">
        <f>Scenario!N1168=OrigScenario!N862</f>
        <v>1</v>
      </c>
      <c r="O862" s="154" t="b">
        <f>Scenario!O1168=OrigScenario!O862</f>
        <v>1</v>
      </c>
      <c r="P862" s="154" t="b">
        <f>Scenario!P1168=OrigScenario!P862</f>
        <v>1</v>
      </c>
      <c r="Q862" s="154" t="b">
        <f>Scenario!Q1168=OrigScenario!Q862</f>
        <v>1</v>
      </c>
      <c r="R862" s="154" t="b">
        <f>Scenario!R1168=OrigScenario!R862</f>
        <v>1</v>
      </c>
      <c r="S862" s="154" t="b">
        <f>Scenario!S1168=OrigScenario!S862</f>
        <v>1</v>
      </c>
      <c r="T862" s="154" t="b">
        <f>Scenario!T1168=OrigScenario!T862</f>
        <v>1</v>
      </c>
      <c r="U862" s="154" t="b">
        <f>Scenario!U1168=OrigScenario!U862</f>
        <v>1</v>
      </c>
      <c r="V862" s="154" t="b">
        <f>Scenario!V1168=OrigScenario!V862</f>
        <v>1</v>
      </c>
      <c r="W862" s="154" t="b">
        <f>Scenario!W1168=OrigScenario!W862</f>
        <v>1</v>
      </c>
      <c r="X862" s="154" t="b">
        <f>Scenario!X1168=OrigScenario!X862</f>
        <v>1</v>
      </c>
      <c r="Y862" s="154" t="b">
        <f>Scenario!Y1168=OrigScenario!Y862</f>
        <v>1</v>
      </c>
      <c r="Z862" s="154" t="b">
        <f>Scenario!Z1168=OrigScenario!Z862</f>
        <v>1</v>
      </c>
      <c r="AA862" s="154" t="b">
        <f>Scenario!AA1168=OrigScenario!AA862</f>
        <v>1</v>
      </c>
      <c r="AB862" s="154" t="b">
        <f>Scenario!AB1168=OrigScenario!AB862</f>
        <v>1</v>
      </c>
      <c r="AC862" s="154" t="b">
        <f>Scenario!AC1168=OrigScenario!AC862</f>
        <v>1</v>
      </c>
      <c r="AD862" s="154" t="b">
        <f>Scenario!AD1168=OrigScenario!AD862</f>
        <v>1</v>
      </c>
      <c r="AE862" s="154" t="b">
        <f>Scenario!AE1168=OrigScenario!AE862</f>
        <v>1</v>
      </c>
      <c r="AF862" s="154" t="b">
        <f>Scenario!AF1168=OrigScenario!AF862</f>
        <v>1</v>
      </c>
      <c r="AG862" s="154" t="b">
        <f>Scenario!AG1168=OrigScenario!AG862</f>
        <v>1</v>
      </c>
      <c r="AH862" s="154" t="b">
        <f>Scenario!AH1168=OrigScenario!AH862</f>
        <v>1</v>
      </c>
      <c r="AI862" s="154" t="b">
        <f>Scenario!AI1168=OrigScenario!AI862</f>
        <v>1</v>
      </c>
      <c r="AJ862" s="154" t="b">
        <f>Scenario!AJ1168=OrigScenario!AJ862</f>
        <v>1</v>
      </c>
      <c r="AK862" s="154" t="b">
        <f>Scenario!AK1168=OrigScenario!AK862</f>
        <v>1</v>
      </c>
      <c r="AL862" s="154" t="b">
        <f>Scenario!AL1168=OrigScenario!AL862</f>
        <v>1</v>
      </c>
      <c r="AM862" s="154" t="b">
        <f>Scenario!AM1168=OrigScenario!AM862</f>
        <v>1</v>
      </c>
      <c r="AN862" s="154" t="b">
        <f>Scenario!AN1168=OrigScenario!AN862</f>
        <v>1</v>
      </c>
      <c r="AO862" s="154" t="b">
        <f>Scenario!AO1168=OrigScenario!AO862</f>
        <v>1</v>
      </c>
      <c r="AP862" s="154" t="b">
        <f>Scenario!AP1168=OrigScenario!AP862</f>
        <v>1</v>
      </c>
      <c r="AQ862" s="154" t="b">
        <f>Scenario!AQ1168=OrigScenario!AQ862</f>
        <v>1</v>
      </c>
      <c r="AR862" s="154" t="b">
        <f>Scenario!AR1168=OrigScenario!AR862</f>
        <v>1</v>
      </c>
      <c r="AS862" s="154" t="b">
        <f>Scenario!AS1168=OrigScenario!AS862</f>
        <v>1</v>
      </c>
      <c r="AT862" s="154" t="b">
        <f>Scenario!AT1168=OrigScenario!AT862</f>
        <v>1</v>
      </c>
      <c r="AU862" s="154" t="b">
        <f>Scenario!AU1168=OrigScenario!AU862</f>
        <v>1</v>
      </c>
      <c r="AV862" s="155" t="b">
        <f>Scenario!AV1168=OrigScenario!AV862</f>
        <v>1</v>
      </c>
    </row>
    <row r="863" spans="2:48" x14ac:dyDescent="0.2">
      <c r="B863" s="2" t="b">
        <f>Scenario!B1169=OrigScenario!B863</f>
        <v>1</v>
      </c>
      <c r="C863" s="154" t="b">
        <f>Scenario!C1169=OrigScenario!C863</f>
        <v>1</v>
      </c>
      <c r="D863" s="154" t="b">
        <f>Scenario!D1169=OrigScenario!D863</f>
        <v>1</v>
      </c>
      <c r="E863" s="154" t="b">
        <f>Scenario!E1169=OrigScenario!E863</f>
        <v>1</v>
      </c>
      <c r="F863" s="154" t="b">
        <f>Scenario!F1169=OrigScenario!F863</f>
        <v>1</v>
      </c>
      <c r="G863" s="154" t="b">
        <f>Scenario!G1169=OrigScenario!G863</f>
        <v>1</v>
      </c>
      <c r="H863" s="154" t="b">
        <f>Scenario!H1169=OrigScenario!H863</f>
        <v>1</v>
      </c>
      <c r="I863" s="154" t="b">
        <f>Scenario!I1169=OrigScenario!I863</f>
        <v>1</v>
      </c>
      <c r="J863" s="154" t="b">
        <f>Scenario!J1169=OrigScenario!J863</f>
        <v>1</v>
      </c>
      <c r="K863" s="154" t="b">
        <f>Scenario!K1169=OrigScenario!K863</f>
        <v>1</v>
      </c>
      <c r="L863" s="154" t="b">
        <f>Scenario!L1169=OrigScenario!L863</f>
        <v>1</v>
      </c>
      <c r="M863" s="154" t="b">
        <f>Scenario!M1169=OrigScenario!M863</f>
        <v>1</v>
      </c>
      <c r="N863" s="154" t="b">
        <f>Scenario!N1169=OrigScenario!N863</f>
        <v>1</v>
      </c>
      <c r="O863" s="154" t="b">
        <f>Scenario!O1169=OrigScenario!O863</f>
        <v>1</v>
      </c>
      <c r="P863" s="154" t="b">
        <f>Scenario!P1169=OrigScenario!P863</f>
        <v>1</v>
      </c>
      <c r="Q863" s="154" t="b">
        <f>Scenario!Q1169=OrigScenario!Q863</f>
        <v>1</v>
      </c>
      <c r="R863" s="154" t="b">
        <f>Scenario!R1169=OrigScenario!R863</f>
        <v>1</v>
      </c>
      <c r="S863" s="154" t="b">
        <f>Scenario!S1169=OrigScenario!S863</f>
        <v>1</v>
      </c>
      <c r="T863" s="154" t="b">
        <f>Scenario!T1169=OrigScenario!T863</f>
        <v>1</v>
      </c>
      <c r="U863" s="154" t="b">
        <f>Scenario!U1169=OrigScenario!U863</f>
        <v>1</v>
      </c>
      <c r="V863" s="154" t="b">
        <f>Scenario!V1169=OrigScenario!V863</f>
        <v>1</v>
      </c>
      <c r="W863" s="154" t="b">
        <f>Scenario!W1169=OrigScenario!W863</f>
        <v>1</v>
      </c>
      <c r="X863" s="154" t="b">
        <f>Scenario!X1169=OrigScenario!X863</f>
        <v>1</v>
      </c>
      <c r="Y863" s="154" t="b">
        <f>Scenario!Y1169=OrigScenario!Y863</f>
        <v>1</v>
      </c>
      <c r="Z863" s="154" t="b">
        <f>Scenario!Z1169=OrigScenario!Z863</f>
        <v>1</v>
      </c>
      <c r="AA863" s="154" t="b">
        <f>Scenario!AA1169=OrigScenario!AA863</f>
        <v>1</v>
      </c>
      <c r="AB863" s="154" t="b">
        <f>Scenario!AB1169=OrigScenario!AB863</f>
        <v>1</v>
      </c>
      <c r="AC863" s="154" t="b">
        <f>Scenario!AC1169=OrigScenario!AC863</f>
        <v>1</v>
      </c>
      <c r="AD863" s="154" t="b">
        <f>Scenario!AD1169=OrigScenario!AD863</f>
        <v>1</v>
      </c>
      <c r="AE863" s="154" t="b">
        <f>Scenario!AE1169=OrigScenario!AE863</f>
        <v>1</v>
      </c>
      <c r="AF863" s="154" t="b">
        <f>Scenario!AF1169=OrigScenario!AF863</f>
        <v>1</v>
      </c>
      <c r="AG863" s="154" t="b">
        <f>Scenario!AG1169=OrigScenario!AG863</f>
        <v>1</v>
      </c>
      <c r="AH863" s="154" t="b">
        <f>Scenario!AH1169=OrigScenario!AH863</f>
        <v>1</v>
      </c>
      <c r="AI863" s="154" t="b">
        <f>Scenario!AI1169=OrigScenario!AI863</f>
        <v>1</v>
      </c>
      <c r="AJ863" s="154" t="b">
        <f>Scenario!AJ1169=OrigScenario!AJ863</f>
        <v>1</v>
      </c>
      <c r="AK863" s="154" t="b">
        <f>Scenario!AK1169=OrigScenario!AK863</f>
        <v>1</v>
      </c>
      <c r="AL863" s="154" t="b">
        <f>Scenario!AL1169=OrigScenario!AL863</f>
        <v>1</v>
      </c>
      <c r="AM863" s="154" t="b">
        <f>Scenario!AM1169=OrigScenario!AM863</f>
        <v>1</v>
      </c>
      <c r="AN863" s="154" t="b">
        <f>Scenario!AN1169=OrigScenario!AN863</f>
        <v>1</v>
      </c>
      <c r="AO863" s="154" t="b">
        <f>Scenario!AO1169=OrigScenario!AO863</f>
        <v>1</v>
      </c>
      <c r="AP863" s="154" t="b">
        <f>Scenario!AP1169=OrigScenario!AP863</f>
        <v>1</v>
      </c>
      <c r="AQ863" s="154" t="b">
        <f>Scenario!AQ1169=OrigScenario!AQ863</f>
        <v>1</v>
      </c>
      <c r="AR863" s="154" t="b">
        <f>Scenario!AR1169=OrigScenario!AR863</f>
        <v>1</v>
      </c>
      <c r="AS863" s="154" t="b">
        <f>Scenario!AS1169=OrigScenario!AS863</f>
        <v>1</v>
      </c>
      <c r="AT863" s="154" t="b">
        <f>Scenario!AT1169=OrigScenario!AT863</f>
        <v>1</v>
      </c>
      <c r="AU863" s="154" t="b">
        <f>Scenario!AU1169=OrigScenario!AU863</f>
        <v>1</v>
      </c>
      <c r="AV863" s="155" t="b">
        <f>Scenario!AV1169=OrigScenario!AV863</f>
        <v>1</v>
      </c>
    </row>
    <row r="864" spans="2:48" x14ac:dyDescent="0.2">
      <c r="B864" s="2" t="b">
        <f>Scenario!B1170=OrigScenario!B864</f>
        <v>1</v>
      </c>
      <c r="C864" s="154" t="b">
        <f>Scenario!C1170=OrigScenario!C864</f>
        <v>1</v>
      </c>
      <c r="D864" s="154" t="b">
        <f>Scenario!D1170=OrigScenario!D864</f>
        <v>1</v>
      </c>
      <c r="E864" s="154" t="b">
        <f>Scenario!E1170=OrigScenario!E864</f>
        <v>1</v>
      </c>
      <c r="F864" s="154" t="b">
        <f>Scenario!F1170=OrigScenario!F864</f>
        <v>1</v>
      </c>
      <c r="G864" s="154" t="b">
        <f>Scenario!G1170=OrigScenario!G864</f>
        <v>1</v>
      </c>
      <c r="H864" s="154" t="b">
        <f>Scenario!H1170=OrigScenario!H864</f>
        <v>1</v>
      </c>
      <c r="I864" s="154" t="b">
        <f>Scenario!I1170=OrigScenario!I864</f>
        <v>1</v>
      </c>
      <c r="J864" s="154" t="b">
        <f>Scenario!J1170=OrigScenario!J864</f>
        <v>1</v>
      </c>
      <c r="K864" s="154" t="b">
        <f>Scenario!K1170=OrigScenario!K864</f>
        <v>1</v>
      </c>
      <c r="L864" s="154" t="b">
        <f>Scenario!L1170=OrigScenario!L864</f>
        <v>1</v>
      </c>
      <c r="M864" s="154" t="b">
        <f>Scenario!M1170=OrigScenario!M864</f>
        <v>1</v>
      </c>
      <c r="N864" s="154" t="b">
        <f>Scenario!N1170=OrigScenario!N864</f>
        <v>1</v>
      </c>
      <c r="O864" s="154" t="b">
        <f>Scenario!O1170=OrigScenario!O864</f>
        <v>1</v>
      </c>
      <c r="P864" s="154" t="b">
        <f>Scenario!P1170=OrigScenario!P864</f>
        <v>1</v>
      </c>
      <c r="Q864" s="154" t="b">
        <f>Scenario!Q1170=OrigScenario!Q864</f>
        <v>1</v>
      </c>
      <c r="R864" s="154" t="b">
        <f>Scenario!R1170=OrigScenario!R864</f>
        <v>1</v>
      </c>
      <c r="S864" s="154" t="b">
        <f>Scenario!S1170=OrigScenario!S864</f>
        <v>1</v>
      </c>
      <c r="T864" s="154" t="b">
        <f>Scenario!T1170=OrigScenario!T864</f>
        <v>1</v>
      </c>
      <c r="U864" s="154" t="b">
        <f>Scenario!U1170=OrigScenario!U864</f>
        <v>1</v>
      </c>
      <c r="V864" s="154" t="b">
        <f>Scenario!V1170=OrigScenario!V864</f>
        <v>1</v>
      </c>
      <c r="W864" s="154" t="b">
        <f>Scenario!W1170=OrigScenario!W864</f>
        <v>1</v>
      </c>
      <c r="X864" s="154" t="b">
        <f>Scenario!X1170=OrigScenario!X864</f>
        <v>1</v>
      </c>
      <c r="Y864" s="154" t="b">
        <f>Scenario!Y1170=OrigScenario!Y864</f>
        <v>1</v>
      </c>
      <c r="Z864" s="154" t="b">
        <f>Scenario!Z1170=OrigScenario!Z864</f>
        <v>1</v>
      </c>
      <c r="AA864" s="154" t="b">
        <f>Scenario!AA1170=OrigScenario!AA864</f>
        <v>1</v>
      </c>
      <c r="AB864" s="154" t="b">
        <f>Scenario!AB1170=OrigScenario!AB864</f>
        <v>1</v>
      </c>
      <c r="AC864" s="154" t="b">
        <f>Scenario!AC1170=OrigScenario!AC864</f>
        <v>1</v>
      </c>
      <c r="AD864" s="154" t="b">
        <f>Scenario!AD1170=OrigScenario!AD864</f>
        <v>1</v>
      </c>
      <c r="AE864" s="154" t="b">
        <f>Scenario!AE1170=OrigScenario!AE864</f>
        <v>1</v>
      </c>
      <c r="AF864" s="154" t="b">
        <f>Scenario!AF1170=OrigScenario!AF864</f>
        <v>1</v>
      </c>
      <c r="AG864" s="154" t="b">
        <f>Scenario!AG1170=OrigScenario!AG864</f>
        <v>1</v>
      </c>
      <c r="AH864" s="154" t="b">
        <f>Scenario!AH1170=OrigScenario!AH864</f>
        <v>1</v>
      </c>
      <c r="AI864" s="154" t="b">
        <f>Scenario!AI1170=OrigScenario!AI864</f>
        <v>1</v>
      </c>
      <c r="AJ864" s="154" t="b">
        <f>Scenario!AJ1170=OrigScenario!AJ864</f>
        <v>1</v>
      </c>
      <c r="AK864" s="154" t="b">
        <f>Scenario!AK1170=OrigScenario!AK864</f>
        <v>1</v>
      </c>
      <c r="AL864" s="154" t="b">
        <f>Scenario!AL1170=OrigScenario!AL864</f>
        <v>1</v>
      </c>
      <c r="AM864" s="154" t="b">
        <f>Scenario!AM1170=OrigScenario!AM864</f>
        <v>1</v>
      </c>
      <c r="AN864" s="154" t="b">
        <f>Scenario!AN1170=OrigScenario!AN864</f>
        <v>1</v>
      </c>
      <c r="AO864" s="154" t="b">
        <f>Scenario!AO1170=OrigScenario!AO864</f>
        <v>1</v>
      </c>
      <c r="AP864" s="154" t="b">
        <f>Scenario!AP1170=OrigScenario!AP864</f>
        <v>1</v>
      </c>
      <c r="AQ864" s="154" t="b">
        <f>Scenario!AQ1170=OrigScenario!AQ864</f>
        <v>1</v>
      </c>
      <c r="AR864" s="154" t="b">
        <f>Scenario!AR1170=OrigScenario!AR864</f>
        <v>1</v>
      </c>
      <c r="AS864" s="154" t="b">
        <f>Scenario!AS1170=OrigScenario!AS864</f>
        <v>1</v>
      </c>
      <c r="AT864" s="154" t="b">
        <f>Scenario!AT1170=OrigScenario!AT864</f>
        <v>1</v>
      </c>
      <c r="AU864" s="154" t="b">
        <f>Scenario!AU1170=OrigScenario!AU864</f>
        <v>1</v>
      </c>
      <c r="AV864" s="155" t="b">
        <f>Scenario!AV1170=OrigScenario!AV864</f>
        <v>1</v>
      </c>
    </row>
    <row r="865" spans="2:48" x14ac:dyDescent="0.2">
      <c r="B865" s="2" t="b">
        <f>Scenario!B1171=OrigScenario!B865</f>
        <v>1</v>
      </c>
      <c r="C865" s="154" t="b">
        <f>Scenario!C1171=OrigScenario!C865</f>
        <v>1</v>
      </c>
      <c r="D865" s="154" t="b">
        <f>Scenario!D1171=OrigScenario!D865</f>
        <v>1</v>
      </c>
      <c r="E865" s="154" t="b">
        <f>Scenario!E1171=OrigScenario!E865</f>
        <v>1</v>
      </c>
      <c r="F865" s="154" t="b">
        <f>Scenario!F1171=OrigScenario!F865</f>
        <v>1</v>
      </c>
      <c r="G865" s="154" t="b">
        <f>Scenario!G1171=OrigScenario!G865</f>
        <v>1</v>
      </c>
      <c r="H865" s="154" t="b">
        <f>Scenario!H1171=OrigScenario!H865</f>
        <v>1</v>
      </c>
      <c r="I865" s="154" t="b">
        <f>Scenario!I1171=OrigScenario!I865</f>
        <v>1</v>
      </c>
      <c r="J865" s="154" t="b">
        <f>Scenario!J1171=OrigScenario!J865</f>
        <v>1</v>
      </c>
      <c r="K865" s="154" t="b">
        <f>Scenario!K1171=OrigScenario!K865</f>
        <v>1</v>
      </c>
      <c r="L865" s="154" t="b">
        <f>Scenario!L1171=OrigScenario!L865</f>
        <v>1</v>
      </c>
      <c r="M865" s="154" t="b">
        <f>Scenario!M1171=OrigScenario!M865</f>
        <v>1</v>
      </c>
      <c r="N865" s="154" t="b">
        <f>Scenario!N1171=OrigScenario!N865</f>
        <v>1</v>
      </c>
      <c r="O865" s="154" t="b">
        <f>Scenario!O1171=OrigScenario!O865</f>
        <v>1</v>
      </c>
      <c r="P865" s="154" t="b">
        <f>Scenario!P1171=OrigScenario!P865</f>
        <v>1</v>
      </c>
      <c r="Q865" s="154" t="b">
        <f>Scenario!Q1171=OrigScenario!Q865</f>
        <v>1</v>
      </c>
      <c r="R865" s="154" t="b">
        <f>Scenario!R1171=OrigScenario!R865</f>
        <v>1</v>
      </c>
      <c r="S865" s="154" t="b">
        <f>Scenario!S1171=OrigScenario!S865</f>
        <v>1</v>
      </c>
      <c r="T865" s="154" t="b">
        <f>Scenario!T1171=OrigScenario!T865</f>
        <v>1</v>
      </c>
      <c r="U865" s="154" t="b">
        <f>Scenario!U1171=OrigScenario!U865</f>
        <v>1</v>
      </c>
      <c r="V865" s="154" t="b">
        <f>Scenario!V1171=OrigScenario!V865</f>
        <v>1</v>
      </c>
      <c r="W865" s="154" t="b">
        <f>Scenario!W1171=OrigScenario!W865</f>
        <v>1</v>
      </c>
      <c r="X865" s="154" t="b">
        <f>Scenario!X1171=OrigScenario!X865</f>
        <v>1</v>
      </c>
      <c r="Y865" s="154" t="b">
        <f>Scenario!Y1171=OrigScenario!Y865</f>
        <v>1</v>
      </c>
      <c r="Z865" s="154" t="b">
        <f>Scenario!Z1171=OrigScenario!Z865</f>
        <v>1</v>
      </c>
      <c r="AA865" s="154" t="b">
        <f>Scenario!AA1171=OrigScenario!AA865</f>
        <v>1</v>
      </c>
      <c r="AB865" s="154" t="b">
        <f>Scenario!AB1171=OrigScenario!AB865</f>
        <v>1</v>
      </c>
      <c r="AC865" s="154" t="b">
        <f>Scenario!AC1171=OrigScenario!AC865</f>
        <v>1</v>
      </c>
      <c r="AD865" s="154" t="b">
        <f>Scenario!AD1171=OrigScenario!AD865</f>
        <v>1</v>
      </c>
      <c r="AE865" s="154" t="b">
        <f>Scenario!AE1171=OrigScenario!AE865</f>
        <v>1</v>
      </c>
      <c r="AF865" s="154" t="b">
        <f>Scenario!AF1171=OrigScenario!AF865</f>
        <v>1</v>
      </c>
      <c r="AG865" s="154" t="b">
        <f>Scenario!AG1171=OrigScenario!AG865</f>
        <v>1</v>
      </c>
      <c r="AH865" s="154" t="b">
        <f>Scenario!AH1171=OrigScenario!AH865</f>
        <v>1</v>
      </c>
      <c r="AI865" s="154" t="b">
        <f>Scenario!AI1171=OrigScenario!AI865</f>
        <v>1</v>
      </c>
      <c r="AJ865" s="154" t="b">
        <f>Scenario!AJ1171=OrigScenario!AJ865</f>
        <v>1</v>
      </c>
      <c r="AK865" s="154" t="b">
        <f>Scenario!AK1171=OrigScenario!AK865</f>
        <v>1</v>
      </c>
      <c r="AL865" s="154" t="b">
        <f>Scenario!AL1171=OrigScenario!AL865</f>
        <v>1</v>
      </c>
      <c r="AM865" s="154" t="b">
        <f>Scenario!AM1171=OrigScenario!AM865</f>
        <v>1</v>
      </c>
      <c r="AN865" s="154" t="b">
        <f>Scenario!AN1171=OrigScenario!AN865</f>
        <v>1</v>
      </c>
      <c r="AO865" s="154" t="b">
        <f>Scenario!AO1171=OrigScenario!AO865</f>
        <v>1</v>
      </c>
      <c r="AP865" s="154" t="b">
        <f>Scenario!AP1171=OrigScenario!AP865</f>
        <v>1</v>
      </c>
      <c r="AQ865" s="154" t="b">
        <f>Scenario!AQ1171=OrigScenario!AQ865</f>
        <v>1</v>
      </c>
      <c r="AR865" s="154" t="b">
        <f>Scenario!AR1171=OrigScenario!AR865</f>
        <v>1</v>
      </c>
      <c r="AS865" s="154" t="b">
        <f>Scenario!AS1171=OrigScenario!AS865</f>
        <v>1</v>
      </c>
      <c r="AT865" s="154" t="b">
        <f>Scenario!AT1171=OrigScenario!AT865</f>
        <v>1</v>
      </c>
      <c r="AU865" s="154" t="b">
        <f>Scenario!AU1171=OrigScenario!AU865</f>
        <v>1</v>
      </c>
      <c r="AV865" s="155" t="b">
        <f>Scenario!AV1171=OrigScenario!AV865</f>
        <v>1</v>
      </c>
    </row>
    <row r="866" spans="2:48" x14ac:dyDescent="0.2">
      <c r="B866" s="2" t="b">
        <f>Scenario!B1172=OrigScenario!B866</f>
        <v>1</v>
      </c>
      <c r="C866" s="154" t="b">
        <f>Scenario!C1172=OrigScenario!C866</f>
        <v>0</v>
      </c>
      <c r="D866" s="154" t="b">
        <f>Scenario!D1172=OrigScenario!D866</f>
        <v>0</v>
      </c>
      <c r="E866" s="154" t="b">
        <f>Scenario!E1172=OrigScenario!E866</f>
        <v>0</v>
      </c>
      <c r="F866" s="154" t="b">
        <f>Scenario!F1172=OrigScenario!F866</f>
        <v>0</v>
      </c>
      <c r="G866" s="154" t="b">
        <f>Scenario!G1172=OrigScenario!G866</f>
        <v>0</v>
      </c>
      <c r="H866" s="154" t="b">
        <f>Scenario!H1172=OrigScenario!H866</f>
        <v>0</v>
      </c>
      <c r="I866" s="154" t="b">
        <f>Scenario!I1172=OrigScenario!I866</f>
        <v>0</v>
      </c>
      <c r="J866" s="154" t="b">
        <f>Scenario!J1172=OrigScenario!J866</f>
        <v>0</v>
      </c>
      <c r="K866" s="154" t="b">
        <f>Scenario!K1172=OrigScenario!K866</f>
        <v>0</v>
      </c>
      <c r="L866" s="154" t="b">
        <f>Scenario!L1172=OrigScenario!L866</f>
        <v>0</v>
      </c>
      <c r="M866" s="154" t="b">
        <f>Scenario!M1172=OrigScenario!M866</f>
        <v>0</v>
      </c>
      <c r="N866" s="154" t="b">
        <f>Scenario!N1172=OrigScenario!N866</f>
        <v>0</v>
      </c>
      <c r="O866" s="154" t="b">
        <f>Scenario!O1172=OrigScenario!O866</f>
        <v>0</v>
      </c>
      <c r="P866" s="154" t="b">
        <f>Scenario!P1172=OrigScenario!P866</f>
        <v>0</v>
      </c>
      <c r="Q866" s="154" t="b">
        <f>Scenario!Q1172=OrigScenario!Q866</f>
        <v>0</v>
      </c>
      <c r="R866" s="154" t="b">
        <f>Scenario!R1172=OrigScenario!R866</f>
        <v>0</v>
      </c>
      <c r="S866" s="154" t="b">
        <f>Scenario!S1172=OrigScenario!S866</f>
        <v>0</v>
      </c>
      <c r="T866" s="154" t="b">
        <f>Scenario!T1172=OrigScenario!T866</f>
        <v>0</v>
      </c>
      <c r="U866" s="154" t="b">
        <f>Scenario!U1172=OrigScenario!U866</f>
        <v>0</v>
      </c>
      <c r="V866" s="154" t="b">
        <f>Scenario!V1172=OrigScenario!V866</f>
        <v>0</v>
      </c>
      <c r="W866" s="154" t="b">
        <f>Scenario!W1172=OrigScenario!W866</f>
        <v>0</v>
      </c>
      <c r="X866" s="154" t="b">
        <f>Scenario!X1172=OrigScenario!X866</f>
        <v>0</v>
      </c>
      <c r="Y866" s="154" t="b">
        <f>Scenario!Y1172=OrigScenario!Y866</f>
        <v>0</v>
      </c>
      <c r="Z866" s="154" t="b">
        <f>Scenario!Z1172=OrigScenario!Z866</f>
        <v>0</v>
      </c>
      <c r="AA866" s="154" t="b">
        <f>Scenario!AA1172=OrigScenario!AA866</f>
        <v>0</v>
      </c>
      <c r="AB866" s="154" t="b">
        <f>Scenario!AB1172=OrigScenario!AB866</f>
        <v>0</v>
      </c>
      <c r="AC866" s="154" t="b">
        <f>Scenario!AC1172=OrigScenario!AC866</f>
        <v>0</v>
      </c>
      <c r="AD866" s="154" t="b">
        <f>Scenario!AD1172=OrigScenario!AD866</f>
        <v>0</v>
      </c>
      <c r="AE866" s="154" t="b">
        <f>Scenario!AE1172=OrigScenario!AE866</f>
        <v>0</v>
      </c>
      <c r="AF866" s="154" t="b">
        <f>Scenario!AF1172=OrigScenario!AF866</f>
        <v>0</v>
      </c>
      <c r="AG866" s="154" t="b">
        <f>Scenario!AG1172=OrigScenario!AG866</f>
        <v>0</v>
      </c>
      <c r="AH866" s="154" t="b">
        <f>Scenario!AH1172=OrigScenario!AH866</f>
        <v>0</v>
      </c>
      <c r="AI866" s="154" t="b">
        <f>Scenario!AI1172=OrigScenario!AI866</f>
        <v>0</v>
      </c>
      <c r="AJ866" s="154" t="b">
        <f>Scenario!AJ1172=OrigScenario!AJ866</f>
        <v>0</v>
      </c>
      <c r="AK866" s="154" t="b">
        <f>Scenario!AK1172=OrigScenario!AK866</f>
        <v>0</v>
      </c>
      <c r="AL866" s="154" t="b">
        <f>Scenario!AL1172=OrigScenario!AL866</f>
        <v>0</v>
      </c>
      <c r="AM866" s="154" t="b">
        <f>Scenario!AM1172=OrigScenario!AM866</f>
        <v>0</v>
      </c>
      <c r="AN866" s="154" t="b">
        <f>Scenario!AN1172=OrigScenario!AN866</f>
        <v>0</v>
      </c>
      <c r="AO866" s="154" t="b">
        <f>Scenario!AO1172=OrigScenario!AO866</f>
        <v>0</v>
      </c>
      <c r="AP866" s="154" t="b">
        <f>Scenario!AP1172=OrigScenario!AP866</f>
        <v>0</v>
      </c>
      <c r="AQ866" s="154" t="b">
        <f>Scenario!AQ1172=OrigScenario!AQ866</f>
        <v>0</v>
      </c>
      <c r="AR866" s="154" t="b">
        <f>Scenario!AR1172=OrigScenario!AR866</f>
        <v>0</v>
      </c>
      <c r="AS866" s="154" t="b">
        <f>Scenario!AS1172=OrigScenario!AS866</f>
        <v>0</v>
      </c>
      <c r="AT866" s="154" t="b">
        <f>Scenario!AT1172=OrigScenario!AT866</f>
        <v>0</v>
      </c>
      <c r="AU866" s="154" t="b">
        <f>Scenario!AU1172=OrigScenario!AU866</f>
        <v>0</v>
      </c>
      <c r="AV866" s="155" t="b">
        <f>Scenario!AV1172=OrigScenario!AV866</f>
        <v>0</v>
      </c>
    </row>
    <row r="867" spans="2:48" x14ac:dyDescent="0.2">
      <c r="B867" s="2" t="b">
        <f>Scenario!B1173=OrigScenario!B867</f>
        <v>1</v>
      </c>
      <c r="C867" s="154" t="b">
        <f>Scenario!C1173=OrigScenario!C867</f>
        <v>0</v>
      </c>
      <c r="D867" s="154" t="b">
        <f>Scenario!D1173=OrigScenario!D867</f>
        <v>0</v>
      </c>
      <c r="E867" s="154" t="b">
        <f>Scenario!E1173=OrigScenario!E867</f>
        <v>0</v>
      </c>
      <c r="F867" s="154" t="b">
        <f>Scenario!F1173=OrigScenario!F867</f>
        <v>0</v>
      </c>
      <c r="G867" s="154" t="b">
        <f>Scenario!G1173=OrigScenario!G867</f>
        <v>0</v>
      </c>
      <c r="H867" s="154" t="b">
        <f>Scenario!H1173=OrigScenario!H867</f>
        <v>0</v>
      </c>
      <c r="I867" s="154" t="b">
        <f>Scenario!I1173=OrigScenario!I867</f>
        <v>0</v>
      </c>
      <c r="J867" s="154" t="b">
        <f>Scenario!J1173=OrigScenario!J867</f>
        <v>0</v>
      </c>
      <c r="K867" s="154" t="b">
        <f>Scenario!K1173=OrigScenario!K867</f>
        <v>0</v>
      </c>
      <c r="L867" s="154" t="b">
        <f>Scenario!L1173=OrigScenario!L867</f>
        <v>0</v>
      </c>
      <c r="M867" s="154" t="b">
        <f>Scenario!M1173=OrigScenario!M867</f>
        <v>0</v>
      </c>
      <c r="N867" s="154" t="b">
        <f>Scenario!N1173=OrigScenario!N867</f>
        <v>0</v>
      </c>
      <c r="O867" s="154" t="b">
        <f>Scenario!O1173=OrigScenario!O867</f>
        <v>0</v>
      </c>
      <c r="P867" s="154" t="b">
        <f>Scenario!P1173=OrigScenario!P867</f>
        <v>0</v>
      </c>
      <c r="Q867" s="154" t="b">
        <f>Scenario!Q1173=OrigScenario!Q867</f>
        <v>0</v>
      </c>
      <c r="R867" s="154" t="b">
        <f>Scenario!R1173=OrigScenario!R867</f>
        <v>0</v>
      </c>
      <c r="S867" s="154" t="b">
        <f>Scenario!S1173=OrigScenario!S867</f>
        <v>0</v>
      </c>
      <c r="T867" s="154" t="b">
        <f>Scenario!T1173=OrigScenario!T867</f>
        <v>0</v>
      </c>
      <c r="U867" s="154" t="b">
        <f>Scenario!U1173=OrigScenario!U867</f>
        <v>0</v>
      </c>
      <c r="V867" s="154" t="b">
        <f>Scenario!V1173=OrigScenario!V867</f>
        <v>0</v>
      </c>
      <c r="W867" s="154" t="b">
        <f>Scenario!W1173=OrigScenario!W867</f>
        <v>0</v>
      </c>
      <c r="X867" s="154" t="b">
        <f>Scenario!X1173=OrigScenario!X867</f>
        <v>0</v>
      </c>
      <c r="Y867" s="154" t="b">
        <f>Scenario!Y1173=OrigScenario!Y867</f>
        <v>0</v>
      </c>
      <c r="Z867" s="154" t="b">
        <f>Scenario!Z1173=OrigScenario!Z867</f>
        <v>0</v>
      </c>
      <c r="AA867" s="154" t="b">
        <f>Scenario!AA1173=OrigScenario!AA867</f>
        <v>0</v>
      </c>
      <c r="AB867" s="154" t="b">
        <f>Scenario!AB1173=OrigScenario!AB867</f>
        <v>0</v>
      </c>
      <c r="AC867" s="154" t="b">
        <f>Scenario!AC1173=OrigScenario!AC867</f>
        <v>0</v>
      </c>
      <c r="AD867" s="154" t="b">
        <f>Scenario!AD1173=OrigScenario!AD867</f>
        <v>0</v>
      </c>
      <c r="AE867" s="154" t="b">
        <f>Scenario!AE1173=OrigScenario!AE867</f>
        <v>0</v>
      </c>
      <c r="AF867" s="154" t="b">
        <f>Scenario!AF1173=OrigScenario!AF867</f>
        <v>0</v>
      </c>
      <c r="AG867" s="154" t="b">
        <f>Scenario!AG1173=OrigScenario!AG867</f>
        <v>0</v>
      </c>
      <c r="AH867" s="154" t="b">
        <f>Scenario!AH1173=OrigScenario!AH867</f>
        <v>0</v>
      </c>
      <c r="AI867" s="154" t="b">
        <f>Scenario!AI1173=OrigScenario!AI867</f>
        <v>0</v>
      </c>
      <c r="AJ867" s="154" t="b">
        <f>Scenario!AJ1173=OrigScenario!AJ867</f>
        <v>0</v>
      </c>
      <c r="AK867" s="154" t="b">
        <f>Scenario!AK1173=OrigScenario!AK867</f>
        <v>0</v>
      </c>
      <c r="AL867" s="154" t="b">
        <f>Scenario!AL1173=OrigScenario!AL867</f>
        <v>0</v>
      </c>
      <c r="AM867" s="154" t="b">
        <f>Scenario!AM1173=OrigScenario!AM867</f>
        <v>0</v>
      </c>
      <c r="AN867" s="154" t="b">
        <f>Scenario!AN1173=OrigScenario!AN867</f>
        <v>0</v>
      </c>
      <c r="AO867" s="154" t="b">
        <f>Scenario!AO1173=OrigScenario!AO867</f>
        <v>0</v>
      </c>
      <c r="AP867" s="154" t="b">
        <f>Scenario!AP1173=OrigScenario!AP867</f>
        <v>0</v>
      </c>
      <c r="AQ867" s="154" t="b">
        <f>Scenario!AQ1173=OrigScenario!AQ867</f>
        <v>0</v>
      </c>
      <c r="AR867" s="154" t="b">
        <f>Scenario!AR1173=OrigScenario!AR867</f>
        <v>0</v>
      </c>
      <c r="AS867" s="154" t="b">
        <f>Scenario!AS1173=OrigScenario!AS867</f>
        <v>0</v>
      </c>
      <c r="AT867" s="154" t="b">
        <f>Scenario!AT1173=OrigScenario!AT867</f>
        <v>0</v>
      </c>
      <c r="AU867" s="154" t="b">
        <f>Scenario!AU1173=OrigScenario!AU867</f>
        <v>0</v>
      </c>
      <c r="AV867" s="155" t="b">
        <f>Scenario!AV1173=OrigScenario!AV867</f>
        <v>0</v>
      </c>
    </row>
    <row r="868" spans="2:48" x14ac:dyDescent="0.2">
      <c r="B868" s="2" t="b">
        <f>Scenario!B1174=OrigScenario!B868</f>
        <v>1</v>
      </c>
      <c r="C868" s="154" t="b">
        <f>Scenario!C1174=OrigScenario!C868</f>
        <v>0</v>
      </c>
      <c r="D868" s="154" t="b">
        <f>Scenario!D1174=OrigScenario!D868</f>
        <v>0</v>
      </c>
      <c r="E868" s="154" t="b">
        <f>Scenario!E1174=OrigScenario!E868</f>
        <v>0</v>
      </c>
      <c r="F868" s="154" t="b">
        <f>Scenario!F1174=OrigScenario!F868</f>
        <v>0</v>
      </c>
      <c r="G868" s="154" t="b">
        <f>Scenario!G1174=OrigScenario!G868</f>
        <v>0</v>
      </c>
      <c r="H868" s="154" t="b">
        <f>Scenario!H1174=OrigScenario!H868</f>
        <v>0</v>
      </c>
      <c r="I868" s="154" t="b">
        <f>Scenario!I1174=OrigScenario!I868</f>
        <v>0</v>
      </c>
      <c r="J868" s="154" t="b">
        <f>Scenario!J1174=OrigScenario!J868</f>
        <v>0</v>
      </c>
      <c r="K868" s="154" t="b">
        <f>Scenario!K1174=OrigScenario!K868</f>
        <v>0</v>
      </c>
      <c r="L868" s="154" t="b">
        <f>Scenario!L1174=OrigScenario!L868</f>
        <v>0</v>
      </c>
      <c r="M868" s="154" t="b">
        <f>Scenario!M1174=OrigScenario!M868</f>
        <v>0</v>
      </c>
      <c r="N868" s="154" t="b">
        <f>Scenario!N1174=OrigScenario!N868</f>
        <v>0</v>
      </c>
      <c r="O868" s="154" t="b">
        <f>Scenario!O1174=OrigScenario!O868</f>
        <v>0</v>
      </c>
      <c r="P868" s="154" t="b">
        <f>Scenario!P1174=OrigScenario!P868</f>
        <v>0</v>
      </c>
      <c r="Q868" s="154" t="b">
        <f>Scenario!Q1174=OrigScenario!Q868</f>
        <v>0</v>
      </c>
      <c r="R868" s="154" t="b">
        <f>Scenario!R1174=OrigScenario!R868</f>
        <v>0</v>
      </c>
      <c r="S868" s="154" t="b">
        <f>Scenario!S1174=OrigScenario!S868</f>
        <v>0</v>
      </c>
      <c r="T868" s="154" t="b">
        <f>Scenario!T1174=OrigScenario!T868</f>
        <v>0</v>
      </c>
      <c r="U868" s="154" t="b">
        <f>Scenario!U1174=OrigScenario!U868</f>
        <v>0</v>
      </c>
      <c r="V868" s="154" t="b">
        <f>Scenario!V1174=OrigScenario!V868</f>
        <v>0</v>
      </c>
      <c r="W868" s="154" t="b">
        <f>Scenario!W1174=OrigScenario!W868</f>
        <v>0</v>
      </c>
      <c r="X868" s="154" t="b">
        <f>Scenario!X1174=OrigScenario!X868</f>
        <v>0</v>
      </c>
      <c r="Y868" s="154" t="b">
        <f>Scenario!Y1174=OrigScenario!Y868</f>
        <v>0</v>
      </c>
      <c r="Z868" s="154" t="b">
        <f>Scenario!Z1174=OrigScenario!Z868</f>
        <v>0</v>
      </c>
      <c r="AA868" s="154" t="b">
        <f>Scenario!AA1174=OrigScenario!AA868</f>
        <v>0</v>
      </c>
      <c r="AB868" s="154" t="b">
        <f>Scenario!AB1174=OrigScenario!AB868</f>
        <v>0</v>
      </c>
      <c r="AC868" s="154" t="b">
        <f>Scenario!AC1174=OrigScenario!AC868</f>
        <v>0</v>
      </c>
      <c r="AD868" s="154" t="b">
        <f>Scenario!AD1174=OrigScenario!AD868</f>
        <v>0</v>
      </c>
      <c r="AE868" s="154" t="b">
        <f>Scenario!AE1174=OrigScenario!AE868</f>
        <v>0</v>
      </c>
      <c r="AF868" s="154" t="b">
        <f>Scenario!AF1174=OrigScenario!AF868</f>
        <v>0</v>
      </c>
      <c r="AG868" s="154" t="b">
        <f>Scenario!AG1174=OrigScenario!AG868</f>
        <v>0</v>
      </c>
      <c r="AH868" s="154" t="b">
        <f>Scenario!AH1174=OrigScenario!AH868</f>
        <v>0</v>
      </c>
      <c r="AI868" s="154" t="b">
        <f>Scenario!AI1174=OrigScenario!AI868</f>
        <v>0</v>
      </c>
      <c r="AJ868" s="154" t="b">
        <f>Scenario!AJ1174=OrigScenario!AJ868</f>
        <v>0</v>
      </c>
      <c r="AK868" s="154" t="b">
        <f>Scenario!AK1174=OrigScenario!AK868</f>
        <v>0</v>
      </c>
      <c r="AL868" s="154" t="b">
        <f>Scenario!AL1174=OrigScenario!AL868</f>
        <v>0</v>
      </c>
      <c r="AM868" s="154" t="b">
        <f>Scenario!AM1174=OrigScenario!AM868</f>
        <v>0</v>
      </c>
      <c r="AN868" s="154" t="b">
        <f>Scenario!AN1174=OrigScenario!AN868</f>
        <v>0</v>
      </c>
      <c r="AO868" s="154" t="b">
        <f>Scenario!AO1174=OrigScenario!AO868</f>
        <v>0</v>
      </c>
      <c r="AP868" s="154" t="b">
        <f>Scenario!AP1174=OrigScenario!AP868</f>
        <v>0</v>
      </c>
      <c r="AQ868" s="154" t="b">
        <f>Scenario!AQ1174=OrigScenario!AQ868</f>
        <v>0</v>
      </c>
      <c r="AR868" s="154" t="b">
        <f>Scenario!AR1174=OrigScenario!AR868</f>
        <v>0</v>
      </c>
      <c r="AS868" s="154" t="b">
        <f>Scenario!AS1174=OrigScenario!AS868</f>
        <v>0</v>
      </c>
      <c r="AT868" s="154" t="b">
        <f>Scenario!AT1174=OrigScenario!AT868</f>
        <v>0</v>
      </c>
      <c r="AU868" s="154" t="b">
        <f>Scenario!AU1174=OrigScenario!AU868</f>
        <v>0</v>
      </c>
      <c r="AV868" s="154" t="b">
        <f>Scenario!AV1174=OrigScenario!AV868</f>
        <v>0</v>
      </c>
    </row>
    <row r="869" spans="2:48" x14ac:dyDescent="0.2">
      <c r="B869" s="2" t="b">
        <f>Scenario!B1175=OrigScenario!B869</f>
        <v>1</v>
      </c>
      <c r="C869" s="154" t="b">
        <f>Scenario!C1175=OrigScenario!C869</f>
        <v>0</v>
      </c>
      <c r="D869" s="154" t="b">
        <f>Scenario!D1175=OrigScenario!D869</f>
        <v>0</v>
      </c>
      <c r="E869" s="154" t="b">
        <f>Scenario!E1175=OrigScenario!E869</f>
        <v>0</v>
      </c>
      <c r="F869" s="154" t="b">
        <f>Scenario!F1175=OrigScenario!F869</f>
        <v>0</v>
      </c>
      <c r="G869" s="154" t="b">
        <f>Scenario!G1175=OrigScenario!G869</f>
        <v>0</v>
      </c>
      <c r="H869" s="154" t="b">
        <f>Scenario!H1175=OrigScenario!H869</f>
        <v>0</v>
      </c>
      <c r="I869" s="154" t="b">
        <f>Scenario!I1175=OrigScenario!I869</f>
        <v>0</v>
      </c>
      <c r="J869" s="154" t="b">
        <f>Scenario!J1175=OrigScenario!J869</f>
        <v>0</v>
      </c>
      <c r="K869" s="154" t="b">
        <f>Scenario!K1175=OrigScenario!K869</f>
        <v>0</v>
      </c>
      <c r="L869" s="154" t="b">
        <f>Scenario!L1175=OrigScenario!L869</f>
        <v>0</v>
      </c>
      <c r="M869" s="154" t="b">
        <f>Scenario!M1175=OrigScenario!M869</f>
        <v>0</v>
      </c>
      <c r="N869" s="154" t="b">
        <f>Scenario!N1175=OrigScenario!N869</f>
        <v>0</v>
      </c>
      <c r="O869" s="154" t="b">
        <f>Scenario!O1175=OrigScenario!O869</f>
        <v>0</v>
      </c>
      <c r="P869" s="154" t="b">
        <f>Scenario!P1175=OrigScenario!P869</f>
        <v>0</v>
      </c>
      <c r="Q869" s="154" t="b">
        <f>Scenario!Q1175=OrigScenario!Q869</f>
        <v>0</v>
      </c>
      <c r="R869" s="154" t="b">
        <f>Scenario!R1175=OrigScenario!R869</f>
        <v>0</v>
      </c>
      <c r="S869" s="154" t="b">
        <f>Scenario!S1175=OrigScenario!S869</f>
        <v>0</v>
      </c>
      <c r="T869" s="154" t="b">
        <f>Scenario!T1175=OrigScenario!T869</f>
        <v>0</v>
      </c>
      <c r="U869" s="154" t="b">
        <f>Scenario!U1175=OrigScenario!U869</f>
        <v>0</v>
      </c>
      <c r="V869" s="154" t="b">
        <f>Scenario!V1175=OrigScenario!V869</f>
        <v>0</v>
      </c>
      <c r="W869" s="154" t="b">
        <f>Scenario!W1175=OrigScenario!W869</f>
        <v>0</v>
      </c>
      <c r="X869" s="154" t="b">
        <f>Scenario!X1175=OrigScenario!X869</f>
        <v>0</v>
      </c>
      <c r="Y869" s="154" t="b">
        <f>Scenario!Y1175=OrigScenario!Y869</f>
        <v>0</v>
      </c>
      <c r="Z869" s="154" t="b">
        <f>Scenario!Z1175=OrigScenario!Z869</f>
        <v>0</v>
      </c>
      <c r="AA869" s="154" t="b">
        <f>Scenario!AA1175=OrigScenario!AA869</f>
        <v>0</v>
      </c>
      <c r="AB869" s="154" t="b">
        <f>Scenario!AB1175=OrigScenario!AB869</f>
        <v>0</v>
      </c>
      <c r="AC869" s="154" t="b">
        <f>Scenario!AC1175=OrigScenario!AC869</f>
        <v>0</v>
      </c>
      <c r="AD869" s="154" t="b">
        <f>Scenario!AD1175=OrigScenario!AD869</f>
        <v>0</v>
      </c>
      <c r="AE869" s="154" t="b">
        <f>Scenario!AE1175=OrigScenario!AE869</f>
        <v>0</v>
      </c>
      <c r="AF869" s="154" t="b">
        <f>Scenario!AF1175=OrigScenario!AF869</f>
        <v>0</v>
      </c>
      <c r="AG869" s="154" t="b">
        <f>Scenario!AG1175=OrigScenario!AG869</f>
        <v>0</v>
      </c>
      <c r="AH869" s="154" t="b">
        <f>Scenario!AH1175=OrigScenario!AH869</f>
        <v>0</v>
      </c>
      <c r="AI869" s="154" t="b">
        <f>Scenario!AI1175=OrigScenario!AI869</f>
        <v>0</v>
      </c>
      <c r="AJ869" s="154" t="b">
        <f>Scenario!AJ1175=OrigScenario!AJ869</f>
        <v>0</v>
      </c>
      <c r="AK869" s="154" t="b">
        <f>Scenario!AK1175=OrigScenario!AK869</f>
        <v>0</v>
      </c>
      <c r="AL869" s="154" t="b">
        <f>Scenario!AL1175=OrigScenario!AL869</f>
        <v>0</v>
      </c>
      <c r="AM869" s="154" t="b">
        <f>Scenario!AM1175=OrigScenario!AM869</f>
        <v>0</v>
      </c>
      <c r="AN869" s="154" t="b">
        <f>Scenario!AN1175=OrigScenario!AN869</f>
        <v>0</v>
      </c>
      <c r="AO869" s="154" t="b">
        <f>Scenario!AO1175=OrigScenario!AO869</f>
        <v>0</v>
      </c>
      <c r="AP869" s="154" t="b">
        <f>Scenario!AP1175=OrigScenario!AP869</f>
        <v>0</v>
      </c>
      <c r="AQ869" s="154" t="b">
        <f>Scenario!AQ1175=OrigScenario!AQ869</f>
        <v>0</v>
      </c>
      <c r="AR869" s="154" t="b">
        <f>Scenario!AR1175=OrigScenario!AR869</f>
        <v>0</v>
      </c>
      <c r="AS869" s="154" t="b">
        <f>Scenario!AS1175=OrigScenario!AS869</f>
        <v>0</v>
      </c>
      <c r="AT869" s="154" t="b">
        <f>Scenario!AT1175=OrigScenario!AT869</f>
        <v>0</v>
      </c>
      <c r="AU869" s="154" t="b">
        <f>Scenario!AU1175=OrigScenario!AU869</f>
        <v>0</v>
      </c>
      <c r="AV869" s="154" t="b">
        <f>Scenario!AV1175=OrigScenario!AV869</f>
        <v>0</v>
      </c>
    </row>
    <row r="870" spans="2:48" x14ac:dyDescent="0.2">
      <c r="B870" s="2" t="b">
        <f>Scenario!B1176=OrigScenario!B870</f>
        <v>1</v>
      </c>
      <c r="C870" s="154" t="b">
        <f>Scenario!C1176=OrigScenario!C870</f>
        <v>1</v>
      </c>
      <c r="D870" s="154" t="b">
        <f>Scenario!D1176=OrigScenario!D870</f>
        <v>1</v>
      </c>
      <c r="E870" s="154" t="b">
        <f>Scenario!E1176=OrigScenario!E870</f>
        <v>1</v>
      </c>
      <c r="F870" s="154" t="b">
        <f>Scenario!F1176=OrigScenario!F870</f>
        <v>1</v>
      </c>
      <c r="G870" s="154" t="b">
        <f>Scenario!G1176=OrigScenario!G870</f>
        <v>1</v>
      </c>
      <c r="H870" s="154" t="b">
        <f>Scenario!H1176=OrigScenario!H870</f>
        <v>1</v>
      </c>
      <c r="I870" s="154" t="b">
        <f>Scenario!I1176=OrigScenario!I870</f>
        <v>1</v>
      </c>
      <c r="J870" s="154" t="b">
        <f>Scenario!J1176=OrigScenario!J870</f>
        <v>1</v>
      </c>
      <c r="K870" s="154" t="b">
        <f>Scenario!K1176=OrigScenario!K870</f>
        <v>1</v>
      </c>
      <c r="L870" s="154" t="b">
        <f>Scenario!L1176=OrigScenario!L870</f>
        <v>1</v>
      </c>
      <c r="M870" s="154" t="b">
        <f>Scenario!M1176=OrigScenario!M870</f>
        <v>1</v>
      </c>
      <c r="N870" s="154" t="b">
        <f>Scenario!N1176=OrigScenario!N870</f>
        <v>1</v>
      </c>
      <c r="O870" s="154" t="b">
        <f>Scenario!O1176=OrigScenario!O870</f>
        <v>1</v>
      </c>
      <c r="P870" s="154" t="b">
        <f>Scenario!P1176=OrigScenario!P870</f>
        <v>1</v>
      </c>
      <c r="Q870" s="154" t="b">
        <f>Scenario!Q1176=OrigScenario!Q870</f>
        <v>1</v>
      </c>
      <c r="R870" s="154" t="b">
        <f>Scenario!R1176=OrigScenario!R870</f>
        <v>1</v>
      </c>
      <c r="S870" s="154" t="b">
        <f>Scenario!S1176=OrigScenario!S870</f>
        <v>1</v>
      </c>
      <c r="T870" s="154" t="b">
        <f>Scenario!T1176=OrigScenario!T870</f>
        <v>1</v>
      </c>
      <c r="U870" s="154" t="b">
        <f>Scenario!U1176=OrigScenario!U870</f>
        <v>1</v>
      </c>
      <c r="V870" s="154" t="b">
        <f>Scenario!V1176=OrigScenario!V870</f>
        <v>1</v>
      </c>
      <c r="W870" s="154" t="b">
        <f>Scenario!W1176=OrigScenario!W870</f>
        <v>1</v>
      </c>
      <c r="X870" s="154" t="b">
        <f>Scenario!X1176=OrigScenario!X870</f>
        <v>1</v>
      </c>
      <c r="Y870" s="154" t="b">
        <f>Scenario!Y1176=OrigScenario!Y870</f>
        <v>1</v>
      </c>
      <c r="Z870" s="154" t="b">
        <f>Scenario!Z1176=OrigScenario!Z870</f>
        <v>1</v>
      </c>
      <c r="AA870" s="154" t="b">
        <f>Scenario!AA1176=OrigScenario!AA870</f>
        <v>1</v>
      </c>
      <c r="AB870" s="154" t="b">
        <f>Scenario!AB1176=OrigScenario!AB870</f>
        <v>1</v>
      </c>
      <c r="AC870" s="154" t="b">
        <f>Scenario!AC1176=OrigScenario!AC870</f>
        <v>1</v>
      </c>
      <c r="AD870" s="154" t="b">
        <f>Scenario!AD1176=OrigScenario!AD870</f>
        <v>1</v>
      </c>
      <c r="AE870" s="154" t="b">
        <f>Scenario!AE1176=OrigScenario!AE870</f>
        <v>1</v>
      </c>
      <c r="AF870" s="154" t="b">
        <f>Scenario!AF1176=OrigScenario!AF870</f>
        <v>1</v>
      </c>
      <c r="AG870" s="154" t="b">
        <f>Scenario!AG1176=OrigScenario!AG870</f>
        <v>1</v>
      </c>
      <c r="AH870" s="154" t="b">
        <f>Scenario!AH1176=OrigScenario!AH870</f>
        <v>1</v>
      </c>
      <c r="AI870" s="154" t="b">
        <f>Scenario!AI1176=OrigScenario!AI870</f>
        <v>1</v>
      </c>
      <c r="AJ870" s="154" t="b">
        <f>Scenario!AJ1176=OrigScenario!AJ870</f>
        <v>1</v>
      </c>
      <c r="AK870" s="154" t="b">
        <f>Scenario!AK1176=OrigScenario!AK870</f>
        <v>1</v>
      </c>
      <c r="AL870" s="154" t="b">
        <f>Scenario!AL1176=OrigScenario!AL870</f>
        <v>1</v>
      </c>
      <c r="AM870" s="154" t="b">
        <f>Scenario!AM1176=OrigScenario!AM870</f>
        <v>1</v>
      </c>
      <c r="AN870" s="154" t="b">
        <f>Scenario!AN1176=OrigScenario!AN870</f>
        <v>1</v>
      </c>
      <c r="AO870" s="154" t="b">
        <f>Scenario!AO1176=OrigScenario!AO870</f>
        <v>1</v>
      </c>
      <c r="AP870" s="154" t="b">
        <f>Scenario!AP1176=OrigScenario!AP870</f>
        <v>1</v>
      </c>
      <c r="AQ870" s="154" t="b">
        <f>Scenario!AQ1176=OrigScenario!AQ870</f>
        <v>1</v>
      </c>
      <c r="AR870" s="154" t="b">
        <f>Scenario!AR1176=OrigScenario!AR870</f>
        <v>1</v>
      </c>
      <c r="AS870" s="154" t="b">
        <f>Scenario!AS1176=OrigScenario!AS870</f>
        <v>1</v>
      </c>
      <c r="AT870" s="154" t="b">
        <f>Scenario!AT1176=OrigScenario!AT870</f>
        <v>1</v>
      </c>
      <c r="AU870" s="154" t="b">
        <f>Scenario!AU1176=OrigScenario!AU870</f>
        <v>1</v>
      </c>
      <c r="AV870" s="155" t="b">
        <f>Scenario!AV1176=OrigScenario!AV870</f>
        <v>1</v>
      </c>
    </row>
    <row r="871" spans="2:48" x14ac:dyDescent="0.2">
      <c r="B871" s="2" t="b">
        <f>Scenario!B1177=OrigScenario!B871</f>
        <v>1</v>
      </c>
      <c r="C871" s="154" t="b">
        <f>Scenario!C1177=OrigScenario!C871</f>
        <v>1</v>
      </c>
      <c r="D871" s="154" t="b">
        <f>Scenario!D1177=OrigScenario!D871</f>
        <v>1</v>
      </c>
      <c r="E871" s="154" t="b">
        <f>Scenario!E1177=OrigScenario!E871</f>
        <v>1</v>
      </c>
      <c r="F871" s="154" t="b">
        <f>Scenario!F1177=OrigScenario!F871</f>
        <v>1</v>
      </c>
      <c r="G871" s="154" t="b">
        <f>Scenario!G1177=OrigScenario!G871</f>
        <v>1</v>
      </c>
      <c r="H871" s="154" t="b">
        <f>Scenario!H1177=OrigScenario!H871</f>
        <v>1</v>
      </c>
      <c r="I871" s="154" t="b">
        <f>Scenario!I1177=OrigScenario!I871</f>
        <v>1</v>
      </c>
      <c r="J871" s="154" t="b">
        <f>Scenario!J1177=OrigScenario!J871</f>
        <v>1</v>
      </c>
      <c r="K871" s="154" t="b">
        <f>Scenario!K1177=OrigScenario!K871</f>
        <v>1</v>
      </c>
      <c r="L871" s="154" t="b">
        <f>Scenario!L1177=OrigScenario!L871</f>
        <v>1</v>
      </c>
      <c r="M871" s="154" t="b">
        <f>Scenario!M1177=OrigScenario!M871</f>
        <v>1</v>
      </c>
      <c r="N871" s="154" t="b">
        <f>Scenario!N1177=OrigScenario!N871</f>
        <v>1</v>
      </c>
      <c r="O871" s="154" t="b">
        <f>Scenario!O1177=OrigScenario!O871</f>
        <v>1</v>
      </c>
      <c r="P871" s="154" t="b">
        <f>Scenario!P1177=OrigScenario!P871</f>
        <v>1</v>
      </c>
      <c r="Q871" s="154" t="b">
        <f>Scenario!Q1177=OrigScenario!Q871</f>
        <v>1</v>
      </c>
      <c r="R871" s="154" t="b">
        <f>Scenario!R1177=OrigScenario!R871</f>
        <v>1</v>
      </c>
      <c r="S871" s="154" t="b">
        <f>Scenario!S1177=OrigScenario!S871</f>
        <v>1</v>
      </c>
      <c r="T871" s="154" t="b">
        <f>Scenario!T1177=OrigScenario!T871</f>
        <v>1</v>
      </c>
      <c r="U871" s="154" t="b">
        <f>Scenario!U1177=OrigScenario!U871</f>
        <v>1</v>
      </c>
      <c r="V871" s="154" t="b">
        <f>Scenario!V1177=OrigScenario!V871</f>
        <v>1</v>
      </c>
      <c r="W871" s="154" t="b">
        <f>Scenario!W1177=OrigScenario!W871</f>
        <v>1</v>
      </c>
      <c r="X871" s="154" t="b">
        <f>Scenario!X1177=OrigScenario!X871</f>
        <v>1</v>
      </c>
      <c r="Y871" s="154" t="b">
        <f>Scenario!Y1177=OrigScenario!Y871</f>
        <v>1</v>
      </c>
      <c r="Z871" s="154" t="b">
        <f>Scenario!Z1177=OrigScenario!Z871</f>
        <v>1</v>
      </c>
      <c r="AA871" s="154" t="b">
        <f>Scenario!AA1177=OrigScenario!AA871</f>
        <v>1</v>
      </c>
      <c r="AB871" s="154" t="b">
        <f>Scenario!AB1177=OrigScenario!AB871</f>
        <v>1</v>
      </c>
      <c r="AC871" s="154" t="b">
        <f>Scenario!AC1177=OrigScenario!AC871</f>
        <v>1</v>
      </c>
      <c r="AD871" s="154" t="b">
        <f>Scenario!AD1177=OrigScenario!AD871</f>
        <v>1</v>
      </c>
      <c r="AE871" s="154" t="b">
        <f>Scenario!AE1177=OrigScenario!AE871</f>
        <v>1</v>
      </c>
      <c r="AF871" s="154" t="b">
        <f>Scenario!AF1177=OrigScenario!AF871</f>
        <v>1</v>
      </c>
      <c r="AG871" s="154" t="b">
        <f>Scenario!AG1177=OrigScenario!AG871</f>
        <v>1</v>
      </c>
      <c r="AH871" s="154" t="b">
        <f>Scenario!AH1177=OrigScenario!AH871</f>
        <v>1</v>
      </c>
      <c r="AI871" s="154" t="b">
        <f>Scenario!AI1177=OrigScenario!AI871</f>
        <v>1</v>
      </c>
      <c r="AJ871" s="154" t="b">
        <f>Scenario!AJ1177=OrigScenario!AJ871</f>
        <v>1</v>
      </c>
      <c r="AK871" s="154" t="b">
        <f>Scenario!AK1177=OrigScenario!AK871</f>
        <v>1</v>
      </c>
      <c r="AL871" s="154" t="b">
        <f>Scenario!AL1177=OrigScenario!AL871</f>
        <v>1</v>
      </c>
      <c r="AM871" s="154" t="b">
        <f>Scenario!AM1177=OrigScenario!AM871</f>
        <v>1</v>
      </c>
      <c r="AN871" s="154" t="b">
        <f>Scenario!AN1177=OrigScenario!AN871</f>
        <v>1</v>
      </c>
      <c r="AO871" s="154" t="b">
        <f>Scenario!AO1177=OrigScenario!AO871</f>
        <v>1</v>
      </c>
      <c r="AP871" s="154" t="b">
        <f>Scenario!AP1177=OrigScenario!AP871</f>
        <v>1</v>
      </c>
      <c r="AQ871" s="154" t="b">
        <f>Scenario!AQ1177=OrigScenario!AQ871</f>
        <v>1</v>
      </c>
      <c r="AR871" s="154" t="b">
        <f>Scenario!AR1177=OrigScenario!AR871</f>
        <v>1</v>
      </c>
      <c r="AS871" s="154" t="b">
        <f>Scenario!AS1177=OrigScenario!AS871</f>
        <v>1</v>
      </c>
      <c r="AT871" s="154" t="b">
        <f>Scenario!AT1177=OrigScenario!AT871</f>
        <v>1</v>
      </c>
      <c r="AU871" s="154" t="b">
        <f>Scenario!AU1177=OrigScenario!AU871</f>
        <v>1</v>
      </c>
      <c r="AV871" s="155" t="b">
        <f>Scenario!AV1177=OrigScenario!AV871</f>
        <v>1</v>
      </c>
    </row>
    <row r="872" spans="2:48" x14ac:dyDescent="0.2">
      <c r="B872" s="2" t="b">
        <f>Scenario!B1178=OrigScenario!B872</f>
        <v>1</v>
      </c>
      <c r="C872" s="154" t="b">
        <f>Scenario!C1178=OrigScenario!C872</f>
        <v>1</v>
      </c>
      <c r="D872" s="154" t="b">
        <f>Scenario!D1178=OrigScenario!D872</f>
        <v>1</v>
      </c>
      <c r="E872" s="154" t="b">
        <f>Scenario!E1178=OrigScenario!E872</f>
        <v>1</v>
      </c>
      <c r="F872" s="154" t="b">
        <f>Scenario!F1178=OrigScenario!F872</f>
        <v>1</v>
      </c>
      <c r="G872" s="154" t="b">
        <f>Scenario!G1178=OrigScenario!G872</f>
        <v>1</v>
      </c>
      <c r="H872" s="154" t="b">
        <f>Scenario!H1178=OrigScenario!H872</f>
        <v>1</v>
      </c>
      <c r="I872" s="154" t="b">
        <f>Scenario!I1178=OrigScenario!I872</f>
        <v>1</v>
      </c>
      <c r="J872" s="154" t="b">
        <f>Scenario!J1178=OrigScenario!J872</f>
        <v>1</v>
      </c>
      <c r="K872" s="154" t="b">
        <f>Scenario!K1178=OrigScenario!K872</f>
        <v>1</v>
      </c>
      <c r="L872" s="154" t="b">
        <f>Scenario!L1178=OrigScenario!L872</f>
        <v>1</v>
      </c>
      <c r="M872" s="154" t="b">
        <f>Scenario!M1178=OrigScenario!M872</f>
        <v>1</v>
      </c>
      <c r="N872" s="154" t="b">
        <f>Scenario!N1178=OrigScenario!N872</f>
        <v>1</v>
      </c>
      <c r="O872" s="154" t="b">
        <f>Scenario!O1178=OrigScenario!O872</f>
        <v>1</v>
      </c>
      <c r="P872" s="154" t="b">
        <f>Scenario!P1178=OrigScenario!P872</f>
        <v>1</v>
      </c>
      <c r="Q872" s="154" t="b">
        <f>Scenario!Q1178=OrigScenario!Q872</f>
        <v>1</v>
      </c>
      <c r="R872" s="154" t="b">
        <f>Scenario!R1178=OrigScenario!R872</f>
        <v>1</v>
      </c>
      <c r="S872" s="154" t="b">
        <f>Scenario!S1178=OrigScenario!S872</f>
        <v>1</v>
      </c>
      <c r="T872" s="154" t="b">
        <f>Scenario!T1178=OrigScenario!T872</f>
        <v>1</v>
      </c>
      <c r="U872" s="154" t="b">
        <f>Scenario!U1178=OrigScenario!U872</f>
        <v>1</v>
      </c>
      <c r="V872" s="154" t="b">
        <f>Scenario!V1178=OrigScenario!V872</f>
        <v>1</v>
      </c>
      <c r="W872" s="154" t="b">
        <f>Scenario!W1178=OrigScenario!W872</f>
        <v>1</v>
      </c>
      <c r="X872" s="154" t="b">
        <f>Scenario!X1178=OrigScenario!X872</f>
        <v>1</v>
      </c>
      <c r="Y872" s="154" t="b">
        <f>Scenario!Y1178=OrigScenario!Y872</f>
        <v>1</v>
      </c>
      <c r="Z872" s="154" t="b">
        <f>Scenario!Z1178=OrigScenario!Z872</f>
        <v>1</v>
      </c>
      <c r="AA872" s="154" t="b">
        <f>Scenario!AA1178=OrigScenario!AA872</f>
        <v>1</v>
      </c>
      <c r="AB872" s="154" t="b">
        <f>Scenario!AB1178=OrigScenario!AB872</f>
        <v>1</v>
      </c>
      <c r="AC872" s="154" t="b">
        <f>Scenario!AC1178=OrigScenario!AC872</f>
        <v>1</v>
      </c>
      <c r="AD872" s="154" t="b">
        <f>Scenario!AD1178=OrigScenario!AD872</f>
        <v>1</v>
      </c>
      <c r="AE872" s="154" t="b">
        <f>Scenario!AE1178=OrigScenario!AE872</f>
        <v>1</v>
      </c>
      <c r="AF872" s="154" t="b">
        <f>Scenario!AF1178=OrigScenario!AF872</f>
        <v>1</v>
      </c>
      <c r="AG872" s="154" t="b">
        <f>Scenario!AG1178=OrigScenario!AG872</f>
        <v>1</v>
      </c>
      <c r="AH872" s="154" t="b">
        <f>Scenario!AH1178=OrigScenario!AH872</f>
        <v>1</v>
      </c>
      <c r="AI872" s="154" t="b">
        <f>Scenario!AI1178=OrigScenario!AI872</f>
        <v>1</v>
      </c>
      <c r="AJ872" s="154" t="b">
        <f>Scenario!AJ1178=OrigScenario!AJ872</f>
        <v>1</v>
      </c>
      <c r="AK872" s="154" t="b">
        <f>Scenario!AK1178=OrigScenario!AK872</f>
        <v>1</v>
      </c>
      <c r="AL872" s="154" t="b">
        <f>Scenario!AL1178=OrigScenario!AL872</f>
        <v>1</v>
      </c>
      <c r="AM872" s="154" t="b">
        <f>Scenario!AM1178=OrigScenario!AM872</f>
        <v>1</v>
      </c>
      <c r="AN872" s="154" t="b">
        <f>Scenario!AN1178=OrigScenario!AN872</f>
        <v>1</v>
      </c>
      <c r="AO872" s="154" t="b">
        <f>Scenario!AO1178=OrigScenario!AO872</f>
        <v>1</v>
      </c>
      <c r="AP872" s="154" t="b">
        <f>Scenario!AP1178=OrigScenario!AP872</f>
        <v>1</v>
      </c>
      <c r="AQ872" s="154" t="b">
        <f>Scenario!AQ1178=OrigScenario!AQ872</f>
        <v>1</v>
      </c>
      <c r="AR872" s="154" t="b">
        <f>Scenario!AR1178=OrigScenario!AR872</f>
        <v>1</v>
      </c>
      <c r="AS872" s="154" t="b">
        <f>Scenario!AS1178=OrigScenario!AS872</f>
        <v>1</v>
      </c>
      <c r="AT872" s="154" t="b">
        <f>Scenario!AT1178=OrigScenario!AT872</f>
        <v>1</v>
      </c>
      <c r="AU872" s="154" t="b">
        <f>Scenario!AU1178=OrigScenario!AU872</f>
        <v>1</v>
      </c>
      <c r="AV872" s="155" t="b">
        <f>Scenario!AV1178=OrigScenario!AV872</f>
        <v>1</v>
      </c>
    </row>
    <row r="873" spans="2:48" x14ac:dyDescent="0.2">
      <c r="B873" s="2" t="b">
        <f>Scenario!B1179=OrigScenario!B873</f>
        <v>1</v>
      </c>
      <c r="C873" s="154" t="b">
        <f>Scenario!C1179=OrigScenario!C873</f>
        <v>1</v>
      </c>
      <c r="D873" s="154" t="b">
        <f>Scenario!D1179=OrigScenario!D873</f>
        <v>1</v>
      </c>
      <c r="E873" s="154" t="b">
        <f>Scenario!E1179=OrigScenario!E873</f>
        <v>1</v>
      </c>
      <c r="F873" s="154" t="b">
        <f>Scenario!F1179=OrigScenario!F873</f>
        <v>1</v>
      </c>
      <c r="G873" s="154" t="b">
        <f>Scenario!G1179=OrigScenario!G873</f>
        <v>1</v>
      </c>
      <c r="H873" s="154" t="b">
        <f>Scenario!H1179=OrigScenario!H873</f>
        <v>1</v>
      </c>
      <c r="I873" s="154" t="b">
        <f>Scenario!I1179=OrigScenario!I873</f>
        <v>1</v>
      </c>
      <c r="J873" s="154" t="b">
        <f>Scenario!J1179=OrigScenario!J873</f>
        <v>1</v>
      </c>
      <c r="K873" s="154" t="b">
        <f>Scenario!K1179=OrigScenario!K873</f>
        <v>1</v>
      </c>
      <c r="L873" s="154" t="b">
        <f>Scenario!L1179=OrigScenario!L873</f>
        <v>1</v>
      </c>
      <c r="M873" s="154" t="b">
        <f>Scenario!M1179=OrigScenario!M873</f>
        <v>1</v>
      </c>
      <c r="N873" s="154" t="b">
        <f>Scenario!N1179=OrigScenario!N873</f>
        <v>1</v>
      </c>
      <c r="O873" s="154" t="b">
        <f>Scenario!O1179=OrigScenario!O873</f>
        <v>1</v>
      </c>
      <c r="P873" s="154" t="b">
        <f>Scenario!P1179=OrigScenario!P873</f>
        <v>1</v>
      </c>
      <c r="Q873" s="154" t="b">
        <f>Scenario!Q1179=OrigScenario!Q873</f>
        <v>1</v>
      </c>
      <c r="R873" s="154" t="b">
        <f>Scenario!R1179=OrigScenario!R873</f>
        <v>1</v>
      </c>
      <c r="S873" s="154" t="b">
        <f>Scenario!S1179=OrigScenario!S873</f>
        <v>1</v>
      </c>
      <c r="T873" s="154" t="b">
        <f>Scenario!T1179=OrigScenario!T873</f>
        <v>1</v>
      </c>
      <c r="U873" s="154" t="b">
        <f>Scenario!U1179=OrigScenario!U873</f>
        <v>1</v>
      </c>
      <c r="V873" s="154" t="b">
        <f>Scenario!V1179=OrigScenario!V873</f>
        <v>1</v>
      </c>
      <c r="W873" s="154" t="b">
        <f>Scenario!W1179=OrigScenario!W873</f>
        <v>1</v>
      </c>
      <c r="X873" s="154" t="b">
        <f>Scenario!X1179=OrigScenario!X873</f>
        <v>1</v>
      </c>
      <c r="Y873" s="154" t="b">
        <f>Scenario!Y1179=OrigScenario!Y873</f>
        <v>1</v>
      </c>
      <c r="Z873" s="154" t="b">
        <f>Scenario!Z1179=OrigScenario!Z873</f>
        <v>1</v>
      </c>
      <c r="AA873" s="154" t="b">
        <f>Scenario!AA1179=OrigScenario!AA873</f>
        <v>1</v>
      </c>
      <c r="AB873" s="154" t="b">
        <f>Scenario!AB1179=OrigScenario!AB873</f>
        <v>1</v>
      </c>
      <c r="AC873" s="154" t="b">
        <f>Scenario!AC1179=OrigScenario!AC873</f>
        <v>1</v>
      </c>
      <c r="AD873" s="154" t="b">
        <f>Scenario!AD1179=OrigScenario!AD873</f>
        <v>1</v>
      </c>
      <c r="AE873" s="154" t="b">
        <f>Scenario!AE1179=OrigScenario!AE873</f>
        <v>1</v>
      </c>
      <c r="AF873" s="154" t="b">
        <f>Scenario!AF1179=OrigScenario!AF873</f>
        <v>1</v>
      </c>
      <c r="AG873" s="154" t="b">
        <f>Scenario!AG1179=OrigScenario!AG873</f>
        <v>1</v>
      </c>
      <c r="AH873" s="154" t="b">
        <f>Scenario!AH1179=OrigScenario!AH873</f>
        <v>1</v>
      </c>
      <c r="AI873" s="154" t="b">
        <f>Scenario!AI1179=OrigScenario!AI873</f>
        <v>1</v>
      </c>
      <c r="AJ873" s="154" t="b">
        <f>Scenario!AJ1179=OrigScenario!AJ873</f>
        <v>1</v>
      </c>
      <c r="AK873" s="154" t="b">
        <f>Scenario!AK1179=OrigScenario!AK873</f>
        <v>1</v>
      </c>
      <c r="AL873" s="154" t="b">
        <f>Scenario!AL1179=OrigScenario!AL873</f>
        <v>1</v>
      </c>
      <c r="AM873" s="154" t="b">
        <f>Scenario!AM1179=OrigScenario!AM873</f>
        <v>1</v>
      </c>
      <c r="AN873" s="154" t="b">
        <f>Scenario!AN1179=OrigScenario!AN873</f>
        <v>1</v>
      </c>
      <c r="AO873" s="154" t="b">
        <f>Scenario!AO1179=OrigScenario!AO873</f>
        <v>1</v>
      </c>
      <c r="AP873" s="154" t="b">
        <f>Scenario!AP1179=OrigScenario!AP873</f>
        <v>1</v>
      </c>
      <c r="AQ873" s="154" t="b">
        <f>Scenario!AQ1179=OrigScenario!AQ873</f>
        <v>1</v>
      </c>
      <c r="AR873" s="154" t="b">
        <f>Scenario!AR1179=OrigScenario!AR873</f>
        <v>1</v>
      </c>
      <c r="AS873" s="154" t="b">
        <f>Scenario!AS1179=OrigScenario!AS873</f>
        <v>1</v>
      </c>
      <c r="AT873" s="154" t="b">
        <f>Scenario!AT1179=OrigScenario!AT873</f>
        <v>1</v>
      </c>
      <c r="AU873" s="154" t="b">
        <f>Scenario!AU1179=OrigScenario!AU873</f>
        <v>1</v>
      </c>
      <c r="AV873" s="155" t="b">
        <f>Scenario!AV1179=OrigScenario!AV873</f>
        <v>1</v>
      </c>
    </row>
    <row r="874" spans="2:48" x14ac:dyDescent="0.2">
      <c r="B874" s="2" t="b">
        <f>Scenario!B1180=OrigScenario!B874</f>
        <v>1</v>
      </c>
      <c r="C874" s="154" t="b">
        <f>Scenario!C1180=OrigScenario!C874</f>
        <v>1</v>
      </c>
      <c r="D874" s="154" t="b">
        <f>Scenario!D1180=OrigScenario!D874</f>
        <v>1</v>
      </c>
      <c r="E874" s="154" t="b">
        <f>Scenario!E1180=OrigScenario!E874</f>
        <v>1</v>
      </c>
      <c r="F874" s="154" t="b">
        <f>Scenario!F1180=OrigScenario!F874</f>
        <v>1</v>
      </c>
      <c r="G874" s="154" t="b">
        <f>Scenario!G1180=OrigScenario!G874</f>
        <v>1</v>
      </c>
      <c r="H874" s="154" t="b">
        <f>Scenario!H1180=OrigScenario!H874</f>
        <v>1</v>
      </c>
      <c r="I874" s="154" t="b">
        <f>Scenario!I1180=OrigScenario!I874</f>
        <v>1</v>
      </c>
      <c r="J874" s="154" t="b">
        <f>Scenario!J1180=OrigScenario!J874</f>
        <v>1</v>
      </c>
      <c r="K874" s="154" t="b">
        <f>Scenario!K1180=OrigScenario!K874</f>
        <v>1</v>
      </c>
      <c r="L874" s="154" t="b">
        <f>Scenario!L1180=OrigScenario!L874</f>
        <v>1</v>
      </c>
      <c r="M874" s="154" t="b">
        <f>Scenario!M1180=OrigScenario!M874</f>
        <v>1</v>
      </c>
      <c r="N874" s="154" t="b">
        <f>Scenario!N1180=OrigScenario!N874</f>
        <v>1</v>
      </c>
      <c r="O874" s="154" t="b">
        <f>Scenario!O1180=OrigScenario!O874</f>
        <v>1</v>
      </c>
      <c r="P874" s="154" t="b">
        <f>Scenario!P1180=OrigScenario!P874</f>
        <v>1</v>
      </c>
      <c r="Q874" s="154" t="b">
        <f>Scenario!Q1180=OrigScenario!Q874</f>
        <v>1</v>
      </c>
      <c r="R874" s="154" t="b">
        <f>Scenario!R1180=OrigScenario!R874</f>
        <v>1</v>
      </c>
      <c r="S874" s="154" t="b">
        <f>Scenario!S1180=OrigScenario!S874</f>
        <v>1</v>
      </c>
      <c r="T874" s="154" t="b">
        <f>Scenario!T1180=OrigScenario!T874</f>
        <v>1</v>
      </c>
      <c r="U874" s="154" t="b">
        <f>Scenario!U1180=OrigScenario!U874</f>
        <v>1</v>
      </c>
      <c r="V874" s="154" t="b">
        <f>Scenario!V1180=OrigScenario!V874</f>
        <v>1</v>
      </c>
      <c r="W874" s="154" t="b">
        <f>Scenario!W1180=OrigScenario!W874</f>
        <v>1</v>
      </c>
      <c r="X874" s="154" t="b">
        <f>Scenario!X1180=OrigScenario!X874</f>
        <v>1</v>
      </c>
      <c r="Y874" s="154" t="b">
        <f>Scenario!Y1180=OrigScenario!Y874</f>
        <v>1</v>
      </c>
      <c r="Z874" s="154" t="b">
        <f>Scenario!Z1180=OrigScenario!Z874</f>
        <v>1</v>
      </c>
      <c r="AA874" s="154" t="b">
        <f>Scenario!AA1180=OrigScenario!AA874</f>
        <v>1</v>
      </c>
      <c r="AB874" s="154" t="b">
        <f>Scenario!AB1180=OrigScenario!AB874</f>
        <v>1</v>
      </c>
      <c r="AC874" s="154" t="b">
        <f>Scenario!AC1180=OrigScenario!AC874</f>
        <v>1</v>
      </c>
      <c r="AD874" s="154" t="b">
        <f>Scenario!AD1180=OrigScenario!AD874</f>
        <v>1</v>
      </c>
      <c r="AE874" s="154" t="b">
        <f>Scenario!AE1180=OrigScenario!AE874</f>
        <v>1</v>
      </c>
      <c r="AF874" s="154" t="b">
        <f>Scenario!AF1180=OrigScenario!AF874</f>
        <v>1</v>
      </c>
      <c r="AG874" s="154" t="b">
        <f>Scenario!AG1180=OrigScenario!AG874</f>
        <v>1</v>
      </c>
      <c r="AH874" s="154" t="b">
        <f>Scenario!AH1180=OrigScenario!AH874</f>
        <v>1</v>
      </c>
      <c r="AI874" s="154" t="b">
        <f>Scenario!AI1180=OrigScenario!AI874</f>
        <v>1</v>
      </c>
      <c r="AJ874" s="154" t="b">
        <f>Scenario!AJ1180=OrigScenario!AJ874</f>
        <v>1</v>
      </c>
      <c r="AK874" s="154" t="b">
        <f>Scenario!AK1180=OrigScenario!AK874</f>
        <v>1</v>
      </c>
      <c r="AL874" s="154" t="b">
        <f>Scenario!AL1180=OrigScenario!AL874</f>
        <v>1</v>
      </c>
      <c r="AM874" s="154" t="b">
        <f>Scenario!AM1180=OrigScenario!AM874</f>
        <v>1</v>
      </c>
      <c r="AN874" s="154" t="b">
        <f>Scenario!AN1180=OrigScenario!AN874</f>
        <v>1</v>
      </c>
      <c r="AO874" s="154" t="b">
        <f>Scenario!AO1180=OrigScenario!AO874</f>
        <v>1</v>
      </c>
      <c r="AP874" s="154" t="b">
        <f>Scenario!AP1180=OrigScenario!AP874</f>
        <v>1</v>
      </c>
      <c r="AQ874" s="154" t="b">
        <f>Scenario!AQ1180=OrigScenario!AQ874</f>
        <v>1</v>
      </c>
      <c r="AR874" s="154" t="b">
        <f>Scenario!AR1180=OrigScenario!AR874</f>
        <v>1</v>
      </c>
      <c r="AS874" s="154" t="b">
        <f>Scenario!AS1180=OrigScenario!AS874</f>
        <v>1</v>
      </c>
      <c r="AT874" s="154" t="b">
        <f>Scenario!AT1180=OrigScenario!AT874</f>
        <v>1</v>
      </c>
      <c r="AU874" s="154" t="b">
        <f>Scenario!AU1180=OrigScenario!AU874</f>
        <v>1</v>
      </c>
      <c r="AV874" s="155" t="b">
        <f>Scenario!AV1180=OrigScenario!AV874</f>
        <v>1</v>
      </c>
    </row>
    <row r="875" spans="2:48" x14ac:dyDescent="0.2">
      <c r="B875" s="2" t="b">
        <f>Scenario!B1181=OrigScenario!B875</f>
        <v>1</v>
      </c>
      <c r="C875" s="156" t="b">
        <f>Scenario!C1181=OrigScenario!C875</f>
        <v>1</v>
      </c>
      <c r="D875" s="156" t="b">
        <f>Scenario!D1181=OrigScenario!D875</f>
        <v>1</v>
      </c>
      <c r="E875" s="156" t="b">
        <f>Scenario!E1181=OrigScenario!E875</f>
        <v>1</v>
      </c>
      <c r="F875" s="156" t="b">
        <f>Scenario!F1181=OrigScenario!F875</f>
        <v>1</v>
      </c>
      <c r="G875" s="156" t="b">
        <f>Scenario!G1181=OrigScenario!G875</f>
        <v>1</v>
      </c>
      <c r="H875" s="156" t="b">
        <f>Scenario!H1181=OrigScenario!H875</f>
        <v>1</v>
      </c>
      <c r="I875" s="156" t="b">
        <f>Scenario!I1181=OrigScenario!I875</f>
        <v>1</v>
      </c>
      <c r="J875" s="156" t="b">
        <f>Scenario!J1181=OrigScenario!J875</f>
        <v>1</v>
      </c>
      <c r="K875" s="156" t="b">
        <f>Scenario!K1181=OrigScenario!K875</f>
        <v>1</v>
      </c>
      <c r="L875" s="156" t="b">
        <f>Scenario!L1181=OrigScenario!L875</f>
        <v>1</v>
      </c>
      <c r="M875" s="156" t="b">
        <f>Scenario!M1181=OrigScenario!M875</f>
        <v>1</v>
      </c>
      <c r="N875" s="156" t="b">
        <f>Scenario!N1181=OrigScenario!N875</f>
        <v>1</v>
      </c>
      <c r="O875" s="156" t="b">
        <f>Scenario!O1181=OrigScenario!O875</f>
        <v>1</v>
      </c>
      <c r="P875" s="156" t="b">
        <f>Scenario!P1181=OrigScenario!P875</f>
        <v>1</v>
      </c>
      <c r="Q875" s="156" t="b">
        <f>Scenario!Q1181=OrigScenario!Q875</f>
        <v>1</v>
      </c>
      <c r="R875" s="156" t="b">
        <f>Scenario!R1181=OrigScenario!R875</f>
        <v>1</v>
      </c>
      <c r="S875" s="156" t="b">
        <f>Scenario!S1181=OrigScenario!S875</f>
        <v>1</v>
      </c>
      <c r="T875" s="156" t="b">
        <f>Scenario!T1181=OrigScenario!T875</f>
        <v>1</v>
      </c>
      <c r="U875" s="156" t="b">
        <f>Scenario!U1181=OrigScenario!U875</f>
        <v>1</v>
      </c>
      <c r="V875" s="156" t="b">
        <f>Scenario!V1181=OrigScenario!V875</f>
        <v>1</v>
      </c>
      <c r="W875" s="156" t="b">
        <f>Scenario!W1181=OrigScenario!W875</f>
        <v>1</v>
      </c>
      <c r="X875" s="156" t="b">
        <f>Scenario!X1181=OrigScenario!X875</f>
        <v>1</v>
      </c>
      <c r="Y875" s="156" t="b">
        <f>Scenario!Y1181=OrigScenario!Y875</f>
        <v>1</v>
      </c>
      <c r="Z875" s="156" t="b">
        <f>Scenario!Z1181=OrigScenario!Z875</f>
        <v>1</v>
      </c>
      <c r="AA875" s="156" t="b">
        <f>Scenario!AA1181=OrigScenario!AA875</f>
        <v>1</v>
      </c>
      <c r="AB875" s="156" t="b">
        <f>Scenario!AB1181=OrigScenario!AB875</f>
        <v>1</v>
      </c>
      <c r="AC875" s="156" t="b">
        <f>Scenario!AC1181=OrigScenario!AC875</f>
        <v>1</v>
      </c>
      <c r="AD875" s="156" t="b">
        <f>Scenario!AD1181=OrigScenario!AD875</f>
        <v>1</v>
      </c>
      <c r="AE875" s="156" t="b">
        <f>Scenario!AE1181=OrigScenario!AE875</f>
        <v>1</v>
      </c>
      <c r="AF875" s="156" t="b">
        <f>Scenario!AF1181=OrigScenario!AF875</f>
        <v>1</v>
      </c>
      <c r="AG875" s="156" t="b">
        <f>Scenario!AG1181=OrigScenario!AG875</f>
        <v>1</v>
      </c>
      <c r="AH875" s="156" t="b">
        <f>Scenario!AH1181=OrigScenario!AH875</f>
        <v>1</v>
      </c>
      <c r="AI875" s="156" t="b">
        <f>Scenario!AI1181=OrigScenario!AI875</f>
        <v>1</v>
      </c>
      <c r="AJ875" s="156" t="b">
        <f>Scenario!AJ1181=OrigScenario!AJ875</f>
        <v>1</v>
      </c>
      <c r="AK875" s="156" t="b">
        <f>Scenario!AK1181=OrigScenario!AK875</f>
        <v>1</v>
      </c>
      <c r="AL875" s="156" t="b">
        <f>Scenario!AL1181=OrigScenario!AL875</f>
        <v>1</v>
      </c>
      <c r="AM875" s="156" t="b">
        <f>Scenario!AM1181=OrigScenario!AM875</f>
        <v>1</v>
      </c>
      <c r="AN875" s="156" t="b">
        <f>Scenario!AN1181=OrigScenario!AN875</f>
        <v>1</v>
      </c>
      <c r="AO875" s="156" t="b">
        <f>Scenario!AO1181=OrigScenario!AO875</f>
        <v>1</v>
      </c>
      <c r="AP875" s="156" t="b">
        <f>Scenario!AP1181=OrigScenario!AP875</f>
        <v>1</v>
      </c>
      <c r="AQ875" s="156" t="b">
        <f>Scenario!AQ1181=OrigScenario!AQ875</f>
        <v>1</v>
      </c>
      <c r="AR875" s="156" t="b">
        <f>Scenario!AR1181=OrigScenario!AR875</f>
        <v>1</v>
      </c>
      <c r="AS875" s="156" t="b">
        <f>Scenario!AS1181=OrigScenario!AS875</f>
        <v>1</v>
      </c>
      <c r="AT875" s="156" t="b">
        <f>Scenario!AT1181=OrigScenario!AT875</f>
        <v>1</v>
      </c>
      <c r="AU875" s="156" t="b">
        <f>Scenario!AU1181=OrigScenario!AU875</f>
        <v>1</v>
      </c>
      <c r="AV875" s="157" t="b">
        <f>Scenario!AV1181=OrigScenario!AV875</f>
        <v>1</v>
      </c>
    </row>
    <row r="876" spans="2:48" x14ac:dyDescent="0.2">
      <c r="B876" s="2" t="b">
        <f>Scenario!B1182=OrigScenario!B876</f>
        <v>1</v>
      </c>
      <c r="C876" s="156" t="b">
        <f>Scenario!C1182=OrigScenario!C876</f>
        <v>1</v>
      </c>
      <c r="D876" s="156" t="b">
        <f>Scenario!D1182=OrigScenario!D876</f>
        <v>1</v>
      </c>
      <c r="E876" s="156" t="b">
        <f>Scenario!E1182=OrigScenario!E876</f>
        <v>1</v>
      </c>
      <c r="F876" s="156" t="b">
        <f>Scenario!F1182=OrigScenario!F876</f>
        <v>1</v>
      </c>
      <c r="G876" s="156" t="b">
        <f>Scenario!G1182=OrigScenario!G876</f>
        <v>1</v>
      </c>
      <c r="H876" s="156" t="b">
        <f>Scenario!H1182=OrigScenario!H876</f>
        <v>1</v>
      </c>
      <c r="I876" s="156" t="b">
        <f>Scenario!I1182=OrigScenario!I876</f>
        <v>1</v>
      </c>
      <c r="J876" s="156" t="b">
        <f>Scenario!J1182=OrigScenario!J876</f>
        <v>1</v>
      </c>
      <c r="K876" s="156" t="b">
        <f>Scenario!K1182=OrigScenario!K876</f>
        <v>1</v>
      </c>
      <c r="L876" s="156" t="b">
        <f>Scenario!L1182=OrigScenario!L876</f>
        <v>1</v>
      </c>
      <c r="M876" s="156" t="b">
        <f>Scenario!M1182=OrigScenario!M876</f>
        <v>1</v>
      </c>
      <c r="N876" s="156" t="b">
        <f>Scenario!N1182=OrigScenario!N876</f>
        <v>1</v>
      </c>
      <c r="O876" s="156" t="b">
        <f>Scenario!O1182=OrigScenario!O876</f>
        <v>1</v>
      </c>
      <c r="P876" s="156" t="b">
        <f>Scenario!P1182=OrigScenario!P876</f>
        <v>1</v>
      </c>
      <c r="Q876" s="156" t="b">
        <f>Scenario!Q1182=OrigScenario!Q876</f>
        <v>1</v>
      </c>
      <c r="R876" s="156" t="b">
        <f>Scenario!R1182=OrigScenario!R876</f>
        <v>1</v>
      </c>
      <c r="S876" s="156" t="b">
        <f>Scenario!S1182=OrigScenario!S876</f>
        <v>1</v>
      </c>
      <c r="T876" s="156" t="b">
        <f>Scenario!T1182=OrigScenario!T876</f>
        <v>1</v>
      </c>
      <c r="U876" s="156" t="b">
        <f>Scenario!U1182=OrigScenario!U876</f>
        <v>1</v>
      </c>
      <c r="V876" s="156" t="b">
        <f>Scenario!V1182=OrigScenario!V876</f>
        <v>1</v>
      </c>
      <c r="W876" s="156" t="b">
        <f>Scenario!W1182=OrigScenario!W876</f>
        <v>1</v>
      </c>
      <c r="X876" s="156" t="b">
        <f>Scenario!X1182=OrigScenario!X876</f>
        <v>1</v>
      </c>
      <c r="Y876" s="156" t="b">
        <f>Scenario!Y1182=OrigScenario!Y876</f>
        <v>1</v>
      </c>
      <c r="Z876" s="156" t="b">
        <f>Scenario!Z1182=OrigScenario!Z876</f>
        <v>1</v>
      </c>
      <c r="AA876" s="156" t="b">
        <f>Scenario!AA1182=OrigScenario!AA876</f>
        <v>1</v>
      </c>
      <c r="AB876" s="156" t="b">
        <f>Scenario!AB1182=OrigScenario!AB876</f>
        <v>1</v>
      </c>
      <c r="AC876" s="156" t="b">
        <f>Scenario!AC1182=OrigScenario!AC876</f>
        <v>1</v>
      </c>
      <c r="AD876" s="156" t="b">
        <f>Scenario!AD1182=OrigScenario!AD876</f>
        <v>1</v>
      </c>
      <c r="AE876" s="156" t="b">
        <f>Scenario!AE1182=OrigScenario!AE876</f>
        <v>1</v>
      </c>
      <c r="AF876" s="156" t="b">
        <f>Scenario!AF1182=OrigScenario!AF876</f>
        <v>1</v>
      </c>
      <c r="AG876" s="156" t="b">
        <f>Scenario!AG1182=OrigScenario!AG876</f>
        <v>1</v>
      </c>
      <c r="AH876" s="156" t="b">
        <f>Scenario!AH1182=OrigScenario!AH876</f>
        <v>1</v>
      </c>
      <c r="AI876" s="156" t="b">
        <f>Scenario!AI1182=OrigScenario!AI876</f>
        <v>1</v>
      </c>
      <c r="AJ876" s="156" t="b">
        <f>Scenario!AJ1182=OrigScenario!AJ876</f>
        <v>1</v>
      </c>
      <c r="AK876" s="156" t="b">
        <f>Scenario!AK1182=OrigScenario!AK876</f>
        <v>1</v>
      </c>
      <c r="AL876" s="156" t="b">
        <f>Scenario!AL1182=OrigScenario!AL876</f>
        <v>1</v>
      </c>
      <c r="AM876" s="156" t="b">
        <f>Scenario!AM1182=OrigScenario!AM876</f>
        <v>1</v>
      </c>
      <c r="AN876" s="156" t="b">
        <f>Scenario!AN1182=OrigScenario!AN876</f>
        <v>1</v>
      </c>
      <c r="AO876" s="156" t="b">
        <f>Scenario!AO1182=OrigScenario!AO876</f>
        <v>1</v>
      </c>
      <c r="AP876" s="156" t="b">
        <f>Scenario!AP1182=OrigScenario!AP876</f>
        <v>1</v>
      </c>
      <c r="AQ876" s="156" t="b">
        <f>Scenario!AQ1182=OrigScenario!AQ876</f>
        <v>1</v>
      </c>
      <c r="AR876" s="156" t="b">
        <f>Scenario!AR1182=OrigScenario!AR876</f>
        <v>1</v>
      </c>
      <c r="AS876" s="156" t="b">
        <f>Scenario!AS1182=OrigScenario!AS876</f>
        <v>1</v>
      </c>
      <c r="AT876" s="156" t="b">
        <f>Scenario!AT1182=OrigScenario!AT876</f>
        <v>1</v>
      </c>
      <c r="AU876" s="156" t="b">
        <f>Scenario!AU1182=OrigScenario!AU876</f>
        <v>1</v>
      </c>
      <c r="AV876" s="157" t="b">
        <f>Scenario!AV1182=OrigScenario!AV876</f>
        <v>1</v>
      </c>
    </row>
    <row r="877" spans="2:48" x14ac:dyDescent="0.2">
      <c r="B877" s="2" t="b">
        <f>Scenario!B1183=OrigScenario!B877</f>
        <v>1</v>
      </c>
      <c r="C877" s="156" t="b">
        <f>Scenario!C1183=OrigScenario!C877</f>
        <v>1</v>
      </c>
      <c r="D877" s="156" t="b">
        <f>Scenario!D1183=OrigScenario!D877</f>
        <v>1</v>
      </c>
      <c r="E877" s="156" t="b">
        <f>Scenario!E1183=OrigScenario!E877</f>
        <v>1</v>
      </c>
      <c r="F877" s="156" t="b">
        <f>Scenario!F1183=OrigScenario!F877</f>
        <v>1</v>
      </c>
      <c r="G877" s="156" t="b">
        <f>Scenario!G1183=OrigScenario!G877</f>
        <v>1</v>
      </c>
      <c r="H877" s="156" t="b">
        <f>Scenario!H1183=OrigScenario!H877</f>
        <v>1</v>
      </c>
      <c r="I877" s="156" t="b">
        <f>Scenario!I1183=OrigScenario!I877</f>
        <v>1</v>
      </c>
      <c r="J877" s="156" t="b">
        <f>Scenario!J1183=OrigScenario!J877</f>
        <v>1</v>
      </c>
      <c r="K877" s="156" t="b">
        <f>Scenario!K1183=OrigScenario!K877</f>
        <v>1</v>
      </c>
      <c r="L877" s="156" t="b">
        <f>Scenario!L1183=OrigScenario!L877</f>
        <v>1</v>
      </c>
      <c r="M877" s="156" t="b">
        <f>Scenario!M1183=OrigScenario!M877</f>
        <v>1</v>
      </c>
      <c r="N877" s="156" t="b">
        <f>Scenario!N1183=OrigScenario!N877</f>
        <v>1</v>
      </c>
      <c r="O877" s="156" t="b">
        <f>Scenario!O1183=OrigScenario!O877</f>
        <v>1</v>
      </c>
      <c r="P877" s="156" t="b">
        <f>Scenario!P1183=OrigScenario!P877</f>
        <v>1</v>
      </c>
      <c r="Q877" s="156" t="b">
        <f>Scenario!Q1183=OrigScenario!Q877</f>
        <v>1</v>
      </c>
      <c r="R877" s="156" t="b">
        <f>Scenario!R1183=OrigScenario!R877</f>
        <v>1</v>
      </c>
      <c r="S877" s="156" t="b">
        <f>Scenario!S1183=OrigScenario!S877</f>
        <v>1</v>
      </c>
      <c r="T877" s="156" t="b">
        <f>Scenario!T1183=OrigScenario!T877</f>
        <v>1</v>
      </c>
      <c r="U877" s="156" t="b">
        <f>Scenario!U1183=OrigScenario!U877</f>
        <v>1</v>
      </c>
      <c r="V877" s="156" t="b">
        <f>Scenario!V1183=OrigScenario!V877</f>
        <v>1</v>
      </c>
      <c r="W877" s="156" t="b">
        <f>Scenario!W1183=OrigScenario!W877</f>
        <v>1</v>
      </c>
      <c r="X877" s="156" t="b">
        <f>Scenario!X1183=OrigScenario!X877</f>
        <v>1</v>
      </c>
      <c r="Y877" s="156" t="b">
        <f>Scenario!Y1183=OrigScenario!Y877</f>
        <v>1</v>
      </c>
      <c r="Z877" s="156" t="b">
        <f>Scenario!Z1183=OrigScenario!Z877</f>
        <v>1</v>
      </c>
      <c r="AA877" s="156" t="b">
        <f>Scenario!AA1183=OrigScenario!AA877</f>
        <v>1</v>
      </c>
      <c r="AB877" s="156" t="b">
        <f>Scenario!AB1183=OrigScenario!AB877</f>
        <v>1</v>
      </c>
      <c r="AC877" s="156" t="b">
        <f>Scenario!AC1183=OrigScenario!AC877</f>
        <v>1</v>
      </c>
      <c r="AD877" s="156" t="b">
        <f>Scenario!AD1183=OrigScenario!AD877</f>
        <v>1</v>
      </c>
      <c r="AE877" s="156" t="b">
        <f>Scenario!AE1183=OrigScenario!AE877</f>
        <v>1</v>
      </c>
      <c r="AF877" s="156" t="b">
        <f>Scenario!AF1183=OrigScenario!AF877</f>
        <v>1</v>
      </c>
      <c r="AG877" s="156" t="b">
        <f>Scenario!AG1183=OrigScenario!AG877</f>
        <v>1</v>
      </c>
      <c r="AH877" s="156" t="b">
        <f>Scenario!AH1183=OrigScenario!AH877</f>
        <v>1</v>
      </c>
      <c r="AI877" s="156" t="b">
        <f>Scenario!AI1183=OrigScenario!AI877</f>
        <v>1</v>
      </c>
      <c r="AJ877" s="156" t="b">
        <f>Scenario!AJ1183=OrigScenario!AJ877</f>
        <v>1</v>
      </c>
      <c r="AK877" s="156" t="b">
        <f>Scenario!AK1183=OrigScenario!AK877</f>
        <v>1</v>
      </c>
      <c r="AL877" s="156" t="b">
        <f>Scenario!AL1183=OrigScenario!AL877</f>
        <v>1</v>
      </c>
      <c r="AM877" s="156" t="b">
        <f>Scenario!AM1183=OrigScenario!AM877</f>
        <v>1</v>
      </c>
      <c r="AN877" s="156" t="b">
        <f>Scenario!AN1183=OrigScenario!AN877</f>
        <v>1</v>
      </c>
      <c r="AO877" s="156" t="b">
        <f>Scenario!AO1183=OrigScenario!AO877</f>
        <v>1</v>
      </c>
      <c r="AP877" s="156" t="b">
        <f>Scenario!AP1183=OrigScenario!AP877</f>
        <v>1</v>
      </c>
      <c r="AQ877" s="156" t="b">
        <f>Scenario!AQ1183=OrigScenario!AQ877</f>
        <v>1</v>
      </c>
      <c r="AR877" s="156" t="b">
        <f>Scenario!AR1183=OrigScenario!AR877</f>
        <v>1</v>
      </c>
      <c r="AS877" s="156" t="b">
        <f>Scenario!AS1183=OrigScenario!AS877</f>
        <v>1</v>
      </c>
      <c r="AT877" s="156" t="b">
        <f>Scenario!AT1183=OrigScenario!AT877</f>
        <v>1</v>
      </c>
      <c r="AU877" s="156" t="b">
        <f>Scenario!AU1183=OrigScenario!AU877</f>
        <v>1</v>
      </c>
      <c r="AV877" s="157" t="b">
        <f>Scenario!AV1183=OrigScenario!AV877</f>
        <v>1</v>
      </c>
    </row>
    <row r="878" spans="2:48" x14ac:dyDescent="0.2">
      <c r="B878" s="2" t="b">
        <f>Scenario!B1184=OrigScenario!B878</f>
        <v>1</v>
      </c>
      <c r="C878" s="156" t="b">
        <f>Scenario!C1184=OrigScenario!C878</f>
        <v>1</v>
      </c>
      <c r="D878" s="156" t="b">
        <f>Scenario!D1184=OrigScenario!D878</f>
        <v>1</v>
      </c>
      <c r="E878" s="156" t="b">
        <f>Scenario!E1184=OrigScenario!E878</f>
        <v>1</v>
      </c>
      <c r="F878" s="156" t="b">
        <f>Scenario!F1184=OrigScenario!F878</f>
        <v>1</v>
      </c>
      <c r="G878" s="156" t="b">
        <f>Scenario!G1184=OrigScenario!G878</f>
        <v>1</v>
      </c>
      <c r="H878" s="156" t="b">
        <f>Scenario!H1184=OrigScenario!H878</f>
        <v>1</v>
      </c>
      <c r="I878" s="156" t="b">
        <f>Scenario!I1184=OrigScenario!I878</f>
        <v>1</v>
      </c>
      <c r="J878" s="156" t="b">
        <f>Scenario!J1184=OrigScenario!J878</f>
        <v>1</v>
      </c>
      <c r="K878" s="156" t="b">
        <f>Scenario!K1184=OrigScenario!K878</f>
        <v>1</v>
      </c>
      <c r="L878" s="156" t="b">
        <f>Scenario!L1184=OrigScenario!L878</f>
        <v>1</v>
      </c>
      <c r="M878" s="156" t="b">
        <f>Scenario!M1184=OrigScenario!M878</f>
        <v>1</v>
      </c>
      <c r="N878" s="156" t="b">
        <f>Scenario!N1184=OrigScenario!N878</f>
        <v>1</v>
      </c>
      <c r="O878" s="156" t="b">
        <f>Scenario!O1184=OrigScenario!O878</f>
        <v>1</v>
      </c>
      <c r="P878" s="156" t="b">
        <f>Scenario!P1184=OrigScenario!P878</f>
        <v>1</v>
      </c>
      <c r="Q878" s="156" t="b">
        <f>Scenario!Q1184=OrigScenario!Q878</f>
        <v>1</v>
      </c>
      <c r="R878" s="156" t="b">
        <f>Scenario!R1184=OrigScenario!R878</f>
        <v>1</v>
      </c>
      <c r="S878" s="156" t="b">
        <f>Scenario!S1184=OrigScenario!S878</f>
        <v>1</v>
      </c>
      <c r="T878" s="156" t="b">
        <f>Scenario!T1184=OrigScenario!T878</f>
        <v>1</v>
      </c>
      <c r="U878" s="156" t="b">
        <f>Scenario!U1184=OrigScenario!U878</f>
        <v>1</v>
      </c>
      <c r="V878" s="156" t="b">
        <f>Scenario!V1184=OrigScenario!V878</f>
        <v>1</v>
      </c>
      <c r="W878" s="156" t="b">
        <f>Scenario!W1184=OrigScenario!W878</f>
        <v>1</v>
      </c>
      <c r="X878" s="156" t="b">
        <f>Scenario!X1184=OrigScenario!X878</f>
        <v>1</v>
      </c>
      <c r="Y878" s="156" t="b">
        <f>Scenario!Y1184=OrigScenario!Y878</f>
        <v>1</v>
      </c>
      <c r="Z878" s="156" t="b">
        <f>Scenario!Z1184=OrigScenario!Z878</f>
        <v>1</v>
      </c>
      <c r="AA878" s="156" t="b">
        <f>Scenario!AA1184=OrigScenario!AA878</f>
        <v>1</v>
      </c>
      <c r="AB878" s="156" t="b">
        <f>Scenario!AB1184=OrigScenario!AB878</f>
        <v>1</v>
      </c>
      <c r="AC878" s="156" t="b">
        <f>Scenario!AC1184=OrigScenario!AC878</f>
        <v>1</v>
      </c>
      <c r="AD878" s="156" t="b">
        <f>Scenario!AD1184=OrigScenario!AD878</f>
        <v>1</v>
      </c>
      <c r="AE878" s="156" t="b">
        <f>Scenario!AE1184=OrigScenario!AE878</f>
        <v>1</v>
      </c>
      <c r="AF878" s="156" t="b">
        <f>Scenario!AF1184=OrigScenario!AF878</f>
        <v>1</v>
      </c>
      <c r="AG878" s="156" t="b">
        <f>Scenario!AG1184=OrigScenario!AG878</f>
        <v>1</v>
      </c>
      <c r="AH878" s="156" t="b">
        <f>Scenario!AH1184=OrigScenario!AH878</f>
        <v>1</v>
      </c>
      <c r="AI878" s="156" t="b">
        <f>Scenario!AI1184=OrigScenario!AI878</f>
        <v>1</v>
      </c>
      <c r="AJ878" s="156" t="b">
        <f>Scenario!AJ1184=OrigScenario!AJ878</f>
        <v>1</v>
      </c>
      <c r="AK878" s="156" t="b">
        <f>Scenario!AK1184=OrigScenario!AK878</f>
        <v>1</v>
      </c>
      <c r="AL878" s="156" t="b">
        <f>Scenario!AL1184=OrigScenario!AL878</f>
        <v>1</v>
      </c>
      <c r="AM878" s="156" t="b">
        <f>Scenario!AM1184=OrigScenario!AM878</f>
        <v>1</v>
      </c>
      <c r="AN878" s="156" t="b">
        <f>Scenario!AN1184=OrigScenario!AN878</f>
        <v>1</v>
      </c>
      <c r="AO878" s="156" t="b">
        <f>Scenario!AO1184=OrigScenario!AO878</f>
        <v>1</v>
      </c>
      <c r="AP878" s="156" t="b">
        <f>Scenario!AP1184=OrigScenario!AP878</f>
        <v>1</v>
      </c>
      <c r="AQ878" s="156" t="b">
        <f>Scenario!AQ1184=OrigScenario!AQ878</f>
        <v>1</v>
      </c>
      <c r="AR878" s="156" t="b">
        <f>Scenario!AR1184=OrigScenario!AR878</f>
        <v>1</v>
      </c>
      <c r="AS878" s="156" t="b">
        <f>Scenario!AS1184=OrigScenario!AS878</f>
        <v>1</v>
      </c>
      <c r="AT878" s="156" t="b">
        <f>Scenario!AT1184=OrigScenario!AT878</f>
        <v>1</v>
      </c>
      <c r="AU878" s="156" t="b">
        <f>Scenario!AU1184=OrigScenario!AU878</f>
        <v>1</v>
      </c>
      <c r="AV878" s="157" t="b">
        <f>Scenario!AV1184=OrigScenario!AV878</f>
        <v>1</v>
      </c>
    </row>
    <row r="879" spans="2:48" x14ac:dyDescent="0.2">
      <c r="B879" s="2" t="b">
        <f>Scenario!B1185=OrigScenario!B879</f>
        <v>1</v>
      </c>
      <c r="C879" s="156" t="b">
        <f>Scenario!C1185=OrigScenario!C879</f>
        <v>1</v>
      </c>
      <c r="D879" s="156" t="b">
        <f>Scenario!D1185=OrigScenario!D879</f>
        <v>1</v>
      </c>
      <c r="E879" s="156" t="b">
        <f>Scenario!E1185=OrigScenario!E879</f>
        <v>1</v>
      </c>
      <c r="F879" s="156" t="b">
        <f>Scenario!F1185=OrigScenario!F879</f>
        <v>1</v>
      </c>
      <c r="G879" s="156" t="b">
        <f>Scenario!G1185=OrigScenario!G879</f>
        <v>1</v>
      </c>
      <c r="H879" s="156" t="b">
        <f>Scenario!H1185=OrigScenario!H879</f>
        <v>1</v>
      </c>
      <c r="I879" s="156" t="b">
        <f>Scenario!I1185=OrigScenario!I879</f>
        <v>1</v>
      </c>
      <c r="J879" s="156" t="b">
        <f>Scenario!J1185=OrigScenario!J879</f>
        <v>1</v>
      </c>
      <c r="K879" s="156" t="b">
        <f>Scenario!K1185=OrigScenario!K879</f>
        <v>1</v>
      </c>
      <c r="L879" s="156" t="b">
        <f>Scenario!L1185=OrigScenario!L879</f>
        <v>1</v>
      </c>
      <c r="M879" s="156" t="b">
        <f>Scenario!M1185=OrigScenario!M879</f>
        <v>1</v>
      </c>
      <c r="N879" s="156" t="b">
        <f>Scenario!N1185=OrigScenario!N879</f>
        <v>1</v>
      </c>
      <c r="O879" s="156" t="b">
        <f>Scenario!O1185=OrigScenario!O879</f>
        <v>1</v>
      </c>
      <c r="P879" s="156" t="b">
        <f>Scenario!P1185=OrigScenario!P879</f>
        <v>1</v>
      </c>
      <c r="Q879" s="156" t="b">
        <f>Scenario!Q1185=OrigScenario!Q879</f>
        <v>1</v>
      </c>
      <c r="R879" s="156" t="b">
        <f>Scenario!R1185=OrigScenario!R879</f>
        <v>1</v>
      </c>
      <c r="S879" s="156" t="b">
        <f>Scenario!S1185=OrigScenario!S879</f>
        <v>1</v>
      </c>
      <c r="T879" s="156" t="b">
        <f>Scenario!T1185=OrigScenario!T879</f>
        <v>1</v>
      </c>
      <c r="U879" s="156" t="b">
        <f>Scenario!U1185=OrigScenario!U879</f>
        <v>1</v>
      </c>
      <c r="V879" s="156" t="b">
        <f>Scenario!V1185=OrigScenario!V879</f>
        <v>1</v>
      </c>
      <c r="W879" s="156" t="b">
        <f>Scenario!W1185=OrigScenario!W879</f>
        <v>1</v>
      </c>
      <c r="X879" s="156" t="b">
        <f>Scenario!X1185=OrigScenario!X879</f>
        <v>1</v>
      </c>
      <c r="Y879" s="156" t="b">
        <f>Scenario!Y1185=OrigScenario!Y879</f>
        <v>1</v>
      </c>
      <c r="Z879" s="156" t="b">
        <f>Scenario!Z1185=OrigScenario!Z879</f>
        <v>1</v>
      </c>
      <c r="AA879" s="156" t="b">
        <f>Scenario!AA1185=OrigScenario!AA879</f>
        <v>1</v>
      </c>
      <c r="AB879" s="156" t="b">
        <f>Scenario!AB1185=OrigScenario!AB879</f>
        <v>1</v>
      </c>
      <c r="AC879" s="156" t="b">
        <f>Scenario!AC1185=OrigScenario!AC879</f>
        <v>1</v>
      </c>
      <c r="AD879" s="156" t="b">
        <f>Scenario!AD1185=OrigScenario!AD879</f>
        <v>1</v>
      </c>
      <c r="AE879" s="156" t="b">
        <f>Scenario!AE1185=OrigScenario!AE879</f>
        <v>1</v>
      </c>
      <c r="AF879" s="156" t="b">
        <f>Scenario!AF1185=OrigScenario!AF879</f>
        <v>1</v>
      </c>
      <c r="AG879" s="156" t="b">
        <f>Scenario!AG1185=OrigScenario!AG879</f>
        <v>1</v>
      </c>
      <c r="AH879" s="156" t="b">
        <f>Scenario!AH1185=OrigScenario!AH879</f>
        <v>1</v>
      </c>
      <c r="AI879" s="156" t="b">
        <f>Scenario!AI1185=OrigScenario!AI879</f>
        <v>1</v>
      </c>
      <c r="AJ879" s="156" t="b">
        <f>Scenario!AJ1185=OrigScenario!AJ879</f>
        <v>1</v>
      </c>
      <c r="AK879" s="156" t="b">
        <f>Scenario!AK1185=OrigScenario!AK879</f>
        <v>1</v>
      </c>
      <c r="AL879" s="156" t="b">
        <f>Scenario!AL1185=OrigScenario!AL879</f>
        <v>1</v>
      </c>
      <c r="AM879" s="156" t="b">
        <f>Scenario!AM1185=OrigScenario!AM879</f>
        <v>1</v>
      </c>
      <c r="AN879" s="156" t="b">
        <f>Scenario!AN1185=OrigScenario!AN879</f>
        <v>1</v>
      </c>
      <c r="AO879" s="156" t="b">
        <f>Scenario!AO1185=OrigScenario!AO879</f>
        <v>1</v>
      </c>
      <c r="AP879" s="156" t="b">
        <f>Scenario!AP1185=OrigScenario!AP879</f>
        <v>1</v>
      </c>
      <c r="AQ879" s="156" t="b">
        <f>Scenario!AQ1185=OrigScenario!AQ879</f>
        <v>1</v>
      </c>
      <c r="AR879" s="156" t="b">
        <f>Scenario!AR1185=OrigScenario!AR879</f>
        <v>1</v>
      </c>
      <c r="AS879" s="156" t="b">
        <f>Scenario!AS1185=OrigScenario!AS879</f>
        <v>1</v>
      </c>
      <c r="AT879" s="156" t="b">
        <f>Scenario!AT1185=OrigScenario!AT879</f>
        <v>1</v>
      </c>
      <c r="AU879" s="156" t="b">
        <f>Scenario!AU1185=OrigScenario!AU879</f>
        <v>1</v>
      </c>
      <c r="AV879" s="157" t="b">
        <f>Scenario!AV1185=OrigScenario!AV879</f>
        <v>1</v>
      </c>
    </row>
    <row r="880" spans="2:48" x14ac:dyDescent="0.2">
      <c r="B880" s="2" t="b">
        <f>Scenario!B1186=OrigScenario!B880</f>
        <v>1</v>
      </c>
      <c r="C880" s="156" t="b">
        <f>Scenario!C1186=OrigScenario!C880</f>
        <v>1</v>
      </c>
      <c r="D880" s="156" t="b">
        <f>Scenario!D1186=OrigScenario!D880</f>
        <v>1</v>
      </c>
      <c r="E880" s="156" t="b">
        <f>Scenario!E1186=OrigScenario!E880</f>
        <v>1</v>
      </c>
      <c r="F880" s="156" t="b">
        <f>Scenario!F1186=OrigScenario!F880</f>
        <v>1</v>
      </c>
      <c r="G880" s="156" t="b">
        <f>Scenario!G1186=OrigScenario!G880</f>
        <v>1</v>
      </c>
      <c r="H880" s="156" t="b">
        <f>Scenario!H1186=OrigScenario!H880</f>
        <v>1</v>
      </c>
      <c r="I880" s="156" t="b">
        <f>Scenario!I1186=OrigScenario!I880</f>
        <v>1</v>
      </c>
      <c r="J880" s="156" t="b">
        <f>Scenario!J1186=OrigScenario!J880</f>
        <v>1</v>
      </c>
      <c r="K880" s="156" t="b">
        <f>Scenario!K1186=OrigScenario!K880</f>
        <v>1</v>
      </c>
      <c r="L880" s="156" t="b">
        <f>Scenario!L1186=OrigScenario!L880</f>
        <v>1</v>
      </c>
      <c r="M880" s="156" t="b">
        <f>Scenario!M1186=OrigScenario!M880</f>
        <v>1</v>
      </c>
      <c r="N880" s="156" t="b">
        <f>Scenario!N1186=OrigScenario!N880</f>
        <v>1</v>
      </c>
      <c r="O880" s="156" t="b">
        <f>Scenario!O1186=OrigScenario!O880</f>
        <v>1</v>
      </c>
      <c r="P880" s="156" t="b">
        <f>Scenario!P1186=OrigScenario!P880</f>
        <v>1</v>
      </c>
      <c r="Q880" s="156" t="b">
        <f>Scenario!Q1186=OrigScenario!Q880</f>
        <v>1</v>
      </c>
      <c r="R880" s="156" t="b">
        <f>Scenario!R1186=OrigScenario!R880</f>
        <v>1</v>
      </c>
      <c r="S880" s="156" t="b">
        <f>Scenario!S1186=OrigScenario!S880</f>
        <v>1</v>
      </c>
      <c r="T880" s="156" t="b">
        <f>Scenario!T1186=OrigScenario!T880</f>
        <v>1</v>
      </c>
      <c r="U880" s="156" t="b">
        <f>Scenario!U1186=OrigScenario!U880</f>
        <v>1</v>
      </c>
      <c r="V880" s="156" t="b">
        <f>Scenario!V1186=OrigScenario!V880</f>
        <v>1</v>
      </c>
      <c r="W880" s="156" t="b">
        <f>Scenario!W1186=OrigScenario!W880</f>
        <v>1</v>
      </c>
      <c r="X880" s="156" t="b">
        <f>Scenario!X1186=OrigScenario!X880</f>
        <v>1</v>
      </c>
      <c r="Y880" s="156" t="b">
        <f>Scenario!Y1186=OrigScenario!Y880</f>
        <v>1</v>
      </c>
      <c r="Z880" s="156" t="b">
        <f>Scenario!Z1186=OrigScenario!Z880</f>
        <v>1</v>
      </c>
      <c r="AA880" s="156" t="b">
        <f>Scenario!AA1186=OrigScenario!AA880</f>
        <v>1</v>
      </c>
      <c r="AB880" s="156" t="b">
        <f>Scenario!AB1186=OrigScenario!AB880</f>
        <v>1</v>
      </c>
      <c r="AC880" s="156" t="b">
        <f>Scenario!AC1186=OrigScenario!AC880</f>
        <v>1</v>
      </c>
      <c r="AD880" s="156" t="b">
        <f>Scenario!AD1186=OrigScenario!AD880</f>
        <v>1</v>
      </c>
      <c r="AE880" s="156" t="b">
        <f>Scenario!AE1186=OrigScenario!AE880</f>
        <v>1</v>
      </c>
      <c r="AF880" s="156" t="b">
        <f>Scenario!AF1186=OrigScenario!AF880</f>
        <v>1</v>
      </c>
      <c r="AG880" s="156" t="b">
        <f>Scenario!AG1186=OrigScenario!AG880</f>
        <v>1</v>
      </c>
      <c r="AH880" s="156" t="b">
        <f>Scenario!AH1186=OrigScenario!AH880</f>
        <v>1</v>
      </c>
      <c r="AI880" s="156" t="b">
        <f>Scenario!AI1186=OrigScenario!AI880</f>
        <v>1</v>
      </c>
      <c r="AJ880" s="156" t="b">
        <f>Scenario!AJ1186=OrigScenario!AJ880</f>
        <v>1</v>
      </c>
      <c r="AK880" s="156" t="b">
        <f>Scenario!AK1186=OrigScenario!AK880</f>
        <v>1</v>
      </c>
      <c r="AL880" s="156" t="b">
        <f>Scenario!AL1186=OrigScenario!AL880</f>
        <v>1</v>
      </c>
      <c r="AM880" s="156" t="b">
        <f>Scenario!AM1186=OrigScenario!AM880</f>
        <v>1</v>
      </c>
      <c r="AN880" s="156" t="b">
        <f>Scenario!AN1186=OrigScenario!AN880</f>
        <v>1</v>
      </c>
      <c r="AO880" s="156" t="b">
        <f>Scenario!AO1186=OrigScenario!AO880</f>
        <v>1</v>
      </c>
      <c r="AP880" s="156" t="b">
        <f>Scenario!AP1186=OrigScenario!AP880</f>
        <v>1</v>
      </c>
      <c r="AQ880" s="156" t="b">
        <f>Scenario!AQ1186=OrigScenario!AQ880</f>
        <v>1</v>
      </c>
      <c r="AR880" s="156" t="b">
        <f>Scenario!AR1186=OrigScenario!AR880</f>
        <v>1</v>
      </c>
      <c r="AS880" s="156" t="b">
        <f>Scenario!AS1186=OrigScenario!AS880</f>
        <v>1</v>
      </c>
      <c r="AT880" s="156" t="b">
        <f>Scenario!AT1186=OrigScenario!AT880</f>
        <v>1</v>
      </c>
      <c r="AU880" s="156" t="b">
        <f>Scenario!AU1186=OrigScenario!AU880</f>
        <v>1</v>
      </c>
      <c r="AV880" s="157" t="b">
        <f>Scenario!AV1186=OrigScenario!AV880</f>
        <v>1</v>
      </c>
    </row>
    <row r="881" spans="2:48" x14ac:dyDescent="0.2">
      <c r="B881" s="2" t="b">
        <f>Scenario!B1187=OrigScenario!B881</f>
        <v>1</v>
      </c>
      <c r="C881" s="162" t="b">
        <f>Scenario!C1187=OrigScenario!C881</f>
        <v>0</v>
      </c>
      <c r="D881" s="154" t="b">
        <f>Scenario!D1187=OrigScenario!D881</f>
        <v>0</v>
      </c>
      <c r="E881" s="154" t="b">
        <f>Scenario!E1187=OrigScenario!E881</f>
        <v>0</v>
      </c>
      <c r="F881" s="154" t="b">
        <f>Scenario!F1187=OrigScenario!F881</f>
        <v>0</v>
      </c>
      <c r="G881" s="154" t="b">
        <f>Scenario!G1187=OrigScenario!G881</f>
        <v>0</v>
      </c>
      <c r="H881" s="154" t="b">
        <f>Scenario!H1187=OrigScenario!H881</f>
        <v>0</v>
      </c>
      <c r="I881" s="154" t="b">
        <f>Scenario!I1187=OrigScenario!I881</f>
        <v>0</v>
      </c>
      <c r="J881" s="154" t="b">
        <f>Scenario!J1187=OrigScenario!J881</f>
        <v>0</v>
      </c>
      <c r="K881" s="154" t="b">
        <f>Scenario!K1187=OrigScenario!K881</f>
        <v>0</v>
      </c>
      <c r="L881" s="154" t="b">
        <f>Scenario!L1187=OrigScenario!L881</f>
        <v>0</v>
      </c>
      <c r="M881" s="154" t="b">
        <f>Scenario!M1187=OrigScenario!M881</f>
        <v>0</v>
      </c>
      <c r="N881" s="154" t="b">
        <f>Scenario!N1187=OrigScenario!N881</f>
        <v>0</v>
      </c>
      <c r="O881" s="154" t="b">
        <f>Scenario!O1187=OrigScenario!O881</f>
        <v>0</v>
      </c>
      <c r="P881" s="154" t="b">
        <f>Scenario!P1187=OrigScenario!P881</f>
        <v>0</v>
      </c>
      <c r="Q881" s="154" t="b">
        <f>Scenario!Q1187=OrigScenario!Q881</f>
        <v>0</v>
      </c>
      <c r="R881" s="154" t="b">
        <f>Scenario!R1187=OrigScenario!R881</f>
        <v>0</v>
      </c>
      <c r="S881" s="154" t="b">
        <f>Scenario!S1187=OrigScenario!S881</f>
        <v>0</v>
      </c>
      <c r="T881" s="154" t="b">
        <f>Scenario!T1187=OrigScenario!T881</f>
        <v>0</v>
      </c>
      <c r="U881" s="154" t="b">
        <f>Scenario!U1187=OrigScenario!U881</f>
        <v>0</v>
      </c>
      <c r="V881" s="154" t="b">
        <f>Scenario!V1187=OrigScenario!V881</f>
        <v>0</v>
      </c>
      <c r="W881" s="154" t="b">
        <f>Scenario!W1187=OrigScenario!W881</f>
        <v>0</v>
      </c>
      <c r="X881" s="154" t="b">
        <f>Scenario!X1187=OrigScenario!X881</f>
        <v>0</v>
      </c>
      <c r="Y881" s="154" t="b">
        <f>Scenario!Y1187=OrigScenario!Y881</f>
        <v>0</v>
      </c>
      <c r="Z881" s="154" t="b">
        <f>Scenario!Z1187=OrigScenario!Z881</f>
        <v>0</v>
      </c>
      <c r="AA881" s="154" t="b">
        <f>Scenario!AA1187=OrigScenario!AA881</f>
        <v>0</v>
      </c>
      <c r="AB881" s="154" t="b">
        <f>Scenario!AB1187=OrigScenario!AB881</f>
        <v>0</v>
      </c>
      <c r="AC881" s="154" t="b">
        <f>Scenario!AC1187=OrigScenario!AC881</f>
        <v>0</v>
      </c>
      <c r="AD881" s="154" t="b">
        <f>Scenario!AD1187=OrigScenario!AD881</f>
        <v>0</v>
      </c>
      <c r="AE881" s="154" t="b">
        <f>Scenario!AE1187=OrigScenario!AE881</f>
        <v>0</v>
      </c>
      <c r="AF881" s="154" t="b">
        <f>Scenario!AF1187=OrigScenario!AF881</f>
        <v>0</v>
      </c>
      <c r="AG881" s="154" t="b">
        <f>Scenario!AG1187=OrigScenario!AG881</f>
        <v>0</v>
      </c>
      <c r="AH881" s="154" t="b">
        <f>Scenario!AH1187=OrigScenario!AH881</f>
        <v>0</v>
      </c>
      <c r="AI881" s="154" t="b">
        <f>Scenario!AI1187=OrigScenario!AI881</f>
        <v>0</v>
      </c>
      <c r="AJ881" s="154" t="b">
        <f>Scenario!AJ1187=OrigScenario!AJ881</f>
        <v>0</v>
      </c>
      <c r="AK881" s="154" t="b">
        <f>Scenario!AK1187=OrigScenario!AK881</f>
        <v>0</v>
      </c>
      <c r="AL881" s="154" t="b">
        <f>Scenario!AL1187=OrigScenario!AL881</f>
        <v>0</v>
      </c>
      <c r="AM881" s="154" t="b">
        <f>Scenario!AM1187=OrigScenario!AM881</f>
        <v>0</v>
      </c>
      <c r="AN881" s="154" t="b">
        <f>Scenario!AN1187=OrigScenario!AN881</f>
        <v>0</v>
      </c>
      <c r="AO881" s="154" t="b">
        <f>Scenario!AO1187=OrigScenario!AO881</f>
        <v>0</v>
      </c>
      <c r="AP881" s="154" t="b">
        <f>Scenario!AP1187=OrigScenario!AP881</f>
        <v>0</v>
      </c>
      <c r="AQ881" s="154" t="b">
        <f>Scenario!AQ1187=OrigScenario!AQ881</f>
        <v>0</v>
      </c>
      <c r="AR881" s="154" t="b">
        <f>Scenario!AR1187=OrigScenario!AR881</f>
        <v>0</v>
      </c>
      <c r="AS881" s="154" t="b">
        <f>Scenario!AS1187=OrigScenario!AS881</f>
        <v>0</v>
      </c>
      <c r="AT881" s="154" t="b">
        <f>Scenario!AT1187=OrigScenario!AT881</f>
        <v>0</v>
      </c>
      <c r="AU881" s="154" t="b">
        <f>Scenario!AU1187=OrigScenario!AU881</f>
        <v>0</v>
      </c>
      <c r="AV881" s="155" t="b">
        <f>Scenario!AV1187=OrigScenario!AV881</f>
        <v>0</v>
      </c>
    </row>
    <row r="882" spans="2:48" x14ac:dyDescent="0.2">
      <c r="B882" s="2" t="b">
        <f>Scenario!B1188=OrigScenario!B882</f>
        <v>1</v>
      </c>
      <c r="C882" s="154" t="b">
        <f>Scenario!C1188=OrigScenario!C882</f>
        <v>1</v>
      </c>
      <c r="D882" s="154" t="b">
        <f>Scenario!D1188=OrigScenario!D882</f>
        <v>1</v>
      </c>
      <c r="E882" s="154" t="b">
        <f>Scenario!E1188=OrigScenario!E882</f>
        <v>1</v>
      </c>
      <c r="F882" s="154" t="b">
        <f>Scenario!F1188=OrigScenario!F882</f>
        <v>1</v>
      </c>
      <c r="G882" s="154" t="b">
        <f>Scenario!G1188=OrigScenario!G882</f>
        <v>1</v>
      </c>
      <c r="H882" s="154" t="b">
        <f>Scenario!H1188=OrigScenario!H882</f>
        <v>1</v>
      </c>
      <c r="I882" s="154" t="b">
        <f>Scenario!I1188=OrigScenario!I882</f>
        <v>1</v>
      </c>
      <c r="J882" s="154" t="b">
        <f>Scenario!J1188=OrigScenario!J882</f>
        <v>1</v>
      </c>
      <c r="K882" s="154" t="b">
        <f>Scenario!K1188=OrigScenario!K882</f>
        <v>1</v>
      </c>
      <c r="L882" s="154" t="b">
        <f>Scenario!L1188=OrigScenario!L882</f>
        <v>1</v>
      </c>
      <c r="M882" s="154" t="b">
        <f>Scenario!M1188=OrigScenario!M882</f>
        <v>1</v>
      </c>
      <c r="N882" s="154" t="b">
        <f>Scenario!N1188=OrigScenario!N882</f>
        <v>1</v>
      </c>
      <c r="O882" s="154" t="b">
        <f>Scenario!O1188=OrigScenario!O882</f>
        <v>1</v>
      </c>
      <c r="P882" s="154" t="b">
        <f>Scenario!P1188=OrigScenario!P882</f>
        <v>1</v>
      </c>
      <c r="Q882" s="154" t="b">
        <f>Scenario!Q1188=OrigScenario!Q882</f>
        <v>1</v>
      </c>
      <c r="R882" s="154" t="b">
        <f>Scenario!R1188=OrigScenario!R882</f>
        <v>1</v>
      </c>
      <c r="S882" s="154" t="b">
        <f>Scenario!S1188=OrigScenario!S882</f>
        <v>1</v>
      </c>
      <c r="T882" s="154" t="b">
        <f>Scenario!T1188=OrigScenario!T882</f>
        <v>1</v>
      </c>
      <c r="U882" s="154" t="b">
        <f>Scenario!U1188=OrigScenario!U882</f>
        <v>1</v>
      </c>
      <c r="V882" s="154" t="b">
        <f>Scenario!V1188=OrigScenario!V882</f>
        <v>1</v>
      </c>
      <c r="W882" s="154" t="b">
        <f>Scenario!W1188=OrigScenario!W882</f>
        <v>1</v>
      </c>
      <c r="X882" s="154" t="b">
        <f>Scenario!X1188=OrigScenario!X882</f>
        <v>1</v>
      </c>
      <c r="Y882" s="154" t="b">
        <f>Scenario!Y1188=OrigScenario!Y882</f>
        <v>1</v>
      </c>
      <c r="Z882" s="154" t="b">
        <f>Scenario!Z1188=OrigScenario!Z882</f>
        <v>1</v>
      </c>
      <c r="AA882" s="154" t="b">
        <f>Scenario!AA1188=OrigScenario!AA882</f>
        <v>1</v>
      </c>
      <c r="AB882" s="154" t="b">
        <f>Scenario!AB1188=OrigScenario!AB882</f>
        <v>1</v>
      </c>
      <c r="AC882" s="154" t="b">
        <f>Scenario!AC1188=OrigScenario!AC882</f>
        <v>1</v>
      </c>
      <c r="AD882" s="154" t="b">
        <f>Scenario!AD1188=OrigScenario!AD882</f>
        <v>1</v>
      </c>
      <c r="AE882" s="154" t="b">
        <f>Scenario!AE1188=OrigScenario!AE882</f>
        <v>1</v>
      </c>
      <c r="AF882" s="154" t="b">
        <f>Scenario!AF1188=OrigScenario!AF882</f>
        <v>1</v>
      </c>
      <c r="AG882" s="154" t="b">
        <f>Scenario!AG1188=OrigScenario!AG882</f>
        <v>1</v>
      </c>
      <c r="AH882" s="154" t="b">
        <f>Scenario!AH1188=OrigScenario!AH882</f>
        <v>1</v>
      </c>
      <c r="AI882" s="154" t="b">
        <f>Scenario!AI1188=OrigScenario!AI882</f>
        <v>1</v>
      </c>
      <c r="AJ882" s="154" t="b">
        <f>Scenario!AJ1188=OrigScenario!AJ882</f>
        <v>1</v>
      </c>
      <c r="AK882" s="154" t="b">
        <f>Scenario!AK1188=OrigScenario!AK882</f>
        <v>1</v>
      </c>
      <c r="AL882" s="154" t="b">
        <f>Scenario!AL1188=OrigScenario!AL882</f>
        <v>1</v>
      </c>
      <c r="AM882" s="154" t="b">
        <f>Scenario!AM1188=OrigScenario!AM882</f>
        <v>1</v>
      </c>
      <c r="AN882" s="154" t="b">
        <f>Scenario!AN1188=OrigScenario!AN882</f>
        <v>1</v>
      </c>
      <c r="AO882" s="154" t="b">
        <f>Scenario!AO1188=OrigScenario!AO882</f>
        <v>1</v>
      </c>
      <c r="AP882" s="154" t="b">
        <f>Scenario!AP1188=OrigScenario!AP882</f>
        <v>1</v>
      </c>
      <c r="AQ882" s="154" t="b">
        <f>Scenario!AQ1188=OrigScenario!AQ882</f>
        <v>1</v>
      </c>
      <c r="AR882" s="154" t="b">
        <f>Scenario!AR1188=OrigScenario!AR882</f>
        <v>1</v>
      </c>
      <c r="AS882" s="154" t="b">
        <f>Scenario!AS1188=OrigScenario!AS882</f>
        <v>1</v>
      </c>
      <c r="AT882" s="154" t="b">
        <f>Scenario!AT1188=OrigScenario!AT882</f>
        <v>1</v>
      </c>
      <c r="AU882" s="154" t="b">
        <f>Scenario!AU1188=OrigScenario!AU882</f>
        <v>1</v>
      </c>
      <c r="AV882" s="155" t="b">
        <f>Scenario!AV1188=OrigScenario!AV882</f>
        <v>1</v>
      </c>
    </row>
    <row r="883" spans="2:48" x14ac:dyDescent="0.2">
      <c r="B883" s="2" t="b">
        <f>Scenario!B1189=OrigScenario!B883</f>
        <v>1</v>
      </c>
      <c r="C883" s="154" t="b">
        <f>Scenario!C1189=OrigScenario!C883</f>
        <v>1</v>
      </c>
      <c r="D883" s="154" t="b">
        <f>Scenario!D1189=OrigScenario!D883</f>
        <v>1</v>
      </c>
      <c r="E883" s="154" t="b">
        <f>Scenario!E1189=OrigScenario!E883</f>
        <v>1</v>
      </c>
      <c r="F883" s="154" t="b">
        <f>Scenario!F1189=OrigScenario!F883</f>
        <v>1</v>
      </c>
      <c r="G883" s="154" t="b">
        <f>Scenario!G1189=OrigScenario!G883</f>
        <v>1</v>
      </c>
      <c r="H883" s="154" t="b">
        <f>Scenario!H1189=OrigScenario!H883</f>
        <v>1</v>
      </c>
      <c r="I883" s="154" t="b">
        <f>Scenario!I1189=OrigScenario!I883</f>
        <v>1</v>
      </c>
      <c r="J883" s="154" t="b">
        <f>Scenario!J1189=OrigScenario!J883</f>
        <v>1</v>
      </c>
      <c r="K883" s="154" t="b">
        <f>Scenario!K1189=OrigScenario!K883</f>
        <v>1</v>
      </c>
      <c r="L883" s="154" t="b">
        <f>Scenario!L1189=OrigScenario!L883</f>
        <v>1</v>
      </c>
      <c r="M883" s="154" t="b">
        <f>Scenario!M1189=OrigScenario!M883</f>
        <v>1</v>
      </c>
      <c r="N883" s="154" t="b">
        <f>Scenario!N1189=OrigScenario!N883</f>
        <v>1</v>
      </c>
      <c r="O883" s="154" t="b">
        <f>Scenario!O1189=OrigScenario!O883</f>
        <v>1</v>
      </c>
      <c r="P883" s="154" t="b">
        <f>Scenario!P1189=OrigScenario!P883</f>
        <v>1</v>
      </c>
      <c r="Q883" s="154" t="b">
        <f>Scenario!Q1189=OrigScenario!Q883</f>
        <v>1</v>
      </c>
      <c r="R883" s="154" t="b">
        <f>Scenario!R1189=OrigScenario!R883</f>
        <v>1</v>
      </c>
      <c r="S883" s="154" t="b">
        <f>Scenario!S1189=OrigScenario!S883</f>
        <v>1</v>
      </c>
      <c r="T883" s="154" t="b">
        <f>Scenario!T1189=OrigScenario!T883</f>
        <v>1</v>
      </c>
      <c r="U883" s="154" t="b">
        <f>Scenario!U1189=OrigScenario!U883</f>
        <v>1</v>
      </c>
      <c r="V883" s="154" t="b">
        <f>Scenario!V1189=OrigScenario!V883</f>
        <v>1</v>
      </c>
      <c r="W883" s="154" t="b">
        <f>Scenario!W1189=OrigScenario!W883</f>
        <v>1</v>
      </c>
      <c r="X883" s="154" t="b">
        <f>Scenario!X1189=OrigScenario!X883</f>
        <v>1</v>
      </c>
      <c r="Y883" s="154" t="b">
        <f>Scenario!Y1189=OrigScenario!Y883</f>
        <v>1</v>
      </c>
      <c r="Z883" s="154" t="b">
        <f>Scenario!Z1189=OrigScenario!Z883</f>
        <v>1</v>
      </c>
      <c r="AA883" s="154" t="b">
        <f>Scenario!AA1189=OrigScenario!AA883</f>
        <v>1</v>
      </c>
      <c r="AB883" s="154" t="b">
        <f>Scenario!AB1189=OrigScenario!AB883</f>
        <v>1</v>
      </c>
      <c r="AC883" s="154" t="b">
        <f>Scenario!AC1189=OrigScenario!AC883</f>
        <v>1</v>
      </c>
      <c r="AD883" s="154" t="b">
        <f>Scenario!AD1189=OrigScenario!AD883</f>
        <v>1</v>
      </c>
      <c r="AE883" s="154" t="b">
        <f>Scenario!AE1189=OrigScenario!AE883</f>
        <v>1</v>
      </c>
      <c r="AF883" s="154" t="b">
        <f>Scenario!AF1189=OrigScenario!AF883</f>
        <v>1</v>
      </c>
      <c r="AG883" s="154" t="b">
        <f>Scenario!AG1189=OrigScenario!AG883</f>
        <v>1</v>
      </c>
      <c r="AH883" s="154" t="b">
        <f>Scenario!AH1189=OrigScenario!AH883</f>
        <v>1</v>
      </c>
      <c r="AI883" s="154" t="b">
        <f>Scenario!AI1189=OrigScenario!AI883</f>
        <v>1</v>
      </c>
      <c r="AJ883" s="154" t="b">
        <f>Scenario!AJ1189=OrigScenario!AJ883</f>
        <v>1</v>
      </c>
      <c r="AK883" s="154" t="b">
        <f>Scenario!AK1189=OrigScenario!AK883</f>
        <v>1</v>
      </c>
      <c r="AL883" s="154" t="b">
        <f>Scenario!AL1189=OrigScenario!AL883</f>
        <v>1</v>
      </c>
      <c r="AM883" s="154" t="b">
        <f>Scenario!AM1189=OrigScenario!AM883</f>
        <v>1</v>
      </c>
      <c r="AN883" s="154" t="b">
        <f>Scenario!AN1189=OrigScenario!AN883</f>
        <v>1</v>
      </c>
      <c r="AO883" s="154" t="b">
        <f>Scenario!AO1189=OrigScenario!AO883</f>
        <v>1</v>
      </c>
      <c r="AP883" s="154" t="b">
        <f>Scenario!AP1189=OrigScenario!AP883</f>
        <v>1</v>
      </c>
      <c r="AQ883" s="154" t="b">
        <f>Scenario!AQ1189=OrigScenario!AQ883</f>
        <v>1</v>
      </c>
      <c r="AR883" s="154" t="b">
        <f>Scenario!AR1189=OrigScenario!AR883</f>
        <v>1</v>
      </c>
      <c r="AS883" s="154" t="b">
        <f>Scenario!AS1189=OrigScenario!AS883</f>
        <v>1</v>
      </c>
      <c r="AT883" s="154" t="b">
        <f>Scenario!AT1189=OrigScenario!AT883</f>
        <v>1</v>
      </c>
      <c r="AU883" s="154" t="b">
        <f>Scenario!AU1189=OrigScenario!AU883</f>
        <v>1</v>
      </c>
      <c r="AV883" s="155" t="b">
        <f>Scenario!AV1189=OrigScenario!AV883</f>
        <v>1</v>
      </c>
    </row>
    <row r="884" spans="2:48" x14ac:dyDescent="0.2">
      <c r="B884" s="2" t="b">
        <f>Scenario!B1190=OrigScenario!B884</f>
        <v>1</v>
      </c>
      <c r="C884" s="154" t="b">
        <f>Scenario!C1190=OrigScenario!C884</f>
        <v>1</v>
      </c>
      <c r="D884" s="154" t="b">
        <f>Scenario!D1190=OrigScenario!D884</f>
        <v>1</v>
      </c>
      <c r="E884" s="154" t="b">
        <f>Scenario!E1190=OrigScenario!E884</f>
        <v>1</v>
      </c>
      <c r="F884" s="154" t="b">
        <f>Scenario!F1190=OrigScenario!F884</f>
        <v>1</v>
      </c>
      <c r="G884" s="154" t="b">
        <f>Scenario!G1190=OrigScenario!G884</f>
        <v>1</v>
      </c>
      <c r="H884" s="154" t="b">
        <f>Scenario!H1190=OrigScenario!H884</f>
        <v>1</v>
      </c>
      <c r="I884" s="154" t="b">
        <f>Scenario!I1190=OrigScenario!I884</f>
        <v>1</v>
      </c>
      <c r="J884" s="154" t="b">
        <f>Scenario!J1190=OrigScenario!J884</f>
        <v>1</v>
      </c>
      <c r="K884" s="154" t="b">
        <f>Scenario!K1190=OrigScenario!K884</f>
        <v>1</v>
      </c>
      <c r="L884" s="154" t="b">
        <f>Scenario!L1190=OrigScenario!L884</f>
        <v>1</v>
      </c>
      <c r="M884" s="154" t="b">
        <f>Scenario!M1190=OrigScenario!M884</f>
        <v>1</v>
      </c>
      <c r="N884" s="154" t="b">
        <f>Scenario!N1190=OrigScenario!N884</f>
        <v>1</v>
      </c>
      <c r="O884" s="154" t="b">
        <f>Scenario!O1190=OrigScenario!O884</f>
        <v>1</v>
      </c>
      <c r="P884" s="154" t="b">
        <f>Scenario!P1190=OrigScenario!P884</f>
        <v>1</v>
      </c>
      <c r="Q884" s="154" t="b">
        <f>Scenario!Q1190=OrigScenario!Q884</f>
        <v>1</v>
      </c>
      <c r="R884" s="154" t="b">
        <f>Scenario!R1190=OrigScenario!R884</f>
        <v>1</v>
      </c>
      <c r="S884" s="154" t="b">
        <f>Scenario!S1190=OrigScenario!S884</f>
        <v>1</v>
      </c>
      <c r="T884" s="154" t="b">
        <f>Scenario!T1190=OrigScenario!T884</f>
        <v>1</v>
      </c>
      <c r="U884" s="154" t="b">
        <f>Scenario!U1190=OrigScenario!U884</f>
        <v>1</v>
      </c>
      <c r="V884" s="154" t="b">
        <f>Scenario!V1190=OrigScenario!V884</f>
        <v>1</v>
      </c>
      <c r="W884" s="154" t="b">
        <f>Scenario!W1190=OrigScenario!W884</f>
        <v>1</v>
      </c>
      <c r="X884" s="154" t="b">
        <f>Scenario!X1190=OrigScenario!X884</f>
        <v>1</v>
      </c>
      <c r="Y884" s="154" t="b">
        <f>Scenario!Y1190=OrigScenario!Y884</f>
        <v>1</v>
      </c>
      <c r="Z884" s="154" t="b">
        <f>Scenario!Z1190=OrigScenario!Z884</f>
        <v>1</v>
      </c>
      <c r="AA884" s="154" t="b">
        <f>Scenario!AA1190=OrigScenario!AA884</f>
        <v>1</v>
      </c>
      <c r="AB884" s="154" t="b">
        <f>Scenario!AB1190=OrigScenario!AB884</f>
        <v>1</v>
      </c>
      <c r="AC884" s="154" t="b">
        <f>Scenario!AC1190=OrigScenario!AC884</f>
        <v>1</v>
      </c>
      <c r="AD884" s="154" t="b">
        <f>Scenario!AD1190=OrigScenario!AD884</f>
        <v>1</v>
      </c>
      <c r="AE884" s="154" t="b">
        <f>Scenario!AE1190=OrigScenario!AE884</f>
        <v>1</v>
      </c>
      <c r="AF884" s="154" t="b">
        <f>Scenario!AF1190=OrigScenario!AF884</f>
        <v>1</v>
      </c>
      <c r="AG884" s="154" t="b">
        <f>Scenario!AG1190=OrigScenario!AG884</f>
        <v>1</v>
      </c>
      <c r="AH884" s="154" t="b">
        <f>Scenario!AH1190=OrigScenario!AH884</f>
        <v>1</v>
      </c>
      <c r="AI884" s="154" t="b">
        <f>Scenario!AI1190=OrigScenario!AI884</f>
        <v>1</v>
      </c>
      <c r="AJ884" s="154" t="b">
        <f>Scenario!AJ1190=OrigScenario!AJ884</f>
        <v>1</v>
      </c>
      <c r="AK884" s="154" t="b">
        <f>Scenario!AK1190=OrigScenario!AK884</f>
        <v>1</v>
      </c>
      <c r="AL884" s="154" t="b">
        <f>Scenario!AL1190=OrigScenario!AL884</f>
        <v>1</v>
      </c>
      <c r="AM884" s="154" t="b">
        <f>Scenario!AM1190=OrigScenario!AM884</f>
        <v>1</v>
      </c>
      <c r="AN884" s="154" t="b">
        <f>Scenario!AN1190=OrigScenario!AN884</f>
        <v>1</v>
      </c>
      <c r="AO884" s="154" t="b">
        <f>Scenario!AO1190=OrigScenario!AO884</f>
        <v>1</v>
      </c>
      <c r="AP884" s="154" t="b">
        <f>Scenario!AP1190=OrigScenario!AP884</f>
        <v>1</v>
      </c>
      <c r="AQ884" s="154" t="b">
        <f>Scenario!AQ1190=OrigScenario!AQ884</f>
        <v>1</v>
      </c>
      <c r="AR884" s="154" t="b">
        <f>Scenario!AR1190=OrigScenario!AR884</f>
        <v>1</v>
      </c>
      <c r="AS884" s="154" t="b">
        <f>Scenario!AS1190=OrigScenario!AS884</f>
        <v>1</v>
      </c>
      <c r="AT884" s="154" t="b">
        <f>Scenario!AT1190=OrigScenario!AT884</f>
        <v>1</v>
      </c>
      <c r="AU884" s="154" t="b">
        <f>Scenario!AU1190=OrigScenario!AU884</f>
        <v>1</v>
      </c>
      <c r="AV884" s="155" t="b">
        <f>Scenario!AV1190=OrigScenario!AV884</f>
        <v>1</v>
      </c>
    </row>
    <row r="885" spans="2:48" x14ac:dyDescent="0.2">
      <c r="B885" s="2" t="b">
        <f>Scenario!B1191=OrigScenario!B885</f>
        <v>1</v>
      </c>
      <c r="C885" s="162" t="b">
        <f>Scenario!C1191=OrigScenario!C885</f>
        <v>0</v>
      </c>
      <c r="D885" s="154" t="b">
        <f>Scenario!D1191=OrigScenario!D885</f>
        <v>0</v>
      </c>
      <c r="E885" s="154" t="b">
        <f>Scenario!E1191=OrigScenario!E885</f>
        <v>0</v>
      </c>
      <c r="F885" s="154" t="b">
        <f>Scenario!F1191=OrigScenario!F885</f>
        <v>0</v>
      </c>
      <c r="G885" s="154" t="b">
        <f>Scenario!G1191=OrigScenario!G885</f>
        <v>0</v>
      </c>
      <c r="H885" s="154" t="b">
        <f>Scenario!H1191=OrigScenario!H885</f>
        <v>0</v>
      </c>
      <c r="I885" s="154" t="b">
        <f>Scenario!I1191=OrigScenario!I885</f>
        <v>0</v>
      </c>
      <c r="J885" s="154" t="b">
        <f>Scenario!J1191=OrigScenario!J885</f>
        <v>0</v>
      </c>
      <c r="K885" s="154" t="b">
        <f>Scenario!K1191=OrigScenario!K885</f>
        <v>0</v>
      </c>
      <c r="L885" s="154" t="b">
        <f>Scenario!L1191=OrigScenario!L885</f>
        <v>0</v>
      </c>
      <c r="M885" s="154" t="b">
        <f>Scenario!M1191=OrigScenario!M885</f>
        <v>0</v>
      </c>
      <c r="N885" s="154" t="b">
        <f>Scenario!N1191=OrigScenario!N885</f>
        <v>0</v>
      </c>
      <c r="O885" s="154" t="b">
        <f>Scenario!O1191=OrigScenario!O885</f>
        <v>0</v>
      </c>
      <c r="P885" s="154" t="b">
        <f>Scenario!P1191=OrigScenario!P885</f>
        <v>0</v>
      </c>
      <c r="Q885" s="154" t="b">
        <f>Scenario!Q1191=OrigScenario!Q885</f>
        <v>0</v>
      </c>
      <c r="R885" s="154" t="b">
        <f>Scenario!R1191=OrigScenario!R885</f>
        <v>0</v>
      </c>
      <c r="S885" s="154" t="b">
        <f>Scenario!S1191=OrigScenario!S885</f>
        <v>0</v>
      </c>
      <c r="T885" s="154" t="b">
        <f>Scenario!T1191=OrigScenario!T885</f>
        <v>0</v>
      </c>
      <c r="U885" s="154" t="b">
        <f>Scenario!U1191=OrigScenario!U885</f>
        <v>0</v>
      </c>
      <c r="V885" s="154" t="b">
        <f>Scenario!V1191=OrigScenario!V885</f>
        <v>0</v>
      </c>
      <c r="W885" s="154" t="b">
        <f>Scenario!W1191=OrigScenario!W885</f>
        <v>0</v>
      </c>
      <c r="X885" s="154" t="b">
        <f>Scenario!X1191=OrigScenario!X885</f>
        <v>0</v>
      </c>
      <c r="Y885" s="154" t="b">
        <f>Scenario!Y1191=OrigScenario!Y885</f>
        <v>0</v>
      </c>
      <c r="Z885" s="154" t="b">
        <f>Scenario!Z1191=OrigScenario!Z885</f>
        <v>0</v>
      </c>
      <c r="AA885" s="154" t="b">
        <f>Scenario!AA1191=OrigScenario!AA885</f>
        <v>0</v>
      </c>
      <c r="AB885" s="154" t="b">
        <f>Scenario!AB1191=OrigScenario!AB885</f>
        <v>0</v>
      </c>
      <c r="AC885" s="154" t="b">
        <f>Scenario!AC1191=OrigScenario!AC885</f>
        <v>0</v>
      </c>
      <c r="AD885" s="154" t="b">
        <f>Scenario!AD1191=OrigScenario!AD885</f>
        <v>0</v>
      </c>
      <c r="AE885" s="154" t="b">
        <f>Scenario!AE1191=OrigScenario!AE885</f>
        <v>0</v>
      </c>
      <c r="AF885" s="154" t="b">
        <f>Scenario!AF1191=OrigScenario!AF885</f>
        <v>0</v>
      </c>
      <c r="AG885" s="154" t="b">
        <f>Scenario!AG1191=OrigScenario!AG885</f>
        <v>0</v>
      </c>
      <c r="AH885" s="154" t="b">
        <f>Scenario!AH1191=OrigScenario!AH885</f>
        <v>0</v>
      </c>
      <c r="AI885" s="154" t="b">
        <f>Scenario!AI1191=OrigScenario!AI885</f>
        <v>0</v>
      </c>
      <c r="AJ885" s="154" t="b">
        <f>Scenario!AJ1191=OrigScenario!AJ885</f>
        <v>0</v>
      </c>
      <c r="AK885" s="154" t="b">
        <f>Scenario!AK1191=OrigScenario!AK885</f>
        <v>0</v>
      </c>
      <c r="AL885" s="154" t="b">
        <f>Scenario!AL1191=OrigScenario!AL885</f>
        <v>0</v>
      </c>
      <c r="AM885" s="154" t="b">
        <f>Scenario!AM1191=OrigScenario!AM885</f>
        <v>0</v>
      </c>
      <c r="AN885" s="154" t="b">
        <f>Scenario!AN1191=OrigScenario!AN885</f>
        <v>0</v>
      </c>
      <c r="AO885" s="154" t="b">
        <f>Scenario!AO1191=OrigScenario!AO885</f>
        <v>0</v>
      </c>
      <c r="AP885" s="154" t="b">
        <f>Scenario!AP1191=OrigScenario!AP885</f>
        <v>0</v>
      </c>
      <c r="AQ885" s="154" t="b">
        <f>Scenario!AQ1191=OrigScenario!AQ885</f>
        <v>0</v>
      </c>
      <c r="AR885" s="154" t="b">
        <f>Scenario!AR1191=OrigScenario!AR885</f>
        <v>0</v>
      </c>
      <c r="AS885" s="154" t="b">
        <f>Scenario!AS1191=OrigScenario!AS885</f>
        <v>0</v>
      </c>
      <c r="AT885" s="154" t="b">
        <f>Scenario!AT1191=OrigScenario!AT885</f>
        <v>0</v>
      </c>
      <c r="AU885" s="154" t="b">
        <f>Scenario!AU1191=OrigScenario!AU885</f>
        <v>0</v>
      </c>
      <c r="AV885" s="155" t="b">
        <f>Scenario!AV1191=OrigScenario!AV885</f>
        <v>0</v>
      </c>
    </row>
    <row r="886" spans="2:48" x14ac:dyDescent="0.2">
      <c r="B886" s="2" t="b">
        <f>Scenario!B1192=OrigScenario!B886</f>
        <v>1</v>
      </c>
      <c r="C886" s="162" t="b">
        <f>Scenario!C1192=OrigScenario!C886</f>
        <v>0</v>
      </c>
      <c r="D886" s="154" t="b">
        <f>Scenario!D1192=OrigScenario!D886</f>
        <v>0</v>
      </c>
      <c r="E886" s="154" t="b">
        <f>Scenario!E1192=OrigScenario!E886</f>
        <v>0</v>
      </c>
      <c r="F886" s="154" t="b">
        <f>Scenario!F1192=OrigScenario!F886</f>
        <v>0</v>
      </c>
      <c r="G886" s="154" t="b">
        <f>Scenario!G1192=OrigScenario!G886</f>
        <v>0</v>
      </c>
      <c r="H886" s="154" t="b">
        <f>Scenario!H1192=OrigScenario!H886</f>
        <v>0</v>
      </c>
      <c r="I886" s="154" t="b">
        <f>Scenario!I1192=OrigScenario!I886</f>
        <v>0</v>
      </c>
      <c r="J886" s="154" t="b">
        <f>Scenario!J1192=OrigScenario!J886</f>
        <v>0</v>
      </c>
      <c r="K886" s="154" t="b">
        <f>Scenario!K1192=OrigScenario!K886</f>
        <v>0</v>
      </c>
      <c r="L886" s="154" t="b">
        <f>Scenario!L1192=OrigScenario!L886</f>
        <v>0</v>
      </c>
      <c r="M886" s="154" t="b">
        <f>Scenario!M1192=OrigScenario!M886</f>
        <v>0</v>
      </c>
      <c r="N886" s="154" t="b">
        <f>Scenario!N1192=OrigScenario!N886</f>
        <v>0</v>
      </c>
      <c r="O886" s="154" t="b">
        <f>Scenario!O1192=OrigScenario!O886</f>
        <v>0</v>
      </c>
      <c r="P886" s="154" t="b">
        <f>Scenario!P1192=OrigScenario!P886</f>
        <v>0</v>
      </c>
      <c r="Q886" s="154" t="b">
        <f>Scenario!Q1192=OrigScenario!Q886</f>
        <v>0</v>
      </c>
      <c r="R886" s="154" t="b">
        <f>Scenario!R1192=OrigScenario!R886</f>
        <v>0</v>
      </c>
      <c r="S886" s="154" t="b">
        <f>Scenario!S1192=OrigScenario!S886</f>
        <v>0</v>
      </c>
      <c r="T886" s="154" t="b">
        <f>Scenario!T1192=OrigScenario!T886</f>
        <v>0</v>
      </c>
      <c r="U886" s="154" t="b">
        <f>Scenario!U1192=OrigScenario!U886</f>
        <v>0</v>
      </c>
      <c r="V886" s="154" t="b">
        <f>Scenario!V1192=OrigScenario!V886</f>
        <v>0</v>
      </c>
      <c r="W886" s="154" t="b">
        <f>Scenario!W1192=OrigScenario!W886</f>
        <v>0</v>
      </c>
      <c r="X886" s="154" t="b">
        <f>Scenario!X1192=OrigScenario!X886</f>
        <v>0</v>
      </c>
      <c r="Y886" s="154" t="b">
        <f>Scenario!Y1192=OrigScenario!Y886</f>
        <v>0</v>
      </c>
      <c r="Z886" s="154" t="b">
        <f>Scenario!Z1192=OrigScenario!Z886</f>
        <v>0</v>
      </c>
      <c r="AA886" s="154" t="b">
        <f>Scenario!AA1192=OrigScenario!AA886</f>
        <v>0</v>
      </c>
      <c r="AB886" s="154" t="b">
        <f>Scenario!AB1192=OrigScenario!AB886</f>
        <v>0</v>
      </c>
      <c r="AC886" s="154" t="b">
        <f>Scenario!AC1192=OrigScenario!AC886</f>
        <v>0</v>
      </c>
      <c r="AD886" s="154" t="b">
        <f>Scenario!AD1192=OrigScenario!AD886</f>
        <v>0</v>
      </c>
      <c r="AE886" s="154" t="b">
        <f>Scenario!AE1192=OrigScenario!AE886</f>
        <v>0</v>
      </c>
      <c r="AF886" s="154" t="b">
        <f>Scenario!AF1192=OrigScenario!AF886</f>
        <v>0</v>
      </c>
      <c r="AG886" s="154" t="b">
        <f>Scenario!AG1192=OrigScenario!AG886</f>
        <v>0</v>
      </c>
      <c r="AH886" s="154" t="b">
        <f>Scenario!AH1192=OrigScenario!AH886</f>
        <v>0</v>
      </c>
      <c r="AI886" s="154" t="b">
        <f>Scenario!AI1192=OrigScenario!AI886</f>
        <v>0</v>
      </c>
      <c r="AJ886" s="154" t="b">
        <f>Scenario!AJ1192=OrigScenario!AJ886</f>
        <v>0</v>
      </c>
      <c r="AK886" s="154" t="b">
        <f>Scenario!AK1192=OrigScenario!AK886</f>
        <v>0</v>
      </c>
      <c r="AL886" s="154" t="b">
        <f>Scenario!AL1192=OrigScenario!AL886</f>
        <v>0</v>
      </c>
      <c r="AM886" s="154" t="b">
        <f>Scenario!AM1192=OrigScenario!AM886</f>
        <v>0</v>
      </c>
      <c r="AN886" s="154" t="b">
        <f>Scenario!AN1192=OrigScenario!AN886</f>
        <v>0</v>
      </c>
      <c r="AO886" s="154" t="b">
        <f>Scenario!AO1192=OrigScenario!AO886</f>
        <v>0</v>
      </c>
      <c r="AP886" s="154" t="b">
        <f>Scenario!AP1192=OrigScenario!AP886</f>
        <v>0</v>
      </c>
      <c r="AQ886" s="154" t="b">
        <f>Scenario!AQ1192=OrigScenario!AQ886</f>
        <v>0</v>
      </c>
      <c r="AR886" s="154" t="b">
        <f>Scenario!AR1192=OrigScenario!AR886</f>
        <v>0</v>
      </c>
      <c r="AS886" s="154" t="b">
        <f>Scenario!AS1192=OrigScenario!AS886</f>
        <v>0</v>
      </c>
      <c r="AT886" s="154" t="b">
        <f>Scenario!AT1192=OrigScenario!AT886</f>
        <v>0</v>
      </c>
      <c r="AU886" s="154" t="b">
        <f>Scenario!AU1192=OrigScenario!AU886</f>
        <v>0</v>
      </c>
      <c r="AV886" s="154" t="b">
        <f>Scenario!AV1192=OrigScenario!AV886</f>
        <v>0</v>
      </c>
    </row>
    <row r="887" spans="2:48" x14ac:dyDescent="0.2">
      <c r="B887" s="2" t="b">
        <f>Scenario!B1193=OrigScenario!B887</f>
        <v>1</v>
      </c>
      <c r="C887" s="154" t="b">
        <f>Scenario!C1193=OrigScenario!C887</f>
        <v>1</v>
      </c>
      <c r="D887" s="154" t="b">
        <f>Scenario!D1193=OrigScenario!D887</f>
        <v>1</v>
      </c>
      <c r="E887" s="154" t="b">
        <f>Scenario!E1193=OrigScenario!E887</f>
        <v>1</v>
      </c>
      <c r="F887" s="154" t="b">
        <f>Scenario!F1193=OrigScenario!F887</f>
        <v>1</v>
      </c>
      <c r="G887" s="154" t="b">
        <f>Scenario!G1193=OrigScenario!G887</f>
        <v>1</v>
      </c>
      <c r="H887" s="154" t="b">
        <f>Scenario!H1193=OrigScenario!H887</f>
        <v>1</v>
      </c>
      <c r="I887" s="154" t="b">
        <f>Scenario!I1193=OrigScenario!I887</f>
        <v>1</v>
      </c>
      <c r="J887" s="154" t="b">
        <f>Scenario!J1193=OrigScenario!J887</f>
        <v>1</v>
      </c>
      <c r="K887" s="154" t="b">
        <f>Scenario!K1193=OrigScenario!K887</f>
        <v>1</v>
      </c>
      <c r="L887" s="154" t="b">
        <f>Scenario!L1193=OrigScenario!L887</f>
        <v>1</v>
      </c>
      <c r="M887" s="154" t="b">
        <f>Scenario!M1193=OrigScenario!M887</f>
        <v>1</v>
      </c>
      <c r="N887" s="154" t="b">
        <f>Scenario!N1193=OrigScenario!N887</f>
        <v>1</v>
      </c>
      <c r="O887" s="154" t="b">
        <f>Scenario!O1193=OrigScenario!O887</f>
        <v>1</v>
      </c>
      <c r="P887" s="154" t="b">
        <f>Scenario!P1193=OrigScenario!P887</f>
        <v>1</v>
      </c>
      <c r="Q887" s="154" t="b">
        <f>Scenario!Q1193=OrigScenario!Q887</f>
        <v>1</v>
      </c>
      <c r="R887" s="154" t="b">
        <f>Scenario!R1193=OrigScenario!R887</f>
        <v>1</v>
      </c>
      <c r="S887" s="154" t="b">
        <f>Scenario!S1193=OrigScenario!S887</f>
        <v>1</v>
      </c>
      <c r="T887" s="154" t="b">
        <f>Scenario!T1193=OrigScenario!T887</f>
        <v>1</v>
      </c>
      <c r="U887" s="154" t="b">
        <f>Scenario!U1193=OrigScenario!U887</f>
        <v>1</v>
      </c>
      <c r="V887" s="154" t="b">
        <f>Scenario!V1193=OrigScenario!V887</f>
        <v>1</v>
      </c>
      <c r="W887" s="154" t="b">
        <f>Scenario!W1193=OrigScenario!W887</f>
        <v>1</v>
      </c>
      <c r="X887" s="154" t="b">
        <f>Scenario!X1193=OrigScenario!X887</f>
        <v>1</v>
      </c>
      <c r="Y887" s="154" t="b">
        <f>Scenario!Y1193=OrigScenario!Y887</f>
        <v>1</v>
      </c>
      <c r="Z887" s="154" t="b">
        <f>Scenario!Z1193=OrigScenario!Z887</f>
        <v>1</v>
      </c>
      <c r="AA887" s="154" t="b">
        <f>Scenario!AA1193=OrigScenario!AA887</f>
        <v>1</v>
      </c>
      <c r="AB887" s="154" t="b">
        <f>Scenario!AB1193=OrigScenario!AB887</f>
        <v>1</v>
      </c>
      <c r="AC887" s="154" t="b">
        <f>Scenario!AC1193=OrigScenario!AC887</f>
        <v>1</v>
      </c>
      <c r="AD887" s="154" t="b">
        <f>Scenario!AD1193=OrigScenario!AD887</f>
        <v>1</v>
      </c>
      <c r="AE887" s="154" t="b">
        <f>Scenario!AE1193=OrigScenario!AE887</f>
        <v>1</v>
      </c>
      <c r="AF887" s="154" t="b">
        <f>Scenario!AF1193=OrigScenario!AF887</f>
        <v>1</v>
      </c>
      <c r="AG887" s="154" t="b">
        <f>Scenario!AG1193=OrigScenario!AG887</f>
        <v>1</v>
      </c>
      <c r="AH887" s="154" t="b">
        <f>Scenario!AH1193=OrigScenario!AH887</f>
        <v>1</v>
      </c>
      <c r="AI887" s="154" t="b">
        <f>Scenario!AI1193=OrigScenario!AI887</f>
        <v>1</v>
      </c>
      <c r="AJ887" s="154" t="b">
        <f>Scenario!AJ1193=OrigScenario!AJ887</f>
        <v>1</v>
      </c>
      <c r="AK887" s="154" t="b">
        <f>Scenario!AK1193=OrigScenario!AK887</f>
        <v>1</v>
      </c>
      <c r="AL887" s="154" t="b">
        <f>Scenario!AL1193=OrigScenario!AL887</f>
        <v>1</v>
      </c>
      <c r="AM887" s="154" t="b">
        <f>Scenario!AM1193=OrigScenario!AM887</f>
        <v>1</v>
      </c>
      <c r="AN887" s="154" t="b">
        <f>Scenario!AN1193=OrigScenario!AN887</f>
        <v>1</v>
      </c>
      <c r="AO887" s="154" t="b">
        <f>Scenario!AO1193=OrigScenario!AO887</f>
        <v>1</v>
      </c>
      <c r="AP887" s="154" t="b">
        <f>Scenario!AP1193=OrigScenario!AP887</f>
        <v>1</v>
      </c>
      <c r="AQ887" s="154" t="b">
        <f>Scenario!AQ1193=OrigScenario!AQ887</f>
        <v>1</v>
      </c>
      <c r="AR887" s="154" t="b">
        <f>Scenario!AR1193=OrigScenario!AR887</f>
        <v>1</v>
      </c>
      <c r="AS887" s="154" t="b">
        <f>Scenario!AS1193=OrigScenario!AS887</f>
        <v>1</v>
      </c>
      <c r="AT887" s="154" t="b">
        <f>Scenario!AT1193=OrigScenario!AT887</f>
        <v>1</v>
      </c>
      <c r="AU887" s="154" t="b">
        <f>Scenario!AU1193=OrigScenario!AU887</f>
        <v>1</v>
      </c>
      <c r="AV887" s="155" t="b">
        <f>Scenario!AV1193=OrigScenario!AV887</f>
        <v>1</v>
      </c>
    </row>
    <row r="888" spans="2:48" x14ac:dyDescent="0.2">
      <c r="B888" s="2" t="b">
        <f>Scenario!B1194=OrigScenario!B888</f>
        <v>1</v>
      </c>
      <c r="C888" s="154" t="b">
        <f>Scenario!C1194=OrigScenario!C888</f>
        <v>1</v>
      </c>
      <c r="D888" s="154" t="b">
        <f>Scenario!D1194=OrigScenario!D888</f>
        <v>1</v>
      </c>
      <c r="E888" s="154" t="b">
        <f>Scenario!E1194=OrigScenario!E888</f>
        <v>1</v>
      </c>
      <c r="F888" s="154" t="b">
        <f>Scenario!F1194=OrigScenario!F888</f>
        <v>1</v>
      </c>
      <c r="G888" s="154" t="b">
        <f>Scenario!G1194=OrigScenario!G888</f>
        <v>1</v>
      </c>
      <c r="H888" s="154" t="b">
        <f>Scenario!H1194=OrigScenario!H888</f>
        <v>1</v>
      </c>
      <c r="I888" s="154" t="b">
        <f>Scenario!I1194=OrigScenario!I888</f>
        <v>1</v>
      </c>
      <c r="J888" s="154" t="b">
        <f>Scenario!J1194=OrigScenario!J888</f>
        <v>1</v>
      </c>
      <c r="K888" s="154" t="b">
        <f>Scenario!K1194=OrigScenario!K888</f>
        <v>1</v>
      </c>
      <c r="L888" s="154" t="b">
        <f>Scenario!L1194=OrigScenario!L888</f>
        <v>1</v>
      </c>
      <c r="M888" s="154" t="b">
        <f>Scenario!M1194=OrigScenario!M888</f>
        <v>1</v>
      </c>
      <c r="N888" s="154" t="b">
        <f>Scenario!N1194=OrigScenario!N888</f>
        <v>1</v>
      </c>
      <c r="O888" s="154" t="b">
        <f>Scenario!O1194=OrigScenario!O888</f>
        <v>1</v>
      </c>
      <c r="P888" s="154" t="b">
        <f>Scenario!P1194=OrigScenario!P888</f>
        <v>1</v>
      </c>
      <c r="Q888" s="154" t="b">
        <f>Scenario!Q1194=OrigScenario!Q888</f>
        <v>1</v>
      </c>
      <c r="R888" s="154" t="b">
        <f>Scenario!R1194=OrigScenario!R888</f>
        <v>1</v>
      </c>
      <c r="S888" s="154" t="b">
        <f>Scenario!S1194=OrigScenario!S888</f>
        <v>1</v>
      </c>
      <c r="T888" s="154" t="b">
        <f>Scenario!T1194=OrigScenario!T888</f>
        <v>1</v>
      </c>
      <c r="U888" s="154" t="b">
        <f>Scenario!U1194=OrigScenario!U888</f>
        <v>1</v>
      </c>
      <c r="V888" s="154" t="b">
        <f>Scenario!V1194=OrigScenario!V888</f>
        <v>1</v>
      </c>
      <c r="W888" s="154" t="b">
        <f>Scenario!W1194=OrigScenario!W888</f>
        <v>1</v>
      </c>
      <c r="X888" s="154" t="b">
        <f>Scenario!X1194=OrigScenario!X888</f>
        <v>1</v>
      </c>
      <c r="Y888" s="154" t="b">
        <f>Scenario!Y1194=OrigScenario!Y888</f>
        <v>1</v>
      </c>
      <c r="Z888" s="154" t="b">
        <f>Scenario!Z1194=OrigScenario!Z888</f>
        <v>1</v>
      </c>
      <c r="AA888" s="154" t="b">
        <f>Scenario!AA1194=OrigScenario!AA888</f>
        <v>1</v>
      </c>
      <c r="AB888" s="154" t="b">
        <f>Scenario!AB1194=OrigScenario!AB888</f>
        <v>1</v>
      </c>
      <c r="AC888" s="154" t="b">
        <f>Scenario!AC1194=OrigScenario!AC888</f>
        <v>1</v>
      </c>
      <c r="AD888" s="154" t="b">
        <f>Scenario!AD1194=OrigScenario!AD888</f>
        <v>1</v>
      </c>
      <c r="AE888" s="154" t="b">
        <f>Scenario!AE1194=OrigScenario!AE888</f>
        <v>1</v>
      </c>
      <c r="AF888" s="154" t="b">
        <f>Scenario!AF1194=OrigScenario!AF888</f>
        <v>1</v>
      </c>
      <c r="AG888" s="154" t="b">
        <f>Scenario!AG1194=OrigScenario!AG888</f>
        <v>1</v>
      </c>
      <c r="AH888" s="154" t="b">
        <f>Scenario!AH1194=OrigScenario!AH888</f>
        <v>1</v>
      </c>
      <c r="AI888" s="154" t="b">
        <f>Scenario!AI1194=OrigScenario!AI888</f>
        <v>1</v>
      </c>
      <c r="AJ888" s="154" t="b">
        <f>Scenario!AJ1194=OrigScenario!AJ888</f>
        <v>1</v>
      </c>
      <c r="AK888" s="154" t="b">
        <f>Scenario!AK1194=OrigScenario!AK888</f>
        <v>1</v>
      </c>
      <c r="AL888" s="154" t="b">
        <f>Scenario!AL1194=OrigScenario!AL888</f>
        <v>1</v>
      </c>
      <c r="AM888" s="154" t="b">
        <f>Scenario!AM1194=OrigScenario!AM888</f>
        <v>1</v>
      </c>
      <c r="AN888" s="154" t="b">
        <f>Scenario!AN1194=OrigScenario!AN888</f>
        <v>1</v>
      </c>
      <c r="AO888" s="154" t="b">
        <f>Scenario!AO1194=OrigScenario!AO888</f>
        <v>1</v>
      </c>
      <c r="AP888" s="154" t="b">
        <f>Scenario!AP1194=OrigScenario!AP888</f>
        <v>1</v>
      </c>
      <c r="AQ888" s="154" t="b">
        <f>Scenario!AQ1194=OrigScenario!AQ888</f>
        <v>1</v>
      </c>
      <c r="AR888" s="154" t="b">
        <f>Scenario!AR1194=OrigScenario!AR888</f>
        <v>1</v>
      </c>
      <c r="AS888" s="154" t="b">
        <f>Scenario!AS1194=OrigScenario!AS888</f>
        <v>1</v>
      </c>
      <c r="AT888" s="154" t="b">
        <f>Scenario!AT1194=OrigScenario!AT888</f>
        <v>1</v>
      </c>
      <c r="AU888" s="154" t="b">
        <f>Scenario!AU1194=OrigScenario!AU888</f>
        <v>1</v>
      </c>
      <c r="AV888" s="155" t="b">
        <f>Scenario!AV1194=OrigScenario!AV888</f>
        <v>1</v>
      </c>
    </row>
    <row r="889" spans="2:48" x14ac:dyDescent="0.2">
      <c r="B889" s="2" t="b">
        <f>Scenario!B1195=OrigScenario!B889</f>
        <v>1</v>
      </c>
      <c r="C889" s="156" t="b">
        <f>Scenario!C1195=OrigScenario!C889</f>
        <v>1</v>
      </c>
      <c r="D889" s="156" t="b">
        <f>Scenario!D1195=OrigScenario!D889</f>
        <v>1</v>
      </c>
      <c r="E889" s="156" t="b">
        <f>Scenario!E1195=OrigScenario!E889</f>
        <v>1</v>
      </c>
      <c r="F889" s="156" t="b">
        <f>Scenario!F1195=OrigScenario!F889</f>
        <v>1</v>
      </c>
      <c r="G889" s="156" t="b">
        <f>Scenario!G1195=OrigScenario!G889</f>
        <v>1</v>
      </c>
      <c r="H889" s="156" t="b">
        <f>Scenario!H1195=OrigScenario!H889</f>
        <v>1</v>
      </c>
      <c r="I889" s="156" t="b">
        <f>Scenario!I1195=OrigScenario!I889</f>
        <v>1</v>
      </c>
      <c r="J889" s="156" t="b">
        <f>Scenario!J1195=OrigScenario!J889</f>
        <v>1</v>
      </c>
      <c r="K889" s="156" t="b">
        <f>Scenario!K1195=OrigScenario!K889</f>
        <v>1</v>
      </c>
      <c r="L889" s="156" t="b">
        <f>Scenario!L1195=OrigScenario!L889</f>
        <v>1</v>
      </c>
      <c r="M889" s="156" t="b">
        <f>Scenario!M1195=OrigScenario!M889</f>
        <v>1</v>
      </c>
      <c r="N889" s="156" t="b">
        <f>Scenario!N1195=OrigScenario!N889</f>
        <v>1</v>
      </c>
      <c r="O889" s="156" t="b">
        <f>Scenario!O1195=OrigScenario!O889</f>
        <v>1</v>
      </c>
      <c r="P889" s="156" t="b">
        <f>Scenario!P1195=OrigScenario!P889</f>
        <v>1</v>
      </c>
      <c r="Q889" s="156" t="b">
        <f>Scenario!Q1195=OrigScenario!Q889</f>
        <v>1</v>
      </c>
      <c r="R889" s="156" t="b">
        <f>Scenario!R1195=OrigScenario!R889</f>
        <v>1</v>
      </c>
      <c r="S889" s="156" t="b">
        <f>Scenario!S1195=OrigScenario!S889</f>
        <v>1</v>
      </c>
      <c r="T889" s="156" t="b">
        <f>Scenario!T1195=OrigScenario!T889</f>
        <v>1</v>
      </c>
      <c r="U889" s="156" t="b">
        <f>Scenario!U1195=OrigScenario!U889</f>
        <v>1</v>
      </c>
      <c r="V889" s="156" t="b">
        <f>Scenario!V1195=OrigScenario!V889</f>
        <v>1</v>
      </c>
      <c r="W889" s="156" t="b">
        <f>Scenario!W1195=OrigScenario!W889</f>
        <v>1</v>
      </c>
      <c r="X889" s="156" t="b">
        <f>Scenario!X1195=OrigScenario!X889</f>
        <v>1</v>
      </c>
      <c r="Y889" s="156" t="b">
        <f>Scenario!Y1195=OrigScenario!Y889</f>
        <v>1</v>
      </c>
      <c r="Z889" s="156" t="b">
        <f>Scenario!Z1195=OrigScenario!Z889</f>
        <v>1</v>
      </c>
      <c r="AA889" s="156" t="b">
        <f>Scenario!AA1195=OrigScenario!AA889</f>
        <v>1</v>
      </c>
      <c r="AB889" s="156" t="b">
        <f>Scenario!AB1195=OrigScenario!AB889</f>
        <v>1</v>
      </c>
      <c r="AC889" s="156" t="b">
        <f>Scenario!AC1195=OrigScenario!AC889</f>
        <v>1</v>
      </c>
      <c r="AD889" s="156" t="b">
        <f>Scenario!AD1195=OrigScenario!AD889</f>
        <v>1</v>
      </c>
      <c r="AE889" s="156" t="b">
        <f>Scenario!AE1195=OrigScenario!AE889</f>
        <v>1</v>
      </c>
      <c r="AF889" s="156" t="b">
        <f>Scenario!AF1195=OrigScenario!AF889</f>
        <v>1</v>
      </c>
      <c r="AG889" s="156" t="b">
        <f>Scenario!AG1195=OrigScenario!AG889</f>
        <v>1</v>
      </c>
      <c r="AH889" s="156" t="b">
        <f>Scenario!AH1195=OrigScenario!AH889</f>
        <v>1</v>
      </c>
      <c r="AI889" s="156" t="b">
        <f>Scenario!AI1195=OrigScenario!AI889</f>
        <v>1</v>
      </c>
      <c r="AJ889" s="156" t="b">
        <f>Scenario!AJ1195=OrigScenario!AJ889</f>
        <v>1</v>
      </c>
      <c r="AK889" s="156" t="b">
        <f>Scenario!AK1195=OrigScenario!AK889</f>
        <v>1</v>
      </c>
      <c r="AL889" s="156" t="b">
        <f>Scenario!AL1195=OrigScenario!AL889</f>
        <v>1</v>
      </c>
      <c r="AM889" s="156" t="b">
        <f>Scenario!AM1195=OrigScenario!AM889</f>
        <v>1</v>
      </c>
      <c r="AN889" s="156" t="b">
        <f>Scenario!AN1195=OrigScenario!AN889</f>
        <v>1</v>
      </c>
      <c r="AO889" s="156" t="b">
        <f>Scenario!AO1195=OrigScenario!AO889</f>
        <v>1</v>
      </c>
      <c r="AP889" s="156" t="b">
        <f>Scenario!AP1195=OrigScenario!AP889</f>
        <v>1</v>
      </c>
      <c r="AQ889" s="156" t="b">
        <f>Scenario!AQ1195=OrigScenario!AQ889</f>
        <v>1</v>
      </c>
      <c r="AR889" s="156" t="b">
        <f>Scenario!AR1195=OrigScenario!AR889</f>
        <v>1</v>
      </c>
      <c r="AS889" s="156" t="b">
        <f>Scenario!AS1195=OrigScenario!AS889</f>
        <v>1</v>
      </c>
      <c r="AT889" s="156" t="b">
        <f>Scenario!AT1195=OrigScenario!AT889</f>
        <v>1</v>
      </c>
      <c r="AU889" s="156" t="b">
        <f>Scenario!AU1195=OrigScenario!AU889</f>
        <v>1</v>
      </c>
      <c r="AV889" s="157" t="b">
        <f>Scenario!AV1195=OrigScenario!AV889</f>
        <v>1</v>
      </c>
    </row>
    <row r="890" spans="2:48" x14ac:dyDescent="0.2">
      <c r="B890" s="2" t="b">
        <f>Scenario!B1196=OrigScenario!B890</f>
        <v>1</v>
      </c>
      <c r="C890" s="156" t="b">
        <f>Scenario!C1196=OrigScenario!C890</f>
        <v>1</v>
      </c>
      <c r="D890" s="156" t="b">
        <f>Scenario!D1196=OrigScenario!D890</f>
        <v>1</v>
      </c>
      <c r="E890" s="156" t="b">
        <f>Scenario!E1196=OrigScenario!E890</f>
        <v>1</v>
      </c>
      <c r="F890" s="156" t="b">
        <f>Scenario!F1196=OrigScenario!F890</f>
        <v>1</v>
      </c>
      <c r="G890" s="156" t="b">
        <f>Scenario!G1196=OrigScenario!G890</f>
        <v>1</v>
      </c>
      <c r="H890" s="156" t="b">
        <f>Scenario!H1196=OrigScenario!H890</f>
        <v>1</v>
      </c>
      <c r="I890" s="156" t="b">
        <f>Scenario!I1196=OrigScenario!I890</f>
        <v>1</v>
      </c>
      <c r="J890" s="156" t="b">
        <f>Scenario!J1196=OrigScenario!J890</f>
        <v>1</v>
      </c>
      <c r="K890" s="156" t="b">
        <f>Scenario!K1196=OrigScenario!K890</f>
        <v>1</v>
      </c>
      <c r="L890" s="156" t="b">
        <f>Scenario!L1196=OrigScenario!L890</f>
        <v>1</v>
      </c>
      <c r="M890" s="156" t="b">
        <f>Scenario!M1196=OrigScenario!M890</f>
        <v>1</v>
      </c>
      <c r="N890" s="156" t="b">
        <f>Scenario!N1196=OrigScenario!N890</f>
        <v>1</v>
      </c>
      <c r="O890" s="156" t="b">
        <f>Scenario!O1196=OrigScenario!O890</f>
        <v>1</v>
      </c>
      <c r="P890" s="156" t="b">
        <f>Scenario!P1196=OrigScenario!P890</f>
        <v>1</v>
      </c>
      <c r="Q890" s="156" t="b">
        <f>Scenario!Q1196=OrigScenario!Q890</f>
        <v>1</v>
      </c>
      <c r="R890" s="156" t="b">
        <f>Scenario!R1196=OrigScenario!R890</f>
        <v>1</v>
      </c>
      <c r="S890" s="156" t="b">
        <f>Scenario!S1196=OrigScenario!S890</f>
        <v>1</v>
      </c>
      <c r="T890" s="156" t="b">
        <f>Scenario!T1196=OrigScenario!T890</f>
        <v>1</v>
      </c>
      <c r="U890" s="156" t="b">
        <f>Scenario!U1196=OrigScenario!U890</f>
        <v>1</v>
      </c>
      <c r="V890" s="156" t="b">
        <f>Scenario!V1196=OrigScenario!V890</f>
        <v>1</v>
      </c>
      <c r="W890" s="156" t="b">
        <f>Scenario!W1196=OrigScenario!W890</f>
        <v>1</v>
      </c>
      <c r="X890" s="156" t="b">
        <f>Scenario!X1196=OrigScenario!X890</f>
        <v>1</v>
      </c>
      <c r="Y890" s="156" t="b">
        <f>Scenario!Y1196=OrigScenario!Y890</f>
        <v>1</v>
      </c>
      <c r="Z890" s="156" t="b">
        <f>Scenario!Z1196=OrigScenario!Z890</f>
        <v>1</v>
      </c>
      <c r="AA890" s="156" t="b">
        <f>Scenario!AA1196=OrigScenario!AA890</f>
        <v>1</v>
      </c>
      <c r="AB890" s="156" t="b">
        <f>Scenario!AB1196=OrigScenario!AB890</f>
        <v>1</v>
      </c>
      <c r="AC890" s="156" t="b">
        <f>Scenario!AC1196=OrigScenario!AC890</f>
        <v>1</v>
      </c>
      <c r="AD890" s="156" t="b">
        <f>Scenario!AD1196=OrigScenario!AD890</f>
        <v>1</v>
      </c>
      <c r="AE890" s="156" t="b">
        <f>Scenario!AE1196=OrigScenario!AE890</f>
        <v>1</v>
      </c>
      <c r="AF890" s="156" t="b">
        <f>Scenario!AF1196=OrigScenario!AF890</f>
        <v>1</v>
      </c>
      <c r="AG890" s="156" t="b">
        <f>Scenario!AG1196=OrigScenario!AG890</f>
        <v>1</v>
      </c>
      <c r="AH890" s="156" t="b">
        <f>Scenario!AH1196=OrigScenario!AH890</f>
        <v>1</v>
      </c>
      <c r="AI890" s="156" t="b">
        <f>Scenario!AI1196=OrigScenario!AI890</f>
        <v>1</v>
      </c>
      <c r="AJ890" s="156" t="b">
        <f>Scenario!AJ1196=OrigScenario!AJ890</f>
        <v>1</v>
      </c>
      <c r="AK890" s="156" t="b">
        <f>Scenario!AK1196=OrigScenario!AK890</f>
        <v>1</v>
      </c>
      <c r="AL890" s="156" t="b">
        <f>Scenario!AL1196=OrigScenario!AL890</f>
        <v>1</v>
      </c>
      <c r="AM890" s="156" t="b">
        <f>Scenario!AM1196=OrigScenario!AM890</f>
        <v>1</v>
      </c>
      <c r="AN890" s="156" t="b">
        <f>Scenario!AN1196=OrigScenario!AN890</f>
        <v>1</v>
      </c>
      <c r="AO890" s="156" t="b">
        <f>Scenario!AO1196=OrigScenario!AO890</f>
        <v>1</v>
      </c>
      <c r="AP890" s="156" t="b">
        <f>Scenario!AP1196=OrigScenario!AP890</f>
        <v>1</v>
      </c>
      <c r="AQ890" s="156" t="b">
        <f>Scenario!AQ1196=OrigScenario!AQ890</f>
        <v>1</v>
      </c>
      <c r="AR890" s="156" t="b">
        <f>Scenario!AR1196=OrigScenario!AR890</f>
        <v>1</v>
      </c>
      <c r="AS890" s="156" t="b">
        <f>Scenario!AS1196=OrigScenario!AS890</f>
        <v>1</v>
      </c>
      <c r="AT890" s="156" t="b">
        <f>Scenario!AT1196=OrigScenario!AT890</f>
        <v>1</v>
      </c>
      <c r="AU890" s="156" t="b">
        <f>Scenario!AU1196=OrigScenario!AU890</f>
        <v>1</v>
      </c>
      <c r="AV890" s="157" t="b">
        <f>Scenario!AV1196=OrigScenario!AV890</f>
        <v>1</v>
      </c>
    </row>
    <row r="891" spans="2:48" ht="13.5" thickBot="1" x14ac:dyDescent="0.25">
      <c r="B891" s="341" t="b">
        <f>Scenario!B1197=OrigScenario!B891</f>
        <v>0</v>
      </c>
      <c r="C891" s="342" t="b">
        <f>Scenario!C1197=OrigScenario!C891</f>
        <v>1</v>
      </c>
      <c r="D891" s="342" t="b">
        <f>Scenario!D1197=OrigScenario!D891</f>
        <v>1</v>
      </c>
      <c r="E891" s="342" t="b">
        <f>Scenario!E1197=OrigScenario!E891</f>
        <v>1</v>
      </c>
      <c r="F891" s="342" t="b">
        <f>Scenario!F1197=OrigScenario!F891</f>
        <v>1</v>
      </c>
      <c r="G891" s="342" t="b">
        <f>Scenario!G1197=OrigScenario!G891</f>
        <v>1</v>
      </c>
      <c r="H891" s="342" t="b">
        <f>Scenario!H1197=OrigScenario!H891</f>
        <v>1</v>
      </c>
      <c r="I891" s="342" t="b">
        <f>Scenario!I1197=OrigScenario!I891</f>
        <v>1</v>
      </c>
      <c r="J891" s="342" t="b">
        <f>Scenario!J1197=OrigScenario!J891</f>
        <v>1</v>
      </c>
      <c r="K891" s="342" t="b">
        <f>Scenario!K1197=OrigScenario!K891</f>
        <v>1</v>
      </c>
      <c r="L891" s="342" t="b">
        <f>Scenario!L1197=OrigScenario!L891</f>
        <v>1</v>
      </c>
      <c r="M891" s="342" t="b">
        <f>Scenario!M1197=OrigScenario!M891</f>
        <v>1</v>
      </c>
      <c r="N891" s="342" t="b">
        <f>Scenario!N1197=OrigScenario!N891</f>
        <v>1</v>
      </c>
      <c r="O891" s="342" t="b">
        <f>Scenario!O1197=OrigScenario!O891</f>
        <v>1</v>
      </c>
      <c r="P891" s="342" t="b">
        <f>Scenario!P1197=OrigScenario!P891</f>
        <v>1</v>
      </c>
      <c r="Q891" s="342" t="b">
        <f>Scenario!Q1197=OrigScenario!Q891</f>
        <v>1</v>
      </c>
      <c r="R891" s="342" t="b">
        <f>Scenario!R1197=OrigScenario!R891</f>
        <v>1</v>
      </c>
      <c r="S891" s="342" t="b">
        <f>Scenario!S1197=OrigScenario!S891</f>
        <v>1</v>
      </c>
      <c r="T891" s="342" t="b">
        <f>Scenario!T1197=OrigScenario!T891</f>
        <v>1</v>
      </c>
      <c r="U891" s="342" t="b">
        <f>Scenario!U1197=OrigScenario!U891</f>
        <v>1</v>
      </c>
      <c r="V891" s="342" t="b">
        <f>Scenario!V1197=OrigScenario!V891</f>
        <v>1</v>
      </c>
      <c r="W891" s="342" t="b">
        <f>Scenario!W1197=OrigScenario!W891</f>
        <v>1</v>
      </c>
      <c r="X891" s="342" t="b">
        <f>Scenario!X1197=OrigScenario!X891</f>
        <v>1</v>
      </c>
      <c r="Y891" s="342" t="b">
        <f>Scenario!Y1197=OrigScenario!Y891</f>
        <v>1</v>
      </c>
      <c r="Z891" s="342" t="b">
        <f>Scenario!Z1197=OrigScenario!Z891</f>
        <v>1</v>
      </c>
      <c r="AA891" s="342" t="b">
        <f>Scenario!AA1197=OrigScenario!AA891</f>
        <v>1</v>
      </c>
      <c r="AB891" s="342" t="b">
        <f>Scenario!AB1197=OrigScenario!AB891</f>
        <v>1</v>
      </c>
      <c r="AC891" s="342" t="b">
        <f>Scenario!AC1197=OrigScenario!AC891</f>
        <v>1</v>
      </c>
      <c r="AD891" s="342" t="b">
        <f>Scenario!AD1197=OrigScenario!AD891</f>
        <v>1</v>
      </c>
      <c r="AE891" s="342" t="b">
        <f>Scenario!AE1197=OrigScenario!AE891</f>
        <v>1</v>
      </c>
      <c r="AF891" s="342" t="b">
        <f>Scenario!AF1197=OrigScenario!AF891</f>
        <v>1</v>
      </c>
      <c r="AG891" s="342" t="b">
        <f>Scenario!AG1197=OrigScenario!AG891</f>
        <v>1</v>
      </c>
      <c r="AH891" s="342" t="b">
        <f>Scenario!AH1197=OrigScenario!AH891</f>
        <v>1</v>
      </c>
      <c r="AI891" s="342" t="b">
        <f>Scenario!AI1197=OrigScenario!AI891</f>
        <v>1</v>
      </c>
      <c r="AJ891" s="342" t="b">
        <f>Scenario!AJ1197=OrigScenario!AJ891</f>
        <v>1</v>
      </c>
      <c r="AK891" s="342" t="b">
        <f>Scenario!AK1197=OrigScenario!AK891</f>
        <v>1</v>
      </c>
      <c r="AL891" s="342" t="b">
        <f>Scenario!AL1197=OrigScenario!AL891</f>
        <v>1</v>
      </c>
      <c r="AM891" s="342" t="b">
        <f>Scenario!AM1197=OrigScenario!AM891</f>
        <v>1</v>
      </c>
      <c r="AN891" s="342" t="b">
        <f>Scenario!AN1197=OrigScenario!AN891</f>
        <v>1</v>
      </c>
      <c r="AO891" s="342" t="b">
        <f>Scenario!AO1197=OrigScenario!AO891</f>
        <v>1</v>
      </c>
      <c r="AP891" s="342" t="b">
        <f>Scenario!AP1197=OrigScenario!AP891</f>
        <v>1</v>
      </c>
      <c r="AQ891" s="342" t="b">
        <f>Scenario!AQ1197=OrigScenario!AQ891</f>
        <v>1</v>
      </c>
      <c r="AR891" s="342" t="b">
        <f>Scenario!AR1197=OrigScenario!AR891</f>
        <v>1</v>
      </c>
      <c r="AS891" s="342" t="b">
        <f>Scenario!AS1197=OrigScenario!AS891</f>
        <v>1</v>
      </c>
      <c r="AT891" s="342" t="b">
        <f>Scenario!AT1197=OrigScenario!AT891</f>
        <v>1</v>
      </c>
      <c r="AU891" s="342" t="b">
        <f>Scenario!AU1197=OrigScenario!AU891</f>
        <v>1</v>
      </c>
      <c r="AV891" s="343" t="b">
        <f>Scenario!AV1197=OrigScenario!AV891</f>
        <v>1</v>
      </c>
    </row>
    <row r="892" spans="2:48" ht="14.25" thickTop="1" thickBot="1" x14ac:dyDescent="0.25"/>
    <row r="893" spans="2:48" x14ac:dyDescent="0.2">
      <c r="B893" s="347" t="s">
        <v>602</v>
      </c>
      <c r="C893" s="348"/>
      <c r="D893" s="348"/>
      <c r="E893" s="348"/>
      <c r="F893" s="348"/>
      <c r="G893" s="348"/>
      <c r="H893" s="348"/>
      <c r="I893" s="348"/>
      <c r="J893" s="348"/>
      <c r="K893" s="348"/>
      <c r="L893" s="348"/>
      <c r="M893" s="348"/>
      <c r="N893" s="348"/>
      <c r="O893" s="348"/>
      <c r="P893" s="348"/>
      <c r="Q893" s="348"/>
      <c r="R893" s="348"/>
      <c r="S893" s="348"/>
      <c r="T893" s="348"/>
      <c r="U893" s="348"/>
      <c r="V893" s="348"/>
      <c r="W893" s="348"/>
      <c r="X893" s="348"/>
      <c r="Y893" s="348"/>
      <c r="Z893" s="348"/>
      <c r="AA893" s="348"/>
      <c r="AB893" s="348"/>
      <c r="AC893" s="348"/>
      <c r="AD893" s="348"/>
      <c r="AE893" s="348"/>
      <c r="AF893" s="348"/>
      <c r="AG893" s="348"/>
      <c r="AH893" s="348"/>
      <c r="AI893" s="348"/>
      <c r="AJ893" s="348"/>
      <c r="AK893" s="348"/>
      <c r="AL893" s="348"/>
      <c r="AM893" s="348"/>
      <c r="AN893" s="348"/>
      <c r="AO893" s="348"/>
      <c r="AP893" s="348"/>
      <c r="AQ893" s="348"/>
      <c r="AR893" s="348"/>
      <c r="AS893" s="348"/>
      <c r="AT893" s="348"/>
      <c r="AU893" s="348"/>
      <c r="AV893" s="349"/>
    </row>
    <row r="894" spans="2:48" x14ac:dyDescent="0.2">
      <c r="B894" s="136"/>
      <c r="C894" s="3" t="s">
        <v>581</v>
      </c>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135"/>
    </row>
    <row r="895" spans="2:48" x14ac:dyDescent="0.2">
      <c r="B895" s="136" t="s">
        <v>577</v>
      </c>
      <c r="C895" s="137">
        <v>-27.570859232446558</v>
      </c>
      <c r="D895" s="137"/>
      <c r="E895" s="137"/>
      <c r="F895" s="137"/>
      <c r="G895" s="137"/>
      <c r="H895" s="137"/>
      <c r="I895" s="137"/>
      <c r="J895" s="137"/>
      <c r="K895" s="137"/>
      <c r="L895" s="137"/>
      <c r="M895" s="137"/>
      <c r="N895" s="137"/>
      <c r="O895" s="138"/>
      <c r="P895" s="138"/>
      <c r="Q895" s="138"/>
      <c r="R895" s="138"/>
      <c r="S895" s="138"/>
      <c r="T895" s="138"/>
      <c r="U895" s="138"/>
      <c r="V895" s="138"/>
      <c r="W895" s="138"/>
      <c r="X895" s="138"/>
      <c r="Y895" s="138"/>
      <c r="Z895" s="138"/>
      <c r="AA895" s="138"/>
      <c r="AB895" s="138"/>
      <c r="AC895" s="138"/>
      <c r="AD895" s="138"/>
      <c r="AE895" s="138"/>
      <c r="AF895" s="138"/>
      <c r="AG895" s="138"/>
      <c r="AH895" s="138"/>
      <c r="AI895" s="138"/>
      <c r="AJ895" s="138"/>
      <c r="AK895" s="138"/>
      <c r="AL895" s="138"/>
      <c r="AM895" s="138"/>
      <c r="AN895" s="138"/>
      <c r="AO895" s="138"/>
      <c r="AP895" s="138"/>
      <c r="AQ895" s="138"/>
      <c r="AR895" s="138"/>
      <c r="AS895" s="138"/>
      <c r="AT895" s="138"/>
      <c r="AU895" s="138"/>
      <c r="AV895" s="139"/>
    </row>
    <row r="896" spans="2:48" x14ac:dyDescent="0.2">
      <c r="B896" s="136" t="s">
        <v>578</v>
      </c>
      <c r="C896" s="137">
        <v>0.23147226317978406</v>
      </c>
      <c r="D896" s="137"/>
      <c r="E896" s="137"/>
      <c r="F896" s="137"/>
      <c r="G896" s="137"/>
      <c r="H896" s="137"/>
      <c r="I896" s="137"/>
      <c r="J896" s="137"/>
      <c r="K896" s="137"/>
      <c r="L896" s="137"/>
      <c r="M896" s="137"/>
      <c r="N896" s="137"/>
      <c r="O896" s="138"/>
      <c r="P896" s="138"/>
      <c r="Q896" s="138"/>
      <c r="R896" s="138"/>
      <c r="S896" s="138"/>
      <c r="T896" s="138"/>
      <c r="U896" s="138"/>
      <c r="V896" s="138"/>
      <c r="W896" s="138"/>
      <c r="X896" s="138"/>
      <c r="Y896" s="138"/>
      <c r="Z896" s="138"/>
      <c r="AA896" s="138"/>
      <c r="AB896" s="138"/>
      <c r="AC896" s="138"/>
      <c r="AD896" s="138"/>
      <c r="AE896" s="138"/>
      <c r="AF896" s="138"/>
      <c r="AG896" s="138"/>
      <c r="AH896" s="138"/>
      <c r="AI896" s="138"/>
      <c r="AJ896" s="138"/>
      <c r="AK896" s="138"/>
      <c r="AL896" s="138"/>
      <c r="AM896" s="138"/>
      <c r="AN896" s="138"/>
      <c r="AO896" s="138"/>
      <c r="AP896" s="138"/>
      <c r="AQ896" s="138"/>
      <c r="AR896" s="138"/>
      <c r="AS896" s="138"/>
      <c r="AT896" s="138"/>
      <c r="AU896" s="138"/>
      <c r="AV896" s="139"/>
    </row>
    <row r="897" spans="2:48" ht="13.5" thickBot="1" x14ac:dyDescent="0.25">
      <c r="B897" s="344" t="s">
        <v>580</v>
      </c>
      <c r="C897" s="345"/>
      <c r="D897" s="345"/>
      <c r="E897" s="345"/>
      <c r="F897" s="345"/>
      <c r="G897" s="345"/>
      <c r="H897" s="345"/>
      <c r="I897" s="345"/>
      <c r="J897" s="345"/>
      <c r="K897" s="345"/>
      <c r="L897" s="345"/>
      <c r="M897" s="345"/>
      <c r="N897" s="345"/>
      <c r="O897" s="345"/>
      <c r="P897" s="345"/>
      <c r="Q897" s="345"/>
      <c r="R897" s="345"/>
      <c r="S897" s="345"/>
      <c r="T897" s="345"/>
      <c r="U897" s="345"/>
      <c r="V897" s="345"/>
      <c r="W897" s="345"/>
      <c r="X897" s="345"/>
      <c r="Y897" s="345"/>
      <c r="Z897" s="345"/>
      <c r="AA897" s="345"/>
      <c r="AB897" s="345"/>
      <c r="AC897" s="345"/>
      <c r="AD897" s="345"/>
      <c r="AE897" s="345"/>
      <c r="AF897" s="345"/>
      <c r="AG897" s="345"/>
      <c r="AH897" s="345"/>
      <c r="AI897" s="345"/>
      <c r="AJ897" s="345"/>
      <c r="AK897" s="345"/>
      <c r="AL897" s="345"/>
      <c r="AM897" s="345"/>
      <c r="AN897" s="345"/>
      <c r="AO897" s="345"/>
      <c r="AP897" s="345"/>
      <c r="AQ897" s="345"/>
      <c r="AR897" s="345"/>
      <c r="AS897" s="345"/>
      <c r="AT897" s="345"/>
      <c r="AU897" s="345"/>
      <c r="AV897" s="346"/>
    </row>
    <row r="898" spans="2:48" ht="13.5" thickBot="1" x14ac:dyDescent="0.25"/>
    <row r="899" spans="2:48" x14ac:dyDescent="0.2">
      <c r="B899" s="347" t="s">
        <v>583</v>
      </c>
      <c r="C899" s="348"/>
      <c r="D899" s="348"/>
      <c r="E899" s="348"/>
      <c r="F899" s="348"/>
      <c r="G899" s="348"/>
      <c r="H899" s="348"/>
      <c r="I899" s="348"/>
      <c r="J899" s="348"/>
      <c r="K899" s="348"/>
      <c r="L899" s="348"/>
      <c r="M899" s="348"/>
      <c r="N899" s="348"/>
      <c r="O899" s="348"/>
      <c r="P899" s="348"/>
      <c r="Q899" s="348"/>
      <c r="R899" s="348"/>
      <c r="S899" s="348"/>
      <c r="T899" s="348"/>
      <c r="U899" s="348"/>
      <c r="V899" s="348"/>
      <c r="W899" s="348"/>
      <c r="X899" s="348"/>
      <c r="Y899" s="348"/>
      <c r="Z899" s="348"/>
      <c r="AA899" s="348"/>
      <c r="AB899" s="348"/>
      <c r="AC899" s="348"/>
      <c r="AD899" s="348"/>
      <c r="AE899" s="348"/>
      <c r="AF899" s="348"/>
      <c r="AG899" s="348"/>
      <c r="AH899" s="348"/>
      <c r="AI899" s="348"/>
      <c r="AJ899" s="348"/>
      <c r="AK899" s="348"/>
      <c r="AL899" s="348"/>
      <c r="AM899" s="348"/>
      <c r="AN899" s="348"/>
      <c r="AO899" s="348"/>
      <c r="AP899" s="348"/>
      <c r="AQ899" s="348"/>
      <c r="AR899" s="348"/>
      <c r="AS899" s="348"/>
      <c r="AT899" s="348"/>
      <c r="AU899" s="348"/>
      <c r="AV899" s="349"/>
    </row>
    <row r="900" spans="2:48" x14ac:dyDescent="0.2">
      <c r="B900" s="136"/>
      <c r="C900" s="3" t="s">
        <v>581</v>
      </c>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135"/>
    </row>
    <row r="901" spans="2:48" x14ac:dyDescent="0.2">
      <c r="B901" s="136" t="s">
        <v>584</v>
      </c>
      <c r="C901" s="143">
        <v>0</v>
      </c>
      <c r="D901" s="137"/>
      <c r="E901" s="137"/>
      <c r="F901" s="137"/>
      <c r="G901" s="137"/>
      <c r="H901" s="137"/>
      <c r="I901" s="137"/>
      <c r="J901" s="137"/>
      <c r="K901" s="137"/>
      <c r="L901" s="137"/>
      <c r="M901" s="137"/>
      <c r="N901" s="137"/>
      <c r="O901" s="138"/>
      <c r="P901" s="138"/>
      <c r="Q901" s="138"/>
      <c r="R901" s="138"/>
      <c r="S901" s="138"/>
      <c r="T901" s="138"/>
      <c r="U901" s="138"/>
      <c r="V901" s="138"/>
      <c r="W901" s="138"/>
      <c r="X901" s="138"/>
      <c r="Y901" s="138"/>
      <c r="Z901" s="138"/>
      <c r="AA901" s="138"/>
      <c r="AB901" s="138"/>
      <c r="AC901" s="138"/>
      <c r="AD901" s="138"/>
      <c r="AE901" s="138"/>
      <c r="AF901" s="138"/>
      <c r="AG901" s="138"/>
      <c r="AH901" s="138"/>
      <c r="AI901" s="138"/>
      <c r="AJ901" s="138"/>
      <c r="AK901" s="138"/>
      <c r="AL901" s="138"/>
      <c r="AM901" s="138"/>
      <c r="AN901" s="138"/>
      <c r="AO901" s="138"/>
      <c r="AP901" s="138"/>
      <c r="AQ901" s="138"/>
      <c r="AR901" s="138"/>
      <c r="AS901" s="138"/>
      <c r="AT901" s="138"/>
      <c r="AU901" s="138"/>
      <c r="AV901" s="139"/>
    </row>
    <row r="902" spans="2:48" ht="13.5" thickBot="1" x14ac:dyDescent="0.25">
      <c r="B902" s="344" t="s">
        <v>580</v>
      </c>
      <c r="C902" s="345"/>
      <c r="D902" s="345"/>
      <c r="E902" s="345"/>
      <c r="F902" s="345"/>
      <c r="G902" s="345"/>
      <c r="H902" s="345"/>
      <c r="I902" s="345"/>
      <c r="J902" s="345"/>
      <c r="K902" s="345"/>
      <c r="L902" s="345"/>
      <c r="M902" s="345"/>
      <c r="N902" s="345"/>
      <c r="O902" s="345"/>
      <c r="P902" s="345"/>
      <c r="Q902" s="345"/>
      <c r="R902" s="345"/>
      <c r="S902" s="345"/>
      <c r="T902" s="345"/>
      <c r="U902" s="345"/>
      <c r="V902" s="345"/>
      <c r="W902" s="345"/>
      <c r="X902" s="345"/>
      <c r="Y902" s="345"/>
      <c r="Z902" s="345"/>
      <c r="AA902" s="345"/>
      <c r="AB902" s="345"/>
      <c r="AC902" s="345"/>
      <c r="AD902" s="345"/>
      <c r="AE902" s="345"/>
      <c r="AF902" s="345"/>
      <c r="AG902" s="345"/>
      <c r="AH902" s="345"/>
      <c r="AI902" s="345"/>
      <c r="AJ902" s="345"/>
      <c r="AK902" s="345"/>
      <c r="AL902" s="345"/>
      <c r="AM902" s="345"/>
      <c r="AN902" s="345"/>
      <c r="AO902" s="345"/>
      <c r="AP902" s="345"/>
      <c r="AQ902" s="345"/>
      <c r="AR902" s="345"/>
      <c r="AS902" s="345"/>
      <c r="AT902" s="345"/>
      <c r="AU902" s="345"/>
      <c r="AV902" s="346"/>
    </row>
    <row r="903" spans="2:48" ht="13.5" thickBot="1" x14ac:dyDescent="0.25"/>
    <row r="904" spans="2:48" ht="14.25" x14ac:dyDescent="0.2">
      <c r="B904" s="347" t="s">
        <v>613</v>
      </c>
      <c r="C904" s="348"/>
      <c r="D904" s="348"/>
      <c r="E904" s="348"/>
      <c r="F904" s="348"/>
      <c r="G904" s="348"/>
      <c r="H904" s="348"/>
      <c r="I904" s="348"/>
      <c r="J904" s="348"/>
      <c r="K904" s="348"/>
      <c r="L904" s="348"/>
      <c r="M904" s="348"/>
      <c r="N904" s="348"/>
      <c r="O904" s="348"/>
      <c r="P904" s="348"/>
      <c r="Q904" s="348"/>
      <c r="R904" s="348"/>
      <c r="S904" s="348"/>
      <c r="T904" s="348"/>
      <c r="U904" s="348"/>
      <c r="V904" s="348"/>
      <c r="W904" s="348"/>
      <c r="X904" s="348"/>
      <c r="Y904" s="348"/>
      <c r="Z904" s="348"/>
      <c r="AA904" s="348"/>
      <c r="AB904" s="348"/>
      <c r="AC904" s="348"/>
      <c r="AD904" s="348"/>
      <c r="AE904" s="348"/>
      <c r="AF904" s="348"/>
      <c r="AG904" s="348"/>
      <c r="AH904" s="348"/>
      <c r="AI904" s="348"/>
      <c r="AJ904" s="348"/>
      <c r="AK904" s="348"/>
      <c r="AL904" s="348"/>
      <c r="AM904" s="348"/>
      <c r="AN904" s="348"/>
      <c r="AO904" s="348"/>
      <c r="AP904" s="348"/>
      <c r="AQ904" s="348"/>
      <c r="AR904" s="348"/>
      <c r="AS904" s="348"/>
      <c r="AT904" s="348"/>
      <c r="AU904" s="348"/>
      <c r="AV904" s="349"/>
    </row>
    <row r="905" spans="2:48" x14ac:dyDescent="0.2">
      <c r="B905" s="136"/>
      <c r="C905" s="3" t="s">
        <v>581</v>
      </c>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135"/>
    </row>
    <row r="906" spans="2:48" x14ac:dyDescent="0.2">
      <c r="B906" s="136" t="s">
        <v>577</v>
      </c>
      <c r="C906" s="143">
        <v>0</v>
      </c>
      <c r="D906" s="137"/>
      <c r="E906" s="137"/>
      <c r="F906" s="137"/>
      <c r="G906" s="137"/>
      <c r="H906" s="137"/>
      <c r="I906" s="137"/>
      <c r="J906" s="137"/>
      <c r="K906" s="137"/>
      <c r="L906" s="137"/>
      <c r="M906" s="137"/>
      <c r="N906" s="137"/>
      <c r="O906" s="138"/>
      <c r="P906" s="138"/>
      <c r="Q906" s="138"/>
      <c r="R906" s="138"/>
      <c r="S906" s="138"/>
      <c r="T906" s="138"/>
      <c r="U906" s="138"/>
      <c r="V906" s="138"/>
      <c r="W906" s="138"/>
      <c r="X906" s="138"/>
      <c r="Y906" s="138"/>
      <c r="Z906" s="138"/>
      <c r="AA906" s="138"/>
      <c r="AB906" s="138"/>
      <c r="AC906" s="138"/>
      <c r="AD906" s="138"/>
      <c r="AE906" s="138"/>
      <c r="AF906" s="138"/>
      <c r="AG906" s="138"/>
      <c r="AH906" s="138"/>
      <c r="AI906" s="138"/>
      <c r="AJ906" s="138"/>
      <c r="AK906" s="138"/>
      <c r="AL906" s="138"/>
      <c r="AM906" s="138"/>
      <c r="AN906" s="138"/>
      <c r="AO906" s="138"/>
      <c r="AP906" s="138"/>
      <c r="AQ906" s="138"/>
      <c r="AR906" s="138"/>
      <c r="AS906" s="138"/>
      <c r="AT906" s="138"/>
      <c r="AU906" s="138"/>
      <c r="AV906" s="139"/>
    </row>
    <row r="907" spans="2:48" x14ac:dyDescent="0.2">
      <c r="B907" s="136" t="s">
        <v>578</v>
      </c>
      <c r="C907" s="143">
        <v>0</v>
      </c>
      <c r="D907" s="137"/>
      <c r="E907" s="137"/>
      <c r="F907" s="137"/>
      <c r="G907" s="137"/>
      <c r="H907" s="137"/>
      <c r="I907" s="137"/>
      <c r="J907" s="137"/>
      <c r="K907" s="137"/>
      <c r="L907" s="137"/>
      <c r="M907" s="137"/>
      <c r="N907" s="137"/>
      <c r="O907" s="138"/>
      <c r="P907" s="138"/>
      <c r="Q907" s="138"/>
      <c r="R907" s="138"/>
      <c r="S907" s="138"/>
      <c r="T907" s="138"/>
      <c r="U907" s="138"/>
      <c r="V907" s="138"/>
      <c r="W907" s="138"/>
      <c r="X907" s="138"/>
      <c r="Y907" s="138"/>
      <c r="Z907" s="138"/>
      <c r="AA907" s="138"/>
      <c r="AB907" s="138"/>
      <c r="AC907" s="138"/>
      <c r="AD907" s="138"/>
      <c r="AE907" s="138"/>
      <c r="AF907" s="138"/>
      <c r="AG907" s="138"/>
      <c r="AH907" s="138"/>
      <c r="AI907" s="138"/>
      <c r="AJ907" s="138"/>
      <c r="AK907" s="138"/>
      <c r="AL907" s="138"/>
      <c r="AM907" s="138"/>
      <c r="AN907" s="138"/>
      <c r="AO907" s="138"/>
      <c r="AP907" s="138"/>
      <c r="AQ907" s="138"/>
      <c r="AR907" s="138"/>
      <c r="AS907" s="138"/>
      <c r="AT907" s="138"/>
      <c r="AU907" s="138"/>
      <c r="AV907" s="139"/>
    </row>
    <row r="908" spans="2:48" ht="13.5" thickBot="1" x14ac:dyDescent="0.25">
      <c r="B908" s="344" t="s">
        <v>580</v>
      </c>
      <c r="C908" s="345"/>
      <c r="D908" s="345"/>
      <c r="E908" s="345"/>
      <c r="F908" s="345"/>
      <c r="G908" s="345"/>
      <c r="H908" s="345"/>
      <c r="I908" s="345"/>
      <c r="J908" s="345"/>
      <c r="K908" s="345"/>
      <c r="L908" s="345"/>
      <c r="M908" s="345"/>
      <c r="N908" s="345"/>
      <c r="O908" s="345"/>
      <c r="P908" s="345"/>
      <c r="Q908" s="345"/>
      <c r="R908" s="345"/>
      <c r="S908" s="345"/>
      <c r="T908" s="345"/>
      <c r="U908" s="345"/>
      <c r="V908" s="345"/>
      <c r="W908" s="345"/>
      <c r="X908" s="345"/>
      <c r="Y908" s="345"/>
      <c r="Z908" s="345"/>
      <c r="AA908" s="345"/>
      <c r="AB908" s="345"/>
      <c r="AC908" s="345"/>
      <c r="AD908" s="345"/>
      <c r="AE908" s="345"/>
      <c r="AF908" s="345"/>
      <c r="AG908" s="345"/>
      <c r="AH908" s="345"/>
      <c r="AI908" s="345"/>
      <c r="AJ908" s="345"/>
      <c r="AK908" s="345"/>
      <c r="AL908" s="345"/>
      <c r="AM908" s="345"/>
      <c r="AN908" s="345"/>
      <c r="AO908" s="345"/>
      <c r="AP908" s="345"/>
      <c r="AQ908" s="345"/>
      <c r="AR908" s="345"/>
      <c r="AS908" s="345"/>
      <c r="AT908" s="345"/>
      <c r="AU908" s="345"/>
      <c r="AV908" s="346"/>
    </row>
    <row r="1331" spans="3:3" x14ac:dyDescent="0.2">
      <c r="C1331" s="154"/>
    </row>
  </sheetData>
  <mergeCells count="60">
    <mergeCell ref="B908:AV908"/>
    <mergeCell ref="B791:AV791"/>
    <mergeCell ref="B823:AV823"/>
    <mergeCell ref="B825:AV825"/>
    <mergeCell ref="B857:AV857"/>
    <mergeCell ref="B859:AV859"/>
    <mergeCell ref="B891:AV891"/>
    <mergeCell ref="B893:AV893"/>
    <mergeCell ref="B897:AV897"/>
    <mergeCell ref="B899:AV899"/>
    <mergeCell ref="B902:AV902"/>
    <mergeCell ref="B904:AV904"/>
    <mergeCell ref="B789:AV789"/>
    <mergeCell ref="B587:AV587"/>
    <mergeCell ref="B619:AV619"/>
    <mergeCell ref="B621:AV621"/>
    <mergeCell ref="B653:AV653"/>
    <mergeCell ref="B655:AV655"/>
    <mergeCell ref="B687:AV687"/>
    <mergeCell ref="B689:AV689"/>
    <mergeCell ref="B721:AV721"/>
    <mergeCell ref="B723:AV723"/>
    <mergeCell ref="B755:AV755"/>
    <mergeCell ref="B757:AV757"/>
    <mergeCell ref="B585:AV585"/>
    <mergeCell ref="B383:AV383"/>
    <mergeCell ref="B415:AV415"/>
    <mergeCell ref="B417:AV417"/>
    <mergeCell ref="B449:AV449"/>
    <mergeCell ref="B451:AV451"/>
    <mergeCell ref="B483:AV483"/>
    <mergeCell ref="B485:AV485"/>
    <mergeCell ref="B517:AV517"/>
    <mergeCell ref="B519:AV519"/>
    <mergeCell ref="B551:AV551"/>
    <mergeCell ref="B553:AV553"/>
    <mergeCell ref="B381:AV381"/>
    <mergeCell ref="B179:AV179"/>
    <mergeCell ref="B211:AV211"/>
    <mergeCell ref="B213:AV213"/>
    <mergeCell ref="B245:AV245"/>
    <mergeCell ref="B247:AV247"/>
    <mergeCell ref="B279:AV279"/>
    <mergeCell ref="B281:AV281"/>
    <mergeCell ref="B313:AV313"/>
    <mergeCell ref="B315:AV315"/>
    <mergeCell ref="B347:AV347"/>
    <mergeCell ref="B349:AV349"/>
    <mergeCell ref="B177:AV177"/>
    <mergeCell ref="B4:AV4"/>
    <mergeCell ref="B7:AV7"/>
    <mergeCell ref="B9:AV9"/>
    <mergeCell ref="B41:AV41"/>
    <mergeCell ref="B43:AV43"/>
    <mergeCell ref="B75:AV75"/>
    <mergeCell ref="B77:AV77"/>
    <mergeCell ref="B109:AV109"/>
    <mergeCell ref="B111:AV111"/>
    <mergeCell ref="B143:AV143"/>
    <mergeCell ref="B145:AV145"/>
  </mergeCells>
  <dataValidations count="1">
    <dataValidation type="list" allowBlank="1" showInputMessage="1" showErrorMessage="1" sqref="C171:AV171 C173:AV173">
      <formula1>"1,2,3"</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O30"/>
  <sheetViews>
    <sheetView zoomScale="85" zoomScaleNormal="85" workbookViewId="0">
      <pane xSplit="1" ySplit="2" topLeftCell="B3" activePane="bottomRight" state="frozen"/>
      <selection activeCell="L13" sqref="L13"/>
      <selection pane="topRight" activeCell="L13" sqref="L13"/>
      <selection pane="bottomLeft" activeCell="L13" sqref="L13"/>
      <selection pane="bottomRight" activeCell="L13" sqref="L13"/>
    </sheetView>
  </sheetViews>
  <sheetFormatPr defaultRowHeight="12.75" x14ac:dyDescent="0.2"/>
  <cols>
    <col min="1" max="1" width="44.140625" customWidth="1"/>
    <col min="4" max="4" width="10.42578125" bestFit="1" customWidth="1"/>
    <col min="11" max="11" width="12.28515625" bestFit="1" customWidth="1"/>
    <col min="14" max="14" width="12.28515625" bestFit="1" customWidth="1"/>
  </cols>
  <sheetData>
    <row r="1" spans="1:41" x14ac:dyDescent="0.2">
      <c r="A1" t="s">
        <v>802</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row>
    <row r="2" spans="1:41" x14ac:dyDescent="0.2">
      <c r="A2">
        <v>888</v>
      </c>
      <c r="B2" s="136" t="s">
        <v>142</v>
      </c>
      <c r="C2" s="136" t="s">
        <v>180</v>
      </c>
      <c r="D2" s="136" t="s">
        <v>715</v>
      </c>
      <c r="E2" s="136" t="s">
        <v>144</v>
      </c>
      <c r="F2" s="136" t="s">
        <v>181</v>
      </c>
      <c r="G2" s="136" t="s">
        <v>716</v>
      </c>
      <c r="H2" s="136" t="s">
        <v>146</v>
      </c>
      <c r="I2" s="136" t="s">
        <v>147</v>
      </c>
      <c r="J2" s="136" t="s">
        <v>148</v>
      </c>
      <c r="K2" s="136" t="s">
        <v>149</v>
      </c>
      <c r="L2" s="136" t="s">
        <v>150</v>
      </c>
      <c r="M2" s="136" t="s">
        <v>151</v>
      </c>
      <c r="N2" s="136" t="s">
        <v>152</v>
      </c>
      <c r="O2" s="136" t="s">
        <v>153</v>
      </c>
      <c r="P2" s="136" t="s">
        <v>648</v>
      </c>
      <c r="Q2" s="136" t="s">
        <v>792</v>
      </c>
      <c r="R2" s="136" t="s">
        <v>794</v>
      </c>
      <c r="S2" s="136" t="s">
        <v>651</v>
      </c>
      <c r="T2" s="136" t="s">
        <v>652</v>
      </c>
      <c r="U2" s="136" t="s">
        <v>650</v>
      </c>
      <c r="V2" s="136" t="s">
        <v>156</v>
      </c>
      <c r="W2" s="136" t="s">
        <v>143</v>
      </c>
      <c r="X2" s="136" t="s">
        <v>717</v>
      </c>
      <c r="Y2" s="136" t="s">
        <v>145</v>
      </c>
      <c r="Z2" s="136" t="s">
        <v>182</v>
      </c>
      <c r="AA2" s="136" t="s">
        <v>718</v>
      </c>
      <c r="AB2" s="136" t="s">
        <v>157</v>
      </c>
      <c r="AC2" s="136" t="s">
        <v>158</v>
      </c>
      <c r="AD2" s="136" t="s">
        <v>159</v>
      </c>
      <c r="AE2" s="136" t="s">
        <v>160</v>
      </c>
      <c r="AF2" s="136" t="s">
        <v>161</v>
      </c>
      <c r="AG2" s="136" t="s">
        <v>162</v>
      </c>
      <c r="AH2" s="136" t="s">
        <v>163</v>
      </c>
      <c r="AI2" s="136" t="s">
        <v>164</v>
      </c>
      <c r="AJ2" s="136" t="s">
        <v>653</v>
      </c>
      <c r="AK2" s="136" t="s">
        <v>791</v>
      </c>
      <c r="AL2" s="136" t="s">
        <v>795</v>
      </c>
      <c r="AM2" s="136" t="s">
        <v>654</v>
      </c>
      <c r="AN2" s="136" t="s">
        <v>655</v>
      </c>
      <c r="AO2" s="136" t="s">
        <v>656</v>
      </c>
    </row>
    <row r="3" spans="1:41" x14ac:dyDescent="0.2">
      <c r="A3" t="s">
        <v>404</v>
      </c>
      <c r="B3">
        <v>21089.532985449172</v>
      </c>
      <c r="C3">
        <v>24136.344426671272</v>
      </c>
      <c r="D3">
        <v>34287.283196819437</v>
      </c>
      <c r="E3">
        <v>25970.117505553746</v>
      </c>
      <c r="F3">
        <v>29062.059423434232</v>
      </c>
      <c r="G3">
        <v>29775.38613636799</v>
      </c>
      <c r="H3">
        <v>28032.28283700483</v>
      </c>
      <c r="I3">
        <v>30322.911921325089</v>
      </c>
      <c r="J3">
        <v>32985.657323636719</v>
      </c>
      <c r="K3">
        <v>43002.657976539624</v>
      </c>
      <c r="L3">
        <v>29801.922868588212</v>
      </c>
      <c r="M3">
        <v>31889.828091728919</v>
      </c>
      <c r="N3">
        <v>34517.244855977966</v>
      </c>
      <c r="O3">
        <v>37825.865182976668</v>
      </c>
      <c r="P3">
        <v>27941.446755743513</v>
      </c>
      <c r="Q3">
        <v>37113.190589409103</v>
      </c>
      <c r="R3">
        <v>46284.93442307457</v>
      </c>
      <c r="S3">
        <v>28032.28283700483</v>
      </c>
      <c r="T3">
        <v>30322.911921325089</v>
      </c>
      <c r="U3">
        <v>32985.657323636719</v>
      </c>
      <c r="V3">
        <v>22546.206968889575</v>
      </c>
      <c r="W3">
        <v>25219.396446838036</v>
      </c>
      <c r="X3">
        <v>40580.055105764826</v>
      </c>
      <c r="Y3">
        <v>28342.67903057747</v>
      </c>
      <c r="Z3">
        <v>31114.61121997203</v>
      </c>
      <c r="AA3">
        <v>33372.975701939402</v>
      </c>
      <c r="AB3">
        <v>30932.483924296455</v>
      </c>
      <c r="AC3">
        <v>33944.873940928075</v>
      </c>
      <c r="AD3">
        <v>36622.385327815507</v>
      </c>
      <c r="AE3">
        <v>54085.07438302417</v>
      </c>
      <c r="AF3">
        <v>32933.065546878053</v>
      </c>
      <c r="AG3">
        <v>35894.59902605111</v>
      </c>
      <c r="AH3">
        <v>39487.54091067001</v>
      </c>
      <c r="AI3">
        <v>42637.325252795301</v>
      </c>
      <c r="AJ3">
        <v>31311.679277745297</v>
      </c>
      <c r="AK3">
        <v>42854.573972940532</v>
      </c>
      <c r="AL3">
        <v>54397.468668034795</v>
      </c>
      <c r="AM3">
        <v>30932.483924296455</v>
      </c>
      <c r="AN3">
        <v>33944.873940928075</v>
      </c>
      <c r="AO3">
        <v>36622.385327815507</v>
      </c>
    </row>
    <row r="4" spans="1:41" x14ac:dyDescent="0.2">
      <c r="A4" t="s">
        <v>405</v>
      </c>
      <c r="B4">
        <v>3160.3948852110384</v>
      </c>
      <c r="C4">
        <v>3395.1438137449832</v>
      </c>
      <c r="D4">
        <v>2970.4790608778276</v>
      </c>
      <c r="E4">
        <v>2321.4973352786624</v>
      </c>
      <c r="F4">
        <v>2493.9343350350023</v>
      </c>
      <c r="G4">
        <v>2811.8736176630218</v>
      </c>
      <c r="H4">
        <v>2357.9756696975469</v>
      </c>
      <c r="I4">
        <v>2365.3241362627423</v>
      </c>
      <c r="J4">
        <v>2532.6679669074492</v>
      </c>
      <c r="K4">
        <v>5412.4143831425572</v>
      </c>
      <c r="L4">
        <v>2274.0818436658551</v>
      </c>
      <c r="M4">
        <v>2313.5412240643955</v>
      </c>
      <c r="N4">
        <v>2320.5176119638668</v>
      </c>
      <c r="O4">
        <v>2489.0348296793986</v>
      </c>
      <c r="P4">
        <v>0</v>
      </c>
      <c r="Q4">
        <v>0</v>
      </c>
      <c r="R4">
        <v>0</v>
      </c>
      <c r="S4">
        <v>2357.9756696975469</v>
      </c>
      <c r="T4">
        <v>2365.3241362627423</v>
      </c>
      <c r="U4">
        <v>2532.6679669074492</v>
      </c>
      <c r="V4">
        <v>4017.1144377898872</v>
      </c>
      <c r="W4">
        <v>4315.4990841143745</v>
      </c>
      <c r="X4">
        <v>3946.5331637350578</v>
      </c>
      <c r="Y4">
        <v>3007.9396556579959</v>
      </c>
      <c r="Z4">
        <v>3231.3644607558331</v>
      </c>
      <c r="AA4">
        <v>3617.2783577373484</v>
      </c>
      <c r="AB4">
        <v>3034.3891056740299</v>
      </c>
      <c r="AC4">
        <v>3046.046618981276</v>
      </c>
      <c r="AD4">
        <v>3292.4598637241543</v>
      </c>
      <c r="AE4">
        <v>7042.1878292449373</v>
      </c>
      <c r="AF4">
        <v>3034.8940468505343</v>
      </c>
      <c r="AG4">
        <v>3065.547557540358</v>
      </c>
      <c r="AH4">
        <v>3076.8352372374052</v>
      </c>
      <c r="AI4">
        <v>3328.179236452258</v>
      </c>
      <c r="AJ4">
        <v>0</v>
      </c>
      <c r="AK4">
        <v>0</v>
      </c>
      <c r="AL4">
        <v>0</v>
      </c>
      <c r="AM4">
        <v>3034.3891056740299</v>
      </c>
      <c r="AN4">
        <v>3046.046618981276</v>
      </c>
      <c r="AO4">
        <v>3292.4598637241543</v>
      </c>
    </row>
    <row r="5" spans="1:41" x14ac:dyDescent="0.2">
      <c r="A5" t="s">
        <v>603</v>
      </c>
      <c r="B5">
        <v>0</v>
      </c>
      <c r="C5">
        <v>0</v>
      </c>
      <c r="D5">
        <v>0</v>
      </c>
      <c r="E5">
        <v>0</v>
      </c>
      <c r="F5">
        <v>0</v>
      </c>
      <c r="G5">
        <v>0</v>
      </c>
      <c r="H5">
        <v>0</v>
      </c>
      <c r="I5">
        <v>0</v>
      </c>
      <c r="J5">
        <v>0</v>
      </c>
      <c r="K5">
        <v>0</v>
      </c>
      <c r="L5">
        <v>0</v>
      </c>
      <c r="M5">
        <v>0</v>
      </c>
      <c r="N5">
        <v>0</v>
      </c>
      <c r="O5">
        <v>0</v>
      </c>
      <c r="P5" s="150">
        <v>29931.441282417443</v>
      </c>
      <c r="Q5" s="150">
        <v>29931.441282417443</v>
      </c>
      <c r="R5" s="150">
        <v>29931.441282417443</v>
      </c>
      <c r="S5">
        <v>0</v>
      </c>
      <c r="T5">
        <v>0</v>
      </c>
      <c r="U5">
        <v>0</v>
      </c>
      <c r="V5">
        <v>0</v>
      </c>
      <c r="W5">
        <v>0</v>
      </c>
      <c r="X5">
        <v>0</v>
      </c>
      <c r="Y5">
        <v>0</v>
      </c>
      <c r="Z5">
        <v>0</v>
      </c>
      <c r="AA5">
        <v>0</v>
      </c>
      <c r="AB5">
        <v>0</v>
      </c>
      <c r="AC5">
        <v>0</v>
      </c>
      <c r="AD5">
        <v>0</v>
      </c>
      <c r="AE5">
        <v>0</v>
      </c>
      <c r="AF5">
        <v>0</v>
      </c>
      <c r="AG5">
        <v>0</v>
      </c>
      <c r="AH5">
        <v>0</v>
      </c>
      <c r="AI5">
        <v>0</v>
      </c>
      <c r="AJ5">
        <v>29931.441282417443</v>
      </c>
      <c r="AK5">
        <v>29931.441282417443</v>
      </c>
      <c r="AL5">
        <v>29931.441282417443</v>
      </c>
      <c r="AM5">
        <v>0</v>
      </c>
      <c r="AN5">
        <v>0</v>
      </c>
      <c r="AO5">
        <v>0</v>
      </c>
    </row>
    <row r="6" spans="1:41" x14ac:dyDescent="0.2">
      <c r="A6" t="s">
        <v>406</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row>
    <row r="7" spans="1:41" x14ac:dyDescent="0.2">
      <c r="A7" t="s">
        <v>407</v>
      </c>
      <c r="B7">
        <v>0</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row>
    <row r="8" spans="1:41" x14ac:dyDescent="0.2">
      <c r="A8" t="s">
        <v>408</v>
      </c>
      <c r="B8">
        <v>-2819.43</v>
      </c>
      <c r="C8">
        <v>-2819.43</v>
      </c>
      <c r="D8">
        <v>-2819.43</v>
      </c>
      <c r="E8">
        <v>-2819.43</v>
      </c>
      <c r="F8">
        <v>-2819.43</v>
      </c>
      <c r="G8">
        <v>-2819.43</v>
      </c>
      <c r="H8">
        <v>-2819.43</v>
      </c>
      <c r="I8">
        <v>-2819.43</v>
      </c>
      <c r="J8">
        <v>-2819.43</v>
      </c>
      <c r="K8">
        <v>-2819.43</v>
      </c>
      <c r="L8">
        <v>-2819.43</v>
      </c>
      <c r="M8">
        <v>-2819.43</v>
      </c>
      <c r="N8">
        <v>-2819.43</v>
      </c>
      <c r="O8">
        <v>-2819.43</v>
      </c>
      <c r="P8">
        <v>-2819.43</v>
      </c>
      <c r="Q8">
        <v>-2819.43</v>
      </c>
      <c r="R8">
        <v>-2819.43</v>
      </c>
      <c r="S8">
        <v>-2819.43</v>
      </c>
      <c r="T8">
        <v>-2819.43</v>
      </c>
      <c r="U8">
        <v>-2819.43</v>
      </c>
      <c r="V8">
        <v>-3535.92</v>
      </c>
      <c r="W8">
        <v>-3535.92</v>
      </c>
      <c r="X8">
        <v>-3535.92</v>
      </c>
      <c r="Y8">
        <v>-3535.92</v>
      </c>
      <c r="Z8">
        <v>-3535.92</v>
      </c>
      <c r="AA8">
        <v>-3535.92</v>
      </c>
      <c r="AB8">
        <v>-3535.92</v>
      </c>
      <c r="AC8">
        <v>-3535.92</v>
      </c>
      <c r="AD8">
        <v>-3535.92</v>
      </c>
      <c r="AE8">
        <v>-3535.92</v>
      </c>
      <c r="AF8">
        <v>-3535.92</v>
      </c>
      <c r="AG8">
        <v>-3535.92</v>
      </c>
      <c r="AH8">
        <v>-3535.92</v>
      </c>
      <c r="AI8">
        <v>-3535.92</v>
      </c>
      <c r="AJ8">
        <v>-3535.92</v>
      </c>
      <c r="AK8">
        <v>-3535.92</v>
      </c>
      <c r="AL8">
        <v>-3535.92</v>
      </c>
      <c r="AM8">
        <v>-3535.92</v>
      </c>
      <c r="AN8">
        <v>-3535.92</v>
      </c>
      <c r="AO8">
        <v>-3535.92</v>
      </c>
    </row>
    <row r="9" spans="1:41" x14ac:dyDescent="0.2">
      <c r="A9" t="s">
        <v>409</v>
      </c>
      <c r="B9">
        <v>-2100</v>
      </c>
      <c r="C9">
        <v>-2100</v>
      </c>
      <c r="D9">
        <v>-2100</v>
      </c>
      <c r="E9">
        <v>-2100</v>
      </c>
      <c r="F9">
        <v>-2100</v>
      </c>
      <c r="G9">
        <v>-2100</v>
      </c>
      <c r="H9">
        <v>-2100</v>
      </c>
      <c r="I9">
        <v>-2100</v>
      </c>
      <c r="J9">
        <v>-2100</v>
      </c>
      <c r="K9">
        <v>-2100</v>
      </c>
      <c r="L9">
        <v>-2100</v>
      </c>
      <c r="M9">
        <v>-2100</v>
      </c>
      <c r="N9">
        <v>-2100</v>
      </c>
      <c r="O9">
        <v>-2100</v>
      </c>
      <c r="P9">
        <v>-2100</v>
      </c>
      <c r="Q9">
        <v>-2100</v>
      </c>
      <c r="R9">
        <v>-2100</v>
      </c>
      <c r="S9">
        <v>-2100</v>
      </c>
      <c r="T9">
        <v>-2100</v>
      </c>
      <c r="U9">
        <v>-2100</v>
      </c>
      <c r="V9">
        <v>-3217.5</v>
      </c>
      <c r="W9">
        <v>-3217.5</v>
      </c>
      <c r="X9">
        <v>-3217.5</v>
      </c>
      <c r="Y9">
        <v>-3217.5</v>
      </c>
      <c r="Z9">
        <v>-3217.5</v>
      </c>
      <c r="AA9">
        <v>-3217.5</v>
      </c>
      <c r="AB9">
        <v>-3217.5</v>
      </c>
      <c r="AC9">
        <v>-3217.5</v>
      </c>
      <c r="AD9">
        <v>-3217.5</v>
      </c>
      <c r="AE9">
        <v>-3217.5</v>
      </c>
      <c r="AF9">
        <v>-3217.5</v>
      </c>
      <c r="AG9">
        <v>-3217.5</v>
      </c>
      <c r="AH9">
        <v>-3217.5</v>
      </c>
      <c r="AI9">
        <v>-3217.5</v>
      </c>
      <c r="AJ9">
        <v>-3217.5</v>
      </c>
      <c r="AK9">
        <v>-3217.5</v>
      </c>
      <c r="AL9">
        <v>-3217.5</v>
      </c>
      <c r="AM9">
        <v>-3217.5</v>
      </c>
      <c r="AN9">
        <v>-3217.5</v>
      </c>
      <c r="AO9">
        <v>-3217.5</v>
      </c>
    </row>
    <row r="10" spans="1:41" x14ac:dyDescent="0.2">
      <c r="A10" t="s">
        <v>410</v>
      </c>
      <c r="B10">
        <v>-984.24283917087701</v>
      </c>
      <c r="C10">
        <v>-912.05524764576603</v>
      </c>
      <c r="D10">
        <v>-912.05524764576603</v>
      </c>
      <c r="E10">
        <v>-535.91783161104911</v>
      </c>
      <c r="F10">
        <v>-496.61186363270832</v>
      </c>
      <c r="G10">
        <v>-496.61186363270832</v>
      </c>
      <c r="H10">
        <v>-326.86804938345892</v>
      </c>
      <c r="I10">
        <v>-327.19212120418609</v>
      </c>
      <c r="J10">
        <v>-309.88985900989496</v>
      </c>
      <c r="K10">
        <v>-984.24283917087701</v>
      </c>
      <c r="L10">
        <v>-478.87979908975552</v>
      </c>
      <c r="M10">
        <v>-227.25314825195554</v>
      </c>
      <c r="N10">
        <v>-206.28041028461774</v>
      </c>
      <c r="O10">
        <v>-169.95064281109507</v>
      </c>
      <c r="P10">
        <v>0</v>
      </c>
      <c r="Q10">
        <v>0</v>
      </c>
      <c r="R10">
        <v>0</v>
      </c>
      <c r="S10">
        <v>-326.86804938345892</v>
      </c>
      <c r="T10">
        <v>-327.19212120418609</v>
      </c>
      <c r="U10">
        <v>-309.88985900989496</v>
      </c>
      <c r="V10">
        <v>-1121.8408834251672</v>
      </c>
      <c r="W10">
        <v>-896.03881903263004</v>
      </c>
      <c r="X10">
        <v>-896.03881903263004</v>
      </c>
      <c r="Y10">
        <v>-722.19316973707839</v>
      </c>
      <c r="Z10">
        <v>-576.83146022357403</v>
      </c>
      <c r="AA10">
        <v>-576.83146022357403</v>
      </c>
      <c r="AB10">
        <v>-434.62042824728286</v>
      </c>
      <c r="AC10">
        <v>-421.06268874028706</v>
      </c>
      <c r="AD10">
        <v>-393.1122795311727</v>
      </c>
      <c r="AE10">
        <v>-1121.8408834251672</v>
      </c>
      <c r="AF10">
        <v>-527.60819087222205</v>
      </c>
      <c r="AG10">
        <v>-190.65941955085788</v>
      </c>
      <c r="AH10">
        <v>-176.23173656174487</v>
      </c>
      <c r="AI10">
        <v>-127.26390816947227</v>
      </c>
      <c r="AJ10">
        <v>0</v>
      </c>
      <c r="AK10">
        <v>0</v>
      </c>
      <c r="AL10">
        <v>0</v>
      </c>
      <c r="AM10">
        <v>-434.62042824728286</v>
      </c>
      <c r="AN10">
        <v>-421.06268874028706</v>
      </c>
      <c r="AO10">
        <v>-393.1122795311727</v>
      </c>
    </row>
    <row r="11" spans="1:41" x14ac:dyDescent="0.2">
      <c r="A11" t="s">
        <v>730</v>
      </c>
      <c r="B11">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row>
    <row r="12" spans="1:41" x14ac:dyDescent="0.2">
      <c r="A12" t="s">
        <v>411</v>
      </c>
      <c r="B12">
        <v>196.54180594165172</v>
      </c>
      <c r="C12">
        <v>302.5155027591627</v>
      </c>
      <c r="D12">
        <v>3272.5469726670153</v>
      </c>
      <c r="E12">
        <v>188.79363596403761</v>
      </c>
      <c r="F12">
        <v>290.58958437751693</v>
      </c>
      <c r="G12">
        <v>3359.1844391165432</v>
      </c>
      <c r="H12">
        <v>191.76020296551405</v>
      </c>
      <c r="I12">
        <v>192.35781025134662</v>
      </c>
      <c r="J12">
        <v>205.96689339068695</v>
      </c>
      <c r="K12">
        <v>24199.116242743599</v>
      </c>
      <c r="L12">
        <v>10167.508801946302</v>
      </c>
      <c r="M12">
        <v>9924.3406315142875</v>
      </c>
      <c r="N12">
        <v>9892.1847824061715</v>
      </c>
      <c r="O12">
        <v>10014.739532701207</v>
      </c>
      <c r="P12">
        <v>0</v>
      </c>
      <c r="Q12">
        <v>0</v>
      </c>
      <c r="R12">
        <v>0</v>
      </c>
      <c r="S12">
        <v>191.76020296551405</v>
      </c>
      <c r="T12">
        <v>192.35781025134662</v>
      </c>
      <c r="U12">
        <v>205.96689339068695</v>
      </c>
      <c r="V12">
        <v>193.04299037160234</v>
      </c>
      <c r="W12">
        <v>297.13015511689406</v>
      </c>
      <c r="X12">
        <v>3340.1653155560662</v>
      </c>
      <c r="Y12">
        <v>187.06076726454882</v>
      </c>
      <c r="Z12">
        <v>287.9223673784166</v>
      </c>
      <c r="AA12">
        <v>3414.587819601988</v>
      </c>
      <c r="AB12">
        <v>188.70563218210731</v>
      </c>
      <c r="AC12">
        <v>189.43060130824924</v>
      </c>
      <c r="AD12">
        <v>204.7547952424745</v>
      </c>
      <c r="AE12">
        <v>23889.425056114484</v>
      </c>
      <c r="AF12">
        <v>10295.362129421857</v>
      </c>
      <c r="AG12">
        <v>9837.0737231769599</v>
      </c>
      <c r="AH12">
        <v>9794.2486093743864</v>
      </c>
      <c r="AI12">
        <v>10320.266435886015</v>
      </c>
      <c r="AJ12">
        <v>0</v>
      </c>
      <c r="AK12">
        <v>0</v>
      </c>
      <c r="AL12">
        <v>0</v>
      </c>
      <c r="AM12">
        <v>188.70563218210731</v>
      </c>
      <c r="AN12">
        <v>189.43060130824924</v>
      </c>
      <c r="AO12">
        <v>204.7547952424745</v>
      </c>
    </row>
    <row r="13" spans="1:41" x14ac:dyDescent="0.2">
      <c r="A13" t="s">
        <v>412</v>
      </c>
      <c r="B13">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row>
    <row r="14" spans="1:41" x14ac:dyDescent="0.2">
      <c r="A14" t="s">
        <v>413</v>
      </c>
      <c r="B14">
        <v>0</v>
      </c>
      <c r="C14">
        <v>0</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row>
    <row r="15" spans="1:41" x14ac:dyDescent="0.2">
      <c r="A15" t="s">
        <v>414</v>
      </c>
      <c r="B15">
        <v>7.3730868714324157E-34</v>
      </c>
      <c r="C15">
        <v>379.58671963886547</v>
      </c>
      <c r="D15">
        <v>724.72628697659593</v>
      </c>
      <c r="E15">
        <v>17.995758638894415</v>
      </c>
      <c r="F15">
        <v>706.45232170489089</v>
      </c>
      <c r="G15">
        <v>724.72628697659593</v>
      </c>
      <c r="H15">
        <v>543.80903903822355</v>
      </c>
      <c r="I15">
        <v>678.77639877277102</v>
      </c>
      <c r="J15">
        <v>690.3587286518565</v>
      </c>
      <c r="K15">
        <v>724.72628697659593</v>
      </c>
      <c r="L15">
        <v>724.72628697659593</v>
      </c>
      <c r="M15">
        <v>724.72628697659593</v>
      </c>
      <c r="N15">
        <v>724.72628697659593</v>
      </c>
      <c r="O15">
        <v>724.72628697659593</v>
      </c>
      <c r="P15">
        <v>623.49277793195643</v>
      </c>
      <c r="Q15">
        <v>724.4458446089518</v>
      </c>
      <c r="R15">
        <v>724.72379968471932</v>
      </c>
      <c r="S15">
        <v>724.72628697659593</v>
      </c>
      <c r="T15">
        <v>724.72628697659593</v>
      </c>
      <c r="U15">
        <v>724.72628697659593</v>
      </c>
      <c r="V15">
        <v>7.3730868714324157E-34</v>
      </c>
      <c r="W15">
        <v>379.58671963886547</v>
      </c>
      <c r="X15">
        <v>724.72628697659593</v>
      </c>
      <c r="Y15">
        <v>17.995758638894415</v>
      </c>
      <c r="Z15">
        <v>706.45232170489089</v>
      </c>
      <c r="AA15">
        <v>724.72628697659593</v>
      </c>
      <c r="AB15">
        <v>543.80903903822355</v>
      </c>
      <c r="AC15">
        <v>678.77639877277102</v>
      </c>
      <c r="AD15">
        <v>690.3587286518565</v>
      </c>
      <c r="AE15">
        <v>724.72628697659593</v>
      </c>
      <c r="AF15">
        <v>724.72628697659593</v>
      </c>
      <c r="AG15">
        <v>724.72628697659593</v>
      </c>
      <c r="AH15">
        <v>724.72628697659593</v>
      </c>
      <c r="AI15">
        <v>724.72628697659593</v>
      </c>
      <c r="AJ15">
        <v>623.49277793195643</v>
      </c>
      <c r="AK15">
        <v>724.4458446089518</v>
      </c>
      <c r="AL15">
        <v>724.72379968471932</v>
      </c>
      <c r="AM15">
        <v>724.72628697659593</v>
      </c>
      <c r="AN15">
        <v>724.72628697659593</v>
      </c>
      <c r="AO15">
        <v>724.72628697659593</v>
      </c>
    </row>
    <row r="16" spans="1:41" x14ac:dyDescent="0.2">
      <c r="A16" t="s">
        <v>287</v>
      </c>
      <c r="B16">
        <v>-503.68793794117471</v>
      </c>
      <c r="C16">
        <v>6944.4970112119945</v>
      </c>
      <c r="D16">
        <v>7506.2983627090698</v>
      </c>
      <c r="E16">
        <v>833.00117974268289</v>
      </c>
      <c r="F16">
        <v>7270.8296751732751</v>
      </c>
      <c r="G16">
        <v>7506.2983627090698</v>
      </c>
      <c r="H16">
        <v>4720.0445829814298</v>
      </c>
      <c r="I16">
        <v>6349.8536657962823</v>
      </c>
      <c r="J16">
        <v>6618.3455559854683</v>
      </c>
      <c r="K16">
        <v>7506.2983627090698</v>
      </c>
      <c r="L16">
        <v>7506.2983627090698</v>
      </c>
      <c r="M16">
        <v>7506.2983627090698</v>
      </c>
      <c r="N16">
        <v>7506.2983627090698</v>
      </c>
      <c r="O16">
        <v>7506.2983627090698</v>
      </c>
      <c r="P16">
        <v>5238.4341850078945</v>
      </c>
      <c r="Q16">
        <v>7490.7817762814966</v>
      </c>
      <c r="R16">
        <v>7506.1385940851787</v>
      </c>
      <c r="S16">
        <v>7506.2983627090698</v>
      </c>
      <c r="T16">
        <v>7506.2983627090698</v>
      </c>
      <c r="U16">
        <v>7506.2983627090698</v>
      </c>
      <c r="V16">
        <v>-503.87148043721146</v>
      </c>
      <c r="W16">
        <v>7230.2935793792358</v>
      </c>
      <c r="X16">
        <v>7506.2983627090698</v>
      </c>
      <c r="Y16">
        <v>2284.5011323333583</v>
      </c>
      <c r="Z16">
        <v>6765.4794691816696</v>
      </c>
      <c r="AA16">
        <v>7506.2983627090698</v>
      </c>
      <c r="AB16">
        <v>4736.8826804333921</v>
      </c>
      <c r="AC16">
        <v>6447.68048219713</v>
      </c>
      <c r="AD16">
        <v>7100.5965887107604</v>
      </c>
      <c r="AE16">
        <v>7506.2983627090698</v>
      </c>
      <c r="AF16">
        <v>7506.2983627090698</v>
      </c>
      <c r="AG16">
        <v>7506.2983627090698</v>
      </c>
      <c r="AH16">
        <v>7506.2983627090698</v>
      </c>
      <c r="AI16">
        <v>7506.2983627090698</v>
      </c>
      <c r="AJ16">
        <v>6170.965699478269</v>
      </c>
      <c r="AK16">
        <v>7502.4586533933834</v>
      </c>
      <c r="AL16">
        <v>7506.286382185106</v>
      </c>
      <c r="AM16">
        <v>7506.2983627090698</v>
      </c>
      <c r="AN16">
        <v>7506.2983627090698</v>
      </c>
      <c r="AO16">
        <v>7506.2983627090698</v>
      </c>
    </row>
    <row r="17" spans="1:41" x14ac:dyDescent="0.2">
      <c r="A17" t="s">
        <v>288</v>
      </c>
      <c r="B17">
        <v>0</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row>
    <row r="18" spans="1:41" x14ac:dyDescent="0.2">
      <c r="A18" t="s">
        <v>289</v>
      </c>
      <c r="B18">
        <v>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row>
    <row r="19" spans="1:41" x14ac:dyDescent="0.2">
      <c r="A19" t="s">
        <v>290</v>
      </c>
      <c r="B19">
        <v>0</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row>
    <row r="20" spans="1:41" x14ac:dyDescent="0.2">
      <c r="A20" t="s">
        <v>291</v>
      </c>
      <c r="B20">
        <v>0</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row>
    <row r="21" spans="1:41" x14ac:dyDescent="0.2">
      <c r="A21" t="s">
        <v>292</v>
      </c>
      <c r="B21">
        <v>0</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row>
    <row r="22" spans="1:41" x14ac:dyDescent="0.2">
      <c r="A22" t="s">
        <v>681</v>
      </c>
      <c r="B22">
        <v>24087.916000000001</v>
      </c>
      <c r="C22">
        <v>24030.1747</v>
      </c>
      <c r="D22">
        <v>99999999</v>
      </c>
      <c r="E22">
        <v>24147.211899999998</v>
      </c>
      <c r="F22">
        <v>24147.211899999998</v>
      </c>
      <c r="G22">
        <v>99999999</v>
      </c>
      <c r="H22">
        <v>24080.982100000001</v>
      </c>
      <c r="I22">
        <v>24084.449000000001</v>
      </c>
      <c r="J22">
        <v>24078.274600000001</v>
      </c>
      <c r="K22">
        <v>99999999</v>
      </c>
      <c r="L22">
        <v>99999999</v>
      </c>
      <c r="M22">
        <v>99999999</v>
      </c>
      <c r="N22">
        <v>99999999</v>
      </c>
      <c r="O22">
        <v>99999999</v>
      </c>
      <c r="P22">
        <v>24061.963400000001</v>
      </c>
      <c r="Q22">
        <v>24147.211899999998</v>
      </c>
      <c r="R22">
        <v>24147.211899999998</v>
      </c>
      <c r="S22">
        <v>99999999</v>
      </c>
      <c r="T22">
        <v>99999999</v>
      </c>
      <c r="U22">
        <v>99999999</v>
      </c>
      <c r="V22">
        <v>23398.679899999999</v>
      </c>
      <c r="W22">
        <v>23398.679899999999</v>
      </c>
      <c r="X22">
        <v>99999999</v>
      </c>
      <c r="Y22" s="150">
        <v>23406.334699999999</v>
      </c>
      <c r="Z22">
        <v>23406.334699999999</v>
      </c>
      <c r="AA22">
        <v>99999999</v>
      </c>
      <c r="AB22">
        <v>23406.334699999999</v>
      </c>
      <c r="AC22">
        <v>23406.334699999999</v>
      </c>
      <c r="AD22">
        <v>23406.334699999999</v>
      </c>
      <c r="AE22">
        <v>99999999</v>
      </c>
      <c r="AF22">
        <v>99999999</v>
      </c>
      <c r="AG22">
        <v>99999999</v>
      </c>
      <c r="AH22">
        <v>99999999</v>
      </c>
      <c r="AI22">
        <v>99999999</v>
      </c>
      <c r="AJ22">
        <v>23406.334699999999</v>
      </c>
      <c r="AK22">
        <v>23406.334699999999</v>
      </c>
      <c r="AL22">
        <v>23406.334699999999</v>
      </c>
      <c r="AM22">
        <v>99999999</v>
      </c>
      <c r="AN22">
        <v>99999999</v>
      </c>
      <c r="AO22">
        <v>99999999</v>
      </c>
    </row>
    <row r="23" spans="1:41" x14ac:dyDescent="0.2">
      <c r="A23" t="s">
        <v>682</v>
      </c>
      <c r="B23">
        <v>0.42492026041765024</v>
      </c>
      <c r="C23">
        <v>2.8994974448491974E-4</v>
      </c>
      <c r="D23">
        <v>0</v>
      </c>
      <c r="E23">
        <v>5.5755972179139482E-2</v>
      </c>
      <c r="F23">
        <v>2.7511380710456716E-4</v>
      </c>
      <c r="G23">
        <v>0</v>
      </c>
      <c r="H23">
        <v>5.4065643879691516E-3</v>
      </c>
      <c r="I23">
        <v>8.5225141388956427E-4</v>
      </c>
      <c r="J23">
        <v>2.0512823393207085E-4</v>
      </c>
      <c r="K23">
        <v>0</v>
      </c>
      <c r="L23">
        <v>0</v>
      </c>
      <c r="M23">
        <v>0</v>
      </c>
      <c r="N23">
        <v>0</v>
      </c>
      <c r="O23">
        <v>0</v>
      </c>
      <c r="P23">
        <v>2.3999345151090297E-5</v>
      </c>
      <c r="Q23">
        <v>2.3777492196973922E-7</v>
      </c>
      <c r="R23">
        <v>6.1708916664773556E-9</v>
      </c>
      <c r="S23">
        <v>0</v>
      </c>
      <c r="T23">
        <v>0</v>
      </c>
      <c r="U23">
        <v>0</v>
      </c>
      <c r="V23">
        <v>0.46280297210820581</v>
      </c>
      <c r="W23">
        <v>6.6823942377966538E-4</v>
      </c>
      <c r="X23">
        <v>0</v>
      </c>
      <c r="Y23">
        <v>4.0114350933724285E-2</v>
      </c>
      <c r="Z23">
        <v>1.0545102478538794E-3</v>
      </c>
      <c r="AA23">
        <v>0</v>
      </c>
      <c r="AB23">
        <v>6.4640533748489054E-3</v>
      </c>
      <c r="AC23">
        <v>9.0600397062585601E-4</v>
      </c>
      <c r="AD23">
        <v>2.1017486904895586E-4</v>
      </c>
      <c r="AE23">
        <v>0</v>
      </c>
      <c r="AF23">
        <v>0</v>
      </c>
      <c r="AG23">
        <v>0</v>
      </c>
      <c r="AH23">
        <v>0</v>
      </c>
      <c r="AI23">
        <v>0</v>
      </c>
      <c r="AJ23">
        <v>4.9939030977258536E-5</v>
      </c>
      <c r="AK23">
        <v>2.699730085569927E-7</v>
      </c>
      <c r="AL23">
        <v>2.5927922305058742E-9</v>
      </c>
      <c r="AM23">
        <v>0</v>
      </c>
      <c r="AN23">
        <v>0</v>
      </c>
      <c r="AO23">
        <v>0</v>
      </c>
    </row>
    <row r="24" spans="1:41" x14ac:dyDescent="0.2">
      <c r="A24" t="s">
        <v>359</v>
      </c>
      <c r="B24">
        <f>SUM(B3:B22)</f>
        <v>42127.024899489814</v>
      </c>
      <c r="C24">
        <f t="shared" ref="C24:AO24" si="0">SUM(C3:C22)</f>
        <v>53356.776926380509</v>
      </c>
      <c r="D24">
        <f t="shared" ref="D24" si="1">SUM(D3:D22)</f>
        <v>100042928.84863241</v>
      </c>
      <c r="E24">
        <f t="shared" si="0"/>
        <v>48023.269483566968</v>
      </c>
      <c r="F24">
        <f t="shared" si="0"/>
        <v>58555.035376092215</v>
      </c>
      <c r="G24">
        <f t="shared" ref="G24" si="2">SUM(G3:G22)</f>
        <v>100038760.4269792</v>
      </c>
      <c r="H24" s="150">
        <f t="shared" si="0"/>
        <v>54680.556382304087</v>
      </c>
      <c r="I24" s="150">
        <f t="shared" si="0"/>
        <v>58747.050811204041</v>
      </c>
      <c r="J24" s="150">
        <f t="shared" si="0"/>
        <v>61881.951209562292</v>
      </c>
      <c r="K24">
        <f t="shared" si="0"/>
        <v>100074940.54041295</v>
      </c>
      <c r="L24">
        <f t="shared" si="0"/>
        <v>100045075.2283648</v>
      </c>
      <c r="M24">
        <f t="shared" si="0"/>
        <v>100047211.05144875</v>
      </c>
      <c r="N24">
        <f t="shared" si="0"/>
        <v>100049834.26148975</v>
      </c>
      <c r="O24">
        <f t="shared" si="0"/>
        <v>100053470.28355223</v>
      </c>
      <c r="P24">
        <f t="shared" si="0"/>
        <v>82877.348401100811</v>
      </c>
      <c r="Q24">
        <f t="shared" si="0"/>
        <v>94487.641392716978</v>
      </c>
      <c r="R24">
        <f t="shared" si="0"/>
        <v>103675.01999926192</v>
      </c>
      <c r="S24">
        <f t="shared" si="0"/>
        <v>100033565.74530996</v>
      </c>
      <c r="T24">
        <f t="shared" si="0"/>
        <v>100035863.99639632</v>
      </c>
      <c r="U24">
        <f t="shared" si="0"/>
        <v>100038724.99697462</v>
      </c>
      <c r="V24">
        <f t="shared" si="0"/>
        <v>41775.91193318869</v>
      </c>
      <c r="W24">
        <f t="shared" si="0"/>
        <v>53191.127066054774</v>
      </c>
      <c r="X24">
        <f t="shared" ref="X24" si="3">SUM(X3:X22)</f>
        <v>100048447.3194157</v>
      </c>
      <c r="Y24">
        <f t="shared" si="0"/>
        <v>49770.897874735194</v>
      </c>
      <c r="Z24">
        <f t="shared" si="0"/>
        <v>58181.91307876927</v>
      </c>
      <c r="AA24">
        <f t="shared" ref="AA24" si="4">SUM(AA3:AA22)</f>
        <v>100041304.61506873</v>
      </c>
      <c r="AB24">
        <f t="shared" si="0"/>
        <v>55654.564653376925</v>
      </c>
      <c r="AC24">
        <f t="shared" si="0"/>
        <v>60538.660053447216</v>
      </c>
      <c r="AD24">
        <f t="shared" si="0"/>
        <v>64170.357724613576</v>
      </c>
      <c r="AE24">
        <f t="shared" si="0"/>
        <v>100085371.45103465</v>
      </c>
      <c r="AF24">
        <f t="shared" si="0"/>
        <v>100047212.31818196</v>
      </c>
      <c r="AG24">
        <f t="shared" si="0"/>
        <v>100050083.16553691</v>
      </c>
      <c r="AH24">
        <f t="shared" si="0"/>
        <v>100053658.99767041</v>
      </c>
      <c r="AI24">
        <f t="shared" si="0"/>
        <v>100057635.11166665</v>
      </c>
      <c r="AJ24">
        <f t="shared" si="0"/>
        <v>84690.493737572979</v>
      </c>
      <c r="AK24">
        <f t="shared" si="0"/>
        <v>97665.834453360323</v>
      </c>
      <c r="AL24">
        <f t="shared" si="0"/>
        <v>109212.83483232209</v>
      </c>
      <c r="AM24">
        <f t="shared" si="0"/>
        <v>100035197.56288359</v>
      </c>
      <c r="AN24">
        <f t="shared" si="0"/>
        <v>100038235.89312217</v>
      </c>
      <c r="AO24">
        <f t="shared" si="0"/>
        <v>100041203.09235694</v>
      </c>
    </row>
    <row r="26" spans="1:41" x14ac:dyDescent="0.2">
      <c r="J26">
        <v>-4.5450364204799402E-4</v>
      </c>
    </row>
    <row r="27" spans="1:41" x14ac:dyDescent="0.2">
      <c r="K27" t="s">
        <v>607</v>
      </c>
      <c r="L27" t="s">
        <v>608</v>
      </c>
      <c r="M27" t="s">
        <v>609</v>
      </c>
      <c r="N27" t="s">
        <v>610</v>
      </c>
    </row>
    <row r="28" spans="1:41" x14ac:dyDescent="0.2">
      <c r="A28" t="s">
        <v>801</v>
      </c>
      <c r="B28">
        <v>888</v>
      </c>
      <c r="J28" t="s">
        <v>606</v>
      </c>
      <c r="K28">
        <f>EXP(H24*$J$26)</f>
        <v>1.6095006859849591E-11</v>
      </c>
      <c r="L28">
        <f>EXP(I24*$J$26)</f>
        <v>2.5352000843288036E-12</v>
      </c>
      <c r="M28">
        <f>EXP(J24*$J$26)</f>
        <v>6.0984461373046649E-13</v>
      </c>
      <c r="N28">
        <f>SUM(K28:M28)</f>
        <v>1.9240051557908863E-11</v>
      </c>
      <c r="R28" s="81"/>
    </row>
    <row r="29" spans="1:41" x14ac:dyDescent="0.2">
      <c r="A29" t="s">
        <v>501</v>
      </c>
      <c r="B29">
        <v>2020</v>
      </c>
      <c r="D29" s="81"/>
      <c r="J29" t="s">
        <v>611</v>
      </c>
      <c r="K29">
        <f>K28/$N$28</f>
        <v>0.83653657639152934</v>
      </c>
      <c r="L29">
        <f>L28/$N$28</f>
        <v>0.13176680305135036</v>
      </c>
      <c r="M29">
        <f>M28/$N$28</f>
        <v>3.1696620557120192E-2</v>
      </c>
    </row>
    <row r="30" spans="1:41" x14ac:dyDescent="0.2">
      <c r="J30" t="s">
        <v>611</v>
      </c>
      <c r="K30">
        <f>H23/SUM($H$23:$J$23)</f>
        <v>0.83641881149234343</v>
      </c>
      <c r="L30">
        <f>I23/SUM($H$23:$J$23)</f>
        <v>0.13184696667710266</v>
      </c>
      <c r="M30">
        <f>J23/SUM($H$23:$J$23)</f>
        <v>3.1734221830553931E-2</v>
      </c>
    </row>
  </sheetData>
  <phoneticPr fontId="0" type="noConversion"/>
  <pageMargins left="0.75" right="0.75" top="1" bottom="1" header="0.5" footer="0.5"/>
  <pageSetup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Y122"/>
  <sheetViews>
    <sheetView workbookViewId="0">
      <pane ySplit="7" topLeftCell="A34" activePane="bottomLeft" state="frozen"/>
      <selection activeCell="L13" sqref="L13"/>
      <selection pane="bottomLeft" activeCell="L13" sqref="L13"/>
    </sheetView>
  </sheetViews>
  <sheetFormatPr defaultRowHeight="12.75" x14ac:dyDescent="0.2"/>
  <cols>
    <col min="1" max="1" width="58.85546875" customWidth="1"/>
    <col min="2" max="2" width="13.140625" customWidth="1"/>
    <col min="3" max="7" width="12.5703125" bestFit="1" customWidth="1"/>
    <col min="8" max="8" width="13.85546875" bestFit="1" customWidth="1"/>
    <col min="9" max="9" width="12" bestFit="1" customWidth="1"/>
    <col min="10" max="10" width="12.28515625" bestFit="1" customWidth="1"/>
    <col min="11" max="19" width="12.5703125" bestFit="1" customWidth="1"/>
  </cols>
  <sheetData>
    <row r="2" spans="1:25" x14ac:dyDescent="0.2">
      <c r="A2" s="90" t="s">
        <v>79</v>
      </c>
    </row>
    <row r="3" spans="1:25" x14ac:dyDescent="0.2">
      <c r="A3" s="91"/>
      <c r="B3" s="92" t="s">
        <v>450</v>
      </c>
      <c r="C3" s="92" t="s">
        <v>451</v>
      </c>
      <c r="D3" s="92" t="s">
        <v>452</v>
      </c>
      <c r="E3" s="92" t="s">
        <v>453</v>
      </c>
      <c r="F3" s="92" t="s">
        <v>454</v>
      </c>
      <c r="G3" s="92" t="s">
        <v>455</v>
      </c>
      <c r="H3" s="92" t="s">
        <v>456</v>
      </c>
      <c r="I3" s="92" t="s">
        <v>457</v>
      </c>
      <c r="J3" s="92" t="s">
        <v>458</v>
      </c>
      <c r="K3" s="92" t="s">
        <v>459</v>
      </c>
      <c r="L3" s="92" t="s">
        <v>460</v>
      </c>
      <c r="M3" s="92" t="s">
        <v>461</v>
      </c>
      <c r="N3" s="92" t="s">
        <v>462</v>
      </c>
      <c r="O3" s="92" t="s">
        <v>463</v>
      </c>
      <c r="P3" s="92" t="s">
        <v>464</v>
      </c>
      <c r="Q3" s="92" t="s">
        <v>465</v>
      </c>
      <c r="R3" s="92" t="s">
        <v>466</v>
      </c>
      <c r="S3" s="92" t="s">
        <v>467</v>
      </c>
      <c r="T3" s="92" t="s">
        <v>468</v>
      </c>
      <c r="U3" s="92" t="s">
        <v>469</v>
      </c>
      <c r="V3" s="92" t="s">
        <v>470</v>
      </c>
      <c r="W3" s="92" t="s">
        <v>471</v>
      </c>
      <c r="X3" s="92" t="s">
        <v>472</v>
      </c>
      <c r="Y3" s="93" t="s">
        <v>473</v>
      </c>
    </row>
    <row r="4" spans="1:25" x14ac:dyDescent="0.2">
      <c r="A4" s="91" t="s">
        <v>474</v>
      </c>
      <c r="B4" s="87" t="s">
        <v>489</v>
      </c>
      <c r="C4" s="87"/>
      <c r="D4" s="87"/>
      <c r="E4" s="87"/>
      <c r="F4" s="87"/>
      <c r="G4" s="87"/>
      <c r="H4" s="87"/>
      <c r="I4" s="87"/>
      <c r="J4" s="87"/>
      <c r="K4" s="87"/>
      <c r="L4" s="87"/>
      <c r="M4" s="87"/>
      <c r="N4" s="87"/>
      <c r="O4" s="87"/>
      <c r="P4" s="87"/>
      <c r="Q4" s="87"/>
      <c r="R4" s="87"/>
      <c r="S4" s="87"/>
      <c r="T4" s="87"/>
      <c r="U4" s="87"/>
      <c r="V4" s="87"/>
      <c r="W4" s="87"/>
      <c r="X4" s="87"/>
      <c r="Y4" s="88"/>
    </row>
    <row r="5" spans="1:25" x14ac:dyDescent="0.2">
      <c r="A5" s="91" t="s">
        <v>475</v>
      </c>
      <c r="B5" s="87" t="s">
        <v>73</v>
      </c>
      <c r="C5" s="87" t="s">
        <v>74</v>
      </c>
      <c r="D5" s="87"/>
      <c r="E5" s="87"/>
      <c r="F5" s="87"/>
      <c r="G5" s="87"/>
      <c r="H5" s="87"/>
      <c r="I5" s="87"/>
      <c r="J5" s="87"/>
      <c r="K5" s="87"/>
      <c r="L5" s="87"/>
      <c r="M5" s="87"/>
      <c r="N5" s="87"/>
      <c r="O5" s="87"/>
      <c r="P5" s="87"/>
      <c r="Q5" s="87"/>
      <c r="R5" s="87"/>
      <c r="S5" s="87"/>
      <c r="T5" s="87"/>
      <c r="U5" s="87"/>
      <c r="V5" s="87"/>
      <c r="W5" s="87"/>
      <c r="X5" s="87"/>
      <c r="Y5" s="88"/>
    </row>
    <row r="6" spans="1:25" ht="22.5" x14ac:dyDescent="0.2">
      <c r="A6" s="91" t="s">
        <v>476</v>
      </c>
      <c r="B6" s="87" t="s">
        <v>165</v>
      </c>
      <c r="C6" s="87" t="s">
        <v>75</v>
      </c>
      <c r="D6" s="87" t="s">
        <v>657</v>
      </c>
      <c r="E6" s="87" t="s">
        <v>166</v>
      </c>
      <c r="F6" s="87" t="s">
        <v>167</v>
      </c>
      <c r="G6" s="87" t="s">
        <v>662</v>
      </c>
      <c r="H6" s="87"/>
      <c r="I6" s="87"/>
      <c r="J6" s="87"/>
      <c r="K6" s="87"/>
      <c r="L6" s="87"/>
      <c r="M6" s="87"/>
      <c r="N6" s="87"/>
      <c r="O6" s="87"/>
      <c r="P6" s="87"/>
      <c r="Q6" s="87"/>
      <c r="R6" s="87"/>
      <c r="S6" s="87"/>
      <c r="T6" s="87"/>
      <c r="U6" s="87"/>
      <c r="V6" s="87"/>
      <c r="W6" s="88"/>
    </row>
    <row r="7" spans="1:25" ht="22.5" x14ac:dyDescent="0.2">
      <c r="A7" s="91" t="s">
        <v>477</v>
      </c>
      <c r="B7" s="87" t="s">
        <v>168</v>
      </c>
      <c r="C7" s="87" t="s">
        <v>169</v>
      </c>
      <c r="D7" s="87" t="s">
        <v>170</v>
      </c>
      <c r="E7" s="89" t="s">
        <v>76</v>
      </c>
      <c r="F7" s="89" t="s">
        <v>77</v>
      </c>
      <c r="G7" s="87" t="s">
        <v>171</v>
      </c>
      <c r="H7" s="87" t="s">
        <v>658</v>
      </c>
      <c r="I7" s="87" t="s">
        <v>659</v>
      </c>
      <c r="J7" s="89" t="s">
        <v>172</v>
      </c>
      <c r="K7" s="87" t="s">
        <v>173</v>
      </c>
      <c r="L7" s="87" t="s">
        <v>174</v>
      </c>
      <c r="M7" s="87" t="s">
        <v>175</v>
      </c>
      <c r="N7" s="89" t="s">
        <v>176</v>
      </c>
      <c r="O7" s="89" t="s">
        <v>177</v>
      </c>
      <c r="P7" s="87" t="s">
        <v>178</v>
      </c>
      <c r="Q7" s="87" t="s">
        <v>660</v>
      </c>
      <c r="R7" s="87" t="s">
        <v>661</v>
      </c>
      <c r="S7" s="89" t="s">
        <v>179</v>
      </c>
    </row>
    <row r="9" spans="1:25" x14ac:dyDescent="0.2">
      <c r="A9" s="90" t="s">
        <v>671</v>
      </c>
      <c r="B9" s="104"/>
      <c r="C9" s="101"/>
      <c r="D9" s="101"/>
      <c r="E9" s="101"/>
      <c r="F9" s="101"/>
      <c r="G9" s="101"/>
      <c r="H9" s="101"/>
      <c r="I9" s="101"/>
      <c r="J9" s="101"/>
      <c r="K9" s="101"/>
      <c r="L9" s="101"/>
      <c r="M9" s="101"/>
      <c r="N9" s="101"/>
      <c r="O9" s="101"/>
      <c r="P9" s="101"/>
      <c r="Q9" s="101"/>
      <c r="R9" s="101"/>
      <c r="S9" s="101"/>
    </row>
    <row r="10" spans="1:25" x14ac:dyDescent="0.2">
      <c r="A10" s="94" t="s">
        <v>420</v>
      </c>
      <c r="B10" s="163">
        <v>21541.203000000001</v>
      </c>
      <c r="C10" s="163">
        <v>27759.225281024927</v>
      </c>
      <c r="D10" s="163">
        <v>29182.95996</v>
      </c>
      <c r="E10" s="164">
        <v>29680.030999799994</v>
      </c>
      <c r="F10" s="164">
        <v>39031.623482875271</v>
      </c>
      <c r="G10" s="164">
        <v>38461.094344999998</v>
      </c>
      <c r="H10" s="164">
        <v>35341.195500000002</v>
      </c>
      <c r="I10" s="163">
        <v>29182.95996</v>
      </c>
      <c r="J10" s="164">
        <v>35341.195500000002</v>
      </c>
      <c r="K10" s="164">
        <v>24364.383000000002</v>
      </c>
      <c r="L10" s="164">
        <v>32361.969699056674</v>
      </c>
      <c r="M10" s="164">
        <v>34708.922339999997</v>
      </c>
      <c r="N10" s="164">
        <v>33023.610076899997</v>
      </c>
      <c r="O10" s="164">
        <v>47655.686485473903</v>
      </c>
      <c r="P10" s="164">
        <v>47017.808505000001</v>
      </c>
      <c r="Q10" s="164">
        <v>43589.256298808919</v>
      </c>
      <c r="R10" s="164">
        <v>34708.922339999997</v>
      </c>
      <c r="S10" s="164">
        <v>43589.256298808919</v>
      </c>
    </row>
    <row r="11" spans="1:25" x14ac:dyDescent="0.2">
      <c r="A11" s="94" t="s">
        <v>421</v>
      </c>
      <c r="B11" s="163">
        <v>24636.549666450002</v>
      </c>
      <c r="C11" s="163">
        <v>31044.520962816314</v>
      </c>
      <c r="D11" s="164">
        <v>32809.313961600004</v>
      </c>
      <c r="E11" s="163"/>
      <c r="F11" s="163"/>
      <c r="G11" s="164">
        <v>42705.428260400004</v>
      </c>
      <c r="H11" s="163">
        <v>47683.128295036469</v>
      </c>
      <c r="I11" s="164">
        <v>32809.313961600004</v>
      </c>
      <c r="J11" s="163"/>
      <c r="K11" s="164">
        <v>26619.196332899999</v>
      </c>
      <c r="L11" s="164">
        <v>34895.104035414952</v>
      </c>
      <c r="M11" s="164">
        <v>39956.387443200008</v>
      </c>
      <c r="N11" s="163"/>
      <c r="O11" s="163"/>
      <c r="P11" s="164">
        <v>52942.922777400003</v>
      </c>
      <c r="Q11" s="163">
        <v>60832.38617809162</v>
      </c>
      <c r="R11" s="164">
        <v>39956.387443200008</v>
      </c>
      <c r="S11" s="163"/>
    </row>
    <row r="12" spans="1:25" x14ac:dyDescent="0.2">
      <c r="A12" s="94" t="s">
        <v>422</v>
      </c>
      <c r="B12" s="163"/>
      <c r="C12" s="163"/>
      <c r="D12" s="164">
        <v>39388.697279999993</v>
      </c>
      <c r="E12" s="163"/>
      <c r="F12" s="163"/>
      <c r="G12" s="164">
        <v>50253.774581000005</v>
      </c>
      <c r="H12" s="163">
        <v>74230.859008903717</v>
      </c>
      <c r="I12" s="164">
        <v>39388.697279999993</v>
      </c>
      <c r="J12" s="163"/>
      <c r="K12" s="163"/>
      <c r="L12" s="163"/>
      <c r="M12" s="164">
        <v>49000.426140000018</v>
      </c>
      <c r="N12" s="163"/>
      <c r="O12" s="163"/>
      <c r="P12" s="164">
        <v>63760.054157999999</v>
      </c>
      <c r="Q12" s="163">
        <v>97891.155012813455</v>
      </c>
      <c r="R12" s="164">
        <v>49000.426140000018</v>
      </c>
      <c r="S12" s="163"/>
    </row>
    <row r="13" spans="1:25" x14ac:dyDescent="0.2">
      <c r="A13" s="90" t="s">
        <v>672</v>
      </c>
      <c r="B13" s="101"/>
      <c r="C13" s="101"/>
      <c r="D13" s="101"/>
      <c r="E13" s="101"/>
      <c r="F13" s="101"/>
      <c r="G13" s="101"/>
      <c r="H13" s="101"/>
      <c r="I13" s="101"/>
      <c r="J13" s="101"/>
      <c r="K13" s="101"/>
      <c r="L13" s="101"/>
      <c r="M13" s="101"/>
      <c r="N13" s="101"/>
      <c r="O13" s="101"/>
      <c r="P13" s="101"/>
      <c r="Q13" s="101"/>
      <c r="R13" s="101"/>
      <c r="S13" s="101"/>
    </row>
    <row r="14" spans="1:25" x14ac:dyDescent="0.2">
      <c r="A14" s="94" t="s">
        <v>423</v>
      </c>
      <c r="B14" s="101">
        <v>6391.70654296875</v>
      </c>
      <c r="C14" s="84">
        <v>242.37477111816401</v>
      </c>
      <c r="D14" s="104">
        <v>0.1</v>
      </c>
      <c r="E14" s="104">
        <v>0.05</v>
      </c>
      <c r="F14" s="104">
        <v>0.02</v>
      </c>
      <c r="G14" s="104">
        <v>0.1</v>
      </c>
      <c r="H14" s="104">
        <v>0.1</v>
      </c>
      <c r="I14" s="104">
        <v>0.1</v>
      </c>
      <c r="J14" s="104">
        <v>1E-3</v>
      </c>
      <c r="K14" s="101">
        <v>4881.6728515625</v>
      </c>
      <c r="L14" s="101">
        <v>111.986679077148</v>
      </c>
      <c r="M14" s="104">
        <v>0.1</v>
      </c>
      <c r="N14" s="104">
        <v>0.05</v>
      </c>
      <c r="O14" s="104">
        <v>0.02</v>
      </c>
      <c r="P14" s="104">
        <v>0.1</v>
      </c>
      <c r="Q14" s="104">
        <v>0.1</v>
      </c>
      <c r="R14" s="104">
        <v>0.1</v>
      </c>
      <c r="S14" s="104">
        <v>1E-3</v>
      </c>
    </row>
    <row r="15" spans="1:25" x14ac:dyDescent="0.2">
      <c r="A15" s="94" t="s">
        <v>424</v>
      </c>
      <c r="B15" s="118">
        <v>52.045055389404297</v>
      </c>
      <c r="C15" s="104">
        <v>1E-3</v>
      </c>
      <c r="D15" s="104">
        <v>0.01</v>
      </c>
      <c r="E15" s="101"/>
      <c r="F15" s="101"/>
      <c r="G15" s="104">
        <v>0.01</v>
      </c>
      <c r="H15" s="104">
        <v>0.01</v>
      </c>
      <c r="I15" s="104">
        <v>0.01</v>
      </c>
      <c r="J15" s="101"/>
      <c r="K15" s="101">
        <v>157.15489196777301</v>
      </c>
      <c r="L15" s="104">
        <v>1E-3</v>
      </c>
      <c r="M15" s="104">
        <v>0.01</v>
      </c>
      <c r="N15" s="101"/>
      <c r="O15" s="101"/>
      <c r="P15" s="104">
        <v>0.01</v>
      </c>
      <c r="Q15" s="104">
        <v>0.01</v>
      </c>
      <c r="R15" s="104">
        <v>0.01</v>
      </c>
      <c r="S15" s="101"/>
    </row>
    <row r="16" spans="1:25" x14ac:dyDescent="0.2">
      <c r="A16" s="94" t="s">
        <v>425</v>
      </c>
      <c r="B16" s="101"/>
      <c r="C16" s="101"/>
      <c r="D16" s="104">
        <v>1E-3</v>
      </c>
      <c r="E16" s="101"/>
      <c r="F16" s="101"/>
      <c r="G16" s="104">
        <v>1E-3</v>
      </c>
      <c r="H16" s="104">
        <v>1E-3</v>
      </c>
      <c r="I16" s="104">
        <v>1E-3</v>
      </c>
      <c r="J16" s="101"/>
      <c r="K16" s="101"/>
      <c r="L16" s="101"/>
      <c r="M16" s="104">
        <v>1E-3</v>
      </c>
      <c r="N16" s="101"/>
      <c r="O16" s="101"/>
      <c r="P16" s="104">
        <v>1E-3</v>
      </c>
      <c r="Q16" s="104">
        <v>1E-3</v>
      </c>
      <c r="R16" s="104">
        <v>1E-3</v>
      </c>
      <c r="S16" s="101"/>
    </row>
    <row r="17" spans="1:25" x14ac:dyDescent="0.2">
      <c r="A17" s="90" t="s">
        <v>200</v>
      </c>
    </row>
    <row r="18" spans="1:25" x14ac:dyDescent="0.2">
      <c r="B18" s="92">
        <v>1</v>
      </c>
      <c r="C18" s="92">
        <v>2</v>
      </c>
      <c r="D18" s="92">
        <v>3</v>
      </c>
      <c r="E18" s="92">
        <v>4</v>
      </c>
      <c r="F18" s="92">
        <v>5</v>
      </c>
      <c r="G18" s="92">
        <v>6</v>
      </c>
      <c r="H18" s="92">
        <v>7</v>
      </c>
      <c r="I18" s="92">
        <v>8</v>
      </c>
      <c r="J18" s="92">
        <v>9</v>
      </c>
      <c r="K18" s="92">
        <v>10</v>
      </c>
      <c r="L18" s="92">
        <v>11</v>
      </c>
      <c r="M18" s="92">
        <v>12</v>
      </c>
      <c r="N18" s="92">
        <v>13</v>
      </c>
      <c r="O18" s="92">
        <v>14</v>
      </c>
      <c r="P18" s="92">
        <v>15</v>
      </c>
      <c r="Q18" s="92">
        <v>16</v>
      </c>
      <c r="R18" s="92">
        <v>17</v>
      </c>
      <c r="S18" s="92">
        <v>18</v>
      </c>
      <c r="T18" s="92"/>
      <c r="U18" s="92"/>
      <c r="V18" s="92"/>
      <c r="W18" s="92"/>
      <c r="X18" s="92"/>
      <c r="Y18" s="92"/>
    </row>
    <row r="19" spans="1:25" x14ac:dyDescent="0.2">
      <c r="A19" s="91" t="s">
        <v>474</v>
      </c>
      <c r="B19" s="101">
        <f>B20+C20</f>
        <v>11837.972792083739</v>
      </c>
      <c r="C19" s="101"/>
      <c r="D19" s="101"/>
      <c r="E19" s="101"/>
      <c r="F19" s="101"/>
      <c r="G19" s="101"/>
      <c r="H19" s="101"/>
      <c r="I19" s="101"/>
      <c r="J19" s="101"/>
      <c r="K19" s="101"/>
      <c r="L19" s="101"/>
      <c r="M19" s="101"/>
      <c r="N19" s="101"/>
      <c r="O19" s="101"/>
      <c r="P19" s="101"/>
      <c r="Q19" s="101"/>
      <c r="R19" s="101"/>
      <c r="S19" s="101"/>
    </row>
    <row r="20" spans="1:25" x14ac:dyDescent="0.2">
      <c r="A20" s="91" t="s">
        <v>475</v>
      </c>
      <c r="B20" s="101">
        <f>SUM(B21:D21)</f>
        <v>6686.642369476318</v>
      </c>
      <c r="C20" s="101">
        <f>SUM(E21:G21)</f>
        <v>5151.3304226074206</v>
      </c>
      <c r="D20" s="101"/>
      <c r="E20" s="101"/>
      <c r="F20" s="101"/>
      <c r="G20" s="101"/>
      <c r="H20" s="101"/>
      <c r="I20" s="101"/>
      <c r="J20" s="101"/>
      <c r="K20" s="101"/>
      <c r="L20" s="101"/>
      <c r="M20" s="101"/>
      <c r="N20" s="101"/>
      <c r="O20" s="101"/>
      <c r="P20" s="101"/>
      <c r="Q20" s="101"/>
      <c r="R20" s="101"/>
      <c r="S20" s="101"/>
    </row>
    <row r="21" spans="1:25" x14ac:dyDescent="0.2">
      <c r="A21" s="91" t="s">
        <v>476</v>
      </c>
      <c r="B21" s="101">
        <f>SUM(B22:D22)</f>
        <v>6686.2383694763184</v>
      </c>
      <c r="C21" s="101">
        <f>SUM(E22:G22)</f>
        <v>0.18099999999999999</v>
      </c>
      <c r="D21" s="101">
        <f>SUM(H22:J22)</f>
        <v>0.223</v>
      </c>
      <c r="E21" s="101">
        <f>SUM(K22:M22)</f>
        <v>5150.926422607421</v>
      </c>
      <c r="F21" s="101">
        <f>SUM(N22:P22)</f>
        <v>0.18099999999999999</v>
      </c>
      <c r="G21" s="101">
        <f>SUM(Q22:S22)</f>
        <v>0.223</v>
      </c>
      <c r="I21" s="101"/>
      <c r="J21" s="101"/>
      <c r="L21" s="101"/>
      <c r="M21" s="101"/>
      <c r="O21" s="101"/>
      <c r="P21" s="101"/>
      <c r="R21" s="101"/>
      <c r="S21" s="101"/>
    </row>
    <row r="22" spans="1:25" x14ac:dyDescent="0.2">
      <c r="A22" s="91" t="s">
        <v>477</v>
      </c>
      <c r="B22" s="101">
        <f>SUM(B14:B16)</f>
        <v>6443.7515983581543</v>
      </c>
      <c r="C22" s="101">
        <f t="shared" ref="C22:S22" si="0">SUM(C14:C16)</f>
        <v>242.37577111816401</v>
      </c>
      <c r="D22" s="101">
        <f t="shared" si="0"/>
        <v>0.111</v>
      </c>
      <c r="E22" s="101">
        <f t="shared" si="0"/>
        <v>0.05</v>
      </c>
      <c r="F22" s="101">
        <f t="shared" si="0"/>
        <v>0.02</v>
      </c>
      <c r="G22" s="101">
        <f t="shared" si="0"/>
        <v>0.111</v>
      </c>
      <c r="H22" s="101">
        <f t="shared" si="0"/>
        <v>0.111</v>
      </c>
      <c r="I22" s="101">
        <f t="shared" si="0"/>
        <v>0.111</v>
      </c>
      <c r="J22" s="101">
        <f t="shared" si="0"/>
        <v>1E-3</v>
      </c>
      <c r="K22" s="101">
        <f t="shared" si="0"/>
        <v>5038.8277435302734</v>
      </c>
      <c r="L22" s="101">
        <f t="shared" si="0"/>
        <v>111.987679077148</v>
      </c>
      <c r="M22" s="101">
        <f t="shared" si="0"/>
        <v>0.111</v>
      </c>
      <c r="N22" s="101">
        <f t="shared" si="0"/>
        <v>0.05</v>
      </c>
      <c r="O22" s="101">
        <f t="shared" si="0"/>
        <v>0.02</v>
      </c>
      <c r="P22" s="101">
        <f t="shared" si="0"/>
        <v>0.111</v>
      </c>
      <c r="Q22" s="101">
        <f t="shared" si="0"/>
        <v>0.111</v>
      </c>
      <c r="R22" s="101">
        <f t="shared" si="0"/>
        <v>0.111</v>
      </c>
      <c r="S22" s="101">
        <f t="shared" si="0"/>
        <v>1E-3</v>
      </c>
    </row>
    <row r="24" spans="1:25" x14ac:dyDescent="0.2">
      <c r="A24" s="90" t="s">
        <v>78</v>
      </c>
    </row>
    <row r="25" spans="1:25" x14ac:dyDescent="0.2">
      <c r="B25" s="92">
        <v>1</v>
      </c>
      <c r="C25" s="92">
        <v>2</v>
      </c>
      <c r="D25" s="92">
        <v>3</v>
      </c>
      <c r="E25" s="92">
        <v>4</v>
      </c>
      <c r="F25" s="92">
        <v>5</v>
      </c>
      <c r="G25" s="92">
        <v>6</v>
      </c>
      <c r="H25" s="92">
        <v>7</v>
      </c>
      <c r="I25" s="92">
        <v>8</v>
      </c>
      <c r="J25" s="92">
        <v>9</v>
      </c>
      <c r="K25" s="92">
        <v>10</v>
      </c>
      <c r="L25" s="92">
        <v>11</v>
      </c>
      <c r="M25" s="92">
        <v>12</v>
      </c>
      <c r="N25" s="92">
        <v>13</v>
      </c>
      <c r="O25" s="92">
        <v>14</v>
      </c>
      <c r="P25" s="92">
        <v>15</v>
      </c>
      <c r="Q25" s="92">
        <v>16</v>
      </c>
      <c r="R25" s="92">
        <v>17</v>
      </c>
      <c r="S25" s="92">
        <v>18</v>
      </c>
      <c r="T25" s="92"/>
      <c r="U25" s="92"/>
      <c r="V25" s="92"/>
      <c r="W25" s="92"/>
      <c r="X25" s="92"/>
      <c r="Y25" s="92"/>
    </row>
    <row r="26" spans="1:25" x14ac:dyDescent="0.2">
      <c r="A26" s="91" t="s">
        <v>474</v>
      </c>
      <c r="B26" s="101">
        <f>SUMPRODUCT(B27:C27,B20:C20)/B19</f>
        <v>23017.452891831908</v>
      </c>
      <c r="C26" s="101"/>
      <c r="D26" s="101"/>
      <c r="E26" s="101"/>
      <c r="F26" s="101"/>
      <c r="G26" s="101"/>
      <c r="H26" s="101"/>
      <c r="I26" s="101"/>
      <c r="J26" s="101"/>
      <c r="K26" s="101"/>
      <c r="L26" s="101"/>
      <c r="M26" s="101"/>
      <c r="N26" s="101"/>
      <c r="O26" s="101"/>
      <c r="P26" s="101"/>
      <c r="Q26" s="101"/>
      <c r="R26" s="101"/>
      <c r="S26" s="101"/>
    </row>
    <row r="27" spans="1:25" x14ac:dyDescent="0.2">
      <c r="A27" s="91" t="s">
        <v>475</v>
      </c>
      <c r="B27" s="101">
        <f>SUMPRODUCT(B28:D28,B21:D21)/B20</f>
        <v>21791.61045970755</v>
      </c>
      <c r="C27" s="101">
        <f>SUMPRODUCT(E28:G28,E21:G21)/C20</f>
        <v>24608.647645903955</v>
      </c>
      <c r="D27" s="101"/>
      <c r="E27" s="101"/>
      <c r="F27" s="101"/>
      <c r="G27" s="101"/>
      <c r="H27" s="101"/>
      <c r="I27" s="101"/>
      <c r="J27" s="101"/>
      <c r="K27" s="101"/>
      <c r="L27" s="101"/>
      <c r="M27" s="101"/>
      <c r="N27" s="101"/>
      <c r="O27" s="101"/>
      <c r="P27" s="101"/>
      <c r="Q27" s="101"/>
      <c r="R27" s="101"/>
      <c r="S27" s="101"/>
    </row>
    <row r="28" spans="1:25" x14ac:dyDescent="0.2">
      <c r="A28" s="91" t="s">
        <v>476</v>
      </c>
      <c r="B28" s="101">
        <f>SUMPRODUCT(B29:D29,B22:D22)/B21</f>
        <v>21790.834157500063</v>
      </c>
      <c r="C28" s="101">
        <f>SUMPRODUCT(E29:G29,E22:G22)/C21</f>
        <v>36398.074648245885</v>
      </c>
      <c r="D28" s="101">
        <f>SUMPRODUCT(H29:J29,H22:J22)/D21</f>
        <v>33212.11085361107</v>
      </c>
      <c r="E28" s="101">
        <f>SUMPRODUCT(K29:M29,K22:M22)/E21</f>
        <v>24607.291470998422</v>
      </c>
      <c r="F28" s="101">
        <f>SUMPRODUCT(N29:P29,N22:P22)/F21</f>
        <v>43642.3445634612</v>
      </c>
      <c r="G28" s="101">
        <f>SUMPRODUCT(Q29:S29,Q22:S22)/G21</f>
        <v>40485.140975540053</v>
      </c>
      <c r="I28" s="101"/>
      <c r="J28" s="101"/>
      <c r="L28" s="101"/>
      <c r="M28" s="101"/>
      <c r="O28" s="101"/>
      <c r="P28" s="101"/>
      <c r="R28" s="101"/>
      <c r="S28" s="101"/>
    </row>
    <row r="29" spans="1:25" x14ac:dyDescent="0.2">
      <c r="A29" s="91" t="s">
        <v>477</v>
      </c>
      <c r="B29" s="101">
        <f t="shared" ref="B29:S29" si="1">SUMPRODUCT(B10:B12,B14:B16)/B22</f>
        <v>21566.203574005034</v>
      </c>
      <c r="C29" s="101">
        <f t="shared" si="1"/>
        <v>27759.23883557977</v>
      </c>
      <c r="D29" s="101">
        <f t="shared" si="1"/>
        <v>29601.602098162166</v>
      </c>
      <c r="E29" s="101">
        <f t="shared" si="1"/>
        <v>29680.030999799994</v>
      </c>
      <c r="F29" s="101">
        <f t="shared" si="1"/>
        <v>39031.623482875271</v>
      </c>
      <c r="G29" s="101">
        <f t="shared" si="1"/>
        <v>38949.707132297292</v>
      </c>
      <c r="H29" s="101">
        <f t="shared" si="1"/>
        <v>36803.43866629972</v>
      </c>
      <c r="I29" s="101">
        <f t="shared" si="1"/>
        <v>29601.602098162166</v>
      </c>
      <c r="J29" s="101">
        <f t="shared" si="1"/>
        <v>35341.195500000002</v>
      </c>
      <c r="K29" s="101">
        <f t="shared" si="1"/>
        <v>24434.707877883426</v>
      </c>
      <c r="L29" s="101">
        <f t="shared" si="1"/>
        <v>32361.99231881589</v>
      </c>
      <c r="M29" s="101">
        <f t="shared" si="1"/>
        <v>35310.419230378378</v>
      </c>
      <c r="N29" s="101">
        <f t="shared" si="1"/>
        <v>33023.610076899997</v>
      </c>
      <c r="O29" s="101">
        <f t="shared" si="1"/>
        <v>47655.686485473903</v>
      </c>
      <c r="P29" s="101">
        <f t="shared" si="1"/>
        <v>47702.433625513506</v>
      </c>
      <c r="Q29" s="101">
        <f t="shared" si="1"/>
        <v>45631.89771778939</v>
      </c>
      <c r="R29" s="101">
        <f t="shared" si="1"/>
        <v>35310.419230378378</v>
      </c>
      <c r="S29" s="101">
        <f t="shared" si="1"/>
        <v>43589.256298808919</v>
      </c>
    </row>
    <row r="30" spans="1:25" x14ac:dyDescent="0.2">
      <c r="A30" s="90" t="s">
        <v>498</v>
      </c>
    </row>
    <row r="31" spans="1:25" x14ac:dyDescent="0.2">
      <c r="B31" s="92">
        <v>1</v>
      </c>
      <c r="C31" s="92">
        <v>2</v>
      </c>
      <c r="D31" s="92">
        <v>3</v>
      </c>
      <c r="E31" s="92">
        <v>4</v>
      </c>
      <c r="F31" s="92">
        <v>5</v>
      </c>
      <c r="G31" s="92">
        <v>6</v>
      </c>
      <c r="H31" s="92">
        <v>7</v>
      </c>
      <c r="I31" s="92">
        <v>8</v>
      </c>
      <c r="J31" s="92">
        <v>9</v>
      </c>
      <c r="K31" s="92">
        <v>10</v>
      </c>
      <c r="L31" s="92">
        <v>11</v>
      </c>
      <c r="M31" s="92">
        <v>12</v>
      </c>
      <c r="N31" s="92">
        <v>13</v>
      </c>
      <c r="O31" s="92">
        <v>14</v>
      </c>
      <c r="P31" s="92">
        <v>15</v>
      </c>
      <c r="Q31" s="92">
        <v>16</v>
      </c>
      <c r="R31" s="92">
        <v>17</v>
      </c>
      <c r="S31" s="92">
        <v>18</v>
      </c>
    </row>
    <row r="32" spans="1:25" x14ac:dyDescent="0.2">
      <c r="A32" s="91" t="s">
        <v>474</v>
      </c>
      <c r="B32" s="107">
        <f>1/2</f>
        <v>0.5</v>
      </c>
      <c r="C32" s="107"/>
      <c r="D32" s="107"/>
      <c r="E32" s="107"/>
      <c r="F32" s="107"/>
      <c r="G32" s="107"/>
      <c r="H32" s="107"/>
      <c r="I32" s="107"/>
      <c r="J32" s="107"/>
      <c r="K32" s="107"/>
      <c r="L32" s="107"/>
      <c r="M32" s="107"/>
      <c r="N32" s="107"/>
      <c r="O32" s="107"/>
      <c r="P32" s="107"/>
      <c r="Q32" s="107"/>
      <c r="R32" s="107"/>
      <c r="S32" s="107"/>
    </row>
    <row r="33" spans="1:19" x14ac:dyDescent="0.2">
      <c r="A33" s="91" t="s">
        <v>475</v>
      </c>
      <c r="B33" s="107">
        <f>1/3</f>
        <v>0.33333333333333331</v>
      </c>
      <c r="C33" s="107">
        <f>1/3</f>
        <v>0.33333333333333331</v>
      </c>
      <c r="D33" s="107"/>
      <c r="E33" s="107"/>
      <c r="F33" s="107"/>
      <c r="G33" s="107"/>
      <c r="H33" s="107"/>
      <c r="I33" s="107"/>
      <c r="J33" s="107"/>
      <c r="K33" s="107"/>
      <c r="L33" s="107"/>
      <c r="M33" s="107"/>
      <c r="N33" s="107"/>
      <c r="O33" s="107"/>
      <c r="P33" s="107"/>
      <c r="Q33" s="107"/>
      <c r="R33" s="107"/>
      <c r="S33" s="107"/>
    </row>
    <row r="34" spans="1:19" x14ac:dyDescent="0.2">
      <c r="A34" s="91" t="s">
        <v>476</v>
      </c>
      <c r="B34" s="107">
        <f>1/3</f>
        <v>0.33333333333333331</v>
      </c>
      <c r="C34" s="107">
        <f>1/3</f>
        <v>0.33333333333333331</v>
      </c>
      <c r="D34" s="109">
        <f>1/2</f>
        <v>0.5</v>
      </c>
      <c r="E34" s="107">
        <f>1/3</f>
        <v>0.33333333333333331</v>
      </c>
      <c r="F34" s="107">
        <f>1/3</f>
        <v>0.33333333333333331</v>
      </c>
      <c r="G34" s="109">
        <f>1/2</f>
        <v>0.5</v>
      </c>
      <c r="H34" s="107"/>
      <c r="I34" s="107"/>
      <c r="J34" s="107"/>
      <c r="K34" s="107"/>
      <c r="L34" s="107"/>
      <c r="M34" s="107"/>
      <c r="N34" s="107"/>
      <c r="O34" s="107"/>
      <c r="P34" s="107"/>
      <c r="Q34" s="107"/>
      <c r="R34" s="107"/>
      <c r="S34" s="107"/>
    </row>
    <row r="35" spans="1:19" x14ac:dyDescent="0.2">
      <c r="A35" s="91" t="s">
        <v>477</v>
      </c>
      <c r="B35" s="107">
        <f>1/2</f>
        <v>0.5</v>
      </c>
      <c r="C35" s="107">
        <f>1/2</f>
        <v>0.5</v>
      </c>
      <c r="D35" s="107">
        <f>1/3</f>
        <v>0.33333333333333331</v>
      </c>
      <c r="E35" s="108">
        <f>1/1</f>
        <v>1</v>
      </c>
      <c r="F35" s="108">
        <f>1/1</f>
        <v>1</v>
      </c>
      <c r="G35" s="109">
        <f>1/3</f>
        <v>0.33333333333333331</v>
      </c>
      <c r="H35" s="109">
        <f>1/3</f>
        <v>0.33333333333333331</v>
      </c>
      <c r="I35" s="109">
        <f>1/3</f>
        <v>0.33333333333333331</v>
      </c>
      <c r="J35" s="108">
        <f>1/1</f>
        <v>1</v>
      </c>
      <c r="K35" s="107">
        <f>1/2</f>
        <v>0.5</v>
      </c>
      <c r="L35" s="107">
        <f>1/2</f>
        <v>0.5</v>
      </c>
      <c r="M35" s="107">
        <f>1/3</f>
        <v>0.33333333333333331</v>
      </c>
      <c r="N35" s="108">
        <f>1/1</f>
        <v>1</v>
      </c>
      <c r="O35" s="108">
        <f>1/1</f>
        <v>1</v>
      </c>
      <c r="P35" s="109">
        <f>1/3</f>
        <v>0.33333333333333331</v>
      </c>
      <c r="Q35" s="109">
        <f>1/3</f>
        <v>0.33333333333333331</v>
      </c>
      <c r="R35" s="109">
        <f>1/3</f>
        <v>0.33333333333333331</v>
      </c>
      <c r="S35" s="108">
        <f>1/1</f>
        <v>1</v>
      </c>
    </row>
    <row r="37" spans="1:19" x14ac:dyDescent="0.2">
      <c r="A37" s="90" t="s">
        <v>499</v>
      </c>
    </row>
    <row r="38" spans="1:19" x14ac:dyDescent="0.2">
      <c r="B38" s="92">
        <v>1</v>
      </c>
      <c r="C38" s="92">
        <v>2</v>
      </c>
      <c r="D38" s="92">
        <v>3</v>
      </c>
      <c r="E38" s="92">
        <v>4</v>
      </c>
      <c r="F38" s="92">
        <v>5</v>
      </c>
      <c r="G38" s="92">
        <v>6</v>
      </c>
      <c r="H38" s="92">
        <v>7</v>
      </c>
      <c r="I38" s="92">
        <v>8</v>
      </c>
      <c r="J38" s="92">
        <v>9</v>
      </c>
      <c r="K38" s="92">
        <v>10</v>
      </c>
      <c r="L38" s="92">
        <v>11</v>
      </c>
      <c r="M38" s="92">
        <v>12</v>
      </c>
      <c r="N38" s="92">
        <v>13</v>
      </c>
      <c r="O38" s="92">
        <v>14</v>
      </c>
      <c r="P38" s="92">
        <v>15</v>
      </c>
      <c r="Q38" s="92">
        <v>16</v>
      </c>
      <c r="R38" s="92">
        <v>17</v>
      </c>
      <c r="S38" s="92">
        <v>18</v>
      </c>
    </row>
    <row r="39" spans="1:19" x14ac:dyDescent="0.2">
      <c r="A39" s="91" t="s">
        <v>474</v>
      </c>
      <c r="B39">
        <v>-2</v>
      </c>
    </row>
    <row r="40" spans="1:19" x14ac:dyDescent="0.2">
      <c r="A40" s="91" t="s">
        <v>475</v>
      </c>
      <c r="B40">
        <v>-4</v>
      </c>
      <c r="C40">
        <v>-4</v>
      </c>
    </row>
    <row r="41" spans="1:19" x14ac:dyDescent="0.2">
      <c r="A41" s="91" t="s">
        <v>476</v>
      </c>
      <c r="B41">
        <v>-6</v>
      </c>
      <c r="C41">
        <v>-6</v>
      </c>
      <c r="D41">
        <v>-6</v>
      </c>
      <c r="E41" s="100">
        <v>-6</v>
      </c>
      <c r="F41" s="100">
        <v>-6</v>
      </c>
      <c r="G41" s="100">
        <v>-6</v>
      </c>
    </row>
    <row r="42" spans="1:19" x14ac:dyDescent="0.2">
      <c r="A42" s="91" t="s">
        <v>477</v>
      </c>
      <c r="B42" s="100">
        <v>-7</v>
      </c>
      <c r="C42" s="100">
        <v>-7</v>
      </c>
      <c r="D42" s="100">
        <v>-7</v>
      </c>
      <c r="E42" s="95">
        <v>-7</v>
      </c>
      <c r="F42" s="95">
        <v>-7</v>
      </c>
      <c r="G42" s="100">
        <v>-7</v>
      </c>
      <c r="H42" s="95">
        <v>-7</v>
      </c>
      <c r="I42" s="95">
        <v>-7</v>
      </c>
      <c r="J42" s="95">
        <v>-7</v>
      </c>
      <c r="K42" s="100">
        <v>-7</v>
      </c>
      <c r="L42" s="100">
        <v>-7</v>
      </c>
      <c r="M42" s="100">
        <v>-7</v>
      </c>
      <c r="N42" s="95">
        <v>-7</v>
      </c>
      <c r="O42" s="95">
        <v>-7</v>
      </c>
      <c r="P42">
        <v>-8</v>
      </c>
      <c r="Q42" s="95">
        <v>-7</v>
      </c>
      <c r="R42" s="95">
        <v>-7</v>
      </c>
      <c r="S42" s="95">
        <v>-7</v>
      </c>
    </row>
    <row r="44" spans="1:19" x14ac:dyDescent="0.2">
      <c r="A44" s="90" t="s">
        <v>500</v>
      </c>
    </row>
    <row r="45" spans="1:19" x14ac:dyDescent="0.2">
      <c r="B45" s="92">
        <v>1</v>
      </c>
      <c r="C45" s="92">
        <v>2</v>
      </c>
      <c r="D45" s="92">
        <v>3</v>
      </c>
      <c r="E45" s="92">
        <v>4</v>
      </c>
      <c r="F45" s="92">
        <v>5</v>
      </c>
      <c r="G45" s="92">
        <v>6</v>
      </c>
      <c r="H45" s="92">
        <v>7</v>
      </c>
      <c r="I45" s="92">
        <v>8</v>
      </c>
      <c r="J45" s="92">
        <v>9</v>
      </c>
      <c r="K45" s="92">
        <v>10</v>
      </c>
      <c r="L45" s="92">
        <v>11</v>
      </c>
      <c r="M45" s="92">
        <v>12</v>
      </c>
      <c r="N45" s="92">
        <v>13</v>
      </c>
      <c r="O45" s="92">
        <v>14</v>
      </c>
      <c r="P45" s="92">
        <v>15</v>
      </c>
      <c r="Q45" s="92">
        <v>16</v>
      </c>
      <c r="R45" s="92">
        <v>17</v>
      </c>
      <c r="S45" s="92">
        <v>18</v>
      </c>
    </row>
    <row r="46" spans="1:19" x14ac:dyDescent="0.2">
      <c r="A46" s="91" t="s">
        <v>474</v>
      </c>
      <c r="B46" s="110">
        <f>B39/(B26*(1-B32))</f>
        <v>-1.7378117460683325E-4</v>
      </c>
      <c r="C46" s="110"/>
      <c r="D46" s="110"/>
      <c r="E46" s="110"/>
      <c r="F46" s="110"/>
      <c r="G46" s="110"/>
      <c r="H46" s="110"/>
      <c r="I46" s="110"/>
      <c r="J46" s="110"/>
      <c r="K46" s="110"/>
      <c r="L46" s="110"/>
      <c r="M46" s="110"/>
      <c r="N46" s="110"/>
      <c r="O46" s="110"/>
      <c r="P46" s="110"/>
      <c r="Q46" s="110"/>
      <c r="R46" s="110"/>
      <c r="S46" s="110"/>
    </row>
    <row r="47" spans="1:19" x14ac:dyDescent="0.2">
      <c r="A47" s="91" t="s">
        <v>475</v>
      </c>
      <c r="B47" s="110">
        <f>B40/(B27*(1-B33))</f>
        <v>-2.7533531819935627E-4</v>
      </c>
      <c r="C47" s="110">
        <f>C40/(C27*(1-C33))</f>
        <v>-2.4381673005093734E-4</v>
      </c>
      <c r="D47" s="110"/>
      <c r="E47" s="110"/>
      <c r="F47" s="110"/>
      <c r="G47" s="110"/>
      <c r="H47" s="110"/>
      <c r="I47" s="110"/>
      <c r="J47" s="110"/>
      <c r="K47" s="110"/>
      <c r="L47" s="110"/>
      <c r="M47" s="110"/>
      <c r="N47" s="110"/>
      <c r="O47" s="110"/>
      <c r="P47" s="110"/>
      <c r="Q47" s="110"/>
      <c r="R47" s="110"/>
      <c r="S47" s="110"/>
    </row>
    <row r="48" spans="1:19" x14ac:dyDescent="0.2">
      <c r="A48" s="91" t="s">
        <v>476</v>
      </c>
      <c r="B48" s="110">
        <f>B41/(B28*(1-B34))</f>
        <v>-4.1301769060099702E-4</v>
      </c>
      <c r="C48" s="110">
        <f>C41/(C28*(1-C34))</f>
        <v>-2.4726582620033534E-4</v>
      </c>
      <c r="D48" s="110">
        <f>D41/(D28*(1-D34))</f>
        <v>-3.6131398130315678E-4</v>
      </c>
      <c r="E48" s="110">
        <f>E41/(E28*(1-E34))</f>
        <v>-3.6574525118325958E-4</v>
      </c>
      <c r="F48" s="110">
        <f>E48</f>
        <v>-3.6574525118325958E-4</v>
      </c>
      <c r="G48" s="110">
        <f>F48</f>
        <v>-3.6574525118325958E-4</v>
      </c>
      <c r="H48" s="111"/>
      <c r="I48" s="111"/>
      <c r="J48" s="111"/>
      <c r="K48" s="111"/>
      <c r="L48" s="111"/>
      <c r="M48" s="111"/>
      <c r="N48" s="111"/>
      <c r="O48" s="111"/>
      <c r="P48" s="111"/>
      <c r="Q48" s="111"/>
      <c r="R48" s="111"/>
      <c r="S48" s="111"/>
    </row>
    <row r="49" spans="1:19" x14ac:dyDescent="0.2">
      <c r="A49" s="91" t="s">
        <v>477</v>
      </c>
      <c r="B49" s="110">
        <f>B42/(B29*(1-B35))</f>
        <v>-6.4916386196386424E-4</v>
      </c>
      <c r="C49" s="110">
        <f>C42/(C29*(1-C35))</f>
        <v>-5.0433659521153076E-4</v>
      </c>
      <c r="D49" s="110">
        <f>B48*1.1</f>
        <v>-4.5431945966109674E-4</v>
      </c>
      <c r="E49" s="112">
        <f>$C$48*1.2</f>
        <v>-2.9671899144040239E-4</v>
      </c>
      <c r="F49" s="112">
        <f>$C$48*1.2</f>
        <v>-2.9671899144040239E-4</v>
      </c>
      <c r="G49" s="110">
        <f>C48*1.1</f>
        <v>-2.7199240882036892E-4</v>
      </c>
      <c r="H49" s="110">
        <f>D48*1.1</f>
        <v>-3.974453794334725E-4</v>
      </c>
      <c r="I49" s="110">
        <f>D48*1.1</f>
        <v>-3.974453794334725E-4</v>
      </c>
      <c r="J49" s="112">
        <f>$D$48*1.2</f>
        <v>-4.3357677756378812E-4</v>
      </c>
      <c r="K49" s="110">
        <f>K42/(K29*(1-K35))</f>
        <v>-5.7295548896951667E-4</v>
      </c>
      <c r="L49" s="110">
        <f>L42/(L29*(1-L35))</f>
        <v>-4.3260624568717079E-4</v>
      </c>
      <c r="M49" s="110">
        <f>E48*1.1</f>
        <v>-4.0231977630158556E-4</v>
      </c>
      <c r="N49" s="112">
        <f>$F$48*1.2</f>
        <v>-4.3889430141991149E-4</v>
      </c>
      <c r="O49" s="112">
        <f>$F$48*1.2</f>
        <v>-4.3889430141991149E-4</v>
      </c>
      <c r="P49" s="110">
        <f>F48*1.1</f>
        <v>-4.0231977630158556E-4</v>
      </c>
      <c r="Q49" s="110">
        <f>G48*1.1</f>
        <v>-4.0231977630158556E-4</v>
      </c>
      <c r="R49" s="110">
        <f>G48*1.1</f>
        <v>-4.0231977630158556E-4</v>
      </c>
      <c r="S49" s="112">
        <f>$G$48*1.2</f>
        <v>-4.3889430141991149E-4</v>
      </c>
    </row>
    <row r="50" spans="1:19" x14ac:dyDescent="0.2">
      <c r="B50" s="110"/>
      <c r="C50" s="110"/>
      <c r="D50" s="110"/>
      <c r="E50" s="110"/>
      <c r="F50" s="110"/>
      <c r="G50" s="110"/>
      <c r="H50" s="110"/>
      <c r="I50" s="110"/>
      <c r="J50" s="110"/>
      <c r="K50" s="110"/>
      <c r="L50" s="110"/>
      <c r="M50" s="110"/>
      <c r="N50" s="110"/>
      <c r="O50" s="110"/>
      <c r="P50" s="110"/>
      <c r="Q50" s="110"/>
      <c r="R50" s="110"/>
      <c r="S50" s="110"/>
    </row>
    <row r="51" spans="1:19" x14ac:dyDescent="0.2">
      <c r="A51" s="105" t="s">
        <v>199</v>
      </c>
      <c r="B51" s="110">
        <f>B47/$B$46</f>
        <v>1.5843794290278082</v>
      </c>
      <c r="C51" s="110">
        <f>C47/$B$46</f>
        <v>1.403010024546987</v>
      </c>
      <c r="D51" s="110"/>
      <c r="E51" s="110"/>
      <c r="F51" s="110"/>
      <c r="G51" s="110"/>
      <c r="H51" s="110"/>
      <c r="I51" s="110"/>
      <c r="J51" s="110"/>
      <c r="K51" s="110"/>
      <c r="L51" s="110"/>
      <c r="M51" s="110"/>
      <c r="N51" s="110"/>
      <c r="O51" s="110"/>
      <c r="P51" s="110"/>
      <c r="Q51" s="110"/>
      <c r="R51" s="110"/>
      <c r="S51" s="110"/>
    </row>
    <row r="52" spans="1:19" x14ac:dyDescent="0.2">
      <c r="B52" s="110">
        <f>B48/$B$47</f>
        <v>1.5000534377574908</v>
      </c>
      <c r="C52" s="110">
        <f>C48/$B$47</f>
        <v>0.89805342742590966</v>
      </c>
      <c r="D52" s="112">
        <f>D48/$B$47</f>
        <v>1.3122689223674084</v>
      </c>
      <c r="E52" s="110">
        <f>E48/$C$47</f>
        <v>1.5000826690885787</v>
      </c>
      <c r="F52" s="110">
        <f>F48/$C$47</f>
        <v>1.5000826690885787</v>
      </c>
      <c r="G52" s="112">
        <f>G48/$C$47</f>
        <v>1.5000826690885787</v>
      </c>
      <c r="H52" s="111"/>
      <c r="I52" s="111"/>
      <c r="J52" s="111"/>
      <c r="K52" s="111"/>
      <c r="L52" s="111"/>
      <c r="M52" s="111"/>
      <c r="N52" s="111"/>
      <c r="O52" s="111"/>
      <c r="P52" s="111"/>
      <c r="Q52" s="111"/>
      <c r="R52" s="111"/>
      <c r="S52" s="111"/>
    </row>
    <row r="53" spans="1:19" x14ac:dyDescent="0.2">
      <c r="B53" s="110">
        <f>B49/$B$48</f>
        <v>1.5717580063440924</v>
      </c>
      <c r="C53" s="110">
        <f>C49/$B$48</f>
        <v>1.2211016784236344</v>
      </c>
      <c r="D53" s="110">
        <f>D49/$B$48</f>
        <v>1.1000000000000001</v>
      </c>
      <c r="E53" s="112">
        <f>E49/$C$48</f>
        <v>1.2</v>
      </c>
      <c r="F53" s="112">
        <f>F49/$C$48</f>
        <v>1.2</v>
      </c>
      <c r="G53" s="110">
        <f>G49/$C$48</f>
        <v>1.1000000000000001</v>
      </c>
      <c r="H53" s="112">
        <f>H49/$D$48</f>
        <v>1.1000000000000001</v>
      </c>
      <c r="I53" s="112">
        <f>I49/$D$48</f>
        <v>1.1000000000000001</v>
      </c>
      <c r="J53" s="112">
        <f>J49/$D$48</f>
        <v>1.2</v>
      </c>
      <c r="K53" s="110">
        <f>K49/$E$48</f>
        <v>1.5665425241090356</v>
      </c>
      <c r="L53" s="110">
        <f>L49/$E$48</f>
        <v>1.1828075533109519</v>
      </c>
      <c r="M53" s="110">
        <f>M49/$E$48</f>
        <v>1.1000000000000001</v>
      </c>
      <c r="N53" s="112">
        <f>N49/$F$48</f>
        <v>1.2</v>
      </c>
      <c r="O53" s="112">
        <f>O49/$F$48</f>
        <v>1.2</v>
      </c>
      <c r="P53" s="110">
        <f>P49/$F$48</f>
        <v>1.1000000000000001</v>
      </c>
      <c r="Q53" s="112">
        <f>Q49/$G$48</f>
        <v>1.1000000000000001</v>
      </c>
      <c r="R53" s="112">
        <f>R49/$G$48</f>
        <v>1.1000000000000001</v>
      </c>
      <c r="S53" s="112">
        <f>S49/$G$48</f>
        <v>1.2</v>
      </c>
    </row>
    <row r="55" spans="1:19" x14ac:dyDescent="0.2">
      <c r="A55" s="90" t="s">
        <v>192</v>
      </c>
    </row>
    <row r="56" spans="1:19" x14ac:dyDescent="0.2">
      <c r="B56" s="92">
        <v>1</v>
      </c>
      <c r="C56" s="92">
        <v>2</v>
      </c>
      <c r="D56" s="92">
        <v>3</v>
      </c>
      <c r="E56" s="92">
        <v>4</v>
      </c>
      <c r="F56" s="92">
        <v>5</v>
      </c>
      <c r="G56" s="92">
        <v>6</v>
      </c>
      <c r="H56" s="92">
        <v>7</v>
      </c>
      <c r="I56" s="92">
        <v>8</v>
      </c>
      <c r="J56" s="92">
        <v>9</v>
      </c>
      <c r="K56" s="92">
        <v>10</v>
      </c>
      <c r="L56" s="92">
        <v>11</v>
      </c>
      <c r="M56" s="92">
        <v>12</v>
      </c>
      <c r="N56" s="92">
        <v>13</v>
      </c>
      <c r="O56" s="92">
        <v>14</v>
      </c>
      <c r="P56" s="92">
        <v>15</v>
      </c>
      <c r="Q56" s="92">
        <v>16</v>
      </c>
      <c r="R56" s="92">
        <v>17</v>
      </c>
      <c r="S56" s="92">
        <v>18</v>
      </c>
    </row>
    <row r="57" spans="1:19" x14ac:dyDescent="0.2">
      <c r="A57" s="91" t="s">
        <v>474</v>
      </c>
      <c r="B57">
        <v>-1.4789747550625638E-4</v>
      </c>
    </row>
    <row r="58" spans="1:19" x14ac:dyDescent="0.2">
      <c r="A58" s="91" t="s">
        <v>475</v>
      </c>
      <c r="B58" s="87">
        <v>-2.0574400735504328E-4</v>
      </c>
      <c r="C58" s="87">
        <v>-1.6784448371671637E-4</v>
      </c>
    </row>
    <row r="59" spans="1:19" x14ac:dyDescent="0.2">
      <c r="A59" s="91" t="s">
        <v>476</v>
      </c>
      <c r="B59" s="87">
        <v>-3.3998701209604095E-4</v>
      </c>
      <c r="C59" s="87">
        <v>-2.8983357868340076E-4</v>
      </c>
      <c r="D59" s="89">
        <v>-1.7362686051425024E-4</v>
      </c>
      <c r="E59" s="87">
        <v>-2.9718767461767322E-4</v>
      </c>
      <c r="F59" s="87">
        <v>-2.4612576982646368E-4</v>
      </c>
      <c r="G59" s="89">
        <v>-1.3392438977402295E-4</v>
      </c>
      <c r="H59" s="87"/>
      <c r="I59" s="87"/>
      <c r="J59" s="87"/>
      <c r="K59" s="87"/>
      <c r="L59" s="87"/>
      <c r="M59" s="87"/>
      <c r="N59" s="87"/>
      <c r="O59" s="87"/>
      <c r="P59" s="87"/>
      <c r="Q59" s="87"/>
      <c r="R59" s="87"/>
      <c r="S59" s="87"/>
    </row>
    <row r="60" spans="1:19" x14ac:dyDescent="0.2">
      <c r="A60" s="91" t="s">
        <v>477</v>
      </c>
      <c r="B60" s="87">
        <v>-5.1735815568734202E-4</v>
      </c>
      <c r="C60" s="87">
        <v>-4.5727548308292538E-4</v>
      </c>
      <c r="D60" s="87">
        <v>-4.0029824383978955E-4</v>
      </c>
      <c r="E60" s="89">
        <v>-4.2488050527894367E-4</v>
      </c>
      <c r="F60" s="89">
        <v>-3.9164840699757911E-4</v>
      </c>
      <c r="G60" s="87">
        <v>-3.5012017067291584E-4</v>
      </c>
      <c r="H60" s="89">
        <v>-2.3150248068566694E-4</v>
      </c>
      <c r="I60" s="89">
        <v>-2.3150248068566694E-4</v>
      </c>
      <c r="J60" s="89">
        <v>-2.3150248068566694E-4</v>
      </c>
      <c r="K60" s="87">
        <v>-4.5601358496731923E-4</v>
      </c>
      <c r="L60" s="87">
        <v>-4.0792235188741061E-4</v>
      </c>
      <c r="M60" s="87">
        <v>-3.4169233434125823E-4</v>
      </c>
      <c r="N60" s="89">
        <v>-3.7379074256181763E-4</v>
      </c>
      <c r="O60" s="89">
        <v>-3.328057348162E-4</v>
      </c>
      <c r="P60" s="87">
        <v>-2.8888223974500907E-4</v>
      </c>
      <c r="Q60" s="89">
        <v>-1.7856585303203061E-4</v>
      </c>
      <c r="R60" s="89">
        <v>-1.7856585303203061E-4</v>
      </c>
      <c r="S60" s="89">
        <v>-1.7856585303203061E-4</v>
      </c>
    </row>
    <row r="62" spans="1:19" x14ac:dyDescent="0.2">
      <c r="A62" s="116" t="s">
        <v>3</v>
      </c>
      <c r="B62" s="95">
        <v>-2700</v>
      </c>
      <c r="C62" s="95">
        <f>EXP((B62-B63)*K49)</f>
        <v>31.116335353643695</v>
      </c>
      <c r="D62" s="115">
        <f>1/(C62+1)</f>
        <v>3.1136802782405468E-2</v>
      </c>
      <c r="F62">
        <v>2005</v>
      </c>
      <c r="G62">
        <v>2006</v>
      </c>
      <c r="H62">
        <v>2007</v>
      </c>
    </row>
    <row r="63" spans="1:19" ht="13.5" thickBot="1" x14ac:dyDescent="0.25">
      <c r="A63" s="117" t="b">
        <f ca="1">AND(B119:S122)</f>
        <v>0</v>
      </c>
      <c r="B63">
        <v>3300</v>
      </c>
      <c r="C63" s="95"/>
      <c r="D63" s="95"/>
      <c r="E63" t="s">
        <v>488</v>
      </c>
      <c r="F63" s="102">
        <v>209711</v>
      </c>
      <c r="G63" s="102">
        <v>252636</v>
      </c>
      <c r="H63" s="102">
        <v>352274</v>
      </c>
    </row>
    <row r="64" spans="1:19" x14ac:dyDescent="0.2">
      <c r="C64">
        <f>C20/(B20+C20)</f>
        <v>0.43515308854673207</v>
      </c>
      <c r="E64" t="s">
        <v>30</v>
      </c>
      <c r="F64">
        <f>7248.40343797134*1000</f>
        <v>7248403.4379713405</v>
      </c>
    </row>
    <row r="65" spans="1:11" x14ac:dyDescent="0.2">
      <c r="F65" s="1">
        <f>F63/(F63+$F$64)</f>
        <v>2.811850123032476E-2</v>
      </c>
      <c r="G65" s="1">
        <f>G63/(G63+$F$64)</f>
        <v>3.3680132212226516E-2</v>
      </c>
      <c r="H65" s="1">
        <f>H63/(H63+$F$64)</f>
        <v>4.6347710829052591E-2</v>
      </c>
    </row>
    <row r="66" spans="1:11" x14ac:dyDescent="0.2">
      <c r="E66" t="s">
        <v>31</v>
      </c>
      <c r="F66">
        <v>2.3E-2</v>
      </c>
      <c r="G66">
        <v>2.3E-2</v>
      </c>
      <c r="H66">
        <v>1.7999999999999999E-2</v>
      </c>
    </row>
    <row r="67" spans="1:11" x14ac:dyDescent="0.2">
      <c r="F67">
        <f>F66/(1-F65)</f>
        <v>2.3665436608389163E-2</v>
      </c>
      <c r="G67">
        <f>G66/(1-G65)</f>
        <v>2.3801642465092459E-2</v>
      </c>
      <c r="H67">
        <f>H66/(1-H65)</f>
        <v>1.8874803955693541E-2</v>
      </c>
    </row>
    <row r="69" spans="1:11" x14ac:dyDescent="0.2">
      <c r="B69">
        <f>0.0228747661082357/(0.0228747661082357+0.498167078822749)</f>
        <v>4.3901975111549064E-2</v>
      </c>
    </row>
    <row r="71" spans="1:11" x14ac:dyDescent="0.2">
      <c r="C71">
        <v>2005</v>
      </c>
      <c r="D71">
        <v>2006</v>
      </c>
      <c r="E71">
        <v>2007</v>
      </c>
      <c r="F71">
        <v>2008</v>
      </c>
      <c r="H71" t="s">
        <v>416</v>
      </c>
    </row>
    <row r="72" spans="1:11" x14ac:dyDescent="0.2">
      <c r="A72" s="113">
        <f>$B$49</f>
        <v>-6.4916386196386424E-4</v>
      </c>
      <c r="B72" s="101" t="s">
        <v>188</v>
      </c>
      <c r="C72" s="101">
        <v>19091.688210123099</v>
      </c>
      <c r="D72" s="101">
        <v>19510.9605019757</v>
      </c>
      <c r="E72" s="101">
        <v>19721.8265831299</v>
      </c>
      <c r="F72" s="101">
        <v>19510.9605019757</v>
      </c>
      <c r="H72">
        <v>2005</v>
      </c>
      <c r="I72">
        <v>2006</v>
      </c>
      <c r="J72">
        <v>2007</v>
      </c>
      <c r="K72">
        <v>2008</v>
      </c>
    </row>
    <row r="73" spans="1:11" x14ac:dyDescent="0.2">
      <c r="A73" s="101"/>
      <c r="B73" s="101" t="s">
        <v>189</v>
      </c>
      <c r="C73" s="101">
        <v>29187.058333072</v>
      </c>
      <c r="D73" s="101">
        <v>29519.3564118871</v>
      </c>
      <c r="E73" s="101">
        <v>29752.7515493793</v>
      </c>
      <c r="F73" s="101">
        <v>29519.3564118871</v>
      </c>
      <c r="H73" s="5">
        <v>16102.658355712902</v>
      </c>
      <c r="I73" s="5">
        <v>15685.047119140636</v>
      </c>
      <c r="J73" s="5">
        <v>15282.151550292969</v>
      </c>
      <c r="K73" s="5">
        <v>12637.728881835947</v>
      </c>
    </row>
    <row r="74" spans="1:11" x14ac:dyDescent="0.2">
      <c r="A74" s="101"/>
      <c r="B74" s="101" t="s">
        <v>183</v>
      </c>
      <c r="C74" s="103">
        <v>8.7983209999999996E-3</v>
      </c>
      <c r="D74" s="103">
        <v>8.7983209999999996E-3</v>
      </c>
      <c r="E74" s="103">
        <v>1.2109233548438564E-3</v>
      </c>
      <c r="F74" s="103">
        <v>8.0768252150913451E-3</v>
      </c>
      <c r="H74" t="s">
        <v>417</v>
      </c>
    </row>
    <row r="75" spans="1:11" ht="13.5" thickBot="1" x14ac:dyDescent="0.25">
      <c r="A75" s="101"/>
      <c r="B75" s="101" t="s">
        <v>186</v>
      </c>
      <c r="C75" s="101">
        <f>(1-C74)/C74</f>
        <v>112.65804907549975</v>
      </c>
      <c r="D75" s="101">
        <f>(1-D74)/D74</f>
        <v>112.65804907549975</v>
      </c>
      <c r="E75" s="101">
        <f>(1-E74)/E74</f>
        <v>824.81609810386874</v>
      </c>
      <c r="F75" s="101">
        <f>(1-F74)/F74</f>
        <v>122.81102393196836</v>
      </c>
      <c r="H75" s="114">
        <v>209711</v>
      </c>
      <c r="I75" s="114">
        <v>252636</v>
      </c>
      <c r="J75" s="114">
        <v>352274</v>
      </c>
    </row>
    <row r="76" spans="1:11" x14ac:dyDescent="0.2">
      <c r="A76" s="101"/>
      <c r="B76" s="104" t="s">
        <v>419</v>
      </c>
      <c r="C76" s="104">
        <f>LN(C75)/$A$72-C72+C73</f>
        <v>2817.7667423451167</v>
      </c>
      <c r="D76" s="104">
        <f>LN(D75)/$A$72-D72+D73</f>
        <v>2730.792529307615</v>
      </c>
      <c r="E76" s="104">
        <f>LN(E75)/$A$72-E72+E73</f>
        <v>-313.39769795767279</v>
      </c>
      <c r="F76" s="104">
        <f>LN(F75)/$A$72-F72+F73</f>
        <v>2597.8682065307366</v>
      </c>
      <c r="H76" t="s">
        <v>418</v>
      </c>
    </row>
    <row r="77" spans="1:11" x14ac:dyDescent="0.2">
      <c r="A77" s="101"/>
      <c r="B77" s="101" t="s">
        <v>187</v>
      </c>
      <c r="C77" s="101">
        <f>EXP($A$72*(C72-C73+C76))</f>
        <v>112.65804907549976</v>
      </c>
      <c r="D77" s="101">
        <f>EXP($A$72*(D72-D73+D76))</f>
        <v>112.65804907549976</v>
      </c>
      <c r="E77" s="101">
        <f>EXP($A$72*(E72-E73+E76))</f>
        <v>824.81609810386715</v>
      </c>
      <c r="F77" s="101">
        <f>EXP($A$72*(F72-F73+F76))</f>
        <v>122.81102393196852</v>
      </c>
      <c r="H77">
        <f>H75/1000*0.8/(H73*0.55)</f>
        <v>1.8943094679144193E-2</v>
      </c>
      <c r="I77">
        <f>I75/1000*0.8/(I73*0.55)</f>
        <v>2.3428080429934894E-2</v>
      </c>
      <c r="J77">
        <f>J75/1000*0.8/(J73*0.55)</f>
        <v>3.3529215030243725E-2</v>
      </c>
    </row>
    <row r="78" spans="1:11" x14ac:dyDescent="0.2">
      <c r="A78" s="101"/>
      <c r="B78" s="101"/>
      <c r="C78" s="101"/>
      <c r="D78" s="101"/>
      <c r="E78" s="101"/>
      <c r="F78" s="101"/>
      <c r="H78" t="s">
        <v>56</v>
      </c>
    </row>
    <row r="79" spans="1:11" x14ac:dyDescent="0.2">
      <c r="A79" s="113">
        <f>$K$49</f>
        <v>-5.7295548896951667E-4</v>
      </c>
      <c r="B79" s="101" t="s">
        <v>184</v>
      </c>
      <c r="C79" s="101">
        <v>14517.4077252979</v>
      </c>
      <c r="D79" s="101">
        <v>15067.7277587545</v>
      </c>
      <c r="E79" s="101">
        <v>15342.010118263301</v>
      </c>
      <c r="F79" s="101">
        <v>15067.7277587545</v>
      </c>
      <c r="H79">
        <f>H75/1000/(H73)</f>
        <v>1.3023377591911632E-2</v>
      </c>
      <c r="I79">
        <f>I75/1000/(I73)</f>
        <v>1.6106805295580239E-2</v>
      </c>
      <c r="J79">
        <f>J75/1000/(J73)</f>
        <v>2.3051335333292563E-2</v>
      </c>
    </row>
    <row r="80" spans="1:11" x14ac:dyDescent="0.2">
      <c r="A80" s="101"/>
      <c r="B80" s="101" t="s">
        <v>185</v>
      </c>
      <c r="C80" s="101">
        <v>20550.6301154619</v>
      </c>
      <c r="D80" s="101">
        <v>21379.253977333599</v>
      </c>
      <c r="E80" s="101">
        <v>21704.959907781598</v>
      </c>
      <c r="F80" s="101">
        <v>21379.253977333599</v>
      </c>
    </row>
    <row r="81" spans="1:6" x14ac:dyDescent="0.2">
      <c r="A81" s="101"/>
      <c r="B81" s="101" t="s">
        <v>183</v>
      </c>
      <c r="C81" s="101">
        <v>3.2656650000000002E-2</v>
      </c>
      <c r="D81" s="101">
        <v>3.2656650000000002E-2</v>
      </c>
      <c r="E81" s="103">
        <v>3.9560145643182429E-2</v>
      </c>
      <c r="F81" s="103">
        <v>3.1188780400273831E-2</v>
      </c>
    </row>
    <row r="82" spans="1:6" x14ac:dyDescent="0.2">
      <c r="A82" s="101"/>
      <c r="B82" s="101" t="s">
        <v>186</v>
      </c>
      <c r="C82" s="101">
        <f>(1-C81)/C81</f>
        <v>29.621634490984224</v>
      </c>
      <c r="D82" s="101">
        <f>(1-D81)/D81</f>
        <v>29.621634490984224</v>
      </c>
      <c r="E82" s="101">
        <f>(1-E81)/E81</f>
        <v>24.27796558232172</v>
      </c>
      <c r="F82" s="101">
        <f>(1-F81)/F81</f>
        <v>31.062811920379556</v>
      </c>
    </row>
    <row r="83" spans="1:6" x14ac:dyDescent="0.2">
      <c r="A83" s="101"/>
      <c r="B83" s="104" t="s">
        <v>419</v>
      </c>
      <c r="C83" s="104">
        <f>LN(C82)/$A$79-C79+C80</f>
        <v>119.14170753294093</v>
      </c>
      <c r="D83" s="104">
        <f>LN(D82)/$A$79-D79+D80</f>
        <v>397.44553594804165</v>
      </c>
      <c r="E83" s="104">
        <f>LN(E82)/$A$79-E79+E80</f>
        <v>796.07900421114391</v>
      </c>
      <c r="F83" s="104">
        <f>LN(F82)/$A$79-F79+F80</f>
        <v>314.53096910763634</v>
      </c>
    </row>
    <row r="84" spans="1:6" x14ac:dyDescent="0.2">
      <c r="A84" s="101"/>
      <c r="B84" s="101" t="s">
        <v>187</v>
      </c>
      <c r="C84" s="101">
        <f>EXP($A$79*(C79-C80+C83))</f>
        <v>29.621634490984214</v>
      </c>
      <c r="D84" s="101">
        <f>EXP($A$79*(D79-D80+D83))</f>
        <v>29.621634490984214</v>
      </c>
      <c r="E84" s="101">
        <f>EXP($A$79*(E79-E80+E83))</f>
        <v>24.277965582321713</v>
      </c>
      <c r="F84" s="101">
        <f>EXP($A$79*(F79-F80+F83))</f>
        <v>31.062811920379591</v>
      </c>
    </row>
    <row r="85" spans="1:6" x14ac:dyDescent="0.2">
      <c r="A85" s="101"/>
      <c r="B85" s="101"/>
      <c r="C85" s="101"/>
      <c r="D85" s="101"/>
      <c r="E85" s="101"/>
      <c r="F85" s="101"/>
    </row>
    <row r="86" spans="1:6" x14ac:dyDescent="0.2">
      <c r="A86" s="113">
        <f>B48</f>
        <v>-4.1301769060099702E-4</v>
      </c>
      <c r="B86" s="101" t="s">
        <v>188</v>
      </c>
      <c r="C86" s="101">
        <f>C72</f>
        <v>19091.688210123099</v>
      </c>
      <c r="D86" s="101">
        <f>D72</f>
        <v>19510.9605019757</v>
      </c>
      <c r="E86" s="101">
        <f>E72</f>
        <v>19721.8265831299</v>
      </c>
      <c r="F86" s="101">
        <f>F72</f>
        <v>19510.9605019757</v>
      </c>
    </row>
    <row r="87" spans="1:6" x14ac:dyDescent="0.2">
      <c r="A87" s="101"/>
      <c r="B87" s="101" t="s">
        <v>190</v>
      </c>
      <c r="C87" s="101">
        <v>30359.105862212498</v>
      </c>
      <c r="D87" s="101">
        <f>27797.7695884601+6400</f>
        <v>34197.769588460098</v>
      </c>
      <c r="E87" s="101">
        <v>32152.0366657062</v>
      </c>
      <c r="F87" s="101">
        <v>34110.313440485101</v>
      </c>
    </row>
    <row r="88" spans="1:6" x14ac:dyDescent="0.2">
      <c r="A88" s="101"/>
      <c r="B88" s="101" t="s">
        <v>183</v>
      </c>
      <c r="C88">
        <f>H77</f>
        <v>1.8943094679144193E-2</v>
      </c>
      <c r="D88">
        <f>I77</f>
        <v>2.3428080429934894E-2</v>
      </c>
      <c r="E88">
        <f>J77</f>
        <v>3.3529215030243725E-2</v>
      </c>
      <c r="F88" s="103">
        <v>3.6250403083108139E-2</v>
      </c>
    </row>
    <row r="89" spans="1:6" x14ac:dyDescent="0.2">
      <c r="A89" s="101"/>
      <c r="B89" s="101" t="s">
        <v>186</v>
      </c>
      <c r="C89" s="101">
        <f>(1-C88)/C88</f>
        <v>51.789684945246641</v>
      </c>
      <c r="D89" s="101">
        <f>(1-D88)/D88</f>
        <v>41.68382136516248</v>
      </c>
      <c r="E89" s="101">
        <f>(1-E88)/E88</f>
        <v>28.824736400717669</v>
      </c>
      <c r="F89" s="101">
        <f>(1-F88)/F88</f>
        <v>26.585900154196555</v>
      </c>
    </row>
    <row r="90" spans="1:6" x14ac:dyDescent="0.2">
      <c r="A90" s="101"/>
      <c r="B90" s="104" t="s">
        <v>419</v>
      </c>
      <c r="C90" s="104">
        <f>LN(C89)/$A$86-C86+C87</f>
        <v>1710.463829212913</v>
      </c>
      <c r="D90" s="104">
        <f>LN(D89)/$A$86-D86+D87</f>
        <v>5655.4451484413948</v>
      </c>
      <c r="E90" s="104">
        <f>LN(E89)/$A$86-E86+E87</f>
        <v>4291.9777555115616</v>
      </c>
      <c r="F90" s="104">
        <f>LN(F89)/$A$86-F86+F87</f>
        <v>6656.881997163764</v>
      </c>
    </row>
    <row r="91" spans="1:6" x14ac:dyDescent="0.2">
      <c r="A91" s="101"/>
      <c r="B91" s="101" t="s">
        <v>187</v>
      </c>
      <c r="C91" s="101">
        <f>EXP($A$86*(C86-C87+C90))</f>
        <v>51.789684945246648</v>
      </c>
      <c r="D91" s="101">
        <f>EXP($A$86*(D86-D87+D90))</f>
        <v>41.683821365162501</v>
      </c>
      <c r="E91" s="101">
        <f>EXP($A$86*(E86-E87+E90))</f>
        <v>28.824736400717647</v>
      </c>
      <c r="F91" s="101">
        <f>EXP($A$86*(F86-F87+F90))</f>
        <v>26.585900154196558</v>
      </c>
    </row>
    <row r="92" spans="1:6" x14ac:dyDescent="0.2">
      <c r="A92" s="101"/>
      <c r="B92" s="101"/>
      <c r="C92" s="101"/>
      <c r="D92" s="101"/>
      <c r="E92" s="101"/>
      <c r="F92" s="101"/>
    </row>
    <row r="93" spans="1:6" x14ac:dyDescent="0.2">
      <c r="A93" s="113">
        <f>E48</f>
        <v>-3.6574525118325958E-4</v>
      </c>
      <c r="B93" s="101" t="s">
        <v>184</v>
      </c>
      <c r="C93" s="101">
        <f>C79</f>
        <v>14517.4077252979</v>
      </c>
      <c r="D93" s="101">
        <f>D79</f>
        <v>15067.7277587545</v>
      </c>
      <c r="E93" s="101">
        <f>E79</f>
        <v>15342.010118263301</v>
      </c>
      <c r="F93" s="101">
        <f>F79</f>
        <v>15067.7277587545</v>
      </c>
    </row>
    <row r="94" spans="1:6" x14ac:dyDescent="0.2">
      <c r="A94" s="101"/>
      <c r="B94" s="101" t="s">
        <v>191</v>
      </c>
      <c r="C94" s="101">
        <v>68253.853879991206</v>
      </c>
      <c r="D94" s="101">
        <v>43166.897216281301</v>
      </c>
      <c r="E94" s="101">
        <v>32458.101388937899</v>
      </c>
      <c r="F94" s="101">
        <v>43166.897216281301</v>
      </c>
    </row>
    <row r="95" spans="1:6" x14ac:dyDescent="0.2">
      <c r="A95" s="101"/>
      <c r="B95" s="101" t="s">
        <v>183</v>
      </c>
      <c r="C95" s="103">
        <v>1.0083736394579141E-2</v>
      </c>
      <c r="D95" s="103">
        <v>1.0083736394579141E-2</v>
      </c>
      <c r="E95" s="103">
        <v>1.0247968755073805E-2</v>
      </c>
      <c r="F95" s="103">
        <v>2.174154846423423E-2</v>
      </c>
    </row>
    <row r="96" spans="1:6" x14ac:dyDescent="0.2">
      <c r="A96" s="101"/>
      <c r="B96" s="101" t="s">
        <v>186</v>
      </c>
      <c r="C96" s="101">
        <f>(1-C95)/C95</f>
        <v>98.169589611404788</v>
      </c>
      <c r="D96" s="101">
        <f>(1-D95)/D95</f>
        <v>98.169589611404788</v>
      </c>
      <c r="E96" s="101">
        <f>(1-E95)/E95</f>
        <v>96.580313123505235</v>
      </c>
      <c r="F96" s="101">
        <f>(1-F95)/F95</f>
        <v>44.99488401872766</v>
      </c>
    </row>
    <row r="97" spans="1:19" x14ac:dyDescent="0.2">
      <c r="A97" s="101"/>
      <c r="B97" s="104" t="s">
        <v>419</v>
      </c>
      <c r="C97" s="104">
        <f>LN(C96)/$A$93-C93+C94</f>
        <v>41195.759776757375</v>
      </c>
      <c r="D97" s="104">
        <f>LN(D96)/$A$93-D93+D94</f>
        <v>15558.483079590875</v>
      </c>
      <c r="E97" s="104">
        <f>LN(E96)/$A$93-E93+E94</f>
        <v>4620.0303983339327</v>
      </c>
      <c r="F97" s="104">
        <f>LN(F96)/$A$93-F93+F94</f>
        <v>17691.518824963223</v>
      </c>
    </row>
    <row r="98" spans="1:19" x14ac:dyDescent="0.2">
      <c r="A98" s="101"/>
      <c r="B98" s="101" t="s">
        <v>187</v>
      </c>
      <c r="C98" s="101">
        <f>EXP($A$93*(C93-C94+C97))</f>
        <v>98.169589611404803</v>
      </c>
      <c r="D98" s="101">
        <f>EXP($A$93*(D93-D94+D97))</f>
        <v>98.169589611404803</v>
      </c>
      <c r="E98" s="101">
        <f>EXP($A$93*(E93-E94+E97))</f>
        <v>96.580313123505192</v>
      </c>
      <c r="F98" s="101">
        <f>EXP($A$93*(F93-F94+F97))</f>
        <v>44.994884018727632</v>
      </c>
    </row>
    <row r="99" spans="1:19" x14ac:dyDescent="0.2">
      <c r="A99" s="101"/>
      <c r="B99" s="101"/>
      <c r="C99" s="101"/>
      <c r="D99" s="101"/>
      <c r="E99" s="101"/>
      <c r="F99" s="101"/>
    </row>
    <row r="101" spans="1:19" x14ac:dyDescent="0.2">
      <c r="A101" t="s">
        <v>0</v>
      </c>
    </row>
    <row r="102" spans="1:19" x14ac:dyDescent="0.2">
      <c r="A102" t="s">
        <v>474</v>
      </c>
      <c r="B102">
        <v>-1.8110920732343285E-5</v>
      </c>
    </row>
    <row r="103" spans="1:19" x14ac:dyDescent="0.2">
      <c r="A103" t="s">
        <v>475</v>
      </c>
      <c r="B103">
        <v>-1.2010809035341228E-4</v>
      </c>
      <c r="C103">
        <v>-1.0703127429349944E-4</v>
      </c>
    </row>
    <row r="104" spans="1:19" x14ac:dyDescent="0.2">
      <c r="A104" t="s">
        <v>476</v>
      </c>
      <c r="B104">
        <v>-2.6044954042897696E-4</v>
      </c>
      <c r="C104">
        <v>-2.4486004220692162E-4</v>
      </c>
      <c r="D104">
        <v>-2.6488289048919457E-4</v>
      </c>
      <c r="E104">
        <v>-2.4035337062512923E-4</v>
      </c>
      <c r="F104">
        <v>-2.2212749912011546E-4</v>
      </c>
      <c r="G104">
        <v>-2.252249017796568E-4</v>
      </c>
    </row>
    <row r="105" spans="1:19" x14ac:dyDescent="0.2">
      <c r="A105" t="s">
        <v>477</v>
      </c>
      <c r="B105">
        <v>-5.0687104369350215E-4</v>
      </c>
      <c r="C105">
        <v>-5.0132973691004114E-4</v>
      </c>
      <c r="D105">
        <v>-6.358949844248856E-4</v>
      </c>
      <c r="E105">
        <v>-4.8413044837065868E-4</v>
      </c>
      <c r="F105">
        <v>-5.0637209469096768E-4</v>
      </c>
      <c r="G105">
        <v>-6.5705391850310734E-4</v>
      </c>
      <c r="H105">
        <v>-4.4698987770051579E-4</v>
      </c>
      <c r="I105">
        <v>-4.4698987770051579E-4</v>
      </c>
      <c r="J105">
        <v>-4.4698987770051579E-4</v>
      </c>
      <c r="K105">
        <v>-4.7418055930002892E-4</v>
      </c>
      <c r="L105">
        <v>-4.6446386486652576E-4</v>
      </c>
      <c r="M105">
        <v>-5.7670505060201157E-4</v>
      </c>
      <c r="N105">
        <v>-4.5057137744666066E-4</v>
      </c>
      <c r="O105">
        <v>-4.5531231917991512E-4</v>
      </c>
      <c r="P105">
        <v>-5.8595476153592251E-4</v>
      </c>
      <c r="Q105">
        <v>-3.8006702175317098E-4</v>
      </c>
      <c r="R105">
        <v>-3.8006702175317098E-4</v>
      </c>
      <c r="S105">
        <v>-3.8006702175317098E-4</v>
      </c>
    </row>
    <row r="107" spans="1:19" x14ac:dyDescent="0.2">
      <c r="A107" t="s">
        <v>1</v>
      </c>
    </row>
    <row r="108" spans="1:19" x14ac:dyDescent="0.2">
      <c r="A108" t="s">
        <v>474</v>
      </c>
      <c r="B108">
        <v>-1.8110920732343285E-5</v>
      </c>
    </row>
    <row r="109" spans="1:19" x14ac:dyDescent="0.2">
      <c r="A109" t="s">
        <v>475</v>
      </c>
      <c r="B109">
        <v>-1.8478167746678812E-4</v>
      </c>
      <c r="C109">
        <v>-1.6466349891307606E-4</v>
      </c>
    </row>
    <row r="110" spans="1:19" x14ac:dyDescent="0.2">
      <c r="A110" t="s">
        <v>476</v>
      </c>
      <c r="B110">
        <v>-2.4308623773371184E-4</v>
      </c>
      <c r="C110">
        <v>-2.9383205064830592E-4</v>
      </c>
      <c r="D110">
        <v>-2.6488289048919457E-4</v>
      </c>
      <c r="E110">
        <v>-2.2432981258345395E-4</v>
      </c>
      <c r="F110">
        <v>-2.6655299894413854E-4</v>
      </c>
      <c r="G110">
        <v>-2.252249017796568E-4</v>
      </c>
    </row>
    <row r="111" spans="1:19" x14ac:dyDescent="0.2">
      <c r="A111" t="s">
        <v>477</v>
      </c>
      <c r="B111">
        <v>-5.0687104369350215E-4</v>
      </c>
      <c r="C111">
        <v>-5.0132973691004114E-4</v>
      </c>
      <c r="D111">
        <v>-6.358949844248856E-4</v>
      </c>
      <c r="E111">
        <v>-4.8413044837065868E-4</v>
      </c>
      <c r="F111">
        <v>-5.0637209469096768E-4</v>
      </c>
      <c r="G111">
        <v>-6.5705391850310734E-4</v>
      </c>
      <c r="H111">
        <v>-4.4698987770051579E-4</v>
      </c>
      <c r="I111">
        <v>-4.4698987770051579E-4</v>
      </c>
      <c r="J111">
        <v>-4.4698987770051579E-4</v>
      </c>
      <c r="K111">
        <v>-5.4713141457695649E-4</v>
      </c>
      <c r="L111">
        <v>-4.6446386486652576E-4</v>
      </c>
      <c r="M111">
        <v>-5.7670505060201157E-4</v>
      </c>
      <c r="N111">
        <v>-4.5057137744666066E-4</v>
      </c>
      <c r="O111">
        <v>-4.5531231917991512E-4</v>
      </c>
      <c r="P111">
        <v>-5.8595476153592251E-4</v>
      </c>
      <c r="Q111">
        <v>-3.8006702175317098E-4</v>
      </c>
      <c r="R111">
        <v>-3.8006702175317098E-4</v>
      </c>
      <c r="S111">
        <v>-3.8006702175317098E-4</v>
      </c>
    </row>
    <row r="113" spans="1:19" x14ac:dyDescent="0.2">
      <c r="B113" t="b">
        <f>B108=B57</f>
        <v>0</v>
      </c>
      <c r="C113" t="b">
        <f t="shared" ref="C113:M113" si="2">C108=C57</f>
        <v>1</v>
      </c>
      <c r="D113" t="b">
        <f t="shared" si="2"/>
        <v>1</v>
      </c>
      <c r="E113" t="b">
        <f t="shared" si="2"/>
        <v>1</v>
      </c>
      <c r="F113" t="b">
        <f t="shared" si="2"/>
        <v>1</v>
      </c>
      <c r="G113" t="b">
        <f t="shared" si="2"/>
        <v>1</v>
      </c>
      <c r="H113" t="b">
        <f t="shared" si="2"/>
        <v>1</v>
      </c>
      <c r="I113" t="b">
        <f t="shared" si="2"/>
        <v>1</v>
      </c>
      <c r="J113" t="b">
        <f t="shared" si="2"/>
        <v>1</v>
      </c>
      <c r="K113" t="b">
        <f t="shared" si="2"/>
        <v>1</v>
      </c>
      <c r="L113" t="b">
        <f t="shared" si="2"/>
        <v>1</v>
      </c>
      <c r="M113" t="b">
        <f t="shared" si="2"/>
        <v>1</v>
      </c>
      <c r="N113" t="b">
        <f t="shared" ref="N113:S113" si="3">N108=N57</f>
        <v>1</v>
      </c>
      <c r="O113" t="b">
        <f t="shared" si="3"/>
        <v>1</v>
      </c>
      <c r="P113" t="b">
        <f t="shared" si="3"/>
        <v>1</v>
      </c>
      <c r="Q113" t="b">
        <f t="shared" si="3"/>
        <v>1</v>
      </c>
      <c r="R113" t="b">
        <f t="shared" si="3"/>
        <v>1</v>
      </c>
      <c r="S113" t="b">
        <f t="shared" si="3"/>
        <v>1</v>
      </c>
    </row>
    <row r="114" spans="1:19" x14ac:dyDescent="0.2">
      <c r="B114" t="b">
        <f t="shared" ref="B114:M116" si="4">B109=B58</f>
        <v>0</v>
      </c>
      <c r="C114" t="b">
        <f t="shared" si="4"/>
        <v>0</v>
      </c>
      <c r="D114" t="b">
        <f t="shared" si="4"/>
        <v>1</v>
      </c>
      <c r="E114" t="b">
        <f t="shared" si="4"/>
        <v>1</v>
      </c>
      <c r="F114" t="b">
        <f t="shared" si="4"/>
        <v>1</v>
      </c>
      <c r="G114" t="b">
        <f t="shared" si="4"/>
        <v>1</v>
      </c>
      <c r="H114" t="b">
        <f t="shared" si="4"/>
        <v>1</v>
      </c>
      <c r="I114" t="b">
        <f t="shared" si="4"/>
        <v>1</v>
      </c>
      <c r="J114" t="b">
        <f t="shared" si="4"/>
        <v>1</v>
      </c>
      <c r="K114" t="b">
        <f t="shared" si="4"/>
        <v>1</v>
      </c>
      <c r="L114" t="b">
        <f t="shared" si="4"/>
        <v>1</v>
      </c>
      <c r="M114" t="b">
        <f t="shared" si="4"/>
        <v>1</v>
      </c>
      <c r="N114" t="b">
        <f t="shared" ref="N114:S114" si="5">N109=N58</f>
        <v>1</v>
      </c>
      <c r="O114" t="b">
        <f t="shared" si="5"/>
        <v>1</v>
      </c>
      <c r="P114" t="b">
        <f t="shared" si="5"/>
        <v>1</v>
      </c>
      <c r="Q114" t="b">
        <f t="shared" si="5"/>
        <v>1</v>
      </c>
      <c r="R114" t="b">
        <f t="shared" si="5"/>
        <v>1</v>
      </c>
      <c r="S114" t="b">
        <f t="shared" si="5"/>
        <v>1</v>
      </c>
    </row>
    <row r="115" spans="1:19" x14ac:dyDescent="0.2">
      <c r="B115" t="b">
        <f t="shared" si="4"/>
        <v>0</v>
      </c>
      <c r="C115" t="b">
        <f t="shared" si="4"/>
        <v>0</v>
      </c>
      <c r="D115" t="b">
        <f t="shared" si="4"/>
        <v>0</v>
      </c>
      <c r="E115" t="b">
        <f t="shared" si="4"/>
        <v>0</v>
      </c>
      <c r="F115" t="b">
        <f t="shared" si="4"/>
        <v>0</v>
      </c>
      <c r="G115" t="b">
        <f t="shared" si="4"/>
        <v>0</v>
      </c>
      <c r="H115" t="b">
        <f t="shared" si="4"/>
        <v>1</v>
      </c>
      <c r="I115" t="b">
        <f t="shared" si="4"/>
        <v>1</v>
      </c>
      <c r="J115" t="b">
        <f t="shared" si="4"/>
        <v>1</v>
      </c>
      <c r="K115" t="b">
        <f t="shared" si="4"/>
        <v>1</v>
      </c>
      <c r="L115" t="b">
        <f t="shared" si="4"/>
        <v>1</v>
      </c>
      <c r="M115" t="b">
        <f t="shared" si="4"/>
        <v>1</v>
      </c>
      <c r="N115" t="b">
        <f t="shared" ref="N115:S115" si="6">N110=N59</f>
        <v>1</v>
      </c>
      <c r="O115" t="b">
        <f t="shared" si="6"/>
        <v>1</v>
      </c>
      <c r="P115" t="b">
        <f t="shared" si="6"/>
        <v>1</v>
      </c>
      <c r="Q115" t="b">
        <f t="shared" si="6"/>
        <v>1</v>
      </c>
      <c r="R115" t="b">
        <f t="shared" si="6"/>
        <v>1</v>
      </c>
      <c r="S115" t="b">
        <f t="shared" si="6"/>
        <v>1</v>
      </c>
    </row>
    <row r="116" spans="1:19" x14ac:dyDescent="0.2">
      <c r="B116" t="b">
        <f t="shared" si="4"/>
        <v>0</v>
      </c>
      <c r="C116" t="b">
        <f t="shared" si="4"/>
        <v>0</v>
      </c>
      <c r="D116" t="b">
        <f t="shared" si="4"/>
        <v>0</v>
      </c>
      <c r="E116" t="b">
        <f t="shared" si="4"/>
        <v>0</v>
      </c>
      <c r="F116" t="b">
        <f t="shared" si="4"/>
        <v>0</v>
      </c>
      <c r="G116" t="b">
        <f t="shared" si="4"/>
        <v>0</v>
      </c>
      <c r="H116" t="b">
        <f t="shared" si="4"/>
        <v>0</v>
      </c>
      <c r="I116" t="b">
        <f t="shared" si="4"/>
        <v>0</v>
      </c>
      <c r="J116" t="b">
        <f t="shared" si="4"/>
        <v>0</v>
      </c>
      <c r="K116" t="b">
        <f t="shared" si="4"/>
        <v>0</v>
      </c>
      <c r="L116" t="b">
        <f t="shared" si="4"/>
        <v>0</v>
      </c>
      <c r="M116" t="b">
        <f t="shared" si="4"/>
        <v>0</v>
      </c>
      <c r="N116" t="b">
        <f t="shared" ref="N116:S116" si="7">N111=N60</f>
        <v>0</v>
      </c>
      <c r="O116" t="b">
        <f t="shared" si="7"/>
        <v>0</v>
      </c>
      <c r="P116" t="b">
        <f t="shared" si="7"/>
        <v>0</v>
      </c>
      <c r="Q116" t="b">
        <f t="shared" si="7"/>
        <v>0</v>
      </c>
      <c r="R116" t="b">
        <f t="shared" si="7"/>
        <v>0</v>
      </c>
      <c r="S116" t="b">
        <f t="shared" si="7"/>
        <v>0</v>
      </c>
    </row>
    <row r="118" spans="1:19" x14ac:dyDescent="0.2">
      <c r="A118" t="s">
        <v>2</v>
      </c>
      <c r="B118" t="s">
        <v>193</v>
      </c>
      <c r="C118" t="s">
        <v>194</v>
      </c>
      <c r="D118" t="s">
        <v>195</v>
      </c>
      <c r="E118" t="s">
        <v>434</v>
      </c>
      <c r="F118" t="s">
        <v>435</v>
      </c>
      <c r="G118" t="s">
        <v>436</v>
      </c>
      <c r="H118" t="s">
        <v>437</v>
      </c>
      <c r="I118" t="s">
        <v>438</v>
      </c>
      <c r="J118" t="s">
        <v>439</v>
      </c>
      <c r="K118" t="s">
        <v>440</v>
      </c>
      <c r="L118" t="s">
        <v>441</v>
      </c>
      <c r="M118" t="s">
        <v>442</v>
      </c>
      <c r="N118" t="s">
        <v>443</v>
      </c>
      <c r="O118" t="s">
        <v>444</v>
      </c>
      <c r="P118" t="s">
        <v>103</v>
      </c>
      <c r="Q118" t="s">
        <v>196</v>
      </c>
      <c r="R118" t="s">
        <v>197</v>
      </c>
      <c r="S118" t="s">
        <v>198</v>
      </c>
    </row>
    <row r="119" spans="1:19" x14ac:dyDescent="0.2">
      <c r="A119">
        <v>38</v>
      </c>
      <c r="B119" t="b">
        <f ca="1">B46=INDIRECT("Scenario!"&amp;B$118&amp;$A119)</f>
        <v>0</v>
      </c>
      <c r="C119" t="b">
        <f t="shared" ref="C119:S119" ca="1" si="8">C46=INDIRECT("Scenario!"&amp;C$118&amp;$A119)</f>
        <v>1</v>
      </c>
      <c r="D119" t="b">
        <f t="shared" ca="1" si="8"/>
        <v>1</v>
      </c>
      <c r="E119" t="b">
        <f t="shared" ca="1" si="8"/>
        <v>1</v>
      </c>
      <c r="F119" t="b">
        <f t="shared" ca="1" si="8"/>
        <v>1</v>
      </c>
      <c r="G119" t="b">
        <f t="shared" ca="1" si="8"/>
        <v>1</v>
      </c>
      <c r="H119" t="b">
        <f t="shared" ca="1" si="8"/>
        <v>1</v>
      </c>
      <c r="I119" t="b">
        <f t="shared" ca="1" si="8"/>
        <v>1</v>
      </c>
      <c r="J119" t="b">
        <f t="shared" ca="1" si="8"/>
        <v>1</v>
      </c>
      <c r="K119" t="b">
        <f t="shared" ca="1" si="8"/>
        <v>1</v>
      </c>
      <c r="L119" t="b">
        <f t="shared" ca="1" si="8"/>
        <v>1</v>
      </c>
      <c r="M119" t="b">
        <f t="shared" ca="1" si="8"/>
        <v>1</v>
      </c>
      <c r="N119" t="b">
        <f t="shared" ca="1" si="8"/>
        <v>1</v>
      </c>
      <c r="O119" t="b">
        <f t="shared" ca="1" si="8"/>
        <v>1</v>
      </c>
      <c r="P119" t="b">
        <f t="shared" ca="1" si="8"/>
        <v>1</v>
      </c>
      <c r="Q119" t="b">
        <f t="shared" ca="1" si="8"/>
        <v>1</v>
      </c>
      <c r="R119" t="b">
        <f t="shared" ca="1" si="8"/>
        <v>1</v>
      </c>
      <c r="S119" t="b">
        <f t="shared" ca="1" si="8"/>
        <v>1</v>
      </c>
    </row>
    <row r="120" spans="1:19" x14ac:dyDescent="0.2">
      <c r="A120">
        <v>39</v>
      </c>
      <c r="B120" t="b">
        <f t="shared" ref="B120:Q122" ca="1" si="9">B47=INDIRECT("Scenario!"&amp;B$118&amp;$A120)</f>
        <v>0</v>
      </c>
      <c r="C120" t="b">
        <f t="shared" ca="1" si="9"/>
        <v>0</v>
      </c>
      <c r="D120" t="b">
        <f t="shared" ca="1" si="9"/>
        <v>1</v>
      </c>
      <c r="E120" t="b">
        <f t="shared" ca="1" si="9"/>
        <v>1</v>
      </c>
      <c r="F120" t="b">
        <f t="shared" ca="1" si="9"/>
        <v>1</v>
      </c>
      <c r="G120" t="b">
        <f t="shared" ca="1" si="9"/>
        <v>1</v>
      </c>
      <c r="H120" t="b">
        <f t="shared" ca="1" si="9"/>
        <v>1</v>
      </c>
      <c r="I120" t="b">
        <f t="shared" ca="1" si="9"/>
        <v>1</v>
      </c>
      <c r="J120" t="b">
        <f t="shared" ca="1" si="9"/>
        <v>1</v>
      </c>
      <c r="K120" t="b">
        <f t="shared" ca="1" si="9"/>
        <v>1</v>
      </c>
      <c r="L120" t="b">
        <f t="shared" ca="1" si="9"/>
        <v>1</v>
      </c>
      <c r="M120" t="b">
        <f t="shared" ca="1" si="9"/>
        <v>1</v>
      </c>
      <c r="N120" t="b">
        <f t="shared" ca="1" si="9"/>
        <v>1</v>
      </c>
      <c r="O120" t="b">
        <f t="shared" ca="1" si="9"/>
        <v>1</v>
      </c>
      <c r="P120" t="b">
        <f t="shared" ca="1" si="9"/>
        <v>1</v>
      </c>
      <c r="Q120" t="b">
        <f t="shared" ca="1" si="9"/>
        <v>1</v>
      </c>
      <c r="R120" t="b">
        <f t="shared" ref="R120:S122" ca="1" si="10">R47=INDIRECT("Scenario!"&amp;R$118&amp;$A120)</f>
        <v>1</v>
      </c>
      <c r="S120" t="b">
        <f t="shared" ca="1" si="10"/>
        <v>1</v>
      </c>
    </row>
    <row r="121" spans="1:19" x14ac:dyDescent="0.2">
      <c r="A121">
        <v>40</v>
      </c>
      <c r="B121" t="b">
        <f t="shared" ca="1" si="9"/>
        <v>0</v>
      </c>
      <c r="C121" t="b">
        <f t="shared" ca="1" si="9"/>
        <v>0</v>
      </c>
      <c r="D121" t="b">
        <f t="shared" ca="1" si="9"/>
        <v>0</v>
      </c>
      <c r="E121" t="b">
        <f t="shared" ca="1" si="9"/>
        <v>0</v>
      </c>
      <c r="F121" t="b">
        <f t="shared" ca="1" si="9"/>
        <v>0</v>
      </c>
      <c r="G121" t="b">
        <f t="shared" ca="1" si="9"/>
        <v>0</v>
      </c>
      <c r="H121" t="b">
        <f t="shared" ca="1" si="9"/>
        <v>1</v>
      </c>
      <c r="I121" t="b">
        <f t="shared" ca="1" si="9"/>
        <v>1</v>
      </c>
      <c r="J121" t="b">
        <f t="shared" ca="1" si="9"/>
        <v>1</v>
      </c>
      <c r="K121" t="b">
        <f t="shared" ca="1" si="9"/>
        <v>1</v>
      </c>
      <c r="L121" t="b">
        <f t="shared" ca="1" si="9"/>
        <v>1</v>
      </c>
      <c r="M121" t="b">
        <f t="shared" ca="1" si="9"/>
        <v>1</v>
      </c>
      <c r="N121" t="b">
        <f t="shared" ca="1" si="9"/>
        <v>1</v>
      </c>
      <c r="O121" t="b">
        <f t="shared" ca="1" si="9"/>
        <v>1</v>
      </c>
      <c r="P121" t="b">
        <f t="shared" ca="1" si="9"/>
        <v>1</v>
      </c>
      <c r="Q121" t="b">
        <f t="shared" ca="1" si="9"/>
        <v>1</v>
      </c>
      <c r="R121" t="b">
        <f t="shared" ca="1" si="10"/>
        <v>1</v>
      </c>
      <c r="S121" t="b">
        <f t="shared" ca="1" si="10"/>
        <v>1</v>
      </c>
    </row>
    <row r="122" spans="1:19" x14ac:dyDescent="0.2">
      <c r="A122">
        <v>41</v>
      </c>
      <c r="B122" t="b">
        <f t="shared" ca="1" si="9"/>
        <v>0</v>
      </c>
      <c r="C122" t="b">
        <f t="shared" ca="1" si="9"/>
        <v>0</v>
      </c>
      <c r="D122" t="b">
        <f t="shared" ca="1" si="9"/>
        <v>0</v>
      </c>
      <c r="E122" t="b">
        <f t="shared" ca="1" si="9"/>
        <v>0</v>
      </c>
      <c r="F122" t="b">
        <f t="shared" ca="1" si="9"/>
        <v>0</v>
      </c>
      <c r="G122" t="b">
        <f t="shared" ca="1" si="9"/>
        <v>0</v>
      </c>
      <c r="H122" t="b">
        <f t="shared" ca="1" si="9"/>
        <v>0</v>
      </c>
      <c r="I122" t="b">
        <f t="shared" ca="1" si="9"/>
        <v>0</v>
      </c>
      <c r="J122" t="b">
        <f t="shared" ca="1" si="9"/>
        <v>0</v>
      </c>
      <c r="K122" t="b">
        <f t="shared" ca="1" si="9"/>
        <v>0</v>
      </c>
      <c r="L122" t="b">
        <f t="shared" ca="1" si="9"/>
        <v>0</v>
      </c>
      <c r="M122" t="b">
        <f t="shared" ca="1" si="9"/>
        <v>0</v>
      </c>
      <c r="N122" t="b">
        <f t="shared" ca="1" si="9"/>
        <v>0</v>
      </c>
      <c r="O122" t="b">
        <f t="shared" ca="1" si="9"/>
        <v>0</v>
      </c>
      <c r="P122" t="b">
        <f t="shared" ca="1" si="9"/>
        <v>0</v>
      </c>
      <c r="Q122" t="b">
        <f t="shared" ca="1" si="9"/>
        <v>0</v>
      </c>
      <c r="R122" t="b">
        <f t="shared" ca="1" si="10"/>
        <v>0</v>
      </c>
      <c r="S122" t="b">
        <f t="shared" ca="1" si="10"/>
        <v>0</v>
      </c>
    </row>
  </sheetData>
  <phoneticPr fontId="9" type="noConversion"/>
  <pageMargins left="0.75" right="0.75" top="1" bottom="1" header="0.5" footer="0.5"/>
  <pageSetup orientation="portrait" horizontalDpi="4294967294"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1:BG800"/>
  <sheetViews>
    <sheetView topLeftCell="C386" zoomScaleNormal="100" workbookViewId="0">
      <selection activeCell="L13" sqref="L13"/>
    </sheetView>
  </sheetViews>
  <sheetFormatPr defaultRowHeight="12.75" x14ac:dyDescent="0.2"/>
  <cols>
    <col min="2" max="2" width="51.28515625" customWidth="1"/>
    <col min="3" max="3" width="31.140625" bestFit="1" customWidth="1"/>
    <col min="5" max="5" width="38.7109375" bestFit="1" customWidth="1"/>
    <col min="6" max="6" width="11.7109375" customWidth="1"/>
    <col min="7" max="7" width="11.85546875" bestFit="1" customWidth="1"/>
    <col min="8" max="8" width="16.85546875" customWidth="1"/>
    <col min="9" max="9" width="9.140625" bestFit="1" customWidth="1"/>
    <col min="10" max="12" width="9.42578125" bestFit="1" customWidth="1"/>
    <col min="13" max="13" width="9" bestFit="1" customWidth="1"/>
    <col min="14" max="14" width="9.42578125" bestFit="1" customWidth="1"/>
    <col min="15" max="25" width="9" bestFit="1" customWidth="1"/>
    <col min="26" max="26" width="9.42578125" bestFit="1" customWidth="1"/>
    <col min="27" max="29" width="9" bestFit="1" customWidth="1"/>
  </cols>
  <sheetData>
    <row r="1" spans="2:59" ht="13.5" thickBot="1" x14ac:dyDescent="0.25"/>
    <row r="2" spans="2:59" ht="13.5" thickTop="1" x14ac:dyDescent="0.2">
      <c r="B2" s="10" t="s">
        <v>399</v>
      </c>
      <c r="C2" s="8">
        <v>100</v>
      </c>
      <c r="E2" s="96" t="s">
        <v>486</v>
      </c>
      <c r="F2" s="97"/>
      <c r="G2" s="97"/>
      <c r="H2" s="97"/>
      <c r="I2" s="97"/>
      <c r="J2" s="97"/>
      <c r="K2" s="97"/>
      <c r="L2" s="97"/>
      <c r="M2" s="97"/>
      <c r="N2" s="97"/>
      <c r="O2" s="97"/>
      <c r="P2" s="97"/>
      <c r="Q2" s="97"/>
      <c r="R2" s="97"/>
      <c r="S2" s="97"/>
      <c r="T2" s="97"/>
      <c r="U2" s="97"/>
      <c r="V2" s="97"/>
      <c r="W2" s="97"/>
      <c r="X2" s="97"/>
      <c r="Y2" s="97"/>
      <c r="Z2" s="97"/>
      <c r="AA2" s="97"/>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97"/>
      <c r="BD2" s="97"/>
      <c r="BE2" s="97"/>
      <c r="BF2" s="97"/>
      <c r="BG2" s="97"/>
    </row>
    <row r="3" spans="2:59" x14ac:dyDescent="0.2">
      <c r="B3" s="11" t="s">
        <v>400</v>
      </c>
      <c r="C3" s="6">
        <v>72</v>
      </c>
      <c r="E3" s="2" t="s">
        <v>489</v>
      </c>
      <c r="F3" s="13" t="s">
        <v>34</v>
      </c>
      <c r="G3" s="13" t="s">
        <v>34</v>
      </c>
      <c r="H3" s="13" t="s">
        <v>34</v>
      </c>
      <c r="I3" s="13" t="s">
        <v>34</v>
      </c>
      <c r="J3" s="13" t="s">
        <v>34</v>
      </c>
      <c r="K3" s="13" t="s">
        <v>34</v>
      </c>
      <c r="L3" s="13" t="s">
        <v>34</v>
      </c>
      <c r="M3" s="13" t="s">
        <v>34</v>
      </c>
      <c r="N3" s="13" t="s">
        <v>34</v>
      </c>
      <c r="O3" s="13" t="s">
        <v>34</v>
      </c>
      <c r="P3" s="13" t="s">
        <v>34</v>
      </c>
      <c r="Q3" s="13" t="s">
        <v>34</v>
      </c>
      <c r="R3" s="13" t="s">
        <v>34</v>
      </c>
      <c r="S3" s="13" t="s">
        <v>34</v>
      </c>
      <c r="T3" s="13" t="s">
        <v>34</v>
      </c>
      <c r="U3" s="13" t="s">
        <v>34</v>
      </c>
      <c r="V3" s="13" t="s">
        <v>34</v>
      </c>
      <c r="W3" s="13" t="s">
        <v>34</v>
      </c>
      <c r="X3" s="13" t="s">
        <v>34</v>
      </c>
      <c r="Y3" s="13" t="s">
        <v>34</v>
      </c>
      <c r="Z3" s="13" t="s">
        <v>34</v>
      </c>
      <c r="AA3" s="13" t="s">
        <v>34</v>
      </c>
      <c r="AB3" s="13" t="s">
        <v>34</v>
      </c>
      <c r="AC3" s="13" t="s">
        <v>34</v>
      </c>
      <c r="AD3" s="13" t="s">
        <v>34</v>
      </c>
      <c r="AE3" s="13" t="s">
        <v>34</v>
      </c>
      <c r="AF3" s="13" t="s">
        <v>34</v>
      </c>
      <c r="AG3" s="13" t="s">
        <v>35</v>
      </c>
      <c r="AH3" s="13" t="s">
        <v>35</v>
      </c>
      <c r="AI3" s="13" t="s">
        <v>35</v>
      </c>
      <c r="AJ3" s="13" t="s">
        <v>35</v>
      </c>
      <c r="AK3" s="13" t="s">
        <v>35</v>
      </c>
      <c r="AL3" s="13" t="s">
        <v>35</v>
      </c>
      <c r="AM3" s="13" t="s">
        <v>35</v>
      </c>
      <c r="AN3" s="13" t="s">
        <v>35</v>
      </c>
      <c r="AO3" s="13" t="s">
        <v>35</v>
      </c>
      <c r="AP3" s="13" t="s">
        <v>35</v>
      </c>
      <c r="AQ3" s="13" t="s">
        <v>35</v>
      </c>
      <c r="AR3" s="13" t="s">
        <v>35</v>
      </c>
      <c r="AS3" s="13" t="s">
        <v>35</v>
      </c>
      <c r="AT3" s="13" t="s">
        <v>35</v>
      </c>
      <c r="AU3" s="13" t="s">
        <v>35</v>
      </c>
      <c r="AV3" s="13" t="s">
        <v>35</v>
      </c>
      <c r="AW3" s="13" t="s">
        <v>35</v>
      </c>
      <c r="AX3" s="13" t="s">
        <v>35</v>
      </c>
      <c r="AY3" s="13" t="s">
        <v>35</v>
      </c>
      <c r="AZ3" s="13" t="s">
        <v>35</v>
      </c>
      <c r="BA3" s="13" t="s">
        <v>35</v>
      </c>
      <c r="BB3" s="13" t="s">
        <v>35</v>
      </c>
      <c r="BC3" s="13" t="s">
        <v>35</v>
      </c>
      <c r="BD3" s="13" t="s">
        <v>35</v>
      </c>
      <c r="BE3" s="13" t="s">
        <v>35</v>
      </c>
      <c r="BF3" s="13" t="s">
        <v>35</v>
      </c>
      <c r="BG3" s="13" t="s">
        <v>35</v>
      </c>
    </row>
    <row r="4" spans="2:59" x14ac:dyDescent="0.2">
      <c r="B4" s="11" t="s">
        <v>401</v>
      </c>
      <c r="C4" s="6">
        <v>17137</v>
      </c>
      <c r="E4" s="2" t="s">
        <v>259</v>
      </c>
      <c r="F4" s="13" t="s">
        <v>140</v>
      </c>
      <c r="G4" s="13" t="s">
        <v>140</v>
      </c>
      <c r="H4" s="13" t="s">
        <v>140</v>
      </c>
      <c r="I4" s="13" t="s">
        <v>140</v>
      </c>
      <c r="J4" s="13" t="s">
        <v>140</v>
      </c>
      <c r="K4" s="13" t="s">
        <v>140</v>
      </c>
      <c r="L4" s="13" t="s">
        <v>140</v>
      </c>
      <c r="M4" s="13" t="s">
        <v>140</v>
      </c>
      <c r="N4" s="13" t="s">
        <v>140</v>
      </c>
      <c r="O4" s="13" t="s">
        <v>28</v>
      </c>
      <c r="P4" s="13" t="s">
        <v>28</v>
      </c>
      <c r="Q4" s="13" t="s">
        <v>28</v>
      </c>
      <c r="R4" s="13" t="s">
        <v>28</v>
      </c>
      <c r="S4" s="13" t="s">
        <v>28</v>
      </c>
      <c r="T4" s="13" t="s">
        <v>28</v>
      </c>
      <c r="U4" s="13" t="s">
        <v>28</v>
      </c>
      <c r="V4" s="13" t="s">
        <v>28</v>
      </c>
      <c r="W4" s="13" t="s">
        <v>28</v>
      </c>
      <c r="X4" s="13" t="s">
        <v>29</v>
      </c>
      <c r="Y4" s="13" t="s">
        <v>29</v>
      </c>
      <c r="Z4" s="13" t="s">
        <v>29</v>
      </c>
      <c r="AA4" s="13" t="s">
        <v>29</v>
      </c>
      <c r="AB4" s="13" t="s">
        <v>29</v>
      </c>
      <c r="AC4" s="13" t="s">
        <v>29</v>
      </c>
      <c r="AD4" s="13" t="s">
        <v>29</v>
      </c>
      <c r="AE4" s="13" t="s">
        <v>29</v>
      </c>
      <c r="AF4" s="13" t="s">
        <v>29</v>
      </c>
      <c r="AG4" s="13" t="s">
        <v>140</v>
      </c>
      <c r="AH4" s="13" t="s">
        <v>140</v>
      </c>
      <c r="AI4" s="13" t="s">
        <v>140</v>
      </c>
      <c r="AJ4" s="13" t="s">
        <v>140</v>
      </c>
      <c r="AK4" s="13" t="s">
        <v>140</v>
      </c>
      <c r="AL4" s="13" t="s">
        <v>140</v>
      </c>
      <c r="AM4" s="13" t="s">
        <v>140</v>
      </c>
      <c r="AN4" s="13" t="s">
        <v>140</v>
      </c>
      <c r="AO4" s="13" t="s">
        <v>140</v>
      </c>
      <c r="AP4" s="13" t="s">
        <v>28</v>
      </c>
      <c r="AQ4" s="13" t="s">
        <v>28</v>
      </c>
      <c r="AR4" s="13" t="s">
        <v>28</v>
      </c>
      <c r="AS4" s="13" t="s">
        <v>28</v>
      </c>
      <c r="AT4" s="13" t="s">
        <v>28</v>
      </c>
      <c r="AU4" s="13" t="s">
        <v>28</v>
      </c>
      <c r="AV4" s="13" t="s">
        <v>28</v>
      </c>
      <c r="AW4" s="13" t="s">
        <v>28</v>
      </c>
      <c r="AX4" s="13" t="s">
        <v>28</v>
      </c>
      <c r="AY4" s="13" t="s">
        <v>29</v>
      </c>
      <c r="AZ4" s="13" t="s">
        <v>29</v>
      </c>
      <c r="BA4" s="13" t="s">
        <v>29</v>
      </c>
      <c r="BB4" s="13" t="s">
        <v>29</v>
      </c>
      <c r="BC4" s="13" t="s">
        <v>29</v>
      </c>
      <c r="BD4" s="13" t="s">
        <v>29</v>
      </c>
      <c r="BE4" s="13" t="s">
        <v>29</v>
      </c>
      <c r="BF4" s="13" t="s">
        <v>29</v>
      </c>
      <c r="BG4" s="13" t="s">
        <v>29</v>
      </c>
    </row>
    <row r="5" spans="2:59" x14ac:dyDescent="0.2">
      <c r="B5" s="11" t="s">
        <v>402</v>
      </c>
      <c r="C5" s="6">
        <v>0</v>
      </c>
      <c r="E5" s="2" t="s">
        <v>261</v>
      </c>
      <c r="F5" s="13" t="s">
        <v>141</v>
      </c>
      <c r="G5" s="13" t="s">
        <v>141</v>
      </c>
      <c r="H5" s="13" t="s">
        <v>141</v>
      </c>
      <c r="I5" s="13" t="s">
        <v>488</v>
      </c>
      <c r="J5" s="13" t="s">
        <v>488</v>
      </c>
      <c r="K5" s="13" t="s">
        <v>488</v>
      </c>
      <c r="L5" s="13" t="s">
        <v>487</v>
      </c>
      <c r="M5" s="13" t="s">
        <v>487</v>
      </c>
      <c r="N5" s="13" t="s">
        <v>487</v>
      </c>
      <c r="O5" s="13" t="s">
        <v>36</v>
      </c>
      <c r="P5" s="13" t="s">
        <v>36</v>
      </c>
      <c r="Q5" s="13" t="s">
        <v>36</v>
      </c>
      <c r="R5" s="13" t="s">
        <v>154</v>
      </c>
      <c r="S5" s="13" t="s">
        <v>154</v>
      </c>
      <c r="T5" s="13" t="s">
        <v>154</v>
      </c>
      <c r="U5" s="13" t="s">
        <v>155</v>
      </c>
      <c r="V5" s="13" t="s">
        <v>155</v>
      </c>
      <c r="W5" s="13" t="s">
        <v>155</v>
      </c>
      <c r="X5" s="13" t="s">
        <v>29</v>
      </c>
      <c r="Y5" s="13" t="s">
        <v>29</v>
      </c>
      <c r="Z5" s="13" t="s">
        <v>29</v>
      </c>
      <c r="AA5" s="13" t="s">
        <v>649</v>
      </c>
      <c r="AB5" s="156" t="s">
        <v>649</v>
      </c>
      <c r="AC5" s="156" t="s">
        <v>649</v>
      </c>
      <c r="AD5" s="13" t="s">
        <v>32</v>
      </c>
      <c r="AE5" s="13" t="s">
        <v>32</v>
      </c>
      <c r="AF5" s="13" t="s">
        <v>32</v>
      </c>
      <c r="AG5" s="13" t="s">
        <v>141</v>
      </c>
      <c r="AH5" s="13" t="s">
        <v>141</v>
      </c>
      <c r="AI5" s="13" t="s">
        <v>141</v>
      </c>
      <c r="AJ5" s="13" t="s">
        <v>488</v>
      </c>
      <c r="AK5" s="13" t="s">
        <v>488</v>
      </c>
      <c r="AL5" s="13" t="s">
        <v>488</v>
      </c>
      <c r="AM5" s="13" t="s">
        <v>487</v>
      </c>
      <c r="AN5" s="13" t="s">
        <v>487</v>
      </c>
      <c r="AO5" s="13" t="s">
        <v>487</v>
      </c>
      <c r="AP5" s="13" t="s">
        <v>36</v>
      </c>
      <c r="AQ5" s="13" t="s">
        <v>36</v>
      </c>
      <c r="AR5" s="13" t="s">
        <v>36</v>
      </c>
      <c r="AS5" s="13" t="s">
        <v>154</v>
      </c>
      <c r="AT5" s="13" t="s">
        <v>154</v>
      </c>
      <c r="AU5" s="13" t="s">
        <v>154</v>
      </c>
      <c r="AV5" s="13" t="s">
        <v>155</v>
      </c>
      <c r="AW5" s="13" t="s">
        <v>155</v>
      </c>
      <c r="AX5" s="13" t="s">
        <v>155</v>
      </c>
      <c r="AY5" s="13" t="s">
        <v>29</v>
      </c>
      <c r="AZ5" s="13" t="s">
        <v>29</v>
      </c>
      <c r="BA5" s="13" t="s">
        <v>29</v>
      </c>
      <c r="BB5" s="13" t="s">
        <v>649</v>
      </c>
      <c r="BC5" s="13" t="s">
        <v>649</v>
      </c>
      <c r="BD5" s="13" t="s">
        <v>649</v>
      </c>
      <c r="BE5" s="13" t="s">
        <v>32</v>
      </c>
      <c r="BF5" s="13" t="s">
        <v>32</v>
      </c>
      <c r="BG5" s="13" t="s">
        <v>32</v>
      </c>
    </row>
    <row r="6" spans="2:59" x14ac:dyDescent="0.2">
      <c r="B6" s="11" t="s">
        <v>403</v>
      </c>
      <c r="C6" s="6">
        <v>3</v>
      </c>
      <c r="E6" s="2" t="s">
        <v>26</v>
      </c>
      <c r="F6" s="13" t="s">
        <v>142</v>
      </c>
      <c r="G6" s="13" t="s">
        <v>180</v>
      </c>
      <c r="H6" s="170" t="s">
        <v>715</v>
      </c>
      <c r="I6" s="13" t="s">
        <v>144</v>
      </c>
      <c r="J6" s="13" t="s">
        <v>181</v>
      </c>
      <c r="K6" s="170" t="s">
        <v>716</v>
      </c>
      <c r="L6" s="13" t="s">
        <v>146</v>
      </c>
      <c r="M6" s="13" t="s">
        <v>147</v>
      </c>
      <c r="N6" s="13" t="s">
        <v>148</v>
      </c>
      <c r="O6" s="13" t="s">
        <v>149</v>
      </c>
      <c r="P6" s="13" t="s">
        <v>32</v>
      </c>
      <c r="Q6" s="13" t="s">
        <v>32</v>
      </c>
      <c r="R6" s="13" t="s">
        <v>150</v>
      </c>
      <c r="S6" s="13" t="s">
        <v>32</v>
      </c>
      <c r="T6" s="13" t="s">
        <v>32</v>
      </c>
      <c r="U6" s="13" t="s">
        <v>151</v>
      </c>
      <c r="V6" s="13" t="s">
        <v>152</v>
      </c>
      <c r="W6" s="13" t="s">
        <v>153</v>
      </c>
      <c r="X6" s="13" t="s">
        <v>648</v>
      </c>
      <c r="Y6" s="156" t="s">
        <v>792</v>
      </c>
      <c r="Z6" s="156" t="s">
        <v>794</v>
      </c>
      <c r="AA6" s="13" t="s">
        <v>651</v>
      </c>
      <c r="AB6" s="156" t="s">
        <v>652</v>
      </c>
      <c r="AC6" s="156" t="s">
        <v>650</v>
      </c>
      <c r="AD6" s="13" t="s">
        <v>32</v>
      </c>
      <c r="AE6" s="13" t="s">
        <v>32</v>
      </c>
      <c r="AF6" s="13" t="s">
        <v>32</v>
      </c>
      <c r="AG6" s="13" t="s">
        <v>156</v>
      </c>
      <c r="AH6" s="13" t="s">
        <v>143</v>
      </c>
      <c r="AI6" s="170" t="s">
        <v>717</v>
      </c>
      <c r="AJ6" s="13" t="s">
        <v>145</v>
      </c>
      <c r="AK6" s="13" t="s">
        <v>182</v>
      </c>
      <c r="AL6" s="170" t="s">
        <v>718</v>
      </c>
      <c r="AM6" s="13" t="s">
        <v>157</v>
      </c>
      <c r="AN6" s="13" t="s">
        <v>158</v>
      </c>
      <c r="AO6" s="13" t="s">
        <v>159</v>
      </c>
      <c r="AP6" s="13" t="s">
        <v>160</v>
      </c>
      <c r="AQ6" s="13" t="s">
        <v>32</v>
      </c>
      <c r="AR6" s="13" t="s">
        <v>32</v>
      </c>
      <c r="AS6" s="13" t="s">
        <v>161</v>
      </c>
      <c r="AT6" s="13" t="s">
        <v>32</v>
      </c>
      <c r="AU6" s="13" t="s">
        <v>32</v>
      </c>
      <c r="AV6" s="13" t="s">
        <v>162</v>
      </c>
      <c r="AW6" s="13" t="s">
        <v>163</v>
      </c>
      <c r="AX6" s="13" t="s">
        <v>164</v>
      </c>
      <c r="AY6" s="13" t="s">
        <v>653</v>
      </c>
      <c r="AZ6" s="13" t="s">
        <v>791</v>
      </c>
      <c r="BA6" s="13" t="s">
        <v>795</v>
      </c>
      <c r="BB6" s="13" t="s">
        <v>654</v>
      </c>
      <c r="BC6" s="13" t="s">
        <v>655</v>
      </c>
      <c r="BD6" s="13" t="s">
        <v>656</v>
      </c>
      <c r="BE6" s="13" t="s">
        <v>32</v>
      </c>
      <c r="BF6" s="13" t="s">
        <v>32</v>
      </c>
      <c r="BG6" s="13" t="s">
        <v>32</v>
      </c>
    </row>
    <row r="7" spans="2:59" ht="13.5" thickBot="1" x14ac:dyDescent="0.25">
      <c r="B7" s="11" t="s">
        <v>478</v>
      </c>
      <c r="C7" s="6" t="str">
        <f ca="1">INDIRECT("Scenario!B2")</f>
        <v>Base-V20130523</v>
      </c>
      <c r="E7" s="98"/>
      <c r="F7" s="99"/>
      <c r="G7" s="99"/>
      <c r="H7" s="99"/>
      <c r="I7" s="99"/>
      <c r="J7" s="99"/>
      <c r="K7" s="99"/>
      <c r="L7" s="99"/>
      <c r="M7" s="99"/>
      <c r="N7" s="99"/>
      <c r="O7" s="99"/>
      <c r="P7" s="99"/>
      <c r="Q7" s="99"/>
      <c r="R7" s="99"/>
      <c r="S7" s="99"/>
      <c r="T7" s="99"/>
      <c r="U7" s="99"/>
      <c r="V7" s="99"/>
      <c r="W7" s="99"/>
      <c r="X7" s="99"/>
      <c r="Y7" s="99"/>
      <c r="Z7" s="99"/>
      <c r="AA7" s="99"/>
      <c r="AB7" s="99"/>
      <c r="AC7" s="99"/>
      <c r="AD7" s="99"/>
      <c r="AE7" s="99"/>
      <c r="AF7" s="99"/>
      <c r="AG7" s="99"/>
      <c r="AH7" s="99"/>
      <c r="AI7" s="99"/>
      <c r="AJ7" s="99"/>
      <c r="AK7" s="99"/>
      <c r="AL7" s="99"/>
      <c r="AM7" s="99"/>
      <c r="AN7" s="99"/>
      <c r="AO7" s="99"/>
      <c r="AP7" s="99"/>
      <c r="AQ7" s="99"/>
      <c r="AR7" s="99"/>
      <c r="AS7" s="99"/>
      <c r="AT7" s="99"/>
      <c r="AU7" s="99"/>
      <c r="AV7" s="99"/>
      <c r="AW7" s="99"/>
      <c r="AX7" s="99"/>
      <c r="AY7" s="99"/>
      <c r="AZ7" s="99"/>
      <c r="BA7" s="99"/>
      <c r="BB7" s="99"/>
      <c r="BC7" s="99"/>
      <c r="BD7" s="99"/>
      <c r="BE7" s="99"/>
      <c r="BF7" s="99"/>
      <c r="BG7" s="99"/>
    </row>
    <row r="8" spans="2:59" ht="14.25" thickTop="1" thickBot="1" x14ac:dyDescent="0.25">
      <c r="B8" s="11" t="s">
        <v>479</v>
      </c>
      <c r="C8" s="6">
        <v>2005</v>
      </c>
    </row>
    <row r="9" spans="2:59" ht="13.5" thickTop="1" x14ac:dyDescent="0.2">
      <c r="B9" s="11" t="s">
        <v>482</v>
      </c>
      <c r="C9" s="6">
        <v>2050</v>
      </c>
      <c r="E9" s="96" t="s">
        <v>33</v>
      </c>
      <c r="F9" s="97"/>
      <c r="G9" s="97"/>
      <c r="H9" s="97"/>
      <c r="I9" s="97"/>
      <c r="J9" s="97"/>
      <c r="K9" s="97"/>
      <c r="L9" s="97"/>
      <c r="M9" s="97"/>
      <c r="N9" s="97"/>
      <c r="O9" s="97"/>
      <c r="P9" s="97"/>
      <c r="Q9" s="97"/>
      <c r="R9" s="97"/>
      <c r="S9" s="97"/>
      <c r="T9" s="97"/>
      <c r="U9" s="97"/>
      <c r="V9" s="97"/>
      <c r="W9" s="97"/>
      <c r="X9" s="97"/>
      <c r="Y9" s="97"/>
      <c r="Z9" s="97"/>
      <c r="AA9" s="97"/>
      <c r="AB9" s="97"/>
      <c r="AC9" s="97"/>
      <c r="AD9" s="97"/>
      <c r="AE9" s="97"/>
      <c r="AF9" s="97"/>
      <c r="AG9" s="97"/>
      <c r="AH9" s="97"/>
      <c r="AI9" s="97"/>
      <c r="AJ9" s="97"/>
      <c r="AK9" s="97"/>
      <c r="AL9" s="97"/>
      <c r="AM9" s="97"/>
      <c r="AN9" s="97"/>
      <c r="AO9" s="97"/>
      <c r="AP9" s="97"/>
      <c r="AQ9" s="97"/>
      <c r="AR9" s="97"/>
      <c r="AS9" s="97"/>
      <c r="AT9" s="97"/>
      <c r="AU9" s="97"/>
      <c r="AV9" s="97"/>
      <c r="AW9" s="97"/>
      <c r="AX9" s="97"/>
      <c r="AY9" s="97"/>
      <c r="AZ9" s="97"/>
      <c r="BA9" s="97"/>
      <c r="BB9" s="97"/>
      <c r="BC9" s="97"/>
      <c r="BD9" s="97"/>
      <c r="BE9" s="97"/>
      <c r="BF9" s="97"/>
      <c r="BG9" s="97"/>
    </row>
    <row r="10" spans="2:59" x14ac:dyDescent="0.2">
      <c r="B10" s="11" t="s">
        <v>480</v>
      </c>
      <c r="C10" s="6">
        <v>1</v>
      </c>
      <c r="E10" s="2"/>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row>
    <row r="11" spans="2:59" x14ac:dyDescent="0.2">
      <c r="B11" s="11" t="s">
        <v>481</v>
      </c>
      <c r="C11" s="6">
        <v>4</v>
      </c>
      <c r="E11" s="2" t="s">
        <v>489</v>
      </c>
      <c r="F11" s="13">
        <v>11</v>
      </c>
      <c r="G11" s="13">
        <v>11</v>
      </c>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row>
    <row r="12" spans="2:59" x14ac:dyDescent="0.2">
      <c r="B12" s="11" t="s">
        <v>483</v>
      </c>
      <c r="C12" s="6" t="s">
        <v>489</v>
      </c>
      <c r="E12" s="2" t="s">
        <v>259</v>
      </c>
      <c r="F12" s="13">
        <v>11</v>
      </c>
      <c r="G12" s="13">
        <v>11</v>
      </c>
      <c r="H12" s="13">
        <v>11</v>
      </c>
      <c r="I12" s="13">
        <v>11</v>
      </c>
      <c r="J12" s="13">
        <v>11</v>
      </c>
      <c r="K12" s="13">
        <v>11</v>
      </c>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row>
    <row r="13" spans="2:59" x14ac:dyDescent="0.2">
      <c r="B13" s="11" t="s">
        <v>490</v>
      </c>
      <c r="C13" s="6">
        <v>2</v>
      </c>
      <c r="E13" s="2" t="s">
        <v>261</v>
      </c>
      <c r="F13" s="13">
        <v>11</v>
      </c>
      <c r="G13" s="13">
        <v>11</v>
      </c>
      <c r="H13" s="13">
        <v>11</v>
      </c>
      <c r="I13" s="13">
        <v>11</v>
      </c>
      <c r="J13" s="13">
        <v>11</v>
      </c>
      <c r="K13" s="13">
        <v>11</v>
      </c>
      <c r="L13" s="13">
        <v>11</v>
      </c>
      <c r="M13" s="13">
        <v>11</v>
      </c>
      <c r="N13" s="13">
        <v>0</v>
      </c>
      <c r="O13" s="13">
        <v>11</v>
      </c>
      <c r="P13" s="13">
        <v>11</v>
      </c>
      <c r="Q13" s="13">
        <v>11</v>
      </c>
      <c r="R13" s="13">
        <v>11</v>
      </c>
      <c r="S13" s="13">
        <v>11</v>
      </c>
      <c r="T13" s="13">
        <v>11</v>
      </c>
      <c r="U13" s="156">
        <v>11</v>
      </c>
      <c r="V13" s="156">
        <v>11</v>
      </c>
      <c r="W13" s="156">
        <v>0</v>
      </c>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row>
    <row r="14" spans="2:59" x14ac:dyDescent="0.2">
      <c r="B14" s="11" t="s">
        <v>484</v>
      </c>
      <c r="C14" s="6" t="s">
        <v>259</v>
      </c>
      <c r="E14" s="2" t="s">
        <v>26</v>
      </c>
      <c r="F14" s="13">
        <v>11</v>
      </c>
      <c r="G14" s="13">
        <v>11</v>
      </c>
      <c r="H14" s="13">
        <v>11</v>
      </c>
      <c r="I14" s="13">
        <v>11</v>
      </c>
      <c r="J14" s="13">
        <v>11</v>
      </c>
      <c r="K14" s="13">
        <v>11</v>
      </c>
      <c r="L14" s="13">
        <v>11</v>
      </c>
      <c r="M14" s="13">
        <v>11</v>
      </c>
      <c r="N14" s="13">
        <v>11</v>
      </c>
      <c r="O14" s="13">
        <v>100</v>
      </c>
      <c r="P14" s="13">
        <v>0</v>
      </c>
      <c r="Q14" s="13">
        <v>0</v>
      </c>
      <c r="R14" s="13">
        <v>100</v>
      </c>
      <c r="S14" s="13">
        <v>0</v>
      </c>
      <c r="T14" s="13">
        <v>0</v>
      </c>
      <c r="U14" s="13">
        <v>11</v>
      </c>
      <c r="V14" s="13">
        <v>11</v>
      </c>
      <c r="W14" s="13">
        <v>11</v>
      </c>
      <c r="X14" s="13">
        <v>11</v>
      </c>
      <c r="Y14" s="13">
        <v>11</v>
      </c>
      <c r="Z14" s="13">
        <v>11</v>
      </c>
      <c r="AA14" s="13">
        <v>11</v>
      </c>
      <c r="AB14" s="13">
        <v>11</v>
      </c>
      <c r="AC14" s="13">
        <v>11</v>
      </c>
      <c r="AD14" s="13">
        <v>0</v>
      </c>
      <c r="AE14" s="13">
        <v>0</v>
      </c>
      <c r="AF14" s="13">
        <v>0</v>
      </c>
      <c r="AG14" s="13">
        <v>11</v>
      </c>
      <c r="AH14" s="13">
        <v>11</v>
      </c>
      <c r="AI14" s="13">
        <v>11</v>
      </c>
      <c r="AJ14" s="13">
        <v>11</v>
      </c>
      <c r="AK14" s="13">
        <v>11</v>
      </c>
      <c r="AL14" s="13">
        <v>11</v>
      </c>
      <c r="AM14" s="13">
        <v>11</v>
      </c>
      <c r="AN14" s="13">
        <v>11</v>
      </c>
      <c r="AO14" s="13">
        <v>11</v>
      </c>
      <c r="AP14" s="13">
        <v>100</v>
      </c>
      <c r="AQ14" s="13">
        <v>0</v>
      </c>
      <c r="AR14" s="13">
        <v>0</v>
      </c>
      <c r="AS14" s="13">
        <v>100</v>
      </c>
      <c r="AT14" s="13">
        <v>0</v>
      </c>
      <c r="AU14" s="13">
        <v>0</v>
      </c>
      <c r="AV14" s="13">
        <v>11</v>
      </c>
      <c r="AW14" s="13">
        <v>11</v>
      </c>
      <c r="AX14" s="13">
        <v>11</v>
      </c>
      <c r="AY14" s="13">
        <v>11</v>
      </c>
      <c r="AZ14" s="13">
        <v>11</v>
      </c>
      <c r="BA14" s="13">
        <v>11</v>
      </c>
      <c r="BB14" s="13">
        <v>11</v>
      </c>
      <c r="BC14" s="13">
        <v>11</v>
      </c>
      <c r="BD14" s="13">
        <v>11</v>
      </c>
      <c r="BE14" s="13">
        <v>0</v>
      </c>
      <c r="BF14" s="13">
        <v>0</v>
      </c>
      <c r="BG14" s="13">
        <v>0</v>
      </c>
    </row>
    <row r="15" spans="2:59" ht="13.5" thickBot="1" x14ac:dyDescent="0.25">
      <c r="B15" s="11" t="s">
        <v>260</v>
      </c>
      <c r="C15" s="6">
        <v>3</v>
      </c>
      <c r="E15" s="98" t="s">
        <v>491</v>
      </c>
      <c r="F15" s="99"/>
      <c r="G15" s="99"/>
      <c r="H15" s="99"/>
      <c r="I15" s="99"/>
      <c r="J15" s="99"/>
      <c r="K15" s="99"/>
      <c r="L15" s="99"/>
      <c r="M15" s="99"/>
      <c r="N15" s="99"/>
      <c r="O15" s="99"/>
      <c r="P15" s="99"/>
      <c r="Q15" s="99"/>
      <c r="R15" s="99"/>
      <c r="S15" s="99"/>
      <c r="T15" s="99"/>
      <c r="U15" s="99"/>
      <c r="V15" s="99"/>
      <c r="W15" s="99"/>
      <c r="X15" s="99"/>
      <c r="Y15" s="99"/>
      <c r="Z15" s="99"/>
      <c r="AA15" s="99"/>
      <c r="AB15" s="99"/>
      <c r="AC15" s="99"/>
      <c r="AD15" s="99"/>
      <c r="AE15" s="99"/>
      <c r="AF15" s="99"/>
      <c r="AG15" s="99"/>
      <c r="AH15" s="99"/>
      <c r="AI15" s="99"/>
      <c r="AJ15" s="99"/>
      <c r="AK15" s="99"/>
      <c r="AL15" s="99"/>
      <c r="AM15" s="99"/>
      <c r="AN15" s="99"/>
      <c r="AO15" s="99"/>
      <c r="AP15" s="99"/>
      <c r="AQ15" s="99"/>
      <c r="AR15" s="99"/>
      <c r="AS15" s="99"/>
      <c r="AT15" s="99"/>
      <c r="AU15" s="99"/>
      <c r="AV15" s="99"/>
      <c r="AW15" s="99"/>
      <c r="AX15" s="99"/>
      <c r="AY15" s="99"/>
      <c r="AZ15" s="99"/>
      <c r="BA15" s="99"/>
      <c r="BB15" s="99"/>
      <c r="BC15" s="99"/>
      <c r="BD15" s="99"/>
      <c r="BE15" s="99"/>
      <c r="BF15" s="99"/>
      <c r="BG15" s="99"/>
    </row>
    <row r="16" spans="2:59" ht="14.25" thickTop="1" thickBot="1" x14ac:dyDescent="0.25">
      <c r="B16" s="11" t="s">
        <v>485</v>
      </c>
      <c r="C16" s="6" t="s">
        <v>261</v>
      </c>
      <c r="E16">
        <f>2*3*3*3*3*3*50</f>
        <v>24300</v>
      </c>
    </row>
    <row r="17" spans="2:23" ht="13.5" thickTop="1" x14ac:dyDescent="0.2">
      <c r="B17" s="11" t="s">
        <v>262</v>
      </c>
      <c r="C17" s="6">
        <v>3</v>
      </c>
      <c r="E17" s="332" t="s">
        <v>87</v>
      </c>
      <c r="F17" s="333"/>
      <c r="G17" s="333"/>
      <c r="H17" s="333"/>
      <c r="I17" s="333"/>
      <c r="J17" s="333"/>
      <c r="K17" s="333"/>
      <c r="L17" s="333"/>
      <c r="M17" s="333"/>
      <c r="N17" s="334"/>
    </row>
    <row r="18" spans="2:23" x14ac:dyDescent="0.2">
      <c r="B18" s="11" t="s">
        <v>25</v>
      </c>
      <c r="C18" s="6" t="s">
        <v>26</v>
      </c>
      <c r="E18" s="2" t="s">
        <v>83</v>
      </c>
      <c r="F18" s="13" t="s">
        <v>88</v>
      </c>
      <c r="G18" s="13" t="s">
        <v>89</v>
      </c>
      <c r="H18" s="13" t="s">
        <v>90</v>
      </c>
      <c r="I18" s="13" t="s">
        <v>91</v>
      </c>
      <c r="J18" s="13" t="s">
        <v>92</v>
      </c>
      <c r="K18" s="13" t="s">
        <v>93</v>
      </c>
      <c r="L18" s="13" t="s">
        <v>94</v>
      </c>
      <c r="M18" s="13" t="s">
        <v>95</v>
      </c>
      <c r="N18" s="13" t="s">
        <v>96</v>
      </c>
    </row>
    <row r="19" spans="2:23" x14ac:dyDescent="0.2">
      <c r="B19" s="11" t="s">
        <v>27</v>
      </c>
      <c r="C19" s="6">
        <v>3</v>
      </c>
      <c r="E19" s="2" t="s">
        <v>114</v>
      </c>
      <c r="F19" s="13" t="s">
        <v>97</v>
      </c>
      <c r="G19" s="13" t="s">
        <v>98</v>
      </c>
      <c r="H19" s="13" t="s">
        <v>99</v>
      </c>
      <c r="I19" s="13"/>
      <c r="J19" s="13"/>
      <c r="K19" s="13"/>
      <c r="L19" s="13"/>
      <c r="M19" s="13"/>
      <c r="N19" s="13"/>
    </row>
    <row r="20" spans="2:23" x14ac:dyDescent="0.2">
      <c r="B20" s="11" t="s">
        <v>37</v>
      </c>
      <c r="C20" s="6">
        <v>30</v>
      </c>
      <c r="E20" s="2" t="s">
        <v>113</v>
      </c>
      <c r="F20" s="13" t="s">
        <v>66</v>
      </c>
      <c r="G20" s="13" t="s">
        <v>67</v>
      </c>
      <c r="H20" s="13" t="s">
        <v>68</v>
      </c>
      <c r="I20" s="13"/>
      <c r="J20" s="13"/>
      <c r="K20" s="13"/>
      <c r="L20" s="13"/>
      <c r="M20" s="13"/>
      <c r="N20" s="13"/>
    </row>
    <row r="21" spans="2:23" x14ac:dyDescent="0.2">
      <c r="B21" s="11" t="s">
        <v>38</v>
      </c>
      <c r="C21" s="6" t="s">
        <v>39</v>
      </c>
      <c r="E21" s="2" t="s">
        <v>112</v>
      </c>
      <c r="F21" s="13" t="s">
        <v>69</v>
      </c>
      <c r="G21" s="13" t="s">
        <v>70</v>
      </c>
      <c r="H21" s="13" t="s">
        <v>71</v>
      </c>
      <c r="I21" s="13"/>
      <c r="J21" s="13"/>
      <c r="K21" s="13"/>
      <c r="L21" s="13"/>
      <c r="M21" s="13"/>
      <c r="N21" s="13"/>
    </row>
    <row r="22" spans="2:23" x14ac:dyDescent="0.2">
      <c r="B22" s="11" t="s">
        <v>40</v>
      </c>
      <c r="C22" s="6" t="s">
        <v>104</v>
      </c>
      <c r="E22" s="2" t="s">
        <v>115</v>
      </c>
      <c r="F22" s="13" t="s">
        <v>604</v>
      </c>
      <c r="G22" s="13" t="s">
        <v>605</v>
      </c>
      <c r="H22" s="13" t="s">
        <v>390</v>
      </c>
      <c r="I22" s="13"/>
      <c r="J22" s="13"/>
      <c r="K22" s="13"/>
      <c r="L22" s="13"/>
      <c r="M22" s="13"/>
      <c r="N22" s="13"/>
    </row>
    <row r="23" spans="2:23" x14ac:dyDescent="0.2">
      <c r="B23" s="11" t="s">
        <v>41</v>
      </c>
      <c r="C23" s="6" t="s">
        <v>105</v>
      </c>
      <c r="E23" s="2" t="s">
        <v>116</v>
      </c>
      <c r="F23" s="13" t="s">
        <v>64</v>
      </c>
      <c r="G23" s="13" t="s">
        <v>65</v>
      </c>
      <c r="H23" s="13"/>
      <c r="I23" s="13"/>
      <c r="J23" s="13"/>
      <c r="K23" s="13"/>
      <c r="L23" s="13"/>
      <c r="M23" s="13"/>
      <c r="N23" s="13"/>
    </row>
    <row r="24" spans="2:23" ht="13.5" thickBot="1" x14ac:dyDescent="0.25">
      <c r="B24" s="11" t="s">
        <v>42</v>
      </c>
      <c r="C24" s="6" t="s">
        <v>106</v>
      </c>
      <c r="E24" s="341"/>
      <c r="F24" s="342"/>
      <c r="G24" s="342"/>
      <c r="H24" s="342"/>
      <c r="I24" s="342"/>
      <c r="J24" s="342"/>
      <c r="K24" s="342"/>
      <c r="L24" s="342"/>
      <c r="M24" s="342"/>
      <c r="N24" s="343"/>
    </row>
    <row r="25" spans="2:23" ht="14.25" thickTop="1" thickBot="1" x14ac:dyDescent="0.25">
      <c r="B25" s="11" t="s">
        <v>43</v>
      </c>
      <c r="C25" s="6" t="s">
        <v>107</v>
      </c>
    </row>
    <row r="26" spans="2:23" ht="13.5" thickTop="1" x14ac:dyDescent="0.2">
      <c r="B26" s="11" t="s">
        <v>44</v>
      </c>
      <c r="C26" s="6" t="s">
        <v>45</v>
      </c>
      <c r="E26" s="96" t="s">
        <v>449</v>
      </c>
      <c r="F26" s="97"/>
      <c r="G26" s="97"/>
      <c r="H26" s="97"/>
      <c r="I26" s="97"/>
      <c r="J26" s="97"/>
      <c r="K26" s="97"/>
      <c r="L26" s="97"/>
      <c r="M26" s="97"/>
      <c r="N26" s="97"/>
      <c r="O26" s="97"/>
      <c r="P26" s="97"/>
      <c r="Q26" s="97"/>
      <c r="R26" s="97"/>
      <c r="S26" s="97"/>
      <c r="T26" s="97"/>
      <c r="U26" s="97"/>
      <c r="V26" s="97"/>
      <c r="W26" s="97"/>
    </row>
    <row r="27" spans="2:23" x14ac:dyDescent="0.2">
      <c r="B27" s="11" t="s">
        <v>46</v>
      </c>
      <c r="C27" s="6" t="s">
        <v>47</v>
      </c>
      <c r="E27" s="2"/>
      <c r="F27" s="3" t="s">
        <v>450</v>
      </c>
      <c r="G27" s="3" t="s">
        <v>451</v>
      </c>
      <c r="H27" s="3" t="s">
        <v>452</v>
      </c>
      <c r="I27" s="3" t="s">
        <v>453</v>
      </c>
      <c r="J27" s="3" t="s">
        <v>454</v>
      </c>
      <c r="K27" s="3" t="s">
        <v>455</v>
      </c>
      <c r="L27" s="3" t="s">
        <v>456</v>
      </c>
      <c r="M27" s="3" t="s">
        <v>457</v>
      </c>
      <c r="N27" s="3" t="s">
        <v>458</v>
      </c>
      <c r="O27" s="3" t="s">
        <v>459</v>
      </c>
      <c r="P27" s="3" t="s">
        <v>460</v>
      </c>
      <c r="Q27" s="3" t="s">
        <v>461</v>
      </c>
      <c r="R27" s="3" t="s">
        <v>462</v>
      </c>
      <c r="S27" s="3" t="s">
        <v>463</v>
      </c>
      <c r="T27" s="3" t="s">
        <v>464</v>
      </c>
      <c r="U27" s="3" t="s">
        <v>465</v>
      </c>
      <c r="V27" s="3" t="s">
        <v>466</v>
      </c>
      <c r="W27" s="3" t="s">
        <v>467</v>
      </c>
    </row>
    <row r="28" spans="2:23" x14ac:dyDescent="0.2">
      <c r="B28" s="11"/>
      <c r="C28" s="155"/>
      <c r="E28" s="2" t="s">
        <v>739</v>
      </c>
      <c r="F28" s="206">
        <v>-4.5101431863997201E-5</v>
      </c>
      <c r="G28" s="170"/>
      <c r="H28" s="170"/>
      <c r="I28" s="170"/>
      <c r="J28" s="170"/>
      <c r="K28" s="170"/>
      <c r="L28" s="170"/>
      <c r="M28" s="170"/>
      <c r="N28" s="170"/>
      <c r="O28" s="170"/>
      <c r="P28" s="170"/>
      <c r="Q28" s="170"/>
      <c r="R28" s="170"/>
      <c r="S28" s="170"/>
      <c r="T28" s="170"/>
      <c r="U28" s="170"/>
      <c r="V28" s="170"/>
      <c r="W28" s="170"/>
    </row>
    <row r="29" spans="2:23" x14ac:dyDescent="0.2">
      <c r="B29" s="11" t="s">
        <v>48</v>
      </c>
      <c r="C29" s="6" t="s">
        <v>49</v>
      </c>
      <c r="E29" s="2" t="s">
        <v>474</v>
      </c>
      <c r="F29" s="167">
        <v>-1.7386127293579358E-4</v>
      </c>
      <c r="G29" s="13"/>
      <c r="H29" s="13"/>
      <c r="I29" s="13"/>
      <c r="J29" s="13"/>
      <c r="K29" s="13"/>
      <c r="L29" s="13"/>
      <c r="M29" s="13"/>
      <c r="N29" s="13"/>
      <c r="O29" s="13"/>
      <c r="P29" s="13"/>
      <c r="Q29" s="13"/>
      <c r="R29" s="13"/>
      <c r="S29" s="13"/>
      <c r="T29" s="13"/>
      <c r="U29" s="13"/>
      <c r="V29" s="13"/>
      <c r="W29" s="13"/>
    </row>
    <row r="30" spans="2:23" x14ac:dyDescent="0.2">
      <c r="B30" s="11" t="s">
        <v>50</v>
      </c>
      <c r="C30" s="6" t="s">
        <v>51</v>
      </c>
      <c r="E30" s="2" t="s">
        <v>475</v>
      </c>
      <c r="F30" s="166">
        <v>-2.4096044963646217E-4</v>
      </c>
      <c r="G30" s="168">
        <v>-2.1350804395886067E-4</v>
      </c>
      <c r="H30" s="13"/>
      <c r="I30" s="13"/>
      <c r="J30" s="13"/>
      <c r="K30" s="13"/>
      <c r="L30" s="13"/>
      <c r="M30" s="13"/>
      <c r="N30" s="13"/>
      <c r="O30" s="13"/>
      <c r="P30" s="13"/>
      <c r="Q30" s="13"/>
      <c r="R30" s="13"/>
      <c r="S30" s="13"/>
      <c r="T30" s="13"/>
      <c r="U30" s="13"/>
      <c r="V30" s="13"/>
      <c r="W30" s="13"/>
    </row>
    <row r="31" spans="2:23" x14ac:dyDescent="0.2">
      <c r="B31" s="11" t="s">
        <v>52</v>
      </c>
      <c r="C31" s="6" t="s">
        <v>53</v>
      </c>
      <c r="E31" s="2" t="s">
        <v>476</v>
      </c>
      <c r="F31" s="169">
        <v>-3.4423179570962001E-4</v>
      </c>
      <c r="G31" s="13">
        <v>-2.4726582620033534E-4</v>
      </c>
      <c r="H31" s="169">
        <v>-2.4726582620033534E-4</v>
      </c>
      <c r="I31" s="170">
        <v>-3.0501479400317152E-4</v>
      </c>
      <c r="J31" s="170">
        <v>-2.4726582620033534E-4</v>
      </c>
      <c r="K31" s="170">
        <v>-2.4726582620033534E-4</v>
      </c>
      <c r="L31" s="13"/>
      <c r="M31" s="13"/>
      <c r="N31" s="13"/>
      <c r="O31" s="13"/>
      <c r="P31" s="13"/>
      <c r="Q31" s="13"/>
      <c r="R31" s="13"/>
      <c r="S31" s="13"/>
      <c r="T31" s="13"/>
      <c r="U31" s="13"/>
      <c r="V31" s="13"/>
      <c r="W31" s="13"/>
    </row>
    <row r="32" spans="2:23" x14ac:dyDescent="0.2">
      <c r="B32" s="11" t="s">
        <v>54</v>
      </c>
      <c r="C32" s="6" t="s">
        <v>108</v>
      </c>
      <c r="E32" s="2" t="s">
        <v>477</v>
      </c>
      <c r="F32" s="13">
        <v>-6.4916386196386424E-4</v>
      </c>
      <c r="G32" s="13">
        <v>-5.0433659521153076E-4</v>
      </c>
      <c r="H32" s="13">
        <v>-4.5431945966109674E-4</v>
      </c>
      <c r="I32" s="13">
        <v>-2.9671899144040239E-4</v>
      </c>
      <c r="J32" s="13">
        <v>-2.9671899144040239E-4</v>
      </c>
      <c r="K32" s="13">
        <v>-2.7199240882036892E-4</v>
      </c>
      <c r="L32" s="13">
        <v>-3.974453794334725E-4</v>
      </c>
      <c r="M32" s="13">
        <v>-3.974453794334725E-4</v>
      </c>
      <c r="N32" s="13">
        <v>-4.3357677756378812E-4</v>
      </c>
      <c r="O32" s="13">
        <v>-5.7295548896951667E-4</v>
      </c>
      <c r="P32" s="13">
        <v>-4.3260624568717079E-4</v>
      </c>
      <c r="Q32" s="13">
        <v>-4.0231977630158556E-4</v>
      </c>
      <c r="R32" s="13">
        <v>-4.3889430141991149E-4</v>
      </c>
      <c r="S32" s="13">
        <v>-4.3889430141991149E-4</v>
      </c>
      <c r="T32" s="13">
        <v>-4.0231977630158556E-4</v>
      </c>
      <c r="U32" s="13">
        <v>-4.0231977630158556E-4</v>
      </c>
      <c r="V32" s="13">
        <v>-4.0231977630158556E-4</v>
      </c>
      <c r="W32" s="13">
        <v>-4.3889430141991149E-4</v>
      </c>
    </row>
    <row r="33" spans="2:45" ht="13.5" thickBot="1" x14ac:dyDescent="0.25">
      <c r="B33" s="11" t="s">
        <v>55</v>
      </c>
      <c r="C33" s="6" t="s">
        <v>4</v>
      </c>
      <c r="E33" s="98" t="s">
        <v>491</v>
      </c>
      <c r="F33" s="99"/>
      <c r="G33" s="99"/>
      <c r="H33" s="99"/>
      <c r="I33" s="99"/>
      <c r="J33" s="99"/>
      <c r="K33" s="99"/>
      <c r="L33" s="99"/>
      <c r="M33" s="99"/>
      <c r="N33" s="99"/>
      <c r="O33" s="99"/>
      <c r="P33" s="99"/>
      <c r="Q33" s="99"/>
      <c r="R33" s="99"/>
      <c r="S33" s="99"/>
      <c r="T33" s="99"/>
      <c r="U33" s="99"/>
      <c r="V33" s="99"/>
      <c r="W33" s="99"/>
    </row>
    <row r="34" spans="2:45" ht="14.25" thickTop="1" thickBot="1" x14ac:dyDescent="0.25">
      <c r="B34" s="11" t="s">
        <v>5</v>
      </c>
      <c r="C34" s="6" t="s">
        <v>6</v>
      </c>
    </row>
    <row r="35" spans="2:45" ht="13.5" thickTop="1" x14ac:dyDescent="0.2">
      <c r="B35" s="11" t="s">
        <v>7</v>
      </c>
      <c r="C35" s="6" t="s">
        <v>8</v>
      </c>
      <c r="E35" s="332" t="s">
        <v>217</v>
      </c>
      <c r="F35" s="333"/>
      <c r="G35" s="333"/>
      <c r="H35" s="333"/>
      <c r="I35" s="333"/>
      <c r="J35" s="333"/>
      <c r="K35" s="333"/>
      <c r="L35" s="333"/>
      <c r="M35" s="333"/>
      <c r="N35" s="333"/>
      <c r="O35" s="333"/>
      <c r="P35" s="333"/>
      <c r="Q35" s="333"/>
      <c r="R35" s="333"/>
      <c r="S35" s="333"/>
      <c r="T35" s="333"/>
      <c r="U35" s="333"/>
      <c r="V35" s="333"/>
      <c r="W35" s="333"/>
      <c r="X35" s="333"/>
      <c r="Y35" s="333"/>
      <c r="Z35" s="333"/>
      <c r="AA35" s="333"/>
      <c r="AB35" s="333"/>
      <c r="AC35" s="333"/>
      <c r="AD35" s="333"/>
      <c r="AE35" s="333"/>
      <c r="AF35" s="333"/>
      <c r="AG35" s="333"/>
      <c r="AH35" s="333"/>
      <c r="AI35" s="333"/>
      <c r="AJ35" s="333"/>
      <c r="AK35" s="333"/>
      <c r="AL35" s="334"/>
    </row>
    <row r="36" spans="2:45" x14ac:dyDescent="0.2">
      <c r="B36" s="11" t="s">
        <v>9</v>
      </c>
      <c r="C36" s="6" t="s">
        <v>10</v>
      </c>
      <c r="E36" s="2"/>
      <c r="F36" s="3" t="s">
        <v>492</v>
      </c>
      <c r="G36" s="3" t="s">
        <v>493</v>
      </c>
      <c r="H36" s="3" t="s">
        <v>494</v>
      </c>
      <c r="I36" s="3" t="s">
        <v>495</v>
      </c>
      <c r="J36" s="3" t="s">
        <v>230</v>
      </c>
      <c r="K36" s="3" t="s">
        <v>231</v>
      </c>
      <c r="L36" s="3" t="s">
        <v>232</v>
      </c>
      <c r="M36" s="3" t="s">
        <v>233</v>
      </c>
      <c r="N36" s="3" t="s">
        <v>234</v>
      </c>
      <c r="O36" s="3" t="s">
        <v>235</v>
      </c>
      <c r="P36" s="3" t="s">
        <v>236</v>
      </c>
      <c r="Q36" s="3" t="s">
        <v>237</v>
      </c>
      <c r="R36" s="3" t="s">
        <v>238</v>
      </c>
      <c r="S36" s="3" t="s">
        <v>239</v>
      </c>
      <c r="T36" s="3" t="s">
        <v>240</v>
      </c>
      <c r="U36" s="3" t="s">
        <v>241</v>
      </c>
      <c r="V36" s="3" t="s">
        <v>242</v>
      </c>
      <c r="W36" s="3" t="s">
        <v>243</v>
      </c>
      <c r="X36" s="3" t="s">
        <v>244</v>
      </c>
      <c r="Y36" s="3" t="s">
        <v>245</v>
      </c>
      <c r="Z36" s="3" t="s">
        <v>246</v>
      </c>
      <c r="AA36" s="3" t="s">
        <v>247</v>
      </c>
      <c r="AB36" s="3" t="s">
        <v>248</v>
      </c>
      <c r="AC36" s="3" t="s">
        <v>249</v>
      </c>
      <c r="AD36" s="3" t="s">
        <v>250</v>
      </c>
      <c r="AE36" s="3" t="s">
        <v>251</v>
      </c>
      <c r="AF36" s="3" t="s">
        <v>252</v>
      </c>
      <c r="AG36" s="3" t="s">
        <v>253</v>
      </c>
      <c r="AH36" s="3" t="s">
        <v>254</v>
      </c>
      <c r="AI36" s="3" t="s">
        <v>255</v>
      </c>
      <c r="AJ36" s="3" t="s">
        <v>256</v>
      </c>
      <c r="AK36" s="3" t="s">
        <v>257</v>
      </c>
      <c r="AL36" s="4" t="s">
        <v>258</v>
      </c>
    </row>
    <row r="37" spans="2:45" x14ac:dyDescent="0.2">
      <c r="B37" s="11" t="s">
        <v>11</v>
      </c>
      <c r="C37" s="6" t="s">
        <v>12</v>
      </c>
      <c r="E37" s="2" t="s">
        <v>218</v>
      </c>
      <c r="F37" s="79">
        <v>0.99226267310278227</v>
      </c>
      <c r="G37" s="79">
        <v>0.99010190440576229</v>
      </c>
      <c r="H37" s="79">
        <v>0.98740586694184085</v>
      </c>
      <c r="I37" s="79">
        <v>0.9840823921226971</v>
      </c>
      <c r="J37" s="79">
        <v>0.98004598782498742</v>
      </c>
      <c r="K37" s="79">
        <v>0.97523140665842545</v>
      </c>
      <c r="L37" s="79">
        <v>0.96961072591883091</v>
      </c>
      <c r="M37" s="79">
        <v>0.96321127659453676</v>
      </c>
      <c r="N37" s="79">
        <v>0.95612963704808707</v>
      </c>
      <c r="O37" s="79">
        <v>0.94853573099584798</v>
      </c>
      <c r="P37" s="79">
        <v>0.94066227936430213</v>
      </c>
      <c r="Q37" s="79">
        <v>0.93277904690773183</v>
      </c>
      <c r="R37" s="79">
        <v>0.92515712983677234</v>
      </c>
      <c r="S37" s="79">
        <v>0.91803287281380042</v>
      </c>
      <c r="T37" s="79">
        <v>0.91158117213749212</v>
      </c>
      <c r="U37" s="79">
        <v>0.90590380652337632</v>
      </c>
      <c r="V37" s="79">
        <v>0.90103262312421473</v>
      </c>
      <c r="W37" s="79">
        <v>0.89694302994818231</v>
      </c>
      <c r="X37" s="79">
        <v>0.89357182644999655</v>
      </c>
      <c r="Y37" s="79">
        <v>0.89083445652019955</v>
      </c>
      <c r="Z37" s="79">
        <v>0.8886388686168103</v>
      </c>
      <c r="AA37" s="79">
        <v>0.88689510765550383</v>
      </c>
      <c r="AB37" s="79">
        <v>0.88552100417673618</v>
      </c>
      <c r="AC37" s="79">
        <v>0.88444486708270931</v>
      </c>
      <c r="AD37" s="79">
        <v>0.88360615652197294</v>
      </c>
      <c r="AE37" s="79">
        <v>0.88295495378182676</v>
      </c>
      <c r="AF37" s="80">
        <v>0.88245081962078675</v>
      </c>
      <c r="AG37" s="80">
        <v>0.88206142560303047</v>
      </c>
      <c r="AH37" s="80">
        <v>0.88176118456578267</v>
      </c>
      <c r="AI37" s="80">
        <v>0.8815299978443748</v>
      </c>
      <c r="AJ37" s="80">
        <v>0.88135216870279076</v>
      </c>
      <c r="AK37" s="80">
        <v>0.8812154919504035</v>
      </c>
      <c r="AL37" s="80">
        <v>0.8812154919504035</v>
      </c>
    </row>
    <row r="38" spans="2:45" ht="13.5" thickBot="1" x14ac:dyDescent="0.25">
      <c r="B38" s="11" t="s">
        <v>13</v>
      </c>
      <c r="C38" s="6" t="s">
        <v>14</v>
      </c>
      <c r="E38" s="341" t="s">
        <v>491</v>
      </c>
      <c r="F38" s="342"/>
      <c r="G38" s="342"/>
      <c r="H38" s="342"/>
      <c r="I38" s="342"/>
      <c r="J38" s="342"/>
      <c r="K38" s="342"/>
      <c r="L38" s="342"/>
      <c r="M38" s="342"/>
      <c r="N38" s="342"/>
      <c r="O38" s="342"/>
      <c r="P38" s="342"/>
      <c r="Q38" s="342"/>
      <c r="R38" s="342"/>
      <c r="S38" s="342"/>
      <c r="T38" s="342"/>
      <c r="U38" s="342"/>
      <c r="V38" s="342"/>
      <c r="W38" s="342"/>
      <c r="X38" s="342"/>
      <c r="Y38" s="342"/>
      <c r="Z38" s="342"/>
      <c r="AA38" s="342"/>
      <c r="AB38" s="342"/>
      <c r="AC38" s="342"/>
      <c r="AD38" s="342"/>
      <c r="AE38" s="342"/>
      <c r="AF38" s="342"/>
      <c r="AG38" s="342"/>
      <c r="AH38" s="342"/>
      <c r="AI38" s="342"/>
      <c r="AJ38" s="342"/>
      <c r="AK38" s="342"/>
      <c r="AL38" s="343"/>
    </row>
    <row r="39" spans="2:45" ht="14.25" thickTop="1" thickBot="1" x14ac:dyDescent="0.25">
      <c r="B39" s="11" t="s">
        <v>15</v>
      </c>
      <c r="C39" s="6" t="s">
        <v>16</v>
      </c>
    </row>
    <row r="40" spans="2:45" ht="13.5" thickTop="1" x14ac:dyDescent="0.2">
      <c r="B40" s="11" t="s">
        <v>17</v>
      </c>
      <c r="C40" s="6" t="s">
        <v>18</v>
      </c>
      <c r="E40" s="332" t="s">
        <v>219</v>
      </c>
      <c r="F40" s="333"/>
      <c r="G40" s="333"/>
      <c r="H40" s="333"/>
      <c r="I40" s="333"/>
      <c r="J40" s="333"/>
      <c r="K40" s="333"/>
      <c r="L40" s="333"/>
      <c r="M40" s="333"/>
      <c r="N40" s="333"/>
      <c r="O40" s="333"/>
      <c r="P40" s="333"/>
      <c r="Q40" s="333"/>
      <c r="R40" s="333"/>
      <c r="S40" s="333"/>
      <c r="T40" s="333"/>
      <c r="U40" s="333"/>
      <c r="V40" s="333"/>
      <c r="W40" s="333"/>
      <c r="X40" s="333"/>
      <c r="Y40" s="333"/>
      <c r="Z40" s="333"/>
      <c r="AA40" s="333"/>
      <c r="AB40" s="333"/>
      <c r="AC40" s="333"/>
      <c r="AD40" s="333"/>
      <c r="AE40" s="333"/>
      <c r="AF40" s="333"/>
      <c r="AG40" s="333"/>
      <c r="AH40" s="333"/>
      <c r="AI40" s="333"/>
      <c r="AJ40" s="333"/>
      <c r="AK40" s="333"/>
      <c r="AL40" s="334"/>
    </row>
    <row r="41" spans="2:45" x14ac:dyDescent="0.2">
      <c r="B41" s="11" t="s">
        <v>19</v>
      </c>
      <c r="C41" s="6" t="s">
        <v>20</v>
      </c>
      <c r="E41" s="2"/>
      <c r="F41" s="3" t="s">
        <v>492</v>
      </c>
      <c r="G41" s="3" t="s">
        <v>493</v>
      </c>
      <c r="H41" s="3" t="s">
        <v>494</v>
      </c>
      <c r="I41" s="3" t="s">
        <v>495</v>
      </c>
      <c r="J41" s="3" t="s">
        <v>230</v>
      </c>
      <c r="K41" s="3" t="s">
        <v>231</v>
      </c>
      <c r="L41" s="3" t="s">
        <v>232</v>
      </c>
      <c r="M41" s="3" t="s">
        <v>233</v>
      </c>
      <c r="N41" s="3" t="s">
        <v>234</v>
      </c>
      <c r="O41" s="3" t="s">
        <v>235</v>
      </c>
      <c r="P41" s="3" t="s">
        <v>236</v>
      </c>
      <c r="Q41" s="3" t="s">
        <v>237</v>
      </c>
      <c r="R41" s="3" t="s">
        <v>238</v>
      </c>
      <c r="S41" s="3" t="s">
        <v>239</v>
      </c>
      <c r="T41" s="3" t="s">
        <v>240</v>
      </c>
      <c r="U41" s="3" t="s">
        <v>241</v>
      </c>
      <c r="V41" s="3" t="s">
        <v>242</v>
      </c>
      <c r="W41" s="3" t="s">
        <v>243</v>
      </c>
      <c r="X41" s="3" t="s">
        <v>244</v>
      </c>
      <c r="Y41" s="3" t="s">
        <v>245</v>
      </c>
      <c r="Z41" s="3" t="s">
        <v>246</v>
      </c>
      <c r="AA41" s="3" t="s">
        <v>247</v>
      </c>
      <c r="AB41" s="3" t="s">
        <v>248</v>
      </c>
      <c r="AC41" s="3" t="s">
        <v>249</v>
      </c>
      <c r="AD41" s="3" t="s">
        <v>250</v>
      </c>
      <c r="AE41" s="3" t="s">
        <v>251</v>
      </c>
      <c r="AF41" s="3" t="s">
        <v>252</v>
      </c>
      <c r="AG41" s="3" t="s">
        <v>253</v>
      </c>
      <c r="AH41" s="3" t="s">
        <v>254</v>
      </c>
      <c r="AI41" s="3" t="s">
        <v>255</v>
      </c>
      <c r="AJ41" s="3" t="s">
        <v>256</v>
      </c>
      <c r="AK41" s="3" t="s">
        <v>257</v>
      </c>
      <c r="AL41" s="4" t="s">
        <v>258</v>
      </c>
    </row>
    <row r="42" spans="2:45" x14ac:dyDescent="0.2">
      <c r="B42" s="11" t="s">
        <v>21</v>
      </c>
      <c r="C42" s="6" t="s">
        <v>22</v>
      </c>
      <c r="E42" s="2" t="s">
        <v>137</v>
      </c>
      <c r="F42" s="85">
        <v>1</v>
      </c>
      <c r="G42" s="85">
        <v>0.96078943915232295</v>
      </c>
      <c r="H42" s="85">
        <v>0.92311634638663587</v>
      </c>
      <c r="I42" s="85">
        <v>0.88692043671715748</v>
      </c>
      <c r="J42" s="85">
        <v>0.85214378896621124</v>
      </c>
      <c r="K42" s="85">
        <v>0.81873075307798182</v>
      </c>
      <c r="L42" s="85">
        <v>0.78662786106655336</v>
      </c>
      <c r="M42" s="85">
        <v>0.75578374145572536</v>
      </c>
      <c r="N42" s="85">
        <v>0.72614903707369072</v>
      </c>
      <c r="O42" s="85">
        <v>0.69767632607103114</v>
      </c>
      <c r="P42" s="85">
        <v>0.67032004603563922</v>
      </c>
      <c r="Q42" s="85">
        <v>0.6440364210831413</v>
      </c>
      <c r="R42" s="85">
        <v>0.61878339180614073</v>
      </c>
      <c r="S42" s="85">
        <v>0.59452054797019438</v>
      </c>
      <c r="T42" s="85">
        <v>0.57120906384881487</v>
      </c>
      <c r="U42" s="85">
        <v>0.54881163609402639</v>
      </c>
      <c r="V42" s="85">
        <v>0.52729242404304855</v>
      </c>
      <c r="W42" s="85">
        <v>0.50661699236558944</v>
      </c>
      <c r="X42" s="85">
        <v>0.48675225595997168</v>
      </c>
      <c r="Y42" s="85">
        <v>0.46766642700990918</v>
      </c>
      <c r="Z42" s="85">
        <v>0.44932896411722145</v>
      </c>
      <c r="AA42" s="85">
        <v>0.43171052342907978</v>
      </c>
      <c r="AB42" s="85">
        <v>0.41478291168158138</v>
      </c>
      <c r="AC42" s="85">
        <v>0.39851904108451408</v>
      </c>
      <c r="AD42" s="85">
        <v>0.38289288597511195</v>
      </c>
      <c r="AE42" s="85">
        <v>0.36787944117144228</v>
      </c>
      <c r="AF42" s="85">
        <v>0.3534546819587801</v>
      </c>
      <c r="AG42" s="85">
        <v>0.33959552564493917</v>
      </c>
      <c r="AH42" s="85">
        <v>0.32627979462303935</v>
      </c>
      <c r="AI42" s="85">
        <v>0.31348618088260533</v>
      </c>
      <c r="AJ42" s="85">
        <v>0.30119421191220208</v>
      </c>
      <c r="AK42" s="85">
        <v>0.28938421793905056</v>
      </c>
      <c r="AL42" s="86">
        <v>0.27803730045319414</v>
      </c>
    </row>
    <row r="43" spans="2:45" ht="13.5" thickBot="1" x14ac:dyDescent="0.25">
      <c r="B43" s="11" t="s">
        <v>23</v>
      </c>
      <c r="C43" s="6" t="s">
        <v>110</v>
      </c>
      <c r="E43" s="341" t="s">
        <v>491</v>
      </c>
      <c r="F43" s="342"/>
      <c r="G43" s="342"/>
      <c r="H43" s="342"/>
      <c r="I43" s="342"/>
      <c r="J43" s="342"/>
      <c r="K43" s="342"/>
      <c r="L43" s="342"/>
      <c r="M43" s="342"/>
      <c r="N43" s="342"/>
      <c r="O43" s="342"/>
      <c r="P43" s="342"/>
      <c r="Q43" s="342"/>
      <c r="R43" s="342"/>
      <c r="S43" s="342"/>
      <c r="T43" s="342"/>
      <c r="U43" s="342"/>
      <c r="V43" s="342"/>
      <c r="W43" s="342"/>
      <c r="X43" s="342"/>
      <c r="Y43" s="342"/>
      <c r="Z43" s="342"/>
      <c r="AA43" s="342"/>
      <c r="AB43" s="342"/>
      <c r="AC43" s="342"/>
      <c r="AD43" s="342"/>
      <c r="AE43" s="342"/>
      <c r="AF43" s="342"/>
      <c r="AG43" s="342"/>
      <c r="AH43" s="342"/>
      <c r="AI43" s="342"/>
      <c r="AJ43" s="342"/>
      <c r="AK43" s="342"/>
      <c r="AL43" s="343"/>
    </row>
    <row r="44" spans="2:45" ht="14.25" thickTop="1" thickBot="1" x14ac:dyDescent="0.25">
      <c r="B44" s="11" t="s">
        <v>24</v>
      </c>
      <c r="C44" s="6" t="s">
        <v>111</v>
      </c>
      <c r="F44">
        <v>1</v>
      </c>
      <c r="G44">
        <v>2</v>
      </c>
      <c r="H44">
        <v>3</v>
      </c>
      <c r="I44">
        <v>4</v>
      </c>
      <c r="J44">
        <v>5</v>
      </c>
      <c r="K44">
        <v>6</v>
      </c>
      <c r="L44">
        <v>7</v>
      </c>
      <c r="M44">
        <v>8</v>
      </c>
      <c r="N44">
        <v>9</v>
      </c>
      <c r="O44">
        <v>10</v>
      </c>
      <c r="P44">
        <v>11</v>
      </c>
      <c r="Q44">
        <v>12</v>
      </c>
      <c r="R44">
        <v>13</v>
      </c>
      <c r="S44">
        <v>14</v>
      </c>
      <c r="T44">
        <v>15</v>
      </c>
      <c r="U44">
        <v>16</v>
      </c>
      <c r="V44">
        <v>17</v>
      </c>
      <c r="W44">
        <v>18</v>
      </c>
      <c r="X44">
        <v>19</v>
      </c>
      <c r="Y44">
        <v>20</v>
      </c>
      <c r="Z44">
        <v>21</v>
      </c>
      <c r="AA44">
        <v>22</v>
      </c>
      <c r="AB44">
        <v>23</v>
      </c>
      <c r="AC44">
        <v>24</v>
      </c>
      <c r="AD44">
        <v>25</v>
      </c>
      <c r="AE44">
        <v>26</v>
      </c>
      <c r="AF44">
        <v>27</v>
      </c>
      <c r="AG44">
        <v>28</v>
      </c>
      <c r="AH44">
        <v>29</v>
      </c>
      <c r="AI44">
        <v>30</v>
      </c>
      <c r="AJ44">
        <v>31</v>
      </c>
      <c r="AK44">
        <v>32</v>
      </c>
      <c r="AL44">
        <v>33</v>
      </c>
      <c r="AM44">
        <v>34</v>
      </c>
      <c r="AN44">
        <v>35</v>
      </c>
      <c r="AO44">
        <v>36</v>
      </c>
      <c r="AP44">
        <v>37</v>
      </c>
      <c r="AQ44">
        <v>38</v>
      </c>
      <c r="AR44">
        <v>39</v>
      </c>
      <c r="AS44">
        <v>40</v>
      </c>
    </row>
    <row r="45" spans="2:45" x14ac:dyDescent="0.2">
      <c r="B45" s="11" t="s">
        <v>57</v>
      </c>
      <c r="C45" s="6" t="s">
        <v>58</v>
      </c>
      <c r="E45" s="350" t="s">
        <v>220</v>
      </c>
      <c r="F45" s="351"/>
      <c r="G45" s="351"/>
      <c r="H45" s="351"/>
      <c r="I45" s="351"/>
      <c r="J45" s="351"/>
      <c r="K45" s="351"/>
      <c r="L45" s="351"/>
      <c r="M45" s="351"/>
      <c r="N45" s="351"/>
      <c r="O45" s="351"/>
      <c r="P45" s="351"/>
      <c r="Q45" s="351"/>
      <c r="R45" s="351"/>
      <c r="S45" s="351"/>
      <c r="T45" s="351"/>
      <c r="U45" s="351"/>
      <c r="V45" s="351"/>
      <c r="W45" s="351"/>
      <c r="X45" s="351"/>
      <c r="Y45" s="351"/>
      <c r="Z45" s="351"/>
      <c r="AA45" s="351"/>
      <c r="AB45" s="351"/>
      <c r="AC45" s="351"/>
      <c r="AD45" s="351"/>
      <c r="AE45" s="351"/>
      <c r="AF45" s="351"/>
      <c r="AG45" s="351"/>
      <c r="AH45" s="351"/>
      <c r="AI45" s="351"/>
      <c r="AJ45" s="351"/>
      <c r="AK45" s="351"/>
      <c r="AL45" s="351"/>
      <c r="AM45" s="351"/>
      <c r="AN45" s="351"/>
      <c r="AO45" s="351"/>
      <c r="AP45" s="351"/>
      <c r="AQ45" s="351"/>
      <c r="AR45" s="351"/>
      <c r="AS45" s="352"/>
    </row>
    <row r="46" spans="2:45" x14ac:dyDescent="0.2">
      <c r="B46" s="11" t="s">
        <v>59</v>
      </c>
      <c r="C46" s="6" t="s">
        <v>60</v>
      </c>
      <c r="E46" s="193"/>
      <c r="F46" s="90" t="s">
        <v>415</v>
      </c>
      <c r="G46" s="90" t="s">
        <v>293</v>
      </c>
      <c r="H46" s="90" t="s">
        <v>719</v>
      </c>
      <c r="I46" s="90" t="s">
        <v>294</v>
      </c>
      <c r="J46" s="90" t="s">
        <v>295</v>
      </c>
      <c r="K46" s="90" t="s">
        <v>720</v>
      </c>
      <c r="L46" s="90" t="s">
        <v>296</v>
      </c>
      <c r="M46" s="90" t="s">
        <v>297</v>
      </c>
      <c r="N46" s="90" t="s">
        <v>298</v>
      </c>
      <c r="O46" s="90" t="s">
        <v>299</v>
      </c>
      <c r="P46" s="90" t="s">
        <v>300</v>
      </c>
      <c r="Q46" s="90" t="s">
        <v>301</v>
      </c>
      <c r="R46" s="90" t="s">
        <v>302</v>
      </c>
      <c r="S46" s="90" t="s">
        <v>303</v>
      </c>
      <c r="T46" s="90" t="s">
        <v>673</v>
      </c>
      <c r="U46" s="90" t="s">
        <v>798</v>
      </c>
      <c r="V46" s="90" t="s">
        <v>796</v>
      </c>
      <c r="W46" s="90" t="s">
        <v>674</v>
      </c>
      <c r="X46" s="90" t="s">
        <v>675</v>
      </c>
      <c r="Y46" s="90" t="s">
        <v>676</v>
      </c>
      <c r="Z46" s="90" t="s">
        <v>426</v>
      </c>
      <c r="AA46" s="90" t="s">
        <v>427</v>
      </c>
      <c r="AB46" s="90" t="s">
        <v>721</v>
      </c>
      <c r="AC46" s="90" t="s">
        <v>63</v>
      </c>
      <c r="AD46" s="90" t="s">
        <v>263</v>
      </c>
      <c r="AE46" s="90" t="s">
        <v>722</v>
      </c>
      <c r="AF46" s="90" t="s">
        <v>264</v>
      </c>
      <c r="AG46" s="90" t="s">
        <v>265</v>
      </c>
      <c r="AH46" s="90" t="s">
        <v>266</v>
      </c>
      <c r="AI46" s="90" t="s">
        <v>267</v>
      </c>
      <c r="AJ46" s="90" t="s">
        <v>268</v>
      </c>
      <c r="AK46" s="90" t="s">
        <v>269</v>
      </c>
      <c r="AL46" s="90" t="s">
        <v>270</v>
      </c>
      <c r="AM46" s="90" t="s">
        <v>271</v>
      </c>
      <c r="AN46" s="90" t="s">
        <v>677</v>
      </c>
      <c r="AO46" s="90" t="s">
        <v>799</v>
      </c>
      <c r="AP46" s="90" t="s">
        <v>797</v>
      </c>
      <c r="AQ46" s="90" t="s">
        <v>678</v>
      </c>
      <c r="AR46" s="90" t="s">
        <v>679</v>
      </c>
      <c r="AS46" s="194" t="s">
        <v>680</v>
      </c>
    </row>
    <row r="47" spans="2:45" x14ac:dyDescent="0.2">
      <c r="B47" s="11" t="s">
        <v>61</v>
      </c>
      <c r="C47" s="6" t="s">
        <v>62</v>
      </c>
      <c r="E47" s="193" t="s">
        <v>221</v>
      </c>
      <c r="F47" s="26">
        <v>8788</v>
      </c>
      <c r="G47" s="26">
        <f>10084/0.88</f>
        <v>11459.09090909091</v>
      </c>
      <c r="H47" s="26">
        <v>11459.09090909091</v>
      </c>
      <c r="I47" s="26">
        <v>8788</v>
      </c>
      <c r="J47" s="26">
        <f>10084/0.88</f>
        <v>11459.09090909091</v>
      </c>
      <c r="K47" s="26">
        <f>10084/0.88</f>
        <v>11459.09090909091</v>
      </c>
      <c r="L47" s="26">
        <v>8788</v>
      </c>
      <c r="M47" s="26">
        <v>8788</v>
      </c>
      <c r="N47" s="26">
        <v>8788</v>
      </c>
      <c r="O47" s="26"/>
      <c r="P47" s="26"/>
      <c r="Q47" s="26"/>
      <c r="R47" s="26"/>
      <c r="S47" s="26"/>
      <c r="T47" s="26"/>
      <c r="U47" s="26"/>
      <c r="V47" s="26"/>
      <c r="W47" s="26"/>
      <c r="X47" s="26"/>
      <c r="Y47" s="26"/>
      <c r="Z47" s="26">
        <v>8788</v>
      </c>
      <c r="AA47" s="26">
        <f>10084/0.88</f>
        <v>11459.09090909091</v>
      </c>
      <c r="AB47" s="26">
        <f>10084/0.88</f>
        <v>11459.09090909091</v>
      </c>
      <c r="AC47" s="26">
        <v>8788</v>
      </c>
      <c r="AD47" s="26">
        <f>10084/0.88</f>
        <v>11459.09090909091</v>
      </c>
      <c r="AE47" s="26">
        <f>10084/0.88</f>
        <v>11459.09090909091</v>
      </c>
      <c r="AF47" s="26">
        <v>8788</v>
      </c>
      <c r="AG47" s="26">
        <v>8788</v>
      </c>
      <c r="AH47" s="26">
        <v>8788</v>
      </c>
      <c r="AI47" s="26"/>
      <c r="AJ47" s="26"/>
      <c r="AK47" s="26"/>
      <c r="AL47" s="26"/>
      <c r="AM47" s="26"/>
      <c r="AN47" s="26"/>
      <c r="AO47" s="26"/>
      <c r="AP47" s="26"/>
      <c r="AQ47" s="26"/>
      <c r="AR47" s="26"/>
      <c r="AS47" s="195"/>
    </row>
    <row r="48" spans="2:45" ht="13.5" thickBot="1" x14ac:dyDescent="0.25">
      <c r="B48" s="11" t="s">
        <v>272</v>
      </c>
      <c r="C48" s="6" t="s">
        <v>109</v>
      </c>
      <c r="E48" s="353" t="s">
        <v>491</v>
      </c>
      <c r="F48" s="354"/>
      <c r="G48" s="354"/>
      <c r="H48" s="354"/>
      <c r="I48" s="354"/>
      <c r="J48" s="354"/>
      <c r="K48" s="354"/>
      <c r="L48" s="354"/>
      <c r="M48" s="354"/>
      <c r="N48" s="354"/>
      <c r="O48" s="354"/>
      <c r="P48" s="354"/>
      <c r="Q48" s="354"/>
      <c r="R48" s="354"/>
      <c r="S48" s="354"/>
      <c r="T48" s="354"/>
      <c r="U48" s="354"/>
      <c r="V48" s="354"/>
      <c r="W48" s="354"/>
      <c r="X48" s="354"/>
      <c r="Y48" s="354"/>
      <c r="Z48" s="354"/>
      <c r="AA48" s="354"/>
      <c r="AB48" s="354"/>
      <c r="AC48" s="354"/>
      <c r="AD48" s="354"/>
      <c r="AE48" s="354"/>
      <c r="AF48" s="354"/>
      <c r="AG48" s="354"/>
      <c r="AH48" s="354"/>
      <c r="AI48" s="354"/>
      <c r="AJ48" s="354"/>
      <c r="AK48" s="354"/>
      <c r="AL48" s="354"/>
      <c r="AM48" s="354"/>
      <c r="AN48" s="354"/>
      <c r="AO48" s="354"/>
      <c r="AP48" s="354"/>
      <c r="AQ48" s="354"/>
      <c r="AR48" s="354"/>
      <c r="AS48" s="355"/>
    </row>
    <row r="49" spans="2:45" ht="13.5" thickBot="1" x14ac:dyDescent="0.25">
      <c r="B49" s="11" t="s">
        <v>273</v>
      </c>
      <c r="C49" s="6" t="s">
        <v>274</v>
      </c>
    </row>
    <row r="50" spans="2:45" x14ac:dyDescent="0.2">
      <c r="B50" s="11" t="s">
        <v>275</v>
      </c>
      <c r="C50" s="6" t="s">
        <v>276</v>
      </c>
      <c r="E50" s="350" t="s">
        <v>222</v>
      </c>
      <c r="F50" s="351"/>
      <c r="G50" s="351"/>
      <c r="H50" s="351"/>
      <c r="I50" s="351"/>
      <c r="J50" s="351"/>
      <c r="K50" s="351"/>
      <c r="L50" s="351"/>
      <c r="M50" s="351"/>
      <c r="N50" s="351"/>
      <c r="O50" s="351"/>
      <c r="P50" s="351"/>
      <c r="Q50" s="351"/>
      <c r="R50" s="351"/>
      <c r="S50" s="351"/>
      <c r="T50" s="351"/>
      <c r="U50" s="351"/>
      <c r="V50" s="351"/>
      <c r="W50" s="351"/>
      <c r="X50" s="351"/>
      <c r="Y50" s="351"/>
      <c r="Z50" s="351"/>
      <c r="AA50" s="351"/>
      <c r="AB50" s="351"/>
      <c r="AC50" s="351"/>
      <c r="AD50" s="351"/>
      <c r="AE50" s="351"/>
      <c r="AF50" s="351"/>
      <c r="AG50" s="351"/>
      <c r="AH50" s="351"/>
      <c r="AI50" s="351"/>
      <c r="AJ50" s="351"/>
      <c r="AK50" s="351"/>
      <c r="AL50" s="351"/>
      <c r="AM50" s="351"/>
      <c r="AN50" s="351"/>
      <c r="AO50" s="351"/>
      <c r="AP50" s="351"/>
      <c r="AQ50" s="351"/>
      <c r="AR50" s="351"/>
      <c r="AS50" s="352"/>
    </row>
    <row r="51" spans="2:45" x14ac:dyDescent="0.2">
      <c r="B51" s="11" t="s">
        <v>277</v>
      </c>
      <c r="C51" s="6" t="s">
        <v>278</v>
      </c>
      <c r="E51" s="193"/>
      <c r="F51" s="90" t="s">
        <v>415</v>
      </c>
      <c r="G51" s="90" t="s">
        <v>293</v>
      </c>
      <c r="H51" s="90" t="s">
        <v>719</v>
      </c>
      <c r="I51" s="90" t="s">
        <v>294</v>
      </c>
      <c r="J51" s="90" t="s">
        <v>295</v>
      </c>
      <c r="K51" s="90" t="s">
        <v>720</v>
      </c>
      <c r="L51" s="90" t="s">
        <v>296</v>
      </c>
      <c r="M51" s="90" t="s">
        <v>297</v>
      </c>
      <c r="N51" s="90" t="s">
        <v>298</v>
      </c>
      <c r="O51" s="90" t="s">
        <v>299</v>
      </c>
      <c r="P51" s="90" t="s">
        <v>300</v>
      </c>
      <c r="Q51" s="90" t="s">
        <v>301</v>
      </c>
      <c r="R51" s="90" t="s">
        <v>302</v>
      </c>
      <c r="S51" s="90" t="s">
        <v>303</v>
      </c>
      <c r="T51" s="90" t="s">
        <v>673</v>
      </c>
      <c r="U51" s="90" t="s">
        <v>798</v>
      </c>
      <c r="V51" s="90" t="s">
        <v>796</v>
      </c>
      <c r="W51" s="90" t="s">
        <v>674</v>
      </c>
      <c r="X51" s="90" t="s">
        <v>675</v>
      </c>
      <c r="Y51" s="90" t="s">
        <v>676</v>
      </c>
      <c r="Z51" s="90" t="s">
        <v>426</v>
      </c>
      <c r="AA51" s="90" t="s">
        <v>427</v>
      </c>
      <c r="AB51" s="90" t="s">
        <v>721</v>
      </c>
      <c r="AC51" s="90" t="s">
        <v>63</v>
      </c>
      <c r="AD51" s="90" t="s">
        <v>263</v>
      </c>
      <c r="AE51" s="90" t="s">
        <v>722</v>
      </c>
      <c r="AF51" s="90" t="s">
        <v>264</v>
      </c>
      <c r="AG51" s="90" t="s">
        <v>265</v>
      </c>
      <c r="AH51" s="90" t="s">
        <v>266</v>
      </c>
      <c r="AI51" s="90" t="s">
        <v>267</v>
      </c>
      <c r="AJ51" s="90" t="s">
        <v>268</v>
      </c>
      <c r="AK51" s="90" t="s">
        <v>269</v>
      </c>
      <c r="AL51" s="90" t="s">
        <v>270</v>
      </c>
      <c r="AM51" s="90" t="s">
        <v>271</v>
      </c>
      <c r="AN51" s="90" t="s">
        <v>677</v>
      </c>
      <c r="AO51" s="90" t="s">
        <v>799</v>
      </c>
      <c r="AP51" s="90" t="s">
        <v>797</v>
      </c>
      <c r="AQ51" s="90" t="s">
        <v>678</v>
      </c>
      <c r="AR51" s="90" t="s">
        <v>679</v>
      </c>
      <c r="AS51" s="194" t="s">
        <v>680</v>
      </c>
    </row>
    <row r="52" spans="2:45" x14ac:dyDescent="0.2">
      <c r="B52" s="11" t="s">
        <v>81</v>
      </c>
      <c r="C52" s="6">
        <v>6</v>
      </c>
      <c r="E52" s="193" t="s">
        <v>221</v>
      </c>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195"/>
    </row>
    <row r="53" spans="2:45" ht="13.5" thickBot="1" x14ac:dyDescent="0.25">
      <c r="B53" s="11" t="s">
        <v>82</v>
      </c>
      <c r="C53" s="6" t="s">
        <v>83</v>
      </c>
      <c r="E53" s="356" t="s">
        <v>491</v>
      </c>
      <c r="F53" s="357"/>
      <c r="G53" s="357"/>
      <c r="H53" s="357"/>
      <c r="I53" s="357"/>
      <c r="J53" s="357"/>
      <c r="K53" s="357"/>
      <c r="L53" s="357"/>
      <c r="M53" s="357"/>
      <c r="N53" s="357"/>
      <c r="O53" s="357"/>
      <c r="P53" s="357"/>
      <c r="Q53" s="357"/>
      <c r="R53" s="357"/>
      <c r="S53" s="357"/>
      <c r="T53" s="357"/>
      <c r="U53" s="357"/>
      <c r="V53" s="357"/>
      <c r="W53" s="357"/>
      <c r="X53" s="357"/>
      <c r="Y53" s="357"/>
      <c r="Z53" s="357"/>
      <c r="AA53" s="357"/>
      <c r="AB53" s="357"/>
      <c r="AC53" s="357"/>
      <c r="AD53" s="357"/>
      <c r="AE53" s="357"/>
      <c r="AF53" s="357"/>
      <c r="AG53" s="357"/>
      <c r="AH53" s="357"/>
      <c r="AI53" s="357"/>
      <c r="AJ53" s="357"/>
      <c r="AK53" s="357"/>
      <c r="AL53" s="357"/>
      <c r="AM53" s="357"/>
      <c r="AN53" s="357"/>
      <c r="AO53" s="357"/>
      <c r="AP53" s="357"/>
      <c r="AQ53" s="357"/>
      <c r="AR53" s="357"/>
      <c r="AS53" s="358"/>
    </row>
    <row r="54" spans="2:45" ht="13.5" thickBot="1" x14ac:dyDescent="0.25">
      <c r="B54" s="11" t="s">
        <v>84</v>
      </c>
      <c r="C54" s="6">
        <v>9</v>
      </c>
    </row>
    <row r="55" spans="2:45" ht="13.5" thickTop="1" x14ac:dyDescent="0.2">
      <c r="B55" s="11" t="s">
        <v>85</v>
      </c>
      <c r="C55" s="6" t="s">
        <v>114</v>
      </c>
      <c r="E55" s="332" t="s">
        <v>223</v>
      </c>
      <c r="F55" s="333"/>
      <c r="G55" s="333"/>
      <c r="H55" s="333"/>
      <c r="I55" s="333"/>
      <c r="J55" s="333"/>
      <c r="K55" s="333"/>
      <c r="L55" s="333"/>
      <c r="M55" s="333"/>
      <c r="N55" s="334"/>
    </row>
    <row r="56" spans="2:45" x14ac:dyDescent="0.2">
      <c r="B56" s="11" t="s">
        <v>396</v>
      </c>
      <c r="C56" s="6">
        <v>3</v>
      </c>
      <c r="E56" s="2"/>
      <c r="F56" s="3" t="s">
        <v>88</v>
      </c>
      <c r="G56" s="3" t="s">
        <v>89</v>
      </c>
      <c r="H56" s="3" t="s">
        <v>90</v>
      </c>
      <c r="I56" s="3" t="s">
        <v>91</v>
      </c>
      <c r="J56" s="3" t="s">
        <v>92</v>
      </c>
      <c r="K56" s="3" t="s">
        <v>93</v>
      </c>
      <c r="L56" s="3" t="s">
        <v>94</v>
      </c>
      <c r="M56" s="3" t="s">
        <v>95</v>
      </c>
      <c r="N56" s="4" t="s">
        <v>96</v>
      </c>
    </row>
    <row r="57" spans="2:45" x14ac:dyDescent="0.2">
      <c r="B57" s="11" t="s">
        <v>86</v>
      </c>
      <c r="C57" s="6" t="s">
        <v>113</v>
      </c>
      <c r="E57" s="2" t="s">
        <v>221</v>
      </c>
      <c r="F57" s="5"/>
      <c r="G57" s="5"/>
      <c r="H57" s="5"/>
      <c r="I57" s="5"/>
      <c r="J57" s="5"/>
      <c r="K57" s="5"/>
      <c r="L57" s="5"/>
      <c r="M57" s="5"/>
      <c r="N57" s="5"/>
    </row>
    <row r="58" spans="2:45" ht="13.5" thickBot="1" x14ac:dyDescent="0.25">
      <c r="B58" s="11" t="s">
        <v>395</v>
      </c>
      <c r="C58" s="6">
        <v>3</v>
      </c>
      <c r="E58" s="341" t="s">
        <v>491</v>
      </c>
      <c r="F58" s="342"/>
      <c r="G58" s="342"/>
      <c r="H58" s="342"/>
      <c r="I58" s="342"/>
      <c r="J58" s="342"/>
      <c r="K58" s="342"/>
      <c r="L58" s="342"/>
      <c r="M58" s="342"/>
      <c r="N58" s="343"/>
    </row>
    <row r="59" spans="2:45" ht="14.25" thickTop="1" thickBot="1" x14ac:dyDescent="0.25">
      <c r="B59" s="11" t="s">
        <v>391</v>
      </c>
      <c r="C59" s="6" t="s">
        <v>112</v>
      </c>
      <c r="F59">
        <v>1</v>
      </c>
      <c r="G59">
        <v>2</v>
      </c>
      <c r="H59">
        <v>3</v>
      </c>
      <c r="I59">
        <v>4</v>
      </c>
      <c r="J59">
        <v>5</v>
      </c>
      <c r="K59">
        <v>6</v>
      </c>
      <c r="L59">
        <v>7</v>
      </c>
      <c r="M59">
        <v>8</v>
      </c>
      <c r="N59">
        <v>9</v>
      </c>
      <c r="O59">
        <v>10</v>
      </c>
      <c r="P59">
        <v>11</v>
      </c>
      <c r="Q59">
        <v>12</v>
      </c>
      <c r="R59">
        <v>13</v>
      </c>
      <c r="S59">
        <v>14</v>
      </c>
      <c r="T59">
        <v>15</v>
      </c>
      <c r="U59">
        <v>16</v>
      </c>
      <c r="V59">
        <v>17</v>
      </c>
      <c r="W59">
        <v>18</v>
      </c>
      <c r="X59">
        <v>19</v>
      </c>
      <c r="Y59">
        <v>20</v>
      </c>
      <c r="Z59">
        <v>21</v>
      </c>
      <c r="AA59">
        <v>22</v>
      </c>
      <c r="AB59">
        <v>23</v>
      </c>
      <c r="AC59">
        <v>24</v>
      </c>
      <c r="AD59">
        <v>25</v>
      </c>
      <c r="AE59">
        <v>26</v>
      </c>
      <c r="AF59">
        <v>27</v>
      </c>
      <c r="AG59">
        <v>28</v>
      </c>
      <c r="AH59">
        <v>29</v>
      </c>
      <c r="AI59">
        <v>30</v>
      </c>
      <c r="AJ59">
        <v>31</v>
      </c>
      <c r="AK59">
        <v>32</v>
      </c>
      <c r="AL59">
        <v>33</v>
      </c>
      <c r="AM59">
        <v>34</v>
      </c>
      <c r="AN59">
        <v>35</v>
      </c>
      <c r="AO59">
        <v>36</v>
      </c>
      <c r="AP59">
        <v>37</v>
      </c>
      <c r="AQ59">
        <v>38</v>
      </c>
      <c r="AR59">
        <v>39</v>
      </c>
      <c r="AS59">
        <v>40</v>
      </c>
    </row>
    <row r="60" spans="2:45" x14ac:dyDescent="0.2">
      <c r="B60" s="11" t="s">
        <v>394</v>
      </c>
      <c r="C60" s="6">
        <v>3</v>
      </c>
      <c r="E60" s="347" t="s">
        <v>138</v>
      </c>
      <c r="F60" s="348"/>
      <c r="G60" s="348"/>
      <c r="H60" s="348"/>
      <c r="I60" s="348"/>
      <c r="J60" s="348"/>
      <c r="K60" s="348"/>
      <c r="L60" s="348"/>
      <c r="M60" s="348"/>
      <c r="N60" s="348"/>
      <c r="O60" s="348"/>
      <c r="P60" s="348"/>
      <c r="Q60" s="348"/>
      <c r="R60" s="348"/>
      <c r="S60" s="348"/>
      <c r="T60" s="348"/>
      <c r="U60" s="348"/>
      <c r="V60" s="348"/>
      <c r="W60" s="348"/>
      <c r="X60" s="348"/>
      <c r="Y60" s="348"/>
      <c r="Z60" s="348"/>
      <c r="AA60" s="348"/>
      <c r="AB60" s="348"/>
      <c r="AC60" s="348"/>
      <c r="AD60" s="348"/>
      <c r="AE60" s="348"/>
      <c r="AF60" s="348"/>
      <c r="AG60" s="348"/>
      <c r="AH60" s="348"/>
      <c r="AI60" s="348"/>
      <c r="AJ60" s="348"/>
      <c r="AK60" s="348"/>
      <c r="AL60" s="348"/>
      <c r="AM60" s="348"/>
      <c r="AN60" s="348"/>
      <c r="AO60" s="348"/>
      <c r="AP60" s="348"/>
      <c r="AQ60" s="348"/>
      <c r="AR60" s="348"/>
      <c r="AS60" s="349"/>
    </row>
    <row r="61" spans="2:45" x14ac:dyDescent="0.2">
      <c r="B61" s="11" t="s">
        <v>392</v>
      </c>
      <c r="C61" s="155" t="s">
        <v>614</v>
      </c>
      <c r="E61" s="136"/>
      <c r="F61" s="3" t="s">
        <v>415</v>
      </c>
      <c r="G61" s="3" t="s">
        <v>293</v>
      </c>
      <c r="H61" s="3" t="s">
        <v>719</v>
      </c>
      <c r="I61" s="3" t="s">
        <v>294</v>
      </c>
      <c r="J61" s="3" t="s">
        <v>295</v>
      </c>
      <c r="K61" s="3" t="s">
        <v>720</v>
      </c>
      <c r="L61" s="3" t="s">
        <v>296</v>
      </c>
      <c r="M61" s="3" t="s">
        <v>297</v>
      </c>
      <c r="N61" s="3" t="s">
        <v>298</v>
      </c>
      <c r="O61" s="3" t="s">
        <v>299</v>
      </c>
      <c r="P61" s="3" t="s">
        <v>300</v>
      </c>
      <c r="Q61" s="3" t="s">
        <v>301</v>
      </c>
      <c r="R61" s="3" t="s">
        <v>302</v>
      </c>
      <c r="S61" s="3" t="s">
        <v>303</v>
      </c>
      <c r="T61" s="3" t="s">
        <v>673</v>
      </c>
      <c r="U61" s="3" t="s">
        <v>798</v>
      </c>
      <c r="V61" s="3" t="s">
        <v>796</v>
      </c>
      <c r="W61" s="3" t="s">
        <v>674</v>
      </c>
      <c r="X61" s="3" t="s">
        <v>675</v>
      </c>
      <c r="Y61" s="3" t="s">
        <v>676</v>
      </c>
      <c r="Z61" s="3" t="s">
        <v>426</v>
      </c>
      <c r="AA61" s="3" t="s">
        <v>427</v>
      </c>
      <c r="AB61" s="3" t="s">
        <v>721</v>
      </c>
      <c r="AC61" s="3" t="s">
        <v>63</v>
      </c>
      <c r="AD61" s="3" t="s">
        <v>263</v>
      </c>
      <c r="AE61" s="3" t="s">
        <v>722</v>
      </c>
      <c r="AF61" s="3" t="s">
        <v>264</v>
      </c>
      <c r="AG61" s="3" t="s">
        <v>265</v>
      </c>
      <c r="AH61" s="3" t="s">
        <v>266</v>
      </c>
      <c r="AI61" s="3" t="s">
        <v>267</v>
      </c>
      <c r="AJ61" s="3" t="s">
        <v>268</v>
      </c>
      <c r="AK61" s="3" t="s">
        <v>269</v>
      </c>
      <c r="AL61" s="3" t="s">
        <v>270</v>
      </c>
      <c r="AM61" s="3" t="s">
        <v>271</v>
      </c>
      <c r="AN61" s="3" t="s">
        <v>677</v>
      </c>
      <c r="AO61" s="3" t="s">
        <v>799</v>
      </c>
      <c r="AP61" s="3" t="s">
        <v>797</v>
      </c>
      <c r="AQ61" s="3" t="s">
        <v>678</v>
      </c>
      <c r="AR61" s="3" t="s">
        <v>679</v>
      </c>
      <c r="AS61" s="135" t="s">
        <v>680</v>
      </c>
    </row>
    <row r="62" spans="2:45" x14ac:dyDescent="0.2">
      <c r="B62" s="11" t="s">
        <v>397</v>
      </c>
      <c r="C62" s="6">
        <v>3</v>
      </c>
      <c r="E62" s="136" t="s">
        <v>492</v>
      </c>
      <c r="F62" s="84">
        <v>6838.4708201081439</v>
      </c>
      <c r="G62" s="84">
        <v>27.77235440867533</v>
      </c>
      <c r="H62" s="84"/>
      <c r="I62" s="84">
        <v>76.61290348053403</v>
      </c>
      <c r="J62" s="7"/>
      <c r="K62" s="7"/>
      <c r="L62" s="154"/>
      <c r="M62" s="154"/>
      <c r="N62" s="78"/>
      <c r="O62" s="154"/>
      <c r="P62" s="154"/>
      <c r="Q62" s="154"/>
      <c r="R62" s="154"/>
      <c r="S62" s="154"/>
      <c r="T62" s="154"/>
      <c r="U62" s="154"/>
      <c r="V62" s="154"/>
      <c r="W62" s="154"/>
      <c r="X62" s="154"/>
      <c r="Y62" s="154"/>
      <c r="Z62" s="84">
        <v>7416.7957409345991</v>
      </c>
      <c r="AA62" s="84">
        <v>241.27804859444339</v>
      </c>
      <c r="AB62" s="84"/>
      <c r="AC62" s="84">
        <v>2.8218606527957308</v>
      </c>
      <c r="AD62" s="154"/>
      <c r="AE62" s="154"/>
      <c r="AF62" s="154"/>
      <c r="AG62" s="154"/>
      <c r="AH62" s="154"/>
      <c r="AI62" s="154"/>
      <c r="AJ62" s="154"/>
      <c r="AK62" s="154"/>
      <c r="AL62" s="154"/>
      <c r="AM62" s="154"/>
      <c r="AN62" s="154"/>
      <c r="AO62" s="154"/>
      <c r="AP62" s="154"/>
      <c r="AQ62" s="154"/>
      <c r="AR62" s="154"/>
      <c r="AS62" s="196"/>
    </row>
    <row r="63" spans="2:45" x14ac:dyDescent="0.2">
      <c r="B63" s="11" t="s">
        <v>393</v>
      </c>
      <c r="C63" s="155" t="s">
        <v>615</v>
      </c>
      <c r="E63" s="136" t="s">
        <v>493</v>
      </c>
      <c r="F63" s="84">
        <v>7256.8255688989912</v>
      </c>
      <c r="G63" s="84">
        <v>37.428940156769009</v>
      </c>
      <c r="H63" s="84"/>
      <c r="I63" s="84">
        <v>45.004362491332571</v>
      </c>
      <c r="J63" s="7"/>
      <c r="K63" s="7"/>
      <c r="L63" s="154"/>
      <c r="M63" s="154"/>
      <c r="N63" s="78"/>
      <c r="O63" s="154"/>
      <c r="P63" s="154"/>
      <c r="Q63" s="154"/>
      <c r="R63" s="154"/>
      <c r="S63" s="154"/>
      <c r="T63" s="154"/>
      <c r="U63" s="154"/>
      <c r="V63" s="154"/>
      <c r="W63" s="154"/>
      <c r="X63" s="154"/>
      <c r="Y63" s="154"/>
      <c r="Z63" s="84">
        <v>6906.3256004326131</v>
      </c>
      <c r="AA63" s="84">
        <v>244.46810690935496</v>
      </c>
      <c r="AB63" s="84"/>
      <c r="AC63" s="84">
        <v>0</v>
      </c>
      <c r="AD63" s="154"/>
      <c r="AE63" s="154"/>
      <c r="AF63" s="154"/>
      <c r="AG63" s="154"/>
      <c r="AH63" s="154"/>
      <c r="AI63" s="154"/>
      <c r="AJ63" s="154"/>
      <c r="AK63" s="154"/>
      <c r="AL63" s="154"/>
      <c r="AM63" s="154"/>
      <c r="AN63" s="154"/>
      <c r="AO63" s="154"/>
      <c r="AP63" s="154"/>
      <c r="AQ63" s="154"/>
      <c r="AR63" s="154"/>
      <c r="AS63" s="196"/>
    </row>
    <row r="64" spans="2:45" x14ac:dyDescent="0.2">
      <c r="B64" s="11" t="s">
        <v>398</v>
      </c>
      <c r="C64" s="6">
        <v>2</v>
      </c>
      <c r="E64" s="136" t="s">
        <v>494</v>
      </c>
      <c r="F64" s="84">
        <v>7513.6125278032796</v>
      </c>
      <c r="G64" s="84">
        <v>29.551053683621952</v>
      </c>
      <c r="H64" s="84"/>
      <c r="I64" s="84">
        <v>34.160672953081018</v>
      </c>
      <c r="J64" s="7"/>
      <c r="K64" s="7"/>
      <c r="L64" s="154"/>
      <c r="M64" s="154"/>
      <c r="N64" s="78"/>
      <c r="O64" s="154"/>
      <c r="P64" s="154"/>
      <c r="Q64" s="154"/>
      <c r="R64" s="154"/>
      <c r="S64" s="154"/>
      <c r="T64" s="154"/>
      <c r="U64" s="154"/>
      <c r="V64" s="154"/>
      <c r="W64" s="154"/>
      <c r="X64" s="154"/>
      <c r="Y64" s="154"/>
      <c r="Z64" s="84">
        <v>6803.918472816611</v>
      </c>
      <c r="AA64" s="84">
        <v>220.54970846522366</v>
      </c>
      <c r="AB64" s="84"/>
      <c r="AC64" s="84">
        <v>0</v>
      </c>
      <c r="AD64" s="154"/>
      <c r="AE64" s="154"/>
      <c r="AF64" s="154"/>
      <c r="AG64" s="154"/>
      <c r="AH64" s="154"/>
      <c r="AI64" s="154"/>
      <c r="AJ64" s="154"/>
      <c r="AK64" s="154"/>
      <c r="AL64" s="154"/>
      <c r="AM64" s="154"/>
      <c r="AN64" s="154"/>
      <c r="AO64" s="154"/>
      <c r="AP64" s="154"/>
      <c r="AQ64" s="154"/>
      <c r="AR64" s="154"/>
      <c r="AS64" s="196"/>
    </row>
    <row r="65" spans="2:45" x14ac:dyDescent="0.2">
      <c r="B65" s="11" t="s">
        <v>102</v>
      </c>
      <c r="C65" s="6">
        <v>6</v>
      </c>
      <c r="E65" s="136" t="s">
        <v>495</v>
      </c>
      <c r="F65" s="84">
        <v>7555.8598196240255</v>
      </c>
      <c r="G65" s="84">
        <v>13.66056883402921</v>
      </c>
      <c r="H65" s="84"/>
      <c r="I65" s="84">
        <v>19.288418779859072</v>
      </c>
      <c r="J65" s="7"/>
      <c r="K65" s="7"/>
      <c r="L65" s="154"/>
      <c r="M65" s="154"/>
      <c r="N65" s="78"/>
      <c r="O65" s="154"/>
      <c r="P65" s="154"/>
      <c r="Q65" s="154"/>
      <c r="R65" s="154"/>
      <c r="S65" s="154"/>
      <c r="T65" s="154"/>
      <c r="U65" s="154"/>
      <c r="V65" s="154"/>
      <c r="W65" s="154"/>
      <c r="X65" s="154"/>
      <c r="Y65" s="154"/>
      <c r="Z65" s="84">
        <v>6163.7358142760258</v>
      </c>
      <c r="AA65" s="84">
        <v>234.6621266206005</v>
      </c>
      <c r="AB65" s="84"/>
      <c r="AC65" s="84">
        <v>0</v>
      </c>
      <c r="AD65" s="154"/>
      <c r="AE65" s="154"/>
      <c r="AF65" s="154"/>
      <c r="AG65" s="154"/>
      <c r="AH65" s="154"/>
      <c r="AI65" s="154"/>
      <c r="AJ65" s="154"/>
      <c r="AK65" s="154"/>
      <c r="AL65" s="154"/>
      <c r="AM65" s="154"/>
      <c r="AN65" s="154"/>
      <c r="AO65" s="154"/>
      <c r="AP65" s="154"/>
      <c r="AQ65" s="154"/>
      <c r="AR65" s="154"/>
      <c r="AS65" s="196"/>
    </row>
    <row r="66" spans="2:45" x14ac:dyDescent="0.2">
      <c r="B66" s="11" t="s">
        <v>335</v>
      </c>
      <c r="C66" s="6" t="s">
        <v>336</v>
      </c>
      <c r="E66" s="136" t="s">
        <v>230</v>
      </c>
      <c r="F66" s="84">
        <v>8285.3850237371007</v>
      </c>
      <c r="G66" s="84">
        <v>21.621202734836938</v>
      </c>
      <c r="H66" s="84"/>
      <c r="I66" s="84">
        <v>8.9254923063537142</v>
      </c>
      <c r="J66" s="7"/>
      <c r="K66" s="7"/>
      <c r="L66" s="154"/>
      <c r="M66" s="154"/>
      <c r="N66" s="78"/>
      <c r="O66" s="154"/>
      <c r="P66" s="154"/>
      <c r="Q66" s="154"/>
      <c r="R66" s="154"/>
      <c r="S66" s="154"/>
      <c r="T66" s="154"/>
      <c r="U66" s="154"/>
      <c r="V66" s="154"/>
      <c r="W66" s="154"/>
      <c r="X66" s="154"/>
      <c r="Y66" s="154"/>
      <c r="Z66" s="84">
        <v>6139.3596661501242</v>
      </c>
      <c r="AA66" s="84">
        <v>269.00558838003286</v>
      </c>
      <c r="AB66" s="84"/>
      <c r="AC66" s="84">
        <v>0</v>
      </c>
      <c r="AD66" s="154"/>
      <c r="AE66" s="154"/>
      <c r="AF66" s="154"/>
      <c r="AG66" s="154"/>
      <c r="AH66" s="154"/>
      <c r="AI66" s="154"/>
      <c r="AJ66" s="154"/>
      <c r="AK66" s="154"/>
      <c r="AL66" s="154"/>
      <c r="AM66" s="154"/>
      <c r="AN66" s="154"/>
      <c r="AO66" s="154"/>
      <c r="AP66" s="154"/>
      <c r="AQ66" s="154"/>
      <c r="AR66" s="154"/>
      <c r="AS66" s="196"/>
    </row>
    <row r="67" spans="2:45" x14ac:dyDescent="0.2">
      <c r="B67" s="11" t="s">
        <v>337</v>
      </c>
      <c r="C67" s="6" t="s">
        <v>338</v>
      </c>
      <c r="E67" s="136" t="s">
        <v>231</v>
      </c>
      <c r="F67" s="84">
        <v>7510.9843567228709</v>
      </c>
      <c r="G67" s="84">
        <v>12.036522407328723</v>
      </c>
      <c r="H67" s="84"/>
      <c r="I67" s="84">
        <v>1.6318755955386257E-2</v>
      </c>
      <c r="J67" s="7"/>
      <c r="K67" s="7"/>
      <c r="L67" s="154"/>
      <c r="M67" s="154"/>
      <c r="N67" s="78"/>
      <c r="O67" s="154"/>
      <c r="P67" s="154"/>
      <c r="Q67" s="154"/>
      <c r="R67" s="154"/>
      <c r="S67" s="154"/>
      <c r="T67" s="154"/>
      <c r="U67" s="154"/>
      <c r="V67" s="154"/>
      <c r="W67" s="154"/>
      <c r="X67" s="154"/>
      <c r="Y67" s="154"/>
      <c r="Z67" s="84">
        <v>5654.0506662784146</v>
      </c>
      <c r="AA67" s="84">
        <v>222.5561536463787</v>
      </c>
      <c r="AB67" s="84"/>
      <c r="AC67" s="84">
        <v>0</v>
      </c>
      <c r="AD67" s="154"/>
      <c r="AE67" s="154"/>
      <c r="AF67" s="154"/>
      <c r="AG67" s="154"/>
      <c r="AH67" s="154"/>
      <c r="AI67" s="154"/>
      <c r="AJ67" s="154"/>
      <c r="AK67" s="154"/>
      <c r="AL67" s="154"/>
      <c r="AM67" s="154"/>
      <c r="AN67" s="154"/>
      <c r="AO67" s="154"/>
      <c r="AP67" s="154"/>
      <c r="AQ67" s="154"/>
      <c r="AR67" s="154"/>
      <c r="AS67" s="196"/>
    </row>
    <row r="68" spans="2:45" x14ac:dyDescent="0.2">
      <c r="B68" s="11" t="s">
        <v>339</v>
      </c>
      <c r="C68" s="6" t="s">
        <v>340</v>
      </c>
      <c r="E68" s="136" t="s">
        <v>232</v>
      </c>
      <c r="F68" s="84">
        <v>6977.8772397107823</v>
      </c>
      <c r="G68" s="84">
        <v>9.0823772759336272</v>
      </c>
      <c r="H68" s="84"/>
      <c r="I68" s="84">
        <v>0</v>
      </c>
      <c r="J68" s="7"/>
      <c r="K68" s="7"/>
      <c r="L68" s="154"/>
      <c r="M68" s="154"/>
      <c r="N68" s="78"/>
      <c r="O68" s="154"/>
      <c r="P68" s="154"/>
      <c r="Q68" s="154"/>
      <c r="R68" s="154"/>
      <c r="S68" s="154"/>
      <c r="T68" s="154"/>
      <c r="U68" s="154"/>
      <c r="V68" s="154"/>
      <c r="W68" s="154"/>
      <c r="X68" s="154"/>
      <c r="Y68" s="154"/>
      <c r="Z68" s="84">
        <v>4972.9518578701945</v>
      </c>
      <c r="AA68" s="84">
        <v>183.14502262667435</v>
      </c>
      <c r="AB68" s="84"/>
      <c r="AC68" s="84">
        <v>0</v>
      </c>
      <c r="AD68" s="154"/>
      <c r="AE68" s="154"/>
      <c r="AF68" s="154"/>
      <c r="AG68" s="154"/>
      <c r="AH68" s="154"/>
      <c r="AI68" s="154"/>
      <c r="AJ68" s="154"/>
      <c r="AK68" s="154"/>
      <c r="AL68" s="154"/>
      <c r="AM68" s="154"/>
      <c r="AN68" s="154"/>
      <c r="AO68" s="154"/>
      <c r="AP68" s="154"/>
      <c r="AQ68" s="154"/>
      <c r="AR68" s="154"/>
      <c r="AS68" s="196"/>
    </row>
    <row r="69" spans="2:45" x14ac:dyDescent="0.2">
      <c r="B69" s="11" t="s">
        <v>341</v>
      </c>
      <c r="C69" s="6" t="s">
        <v>342</v>
      </c>
      <c r="E69" s="136" t="s">
        <v>233</v>
      </c>
      <c r="F69" s="84">
        <v>7191.4406302477109</v>
      </c>
      <c r="G69" s="84">
        <v>6.4767813408174639</v>
      </c>
      <c r="H69" s="84"/>
      <c r="I69" s="84">
        <v>0</v>
      </c>
      <c r="J69" s="7"/>
      <c r="K69" s="7"/>
      <c r="L69" s="154"/>
      <c r="M69" s="154"/>
      <c r="N69" s="78"/>
      <c r="O69" s="154"/>
      <c r="P69" s="154"/>
      <c r="Q69" s="154"/>
      <c r="R69" s="154"/>
      <c r="S69" s="154"/>
      <c r="T69" s="154"/>
      <c r="U69" s="154"/>
      <c r="V69" s="154"/>
      <c r="W69" s="154"/>
      <c r="X69" s="154"/>
      <c r="Y69" s="154"/>
      <c r="Z69" s="84">
        <v>4658.8737440569485</v>
      </c>
      <c r="AA69" s="84">
        <v>178.34668811564916</v>
      </c>
      <c r="AB69" s="84"/>
      <c r="AC69" s="84">
        <v>0</v>
      </c>
      <c r="AD69" s="154"/>
      <c r="AE69" s="154"/>
      <c r="AF69" s="154"/>
      <c r="AG69" s="154"/>
      <c r="AH69" s="154"/>
      <c r="AI69" s="154"/>
      <c r="AJ69" s="154"/>
      <c r="AK69" s="154"/>
      <c r="AL69" s="154"/>
      <c r="AM69" s="154"/>
      <c r="AN69" s="154"/>
      <c r="AO69" s="154"/>
      <c r="AP69" s="154"/>
      <c r="AQ69" s="154"/>
      <c r="AR69" s="154"/>
      <c r="AS69" s="196"/>
    </row>
    <row r="70" spans="2:45" x14ac:dyDescent="0.2">
      <c r="B70" s="11" t="s">
        <v>428</v>
      </c>
      <c r="C70" s="6" t="s">
        <v>429</v>
      </c>
      <c r="E70" s="136" t="s">
        <v>234</v>
      </c>
      <c r="F70" s="84">
        <v>6649.4792219472747</v>
      </c>
      <c r="G70" s="84">
        <v>6.6559520612653218</v>
      </c>
      <c r="H70" s="84"/>
      <c r="I70" s="84">
        <v>0</v>
      </c>
      <c r="J70" s="7"/>
      <c r="K70" s="7"/>
      <c r="L70" s="154"/>
      <c r="M70" s="154"/>
      <c r="N70" s="78"/>
      <c r="O70" s="154"/>
      <c r="P70" s="154"/>
      <c r="Q70" s="154"/>
      <c r="R70" s="154"/>
      <c r="S70" s="154"/>
      <c r="T70" s="154"/>
      <c r="U70" s="154"/>
      <c r="V70" s="154"/>
      <c r="W70" s="154"/>
      <c r="X70" s="154"/>
      <c r="Y70" s="154"/>
      <c r="Z70" s="84">
        <v>3821.52198734682</v>
      </c>
      <c r="AA70" s="84">
        <v>204.92264528016869</v>
      </c>
      <c r="AB70" s="84"/>
      <c r="AC70" s="84">
        <v>0</v>
      </c>
      <c r="AD70" s="154"/>
      <c r="AE70" s="154"/>
      <c r="AF70" s="154"/>
      <c r="AG70" s="154"/>
      <c r="AH70" s="154"/>
      <c r="AI70" s="154"/>
      <c r="AJ70" s="154"/>
      <c r="AK70" s="154"/>
      <c r="AL70" s="154"/>
      <c r="AM70" s="154"/>
      <c r="AN70" s="154"/>
      <c r="AO70" s="154"/>
      <c r="AP70" s="154"/>
      <c r="AQ70" s="154"/>
      <c r="AR70" s="154"/>
      <c r="AS70" s="196"/>
    </row>
    <row r="71" spans="2:45" x14ac:dyDescent="0.2">
      <c r="B71" s="11" t="s">
        <v>430</v>
      </c>
      <c r="C71" s="6" t="s">
        <v>431</v>
      </c>
      <c r="E71" s="136" t="s">
        <v>235</v>
      </c>
      <c r="F71" s="84">
        <v>7632.1659865841275</v>
      </c>
      <c r="G71" s="84">
        <v>3.0516280294423672</v>
      </c>
      <c r="H71" s="84"/>
      <c r="I71" s="84">
        <v>0</v>
      </c>
      <c r="J71" s="7"/>
      <c r="K71" s="7"/>
      <c r="L71" s="154"/>
      <c r="M71" s="154"/>
      <c r="N71" s="78"/>
      <c r="O71" s="154"/>
      <c r="P71" s="154"/>
      <c r="Q71" s="154"/>
      <c r="R71" s="154"/>
      <c r="S71" s="154"/>
      <c r="T71" s="154"/>
      <c r="U71" s="154"/>
      <c r="V71" s="154"/>
      <c r="W71" s="154"/>
      <c r="X71" s="154"/>
      <c r="Y71" s="154"/>
      <c r="Z71" s="84">
        <v>3982.0006552176555</v>
      </c>
      <c r="AA71" s="84">
        <v>238.26385263772914</v>
      </c>
      <c r="AB71" s="84"/>
      <c r="AC71" s="84">
        <v>0</v>
      </c>
      <c r="AD71" s="154"/>
      <c r="AE71" s="154"/>
      <c r="AF71" s="154"/>
      <c r="AG71" s="154"/>
      <c r="AH71" s="154"/>
      <c r="AI71" s="154"/>
      <c r="AJ71" s="154"/>
      <c r="AK71" s="154"/>
      <c r="AL71" s="154"/>
      <c r="AM71" s="154"/>
      <c r="AN71" s="154"/>
      <c r="AO71" s="154"/>
      <c r="AP71" s="154"/>
      <c r="AQ71" s="154"/>
      <c r="AR71" s="154"/>
      <c r="AS71" s="196"/>
    </row>
    <row r="72" spans="2:45" x14ac:dyDescent="0.2">
      <c r="B72" s="11" t="s">
        <v>497</v>
      </c>
      <c r="C72" s="6">
        <v>10</v>
      </c>
      <c r="E72" s="136" t="s">
        <v>236</v>
      </c>
      <c r="F72" s="84">
        <v>6586.5004887569912</v>
      </c>
      <c r="G72" s="84">
        <v>2.6352999689587313</v>
      </c>
      <c r="H72" s="84"/>
      <c r="I72" s="84">
        <v>0</v>
      </c>
      <c r="J72" s="7"/>
      <c r="K72" s="7"/>
      <c r="L72" s="154"/>
      <c r="M72" s="154"/>
      <c r="N72" s="78"/>
      <c r="O72" s="154"/>
      <c r="P72" s="154"/>
      <c r="Q72" s="154"/>
      <c r="R72" s="154"/>
      <c r="S72" s="154"/>
      <c r="T72" s="154"/>
      <c r="U72" s="154"/>
      <c r="V72" s="154"/>
      <c r="W72" s="154"/>
      <c r="X72" s="154"/>
      <c r="Y72" s="154"/>
      <c r="Z72" s="84">
        <v>3753.8360860726252</v>
      </c>
      <c r="AA72" s="84">
        <v>156.13953275297328</v>
      </c>
      <c r="AB72" s="84"/>
      <c r="AC72" s="84">
        <v>0</v>
      </c>
      <c r="AD72" s="154"/>
      <c r="AE72" s="154"/>
      <c r="AF72" s="154"/>
      <c r="AG72" s="154"/>
      <c r="AH72" s="154"/>
      <c r="AI72" s="154"/>
      <c r="AJ72" s="154"/>
      <c r="AK72" s="154"/>
      <c r="AL72" s="154"/>
      <c r="AM72" s="154"/>
      <c r="AN72" s="154"/>
      <c r="AO72" s="154"/>
      <c r="AP72" s="154"/>
      <c r="AQ72" s="154"/>
      <c r="AR72" s="154"/>
      <c r="AS72" s="196"/>
    </row>
    <row r="73" spans="2:45" ht="13.5" thickBot="1" x14ac:dyDescent="0.25">
      <c r="B73" s="12" t="s">
        <v>216</v>
      </c>
      <c r="C73" s="9">
        <v>10</v>
      </c>
      <c r="E73" s="136" t="s">
        <v>237</v>
      </c>
      <c r="F73" s="84">
        <v>6387.6581208590633</v>
      </c>
      <c r="G73" s="84">
        <v>1.9169041190009108</v>
      </c>
      <c r="H73" s="84"/>
      <c r="I73" s="84">
        <v>0</v>
      </c>
      <c r="J73" s="7"/>
      <c r="K73" s="7"/>
      <c r="L73" s="154"/>
      <c r="M73" s="154"/>
      <c r="N73" s="78"/>
      <c r="O73" s="154"/>
      <c r="P73" s="154"/>
      <c r="Q73" s="154"/>
      <c r="R73" s="154"/>
      <c r="S73" s="154"/>
      <c r="T73" s="154"/>
      <c r="U73" s="154"/>
      <c r="V73" s="154"/>
      <c r="W73" s="154"/>
      <c r="X73" s="154"/>
      <c r="Y73" s="154"/>
      <c r="Z73" s="84">
        <v>2997.9798512382799</v>
      </c>
      <c r="AA73" s="84">
        <v>142.19313742626602</v>
      </c>
      <c r="AB73" s="84"/>
      <c r="AC73" s="84">
        <v>0</v>
      </c>
      <c r="AD73" s="154"/>
      <c r="AE73" s="154"/>
      <c r="AF73" s="154"/>
      <c r="AG73" s="154"/>
      <c r="AH73" s="154"/>
      <c r="AI73" s="154"/>
      <c r="AJ73" s="154"/>
      <c r="AK73" s="154"/>
      <c r="AL73" s="154"/>
      <c r="AM73" s="154"/>
      <c r="AN73" s="154"/>
      <c r="AO73" s="154"/>
      <c r="AP73" s="154"/>
      <c r="AQ73" s="154"/>
      <c r="AR73" s="154"/>
      <c r="AS73" s="196"/>
    </row>
    <row r="74" spans="2:45" ht="13.5" thickTop="1" x14ac:dyDescent="0.2">
      <c r="E74" s="136" t="s">
        <v>238</v>
      </c>
      <c r="F74" s="84">
        <v>5732.1678224242387</v>
      </c>
      <c r="G74" s="84">
        <v>3.4414141264878477</v>
      </c>
      <c r="H74" s="84"/>
      <c r="I74" s="84">
        <v>0</v>
      </c>
      <c r="J74" s="7"/>
      <c r="K74" s="7"/>
      <c r="L74" s="154"/>
      <c r="M74" s="154"/>
      <c r="N74" s="78"/>
      <c r="O74" s="154"/>
      <c r="P74" s="154"/>
      <c r="Q74" s="154"/>
      <c r="R74" s="154"/>
      <c r="S74" s="154"/>
      <c r="T74" s="154"/>
      <c r="U74" s="154"/>
      <c r="V74" s="154"/>
      <c r="W74" s="154"/>
      <c r="X74" s="154"/>
      <c r="Y74" s="154"/>
      <c r="Z74" s="84">
        <v>2387.8807043934135</v>
      </c>
      <c r="AA74" s="84">
        <v>132.87642970710917</v>
      </c>
      <c r="AB74" s="84"/>
      <c r="AC74" s="84">
        <v>0</v>
      </c>
      <c r="AD74" s="154"/>
      <c r="AE74" s="154"/>
      <c r="AF74" s="154"/>
      <c r="AG74" s="154"/>
      <c r="AH74" s="154"/>
      <c r="AI74" s="154"/>
      <c r="AJ74" s="154"/>
      <c r="AK74" s="154"/>
      <c r="AL74" s="154"/>
      <c r="AM74" s="154"/>
      <c r="AN74" s="154"/>
      <c r="AO74" s="154"/>
      <c r="AP74" s="154"/>
      <c r="AQ74" s="154"/>
      <c r="AR74" s="154"/>
      <c r="AS74" s="196"/>
    </row>
    <row r="75" spans="2:45" x14ac:dyDescent="0.2">
      <c r="E75" s="136" t="s">
        <v>239</v>
      </c>
      <c r="F75" s="84">
        <v>5482.4771094860771</v>
      </c>
      <c r="G75" s="84">
        <v>5.4892366260995518</v>
      </c>
      <c r="H75" s="84"/>
      <c r="I75" s="84">
        <v>0</v>
      </c>
      <c r="J75" s="7"/>
      <c r="K75" s="7"/>
      <c r="L75" s="154"/>
      <c r="M75" s="154"/>
      <c r="N75" s="78"/>
      <c r="O75" s="154"/>
      <c r="P75" s="154"/>
      <c r="Q75" s="154"/>
      <c r="R75" s="154"/>
      <c r="S75" s="154"/>
      <c r="T75" s="154"/>
      <c r="U75" s="154"/>
      <c r="V75" s="154"/>
      <c r="W75" s="154"/>
      <c r="X75" s="154"/>
      <c r="Y75" s="154"/>
      <c r="Z75" s="84">
        <v>2169.7287410203644</v>
      </c>
      <c r="AA75" s="84">
        <v>105.89342154944862</v>
      </c>
      <c r="AB75" s="84"/>
      <c r="AC75" s="84">
        <v>0</v>
      </c>
      <c r="AD75" s="154"/>
      <c r="AE75" s="154"/>
      <c r="AF75" s="154"/>
      <c r="AG75" s="154"/>
      <c r="AH75" s="154"/>
      <c r="AI75" s="154"/>
      <c r="AJ75" s="154"/>
      <c r="AK75" s="154"/>
      <c r="AL75" s="154"/>
      <c r="AM75" s="154"/>
      <c r="AN75" s="154"/>
      <c r="AO75" s="154"/>
      <c r="AP75" s="154"/>
      <c r="AQ75" s="154"/>
      <c r="AR75" s="154"/>
      <c r="AS75" s="196"/>
    </row>
    <row r="76" spans="2:45" x14ac:dyDescent="0.2">
      <c r="E76" s="136" t="s">
        <v>240</v>
      </c>
      <c r="F76" s="84">
        <v>5153.2694669632401</v>
      </c>
      <c r="G76" s="84">
        <v>4.1273230681503339</v>
      </c>
      <c r="H76" s="84"/>
      <c r="I76" s="84">
        <v>0</v>
      </c>
      <c r="J76" s="7"/>
      <c r="K76" s="7"/>
      <c r="L76" s="154"/>
      <c r="M76" s="154"/>
      <c r="N76" s="78"/>
      <c r="O76" s="154"/>
      <c r="P76" s="154"/>
      <c r="Q76" s="154"/>
      <c r="R76" s="154"/>
      <c r="S76" s="154"/>
      <c r="T76" s="154"/>
      <c r="U76" s="154"/>
      <c r="V76" s="154"/>
      <c r="W76" s="154"/>
      <c r="X76" s="154"/>
      <c r="Y76" s="154"/>
      <c r="Z76" s="84">
        <v>1971.7636522497096</v>
      </c>
      <c r="AA76" s="84">
        <v>92.286081163538569</v>
      </c>
      <c r="AB76" s="84"/>
      <c r="AC76" s="84">
        <v>0</v>
      </c>
      <c r="AD76" s="154"/>
      <c r="AE76" s="154"/>
      <c r="AF76" s="154"/>
      <c r="AG76" s="154"/>
      <c r="AH76" s="154"/>
      <c r="AI76" s="154"/>
      <c r="AJ76" s="154"/>
      <c r="AK76" s="154"/>
      <c r="AL76" s="154"/>
      <c r="AM76" s="154"/>
      <c r="AN76" s="154"/>
      <c r="AO76" s="154"/>
      <c r="AP76" s="154"/>
      <c r="AQ76" s="154"/>
      <c r="AR76" s="154"/>
      <c r="AS76" s="196"/>
    </row>
    <row r="77" spans="2:45" x14ac:dyDescent="0.2">
      <c r="E77" s="136" t="s">
        <v>241</v>
      </c>
      <c r="F77" s="84">
        <v>4838.5905016675406</v>
      </c>
      <c r="G77" s="84">
        <v>6.2985043074328191</v>
      </c>
      <c r="H77" s="84"/>
      <c r="I77" s="84">
        <v>0</v>
      </c>
      <c r="J77" s="7"/>
      <c r="K77" s="7"/>
      <c r="L77" s="154"/>
      <c r="M77" s="154"/>
      <c r="N77" s="78"/>
      <c r="O77" s="154"/>
      <c r="P77" s="154"/>
      <c r="Q77" s="154"/>
      <c r="R77" s="154"/>
      <c r="S77" s="154"/>
      <c r="T77" s="154"/>
      <c r="U77" s="154"/>
      <c r="V77" s="154"/>
      <c r="W77" s="154"/>
      <c r="X77" s="154"/>
      <c r="Y77" s="154"/>
      <c r="Z77" s="84">
        <v>2124.9812527454251</v>
      </c>
      <c r="AA77" s="84">
        <v>88.064354155064379</v>
      </c>
      <c r="AB77" s="84"/>
      <c r="AC77" s="84">
        <v>0</v>
      </c>
      <c r="AD77" s="154"/>
      <c r="AE77" s="154"/>
      <c r="AF77" s="154"/>
      <c r="AG77" s="154"/>
      <c r="AH77" s="154"/>
      <c r="AI77" s="154"/>
      <c r="AJ77" s="154"/>
      <c r="AK77" s="154"/>
      <c r="AL77" s="154"/>
      <c r="AM77" s="154"/>
      <c r="AN77" s="154"/>
      <c r="AO77" s="154"/>
      <c r="AP77" s="154"/>
      <c r="AQ77" s="154"/>
      <c r="AR77" s="154"/>
      <c r="AS77" s="196"/>
    </row>
    <row r="78" spans="2:45" x14ac:dyDescent="0.2">
      <c r="E78" s="136" t="s">
        <v>242</v>
      </c>
      <c r="F78" s="84">
        <v>4138.4865416562516</v>
      </c>
      <c r="G78" s="84">
        <v>0.82702446594348722</v>
      </c>
      <c r="H78" s="84"/>
      <c r="I78" s="84">
        <v>0</v>
      </c>
      <c r="J78" s="7"/>
      <c r="K78" s="7"/>
      <c r="L78" s="154"/>
      <c r="M78" s="154"/>
      <c r="N78" s="78"/>
      <c r="O78" s="154"/>
      <c r="P78" s="154"/>
      <c r="Q78" s="154"/>
      <c r="R78" s="154"/>
      <c r="S78" s="154"/>
      <c r="T78" s="154"/>
      <c r="U78" s="154"/>
      <c r="V78" s="154"/>
      <c r="W78" s="154"/>
      <c r="X78" s="154"/>
      <c r="Y78" s="154"/>
      <c r="Z78" s="84">
        <v>1888.3085603714201</v>
      </c>
      <c r="AA78" s="84">
        <v>85.097285029021762</v>
      </c>
      <c r="AB78" s="84"/>
      <c r="AC78" s="84">
        <v>0</v>
      </c>
      <c r="AD78" s="154"/>
      <c r="AE78" s="154"/>
      <c r="AF78" s="154"/>
      <c r="AG78" s="154"/>
      <c r="AH78" s="154"/>
      <c r="AI78" s="154"/>
      <c r="AJ78" s="154"/>
      <c r="AK78" s="154"/>
      <c r="AL78" s="154"/>
      <c r="AM78" s="154"/>
      <c r="AN78" s="154"/>
      <c r="AO78" s="154"/>
      <c r="AP78" s="154"/>
      <c r="AQ78" s="154"/>
      <c r="AR78" s="154"/>
      <c r="AS78" s="196"/>
    </row>
    <row r="79" spans="2:45" x14ac:dyDescent="0.2">
      <c r="E79" s="136" t="s">
        <v>243</v>
      </c>
      <c r="F79" s="84">
        <v>3419.8895061367234</v>
      </c>
      <c r="G79" s="84">
        <v>5.8239165692956512</v>
      </c>
      <c r="H79" s="84"/>
      <c r="I79" s="84">
        <v>0</v>
      </c>
      <c r="J79" s="7"/>
      <c r="K79" s="7"/>
      <c r="L79" s="154"/>
      <c r="M79" s="154"/>
      <c r="N79" s="78"/>
      <c r="O79" s="154"/>
      <c r="P79" s="154"/>
      <c r="Q79" s="154"/>
      <c r="R79" s="154"/>
      <c r="S79" s="154"/>
      <c r="T79" s="154"/>
      <c r="U79" s="154"/>
      <c r="V79" s="154"/>
      <c r="W79" s="154"/>
      <c r="X79" s="154"/>
      <c r="Y79" s="154"/>
      <c r="Z79" s="84">
        <v>1439.4599979848208</v>
      </c>
      <c r="AA79" s="84">
        <v>79.403570745318021</v>
      </c>
      <c r="AB79" s="84"/>
      <c r="AC79" s="84">
        <v>0</v>
      </c>
      <c r="AD79" s="154"/>
      <c r="AE79" s="154"/>
      <c r="AF79" s="154"/>
      <c r="AG79" s="154"/>
      <c r="AH79" s="154"/>
      <c r="AI79" s="154"/>
      <c r="AJ79" s="154"/>
      <c r="AK79" s="154"/>
      <c r="AL79" s="154"/>
      <c r="AM79" s="154"/>
      <c r="AN79" s="154"/>
      <c r="AO79" s="154"/>
      <c r="AP79" s="154"/>
      <c r="AQ79" s="154"/>
      <c r="AR79" s="154"/>
      <c r="AS79" s="196"/>
    </row>
    <row r="80" spans="2:45" x14ac:dyDescent="0.2">
      <c r="E80" s="136" t="s">
        <v>244</v>
      </c>
      <c r="F80" s="84">
        <v>2793.6804704858364</v>
      </c>
      <c r="G80" s="84">
        <v>10.374880829896352</v>
      </c>
      <c r="H80" s="84"/>
      <c r="I80" s="84">
        <v>0</v>
      </c>
      <c r="J80" s="7"/>
      <c r="K80" s="7"/>
      <c r="L80" s="154"/>
      <c r="M80" s="154"/>
      <c r="N80" s="78"/>
      <c r="O80" s="154"/>
      <c r="P80" s="154"/>
      <c r="Q80" s="154"/>
      <c r="R80" s="154"/>
      <c r="S80" s="154"/>
      <c r="T80" s="154"/>
      <c r="U80" s="154"/>
      <c r="V80" s="154"/>
      <c r="W80" s="154"/>
      <c r="X80" s="154"/>
      <c r="Y80" s="154"/>
      <c r="Z80" s="84">
        <v>1344.0712940604624</v>
      </c>
      <c r="AA80" s="84">
        <v>108.86448466899117</v>
      </c>
      <c r="AB80" s="84"/>
      <c r="AC80" s="84">
        <v>0</v>
      </c>
      <c r="AD80" s="154"/>
      <c r="AE80" s="154"/>
      <c r="AF80" s="154"/>
      <c r="AG80" s="154"/>
      <c r="AH80" s="154"/>
      <c r="AI80" s="154"/>
      <c r="AJ80" s="154"/>
      <c r="AK80" s="154"/>
      <c r="AL80" s="154"/>
      <c r="AM80" s="154"/>
      <c r="AN80" s="154"/>
      <c r="AO80" s="154"/>
      <c r="AP80" s="154"/>
      <c r="AQ80" s="154"/>
      <c r="AR80" s="154"/>
      <c r="AS80" s="196"/>
    </row>
    <row r="81" spans="5:45" x14ac:dyDescent="0.2">
      <c r="E81" s="136" t="s">
        <v>245</v>
      </c>
      <c r="F81" s="84">
        <v>1993.8663868215624</v>
      </c>
      <c r="G81" s="84">
        <v>16.484990267966197</v>
      </c>
      <c r="H81" s="84"/>
      <c r="I81" s="84">
        <v>0</v>
      </c>
      <c r="J81" s="7"/>
      <c r="K81" s="7"/>
      <c r="L81" s="154"/>
      <c r="M81" s="154"/>
      <c r="N81" s="78"/>
      <c r="O81" s="154"/>
      <c r="P81" s="154"/>
      <c r="Q81" s="154"/>
      <c r="R81" s="154"/>
      <c r="S81" s="154"/>
      <c r="T81" s="154"/>
      <c r="U81" s="154"/>
      <c r="V81" s="154"/>
      <c r="W81" s="154"/>
      <c r="X81" s="154"/>
      <c r="Y81" s="154"/>
      <c r="Z81" s="84">
        <v>971.59971685712355</v>
      </c>
      <c r="AA81" s="84">
        <v>136.38289806635566</v>
      </c>
      <c r="AB81" s="84"/>
      <c r="AC81" s="84">
        <v>0</v>
      </c>
      <c r="AD81" s="154"/>
      <c r="AE81" s="154"/>
      <c r="AF81" s="154"/>
      <c r="AG81" s="154"/>
      <c r="AH81" s="154"/>
      <c r="AI81" s="154"/>
      <c r="AJ81" s="154"/>
      <c r="AK81" s="154"/>
      <c r="AL81" s="154"/>
      <c r="AM81" s="154"/>
      <c r="AN81" s="154"/>
      <c r="AO81" s="154"/>
      <c r="AP81" s="154"/>
      <c r="AQ81" s="154"/>
      <c r="AR81" s="154"/>
      <c r="AS81" s="196"/>
    </row>
    <row r="82" spans="5:45" x14ac:dyDescent="0.2">
      <c r="E82" s="136" t="s">
        <v>246</v>
      </c>
      <c r="F82" s="84">
        <v>1487.5044725863629</v>
      </c>
      <c r="G82" s="84">
        <v>21.88575496878342</v>
      </c>
      <c r="H82" s="84"/>
      <c r="I82" s="84">
        <v>0</v>
      </c>
      <c r="J82" s="7"/>
      <c r="K82" s="7"/>
      <c r="L82" s="154"/>
      <c r="M82" s="154"/>
      <c r="N82" s="78"/>
      <c r="O82" s="154"/>
      <c r="P82" s="154"/>
      <c r="Q82" s="154"/>
      <c r="R82" s="154"/>
      <c r="S82" s="154"/>
      <c r="T82" s="154"/>
      <c r="U82" s="154"/>
      <c r="V82" s="154"/>
      <c r="W82" s="154"/>
      <c r="X82" s="154"/>
      <c r="Y82" s="154"/>
      <c r="Z82" s="84">
        <v>778.46057285064364</v>
      </c>
      <c r="AA82" s="84">
        <v>134.81625060770585</v>
      </c>
      <c r="AB82" s="84"/>
      <c r="AC82" s="84">
        <v>0</v>
      </c>
      <c r="AD82" s="154"/>
      <c r="AE82" s="154"/>
      <c r="AF82" s="154"/>
      <c r="AG82" s="154"/>
      <c r="AH82" s="154"/>
      <c r="AI82" s="154"/>
      <c r="AJ82" s="154"/>
      <c r="AK82" s="154"/>
      <c r="AL82" s="154"/>
      <c r="AM82" s="154"/>
      <c r="AN82" s="154"/>
      <c r="AO82" s="154"/>
      <c r="AP82" s="154"/>
      <c r="AQ82" s="154"/>
      <c r="AR82" s="154"/>
      <c r="AS82" s="196"/>
    </row>
    <row r="83" spans="5:45" x14ac:dyDescent="0.2">
      <c r="E83" s="136" t="s">
        <v>247</v>
      </c>
      <c r="F83" s="84">
        <v>871.72162846594142</v>
      </c>
      <c r="G83" s="84">
        <v>18.608065402400349</v>
      </c>
      <c r="H83" s="84"/>
      <c r="I83" s="84">
        <v>0</v>
      </c>
      <c r="J83" s="7"/>
      <c r="K83" s="7"/>
      <c r="L83" s="154"/>
      <c r="M83" s="154"/>
      <c r="N83" s="78"/>
      <c r="O83" s="154"/>
      <c r="P83" s="154"/>
      <c r="Q83" s="154"/>
      <c r="R83" s="154"/>
      <c r="S83" s="154"/>
      <c r="T83" s="154"/>
      <c r="U83" s="154"/>
      <c r="V83" s="154"/>
      <c r="W83" s="154"/>
      <c r="X83" s="154"/>
      <c r="Y83" s="154"/>
      <c r="Z83" s="84">
        <v>441.49439174220595</v>
      </c>
      <c r="AA83" s="84">
        <v>110.65513190367213</v>
      </c>
      <c r="AB83" s="84"/>
      <c r="AC83" s="84">
        <v>0</v>
      </c>
      <c r="AD83" s="154"/>
      <c r="AE83" s="154"/>
      <c r="AF83" s="154"/>
      <c r="AG83" s="154"/>
      <c r="AH83" s="154"/>
      <c r="AI83" s="154"/>
      <c r="AJ83" s="154"/>
      <c r="AK83" s="154"/>
      <c r="AL83" s="154"/>
      <c r="AM83" s="154"/>
      <c r="AN83" s="154"/>
      <c r="AO83" s="154"/>
      <c r="AP83" s="154"/>
      <c r="AQ83" s="154"/>
      <c r="AR83" s="154"/>
      <c r="AS83" s="196"/>
    </row>
    <row r="84" spans="5:45" x14ac:dyDescent="0.2">
      <c r="E84" s="136" t="s">
        <v>248</v>
      </c>
      <c r="F84" s="84">
        <v>562.70159434253878</v>
      </c>
      <c r="G84" s="84">
        <v>26.146055346779743</v>
      </c>
      <c r="H84" s="84"/>
      <c r="I84" s="84">
        <v>0</v>
      </c>
      <c r="J84" s="7"/>
      <c r="K84" s="7"/>
      <c r="L84" s="154"/>
      <c r="M84" s="154"/>
      <c r="N84" s="78"/>
      <c r="O84" s="154"/>
      <c r="P84" s="154"/>
      <c r="Q84" s="154"/>
      <c r="R84" s="154"/>
      <c r="S84" s="154"/>
      <c r="T84" s="154"/>
      <c r="U84" s="154"/>
      <c r="V84" s="154"/>
      <c r="W84" s="154"/>
      <c r="X84" s="154"/>
      <c r="Y84" s="154"/>
      <c r="Z84" s="84">
        <v>312.90304682971123</v>
      </c>
      <c r="AA84" s="84">
        <v>113.6864992674268</v>
      </c>
      <c r="AB84" s="84"/>
      <c r="AC84" s="84">
        <v>0</v>
      </c>
      <c r="AD84" s="154"/>
      <c r="AE84" s="154"/>
      <c r="AF84" s="154"/>
      <c r="AG84" s="154"/>
      <c r="AH84" s="154"/>
      <c r="AI84" s="154"/>
      <c r="AJ84" s="154"/>
      <c r="AK84" s="154"/>
      <c r="AL84" s="154"/>
      <c r="AM84" s="154"/>
      <c r="AN84" s="154"/>
      <c r="AO84" s="154"/>
      <c r="AP84" s="154"/>
      <c r="AQ84" s="154"/>
      <c r="AR84" s="154"/>
      <c r="AS84" s="196"/>
    </row>
    <row r="85" spans="5:45" x14ac:dyDescent="0.2">
      <c r="E85" s="136" t="s">
        <v>249</v>
      </c>
      <c r="F85" s="84">
        <v>462.71234567525306</v>
      </c>
      <c r="G85" s="84">
        <v>30.060304774860839</v>
      </c>
      <c r="H85" s="84"/>
      <c r="I85" s="84">
        <v>0</v>
      </c>
      <c r="J85" s="7"/>
      <c r="K85" s="7"/>
      <c r="L85" s="154"/>
      <c r="M85" s="154"/>
      <c r="N85" s="78"/>
      <c r="O85" s="154"/>
      <c r="P85" s="154"/>
      <c r="Q85" s="154"/>
      <c r="R85" s="154"/>
      <c r="S85" s="154"/>
      <c r="T85" s="154"/>
      <c r="U85" s="154"/>
      <c r="V85" s="154"/>
      <c r="W85" s="154"/>
      <c r="X85" s="154"/>
      <c r="Y85" s="154"/>
      <c r="Z85" s="84">
        <v>277.11268119952467</v>
      </c>
      <c r="AA85" s="84">
        <v>67.933113406878292</v>
      </c>
      <c r="AB85" s="84"/>
      <c r="AC85" s="84">
        <v>0</v>
      </c>
      <c r="AD85" s="154"/>
      <c r="AE85" s="154"/>
      <c r="AF85" s="154"/>
      <c r="AG85" s="154"/>
      <c r="AH85" s="154"/>
      <c r="AI85" s="154"/>
      <c r="AJ85" s="154"/>
      <c r="AK85" s="154"/>
      <c r="AL85" s="154"/>
      <c r="AM85" s="154"/>
      <c r="AN85" s="154"/>
      <c r="AO85" s="154"/>
      <c r="AP85" s="154"/>
      <c r="AQ85" s="154"/>
      <c r="AR85" s="154"/>
      <c r="AS85" s="196"/>
    </row>
    <row r="86" spans="5:45" x14ac:dyDescent="0.2">
      <c r="E86" s="136" t="s">
        <v>250</v>
      </c>
      <c r="F86" s="84">
        <v>412.48849997377351</v>
      </c>
      <c r="G86" s="84">
        <v>18.532181323172086</v>
      </c>
      <c r="H86" s="84"/>
      <c r="I86" s="84">
        <v>0</v>
      </c>
      <c r="J86" s="7"/>
      <c r="K86" s="7"/>
      <c r="L86" s="154"/>
      <c r="M86" s="154"/>
      <c r="N86" s="78"/>
      <c r="O86" s="154"/>
      <c r="P86" s="154"/>
      <c r="Q86" s="154"/>
      <c r="R86" s="154"/>
      <c r="S86" s="154"/>
      <c r="T86" s="154"/>
      <c r="U86" s="154"/>
      <c r="V86" s="154"/>
      <c r="W86" s="154"/>
      <c r="X86" s="154"/>
      <c r="Y86" s="154"/>
      <c r="Z86" s="84">
        <v>217.57151347608948</v>
      </c>
      <c r="AA86" s="84">
        <v>71.821208089288561</v>
      </c>
      <c r="AB86" s="84"/>
      <c r="AC86" s="84">
        <v>0</v>
      </c>
      <c r="AD86" s="154"/>
      <c r="AE86" s="154"/>
      <c r="AF86" s="154"/>
      <c r="AG86" s="154"/>
      <c r="AH86" s="154"/>
      <c r="AI86" s="154"/>
      <c r="AJ86" s="154"/>
      <c r="AK86" s="154"/>
      <c r="AL86" s="154"/>
      <c r="AM86" s="154"/>
      <c r="AN86" s="154"/>
      <c r="AO86" s="154"/>
      <c r="AP86" s="154"/>
      <c r="AQ86" s="154"/>
      <c r="AR86" s="154"/>
      <c r="AS86" s="196"/>
    </row>
    <row r="87" spans="5:45" x14ac:dyDescent="0.2">
      <c r="E87" s="136" t="s">
        <v>251</v>
      </c>
      <c r="F87" s="84">
        <v>559.66791519899436</v>
      </c>
      <c r="G87" s="84">
        <v>14.941007793630577</v>
      </c>
      <c r="H87" s="84"/>
      <c r="I87" s="84">
        <v>0</v>
      </c>
      <c r="J87" s="7"/>
      <c r="K87" s="7"/>
      <c r="L87" s="154"/>
      <c r="M87" s="154"/>
      <c r="N87" s="78"/>
      <c r="O87" s="154"/>
      <c r="P87" s="154"/>
      <c r="Q87" s="154"/>
      <c r="R87" s="154"/>
      <c r="S87" s="154"/>
      <c r="T87" s="154"/>
      <c r="U87" s="154"/>
      <c r="V87" s="154"/>
      <c r="W87" s="154"/>
      <c r="X87" s="154"/>
      <c r="Y87" s="154"/>
      <c r="Z87" s="84">
        <v>500.66674361387595</v>
      </c>
      <c r="AA87" s="84">
        <v>31.511615997338517</v>
      </c>
      <c r="AB87" s="84"/>
      <c r="AC87" s="84">
        <v>0</v>
      </c>
      <c r="AD87" s="154"/>
      <c r="AE87" s="154"/>
      <c r="AF87" s="154"/>
      <c r="AG87" s="154"/>
      <c r="AH87" s="154"/>
      <c r="AI87" s="154"/>
      <c r="AJ87" s="154"/>
      <c r="AK87" s="154"/>
      <c r="AL87" s="154"/>
      <c r="AM87" s="154"/>
      <c r="AN87" s="154"/>
      <c r="AO87" s="154"/>
      <c r="AP87" s="154"/>
      <c r="AQ87" s="154"/>
      <c r="AR87" s="154"/>
      <c r="AS87" s="196"/>
    </row>
    <row r="88" spans="5:45" x14ac:dyDescent="0.2">
      <c r="E88" s="136" t="s">
        <v>252</v>
      </c>
      <c r="F88" s="84">
        <v>431.60811983175768</v>
      </c>
      <c r="G88" s="84">
        <v>4.800360771037866</v>
      </c>
      <c r="H88" s="84"/>
      <c r="I88" s="84">
        <v>0</v>
      </c>
      <c r="J88" s="7"/>
      <c r="K88" s="7"/>
      <c r="L88" s="154"/>
      <c r="M88" s="154"/>
      <c r="N88" s="78"/>
      <c r="O88" s="154"/>
      <c r="P88" s="154"/>
      <c r="Q88" s="154"/>
      <c r="R88" s="154"/>
      <c r="S88" s="154"/>
      <c r="T88" s="154"/>
      <c r="U88" s="154"/>
      <c r="V88" s="154"/>
      <c r="W88" s="154"/>
      <c r="X88" s="154"/>
      <c r="Y88" s="154"/>
      <c r="Z88" s="84">
        <v>445.76157846061022</v>
      </c>
      <c r="AA88" s="84">
        <v>33.425362911350518</v>
      </c>
      <c r="AB88" s="84"/>
      <c r="AC88" s="84">
        <v>0</v>
      </c>
      <c r="AD88" s="154"/>
      <c r="AE88" s="154"/>
      <c r="AF88" s="154"/>
      <c r="AG88" s="154"/>
      <c r="AH88" s="154"/>
      <c r="AI88" s="154"/>
      <c r="AJ88" s="154"/>
      <c r="AK88" s="154"/>
      <c r="AL88" s="154"/>
      <c r="AM88" s="154"/>
      <c r="AN88" s="154"/>
      <c r="AO88" s="154"/>
      <c r="AP88" s="154"/>
      <c r="AQ88" s="154"/>
      <c r="AR88" s="154"/>
      <c r="AS88" s="196"/>
    </row>
    <row r="89" spans="5:45" x14ac:dyDescent="0.2">
      <c r="E89" s="136" t="s">
        <v>253</v>
      </c>
      <c r="F89" s="84">
        <v>346.871030268092</v>
      </c>
      <c r="G89" s="84">
        <v>1.2183971191281326</v>
      </c>
      <c r="H89" s="84"/>
      <c r="I89" s="84">
        <v>0</v>
      </c>
      <c r="J89" s="7"/>
      <c r="K89" s="7"/>
      <c r="L89" s="154"/>
      <c r="M89" s="154"/>
      <c r="N89" s="78"/>
      <c r="O89" s="154"/>
      <c r="P89" s="154"/>
      <c r="Q89" s="154"/>
      <c r="R89" s="154"/>
      <c r="S89" s="154"/>
      <c r="T89" s="154"/>
      <c r="U89" s="154"/>
      <c r="V89" s="154"/>
      <c r="W89" s="154"/>
      <c r="X89" s="154"/>
      <c r="Y89" s="154"/>
      <c r="Z89" s="84">
        <v>372.3685433187149</v>
      </c>
      <c r="AA89" s="84">
        <v>3.2688703196120623</v>
      </c>
      <c r="AB89" s="84"/>
      <c r="AC89" s="84">
        <v>0</v>
      </c>
      <c r="AD89" s="154"/>
      <c r="AE89" s="154"/>
      <c r="AF89" s="154"/>
      <c r="AG89" s="154"/>
      <c r="AH89" s="154"/>
      <c r="AI89" s="154"/>
      <c r="AJ89" s="154"/>
      <c r="AK89" s="154"/>
      <c r="AL89" s="154"/>
      <c r="AM89" s="154"/>
      <c r="AN89" s="154"/>
      <c r="AO89" s="154"/>
      <c r="AP89" s="154"/>
      <c r="AQ89" s="154"/>
      <c r="AR89" s="154"/>
      <c r="AS89" s="196"/>
    </row>
    <row r="90" spans="5:45" x14ac:dyDescent="0.2">
      <c r="E90" s="136" t="s">
        <v>254</v>
      </c>
      <c r="F90" s="84">
        <v>266.72646492698249</v>
      </c>
      <c r="G90" s="84">
        <v>0.53402650571833432</v>
      </c>
      <c r="H90" s="84"/>
      <c r="I90" s="84">
        <v>0</v>
      </c>
      <c r="J90" s="7"/>
      <c r="K90" s="7"/>
      <c r="L90" s="154"/>
      <c r="M90" s="154"/>
      <c r="N90" s="78"/>
      <c r="O90" s="154"/>
      <c r="P90" s="154"/>
      <c r="Q90" s="154"/>
      <c r="R90" s="154"/>
      <c r="S90" s="154"/>
      <c r="T90" s="154"/>
      <c r="U90" s="154"/>
      <c r="V90" s="154"/>
      <c r="W90" s="154"/>
      <c r="X90" s="154"/>
      <c r="Y90" s="154"/>
      <c r="Z90" s="84">
        <v>256.5076430376302</v>
      </c>
      <c r="AA90" s="84">
        <v>1.4821093478783196</v>
      </c>
      <c r="AB90" s="84"/>
      <c r="AC90" s="84">
        <v>0</v>
      </c>
      <c r="AD90" s="154"/>
      <c r="AE90" s="154"/>
      <c r="AF90" s="154"/>
      <c r="AG90" s="154"/>
      <c r="AH90" s="154"/>
      <c r="AI90" s="154"/>
      <c r="AJ90" s="154"/>
      <c r="AK90" s="154"/>
      <c r="AL90" s="154"/>
      <c r="AM90" s="154"/>
      <c r="AN90" s="154"/>
      <c r="AO90" s="154"/>
      <c r="AP90" s="154"/>
      <c r="AQ90" s="154"/>
      <c r="AR90" s="154"/>
      <c r="AS90" s="196"/>
    </row>
    <row r="91" spans="5:45" x14ac:dyDescent="0.2">
      <c r="E91" s="136" t="s">
        <v>255</v>
      </c>
      <c r="F91" s="84">
        <v>163.54500139801095</v>
      </c>
      <c r="G91" s="84">
        <v>0.49168810361304005</v>
      </c>
      <c r="H91" s="84"/>
      <c r="I91" s="84">
        <v>0</v>
      </c>
      <c r="J91" s="7"/>
      <c r="K91" s="7"/>
      <c r="L91" s="154"/>
      <c r="M91" s="154"/>
      <c r="N91" s="78"/>
      <c r="O91" s="154"/>
      <c r="P91" s="154"/>
      <c r="Q91" s="154"/>
      <c r="R91" s="154"/>
      <c r="S91" s="154"/>
      <c r="T91" s="154"/>
      <c r="U91" s="154"/>
      <c r="V91" s="154"/>
      <c r="W91" s="154"/>
      <c r="X91" s="154"/>
      <c r="Y91" s="154"/>
      <c r="Z91" s="84">
        <v>154.19771693540611</v>
      </c>
      <c r="AA91" s="84">
        <v>0</v>
      </c>
      <c r="AB91" s="84"/>
      <c r="AC91" s="84">
        <v>0</v>
      </c>
      <c r="AD91" s="154"/>
      <c r="AE91" s="154"/>
      <c r="AF91" s="154"/>
      <c r="AG91" s="154"/>
      <c r="AH91" s="154"/>
      <c r="AI91" s="154"/>
      <c r="AJ91" s="154"/>
      <c r="AK91" s="154"/>
      <c r="AL91" s="154"/>
      <c r="AM91" s="154"/>
      <c r="AN91" s="154"/>
      <c r="AO91" s="154"/>
      <c r="AP91" s="154"/>
      <c r="AQ91" s="154"/>
      <c r="AR91" s="154"/>
      <c r="AS91" s="196"/>
    </row>
    <row r="92" spans="5:45" x14ac:dyDescent="0.2">
      <c r="E92" s="136" t="s">
        <v>256</v>
      </c>
      <c r="F92" s="84">
        <v>203.86806190183839</v>
      </c>
      <c r="G92" s="84">
        <v>0.41106196389063226</v>
      </c>
      <c r="H92" s="84"/>
      <c r="I92" s="84">
        <v>0</v>
      </c>
      <c r="J92" s="7"/>
      <c r="K92" s="7"/>
      <c r="L92" s="154"/>
      <c r="M92" s="154"/>
      <c r="N92" s="78"/>
      <c r="O92" s="154"/>
      <c r="P92" s="154"/>
      <c r="Q92" s="154"/>
      <c r="R92" s="154"/>
      <c r="S92" s="154"/>
      <c r="T92" s="154"/>
      <c r="U92" s="154"/>
      <c r="V92" s="154"/>
      <c r="W92" s="154"/>
      <c r="X92" s="154"/>
      <c r="Y92" s="154"/>
      <c r="Z92" s="84">
        <v>170.19649132138017</v>
      </c>
      <c r="AA92" s="84">
        <v>0</v>
      </c>
      <c r="AB92" s="84"/>
      <c r="AC92" s="84">
        <v>0</v>
      </c>
      <c r="AD92" s="154"/>
      <c r="AE92" s="154"/>
      <c r="AF92" s="154"/>
      <c r="AG92" s="154"/>
      <c r="AH92" s="154"/>
      <c r="AI92" s="154"/>
      <c r="AJ92" s="154"/>
      <c r="AK92" s="154"/>
      <c r="AL92" s="154"/>
      <c r="AM92" s="154"/>
      <c r="AN92" s="154"/>
      <c r="AO92" s="154"/>
      <c r="AP92" s="154"/>
      <c r="AQ92" s="154"/>
      <c r="AR92" s="154"/>
      <c r="AS92" s="196"/>
    </row>
    <row r="93" spans="5:45" x14ac:dyDescent="0.2">
      <c r="E93" s="136" t="s">
        <v>257</v>
      </c>
      <c r="F93" s="84">
        <v>2589.5428578638753</v>
      </c>
      <c r="G93" s="84">
        <v>0</v>
      </c>
      <c r="H93" s="84"/>
      <c r="I93" s="84">
        <v>0</v>
      </c>
      <c r="J93" s="7"/>
      <c r="K93" s="7"/>
      <c r="L93" s="154"/>
      <c r="M93" s="154"/>
      <c r="N93" s="78"/>
      <c r="O93" s="154"/>
      <c r="P93" s="154"/>
      <c r="Q93" s="154"/>
      <c r="R93" s="154"/>
      <c r="S93" s="154"/>
      <c r="T93" s="154"/>
      <c r="U93" s="154"/>
      <c r="V93" s="154"/>
      <c r="W93" s="154"/>
      <c r="X93" s="154"/>
      <c r="Y93" s="154"/>
      <c r="Z93" s="84">
        <v>913.75430459906499</v>
      </c>
      <c r="AA93" s="84">
        <v>0</v>
      </c>
      <c r="AB93" s="84"/>
      <c r="AC93" s="84">
        <v>0</v>
      </c>
      <c r="AD93" s="154"/>
      <c r="AE93" s="154"/>
      <c r="AF93" s="154"/>
      <c r="AG93" s="154"/>
      <c r="AH93" s="154"/>
      <c r="AI93" s="154"/>
      <c r="AJ93" s="154"/>
      <c r="AK93" s="154"/>
      <c r="AL93" s="154"/>
      <c r="AM93" s="154"/>
      <c r="AN93" s="154"/>
      <c r="AO93" s="154"/>
      <c r="AP93" s="154"/>
      <c r="AQ93" s="154"/>
      <c r="AR93" s="154"/>
      <c r="AS93" s="196"/>
    </row>
    <row r="94" spans="5:45" x14ac:dyDescent="0.2">
      <c r="E94" s="136" t="s">
        <v>258</v>
      </c>
      <c r="F94" s="84">
        <v>0</v>
      </c>
      <c r="G94" s="84">
        <v>0</v>
      </c>
      <c r="H94" s="84"/>
      <c r="I94" s="84">
        <v>0</v>
      </c>
      <c r="J94" s="7"/>
      <c r="K94" s="7"/>
      <c r="L94" s="154"/>
      <c r="M94" s="154"/>
      <c r="N94" s="78"/>
      <c r="O94" s="154"/>
      <c r="P94" s="154"/>
      <c r="Q94" s="154"/>
      <c r="R94" s="154"/>
      <c r="S94" s="154"/>
      <c r="T94" s="154"/>
      <c r="U94" s="154"/>
      <c r="V94" s="154"/>
      <c r="W94" s="154"/>
      <c r="X94" s="154"/>
      <c r="Y94" s="154"/>
      <c r="Z94" s="84">
        <v>0</v>
      </c>
      <c r="AA94" s="84">
        <v>0</v>
      </c>
      <c r="AB94" s="84"/>
      <c r="AC94" s="84">
        <v>0</v>
      </c>
      <c r="AD94" s="154"/>
      <c r="AE94" s="154"/>
      <c r="AF94" s="154"/>
      <c r="AG94" s="154"/>
      <c r="AH94" s="154"/>
      <c r="AI94" s="154"/>
      <c r="AJ94" s="154"/>
      <c r="AK94" s="154"/>
      <c r="AL94" s="154"/>
      <c r="AM94" s="154"/>
      <c r="AN94" s="154"/>
      <c r="AO94" s="154"/>
      <c r="AP94" s="154"/>
      <c r="AQ94" s="154"/>
      <c r="AR94" s="154"/>
      <c r="AS94" s="196"/>
    </row>
    <row r="95" spans="5:45" ht="13.5" thickBot="1" x14ac:dyDescent="0.25">
      <c r="E95" s="344" t="s">
        <v>491</v>
      </c>
      <c r="F95" s="345"/>
      <c r="G95" s="345"/>
      <c r="H95" s="345"/>
      <c r="I95" s="345"/>
      <c r="J95" s="345"/>
      <c r="K95" s="345"/>
      <c r="L95" s="345"/>
      <c r="M95" s="345"/>
      <c r="N95" s="345"/>
      <c r="O95" s="345"/>
      <c r="P95" s="345"/>
      <c r="Q95" s="345"/>
      <c r="R95" s="345"/>
      <c r="S95" s="345"/>
      <c r="T95" s="345"/>
      <c r="U95" s="345"/>
      <c r="V95" s="345"/>
      <c r="W95" s="345"/>
      <c r="X95" s="345"/>
      <c r="Y95" s="345"/>
      <c r="Z95" s="345"/>
      <c r="AA95" s="345"/>
      <c r="AB95" s="345"/>
      <c r="AC95" s="345"/>
      <c r="AD95" s="345"/>
      <c r="AE95" s="345"/>
      <c r="AF95" s="345"/>
      <c r="AG95" s="345"/>
      <c r="AH95" s="345"/>
      <c r="AI95" s="345"/>
      <c r="AJ95" s="345"/>
      <c r="AK95" s="345"/>
      <c r="AL95" s="345"/>
      <c r="AM95" s="345"/>
      <c r="AN95" s="345"/>
      <c r="AO95" s="345"/>
      <c r="AP95" s="345"/>
      <c r="AQ95" s="345"/>
      <c r="AR95" s="345"/>
      <c r="AS95" s="346"/>
    </row>
    <row r="96" spans="5:45" ht="13.5" thickBot="1" x14ac:dyDescent="0.25">
      <c r="S96">
        <f>SUMPRODUCT(Z62:Z94,U99:U131)</f>
        <v>0</v>
      </c>
      <c r="T96">
        <f>SUMPRODUCT(AA62:AA94,V99:V131)</f>
        <v>0</v>
      </c>
      <c r="U96">
        <f>SUMPRODUCT(AC62:AC94,W99:W131)</f>
        <v>0</v>
      </c>
    </row>
    <row r="97" spans="5:45" x14ac:dyDescent="0.2">
      <c r="E97" s="347" t="s">
        <v>139</v>
      </c>
      <c r="F97" s="348"/>
      <c r="G97" s="348"/>
      <c r="H97" s="348"/>
      <c r="I97" s="348"/>
      <c r="J97" s="348"/>
      <c r="K97" s="348"/>
      <c r="L97" s="348"/>
      <c r="M97" s="348"/>
      <c r="N97" s="348"/>
      <c r="O97" s="348"/>
      <c r="P97" s="348"/>
      <c r="Q97" s="348"/>
      <c r="R97" s="348"/>
      <c r="S97" s="348"/>
      <c r="T97" s="348"/>
      <c r="U97" s="348"/>
      <c r="V97" s="348"/>
      <c r="W97" s="348"/>
      <c r="X97" s="348"/>
      <c r="Y97" s="348"/>
      <c r="Z97" s="348"/>
      <c r="AA97" s="348"/>
      <c r="AB97" s="348"/>
      <c r="AC97" s="348"/>
      <c r="AD97" s="348"/>
      <c r="AE97" s="348"/>
      <c r="AF97" s="348"/>
      <c r="AG97" s="348"/>
      <c r="AH97" s="348"/>
      <c r="AI97" s="348"/>
      <c r="AJ97" s="348"/>
      <c r="AK97" s="348"/>
      <c r="AL97" s="348"/>
      <c r="AM97" s="348"/>
      <c r="AN97" s="348"/>
      <c r="AO97" s="348"/>
      <c r="AP97" s="348"/>
      <c r="AQ97" s="348"/>
      <c r="AR97" s="348"/>
      <c r="AS97" s="349"/>
    </row>
    <row r="98" spans="5:45" x14ac:dyDescent="0.2">
      <c r="E98" s="136"/>
      <c r="F98" s="3" t="s">
        <v>415</v>
      </c>
      <c r="G98" s="3" t="s">
        <v>293</v>
      </c>
      <c r="H98" s="3" t="s">
        <v>719</v>
      </c>
      <c r="I98" s="3" t="s">
        <v>294</v>
      </c>
      <c r="J98" s="3" t="s">
        <v>295</v>
      </c>
      <c r="K98" s="3" t="s">
        <v>720</v>
      </c>
      <c r="L98" s="3" t="s">
        <v>296</v>
      </c>
      <c r="M98" s="3" t="s">
        <v>297</v>
      </c>
      <c r="N98" s="3" t="s">
        <v>298</v>
      </c>
      <c r="O98" s="3" t="s">
        <v>299</v>
      </c>
      <c r="P98" s="3" t="s">
        <v>300</v>
      </c>
      <c r="Q98" s="3" t="s">
        <v>301</v>
      </c>
      <c r="R98" s="3" t="s">
        <v>302</v>
      </c>
      <c r="S98" s="3" t="s">
        <v>303</v>
      </c>
      <c r="T98" s="3" t="s">
        <v>673</v>
      </c>
      <c r="U98" s="3" t="s">
        <v>798</v>
      </c>
      <c r="V98" s="3" t="s">
        <v>796</v>
      </c>
      <c r="W98" s="3" t="s">
        <v>674</v>
      </c>
      <c r="X98" s="3" t="s">
        <v>675</v>
      </c>
      <c r="Y98" s="3" t="s">
        <v>676</v>
      </c>
      <c r="Z98" s="3" t="s">
        <v>426</v>
      </c>
      <c r="AA98" s="3" t="s">
        <v>427</v>
      </c>
      <c r="AB98" s="3" t="s">
        <v>721</v>
      </c>
      <c r="AC98" s="3" t="s">
        <v>63</v>
      </c>
      <c r="AD98" s="3" t="s">
        <v>263</v>
      </c>
      <c r="AE98" s="3" t="s">
        <v>722</v>
      </c>
      <c r="AF98" s="3" t="s">
        <v>264</v>
      </c>
      <c r="AG98" s="3" t="s">
        <v>265</v>
      </c>
      <c r="AH98" s="3" t="s">
        <v>266</v>
      </c>
      <c r="AI98" s="3" t="s">
        <v>267</v>
      </c>
      <c r="AJ98" s="3" t="s">
        <v>268</v>
      </c>
      <c r="AK98" s="3" t="s">
        <v>269</v>
      </c>
      <c r="AL98" s="3" t="s">
        <v>270</v>
      </c>
      <c r="AM98" s="3" t="s">
        <v>271</v>
      </c>
      <c r="AN98" s="3" t="s">
        <v>677</v>
      </c>
      <c r="AO98" s="3" t="s">
        <v>799</v>
      </c>
      <c r="AP98" s="3" t="s">
        <v>797</v>
      </c>
      <c r="AQ98" s="3" t="s">
        <v>678</v>
      </c>
      <c r="AR98" s="3" t="s">
        <v>679</v>
      </c>
      <c r="AS98" s="135" t="s">
        <v>680</v>
      </c>
    </row>
    <row r="99" spans="5:45" x14ac:dyDescent="0.2">
      <c r="E99" s="136" t="s">
        <v>492</v>
      </c>
      <c r="F99" s="154">
        <v>3.4602076124567477E-2</v>
      </c>
      <c r="G99" s="154">
        <v>2.6616981634282673E-2</v>
      </c>
      <c r="H99" s="154">
        <v>2.6616981634282673E-2</v>
      </c>
      <c r="I99" s="154">
        <f>1/51.9559122792925</f>
        <v>1.9247087696669298E-2</v>
      </c>
      <c r="J99" s="7"/>
      <c r="K99" s="7"/>
      <c r="L99" s="154"/>
      <c r="M99" s="154"/>
      <c r="N99" s="78"/>
      <c r="O99" s="154"/>
      <c r="P99" s="154"/>
      <c r="Q99" s="154"/>
      <c r="R99" s="154"/>
      <c r="S99" s="154"/>
      <c r="T99" s="154"/>
      <c r="U99" s="154"/>
      <c r="V99" s="154"/>
      <c r="W99" s="154"/>
      <c r="X99" s="154"/>
      <c r="Y99" s="154"/>
      <c r="Z99" s="154">
        <v>4.8076923076923073E-2</v>
      </c>
      <c r="AA99" s="154">
        <v>3.6982248520710054E-2</v>
      </c>
      <c r="AB99" s="154">
        <v>3.6982248520710054E-2</v>
      </c>
      <c r="AC99" s="154">
        <f t="shared" ref="AC99:AC131" si="0">1/32</f>
        <v>3.125E-2</v>
      </c>
      <c r="AD99" s="154"/>
      <c r="AE99" s="154"/>
      <c r="AF99" s="154"/>
      <c r="AG99" s="154"/>
      <c r="AH99" s="154"/>
      <c r="AI99" s="154"/>
      <c r="AJ99" s="154"/>
      <c r="AK99" s="154"/>
      <c r="AL99" s="154"/>
      <c r="AM99" s="154"/>
      <c r="AN99" s="154"/>
      <c r="AO99" s="154"/>
      <c r="AP99" s="154"/>
      <c r="AQ99" s="154"/>
      <c r="AR99" s="154"/>
      <c r="AS99" s="196"/>
    </row>
    <row r="100" spans="5:45" x14ac:dyDescent="0.2">
      <c r="E100" s="136" t="s">
        <v>493</v>
      </c>
      <c r="F100" s="154">
        <v>3.4602076124567477E-2</v>
      </c>
      <c r="G100" s="154">
        <v>2.6616981634282673E-2</v>
      </c>
      <c r="H100" s="154">
        <v>2.6616981634282673E-2</v>
      </c>
      <c r="I100" s="154">
        <f>1/48.0057508017047</f>
        <v>2.0830837624655787E-2</v>
      </c>
      <c r="J100" s="7"/>
      <c r="K100" s="7"/>
      <c r="L100" s="154"/>
      <c r="M100" s="154"/>
      <c r="N100" s="78"/>
      <c r="O100" s="154"/>
      <c r="P100" s="154"/>
      <c r="Q100" s="154"/>
      <c r="R100" s="154"/>
      <c r="S100" s="154"/>
      <c r="T100" s="154"/>
      <c r="U100" s="154"/>
      <c r="V100" s="154"/>
      <c r="W100" s="154"/>
      <c r="X100" s="154"/>
      <c r="Y100" s="154"/>
      <c r="Z100" s="154">
        <v>4.784688995215311E-2</v>
      </c>
      <c r="AA100" s="154">
        <v>3.6805299963194704E-2</v>
      </c>
      <c r="AB100" s="154">
        <v>3.6805299963194704E-2</v>
      </c>
      <c r="AC100" s="127">
        <f t="shared" si="0"/>
        <v>3.125E-2</v>
      </c>
      <c r="AD100" s="154"/>
      <c r="AE100" s="154"/>
      <c r="AF100" s="154"/>
      <c r="AG100" s="154"/>
      <c r="AH100" s="154"/>
      <c r="AI100" s="154"/>
      <c r="AJ100" s="154"/>
      <c r="AK100" s="154"/>
      <c r="AL100" s="154"/>
      <c r="AM100" s="154"/>
      <c r="AN100" s="154"/>
      <c r="AO100" s="154"/>
      <c r="AP100" s="154"/>
      <c r="AQ100" s="154"/>
      <c r="AR100" s="154"/>
      <c r="AS100" s="196"/>
    </row>
    <row r="101" spans="5:45" x14ac:dyDescent="0.2">
      <c r="E101" s="136" t="s">
        <v>494</v>
      </c>
      <c r="F101" s="154">
        <v>3.4965034965034961E-2</v>
      </c>
      <c r="G101" s="154">
        <v>2.6896180742334588E-2</v>
      </c>
      <c r="H101" s="154">
        <v>2.6896180742334588E-2</v>
      </c>
      <c r="I101" s="154">
        <f>1/48.3895346541337</f>
        <v>2.0665625473514953E-2</v>
      </c>
      <c r="J101" s="7"/>
      <c r="K101" s="7"/>
      <c r="L101" s="154"/>
      <c r="M101" s="154"/>
      <c r="N101" s="78"/>
      <c r="O101" s="154"/>
      <c r="P101" s="154"/>
      <c r="Q101" s="154"/>
      <c r="R101" s="154"/>
      <c r="S101" s="154"/>
      <c r="T101" s="154"/>
      <c r="U101" s="154"/>
      <c r="V101" s="154"/>
      <c r="W101" s="154"/>
      <c r="X101" s="154"/>
      <c r="Y101" s="154"/>
      <c r="Z101" s="154">
        <v>4.8543689320388349E-2</v>
      </c>
      <c r="AA101" s="154">
        <v>3.7341299477221805E-2</v>
      </c>
      <c r="AB101" s="154">
        <v>3.7341299477221805E-2</v>
      </c>
      <c r="AC101" s="127">
        <f t="shared" si="0"/>
        <v>3.125E-2</v>
      </c>
      <c r="AD101" s="154"/>
      <c r="AE101" s="154"/>
      <c r="AF101" s="154"/>
      <c r="AG101" s="154"/>
      <c r="AH101" s="154"/>
      <c r="AI101" s="154"/>
      <c r="AJ101" s="154"/>
      <c r="AK101" s="154"/>
      <c r="AL101" s="154"/>
      <c r="AM101" s="154"/>
      <c r="AN101" s="154"/>
      <c r="AO101" s="154"/>
      <c r="AP101" s="154"/>
      <c r="AQ101" s="154"/>
      <c r="AR101" s="154"/>
      <c r="AS101" s="196"/>
    </row>
    <row r="102" spans="5:45" x14ac:dyDescent="0.2">
      <c r="E102" s="136" t="s">
        <v>495</v>
      </c>
      <c r="F102" s="154">
        <v>3.5211267605633804E-2</v>
      </c>
      <c r="G102" s="154">
        <v>2.7085590465872156E-2</v>
      </c>
      <c r="H102" s="154">
        <v>2.7085590465872156E-2</v>
      </c>
      <c r="I102" s="154">
        <f>1/50.2968645341248</f>
        <v>1.9881955053510984E-2</v>
      </c>
      <c r="J102" s="7"/>
      <c r="K102" s="7"/>
      <c r="L102" s="154"/>
      <c r="M102" s="154"/>
      <c r="N102" s="78"/>
      <c r="O102" s="154"/>
      <c r="P102" s="154"/>
      <c r="Q102" s="154"/>
      <c r="R102" s="154"/>
      <c r="S102" s="154"/>
      <c r="T102" s="154"/>
      <c r="U102" s="154"/>
      <c r="V102" s="154"/>
      <c r="W102" s="154"/>
      <c r="X102" s="154"/>
      <c r="Y102" s="154"/>
      <c r="Z102" s="154">
        <v>4.8543689320388349E-2</v>
      </c>
      <c r="AA102" s="154">
        <v>3.7341299477221805E-2</v>
      </c>
      <c r="AB102" s="154">
        <v>3.7341299477221805E-2</v>
      </c>
      <c r="AC102" s="127">
        <f t="shared" si="0"/>
        <v>3.125E-2</v>
      </c>
      <c r="AD102" s="154"/>
      <c r="AE102" s="154"/>
      <c r="AF102" s="154"/>
      <c r="AG102" s="154"/>
      <c r="AH102" s="154"/>
      <c r="AI102" s="154"/>
      <c r="AJ102" s="154"/>
      <c r="AK102" s="154"/>
      <c r="AL102" s="154"/>
      <c r="AM102" s="154"/>
      <c r="AN102" s="154"/>
      <c r="AO102" s="154"/>
      <c r="AP102" s="154"/>
      <c r="AQ102" s="154"/>
      <c r="AR102" s="154"/>
      <c r="AS102" s="196"/>
    </row>
    <row r="103" spans="5:45" x14ac:dyDescent="0.2">
      <c r="E103" s="136" t="s">
        <v>230</v>
      </c>
      <c r="F103" s="154">
        <v>3.5460992907801421E-2</v>
      </c>
      <c r="G103" s="154">
        <v>2.7277686852154936E-2</v>
      </c>
      <c r="H103" s="154">
        <v>2.7277686852154936E-2</v>
      </c>
      <c r="I103" s="154">
        <f>1/53.688755397034</f>
        <v>1.8625874125874117E-2</v>
      </c>
      <c r="J103" s="7"/>
      <c r="K103" s="7"/>
      <c r="L103" s="154"/>
      <c r="M103" s="154"/>
      <c r="N103" s="78"/>
      <c r="O103" s="154"/>
      <c r="P103" s="154"/>
      <c r="Q103" s="154"/>
      <c r="R103" s="154"/>
      <c r="S103" s="154"/>
      <c r="T103" s="154"/>
      <c r="U103" s="154"/>
      <c r="V103" s="154"/>
      <c r="W103" s="154"/>
      <c r="X103" s="154"/>
      <c r="Y103" s="154"/>
      <c r="Z103" s="154">
        <v>4.8076923076923073E-2</v>
      </c>
      <c r="AA103" s="154">
        <v>3.6982248520710054E-2</v>
      </c>
      <c r="AB103" s="154">
        <v>3.6982248520710054E-2</v>
      </c>
      <c r="AC103" s="127">
        <f t="shared" si="0"/>
        <v>3.125E-2</v>
      </c>
      <c r="AD103" s="154"/>
      <c r="AE103" s="154"/>
      <c r="AF103" s="154"/>
      <c r="AG103" s="154"/>
      <c r="AH103" s="154"/>
      <c r="AI103" s="154"/>
      <c r="AJ103" s="154"/>
      <c r="AK103" s="154"/>
      <c r="AL103" s="154"/>
      <c r="AM103" s="154"/>
      <c r="AN103" s="154"/>
      <c r="AO103" s="154"/>
      <c r="AP103" s="154"/>
      <c r="AQ103" s="154"/>
      <c r="AR103" s="154"/>
      <c r="AS103" s="196"/>
    </row>
    <row r="104" spans="5:45" x14ac:dyDescent="0.2">
      <c r="E104" s="136" t="s">
        <v>231</v>
      </c>
      <c r="F104" s="154">
        <v>3.5460992907801421E-2</v>
      </c>
      <c r="G104" s="154">
        <v>2.7277686852154936E-2</v>
      </c>
      <c r="H104" s="154">
        <v>2.7277686852154936E-2</v>
      </c>
      <c r="I104" s="154">
        <f t="shared" ref="I104:I131" si="1">1/65</f>
        <v>1.5384615384615385E-2</v>
      </c>
      <c r="J104" s="7"/>
      <c r="K104" s="7"/>
      <c r="L104" s="154"/>
      <c r="M104" s="154"/>
      <c r="N104" s="78"/>
      <c r="O104" s="154"/>
      <c r="P104" s="154"/>
      <c r="Q104" s="154"/>
      <c r="R104" s="154"/>
      <c r="S104" s="154"/>
      <c r="T104" s="154"/>
      <c r="U104" s="154"/>
      <c r="V104" s="154"/>
      <c r="W104" s="154"/>
      <c r="X104" s="154"/>
      <c r="Y104" s="154"/>
      <c r="Z104" s="154">
        <v>4.878048780487805E-2</v>
      </c>
      <c r="AA104" s="154">
        <v>3.7523452157598496E-2</v>
      </c>
      <c r="AB104" s="154">
        <v>3.7523452157598496E-2</v>
      </c>
      <c r="AC104" s="127">
        <f t="shared" si="0"/>
        <v>3.125E-2</v>
      </c>
      <c r="AD104" s="154"/>
      <c r="AE104" s="154"/>
      <c r="AF104" s="154"/>
      <c r="AG104" s="154"/>
      <c r="AH104" s="154"/>
      <c r="AI104" s="154"/>
      <c r="AJ104" s="154"/>
      <c r="AK104" s="154"/>
      <c r="AL104" s="154"/>
      <c r="AM104" s="154"/>
      <c r="AN104" s="154"/>
      <c r="AO104" s="154"/>
      <c r="AP104" s="154"/>
      <c r="AQ104" s="154"/>
      <c r="AR104" s="154"/>
      <c r="AS104" s="196"/>
    </row>
    <row r="105" spans="5:45" x14ac:dyDescent="0.2">
      <c r="E105" s="136" t="s">
        <v>232</v>
      </c>
      <c r="F105" s="154">
        <v>3.5087719298245612E-2</v>
      </c>
      <c r="G105" s="154">
        <v>2.6990553306342778E-2</v>
      </c>
      <c r="H105" s="154">
        <v>2.6990553306342778E-2</v>
      </c>
      <c r="I105" s="127">
        <f t="shared" si="1"/>
        <v>1.5384615384615385E-2</v>
      </c>
      <c r="J105" s="7"/>
      <c r="K105" s="7"/>
      <c r="L105" s="154"/>
      <c r="M105" s="154"/>
      <c r="N105" s="78"/>
      <c r="O105" s="154"/>
      <c r="P105" s="154"/>
      <c r="Q105" s="154"/>
      <c r="R105" s="154"/>
      <c r="S105" s="154"/>
      <c r="T105" s="154"/>
      <c r="U105" s="154"/>
      <c r="V105" s="154"/>
      <c r="W105" s="154"/>
      <c r="X105" s="154"/>
      <c r="Y105" s="154"/>
      <c r="Z105" s="154">
        <v>4.784688995215311E-2</v>
      </c>
      <c r="AA105" s="154">
        <v>3.6805299963194704E-2</v>
      </c>
      <c r="AB105" s="154">
        <v>3.6805299963194704E-2</v>
      </c>
      <c r="AC105" s="127">
        <f t="shared" si="0"/>
        <v>3.125E-2</v>
      </c>
      <c r="AD105" s="154"/>
      <c r="AE105" s="154"/>
      <c r="AF105" s="154"/>
      <c r="AG105" s="154"/>
      <c r="AH105" s="154"/>
      <c r="AI105" s="154"/>
      <c r="AJ105" s="154"/>
      <c r="AK105" s="154"/>
      <c r="AL105" s="154"/>
      <c r="AM105" s="154"/>
      <c r="AN105" s="154"/>
      <c r="AO105" s="154"/>
      <c r="AP105" s="154"/>
      <c r="AQ105" s="154"/>
      <c r="AR105" s="154"/>
      <c r="AS105" s="196"/>
    </row>
    <row r="106" spans="5:45" x14ac:dyDescent="0.2">
      <c r="E106" s="136" t="s">
        <v>233</v>
      </c>
      <c r="F106" s="154">
        <v>3.5211267605633804E-2</v>
      </c>
      <c r="G106" s="154">
        <v>2.7085590465872156E-2</v>
      </c>
      <c r="H106" s="154">
        <v>2.7085590465872156E-2</v>
      </c>
      <c r="I106" s="127">
        <f t="shared" si="1"/>
        <v>1.5384615384615385E-2</v>
      </c>
      <c r="J106" s="7"/>
      <c r="K106" s="7"/>
      <c r="L106" s="154"/>
      <c r="M106" s="154"/>
      <c r="N106" s="78"/>
      <c r="O106" s="154"/>
      <c r="P106" s="154"/>
      <c r="Q106" s="154"/>
      <c r="R106" s="154"/>
      <c r="S106" s="154"/>
      <c r="T106" s="154"/>
      <c r="U106" s="154"/>
      <c r="V106" s="154"/>
      <c r="W106" s="154"/>
      <c r="X106" s="154"/>
      <c r="Y106" s="154"/>
      <c r="Z106" s="154">
        <v>4.8543689320388349E-2</v>
      </c>
      <c r="AA106" s="154">
        <v>3.7341299477221805E-2</v>
      </c>
      <c r="AB106" s="154">
        <v>3.7341299477221805E-2</v>
      </c>
      <c r="AC106" s="127">
        <f t="shared" si="0"/>
        <v>3.125E-2</v>
      </c>
      <c r="AD106" s="154"/>
      <c r="AE106" s="154"/>
      <c r="AF106" s="154"/>
      <c r="AG106" s="154"/>
      <c r="AH106" s="154"/>
      <c r="AI106" s="154"/>
      <c r="AJ106" s="154"/>
      <c r="AK106" s="154"/>
      <c r="AL106" s="154"/>
      <c r="AM106" s="154"/>
      <c r="AN106" s="154"/>
      <c r="AO106" s="154"/>
      <c r="AP106" s="154"/>
      <c r="AQ106" s="154"/>
      <c r="AR106" s="154"/>
      <c r="AS106" s="196"/>
    </row>
    <row r="107" spans="5:45" x14ac:dyDescent="0.2">
      <c r="E107" s="136" t="s">
        <v>234</v>
      </c>
      <c r="F107" s="154">
        <v>3.5335689045936397E-2</v>
      </c>
      <c r="G107" s="154">
        <v>2.7181299266104922E-2</v>
      </c>
      <c r="H107" s="154">
        <v>2.7181299266104922E-2</v>
      </c>
      <c r="I107" s="127">
        <f t="shared" si="1"/>
        <v>1.5384615384615385E-2</v>
      </c>
      <c r="J107" s="7"/>
      <c r="K107" s="7"/>
      <c r="L107" s="154"/>
      <c r="M107" s="154"/>
      <c r="N107" s="78"/>
      <c r="O107" s="154"/>
      <c r="P107" s="154"/>
      <c r="Q107" s="154"/>
      <c r="R107" s="154"/>
      <c r="S107" s="154"/>
      <c r="T107" s="154"/>
      <c r="U107" s="154"/>
      <c r="V107" s="154"/>
      <c r="W107" s="154"/>
      <c r="X107" s="154"/>
      <c r="Y107" s="154"/>
      <c r="Z107" s="154">
        <v>4.8076923076923073E-2</v>
      </c>
      <c r="AA107" s="154">
        <v>3.6982248520710054E-2</v>
      </c>
      <c r="AB107" s="154">
        <v>3.6982248520710054E-2</v>
      </c>
      <c r="AC107" s="127">
        <f t="shared" si="0"/>
        <v>3.125E-2</v>
      </c>
      <c r="AD107" s="154"/>
      <c r="AE107" s="154"/>
      <c r="AF107" s="154"/>
      <c r="AG107" s="154"/>
      <c r="AH107" s="154"/>
      <c r="AI107" s="154"/>
      <c r="AJ107" s="154"/>
      <c r="AK107" s="154"/>
      <c r="AL107" s="154"/>
      <c r="AM107" s="154"/>
      <c r="AN107" s="154"/>
      <c r="AO107" s="154"/>
      <c r="AP107" s="154"/>
      <c r="AQ107" s="154"/>
      <c r="AR107" s="154"/>
      <c r="AS107" s="196"/>
    </row>
    <row r="108" spans="5:45" x14ac:dyDescent="0.2">
      <c r="E108" s="136" t="s">
        <v>235</v>
      </c>
      <c r="F108" s="154">
        <v>3.5335689045936397E-2</v>
      </c>
      <c r="G108" s="154">
        <v>2.7181299266104922E-2</v>
      </c>
      <c r="H108" s="154">
        <v>2.7181299266104922E-2</v>
      </c>
      <c r="I108" s="127">
        <f t="shared" si="1"/>
        <v>1.5384615384615385E-2</v>
      </c>
      <c r="J108" s="7"/>
      <c r="K108" s="7"/>
      <c r="L108" s="154"/>
      <c r="M108" s="154"/>
      <c r="N108" s="78"/>
      <c r="O108" s="154"/>
      <c r="P108" s="154"/>
      <c r="Q108" s="154"/>
      <c r="R108" s="154"/>
      <c r="S108" s="154"/>
      <c r="T108" s="154"/>
      <c r="U108" s="154"/>
      <c r="V108" s="154"/>
      <c r="W108" s="154"/>
      <c r="X108" s="154"/>
      <c r="Y108" s="154"/>
      <c r="Z108" s="154">
        <v>4.878048780487805E-2</v>
      </c>
      <c r="AA108" s="154">
        <v>3.7523452157598496E-2</v>
      </c>
      <c r="AB108" s="154">
        <v>3.7523452157598496E-2</v>
      </c>
      <c r="AC108" s="127">
        <f t="shared" si="0"/>
        <v>3.125E-2</v>
      </c>
      <c r="AD108" s="154"/>
      <c r="AE108" s="154"/>
      <c r="AF108" s="154"/>
      <c r="AG108" s="154"/>
      <c r="AH108" s="154"/>
      <c r="AI108" s="154"/>
      <c r="AJ108" s="154"/>
      <c r="AK108" s="154"/>
      <c r="AL108" s="154"/>
      <c r="AM108" s="154"/>
      <c r="AN108" s="154"/>
      <c r="AO108" s="154"/>
      <c r="AP108" s="154"/>
      <c r="AQ108" s="154"/>
      <c r="AR108" s="154"/>
      <c r="AS108" s="196"/>
    </row>
    <row r="109" spans="5:45" x14ac:dyDescent="0.2">
      <c r="E109" s="136" t="s">
        <v>236</v>
      </c>
      <c r="F109" s="154">
        <v>3.5714285714285712E-2</v>
      </c>
      <c r="G109" s="154">
        <v>2.7472527472527472E-2</v>
      </c>
      <c r="H109" s="154">
        <v>2.7472527472527472E-2</v>
      </c>
      <c r="I109" s="127">
        <f t="shared" si="1"/>
        <v>1.5384615384615385E-2</v>
      </c>
      <c r="J109" s="7"/>
      <c r="K109" s="7"/>
      <c r="L109" s="154"/>
      <c r="M109" s="154"/>
      <c r="N109" s="78"/>
      <c r="O109" s="154"/>
      <c r="P109" s="154"/>
      <c r="Q109" s="154"/>
      <c r="R109" s="154"/>
      <c r="S109" s="154"/>
      <c r="T109" s="154"/>
      <c r="U109" s="154"/>
      <c r="V109" s="154"/>
      <c r="W109" s="154"/>
      <c r="X109" s="154"/>
      <c r="Y109" s="154"/>
      <c r="Z109" s="154">
        <v>4.8076923076923073E-2</v>
      </c>
      <c r="AA109" s="154">
        <v>3.6982248520710054E-2</v>
      </c>
      <c r="AB109" s="154">
        <v>3.6982248520710054E-2</v>
      </c>
      <c r="AC109" s="127">
        <f t="shared" si="0"/>
        <v>3.125E-2</v>
      </c>
      <c r="AD109" s="154"/>
      <c r="AE109" s="154"/>
      <c r="AF109" s="154"/>
      <c r="AG109" s="154"/>
      <c r="AH109" s="154"/>
      <c r="AI109" s="154"/>
      <c r="AJ109" s="154"/>
      <c r="AK109" s="154"/>
      <c r="AL109" s="154"/>
      <c r="AM109" s="154"/>
      <c r="AN109" s="154"/>
      <c r="AO109" s="154"/>
      <c r="AP109" s="154"/>
      <c r="AQ109" s="154"/>
      <c r="AR109" s="154"/>
      <c r="AS109" s="196"/>
    </row>
    <row r="110" spans="5:45" x14ac:dyDescent="0.2">
      <c r="E110" s="136" t="s">
        <v>237</v>
      </c>
      <c r="F110" s="154">
        <v>3.5460992907801421E-2</v>
      </c>
      <c r="G110" s="154">
        <v>2.7277686852154936E-2</v>
      </c>
      <c r="H110" s="154">
        <v>2.7277686852154936E-2</v>
      </c>
      <c r="I110" s="127">
        <f t="shared" si="1"/>
        <v>1.5384615384615385E-2</v>
      </c>
      <c r="J110" s="7"/>
      <c r="K110" s="7"/>
      <c r="L110" s="154"/>
      <c r="M110" s="154"/>
      <c r="N110" s="78"/>
      <c r="O110" s="154"/>
      <c r="P110" s="154"/>
      <c r="Q110" s="154"/>
      <c r="R110" s="154"/>
      <c r="S110" s="154"/>
      <c r="T110" s="154"/>
      <c r="U110" s="154"/>
      <c r="V110" s="154"/>
      <c r="W110" s="154"/>
      <c r="X110" s="154"/>
      <c r="Y110" s="154"/>
      <c r="Z110" s="154">
        <v>4.7619047619047616E-2</v>
      </c>
      <c r="AA110" s="154">
        <v>3.6630036630036632E-2</v>
      </c>
      <c r="AB110" s="154">
        <v>3.6630036630036632E-2</v>
      </c>
      <c r="AC110" s="127">
        <f t="shared" si="0"/>
        <v>3.125E-2</v>
      </c>
      <c r="AD110" s="154"/>
      <c r="AE110" s="154"/>
      <c r="AF110" s="154"/>
      <c r="AG110" s="154"/>
      <c r="AH110" s="154"/>
      <c r="AI110" s="154"/>
      <c r="AJ110" s="154"/>
      <c r="AK110" s="154"/>
      <c r="AL110" s="154"/>
      <c r="AM110" s="154"/>
      <c r="AN110" s="154"/>
      <c r="AO110" s="154"/>
      <c r="AP110" s="154"/>
      <c r="AQ110" s="154"/>
      <c r="AR110" s="154"/>
      <c r="AS110" s="196"/>
    </row>
    <row r="111" spans="5:45" x14ac:dyDescent="0.2">
      <c r="E111" s="136" t="s">
        <v>238</v>
      </c>
      <c r="F111" s="154">
        <v>3.6231884057971016E-2</v>
      </c>
      <c r="G111" s="154">
        <v>2.7870680044593085E-2</v>
      </c>
      <c r="H111" s="154">
        <v>2.7870680044593085E-2</v>
      </c>
      <c r="I111" s="127">
        <f t="shared" si="1"/>
        <v>1.5384615384615385E-2</v>
      </c>
      <c r="J111" s="7"/>
      <c r="K111" s="7"/>
      <c r="L111" s="154"/>
      <c r="M111" s="154"/>
      <c r="N111" s="78"/>
      <c r="O111" s="154"/>
      <c r="P111" s="154"/>
      <c r="Q111" s="154"/>
      <c r="R111" s="154"/>
      <c r="S111" s="154"/>
      <c r="T111" s="154"/>
      <c r="U111" s="154"/>
      <c r="V111" s="154"/>
      <c r="W111" s="154"/>
      <c r="X111" s="154"/>
      <c r="Y111" s="154"/>
      <c r="Z111" s="154">
        <v>4.8076923076923073E-2</v>
      </c>
      <c r="AA111" s="154">
        <v>3.6982248520710054E-2</v>
      </c>
      <c r="AB111" s="154">
        <v>3.6982248520710054E-2</v>
      </c>
      <c r="AC111" s="127">
        <f t="shared" si="0"/>
        <v>3.125E-2</v>
      </c>
      <c r="AD111" s="154"/>
      <c r="AE111" s="154"/>
      <c r="AF111" s="154"/>
      <c r="AG111" s="154"/>
      <c r="AH111" s="154"/>
      <c r="AI111" s="154"/>
      <c r="AJ111" s="154"/>
      <c r="AK111" s="154"/>
      <c r="AL111" s="154"/>
      <c r="AM111" s="154"/>
      <c r="AN111" s="154"/>
      <c r="AO111" s="154"/>
      <c r="AP111" s="154"/>
      <c r="AQ111" s="154"/>
      <c r="AR111" s="154"/>
      <c r="AS111" s="196"/>
    </row>
    <row r="112" spans="5:45" x14ac:dyDescent="0.2">
      <c r="E112" s="136" t="s">
        <v>239</v>
      </c>
      <c r="F112" s="154">
        <v>3.5714285714285712E-2</v>
      </c>
      <c r="G112" s="154">
        <v>2.7472527472527472E-2</v>
      </c>
      <c r="H112" s="154">
        <v>2.7472527472527472E-2</v>
      </c>
      <c r="I112" s="127">
        <f t="shared" si="1"/>
        <v>1.5384615384615385E-2</v>
      </c>
      <c r="J112" s="7"/>
      <c r="K112" s="7"/>
      <c r="L112" s="154"/>
      <c r="M112" s="154"/>
      <c r="N112" s="78"/>
      <c r="O112" s="154"/>
      <c r="P112" s="154"/>
      <c r="Q112" s="154"/>
      <c r="R112" s="154"/>
      <c r="S112" s="154"/>
      <c r="T112" s="154"/>
      <c r="U112" s="154"/>
      <c r="V112" s="154"/>
      <c r="W112" s="154"/>
      <c r="X112" s="154"/>
      <c r="Y112" s="154"/>
      <c r="Z112" s="154">
        <v>4.6948356807511735E-2</v>
      </c>
      <c r="AA112" s="154">
        <v>3.6114120621162871E-2</v>
      </c>
      <c r="AB112" s="154">
        <v>3.6114120621162871E-2</v>
      </c>
      <c r="AC112" s="127">
        <f t="shared" si="0"/>
        <v>3.125E-2</v>
      </c>
      <c r="AD112" s="154"/>
      <c r="AE112" s="154"/>
      <c r="AF112" s="154"/>
      <c r="AG112" s="154"/>
      <c r="AH112" s="154"/>
      <c r="AI112" s="154"/>
      <c r="AJ112" s="154"/>
      <c r="AK112" s="154"/>
      <c r="AL112" s="154"/>
      <c r="AM112" s="154"/>
      <c r="AN112" s="154"/>
      <c r="AO112" s="154"/>
      <c r="AP112" s="154"/>
      <c r="AQ112" s="154"/>
      <c r="AR112" s="154"/>
      <c r="AS112" s="196"/>
    </row>
    <row r="113" spans="5:45" x14ac:dyDescent="0.2">
      <c r="E113" s="136" t="s">
        <v>240</v>
      </c>
      <c r="F113" s="154">
        <v>3.5971223021582732E-2</v>
      </c>
      <c r="G113" s="154">
        <v>2.7670171555063641E-2</v>
      </c>
      <c r="H113" s="154">
        <v>2.7670171555063641E-2</v>
      </c>
      <c r="I113" s="127">
        <f t="shared" si="1"/>
        <v>1.5384615384615385E-2</v>
      </c>
      <c r="J113" s="7"/>
      <c r="K113" s="7"/>
      <c r="L113" s="154"/>
      <c r="M113" s="154"/>
      <c r="N113" s="78"/>
      <c r="O113" s="154"/>
      <c r="P113" s="154"/>
      <c r="Q113" s="154"/>
      <c r="R113" s="154"/>
      <c r="S113" s="154"/>
      <c r="T113" s="154"/>
      <c r="U113" s="154"/>
      <c r="V113" s="154"/>
      <c r="W113" s="154"/>
      <c r="X113" s="154"/>
      <c r="Y113" s="154"/>
      <c r="Z113" s="154">
        <v>4.8309178743961352E-2</v>
      </c>
      <c r="AA113" s="154">
        <v>3.716090672612412E-2</v>
      </c>
      <c r="AB113" s="154">
        <v>3.716090672612412E-2</v>
      </c>
      <c r="AC113" s="127">
        <f t="shared" si="0"/>
        <v>3.125E-2</v>
      </c>
      <c r="AD113" s="154"/>
      <c r="AE113" s="154"/>
      <c r="AF113" s="154"/>
      <c r="AG113" s="154"/>
      <c r="AH113" s="154"/>
      <c r="AI113" s="154"/>
      <c r="AJ113" s="154"/>
      <c r="AK113" s="154"/>
      <c r="AL113" s="154"/>
      <c r="AM113" s="154"/>
      <c r="AN113" s="154"/>
      <c r="AO113" s="154"/>
      <c r="AP113" s="154"/>
      <c r="AQ113" s="154"/>
      <c r="AR113" s="154"/>
      <c r="AS113" s="196"/>
    </row>
    <row r="114" spans="5:45" x14ac:dyDescent="0.2">
      <c r="E114" s="136" t="s">
        <v>241</v>
      </c>
      <c r="F114" s="154">
        <v>3.5587188612099641E-2</v>
      </c>
      <c r="G114" s="154">
        <v>2.7374760470845878E-2</v>
      </c>
      <c r="H114" s="154">
        <v>2.7374760470845878E-2</v>
      </c>
      <c r="I114" s="127">
        <f t="shared" si="1"/>
        <v>1.5384615384615385E-2</v>
      </c>
      <c r="J114" s="7"/>
      <c r="K114" s="7"/>
      <c r="L114" s="154"/>
      <c r="M114" s="154"/>
      <c r="N114" s="78"/>
      <c r="O114" s="154"/>
      <c r="P114" s="154"/>
      <c r="Q114" s="154"/>
      <c r="R114" s="154"/>
      <c r="S114" s="154"/>
      <c r="T114" s="154"/>
      <c r="U114" s="154"/>
      <c r="V114" s="154"/>
      <c r="W114" s="154"/>
      <c r="X114" s="154"/>
      <c r="Y114" s="154"/>
      <c r="Z114" s="154">
        <v>4.784688995215311E-2</v>
      </c>
      <c r="AA114" s="154">
        <v>3.6805299963194704E-2</v>
      </c>
      <c r="AB114" s="154">
        <v>3.6805299963194704E-2</v>
      </c>
      <c r="AC114" s="127">
        <f t="shared" si="0"/>
        <v>3.125E-2</v>
      </c>
      <c r="AD114" s="154"/>
      <c r="AE114" s="154"/>
      <c r="AF114" s="154"/>
      <c r="AG114" s="154"/>
      <c r="AH114" s="154"/>
      <c r="AI114" s="154"/>
      <c r="AJ114" s="154"/>
      <c r="AK114" s="154"/>
      <c r="AL114" s="154"/>
      <c r="AM114" s="154"/>
      <c r="AN114" s="154"/>
      <c r="AO114" s="154"/>
      <c r="AP114" s="154"/>
      <c r="AQ114" s="154"/>
      <c r="AR114" s="154"/>
      <c r="AS114" s="196"/>
    </row>
    <row r="115" spans="5:45" x14ac:dyDescent="0.2">
      <c r="E115" s="136" t="s">
        <v>242</v>
      </c>
      <c r="F115" s="154">
        <v>3.4965034965034961E-2</v>
      </c>
      <c r="G115" s="154">
        <v>2.6896180742334588E-2</v>
      </c>
      <c r="H115" s="154">
        <v>2.6896180742334588E-2</v>
      </c>
      <c r="I115" s="127">
        <f t="shared" si="1"/>
        <v>1.5384615384615385E-2</v>
      </c>
      <c r="J115" s="7"/>
      <c r="K115" s="7"/>
      <c r="L115" s="154"/>
      <c r="M115" s="154"/>
      <c r="N115" s="78"/>
      <c r="O115" s="154"/>
      <c r="P115" s="154"/>
      <c r="Q115" s="154"/>
      <c r="R115" s="154"/>
      <c r="S115" s="154"/>
      <c r="T115" s="154"/>
      <c r="U115" s="154"/>
      <c r="V115" s="154"/>
      <c r="W115" s="154"/>
      <c r="X115" s="154"/>
      <c r="Y115" s="154"/>
      <c r="Z115" s="154">
        <v>4.716981132075472E-2</v>
      </c>
      <c r="AA115" s="154">
        <v>3.6284470246734396E-2</v>
      </c>
      <c r="AB115" s="154">
        <v>3.6284470246734396E-2</v>
      </c>
      <c r="AC115" s="127">
        <f t="shared" si="0"/>
        <v>3.125E-2</v>
      </c>
      <c r="AD115" s="154"/>
      <c r="AE115" s="154"/>
      <c r="AF115" s="154"/>
      <c r="AG115" s="154"/>
      <c r="AH115" s="154"/>
      <c r="AI115" s="154"/>
      <c r="AJ115" s="154"/>
      <c r="AK115" s="154"/>
      <c r="AL115" s="154"/>
      <c r="AM115" s="154"/>
      <c r="AN115" s="154"/>
      <c r="AO115" s="154"/>
      <c r="AP115" s="154"/>
      <c r="AQ115" s="154"/>
      <c r="AR115" s="154"/>
      <c r="AS115" s="196"/>
    </row>
    <row r="116" spans="5:45" x14ac:dyDescent="0.2">
      <c r="E116" s="136" t="s">
        <v>243</v>
      </c>
      <c r="F116" s="154">
        <v>3.5587188612099641E-2</v>
      </c>
      <c r="G116" s="154">
        <v>2.7374760470845878E-2</v>
      </c>
      <c r="H116" s="154">
        <v>2.7374760470845878E-2</v>
      </c>
      <c r="I116" s="127">
        <f t="shared" si="1"/>
        <v>1.5384615384615385E-2</v>
      </c>
      <c r="J116" s="7"/>
      <c r="K116" s="7"/>
      <c r="L116" s="154"/>
      <c r="M116" s="154"/>
      <c r="N116" s="78"/>
      <c r="O116" s="154"/>
      <c r="P116" s="154"/>
      <c r="Q116" s="154"/>
      <c r="R116" s="154"/>
      <c r="S116" s="154"/>
      <c r="T116" s="154"/>
      <c r="U116" s="154"/>
      <c r="V116" s="154"/>
      <c r="W116" s="154"/>
      <c r="X116" s="154"/>
      <c r="Y116" s="154"/>
      <c r="Z116" s="154">
        <v>4.6296296296296294E-2</v>
      </c>
      <c r="AA116" s="154">
        <v>3.5612535612535613E-2</v>
      </c>
      <c r="AB116" s="154">
        <v>3.5612535612535613E-2</v>
      </c>
      <c r="AC116" s="127">
        <f t="shared" si="0"/>
        <v>3.125E-2</v>
      </c>
      <c r="AD116" s="154"/>
      <c r="AE116" s="154"/>
      <c r="AF116" s="154"/>
      <c r="AG116" s="154"/>
      <c r="AH116" s="154"/>
      <c r="AI116" s="154"/>
      <c r="AJ116" s="154"/>
      <c r="AK116" s="154"/>
      <c r="AL116" s="154"/>
      <c r="AM116" s="154"/>
      <c r="AN116" s="154"/>
      <c r="AO116" s="154"/>
      <c r="AP116" s="154"/>
      <c r="AQ116" s="154"/>
      <c r="AR116" s="154"/>
      <c r="AS116" s="196"/>
    </row>
    <row r="117" spans="5:45" x14ac:dyDescent="0.2">
      <c r="E117" s="136" t="s">
        <v>244</v>
      </c>
      <c r="F117" s="154">
        <v>3.5842293906810041E-2</v>
      </c>
      <c r="G117" s="154">
        <v>2.75709953129308E-2</v>
      </c>
      <c r="H117" s="154">
        <v>2.75709953129308E-2</v>
      </c>
      <c r="I117" s="127">
        <f t="shared" si="1"/>
        <v>1.5384615384615385E-2</v>
      </c>
      <c r="J117" s="7"/>
      <c r="K117" s="7"/>
      <c r="L117" s="154"/>
      <c r="M117" s="154"/>
      <c r="N117" s="78"/>
      <c r="O117" s="154"/>
      <c r="P117" s="154"/>
      <c r="Q117" s="154"/>
      <c r="R117" s="154"/>
      <c r="S117" s="154"/>
      <c r="T117" s="154"/>
      <c r="U117" s="154"/>
      <c r="V117" s="154"/>
      <c r="W117" s="154"/>
      <c r="X117" s="154"/>
      <c r="Y117" s="154"/>
      <c r="Z117" s="154">
        <v>4.6728971962616828E-2</v>
      </c>
      <c r="AA117" s="154">
        <v>3.5945363048166784E-2</v>
      </c>
      <c r="AB117" s="154">
        <v>3.5945363048166784E-2</v>
      </c>
      <c r="AC117" s="127">
        <f t="shared" si="0"/>
        <v>3.125E-2</v>
      </c>
      <c r="AD117" s="154"/>
      <c r="AE117" s="154"/>
      <c r="AF117" s="154"/>
      <c r="AG117" s="154"/>
      <c r="AH117" s="154"/>
      <c r="AI117" s="154"/>
      <c r="AJ117" s="154"/>
      <c r="AK117" s="154"/>
      <c r="AL117" s="154"/>
      <c r="AM117" s="154"/>
      <c r="AN117" s="154"/>
      <c r="AO117" s="154"/>
      <c r="AP117" s="154"/>
      <c r="AQ117" s="154"/>
      <c r="AR117" s="154"/>
      <c r="AS117" s="196"/>
    </row>
    <row r="118" spans="5:45" x14ac:dyDescent="0.2">
      <c r="E118" s="136" t="s">
        <v>245</v>
      </c>
      <c r="F118" s="154">
        <v>3.7037037037037035E-2</v>
      </c>
      <c r="G118" s="154">
        <v>2.8490028490028491E-2</v>
      </c>
      <c r="H118" s="154">
        <v>2.8490028490028491E-2</v>
      </c>
      <c r="I118" s="127">
        <f t="shared" si="1"/>
        <v>1.5384615384615385E-2</v>
      </c>
      <c r="J118" s="7"/>
      <c r="K118" s="7"/>
      <c r="L118" s="154"/>
      <c r="M118" s="154"/>
      <c r="N118" s="78"/>
      <c r="O118" s="154"/>
      <c r="P118" s="154"/>
      <c r="Q118" s="154"/>
      <c r="R118" s="154"/>
      <c r="S118" s="154"/>
      <c r="T118" s="154"/>
      <c r="U118" s="154"/>
      <c r="V118" s="154"/>
      <c r="W118" s="154"/>
      <c r="X118" s="154"/>
      <c r="Y118" s="154"/>
      <c r="Z118" s="154">
        <v>4.8543689320388349E-2</v>
      </c>
      <c r="AA118" s="154">
        <v>3.7341299477221805E-2</v>
      </c>
      <c r="AB118" s="154">
        <v>3.7341299477221805E-2</v>
      </c>
      <c r="AC118" s="127">
        <f t="shared" si="0"/>
        <v>3.125E-2</v>
      </c>
      <c r="AD118" s="154"/>
      <c r="AE118" s="154"/>
      <c r="AF118" s="154"/>
      <c r="AG118" s="154"/>
      <c r="AH118" s="154"/>
      <c r="AI118" s="154"/>
      <c r="AJ118" s="154"/>
      <c r="AK118" s="154"/>
      <c r="AL118" s="154"/>
      <c r="AM118" s="154"/>
      <c r="AN118" s="154"/>
      <c r="AO118" s="154"/>
      <c r="AP118" s="154"/>
      <c r="AQ118" s="154"/>
      <c r="AR118" s="154"/>
      <c r="AS118" s="196"/>
    </row>
    <row r="119" spans="5:45" x14ac:dyDescent="0.2">
      <c r="E119" s="136" t="s">
        <v>246</v>
      </c>
      <c r="F119" s="154">
        <v>3.8022813688212927E-2</v>
      </c>
      <c r="G119" s="154">
        <v>2.9248318221702249E-2</v>
      </c>
      <c r="H119" s="154">
        <v>2.9248318221702249E-2</v>
      </c>
      <c r="I119" s="127">
        <f t="shared" si="1"/>
        <v>1.5384615384615385E-2</v>
      </c>
      <c r="J119" s="7"/>
      <c r="K119" s="7"/>
      <c r="L119" s="154"/>
      <c r="M119" s="154"/>
      <c r="N119" s="78"/>
      <c r="O119" s="154"/>
      <c r="P119" s="154"/>
      <c r="Q119" s="154"/>
      <c r="R119" s="154"/>
      <c r="S119" s="154"/>
      <c r="T119" s="154"/>
      <c r="U119" s="154"/>
      <c r="V119" s="154"/>
      <c r="W119" s="154"/>
      <c r="X119" s="154"/>
      <c r="Y119" s="154"/>
      <c r="Z119" s="154">
        <v>4.878048780487805E-2</v>
      </c>
      <c r="AA119" s="154">
        <v>3.7523452157598496E-2</v>
      </c>
      <c r="AB119" s="154">
        <v>3.7523452157598496E-2</v>
      </c>
      <c r="AC119" s="127">
        <f t="shared" si="0"/>
        <v>3.125E-2</v>
      </c>
      <c r="AD119" s="154"/>
      <c r="AE119" s="154"/>
      <c r="AF119" s="154"/>
      <c r="AG119" s="154"/>
      <c r="AH119" s="154"/>
      <c r="AI119" s="154"/>
      <c r="AJ119" s="154"/>
      <c r="AK119" s="154"/>
      <c r="AL119" s="154"/>
      <c r="AM119" s="154"/>
      <c r="AN119" s="154"/>
      <c r="AO119" s="154"/>
      <c r="AP119" s="154"/>
      <c r="AQ119" s="154"/>
      <c r="AR119" s="154"/>
      <c r="AS119" s="196"/>
    </row>
    <row r="120" spans="5:45" x14ac:dyDescent="0.2">
      <c r="E120" s="136" t="s">
        <v>247</v>
      </c>
      <c r="F120" s="154">
        <v>3.8610038610038609E-2</v>
      </c>
      <c r="G120" s="154">
        <v>2.97000297000297E-2</v>
      </c>
      <c r="H120" s="154">
        <v>2.97000297000297E-2</v>
      </c>
      <c r="I120" s="127">
        <f t="shared" si="1"/>
        <v>1.5384615384615385E-2</v>
      </c>
      <c r="J120" s="7"/>
      <c r="K120" s="7"/>
      <c r="L120" s="154"/>
      <c r="M120" s="154"/>
      <c r="N120" s="78"/>
      <c r="O120" s="154"/>
      <c r="P120" s="154"/>
      <c r="Q120" s="154"/>
      <c r="R120" s="154"/>
      <c r="S120" s="154"/>
      <c r="T120" s="154"/>
      <c r="U120" s="154"/>
      <c r="V120" s="154"/>
      <c r="W120" s="154"/>
      <c r="X120" s="154"/>
      <c r="Y120" s="154"/>
      <c r="Z120" s="154">
        <v>4.784688995215311E-2</v>
      </c>
      <c r="AA120" s="154">
        <v>3.6805299963194704E-2</v>
      </c>
      <c r="AB120" s="154">
        <v>3.6805299963194704E-2</v>
      </c>
      <c r="AC120" s="127">
        <f t="shared" si="0"/>
        <v>3.125E-2</v>
      </c>
      <c r="AD120" s="154"/>
      <c r="AE120" s="154"/>
      <c r="AF120" s="154"/>
      <c r="AG120" s="154"/>
      <c r="AH120" s="154"/>
      <c r="AI120" s="154"/>
      <c r="AJ120" s="154"/>
      <c r="AK120" s="154"/>
      <c r="AL120" s="154"/>
      <c r="AM120" s="154"/>
      <c r="AN120" s="154"/>
      <c r="AO120" s="154"/>
      <c r="AP120" s="154"/>
      <c r="AQ120" s="154"/>
      <c r="AR120" s="154"/>
      <c r="AS120" s="196"/>
    </row>
    <row r="121" spans="5:45" x14ac:dyDescent="0.2">
      <c r="E121" s="136" t="s">
        <v>248</v>
      </c>
      <c r="F121" s="154">
        <v>3.8461538461538464E-2</v>
      </c>
      <c r="G121" s="154">
        <v>2.9585798816568042E-2</v>
      </c>
      <c r="H121" s="154">
        <v>2.9585798816568042E-2</v>
      </c>
      <c r="I121" s="127">
        <f t="shared" si="1"/>
        <v>1.5384615384615385E-2</v>
      </c>
      <c r="J121" s="7"/>
      <c r="K121" s="7"/>
      <c r="L121" s="154"/>
      <c r="M121" s="154"/>
      <c r="N121" s="78"/>
      <c r="O121" s="154"/>
      <c r="P121" s="154"/>
      <c r="Q121" s="154"/>
      <c r="R121" s="154"/>
      <c r="S121" s="154"/>
      <c r="T121" s="154"/>
      <c r="U121" s="154"/>
      <c r="V121" s="154"/>
      <c r="W121" s="154"/>
      <c r="X121" s="154"/>
      <c r="Y121" s="154"/>
      <c r="Z121" s="154">
        <v>4.878048780487805E-2</v>
      </c>
      <c r="AA121" s="154">
        <v>3.7523452157598496E-2</v>
      </c>
      <c r="AB121" s="154">
        <v>3.7523452157598496E-2</v>
      </c>
      <c r="AC121" s="127">
        <f t="shared" si="0"/>
        <v>3.125E-2</v>
      </c>
      <c r="AD121" s="154"/>
      <c r="AE121" s="154"/>
      <c r="AF121" s="154"/>
      <c r="AG121" s="154"/>
      <c r="AH121" s="154"/>
      <c r="AI121" s="154"/>
      <c r="AJ121" s="154"/>
      <c r="AK121" s="154"/>
      <c r="AL121" s="154"/>
      <c r="AM121" s="154"/>
      <c r="AN121" s="154"/>
      <c r="AO121" s="154"/>
      <c r="AP121" s="154"/>
      <c r="AQ121" s="154"/>
      <c r="AR121" s="154"/>
      <c r="AS121" s="196"/>
    </row>
    <row r="122" spans="5:45" x14ac:dyDescent="0.2">
      <c r="E122" s="136" t="s">
        <v>249</v>
      </c>
      <c r="F122" s="154">
        <v>3.9840637450199202E-2</v>
      </c>
      <c r="G122" s="154">
        <v>3.0646644192460923E-2</v>
      </c>
      <c r="H122" s="154">
        <v>3.0646644192460923E-2</v>
      </c>
      <c r="I122" s="127">
        <f t="shared" si="1"/>
        <v>1.5384615384615385E-2</v>
      </c>
      <c r="J122" s="7"/>
      <c r="K122" s="7"/>
      <c r="L122" s="154"/>
      <c r="M122" s="154"/>
      <c r="N122" s="78"/>
      <c r="O122" s="154"/>
      <c r="P122" s="154"/>
      <c r="Q122" s="154"/>
      <c r="R122" s="154"/>
      <c r="S122" s="154"/>
      <c r="T122" s="154"/>
      <c r="U122" s="154"/>
      <c r="V122" s="154"/>
      <c r="W122" s="154"/>
      <c r="X122" s="154"/>
      <c r="Y122" s="154"/>
      <c r="Z122" s="154">
        <v>4.9751243781094523E-2</v>
      </c>
      <c r="AA122" s="154">
        <v>3.8270187523918864E-2</v>
      </c>
      <c r="AB122" s="154">
        <v>3.8270187523918864E-2</v>
      </c>
      <c r="AC122" s="127">
        <f t="shared" si="0"/>
        <v>3.125E-2</v>
      </c>
      <c r="AD122" s="154"/>
      <c r="AE122" s="154"/>
      <c r="AF122" s="154"/>
      <c r="AG122" s="154"/>
      <c r="AH122" s="154"/>
      <c r="AI122" s="154"/>
      <c r="AJ122" s="154"/>
      <c r="AK122" s="154"/>
      <c r="AL122" s="154"/>
      <c r="AM122" s="154"/>
      <c r="AN122" s="154"/>
      <c r="AO122" s="154"/>
      <c r="AP122" s="154"/>
      <c r="AQ122" s="154"/>
      <c r="AR122" s="154"/>
      <c r="AS122" s="196"/>
    </row>
    <row r="123" spans="5:45" x14ac:dyDescent="0.2">
      <c r="E123" s="136" t="s">
        <v>250</v>
      </c>
      <c r="F123" s="154">
        <v>4.2553191489361701E-2</v>
      </c>
      <c r="G123" s="154">
        <v>3.2733224222585927E-2</v>
      </c>
      <c r="H123" s="154">
        <v>3.2733224222585927E-2</v>
      </c>
      <c r="I123" s="127">
        <f t="shared" si="1"/>
        <v>1.5384615384615385E-2</v>
      </c>
      <c r="J123" s="7"/>
      <c r="K123" s="7"/>
      <c r="L123" s="154"/>
      <c r="M123" s="154"/>
      <c r="N123" s="78"/>
      <c r="O123" s="154"/>
      <c r="P123" s="154"/>
      <c r="Q123" s="154"/>
      <c r="R123" s="154"/>
      <c r="S123" s="154"/>
      <c r="T123" s="154"/>
      <c r="U123" s="154"/>
      <c r="V123" s="154"/>
      <c r="W123" s="154"/>
      <c r="X123" s="154"/>
      <c r="Y123" s="154"/>
      <c r="Z123" s="154">
        <v>5.3763440860215048E-2</v>
      </c>
      <c r="AA123" s="154">
        <v>4.135649296939619E-2</v>
      </c>
      <c r="AB123" s="154">
        <v>4.135649296939619E-2</v>
      </c>
      <c r="AC123" s="127">
        <f t="shared" si="0"/>
        <v>3.125E-2</v>
      </c>
      <c r="AD123" s="154"/>
      <c r="AE123" s="154"/>
      <c r="AF123" s="154"/>
      <c r="AG123" s="154"/>
      <c r="AH123" s="154"/>
      <c r="AI123" s="154"/>
      <c r="AJ123" s="154"/>
      <c r="AK123" s="154"/>
      <c r="AL123" s="154"/>
      <c r="AM123" s="154"/>
      <c r="AN123" s="154"/>
      <c r="AO123" s="154"/>
      <c r="AP123" s="154"/>
      <c r="AQ123" s="154"/>
      <c r="AR123" s="154"/>
      <c r="AS123" s="196"/>
    </row>
    <row r="124" spans="5:45" x14ac:dyDescent="0.2">
      <c r="E124" s="136" t="s">
        <v>251</v>
      </c>
      <c r="F124" s="154">
        <v>4.926108374384236E-2</v>
      </c>
      <c r="G124" s="154">
        <v>3.7893141341417205E-2</v>
      </c>
      <c r="H124" s="154">
        <v>3.7893141341417205E-2</v>
      </c>
      <c r="I124" s="127">
        <f t="shared" si="1"/>
        <v>1.5384615384615385E-2</v>
      </c>
      <c r="J124" s="7"/>
      <c r="K124" s="7"/>
      <c r="L124" s="154"/>
      <c r="M124" s="154"/>
      <c r="N124" s="78"/>
      <c r="O124" s="154"/>
      <c r="P124" s="154"/>
      <c r="Q124" s="154"/>
      <c r="R124" s="154"/>
      <c r="S124" s="154"/>
      <c r="T124" s="154"/>
      <c r="U124" s="154"/>
      <c r="V124" s="154"/>
      <c r="W124" s="154"/>
      <c r="X124" s="154"/>
      <c r="Y124" s="154"/>
      <c r="Z124" s="154">
        <v>6.8027210884353748E-2</v>
      </c>
      <c r="AA124" s="154">
        <v>5.2328623757195186E-2</v>
      </c>
      <c r="AB124" s="154">
        <v>5.2328623757195186E-2</v>
      </c>
      <c r="AC124" s="127">
        <f t="shared" si="0"/>
        <v>3.125E-2</v>
      </c>
      <c r="AD124" s="154"/>
      <c r="AE124" s="154"/>
      <c r="AF124" s="154"/>
      <c r="AG124" s="154"/>
      <c r="AH124" s="154"/>
      <c r="AI124" s="154"/>
      <c r="AJ124" s="154"/>
      <c r="AK124" s="154"/>
      <c r="AL124" s="154"/>
      <c r="AM124" s="154"/>
      <c r="AN124" s="154"/>
      <c r="AO124" s="154"/>
      <c r="AP124" s="154"/>
      <c r="AQ124" s="154"/>
      <c r="AR124" s="154"/>
      <c r="AS124" s="196"/>
    </row>
    <row r="125" spans="5:45" x14ac:dyDescent="0.2">
      <c r="E125" s="136" t="s">
        <v>252</v>
      </c>
      <c r="F125" s="154">
        <v>5.0251256281407038E-2</v>
      </c>
      <c r="G125" s="154">
        <v>3.8654812524159261E-2</v>
      </c>
      <c r="H125" s="154">
        <v>3.8654812524159261E-2</v>
      </c>
      <c r="I125" s="127">
        <f t="shared" si="1"/>
        <v>1.5384615384615385E-2</v>
      </c>
      <c r="J125" s="7"/>
      <c r="K125" s="7"/>
      <c r="L125" s="154"/>
      <c r="M125" s="154"/>
      <c r="N125" s="78"/>
      <c r="O125" s="154"/>
      <c r="P125" s="154"/>
      <c r="Q125" s="154"/>
      <c r="R125" s="154"/>
      <c r="S125" s="154"/>
      <c r="T125" s="154"/>
      <c r="U125" s="154"/>
      <c r="V125" s="154"/>
      <c r="W125" s="154"/>
      <c r="X125" s="154"/>
      <c r="Y125" s="154"/>
      <c r="Z125" s="154">
        <v>6.5789473684210523E-2</v>
      </c>
      <c r="AA125" s="154">
        <v>5.0607287449392718E-2</v>
      </c>
      <c r="AB125" s="154">
        <v>5.0607287449392718E-2</v>
      </c>
      <c r="AC125" s="127">
        <f t="shared" si="0"/>
        <v>3.125E-2</v>
      </c>
      <c r="AD125" s="154"/>
      <c r="AE125" s="154"/>
      <c r="AF125" s="154"/>
      <c r="AG125" s="154"/>
      <c r="AH125" s="154"/>
      <c r="AI125" s="154"/>
      <c r="AJ125" s="154"/>
      <c r="AK125" s="154"/>
      <c r="AL125" s="154"/>
      <c r="AM125" s="154"/>
      <c r="AN125" s="154"/>
      <c r="AO125" s="154"/>
      <c r="AP125" s="154"/>
      <c r="AQ125" s="154"/>
      <c r="AR125" s="154"/>
      <c r="AS125" s="196"/>
    </row>
    <row r="126" spans="5:45" x14ac:dyDescent="0.2">
      <c r="E126" s="136" t="s">
        <v>253</v>
      </c>
      <c r="F126" s="154">
        <v>5.4644808743169397E-2</v>
      </c>
      <c r="G126" s="154">
        <v>4.2034468263976457E-2</v>
      </c>
      <c r="H126" s="154">
        <v>4.2034468263976457E-2</v>
      </c>
      <c r="I126" s="127">
        <f t="shared" si="1"/>
        <v>1.5384615384615385E-2</v>
      </c>
      <c r="J126" s="7"/>
      <c r="K126" s="7"/>
      <c r="L126" s="154"/>
      <c r="M126" s="154"/>
      <c r="N126" s="78"/>
      <c r="O126" s="154"/>
      <c r="P126" s="154"/>
      <c r="Q126" s="154"/>
      <c r="R126" s="154"/>
      <c r="S126" s="154"/>
      <c r="T126" s="154"/>
      <c r="U126" s="154"/>
      <c r="V126" s="154"/>
      <c r="W126" s="154"/>
      <c r="X126" s="154"/>
      <c r="Y126" s="154"/>
      <c r="Z126" s="154">
        <v>6.4102564102564111E-2</v>
      </c>
      <c r="AA126" s="154">
        <v>4.9309664694280074E-2</v>
      </c>
      <c r="AB126" s="154">
        <v>4.9309664694280074E-2</v>
      </c>
      <c r="AC126" s="127">
        <f t="shared" si="0"/>
        <v>3.125E-2</v>
      </c>
      <c r="AD126" s="154"/>
      <c r="AE126" s="154"/>
      <c r="AF126" s="154"/>
      <c r="AG126" s="154"/>
      <c r="AH126" s="154"/>
      <c r="AI126" s="154"/>
      <c r="AJ126" s="154"/>
      <c r="AK126" s="154"/>
      <c r="AL126" s="154"/>
      <c r="AM126" s="154"/>
      <c r="AN126" s="154"/>
      <c r="AO126" s="154"/>
      <c r="AP126" s="154"/>
      <c r="AQ126" s="154"/>
      <c r="AR126" s="154"/>
      <c r="AS126" s="196"/>
    </row>
    <row r="127" spans="5:45" x14ac:dyDescent="0.2">
      <c r="E127" s="136" t="s">
        <v>254</v>
      </c>
      <c r="F127" s="154">
        <v>5.7142857142857141E-2</v>
      </c>
      <c r="G127" s="154">
        <v>4.3956043956043959E-2</v>
      </c>
      <c r="H127" s="154">
        <v>4.3956043956043959E-2</v>
      </c>
      <c r="I127" s="127">
        <f t="shared" si="1"/>
        <v>1.5384615384615385E-2</v>
      </c>
      <c r="J127" s="7"/>
      <c r="K127" s="7"/>
      <c r="L127" s="154"/>
      <c r="M127" s="154"/>
      <c r="N127" s="78"/>
      <c r="O127" s="154"/>
      <c r="P127" s="154"/>
      <c r="Q127" s="154"/>
      <c r="R127" s="154"/>
      <c r="S127" s="154"/>
      <c r="T127" s="154"/>
      <c r="U127" s="154"/>
      <c r="V127" s="154"/>
      <c r="W127" s="154"/>
      <c r="X127" s="154"/>
      <c r="Y127" s="154"/>
      <c r="Z127" s="154">
        <v>6.9444444444444448E-2</v>
      </c>
      <c r="AA127" s="154">
        <v>5.3418803418803409E-2</v>
      </c>
      <c r="AB127" s="154">
        <v>5.3418803418803409E-2</v>
      </c>
      <c r="AC127" s="127">
        <f t="shared" si="0"/>
        <v>3.125E-2</v>
      </c>
      <c r="AD127" s="154"/>
      <c r="AE127" s="154"/>
      <c r="AF127" s="154"/>
      <c r="AG127" s="154"/>
      <c r="AH127" s="154"/>
      <c r="AI127" s="154"/>
      <c r="AJ127" s="154"/>
      <c r="AK127" s="154"/>
      <c r="AL127" s="154"/>
      <c r="AM127" s="154"/>
      <c r="AN127" s="154"/>
      <c r="AO127" s="154"/>
      <c r="AP127" s="154"/>
      <c r="AQ127" s="154"/>
      <c r="AR127" s="154"/>
      <c r="AS127" s="196"/>
    </row>
    <row r="128" spans="5:45" x14ac:dyDescent="0.2">
      <c r="E128" s="136" t="s">
        <v>255</v>
      </c>
      <c r="F128" s="154">
        <v>6.3291139240506319E-2</v>
      </c>
      <c r="G128" s="154">
        <v>4.8685491723466402E-2</v>
      </c>
      <c r="H128" s="154">
        <v>4.8685491723466402E-2</v>
      </c>
      <c r="I128" s="127">
        <f t="shared" si="1"/>
        <v>1.5384615384615385E-2</v>
      </c>
      <c r="J128" s="7"/>
      <c r="K128" s="7"/>
      <c r="L128" s="154"/>
      <c r="M128" s="154"/>
      <c r="N128" s="78"/>
      <c r="O128" s="154"/>
      <c r="P128" s="154"/>
      <c r="Q128" s="154"/>
      <c r="R128" s="154"/>
      <c r="S128" s="154"/>
      <c r="T128" s="154"/>
      <c r="U128" s="154"/>
      <c r="V128" s="154"/>
      <c r="W128" s="154"/>
      <c r="X128" s="154"/>
      <c r="Y128" s="154"/>
      <c r="Z128" s="154">
        <v>7.2992700729927015E-2</v>
      </c>
      <c r="AA128" s="154">
        <v>5.6148231330713089E-2</v>
      </c>
      <c r="AB128" s="154">
        <v>5.6148231330713089E-2</v>
      </c>
      <c r="AC128" s="127">
        <f t="shared" si="0"/>
        <v>3.125E-2</v>
      </c>
      <c r="AD128" s="154"/>
      <c r="AE128" s="154"/>
      <c r="AF128" s="154"/>
      <c r="AG128" s="154"/>
      <c r="AH128" s="154"/>
      <c r="AI128" s="154"/>
      <c r="AJ128" s="154"/>
      <c r="AK128" s="154"/>
      <c r="AL128" s="154"/>
      <c r="AM128" s="154"/>
      <c r="AN128" s="154"/>
      <c r="AO128" s="154"/>
      <c r="AP128" s="154"/>
      <c r="AQ128" s="154"/>
      <c r="AR128" s="154"/>
      <c r="AS128" s="196"/>
    </row>
    <row r="129" spans="5:45" x14ac:dyDescent="0.2">
      <c r="E129" s="136" t="s">
        <v>256</v>
      </c>
      <c r="F129" s="154">
        <v>6.3291139240506319E-2</v>
      </c>
      <c r="G129" s="154">
        <v>4.8685491723466402E-2</v>
      </c>
      <c r="H129" s="154">
        <v>4.8685491723466402E-2</v>
      </c>
      <c r="I129" s="127">
        <f t="shared" si="1"/>
        <v>1.5384615384615385E-2</v>
      </c>
      <c r="J129" s="7"/>
      <c r="K129" s="7"/>
      <c r="L129" s="154"/>
      <c r="M129" s="154"/>
      <c r="N129" s="78"/>
      <c r="O129" s="154"/>
      <c r="P129" s="154"/>
      <c r="Q129" s="154"/>
      <c r="R129" s="154"/>
      <c r="S129" s="154"/>
      <c r="T129" s="154"/>
      <c r="U129" s="154"/>
      <c r="V129" s="154"/>
      <c r="W129" s="154"/>
      <c r="X129" s="154"/>
      <c r="Y129" s="154"/>
      <c r="Z129" s="154">
        <v>7.2992700729927015E-2</v>
      </c>
      <c r="AA129" s="154">
        <v>5.6148231330713089E-2</v>
      </c>
      <c r="AB129" s="154">
        <v>5.6148231330713089E-2</v>
      </c>
      <c r="AC129" s="127">
        <f t="shared" si="0"/>
        <v>3.125E-2</v>
      </c>
      <c r="AD129" s="154"/>
      <c r="AE129" s="154"/>
      <c r="AF129" s="154"/>
      <c r="AG129" s="154"/>
      <c r="AH129" s="154"/>
      <c r="AI129" s="154"/>
      <c r="AJ129" s="154"/>
      <c r="AK129" s="154"/>
      <c r="AL129" s="154"/>
      <c r="AM129" s="154"/>
      <c r="AN129" s="154"/>
      <c r="AO129" s="154"/>
      <c r="AP129" s="154"/>
      <c r="AQ129" s="154"/>
      <c r="AR129" s="154"/>
      <c r="AS129" s="196"/>
    </row>
    <row r="130" spans="5:45" x14ac:dyDescent="0.2">
      <c r="E130" s="136" t="s">
        <v>257</v>
      </c>
      <c r="F130" s="154">
        <v>6.3291139240506319E-2</v>
      </c>
      <c r="G130" s="154">
        <v>4.8685491723466402E-2</v>
      </c>
      <c r="H130" s="154">
        <v>4.8685491723466402E-2</v>
      </c>
      <c r="I130" s="127">
        <f t="shared" si="1"/>
        <v>1.5384615384615385E-2</v>
      </c>
      <c r="J130" s="7"/>
      <c r="K130" s="7"/>
      <c r="L130" s="154"/>
      <c r="M130" s="154"/>
      <c r="N130" s="78"/>
      <c r="O130" s="154"/>
      <c r="P130" s="154"/>
      <c r="Q130" s="154"/>
      <c r="R130" s="154"/>
      <c r="S130" s="154"/>
      <c r="T130" s="154"/>
      <c r="U130" s="154"/>
      <c r="V130" s="154"/>
      <c r="W130" s="154"/>
      <c r="X130" s="154"/>
      <c r="Y130" s="154"/>
      <c r="Z130" s="154">
        <v>7.2992700729927015E-2</v>
      </c>
      <c r="AA130" s="154">
        <v>5.6148231330713089E-2</v>
      </c>
      <c r="AB130" s="154">
        <v>5.6148231330713089E-2</v>
      </c>
      <c r="AC130" s="127">
        <f t="shared" si="0"/>
        <v>3.125E-2</v>
      </c>
      <c r="AD130" s="154"/>
      <c r="AE130" s="154"/>
      <c r="AF130" s="154"/>
      <c r="AG130" s="154"/>
      <c r="AH130" s="154"/>
      <c r="AI130" s="154"/>
      <c r="AJ130" s="154"/>
      <c r="AK130" s="154"/>
      <c r="AL130" s="154"/>
      <c r="AM130" s="154"/>
      <c r="AN130" s="154"/>
      <c r="AO130" s="154"/>
      <c r="AP130" s="154"/>
      <c r="AQ130" s="154"/>
      <c r="AR130" s="154"/>
      <c r="AS130" s="196"/>
    </row>
    <row r="131" spans="5:45" x14ac:dyDescent="0.2">
      <c r="E131" s="136" t="s">
        <v>258</v>
      </c>
      <c r="F131" s="154">
        <v>6.3291139240506319E-2</v>
      </c>
      <c r="G131" s="154">
        <v>4.8685491723466402E-2</v>
      </c>
      <c r="H131" s="154">
        <v>4.8685491723466402E-2</v>
      </c>
      <c r="I131" s="127">
        <f t="shared" si="1"/>
        <v>1.5384615384615385E-2</v>
      </c>
      <c r="J131" s="7"/>
      <c r="K131" s="7"/>
      <c r="L131" s="154"/>
      <c r="M131" s="154"/>
      <c r="N131" s="78"/>
      <c r="O131" s="154"/>
      <c r="P131" s="154"/>
      <c r="Q131" s="154"/>
      <c r="R131" s="154"/>
      <c r="S131" s="154"/>
      <c r="T131" s="154"/>
      <c r="U131" s="154"/>
      <c r="V131" s="154"/>
      <c r="W131" s="154"/>
      <c r="X131" s="154"/>
      <c r="Y131" s="154"/>
      <c r="Z131" s="154">
        <v>7.2992700729927015E-2</v>
      </c>
      <c r="AA131" s="154">
        <v>5.6148231330713089E-2</v>
      </c>
      <c r="AB131" s="154">
        <v>5.6148231330713089E-2</v>
      </c>
      <c r="AC131" s="127">
        <f t="shared" si="0"/>
        <v>3.125E-2</v>
      </c>
      <c r="AD131" s="154"/>
      <c r="AE131" s="154"/>
      <c r="AF131" s="154"/>
      <c r="AG131" s="154"/>
      <c r="AH131" s="154"/>
      <c r="AI131" s="154"/>
      <c r="AJ131" s="154"/>
      <c r="AK131" s="154"/>
      <c r="AL131" s="154"/>
      <c r="AM131" s="154"/>
      <c r="AN131" s="154"/>
      <c r="AO131" s="154"/>
      <c r="AP131" s="154"/>
      <c r="AQ131" s="154"/>
      <c r="AR131" s="154"/>
      <c r="AS131" s="196"/>
    </row>
    <row r="132" spans="5:45" ht="13.5" thickBot="1" x14ac:dyDescent="0.25">
      <c r="E132" s="344" t="s">
        <v>491</v>
      </c>
      <c r="F132" s="345"/>
      <c r="G132" s="345"/>
      <c r="H132" s="345"/>
      <c r="I132" s="345"/>
      <c r="J132" s="345"/>
      <c r="K132" s="345"/>
      <c r="L132" s="345"/>
      <c r="M132" s="345"/>
      <c r="N132" s="345"/>
      <c r="O132" s="345"/>
      <c r="P132" s="345"/>
      <c r="Q132" s="345"/>
      <c r="R132" s="345"/>
      <c r="S132" s="345"/>
      <c r="T132" s="345"/>
      <c r="U132" s="345"/>
      <c r="V132" s="345"/>
      <c r="W132" s="345"/>
      <c r="X132" s="345"/>
      <c r="Y132" s="345"/>
      <c r="Z132" s="345"/>
      <c r="AA132" s="345"/>
      <c r="AB132" s="345"/>
      <c r="AC132" s="345"/>
      <c r="AD132" s="345"/>
      <c r="AE132" s="345"/>
      <c r="AF132" s="345"/>
      <c r="AG132" s="345"/>
      <c r="AH132" s="345"/>
      <c r="AI132" s="345"/>
      <c r="AJ132" s="345"/>
      <c r="AK132" s="345"/>
      <c r="AL132" s="345"/>
      <c r="AM132" s="345"/>
      <c r="AN132" s="345"/>
      <c r="AO132" s="345"/>
      <c r="AP132" s="345"/>
      <c r="AQ132" s="345"/>
      <c r="AR132" s="345"/>
      <c r="AS132" s="346"/>
    </row>
    <row r="133" spans="5:45" ht="13.5" thickBot="1" x14ac:dyDescent="0.25"/>
    <row r="134" spans="5:45" x14ac:dyDescent="0.2">
      <c r="E134" s="347" t="s">
        <v>279</v>
      </c>
      <c r="F134" s="348"/>
      <c r="G134" s="348"/>
      <c r="H134" s="348"/>
      <c r="I134" s="348"/>
      <c r="J134" s="348"/>
      <c r="K134" s="348"/>
      <c r="L134" s="348"/>
      <c r="M134" s="348"/>
      <c r="N134" s="348"/>
      <c r="O134" s="348"/>
      <c r="P134" s="348"/>
      <c r="Q134" s="348"/>
      <c r="R134" s="348"/>
      <c r="S134" s="348"/>
      <c r="T134" s="348"/>
      <c r="U134" s="348"/>
      <c r="V134" s="348"/>
      <c r="W134" s="348"/>
      <c r="X134" s="348"/>
      <c r="Y134" s="348"/>
      <c r="Z134" s="348"/>
      <c r="AA134" s="348"/>
      <c r="AB134" s="348"/>
      <c r="AC134" s="348"/>
      <c r="AD134" s="348"/>
      <c r="AE134" s="348"/>
      <c r="AF134" s="348"/>
      <c r="AG134" s="348"/>
      <c r="AH134" s="348"/>
      <c r="AI134" s="348"/>
      <c r="AJ134" s="348"/>
      <c r="AK134" s="348"/>
      <c r="AL134" s="348"/>
      <c r="AM134" s="348"/>
      <c r="AN134" s="348"/>
      <c r="AO134" s="348"/>
      <c r="AP134" s="348"/>
      <c r="AQ134" s="348"/>
      <c r="AR134" s="348"/>
      <c r="AS134" s="349"/>
    </row>
    <row r="135" spans="5:45" x14ac:dyDescent="0.2">
      <c r="E135" s="136"/>
      <c r="F135" s="3" t="s">
        <v>415</v>
      </c>
      <c r="G135" s="3" t="s">
        <v>293</v>
      </c>
      <c r="H135" s="3" t="s">
        <v>719</v>
      </c>
      <c r="I135" s="3" t="s">
        <v>294</v>
      </c>
      <c r="J135" s="3" t="s">
        <v>295</v>
      </c>
      <c r="K135" s="3" t="s">
        <v>720</v>
      </c>
      <c r="L135" s="3" t="s">
        <v>296</v>
      </c>
      <c r="M135" s="3" t="s">
        <v>297</v>
      </c>
      <c r="N135" s="3" t="s">
        <v>298</v>
      </c>
      <c r="O135" s="3" t="s">
        <v>299</v>
      </c>
      <c r="P135" s="3" t="s">
        <v>300</v>
      </c>
      <c r="Q135" s="3" t="s">
        <v>301</v>
      </c>
      <c r="R135" s="3" t="s">
        <v>302</v>
      </c>
      <c r="S135" s="3" t="s">
        <v>303</v>
      </c>
      <c r="T135" s="3" t="s">
        <v>673</v>
      </c>
      <c r="U135" s="3" t="s">
        <v>798</v>
      </c>
      <c r="V135" s="3" t="s">
        <v>796</v>
      </c>
      <c r="W135" s="3" t="s">
        <v>674</v>
      </c>
      <c r="X135" s="3" t="s">
        <v>675</v>
      </c>
      <c r="Y135" s="3" t="s">
        <v>676</v>
      </c>
      <c r="Z135" s="3" t="s">
        <v>426</v>
      </c>
      <c r="AA135" s="3" t="s">
        <v>427</v>
      </c>
      <c r="AB135" s="3" t="s">
        <v>721</v>
      </c>
      <c r="AC135" s="3" t="s">
        <v>63</v>
      </c>
      <c r="AD135" s="3" t="s">
        <v>263</v>
      </c>
      <c r="AE135" s="3" t="s">
        <v>722</v>
      </c>
      <c r="AF135" s="3" t="s">
        <v>264</v>
      </c>
      <c r="AG135" s="3" t="s">
        <v>265</v>
      </c>
      <c r="AH135" s="3" t="s">
        <v>266</v>
      </c>
      <c r="AI135" s="3" t="s">
        <v>267</v>
      </c>
      <c r="AJ135" s="3" t="s">
        <v>268</v>
      </c>
      <c r="AK135" s="3" t="s">
        <v>269</v>
      </c>
      <c r="AL135" s="3" t="s">
        <v>270</v>
      </c>
      <c r="AM135" s="3" t="s">
        <v>271</v>
      </c>
      <c r="AN135" s="3" t="s">
        <v>677</v>
      </c>
      <c r="AO135" s="3" t="s">
        <v>799</v>
      </c>
      <c r="AP135" s="3" t="s">
        <v>797</v>
      </c>
      <c r="AQ135" s="3" t="s">
        <v>678</v>
      </c>
      <c r="AR135" s="3" t="s">
        <v>679</v>
      </c>
      <c r="AS135" s="135" t="s">
        <v>680</v>
      </c>
    </row>
    <row r="136" spans="5:45" x14ac:dyDescent="0.2">
      <c r="E136" s="136" t="s">
        <v>492</v>
      </c>
      <c r="F136" s="154"/>
      <c r="G136" s="154"/>
      <c r="H136" s="154"/>
      <c r="I136" s="154"/>
      <c r="J136" s="33"/>
      <c r="K136" s="33"/>
      <c r="L136" s="154"/>
      <c r="M136" s="154"/>
      <c r="N136" s="78"/>
      <c r="O136" s="154"/>
      <c r="P136" s="154"/>
      <c r="Q136" s="154"/>
      <c r="R136" s="154"/>
      <c r="S136" s="154"/>
      <c r="T136" s="154"/>
      <c r="U136" s="154"/>
      <c r="V136" s="154"/>
      <c r="W136" s="154"/>
      <c r="X136" s="154"/>
      <c r="Y136" s="154"/>
      <c r="Z136" s="154"/>
      <c r="AA136" s="154"/>
      <c r="AB136" s="154"/>
      <c r="AC136" s="154"/>
      <c r="AD136" s="154"/>
      <c r="AE136" s="154"/>
      <c r="AF136" s="154"/>
      <c r="AG136" s="154"/>
      <c r="AH136" s="154"/>
      <c r="AI136" s="154"/>
      <c r="AJ136" s="154"/>
      <c r="AK136" s="154"/>
      <c r="AL136" s="154"/>
      <c r="AM136" s="154"/>
      <c r="AN136" s="154"/>
      <c r="AO136" s="154"/>
      <c r="AP136" s="154"/>
      <c r="AQ136" s="154"/>
      <c r="AR136" s="154"/>
      <c r="AS136" s="196"/>
    </row>
    <row r="137" spans="5:45" x14ac:dyDescent="0.2">
      <c r="E137" s="136" t="s">
        <v>493</v>
      </c>
      <c r="F137" s="154"/>
      <c r="G137" s="154"/>
      <c r="H137" s="154"/>
      <c r="I137" s="154"/>
      <c r="J137" s="33"/>
      <c r="K137" s="33"/>
      <c r="L137" s="154"/>
      <c r="M137" s="154"/>
      <c r="N137" s="78"/>
      <c r="O137" s="154"/>
      <c r="P137" s="154"/>
      <c r="Q137" s="154"/>
      <c r="R137" s="154"/>
      <c r="S137" s="154"/>
      <c r="T137" s="154"/>
      <c r="U137" s="154"/>
      <c r="V137" s="154"/>
      <c r="W137" s="154"/>
      <c r="X137" s="154"/>
      <c r="Y137" s="154"/>
      <c r="Z137" s="154"/>
      <c r="AA137" s="154"/>
      <c r="AB137" s="154"/>
      <c r="AC137" s="154"/>
      <c r="AD137" s="154"/>
      <c r="AE137" s="154"/>
      <c r="AF137" s="154"/>
      <c r="AG137" s="154"/>
      <c r="AH137" s="154"/>
      <c r="AI137" s="154"/>
      <c r="AJ137" s="154"/>
      <c r="AK137" s="154"/>
      <c r="AL137" s="154"/>
      <c r="AM137" s="154"/>
      <c r="AN137" s="154"/>
      <c r="AO137" s="154"/>
      <c r="AP137" s="154"/>
      <c r="AQ137" s="154"/>
      <c r="AR137" s="154"/>
      <c r="AS137" s="196"/>
    </row>
    <row r="138" spans="5:45" x14ac:dyDescent="0.2">
      <c r="E138" s="136" t="s">
        <v>494</v>
      </c>
      <c r="F138" s="154"/>
      <c r="G138" s="154"/>
      <c r="H138" s="154"/>
      <c r="I138" s="154"/>
      <c r="J138" s="33"/>
      <c r="K138" s="33"/>
      <c r="L138" s="154"/>
      <c r="M138" s="154"/>
      <c r="N138" s="78"/>
      <c r="O138" s="154"/>
      <c r="P138" s="154"/>
      <c r="Q138" s="154"/>
      <c r="R138" s="154"/>
      <c r="S138" s="154"/>
      <c r="T138" s="154"/>
      <c r="U138" s="154"/>
      <c r="V138" s="154"/>
      <c r="W138" s="154"/>
      <c r="X138" s="154"/>
      <c r="Y138" s="154"/>
      <c r="Z138" s="154"/>
      <c r="AA138" s="154"/>
      <c r="AB138" s="154"/>
      <c r="AC138" s="154"/>
      <c r="AD138" s="154"/>
      <c r="AE138" s="154"/>
      <c r="AF138" s="154"/>
      <c r="AG138" s="154"/>
      <c r="AH138" s="154"/>
      <c r="AI138" s="154"/>
      <c r="AJ138" s="154"/>
      <c r="AK138" s="154"/>
      <c r="AL138" s="154"/>
      <c r="AM138" s="154"/>
      <c r="AN138" s="154"/>
      <c r="AO138" s="154"/>
      <c r="AP138" s="154"/>
      <c r="AQ138" s="154"/>
      <c r="AR138" s="154"/>
      <c r="AS138" s="196"/>
    </row>
    <row r="139" spans="5:45" x14ac:dyDescent="0.2">
      <c r="E139" s="136" t="s">
        <v>495</v>
      </c>
      <c r="F139" s="154"/>
      <c r="G139" s="154"/>
      <c r="H139" s="154"/>
      <c r="I139" s="154"/>
      <c r="J139" s="33"/>
      <c r="K139" s="33"/>
      <c r="L139" s="154"/>
      <c r="M139" s="154"/>
      <c r="N139" s="78"/>
      <c r="O139" s="154"/>
      <c r="P139" s="154"/>
      <c r="Q139" s="154"/>
      <c r="R139" s="154"/>
      <c r="S139" s="154"/>
      <c r="T139" s="154"/>
      <c r="U139" s="154"/>
      <c r="V139" s="154"/>
      <c r="W139" s="154"/>
      <c r="X139" s="154"/>
      <c r="Y139" s="154"/>
      <c r="Z139" s="154"/>
      <c r="AA139" s="154"/>
      <c r="AB139" s="154"/>
      <c r="AC139" s="154"/>
      <c r="AD139" s="154"/>
      <c r="AE139" s="154"/>
      <c r="AF139" s="154"/>
      <c r="AG139" s="154"/>
      <c r="AH139" s="154"/>
      <c r="AI139" s="154"/>
      <c r="AJ139" s="154"/>
      <c r="AK139" s="154"/>
      <c r="AL139" s="154"/>
      <c r="AM139" s="154"/>
      <c r="AN139" s="154"/>
      <c r="AO139" s="154"/>
      <c r="AP139" s="154"/>
      <c r="AQ139" s="154"/>
      <c r="AR139" s="154"/>
      <c r="AS139" s="196"/>
    </row>
    <row r="140" spans="5:45" x14ac:dyDescent="0.2">
      <c r="E140" s="136" t="s">
        <v>230</v>
      </c>
      <c r="F140" s="154"/>
      <c r="G140" s="154"/>
      <c r="H140" s="154"/>
      <c r="I140" s="154"/>
      <c r="J140" s="33"/>
      <c r="K140" s="33"/>
      <c r="L140" s="154"/>
      <c r="M140" s="154"/>
      <c r="N140" s="78"/>
      <c r="O140" s="154"/>
      <c r="P140" s="154"/>
      <c r="Q140" s="154"/>
      <c r="R140" s="154"/>
      <c r="S140" s="154"/>
      <c r="T140" s="154"/>
      <c r="U140" s="154"/>
      <c r="V140" s="154"/>
      <c r="W140" s="154"/>
      <c r="X140" s="154"/>
      <c r="Y140" s="154"/>
      <c r="Z140" s="154"/>
      <c r="AA140" s="154"/>
      <c r="AB140" s="154"/>
      <c r="AC140" s="154"/>
      <c r="AD140" s="154"/>
      <c r="AE140" s="154"/>
      <c r="AF140" s="154"/>
      <c r="AG140" s="154"/>
      <c r="AH140" s="154"/>
      <c r="AI140" s="154"/>
      <c r="AJ140" s="154"/>
      <c r="AK140" s="154"/>
      <c r="AL140" s="154"/>
      <c r="AM140" s="154"/>
      <c r="AN140" s="154"/>
      <c r="AO140" s="154"/>
      <c r="AP140" s="154"/>
      <c r="AQ140" s="154"/>
      <c r="AR140" s="154"/>
      <c r="AS140" s="196"/>
    </row>
    <row r="141" spans="5:45" x14ac:dyDescent="0.2">
      <c r="E141" s="136" t="s">
        <v>231</v>
      </c>
      <c r="F141" s="154"/>
      <c r="G141" s="154"/>
      <c r="H141" s="154"/>
      <c r="I141" s="154"/>
      <c r="J141" s="33"/>
      <c r="K141" s="33"/>
      <c r="L141" s="154"/>
      <c r="M141" s="154"/>
      <c r="N141" s="78"/>
      <c r="O141" s="154"/>
      <c r="P141" s="154"/>
      <c r="Q141" s="154"/>
      <c r="R141" s="154"/>
      <c r="S141" s="154"/>
      <c r="T141" s="154"/>
      <c r="U141" s="154"/>
      <c r="V141" s="154"/>
      <c r="W141" s="154"/>
      <c r="X141" s="154"/>
      <c r="Y141" s="154"/>
      <c r="Z141" s="154"/>
      <c r="AA141" s="154"/>
      <c r="AB141" s="154"/>
      <c r="AC141" s="154"/>
      <c r="AD141" s="154"/>
      <c r="AE141" s="154"/>
      <c r="AF141" s="154"/>
      <c r="AG141" s="154"/>
      <c r="AH141" s="154"/>
      <c r="AI141" s="154"/>
      <c r="AJ141" s="154"/>
      <c r="AK141" s="154"/>
      <c r="AL141" s="154"/>
      <c r="AM141" s="154"/>
      <c r="AN141" s="154"/>
      <c r="AO141" s="154"/>
      <c r="AP141" s="154"/>
      <c r="AQ141" s="154"/>
      <c r="AR141" s="154"/>
      <c r="AS141" s="196"/>
    </row>
    <row r="142" spans="5:45" x14ac:dyDescent="0.2">
      <c r="E142" s="136" t="s">
        <v>232</v>
      </c>
      <c r="F142" s="154"/>
      <c r="G142" s="154"/>
      <c r="H142" s="154"/>
      <c r="I142" s="154"/>
      <c r="J142" s="33"/>
      <c r="K142" s="33"/>
      <c r="L142" s="154"/>
      <c r="M142" s="154"/>
      <c r="N142" s="78"/>
      <c r="O142" s="154"/>
      <c r="P142" s="154"/>
      <c r="Q142" s="154"/>
      <c r="R142" s="154"/>
      <c r="S142" s="154"/>
      <c r="T142" s="154"/>
      <c r="U142" s="154"/>
      <c r="V142" s="154"/>
      <c r="W142" s="154"/>
      <c r="X142" s="154"/>
      <c r="Y142" s="154"/>
      <c r="Z142" s="154"/>
      <c r="AA142" s="154"/>
      <c r="AB142" s="154"/>
      <c r="AC142" s="154"/>
      <c r="AD142" s="154"/>
      <c r="AE142" s="154"/>
      <c r="AF142" s="154"/>
      <c r="AG142" s="154"/>
      <c r="AH142" s="154"/>
      <c r="AI142" s="154"/>
      <c r="AJ142" s="154"/>
      <c r="AK142" s="154"/>
      <c r="AL142" s="154"/>
      <c r="AM142" s="154"/>
      <c r="AN142" s="154"/>
      <c r="AO142" s="154"/>
      <c r="AP142" s="154"/>
      <c r="AQ142" s="154"/>
      <c r="AR142" s="154"/>
      <c r="AS142" s="196"/>
    </row>
    <row r="143" spans="5:45" x14ac:dyDescent="0.2">
      <c r="E143" s="136" t="s">
        <v>233</v>
      </c>
      <c r="F143" s="154"/>
      <c r="G143" s="154"/>
      <c r="H143" s="154"/>
      <c r="I143" s="154"/>
      <c r="J143" s="33"/>
      <c r="K143" s="33"/>
      <c r="L143" s="154"/>
      <c r="M143" s="154"/>
      <c r="N143" s="78"/>
      <c r="O143" s="154"/>
      <c r="P143" s="154"/>
      <c r="Q143" s="154"/>
      <c r="R143" s="154"/>
      <c r="S143" s="154"/>
      <c r="T143" s="154"/>
      <c r="U143" s="154"/>
      <c r="V143" s="154"/>
      <c r="W143" s="154"/>
      <c r="X143" s="154"/>
      <c r="Y143" s="154"/>
      <c r="Z143" s="154"/>
      <c r="AA143" s="154"/>
      <c r="AB143" s="154"/>
      <c r="AC143" s="154"/>
      <c r="AD143" s="154"/>
      <c r="AE143" s="154"/>
      <c r="AF143" s="154"/>
      <c r="AG143" s="154"/>
      <c r="AH143" s="154"/>
      <c r="AI143" s="154"/>
      <c r="AJ143" s="154"/>
      <c r="AK143" s="154"/>
      <c r="AL143" s="154"/>
      <c r="AM143" s="154"/>
      <c r="AN143" s="154"/>
      <c r="AO143" s="154"/>
      <c r="AP143" s="154"/>
      <c r="AQ143" s="154"/>
      <c r="AR143" s="154"/>
      <c r="AS143" s="196"/>
    </row>
    <row r="144" spans="5:45" x14ac:dyDescent="0.2">
      <c r="E144" s="136" t="s">
        <v>234</v>
      </c>
      <c r="F144" s="154"/>
      <c r="G144" s="154"/>
      <c r="H144" s="154"/>
      <c r="I144" s="154"/>
      <c r="J144" s="33"/>
      <c r="K144" s="33"/>
      <c r="L144" s="154"/>
      <c r="M144" s="154"/>
      <c r="N144" s="78"/>
      <c r="O144" s="154"/>
      <c r="P144" s="154"/>
      <c r="Q144" s="154"/>
      <c r="R144" s="154"/>
      <c r="S144" s="154"/>
      <c r="T144" s="154"/>
      <c r="U144" s="154"/>
      <c r="V144" s="154"/>
      <c r="W144" s="154"/>
      <c r="X144" s="154"/>
      <c r="Y144" s="154"/>
      <c r="Z144" s="154"/>
      <c r="AA144" s="154"/>
      <c r="AB144" s="154"/>
      <c r="AC144" s="154"/>
      <c r="AD144" s="154"/>
      <c r="AE144" s="154"/>
      <c r="AF144" s="154"/>
      <c r="AG144" s="154"/>
      <c r="AH144" s="154"/>
      <c r="AI144" s="154"/>
      <c r="AJ144" s="154"/>
      <c r="AK144" s="154"/>
      <c r="AL144" s="154"/>
      <c r="AM144" s="154"/>
      <c r="AN144" s="154"/>
      <c r="AO144" s="154"/>
      <c r="AP144" s="154"/>
      <c r="AQ144" s="154"/>
      <c r="AR144" s="154"/>
      <c r="AS144" s="196"/>
    </row>
    <row r="145" spans="5:45" x14ac:dyDescent="0.2">
      <c r="E145" s="136" t="s">
        <v>235</v>
      </c>
      <c r="F145" s="154"/>
      <c r="G145" s="154"/>
      <c r="H145" s="154"/>
      <c r="I145" s="154"/>
      <c r="J145" s="33"/>
      <c r="K145" s="33"/>
      <c r="L145" s="154"/>
      <c r="M145" s="154"/>
      <c r="N145" s="78"/>
      <c r="O145" s="154"/>
      <c r="P145" s="154"/>
      <c r="Q145" s="154"/>
      <c r="R145" s="154"/>
      <c r="S145" s="154"/>
      <c r="T145" s="154"/>
      <c r="U145" s="154"/>
      <c r="V145" s="154"/>
      <c r="W145" s="154"/>
      <c r="X145" s="154"/>
      <c r="Y145" s="154"/>
      <c r="Z145" s="154"/>
      <c r="AA145" s="154"/>
      <c r="AB145" s="154"/>
      <c r="AC145" s="154"/>
      <c r="AD145" s="154"/>
      <c r="AE145" s="154"/>
      <c r="AF145" s="154"/>
      <c r="AG145" s="154"/>
      <c r="AH145" s="154"/>
      <c r="AI145" s="154"/>
      <c r="AJ145" s="154"/>
      <c r="AK145" s="154"/>
      <c r="AL145" s="154"/>
      <c r="AM145" s="154"/>
      <c r="AN145" s="154"/>
      <c r="AO145" s="154"/>
      <c r="AP145" s="154"/>
      <c r="AQ145" s="154"/>
      <c r="AR145" s="154"/>
      <c r="AS145" s="196"/>
    </row>
    <row r="146" spans="5:45" x14ac:dyDescent="0.2">
      <c r="E146" s="136" t="s">
        <v>236</v>
      </c>
      <c r="F146" s="154"/>
      <c r="G146" s="154"/>
      <c r="H146" s="154"/>
      <c r="I146" s="154"/>
      <c r="J146" s="33"/>
      <c r="K146" s="33"/>
      <c r="L146" s="154"/>
      <c r="M146" s="154"/>
      <c r="N146" s="78"/>
      <c r="O146" s="154"/>
      <c r="P146" s="154"/>
      <c r="Q146" s="154"/>
      <c r="R146" s="154"/>
      <c r="S146" s="154"/>
      <c r="T146" s="154"/>
      <c r="U146" s="154"/>
      <c r="V146" s="154"/>
      <c r="W146" s="154"/>
      <c r="X146" s="154"/>
      <c r="Y146" s="154"/>
      <c r="Z146" s="154"/>
      <c r="AA146" s="154"/>
      <c r="AB146" s="154"/>
      <c r="AC146" s="154"/>
      <c r="AD146" s="154"/>
      <c r="AE146" s="154"/>
      <c r="AF146" s="154"/>
      <c r="AG146" s="154"/>
      <c r="AH146" s="154"/>
      <c r="AI146" s="154"/>
      <c r="AJ146" s="154"/>
      <c r="AK146" s="154"/>
      <c r="AL146" s="154"/>
      <c r="AM146" s="154"/>
      <c r="AN146" s="154"/>
      <c r="AO146" s="154"/>
      <c r="AP146" s="154"/>
      <c r="AQ146" s="154"/>
      <c r="AR146" s="154"/>
      <c r="AS146" s="196"/>
    </row>
    <row r="147" spans="5:45" x14ac:dyDescent="0.2">
      <c r="E147" s="136" t="s">
        <v>237</v>
      </c>
      <c r="F147" s="154"/>
      <c r="G147" s="154"/>
      <c r="H147" s="154"/>
      <c r="I147" s="154"/>
      <c r="J147" s="33"/>
      <c r="K147" s="33"/>
      <c r="L147" s="154"/>
      <c r="M147" s="154"/>
      <c r="N147" s="78"/>
      <c r="O147" s="154"/>
      <c r="P147" s="154"/>
      <c r="Q147" s="154"/>
      <c r="R147" s="154"/>
      <c r="S147" s="154"/>
      <c r="T147" s="154"/>
      <c r="U147" s="154"/>
      <c r="V147" s="154"/>
      <c r="W147" s="154"/>
      <c r="X147" s="154"/>
      <c r="Y147" s="154"/>
      <c r="Z147" s="154"/>
      <c r="AA147" s="154"/>
      <c r="AB147" s="154"/>
      <c r="AC147" s="154"/>
      <c r="AD147" s="154"/>
      <c r="AE147" s="154"/>
      <c r="AF147" s="154"/>
      <c r="AG147" s="154"/>
      <c r="AH147" s="154"/>
      <c r="AI147" s="154"/>
      <c r="AJ147" s="154"/>
      <c r="AK147" s="154"/>
      <c r="AL147" s="154"/>
      <c r="AM147" s="154"/>
      <c r="AN147" s="154"/>
      <c r="AO147" s="154"/>
      <c r="AP147" s="154"/>
      <c r="AQ147" s="154"/>
      <c r="AR147" s="154"/>
      <c r="AS147" s="196"/>
    </row>
    <row r="148" spans="5:45" x14ac:dyDescent="0.2">
      <c r="E148" s="136" t="s">
        <v>238</v>
      </c>
      <c r="F148" s="154"/>
      <c r="G148" s="154"/>
      <c r="H148" s="154"/>
      <c r="I148" s="154"/>
      <c r="J148" s="33"/>
      <c r="K148" s="33"/>
      <c r="L148" s="154"/>
      <c r="M148" s="154"/>
      <c r="N148" s="78"/>
      <c r="O148" s="154"/>
      <c r="P148" s="154"/>
      <c r="Q148" s="154"/>
      <c r="R148" s="154"/>
      <c r="S148" s="154"/>
      <c r="T148" s="154"/>
      <c r="U148" s="154"/>
      <c r="V148" s="154"/>
      <c r="W148" s="154"/>
      <c r="X148" s="154"/>
      <c r="Y148" s="154"/>
      <c r="Z148" s="154"/>
      <c r="AA148" s="154"/>
      <c r="AB148" s="154"/>
      <c r="AC148" s="154"/>
      <c r="AD148" s="154"/>
      <c r="AE148" s="154"/>
      <c r="AF148" s="154"/>
      <c r="AG148" s="154"/>
      <c r="AH148" s="154"/>
      <c r="AI148" s="154"/>
      <c r="AJ148" s="154"/>
      <c r="AK148" s="154"/>
      <c r="AL148" s="154"/>
      <c r="AM148" s="154"/>
      <c r="AN148" s="154"/>
      <c r="AO148" s="154"/>
      <c r="AP148" s="154"/>
      <c r="AQ148" s="154"/>
      <c r="AR148" s="154"/>
      <c r="AS148" s="196"/>
    </row>
    <row r="149" spans="5:45" x14ac:dyDescent="0.2">
      <c r="E149" s="136" t="s">
        <v>239</v>
      </c>
      <c r="F149" s="154"/>
      <c r="G149" s="154"/>
      <c r="H149" s="154"/>
      <c r="I149" s="154"/>
      <c r="J149" s="33"/>
      <c r="K149" s="33"/>
      <c r="L149" s="154"/>
      <c r="M149" s="154"/>
      <c r="N149" s="78"/>
      <c r="O149" s="154"/>
      <c r="P149" s="154"/>
      <c r="Q149" s="154"/>
      <c r="R149" s="154"/>
      <c r="S149" s="154"/>
      <c r="T149" s="154"/>
      <c r="U149" s="154"/>
      <c r="V149" s="154"/>
      <c r="W149" s="154"/>
      <c r="X149" s="154"/>
      <c r="Y149" s="154"/>
      <c r="Z149" s="154"/>
      <c r="AA149" s="154"/>
      <c r="AB149" s="154"/>
      <c r="AC149" s="154"/>
      <c r="AD149" s="154"/>
      <c r="AE149" s="154"/>
      <c r="AF149" s="154"/>
      <c r="AG149" s="154"/>
      <c r="AH149" s="154"/>
      <c r="AI149" s="154"/>
      <c r="AJ149" s="154"/>
      <c r="AK149" s="154"/>
      <c r="AL149" s="154"/>
      <c r="AM149" s="154"/>
      <c r="AN149" s="154"/>
      <c r="AO149" s="154"/>
      <c r="AP149" s="154"/>
      <c r="AQ149" s="154"/>
      <c r="AR149" s="154"/>
      <c r="AS149" s="196"/>
    </row>
    <row r="150" spans="5:45" x14ac:dyDescent="0.2">
      <c r="E150" s="136" t="s">
        <v>240</v>
      </c>
      <c r="F150" s="154"/>
      <c r="G150" s="154"/>
      <c r="H150" s="154"/>
      <c r="I150" s="154"/>
      <c r="J150" s="33"/>
      <c r="K150" s="33"/>
      <c r="L150" s="154"/>
      <c r="M150" s="154"/>
      <c r="N150" s="78"/>
      <c r="O150" s="154"/>
      <c r="P150" s="154"/>
      <c r="Q150" s="154"/>
      <c r="R150" s="154"/>
      <c r="S150" s="154"/>
      <c r="T150" s="154"/>
      <c r="U150" s="154"/>
      <c r="V150" s="154"/>
      <c r="W150" s="154"/>
      <c r="X150" s="154"/>
      <c r="Y150" s="154"/>
      <c r="Z150" s="154"/>
      <c r="AA150" s="154"/>
      <c r="AB150" s="154"/>
      <c r="AC150" s="154"/>
      <c r="AD150" s="154"/>
      <c r="AE150" s="154"/>
      <c r="AF150" s="154"/>
      <c r="AG150" s="154"/>
      <c r="AH150" s="154"/>
      <c r="AI150" s="154"/>
      <c r="AJ150" s="154"/>
      <c r="AK150" s="154"/>
      <c r="AL150" s="154"/>
      <c r="AM150" s="154"/>
      <c r="AN150" s="154"/>
      <c r="AO150" s="154"/>
      <c r="AP150" s="154"/>
      <c r="AQ150" s="154"/>
      <c r="AR150" s="154"/>
      <c r="AS150" s="196"/>
    </row>
    <row r="151" spans="5:45" x14ac:dyDescent="0.2">
      <c r="E151" s="136" t="s">
        <v>241</v>
      </c>
      <c r="F151" s="154"/>
      <c r="G151" s="154"/>
      <c r="H151" s="154"/>
      <c r="I151" s="154"/>
      <c r="J151" s="33"/>
      <c r="K151" s="33"/>
      <c r="L151" s="154"/>
      <c r="M151" s="154"/>
      <c r="N151" s="78"/>
      <c r="O151" s="154"/>
      <c r="P151" s="154"/>
      <c r="Q151" s="154"/>
      <c r="R151" s="154"/>
      <c r="S151" s="154"/>
      <c r="T151" s="154"/>
      <c r="U151" s="154"/>
      <c r="V151" s="154"/>
      <c r="W151" s="154"/>
      <c r="X151" s="154"/>
      <c r="Y151" s="154"/>
      <c r="Z151" s="154"/>
      <c r="AA151" s="154"/>
      <c r="AB151" s="154"/>
      <c r="AC151" s="154"/>
      <c r="AD151" s="154"/>
      <c r="AE151" s="154"/>
      <c r="AF151" s="154"/>
      <c r="AG151" s="154"/>
      <c r="AH151" s="154"/>
      <c r="AI151" s="154"/>
      <c r="AJ151" s="154"/>
      <c r="AK151" s="154"/>
      <c r="AL151" s="154"/>
      <c r="AM151" s="154"/>
      <c r="AN151" s="154"/>
      <c r="AO151" s="154"/>
      <c r="AP151" s="154"/>
      <c r="AQ151" s="154"/>
      <c r="AR151" s="154"/>
      <c r="AS151" s="196"/>
    </row>
    <row r="152" spans="5:45" x14ac:dyDescent="0.2">
      <c r="E152" s="136" t="s">
        <v>242</v>
      </c>
      <c r="F152" s="154"/>
      <c r="G152" s="154"/>
      <c r="H152" s="154"/>
      <c r="I152" s="154"/>
      <c r="J152" s="33"/>
      <c r="K152" s="33"/>
      <c r="L152" s="154"/>
      <c r="M152" s="154"/>
      <c r="N152" s="78"/>
      <c r="O152" s="154"/>
      <c r="P152" s="154"/>
      <c r="Q152" s="154"/>
      <c r="R152" s="154"/>
      <c r="S152" s="154"/>
      <c r="T152" s="154"/>
      <c r="U152" s="154"/>
      <c r="V152" s="154"/>
      <c r="W152" s="154"/>
      <c r="X152" s="154"/>
      <c r="Y152" s="154"/>
      <c r="Z152" s="154"/>
      <c r="AA152" s="154"/>
      <c r="AB152" s="154"/>
      <c r="AC152" s="154"/>
      <c r="AD152" s="154"/>
      <c r="AE152" s="154"/>
      <c r="AF152" s="154"/>
      <c r="AG152" s="154"/>
      <c r="AH152" s="154"/>
      <c r="AI152" s="154"/>
      <c r="AJ152" s="154"/>
      <c r="AK152" s="154"/>
      <c r="AL152" s="154"/>
      <c r="AM152" s="154"/>
      <c r="AN152" s="154"/>
      <c r="AO152" s="154"/>
      <c r="AP152" s="154"/>
      <c r="AQ152" s="154"/>
      <c r="AR152" s="154"/>
      <c r="AS152" s="196"/>
    </row>
    <row r="153" spans="5:45" x14ac:dyDescent="0.2">
      <c r="E153" s="136" t="s">
        <v>243</v>
      </c>
      <c r="F153" s="154"/>
      <c r="G153" s="154"/>
      <c r="H153" s="154"/>
      <c r="I153" s="154"/>
      <c r="J153" s="33"/>
      <c r="K153" s="33"/>
      <c r="L153" s="154"/>
      <c r="M153" s="154"/>
      <c r="N153" s="78"/>
      <c r="O153" s="154"/>
      <c r="P153" s="154"/>
      <c r="Q153" s="154"/>
      <c r="R153" s="154"/>
      <c r="S153" s="154"/>
      <c r="T153" s="154"/>
      <c r="U153" s="154"/>
      <c r="V153" s="154"/>
      <c r="W153" s="154"/>
      <c r="X153" s="154"/>
      <c r="Y153" s="154"/>
      <c r="Z153" s="154"/>
      <c r="AA153" s="154"/>
      <c r="AB153" s="154"/>
      <c r="AC153" s="154"/>
      <c r="AD153" s="154"/>
      <c r="AE153" s="154"/>
      <c r="AF153" s="154"/>
      <c r="AG153" s="154"/>
      <c r="AH153" s="154"/>
      <c r="AI153" s="154"/>
      <c r="AJ153" s="154"/>
      <c r="AK153" s="154"/>
      <c r="AL153" s="154"/>
      <c r="AM153" s="154"/>
      <c r="AN153" s="154"/>
      <c r="AO153" s="154"/>
      <c r="AP153" s="154"/>
      <c r="AQ153" s="154"/>
      <c r="AR153" s="154"/>
      <c r="AS153" s="196"/>
    </row>
    <row r="154" spans="5:45" x14ac:dyDescent="0.2">
      <c r="E154" s="136" t="s">
        <v>244</v>
      </c>
      <c r="F154" s="154"/>
      <c r="G154" s="154"/>
      <c r="H154" s="154"/>
      <c r="I154" s="154"/>
      <c r="J154" s="33"/>
      <c r="K154" s="33"/>
      <c r="L154" s="154"/>
      <c r="M154" s="154"/>
      <c r="N154" s="78"/>
      <c r="O154" s="154"/>
      <c r="P154" s="154"/>
      <c r="Q154" s="154"/>
      <c r="R154" s="154"/>
      <c r="S154" s="154"/>
      <c r="T154" s="154"/>
      <c r="U154" s="154"/>
      <c r="V154" s="154"/>
      <c r="W154" s="154"/>
      <c r="X154" s="154"/>
      <c r="Y154" s="154"/>
      <c r="Z154" s="154"/>
      <c r="AA154" s="154"/>
      <c r="AB154" s="154"/>
      <c r="AC154" s="154"/>
      <c r="AD154" s="154"/>
      <c r="AE154" s="154"/>
      <c r="AF154" s="154"/>
      <c r="AG154" s="154"/>
      <c r="AH154" s="154"/>
      <c r="AI154" s="154"/>
      <c r="AJ154" s="154"/>
      <c r="AK154" s="154"/>
      <c r="AL154" s="154"/>
      <c r="AM154" s="154"/>
      <c r="AN154" s="154"/>
      <c r="AO154" s="154"/>
      <c r="AP154" s="154"/>
      <c r="AQ154" s="154"/>
      <c r="AR154" s="154"/>
      <c r="AS154" s="196"/>
    </row>
    <row r="155" spans="5:45" x14ac:dyDescent="0.2">
      <c r="E155" s="136" t="s">
        <v>245</v>
      </c>
      <c r="F155" s="154"/>
      <c r="G155" s="154"/>
      <c r="H155" s="154"/>
      <c r="I155" s="154"/>
      <c r="J155" s="33"/>
      <c r="K155" s="33"/>
      <c r="L155" s="154"/>
      <c r="M155" s="154"/>
      <c r="N155" s="78"/>
      <c r="O155" s="154"/>
      <c r="P155" s="154"/>
      <c r="Q155" s="154"/>
      <c r="R155" s="154"/>
      <c r="S155" s="154"/>
      <c r="T155" s="154"/>
      <c r="U155" s="154"/>
      <c r="V155" s="154"/>
      <c r="W155" s="154"/>
      <c r="X155" s="154"/>
      <c r="Y155" s="154"/>
      <c r="Z155" s="154"/>
      <c r="AA155" s="154"/>
      <c r="AB155" s="154"/>
      <c r="AC155" s="154"/>
      <c r="AD155" s="154"/>
      <c r="AE155" s="154"/>
      <c r="AF155" s="154"/>
      <c r="AG155" s="154"/>
      <c r="AH155" s="154"/>
      <c r="AI155" s="154"/>
      <c r="AJ155" s="154"/>
      <c r="AK155" s="154"/>
      <c r="AL155" s="154"/>
      <c r="AM155" s="154"/>
      <c r="AN155" s="154"/>
      <c r="AO155" s="154"/>
      <c r="AP155" s="154"/>
      <c r="AQ155" s="154"/>
      <c r="AR155" s="154"/>
      <c r="AS155" s="196"/>
    </row>
    <row r="156" spans="5:45" x14ac:dyDescent="0.2">
      <c r="E156" s="136" t="s">
        <v>246</v>
      </c>
      <c r="F156" s="154"/>
      <c r="G156" s="154"/>
      <c r="H156" s="154"/>
      <c r="I156" s="154"/>
      <c r="J156" s="33"/>
      <c r="K156" s="33"/>
      <c r="L156" s="154"/>
      <c r="M156" s="154"/>
      <c r="N156" s="78"/>
      <c r="O156" s="154"/>
      <c r="P156" s="154"/>
      <c r="Q156" s="154"/>
      <c r="R156" s="154"/>
      <c r="S156" s="154"/>
      <c r="T156" s="154"/>
      <c r="U156" s="154"/>
      <c r="V156" s="154"/>
      <c r="W156" s="154"/>
      <c r="X156" s="154"/>
      <c r="Y156" s="154"/>
      <c r="Z156" s="154"/>
      <c r="AA156" s="154"/>
      <c r="AB156" s="154"/>
      <c r="AC156" s="154"/>
      <c r="AD156" s="154"/>
      <c r="AE156" s="154"/>
      <c r="AF156" s="154"/>
      <c r="AG156" s="154"/>
      <c r="AH156" s="154"/>
      <c r="AI156" s="154"/>
      <c r="AJ156" s="154"/>
      <c r="AK156" s="154"/>
      <c r="AL156" s="154"/>
      <c r="AM156" s="154"/>
      <c r="AN156" s="154"/>
      <c r="AO156" s="154"/>
      <c r="AP156" s="154"/>
      <c r="AQ156" s="154"/>
      <c r="AR156" s="154"/>
      <c r="AS156" s="196"/>
    </row>
    <row r="157" spans="5:45" x14ac:dyDescent="0.2">
      <c r="E157" s="136" t="s">
        <v>247</v>
      </c>
      <c r="F157" s="154"/>
      <c r="G157" s="154"/>
      <c r="H157" s="154"/>
      <c r="I157" s="154"/>
      <c r="J157" s="33"/>
      <c r="K157" s="33"/>
      <c r="L157" s="154"/>
      <c r="M157" s="154"/>
      <c r="N157" s="78"/>
      <c r="O157" s="154"/>
      <c r="P157" s="154"/>
      <c r="Q157" s="154"/>
      <c r="R157" s="154"/>
      <c r="S157" s="154"/>
      <c r="T157" s="154"/>
      <c r="U157" s="154"/>
      <c r="V157" s="154"/>
      <c r="W157" s="154"/>
      <c r="X157" s="154"/>
      <c r="Y157" s="154"/>
      <c r="Z157" s="154"/>
      <c r="AA157" s="154"/>
      <c r="AB157" s="154"/>
      <c r="AC157" s="154"/>
      <c r="AD157" s="154"/>
      <c r="AE157" s="154"/>
      <c r="AF157" s="154"/>
      <c r="AG157" s="154"/>
      <c r="AH157" s="154"/>
      <c r="AI157" s="154"/>
      <c r="AJ157" s="154"/>
      <c r="AK157" s="154"/>
      <c r="AL157" s="154"/>
      <c r="AM157" s="154"/>
      <c r="AN157" s="154"/>
      <c r="AO157" s="154"/>
      <c r="AP157" s="154"/>
      <c r="AQ157" s="154"/>
      <c r="AR157" s="154"/>
      <c r="AS157" s="196"/>
    </row>
    <row r="158" spans="5:45" x14ac:dyDescent="0.2">
      <c r="E158" s="136" t="s">
        <v>248</v>
      </c>
      <c r="F158" s="154"/>
      <c r="G158" s="154"/>
      <c r="H158" s="154"/>
      <c r="I158" s="154"/>
      <c r="J158" s="33"/>
      <c r="K158" s="33"/>
      <c r="L158" s="154"/>
      <c r="M158" s="154"/>
      <c r="N158" s="78"/>
      <c r="O158" s="154"/>
      <c r="P158" s="154"/>
      <c r="Q158" s="154"/>
      <c r="R158" s="154"/>
      <c r="S158" s="154"/>
      <c r="T158" s="154"/>
      <c r="U158" s="154"/>
      <c r="V158" s="154"/>
      <c r="W158" s="154"/>
      <c r="X158" s="154"/>
      <c r="Y158" s="154"/>
      <c r="Z158" s="154"/>
      <c r="AA158" s="154"/>
      <c r="AB158" s="154"/>
      <c r="AC158" s="154"/>
      <c r="AD158" s="154"/>
      <c r="AE158" s="154"/>
      <c r="AF158" s="154"/>
      <c r="AG158" s="154"/>
      <c r="AH158" s="154"/>
      <c r="AI158" s="154"/>
      <c r="AJ158" s="154"/>
      <c r="AK158" s="154"/>
      <c r="AL158" s="154"/>
      <c r="AM158" s="154"/>
      <c r="AN158" s="154"/>
      <c r="AO158" s="154"/>
      <c r="AP158" s="154"/>
      <c r="AQ158" s="154"/>
      <c r="AR158" s="154"/>
      <c r="AS158" s="196"/>
    </row>
    <row r="159" spans="5:45" x14ac:dyDescent="0.2">
      <c r="E159" s="136" t="s">
        <v>249</v>
      </c>
      <c r="F159" s="154"/>
      <c r="G159" s="154"/>
      <c r="H159" s="154"/>
      <c r="I159" s="154"/>
      <c r="J159" s="33"/>
      <c r="K159" s="33"/>
      <c r="L159" s="154"/>
      <c r="M159" s="154"/>
      <c r="N159" s="78"/>
      <c r="O159" s="154"/>
      <c r="P159" s="154"/>
      <c r="Q159" s="154"/>
      <c r="R159" s="154"/>
      <c r="S159" s="154"/>
      <c r="T159" s="154"/>
      <c r="U159" s="154"/>
      <c r="V159" s="154"/>
      <c r="W159" s="154"/>
      <c r="X159" s="154"/>
      <c r="Y159" s="154"/>
      <c r="Z159" s="154"/>
      <c r="AA159" s="154"/>
      <c r="AB159" s="154"/>
      <c r="AC159" s="154"/>
      <c r="AD159" s="154"/>
      <c r="AE159" s="154"/>
      <c r="AF159" s="154"/>
      <c r="AG159" s="154"/>
      <c r="AH159" s="154"/>
      <c r="AI159" s="154"/>
      <c r="AJ159" s="154"/>
      <c r="AK159" s="154"/>
      <c r="AL159" s="154"/>
      <c r="AM159" s="154"/>
      <c r="AN159" s="154"/>
      <c r="AO159" s="154"/>
      <c r="AP159" s="154"/>
      <c r="AQ159" s="154"/>
      <c r="AR159" s="154"/>
      <c r="AS159" s="196"/>
    </row>
    <row r="160" spans="5:45" x14ac:dyDescent="0.2">
      <c r="E160" s="136" t="s">
        <v>250</v>
      </c>
      <c r="F160" s="154"/>
      <c r="G160" s="154"/>
      <c r="H160" s="154"/>
      <c r="I160" s="154"/>
      <c r="J160" s="33"/>
      <c r="K160" s="33"/>
      <c r="L160" s="154"/>
      <c r="M160" s="154"/>
      <c r="N160" s="78"/>
      <c r="O160" s="154"/>
      <c r="P160" s="154"/>
      <c r="Q160" s="154"/>
      <c r="R160" s="154"/>
      <c r="S160" s="154"/>
      <c r="T160" s="154"/>
      <c r="U160" s="154"/>
      <c r="V160" s="154"/>
      <c r="W160" s="154"/>
      <c r="X160" s="154"/>
      <c r="Y160" s="154"/>
      <c r="Z160" s="154"/>
      <c r="AA160" s="154"/>
      <c r="AB160" s="154"/>
      <c r="AC160" s="154"/>
      <c r="AD160" s="154"/>
      <c r="AE160" s="154"/>
      <c r="AF160" s="154"/>
      <c r="AG160" s="154"/>
      <c r="AH160" s="154"/>
      <c r="AI160" s="154"/>
      <c r="AJ160" s="154"/>
      <c r="AK160" s="154"/>
      <c r="AL160" s="154"/>
      <c r="AM160" s="154"/>
      <c r="AN160" s="154"/>
      <c r="AO160" s="154"/>
      <c r="AP160" s="154"/>
      <c r="AQ160" s="154"/>
      <c r="AR160" s="154"/>
      <c r="AS160" s="196"/>
    </row>
    <row r="161" spans="5:45" x14ac:dyDescent="0.2">
      <c r="E161" s="136" t="s">
        <v>251</v>
      </c>
      <c r="F161" s="154"/>
      <c r="G161" s="154"/>
      <c r="H161" s="154"/>
      <c r="I161" s="154"/>
      <c r="J161" s="33"/>
      <c r="K161" s="33"/>
      <c r="L161" s="154"/>
      <c r="M161" s="154"/>
      <c r="N161" s="78"/>
      <c r="O161" s="154"/>
      <c r="P161" s="154"/>
      <c r="Q161" s="154"/>
      <c r="R161" s="154"/>
      <c r="S161" s="154"/>
      <c r="T161" s="154"/>
      <c r="U161" s="154"/>
      <c r="V161" s="154"/>
      <c r="W161" s="154"/>
      <c r="X161" s="154"/>
      <c r="Y161" s="154"/>
      <c r="Z161" s="154"/>
      <c r="AA161" s="154"/>
      <c r="AB161" s="154"/>
      <c r="AC161" s="154"/>
      <c r="AD161" s="154"/>
      <c r="AE161" s="154"/>
      <c r="AF161" s="154"/>
      <c r="AG161" s="154"/>
      <c r="AH161" s="154"/>
      <c r="AI161" s="154"/>
      <c r="AJ161" s="154"/>
      <c r="AK161" s="154"/>
      <c r="AL161" s="154"/>
      <c r="AM161" s="154"/>
      <c r="AN161" s="154"/>
      <c r="AO161" s="154"/>
      <c r="AP161" s="154"/>
      <c r="AQ161" s="154"/>
      <c r="AR161" s="154"/>
      <c r="AS161" s="196"/>
    </row>
    <row r="162" spans="5:45" x14ac:dyDescent="0.2">
      <c r="E162" s="136" t="s">
        <v>252</v>
      </c>
      <c r="F162" s="154"/>
      <c r="G162" s="154"/>
      <c r="H162" s="154"/>
      <c r="I162" s="154"/>
      <c r="J162" s="33"/>
      <c r="K162" s="33"/>
      <c r="L162" s="154"/>
      <c r="M162" s="154"/>
      <c r="N162" s="78"/>
      <c r="O162" s="154"/>
      <c r="P162" s="154"/>
      <c r="Q162" s="154"/>
      <c r="R162" s="154"/>
      <c r="S162" s="154"/>
      <c r="T162" s="154"/>
      <c r="U162" s="154"/>
      <c r="V162" s="154"/>
      <c r="W162" s="154"/>
      <c r="X162" s="154"/>
      <c r="Y162" s="154"/>
      <c r="Z162" s="154"/>
      <c r="AA162" s="154"/>
      <c r="AB162" s="154"/>
      <c r="AC162" s="154"/>
      <c r="AD162" s="154"/>
      <c r="AE162" s="154"/>
      <c r="AF162" s="154"/>
      <c r="AG162" s="154"/>
      <c r="AH162" s="154"/>
      <c r="AI162" s="154"/>
      <c r="AJ162" s="154"/>
      <c r="AK162" s="154"/>
      <c r="AL162" s="154"/>
      <c r="AM162" s="154"/>
      <c r="AN162" s="154"/>
      <c r="AO162" s="154"/>
      <c r="AP162" s="154"/>
      <c r="AQ162" s="154"/>
      <c r="AR162" s="154"/>
      <c r="AS162" s="196"/>
    </row>
    <row r="163" spans="5:45" x14ac:dyDescent="0.2">
      <c r="E163" s="136" t="s">
        <v>253</v>
      </c>
      <c r="F163" s="154"/>
      <c r="G163" s="154"/>
      <c r="H163" s="154"/>
      <c r="I163" s="154"/>
      <c r="J163" s="33"/>
      <c r="K163" s="33"/>
      <c r="L163" s="154"/>
      <c r="M163" s="154"/>
      <c r="N163" s="78"/>
      <c r="O163" s="154"/>
      <c r="P163" s="154"/>
      <c r="Q163" s="154"/>
      <c r="R163" s="154"/>
      <c r="S163" s="154"/>
      <c r="T163" s="154"/>
      <c r="U163" s="154"/>
      <c r="V163" s="154"/>
      <c r="W163" s="154"/>
      <c r="X163" s="154"/>
      <c r="Y163" s="154"/>
      <c r="Z163" s="154"/>
      <c r="AA163" s="154"/>
      <c r="AB163" s="154"/>
      <c r="AC163" s="154"/>
      <c r="AD163" s="154"/>
      <c r="AE163" s="154"/>
      <c r="AF163" s="154"/>
      <c r="AG163" s="154"/>
      <c r="AH163" s="154"/>
      <c r="AI163" s="154"/>
      <c r="AJ163" s="154"/>
      <c r="AK163" s="154"/>
      <c r="AL163" s="154"/>
      <c r="AM163" s="154"/>
      <c r="AN163" s="154"/>
      <c r="AO163" s="154"/>
      <c r="AP163" s="154"/>
      <c r="AQ163" s="154"/>
      <c r="AR163" s="154"/>
      <c r="AS163" s="196"/>
    </row>
    <row r="164" spans="5:45" x14ac:dyDescent="0.2">
      <c r="E164" s="136" t="s">
        <v>254</v>
      </c>
      <c r="F164" s="154"/>
      <c r="G164" s="154"/>
      <c r="H164" s="154"/>
      <c r="I164" s="154"/>
      <c r="J164" s="33"/>
      <c r="K164" s="33"/>
      <c r="L164" s="154"/>
      <c r="M164" s="154"/>
      <c r="N164" s="78"/>
      <c r="O164" s="154"/>
      <c r="P164" s="154"/>
      <c r="Q164" s="154"/>
      <c r="R164" s="154"/>
      <c r="S164" s="154"/>
      <c r="T164" s="154"/>
      <c r="U164" s="154"/>
      <c r="V164" s="154"/>
      <c r="W164" s="154"/>
      <c r="X164" s="154"/>
      <c r="Y164" s="154"/>
      <c r="Z164" s="154"/>
      <c r="AA164" s="154"/>
      <c r="AB164" s="154"/>
      <c r="AC164" s="154"/>
      <c r="AD164" s="154"/>
      <c r="AE164" s="154"/>
      <c r="AF164" s="154"/>
      <c r="AG164" s="154"/>
      <c r="AH164" s="154"/>
      <c r="AI164" s="154"/>
      <c r="AJ164" s="154"/>
      <c r="AK164" s="154"/>
      <c r="AL164" s="154"/>
      <c r="AM164" s="154"/>
      <c r="AN164" s="154"/>
      <c r="AO164" s="154"/>
      <c r="AP164" s="154"/>
      <c r="AQ164" s="154"/>
      <c r="AR164" s="154"/>
      <c r="AS164" s="196"/>
    </row>
    <row r="165" spans="5:45" x14ac:dyDescent="0.2">
      <c r="E165" s="136" t="s">
        <v>255</v>
      </c>
      <c r="F165" s="154"/>
      <c r="G165" s="154"/>
      <c r="H165" s="154"/>
      <c r="I165" s="154"/>
      <c r="J165" s="33"/>
      <c r="K165" s="33"/>
      <c r="L165" s="154"/>
      <c r="M165" s="154"/>
      <c r="N165" s="78"/>
      <c r="O165" s="154"/>
      <c r="P165" s="154"/>
      <c r="Q165" s="154"/>
      <c r="R165" s="154"/>
      <c r="S165" s="154"/>
      <c r="T165" s="154"/>
      <c r="U165" s="154"/>
      <c r="V165" s="154"/>
      <c r="W165" s="154"/>
      <c r="X165" s="154"/>
      <c r="Y165" s="154"/>
      <c r="Z165" s="154"/>
      <c r="AA165" s="154"/>
      <c r="AB165" s="154"/>
      <c r="AC165" s="154"/>
      <c r="AD165" s="154"/>
      <c r="AE165" s="154"/>
      <c r="AF165" s="154"/>
      <c r="AG165" s="154"/>
      <c r="AH165" s="154"/>
      <c r="AI165" s="154"/>
      <c r="AJ165" s="154"/>
      <c r="AK165" s="154"/>
      <c r="AL165" s="154"/>
      <c r="AM165" s="154"/>
      <c r="AN165" s="154"/>
      <c r="AO165" s="154"/>
      <c r="AP165" s="154"/>
      <c r="AQ165" s="154"/>
      <c r="AR165" s="154"/>
      <c r="AS165" s="196"/>
    </row>
    <row r="166" spans="5:45" x14ac:dyDescent="0.2">
      <c r="E166" s="136" t="s">
        <v>256</v>
      </c>
      <c r="F166" s="154"/>
      <c r="G166" s="154"/>
      <c r="H166" s="154"/>
      <c r="I166" s="154"/>
      <c r="J166" s="33"/>
      <c r="K166" s="33"/>
      <c r="L166" s="154"/>
      <c r="M166" s="154"/>
      <c r="N166" s="78"/>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4"/>
      <c r="AK166" s="154"/>
      <c r="AL166" s="154"/>
      <c r="AM166" s="154"/>
      <c r="AN166" s="154"/>
      <c r="AO166" s="154"/>
      <c r="AP166" s="154"/>
      <c r="AQ166" s="154"/>
      <c r="AR166" s="154"/>
      <c r="AS166" s="196"/>
    </row>
    <row r="167" spans="5:45" x14ac:dyDescent="0.2">
      <c r="E167" s="136" t="s">
        <v>257</v>
      </c>
      <c r="F167" s="154"/>
      <c r="G167" s="154"/>
      <c r="H167" s="154"/>
      <c r="I167" s="154"/>
      <c r="J167" s="33"/>
      <c r="K167" s="33"/>
      <c r="L167" s="154"/>
      <c r="M167" s="154"/>
      <c r="N167" s="78"/>
      <c r="O167" s="154"/>
      <c r="P167" s="154"/>
      <c r="Q167" s="154"/>
      <c r="R167" s="154"/>
      <c r="S167" s="154"/>
      <c r="T167" s="154"/>
      <c r="U167" s="154"/>
      <c r="V167" s="154"/>
      <c r="W167" s="154"/>
      <c r="X167" s="154"/>
      <c r="Y167" s="154"/>
      <c r="Z167" s="154"/>
      <c r="AA167" s="154"/>
      <c r="AB167" s="154"/>
      <c r="AC167" s="154"/>
      <c r="AD167" s="154"/>
      <c r="AE167" s="154"/>
      <c r="AF167" s="154"/>
      <c r="AG167" s="154"/>
      <c r="AH167" s="154"/>
      <c r="AI167" s="154"/>
      <c r="AJ167" s="154"/>
      <c r="AK167" s="154"/>
      <c r="AL167" s="154"/>
      <c r="AM167" s="154"/>
      <c r="AN167" s="154"/>
      <c r="AO167" s="154"/>
      <c r="AP167" s="154"/>
      <c r="AQ167" s="154"/>
      <c r="AR167" s="154"/>
      <c r="AS167" s="196"/>
    </row>
    <row r="168" spans="5:45" x14ac:dyDescent="0.2">
      <c r="E168" s="136" t="s">
        <v>258</v>
      </c>
      <c r="F168" s="154"/>
      <c r="G168" s="154"/>
      <c r="H168" s="154"/>
      <c r="I168" s="154"/>
      <c r="J168" s="33"/>
      <c r="K168" s="33"/>
      <c r="L168" s="154"/>
      <c r="M168" s="154"/>
      <c r="N168" s="78"/>
      <c r="O168" s="154"/>
      <c r="P168" s="154"/>
      <c r="Q168" s="154"/>
      <c r="R168" s="154"/>
      <c r="S168" s="154"/>
      <c r="T168" s="154"/>
      <c r="U168" s="154"/>
      <c r="V168" s="154"/>
      <c r="W168" s="154"/>
      <c r="X168" s="154"/>
      <c r="Y168" s="154"/>
      <c r="Z168" s="154"/>
      <c r="AA168" s="154"/>
      <c r="AB168" s="154"/>
      <c r="AC168" s="154"/>
      <c r="AD168" s="154"/>
      <c r="AE168" s="154"/>
      <c r="AF168" s="154"/>
      <c r="AG168" s="154"/>
      <c r="AH168" s="154"/>
      <c r="AI168" s="154"/>
      <c r="AJ168" s="154"/>
      <c r="AK168" s="154"/>
      <c r="AL168" s="154"/>
      <c r="AM168" s="154"/>
      <c r="AN168" s="154"/>
      <c r="AO168" s="154"/>
      <c r="AP168" s="154"/>
      <c r="AQ168" s="154"/>
      <c r="AR168" s="154"/>
      <c r="AS168" s="196"/>
    </row>
    <row r="169" spans="5:45" ht="13.5" thickBot="1" x14ac:dyDescent="0.25">
      <c r="E169" s="344" t="s">
        <v>491</v>
      </c>
      <c r="F169" s="345"/>
      <c r="G169" s="345"/>
      <c r="H169" s="345"/>
      <c r="I169" s="345"/>
      <c r="J169" s="345"/>
      <c r="K169" s="345"/>
      <c r="L169" s="345"/>
      <c r="M169" s="345"/>
      <c r="N169" s="345"/>
      <c r="O169" s="345"/>
      <c r="P169" s="345"/>
      <c r="Q169" s="345"/>
      <c r="R169" s="345"/>
      <c r="S169" s="345"/>
      <c r="T169" s="345"/>
      <c r="U169" s="345"/>
      <c r="V169" s="345"/>
      <c r="W169" s="345"/>
      <c r="X169" s="345"/>
      <c r="Y169" s="345"/>
      <c r="Z169" s="345"/>
      <c r="AA169" s="345"/>
      <c r="AB169" s="345"/>
      <c r="AC169" s="345"/>
      <c r="AD169" s="345"/>
      <c r="AE169" s="345"/>
      <c r="AF169" s="345"/>
      <c r="AG169" s="345"/>
      <c r="AH169" s="345"/>
      <c r="AI169" s="345"/>
      <c r="AJ169" s="345"/>
      <c r="AK169" s="345"/>
      <c r="AL169" s="345"/>
      <c r="AM169" s="345"/>
      <c r="AN169" s="345"/>
      <c r="AO169" s="345"/>
      <c r="AP169" s="345"/>
      <c r="AQ169" s="345"/>
      <c r="AR169" s="345"/>
      <c r="AS169" s="346"/>
    </row>
    <row r="170" spans="5:45" ht="13.5" thickBot="1" x14ac:dyDescent="0.25"/>
    <row r="171" spans="5:45" x14ac:dyDescent="0.2">
      <c r="E171" s="347" t="s">
        <v>280</v>
      </c>
      <c r="F171" s="348"/>
      <c r="G171" s="348"/>
      <c r="H171" s="348"/>
      <c r="I171" s="348"/>
      <c r="J171" s="348"/>
      <c r="K171" s="348"/>
      <c r="L171" s="348"/>
      <c r="M171" s="348"/>
      <c r="N171" s="348"/>
      <c r="O171" s="348"/>
      <c r="P171" s="348"/>
      <c r="Q171" s="348"/>
      <c r="R171" s="348"/>
      <c r="S171" s="348"/>
      <c r="T171" s="348"/>
      <c r="U171" s="348"/>
      <c r="V171" s="348"/>
      <c r="W171" s="348"/>
      <c r="X171" s="348"/>
      <c r="Y171" s="348"/>
      <c r="Z171" s="348"/>
      <c r="AA171" s="348"/>
      <c r="AB171" s="348"/>
      <c r="AC171" s="348"/>
      <c r="AD171" s="348"/>
      <c r="AE171" s="348"/>
      <c r="AF171" s="348"/>
      <c r="AG171" s="348"/>
      <c r="AH171" s="348"/>
      <c r="AI171" s="348"/>
      <c r="AJ171" s="348"/>
      <c r="AK171" s="348"/>
      <c r="AL171" s="348"/>
      <c r="AM171" s="348"/>
      <c r="AN171" s="348"/>
      <c r="AO171" s="348"/>
      <c r="AP171" s="348"/>
      <c r="AQ171" s="348"/>
      <c r="AR171" s="348"/>
      <c r="AS171" s="349"/>
    </row>
    <row r="172" spans="5:45" x14ac:dyDescent="0.2">
      <c r="E172" s="136"/>
      <c r="F172" s="3" t="s">
        <v>415</v>
      </c>
      <c r="G172" s="3" t="s">
        <v>293</v>
      </c>
      <c r="H172" s="3" t="s">
        <v>719</v>
      </c>
      <c r="I172" s="3" t="s">
        <v>294</v>
      </c>
      <c r="J172" s="3" t="s">
        <v>295</v>
      </c>
      <c r="K172" s="3" t="s">
        <v>295</v>
      </c>
      <c r="L172" s="3" t="s">
        <v>296</v>
      </c>
      <c r="M172" s="3" t="s">
        <v>297</v>
      </c>
      <c r="N172" s="3" t="s">
        <v>298</v>
      </c>
      <c r="O172" s="3" t="s">
        <v>299</v>
      </c>
      <c r="P172" s="3" t="s">
        <v>300</v>
      </c>
      <c r="Q172" s="3" t="s">
        <v>301</v>
      </c>
      <c r="R172" s="3" t="s">
        <v>302</v>
      </c>
      <c r="S172" s="3" t="s">
        <v>303</v>
      </c>
      <c r="T172" s="3" t="s">
        <v>673</v>
      </c>
      <c r="U172" s="3" t="s">
        <v>798</v>
      </c>
      <c r="V172" s="3" t="s">
        <v>796</v>
      </c>
      <c r="W172" s="3" t="s">
        <v>674</v>
      </c>
      <c r="X172" s="3" t="s">
        <v>675</v>
      </c>
      <c r="Y172" s="3" t="s">
        <v>676</v>
      </c>
      <c r="Z172" s="3" t="s">
        <v>426</v>
      </c>
      <c r="AA172" s="3" t="s">
        <v>427</v>
      </c>
      <c r="AB172" s="3" t="s">
        <v>721</v>
      </c>
      <c r="AC172" s="3" t="s">
        <v>63</v>
      </c>
      <c r="AD172" s="3" t="s">
        <v>263</v>
      </c>
      <c r="AE172" s="3" t="s">
        <v>722</v>
      </c>
      <c r="AF172" s="3" t="s">
        <v>264</v>
      </c>
      <c r="AG172" s="3" t="s">
        <v>265</v>
      </c>
      <c r="AH172" s="3" t="s">
        <v>266</v>
      </c>
      <c r="AI172" s="3" t="s">
        <v>267</v>
      </c>
      <c r="AJ172" s="3" t="s">
        <v>268</v>
      </c>
      <c r="AK172" s="3" t="s">
        <v>269</v>
      </c>
      <c r="AL172" s="3" t="s">
        <v>270</v>
      </c>
      <c r="AM172" s="3" t="s">
        <v>271</v>
      </c>
      <c r="AN172" s="3" t="s">
        <v>677</v>
      </c>
      <c r="AO172" s="3" t="s">
        <v>799</v>
      </c>
      <c r="AP172" s="3" t="s">
        <v>797</v>
      </c>
      <c r="AQ172" s="3" t="s">
        <v>678</v>
      </c>
      <c r="AR172" s="3" t="s">
        <v>679</v>
      </c>
      <c r="AS172" s="135" t="s">
        <v>680</v>
      </c>
    </row>
    <row r="173" spans="5:45" x14ac:dyDescent="0.2">
      <c r="E173" s="136" t="s">
        <v>492</v>
      </c>
      <c r="F173" s="154"/>
      <c r="G173" s="154"/>
      <c r="H173" s="154"/>
      <c r="I173" s="154"/>
      <c r="J173" s="33"/>
      <c r="K173" s="33"/>
      <c r="L173" s="154"/>
      <c r="M173" s="154"/>
      <c r="N173" s="78"/>
      <c r="O173" s="154"/>
      <c r="P173" s="154"/>
      <c r="Q173" s="154"/>
      <c r="R173" s="154"/>
      <c r="S173" s="154"/>
      <c r="T173" s="154"/>
      <c r="U173" s="154"/>
      <c r="V173" s="154"/>
      <c r="W173" s="154"/>
      <c r="X173" s="154"/>
      <c r="Y173" s="154"/>
      <c r="Z173" s="154"/>
      <c r="AA173" s="154"/>
      <c r="AB173" s="154"/>
      <c r="AC173" s="154"/>
      <c r="AD173" s="154"/>
      <c r="AE173" s="154"/>
      <c r="AF173" s="154"/>
      <c r="AG173" s="154"/>
      <c r="AH173" s="154"/>
      <c r="AI173" s="154"/>
      <c r="AJ173" s="154"/>
      <c r="AK173" s="154"/>
      <c r="AL173" s="154"/>
      <c r="AM173" s="154"/>
      <c r="AN173" s="154"/>
      <c r="AO173" s="154"/>
      <c r="AP173" s="154"/>
      <c r="AQ173" s="154"/>
      <c r="AR173" s="154"/>
      <c r="AS173" s="196"/>
    </row>
    <row r="174" spans="5:45" x14ac:dyDescent="0.2">
      <c r="E174" s="136" t="s">
        <v>493</v>
      </c>
      <c r="F174" s="154"/>
      <c r="G174" s="154"/>
      <c r="H174" s="154"/>
      <c r="I174" s="154"/>
      <c r="J174" s="33"/>
      <c r="K174" s="33"/>
      <c r="L174" s="154"/>
      <c r="M174" s="154"/>
      <c r="N174" s="78"/>
      <c r="O174" s="154"/>
      <c r="P174" s="154"/>
      <c r="Q174" s="154"/>
      <c r="R174" s="154"/>
      <c r="S174" s="154"/>
      <c r="T174" s="154"/>
      <c r="U174" s="154"/>
      <c r="V174" s="154"/>
      <c r="W174" s="154"/>
      <c r="X174" s="154"/>
      <c r="Y174" s="154"/>
      <c r="Z174" s="154"/>
      <c r="AA174" s="154"/>
      <c r="AB174" s="154"/>
      <c r="AC174" s="154"/>
      <c r="AD174" s="154"/>
      <c r="AE174" s="154"/>
      <c r="AF174" s="154"/>
      <c r="AG174" s="154"/>
      <c r="AH174" s="154"/>
      <c r="AI174" s="154"/>
      <c r="AJ174" s="154"/>
      <c r="AK174" s="154"/>
      <c r="AL174" s="154"/>
      <c r="AM174" s="154"/>
      <c r="AN174" s="154"/>
      <c r="AO174" s="154"/>
      <c r="AP174" s="154"/>
      <c r="AQ174" s="154"/>
      <c r="AR174" s="154"/>
      <c r="AS174" s="196"/>
    </row>
    <row r="175" spans="5:45" x14ac:dyDescent="0.2">
      <c r="E175" s="136" t="s">
        <v>494</v>
      </c>
      <c r="F175" s="154"/>
      <c r="G175" s="154"/>
      <c r="H175" s="154"/>
      <c r="I175" s="154"/>
      <c r="J175" s="33"/>
      <c r="K175" s="33"/>
      <c r="L175" s="154"/>
      <c r="M175" s="154"/>
      <c r="N175" s="78"/>
      <c r="O175" s="154"/>
      <c r="P175" s="154"/>
      <c r="Q175" s="154"/>
      <c r="R175" s="154"/>
      <c r="S175" s="154"/>
      <c r="T175" s="154"/>
      <c r="U175" s="154"/>
      <c r="V175" s="154"/>
      <c r="W175" s="154"/>
      <c r="X175" s="154"/>
      <c r="Y175" s="154"/>
      <c r="Z175" s="154"/>
      <c r="AA175" s="154"/>
      <c r="AB175" s="154"/>
      <c r="AC175" s="154"/>
      <c r="AD175" s="154"/>
      <c r="AE175" s="154"/>
      <c r="AF175" s="154"/>
      <c r="AG175" s="154"/>
      <c r="AH175" s="154"/>
      <c r="AI175" s="154"/>
      <c r="AJ175" s="154"/>
      <c r="AK175" s="154"/>
      <c r="AL175" s="154"/>
      <c r="AM175" s="154"/>
      <c r="AN175" s="154"/>
      <c r="AO175" s="154"/>
      <c r="AP175" s="154"/>
      <c r="AQ175" s="154"/>
      <c r="AR175" s="154"/>
      <c r="AS175" s="196"/>
    </row>
    <row r="176" spans="5:45" x14ac:dyDescent="0.2">
      <c r="E176" s="136" t="s">
        <v>495</v>
      </c>
      <c r="F176" s="154"/>
      <c r="G176" s="154"/>
      <c r="H176" s="154"/>
      <c r="I176" s="154"/>
      <c r="J176" s="33"/>
      <c r="K176" s="33"/>
      <c r="L176" s="154"/>
      <c r="M176" s="154"/>
      <c r="N176" s="78"/>
      <c r="O176" s="154"/>
      <c r="P176" s="154"/>
      <c r="Q176" s="154"/>
      <c r="R176" s="154"/>
      <c r="S176" s="154"/>
      <c r="T176" s="154"/>
      <c r="U176" s="154"/>
      <c r="V176" s="154"/>
      <c r="W176" s="154"/>
      <c r="X176" s="154"/>
      <c r="Y176" s="154"/>
      <c r="Z176" s="154"/>
      <c r="AA176" s="154"/>
      <c r="AB176" s="154"/>
      <c r="AC176" s="154"/>
      <c r="AD176" s="154"/>
      <c r="AE176" s="154"/>
      <c r="AF176" s="154"/>
      <c r="AG176" s="154"/>
      <c r="AH176" s="154"/>
      <c r="AI176" s="154"/>
      <c r="AJ176" s="154"/>
      <c r="AK176" s="154"/>
      <c r="AL176" s="154"/>
      <c r="AM176" s="154"/>
      <c r="AN176" s="154"/>
      <c r="AO176" s="154"/>
      <c r="AP176" s="154"/>
      <c r="AQ176" s="154"/>
      <c r="AR176" s="154"/>
      <c r="AS176" s="196"/>
    </row>
    <row r="177" spans="5:45" x14ac:dyDescent="0.2">
      <c r="E177" s="136" t="s">
        <v>230</v>
      </c>
      <c r="F177" s="154"/>
      <c r="G177" s="154"/>
      <c r="H177" s="154"/>
      <c r="I177" s="154"/>
      <c r="J177" s="33"/>
      <c r="K177" s="33"/>
      <c r="L177" s="154"/>
      <c r="M177" s="154"/>
      <c r="N177" s="78"/>
      <c r="O177" s="154"/>
      <c r="P177" s="154"/>
      <c r="Q177" s="154"/>
      <c r="R177" s="154"/>
      <c r="S177" s="154"/>
      <c r="T177" s="154"/>
      <c r="U177" s="154"/>
      <c r="V177" s="154"/>
      <c r="W177" s="154"/>
      <c r="X177" s="154"/>
      <c r="Y177" s="154"/>
      <c r="Z177" s="154"/>
      <c r="AA177" s="154"/>
      <c r="AB177" s="154"/>
      <c r="AC177" s="154"/>
      <c r="AD177" s="154"/>
      <c r="AE177" s="154"/>
      <c r="AF177" s="154"/>
      <c r="AG177" s="154"/>
      <c r="AH177" s="154"/>
      <c r="AI177" s="154"/>
      <c r="AJ177" s="154"/>
      <c r="AK177" s="154"/>
      <c r="AL177" s="154"/>
      <c r="AM177" s="154"/>
      <c r="AN177" s="154"/>
      <c r="AO177" s="154"/>
      <c r="AP177" s="154"/>
      <c r="AQ177" s="154"/>
      <c r="AR177" s="154"/>
      <c r="AS177" s="196"/>
    </row>
    <row r="178" spans="5:45" x14ac:dyDescent="0.2">
      <c r="E178" s="136" t="s">
        <v>231</v>
      </c>
      <c r="F178" s="154"/>
      <c r="G178" s="154"/>
      <c r="H178" s="154"/>
      <c r="I178" s="154"/>
      <c r="J178" s="33"/>
      <c r="K178" s="33"/>
      <c r="L178" s="154"/>
      <c r="M178" s="154"/>
      <c r="N178" s="78"/>
      <c r="O178" s="154"/>
      <c r="P178" s="154"/>
      <c r="Q178" s="154"/>
      <c r="R178" s="154"/>
      <c r="S178" s="154"/>
      <c r="T178" s="154"/>
      <c r="U178" s="154"/>
      <c r="V178" s="154"/>
      <c r="W178" s="154"/>
      <c r="X178" s="154"/>
      <c r="Y178" s="154"/>
      <c r="Z178" s="154"/>
      <c r="AA178" s="154"/>
      <c r="AB178" s="154"/>
      <c r="AC178" s="154"/>
      <c r="AD178" s="154"/>
      <c r="AE178" s="154"/>
      <c r="AF178" s="154"/>
      <c r="AG178" s="154"/>
      <c r="AH178" s="154"/>
      <c r="AI178" s="154"/>
      <c r="AJ178" s="154"/>
      <c r="AK178" s="154"/>
      <c r="AL178" s="154"/>
      <c r="AM178" s="154"/>
      <c r="AN178" s="154"/>
      <c r="AO178" s="154"/>
      <c r="AP178" s="154"/>
      <c r="AQ178" s="154"/>
      <c r="AR178" s="154"/>
      <c r="AS178" s="196"/>
    </row>
    <row r="179" spans="5:45" x14ac:dyDescent="0.2">
      <c r="E179" s="136" t="s">
        <v>232</v>
      </c>
      <c r="F179" s="154"/>
      <c r="G179" s="154"/>
      <c r="H179" s="154"/>
      <c r="I179" s="154"/>
      <c r="J179" s="33"/>
      <c r="K179" s="33"/>
      <c r="L179" s="154"/>
      <c r="M179" s="154"/>
      <c r="N179" s="78"/>
      <c r="O179" s="154"/>
      <c r="P179" s="154"/>
      <c r="Q179" s="154"/>
      <c r="R179" s="154"/>
      <c r="S179" s="154"/>
      <c r="T179" s="154"/>
      <c r="U179" s="154"/>
      <c r="V179" s="154"/>
      <c r="W179" s="154"/>
      <c r="X179" s="154"/>
      <c r="Y179" s="154"/>
      <c r="Z179" s="154"/>
      <c r="AA179" s="154"/>
      <c r="AB179" s="154"/>
      <c r="AC179" s="154"/>
      <c r="AD179" s="154"/>
      <c r="AE179" s="154"/>
      <c r="AF179" s="154"/>
      <c r="AG179" s="154"/>
      <c r="AH179" s="154"/>
      <c r="AI179" s="154"/>
      <c r="AJ179" s="154"/>
      <c r="AK179" s="154"/>
      <c r="AL179" s="154"/>
      <c r="AM179" s="154"/>
      <c r="AN179" s="154"/>
      <c r="AO179" s="154"/>
      <c r="AP179" s="154"/>
      <c r="AQ179" s="154"/>
      <c r="AR179" s="154"/>
      <c r="AS179" s="196"/>
    </row>
    <row r="180" spans="5:45" x14ac:dyDescent="0.2">
      <c r="E180" s="136" t="s">
        <v>233</v>
      </c>
      <c r="F180" s="154"/>
      <c r="G180" s="154"/>
      <c r="H180" s="154"/>
      <c r="I180" s="154"/>
      <c r="J180" s="33"/>
      <c r="K180" s="33"/>
      <c r="L180" s="154"/>
      <c r="M180" s="154"/>
      <c r="N180" s="78"/>
      <c r="O180" s="154"/>
      <c r="P180" s="154"/>
      <c r="Q180" s="154"/>
      <c r="R180" s="154"/>
      <c r="S180" s="154"/>
      <c r="T180" s="154"/>
      <c r="U180" s="154"/>
      <c r="V180" s="154"/>
      <c r="W180" s="154"/>
      <c r="X180" s="154"/>
      <c r="Y180" s="154"/>
      <c r="Z180" s="154"/>
      <c r="AA180" s="154"/>
      <c r="AB180" s="154"/>
      <c r="AC180" s="154"/>
      <c r="AD180" s="154"/>
      <c r="AE180" s="154"/>
      <c r="AF180" s="154"/>
      <c r="AG180" s="154"/>
      <c r="AH180" s="154"/>
      <c r="AI180" s="154"/>
      <c r="AJ180" s="154"/>
      <c r="AK180" s="154"/>
      <c r="AL180" s="154"/>
      <c r="AM180" s="154"/>
      <c r="AN180" s="154"/>
      <c r="AO180" s="154"/>
      <c r="AP180" s="154"/>
      <c r="AQ180" s="154"/>
      <c r="AR180" s="154"/>
      <c r="AS180" s="196"/>
    </row>
    <row r="181" spans="5:45" x14ac:dyDescent="0.2">
      <c r="E181" s="136" t="s">
        <v>234</v>
      </c>
      <c r="F181" s="154"/>
      <c r="G181" s="154"/>
      <c r="H181" s="154"/>
      <c r="I181" s="154"/>
      <c r="J181" s="33"/>
      <c r="K181" s="33"/>
      <c r="L181" s="154"/>
      <c r="M181" s="154"/>
      <c r="N181" s="78"/>
      <c r="O181" s="154"/>
      <c r="P181" s="154"/>
      <c r="Q181" s="154"/>
      <c r="R181" s="154"/>
      <c r="S181" s="154"/>
      <c r="T181" s="154"/>
      <c r="U181" s="154"/>
      <c r="V181" s="154"/>
      <c r="W181" s="154"/>
      <c r="X181" s="154"/>
      <c r="Y181" s="154"/>
      <c r="Z181" s="154"/>
      <c r="AA181" s="154"/>
      <c r="AB181" s="154"/>
      <c r="AC181" s="154"/>
      <c r="AD181" s="154"/>
      <c r="AE181" s="154"/>
      <c r="AF181" s="154"/>
      <c r="AG181" s="154"/>
      <c r="AH181" s="154"/>
      <c r="AI181" s="154"/>
      <c r="AJ181" s="154"/>
      <c r="AK181" s="154"/>
      <c r="AL181" s="154"/>
      <c r="AM181" s="154"/>
      <c r="AN181" s="154"/>
      <c r="AO181" s="154"/>
      <c r="AP181" s="154"/>
      <c r="AQ181" s="154"/>
      <c r="AR181" s="154"/>
      <c r="AS181" s="196"/>
    </row>
    <row r="182" spans="5:45" x14ac:dyDescent="0.2">
      <c r="E182" s="136" t="s">
        <v>235</v>
      </c>
      <c r="F182" s="154"/>
      <c r="G182" s="154"/>
      <c r="H182" s="154"/>
      <c r="I182" s="154"/>
      <c r="J182" s="33"/>
      <c r="K182" s="33"/>
      <c r="L182" s="154"/>
      <c r="M182" s="154"/>
      <c r="N182" s="78"/>
      <c r="O182" s="154"/>
      <c r="P182" s="154"/>
      <c r="Q182" s="154"/>
      <c r="R182" s="154"/>
      <c r="S182" s="154"/>
      <c r="T182" s="154"/>
      <c r="U182" s="154"/>
      <c r="V182" s="154"/>
      <c r="W182" s="154"/>
      <c r="X182" s="154"/>
      <c r="Y182" s="154"/>
      <c r="Z182" s="154"/>
      <c r="AA182" s="154"/>
      <c r="AB182" s="154"/>
      <c r="AC182" s="154"/>
      <c r="AD182" s="154"/>
      <c r="AE182" s="154"/>
      <c r="AF182" s="154"/>
      <c r="AG182" s="154"/>
      <c r="AH182" s="154"/>
      <c r="AI182" s="154"/>
      <c r="AJ182" s="154"/>
      <c r="AK182" s="154"/>
      <c r="AL182" s="154"/>
      <c r="AM182" s="154"/>
      <c r="AN182" s="154"/>
      <c r="AO182" s="154"/>
      <c r="AP182" s="154"/>
      <c r="AQ182" s="154"/>
      <c r="AR182" s="154"/>
      <c r="AS182" s="196"/>
    </row>
    <row r="183" spans="5:45" x14ac:dyDescent="0.2">
      <c r="E183" s="136" t="s">
        <v>236</v>
      </c>
      <c r="F183" s="154"/>
      <c r="G183" s="154"/>
      <c r="H183" s="154"/>
      <c r="I183" s="154"/>
      <c r="J183" s="33"/>
      <c r="K183" s="33"/>
      <c r="L183" s="154"/>
      <c r="M183" s="154"/>
      <c r="N183" s="78"/>
      <c r="O183" s="154"/>
      <c r="P183" s="154"/>
      <c r="Q183" s="154"/>
      <c r="R183" s="154"/>
      <c r="S183" s="154"/>
      <c r="T183" s="154"/>
      <c r="U183" s="154"/>
      <c r="V183" s="154"/>
      <c r="W183" s="154"/>
      <c r="X183" s="154"/>
      <c r="Y183" s="154"/>
      <c r="Z183" s="154"/>
      <c r="AA183" s="154"/>
      <c r="AB183" s="154"/>
      <c r="AC183" s="154"/>
      <c r="AD183" s="154"/>
      <c r="AE183" s="154"/>
      <c r="AF183" s="154"/>
      <c r="AG183" s="154"/>
      <c r="AH183" s="154"/>
      <c r="AI183" s="154"/>
      <c r="AJ183" s="154"/>
      <c r="AK183" s="154"/>
      <c r="AL183" s="154"/>
      <c r="AM183" s="154"/>
      <c r="AN183" s="154"/>
      <c r="AO183" s="154"/>
      <c r="AP183" s="154"/>
      <c r="AQ183" s="154"/>
      <c r="AR183" s="154"/>
      <c r="AS183" s="196"/>
    </row>
    <row r="184" spans="5:45" x14ac:dyDescent="0.2">
      <c r="E184" s="136" t="s">
        <v>237</v>
      </c>
      <c r="F184" s="154"/>
      <c r="G184" s="154"/>
      <c r="H184" s="154"/>
      <c r="I184" s="154"/>
      <c r="J184" s="33"/>
      <c r="K184" s="33"/>
      <c r="L184" s="154"/>
      <c r="M184" s="154"/>
      <c r="N184" s="78"/>
      <c r="O184" s="154"/>
      <c r="P184" s="154"/>
      <c r="Q184" s="154"/>
      <c r="R184" s="154"/>
      <c r="S184" s="154"/>
      <c r="T184" s="154"/>
      <c r="U184" s="154"/>
      <c r="V184" s="154"/>
      <c r="W184" s="154"/>
      <c r="X184" s="154"/>
      <c r="Y184" s="154"/>
      <c r="Z184" s="154"/>
      <c r="AA184" s="154"/>
      <c r="AB184" s="154"/>
      <c r="AC184" s="154"/>
      <c r="AD184" s="154"/>
      <c r="AE184" s="154"/>
      <c r="AF184" s="154"/>
      <c r="AG184" s="154"/>
      <c r="AH184" s="154"/>
      <c r="AI184" s="154"/>
      <c r="AJ184" s="154"/>
      <c r="AK184" s="154"/>
      <c r="AL184" s="154"/>
      <c r="AM184" s="154"/>
      <c r="AN184" s="154"/>
      <c r="AO184" s="154"/>
      <c r="AP184" s="154"/>
      <c r="AQ184" s="154"/>
      <c r="AR184" s="154"/>
      <c r="AS184" s="196"/>
    </row>
    <row r="185" spans="5:45" x14ac:dyDescent="0.2">
      <c r="E185" s="136" t="s">
        <v>238</v>
      </c>
      <c r="F185" s="154"/>
      <c r="G185" s="154"/>
      <c r="H185" s="154"/>
      <c r="I185" s="154"/>
      <c r="J185" s="33"/>
      <c r="K185" s="33"/>
      <c r="L185" s="154"/>
      <c r="M185" s="154"/>
      <c r="N185" s="78"/>
      <c r="O185" s="154"/>
      <c r="P185" s="154"/>
      <c r="Q185" s="154"/>
      <c r="R185" s="154"/>
      <c r="S185" s="154"/>
      <c r="T185" s="154"/>
      <c r="U185" s="154"/>
      <c r="V185" s="154"/>
      <c r="W185" s="154"/>
      <c r="X185" s="154"/>
      <c r="Y185" s="154"/>
      <c r="Z185" s="154"/>
      <c r="AA185" s="154"/>
      <c r="AB185" s="154"/>
      <c r="AC185" s="154"/>
      <c r="AD185" s="154"/>
      <c r="AE185" s="154"/>
      <c r="AF185" s="154"/>
      <c r="AG185" s="154"/>
      <c r="AH185" s="154"/>
      <c r="AI185" s="154"/>
      <c r="AJ185" s="154"/>
      <c r="AK185" s="154"/>
      <c r="AL185" s="154"/>
      <c r="AM185" s="154"/>
      <c r="AN185" s="154"/>
      <c r="AO185" s="154"/>
      <c r="AP185" s="154"/>
      <c r="AQ185" s="154"/>
      <c r="AR185" s="154"/>
      <c r="AS185" s="196"/>
    </row>
    <row r="186" spans="5:45" x14ac:dyDescent="0.2">
      <c r="E186" s="136" t="s">
        <v>239</v>
      </c>
      <c r="F186" s="154"/>
      <c r="G186" s="154"/>
      <c r="H186" s="154"/>
      <c r="I186" s="154"/>
      <c r="J186" s="33"/>
      <c r="K186" s="33"/>
      <c r="L186" s="154"/>
      <c r="M186" s="154"/>
      <c r="N186" s="78"/>
      <c r="O186" s="154"/>
      <c r="P186" s="154"/>
      <c r="Q186" s="154"/>
      <c r="R186" s="154"/>
      <c r="S186" s="154"/>
      <c r="T186" s="154"/>
      <c r="U186" s="154"/>
      <c r="V186" s="154"/>
      <c r="W186" s="154"/>
      <c r="X186" s="154"/>
      <c r="Y186" s="154"/>
      <c r="Z186" s="154"/>
      <c r="AA186" s="154"/>
      <c r="AB186" s="154"/>
      <c r="AC186" s="154"/>
      <c r="AD186" s="154"/>
      <c r="AE186" s="154"/>
      <c r="AF186" s="154"/>
      <c r="AG186" s="154"/>
      <c r="AH186" s="154"/>
      <c r="AI186" s="154"/>
      <c r="AJ186" s="154"/>
      <c r="AK186" s="154"/>
      <c r="AL186" s="154"/>
      <c r="AM186" s="154"/>
      <c r="AN186" s="154"/>
      <c r="AO186" s="154"/>
      <c r="AP186" s="154"/>
      <c r="AQ186" s="154"/>
      <c r="AR186" s="154"/>
      <c r="AS186" s="196"/>
    </row>
    <row r="187" spans="5:45" x14ac:dyDescent="0.2">
      <c r="E187" s="136" t="s">
        <v>240</v>
      </c>
      <c r="F187" s="154"/>
      <c r="G187" s="154"/>
      <c r="H187" s="154"/>
      <c r="I187" s="154"/>
      <c r="J187" s="33"/>
      <c r="K187" s="33"/>
      <c r="L187" s="154"/>
      <c r="M187" s="154"/>
      <c r="N187" s="78"/>
      <c r="O187" s="154"/>
      <c r="P187" s="154"/>
      <c r="Q187" s="154"/>
      <c r="R187" s="154"/>
      <c r="S187" s="154"/>
      <c r="T187" s="154"/>
      <c r="U187" s="154"/>
      <c r="V187" s="154"/>
      <c r="W187" s="154"/>
      <c r="X187" s="154"/>
      <c r="Y187" s="154"/>
      <c r="Z187" s="154"/>
      <c r="AA187" s="154"/>
      <c r="AB187" s="154"/>
      <c r="AC187" s="154"/>
      <c r="AD187" s="154"/>
      <c r="AE187" s="154"/>
      <c r="AF187" s="154"/>
      <c r="AG187" s="154"/>
      <c r="AH187" s="154"/>
      <c r="AI187" s="154"/>
      <c r="AJ187" s="154"/>
      <c r="AK187" s="154"/>
      <c r="AL187" s="154"/>
      <c r="AM187" s="154"/>
      <c r="AN187" s="154"/>
      <c r="AO187" s="154"/>
      <c r="AP187" s="154"/>
      <c r="AQ187" s="154"/>
      <c r="AR187" s="154"/>
      <c r="AS187" s="196"/>
    </row>
    <row r="188" spans="5:45" x14ac:dyDescent="0.2">
      <c r="E188" s="136" t="s">
        <v>241</v>
      </c>
      <c r="F188" s="154"/>
      <c r="G188" s="154"/>
      <c r="H188" s="154"/>
      <c r="I188" s="154"/>
      <c r="J188" s="33"/>
      <c r="K188" s="33"/>
      <c r="L188" s="154"/>
      <c r="M188" s="154"/>
      <c r="N188" s="78"/>
      <c r="O188" s="154"/>
      <c r="P188" s="154"/>
      <c r="Q188" s="154"/>
      <c r="R188" s="154"/>
      <c r="S188" s="154"/>
      <c r="T188" s="154"/>
      <c r="U188" s="154"/>
      <c r="V188" s="154"/>
      <c r="W188" s="154"/>
      <c r="X188" s="154"/>
      <c r="Y188" s="154"/>
      <c r="Z188" s="154"/>
      <c r="AA188" s="154"/>
      <c r="AB188" s="154"/>
      <c r="AC188" s="154"/>
      <c r="AD188" s="154"/>
      <c r="AE188" s="154"/>
      <c r="AF188" s="154"/>
      <c r="AG188" s="154"/>
      <c r="AH188" s="154"/>
      <c r="AI188" s="154"/>
      <c r="AJ188" s="154"/>
      <c r="AK188" s="154"/>
      <c r="AL188" s="154"/>
      <c r="AM188" s="154"/>
      <c r="AN188" s="154"/>
      <c r="AO188" s="154"/>
      <c r="AP188" s="154"/>
      <c r="AQ188" s="154"/>
      <c r="AR188" s="154"/>
      <c r="AS188" s="196"/>
    </row>
    <row r="189" spans="5:45" x14ac:dyDescent="0.2">
      <c r="E189" s="136" t="s">
        <v>242</v>
      </c>
      <c r="F189" s="154"/>
      <c r="G189" s="154"/>
      <c r="H189" s="154"/>
      <c r="I189" s="154"/>
      <c r="J189" s="33"/>
      <c r="K189" s="33"/>
      <c r="L189" s="154"/>
      <c r="M189" s="154"/>
      <c r="N189" s="78"/>
      <c r="O189" s="154"/>
      <c r="P189" s="154"/>
      <c r="Q189" s="154"/>
      <c r="R189" s="154"/>
      <c r="S189" s="154"/>
      <c r="T189" s="154"/>
      <c r="U189" s="154"/>
      <c r="V189" s="154"/>
      <c r="W189" s="154"/>
      <c r="X189" s="154"/>
      <c r="Y189" s="154"/>
      <c r="Z189" s="154"/>
      <c r="AA189" s="154"/>
      <c r="AB189" s="154"/>
      <c r="AC189" s="154"/>
      <c r="AD189" s="154"/>
      <c r="AE189" s="154"/>
      <c r="AF189" s="154"/>
      <c r="AG189" s="154"/>
      <c r="AH189" s="154"/>
      <c r="AI189" s="154"/>
      <c r="AJ189" s="154"/>
      <c r="AK189" s="154"/>
      <c r="AL189" s="154"/>
      <c r="AM189" s="154"/>
      <c r="AN189" s="154"/>
      <c r="AO189" s="154"/>
      <c r="AP189" s="154"/>
      <c r="AQ189" s="154"/>
      <c r="AR189" s="154"/>
      <c r="AS189" s="196"/>
    </row>
    <row r="190" spans="5:45" x14ac:dyDescent="0.2">
      <c r="E190" s="136" t="s">
        <v>243</v>
      </c>
      <c r="F190" s="154"/>
      <c r="G190" s="154"/>
      <c r="H190" s="154"/>
      <c r="I190" s="154"/>
      <c r="J190" s="33"/>
      <c r="K190" s="33"/>
      <c r="L190" s="154"/>
      <c r="M190" s="154"/>
      <c r="N190" s="78"/>
      <c r="O190" s="154"/>
      <c r="P190" s="154"/>
      <c r="Q190" s="154"/>
      <c r="R190" s="154"/>
      <c r="S190" s="154"/>
      <c r="T190" s="154"/>
      <c r="U190" s="154"/>
      <c r="V190" s="154"/>
      <c r="W190" s="154"/>
      <c r="X190" s="154"/>
      <c r="Y190" s="154"/>
      <c r="Z190" s="154"/>
      <c r="AA190" s="154"/>
      <c r="AB190" s="154"/>
      <c r="AC190" s="154"/>
      <c r="AD190" s="154"/>
      <c r="AE190" s="154"/>
      <c r="AF190" s="154"/>
      <c r="AG190" s="154"/>
      <c r="AH190" s="154"/>
      <c r="AI190" s="154"/>
      <c r="AJ190" s="154"/>
      <c r="AK190" s="154"/>
      <c r="AL190" s="154"/>
      <c r="AM190" s="154"/>
      <c r="AN190" s="154"/>
      <c r="AO190" s="154"/>
      <c r="AP190" s="154"/>
      <c r="AQ190" s="154"/>
      <c r="AR190" s="154"/>
      <c r="AS190" s="196"/>
    </row>
    <row r="191" spans="5:45" x14ac:dyDescent="0.2">
      <c r="E191" s="136" t="s">
        <v>244</v>
      </c>
      <c r="F191" s="154"/>
      <c r="G191" s="154"/>
      <c r="H191" s="154"/>
      <c r="I191" s="154"/>
      <c r="J191" s="33"/>
      <c r="K191" s="33"/>
      <c r="L191" s="154"/>
      <c r="M191" s="154"/>
      <c r="N191" s="78"/>
      <c r="O191" s="154"/>
      <c r="P191" s="154"/>
      <c r="Q191" s="154"/>
      <c r="R191" s="154"/>
      <c r="S191" s="154"/>
      <c r="T191" s="154"/>
      <c r="U191" s="154"/>
      <c r="V191" s="154"/>
      <c r="W191" s="154"/>
      <c r="X191" s="154"/>
      <c r="Y191" s="154"/>
      <c r="Z191" s="154"/>
      <c r="AA191" s="154"/>
      <c r="AB191" s="154"/>
      <c r="AC191" s="154"/>
      <c r="AD191" s="154"/>
      <c r="AE191" s="154"/>
      <c r="AF191" s="154"/>
      <c r="AG191" s="154"/>
      <c r="AH191" s="154"/>
      <c r="AI191" s="154"/>
      <c r="AJ191" s="154"/>
      <c r="AK191" s="154"/>
      <c r="AL191" s="154"/>
      <c r="AM191" s="154"/>
      <c r="AN191" s="154"/>
      <c r="AO191" s="154"/>
      <c r="AP191" s="154"/>
      <c r="AQ191" s="154"/>
      <c r="AR191" s="154"/>
      <c r="AS191" s="196"/>
    </row>
    <row r="192" spans="5:45" x14ac:dyDescent="0.2">
      <c r="E192" s="136" t="s">
        <v>245</v>
      </c>
      <c r="F192" s="154"/>
      <c r="G192" s="154"/>
      <c r="H192" s="154"/>
      <c r="I192" s="154"/>
      <c r="J192" s="33"/>
      <c r="K192" s="33"/>
      <c r="L192" s="154"/>
      <c r="M192" s="154"/>
      <c r="N192" s="78"/>
      <c r="O192" s="154"/>
      <c r="P192" s="154"/>
      <c r="Q192" s="154"/>
      <c r="R192" s="154"/>
      <c r="S192" s="154"/>
      <c r="T192" s="154"/>
      <c r="U192" s="154"/>
      <c r="V192" s="154"/>
      <c r="W192" s="154"/>
      <c r="X192" s="154"/>
      <c r="Y192" s="154"/>
      <c r="Z192" s="154"/>
      <c r="AA192" s="154"/>
      <c r="AB192" s="154"/>
      <c r="AC192" s="154"/>
      <c r="AD192" s="154"/>
      <c r="AE192" s="154"/>
      <c r="AF192" s="154"/>
      <c r="AG192" s="154"/>
      <c r="AH192" s="154"/>
      <c r="AI192" s="154"/>
      <c r="AJ192" s="154"/>
      <c r="AK192" s="154"/>
      <c r="AL192" s="154"/>
      <c r="AM192" s="154"/>
      <c r="AN192" s="154"/>
      <c r="AO192" s="154"/>
      <c r="AP192" s="154"/>
      <c r="AQ192" s="154"/>
      <c r="AR192" s="154"/>
      <c r="AS192" s="196"/>
    </row>
    <row r="193" spans="5:45" x14ac:dyDescent="0.2">
      <c r="E193" s="136" t="s">
        <v>246</v>
      </c>
      <c r="F193" s="154"/>
      <c r="G193" s="154"/>
      <c r="H193" s="154"/>
      <c r="I193" s="154"/>
      <c r="J193" s="33"/>
      <c r="K193" s="33"/>
      <c r="L193" s="154"/>
      <c r="M193" s="154"/>
      <c r="N193" s="78"/>
      <c r="O193" s="154"/>
      <c r="P193" s="154"/>
      <c r="Q193" s="154"/>
      <c r="R193" s="154"/>
      <c r="S193" s="154"/>
      <c r="T193" s="154"/>
      <c r="U193" s="154"/>
      <c r="V193" s="154"/>
      <c r="W193" s="154"/>
      <c r="X193" s="154"/>
      <c r="Y193" s="154"/>
      <c r="Z193" s="154"/>
      <c r="AA193" s="154"/>
      <c r="AB193" s="154"/>
      <c r="AC193" s="154"/>
      <c r="AD193" s="154"/>
      <c r="AE193" s="154"/>
      <c r="AF193" s="154"/>
      <c r="AG193" s="154"/>
      <c r="AH193" s="154"/>
      <c r="AI193" s="154"/>
      <c r="AJ193" s="154"/>
      <c r="AK193" s="154"/>
      <c r="AL193" s="154"/>
      <c r="AM193" s="154"/>
      <c r="AN193" s="154"/>
      <c r="AO193" s="154"/>
      <c r="AP193" s="154"/>
      <c r="AQ193" s="154"/>
      <c r="AR193" s="154"/>
      <c r="AS193" s="196"/>
    </row>
    <row r="194" spans="5:45" x14ac:dyDescent="0.2">
      <c r="E194" s="136" t="s">
        <v>247</v>
      </c>
      <c r="F194" s="154"/>
      <c r="G194" s="154"/>
      <c r="H194" s="154"/>
      <c r="I194" s="154"/>
      <c r="J194" s="33"/>
      <c r="K194" s="33"/>
      <c r="L194" s="154"/>
      <c r="M194" s="154"/>
      <c r="N194" s="78"/>
      <c r="O194" s="154"/>
      <c r="P194" s="154"/>
      <c r="Q194" s="154"/>
      <c r="R194" s="154"/>
      <c r="S194" s="154"/>
      <c r="T194" s="154"/>
      <c r="U194" s="154"/>
      <c r="V194" s="154"/>
      <c r="W194" s="154"/>
      <c r="X194" s="154"/>
      <c r="Y194" s="154"/>
      <c r="Z194" s="154"/>
      <c r="AA194" s="154"/>
      <c r="AB194" s="154"/>
      <c r="AC194" s="154"/>
      <c r="AD194" s="154"/>
      <c r="AE194" s="154"/>
      <c r="AF194" s="154"/>
      <c r="AG194" s="154"/>
      <c r="AH194" s="154"/>
      <c r="AI194" s="154"/>
      <c r="AJ194" s="154"/>
      <c r="AK194" s="154"/>
      <c r="AL194" s="154"/>
      <c r="AM194" s="154"/>
      <c r="AN194" s="154"/>
      <c r="AO194" s="154"/>
      <c r="AP194" s="154"/>
      <c r="AQ194" s="154"/>
      <c r="AR194" s="154"/>
      <c r="AS194" s="196"/>
    </row>
    <row r="195" spans="5:45" x14ac:dyDescent="0.2">
      <c r="E195" s="136" t="s">
        <v>248</v>
      </c>
      <c r="F195" s="154"/>
      <c r="G195" s="154"/>
      <c r="H195" s="154"/>
      <c r="I195" s="154"/>
      <c r="J195" s="33"/>
      <c r="K195" s="33"/>
      <c r="L195" s="154"/>
      <c r="M195" s="154"/>
      <c r="N195" s="78"/>
      <c r="O195" s="154"/>
      <c r="P195" s="154"/>
      <c r="Q195" s="154"/>
      <c r="R195" s="154"/>
      <c r="S195" s="154"/>
      <c r="T195" s="154"/>
      <c r="U195" s="154"/>
      <c r="V195" s="154"/>
      <c r="W195" s="154"/>
      <c r="X195" s="154"/>
      <c r="Y195" s="154"/>
      <c r="Z195" s="154"/>
      <c r="AA195" s="154"/>
      <c r="AB195" s="154"/>
      <c r="AC195" s="154"/>
      <c r="AD195" s="154"/>
      <c r="AE195" s="154"/>
      <c r="AF195" s="154"/>
      <c r="AG195" s="154"/>
      <c r="AH195" s="154"/>
      <c r="AI195" s="154"/>
      <c r="AJ195" s="154"/>
      <c r="AK195" s="154"/>
      <c r="AL195" s="154"/>
      <c r="AM195" s="154"/>
      <c r="AN195" s="154"/>
      <c r="AO195" s="154"/>
      <c r="AP195" s="154"/>
      <c r="AQ195" s="154"/>
      <c r="AR195" s="154"/>
      <c r="AS195" s="196"/>
    </row>
    <row r="196" spans="5:45" x14ac:dyDescent="0.2">
      <c r="E196" s="136" t="s">
        <v>249</v>
      </c>
      <c r="F196" s="154"/>
      <c r="G196" s="154"/>
      <c r="H196" s="154"/>
      <c r="I196" s="154"/>
      <c r="J196" s="33"/>
      <c r="K196" s="33"/>
      <c r="L196" s="154"/>
      <c r="M196" s="154"/>
      <c r="N196" s="78"/>
      <c r="O196" s="154"/>
      <c r="P196" s="154"/>
      <c r="Q196" s="154"/>
      <c r="R196" s="154"/>
      <c r="S196" s="154"/>
      <c r="T196" s="154"/>
      <c r="U196" s="154"/>
      <c r="V196" s="154"/>
      <c r="W196" s="154"/>
      <c r="X196" s="154"/>
      <c r="Y196" s="154"/>
      <c r="Z196" s="154"/>
      <c r="AA196" s="154"/>
      <c r="AB196" s="154"/>
      <c r="AC196" s="154"/>
      <c r="AD196" s="154"/>
      <c r="AE196" s="154"/>
      <c r="AF196" s="154"/>
      <c r="AG196" s="154"/>
      <c r="AH196" s="154"/>
      <c r="AI196" s="154"/>
      <c r="AJ196" s="154"/>
      <c r="AK196" s="154"/>
      <c r="AL196" s="154"/>
      <c r="AM196" s="154"/>
      <c r="AN196" s="154"/>
      <c r="AO196" s="154"/>
      <c r="AP196" s="154"/>
      <c r="AQ196" s="154"/>
      <c r="AR196" s="154"/>
      <c r="AS196" s="196"/>
    </row>
    <row r="197" spans="5:45" x14ac:dyDescent="0.2">
      <c r="E197" s="136" t="s">
        <v>250</v>
      </c>
      <c r="F197" s="154"/>
      <c r="G197" s="154"/>
      <c r="H197" s="154"/>
      <c r="I197" s="154"/>
      <c r="J197" s="33"/>
      <c r="K197" s="33"/>
      <c r="L197" s="154"/>
      <c r="M197" s="154"/>
      <c r="N197" s="78"/>
      <c r="O197" s="154"/>
      <c r="P197" s="154"/>
      <c r="Q197" s="154"/>
      <c r="R197" s="154"/>
      <c r="S197" s="154"/>
      <c r="T197" s="154"/>
      <c r="U197" s="154"/>
      <c r="V197" s="154"/>
      <c r="W197" s="154"/>
      <c r="X197" s="154"/>
      <c r="Y197" s="154"/>
      <c r="Z197" s="154"/>
      <c r="AA197" s="154"/>
      <c r="AB197" s="154"/>
      <c r="AC197" s="154"/>
      <c r="AD197" s="154"/>
      <c r="AE197" s="154"/>
      <c r="AF197" s="154"/>
      <c r="AG197" s="154"/>
      <c r="AH197" s="154"/>
      <c r="AI197" s="154"/>
      <c r="AJ197" s="154"/>
      <c r="AK197" s="154"/>
      <c r="AL197" s="154"/>
      <c r="AM197" s="154"/>
      <c r="AN197" s="154"/>
      <c r="AO197" s="154"/>
      <c r="AP197" s="154"/>
      <c r="AQ197" s="154"/>
      <c r="AR197" s="154"/>
      <c r="AS197" s="196"/>
    </row>
    <row r="198" spans="5:45" x14ac:dyDescent="0.2">
      <c r="E198" s="136" t="s">
        <v>251</v>
      </c>
      <c r="F198" s="154"/>
      <c r="G198" s="154"/>
      <c r="H198" s="154"/>
      <c r="I198" s="154"/>
      <c r="J198" s="33"/>
      <c r="K198" s="33"/>
      <c r="L198" s="154"/>
      <c r="M198" s="154"/>
      <c r="N198" s="78"/>
      <c r="O198" s="154"/>
      <c r="P198" s="154"/>
      <c r="Q198" s="154"/>
      <c r="R198" s="154"/>
      <c r="S198" s="154"/>
      <c r="T198" s="154"/>
      <c r="U198" s="154"/>
      <c r="V198" s="154"/>
      <c r="W198" s="154"/>
      <c r="X198" s="154"/>
      <c r="Y198" s="154"/>
      <c r="Z198" s="154"/>
      <c r="AA198" s="154"/>
      <c r="AB198" s="154"/>
      <c r="AC198" s="154"/>
      <c r="AD198" s="154"/>
      <c r="AE198" s="154"/>
      <c r="AF198" s="154"/>
      <c r="AG198" s="154"/>
      <c r="AH198" s="154"/>
      <c r="AI198" s="154"/>
      <c r="AJ198" s="154"/>
      <c r="AK198" s="154"/>
      <c r="AL198" s="154"/>
      <c r="AM198" s="154"/>
      <c r="AN198" s="154"/>
      <c r="AO198" s="154"/>
      <c r="AP198" s="154"/>
      <c r="AQ198" s="154"/>
      <c r="AR198" s="154"/>
      <c r="AS198" s="196"/>
    </row>
    <row r="199" spans="5:45" x14ac:dyDescent="0.2">
      <c r="E199" s="136" t="s">
        <v>252</v>
      </c>
      <c r="F199" s="154"/>
      <c r="G199" s="154"/>
      <c r="H199" s="154"/>
      <c r="I199" s="154"/>
      <c r="J199" s="33"/>
      <c r="K199" s="33"/>
      <c r="L199" s="154"/>
      <c r="M199" s="154"/>
      <c r="N199" s="78"/>
      <c r="O199" s="154"/>
      <c r="P199" s="154"/>
      <c r="Q199" s="154"/>
      <c r="R199" s="154"/>
      <c r="S199" s="154"/>
      <c r="T199" s="154"/>
      <c r="U199" s="154"/>
      <c r="V199" s="154"/>
      <c r="W199" s="154"/>
      <c r="X199" s="154"/>
      <c r="Y199" s="154"/>
      <c r="Z199" s="154"/>
      <c r="AA199" s="154"/>
      <c r="AB199" s="154"/>
      <c r="AC199" s="154"/>
      <c r="AD199" s="154"/>
      <c r="AE199" s="154"/>
      <c r="AF199" s="154"/>
      <c r="AG199" s="154"/>
      <c r="AH199" s="154"/>
      <c r="AI199" s="154"/>
      <c r="AJ199" s="154"/>
      <c r="AK199" s="154"/>
      <c r="AL199" s="154"/>
      <c r="AM199" s="154"/>
      <c r="AN199" s="154"/>
      <c r="AO199" s="154"/>
      <c r="AP199" s="154"/>
      <c r="AQ199" s="154"/>
      <c r="AR199" s="154"/>
      <c r="AS199" s="196"/>
    </row>
    <row r="200" spans="5:45" x14ac:dyDescent="0.2">
      <c r="E200" s="136" t="s">
        <v>253</v>
      </c>
      <c r="F200" s="154"/>
      <c r="G200" s="154"/>
      <c r="H200" s="154"/>
      <c r="I200" s="154"/>
      <c r="J200" s="33"/>
      <c r="K200" s="33"/>
      <c r="L200" s="154"/>
      <c r="M200" s="154"/>
      <c r="N200" s="78"/>
      <c r="O200" s="154"/>
      <c r="P200" s="154"/>
      <c r="Q200" s="154"/>
      <c r="R200" s="154"/>
      <c r="S200" s="154"/>
      <c r="T200" s="154"/>
      <c r="U200" s="154"/>
      <c r="V200" s="154"/>
      <c r="W200" s="154"/>
      <c r="X200" s="154"/>
      <c r="Y200" s="154"/>
      <c r="Z200" s="154"/>
      <c r="AA200" s="154"/>
      <c r="AB200" s="154"/>
      <c r="AC200" s="154"/>
      <c r="AD200" s="154"/>
      <c r="AE200" s="154"/>
      <c r="AF200" s="154"/>
      <c r="AG200" s="154"/>
      <c r="AH200" s="154"/>
      <c r="AI200" s="154"/>
      <c r="AJ200" s="154"/>
      <c r="AK200" s="154"/>
      <c r="AL200" s="154"/>
      <c r="AM200" s="154"/>
      <c r="AN200" s="154"/>
      <c r="AO200" s="154"/>
      <c r="AP200" s="154"/>
      <c r="AQ200" s="154"/>
      <c r="AR200" s="154"/>
      <c r="AS200" s="196"/>
    </row>
    <row r="201" spans="5:45" x14ac:dyDescent="0.2">
      <c r="E201" s="136" t="s">
        <v>254</v>
      </c>
      <c r="F201" s="154"/>
      <c r="G201" s="154"/>
      <c r="H201" s="154"/>
      <c r="I201" s="154"/>
      <c r="J201" s="33"/>
      <c r="K201" s="33"/>
      <c r="L201" s="154"/>
      <c r="M201" s="154"/>
      <c r="N201" s="78"/>
      <c r="O201" s="154"/>
      <c r="P201" s="154"/>
      <c r="Q201" s="154"/>
      <c r="R201" s="154"/>
      <c r="S201" s="154"/>
      <c r="T201" s="154"/>
      <c r="U201" s="154"/>
      <c r="V201" s="154"/>
      <c r="W201" s="154"/>
      <c r="X201" s="154"/>
      <c r="Y201" s="154"/>
      <c r="Z201" s="154"/>
      <c r="AA201" s="154"/>
      <c r="AB201" s="154"/>
      <c r="AC201" s="154"/>
      <c r="AD201" s="154"/>
      <c r="AE201" s="154"/>
      <c r="AF201" s="154"/>
      <c r="AG201" s="154"/>
      <c r="AH201" s="154"/>
      <c r="AI201" s="154"/>
      <c r="AJ201" s="154"/>
      <c r="AK201" s="154"/>
      <c r="AL201" s="154"/>
      <c r="AM201" s="154"/>
      <c r="AN201" s="154"/>
      <c r="AO201" s="154"/>
      <c r="AP201" s="154"/>
      <c r="AQ201" s="154"/>
      <c r="AR201" s="154"/>
      <c r="AS201" s="196"/>
    </row>
    <row r="202" spans="5:45" x14ac:dyDescent="0.2">
      <c r="E202" s="136" t="s">
        <v>255</v>
      </c>
      <c r="F202" s="154"/>
      <c r="G202" s="154"/>
      <c r="H202" s="154"/>
      <c r="I202" s="154"/>
      <c r="J202" s="33"/>
      <c r="K202" s="33"/>
      <c r="L202" s="154"/>
      <c r="M202" s="154"/>
      <c r="N202" s="78"/>
      <c r="O202" s="154"/>
      <c r="P202" s="154"/>
      <c r="Q202" s="154"/>
      <c r="R202" s="154"/>
      <c r="S202" s="154"/>
      <c r="T202" s="154"/>
      <c r="U202" s="154"/>
      <c r="V202" s="154"/>
      <c r="W202" s="154"/>
      <c r="X202" s="154"/>
      <c r="Y202" s="154"/>
      <c r="Z202" s="154"/>
      <c r="AA202" s="154"/>
      <c r="AB202" s="154"/>
      <c r="AC202" s="154"/>
      <c r="AD202" s="154"/>
      <c r="AE202" s="154"/>
      <c r="AF202" s="154"/>
      <c r="AG202" s="154"/>
      <c r="AH202" s="154"/>
      <c r="AI202" s="154"/>
      <c r="AJ202" s="154"/>
      <c r="AK202" s="154"/>
      <c r="AL202" s="154"/>
      <c r="AM202" s="154"/>
      <c r="AN202" s="154"/>
      <c r="AO202" s="154"/>
      <c r="AP202" s="154"/>
      <c r="AQ202" s="154"/>
      <c r="AR202" s="154"/>
      <c r="AS202" s="196"/>
    </row>
    <row r="203" spans="5:45" x14ac:dyDescent="0.2">
      <c r="E203" s="136" t="s">
        <v>256</v>
      </c>
      <c r="F203" s="154"/>
      <c r="G203" s="154"/>
      <c r="H203" s="154"/>
      <c r="I203" s="154"/>
      <c r="J203" s="33"/>
      <c r="K203" s="33"/>
      <c r="L203" s="154"/>
      <c r="M203" s="154"/>
      <c r="N203" s="78"/>
      <c r="O203" s="154"/>
      <c r="P203" s="154"/>
      <c r="Q203" s="154"/>
      <c r="R203" s="154"/>
      <c r="S203" s="154"/>
      <c r="T203" s="154"/>
      <c r="U203" s="154"/>
      <c r="V203" s="154"/>
      <c r="W203" s="154"/>
      <c r="X203" s="154"/>
      <c r="Y203" s="154"/>
      <c r="Z203" s="154"/>
      <c r="AA203" s="154"/>
      <c r="AB203" s="154"/>
      <c r="AC203" s="154"/>
      <c r="AD203" s="154"/>
      <c r="AE203" s="154"/>
      <c r="AF203" s="154"/>
      <c r="AG203" s="154"/>
      <c r="AH203" s="154"/>
      <c r="AI203" s="154"/>
      <c r="AJ203" s="154"/>
      <c r="AK203" s="154"/>
      <c r="AL203" s="154"/>
      <c r="AM203" s="154"/>
      <c r="AN203" s="154"/>
      <c r="AO203" s="154"/>
      <c r="AP203" s="154"/>
      <c r="AQ203" s="154"/>
      <c r="AR203" s="154"/>
      <c r="AS203" s="196"/>
    </row>
    <row r="204" spans="5:45" x14ac:dyDescent="0.2">
      <c r="E204" s="136" t="s">
        <v>257</v>
      </c>
      <c r="F204" s="154"/>
      <c r="G204" s="154"/>
      <c r="H204" s="154"/>
      <c r="I204" s="154"/>
      <c r="J204" s="33"/>
      <c r="K204" s="33"/>
      <c r="L204" s="154"/>
      <c r="M204" s="154"/>
      <c r="N204" s="78"/>
      <c r="O204" s="154"/>
      <c r="P204" s="154"/>
      <c r="Q204" s="154"/>
      <c r="R204" s="154"/>
      <c r="S204" s="154"/>
      <c r="T204" s="154"/>
      <c r="U204" s="154"/>
      <c r="V204" s="154"/>
      <c r="W204" s="154"/>
      <c r="X204" s="154"/>
      <c r="Y204" s="154"/>
      <c r="Z204" s="154"/>
      <c r="AA204" s="154"/>
      <c r="AB204" s="154"/>
      <c r="AC204" s="154"/>
      <c r="AD204" s="154"/>
      <c r="AE204" s="154"/>
      <c r="AF204" s="154"/>
      <c r="AG204" s="154"/>
      <c r="AH204" s="154"/>
      <c r="AI204" s="154"/>
      <c r="AJ204" s="154"/>
      <c r="AK204" s="154"/>
      <c r="AL204" s="154"/>
      <c r="AM204" s="154"/>
      <c r="AN204" s="154"/>
      <c r="AO204" s="154"/>
      <c r="AP204" s="154"/>
      <c r="AQ204" s="154"/>
      <c r="AR204" s="154"/>
      <c r="AS204" s="196"/>
    </row>
    <row r="205" spans="5:45" x14ac:dyDescent="0.2">
      <c r="E205" s="136" t="s">
        <v>258</v>
      </c>
      <c r="F205" s="154"/>
      <c r="G205" s="154"/>
      <c r="H205" s="154"/>
      <c r="I205" s="154"/>
      <c r="J205" s="33"/>
      <c r="K205" s="33"/>
      <c r="L205" s="154"/>
      <c r="M205" s="154"/>
      <c r="N205" s="78"/>
      <c r="O205" s="154"/>
      <c r="P205" s="154"/>
      <c r="Q205" s="154"/>
      <c r="R205" s="154"/>
      <c r="S205" s="154"/>
      <c r="T205" s="154"/>
      <c r="U205" s="154"/>
      <c r="V205" s="154"/>
      <c r="W205" s="154"/>
      <c r="X205" s="154"/>
      <c r="Y205" s="154"/>
      <c r="Z205" s="154"/>
      <c r="AA205" s="154"/>
      <c r="AB205" s="154"/>
      <c r="AC205" s="154"/>
      <c r="AD205" s="154"/>
      <c r="AE205" s="154"/>
      <c r="AF205" s="154"/>
      <c r="AG205" s="154"/>
      <c r="AH205" s="154"/>
      <c r="AI205" s="154"/>
      <c r="AJ205" s="154"/>
      <c r="AK205" s="154"/>
      <c r="AL205" s="154"/>
      <c r="AM205" s="154"/>
      <c r="AN205" s="154"/>
      <c r="AO205" s="154"/>
      <c r="AP205" s="154"/>
      <c r="AQ205" s="154"/>
      <c r="AR205" s="154"/>
      <c r="AS205" s="196"/>
    </row>
    <row r="206" spans="5:45" ht="13.5" thickBot="1" x14ac:dyDescent="0.25">
      <c r="E206" s="344" t="s">
        <v>491</v>
      </c>
      <c r="F206" s="345"/>
      <c r="G206" s="345"/>
      <c r="H206" s="345"/>
      <c r="I206" s="345"/>
      <c r="J206" s="345"/>
      <c r="K206" s="345"/>
      <c r="L206" s="345"/>
      <c r="M206" s="345"/>
      <c r="N206" s="345"/>
      <c r="O206" s="345"/>
      <c r="P206" s="345"/>
      <c r="Q206" s="345"/>
      <c r="R206" s="345"/>
      <c r="S206" s="345"/>
      <c r="T206" s="345"/>
      <c r="U206" s="345"/>
      <c r="V206" s="345"/>
      <c r="W206" s="345"/>
      <c r="X206" s="345"/>
      <c r="Y206" s="345"/>
      <c r="Z206" s="345"/>
      <c r="AA206" s="345"/>
      <c r="AB206" s="345"/>
      <c r="AC206" s="345"/>
      <c r="AD206" s="345"/>
      <c r="AE206" s="345"/>
      <c r="AF206" s="345"/>
      <c r="AG206" s="345"/>
      <c r="AH206" s="345"/>
      <c r="AI206" s="345"/>
      <c r="AJ206" s="345"/>
      <c r="AK206" s="345"/>
      <c r="AL206" s="345"/>
      <c r="AM206" s="345"/>
      <c r="AN206" s="345"/>
      <c r="AO206" s="345"/>
      <c r="AP206" s="345"/>
      <c r="AQ206" s="345"/>
      <c r="AR206" s="345"/>
      <c r="AS206" s="346"/>
    </row>
    <row r="207" spans="5:45" ht="13.5" thickBot="1" x14ac:dyDescent="0.25"/>
    <row r="208" spans="5:45" x14ac:dyDescent="0.2">
      <c r="E208" s="347" t="s">
        <v>751</v>
      </c>
      <c r="F208" s="348"/>
      <c r="G208" s="348"/>
      <c r="H208" s="348"/>
      <c r="I208" s="348"/>
      <c r="J208" s="348"/>
      <c r="K208" s="348"/>
      <c r="L208" s="348"/>
      <c r="M208" s="348"/>
      <c r="N208" s="348"/>
      <c r="O208" s="348"/>
      <c r="P208" s="348"/>
      <c r="Q208" s="348"/>
      <c r="R208" s="348"/>
      <c r="S208" s="348"/>
      <c r="T208" s="348"/>
      <c r="U208" s="348"/>
      <c r="V208" s="348"/>
      <c r="W208" s="348"/>
      <c r="X208" s="348"/>
      <c r="Y208" s="348"/>
      <c r="Z208" s="348"/>
      <c r="AA208" s="348"/>
      <c r="AB208" s="348"/>
      <c r="AC208" s="348"/>
      <c r="AD208" s="348"/>
      <c r="AE208" s="348"/>
      <c r="AF208" s="348"/>
      <c r="AG208" s="348"/>
      <c r="AH208" s="348"/>
      <c r="AI208" s="348"/>
      <c r="AJ208" s="348"/>
      <c r="AK208" s="348"/>
      <c r="AL208" s="348"/>
      <c r="AM208" s="348"/>
      <c r="AN208" s="348"/>
      <c r="AO208" s="348"/>
      <c r="AP208" s="348"/>
      <c r="AQ208" s="348"/>
      <c r="AR208" s="348"/>
      <c r="AS208" s="349"/>
    </row>
    <row r="209" spans="5:45" x14ac:dyDescent="0.2">
      <c r="E209" s="136"/>
      <c r="F209" s="3" t="s">
        <v>415</v>
      </c>
      <c r="G209" s="3" t="s">
        <v>293</v>
      </c>
      <c r="H209" s="3" t="s">
        <v>719</v>
      </c>
      <c r="I209" s="3" t="s">
        <v>294</v>
      </c>
      <c r="J209" s="3" t="s">
        <v>295</v>
      </c>
      <c r="K209" s="3" t="s">
        <v>720</v>
      </c>
      <c r="L209" s="3" t="s">
        <v>296</v>
      </c>
      <c r="M209" s="3" t="s">
        <v>297</v>
      </c>
      <c r="N209" s="3" t="s">
        <v>298</v>
      </c>
      <c r="O209" s="3" t="s">
        <v>299</v>
      </c>
      <c r="P209" s="3" t="s">
        <v>300</v>
      </c>
      <c r="Q209" s="3" t="s">
        <v>301</v>
      </c>
      <c r="R209" s="3" t="s">
        <v>302</v>
      </c>
      <c r="S209" s="3" t="s">
        <v>303</v>
      </c>
      <c r="T209" s="3" t="s">
        <v>673</v>
      </c>
      <c r="U209" s="3" t="s">
        <v>798</v>
      </c>
      <c r="V209" s="3" t="s">
        <v>796</v>
      </c>
      <c r="W209" s="3" t="s">
        <v>674</v>
      </c>
      <c r="X209" s="3" t="s">
        <v>675</v>
      </c>
      <c r="Y209" s="3" t="s">
        <v>676</v>
      </c>
      <c r="Z209" s="3" t="s">
        <v>426</v>
      </c>
      <c r="AA209" s="3" t="s">
        <v>427</v>
      </c>
      <c r="AB209" s="3" t="s">
        <v>721</v>
      </c>
      <c r="AC209" s="3" t="s">
        <v>63</v>
      </c>
      <c r="AD209" s="3" t="s">
        <v>263</v>
      </c>
      <c r="AE209" s="3" t="s">
        <v>722</v>
      </c>
      <c r="AF209" s="3" t="s">
        <v>264</v>
      </c>
      <c r="AG209" s="3" t="s">
        <v>265</v>
      </c>
      <c r="AH209" s="3" t="s">
        <v>266</v>
      </c>
      <c r="AI209" s="3" t="s">
        <v>267</v>
      </c>
      <c r="AJ209" s="3" t="s">
        <v>268</v>
      </c>
      <c r="AK209" s="3" t="s">
        <v>269</v>
      </c>
      <c r="AL209" s="3" t="s">
        <v>270</v>
      </c>
      <c r="AM209" s="3" t="s">
        <v>271</v>
      </c>
      <c r="AN209" s="3" t="s">
        <v>677</v>
      </c>
      <c r="AO209" s="3" t="s">
        <v>799</v>
      </c>
      <c r="AP209" s="3" t="s">
        <v>797</v>
      </c>
      <c r="AQ209" s="3" t="s">
        <v>678</v>
      </c>
      <c r="AR209" s="3" t="s">
        <v>679</v>
      </c>
      <c r="AS209" s="135" t="s">
        <v>680</v>
      </c>
    </row>
    <row r="210" spans="5:45" x14ac:dyDescent="0.2">
      <c r="E210" s="136" t="s">
        <v>492</v>
      </c>
      <c r="F210" s="84">
        <v>6701.9553490362105</v>
      </c>
      <c r="G210" s="84">
        <v>74.45827423674929</v>
      </c>
      <c r="H210" s="84">
        <v>5.6225582066114361</v>
      </c>
      <c r="I210" s="84">
        <v>133.8202159451601</v>
      </c>
      <c r="J210" s="7"/>
      <c r="K210" s="7"/>
      <c r="L210" s="154"/>
      <c r="M210" s="154"/>
      <c r="N210" s="78">
        <v>27.917000000000002</v>
      </c>
      <c r="O210" s="154"/>
      <c r="P210" s="154"/>
      <c r="Q210" s="154"/>
      <c r="R210" s="154"/>
      <c r="S210" s="154"/>
      <c r="T210" s="154">
        <v>10.597186835860931</v>
      </c>
      <c r="U210" s="154"/>
      <c r="V210" s="154"/>
      <c r="W210" s="154"/>
      <c r="X210" s="154"/>
      <c r="Y210" s="154"/>
      <c r="Z210" s="84">
        <v>8481.4032600710452</v>
      </c>
      <c r="AA210" s="84">
        <v>7.3260690829343549</v>
      </c>
      <c r="AB210" s="84">
        <v>19.2990544015592</v>
      </c>
      <c r="AC210" s="84">
        <v>102.15537253373553</v>
      </c>
      <c r="AD210" s="154"/>
      <c r="AE210" s="154"/>
      <c r="AF210" s="154"/>
      <c r="AG210" s="154"/>
      <c r="AH210" s="154"/>
      <c r="AI210" s="154"/>
      <c r="AJ210" s="154"/>
      <c r="AK210" s="154"/>
      <c r="AL210" s="154"/>
      <c r="AM210" s="154"/>
      <c r="AN210" s="154">
        <v>0</v>
      </c>
      <c r="AO210" s="154"/>
      <c r="AP210" s="154"/>
      <c r="AQ210" s="154"/>
      <c r="AR210" s="154"/>
      <c r="AS210" s="196"/>
    </row>
    <row r="211" spans="5:45" x14ac:dyDescent="0.2">
      <c r="E211" s="136" t="s">
        <v>493</v>
      </c>
      <c r="F211" s="84">
        <v>7111.958538376306</v>
      </c>
      <c r="G211" s="84">
        <v>100.34778649206042</v>
      </c>
      <c r="H211" s="84">
        <v>5.966527492723217</v>
      </c>
      <c r="I211" s="84">
        <v>142.00688871127846</v>
      </c>
      <c r="J211" s="7"/>
      <c r="K211" s="7"/>
      <c r="L211" s="154"/>
      <c r="M211" s="154"/>
      <c r="N211" s="78"/>
      <c r="O211" s="154"/>
      <c r="P211" s="154"/>
      <c r="Q211" s="154"/>
      <c r="R211" s="154"/>
      <c r="S211" s="154"/>
      <c r="T211" s="154">
        <v>2.0813164139069435E-2</v>
      </c>
      <c r="U211" s="154"/>
      <c r="V211" s="154"/>
      <c r="W211" s="154"/>
      <c r="X211" s="154"/>
      <c r="Y211" s="154"/>
      <c r="Z211" s="84">
        <v>7897.6601902805178</v>
      </c>
      <c r="AA211" s="84">
        <v>7.4229307233934678</v>
      </c>
      <c r="AB211" s="84">
        <v>17.970773111898392</v>
      </c>
      <c r="AC211" s="84">
        <v>95.124402665909898</v>
      </c>
      <c r="AD211" s="154"/>
      <c r="AE211" s="154"/>
      <c r="AF211" s="154"/>
      <c r="AG211" s="154"/>
      <c r="AH211" s="154"/>
      <c r="AI211" s="154"/>
      <c r="AJ211" s="154"/>
      <c r="AK211" s="154"/>
      <c r="AL211" s="154"/>
      <c r="AM211" s="154"/>
      <c r="AN211" s="154"/>
      <c r="AO211" s="154"/>
      <c r="AP211" s="154"/>
      <c r="AQ211" s="154"/>
      <c r="AR211" s="154"/>
      <c r="AS211" s="196"/>
    </row>
    <row r="212" spans="5:45" x14ac:dyDescent="0.2">
      <c r="E212" s="136" t="s">
        <v>494</v>
      </c>
      <c r="F212" s="84">
        <v>7363.6192938380264</v>
      </c>
      <c r="G212" s="84">
        <v>79.227004912219584</v>
      </c>
      <c r="H212" s="84">
        <v>6.1776565098848755</v>
      </c>
      <c r="I212" s="84">
        <v>147.03188438595907</v>
      </c>
      <c r="J212" s="7"/>
      <c r="K212" s="7"/>
      <c r="L212" s="154"/>
      <c r="M212" s="154"/>
      <c r="N212" s="78"/>
      <c r="O212" s="154"/>
      <c r="P212" s="154"/>
      <c r="Q212" s="154"/>
      <c r="R212" s="154"/>
      <c r="S212" s="154"/>
      <c r="T212" s="154"/>
      <c r="U212" s="154"/>
      <c r="V212" s="154"/>
      <c r="W212" s="154"/>
      <c r="X212" s="154"/>
      <c r="Y212" s="154"/>
      <c r="Z212" s="84">
        <v>7780.5535344745404</v>
      </c>
      <c r="AA212" s="84">
        <v>6.69668214680045</v>
      </c>
      <c r="AB212" s="84">
        <v>17.704302145728896</v>
      </c>
      <c r="AC212" s="84">
        <v>93.713896210408635</v>
      </c>
      <c r="AD212" s="154"/>
      <c r="AE212" s="154"/>
      <c r="AF212" s="154"/>
      <c r="AG212" s="154"/>
      <c r="AH212" s="154"/>
      <c r="AI212" s="154"/>
      <c r="AJ212" s="154"/>
      <c r="AK212" s="154"/>
      <c r="AL212" s="154"/>
      <c r="AM212" s="154"/>
      <c r="AN212" s="154"/>
      <c r="AO212" s="154"/>
      <c r="AP212" s="154"/>
      <c r="AQ212" s="154"/>
      <c r="AR212" s="154"/>
      <c r="AS212" s="196"/>
    </row>
    <row r="213" spans="5:45" x14ac:dyDescent="0.2">
      <c r="E213" s="136" t="s">
        <v>495</v>
      </c>
      <c r="F213" s="84">
        <v>7405.0232086676078</v>
      </c>
      <c r="G213" s="84">
        <v>36.624276267928146</v>
      </c>
      <c r="H213" s="84">
        <v>6.212392032428216</v>
      </c>
      <c r="I213" s="84">
        <v>147.85861039872884</v>
      </c>
      <c r="J213" s="7"/>
      <c r="K213" s="7"/>
      <c r="L213" s="154"/>
      <c r="M213" s="154"/>
      <c r="N213" s="78"/>
      <c r="O213" s="154"/>
      <c r="P213" s="154"/>
      <c r="Q213" s="154"/>
      <c r="R213" s="154"/>
      <c r="S213" s="154"/>
      <c r="T213" s="154"/>
      <c r="U213" s="154"/>
      <c r="V213" s="154"/>
      <c r="W213" s="154"/>
      <c r="X213" s="154"/>
      <c r="Y213" s="154"/>
      <c r="Z213" s="84">
        <v>7048.4790002899335</v>
      </c>
      <c r="AA213" s="84">
        <v>7.1251859039214729</v>
      </c>
      <c r="AB213" s="84">
        <v>16.038499232225348</v>
      </c>
      <c r="AC213" s="84">
        <v>84.896328589945924</v>
      </c>
      <c r="AD213" s="154"/>
      <c r="AE213" s="154"/>
      <c r="AF213" s="154"/>
      <c r="AG213" s="154"/>
      <c r="AH213" s="154"/>
      <c r="AI213" s="154"/>
      <c r="AJ213" s="154"/>
      <c r="AK213" s="154"/>
      <c r="AL213" s="154"/>
      <c r="AM213" s="154"/>
      <c r="AN213" s="154"/>
      <c r="AO213" s="154"/>
      <c r="AP213" s="154"/>
      <c r="AQ213" s="154"/>
      <c r="AR213" s="154"/>
      <c r="AS213" s="196"/>
    </row>
    <row r="214" spans="5:45" x14ac:dyDescent="0.2">
      <c r="E214" s="136" t="s">
        <v>230</v>
      </c>
      <c r="F214" s="84">
        <v>8119.9849994799342</v>
      </c>
      <c r="G214" s="84">
        <v>57.966905465384684</v>
      </c>
      <c r="H214" s="84">
        <v>6.8122041879842126</v>
      </c>
      <c r="I214" s="84">
        <v>162.13449501094172</v>
      </c>
      <c r="J214" s="7"/>
      <c r="K214" s="7"/>
      <c r="L214" s="154"/>
      <c r="M214" s="154"/>
      <c r="N214" s="78"/>
      <c r="O214" s="154"/>
      <c r="P214" s="154"/>
      <c r="Q214" s="154"/>
      <c r="R214" s="154"/>
      <c r="S214" s="154"/>
      <c r="T214" s="154"/>
      <c r="U214" s="154"/>
      <c r="V214" s="154"/>
      <c r="W214" s="154"/>
      <c r="X214" s="154"/>
      <c r="Y214" s="154"/>
      <c r="Z214" s="84">
        <v>7020.6038976978607</v>
      </c>
      <c r="AA214" s="84">
        <v>8.167976886617236</v>
      </c>
      <c r="AB214" s="84">
        <v>15.975070680972976</v>
      </c>
      <c r="AC214" s="84"/>
      <c r="AD214" s="154"/>
      <c r="AE214" s="154"/>
      <c r="AF214" s="154"/>
      <c r="AG214" s="154"/>
      <c r="AH214" s="154"/>
      <c r="AI214" s="154"/>
      <c r="AJ214" s="154"/>
      <c r="AK214" s="154"/>
      <c r="AL214" s="154"/>
      <c r="AM214" s="154"/>
      <c r="AN214" s="154"/>
      <c r="AO214" s="154"/>
      <c r="AP214" s="154"/>
      <c r="AQ214" s="154"/>
      <c r="AR214" s="154"/>
      <c r="AS214" s="196"/>
    </row>
    <row r="215" spans="5:45" x14ac:dyDescent="0.2">
      <c r="E215" s="136" t="s">
        <v>231</v>
      </c>
      <c r="F215" s="84">
        <v>7361.0435885825855</v>
      </c>
      <c r="G215" s="84">
        <v>32.270173175584475</v>
      </c>
      <c r="H215" s="84">
        <v>6.175495640113656</v>
      </c>
      <c r="I215" s="84">
        <v>146.98045440537231</v>
      </c>
      <c r="J215" s="7"/>
      <c r="K215" s="7"/>
      <c r="L215" s="154"/>
      <c r="M215" s="154"/>
      <c r="N215" s="78"/>
      <c r="O215" s="154"/>
      <c r="P215" s="154"/>
      <c r="Q215" s="154"/>
      <c r="R215" s="154"/>
      <c r="S215" s="154"/>
      <c r="T215" s="154"/>
      <c r="U215" s="154"/>
      <c r="V215" s="154"/>
      <c r="W215" s="154"/>
      <c r="X215" s="154"/>
      <c r="Y215" s="154"/>
      <c r="Z215" s="84">
        <v>6465.6336008975541</v>
      </c>
      <c r="AA215" s="84">
        <v>6.757605036776944</v>
      </c>
      <c r="AB215" s="84">
        <v>14.712260551472205</v>
      </c>
      <c r="AC215" s="84"/>
      <c r="AD215" s="154"/>
      <c r="AE215" s="154"/>
      <c r="AF215" s="154"/>
      <c r="AG215" s="154"/>
      <c r="AH215" s="154"/>
      <c r="AI215" s="154"/>
      <c r="AJ215" s="154"/>
      <c r="AK215" s="154"/>
      <c r="AL215" s="154"/>
      <c r="AM215" s="154"/>
      <c r="AN215" s="154"/>
      <c r="AO215" s="154"/>
      <c r="AP215" s="154"/>
      <c r="AQ215" s="154"/>
      <c r="AR215" s="154"/>
      <c r="AS215" s="196"/>
    </row>
    <row r="216" spans="5:45" x14ac:dyDescent="0.2">
      <c r="E216" s="136" t="s">
        <v>232</v>
      </c>
      <c r="F216" s="84">
        <v>6838.5788170780197</v>
      </c>
      <c r="G216" s="84">
        <v>24.350047100142191</v>
      </c>
      <c r="H216" s="84">
        <v>5.7371775022420257</v>
      </c>
      <c r="I216" s="84">
        <v>136.54822307805765</v>
      </c>
      <c r="J216" s="7"/>
      <c r="K216" s="7"/>
      <c r="L216" s="154"/>
      <c r="M216" s="154"/>
      <c r="N216" s="78"/>
      <c r="O216" s="154"/>
      <c r="P216" s="154"/>
      <c r="Q216" s="154"/>
      <c r="R216" s="154"/>
      <c r="S216" s="154"/>
      <c r="T216" s="154"/>
      <c r="U216" s="154"/>
      <c r="V216" s="154"/>
      <c r="W216" s="154"/>
      <c r="X216" s="154"/>
      <c r="Y216" s="154"/>
      <c r="Z216" s="84">
        <v>5686.7698090606682</v>
      </c>
      <c r="AA216" s="84">
        <v>5.5609413942744057</v>
      </c>
      <c r="AB216" s="84">
        <v>12.939990771443043</v>
      </c>
      <c r="AC216" s="84"/>
      <c r="AD216" s="154"/>
      <c r="AE216" s="154"/>
      <c r="AF216" s="154"/>
      <c r="AG216" s="154"/>
      <c r="AH216" s="154"/>
      <c r="AI216" s="154"/>
      <c r="AJ216" s="154"/>
      <c r="AK216" s="154"/>
      <c r="AL216" s="154"/>
      <c r="AM216" s="154"/>
      <c r="AN216" s="154"/>
      <c r="AO216" s="154"/>
      <c r="AP216" s="154"/>
      <c r="AQ216" s="154"/>
      <c r="AR216" s="154"/>
      <c r="AS216" s="196"/>
    </row>
    <row r="217" spans="5:45" x14ac:dyDescent="0.2">
      <c r="E217" s="136" t="s">
        <v>233</v>
      </c>
      <c r="F217" s="84">
        <v>7047.8788704406288</v>
      </c>
      <c r="G217" s="84">
        <v>17.364388850496798</v>
      </c>
      <c r="H217" s="84">
        <v>5.9127683069237342</v>
      </c>
      <c r="I217" s="84">
        <v>140.72738824398877</v>
      </c>
      <c r="J217" s="7"/>
      <c r="K217" s="7"/>
      <c r="L217" s="154"/>
      <c r="M217" s="154"/>
      <c r="N217" s="78"/>
      <c r="O217" s="154"/>
      <c r="P217" s="154"/>
      <c r="Q217" s="154"/>
      <c r="R217" s="154"/>
      <c r="S217" s="154"/>
      <c r="T217" s="154"/>
      <c r="U217" s="154"/>
      <c r="V217" s="154"/>
      <c r="W217" s="154"/>
      <c r="X217" s="154"/>
      <c r="Y217" s="154"/>
      <c r="Z217" s="84">
        <v>5327.6088949059849</v>
      </c>
      <c r="AA217" s="84">
        <v>5.4152467058616773</v>
      </c>
      <c r="AB217" s="84">
        <v>12.122736148753765</v>
      </c>
      <c r="AC217" s="84"/>
      <c r="AD217" s="154"/>
      <c r="AE217" s="154"/>
      <c r="AF217" s="154"/>
      <c r="AG217" s="154"/>
      <c r="AH217" s="154"/>
      <c r="AI217" s="154"/>
      <c r="AJ217" s="154"/>
      <c r="AK217" s="154"/>
      <c r="AL217" s="154"/>
      <c r="AM217" s="154"/>
      <c r="AN217" s="154"/>
      <c r="AO217" s="154"/>
      <c r="AP217" s="154"/>
      <c r="AQ217" s="154"/>
      <c r="AR217" s="154"/>
      <c r="AS217" s="196"/>
    </row>
    <row r="218" spans="5:45" x14ac:dyDescent="0.2">
      <c r="E218" s="136" t="s">
        <v>234</v>
      </c>
      <c r="F218" s="84">
        <v>6516.7365646710377</v>
      </c>
      <c r="G218" s="84">
        <v>17.844749371682401</v>
      </c>
      <c r="H218" s="84">
        <v>5.4671702128372379</v>
      </c>
      <c r="I218" s="84">
        <v>130.12188964634169</v>
      </c>
      <c r="J218" s="7"/>
      <c r="K218" s="7"/>
      <c r="L218" s="154"/>
      <c r="M218" s="154"/>
      <c r="N218" s="78"/>
      <c r="O218" s="154"/>
      <c r="P218" s="154"/>
      <c r="Q218" s="154"/>
      <c r="R218" s="154"/>
      <c r="S218" s="154"/>
      <c r="T218" s="154"/>
      <c r="U218" s="154"/>
      <c r="V218" s="154"/>
      <c r="W218" s="154"/>
      <c r="X218" s="154"/>
      <c r="Y218" s="154"/>
      <c r="Z218" s="84">
        <v>4370.0635926953864</v>
      </c>
      <c r="AA218" s="84">
        <v>6.2221883205944568</v>
      </c>
      <c r="AB218" s="84">
        <v>9.9438845704637604</v>
      </c>
      <c r="AC218" s="84"/>
      <c r="AD218" s="154"/>
      <c r="AE218" s="154"/>
      <c r="AF218" s="154"/>
      <c r="AG218" s="154"/>
      <c r="AH218" s="154"/>
      <c r="AI218" s="154"/>
      <c r="AJ218" s="154"/>
      <c r="AK218" s="154"/>
      <c r="AL218" s="154"/>
      <c r="AM218" s="154"/>
      <c r="AN218" s="154"/>
      <c r="AO218" s="154"/>
      <c r="AP218" s="154"/>
      <c r="AQ218" s="154"/>
      <c r="AR218" s="154"/>
      <c r="AS218" s="196"/>
    </row>
    <row r="219" spans="5:45" x14ac:dyDescent="0.2">
      <c r="E219" s="136" t="s">
        <v>235</v>
      </c>
      <c r="F219" s="84">
        <v>7479.8060859036941</v>
      </c>
      <c r="G219" s="84">
        <v>8.1814798033037341</v>
      </c>
      <c r="H219" s="84">
        <v>6.2751306002371221</v>
      </c>
      <c r="I219" s="84">
        <v>149.35182547694814</v>
      </c>
      <c r="J219" s="7"/>
      <c r="K219" s="7"/>
      <c r="L219" s="154"/>
      <c r="M219" s="154"/>
      <c r="N219" s="78"/>
      <c r="O219" s="154"/>
      <c r="P219" s="154"/>
      <c r="Q219" s="154"/>
      <c r="R219" s="154"/>
      <c r="S219" s="154"/>
      <c r="T219" s="154"/>
      <c r="U219" s="154"/>
      <c r="V219" s="154"/>
      <c r="W219" s="154"/>
      <c r="X219" s="154"/>
      <c r="Y219" s="154"/>
      <c r="Z219" s="84">
        <v>4553.577382800122</v>
      </c>
      <c r="AA219" s="84">
        <v>7.2345472559922479</v>
      </c>
      <c r="AB219" s="84">
        <v>10.361462005478677</v>
      </c>
      <c r="AC219" s="84"/>
      <c r="AD219" s="154"/>
      <c r="AE219" s="154"/>
      <c r="AF219" s="154"/>
      <c r="AG219" s="154"/>
      <c r="AH219" s="154"/>
      <c r="AI219" s="154"/>
      <c r="AJ219" s="154"/>
      <c r="AK219" s="154"/>
      <c r="AL219" s="154"/>
      <c r="AM219" s="154"/>
      <c r="AN219" s="154"/>
      <c r="AO219" s="154"/>
      <c r="AP219" s="154"/>
      <c r="AQ219" s="154"/>
      <c r="AR219" s="154"/>
      <c r="AS219" s="196"/>
    </row>
    <row r="220" spans="5:45" x14ac:dyDescent="0.2">
      <c r="E220" s="136" t="s">
        <v>236</v>
      </c>
      <c r="F220" s="84">
        <v>6455.0150674411243</v>
      </c>
      <c r="G220" s="84">
        <v>7.0652953976250688</v>
      </c>
      <c r="H220" s="84">
        <v>5.4153893977316434</v>
      </c>
      <c r="I220" s="84">
        <v>128.88947557349152</v>
      </c>
      <c r="J220" s="7"/>
      <c r="K220" s="7"/>
      <c r="L220" s="154"/>
      <c r="M220" s="154"/>
      <c r="N220" s="78"/>
      <c r="O220" s="154"/>
      <c r="P220" s="154"/>
      <c r="Q220" s="154"/>
      <c r="R220" s="154"/>
      <c r="S220" s="154"/>
      <c r="T220" s="154"/>
      <c r="U220" s="154"/>
      <c r="V220" s="154"/>
      <c r="W220" s="154"/>
      <c r="X220" s="154"/>
      <c r="Y220" s="154"/>
      <c r="Z220" s="84">
        <v>4292.6620511429619</v>
      </c>
      <c r="AA220" s="84">
        <v>4.7409576220839735</v>
      </c>
      <c r="AB220" s="84">
        <v>9.7677608188415235</v>
      </c>
      <c r="AC220" s="84"/>
      <c r="AD220" s="154"/>
      <c r="AE220" s="154"/>
      <c r="AF220" s="154"/>
      <c r="AG220" s="154"/>
      <c r="AH220" s="154"/>
      <c r="AI220" s="154"/>
      <c r="AJ220" s="154"/>
      <c r="AK220" s="154"/>
      <c r="AL220" s="154"/>
      <c r="AM220" s="154"/>
      <c r="AN220" s="154"/>
      <c r="AO220" s="154"/>
      <c r="AP220" s="154"/>
      <c r="AQ220" s="154"/>
      <c r="AR220" s="154"/>
      <c r="AS220" s="196"/>
    </row>
    <row r="221" spans="5:45" x14ac:dyDescent="0.2">
      <c r="E221" s="136" t="s">
        <v>237</v>
      </c>
      <c r="F221" s="84">
        <v>6260.142162927149</v>
      </c>
      <c r="G221" s="84">
        <v>5.1392608087105254</v>
      </c>
      <c r="H221" s="84">
        <v>5.2519021478980816</v>
      </c>
      <c r="I221" s="84">
        <v>124.99838218271402</v>
      </c>
      <c r="J221" s="7"/>
      <c r="K221" s="7"/>
      <c r="L221" s="154"/>
      <c r="M221" s="154"/>
      <c r="N221" s="78"/>
      <c r="O221" s="154"/>
      <c r="P221" s="154"/>
      <c r="Q221" s="154"/>
      <c r="R221" s="154"/>
      <c r="S221" s="154"/>
      <c r="T221" s="154"/>
      <c r="U221" s="154"/>
      <c r="V221" s="154"/>
      <c r="W221" s="154"/>
      <c r="X221" s="154"/>
      <c r="Y221" s="154"/>
      <c r="Z221" s="84">
        <v>3428.3101452535839</v>
      </c>
      <c r="AA221" s="84">
        <v>4.3174949149849597</v>
      </c>
      <c r="AB221" s="84">
        <v>7.8009666525527308</v>
      </c>
      <c r="AC221" s="84"/>
      <c r="AD221" s="154"/>
      <c r="AE221" s="154"/>
      <c r="AF221" s="154"/>
      <c r="AG221" s="154"/>
      <c r="AH221" s="154"/>
      <c r="AI221" s="154"/>
      <c r="AJ221" s="154"/>
      <c r="AK221" s="154"/>
      <c r="AL221" s="154"/>
      <c r="AM221" s="154"/>
      <c r="AN221" s="154"/>
      <c r="AO221" s="154"/>
      <c r="AP221" s="154"/>
      <c r="AQ221" s="154"/>
      <c r="AR221" s="154"/>
      <c r="AS221" s="196"/>
    </row>
    <row r="222" spans="5:45" x14ac:dyDescent="0.2">
      <c r="E222" s="136" t="s">
        <v>238</v>
      </c>
      <c r="F222" s="84">
        <v>5617.7373289518337</v>
      </c>
      <c r="G222" s="84">
        <v>9.2265046391677981</v>
      </c>
      <c r="H222" s="84">
        <v>4.7129611399198366</v>
      </c>
      <c r="I222" s="84">
        <v>112.17126694101758</v>
      </c>
      <c r="J222" s="7"/>
      <c r="K222" s="7"/>
      <c r="L222" s="154"/>
      <c r="M222" s="154"/>
      <c r="N222" s="78"/>
      <c r="O222" s="154"/>
      <c r="P222" s="154"/>
      <c r="Q222" s="154"/>
      <c r="R222" s="154"/>
      <c r="S222" s="154"/>
      <c r="T222" s="154"/>
      <c r="U222" s="154"/>
      <c r="V222" s="154"/>
      <c r="W222" s="154"/>
      <c r="X222" s="154"/>
      <c r="Y222" s="154"/>
      <c r="Z222" s="84">
        <v>2730.637312704393</v>
      </c>
      <c r="AA222" s="84">
        <v>4.0346061699305835</v>
      </c>
      <c r="AB222" s="84">
        <v>6.213443274995047</v>
      </c>
      <c r="AC222" s="84"/>
      <c r="AD222" s="154"/>
      <c r="AE222" s="154"/>
      <c r="AF222" s="154"/>
      <c r="AG222" s="154"/>
      <c r="AH222" s="154"/>
      <c r="AI222" s="154"/>
      <c r="AJ222" s="154"/>
      <c r="AK222" s="154"/>
      <c r="AL222" s="154"/>
      <c r="AM222" s="154"/>
      <c r="AN222" s="154"/>
      <c r="AO222" s="154"/>
      <c r="AP222" s="154"/>
      <c r="AQ222" s="154"/>
      <c r="AR222" s="154"/>
      <c r="AS222" s="196"/>
    </row>
    <row r="223" spans="5:45" x14ac:dyDescent="0.2">
      <c r="E223" s="136" t="s">
        <v>239</v>
      </c>
      <c r="F223" s="84">
        <v>5373.0311580546804</v>
      </c>
      <c r="G223" s="84">
        <v>14.716760417289509</v>
      </c>
      <c r="H223" s="84">
        <v>4.5076666224647015</v>
      </c>
      <c r="I223" s="84"/>
      <c r="J223" s="7"/>
      <c r="K223" s="7"/>
      <c r="L223" s="154"/>
      <c r="M223" s="154"/>
      <c r="N223" s="78"/>
      <c r="O223" s="154"/>
      <c r="P223" s="154"/>
      <c r="Q223" s="154"/>
      <c r="R223" s="154"/>
      <c r="S223" s="154"/>
      <c r="T223" s="154"/>
      <c r="U223" s="154"/>
      <c r="V223" s="154"/>
      <c r="W223" s="154"/>
      <c r="X223" s="154"/>
      <c r="Y223" s="154"/>
      <c r="Z223" s="84">
        <v>2481.1717971406697</v>
      </c>
      <c r="AA223" s="84">
        <v>3.2153050234733049</v>
      </c>
      <c r="AB223" s="84">
        <v>5.6457956336144175</v>
      </c>
      <c r="AC223" s="84"/>
      <c r="AD223" s="154"/>
      <c r="AE223" s="154"/>
      <c r="AF223" s="154"/>
      <c r="AG223" s="154"/>
      <c r="AH223" s="154"/>
      <c r="AI223" s="154"/>
      <c r="AJ223" s="154"/>
      <c r="AK223" s="154"/>
      <c r="AL223" s="154"/>
      <c r="AM223" s="154"/>
      <c r="AN223" s="154"/>
      <c r="AO223" s="154"/>
      <c r="AP223" s="154"/>
      <c r="AQ223" s="154"/>
      <c r="AR223" s="154"/>
      <c r="AS223" s="196"/>
    </row>
    <row r="224" spans="5:45" x14ac:dyDescent="0.2">
      <c r="E224" s="136" t="s">
        <v>240</v>
      </c>
      <c r="F224" s="84">
        <v>5050.3954433182917</v>
      </c>
      <c r="G224" s="84">
        <v>11.065441134367875</v>
      </c>
      <c r="H224" s="84"/>
      <c r="I224" s="84"/>
      <c r="J224" s="7"/>
      <c r="K224" s="7"/>
      <c r="L224" s="154"/>
      <c r="M224" s="154"/>
      <c r="N224" s="78"/>
      <c r="O224" s="154"/>
      <c r="P224" s="154"/>
      <c r="Q224" s="154"/>
      <c r="R224" s="154"/>
      <c r="S224" s="154"/>
      <c r="T224" s="154"/>
      <c r="U224" s="154"/>
      <c r="V224" s="154"/>
      <c r="W224" s="154"/>
      <c r="X224" s="154"/>
      <c r="Y224" s="154"/>
      <c r="Z224" s="84">
        <v>2254.7907819520119</v>
      </c>
      <c r="AA224" s="84">
        <v>2.802137243466337</v>
      </c>
      <c r="AB224" s="84"/>
      <c r="AC224" s="84"/>
      <c r="AD224" s="154"/>
      <c r="AE224" s="154"/>
      <c r="AF224" s="154"/>
      <c r="AG224" s="154"/>
      <c r="AH224" s="154"/>
      <c r="AI224" s="154"/>
      <c r="AJ224" s="154"/>
      <c r="AK224" s="154"/>
      <c r="AL224" s="154"/>
      <c r="AM224" s="154"/>
      <c r="AN224" s="154"/>
      <c r="AO224" s="154"/>
      <c r="AP224" s="154"/>
      <c r="AQ224" s="154"/>
      <c r="AR224" s="154"/>
      <c r="AS224" s="196"/>
    </row>
    <row r="225" spans="5:45" x14ac:dyDescent="0.2">
      <c r="E225" s="136" t="s">
        <v>241</v>
      </c>
      <c r="F225" s="84">
        <v>4741.9983717841988</v>
      </c>
      <c r="G225" s="84">
        <v>16.886424323379806</v>
      </c>
      <c r="H225" s="84"/>
      <c r="I225" s="84"/>
      <c r="J225" s="7"/>
      <c r="K225" s="7"/>
      <c r="L225" s="154"/>
      <c r="M225" s="154"/>
      <c r="N225" s="78"/>
      <c r="O225" s="154"/>
      <c r="P225" s="154"/>
      <c r="Q225" s="154"/>
      <c r="R225" s="154"/>
      <c r="S225" s="154"/>
      <c r="T225" s="154"/>
      <c r="U225" s="154"/>
      <c r="V225" s="154"/>
      <c r="W225" s="154"/>
      <c r="X225" s="154"/>
      <c r="Y225" s="154"/>
      <c r="Z225" s="84">
        <v>2430.0012504259453</v>
      </c>
      <c r="AA225" s="84">
        <v>2.6739504320529259</v>
      </c>
      <c r="AB225" s="84"/>
      <c r="AC225" s="84"/>
      <c r="AD225" s="154"/>
      <c r="AE225" s="154"/>
      <c r="AF225" s="154"/>
      <c r="AG225" s="154"/>
      <c r="AH225" s="154"/>
      <c r="AI225" s="154"/>
      <c r="AJ225" s="154"/>
      <c r="AK225" s="154"/>
      <c r="AL225" s="154"/>
      <c r="AM225" s="154"/>
      <c r="AN225" s="154"/>
      <c r="AO225" s="154"/>
      <c r="AP225" s="154"/>
      <c r="AQ225" s="154"/>
      <c r="AR225" s="154"/>
      <c r="AS225" s="196"/>
    </row>
    <row r="226" spans="5:45" x14ac:dyDescent="0.2">
      <c r="E226" s="136" t="s">
        <v>242</v>
      </c>
      <c r="F226" s="84">
        <v>4055.8704927440003</v>
      </c>
      <c r="G226" s="84">
        <v>2.2172702241796882</v>
      </c>
      <c r="H226" s="84"/>
      <c r="I226" s="84"/>
      <c r="J226" s="7"/>
      <c r="K226" s="7"/>
      <c r="L226" s="154"/>
      <c r="M226" s="154"/>
      <c r="N226" s="78"/>
      <c r="O226" s="154"/>
      <c r="P226" s="154"/>
      <c r="Q226" s="154"/>
      <c r="R226" s="154"/>
      <c r="S226" s="154"/>
      <c r="T226" s="154"/>
      <c r="U226" s="154"/>
      <c r="V226" s="154"/>
      <c r="W226" s="154"/>
      <c r="X226" s="154"/>
      <c r="Y226" s="154"/>
      <c r="Z226" s="84">
        <v>2159.3565387761496</v>
      </c>
      <c r="AA226" s="84">
        <v>2.5838595451369479</v>
      </c>
      <c r="AB226" s="84"/>
      <c r="AC226" s="84"/>
      <c r="AD226" s="154"/>
      <c r="AE226" s="154"/>
      <c r="AF226" s="154"/>
      <c r="AG226" s="154"/>
      <c r="AH226" s="154"/>
      <c r="AI226" s="154"/>
      <c r="AJ226" s="154"/>
      <c r="AK226" s="154"/>
      <c r="AL226" s="154"/>
      <c r="AM226" s="154"/>
      <c r="AN226" s="154"/>
      <c r="AO226" s="154"/>
      <c r="AP226" s="154"/>
      <c r="AQ226" s="154"/>
      <c r="AR226" s="154"/>
      <c r="AS226" s="196"/>
    </row>
    <row r="227" spans="5:45" x14ac:dyDescent="0.2">
      <c r="E227" s="136" t="s">
        <v>243</v>
      </c>
      <c r="F227" s="84">
        <v>3351.6187129688392</v>
      </c>
      <c r="G227" s="84">
        <v>15.614044479898567</v>
      </c>
      <c r="H227" s="84"/>
      <c r="I227" s="84"/>
      <c r="J227" s="7"/>
      <c r="K227" s="7"/>
      <c r="L227" s="154"/>
      <c r="M227" s="154"/>
      <c r="N227" s="78"/>
      <c r="O227" s="154"/>
      <c r="P227" s="154"/>
      <c r="Q227" s="154"/>
      <c r="R227" s="154"/>
      <c r="S227" s="154"/>
      <c r="T227" s="154"/>
      <c r="U227" s="154"/>
      <c r="V227" s="154"/>
      <c r="W227" s="154"/>
      <c r="X227" s="154"/>
      <c r="Y227" s="154"/>
      <c r="Z227" s="84">
        <v>1646.0802138946183</v>
      </c>
      <c r="AA227" s="84">
        <v>2.4109779074417714</v>
      </c>
      <c r="AB227" s="84"/>
      <c r="AC227" s="84"/>
      <c r="AD227" s="154"/>
      <c r="AE227" s="154"/>
      <c r="AF227" s="154"/>
      <c r="AG227" s="154"/>
      <c r="AH227" s="154"/>
      <c r="AI227" s="154"/>
      <c r="AJ227" s="154"/>
      <c r="AK227" s="154"/>
      <c r="AL227" s="154"/>
      <c r="AM227" s="154"/>
      <c r="AN227" s="154"/>
      <c r="AO227" s="154"/>
      <c r="AP227" s="154"/>
      <c r="AQ227" s="154"/>
      <c r="AR227" s="154"/>
      <c r="AS227" s="196"/>
    </row>
    <row r="228" spans="5:45" x14ac:dyDescent="0.2">
      <c r="E228" s="136" t="s">
        <v>244</v>
      </c>
      <c r="F228" s="84">
        <v>2737.9106038759792</v>
      </c>
      <c r="G228" s="84">
        <v>27.815276682653487</v>
      </c>
      <c r="H228" s="84"/>
      <c r="I228" s="84"/>
      <c r="J228" s="7"/>
      <c r="K228" s="7"/>
      <c r="L228" s="154"/>
      <c r="M228" s="154"/>
      <c r="N228" s="78"/>
      <c r="O228" s="154"/>
      <c r="P228" s="154"/>
      <c r="Q228" s="154"/>
      <c r="R228" s="154"/>
      <c r="S228" s="154"/>
      <c r="T228" s="154"/>
      <c r="U228" s="154"/>
      <c r="V228" s="154"/>
      <c r="W228" s="154"/>
      <c r="X228" s="154"/>
      <c r="Y228" s="154"/>
      <c r="Z228" s="84">
        <v>1536.9994069400968</v>
      </c>
      <c r="AA228" s="84">
        <v>3.30551718239255</v>
      </c>
      <c r="AB228" s="84"/>
      <c r="AC228" s="84"/>
      <c r="AD228" s="154"/>
      <c r="AE228" s="154"/>
      <c r="AF228" s="154"/>
      <c r="AG228" s="154"/>
      <c r="AH228" s="154"/>
      <c r="AI228" s="154"/>
      <c r="AJ228" s="154"/>
      <c r="AK228" s="154"/>
      <c r="AL228" s="154"/>
      <c r="AM228" s="154"/>
      <c r="AN228" s="154"/>
      <c r="AO228" s="154"/>
      <c r="AP228" s="154"/>
      <c r="AQ228" s="154"/>
      <c r="AR228" s="154"/>
      <c r="AS228" s="196"/>
    </row>
    <row r="229" spans="5:45" x14ac:dyDescent="0.2">
      <c r="E229" s="136" t="s">
        <v>245</v>
      </c>
      <c r="F229" s="84">
        <v>1954.0631009391298</v>
      </c>
      <c r="G229" s="84">
        <v>44.196610344960526</v>
      </c>
      <c r="H229" s="84"/>
      <c r="I229" s="84"/>
      <c r="J229" s="7"/>
      <c r="K229" s="7"/>
      <c r="L229" s="154"/>
      <c r="M229" s="154"/>
      <c r="N229" s="78"/>
      <c r="O229" s="154"/>
      <c r="P229" s="154"/>
      <c r="Q229" s="154"/>
      <c r="R229" s="154"/>
      <c r="S229" s="154"/>
      <c r="T229" s="154"/>
      <c r="U229" s="154"/>
      <c r="V229" s="154"/>
      <c r="W229" s="154"/>
      <c r="X229" s="154"/>
      <c r="Y229" s="154"/>
      <c r="Z229" s="84">
        <v>1111.0632264759813</v>
      </c>
      <c r="AA229" s="84">
        <v>4.1410751570042583</v>
      </c>
      <c r="AB229" s="84"/>
      <c r="AC229" s="84"/>
      <c r="AD229" s="154"/>
      <c r="AE229" s="154"/>
      <c r="AF229" s="154"/>
      <c r="AG229" s="154"/>
      <c r="AH229" s="154"/>
      <c r="AI229" s="154"/>
      <c r="AJ229" s="154"/>
      <c r="AK229" s="154"/>
      <c r="AL229" s="154"/>
      <c r="AM229" s="154"/>
      <c r="AN229" s="154"/>
      <c r="AO229" s="154"/>
      <c r="AP229" s="154"/>
      <c r="AQ229" s="154"/>
      <c r="AR229" s="154"/>
      <c r="AS229" s="196"/>
    </row>
    <row r="230" spans="5:45" x14ac:dyDescent="0.2">
      <c r="E230" s="136" t="s">
        <v>246</v>
      </c>
      <c r="F230" s="84">
        <v>1457.8096213340002</v>
      </c>
      <c r="G230" s="84">
        <v>58.676175644472508</v>
      </c>
      <c r="H230" s="84"/>
      <c r="I230" s="84"/>
      <c r="J230" s="7"/>
      <c r="K230" s="7"/>
      <c r="L230" s="154"/>
      <c r="M230" s="154"/>
      <c r="N230" s="78"/>
      <c r="O230" s="154"/>
      <c r="P230" s="154"/>
      <c r="Q230" s="154"/>
      <c r="R230" s="154"/>
      <c r="S230" s="154"/>
      <c r="T230" s="154"/>
      <c r="U230" s="154"/>
      <c r="V230" s="154"/>
      <c r="W230" s="154"/>
      <c r="X230" s="154"/>
      <c r="Y230" s="154"/>
      <c r="Z230" s="84">
        <v>890.20087259140848</v>
      </c>
      <c r="AA230" s="84">
        <v>4.0935061071983059</v>
      </c>
      <c r="AB230" s="84"/>
      <c r="AC230" s="84"/>
      <c r="AD230" s="154"/>
      <c r="AE230" s="154"/>
      <c r="AF230" s="154"/>
      <c r="AG230" s="154"/>
      <c r="AH230" s="154"/>
      <c r="AI230" s="154"/>
      <c r="AJ230" s="154"/>
      <c r="AK230" s="154"/>
      <c r="AL230" s="154"/>
      <c r="AM230" s="154"/>
      <c r="AN230" s="154"/>
      <c r="AO230" s="154"/>
      <c r="AP230" s="154"/>
      <c r="AQ230" s="154"/>
      <c r="AR230" s="154"/>
      <c r="AS230" s="196"/>
    </row>
    <row r="231" spans="5:45" x14ac:dyDescent="0.2">
      <c r="E231" s="136" t="s">
        <v>247</v>
      </c>
      <c r="F231" s="84">
        <v>854.31956711566147</v>
      </c>
      <c r="G231" s="84">
        <v>49.888620041320351</v>
      </c>
      <c r="H231" s="84"/>
      <c r="I231" s="84"/>
      <c r="J231" s="7"/>
      <c r="K231" s="7"/>
      <c r="L231" s="154"/>
      <c r="M231" s="154"/>
      <c r="N231" s="78"/>
      <c r="O231" s="154"/>
      <c r="P231" s="154"/>
      <c r="Q231" s="154"/>
      <c r="R231" s="154"/>
      <c r="S231" s="154"/>
      <c r="T231" s="154"/>
      <c r="U231" s="154"/>
      <c r="V231" s="154"/>
      <c r="W231" s="154"/>
      <c r="X231" s="154"/>
      <c r="Y231" s="154"/>
      <c r="Z231" s="84">
        <v>504.86653592991911</v>
      </c>
      <c r="AA231" s="84">
        <v>3.3598876708014989</v>
      </c>
      <c r="AB231" s="84"/>
      <c r="AC231" s="84"/>
      <c r="AD231" s="154"/>
      <c r="AE231" s="154"/>
      <c r="AF231" s="154"/>
      <c r="AG231" s="154"/>
      <c r="AH231" s="154"/>
      <c r="AI231" s="154"/>
      <c r="AJ231" s="154"/>
      <c r="AK231" s="154"/>
      <c r="AL231" s="154"/>
      <c r="AM231" s="154"/>
      <c r="AN231" s="154"/>
      <c r="AO231" s="154"/>
      <c r="AP231" s="154"/>
      <c r="AQ231" s="154"/>
      <c r="AR231" s="154"/>
      <c r="AS231" s="196"/>
    </row>
    <row r="232" spans="5:45" x14ac:dyDescent="0.2">
      <c r="E232" s="136" t="s">
        <v>248</v>
      </c>
      <c r="F232" s="84">
        <v>551.46845827376717</v>
      </c>
      <c r="G232" s="84">
        <v>70.09813178142457</v>
      </c>
      <c r="H232" s="84"/>
      <c r="I232" s="84"/>
      <c r="J232" s="7"/>
      <c r="K232" s="7"/>
      <c r="L232" s="154"/>
      <c r="M232" s="154"/>
      <c r="N232" s="78"/>
      <c r="O232" s="154"/>
      <c r="P232" s="154"/>
      <c r="Q232" s="154"/>
      <c r="R232" s="154"/>
      <c r="S232" s="154"/>
      <c r="T232" s="154"/>
      <c r="U232" s="154"/>
      <c r="V232" s="154"/>
      <c r="W232" s="154"/>
      <c r="X232" s="154"/>
      <c r="Y232" s="154"/>
      <c r="Z232" s="84">
        <v>357.81717795200603</v>
      </c>
      <c r="AA232" s="84">
        <v>3.4519308834020288</v>
      </c>
      <c r="AB232" s="84"/>
      <c r="AC232" s="84"/>
      <c r="AD232" s="154"/>
      <c r="AE232" s="154"/>
      <c r="AF232" s="154"/>
      <c r="AG232" s="154"/>
      <c r="AH232" s="154"/>
      <c r="AI232" s="154"/>
      <c r="AJ232" s="154"/>
      <c r="AK232" s="154"/>
      <c r="AL232" s="154"/>
      <c r="AM232" s="154"/>
      <c r="AN232" s="154"/>
      <c r="AO232" s="154"/>
      <c r="AP232" s="154"/>
      <c r="AQ232" s="154"/>
      <c r="AR232" s="154"/>
      <c r="AS232" s="196"/>
    </row>
    <row r="233" spans="5:45" x14ac:dyDescent="0.2">
      <c r="E233" s="136" t="s">
        <v>249</v>
      </c>
      <c r="F233" s="84">
        <v>453.47528149784716</v>
      </c>
      <c r="G233" s="84">
        <v>80.592317944339911</v>
      </c>
      <c r="H233" s="84"/>
      <c r="I233" s="84"/>
      <c r="J233" s="7"/>
      <c r="K233" s="7"/>
      <c r="L233" s="154"/>
      <c r="M233" s="154"/>
      <c r="N233" s="78"/>
      <c r="O233" s="154"/>
      <c r="P233" s="154"/>
      <c r="Q233" s="154"/>
      <c r="R233" s="154"/>
      <c r="S233" s="154"/>
      <c r="T233" s="154"/>
      <c r="U233" s="154"/>
      <c r="V233" s="154"/>
      <c r="W233" s="154"/>
      <c r="X233" s="154"/>
      <c r="Y233" s="154"/>
      <c r="Z233" s="84">
        <v>316.88946006169937</v>
      </c>
      <c r="AA233" s="84">
        <v>2.0626935800286721</v>
      </c>
      <c r="AB233" s="84"/>
      <c r="AC233" s="84"/>
      <c r="AD233" s="154"/>
      <c r="AE233" s="154"/>
      <c r="AF233" s="154"/>
      <c r="AG233" s="154"/>
      <c r="AH233" s="154"/>
      <c r="AI233" s="154"/>
      <c r="AJ233" s="154"/>
      <c r="AK233" s="154"/>
      <c r="AL233" s="154"/>
      <c r="AM233" s="154"/>
      <c r="AN233" s="154"/>
      <c r="AO233" s="154"/>
      <c r="AP233" s="154"/>
      <c r="AQ233" s="154"/>
      <c r="AR233" s="154"/>
      <c r="AS233" s="196"/>
    </row>
    <row r="234" spans="5:45" x14ac:dyDescent="0.2">
      <c r="E234" s="136" t="s">
        <v>250</v>
      </c>
      <c r="F234" s="84">
        <v>404.25404765731486</v>
      </c>
      <c r="G234" s="84">
        <v>49.685173207168752</v>
      </c>
      <c r="H234" s="84"/>
      <c r="I234" s="84"/>
      <c r="J234" s="7"/>
      <c r="K234" s="7"/>
      <c r="L234" s="154"/>
      <c r="M234" s="154"/>
      <c r="N234" s="78"/>
      <c r="O234" s="154"/>
      <c r="P234" s="154"/>
      <c r="Q234" s="154"/>
      <c r="R234" s="154"/>
      <c r="S234" s="154"/>
      <c r="T234" s="154"/>
      <c r="U234" s="154"/>
      <c r="V234" s="154"/>
      <c r="W234" s="154"/>
      <c r="X234" s="154"/>
      <c r="Y234" s="154"/>
      <c r="Z234" s="84">
        <v>248.80174783702037</v>
      </c>
      <c r="AA234" s="84">
        <v>2.1807501144306305</v>
      </c>
      <c r="AB234" s="84"/>
      <c r="AC234" s="84"/>
      <c r="AD234" s="154"/>
      <c r="AE234" s="154"/>
      <c r="AF234" s="154"/>
      <c r="AG234" s="154"/>
      <c r="AH234" s="154"/>
      <c r="AI234" s="154"/>
      <c r="AJ234" s="154"/>
      <c r="AK234" s="154"/>
      <c r="AL234" s="154"/>
      <c r="AM234" s="154"/>
      <c r="AN234" s="154"/>
      <c r="AO234" s="154"/>
      <c r="AP234" s="154"/>
      <c r="AQ234" s="154"/>
      <c r="AR234" s="154"/>
      <c r="AS234" s="196"/>
    </row>
    <row r="235" spans="5:45" x14ac:dyDescent="0.2">
      <c r="E235" s="136" t="s">
        <v>251</v>
      </c>
      <c r="F235" s="84">
        <v>548.49534005798807</v>
      </c>
      <c r="G235" s="84">
        <v>40.057160415756641</v>
      </c>
      <c r="H235" s="84"/>
      <c r="I235" s="84"/>
      <c r="J235" s="7"/>
      <c r="K235" s="7"/>
      <c r="L235" s="154"/>
      <c r="M235" s="154"/>
      <c r="N235" s="78"/>
      <c r="O235" s="154"/>
      <c r="P235" s="154"/>
      <c r="Q235" s="154"/>
      <c r="R235" s="154"/>
      <c r="S235" s="154"/>
      <c r="T235" s="154"/>
      <c r="U235" s="154"/>
      <c r="V235" s="154"/>
      <c r="W235" s="154"/>
      <c r="X235" s="154"/>
      <c r="Y235" s="154"/>
      <c r="Z235" s="84">
        <v>572.53249244272604</v>
      </c>
      <c r="AA235" s="84">
        <v>0.95680596331181511</v>
      </c>
      <c r="AB235" s="84"/>
      <c r="AC235" s="84"/>
      <c r="AD235" s="154"/>
      <c r="AE235" s="154"/>
      <c r="AF235" s="154"/>
      <c r="AG235" s="154"/>
      <c r="AH235" s="154"/>
      <c r="AI235" s="154"/>
      <c r="AJ235" s="154"/>
      <c r="AK235" s="154"/>
      <c r="AL235" s="154"/>
      <c r="AM235" s="154"/>
      <c r="AN235" s="154"/>
      <c r="AO235" s="154"/>
      <c r="AP235" s="154"/>
      <c r="AQ235" s="154"/>
      <c r="AR235" s="154"/>
      <c r="AS235" s="196"/>
    </row>
    <row r="236" spans="5:45" x14ac:dyDescent="0.2">
      <c r="E236" s="136" t="s">
        <v>252</v>
      </c>
      <c r="F236" s="84">
        <v>422.99198512163372</v>
      </c>
      <c r="G236" s="84">
        <v>12.869869564015801</v>
      </c>
      <c r="H236" s="84"/>
      <c r="I236" s="84"/>
      <c r="J236" s="7"/>
      <c r="K236" s="7"/>
      <c r="L236" s="154"/>
      <c r="M236" s="154"/>
      <c r="N236" s="78"/>
      <c r="O236" s="154"/>
      <c r="P236" s="154"/>
      <c r="Q236" s="154"/>
      <c r="R236" s="154"/>
      <c r="S236" s="154"/>
      <c r="T236" s="154"/>
      <c r="U236" s="154"/>
      <c r="V236" s="154"/>
      <c r="W236" s="154"/>
      <c r="X236" s="154"/>
      <c r="Y236" s="154"/>
      <c r="Z236" s="84">
        <v>509.7462350087352</v>
      </c>
      <c r="AA236" s="84">
        <v>1.0149142005964698</v>
      </c>
      <c r="AB236" s="84"/>
      <c r="AC236" s="84"/>
      <c r="AD236" s="154"/>
      <c r="AE236" s="154"/>
      <c r="AF236" s="154"/>
      <c r="AG236" s="154"/>
      <c r="AH236" s="154"/>
      <c r="AI236" s="154"/>
      <c r="AJ236" s="154"/>
      <c r="AK236" s="154"/>
      <c r="AL236" s="154"/>
      <c r="AM236" s="154"/>
      <c r="AN236" s="154"/>
      <c r="AO236" s="154"/>
      <c r="AP236" s="154"/>
      <c r="AQ236" s="154"/>
      <c r="AR236" s="154"/>
      <c r="AS236" s="196"/>
    </row>
    <row r="237" spans="5:45" x14ac:dyDescent="0.2">
      <c r="E237" s="136" t="s">
        <v>253</v>
      </c>
      <c r="F237" s="84">
        <v>339.94649065332669</v>
      </c>
      <c r="G237" s="84">
        <v>3.2665486508759738</v>
      </c>
      <c r="H237" s="84"/>
      <c r="I237" s="84"/>
      <c r="J237" s="7"/>
      <c r="K237" s="7"/>
      <c r="L237" s="154"/>
      <c r="M237" s="154"/>
      <c r="N237" s="78"/>
      <c r="O237" s="154"/>
      <c r="P237" s="154"/>
      <c r="Q237" s="154"/>
      <c r="R237" s="154"/>
      <c r="S237" s="154"/>
      <c r="T237" s="154"/>
      <c r="U237" s="154"/>
      <c r="V237" s="154"/>
      <c r="W237" s="154"/>
      <c r="X237" s="154"/>
      <c r="Y237" s="154"/>
      <c r="Z237" s="84">
        <v>425.81835708654489</v>
      </c>
      <c r="AA237" s="84">
        <v>9.9254656294427576E-2</v>
      </c>
      <c r="AB237" s="84"/>
      <c r="AC237" s="84"/>
      <c r="AD237" s="154"/>
      <c r="AE237" s="154"/>
      <c r="AF237" s="154"/>
      <c r="AG237" s="154"/>
      <c r="AH237" s="154"/>
      <c r="AI237" s="154"/>
      <c r="AJ237" s="154"/>
      <c r="AK237" s="154"/>
      <c r="AL237" s="154"/>
      <c r="AM237" s="154"/>
      <c r="AN237" s="154"/>
      <c r="AO237" s="154"/>
      <c r="AP237" s="154"/>
      <c r="AQ237" s="154"/>
      <c r="AR237" s="154"/>
      <c r="AS237" s="196"/>
    </row>
    <row r="238" spans="5:45" x14ac:dyDescent="0.2">
      <c r="E238" s="136" t="s">
        <v>254</v>
      </c>
      <c r="F238" s="84">
        <v>261.40184046564968</v>
      </c>
      <c r="G238" s="84">
        <v>1.4317364465163211</v>
      </c>
      <c r="H238" s="84"/>
      <c r="I238" s="84"/>
      <c r="J238" s="7"/>
      <c r="K238" s="7"/>
      <c r="L238" s="154"/>
      <c r="M238" s="154"/>
      <c r="N238" s="78"/>
      <c r="O238" s="154"/>
      <c r="P238" s="154"/>
      <c r="Q238" s="154"/>
      <c r="R238" s="154"/>
      <c r="S238" s="154"/>
      <c r="T238" s="154"/>
      <c r="U238" s="154"/>
      <c r="V238" s="154"/>
      <c r="W238" s="154"/>
      <c r="X238" s="154"/>
      <c r="Y238" s="154"/>
      <c r="Z238" s="84">
        <v>293.32677289267696</v>
      </c>
      <c r="AA238" s="84">
        <v>4.5002168801813722E-2</v>
      </c>
      <c r="AB238" s="84"/>
      <c r="AC238" s="84"/>
      <c r="AD238" s="154"/>
      <c r="AE238" s="154"/>
      <c r="AF238" s="154"/>
      <c r="AG238" s="154"/>
      <c r="AH238" s="154"/>
      <c r="AI238" s="154"/>
      <c r="AJ238" s="154"/>
      <c r="AK238" s="154"/>
      <c r="AL238" s="154"/>
      <c r="AM238" s="154"/>
      <c r="AN238" s="154"/>
      <c r="AO238" s="154"/>
      <c r="AP238" s="154"/>
      <c r="AQ238" s="154"/>
      <c r="AR238" s="154"/>
      <c r="AS238" s="196"/>
    </row>
    <row r="239" spans="5:45" x14ac:dyDescent="0.2">
      <c r="E239" s="136" t="s">
        <v>255</v>
      </c>
      <c r="F239" s="84">
        <v>160.28017458297799</v>
      </c>
      <c r="G239" s="84">
        <v>1.3182262878775193</v>
      </c>
      <c r="H239" s="84"/>
      <c r="I239" s="84"/>
      <c r="J239" s="7"/>
      <c r="K239" s="7"/>
      <c r="L239" s="154"/>
      <c r="M239" s="154"/>
      <c r="N239" s="78"/>
      <c r="O239" s="154"/>
      <c r="P239" s="154"/>
      <c r="Q239" s="154"/>
      <c r="R239" s="154"/>
      <c r="S239" s="154"/>
      <c r="T239" s="154"/>
      <c r="U239" s="154"/>
      <c r="V239" s="154"/>
      <c r="W239" s="154"/>
      <c r="X239" s="154"/>
      <c r="Y239" s="154"/>
      <c r="Z239" s="84">
        <v>176.33127091439442</v>
      </c>
      <c r="AA239" s="84">
        <v>0</v>
      </c>
      <c r="AB239" s="84"/>
      <c r="AC239" s="84"/>
      <c r="AD239" s="154"/>
      <c r="AE239" s="154"/>
      <c r="AF239" s="154"/>
      <c r="AG239" s="154"/>
      <c r="AH239" s="154"/>
      <c r="AI239" s="154"/>
      <c r="AJ239" s="154"/>
      <c r="AK239" s="154"/>
      <c r="AL239" s="154"/>
      <c r="AM239" s="154"/>
      <c r="AN239" s="154"/>
      <c r="AO239" s="154"/>
      <c r="AP239" s="154"/>
      <c r="AQ239" s="154"/>
      <c r="AR239" s="154"/>
      <c r="AS239" s="196"/>
    </row>
    <row r="240" spans="5:45" x14ac:dyDescent="0.2">
      <c r="E240" s="136" t="s">
        <v>256</v>
      </c>
      <c r="F240" s="84">
        <v>199.79827126601151</v>
      </c>
      <c r="G240" s="84">
        <v>1.102065888447133</v>
      </c>
      <c r="H240" s="84"/>
      <c r="I240" s="84"/>
      <c r="J240" s="7"/>
      <c r="K240" s="7"/>
      <c r="L240" s="154"/>
      <c r="M240" s="154"/>
      <c r="N240" s="78"/>
      <c r="O240" s="154"/>
      <c r="P240" s="154"/>
      <c r="Q240" s="154"/>
      <c r="R240" s="154"/>
      <c r="S240" s="154"/>
      <c r="T240" s="154"/>
      <c r="U240" s="154"/>
      <c r="V240" s="154"/>
      <c r="W240" s="154"/>
      <c r="X240" s="154"/>
      <c r="Y240" s="154"/>
      <c r="Z240" s="84">
        <v>194.6265107961446</v>
      </c>
      <c r="AA240" s="84">
        <v>0</v>
      </c>
      <c r="AB240" s="84"/>
      <c r="AC240" s="84"/>
      <c r="AD240" s="154"/>
      <c r="AE240" s="154"/>
      <c r="AF240" s="154"/>
      <c r="AG240" s="154"/>
      <c r="AH240" s="154"/>
      <c r="AI240" s="154"/>
      <c r="AJ240" s="154"/>
      <c r="AK240" s="154"/>
      <c r="AL240" s="154"/>
      <c r="AM240" s="154"/>
      <c r="AN240" s="154"/>
      <c r="AO240" s="154"/>
      <c r="AP240" s="154"/>
      <c r="AQ240" s="154"/>
      <c r="AR240" s="154"/>
      <c r="AS240" s="196"/>
    </row>
    <row r="241" spans="5:45" x14ac:dyDescent="0.2">
      <c r="E241" s="136" t="s">
        <v>257</v>
      </c>
      <c r="F241" s="84">
        <v>2537.8481628945319</v>
      </c>
      <c r="G241" s="84">
        <v>0</v>
      </c>
      <c r="H241" s="84"/>
      <c r="I241" s="84"/>
      <c r="J241" s="7"/>
      <c r="K241" s="7"/>
      <c r="L241" s="154"/>
      <c r="M241" s="154"/>
      <c r="N241" s="78"/>
      <c r="O241" s="154"/>
      <c r="P241" s="154"/>
      <c r="Q241" s="154"/>
      <c r="R241" s="154"/>
      <c r="S241" s="154"/>
      <c r="T241" s="154"/>
      <c r="U241" s="154"/>
      <c r="V241" s="154"/>
      <c r="W241" s="154"/>
      <c r="X241" s="154"/>
      <c r="Y241" s="154"/>
      <c r="Z241" s="84">
        <v>1044.9146786067327</v>
      </c>
      <c r="AA241" s="84">
        <v>0</v>
      </c>
      <c r="AB241" s="84"/>
      <c r="AC241" s="84"/>
      <c r="AD241" s="154"/>
      <c r="AE241" s="154"/>
      <c r="AF241" s="154"/>
      <c r="AG241" s="154"/>
      <c r="AH241" s="154"/>
      <c r="AI241" s="154"/>
      <c r="AJ241" s="154"/>
      <c r="AK241" s="154"/>
      <c r="AL241" s="154"/>
      <c r="AM241" s="154"/>
      <c r="AN241" s="154"/>
      <c r="AO241" s="154"/>
      <c r="AP241" s="154"/>
      <c r="AQ241" s="154"/>
      <c r="AR241" s="154"/>
      <c r="AS241" s="196"/>
    </row>
    <row r="242" spans="5:45" x14ac:dyDescent="0.2">
      <c r="E242" s="136" t="s">
        <v>258</v>
      </c>
      <c r="F242" s="84">
        <v>0</v>
      </c>
      <c r="G242" s="84">
        <v>0</v>
      </c>
      <c r="H242" s="84"/>
      <c r="I242" s="84"/>
      <c r="J242" s="7"/>
      <c r="K242" s="7"/>
      <c r="L242" s="154"/>
      <c r="M242" s="154"/>
      <c r="N242" s="78"/>
      <c r="O242" s="154"/>
      <c r="P242" s="154"/>
      <c r="Q242" s="154"/>
      <c r="R242" s="154"/>
      <c r="S242" s="154"/>
      <c r="T242" s="154"/>
      <c r="U242" s="154"/>
      <c r="V242" s="154"/>
      <c r="W242" s="154"/>
      <c r="X242" s="154"/>
      <c r="Y242" s="154"/>
      <c r="Z242" s="84">
        <v>0</v>
      </c>
      <c r="AA242" s="84">
        <v>0</v>
      </c>
      <c r="AB242" s="84"/>
      <c r="AC242" s="84"/>
      <c r="AD242" s="154"/>
      <c r="AE242" s="154"/>
      <c r="AF242" s="154"/>
      <c r="AG242" s="154"/>
      <c r="AH242" s="154"/>
      <c r="AI242" s="154"/>
      <c r="AJ242" s="154"/>
      <c r="AK242" s="154"/>
      <c r="AL242" s="154"/>
      <c r="AM242" s="154"/>
      <c r="AN242" s="154"/>
      <c r="AO242" s="154"/>
      <c r="AP242" s="154"/>
      <c r="AQ242" s="154"/>
      <c r="AR242" s="154"/>
      <c r="AS242" s="196"/>
    </row>
    <row r="243" spans="5:45" ht="13.5" thickBot="1" x14ac:dyDescent="0.25">
      <c r="E243" s="344" t="s">
        <v>491</v>
      </c>
      <c r="F243" s="345"/>
      <c r="G243" s="345"/>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6"/>
    </row>
    <row r="244" spans="5:45" ht="13.5" thickBot="1" x14ac:dyDescent="0.25"/>
    <row r="245" spans="5:45" x14ac:dyDescent="0.2">
      <c r="E245" s="347" t="s">
        <v>752</v>
      </c>
      <c r="F245" s="348"/>
      <c r="G245" s="348"/>
      <c r="H245" s="348"/>
      <c r="I245" s="348"/>
      <c r="J245" s="348"/>
      <c r="K245" s="348"/>
      <c r="L245" s="348"/>
      <c r="M245" s="348"/>
      <c r="N245" s="348"/>
      <c r="O245" s="348"/>
      <c r="P245" s="348"/>
      <c r="Q245" s="348"/>
      <c r="R245" s="348"/>
      <c r="S245" s="348"/>
      <c r="T245" s="348"/>
      <c r="U245" s="348"/>
      <c r="V245" s="348"/>
      <c r="W245" s="348"/>
      <c r="X245" s="348"/>
      <c r="Y245" s="348"/>
      <c r="Z245" s="348"/>
      <c r="AA245" s="348"/>
      <c r="AB245" s="348"/>
      <c r="AC245" s="348"/>
      <c r="AD245" s="348"/>
      <c r="AE245" s="348"/>
      <c r="AF245" s="348"/>
      <c r="AG245" s="348"/>
      <c r="AH245" s="348"/>
      <c r="AI245" s="348"/>
      <c r="AJ245" s="348"/>
      <c r="AK245" s="348"/>
      <c r="AL245" s="348"/>
      <c r="AM245" s="348"/>
      <c r="AN245" s="348"/>
      <c r="AO245" s="348"/>
      <c r="AP245" s="348"/>
      <c r="AQ245" s="348"/>
      <c r="AR245" s="348"/>
      <c r="AS245" s="349"/>
    </row>
    <row r="246" spans="5:45" x14ac:dyDescent="0.2">
      <c r="E246" s="136"/>
      <c r="F246" s="3" t="s">
        <v>415</v>
      </c>
      <c r="G246" s="3" t="s">
        <v>293</v>
      </c>
      <c r="H246" s="3" t="s">
        <v>719</v>
      </c>
      <c r="I246" s="3" t="s">
        <v>294</v>
      </c>
      <c r="J246" s="3" t="s">
        <v>295</v>
      </c>
      <c r="K246" s="3" t="s">
        <v>720</v>
      </c>
      <c r="L246" s="3" t="s">
        <v>296</v>
      </c>
      <c r="M246" s="3" t="s">
        <v>297</v>
      </c>
      <c r="N246" s="3" t="s">
        <v>298</v>
      </c>
      <c r="O246" s="3" t="s">
        <v>299</v>
      </c>
      <c r="P246" s="3" t="s">
        <v>300</v>
      </c>
      <c r="Q246" s="3" t="s">
        <v>301</v>
      </c>
      <c r="R246" s="3" t="s">
        <v>302</v>
      </c>
      <c r="S246" s="3" t="s">
        <v>303</v>
      </c>
      <c r="T246" s="3" t="s">
        <v>673</v>
      </c>
      <c r="U246" s="3" t="s">
        <v>798</v>
      </c>
      <c r="V246" s="3" t="s">
        <v>796</v>
      </c>
      <c r="W246" s="3" t="s">
        <v>674</v>
      </c>
      <c r="X246" s="3" t="s">
        <v>675</v>
      </c>
      <c r="Y246" s="3" t="s">
        <v>676</v>
      </c>
      <c r="Z246" s="3" t="s">
        <v>426</v>
      </c>
      <c r="AA246" s="3" t="s">
        <v>427</v>
      </c>
      <c r="AB246" s="3" t="s">
        <v>721</v>
      </c>
      <c r="AC246" s="3" t="s">
        <v>63</v>
      </c>
      <c r="AD246" s="3" t="s">
        <v>263</v>
      </c>
      <c r="AE246" s="3" t="s">
        <v>722</v>
      </c>
      <c r="AF246" s="3" t="s">
        <v>264</v>
      </c>
      <c r="AG246" s="3" t="s">
        <v>265</v>
      </c>
      <c r="AH246" s="3" t="s">
        <v>266</v>
      </c>
      <c r="AI246" s="3" t="s">
        <v>267</v>
      </c>
      <c r="AJ246" s="3" t="s">
        <v>268</v>
      </c>
      <c r="AK246" s="3" t="s">
        <v>269</v>
      </c>
      <c r="AL246" s="3" t="s">
        <v>270</v>
      </c>
      <c r="AM246" s="3" t="s">
        <v>271</v>
      </c>
      <c r="AN246" s="3" t="s">
        <v>677</v>
      </c>
      <c r="AO246" s="3" t="s">
        <v>799</v>
      </c>
      <c r="AP246" s="3" t="s">
        <v>797</v>
      </c>
      <c r="AQ246" s="3" t="s">
        <v>678</v>
      </c>
      <c r="AR246" s="3" t="s">
        <v>679</v>
      </c>
      <c r="AS246" s="135" t="s">
        <v>680</v>
      </c>
    </row>
    <row r="247" spans="5:45" x14ac:dyDescent="0.2">
      <c r="E247" s="136" t="s">
        <v>492</v>
      </c>
      <c r="F247" s="154">
        <v>3.4602076124567477E-2</v>
      </c>
      <c r="G247" s="154">
        <v>2.6616981634282673E-2</v>
      </c>
      <c r="H247" s="154">
        <v>2.6616981634282673E-2</v>
      </c>
      <c r="I247" s="154">
        <f>1/51.9559122792925</f>
        <v>1.9247087696669298E-2</v>
      </c>
      <c r="J247" s="7"/>
      <c r="K247" s="7"/>
      <c r="L247" s="154"/>
      <c r="M247" s="154"/>
      <c r="N247" s="85">
        <f>1/37</f>
        <v>2.7027027027027029E-2</v>
      </c>
      <c r="O247" s="154"/>
      <c r="P247" s="154"/>
      <c r="Q247" s="154"/>
      <c r="R247" s="154"/>
      <c r="S247" s="154"/>
      <c r="T247" s="154">
        <v>0</v>
      </c>
      <c r="U247" s="154"/>
      <c r="V247" s="154"/>
      <c r="W247" s="154"/>
      <c r="X247" s="154"/>
      <c r="Y247" s="154"/>
      <c r="Z247" s="154">
        <v>4.8076923076923073E-2</v>
      </c>
      <c r="AA247" s="154">
        <v>3.6982248520710054E-2</v>
      </c>
      <c r="AB247" s="154">
        <v>3.6982248520710054E-2</v>
      </c>
      <c r="AC247" s="154">
        <f t="shared" ref="AC247:AC279" si="2">1/32</f>
        <v>3.125E-2</v>
      </c>
      <c r="AD247" s="154"/>
      <c r="AE247" s="154"/>
      <c r="AF247" s="154"/>
      <c r="AG247" s="154"/>
      <c r="AH247" s="154"/>
      <c r="AI247" s="154"/>
      <c r="AJ247" s="154"/>
      <c r="AK247" s="154"/>
      <c r="AL247" s="154"/>
      <c r="AM247" s="154"/>
      <c r="AN247" s="154">
        <v>0</v>
      </c>
      <c r="AO247" s="154"/>
      <c r="AP247" s="154"/>
      <c r="AQ247" s="154"/>
      <c r="AR247" s="154"/>
      <c r="AS247" s="196"/>
    </row>
    <row r="248" spans="5:45" x14ac:dyDescent="0.2">
      <c r="E248" s="136" t="s">
        <v>493</v>
      </c>
      <c r="F248" s="154">
        <v>3.4602076124567477E-2</v>
      </c>
      <c r="G248" s="154">
        <v>2.6616981634282673E-2</v>
      </c>
      <c r="H248" s="154">
        <v>2.6616981634282673E-2</v>
      </c>
      <c r="I248" s="154">
        <f>1/48.0057508017047</f>
        <v>2.0830837624655787E-2</v>
      </c>
      <c r="J248" s="7"/>
      <c r="K248" s="7"/>
      <c r="L248" s="154"/>
      <c r="M248" s="154"/>
      <c r="N248" s="78"/>
      <c r="O248" s="154"/>
      <c r="P248" s="154"/>
      <c r="Q248" s="154"/>
      <c r="R248" s="154"/>
      <c r="S248" s="154"/>
      <c r="T248" s="154">
        <v>0</v>
      </c>
      <c r="U248" s="154"/>
      <c r="V248" s="154"/>
      <c r="W248" s="154"/>
      <c r="X248" s="154"/>
      <c r="Y248" s="154"/>
      <c r="Z248" s="154">
        <v>4.784688995215311E-2</v>
      </c>
      <c r="AA248" s="154">
        <v>3.6805299963194704E-2</v>
      </c>
      <c r="AB248" s="154">
        <v>3.6805299963194704E-2</v>
      </c>
      <c r="AC248" s="127">
        <f t="shared" si="2"/>
        <v>3.125E-2</v>
      </c>
      <c r="AD248" s="154"/>
      <c r="AE248" s="154"/>
      <c r="AF248" s="154"/>
      <c r="AG248" s="154"/>
      <c r="AH248" s="154"/>
      <c r="AI248" s="154"/>
      <c r="AJ248" s="154"/>
      <c r="AK248" s="154"/>
      <c r="AL248" s="154"/>
      <c r="AM248" s="154"/>
      <c r="AN248" s="154"/>
      <c r="AO248" s="154"/>
      <c r="AP248" s="154"/>
      <c r="AQ248" s="154"/>
      <c r="AR248" s="154"/>
      <c r="AS248" s="196"/>
    </row>
    <row r="249" spans="5:45" x14ac:dyDescent="0.2">
      <c r="E249" s="136" t="s">
        <v>494</v>
      </c>
      <c r="F249" s="154">
        <v>3.4965034965034961E-2</v>
      </c>
      <c r="G249" s="154">
        <v>2.6896180742334588E-2</v>
      </c>
      <c r="H249" s="154">
        <v>2.6896180742334588E-2</v>
      </c>
      <c r="I249" s="154">
        <f>1/48.3895346541337</f>
        <v>2.0665625473514953E-2</v>
      </c>
      <c r="J249" s="7"/>
      <c r="K249" s="7"/>
      <c r="L249" s="154"/>
      <c r="M249" s="154"/>
      <c r="N249" s="78"/>
      <c r="O249" s="154"/>
      <c r="P249" s="154"/>
      <c r="Q249" s="154"/>
      <c r="R249" s="154"/>
      <c r="S249" s="154"/>
      <c r="T249" s="154"/>
      <c r="U249" s="154"/>
      <c r="V249" s="154"/>
      <c r="W249" s="154"/>
      <c r="X249" s="154"/>
      <c r="Y249" s="154"/>
      <c r="Z249" s="154">
        <v>4.8543689320388349E-2</v>
      </c>
      <c r="AA249" s="154">
        <v>3.7341299477221805E-2</v>
      </c>
      <c r="AB249" s="154">
        <v>3.7341299477221805E-2</v>
      </c>
      <c r="AC249" s="127">
        <f t="shared" si="2"/>
        <v>3.125E-2</v>
      </c>
      <c r="AD249" s="154"/>
      <c r="AE249" s="154"/>
      <c r="AF249" s="154"/>
      <c r="AG249" s="154"/>
      <c r="AH249" s="154"/>
      <c r="AI249" s="154"/>
      <c r="AJ249" s="154"/>
      <c r="AK249" s="154"/>
      <c r="AL249" s="154"/>
      <c r="AM249" s="154"/>
      <c r="AN249" s="154"/>
      <c r="AO249" s="154"/>
      <c r="AP249" s="154"/>
      <c r="AQ249" s="154"/>
      <c r="AR249" s="154"/>
      <c r="AS249" s="196"/>
    </row>
    <row r="250" spans="5:45" x14ac:dyDescent="0.2">
      <c r="E250" s="136" t="s">
        <v>495</v>
      </c>
      <c r="F250" s="154">
        <v>3.5211267605633804E-2</v>
      </c>
      <c r="G250" s="154">
        <v>2.7085590465872156E-2</v>
      </c>
      <c r="H250" s="154">
        <v>2.7085590465872156E-2</v>
      </c>
      <c r="I250" s="154">
        <f>1/50.2968645341248</f>
        <v>1.9881955053510984E-2</v>
      </c>
      <c r="J250" s="7"/>
      <c r="K250" s="7"/>
      <c r="L250" s="154"/>
      <c r="M250" s="154"/>
      <c r="N250" s="78"/>
      <c r="O250" s="154"/>
      <c r="P250" s="154"/>
      <c r="Q250" s="154"/>
      <c r="R250" s="154"/>
      <c r="S250" s="154"/>
      <c r="T250" s="154"/>
      <c r="U250" s="154"/>
      <c r="V250" s="154"/>
      <c r="W250" s="154"/>
      <c r="X250" s="154"/>
      <c r="Y250" s="154"/>
      <c r="Z250" s="154">
        <v>4.8543689320388349E-2</v>
      </c>
      <c r="AA250" s="154">
        <v>3.7341299477221805E-2</v>
      </c>
      <c r="AB250" s="154">
        <v>3.7341299477221805E-2</v>
      </c>
      <c r="AC250" s="127">
        <f t="shared" si="2"/>
        <v>3.125E-2</v>
      </c>
      <c r="AD250" s="154"/>
      <c r="AE250" s="154"/>
      <c r="AF250" s="154"/>
      <c r="AG250" s="154"/>
      <c r="AH250" s="154"/>
      <c r="AI250" s="154"/>
      <c r="AJ250" s="154"/>
      <c r="AK250" s="154"/>
      <c r="AL250" s="154"/>
      <c r="AM250" s="154"/>
      <c r="AN250" s="154"/>
      <c r="AO250" s="154"/>
      <c r="AP250" s="154"/>
      <c r="AQ250" s="154"/>
      <c r="AR250" s="154"/>
      <c r="AS250" s="196"/>
    </row>
    <row r="251" spans="5:45" x14ac:dyDescent="0.2">
      <c r="E251" s="136" t="s">
        <v>230</v>
      </c>
      <c r="F251" s="154">
        <v>3.5460992907801421E-2</v>
      </c>
      <c r="G251" s="154">
        <v>2.7277686852154936E-2</v>
      </c>
      <c r="H251" s="154">
        <v>2.7277686852154936E-2</v>
      </c>
      <c r="I251" s="154">
        <f>1/53.688755397034</f>
        <v>1.8625874125874117E-2</v>
      </c>
      <c r="J251" s="7"/>
      <c r="K251" s="7"/>
      <c r="L251" s="154"/>
      <c r="M251" s="154"/>
      <c r="N251" s="78"/>
      <c r="O251" s="154"/>
      <c r="P251" s="154"/>
      <c r="Q251" s="154"/>
      <c r="R251" s="154"/>
      <c r="S251" s="154"/>
      <c r="T251" s="154"/>
      <c r="U251" s="154"/>
      <c r="V251" s="154"/>
      <c r="W251" s="154"/>
      <c r="X251" s="154"/>
      <c r="Y251" s="154"/>
      <c r="Z251" s="154">
        <v>4.8076923076923073E-2</v>
      </c>
      <c r="AA251" s="154">
        <v>3.6982248520710054E-2</v>
      </c>
      <c r="AB251" s="154">
        <v>3.6982248520710054E-2</v>
      </c>
      <c r="AC251" s="127">
        <f t="shared" si="2"/>
        <v>3.125E-2</v>
      </c>
      <c r="AD251" s="154"/>
      <c r="AE251" s="154"/>
      <c r="AF251" s="154"/>
      <c r="AG251" s="154"/>
      <c r="AH251" s="154"/>
      <c r="AI251" s="154"/>
      <c r="AJ251" s="154"/>
      <c r="AK251" s="154"/>
      <c r="AL251" s="154"/>
      <c r="AM251" s="154"/>
      <c r="AN251" s="154"/>
      <c r="AO251" s="154"/>
      <c r="AP251" s="154"/>
      <c r="AQ251" s="154"/>
      <c r="AR251" s="154"/>
      <c r="AS251" s="196"/>
    </row>
    <row r="252" spans="5:45" x14ac:dyDescent="0.2">
      <c r="E252" s="136" t="s">
        <v>231</v>
      </c>
      <c r="F252" s="154">
        <v>3.5460992907801421E-2</v>
      </c>
      <c r="G252" s="154">
        <v>2.7277686852154936E-2</v>
      </c>
      <c r="H252" s="154">
        <v>2.7277686852154936E-2</v>
      </c>
      <c r="I252" s="154">
        <f t="shared" ref="I252:I279" si="3">1/65</f>
        <v>1.5384615384615385E-2</v>
      </c>
      <c r="J252" s="7"/>
      <c r="K252" s="7"/>
      <c r="L252" s="154"/>
      <c r="M252" s="154"/>
      <c r="N252" s="78"/>
      <c r="O252" s="154"/>
      <c r="P252" s="154"/>
      <c r="Q252" s="154"/>
      <c r="R252" s="154"/>
      <c r="S252" s="154"/>
      <c r="T252" s="154"/>
      <c r="U252" s="154"/>
      <c r="V252" s="154"/>
      <c r="W252" s="154"/>
      <c r="X252" s="154"/>
      <c r="Y252" s="154"/>
      <c r="Z252" s="154">
        <v>4.878048780487805E-2</v>
      </c>
      <c r="AA252" s="154">
        <v>3.7523452157598496E-2</v>
      </c>
      <c r="AB252" s="154">
        <v>3.7523452157598496E-2</v>
      </c>
      <c r="AC252" s="127">
        <f t="shared" si="2"/>
        <v>3.125E-2</v>
      </c>
      <c r="AD252" s="154"/>
      <c r="AE252" s="154"/>
      <c r="AF252" s="154"/>
      <c r="AG252" s="154"/>
      <c r="AH252" s="154"/>
      <c r="AI252" s="154"/>
      <c r="AJ252" s="154"/>
      <c r="AK252" s="154"/>
      <c r="AL252" s="154"/>
      <c r="AM252" s="154"/>
      <c r="AN252" s="154"/>
      <c r="AO252" s="154"/>
      <c r="AP252" s="154"/>
      <c r="AQ252" s="154"/>
      <c r="AR252" s="154"/>
      <c r="AS252" s="196"/>
    </row>
    <row r="253" spans="5:45" x14ac:dyDescent="0.2">
      <c r="E253" s="136" t="s">
        <v>232</v>
      </c>
      <c r="F253" s="154">
        <v>3.5087719298245612E-2</v>
      </c>
      <c r="G253" s="154">
        <v>2.6990553306342778E-2</v>
      </c>
      <c r="H253" s="154">
        <v>2.6990553306342778E-2</v>
      </c>
      <c r="I253" s="127">
        <f t="shared" si="3"/>
        <v>1.5384615384615385E-2</v>
      </c>
      <c r="J253" s="7"/>
      <c r="K253" s="7"/>
      <c r="L253" s="154"/>
      <c r="M253" s="154"/>
      <c r="N253" s="78"/>
      <c r="O253" s="154"/>
      <c r="P253" s="154"/>
      <c r="Q253" s="154"/>
      <c r="R253" s="154"/>
      <c r="S253" s="154"/>
      <c r="T253" s="154"/>
      <c r="U253" s="154"/>
      <c r="V253" s="154"/>
      <c r="W253" s="154"/>
      <c r="X253" s="154"/>
      <c r="Y253" s="154"/>
      <c r="Z253" s="154">
        <v>4.784688995215311E-2</v>
      </c>
      <c r="AA253" s="154">
        <v>3.6805299963194704E-2</v>
      </c>
      <c r="AB253" s="154">
        <v>3.6805299963194704E-2</v>
      </c>
      <c r="AC253" s="127">
        <f t="shared" si="2"/>
        <v>3.125E-2</v>
      </c>
      <c r="AD253" s="154"/>
      <c r="AE253" s="154"/>
      <c r="AF253" s="154"/>
      <c r="AG253" s="154"/>
      <c r="AH253" s="154"/>
      <c r="AI253" s="154"/>
      <c r="AJ253" s="154"/>
      <c r="AK253" s="154"/>
      <c r="AL253" s="154"/>
      <c r="AM253" s="154"/>
      <c r="AN253" s="154"/>
      <c r="AO253" s="154"/>
      <c r="AP253" s="154"/>
      <c r="AQ253" s="154"/>
      <c r="AR253" s="154"/>
      <c r="AS253" s="196"/>
    </row>
    <row r="254" spans="5:45" x14ac:dyDescent="0.2">
      <c r="E254" s="136" t="s">
        <v>233</v>
      </c>
      <c r="F254" s="154">
        <v>3.5211267605633804E-2</v>
      </c>
      <c r="G254" s="154">
        <v>2.7085590465872156E-2</v>
      </c>
      <c r="H254" s="154">
        <v>2.7085590465872156E-2</v>
      </c>
      <c r="I254" s="127">
        <f t="shared" si="3"/>
        <v>1.5384615384615385E-2</v>
      </c>
      <c r="J254" s="7"/>
      <c r="K254" s="7"/>
      <c r="L254" s="154"/>
      <c r="M254" s="154"/>
      <c r="N254" s="78"/>
      <c r="O254" s="154"/>
      <c r="P254" s="154"/>
      <c r="Q254" s="154"/>
      <c r="R254" s="154"/>
      <c r="S254" s="154"/>
      <c r="T254" s="154"/>
      <c r="U254" s="154"/>
      <c r="V254" s="154"/>
      <c r="W254" s="154"/>
      <c r="X254" s="154"/>
      <c r="Y254" s="154"/>
      <c r="Z254" s="154">
        <v>4.8543689320388349E-2</v>
      </c>
      <c r="AA254" s="154">
        <v>3.7341299477221805E-2</v>
      </c>
      <c r="AB254" s="154">
        <v>3.7341299477221805E-2</v>
      </c>
      <c r="AC254" s="127">
        <f t="shared" si="2"/>
        <v>3.125E-2</v>
      </c>
      <c r="AD254" s="154"/>
      <c r="AE254" s="154"/>
      <c r="AF254" s="154"/>
      <c r="AG254" s="154"/>
      <c r="AH254" s="154"/>
      <c r="AI254" s="154"/>
      <c r="AJ254" s="154"/>
      <c r="AK254" s="154"/>
      <c r="AL254" s="154"/>
      <c r="AM254" s="154"/>
      <c r="AN254" s="154"/>
      <c r="AO254" s="154"/>
      <c r="AP254" s="154"/>
      <c r="AQ254" s="154"/>
      <c r="AR254" s="154"/>
      <c r="AS254" s="196"/>
    </row>
    <row r="255" spans="5:45" x14ac:dyDescent="0.2">
      <c r="E255" s="136" t="s">
        <v>234</v>
      </c>
      <c r="F255" s="154">
        <v>3.5335689045936397E-2</v>
      </c>
      <c r="G255" s="154">
        <v>2.7181299266104922E-2</v>
      </c>
      <c r="H255" s="154">
        <v>2.7181299266104922E-2</v>
      </c>
      <c r="I255" s="127">
        <f t="shared" si="3"/>
        <v>1.5384615384615385E-2</v>
      </c>
      <c r="J255" s="7"/>
      <c r="K255" s="7"/>
      <c r="L255" s="154"/>
      <c r="M255" s="154"/>
      <c r="N255" s="78"/>
      <c r="O255" s="154"/>
      <c r="P255" s="154"/>
      <c r="Q255" s="154"/>
      <c r="R255" s="154"/>
      <c r="S255" s="154"/>
      <c r="T255" s="154"/>
      <c r="U255" s="154"/>
      <c r="V255" s="154"/>
      <c r="W255" s="154"/>
      <c r="X255" s="154"/>
      <c r="Y255" s="154"/>
      <c r="Z255" s="154">
        <v>4.8076923076923073E-2</v>
      </c>
      <c r="AA255" s="154">
        <v>3.6982248520710054E-2</v>
      </c>
      <c r="AB255" s="154">
        <v>3.6982248520710054E-2</v>
      </c>
      <c r="AC255" s="127">
        <f t="shared" si="2"/>
        <v>3.125E-2</v>
      </c>
      <c r="AD255" s="154"/>
      <c r="AE255" s="154"/>
      <c r="AF255" s="154"/>
      <c r="AG255" s="154"/>
      <c r="AH255" s="154"/>
      <c r="AI255" s="154"/>
      <c r="AJ255" s="154"/>
      <c r="AK255" s="154"/>
      <c r="AL255" s="154"/>
      <c r="AM255" s="154"/>
      <c r="AN255" s="154"/>
      <c r="AO255" s="154"/>
      <c r="AP255" s="154"/>
      <c r="AQ255" s="154"/>
      <c r="AR255" s="154"/>
      <c r="AS255" s="196"/>
    </row>
    <row r="256" spans="5:45" x14ac:dyDescent="0.2">
      <c r="E256" s="136" t="s">
        <v>235</v>
      </c>
      <c r="F256" s="154">
        <v>3.5335689045936397E-2</v>
      </c>
      <c r="G256" s="154">
        <v>2.7181299266104922E-2</v>
      </c>
      <c r="H256" s="154">
        <v>2.7181299266104922E-2</v>
      </c>
      <c r="I256" s="127">
        <f t="shared" si="3"/>
        <v>1.5384615384615385E-2</v>
      </c>
      <c r="J256" s="7"/>
      <c r="K256" s="7"/>
      <c r="L256" s="154"/>
      <c r="M256" s="154"/>
      <c r="N256" s="78"/>
      <c r="O256" s="154"/>
      <c r="P256" s="154"/>
      <c r="Q256" s="154"/>
      <c r="R256" s="154"/>
      <c r="S256" s="154"/>
      <c r="T256" s="154"/>
      <c r="U256" s="154"/>
      <c r="V256" s="154"/>
      <c r="W256" s="154"/>
      <c r="X256" s="154"/>
      <c r="Y256" s="154"/>
      <c r="Z256" s="154">
        <v>4.878048780487805E-2</v>
      </c>
      <c r="AA256" s="154">
        <v>3.7523452157598496E-2</v>
      </c>
      <c r="AB256" s="154">
        <v>3.7523452157598496E-2</v>
      </c>
      <c r="AC256" s="127">
        <f t="shared" si="2"/>
        <v>3.125E-2</v>
      </c>
      <c r="AD256" s="154"/>
      <c r="AE256" s="154"/>
      <c r="AF256" s="154"/>
      <c r="AG256" s="154"/>
      <c r="AH256" s="154"/>
      <c r="AI256" s="154"/>
      <c r="AJ256" s="154"/>
      <c r="AK256" s="154"/>
      <c r="AL256" s="154"/>
      <c r="AM256" s="154"/>
      <c r="AN256" s="154"/>
      <c r="AO256" s="154"/>
      <c r="AP256" s="154"/>
      <c r="AQ256" s="154"/>
      <c r="AR256" s="154"/>
      <c r="AS256" s="196"/>
    </row>
    <row r="257" spans="5:45" x14ac:dyDescent="0.2">
      <c r="E257" s="136" t="s">
        <v>236</v>
      </c>
      <c r="F257" s="154">
        <v>3.5714285714285712E-2</v>
      </c>
      <c r="G257" s="154">
        <v>2.7472527472527472E-2</v>
      </c>
      <c r="H257" s="154">
        <v>2.7472527472527472E-2</v>
      </c>
      <c r="I257" s="127">
        <f t="shared" si="3"/>
        <v>1.5384615384615385E-2</v>
      </c>
      <c r="J257" s="7"/>
      <c r="K257" s="7"/>
      <c r="L257" s="154"/>
      <c r="M257" s="154"/>
      <c r="N257" s="78"/>
      <c r="O257" s="154"/>
      <c r="P257" s="154"/>
      <c r="Q257" s="154"/>
      <c r="R257" s="154"/>
      <c r="S257" s="154"/>
      <c r="T257" s="154"/>
      <c r="U257" s="154"/>
      <c r="V257" s="154"/>
      <c r="W257" s="154"/>
      <c r="X257" s="154"/>
      <c r="Y257" s="154"/>
      <c r="Z257" s="154">
        <v>4.8076923076923073E-2</v>
      </c>
      <c r="AA257" s="154">
        <v>3.6982248520710054E-2</v>
      </c>
      <c r="AB257" s="154">
        <v>3.6982248520710054E-2</v>
      </c>
      <c r="AC257" s="127">
        <f t="shared" si="2"/>
        <v>3.125E-2</v>
      </c>
      <c r="AD257" s="154"/>
      <c r="AE257" s="154"/>
      <c r="AF257" s="154"/>
      <c r="AG257" s="154"/>
      <c r="AH257" s="154"/>
      <c r="AI257" s="154"/>
      <c r="AJ257" s="154"/>
      <c r="AK257" s="154"/>
      <c r="AL257" s="154"/>
      <c r="AM257" s="154"/>
      <c r="AN257" s="154"/>
      <c r="AO257" s="154"/>
      <c r="AP257" s="154"/>
      <c r="AQ257" s="154"/>
      <c r="AR257" s="154"/>
      <c r="AS257" s="196"/>
    </row>
    <row r="258" spans="5:45" x14ac:dyDescent="0.2">
      <c r="E258" s="136" t="s">
        <v>237</v>
      </c>
      <c r="F258" s="154">
        <v>3.5460992907801421E-2</v>
      </c>
      <c r="G258" s="154">
        <v>2.7277686852154936E-2</v>
      </c>
      <c r="H258" s="154">
        <v>2.7277686852154936E-2</v>
      </c>
      <c r="I258" s="127">
        <f t="shared" si="3"/>
        <v>1.5384615384615385E-2</v>
      </c>
      <c r="J258" s="7"/>
      <c r="K258" s="7"/>
      <c r="L258" s="154"/>
      <c r="M258" s="154"/>
      <c r="N258" s="78"/>
      <c r="O258" s="154"/>
      <c r="P258" s="154"/>
      <c r="Q258" s="154"/>
      <c r="R258" s="154"/>
      <c r="S258" s="154"/>
      <c r="T258" s="154"/>
      <c r="U258" s="154"/>
      <c r="V258" s="154"/>
      <c r="W258" s="154"/>
      <c r="X258" s="154"/>
      <c r="Y258" s="154"/>
      <c r="Z258" s="154">
        <v>4.7619047619047616E-2</v>
      </c>
      <c r="AA258" s="154">
        <v>3.6630036630036632E-2</v>
      </c>
      <c r="AB258" s="154">
        <v>3.6630036630036632E-2</v>
      </c>
      <c r="AC258" s="127">
        <f t="shared" si="2"/>
        <v>3.125E-2</v>
      </c>
      <c r="AD258" s="154"/>
      <c r="AE258" s="154"/>
      <c r="AF258" s="154"/>
      <c r="AG258" s="154"/>
      <c r="AH258" s="154"/>
      <c r="AI258" s="154"/>
      <c r="AJ258" s="154"/>
      <c r="AK258" s="154"/>
      <c r="AL258" s="154"/>
      <c r="AM258" s="154"/>
      <c r="AN258" s="154"/>
      <c r="AO258" s="154"/>
      <c r="AP258" s="154"/>
      <c r="AQ258" s="154"/>
      <c r="AR258" s="154"/>
      <c r="AS258" s="196"/>
    </row>
    <row r="259" spans="5:45" x14ac:dyDescent="0.2">
      <c r="E259" s="136" t="s">
        <v>238</v>
      </c>
      <c r="F259" s="154">
        <v>3.6231884057971016E-2</v>
      </c>
      <c r="G259" s="154">
        <v>2.7870680044593085E-2</v>
      </c>
      <c r="H259" s="154">
        <v>2.7870680044593085E-2</v>
      </c>
      <c r="I259" s="127">
        <f t="shared" si="3"/>
        <v>1.5384615384615385E-2</v>
      </c>
      <c r="J259" s="7"/>
      <c r="K259" s="7"/>
      <c r="L259" s="154"/>
      <c r="M259" s="154"/>
      <c r="N259" s="78"/>
      <c r="O259" s="154"/>
      <c r="P259" s="154"/>
      <c r="Q259" s="154"/>
      <c r="R259" s="154"/>
      <c r="S259" s="154"/>
      <c r="T259" s="154"/>
      <c r="U259" s="154"/>
      <c r="V259" s="154"/>
      <c r="W259" s="154"/>
      <c r="X259" s="154"/>
      <c r="Y259" s="154"/>
      <c r="Z259" s="154">
        <v>4.8076923076923073E-2</v>
      </c>
      <c r="AA259" s="154">
        <v>3.6982248520710054E-2</v>
      </c>
      <c r="AB259" s="154">
        <v>3.6982248520710054E-2</v>
      </c>
      <c r="AC259" s="127">
        <f t="shared" si="2"/>
        <v>3.125E-2</v>
      </c>
      <c r="AD259" s="154"/>
      <c r="AE259" s="154"/>
      <c r="AF259" s="154"/>
      <c r="AG259" s="154"/>
      <c r="AH259" s="154"/>
      <c r="AI259" s="154"/>
      <c r="AJ259" s="154"/>
      <c r="AK259" s="154"/>
      <c r="AL259" s="154"/>
      <c r="AM259" s="154"/>
      <c r="AN259" s="154"/>
      <c r="AO259" s="154"/>
      <c r="AP259" s="154"/>
      <c r="AQ259" s="154"/>
      <c r="AR259" s="154"/>
      <c r="AS259" s="196"/>
    </row>
    <row r="260" spans="5:45" x14ac:dyDescent="0.2">
      <c r="E260" s="136" t="s">
        <v>239</v>
      </c>
      <c r="F260" s="154">
        <v>3.5714285714285712E-2</v>
      </c>
      <c r="G260" s="154">
        <v>2.7472527472527472E-2</v>
      </c>
      <c r="H260" s="154">
        <v>2.7472527472527472E-2</v>
      </c>
      <c r="I260" s="127">
        <f t="shared" si="3"/>
        <v>1.5384615384615385E-2</v>
      </c>
      <c r="J260" s="7"/>
      <c r="K260" s="7"/>
      <c r="L260" s="154"/>
      <c r="M260" s="154"/>
      <c r="N260" s="78"/>
      <c r="O260" s="154"/>
      <c r="P260" s="154"/>
      <c r="Q260" s="154"/>
      <c r="R260" s="154"/>
      <c r="S260" s="154"/>
      <c r="T260" s="154"/>
      <c r="U260" s="154"/>
      <c r="V260" s="154"/>
      <c r="W260" s="154"/>
      <c r="X260" s="154"/>
      <c r="Y260" s="154"/>
      <c r="Z260" s="154">
        <v>4.6948356807511735E-2</v>
      </c>
      <c r="AA260" s="154">
        <v>3.6114120621162871E-2</v>
      </c>
      <c r="AB260" s="154">
        <v>3.6114120621162871E-2</v>
      </c>
      <c r="AC260" s="127">
        <f t="shared" si="2"/>
        <v>3.125E-2</v>
      </c>
      <c r="AD260" s="154"/>
      <c r="AE260" s="154"/>
      <c r="AF260" s="154"/>
      <c r="AG260" s="154"/>
      <c r="AH260" s="154"/>
      <c r="AI260" s="154"/>
      <c r="AJ260" s="154"/>
      <c r="AK260" s="154"/>
      <c r="AL260" s="154"/>
      <c r="AM260" s="154"/>
      <c r="AN260" s="154"/>
      <c r="AO260" s="154"/>
      <c r="AP260" s="154"/>
      <c r="AQ260" s="154"/>
      <c r="AR260" s="154"/>
      <c r="AS260" s="196"/>
    </row>
    <row r="261" spans="5:45" x14ac:dyDescent="0.2">
      <c r="E261" s="136" t="s">
        <v>240</v>
      </c>
      <c r="F261" s="154">
        <v>3.5971223021582732E-2</v>
      </c>
      <c r="G261" s="154">
        <v>2.7670171555063641E-2</v>
      </c>
      <c r="H261" s="154">
        <v>2.7670171555063641E-2</v>
      </c>
      <c r="I261" s="127">
        <f t="shared" si="3"/>
        <v>1.5384615384615385E-2</v>
      </c>
      <c r="J261" s="7"/>
      <c r="K261" s="7"/>
      <c r="L261" s="154"/>
      <c r="M261" s="154"/>
      <c r="N261" s="78"/>
      <c r="O261" s="154"/>
      <c r="P261" s="154"/>
      <c r="Q261" s="154"/>
      <c r="R261" s="154"/>
      <c r="S261" s="154"/>
      <c r="T261" s="154"/>
      <c r="U261" s="154"/>
      <c r="V261" s="154"/>
      <c r="W261" s="154"/>
      <c r="X261" s="154"/>
      <c r="Y261" s="154"/>
      <c r="Z261" s="154">
        <v>4.8309178743961352E-2</v>
      </c>
      <c r="AA261" s="154">
        <v>3.716090672612412E-2</v>
      </c>
      <c r="AB261" s="154">
        <v>3.716090672612412E-2</v>
      </c>
      <c r="AC261" s="127">
        <f t="shared" si="2"/>
        <v>3.125E-2</v>
      </c>
      <c r="AD261" s="154"/>
      <c r="AE261" s="154"/>
      <c r="AF261" s="154"/>
      <c r="AG261" s="154"/>
      <c r="AH261" s="154"/>
      <c r="AI261" s="154"/>
      <c r="AJ261" s="154"/>
      <c r="AK261" s="154"/>
      <c r="AL261" s="154"/>
      <c r="AM261" s="154"/>
      <c r="AN261" s="154"/>
      <c r="AO261" s="154"/>
      <c r="AP261" s="154"/>
      <c r="AQ261" s="154"/>
      <c r="AR261" s="154"/>
      <c r="AS261" s="196"/>
    </row>
    <row r="262" spans="5:45" x14ac:dyDescent="0.2">
      <c r="E262" s="136" t="s">
        <v>241</v>
      </c>
      <c r="F262" s="154">
        <v>3.5587188612099641E-2</v>
      </c>
      <c r="G262" s="154">
        <v>2.7374760470845878E-2</v>
      </c>
      <c r="H262" s="154">
        <v>2.7374760470845878E-2</v>
      </c>
      <c r="I262" s="127">
        <f t="shared" si="3"/>
        <v>1.5384615384615385E-2</v>
      </c>
      <c r="J262" s="7"/>
      <c r="K262" s="7"/>
      <c r="L262" s="154"/>
      <c r="M262" s="154"/>
      <c r="N262" s="78"/>
      <c r="O262" s="154"/>
      <c r="P262" s="154"/>
      <c r="Q262" s="154"/>
      <c r="R262" s="154"/>
      <c r="S262" s="154"/>
      <c r="T262" s="154"/>
      <c r="U262" s="154"/>
      <c r="V262" s="154"/>
      <c r="W262" s="154"/>
      <c r="X262" s="154"/>
      <c r="Y262" s="154"/>
      <c r="Z262" s="154">
        <v>4.784688995215311E-2</v>
      </c>
      <c r="AA262" s="154">
        <v>3.6805299963194704E-2</v>
      </c>
      <c r="AB262" s="154">
        <v>3.6805299963194704E-2</v>
      </c>
      <c r="AC262" s="127">
        <f t="shared" si="2"/>
        <v>3.125E-2</v>
      </c>
      <c r="AD262" s="154"/>
      <c r="AE262" s="154"/>
      <c r="AF262" s="154"/>
      <c r="AG262" s="154"/>
      <c r="AH262" s="154"/>
      <c r="AI262" s="154"/>
      <c r="AJ262" s="154"/>
      <c r="AK262" s="154"/>
      <c r="AL262" s="154"/>
      <c r="AM262" s="154"/>
      <c r="AN262" s="154"/>
      <c r="AO262" s="154"/>
      <c r="AP262" s="154"/>
      <c r="AQ262" s="154"/>
      <c r="AR262" s="154"/>
      <c r="AS262" s="196"/>
    </row>
    <row r="263" spans="5:45" x14ac:dyDescent="0.2">
      <c r="E263" s="136" t="s">
        <v>242</v>
      </c>
      <c r="F263" s="154">
        <v>3.4965034965034961E-2</v>
      </c>
      <c r="G263" s="154">
        <v>2.6896180742334588E-2</v>
      </c>
      <c r="H263" s="154">
        <v>2.6896180742334588E-2</v>
      </c>
      <c r="I263" s="127">
        <f t="shared" si="3"/>
        <v>1.5384615384615385E-2</v>
      </c>
      <c r="J263" s="7"/>
      <c r="K263" s="7"/>
      <c r="L263" s="154"/>
      <c r="M263" s="154"/>
      <c r="N263" s="78"/>
      <c r="O263" s="154"/>
      <c r="P263" s="154"/>
      <c r="Q263" s="154"/>
      <c r="R263" s="154"/>
      <c r="S263" s="154"/>
      <c r="T263" s="154"/>
      <c r="U263" s="154"/>
      <c r="V263" s="154"/>
      <c r="W263" s="154"/>
      <c r="X263" s="154"/>
      <c r="Y263" s="154"/>
      <c r="Z263" s="154">
        <v>4.716981132075472E-2</v>
      </c>
      <c r="AA263" s="154">
        <v>3.6284470246734396E-2</v>
      </c>
      <c r="AB263" s="154">
        <v>3.6284470246734396E-2</v>
      </c>
      <c r="AC263" s="127">
        <f t="shared" si="2"/>
        <v>3.125E-2</v>
      </c>
      <c r="AD263" s="154"/>
      <c r="AE263" s="154"/>
      <c r="AF263" s="154"/>
      <c r="AG263" s="154"/>
      <c r="AH263" s="154"/>
      <c r="AI263" s="154"/>
      <c r="AJ263" s="154"/>
      <c r="AK263" s="154"/>
      <c r="AL263" s="154"/>
      <c r="AM263" s="154"/>
      <c r="AN263" s="154"/>
      <c r="AO263" s="154"/>
      <c r="AP263" s="154"/>
      <c r="AQ263" s="154"/>
      <c r="AR263" s="154"/>
      <c r="AS263" s="196"/>
    </row>
    <row r="264" spans="5:45" x14ac:dyDescent="0.2">
      <c r="E264" s="136" t="s">
        <v>243</v>
      </c>
      <c r="F264" s="154">
        <v>3.5587188612099641E-2</v>
      </c>
      <c r="G264" s="154">
        <v>2.7374760470845878E-2</v>
      </c>
      <c r="H264" s="154">
        <v>2.7374760470845878E-2</v>
      </c>
      <c r="I264" s="127">
        <f t="shared" si="3"/>
        <v>1.5384615384615385E-2</v>
      </c>
      <c r="J264" s="7"/>
      <c r="K264" s="7"/>
      <c r="L264" s="154"/>
      <c r="M264" s="154"/>
      <c r="N264" s="78"/>
      <c r="O264" s="154"/>
      <c r="P264" s="154"/>
      <c r="Q264" s="154"/>
      <c r="R264" s="154"/>
      <c r="S264" s="154"/>
      <c r="T264" s="154"/>
      <c r="U264" s="154"/>
      <c r="V264" s="154"/>
      <c r="W264" s="154"/>
      <c r="X264" s="154"/>
      <c r="Y264" s="154"/>
      <c r="Z264" s="154">
        <v>4.6296296296296294E-2</v>
      </c>
      <c r="AA264" s="154">
        <v>3.5612535612535613E-2</v>
      </c>
      <c r="AB264" s="154">
        <v>3.5612535612535613E-2</v>
      </c>
      <c r="AC264" s="127">
        <f t="shared" si="2"/>
        <v>3.125E-2</v>
      </c>
      <c r="AD264" s="154"/>
      <c r="AE264" s="154"/>
      <c r="AF264" s="154"/>
      <c r="AG264" s="154"/>
      <c r="AH264" s="154"/>
      <c r="AI264" s="154"/>
      <c r="AJ264" s="154"/>
      <c r="AK264" s="154"/>
      <c r="AL264" s="154"/>
      <c r="AM264" s="154"/>
      <c r="AN264" s="154"/>
      <c r="AO264" s="154"/>
      <c r="AP264" s="154"/>
      <c r="AQ264" s="154"/>
      <c r="AR264" s="154"/>
      <c r="AS264" s="196"/>
    </row>
    <row r="265" spans="5:45" x14ac:dyDescent="0.2">
      <c r="E265" s="136" t="s">
        <v>244</v>
      </c>
      <c r="F265" s="154">
        <v>3.5842293906810041E-2</v>
      </c>
      <c r="G265" s="154">
        <v>2.75709953129308E-2</v>
      </c>
      <c r="H265" s="154">
        <v>2.75709953129308E-2</v>
      </c>
      <c r="I265" s="127">
        <f t="shared" si="3"/>
        <v>1.5384615384615385E-2</v>
      </c>
      <c r="J265" s="7"/>
      <c r="K265" s="7"/>
      <c r="L265" s="154"/>
      <c r="M265" s="154"/>
      <c r="N265" s="78"/>
      <c r="O265" s="154"/>
      <c r="P265" s="154"/>
      <c r="Q265" s="154"/>
      <c r="R265" s="154"/>
      <c r="S265" s="154"/>
      <c r="T265" s="154"/>
      <c r="U265" s="154"/>
      <c r="V265" s="154"/>
      <c r="W265" s="154"/>
      <c r="X265" s="154"/>
      <c r="Y265" s="154"/>
      <c r="Z265" s="154">
        <v>4.6728971962616828E-2</v>
      </c>
      <c r="AA265" s="154">
        <v>3.5945363048166784E-2</v>
      </c>
      <c r="AB265" s="154">
        <v>3.5945363048166784E-2</v>
      </c>
      <c r="AC265" s="127">
        <f t="shared" si="2"/>
        <v>3.125E-2</v>
      </c>
      <c r="AD265" s="154"/>
      <c r="AE265" s="154"/>
      <c r="AF265" s="154"/>
      <c r="AG265" s="154"/>
      <c r="AH265" s="154"/>
      <c r="AI265" s="154"/>
      <c r="AJ265" s="154"/>
      <c r="AK265" s="154"/>
      <c r="AL265" s="154"/>
      <c r="AM265" s="154"/>
      <c r="AN265" s="154"/>
      <c r="AO265" s="154"/>
      <c r="AP265" s="154"/>
      <c r="AQ265" s="154"/>
      <c r="AR265" s="154"/>
      <c r="AS265" s="196"/>
    </row>
    <row r="266" spans="5:45" x14ac:dyDescent="0.2">
      <c r="E266" s="136" t="s">
        <v>245</v>
      </c>
      <c r="F266" s="154">
        <v>3.7037037037037035E-2</v>
      </c>
      <c r="G266" s="154">
        <v>2.8490028490028491E-2</v>
      </c>
      <c r="H266" s="154">
        <v>2.8490028490028491E-2</v>
      </c>
      <c r="I266" s="127">
        <f t="shared" si="3"/>
        <v>1.5384615384615385E-2</v>
      </c>
      <c r="J266" s="7"/>
      <c r="K266" s="7"/>
      <c r="L266" s="154"/>
      <c r="M266" s="154"/>
      <c r="N266" s="78"/>
      <c r="O266" s="154"/>
      <c r="P266" s="154"/>
      <c r="Q266" s="154"/>
      <c r="R266" s="154"/>
      <c r="S266" s="154"/>
      <c r="T266" s="154"/>
      <c r="U266" s="154"/>
      <c r="V266" s="154"/>
      <c r="W266" s="154"/>
      <c r="X266" s="154"/>
      <c r="Y266" s="154"/>
      <c r="Z266" s="154">
        <v>4.8543689320388349E-2</v>
      </c>
      <c r="AA266" s="154">
        <v>3.7341299477221805E-2</v>
      </c>
      <c r="AB266" s="154">
        <v>3.7341299477221805E-2</v>
      </c>
      <c r="AC266" s="127">
        <f t="shared" si="2"/>
        <v>3.125E-2</v>
      </c>
      <c r="AD266" s="154"/>
      <c r="AE266" s="154"/>
      <c r="AF266" s="154"/>
      <c r="AG266" s="154"/>
      <c r="AH266" s="154"/>
      <c r="AI266" s="154"/>
      <c r="AJ266" s="154"/>
      <c r="AK266" s="154"/>
      <c r="AL266" s="154"/>
      <c r="AM266" s="154"/>
      <c r="AN266" s="154"/>
      <c r="AO266" s="154"/>
      <c r="AP266" s="154"/>
      <c r="AQ266" s="154"/>
      <c r="AR266" s="154"/>
      <c r="AS266" s="196"/>
    </row>
    <row r="267" spans="5:45" x14ac:dyDescent="0.2">
      <c r="E267" s="136" t="s">
        <v>246</v>
      </c>
      <c r="F267" s="154">
        <v>3.8022813688212927E-2</v>
      </c>
      <c r="G267" s="154">
        <v>2.9248318221702249E-2</v>
      </c>
      <c r="H267" s="154">
        <v>2.9248318221702249E-2</v>
      </c>
      <c r="I267" s="127">
        <f t="shared" si="3"/>
        <v>1.5384615384615385E-2</v>
      </c>
      <c r="J267" s="7"/>
      <c r="K267" s="7"/>
      <c r="L267" s="154"/>
      <c r="M267" s="154"/>
      <c r="N267" s="78"/>
      <c r="O267" s="154"/>
      <c r="P267" s="154"/>
      <c r="Q267" s="154"/>
      <c r="R267" s="154"/>
      <c r="S267" s="154"/>
      <c r="T267" s="154"/>
      <c r="U267" s="154"/>
      <c r="V267" s="154"/>
      <c r="W267" s="154"/>
      <c r="X267" s="154"/>
      <c r="Y267" s="154"/>
      <c r="Z267" s="154">
        <v>4.878048780487805E-2</v>
      </c>
      <c r="AA267" s="154">
        <v>3.7523452157598496E-2</v>
      </c>
      <c r="AB267" s="154">
        <v>3.7523452157598496E-2</v>
      </c>
      <c r="AC267" s="127">
        <f t="shared" si="2"/>
        <v>3.125E-2</v>
      </c>
      <c r="AD267" s="154"/>
      <c r="AE267" s="154"/>
      <c r="AF267" s="154"/>
      <c r="AG267" s="154"/>
      <c r="AH267" s="154"/>
      <c r="AI267" s="154"/>
      <c r="AJ267" s="154"/>
      <c r="AK267" s="154"/>
      <c r="AL267" s="154"/>
      <c r="AM267" s="154"/>
      <c r="AN267" s="154"/>
      <c r="AO267" s="154"/>
      <c r="AP267" s="154"/>
      <c r="AQ267" s="154"/>
      <c r="AR267" s="154"/>
      <c r="AS267" s="196"/>
    </row>
    <row r="268" spans="5:45" x14ac:dyDescent="0.2">
      <c r="E268" s="136" t="s">
        <v>247</v>
      </c>
      <c r="F268" s="154">
        <v>3.8610038610038609E-2</v>
      </c>
      <c r="G268" s="154">
        <v>2.97000297000297E-2</v>
      </c>
      <c r="H268" s="154">
        <v>2.97000297000297E-2</v>
      </c>
      <c r="I268" s="127">
        <f t="shared" si="3"/>
        <v>1.5384615384615385E-2</v>
      </c>
      <c r="J268" s="7"/>
      <c r="K268" s="7"/>
      <c r="L268" s="154"/>
      <c r="M268" s="154"/>
      <c r="N268" s="78"/>
      <c r="O268" s="154"/>
      <c r="P268" s="154"/>
      <c r="Q268" s="154"/>
      <c r="R268" s="154"/>
      <c r="S268" s="154"/>
      <c r="T268" s="154"/>
      <c r="U268" s="154"/>
      <c r="V268" s="154"/>
      <c r="W268" s="154"/>
      <c r="X268" s="154"/>
      <c r="Y268" s="154"/>
      <c r="Z268" s="154">
        <v>4.784688995215311E-2</v>
      </c>
      <c r="AA268" s="154">
        <v>3.6805299963194704E-2</v>
      </c>
      <c r="AB268" s="154">
        <v>3.6805299963194704E-2</v>
      </c>
      <c r="AC268" s="127">
        <f t="shared" si="2"/>
        <v>3.125E-2</v>
      </c>
      <c r="AD268" s="154"/>
      <c r="AE268" s="154"/>
      <c r="AF268" s="154"/>
      <c r="AG268" s="154"/>
      <c r="AH268" s="154"/>
      <c r="AI268" s="154"/>
      <c r="AJ268" s="154"/>
      <c r="AK268" s="154"/>
      <c r="AL268" s="154"/>
      <c r="AM268" s="154"/>
      <c r="AN268" s="154"/>
      <c r="AO268" s="154"/>
      <c r="AP268" s="154"/>
      <c r="AQ268" s="154"/>
      <c r="AR268" s="154"/>
      <c r="AS268" s="196"/>
    </row>
    <row r="269" spans="5:45" x14ac:dyDescent="0.2">
      <c r="E269" s="136" t="s">
        <v>248</v>
      </c>
      <c r="F269" s="154">
        <v>3.8461538461538464E-2</v>
      </c>
      <c r="G269" s="154">
        <v>2.9585798816568042E-2</v>
      </c>
      <c r="H269" s="154">
        <v>2.9585798816568042E-2</v>
      </c>
      <c r="I269" s="127">
        <f t="shared" si="3"/>
        <v>1.5384615384615385E-2</v>
      </c>
      <c r="J269" s="7"/>
      <c r="K269" s="7"/>
      <c r="L269" s="154"/>
      <c r="M269" s="154"/>
      <c r="N269" s="78"/>
      <c r="O269" s="154"/>
      <c r="P269" s="154"/>
      <c r="Q269" s="154"/>
      <c r="R269" s="154"/>
      <c r="S269" s="154"/>
      <c r="T269" s="154"/>
      <c r="U269" s="154"/>
      <c r="V269" s="154"/>
      <c r="W269" s="154"/>
      <c r="X269" s="154"/>
      <c r="Y269" s="154"/>
      <c r="Z269" s="154">
        <v>4.878048780487805E-2</v>
      </c>
      <c r="AA269" s="154">
        <v>3.7523452157598496E-2</v>
      </c>
      <c r="AB269" s="154">
        <v>3.7523452157598496E-2</v>
      </c>
      <c r="AC269" s="127">
        <f t="shared" si="2"/>
        <v>3.125E-2</v>
      </c>
      <c r="AD269" s="154"/>
      <c r="AE269" s="154"/>
      <c r="AF269" s="154"/>
      <c r="AG269" s="154"/>
      <c r="AH269" s="154"/>
      <c r="AI269" s="154"/>
      <c r="AJ269" s="154"/>
      <c r="AK269" s="154"/>
      <c r="AL269" s="154"/>
      <c r="AM269" s="154"/>
      <c r="AN269" s="154"/>
      <c r="AO269" s="154"/>
      <c r="AP269" s="154"/>
      <c r="AQ269" s="154"/>
      <c r="AR269" s="154"/>
      <c r="AS269" s="196"/>
    </row>
    <row r="270" spans="5:45" x14ac:dyDescent="0.2">
      <c r="E270" s="136" t="s">
        <v>249</v>
      </c>
      <c r="F270" s="154">
        <v>3.9840637450199202E-2</v>
      </c>
      <c r="G270" s="154">
        <v>3.0646644192460923E-2</v>
      </c>
      <c r="H270" s="154">
        <v>3.0646644192460923E-2</v>
      </c>
      <c r="I270" s="127">
        <f t="shared" si="3"/>
        <v>1.5384615384615385E-2</v>
      </c>
      <c r="J270" s="7"/>
      <c r="K270" s="7"/>
      <c r="L270" s="154"/>
      <c r="M270" s="154"/>
      <c r="N270" s="78"/>
      <c r="O270" s="154"/>
      <c r="P270" s="154"/>
      <c r="Q270" s="154"/>
      <c r="R270" s="154"/>
      <c r="S270" s="154"/>
      <c r="T270" s="154"/>
      <c r="U270" s="154"/>
      <c r="V270" s="154"/>
      <c r="W270" s="154"/>
      <c r="X270" s="154"/>
      <c r="Y270" s="154"/>
      <c r="Z270" s="154">
        <v>4.9751243781094523E-2</v>
      </c>
      <c r="AA270" s="154">
        <v>3.8270187523918864E-2</v>
      </c>
      <c r="AB270" s="154">
        <v>3.8270187523918864E-2</v>
      </c>
      <c r="AC270" s="127">
        <f t="shared" si="2"/>
        <v>3.125E-2</v>
      </c>
      <c r="AD270" s="154"/>
      <c r="AE270" s="154"/>
      <c r="AF270" s="154"/>
      <c r="AG270" s="154"/>
      <c r="AH270" s="154"/>
      <c r="AI270" s="154"/>
      <c r="AJ270" s="154"/>
      <c r="AK270" s="154"/>
      <c r="AL270" s="154"/>
      <c r="AM270" s="154"/>
      <c r="AN270" s="154"/>
      <c r="AO270" s="154"/>
      <c r="AP270" s="154"/>
      <c r="AQ270" s="154"/>
      <c r="AR270" s="154"/>
      <c r="AS270" s="196"/>
    </row>
    <row r="271" spans="5:45" x14ac:dyDescent="0.2">
      <c r="E271" s="136" t="s">
        <v>250</v>
      </c>
      <c r="F271" s="154">
        <v>4.2553191489361701E-2</v>
      </c>
      <c r="G271" s="154">
        <v>3.2733224222585927E-2</v>
      </c>
      <c r="H271" s="154">
        <v>3.2733224222585927E-2</v>
      </c>
      <c r="I271" s="127">
        <f t="shared" si="3"/>
        <v>1.5384615384615385E-2</v>
      </c>
      <c r="J271" s="7"/>
      <c r="K271" s="7"/>
      <c r="L271" s="154"/>
      <c r="M271" s="154"/>
      <c r="N271" s="78"/>
      <c r="O271" s="154"/>
      <c r="P271" s="154"/>
      <c r="Q271" s="154"/>
      <c r="R271" s="154"/>
      <c r="S271" s="154"/>
      <c r="T271" s="154"/>
      <c r="U271" s="154"/>
      <c r="V271" s="154"/>
      <c r="W271" s="154"/>
      <c r="X271" s="154"/>
      <c r="Y271" s="154"/>
      <c r="Z271" s="154">
        <v>5.3763440860215048E-2</v>
      </c>
      <c r="AA271" s="154">
        <v>4.135649296939619E-2</v>
      </c>
      <c r="AB271" s="154">
        <v>4.135649296939619E-2</v>
      </c>
      <c r="AC271" s="127">
        <f t="shared" si="2"/>
        <v>3.125E-2</v>
      </c>
      <c r="AD271" s="154"/>
      <c r="AE271" s="154"/>
      <c r="AF271" s="154"/>
      <c r="AG271" s="154"/>
      <c r="AH271" s="154"/>
      <c r="AI271" s="154"/>
      <c r="AJ271" s="154"/>
      <c r="AK271" s="154"/>
      <c r="AL271" s="154"/>
      <c r="AM271" s="154"/>
      <c r="AN271" s="154"/>
      <c r="AO271" s="154"/>
      <c r="AP271" s="154"/>
      <c r="AQ271" s="154"/>
      <c r="AR271" s="154"/>
      <c r="AS271" s="196"/>
    </row>
    <row r="272" spans="5:45" x14ac:dyDescent="0.2">
      <c r="E272" s="136" t="s">
        <v>251</v>
      </c>
      <c r="F272" s="154">
        <v>4.926108374384236E-2</v>
      </c>
      <c r="G272" s="154">
        <v>3.7893141341417205E-2</v>
      </c>
      <c r="H272" s="154">
        <v>3.7893141341417205E-2</v>
      </c>
      <c r="I272" s="127">
        <f t="shared" si="3"/>
        <v>1.5384615384615385E-2</v>
      </c>
      <c r="J272" s="7"/>
      <c r="K272" s="7"/>
      <c r="L272" s="154"/>
      <c r="M272" s="154"/>
      <c r="N272" s="78"/>
      <c r="O272" s="154"/>
      <c r="P272" s="154"/>
      <c r="Q272" s="154"/>
      <c r="R272" s="154"/>
      <c r="S272" s="154"/>
      <c r="T272" s="154"/>
      <c r="U272" s="154"/>
      <c r="V272" s="154"/>
      <c r="W272" s="154"/>
      <c r="X272" s="154"/>
      <c r="Y272" s="154"/>
      <c r="Z272" s="154">
        <v>6.8027210884353748E-2</v>
      </c>
      <c r="AA272" s="154">
        <v>5.2328623757195186E-2</v>
      </c>
      <c r="AB272" s="154">
        <v>5.2328623757195186E-2</v>
      </c>
      <c r="AC272" s="127">
        <f t="shared" si="2"/>
        <v>3.125E-2</v>
      </c>
      <c r="AD272" s="154"/>
      <c r="AE272" s="154"/>
      <c r="AF272" s="154"/>
      <c r="AG272" s="154"/>
      <c r="AH272" s="154"/>
      <c r="AI272" s="154"/>
      <c r="AJ272" s="154"/>
      <c r="AK272" s="154"/>
      <c r="AL272" s="154"/>
      <c r="AM272" s="154"/>
      <c r="AN272" s="154"/>
      <c r="AO272" s="154"/>
      <c r="AP272" s="154"/>
      <c r="AQ272" s="154"/>
      <c r="AR272" s="154"/>
      <c r="AS272" s="196"/>
    </row>
    <row r="273" spans="5:45" x14ac:dyDescent="0.2">
      <c r="E273" s="136" t="s">
        <v>252</v>
      </c>
      <c r="F273" s="154">
        <v>5.0251256281407038E-2</v>
      </c>
      <c r="G273" s="154">
        <v>3.8654812524159261E-2</v>
      </c>
      <c r="H273" s="154">
        <v>3.8654812524159261E-2</v>
      </c>
      <c r="I273" s="127">
        <f t="shared" si="3"/>
        <v>1.5384615384615385E-2</v>
      </c>
      <c r="J273" s="7"/>
      <c r="K273" s="7"/>
      <c r="L273" s="154"/>
      <c r="M273" s="154"/>
      <c r="N273" s="78"/>
      <c r="O273" s="154"/>
      <c r="P273" s="154"/>
      <c r="Q273" s="154"/>
      <c r="R273" s="154"/>
      <c r="S273" s="154"/>
      <c r="T273" s="154"/>
      <c r="U273" s="154"/>
      <c r="V273" s="154"/>
      <c r="W273" s="154"/>
      <c r="X273" s="154"/>
      <c r="Y273" s="154"/>
      <c r="Z273" s="154">
        <v>6.5789473684210523E-2</v>
      </c>
      <c r="AA273" s="154">
        <v>5.0607287449392718E-2</v>
      </c>
      <c r="AB273" s="154">
        <v>5.0607287449392718E-2</v>
      </c>
      <c r="AC273" s="127">
        <f t="shared" si="2"/>
        <v>3.125E-2</v>
      </c>
      <c r="AD273" s="154"/>
      <c r="AE273" s="154"/>
      <c r="AF273" s="154"/>
      <c r="AG273" s="154"/>
      <c r="AH273" s="154"/>
      <c r="AI273" s="154"/>
      <c r="AJ273" s="154"/>
      <c r="AK273" s="154"/>
      <c r="AL273" s="154"/>
      <c r="AM273" s="154"/>
      <c r="AN273" s="154"/>
      <c r="AO273" s="154"/>
      <c r="AP273" s="154"/>
      <c r="AQ273" s="154"/>
      <c r="AR273" s="154"/>
      <c r="AS273" s="196"/>
    </row>
    <row r="274" spans="5:45" x14ac:dyDescent="0.2">
      <c r="E274" s="136" t="s">
        <v>253</v>
      </c>
      <c r="F274" s="154">
        <v>5.4644808743169397E-2</v>
      </c>
      <c r="G274" s="154">
        <v>4.2034468263976457E-2</v>
      </c>
      <c r="H274" s="154">
        <v>4.2034468263976457E-2</v>
      </c>
      <c r="I274" s="127">
        <f t="shared" si="3"/>
        <v>1.5384615384615385E-2</v>
      </c>
      <c r="J274" s="7"/>
      <c r="K274" s="7"/>
      <c r="L274" s="154"/>
      <c r="M274" s="154"/>
      <c r="N274" s="78"/>
      <c r="O274" s="154"/>
      <c r="P274" s="154"/>
      <c r="Q274" s="154"/>
      <c r="R274" s="154"/>
      <c r="S274" s="154"/>
      <c r="T274" s="154"/>
      <c r="U274" s="154"/>
      <c r="V274" s="154"/>
      <c r="W274" s="154"/>
      <c r="X274" s="154"/>
      <c r="Y274" s="154"/>
      <c r="Z274" s="154">
        <v>6.4102564102564111E-2</v>
      </c>
      <c r="AA274" s="154">
        <v>4.9309664694280074E-2</v>
      </c>
      <c r="AB274" s="154">
        <v>4.9309664694280074E-2</v>
      </c>
      <c r="AC274" s="127">
        <f t="shared" si="2"/>
        <v>3.125E-2</v>
      </c>
      <c r="AD274" s="154"/>
      <c r="AE274" s="154"/>
      <c r="AF274" s="154"/>
      <c r="AG274" s="154"/>
      <c r="AH274" s="154"/>
      <c r="AI274" s="154"/>
      <c r="AJ274" s="154"/>
      <c r="AK274" s="154"/>
      <c r="AL274" s="154"/>
      <c r="AM274" s="154"/>
      <c r="AN274" s="154"/>
      <c r="AO274" s="154"/>
      <c r="AP274" s="154"/>
      <c r="AQ274" s="154"/>
      <c r="AR274" s="154"/>
      <c r="AS274" s="196"/>
    </row>
    <row r="275" spans="5:45" x14ac:dyDescent="0.2">
      <c r="E275" s="136" t="s">
        <v>254</v>
      </c>
      <c r="F275" s="154">
        <v>5.7142857142857141E-2</v>
      </c>
      <c r="G275" s="154">
        <v>4.3956043956043959E-2</v>
      </c>
      <c r="H275" s="154">
        <v>4.3956043956043959E-2</v>
      </c>
      <c r="I275" s="127">
        <f t="shared" si="3"/>
        <v>1.5384615384615385E-2</v>
      </c>
      <c r="J275" s="7"/>
      <c r="K275" s="7"/>
      <c r="L275" s="154"/>
      <c r="M275" s="154"/>
      <c r="N275" s="78"/>
      <c r="O275" s="154"/>
      <c r="P275" s="154"/>
      <c r="Q275" s="154"/>
      <c r="R275" s="154"/>
      <c r="S275" s="154"/>
      <c r="T275" s="154"/>
      <c r="U275" s="154"/>
      <c r="V275" s="154"/>
      <c r="W275" s="154"/>
      <c r="X275" s="154"/>
      <c r="Y275" s="154"/>
      <c r="Z275" s="154">
        <v>6.9444444444444448E-2</v>
      </c>
      <c r="AA275" s="154">
        <v>5.3418803418803409E-2</v>
      </c>
      <c r="AB275" s="154">
        <v>5.3418803418803409E-2</v>
      </c>
      <c r="AC275" s="127">
        <f t="shared" si="2"/>
        <v>3.125E-2</v>
      </c>
      <c r="AD275" s="154"/>
      <c r="AE275" s="154"/>
      <c r="AF275" s="154"/>
      <c r="AG275" s="154"/>
      <c r="AH275" s="154"/>
      <c r="AI275" s="154"/>
      <c r="AJ275" s="154"/>
      <c r="AK275" s="154"/>
      <c r="AL275" s="154"/>
      <c r="AM275" s="154"/>
      <c r="AN275" s="154"/>
      <c r="AO275" s="154"/>
      <c r="AP275" s="154"/>
      <c r="AQ275" s="154"/>
      <c r="AR275" s="154"/>
      <c r="AS275" s="196"/>
    </row>
    <row r="276" spans="5:45" x14ac:dyDescent="0.2">
      <c r="E276" s="136" t="s">
        <v>255</v>
      </c>
      <c r="F276" s="154">
        <v>6.3291139240506319E-2</v>
      </c>
      <c r="G276" s="154">
        <v>4.8685491723466402E-2</v>
      </c>
      <c r="H276" s="154">
        <v>4.8685491723466402E-2</v>
      </c>
      <c r="I276" s="127">
        <f t="shared" si="3"/>
        <v>1.5384615384615385E-2</v>
      </c>
      <c r="J276" s="7"/>
      <c r="K276" s="7"/>
      <c r="L276" s="154"/>
      <c r="M276" s="154"/>
      <c r="N276" s="78"/>
      <c r="O276" s="154"/>
      <c r="P276" s="154"/>
      <c r="Q276" s="154"/>
      <c r="R276" s="154"/>
      <c r="S276" s="154"/>
      <c r="T276" s="154"/>
      <c r="U276" s="154"/>
      <c r="V276" s="154"/>
      <c r="W276" s="154"/>
      <c r="X276" s="154"/>
      <c r="Y276" s="154"/>
      <c r="Z276" s="154">
        <v>7.2992700729927015E-2</v>
      </c>
      <c r="AA276" s="154">
        <v>5.6148231330713089E-2</v>
      </c>
      <c r="AB276" s="154">
        <v>5.6148231330713089E-2</v>
      </c>
      <c r="AC276" s="127">
        <f t="shared" si="2"/>
        <v>3.125E-2</v>
      </c>
      <c r="AD276" s="154"/>
      <c r="AE276" s="154"/>
      <c r="AF276" s="154"/>
      <c r="AG276" s="154"/>
      <c r="AH276" s="154"/>
      <c r="AI276" s="154"/>
      <c r="AJ276" s="154"/>
      <c r="AK276" s="154"/>
      <c r="AL276" s="154"/>
      <c r="AM276" s="154"/>
      <c r="AN276" s="154"/>
      <c r="AO276" s="154"/>
      <c r="AP276" s="154"/>
      <c r="AQ276" s="154"/>
      <c r="AR276" s="154"/>
      <c r="AS276" s="196"/>
    </row>
    <row r="277" spans="5:45" x14ac:dyDescent="0.2">
      <c r="E277" s="136" t="s">
        <v>256</v>
      </c>
      <c r="F277" s="154">
        <v>6.3291139240506319E-2</v>
      </c>
      <c r="G277" s="154">
        <v>4.8685491723466402E-2</v>
      </c>
      <c r="H277" s="154">
        <v>4.8685491723466402E-2</v>
      </c>
      <c r="I277" s="127">
        <f t="shared" si="3"/>
        <v>1.5384615384615385E-2</v>
      </c>
      <c r="J277" s="7"/>
      <c r="K277" s="7"/>
      <c r="L277" s="154"/>
      <c r="M277" s="154"/>
      <c r="N277" s="78"/>
      <c r="O277" s="154"/>
      <c r="P277" s="154"/>
      <c r="Q277" s="154"/>
      <c r="R277" s="154"/>
      <c r="S277" s="154"/>
      <c r="T277" s="154"/>
      <c r="U277" s="154"/>
      <c r="V277" s="154"/>
      <c r="W277" s="154"/>
      <c r="X277" s="154"/>
      <c r="Y277" s="154"/>
      <c r="Z277" s="154">
        <v>7.2992700729927015E-2</v>
      </c>
      <c r="AA277" s="154">
        <v>5.6148231330713089E-2</v>
      </c>
      <c r="AB277" s="154">
        <v>5.6148231330713089E-2</v>
      </c>
      <c r="AC277" s="127">
        <f t="shared" si="2"/>
        <v>3.125E-2</v>
      </c>
      <c r="AD277" s="154"/>
      <c r="AE277" s="154"/>
      <c r="AF277" s="154"/>
      <c r="AG277" s="154"/>
      <c r="AH277" s="154"/>
      <c r="AI277" s="154"/>
      <c r="AJ277" s="154"/>
      <c r="AK277" s="154"/>
      <c r="AL277" s="154"/>
      <c r="AM277" s="154"/>
      <c r="AN277" s="154"/>
      <c r="AO277" s="154"/>
      <c r="AP277" s="154"/>
      <c r="AQ277" s="154"/>
      <c r="AR277" s="154"/>
      <c r="AS277" s="196"/>
    </row>
    <row r="278" spans="5:45" x14ac:dyDescent="0.2">
      <c r="E278" s="136" t="s">
        <v>257</v>
      </c>
      <c r="F278" s="154">
        <v>6.3291139240506319E-2</v>
      </c>
      <c r="G278" s="154">
        <v>4.8685491723466402E-2</v>
      </c>
      <c r="H278" s="154">
        <v>4.8685491723466402E-2</v>
      </c>
      <c r="I278" s="127">
        <f t="shared" si="3"/>
        <v>1.5384615384615385E-2</v>
      </c>
      <c r="J278" s="7"/>
      <c r="K278" s="7"/>
      <c r="L278" s="154"/>
      <c r="M278" s="154"/>
      <c r="N278" s="78"/>
      <c r="O278" s="154"/>
      <c r="P278" s="154"/>
      <c r="Q278" s="154"/>
      <c r="R278" s="154"/>
      <c r="S278" s="154"/>
      <c r="T278" s="154"/>
      <c r="U278" s="154"/>
      <c r="V278" s="154"/>
      <c r="W278" s="154"/>
      <c r="X278" s="154"/>
      <c r="Y278" s="154"/>
      <c r="Z278" s="154">
        <v>7.2992700729927015E-2</v>
      </c>
      <c r="AA278" s="154">
        <v>5.6148231330713089E-2</v>
      </c>
      <c r="AB278" s="154">
        <v>5.6148231330713089E-2</v>
      </c>
      <c r="AC278" s="127">
        <f t="shared" si="2"/>
        <v>3.125E-2</v>
      </c>
      <c r="AD278" s="154"/>
      <c r="AE278" s="154"/>
      <c r="AF278" s="154"/>
      <c r="AG278" s="154"/>
      <c r="AH278" s="154"/>
      <c r="AI278" s="154"/>
      <c r="AJ278" s="154"/>
      <c r="AK278" s="154"/>
      <c r="AL278" s="154"/>
      <c r="AM278" s="154"/>
      <c r="AN278" s="154"/>
      <c r="AO278" s="154"/>
      <c r="AP278" s="154"/>
      <c r="AQ278" s="154"/>
      <c r="AR278" s="154"/>
      <c r="AS278" s="196"/>
    </row>
    <row r="279" spans="5:45" x14ac:dyDescent="0.2">
      <c r="E279" s="136" t="s">
        <v>258</v>
      </c>
      <c r="F279" s="154">
        <v>6.3291139240506319E-2</v>
      </c>
      <c r="G279" s="154">
        <v>4.8685491723466402E-2</v>
      </c>
      <c r="H279" s="154">
        <v>4.8685491723466402E-2</v>
      </c>
      <c r="I279" s="127">
        <f t="shared" si="3"/>
        <v>1.5384615384615385E-2</v>
      </c>
      <c r="J279" s="7"/>
      <c r="K279" s="7"/>
      <c r="L279" s="154"/>
      <c r="M279" s="154"/>
      <c r="N279" s="78"/>
      <c r="O279" s="154"/>
      <c r="P279" s="154"/>
      <c r="Q279" s="154"/>
      <c r="R279" s="154"/>
      <c r="S279" s="154"/>
      <c r="T279" s="154"/>
      <c r="U279" s="154"/>
      <c r="V279" s="154"/>
      <c r="W279" s="154"/>
      <c r="X279" s="154"/>
      <c r="Y279" s="154"/>
      <c r="Z279" s="154">
        <v>7.2992700729927015E-2</v>
      </c>
      <c r="AA279" s="154">
        <v>5.6148231330713089E-2</v>
      </c>
      <c r="AB279" s="154">
        <v>5.6148231330713089E-2</v>
      </c>
      <c r="AC279" s="127">
        <f t="shared" si="2"/>
        <v>3.125E-2</v>
      </c>
      <c r="AD279" s="154"/>
      <c r="AE279" s="154"/>
      <c r="AF279" s="154"/>
      <c r="AG279" s="154"/>
      <c r="AH279" s="154"/>
      <c r="AI279" s="154"/>
      <c r="AJ279" s="154"/>
      <c r="AK279" s="154"/>
      <c r="AL279" s="154"/>
      <c r="AM279" s="154"/>
      <c r="AN279" s="154"/>
      <c r="AO279" s="154"/>
      <c r="AP279" s="154"/>
      <c r="AQ279" s="154"/>
      <c r="AR279" s="154"/>
      <c r="AS279" s="196"/>
    </row>
    <row r="280" spans="5:45" ht="13.5" thickBot="1" x14ac:dyDescent="0.25">
      <c r="E280" s="344" t="s">
        <v>491</v>
      </c>
      <c r="F280" s="345"/>
      <c r="G280" s="345"/>
      <c r="H280" s="345"/>
      <c r="I280" s="345"/>
      <c r="J280" s="345"/>
      <c r="K280" s="345"/>
      <c r="L280" s="345"/>
      <c r="M280" s="345"/>
      <c r="N280" s="345"/>
      <c r="O280" s="345"/>
      <c r="P280" s="345"/>
      <c r="Q280" s="345"/>
      <c r="R280" s="345"/>
      <c r="S280" s="345"/>
      <c r="T280" s="345"/>
      <c r="U280" s="345"/>
      <c r="V280" s="345"/>
      <c r="W280" s="345"/>
      <c r="X280" s="345"/>
      <c r="Y280" s="345"/>
      <c r="Z280" s="345"/>
      <c r="AA280" s="345"/>
      <c r="AB280" s="345"/>
      <c r="AC280" s="345"/>
      <c r="AD280" s="345"/>
      <c r="AE280" s="345"/>
      <c r="AF280" s="345"/>
      <c r="AG280" s="345"/>
      <c r="AH280" s="345"/>
      <c r="AI280" s="345"/>
      <c r="AJ280" s="345"/>
      <c r="AK280" s="345"/>
      <c r="AL280" s="345"/>
      <c r="AM280" s="345"/>
      <c r="AN280" s="345"/>
      <c r="AO280" s="345"/>
      <c r="AP280" s="345"/>
      <c r="AQ280" s="345"/>
      <c r="AR280" s="345"/>
      <c r="AS280" s="346"/>
    </row>
    <row r="281" spans="5:45" ht="13.5" thickBot="1" x14ac:dyDescent="0.25"/>
    <row r="282" spans="5:45" x14ac:dyDescent="0.2">
      <c r="E282" s="347" t="s">
        <v>753</v>
      </c>
      <c r="F282" s="348"/>
      <c r="G282" s="348"/>
      <c r="H282" s="348"/>
      <c r="I282" s="348"/>
      <c r="J282" s="348"/>
      <c r="K282" s="348"/>
      <c r="L282" s="348"/>
      <c r="M282" s="348"/>
      <c r="N282" s="348"/>
      <c r="O282" s="348"/>
      <c r="P282" s="348"/>
      <c r="Q282" s="348"/>
      <c r="R282" s="348"/>
      <c r="S282" s="348"/>
      <c r="T282" s="348"/>
      <c r="U282" s="348"/>
      <c r="V282" s="348"/>
      <c r="W282" s="348"/>
      <c r="X282" s="348"/>
      <c r="Y282" s="348"/>
      <c r="Z282" s="348"/>
      <c r="AA282" s="348"/>
      <c r="AB282" s="348"/>
      <c r="AC282" s="348"/>
      <c r="AD282" s="348"/>
      <c r="AE282" s="348"/>
      <c r="AF282" s="348"/>
      <c r="AG282" s="348"/>
      <c r="AH282" s="348"/>
      <c r="AI282" s="348"/>
      <c r="AJ282" s="348"/>
      <c r="AK282" s="348"/>
      <c r="AL282" s="348"/>
      <c r="AM282" s="348"/>
      <c r="AN282" s="348"/>
      <c r="AO282" s="348"/>
      <c r="AP282" s="348"/>
      <c r="AQ282" s="348"/>
      <c r="AR282" s="348"/>
      <c r="AS282" s="349"/>
    </row>
    <row r="283" spans="5:45" x14ac:dyDescent="0.2">
      <c r="E283" s="136"/>
      <c r="F283" s="3" t="s">
        <v>415</v>
      </c>
      <c r="G283" s="3" t="s">
        <v>293</v>
      </c>
      <c r="H283" s="3" t="s">
        <v>719</v>
      </c>
      <c r="I283" s="3" t="s">
        <v>294</v>
      </c>
      <c r="J283" s="3" t="s">
        <v>295</v>
      </c>
      <c r="K283" s="3" t="s">
        <v>720</v>
      </c>
      <c r="L283" s="3" t="s">
        <v>296</v>
      </c>
      <c r="M283" s="3" t="s">
        <v>297</v>
      </c>
      <c r="N283" s="3" t="s">
        <v>298</v>
      </c>
      <c r="O283" s="3" t="s">
        <v>299</v>
      </c>
      <c r="P283" s="3" t="s">
        <v>300</v>
      </c>
      <c r="Q283" s="3" t="s">
        <v>301</v>
      </c>
      <c r="R283" s="3" t="s">
        <v>302</v>
      </c>
      <c r="S283" s="3" t="s">
        <v>303</v>
      </c>
      <c r="T283" s="3" t="s">
        <v>673</v>
      </c>
      <c r="U283" s="3" t="s">
        <v>798</v>
      </c>
      <c r="V283" s="3" t="s">
        <v>796</v>
      </c>
      <c r="W283" s="3" t="s">
        <v>674</v>
      </c>
      <c r="X283" s="3" t="s">
        <v>675</v>
      </c>
      <c r="Y283" s="3" t="s">
        <v>676</v>
      </c>
      <c r="Z283" s="3" t="s">
        <v>426</v>
      </c>
      <c r="AA283" s="3" t="s">
        <v>427</v>
      </c>
      <c r="AB283" s="3" t="s">
        <v>721</v>
      </c>
      <c r="AC283" s="3" t="s">
        <v>63</v>
      </c>
      <c r="AD283" s="3" t="s">
        <v>263</v>
      </c>
      <c r="AE283" s="3" t="s">
        <v>722</v>
      </c>
      <c r="AF283" s="3" t="s">
        <v>264</v>
      </c>
      <c r="AG283" s="3" t="s">
        <v>265</v>
      </c>
      <c r="AH283" s="3" t="s">
        <v>266</v>
      </c>
      <c r="AI283" s="3" t="s">
        <v>267</v>
      </c>
      <c r="AJ283" s="3" t="s">
        <v>268</v>
      </c>
      <c r="AK283" s="3" t="s">
        <v>269</v>
      </c>
      <c r="AL283" s="3" t="s">
        <v>270</v>
      </c>
      <c r="AM283" s="3" t="s">
        <v>271</v>
      </c>
      <c r="AN283" s="3" t="s">
        <v>677</v>
      </c>
      <c r="AO283" s="3" t="s">
        <v>799</v>
      </c>
      <c r="AP283" s="3" t="s">
        <v>797</v>
      </c>
      <c r="AQ283" s="3" t="s">
        <v>678</v>
      </c>
      <c r="AR283" s="3" t="s">
        <v>679</v>
      </c>
      <c r="AS283" s="135" t="s">
        <v>680</v>
      </c>
    </row>
    <row r="284" spans="5:45" x14ac:dyDescent="0.2">
      <c r="E284" s="136" t="s">
        <v>492</v>
      </c>
      <c r="F284" s="154"/>
      <c r="G284" s="154"/>
      <c r="H284" s="154"/>
      <c r="I284" s="154"/>
      <c r="J284" s="33"/>
      <c r="K284" s="33"/>
      <c r="L284" s="154"/>
      <c r="M284" s="154"/>
      <c r="N284" s="78"/>
      <c r="O284" s="154"/>
      <c r="P284" s="154"/>
      <c r="Q284" s="154"/>
      <c r="R284" s="154"/>
      <c r="S284" s="154"/>
      <c r="T284" s="154"/>
      <c r="U284" s="154"/>
      <c r="V284" s="154"/>
      <c r="W284" s="154"/>
      <c r="X284" s="154"/>
      <c r="Y284" s="154"/>
      <c r="Z284" s="154"/>
      <c r="AA284" s="154"/>
      <c r="AB284" s="154"/>
      <c r="AC284" s="154"/>
      <c r="AD284" s="154"/>
      <c r="AE284" s="154"/>
      <c r="AF284" s="154"/>
      <c r="AG284" s="154"/>
      <c r="AH284" s="154"/>
      <c r="AI284" s="154"/>
      <c r="AJ284" s="154"/>
      <c r="AK284" s="154"/>
      <c r="AL284" s="154"/>
      <c r="AM284" s="154"/>
      <c r="AN284" s="154"/>
      <c r="AO284" s="154"/>
      <c r="AP284" s="154"/>
      <c r="AQ284" s="154"/>
      <c r="AR284" s="154"/>
      <c r="AS284" s="196"/>
    </row>
    <row r="285" spans="5:45" x14ac:dyDescent="0.2">
      <c r="E285" s="136" t="s">
        <v>493</v>
      </c>
      <c r="F285" s="154"/>
      <c r="G285" s="154"/>
      <c r="H285" s="154"/>
      <c r="I285" s="154"/>
      <c r="J285" s="33"/>
      <c r="K285" s="33"/>
      <c r="L285" s="154"/>
      <c r="M285" s="154"/>
      <c r="N285" s="78"/>
      <c r="O285" s="154"/>
      <c r="P285" s="154"/>
      <c r="Q285" s="154"/>
      <c r="R285" s="154"/>
      <c r="S285" s="154"/>
      <c r="T285" s="154"/>
      <c r="U285" s="154"/>
      <c r="V285" s="154"/>
      <c r="W285" s="154"/>
      <c r="X285" s="154"/>
      <c r="Y285" s="154"/>
      <c r="Z285" s="154"/>
      <c r="AA285" s="154"/>
      <c r="AB285" s="154"/>
      <c r="AC285" s="154"/>
      <c r="AD285" s="154"/>
      <c r="AE285" s="154"/>
      <c r="AF285" s="154"/>
      <c r="AG285" s="154"/>
      <c r="AH285" s="154"/>
      <c r="AI285" s="154"/>
      <c r="AJ285" s="154"/>
      <c r="AK285" s="154"/>
      <c r="AL285" s="154"/>
      <c r="AM285" s="154"/>
      <c r="AN285" s="154"/>
      <c r="AO285" s="154"/>
      <c r="AP285" s="154"/>
      <c r="AQ285" s="154"/>
      <c r="AR285" s="154"/>
      <c r="AS285" s="196"/>
    </row>
    <row r="286" spans="5:45" x14ac:dyDescent="0.2">
      <c r="E286" s="136" t="s">
        <v>494</v>
      </c>
      <c r="F286" s="154"/>
      <c r="G286" s="154"/>
      <c r="H286" s="154"/>
      <c r="I286" s="154"/>
      <c r="J286" s="33"/>
      <c r="K286" s="33"/>
      <c r="L286" s="154"/>
      <c r="M286" s="154"/>
      <c r="N286" s="78"/>
      <c r="O286" s="154"/>
      <c r="P286" s="154"/>
      <c r="Q286" s="154"/>
      <c r="R286" s="154"/>
      <c r="S286" s="154"/>
      <c r="T286" s="154"/>
      <c r="U286" s="154"/>
      <c r="V286" s="154"/>
      <c r="W286" s="154"/>
      <c r="X286" s="154"/>
      <c r="Y286" s="154"/>
      <c r="Z286" s="154"/>
      <c r="AA286" s="154"/>
      <c r="AB286" s="154"/>
      <c r="AC286" s="154"/>
      <c r="AD286" s="154"/>
      <c r="AE286" s="154"/>
      <c r="AF286" s="154"/>
      <c r="AG286" s="154"/>
      <c r="AH286" s="154"/>
      <c r="AI286" s="154"/>
      <c r="AJ286" s="154"/>
      <c r="AK286" s="154"/>
      <c r="AL286" s="154"/>
      <c r="AM286" s="154"/>
      <c r="AN286" s="154"/>
      <c r="AO286" s="154"/>
      <c r="AP286" s="154"/>
      <c r="AQ286" s="154"/>
      <c r="AR286" s="154"/>
      <c r="AS286" s="196"/>
    </row>
    <row r="287" spans="5:45" x14ac:dyDescent="0.2">
      <c r="E287" s="136" t="s">
        <v>495</v>
      </c>
      <c r="F287" s="154"/>
      <c r="G287" s="154"/>
      <c r="H287" s="154"/>
      <c r="I287" s="154"/>
      <c r="J287" s="33"/>
      <c r="K287" s="33"/>
      <c r="L287" s="154"/>
      <c r="M287" s="154"/>
      <c r="N287" s="78"/>
      <c r="O287" s="154"/>
      <c r="P287" s="154"/>
      <c r="Q287" s="154"/>
      <c r="R287" s="154"/>
      <c r="S287" s="154"/>
      <c r="T287" s="154"/>
      <c r="U287" s="154"/>
      <c r="V287" s="154"/>
      <c r="W287" s="154"/>
      <c r="X287" s="154"/>
      <c r="Y287" s="154"/>
      <c r="Z287" s="154"/>
      <c r="AA287" s="154"/>
      <c r="AB287" s="154"/>
      <c r="AC287" s="154"/>
      <c r="AD287" s="154"/>
      <c r="AE287" s="154"/>
      <c r="AF287" s="154"/>
      <c r="AG287" s="154"/>
      <c r="AH287" s="154"/>
      <c r="AI287" s="154"/>
      <c r="AJ287" s="154"/>
      <c r="AK287" s="154"/>
      <c r="AL287" s="154"/>
      <c r="AM287" s="154"/>
      <c r="AN287" s="154"/>
      <c r="AO287" s="154"/>
      <c r="AP287" s="154"/>
      <c r="AQ287" s="154"/>
      <c r="AR287" s="154"/>
      <c r="AS287" s="196"/>
    </row>
    <row r="288" spans="5:45" x14ac:dyDescent="0.2">
      <c r="E288" s="136" t="s">
        <v>230</v>
      </c>
      <c r="F288" s="154"/>
      <c r="G288" s="154"/>
      <c r="H288" s="154"/>
      <c r="I288" s="154"/>
      <c r="J288" s="33"/>
      <c r="K288" s="33"/>
      <c r="L288" s="154"/>
      <c r="M288" s="154"/>
      <c r="N288" s="78"/>
      <c r="O288" s="154"/>
      <c r="P288" s="154"/>
      <c r="Q288" s="154"/>
      <c r="R288" s="154"/>
      <c r="S288" s="154"/>
      <c r="T288" s="154"/>
      <c r="U288" s="154"/>
      <c r="V288" s="154"/>
      <c r="W288" s="154"/>
      <c r="X288" s="154"/>
      <c r="Y288" s="154"/>
      <c r="Z288" s="154"/>
      <c r="AA288" s="154"/>
      <c r="AB288" s="154"/>
      <c r="AC288" s="154"/>
      <c r="AD288" s="154"/>
      <c r="AE288" s="154"/>
      <c r="AF288" s="154"/>
      <c r="AG288" s="154"/>
      <c r="AH288" s="154"/>
      <c r="AI288" s="154"/>
      <c r="AJ288" s="154"/>
      <c r="AK288" s="154"/>
      <c r="AL288" s="154"/>
      <c r="AM288" s="154"/>
      <c r="AN288" s="154"/>
      <c r="AO288" s="154"/>
      <c r="AP288" s="154"/>
      <c r="AQ288" s="154"/>
      <c r="AR288" s="154"/>
      <c r="AS288" s="196"/>
    </row>
    <row r="289" spans="5:45" x14ac:dyDescent="0.2">
      <c r="E289" s="136" t="s">
        <v>231</v>
      </c>
      <c r="F289" s="154"/>
      <c r="G289" s="154"/>
      <c r="H289" s="154"/>
      <c r="I289" s="154"/>
      <c r="J289" s="33"/>
      <c r="K289" s="33"/>
      <c r="L289" s="154"/>
      <c r="M289" s="154"/>
      <c r="N289" s="78"/>
      <c r="O289" s="154"/>
      <c r="P289" s="154"/>
      <c r="Q289" s="154"/>
      <c r="R289" s="154"/>
      <c r="S289" s="154"/>
      <c r="T289" s="154"/>
      <c r="U289" s="154"/>
      <c r="V289" s="154"/>
      <c r="W289" s="154"/>
      <c r="X289" s="154"/>
      <c r="Y289" s="154"/>
      <c r="Z289" s="154"/>
      <c r="AA289" s="154"/>
      <c r="AB289" s="154"/>
      <c r="AC289" s="154"/>
      <c r="AD289" s="154"/>
      <c r="AE289" s="154"/>
      <c r="AF289" s="154"/>
      <c r="AG289" s="154"/>
      <c r="AH289" s="154"/>
      <c r="AI289" s="154"/>
      <c r="AJ289" s="154"/>
      <c r="AK289" s="154"/>
      <c r="AL289" s="154"/>
      <c r="AM289" s="154"/>
      <c r="AN289" s="154"/>
      <c r="AO289" s="154"/>
      <c r="AP289" s="154"/>
      <c r="AQ289" s="154"/>
      <c r="AR289" s="154"/>
      <c r="AS289" s="196"/>
    </row>
    <row r="290" spans="5:45" x14ac:dyDescent="0.2">
      <c r="E290" s="136" t="s">
        <v>232</v>
      </c>
      <c r="F290" s="154"/>
      <c r="G290" s="154"/>
      <c r="H290" s="154"/>
      <c r="I290" s="154"/>
      <c r="J290" s="33"/>
      <c r="K290" s="33"/>
      <c r="L290" s="154"/>
      <c r="M290" s="154"/>
      <c r="N290" s="78"/>
      <c r="O290" s="154"/>
      <c r="P290" s="154"/>
      <c r="Q290" s="154"/>
      <c r="R290" s="154"/>
      <c r="S290" s="154"/>
      <c r="T290" s="154"/>
      <c r="U290" s="154"/>
      <c r="V290" s="154"/>
      <c r="W290" s="154"/>
      <c r="X290" s="154"/>
      <c r="Y290" s="154"/>
      <c r="Z290" s="154"/>
      <c r="AA290" s="154"/>
      <c r="AB290" s="154"/>
      <c r="AC290" s="154"/>
      <c r="AD290" s="154"/>
      <c r="AE290" s="154"/>
      <c r="AF290" s="154"/>
      <c r="AG290" s="154"/>
      <c r="AH290" s="154"/>
      <c r="AI290" s="154"/>
      <c r="AJ290" s="154"/>
      <c r="AK290" s="154"/>
      <c r="AL290" s="154"/>
      <c r="AM290" s="154"/>
      <c r="AN290" s="154"/>
      <c r="AO290" s="154"/>
      <c r="AP290" s="154"/>
      <c r="AQ290" s="154"/>
      <c r="AR290" s="154"/>
      <c r="AS290" s="196"/>
    </row>
    <row r="291" spans="5:45" x14ac:dyDescent="0.2">
      <c r="E291" s="136" t="s">
        <v>233</v>
      </c>
      <c r="F291" s="154"/>
      <c r="G291" s="154"/>
      <c r="H291" s="154"/>
      <c r="I291" s="154"/>
      <c r="J291" s="33"/>
      <c r="K291" s="33"/>
      <c r="L291" s="154"/>
      <c r="M291" s="154"/>
      <c r="N291" s="78"/>
      <c r="O291" s="154"/>
      <c r="P291" s="154"/>
      <c r="Q291" s="154"/>
      <c r="R291" s="154"/>
      <c r="S291" s="154"/>
      <c r="T291" s="154"/>
      <c r="U291" s="154"/>
      <c r="V291" s="154"/>
      <c r="W291" s="154"/>
      <c r="X291" s="154"/>
      <c r="Y291" s="154"/>
      <c r="Z291" s="154"/>
      <c r="AA291" s="154"/>
      <c r="AB291" s="154"/>
      <c r="AC291" s="154"/>
      <c r="AD291" s="154"/>
      <c r="AE291" s="154"/>
      <c r="AF291" s="154"/>
      <c r="AG291" s="154"/>
      <c r="AH291" s="154"/>
      <c r="AI291" s="154"/>
      <c r="AJ291" s="154"/>
      <c r="AK291" s="154"/>
      <c r="AL291" s="154"/>
      <c r="AM291" s="154"/>
      <c r="AN291" s="154"/>
      <c r="AO291" s="154"/>
      <c r="AP291" s="154"/>
      <c r="AQ291" s="154"/>
      <c r="AR291" s="154"/>
      <c r="AS291" s="196"/>
    </row>
    <row r="292" spans="5:45" x14ac:dyDescent="0.2">
      <c r="E292" s="136" t="s">
        <v>234</v>
      </c>
      <c r="F292" s="154"/>
      <c r="G292" s="154"/>
      <c r="H292" s="154"/>
      <c r="I292" s="154"/>
      <c r="J292" s="33"/>
      <c r="K292" s="33"/>
      <c r="L292" s="154"/>
      <c r="M292" s="154"/>
      <c r="N292" s="78"/>
      <c r="O292" s="154"/>
      <c r="P292" s="154"/>
      <c r="Q292" s="154"/>
      <c r="R292" s="154"/>
      <c r="S292" s="154"/>
      <c r="T292" s="154"/>
      <c r="U292" s="154"/>
      <c r="V292" s="154"/>
      <c r="W292" s="154"/>
      <c r="X292" s="154"/>
      <c r="Y292" s="154"/>
      <c r="Z292" s="154"/>
      <c r="AA292" s="154"/>
      <c r="AB292" s="154"/>
      <c r="AC292" s="154"/>
      <c r="AD292" s="154"/>
      <c r="AE292" s="154"/>
      <c r="AF292" s="154"/>
      <c r="AG292" s="154"/>
      <c r="AH292" s="154"/>
      <c r="AI292" s="154"/>
      <c r="AJ292" s="154"/>
      <c r="AK292" s="154"/>
      <c r="AL292" s="154"/>
      <c r="AM292" s="154"/>
      <c r="AN292" s="154"/>
      <c r="AO292" s="154"/>
      <c r="AP292" s="154"/>
      <c r="AQ292" s="154"/>
      <c r="AR292" s="154"/>
      <c r="AS292" s="196"/>
    </row>
    <row r="293" spans="5:45" x14ac:dyDescent="0.2">
      <c r="E293" s="136" t="s">
        <v>235</v>
      </c>
      <c r="F293" s="154"/>
      <c r="G293" s="154"/>
      <c r="H293" s="154"/>
      <c r="I293" s="154"/>
      <c r="J293" s="33"/>
      <c r="K293" s="33"/>
      <c r="L293" s="154"/>
      <c r="M293" s="154"/>
      <c r="N293" s="78"/>
      <c r="O293" s="154"/>
      <c r="P293" s="154"/>
      <c r="Q293" s="154"/>
      <c r="R293" s="154"/>
      <c r="S293" s="154"/>
      <c r="T293" s="154"/>
      <c r="U293" s="154"/>
      <c r="V293" s="154"/>
      <c r="W293" s="154"/>
      <c r="X293" s="154"/>
      <c r="Y293" s="154"/>
      <c r="Z293" s="154"/>
      <c r="AA293" s="154"/>
      <c r="AB293" s="154"/>
      <c r="AC293" s="154"/>
      <c r="AD293" s="154"/>
      <c r="AE293" s="154"/>
      <c r="AF293" s="154"/>
      <c r="AG293" s="154"/>
      <c r="AH293" s="154"/>
      <c r="AI293" s="154"/>
      <c r="AJ293" s="154"/>
      <c r="AK293" s="154"/>
      <c r="AL293" s="154"/>
      <c r="AM293" s="154"/>
      <c r="AN293" s="154"/>
      <c r="AO293" s="154"/>
      <c r="AP293" s="154"/>
      <c r="AQ293" s="154"/>
      <c r="AR293" s="154"/>
      <c r="AS293" s="196"/>
    </row>
    <row r="294" spans="5:45" x14ac:dyDescent="0.2">
      <c r="E294" s="136" t="s">
        <v>236</v>
      </c>
      <c r="F294" s="154"/>
      <c r="G294" s="154"/>
      <c r="H294" s="154"/>
      <c r="I294" s="154"/>
      <c r="J294" s="33"/>
      <c r="K294" s="33"/>
      <c r="L294" s="154"/>
      <c r="M294" s="154"/>
      <c r="N294" s="78"/>
      <c r="O294" s="154"/>
      <c r="P294" s="154"/>
      <c r="Q294" s="154"/>
      <c r="R294" s="154"/>
      <c r="S294" s="154"/>
      <c r="T294" s="154"/>
      <c r="U294" s="154"/>
      <c r="V294" s="154"/>
      <c r="W294" s="154"/>
      <c r="X294" s="154"/>
      <c r="Y294" s="154"/>
      <c r="Z294" s="154"/>
      <c r="AA294" s="154"/>
      <c r="AB294" s="154"/>
      <c r="AC294" s="154"/>
      <c r="AD294" s="154"/>
      <c r="AE294" s="154"/>
      <c r="AF294" s="154"/>
      <c r="AG294" s="154"/>
      <c r="AH294" s="154"/>
      <c r="AI294" s="154"/>
      <c r="AJ294" s="154"/>
      <c r="AK294" s="154"/>
      <c r="AL294" s="154"/>
      <c r="AM294" s="154"/>
      <c r="AN294" s="154"/>
      <c r="AO294" s="154"/>
      <c r="AP294" s="154"/>
      <c r="AQ294" s="154"/>
      <c r="AR294" s="154"/>
      <c r="AS294" s="196"/>
    </row>
    <row r="295" spans="5:45" x14ac:dyDescent="0.2">
      <c r="E295" s="136" t="s">
        <v>237</v>
      </c>
      <c r="F295" s="154"/>
      <c r="G295" s="154"/>
      <c r="H295" s="154"/>
      <c r="I295" s="154"/>
      <c r="J295" s="33"/>
      <c r="K295" s="33"/>
      <c r="L295" s="154"/>
      <c r="M295" s="154"/>
      <c r="N295" s="78"/>
      <c r="O295" s="154"/>
      <c r="P295" s="154"/>
      <c r="Q295" s="154"/>
      <c r="R295" s="154"/>
      <c r="S295" s="154"/>
      <c r="T295" s="154"/>
      <c r="U295" s="154"/>
      <c r="V295" s="154"/>
      <c r="W295" s="154"/>
      <c r="X295" s="154"/>
      <c r="Y295" s="154"/>
      <c r="Z295" s="154"/>
      <c r="AA295" s="154"/>
      <c r="AB295" s="154"/>
      <c r="AC295" s="154"/>
      <c r="AD295" s="154"/>
      <c r="AE295" s="154"/>
      <c r="AF295" s="154"/>
      <c r="AG295" s="154"/>
      <c r="AH295" s="154"/>
      <c r="AI295" s="154"/>
      <c r="AJ295" s="154"/>
      <c r="AK295" s="154"/>
      <c r="AL295" s="154"/>
      <c r="AM295" s="154"/>
      <c r="AN295" s="154"/>
      <c r="AO295" s="154"/>
      <c r="AP295" s="154"/>
      <c r="AQ295" s="154"/>
      <c r="AR295" s="154"/>
      <c r="AS295" s="196"/>
    </row>
    <row r="296" spans="5:45" x14ac:dyDescent="0.2">
      <c r="E296" s="136" t="s">
        <v>238</v>
      </c>
      <c r="F296" s="154"/>
      <c r="G296" s="154"/>
      <c r="H296" s="154"/>
      <c r="I296" s="154"/>
      <c r="J296" s="33"/>
      <c r="K296" s="33"/>
      <c r="L296" s="154"/>
      <c r="M296" s="154"/>
      <c r="N296" s="78"/>
      <c r="O296" s="154"/>
      <c r="P296" s="154"/>
      <c r="Q296" s="154"/>
      <c r="R296" s="154"/>
      <c r="S296" s="154"/>
      <c r="T296" s="154"/>
      <c r="U296" s="154"/>
      <c r="V296" s="154"/>
      <c r="W296" s="154"/>
      <c r="X296" s="154"/>
      <c r="Y296" s="154"/>
      <c r="Z296" s="154"/>
      <c r="AA296" s="154"/>
      <c r="AB296" s="154"/>
      <c r="AC296" s="154"/>
      <c r="AD296" s="154"/>
      <c r="AE296" s="154"/>
      <c r="AF296" s="154"/>
      <c r="AG296" s="154"/>
      <c r="AH296" s="154"/>
      <c r="AI296" s="154"/>
      <c r="AJ296" s="154"/>
      <c r="AK296" s="154"/>
      <c r="AL296" s="154"/>
      <c r="AM296" s="154"/>
      <c r="AN296" s="154"/>
      <c r="AO296" s="154"/>
      <c r="AP296" s="154"/>
      <c r="AQ296" s="154"/>
      <c r="AR296" s="154"/>
      <c r="AS296" s="196"/>
    </row>
    <row r="297" spans="5:45" x14ac:dyDescent="0.2">
      <c r="E297" s="136" t="s">
        <v>239</v>
      </c>
      <c r="F297" s="154"/>
      <c r="G297" s="154"/>
      <c r="H297" s="154"/>
      <c r="I297" s="154"/>
      <c r="J297" s="33"/>
      <c r="K297" s="33"/>
      <c r="L297" s="154"/>
      <c r="M297" s="154"/>
      <c r="N297" s="78"/>
      <c r="O297" s="154"/>
      <c r="P297" s="154"/>
      <c r="Q297" s="154"/>
      <c r="R297" s="154"/>
      <c r="S297" s="154"/>
      <c r="T297" s="154"/>
      <c r="U297" s="154"/>
      <c r="V297" s="154"/>
      <c r="W297" s="154"/>
      <c r="X297" s="154"/>
      <c r="Y297" s="154"/>
      <c r="Z297" s="154"/>
      <c r="AA297" s="154"/>
      <c r="AB297" s="154"/>
      <c r="AC297" s="154"/>
      <c r="AD297" s="154"/>
      <c r="AE297" s="154"/>
      <c r="AF297" s="154"/>
      <c r="AG297" s="154"/>
      <c r="AH297" s="154"/>
      <c r="AI297" s="154"/>
      <c r="AJ297" s="154"/>
      <c r="AK297" s="154"/>
      <c r="AL297" s="154"/>
      <c r="AM297" s="154"/>
      <c r="AN297" s="154"/>
      <c r="AO297" s="154"/>
      <c r="AP297" s="154"/>
      <c r="AQ297" s="154"/>
      <c r="AR297" s="154"/>
      <c r="AS297" s="196"/>
    </row>
    <row r="298" spans="5:45" x14ac:dyDescent="0.2">
      <c r="E298" s="136" t="s">
        <v>240</v>
      </c>
      <c r="F298" s="154"/>
      <c r="G298" s="154"/>
      <c r="H298" s="154"/>
      <c r="I298" s="154"/>
      <c r="J298" s="33"/>
      <c r="K298" s="33"/>
      <c r="L298" s="154"/>
      <c r="M298" s="154"/>
      <c r="N298" s="78"/>
      <c r="O298" s="154"/>
      <c r="P298" s="154"/>
      <c r="Q298" s="154"/>
      <c r="R298" s="154"/>
      <c r="S298" s="154"/>
      <c r="T298" s="154"/>
      <c r="U298" s="154"/>
      <c r="V298" s="154"/>
      <c r="W298" s="154"/>
      <c r="X298" s="154"/>
      <c r="Y298" s="154"/>
      <c r="Z298" s="154"/>
      <c r="AA298" s="154"/>
      <c r="AB298" s="154"/>
      <c r="AC298" s="154"/>
      <c r="AD298" s="154"/>
      <c r="AE298" s="154"/>
      <c r="AF298" s="154"/>
      <c r="AG298" s="154"/>
      <c r="AH298" s="154"/>
      <c r="AI298" s="154"/>
      <c r="AJ298" s="154"/>
      <c r="AK298" s="154"/>
      <c r="AL298" s="154"/>
      <c r="AM298" s="154"/>
      <c r="AN298" s="154"/>
      <c r="AO298" s="154"/>
      <c r="AP298" s="154"/>
      <c r="AQ298" s="154"/>
      <c r="AR298" s="154"/>
      <c r="AS298" s="196"/>
    </row>
    <row r="299" spans="5:45" x14ac:dyDescent="0.2">
      <c r="E299" s="136" t="s">
        <v>241</v>
      </c>
      <c r="F299" s="154"/>
      <c r="G299" s="154"/>
      <c r="H299" s="154"/>
      <c r="I299" s="154"/>
      <c r="J299" s="33"/>
      <c r="K299" s="33"/>
      <c r="L299" s="154"/>
      <c r="M299" s="154"/>
      <c r="N299" s="78"/>
      <c r="O299" s="154"/>
      <c r="P299" s="154"/>
      <c r="Q299" s="154"/>
      <c r="R299" s="154"/>
      <c r="S299" s="154"/>
      <c r="T299" s="154"/>
      <c r="U299" s="154"/>
      <c r="V299" s="154"/>
      <c r="W299" s="154"/>
      <c r="X299" s="154"/>
      <c r="Y299" s="154"/>
      <c r="Z299" s="154"/>
      <c r="AA299" s="154"/>
      <c r="AB299" s="154"/>
      <c r="AC299" s="154"/>
      <c r="AD299" s="154"/>
      <c r="AE299" s="154"/>
      <c r="AF299" s="154"/>
      <c r="AG299" s="154"/>
      <c r="AH299" s="154"/>
      <c r="AI299" s="154"/>
      <c r="AJ299" s="154"/>
      <c r="AK299" s="154"/>
      <c r="AL299" s="154"/>
      <c r="AM299" s="154"/>
      <c r="AN299" s="154"/>
      <c r="AO299" s="154"/>
      <c r="AP299" s="154"/>
      <c r="AQ299" s="154"/>
      <c r="AR299" s="154"/>
      <c r="AS299" s="196"/>
    </row>
    <row r="300" spans="5:45" x14ac:dyDescent="0.2">
      <c r="E300" s="136" t="s">
        <v>242</v>
      </c>
      <c r="F300" s="154"/>
      <c r="G300" s="154"/>
      <c r="H300" s="154"/>
      <c r="I300" s="154"/>
      <c r="J300" s="33"/>
      <c r="K300" s="33"/>
      <c r="L300" s="154"/>
      <c r="M300" s="154"/>
      <c r="N300" s="78"/>
      <c r="O300" s="154"/>
      <c r="P300" s="154"/>
      <c r="Q300" s="154"/>
      <c r="R300" s="154"/>
      <c r="S300" s="154"/>
      <c r="T300" s="154"/>
      <c r="U300" s="154"/>
      <c r="V300" s="154"/>
      <c r="W300" s="154"/>
      <c r="X300" s="154"/>
      <c r="Y300" s="154"/>
      <c r="Z300" s="154"/>
      <c r="AA300" s="154"/>
      <c r="AB300" s="154"/>
      <c r="AC300" s="154"/>
      <c r="AD300" s="154"/>
      <c r="AE300" s="154"/>
      <c r="AF300" s="154"/>
      <c r="AG300" s="154"/>
      <c r="AH300" s="154"/>
      <c r="AI300" s="154"/>
      <c r="AJ300" s="154"/>
      <c r="AK300" s="154"/>
      <c r="AL300" s="154"/>
      <c r="AM300" s="154"/>
      <c r="AN300" s="154"/>
      <c r="AO300" s="154"/>
      <c r="AP300" s="154"/>
      <c r="AQ300" s="154"/>
      <c r="AR300" s="154"/>
      <c r="AS300" s="196"/>
    </row>
    <row r="301" spans="5:45" x14ac:dyDescent="0.2">
      <c r="E301" s="136" t="s">
        <v>243</v>
      </c>
      <c r="F301" s="154"/>
      <c r="G301" s="154"/>
      <c r="H301" s="154"/>
      <c r="I301" s="154"/>
      <c r="J301" s="33"/>
      <c r="K301" s="33"/>
      <c r="L301" s="154"/>
      <c r="M301" s="154"/>
      <c r="N301" s="78"/>
      <c r="O301" s="154"/>
      <c r="P301" s="154"/>
      <c r="Q301" s="154"/>
      <c r="R301" s="154"/>
      <c r="S301" s="154"/>
      <c r="T301" s="154"/>
      <c r="U301" s="154"/>
      <c r="V301" s="154"/>
      <c r="W301" s="154"/>
      <c r="X301" s="154"/>
      <c r="Y301" s="154"/>
      <c r="Z301" s="154"/>
      <c r="AA301" s="154"/>
      <c r="AB301" s="154"/>
      <c r="AC301" s="154"/>
      <c r="AD301" s="154"/>
      <c r="AE301" s="154"/>
      <c r="AF301" s="154"/>
      <c r="AG301" s="154"/>
      <c r="AH301" s="154"/>
      <c r="AI301" s="154"/>
      <c r="AJ301" s="154"/>
      <c r="AK301" s="154"/>
      <c r="AL301" s="154"/>
      <c r="AM301" s="154"/>
      <c r="AN301" s="154"/>
      <c r="AO301" s="154"/>
      <c r="AP301" s="154"/>
      <c r="AQ301" s="154"/>
      <c r="AR301" s="154"/>
      <c r="AS301" s="196"/>
    </row>
    <row r="302" spans="5:45" x14ac:dyDescent="0.2">
      <c r="E302" s="136" t="s">
        <v>244</v>
      </c>
      <c r="F302" s="154"/>
      <c r="G302" s="154"/>
      <c r="H302" s="154"/>
      <c r="I302" s="154"/>
      <c r="J302" s="33"/>
      <c r="K302" s="33"/>
      <c r="L302" s="154"/>
      <c r="M302" s="154"/>
      <c r="N302" s="78"/>
      <c r="O302" s="154"/>
      <c r="P302" s="154"/>
      <c r="Q302" s="154"/>
      <c r="R302" s="154"/>
      <c r="S302" s="154"/>
      <c r="T302" s="154"/>
      <c r="U302" s="154"/>
      <c r="V302" s="154"/>
      <c r="W302" s="154"/>
      <c r="X302" s="154"/>
      <c r="Y302" s="154"/>
      <c r="Z302" s="154"/>
      <c r="AA302" s="154"/>
      <c r="AB302" s="154"/>
      <c r="AC302" s="154"/>
      <c r="AD302" s="154"/>
      <c r="AE302" s="154"/>
      <c r="AF302" s="154"/>
      <c r="AG302" s="154"/>
      <c r="AH302" s="154"/>
      <c r="AI302" s="154"/>
      <c r="AJ302" s="154"/>
      <c r="AK302" s="154"/>
      <c r="AL302" s="154"/>
      <c r="AM302" s="154"/>
      <c r="AN302" s="154"/>
      <c r="AO302" s="154"/>
      <c r="AP302" s="154"/>
      <c r="AQ302" s="154"/>
      <c r="AR302" s="154"/>
      <c r="AS302" s="196"/>
    </row>
    <row r="303" spans="5:45" x14ac:dyDescent="0.2">
      <c r="E303" s="136" t="s">
        <v>245</v>
      </c>
      <c r="F303" s="154"/>
      <c r="G303" s="154"/>
      <c r="H303" s="154"/>
      <c r="I303" s="154"/>
      <c r="J303" s="33"/>
      <c r="K303" s="33"/>
      <c r="L303" s="154"/>
      <c r="M303" s="154"/>
      <c r="N303" s="78"/>
      <c r="O303" s="154"/>
      <c r="P303" s="154"/>
      <c r="Q303" s="154"/>
      <c r="R303" s="154"/>
      <c r="S303" s="154"/>
      <c r="T303" s="154"/>
      <c r="U303" s="154"/>
      <c r="V303" s="154"/>
      <c r="W303" s="154"/>
      <c r="X303" s="154"/>
      <c r="Y303" s="154"/>
      <c r="Z303" s="154"/>
      <c r="AA303" s="154"/>
      <c r="AB303" s="154"/>
      <c r="AC303" s="154"/>
      <c r="AD303" s="154"/>
      <c r="AE303" s="154"/>
      <c r="AF303" s="154"/>
      <c r="AG303" s="154"/>
      <c r="AH303" s="154"/>
      <c r="AI303" s="154"/>
      <c r="AJ303" s="154"/>
      <c r="AK303" s="154"/>
      <c r="AL303" s="154"/>
      <c r="AM303" s="154"/>
      <c r="AN303" s="154"/>
      <c r="AO303" s="154"/>
      <c r="AP303" s="154"/>
      <c r="AQ303" s="154"/>
      <c r="AR303" s="154"/>
      <c r="AS303" s="196"/>
    </row>
    <row r="304" spans="5:45" x14ac:dyDescent="0.2">
      <c r="E304" s="136" t="s">
        <v>246</v>
      </c>
      <c r="F304" s="154"/>
      <c r="G304" s="154"/>
      <c r="H304" s="154"/>
      <c r="I304" s="154"/>
      <c r="J304" s="33"/>
      <c r="K304" s="33"/>
      <c r="L304" s="154"/>
      <c r="M304" s="154"/>
      <c r="N304" s="78"/>
      <c r="O304" s="154"/>
      <c r="P304" s="154"/>
      <c r="Q304" s="154"/>
      <c r="R304" s="154"/>
      <c r="S304" s="154"/>
      <c r="T304" s="154"/>
      <c r="U304" s="154"/>
      <c r="V304" s="154"/>
      <c r="W304" s="154"/>
      <c r="X304" s="154"/>
      <c r="Y304" s="154"/>
      <c r="Z304" s="154"/>
      <c r="AA304" s="154"/>
      <c r="AB304" s="154"/>
      <c r="AC304" s="154"/>
      <c r="AD304" s="154"/>
      <c r="AE304" s="154"/>
      <c r="AF304" s="154"/>
      <c r="AG304" s="154"/>
      <c r="AH304" s="154"/>
      <c r="AI304" s="154"/>
      <c r="AJ304" s="154"/>
      <c r="AK304" s="154"/>
      <c r="AL304" s="154"/>
      <c r="AM304" s="154"/>
      <c r="AN304" s="154"/>
      <c r="AO304" s="154"/>
      <c r="AP304" s="154"/>
      <c r="AQ304" s="154"/>
      <c r="AR304" s="154"/>
      <c r="AS304" s="196"/>
    </row>
    <row r="305" spans="5:45" x14ac:dyDescent="0.2">
      <c r="E305" s="136" t="s">
        <v>247</v>
      </c>
      <c r="F305" s="154"/>
      <c r="G305" s="154"/>
      <c r="H305" s="154"/>
      <c r="I305" s="154"/>
      <c r="J305" s="33"/>
      <c r="K305" s="33"/>
      <c r="L305" s="154"/>
      <c r="M305" s="154"/>
      <c r="N305" s="78"/>
      <c r="O305" s="154"/>
      <c r="P305" s="154"/>
      <c r="Q305" s="154"/>
      <c r="R305" s="154"/>
      <c r="S305" s="154"/>
      <c r="T305" s="154"/>
      <c r="U305" s="154"/>
      <c r="V305" s="154"/>
      <c r="W305" s="154"/>
      <c r="X305" s="154"/>
      <c r="Y305" s="154"/>
      <c r="Z305" s="154"/>
      <c r="AA305" s="154"/>
      <c r="AB305" s="154"/>
      <c r="AC305" s="154"/>
      <c r="AD305" s="154"/>
      <c r="AE305" s="154"/>
      <c r="AF305" s="154"/>
      <c r="AG305" s="154"/>
      <c r="AH305" s="154"/>
      <c r="AI305" s="154"/>
      <c r="AJ305" s="154"/>
      <c r="AK305" s="154"/>
      <c r="AL305" s="154"/>
      <c r="AM305" s="154"/>
      <c r="AN305" s="154"/>
      <c r="AO305" s="154"/>
      <c r="AP305" s="154"/>
      <c r="AQ305" s="154"/>
      <c r="AR305" s="154"/>
      <c r="AS305" s="196"/>
    </row>
    <row r="306" spans="5:45" x14ac:dyDescent="0.2">
      <c r="E306" s="136" t="s">
        <v>248</v>
      </c>
      <c r="F306" s="154"/>
      <c r="G306" s="154"/>
      <c r="H306" s="154"/>
      <c r="I306" s="154"/>
      <c r="J306" s="33"/>
      <c r="K306" s="33"/>
      <c r="L306" s="154"/>
      <c r="M306" s="154"/>
      <c r="N306" s="78"/>
      <c r="O306" s="154"/>
      <c r="P306" s="154"/>
      <c r="Q306" s="154"/>
      <c r="R306" s="154"/>
      <c r="S306" s="154"/>
      <c r="T306" s="154"/>
      <c r="U306" s="154"/>
      <c r="V306" s="154"/>
      <c r="W306" s="154"/>
      <c r="X306" s="154"/>
      <c r="Y306" s="154"/>
      <c r="Z306" s="154"/>
      <c r="AA306" s="154"/>
      <c r="AB306" s="154"/>
      <c r="AC306" s="154"/>
      <c r="AD306" s="154"/>
      <c r="AE306" s="154"/>
      <c r="AF306" s="154"/>
      <c r="AG306" s="154"/>
      <c r="AH306" s="154"/>
      <c r="AI306" s="154"/>
      <c r="AJ306" s="154"/>
      <c r="AK306" s="154"/>
      <c r="AL306" s="154"/>
      <c r="AM306" s="154"/>
      <c r="AN306" s="154"/>
      <c r="AO306" s="154"/>
      <c r="AP306" s="154"/>
      <c r="AQ306" s="154"/>
      <c r="AR306" s="154"/>
      <c r="AS306" s="196"/>
    </row>
    <row r="307" spans="5:45" x14ac:dyDescent="0.2">
      <c r="E307" s="136" t="s">
        <v>249</v>
      </c>
      <c r="F307" s="154"/>
      <c r="G307" s="154"/>
      <c r="H307" s="154"/>
      <c r="I307" s="154"/>
      <c r="J307" s="33"/>
      <c r="K307" s="33"/>
      <c r="L307" s="154"/>
      <c r="M307" s="154"/>
      <c r="N307" s="78"/>
      <c r="O307" s="154"/>
      <c r="P307" s="154"/>
      <c r="Q307" s="154"/>
      <c r="R307" s="154"/>
      <c r="S307" s="154"/>
      <c r="T307" s="154"/>
      <c r="U307" s="154"/>
      <c r="V307" s="154"/>
      <c r="W307" s="154"/>
      <c r="X307" s="154"/>
      <c r="Y307" s="154"/>
      <c r="Z307" s="154"/>
      <c r="AA307" s="154"/>
      <c r="AB307" s="154"/>
      <c r="AC307" s="154"/>
      <c r="AD307" s="154"/>
      <c r="AE307" s="154"/>
      <c r="AF307" s="154"/>
      <c r="AG307" s="154"/>
      <c r="AH307" s="154"/>
      <c r="AI307" s="154"/>
      <c r="AJ307" s="154"/>
      <c r="AK307" s="154"/>
      <c r="AL307" s="154"/>
      <c r="AM307" s="154"/>
      <c r="AN307" s="154"/>
      <c r="AO307" s="154"/>
      <c r="AP307" s="154"/>
      <c r="AQ307" s="154"/>
      <c r="AR307" s="154"/>
      <c r="AS307" s="196"/>
    </row>
    <row r="308" spans="5:45" x14ac:dyDescent="0.2">
      <c r="E308" s="136" t="s">
        <v>250</v>
      </c>
      <c r="F308" s="154"/>
      <c r="G308" s="154"/>
      <c r="H308" s="154"/>
      <c r="I308" s="154"/>
      <c r="J308" s="33"/>
      <c r="K308" s="33"/>
      <c r="L308" s="154"/>
      <c r="M308" s="154"/>
      <c r="N308" s="78"/>
      <c r="O308" s="154"/>
      <c r="P308" s="154"/>
      <c r="Q308" s="154"/>
      <c r="R308" s="154"/>
      <c r="S308" s="154"/>
      <c r="T308" s="154"/>
      <c r="U308" s="154"/>
      <c r="V308" s="154"/>
      <c r="W308" s="154"/>
      <c r="X308" s="154"/>
      <c r="Y308" s="154"/>
      <c r="Z308" s="154"/>
      <c r="AA308" s="154"/>
      <c r="AB308" s="154"/>
      <c r="AC308" s="154"/>
      <c r="AD308" s="154"/>
      <c r="AE308" s="154"/>
      <c r="AF308" s="154"/>
      <c r="AG308" s="154"/>
      <c r="AH308" s="154"/>
      <c r="AI308" s="154"/>
      <c r="AJ308" s="154"/>
      <c r="AK308" s="154"/>
      <c r="AL308" s="154"/>
      <c r="AM308" s="154"/>
      <c r="AN308" s="154"/>
      <c r="AO308" s="154"/>
      <c r="AP308" s="154"/>
      <c r="AQ308" s="154"/>
      <c r="AR308" s="154"/>
      <c r="AS308" s="196"/>
    </row>
    <row r="309" spans="5:45" x14ac:dyDescent="0.2">
      <c r="E309" s="136" t="s">
        <v>251</v>
      </c>
      <c r="F309" s="154"/>
      <c r="G309" s="154"/>
      <c r="H309" s="154"/>
      <c r="I309" s="154"/>
      <c r="J309" s="33"/>
      <c r="K309" s="33"/>
      <c r="L309" s="154"/>
      <c r="M309" s="154"/>
      <c r="N309" s="78"/>
      <c r="O309" s="154"/>
      <c r="P309" s="154"/>
      <c r="Q309" s="154"/>
      <c r="R309" s="154"/>
      <c r="S309" s="154"/>
      <c r="T309" s="154"/>
      <c r="U309" s="154"/>
      <c r="V309" s="154"/>
      <c r="W309" s="154"/>
      <c r="X309" s="154"/>
      <c r="Y309" s="154"/>
      <c r="Z309" s="154"/>
      <c r="AA309" s="154"/>
      <c r="AB309" s="154"/>
      <c r="AC309" s="154"/>
      <c r="AD309" s="154"/>
      <c r="AE309" s="154"/>
      <c r="AF309" s="154"/>
      <c r="AG309" s="154"/>
      <c r="AH309" s="154"/>
      <c r="AI309" s="154"/>
      <c r="AJ309" s="154"/>
      <c r="AK309" s="154"/>
      <c r="AL309" s="154"/>
      <c r="AM309" s="154"/>
      <c r="AN309" s="154"/>
      <c r="AO309" s="154"/>
      <c r="AP309" s="154"/>
      <c r="AQ309" s="154"/>
      <c r="AR309" s="154"/>
      <c r="AS309" s="196"/>
    </row>
    <row r="310" spans="5:45" x14ac:dyDescent="0.2">
      <c r="E310" s="136" t="s">
        <v>252</v>
      </c>
      <c r="F310" s="154"/>
      <c r="G310" s="154"/>
      <c r="H310" s="154"/>
      <c r="I310" s="154"/>
      <c r="J310" s="33"/>
      <c r="K310" s="33"/>
      <c r="L310" s="154"/>
      <c r="M310" s="154"/>
      <c r="N310" s="78"/>
      <c r="O310" s="154"/>
      <c r="P310" s="154"/>
      <c r="Q310" s="154"/>
      <c r="R310" s="154"/>
      <c r="S310" s="154"/>
      <c r="T310" s="154"/>
      <c r="U310" s="154"/>
      <c r="V310" s="154"/>
      <c r="W310" s="154"/>
      <c r="X310" s="154"/>
      <c r="Y310" s="154"/>
      <c r="Z310" s="154"/>
      <c r="AA310" s="154"/>
      <c r="AB310" s="154"/>
      <c r="AC310" s="154"/>
      <c r="AD310" s="154"/>
      <c r="AE310" s="154"/>
      <c r="AF310" s="154"/>
      <c r="AG310" s="154"/>
      <c r="AH310" s="154"/>
      <c r="AI310" s="154"/>
      <c r="AJ310" s="154"/>
      <c r="AK310" s="154"/>
      <c r="AL310" s="154"/>
      <c r="AM310" s="154"/>
      <c r="AN310" s="154"/>
      <c r="AO310" s="154"/>
      <c r="AP310" s="154"/>
      <c r="AQ310" s="154"/>
      <c r="AR310" s="154"/>
      <c r="AS310" s="196"/>
    </row>
    <row r="311" spans="5:45" x14ac:dyDescent="0.2">
      <c r="E311" s="136" t="s">
        <v>253</v>
      </c>
      <c r="F311" s="154"/>
      <c r="G311" s="154"/>
      <c r="H311" s="154"/>
      <c r="I311" s="154"/>
      <c r="J311" s="33"/>
      <c r="K311" s="33"/>
      <c r="L311" s="154"/>
      <c r="M311" s="154"/>
      <c r="N311" s="78"/>
      <c r="O311" s="154"/>
      <c r="P311" s="154"/>
      <c r="Q311" s="154"/>
      <c r="R311" s="154"/>
      <c r="S311" s="154"/>
      <c r="T311" s="154"/>
      <c r="U311" s="154"/>
      <c r="V311" s="154"/>
      <c r="W311" s="154"/>
      <c r="X311" s="154"/>
      <c r="Y311" s="154"/>
      <c r="Z311" s="154"/>
      <c r="AA311" s="154"/>
      <c r="AB311" s="154"/>
      <c r="AC311" s="154"/>
      <c r="AD311" s="154"/>
      <c r="AE311" s="154"/>
      <c r="AF311" s="154"/>
      <c r="AG311" s="154"/>
      <c r="AH311" s="154"/>
      <c r="AI311" s="154"/>
      <c r="AJ311" s="154"/>
      <c r="AK311" s="154"/>
      <c r="AL311" s="154"/>
      <c r="AM311" s="154"/>
      <c r="AN311" s="154"/>
      <c r="AO311" s="154"/>
      <c r="AP311" s="154"/>
      <c r="AQ311" s="154"/>
      <c r="AR311" s="154"/>
      <c r="AS311" s="196"/>
    </row>
    <row r="312" spans="5:45" x14ac:dyDescent="0.2">
      <c r="E312" s="136" t="s">
        <v>254</v>
      </c>
      <c r="F312" s="154"/>
      <c r="G312" s="154"/>
      <c r="H312" s="154"/>
      <c r="I312" s="154"/>
      <c r="J312" s="33"/>
      <c r="K312" s="33"/>
      <c r="L312" s="154"/>
      <c r="M312" s="154"/>
      <c r="N312" s="78"/>
      <c r="O312" s="154"/>
      <c r="P312" s="154"/>
      <c r="Q312" s="154"/>
      <c r="R312" s="154"/>
      <c r="S312" s="154"/>
      <c r="T312" s="154"/>
      <c r="U312" s="154"/>
      <c r="V312" s="154"/>
      <c r="W312" s="154"/>
      <c r="X312" s="154"/>
      <c r="Y312" s="154"/>
      <c r="Z312" s="154"/>
      <c r="AA312" s="154"/>
      <c r="AB312" s="154"/>
      <c r="AC312" s="154"/>
      <c r="AD312" s="154"/>
      <c r="AE312" s="154"/>
      <c r="AF312" s="154"/>
      <c r="AG312" s="154"/>
      <c r="AH312" s="154"/>
      <c r="AI312" s="154"/>
      <c r="AJ312" s="154"/>
      <c r="AK312" s="154"/>
      <c r="AL312" s="154"/>
      <c r="AM312" s="154"/>
      <c r="AN312" s="154"/>
      <c r="AO312" s="154"/>
      <c r="AP312" s="154"/>
      <c r="AQ312" s="154"/>
      <c r="AR312" s="154"/>
      <c r="AS312" s="196"/>
    </row>
    <row r="313" spans="5:45" x14ac:dyDescent="0.2">
      <c r="E313" s="136" t="s">
        <v>255</v>
      </c>
      <c r="F313" s="154"/>
      <c r="G313" s="154"/>
      <c r="H313" s="154"/>
      <c r="I313" s="154"/>
      <c r="J313" s="33"/>
      <c r="K313" s="33"/>
      <c r="L313" s="154"/>
      <c r="M313" s="154"/>
      <c r="N313" s="78"/>
      <c r="O313" s="154"/>
      <c r="P313" s="154"/>
      <c r="Q313" s="154"/>
      <c r="R313" s="154"/>
      <c r="S313" s="154"/>
      <c r="T313" s="154"/>
      <c r="U313" s="154"/>
      <c r="V313" s="154"/>
      <c r="W313" s="154"/>
      <c r="X313" s="154"/>
      <c r="Y313" s="154"/>
      <c r="Z313" s="154"/>
      <c r="AA313" s="154"/>
      <c r="AB313" s="154"/>
      <c r="AC313" s="154"/>
      <c r="AD313" s="154"/>
      <c r="AE313" s="154"/>
      <c r="AF313" s="154"/>
      <c r="AG313" s="154"/>
      <c r="AH313" s="154"/>
      <c r="AI313" s="154"/>
      <c r="AJ313" s="154"/>
      <c r="AK313" s="154"/>
      <c r="AL313" s="154"/>
      <c r="AM313" s="154"/>
      <c r="AN313" s="154"/>
      <c r="AO313" s="154"/>
      <c r="AP313" s="154"/>
      <c r="AQ313" s="154"/>
      <c r="AR313" s="154"/>
      <c r="AS313" s="196"/>
    </row>
    <row r="314" spans="5:45" x14ac:dyDescent="0.2">
      <c r="E314" s="136" t="s">
        <v>256</v>
      </c>
      <c r="F314" s="154"/>
      <c r="G314" s="154"/>
      <c r="H314" s="154"/>
      <c r="I314" s="154"/>
      <c r="J314" s="33"/>
      <c r="K314" s="33"/>
      <c r="L314" s="154"/>
      <c r="M314" s="154"/>
      <c r="N314" s="78"/>
      <c r="O314" s="154"/>
      <c r="P314" s="154"/>
      <c r="Q314" s="154"/>
      <c r="R314" s="154"/>
      <c r="S314" s="154"/>
      <c r="T314" s="154"/>
      <c r="U314" s="154"/>
      <c r="V314" s="154"/>
      <c r="W314" s="154"/>
      <c r="X314" s="154"/>
      <c r="Y314" s="154"/>
      <c r="Z314" s="154"/>
      <c r="AA314" s="154"/>
      <c r="AB314" s="154"/>
      <c r="AC314" s="154"/>
      <c r="AD314" s="154"/>
      <c r="AE314" s="154"/>
      <c r="AF314" s="154"/>
      <c r="AG314" s="154"/>
      <c r="AH314" s="154"/>
      <c r="AI314" s="154"/>
      <c r="AJ314" s="154"/>
      <c r="AK314" s="154"/>
      <c r="AL314" s="154"/>
      <c r="AM314" s="154"/>
      <c r="AN314" s="154"/>
      <c r="AO314" s="154"/>
      <c r="AP314" s="154"/>
      <c r="AQ314" s="154"/>
      <c r="AR314" s="154"/>
      <c r="AS314" s="196"/>
    </row>
    <row r="315" spans="5:45" x14ac:dyDescent="0.2">
      <c r="E315" s="136" t="s">
        <v>257</v>
      </c>
      <c r="F315" s="154"/>
      <c r="G315" s="154"/>
      <c r="H315" s="154"/>
      <c r="I315" s="154"/>
      <c r="J315" s="33"/>
      <c r="K315" s="33"/>
      <c r="L315" s="154"/>
      <c r="M315" s="154"/>
      <c r="N315" s="78"/>
      <c r="O315" s="154"/>
      <c r="P315" s="154"/>
      <c r="Q315" s="154"/>
      <c r="R315" s="154"/>
      <c r="S315" s="154"/>
      <c r="T315" s="154"/>
      <c r="U315" s="154"/>
      <c r="V315" s="154"/>
      <c r="W315" s="154"/>
      <c r="X315" s="154"/>
      <c r="Y315" s="154"/>
      <c r="Z315" s="154"/>
      <c r="AA315" s="154"/>
      <c r="AB315" s="154"/>
      <c r="AC315" s="154"/>
      <c r="AD315" s="154"/>
      <c r="AE315" s="154"/>
      <c r="AF315" s="154"/>
      <c r="AG315" s="154"/>
      <c r="AH315" s="154"/>
      <c r="AI315" s="154"/>
      <c r="AJ315" s="154"/>
      <c r="AK315" s="154"/>
      <c r="AL315" s="154"/>
      <c r="AM315" s="154"/>
      <c r="AN315" s="154"/>
      <c r="AO315" s="154"/>
      <c r="AP315" s="154"/>
      <c r="AQ315" s="154"/>
      <c r="AR315" s="154"/>
      <c r="AS315" s="196"/>
    </row>
    <row r="316" spans="5:45" x14ac:dyDescent="0.2">
      <c r="E316" s="136" t="s">
        <v>258</v>
      </c>
      <c r="F316" s="154"/>
      <c r="G316" s="154"/>
      <c r="H316" s="154"/>
      <c r="I316" s="154"/>
      <c r="J316" s="33"/>
      <c r="K316" s="33"/>
      <c r="L316" s="154"/>
      <c r="M316" s="154"/>
      <c r="N316" s="78"/>
      <c r="O316" s="154"/>
      <c r="P316" s="154"/>
      <c r="Q316" s="154"/>
      <c r="R316" s="154"/>
      <c r="S316" s="154"/>
      <c r="T316" s="154"/>
      <c r="U316" s="154"/>
      <c r="V316" s="154"/>
      <c r="W316" s="154"/>
      <c r="X316" s="154"/>
      <c r="Y316" s="154"/>
      <c r="Z316" s="154"/>
      <c r="AA316" s="154"/>
      <c r="AB316" s="154"/>
      <c r="AC316" s="154"/>
      <c r="AD316" s="154"/>
      <c r="AE316" s="154"/>
      <c r="AF316" s="154"/>
      <c r="AG316" s="154"/>
      <c r="AH316" s="154"/>
      <c r="AI316" s="154"/>
      <c r="AJ316" s="154"/>
      <c r="AK316" s="154"/>
      <c r="AL316" s="154"/>
      <c r="AM316" s="154"/>
      <c r="AN316" s="154"/>
      <c r="AO316" s="154"/>
      <c r="AP316" s="154"/>
      <c r="AQ316" s="154"/>
      <c r="AR316" s="154"/>
      <c r="AS316" s="196"/>
    </row>
    <row r="317" spans="5:45" ht="13.5" thickBot="1" x14ac:dyDescent="0.25">
      <c r="E317" s="344" t="s">
        <v>491</v>
      </c>
      <c r="F317" s="345"/>
      <c r="G317" s="345"/>
      <c r="H317" s="345"/>
      <c r="I317" s="345"/>
      <c r="J317" s="345"/>
      <c r="K317" s="345"/>
      <c r="L317" s="345"/>
      <c r="M317" s="345"/>
      <c r="N317" s="345"/>
      <c r="O317" s="345"/>
      <c r="P317" s="345"/>
      <c r="Q317" s="345"/>
      <c r="R317" s="345"/>
      <c r="S317" s="345"/>
      <c r="T317" s="345"/>
      <c r="U317" s="345"/>
      <c r="V317" s="345"/>
      <c r="W317" s="345"/>
      <c r="X317" s="345"/>
      <c r="Y317" s="345"/>
      <c r="Z317" s="345"/>
      <c r="AA317" s="345"/>
      <c r="AB317" s="345"/>
      <c r="AC317" s="345"/>
      <c r="AD317" s="345"/>
      <c r="AE317" s="345"/>
      <c r="AF317" s="345"/>
      <c r="AG317" s="345"/>
      <c r="AH317" s="345"/>
      <c r="AI317" s="345"/>
      <c r="AJ317" s="345"/>
      <c r="AK317" s="345"/>
      <c r="AL317" s="345"/>
      <c r="AM317" s="345"/>
      <c r="AN317" s="345"/>
      <c r="AO317" s="345"/>
      <c r="AP317" s="345"/>
      <c r="AQ317" s="345"/>
      <c r="AR317" s="345"/>
      <c r="AS317" s="346"/>
    </row>
    <row r="318" spans="5:45" ht="13.5" thickBot="1" x14ac:dyDescent="0.25"/>
    <row r="319" spans="5:45" x14ac:dyDescent="0.2">
      <c r="E319" s="347" t="s">
        <v>754</v>
      </c>
      <c r="F319" s="348"/>
      <c r="G319" s="348"/>
      <c r="H319" s="348"/>
      <c r="I319" s="348"/>
      <c r="J319" s="348"/>
      <c r="K319" s="348"/>
      <c r="L319" s="348"/>
      <c r="M319" s="348"/>
      <c r="N319" s="348"/>
      <c r="O319" s="348"/>
      <c r="P319" s="348"/>
      <c r="Q319" s="348"/>
      <c r="R319" s="348"/>
      <c r="S319" s="348"/>
      <c r="T319" s="348"/>
      <c r="U319" s="348"/>
      <c r="V319" s="348"/>
      <c r="W319" s="348"/>
      <c r="X319" s="348"/>
      <c r="Y319" s="348"/>
      <c r="Z319" s="348"/>
      <c r="AA319" s="348"/>
      <c r="AB319" s="348"/>
      <c r="AC319" s="348"/>
      <c r="AD319" s="348"/>
      <c r="AE319" s="348"/>
      <c r="AF319" s="348"/>
      <c r="AG319" s="348"/>
      <c r="AH319" s="348"/>
      <c r="AI319" s="348"/>
      <c r="AJ319" s="348"/>
      <c r="AK319" s="348"/>
      <c r="AL319" s="348"/>
      <c r="AM319" s="348"/>
      <c r="AN319" s="348"/>
      <c r="AO319" s="348"/>
      <c r="AP319" s="348"/>
      <c r="AQ319" s="348"/>
      <c r="AR319" s="348"/>
      <c r="AS319" s="349"/>
    </row>
    <row r="320" spans="5:45" x14ac:dyDescent="0.2">
      <c r="E320" s="136"/>
      <c r="F320" s="3" t="s">
        <v>415</v>
      </c>
      <c r="G320" s="3" t="s">
        <v>293</v>
      </c>
      <c r="H320" s="3" t="s">
        <v>719</v>
      </c>
      <c r="I320" s="3" t="s">
        <v>294</v>
      </c>
      <c r="J320" s="3" t="s">
        <v>295</v>
      </c>
      <c r="K320" s="3" t="s">
        <v>295</v>
      </c>
      <c r="L320" s="3" t="s">
        <v>296</v>
      </c>
      <c r="M320" s="3" t="s">
        <v>297</v>
      </c>
      <c r="N320" s="3" t="s">
        <v>298</v>
      </c>
      <c r="O320" s="3" t="s">
        <v>299</v>
      </c>
      <c r="P320" s="3" t="s">
        <v>300</v>
      </c>
      <c r="Q320" s="3" t="s">
        <v>301</v>
      </c>
      <c r="R320" s="3" t="s">
        <v>302</v>
      </c>
      <c r="S320" s="3" t="s">
        <v>303</v>
      </c>
      <c r="T320" s="3" t="s">
        <v>673</v>
      </c>
      <c r="U320" s="3" t="s">
        <v>798</v>
      </c>
      <c r="V320" s="3" t="s">
        <v>796</v>
      </c>
      <c r="W320" s="3" t="s">
        <v>674</v>
      </c>
      <c r="X320" s="3" t="s">
        <v>675</v>
      </c>
      <c r="Y320" s="3" t="s">
        <v>676</v>
      </c>
      <c r="Z320" s="3" t="s">
        <v>426</v>
      </c>
      <c r="AA320" s="3" t="s">
        <v>427</v>
      </c>
      <c r="AB320" s="3" t="s">
        <v>721</v>
      </c>
      <c r="AC320" s="3" t="s">
        <v>63</v>
      </c>
      <c r="AD320" s="3" t="s">
        <v>263</v>
      </c>
      <c r="AE320" s="3" t="s">
        <v>722</v>
      </c>
      <c r="AF320" s="3" t="s">
        <v>264</v>
      </c>
      <c r="AG320" s="3" t="s">
        <v>265</v>
      </c>
      <c r="AH320" s="3" t="s">
        <v>266</v>
      </c>
      <c r="AI320" s="3" t="s">
        <v>267</v>
      </c>
      <c r="AJ320" s="3" t="s">
        <v>268</v>
      </c>
      <c r="AK320" s="3" t="s">
        <v>269</v>
      </c>
      <c r="AL320" s="3" t="s">
        <v>270</v>
      </c>
      <c r="AM320" s="3" t="s">
        <v>271</v>
      </c>
      <c r="AN320" s="3" t="s">
        <v>677</v>
      </c>
      <c r="AO320" s="3" t="s">
        <v>799</v>
      </c>
      <c r="AP320" s="3" t="s">
        <v>797</v>
      </c>
      <c r="AQ320" s="3" t="s">
        <v>678</v>
      </c>
      <c r="AR320" s="3" t="s">
        <v>679</v>
      </c>
      <c r="AS320" s="135" t="s">
        <v>680</v>
      </c>
    </row>
    <row r="321" spans="5:45" x14ac:dyDescent="0.2">
      <c r="E321" s="136" t="s">
        <v>492</v>
      </c>
      <c r="F321" s="154"/>
      <c r="G321" s="154"/>
      <c r="H321" s="154"/>
      <c r="I321" s="154"/>
      <c r="J321" s="33"/>
      <c r="K321" s="33"/>
      <c r="L321" s="154"/>
      <c r="M321" s="154"/>
      <c r="N321" s="78">
        <v>360</v>
      </c>
      <c r="O321" s="154"/>
      <c r="P321" s="154"/>
      <c r="Q321" s="154"/>
      <c r="R321" s="154"/>
      <c r="S321" s="154"/>
      <c r="T321" s="154">
        <v>340</v>
      </c>
      <c r="U321" s="154"/>
      <c r="V321" s="154"/>
      <c r="W321" s="154"/>
      <c r="X321" s="154"/>
      <c r="Y321" s="154"/>
      <c r="Z321" s="154"/>
      <c r="AA321" s="154"/>
      <c r="AB321" s="154"/>
      <c r="AC321" s="154"/>
      <c r="AD321" s="154"/>
      <c r="AE321" s="154"/>
      <c r="AF321" s="154"/>
      <c r="AG321" s="154"/>
      <c r="AH321" s="154"/>
      <c r="AI321" s="154"/>
      <c r="AJ321" s="154"/>
      <c r="AK321" s="154"/>
      <c r="AL321" s="154"/>
      <c r="AM321" s="154"/>
      <c r="AN321" s="154"/>
      <c r="AO321" s="154"/>
      <c r="AP321" s="154"/>
      <c r="AQ321" s="154"/>
      <c r="AR321" s="154"/>
      <c r="AS321" s="196"/>
    </row>
    <row r="322" spans="5:45" x14ac:dyDescent="0.2">
      <c r="E322" s="136" t="s">
        <v>493</v>
      </c>
      <c r="F322" s="154"/>
      <c r="G322" s="154"/>
      <c r="H322" s="154"/>
      <c r="I322" s="154"/>
      <c r="J322" s="33"/>
      <c r="K322" s="33"/>
      <c r="L322" s="154"/>
      <c r="M322" s="154"/>
      <c r="N322" s="78"/>
      <c r="O322" s="154"/>
      <c r="P322" s="154"/>
      <c r="Q322" s="154"/>
      <c r="R322" s="154"/>
      <c r="S322" s="154"/>
      <c r="T322" s="154"/>
      <c r="U322" s="154"/>
      <c r="V322" s="154"/>
      <c r="W322" s="154"/>
      <c r="X322" s="154"/>
      <c r="Y322" s="154"/>
      <c r="Z322" s="154"/>
      <c r="AA322" s="154"/>
      <c r="AB322" s="154"/>
      <c r="AC322" s="154"/>
      <c r="AD322" s="154"/>
      <c r="AE322" s="154"/>
      <c r="AF322" s="154"/>
      <c r="AG322" s="154"/>
      <c r="AH322" s="154"/>
      <c r="AI322" s="154"/>
      <c r="AJ322" s="154"/>
      <c r="AK322" s="154"/>
      <c r="AL322" s="154"/>
      <c r="AM322" s="154"/>
      <c r="AN322" s="154"/>
      <c r="AO322" s="154"/>
      <c r="AP322" s="154"/>
      <c r="AQ322" s="154"/>
      <c r="AR322" s="154"/>
      <c r="AS322" s="196"/>
    </row>
    <row r="323" spans="5:45" x14ac:dyDescent="0.2">
      <c r="E323" s="136" t="s">
        <v>494</v>
      </c>
      <c r="F323" s="154"/>
      <c r="G323" s="154"/>
      <c r="H323" s="154"/>
      <c r="I323" s="154"/>
      <c r="J323" s="33"/>
      <c r="K323" s="33"/>
      <c r="L323" s="154"/>
      <c r="M323" s="154"/>
      <c r="N323" s="78"/>
      <c r="O323" s="154"/>
      <c r="P323" s="154"/>
      <c r="Q323" s="154"/>
      <c r="R323" s="154"/>
      <c r="S323" s="154"/>
      <c r="T323" s="154"/>
      <c r="U323" s="154"/>
      <c r="V323" s="154"/>
      <c r="W323" s="154"/>
      <c r="X323" s="154"/>
      <c r="Y323" s="154"/>
      <c r="Z323" s="154"/>
      <c r="AA323" s="154"/>
      <c r="AB323" s="154"/>
      <c r="AC323" s="154"/>
      <c r="AD323" s="154"/>
      <c r="AE323" s="154"/>
      <c r="AF323" s="154"/>
      <c r="AG323" s="154"/>
      <c r="AH323" s="154"/>
      <c r="AI323" s="154"/>
      <c r="AJ323" s="154"/>
      <c r="AK323" s="154"/>
      <c r="AL323" s="154"/>
      <c r="AM323" s="154"/>
      <c r="AN323" s="154"/>
      <c r="AO323" s="154"/>
      <c r="AP323" s="154"/>
      <c r="AQ323" s="154"/>
      <c r="AR323" s="154"/>
      <c r="AS323" s="196"/>
    </row>
    <row r="324" spans="5:45" x14ac:dyDescent="0.2">
      <c r="E324" s="136" t="s">
        <v>495</v>
      </c>
      <c r="F324" s="154"/>
      <c r="G324" s="154"/>
      <c r="H324" s="154"/>
      <c r="I324" s="154"/>
      <c r="J324" s="33"/>
      <c r="K324" s="33"/>
      <c r="L324" s="154"/>
      <c r="M324" s="154"/>
      <c r="N324" s="78"/>
      <c r="O324" s="154"/>
      <c r="P324" s="154"/>
      <c r="Q324" s="154"/>
      <c r="R324" s="154"/>
      <c r="S324" s="154"/>
      <c r="T324" s="154"/>
      <c r="U324" s="154"/>
      <c r="V324" s="154"/>
      <c r="W324" s="154"/>
      <c r="X324" s="154"/>
      <c r="Y324" s="154"/>
      <c r="Z324" s="154"/>
      <c r="AA324" s="154"/>
      <c r="AB324" s="154"/>
      <c r="AC324" s="154"/>
      <c r="AD324" s="154"/>
      <c r="AE324" s="154"/>
      <c r="AF324" s="154"/>
      <c r="AG324" s="154"/>
      <c r="AH324" s="154"/>
      <c r="AI324" s="154"/>
      <c r="AJ324" s="154"/>
      <c r="AK324" s="154"/>
      <c r="AL324" s="154"/>
      <c r="AM324" s="154"/>
      <c r="AN324" s="154"/>
      <c r="AO324" s="154"/>
      <c r="AP324" s="154"/>
      <c r="AQ324" s="154"/>
      <c r="AR324" s="154"/>
      <c r="AS324" s="196"/>
    </row>
    <row r="325" spans="5:45" x14ac:dyDescent="0.2">
      <c r="E325" s="136" t="s">
        <v>230</v>
      </c>
      <c r="F325" s="154"/>
      <c r="G325" s="154"/>
      <c r="H325" s="154"/>
      <c r="I325" s="154"/>
      <c r="J325" s="33"/>
      <c r="K325" s="33"/>
      <c r="L325" s="154"/>
      <c r="M325" s="154"/>
      <c r="N325" s="78"/>
      <c r="O325" s="154"/>
      <c r="P325" s="154"/>
      <c r="Q325" s="154"/>
      <c r="R325" s="154"/>
      <c r="S325" s="154"/>
      <c r="T325" s="154"/>
      <c r="U325" s="154"/>
      <c r="V325" s="154"/>
      <c r="W325" s="154"/>
      <c r="X325" s="154"/>
      <c r="Y325" s="154"/>
      <c r="Z325" s="154"/>
      <c r="AA325" s="154"/>
      <c r="AB325" s="154"/>
      <c r="AC325" s="154"/>
      <c r="AD325" s="154"/>
      <c r="AE325" s="154"/>
      <c r="AF325" s="154"/>
      <c r="AG325" s="154"/>
      <c r="AH325" s="154"/>
      <c r="AI325" s="154"/>
      <c r="AJ325" s="154"/>
      <c r="AK325" s="154"/>
      <c r="AL325" s="154"/>
      <c r="AM325" s="154"/>
      <c r="AN325" s="154"/>
      <c r="AO325" s="154"/>
      <c r="AP325" s="154"/>
      <c r="AQ325" s="154"/>
      <c r="AR325" s="154"/>
      <c r="AS325" s="196"/>
    </row>
    <row r="326" spans="5:45" x14ac:dyDescent="0.2">
      <c r="E326" s="136" t="s">
        <v>231</v>
      </c>
      <c r="F326" s="154"/>
      <c r="G326" s="154"/>
      <c r="H326" s="154"/>
      <c r="I326" s="154"/>
      <c r="J326" s="33"/>
      <c r="K326" s="33"/>
      <c r="L326" s="154"/>
      <c r="M326" s="154"/>
      <c r="N326" s="78"/>
      <c r="O326" s="154"/>
      <c r="P326" s="154"/>
      <c r="Q326" s="154"/>
      <c r="R326" s="154"/>
      <c r="S326" s="154"/>
      <c r="T326" s="154"/>
      <c r="U326" s="154"/>
      <c r="V326" s="154"/>
      <c r="W326" s="154"/>
      <c r="X326" s="154"/>
      <c r="Y326" s="154"/>
      <c r="Z326" s="154"/>
      <c r="AA326" s="154"/>
      <c r="AB326" s="154"/>
      <c r="AC326" s="154"/>
      <c r="AD326" s="154"/>
      <c r="AE326" s="154"/>
      <c r="AF326" s="154"/>
      <c r="AG326" s="154"/>
      <c r="AH326" s="154"/>
      <c r="AI326" s="154"/>
      <c r="AJ326" s="154"/>
      <c r="AK326" s="154"/>
      <c r="AL326" s="154"/>
      <c r="AM326" s="154"/>
      <c r="AN326" s="154"/>
      <c r="AO326" s="154"/>
      <c r="AP326" s="154"/>
      <c r="AQ326" s="154"/>
      <c r="AR326" s="154"/>
      <c r="AS326" s="196"/>
    </row>
    <row r="327" spans="5:45" x14ac:dyDescent="0.2">
      <c r="E327" s="136" t="s">
        <v>232</v>
      </c>
      <c r="F327" s="154"/>
      <c r="G327" s="154"/>
      <c r="H327" s="154"/>
      <c r="I327" s="154"/>
      <c r="J327" s="33"/>
      <c r="K327" s="33"/>
      <c r="L327" s="154"/>
      <c r="M327" s="154"/>
      <c r="N327" s="78"/>
      <c r="O327" s="154"/>
      <c r="P327" s="154"/>
      <c r="Q327" s="154"/>
      <c r="R327" s="154"/>
      <c r="S327" s="154"/>
      <c r="T327" s="154"/>
      <c r="U327" s="154"/>
      <c r="V327" s="154"/>
      <c r="W327" s="154"/>
      <c r="X327" s="154"/>
      <c r="Y327" s="154"/>
      <c r="Z327" s="154"/>
      <c r="AA327" s="154"/>
      <c r="AB327" s="154"/>
      <c r="AC327" s="154"/>
      <c r="AD327" s="154"/>
      <c r="AE327" s="154"/>
      <c r="AF327" s="154"/>
      <c r="AG327" s="154"/>
      <c r="AH327" s="154"/>
      <c r="AI327" s="154"/>
      <c r="AJ327" s="154"/>
      <c r="AK327" s="154"/>
      <c r="AL327" s="154"/>
      <c r="AM327" s="154"/>
      <c r="AN327" s="154"/>
      <c r="AO327" s="154"/>
      <c r="AP327" s="154"/>
      <c r="AQ327" s="154"/>
      <c r="AR327" s="154"/>
      <c r="AS327" s="196"/>
    </row>
    <row r="328" spans="5:45" x14ac:dyDescent="0.2">
      <c r="E328" s="136" t="s">
        <v>233</v>
      </c>
      <c r="F328" s="154"/>
      <c r="G328" s="154"/>
      <c r="H328" s="154"/>
      <c r="I328" s="154"/>
      <c r="J328" s="33"/>
      <c r="K328" s="33"/>
      <c r="L328" s="154"/>
      <c r="M328" s="154"/>
      <c r="N328" s="78"/>
      <c r="O328" s="154"/>
      <c r="P328" s="154"/>
      <c r="Q328" s="154"/>
      <c r="R328" s="154"/>
      <c r="S328" s="154"/>
      <c r="T328" s="154"/>
      <c r="U328" s="154"/>
      <c r="V328" s="154"/>
      <c r="W328" s="154"/>
      <c r="X328" s="154"/>
      <c r="Y328" s="154"/>
      <c r="Z328" s="154"/>
      <c r="AA328" s="154"/>
      <c r="AB328" s="154"/>
      <c r="AC328" s="154"/>
      <c r="AD328" s="154"/>
      <c r="AE328" s="154"/>
      <c r="AF328" s="154"/>
      <c r="AG328" s="154"/>
      <c r="AH328" s="154"/>
      <c r="AI328" s="154"/>
      <c r="AJ328" s="154"/>
      <c r="AK328" s="154"/>
      <c r="AL328" s="154"/>
      <c r="AM328" s="154"/>
      <c r="AN328" s="154"/>
      <c r="AO328" s="154"/>
      <c r="AP328" s="154"/>
      <c r="AQ328" s="154"/>
      <c r="AR328" s="154"/>
      <c r="AS328" s="196"/>
    </row>
    <row r="329" spans="5:45" x14ac:dyDescent="0.2">
      <c r="E329" s="136" t="s">
        <v>234</v>
      </c>
      <c r="F329" s="154"/>
      <c r="G329" s="154"/>
      <c r="H329" s="154"/>
      <c r="I329" s="154"/>
      <c r="J329" s="33"/>
      <c r="K329" s="33"/>
      <c r="L329" s="154"/>
      <c r="M329" s="154"/>
      <c r="N329" s="78"/>
      <c r="O329" s="154"/>
      <c r="P329" s="154"/>
      <c r="Q329" s="154"/>
      <c r="R329" s="154"/>
      <c r="S329" s="154"/>
      <c r="T329" s="154"/>
      <c r="U329" s="154"/>
      <c r="V329" s="154"/>
      <c r="W329" s="154"/>
      <c r="X329" s="154"/>
      <c r="Y329" s="154"/>
      <c r="Z329" s="154"/>
      <c r="AA329" s="154"/>
      <c r="AB329" s="154"/>
      <c r="AC329" s="154"/>
      <c r="AD329" s="154"/>
      <c r="AE329" s="154"/>
      <c r="AF329" s="154"/>
      <c r="AG329" s="154"/>
      <c r="AH329" s="154"/>
      <c r="AI329" s="154"/>
      <c r="AJ329" s="154"/>
      <c r="AK329" s="154"/>
      <c r="AL329" s="154"/>
      <c r="AM329" s="154"/>
      <c r="AN329" s="154"/>
      <c r="AO329" s="154"/>
      <c r="AP329" s="154"/>
      <c r="AQ329" s="154"/>
      <c r="AR329" s="154"/>
      <c r="AS329" s="196"/>
    </row>
    <row r="330" spans="5:45" x14ac:dyDescent="0.2">
      <c r="E330" s="136" t="s">
        <v>235</v>
      </c>
      <c r="F330" s="154"/>
      <c r="G330" s="154"/>
      <c r="H330" s="154"/>
      <c r="I330" s="154"/>
      <c r="J330" s="33"/>
      <c r="K330" s="33"/>
      <c r="L330" s="154"/>
      <c r="M330" s="154"/>
      <c r="N330" s="78"/>
      <c r="O330" s="154"/>
      <c r="P330" s="154"/>
      <c r="Q330" s="154"/>
      <c r="R330" s="154"/>
      <c r="S330" s="154"/>
      <c r="T330" s="154"/>
      <c r="U330" s="154"/>
      <c r="V330" s="154"/>
      <c r="W330" s="154"/>
      <c r="X330" s="154"/>
      <c r="Y330" s="154"/>
      <c r="Z330" s="154"/>
      <c r="AA330" s="154"/>
      <c r="AB330" s="154"/>
      <c r="AC330" s="154"/>
      <c r="AD330" s="154"/>
      <c r="AE330" s="154"/>
      <c r="AF330" s="154"/>
      <c r="AG330" s="154"/>
      <c r="AH330" s="154"/>
      <c r="AI330" s="154"/>
      <c r="AJ330" s="154"/>
      <c r="AK330" s="154"/>
      <c r="AL330" s="154"/>
      <c r="AM330" s="154"/>
      <c r="AN330" s="154"/>
      <c r="AO330" s="154"/>
      <c r="AP330" s="154"/>
      <c r="AQ330" s="154"/>
      <c r="AR330" s="154"/>
      <c r="AS330" s="196"/>
    </row>
    <row r="331" spans="5:45" x14ac:dyDescent="0.2">
      <c r="E331" s="136" t="s">
        <v>236</v>
      </c>
      <c r="F331" s="154"/>
      <c r="G331" s="154"/>
      <c r="H331" s="154"/>
      <c r="I331" s="154"/>
      <c r="J331" s="33"/>
      <c r="K331" s="33"/>
      <c r="L331" s="154"/>
      <c r="M331" s="154"/>
      <c r="N331" s="78"/>
      <c r="O331" s="154"/>
      <c r="P331" s="154"/>
      <c r="Q331" s="154"/>
      <c r="R331" s="154"/>
      <c r="S331" s="154"/>
      <c r="T331" s="154"/>
      <c r="U331" s="154"/>
      <c r="V331" s="154"/>
      <c r="W331" s="154"/>
      <c r="X331" s="154"/>
      <c r="Y331" s="154"/>
      <c r="Z331" s="154"/>
      <c r="AA331" s="154"/>
      <c r="AB331" s="154"/>
      <c r="AC331" s="154"/>
      <c r="AD331" s="154"/>
      <c r="AE331" s="154"/>
      <c r="AF331" s="154"/>
      <c r="AG331" s="154"/>
      <c r="AH331" s="154"/>
      <c r="AI331" s="154"/>
      <c r="AJ331" s="154"/>
      <c r="AK331" s="154"/>
      <c r="AL331" s="154"/>
      <c r="AM331" s="154"/>
      <c r="AN331" s="154"/>
      <c r="AO331" s="154"/>
      <c r="AP331" s="154"/>
      <c r="AQ331" s="154"/>
      <c r="AR331" s="154"/>
      <c r="AS331" s="196"/>
    </row>
    <row r="332" spans="5:45" x14ac:dyDescent="0.2">
      <c r="E332" s="136" t="s">
        <v>237</v>
      </c>
      <c r="F332" s="154"/>
      <c r="G332" s="154"/>
      <c r="H332" s="154"/>
      <c r="I332" s="154"/>
      <c r="J332" s="33"/>
      <c r="K332" s="33"/>
      <c r="L332" s="154"/>
      <c r="M332" s="154"/>
      <c r="N332" s="78"/>
      <c r="O332" s="154"/>
      <c r="P332" s="154"/>
      <c r="Q332" s="154"/>
      <c r="R332" s="154"/>
      <c r="S332" s="154"/>
      <c r="T332" s="154"/>
      <c r="U332" s="154"/>
      <c r="V332" s="154"/>
      <c r="W332" s="154"/>
      <c r="X332" s="154"/>
      <c r="Y332" s="154"/>
      <c r="Z332" s="154"/>
      <c r="AA332" s="154"/>
      <c r="AB332" s="154"/>
      <c r="AC332" s="154"/>
      <c r="AD332" s="154"/>
      <c r="AE332" s="154"/>
      <c r="AF332" s="154"/>
      <c r="AG332" s="154"/>
      <c r="AH332" s="154"/>
      <c r="AI332" s="154"/>
      <c r="AJ332" s="154"/>
      <c r="AK332" s="154"/>
      <c r="AL332" s="154"/>
      <c r="AM332" s="154"/>
      <c r="AN332" s="154"/>
      <c r="AO332" s="154"/>
      <c r="AP332" s="154"/>
      <c r="AQ332" s="154"/>
      <c r="AR332" s="154"/>
      <c r="AS332" s="196"/>
    </row>
    <row r="333" spans="5:45" x14ac:dyDescent="0.2">
      <c r="E333" s="136" t="s">
        <v>238</v>
      </c>
      <c r="F333" s="154"/>
      <c r="G333" s="154"/>
      <c r="H333" s="154"/>
      <c r="I333" s="154"/>
      <c r="J333" s="33"/>
      <c r="K333" s="33"/>
      <c r="L333" s="154"/>
      <c r="M333" s="154"/>
      <c r="N333" s="78"/>
      <c r="O333" s="154"/>
      <c r="P333" s="154"/>
      <c r="Q333" s="154"/>
      <c r="R333" s="154"/>
      <c r="S333" s="154"/>
      <c r="T333" s="154"/>
      <c r="U333" s="154"/>
      <c r="V333" s="154"/>
      <c r="W333" s="154"/>
      <c r="X333" s="154"/>
      <c r="Y333" s="154"/>
      <c r="Z333" s="154"/>
      <c r="AA333" s="154"/>
      <c r="AB333" s="154"/>
      <c r="AC333" s="154"/>
      <c r="AD333" s="154"/>
      <c r="AE333" s="154"/>
      <c r="AF333" s="154"/>
      <c r="AG333" s="154"/>
      <c r="AH333" s="154"/>
      <c r="AI333" s="154"/>
      <c r="AJ333" s="154"/>
      <c r="AK333" s="154"/>
      <c r="AL333" s="154"/>
      <c r="AM333" s="154"/>
      <c r="AN333" s="154"/>
      <c r="AO333" s="154"/>
      <c r="AP333" s="154"/>
      <c r="AQ333" s="154"/>
      <c r="AR333" s="154"/>
      <c r="AS333" s="196"/>
    </row>
    <row r="334" spans="5:45" x14ac:dyDescent="0.2">
      <c r="E334" s="136" t="s">
        <v>239</v>
      </c>
      <c r="F334" s="154"/>
      <c r="G334" s="154"/>
      <c r="H334" s="154"/>
      <c r="I334" s="154"/>
      <c r="J334" s="33"/>
      <c r="K334" s="33"/>
      <c r="L334" s="154"/>
      <c r="M334" s="154"/>
      <c r="N334" s="78"/>
      <c r="O334" s="154"/>
      <c r="P334" s="154"/>
      <c r="Q334" s="154"/>
      <c r="R334" s="154"/>
      <c r="S334" s="154"/>
      <c r="T334" s="154"/>
      <c r="U334" s="154"/>
      <c r="V334" s="154"/>
      <c r="W334" s="154"/>
      <c r="X334" s="154"/>
      <c r="Y334" s="154"/>
      <c r="Z334" s="154"/>
      <c r="AA334" s="154"/>
      <c r="AB334" s="154"/>
      <c r="AC334" s="154"/>
      <c r="AD334" s="154"/>
      <c r="AE334" s="154"/>
      <c r="AF334" s="154"/>
      <c r="AG334" s="154"/>
      <c r="AH334" s="154"/>
      <c r="AI334" s="154"/>
      <c r="AJ334" s="154"/>
      <c r="AK334" s="154"/>
      <c r="AL334" s="154"/>
      <c r="AM334" s="154"/>
      <c r="AN334" s="154"/>
      <c r="AO334" s="154"/>
      <c r="AP334" s="154"/>
      <c r="AQ334" s="154"/>
      <c r="AR334" s="154"/>
      <c r="AS334" s="196"/>
    </row>
    <row r="335" spans="5:45" x14ac:dyDescent="0.2">
      <c r="E335" s="136" t="s">
        <v>240</v>
      </c>
      <c r="F335" s="154"/>
      <c r="G335" s="154"/>
      <c r="H335" s="154"/>
      <c r="I335" s="154"/>
      <c r="J335" s="33"/>
      <c r="K335" s="33"/>
      <c r="L335" s="154"/>
      <c r="M335" s="154"/>
      <c r="N335" s="78"/>
      <c r="O335" s="154"/>
      <c r="P335" s="154"/>
      <c r="Q335" s="154"/>
      <c r="R335" s="154"/>
      <c r="S335" s="154"/>
      <c r="T335" s="154"/>
      <c r="U335" s="154"/>
      <c r="V335" s="154"/>
      <c r="W335" s="154"/>
      <c r="X335" s="154"/>
      <c r="Y335" s="154"/>
      <c r="Z335" s="154"/>
      <c r="AA335" s="154"/>
      <c r="AB335" s="154"/>
      <c r="AC335" s="154"/>
      <c r="AD335" s="154"/>
      <c r="AE335" s="154"/>
      <c r="AF335" s="154"/>
      <c r="AG335" s="154"/>
      <c r="AH335" s="154"/>
      <c r="AI335" s="154"/>
      <c r="AJ335" s="154"/>
      <c r="AK335" s="154"/>
      <c r="AL335" s="154"/>
      <c r="AM335" s="154"/>
      <c r="AN335" s="154"/>
      <c r="AO335" s="154"/>
      <c r="AP335" s="154"/>
      <c r="AQ335" s="154"/>
      <c r="AR335" s="154"/>
      <c r="AS335" s="196"/>
    </row>
    <row r="336" spans="5:45" x14ac:dyDescent="0.2">
      <c r="E336" s="136" t="s">
        <v>241</v>
      </c>
      <c r="F336" s="154"/>
      <c r="G336" s="154"/>
      <c r="H336" s="154"/>
      <c r="I336" s="154"/>
      <c r="J336" s="33"/>
      <c r="K336" s="33"/>
      <c r="L336" s="154"/>
      <c r="M336" s="154"/>
      <c r="N336" s="78"/>
      <c r="O336" s="154"/>
      <c r="P336" s="154"/>
      <c r="Q336" s="154"/>
      <c r="R336" s="154"/>
      <c r="S336" s="154"/>
      <c r="T336" s="154"/>
      <c r="U336" s="154"/>
      <c r="V336" s="154"/>
      <c r="W336" s="154"/>
      <c r="X336" s="154"/>
      <c r="Y336" s="154"/>
      <c r="Z336" s="154"/>
      <c r="AA336" s="154"/>
      <c r="AB336" s="154"/>
      <c r="AC336" s="154"/>
      <c r="AD336" s="154"/>
      <c r="AE336" s="154"/>
      <c r="AF336" s="154"/>
      <c r="AG336" s="154"/>
      <c r="AH336" s="154"/>
      <c r="AI336" s="154"/>
      <c r="AJ336" s="154"/>
      <c r="AK336" s="154"/>
      <c r="AL336" s="154"/>
      <c r="AM336" s="154"/>
      <c r="AN336" s="154"/>
      <c r="AO336" s="154"/>
      <c r="AP336" s="154"/>
      <c r="AQ336" s="154"/>
      <c r="AR336" s="154"/>
      <c r="AS336" s="196"/>
    </row>
    <row r="337" spans="5:45" x14ac:dyDescent="0.2">
      <c r="E337" s="136" t="s">
        <v>242</v>
      </c>
      <c r="F337" s="154"/>
      <c r="G337" s="154"/>
      <c r="H337" s="154"/>
      <c r="I337" s="154"/>
      <c r="J337" s="33"/>
      <c r="K337" s="33"/>
      <c r="L337" s="154"/>
      <c r="M337" s="154"/>
      <c r="N337" s="78"/>
      <c r="O337" s="154"/>
      <c r="P337" s="154"/>
      <c r="Q337" s="154"/>
      <c r="R337" s="154"/>
      <c r="S337" s="154"/>
      <c r="T337" s="154"/>
      <c r="U337" s="154"/>
      <c r="V337" s="154"/>
      <c r="W337" s="154"/>
      <c r="X337" s="154"/>
      <c r="Y337" s="154"/>
      <c r="Z337" s="154"/>
      <c r="AA337" s="154"/>
      <c r="AB337" s="154"/>
      <c r="AC337" s="154"/>
      <c r="AD337" s="154"/>
      <c r="AE337" s="154"/>
      <c r="AF337" s="154"/>
      <c r="AG337" s="154"/>
      <c r="AH337" s="154"/>
      <c r="AI337" s="154"/>
      <c r="AJ337" s="154"/>
      <c r="AK337" s="154"/>
      <c r="AL337" s="154"/>
      <c r="AM337" s="154"/>
      <c r="AN337" s="154"/>
      <c r="AO337" s="154"/>
      <c r="AP337" s="154"/>
      <c r="AQ337" s="154"/>
      <c r="AR337" s="154"/>
      <c r="AS337" s="196"/>
    </row>
    <row r="338" spans="5:45" x14ac:dyDescent="0.2">
      <c r="E338" s="136" t="s">
        <v>243</v>
      </c>
      <c r="F338" s="154"/>
      <c r="G338" s="154"/>
      <c r="H338" s="154"/>
      <c r="I338" s="154"/>
      <c r="J338" s="33"/>
      <c r="K338" s="33"/>
      <c r="L338" s="154"/>
      <c r="M338" s="154"/>
      <c r="N338" s="78"/>
      <c r="O338" s="154"/>
      <c r="P338" s="154"/>
      <c r="Q338" s="154"/>
      <c r="R338" s="154"/>
      <c r="S338" s="154"/>
      <c r="T338" s="154"/>
      <c r="U338" s="154"/>
      <c r="V338" s="154"/>
      <c r="W338" s="154"/>
      <c r="X338" s="154"/>
      <c r="Y338" s="154"/>
      <c r="Z338" s="154"/>
      <c r="AA338" s="154"/>
      <c r="AB338" s="154"/>
      <c r="AC338" s="154"/>
      <c r="AD338" s="154"/>
      <c r="AE338" s="154"/>
      <c r="AF338" s="154"/>
      <c r="AG338" s="154"/>
      <c r="AH338" s="154"/>
      <c r="AI338" s="154"/>
      <c r="AJ338" s="154"/>
      <c r="AK338" s="154"/>
      <c r="AL338" s="154"/>
      <c r="AM338" s="154"/>
      <c r="AN338" s="154"/>
      <c r="AO338" s="154"/>
      <c r="AP338" s="154"/>
      <c r="AQ338" s="154"/>
      <c r="AR338" s="154"/>
      <c r="AS338" s="196"/>
    </row>
    <row r="339" spans="5:45" x14ac:dyDescent="0.2">
      <c r="E339" s="136" t="s">
        <v>244</v>
      </c>
      <c r="F339" s="154"/>
      <c r="G339" s="154"/>
      <c r="H339" s="154"/>
      <c r="I339" s="154"/>
      <c r="J339" s="33"/>
      <c r="K339" s="33"/>
      <c r="L339" s="154"/>
      <c r="M339" s="154"/>
      <c r="N339" s="78"/>
      <c r="O339" s="154"/>
      <c r="P339" s="154"/>
      <c r="Q339" s="154"/>
      <c r="R339" s="154"/>
      <c r="S339" s="154"/>
      <c r="T339" s="154"/>
      <c r="U339" s="154"/>
      <c r="V339" s="154"/>
      <c r="W339" s="154"/>
      <c r="X339" s="154"/>
      <c r="Y339" s="154"/>
      <c r="Z339" s="154"/>
      <c r="AA339" s="154"/>
      <c r="AB339" s="154"/>
      <c r="AC339" s="154"/>
      <c r="AD339" s="154"/>
      <c r="AE339" s="154"/>
      <c r="AF339" s="154"/>
      <c r="AG339" s="154"/>
      <c r="AH339" s="154"/>
      <c r="AI339" s="154"/>
      <c r="AJ339" s="154"/>
      <c r="AK339" s="154"/>
      <c r="AL339" s="154"/>
      <c r="AM339" s="154"/>
      <c r="AN339" s="154"/>
      <c r="AO339" s="154"/>
      <c r="AP339" s="154"/>
      <c r="AQ339" s="154"/>
      <c r="AR339" s="154"/>
      <c r="AS339" s="196"/>
    </row>
    <row r="340" spans="5:45" x14ac:dyDescent="0.2">
      <c r="E340" s="136" t="s">
        <v>245</v>
      </c>
      <c r="F340" s="154"/>
      <c r="G340" s="154"/>
      <c r="H340" s="154"/>
      <c r="I340" s="154"/>
      <c r="J340" s="33"/>
      <c r="K340" s="33"/>
      <c r="L340" s="154"/>
      <c r="M340" s="154"/>
      <c r="N340" s="78"/>
      <c r="O340" s="154"/>
      <c r="P340" s="154"/>
      <c r="Q340" s="154"/>
      <c r="R340" s="154"/>
      <c r="S340" s="154"/>
      <c r="T340" s="154"/>
      <c r="U340" s="154"/>
      <c r="V340" s="154"/>
      <c r="W340" s="154"/>
      <c r="X340" s="154"/>
      <c r="Y340" s="154"/>
      <c r="Z340" s="154"/>
      <c r="AA340" s="154"/>
      <c r="AB340" s="154"/>
      <c r="AC340" s="154"/>
      <c r="AD340" s="154"/>
      <c r="AE340" s="154"/>
      <c r="AF340" s="154"/>
      <c r="AG340" s="154"/>
      <c r="AH340" s="154"/>
      <c r="AI340" s="154"/>
      <c r="AJ340" s="154"/>
      <c r="AK340" s="154"/>
      <c r="AL340" s="154"/>
      <c r="AM340" s="154"/>
      <c r="AN340" s="154"/>
      <c r="AO340" s="154"/>
      <c r="AP340" s="154"/>
      <c r="AQ340" s="154"/>
      <c r="AR340" s="154"/>
      <c r="AS340" s="196"/>
    </row>
    <row r="341" spans="5:45" x14ac:dyDescent="0.2">
      <c r="E341" s="136" t="s">
        <v>246</v>
      </c>
      <c r="F341" s="154"/>
      <c r="G341" s="154"/>
      <c r="H341" s="154"/>
      <c r="I341" s="154"/>
      <c r="J341" s="33"/>
      <c r="K341" s="33"/>
      <c r="L341" s="154"/>
      <c r="M341" s="154"/>
      <c r="N341" s="78"/>
      <c r="O341" s="154"/>
      <c r="P341" s="154"/>
      <c r="Q341" s="154"/>
      <c r="R341" s="154"/>
      <c r="S341" s="154"/>
      <c r="T341" s="154"/>
      <c r="U341" s="154"/>
      <c r="V341" s="154"/>
      <c r="W341" s="154"/>
      <c r="X341" s="154"/>
      <c r="Y341" s="154"/>
      <c r="Z341" s="154"/>
      <c r="AA341" s="154"/>
      <c r="AB341" s="154"/>
      <c r="AC341" s="154"/>
      <c r="AD341" s="154"/>
      <c r="AE341" s="154"/>
      <c r="AF341" s="154"/>
      <c r="AG341" s="154"/>
      <c r="AH341" s="154"/>
      <c r="AI341" s="154"/>
      <c r="AJ341" s="154"/>
      <c r="AK341" s="154"/>
      <c r="AL341" s="154"/>
      <c r="AM341" s="154"/>
      <c r="AN341" s="154"/>
      <c r="AO341" s="154"/>
      <c r="AP341" s="154"/>
      <c r="AQ341" s="154"/>
      <c r="AR341" s="154"/>
      <c r="AS341" s="196"/>
    </row>
    <row r="342" spans="5:45" x14ac:dyDescent="0.2">
      <c r="E342" s="136" t="s">
        <v>247</v>
      </c>
      <c r="F342" s="154"/>
      <c r="G342" s="154"/>
      <c r="H342" s="154"/>
      <c r="I342" s="154"/>
      <c r="J342" s="33"/>
      <c r="K342" s="33"/>
      <c r="L342" s="154"/>
      <c r="M342" s="154"/>
      <c r="N342" s="78"/>
      <c r="O342" s="154"/>
      <c r="P342" s="154"/>
      <c r="Q342" s="154"/>
      <c r="R342" s="154"/>
      <c r="S342" s="154"/>
      <c r="T342" s="154"/>
      <c r="U342" s="154"/>
      <c r="V342" s="154"/>
      <c r="W342" s="154"/>
      <c r="X342" s="154"/>
      <c r="Y342" s="154"/>
      <c r="Z342" s="154"/>
      <c r="AA342" s="154"/>
      <c r="AB342" s="154"/>
      <c r="AC342" s="154"/>
      <c r="AD342" s="154"/>
      <c r="AE342" s="154"/>
      <c r="AF342" s="154"/>
      <c r="AG342" s="154"/>
      <c r="AH342" s="154"/>
      <c r="AI342" s="154"/>
      <c r="AJ342" s="154"/>
      <c r="AK342" s="154"/>
      <c r="AL342" s="154"/>
      <c r="AM342" s="154"/>
      <c r="AN342" s="154"/>
      <c r="AO342" s="154"/>
      <c r="AP342" s="154"/>
      <c r="AQ342" s="154"/>
      <c r="AR342" s="154"/>
      <c r="AS342" s="196"/>
    </row>
    <row r="343" spans="5:45" x14ac:dyDescent="0.2">
      <c r="E343" s="136" t="s">
        <v>248</v>
      </c>
      <c r="F343" s="154"/>
      <c r="G343" s="154"/>
      <c r="H343" s="154"/>
      <c r="I343" s="154"/>
      <c r="J343" s="33"/>
      <c r="K343" s="33"/>
      <c r="L343" s="154"/>
      <c r="M343" s="154"/>
      <c r="N343" s="78"/>
      <c r="O343" s="154"/>
      <c r="P343" s="154"/>
      <c r="Q343" s="154"/>
      <c r="R343" s="154"/>
      <c r="S343" s="154"/>
      <c r="T343" s="154"/>
      <c r="U343" s="154"/>
      <c r="V343" s="154"/>
      <c r="W343" s="154"/>
      <c r="X343" s="154"/>
      <c r="Y343" s="154"/>
      <c r="Z343" s="154"/>
      <c r="AA343" s="154"/>
      <c r="AB343" s="154"/>
      <c r="AC343" s="154"/>
      <c r="AD343" s="154"/>
      <c r="AE343" s="154"/>
      <c r="AF343" s="154"/>
      <c r="AG343" s="154"/>
      <c r="AH343" s="154"/>
      <c r="AI343" s="154"/>
      <c r="AJ343" s="154"/>
      <c r="AK343" s="154"/>
      <c r="AL343" s="154"/>
      <c r="AM343" s="154"/>
      <c r="AN343" s="154"/>
      <c r="AO343" s="154"/>
      <c r="AP343" s="154"/>
      <c r="AQ343" s="154"/>
      <c r="AR343" s="154"/>
      <c r="AS343" s="196"/>
    </row>
    <row r="344" spans="5:45" x14ac:dyDescent="0.2">
      <c r="E344" s="136" t="s">
        <v>249</v>
      </c>
      <c r="F344" s="154"/>
      <c r="G344" s="154"/>
      <c r="H344" s="154"/>
      <c r="I344" s="154"/>
      <c r="J344" s="33"/>
      <c r="K344" s="33"/>
      <c r="L344" s="154"/>
      <c r="M344" s="154"/>
      <c r="N344" s="78"/>
      <c r="O344" s="154"/>
      <c r="P344" s="154"/>
      <c r="Q344" s="154"/>
      <c r="R344" s="154"/>
      <c r="S344" s="154"/>
      <c r="T344" s="154"/>
      <c r="U344" s="154"/>
      <c r="V344" s="154"/>
      <c r="W344" s="154"/>
      <c r="X344" s="154"/>
      <c r="Y344" s="154"/>
      <c r="Z344" s="154"/>
      <c r="AA344" s="154"/>
      <c r="AB344" s="154"/>
      <c r="AC344" s="154"/>
      <c r="AD344" s="154"/>
      <c r="AE344" s="154"/>
      <c r="AF344" s="154"/>
      <c r="AG344" s="154"/>
      <c r="AH344" s="154"/>
      <c r="AI344" s="154"/>
      <c r="AJ344" s="154"/>
      <c r="AK344" s="154"/>
      <c r="AL344" s="154"/>
      <c r="AM344" s="154"/>
      <c r="AN344" s="154"/>
      <c r="AO344" s="154"/>
      <c r="AP344" s="154"/>
      <c r="AQ344" s="154"/>
      <c r="AR344" s="154"/>
      <c r="AS344" s="196"/>
    </row>
    <row r="345" spans="5:45" x14ac:dyDescent="0.2">
      <c r="E345" s="136" t="s">
        <v>250</v>
      </c>
      <c r="F345" s="154"/>
      <c r="G345" s="154"/>
      <c r="H345" s="154"/>
      <c r="I345" s="154"/>
      <c r="J345" s="33"/>
      <c r="K345" s="33"/>
      <c r="L345" s="154"/>
      <c r="M345" s="154"/>
      <c r="N345" s="78"/>
      <c r="O345" s="154"/>
      <c r="P345" s="154"/>
      <c r="Q345" s="154"/>
      <c r="R345" s="154"/>
      <c r="S345" s="154"/>
      <c r="T345" s="154"/>
      <c r="U345" s="154"/>
      <c r="V345" s="154"/>
      <c r="W345" s="154"/>
      <c r="X345" s="154"/>
      <c r="Y345" s="154"/>
      <c r="Z345" s="154"/>
      <c r="AA345" s="154"/>
      <c r="AB345" s="154"/>
      <c r="AC345" s="154"/>
      <c r="AD345" s="154"/>
      <c r="AE345" s="154"/>
      <c r="AF345" s="154"/>
      <c r="AG345" s="154"/>
      <c r="AH345" s="154"/>
      <c r="AI345" s="154"/>
      <c r="AJ345" s="154"/>
      <c r="AK345" s="154"/>
      <c r="AL345" s="154"/>
      <c r="AM345" s="154"/>
      <c r="AN345" s="154"/>
      <c r="AO345" s="154"/>
      <c r="AP345" s="154"/>
      <c r="AQ345" s="154"/>
      <c r="AR345" s="154"/>
      <c r="AS345" s="196"/>
    </row>
    <row r="346" spans="5:45" x14ac:dyDescent="0.2">
      <c r="E346" s="136" t="s">
        <v>251</v>
      </c>
      <c r="F346" s="154"/>
      <c r="G346" s="154"/>
      <c r="H346" s="154"/>
      <c r="I346" s="154"/>
      <c r="J346" s="33"/>
      <c r="K346" s="33"/>
      <c r="L346" s="154"/>
      <c r="M346" s="154"/>
      <c r="N346" s="78"/>
      <c r="O346" s="154"/>
      <c r="P346" s="154"/>
      <c r="Q346" s="154"/>
      <c r="R346" s="154"/>
      <c r="S346" s="154"/>
      <c r="T346" s="154"/>
      <c r="U346" s="154"/>
      <c r="V346" s="154"/>
      <c r="W346" s="154"/>
      <c r="X346" s="154"/>
      <c r="Y346" s="154"/>
      <c r="Z346" s="154"/>
      <c r="AA346" s="154"/>
      <c r="AB346" s="154"/>
      <c r="AC346" s="154"/>
      <c r="AD346" s="154"/>
      <c r="AE346" s="154"/>
      <c r="AF346" s="154"/>
      <c r="AG346" s="154"/>
      <c r="AH346" s="154"/>
      <c r="AI346" s="154"/>
      <c r="AJ346" s="154"/>
      <c r="AK346" s="154"/>
      <c r="AL346" s="154"/>
      <c r="AM346" s="154"/>
      <c r="AN346" s="154"/>
      <c r="AO346" s="154"/>
      <c r="AP346" s="154"/>
      <c r="AQ346" s="154"/>
      <c r="AR346" s="154"/>
      <c r="AS346" s="196"/>
    </row>
    <row r="347" spans="5:45" x14ac:dyDescent="0.2">
      <c r="E347" s="136" t="s">
        <v>252</v>
      </c>
      <c r="F347" s="154"/>
      <c r="G347" s="154"/>
      <c r="H347" s="154"/>
      <c r="I347" s="154"/>
      <c r="J347" s="33"/>
      <c r="K347" s="33"/>
      <c r="L347" s="154"/>
      <c r="M347" s="154"/>
      <c r="N347" s="78"/>
      <c r="O347" s="154"/>
      <c r="P347" s="154"/>
      <c r="Q347" s="154"/>
      <c r="R347" s="154"/>
      <c r="S347" s="154"/>
      <c r="T347" s="154"/>
      <c r="U347" s="154"/>
      <c r="V347" s="154"/>
      <c r="W347" s="154"/>
      <c r="X347" s="154"/>
      <c r="Y347" s="154"/>
      <c r="Z347" s="154"/>
      <c r="AA347" s="154"/>
      <c r="AB347" s="154"/>
      <c r="AC347" s="154"/>
      <c r="AD347" s="154"/>
      <c r="AE347" s="154"/>
      <c r="AF347" s="154"/>
      <c r="AG347" s="154"/>
      <c r="AH347" s="154"/>
      <c r="AI347" s="154"/>
      <c r="AJ347" s="154"/>
      <c r="AK347" s="154"/>
      <c r="AL347" s="154"/>
      <c r="AM347" s="154"/>
      <c r="AN347" s="154"/>
      <c r="AO347" s="154"/>
      <c r="AP347" s="154"/>
      <c r="AQ347" s="154"/>
      <c r="AR347" s="154"/>
      <c r="AS347" s="196"/>
    </row>
    <row r="348" spans="5:45" x14ac:dyDescent="0.2">
      <c r="E348" s="136" t="s">
        <v>253</v>
      </c>
      <c r="F348" s="154"/>
      <c r="G348" s="154"/>
      <c r="H348" s="154"/>
      <c r="I348" s="154"/>
      <c r="J348" s="33"/>
      <c r="K348" s="33"/>
      <c r="L348" s="154"/>
      <c r="M348" s="154"/>
      <c r="N348" s="78"/>
      <c r="O348" s="154"/>
      <c r="P348" s="154"/>
      <c r="Q348" s="154"/>
      <c r="R348" s="154"/>
      <c r="S348" s="154"/>
      <c r="T348" s="154"/>
      <c r="U348" s="154"/>
      <c r="V348" s="154"/>
      <c r="W348" s="154"/>
      <c r="X348" s="154"/>
      <c r="Y348" s="154"/>
      <c r="Z348" s="154"/>
      <c r="AA348" s="154"/>
      <c r="AB348" s="154"/>
      <c r="AC348" s="154"/>
      <c r="AD348" s="154"/>
      <c r="AE348" s="154"/>
      <c r="AF348" s="154"/>
      <c r="AG348" s="154"/>
      <c r="AH348" s="154"/>
      <c r="AI348" s="154"/>
      <c r="AJ348" s="154"/>
      <c r="AK348" s="154"/>
      <c r="AL348" s="154"/>
      <c r="AM348" s="154"/>
      <c r="AN348" s="154"/>
      <c r="AO348" s="154"/>
      <c r="AP348" s="154"/>
      <c r="AQ348" s="154"/>
      <c r="AR348" s="154"/>
      <c r="AS348" s="196"/>
    </row>
    <row r="349" spans="5:45" x14ac:dyDescent="0.2">
      <c r="E349" s="136" t="s">
        <v>254</v>
      </c>
      <c r="F349" s="154"/>
      <c r="G349" s="154"/>
      <c r="H349" s="154"/>
      <c r="I349" s="154"/>
      <c r="J349" s="33"/>
      <c r="K349" s="33"/>
      <c r="L349" s="154"/>
      <c r="M349" s="154"/>
      <c r="N349" s="78"/>
      <c r="O349" s="154"/>
      <c r="P349" s="154"/>
      <c r="Q349" s="154"/>
      <c r="R349" s="154"/>
      <c r="S349" s="154"/>
      <c r="T349" s="154"/>
      <c r="U349" s="154"/>
      <c r="V349" s="154"/>
      <c r="W349" s="154"/>
      <c r="X349" s="154"/>
      <c r="Y349" s="154"/>
      <c r="Z349" s="154"/>
      <c r="AA349" s="154"/>
      <c r="AB349" s="154"/>
      <c r="AC349" s="154"/>
      <c r="AD349" s="154"/>
      <c r="AE349" s="154"/>
      <c r="AF349" s="154"/>
      <c r="AG349" s="154"/>
      <c r="AH349" s="154"/>
      <c r="AI349" s="154"/>
      <c r="AJ349" s="154"/>
      <c r="AK349" s="154"/>
      <c r="AL349" s="154"/>
      <c r="AM349" s="154"/>
      <c r="AN349" s="154"/>
      <c r="AO349" s="154"/>
      <c r="AP349" s="154"/>
      <c r="AQ349" s="154"/>
      <c r="AR349" s="154"/>
      <c r="AS349" s="196"/>
    </row>
    <row r="350" spans="5:45" x14ac:dyDescent="0.2">
      <c r="E350" s="136" t="s">
        <v>255</v>
      </c>
      <c r="F350" s="154"/>
      <c r="G350" s="154"/>
      <c r="H350" s="154"/>
      <c r="I350" s="154"/>
      <c r="J350" s="33"/>
      <c r="K350" s="33"/>
      <c r="L350" s="154"/>
      <c r="M350" s="154"/>
      <c r="N350" s="78"/>
      <c r="O350" s="154"/>
      <c r="P350" s="154"/>
      <c r="Q350" s="154"/>
      <c r="R350" s="154"/>
      <c r="S350" s="154"/>
      <c r="T350" s="154"/>
      <c r="U350" s="154"/>
      <c r="V350" s="154"/>
      <c r="W350" s="154"/>
      <c r="X350" s="154"/>
      <c r="Y350" s="154"/>
      <c r="Z350" s="154"/>
      <c r="AA350" s="154"/>
      <c r="AB350" s="154"/>
      <c r="AC350" s="154"/>
      <c r="AD350" s="154"/>
      <c r="AE350" s="154"/>
      <c r="AF350" s="154"/>
      <c r="AG350" s="154"/>
      <c r="AH350" s="154"/>
      <c r="AI350" s="154"/>
      <c r="AJ350" s="154"/>
      <c r="AK350" s="154"/>
      <c r="AL350" s="154"/>
      <c r="AM350" s="154"/>
      <c r="AN350" s="154"/>
      <c r="AO350" s="154"/>
      <c r="AP350" s="154"/>
      <c r="AQ350" s="154"/>
      <c r="AR350" s="154"/>
      <c r="AS350" s="196"/>
    </row>
    <row r="351" spans="5:45" x14ac:dyDescent="0.2">
      <c r="E351" s="136" t="s">
        <v>256</v>
      </c>
      <c r="F351" s="154"/>
      <c r="G351" s="154"/>
      <c r="H351" s="154"/>
      <c r="I351" s="154"/>
      <c r="J351" s="33"/>
      <c r="K351" s="33"/>
      <c r="L351" s="154"/>
      <c r="M351" s="154"/>
      <c r="N351" s="78"/>
      <c r="O351" s="154"/>
      <c r="P351" s="154"/>
      <c r="Q351" s="154"/>
      <c r="R351" s="154"/>
      <c r="S351" s="154"/>
      <c r="T351" s="154"/>
      <c r="U351" s="154"/>
      <c r="V351" s="154"/>
      <c r="W351" s="154"/>
      <c r="X351" s="154"/>
      <c r="Y351" s="154"/>
      <c r="Z351" s="154"/>
      <c r="AA351" s="154"/>
      <c r="AB351" s="154"/>
      <c r="AC351" s="154"/>
      <c r="AD351" s="154"/>
      <c r="AE351" s="154"/>
      <c r="AF351" s="154"/>
      <c r="AG351" s="154"/>
      <c r="AH351" s="154"/>
      <c r="AI351" s="154"/>
      <c r="AJ351" s="154"/>
      <c r="AK351" s="154"/>
      <c r="AL351" s="154"/>
      <c r="AM351" s="154"/>
      <c r="AN351" s="154"/>
      <c r="AO351" s="154"/>
      <c r="AP351" s="154"/>
      <c r="AQ351" s="154"/>
      <c r="AR351" s="154"/>
      <c r="AS351" s="196"/>
    </row>
    <row r="352" spans="5:45" x14ac:dyDescent="0.2">
      <c r="E352" s="136" t="s">
        <v>257</v>
      </c>
      <c r="F352" s="154"/>
      <c r="G352" s="154"/>
      <c r="H352" s="154"/>
      <c r="I352" s="154"/>
      <c r="J352" s="33"/>
      <c r="K352" s="33"/>
      <c r="L352" s="154"/>
      <c r="M352" s="154"/>
      <c r="N352" s="78"/>
      <c r="O352" s="154"/>
      <c r="P352" s="154"/>
      <c r="Q352" s="154"/>
      <c r="R352" s="154"/>
      <c r="S352" s="154"/>
      <c r="T352" s="154"/>
      <c r="U352" s="154"/>
      <c r="V352" s="154"/>
      <c r="W352" s="154"/>
      <c r="X352" s="154"/>
      <c r="Y352" s="154"/>
      <c r="Z352" s="154"/>
      <c r="AA352" s="154"/>
      <c r="AB352" s="154"/>
      <c r="AC352" s="154"/>
      <c r="AD352" s="154"/>
      <c r="AE352" s="154"/>
      <c r="AF352" s="154"/>
      <c r="AG352" s="154"/>
      <c r="AH352" s="154"/>
      <c r="AI352" s="154"/>
      <c r="AJ352" s="154"/>
      <c r="AK352" s="154"/>
      <c r="AL352" s="154"/>
      <c r="AM352" s="154"/>
      <c r="AN352" s="154"/>
      <c r="AO352" s="154"/>
      <c r="AP352" s="154"/>
      <c r="AQ352" s="154"/>
      <c r="AR352" s="154"/>
      <c r="AS352" s="196"/>
    </row>
    <row r="353" spans="5:51" x14ac:dyDescent="0.2">
      <c r="E353" s="136" t="s">
        <v>258</v>
      </c>
      <c r="F353" s="154"/>
      <c r="G353" s="154"/>
      <c r="H353" s="154"/>
      <c r="I353" s="154"/>
      <c r="J353" s="33"/>
      <c r="K353" s="33"/>
      <c r="L353" s="154"/>
      <c r="M353" s="154"/>
      <c r="N353" s="78"/>
      <c r="O353" s="154"/>
      <c r="P353" s="154"/>
      <c r="Q353" s="154"/>
      <c r="R353" s="154"/>
      <c r="S353" s="154"/>
      <c r="T353" s="154"/>
      <c r="U353" s="154"/>
      <c r="V353" s="154"/>
      <c r="W353" s="154"/>
      <c r="X353" s="154"/>
      <c r="Y353" s="154"/>
      <c r="Z353" s="154"/>
      <c r="AA353" s="154"/>
      <c r="AB353" s="154"/>
      <c r="AC353" s="154"/>
      <c r="AD353" s="154"/>
      <c r="AE353" s="154"/>
      <c r="AF353" s="154"/>
      <c r="AG353" s="154"/>
      <c r="AH353" s="154"/>
      <c r="AI353" s="154"/>
      <c r="AJ353" s="154"/>
      <c r="AK353" s="154"/>
      <c r="AL353" s="154"/>
      <c r="AM353" s="154"/>
      <c r="AN353" s="154"/>
      <c r="AO353" s="154"/>
      <c r="AP353" s="154"/>
      <c r="AQ353" s="154"/>
      <c r="AR353" s="154"/>
      <c r="AS353" s="196"/>
    </row>
    <row r="354" spans="5:51" ht="13.5" thickBot="1" x14ac:dyDescent="0.25">
      <c r="E354" s="344" t="s">
        <v>491</v>
      </c>
      <c r="F354" s="345"/>
      <c r="G354" s="345"/>
      <c r="H354" s="345"/>
      <c r="I354" s="345"/>
      <c r="J354" s="345"/>
      <c r="K354" s="345"/>
      <c r="L354" s="345"/>
      <c r="M354" s="345"/>
      <c r="N354" s="345"/>
      <c r="O354" s="345"/>
      <c r="P354" s="345"/>
      <c r="Q354" s="345"/>
      <c r="R354" s="345"/>
      <c r="S354" s="345"/>
      <c r="T354" s="345"/>
      <c r="U354" s="345"/>
      <c r="V354" s="345"/>
      <c r="W354" s="345"/>
      <c r="X354" s="345"/>
      <c r="Y354" s="345"/>
      <c r="Z354" s="345"/>
      <c r="AA354" s="345"/>
      <c r="AB354" s="345"/>
      <c r="AC354" s="345"/>
      <c r="AD354" s="345"/>
      <c r="AE354" s="345"/>
      <c r="AF354" s="345"/>
      <c r="AG354" s="345"/>
      <c r="AH354" s="345"/>
      <c r="AI354" s="345"/>
      <c r="AJ354" s="345"/>
      <c r="AK354" s="345"/>
      <c r="AL354" s="345"/>
      <c r="AM354" s="345"/>
      <c r="AN354" s="345"/>
      <c r="AO354" s="345"/>
      <c r="AP354" s="345"/>
      <c r="AQ354" s="345"/>
      <c r="AR354" s="345"/>
      <c r="AS354" s="346"/>
    </row>
    <row r="355" spans="5:51" ht="13.5" thickBot="1" x14ac:dyDescent="0.25"/>
    <row r="356" spans="5:51" ht="13.5" thickTop="1" x14ac:dyDescent="0.2">
      <c r="E356" s="332" t="s">
        <v>361</v>
      </c>
      <c r="F356" s="333"/>
      <c r="G356" s="333"/>
      <c r="H356" s="333"/>
      <c r="I356" s="333"/>
      <c r="J356" s="333"/>
      <c r="K356" s="333"/>
      <c r="L356" s="333"/>
      <c r="M356" s="333"/>
      <c r="N356" s="333"/>
      <c r="O356" s="333"/>
      <c r="P356" s="333"/>
      <c r="Q356" s="333"/>
      <c r="R356" s="333"/>
      <c r="S356" s="333"/>
      <c r="T356" s="333"/>
      <c r="U356" s="333"/>
      <c r="V356" s="333"/>
      <c r="W356" s="333"/>
      <c r="X356" s="333"/>
      <c r="Y356" s="333"/>
      <c r="Z356" s="333"/>
      <c r="AA356" s="333"/>
      <c r="AB356" s="333"/>
      <c r="AC356" s="333"/>
      <c r="AD356" s="333"/>
      <c r="AE356" s="333"/>
      <c r="AF356" s="333"/>
      <c r="AG356" s="333"/>
      <c r="AH356" s="333"/>
      <c r="AI356" s="333"/>
      <c r="AJ356" s="333"/>
      <c r="AK356" s="333"/>
      <c r="AL356" s="333"/>
      <c r="AM356" s="333"/>
      <c r="AN356" s="333"/>
      <c r="AO356" s="333"/>
      <c r="AP356" s="333"/>
      <c r="AQ356" s="333"/>
      <c r="AR356" s="333"/>
      <c r="AS356" s="333"/>
      <c r="AT356" s="333"/>
      <c r="AU356" s="333"/>
      <c r="AV356" s="333"/>
      <c r="AW356" s="333"/>
      <c r="AX356" s="333"/>
      <c r="AY356" s="334"/>
    </row>
    <row r="357" spans="5:51" x14ac:dyDescent="0.2">
      <c r="E357" s="2"/>
      <c r="F357" s="3" t="s">
        <v>364</v>
      </c>
      <c r="G357" s="3" t="s">
        <v>365</v>
      </c>
      <c r="H357" s="3" t="s">
        <v>366</v>
      </c>
      <c r="I357" s="3" t="s">
        <v>367</v>
      </c>
      <c r="J357" s="3" t="s">
        <v>368</v>
      </c>
      <c r="K357" s="3" t="s">
        <v>369</v>
      </c>
      <c r="L357" s="3" t="s">
        <v>370</v>
      </c>
      <c r="M357" s="3" t="s">
        <v>371</v>
      </c>
      <c r="N357" s="3" t="s">
        <v>372</v>
      </c>
      <c r="O357" s="3" t="s">
        <v>373</v>
      </c>
      <c r="P357" s="3" t="s">
        <v>374</v>
      </c>
      <c r="Q357" s="3" t="s">
        <v>375</v>
      </c>
      <c r="R357" s="3" t="s">
        <v>376</v>
      </c>
      <c r="S357" s="3" t="s">
        <v>377</v>
      </c>
      <c r="T357" s="3" t="s">
        <v>378</v>
      </c>
      <c r="U357" s="3" t="s">
        <v>379</v>
      </c>
      <c r="V357" s="3" t="s">
        <v>380</v>
      </c>
      <c r="W357" s="3" t="s">
        <v>381</v>
      </c>
      <c r="X357" s="3" t="s">
        <v>382</v>
      </c>
      <c r="Y357" s="3" t="s">
        <v>383</v>
      </c>
      <c r="Z357" s="3" t="s">
        <v>384</v>
      </c>
      <c r="AA357" s="3" t="s">
        <v>385</v>
      </c>
      <c r="AB357" s="3" t="s">
        <v>386</v>
      </c>
      <c r="AC357" s="3" t="s">
        <v>387</v>
      </c>
      <c r="AD357" s="3" t="s">
        <v>388</v>
      </c>
      <c r="AE357" s="3" t="s">
        <v>389</v>
      </c>
      <c r="AF357" s="3" t="s">
        <v>224</v>
      </c>
      <c r="AG357" s="3" t="s">
        <v>225</v>
      </c>
      <c r="AH357" s="3" t="s">
        <v>226</v>
      </c>
      <c r="AI357" s="3" t="s">
        <v>227</v>
      </c>
      <c r="AJ357" s="3" t="s">
        <v>445</v>
      </c>
      <c r="AK357" s="3" t="s">
        <v>228</v>
      </c>
      <c r="AL357" s="3" t="s">
        <v>229</v>
      </c>
      <c r="AM357" s="3" t="s">
        <v>348</v>
      </c>
      <c r="AN357" s="3" t="s">
        <v>349</v>
      </c>
      <c r="AO357" s="3" t="s">
        <v>446</v>
      </c>
      <c r="AP357" s="3" t="s">
        <v>350</v>
      </c>
      <c r="AQ357" s="3" t="s">
        <v>351</v>
      </c>
      <c r="AR357" s="3" t="s">
        <v>352</v>
      </c>
      <c r="AS357" s="3" t="s">
        <v>353</v>
      </c>
      <c r="AT357" s="3" t="s">
        <v>447</v>
      </c>
      <c r="AU357" s="3" t="s">
        <v>354</v>
      </c>
      <c r="AV357" s="3" t="s">
        <v>355</v>
      </c>
      <c r="AW357" s="3" t="s">
        <v>356</v>
      </c>
      <c r="AX357" s="3" t="s">
        <v>357</v>
      </c>
      <c r="AY357" s="4" t="s">
        <v>358</v>
      </c>
    </row>
    <row r="358" spans="5:51" x14ac:dyDescent="0.2">
      <c r="E358" s="2" t="s">
        <v>362</v>
      </c>
      <c r="F358">
        <f ca="1">0.95*MIN(INDIRECT("Scenario!C11"),INDIRECT("Scenario!C45"),INDIRECT("Scenario!C79"),INDIRECT("Scenario!C113"),INDIRECT("Scenario!C147"),INDIRECT("Scenario!C181"),INDIRECT("Scenario!C215"),INDIRECT("Scenario!C249"),INDIRECT("Scenario!C283"),INDIRECT("Scenario!C317"),INDIRECT("Scenario!C351"),INDIRECT("Scenario!C385"),INDIRECT("Scenario!C419"))</f>
        <v>18120.516225700991</v>
      </c>
      <c r="G358">
        <f ca="1">0.95*MIN(INDIRECT("Scenario!D11"),INDIRECT("Scenario!D45"),INDIRECT("Scenario!D79"),INDIRECT("Scenario!D113"),INDIRECT("Scenario!D147"),INDIRECT("Scenario!D181"),INDIRECT("Scenario!D215"),INDIRECT("Scenario!D249"),INDIRECT("Scenario!D283"),INDIRECT("Scenario!D317"),INDIRECT("Scenario!D351"),INDIRECT("Scenario!D385"),INDIRECT("Scenario!D419"))</f>
        <v>18253.755315595852</v>
      </c>
      <c r="H358">
        <f ca="1">0.95*MIN(INDIRECT("Scenario!E11"),INDIRECT("Scenario!E45"),INDIRECT("Scenario!E79"),INDIRECT("Scenario!E113"),INDIRECT("Scenario!E147"),INDIRECT("Scenario!E181"),INDIRECT("Scenario!E215"),INDIRECT("Scenario!E249"),INDIRECT("Scenario!E283"),INDIRECT("Scenario!E317"),INDIRECT("Scenario!E351"),INDIRECT("Scenario!E385"),INDIRECT("Scenario!E419"))</f>
        <v>17708.87756376266</v>
      </c>
      <c r="I358">
        <f ca="1">0.95*MIN(INDIRECT("Scenario!F11"),INDIRECT("Scenario!F45"),INDIRECT("Scenario!F79"),INDIRECT("Scenario!F113"),INDIRECT("Scenario!F147"),INDIRECT("Scenario!F181"),INDIRECT("Scenario!F215"),INDIRECT("Scenario!F249"),INDIRECT("Scenario!F283"),INDIRECT("Scenario!F317"),INDIRECT("Scenario!F351"),INDIRECT("Scenario!F385"),INDIRECT("Scenario!F419"))</f>
        <v>17326.691753274772</v>
      </c>
      <c r="J358">
        <f ca="1">0.95*MIN(INDIRECT("Scenario!G11"),INDIRECT("Scenario!G45"),INDIRECT("Scenario!G79"),INDIRECT("Scenario!G113"),INDIRECT("Scenario!G147"),INDIRECT("Scenario!G181"),INDIRECT("Scenario!G215"),INDIRECT("Scenario!G249"),INDIRECT("Scenario!G283"),INDIRECT("Scenario!G317"),INDIRECT("Scenario!G351"),INDIRECT("Scenario!G385"),INDIRECT("Scenario!G419"))</f>
        <v>18205.368488212978</v>
      </c>
      <c r="K358">
        <f ca="1">0.95*MIN(INDIRECT("Scenario!H11"),INDIRECT("Scenario!H45"),INDIRECT("Scenario!H79"),INDIRECT("Scenario!H113"),INDIRECT("Scenario!H147"),INDIRECT("Scenario!H181"),INDIRECT("Scenario!H215"),INDIRECT("Scenario!H249"),INDIRECT("Scenario!H283"),INDIRECT("Scenario!H317"),INDIRECT("Scenario!H351"),INDIRECT("Scenario!H385"),INDIRECT("Scenario!H419"))</f>
        <v>17935.546523468129</v>
      </c>
      <c r="L358">
        <f ca="1">0.95*MIN(INDIRECT("Scenario!I11"),INDIRECT("Scenario!I45"),INDIRECT("Scenario!I79"),INDIRECT("Scenario!I113"),INDIRECT("Scenario!I147"),INDIRECT("Scenario!I181"),INDIRECT("Scenario!I215"),INDIRECT("Scenario!I249"),INDIRECT("Scenario!I283"),INDIRECT("Scenario!I317"),INDIRECT("Scenario!I351"),INDIRECT("Scenario!I385"),INDIRECT("Scenario!I419"))</f>
        <v>17365.260963507495</v>
      </c>
      <c r="M358">
        <f ca="1">0.95*MIN(INDIRECT("Scenario!J11"),INDIRECT("Scenario!J45"),INDIRECT("Scenario!J79"),INDIRECT("Scenario!J113"),INDIRECT("Scenario!J147"),INDIRECT("Scenario!J181"),INDIRECT("Scenario!J215"),INDIRECT("Scenario!J249"),INDIRECT("Scenario!J283"),INDIRECT("Scenario!J317"),INDIRECT("Scenario!J351"),INDIRECT("Scenario!J385"),INDIRECT("Scenario!J419"))</f>
        <v>17422.764149672643</v>
      </c>
      <c r="N358">
        <f ca="1">0.95*MIN(INDIRECT("Scenario!K11"),INDIRECT("Scenario!K45"),INDIRECT("Scenario!K79"),INDIRECT("Scenario!K113"),INDIRECT("Scenario!K147"),INDIRECT("Scenario!K181"),INDIRECT("Scenario!K215"),INDIRECT("Scenario!K249"),INDIRECT("Scenario!K283"),INDIRECT("Scenario!K317"),INDIRECT("Scenario!K351"),INDIRECT("Scenario!K385"),INDIRECT("Scenario!K419"))</f>
        <v>17883.682005619114</v>
      </c>
      <c r="O358">
        <f ca="1">0.95*MIN(INDIRECT("Scenario!L11"),INDIRECT("Scenario!L45"),INDIRECT("Scenario!L79"),INDIRECT("Scenario!L113"),INDIRECT("Scenario!L147"),INDIRECT("Scenario!L181"),INDIRECT("Scenario!L215"),INDIRECT("Scenario!L249"),INDIRECT("Scenario!L283"),INDIRECT("Scenario!L317"),INDIRECT("Scenario!L351"),INDIRECT("Scenario!L385"),INDIRECT("Scenario!L419"))</f>
        <v>18344.599861565584</v>
      </c>
      <c r="P358">
        <f ca="1">0.95*MIN(INDIRECT("Scenario!M11"),INDIRECT("Scenario!M45"),INDIRECT("Scenario!M79"),INDIRECT("Scenario!M113"),INDIRECT("Scenario!M147"),INDIRECT("Scenario!M181"),INDIRECT("Scenario!M215"),INDIRECT("Scenario!M249"),INDIRECT("Scenario!M283"),INDIRECT("Scenario!M317"),INDIRECT("Scenario!M351"),INDIRECT("Scenario!M385"),INDIRECT("Scenario!M419"))</f>
        <v>18805.517717512055</v>
      </c>
      <c r="Q358">
        <f ca="1">0.95*MIN(INDIRECT("Scenario!N11"),INDIRECT("Scenario!N45"),INDIRECT("Scenario!N79"),INDIRECT("Scenario!N113"),INDIRECT("Scenario!N147"),INDIRECT("Scenario!N181"),INDIRECT("Scenario!N215"),INDIRECT("Scenario!N249"),INDIRECT("Scenario!N283"),INDIRECT("Scenario!N317"),INDIRECT("Scenario!N351"),INDIRECT("Scenario!N385"),INDIRECT("Scenario!N419"))</f>
        <v>19266.435573458526</v>
      </c>
      <c r="R358">
        <f ca="1">0.95*MIN(INDIRECT("Scenario!O11"),INDIRECT("Scenario!O45"),INDIRECT("Scenario!O79"),INDIRECT("Scenario!O113"),INDIRECT("Scenario!O147"),INDIRECT("Scenario!O181"),INDIRECT("Scenario!O215"),INDIRECT("Scenario!O249"),INDIRECT("Scenario!O283"),INDIRECT("Scenario!O317"),INDIRECT("Scenario!O351"),INDIRECT("Scenario!O385"),INDIRECT("Scenario!O419"))</f>
        <v>19727.353429404997</v>
      </c>
      <c r="S358">
        <f ca="1">0.95*MIN(INDIRECT("Scenario!P11"),INDIRECT("Scenario!P45"),INDIRECT("Scenario!P79"),INDIRECT("Scenario!P113"),INDIRECT("Scenario!P147"),INDIRECT("Scenario!P181"),INDIRECT("Scenario!P215"),INDIRECT("Scenario!P249"),INDIRECT("Scenario!P283"),INDIRECT("Scenario!P317"),INDIRECT("Scenario!P351"),INDIRECT("Scenario!P385"),INDIRECT("Scenario!P419"))</f>
        <v>19829.921064995568</v>
      </c>
      <c r="T358">
        <f ca="1">0.95*MIN(INDIRECT("Scenario!Q11"),INDIRECT("Scenario!Q45"),INDIRECT("Scenario!Q79"),INDIRECT("Scenario!Q113"),INDIRECT("Scenario!Q147"),INDIRECT("Scenario!Q181"),INDIRECT("Scenario!Q215"),INDIRECT("Scenario!Q249"),INDIRECT("Scenario!Q283"),INDIRECT("Scenario!Q317"),INDIRECT("Scenario!Q351"),INDIRECT("Scenario!Q385"),INDIRECT("Scenario!Q419"))</f>
        <v>19932.488700586142</v>
      </c>
      <c r="U358">
        <f ca="1">0.95*MIN(INDIRECT("Scenario!R11"),INDIRECT("Scenario!R45"),INDIRECT("Scenario!R79"),INDIRECT("Scenario!R113"),INDIRECT("Scenario!R147"),INDIRECT("Scenario!R181"),INDIRECT("Scenario!R215"),INDIRECT("Scenario!R249"),INDIRECT("Scenario!R283"),INDIRECT("Scenario!R317"),INDIRECT("Scenario!R351"),INDIRECT("Scenario!R385"),INDIRECT("Scenario!R419"))</f>
        <v>20035.056336176713</v>
      </c>
      <c r="V358">
        <f ca="1">0.95*MIN(INDIRECT("Scenario!S11"),INDIRECT("Scenario!S45"),INDIRECT("Scenario!S79"),INDIRECT("Scenario!S113"),INDIRECT("Scenario!S147"),INDIRECT("Scenario!S181"),INDIRECT("Scenario!S215"),INDIRECT("Scenario!S249"),INDIRECT("Scenario!S283"),INDIRECT("Scenario!S317"),INDIRECT("Scenario!S351"),INDIRECT("Scenario!S385"),INDIRECT("Scenario!S419"))</f>
        <v>19953.968673373074</v>
      </c>
      <c r="W358">
        <f ca="1">0.95*MIN(INDIRECT("Scenario!T11"),INDIRECT("Scenario!T45"),INDIRECT("Scenario!T79"),INDIRECT("Scenario!T113"),INDIRECT("Scenario!T147"),INDIRECT("Scenario!T181"),INDIRECT("Scenario!T215"),INDIRECT("Scenario!T249"),INDIRECT("Scenario!T283"),INDIRECT("Scenario!T317"),INDIRECT("Scenario!T351"),INDIRECT("Scenario!T385"),INDIRECT("Scenario!T419"))</f>
        <v>19872.881010569436</v>
      </c>
      <c r="X358">
        <f ca="1">0.95*MIN(INDIRECT("Scenario!U11"),INDIRECT("Scenario!U45"),INDIRECT("Scenario!U79"),INDIRECT("Scenario!U113"),INDIRECT("Scenario!U147"),INDIRECT("Scenario!U181"),INDIRECT("Scenario!U215"),INDIRECT("Scenario!U249"),INDIRECT("Scenario!U283"),INDIRECT("Scenario!U317"),INDIRECT("Scenario!U351"),INDIRECT("Scenario!U385"),INDIRECT("Scenario!U419"))</f>
        <v>19791.793347765793</v>
      </c>
      <c r="Y358">
        <f ca="1">0.95*MIN(INDIRECT("Scenario!V11"),INDIRECT("Scenario!V45"),INDIRECT("Scenario!V79"),INDIRECT("Scenario!V113"),INDIRECT("Scenario!V147"),INDIRECT("Scenario!V181"),INDIRECT("Scenario!V215"),INDIRECT("Scenario!V249"),INDIRECT("Scenario!V283"),INDIRECT("Scenario!V317"),INDIRECT("Scenario!V351"),INDIRECT("Scenario!V385"),INDIRECT("Scenario!V419"))</f>
        <v>19710.705684962155</v>
      </c>
      <c r="Z358">
        <f ca="1">0.95*MIN(INDIRECT("Scenario!W11"),INDIRECT("Scenario!W45"),INDIRECT("Scenario!W79"),INDIRECT("Scenario!W113"),INDIRECT("Scenario!W147"),INDIRECT("Scenario!W181"),INDIRECT("Scenario!W215"),INDIRECT("Scenario!W249"),INDIRECT("Scenario!W283"),INDIRECT("Scenario!W317"),INDIRECT("Scenario!W351"),INDIRECT("Scenario!W385"),INDIRECT("Scenario!W419"))</f>
        <v>19629.618022158516</v>
      </c>
      <c r="AA358">
        <f ca="1">0.95*MIN(INDIRECT("Scenario!X11"),INDIRECT("Scenario!X45"),INDIRECT("Scenario!X79"),INDIRECT("Scenario!X113"),INDIRECT("Scenario!X147"),INDIRECT("Scenario!X181"),INDIRECT("Scenario!X215"),INDIRECT("Scenario!X249"),INDIRECT("Scenario!X283"),INDIRECT("Scenario!X317"),INDIRECT("Scenario!X351"),INDIRECT("Scenario!X385"),INDIRECT("Scenario!X419"))</f>
        <v>19548.530359354882</v>
      </c>
      <c r="AB358">
        <f ca="1">0.95*MIN(INDIRECT("Scenario!Y11"),INDIRECT("Scenario!Y45"),INDIRECT("Scenario!Y79"),INDIRECT("Scenario!Y113"),INDIRECT("Scenario!Y147"),INDIRECT("Scenario!Y181"),INDIRECT("Scenario!Y215"),INDIRECT("Scenario!Y249"),INDIRECT("Scenario!Y283"),INDIRECT("Scenario!Y317"),INDIRECT("Scenario!Y351"),INDIRECT("Scenario!Y385"),INDIRECT("Scenario!Y419"))</f>
        <v>19467.442696551243</v>
      </c>
      <c r="AC358">
        <f ca="1">0.95*MIN(INDIRECT("Scenario!Z11"),INDIRECT("Scenario!Z45"),INDIRECT("Scenario!Z79"),INDIRECT("Scenario!Z113"),INDIRECT("Scenario!Z147"),INDIRECT("Scenario!Z181"),INDIRECT("Scenario!Z215"),INDIRECT("Scenario!Z249"),INDIRECT("Scenario!Z283"),INDIRECT("Scenario!Z317"),INDIRECT("Scenario!Z351"),INDIRECT("Scenario!Z385"),INDIRECT("Scenario!Z419"))</f>
        <v>19386.355033747601</v>
      </c>
      <c r="AD358">
        <f ca="1">0.95*MIN(INDIRECT("Scenario!AA11"),INDIRECT("Scenario!AA45"),INDIRECT("Scenario!AA79"),INDIRECT("Scenario!AA113"),INDIRECT("Scenario!AA147"),INDIRECT("Scenario!AA181"),INDIRECT("Scenario!AA215"),INDIRECT("Scenario!AA249"),INDIRECT("Scenario!AA283"),INDIRECT("Scenario!AA317"),INDIRECT("Scenario!AA351"),INDIRECT("Scenario!AA385"),INDIRECT("Scenario!AA419"))</f>
        <v>19305.267370943962</v>
      </c>
      <c r="AE358">
        <f ca="1">0.95*MIN(INDIRECT("Scenario!AB11"),INDIRECT("Scenario!AB45"),INDIRECT("Scenario!AB79"),INDIRECT("Scenario!AB113"),INDIRECT("Scenario!AB147"),INDIRECT("Scenario!AB181"),INDIRECT("Scenario!AB215"),INDIRECT("Scenario!AB249"),INDIRECT("Scenario!AB283"),INDIRECT("Scenario!AB317"),INDIRECT("Scenario!AB351"),INDIRECT("Scenario!AB385"),INDIRECT("Scenario!AB419"))</f>
        <v>19224.179708140324</v>
      </c>
      <c r="AF358">
        <f ca="1">0.95*MIN(INDIRECT("Scenario!AC11"),INDIRECT("Scenario!AC45"),INDIRECT("Scenario!AC79"),INDIRECT("Scenario!AC113"),INDIRECT("Scenario!AC147"),INDIRECT("Scenario!AC181"),INDIRECT("Scenario!AC215"),INDIRECT("Scenario!AC249"),INDIRECT("Scenario!AC283"),INDIRECT("Scenario!AC317"),INDIRECT("Scenario!AC351"),INDIRECT("Scenario!AC385"),INDIRECT("Scenario!AC419"))</f>
        <v>19294.541651998632</v>
      </c>
      <c r="AG358">
        <f ca="1">0.95*MIN(INDIRECT("Scenario!AD11"),INDIRECT("Scenario!AD45"),INDIRECT("Scenario!AD79"),INDIRECT("Scenario!AD113"),INDIRECT("Scenario!AD147"),INDIRECT("Scenario!AD181"),INDIRECT("Scenario!AD215"),INDIRECT("Scenario!AD249"),INDIRECT("Scenario!AD283"),INDIRECT("Scenario!AD317"),INDIRECT("Scenario!AD351"),INDIRECT("Scenario!AD385"),INDIRECT("Scenario!AD419"))</f>
        <v>19364.90359585694</v>
      </c>
      <c r="AH358">
        <f ca="1">0.95*MIN(INDIRECT("Scenario!AE11"),INDIRECT("Scenario!AE45"),INDIRECT("Scenario!AE79"),INDIRECT("Scenario!AE113"),INDIRECT("Scenario!AE147"),INDIRECT("Scenario!AE181"),INDIRECT("Scenario!AE215"),INDIRECT("Scenario!AE249"),INDIRECT("Scenario!AE283"),INDIRECT("Scenario!AE317"),INDIRECT("Scenario!AE351"),INDIRECT("Scenario!AE385"),INDIRECT("Scenario!AE419"))</f>
        <v>19435.265539715245</v>
      </c>
      <c r="AI358">
        <f ca="1">0.95*MIN(INDIRECT("Scenario!AF11"),INDIRECT("Scenario!AF45"),INDIRECT("Scenario!AF79"),INDIRECT("Scenario!AF113"),INDIRECT("Scenario!AF147"),INDIRECT("Scenario!AF181"),INDIRECT("Scenario!AF215"),INDIRECT("Scenario!AF249"),INDIRECT("Scenario!AF283"),INDIRECT("Scenario!AF317"),INDIRECT("Scenario!AF351"),INDIRECT("Scenario!AF385"),INDIRECT("Scenario!AF419"))</f>
        <v>19505.627483573557</v>
      </c>
      <c r="AJ358">
        <f ca="1">0.95*MIN(INDIRECT("Scenario!AG11"),INDIRECT("Scenario!AG45"),INDIRECT("Scenario!AG79"),INDIRECT("Scenario!AG113"),INDIRECT("Scenario!AG147"),INDIRECT("Scenario!AG181"),INDIRECT("Scenario!AG215"),INDIRECT("Scenario!AG249"),INDIRECT("Scenario!AG283"),INDIRECT("Scenario!AG317"),INDIRECT("Scenario!AG351"),INDIRECT("Scenario!AG385"),INDIRECT("Scenario!AG419"))</f>
        <v>19575.989427431861</v>
      </c>
      <c r="AK358">
        <f ca="1">0.95*MIN(INDIRECT("Scenario!AH11"),INDIRECT("Scenario!AH45"),INDIRECT("Scenario!AH79"),INDIRECT("Scenario!AH113"),INDIRECT("Scenario!AH147"),INDIRECT("Scenario!AH181"),INDIRECT("Scenario!AH215"),INDIRECT("Scenario!AH249"),INDIRECT("Scenario!AH283"),INDIRECT("Scenario!AH317"),INDIRECT("Scenario!AH351"),INDIRECT("Scenario!AH385"),INDIRECT("Scenario!AH419"))</f>
        <v>19646.351371290173</v>
      </c>
      <c r="AL358">
        <f ca="1">0.95*MIN(INDIRECT("Scenario!AI11"),INDIRECT("Scenario!AI45"),INDIRECT("Scenario!AI79"),INDIRECT("Scenario!AI113"),INDIRECT("Scenario!AI147"),INDIRECT("Scenario!AI181"),INDIRECT("Scenario!AI215"),INDIRECT("Scenario!AI249"),INDIRECT("Scenario!AI283"),INDIRECT("Scenario!AI317"),INDIRECT("Scenario!AI351"),INDIRECT("Scenario!AI385"),INDIRECT("Scenario!AI419"))</f>
        <v>19716.713315148478</v>
      </c>
      <c r="AM358">
        <f ca="1">0.95*MIN(INDIRECT("Scenario!AJ11"),INDIRECT("Scenario!AJ45"),INDIRECT("Scenario!AJ79"),INDIRECT("Scenario!AJ113"),INDIRECT("Scenario!AJ147"),INDIRECT("Scenario!AJ181"),INDIRECT("Scenario!AJ215"),INDIRECT("Scenario!AJ249"),INDIRECT("Scenario!AJ283"),INDIRECT("Scenario!AJ317"),INDIRECT("Scenario!AJ351"),INDIRECT("Scenario!AJ385"),INDIRECT("Scenario!AJ419"))</f>
        <v>19787.075259006786</v>
      </c>
      <c r="AN358">
        <f ca="1">0.95*MIN(INDIRECT("Scenario!AK11"),INDIRECT("Scenario!AK45"),INDIRECT("Scenario!AK79"),INDIRECT("Scenario!AK113"),INDIRECT("Scenario!AK147"),INDIRECT("Scenario!AK181"),INDIRECT("Scenario!AK215"),INDIRECT("Scenario!AK249"),INDIRECT("Scenario!AK283"),INDIRECT("Scenario!AK317"),INDIRECT("Scenario!AK351"),INDIRECT("Scenario!AK385"),INDIRECT("Scenario!AK419"))</f>
        <v>19857.437202865094</v>
      </c>
      <c r="AO358">
        <f ca="1">0.95*MIN(INDIRECT("Scenario!AL11"),INDIRECT("Scenario!AL45"),INDIRECT("Scenario!AL79"),INDIRECT("Scenario!AL113"),INDIRECT("Scenario!AL147"),INDIRECT("Scenario!AL181"),INDIRECT("Scenario!AL215"),INDIRECT("Scenario!AL249"),INDIRECT("Scenario!AL283"),INDIRECT("Scenario!AL317"),INDIRECT("Scenario!AL351"),INDIRECT("Scenario!AL385"),INDIRECT("Scenario!AL419"))</f>
        <v>19927.799146723402</v>
      </c>
      <c r="AP358">
        <f ca="1">0.95*MIN(INDIRECT("Scenario!AM11"),INDIRECT("Scenario!AM45"),INDIRECT("Scenario!AM79"),INDIRECT("Scenario!AM113"),INDIRECT("Scenario!AM147"),INDIRECT("Scenario!AM181"),INDIRECT("Scenario!AM215"),INDIRECT("Scenario!AM249"),INDIRECT("Scenario!AM283"),INDIRECT("Scenario!AM317"),INDIRECT("Scenario!AM351"),INDIRECT("Scenario!AM385"),INDIRECT("Scenario!AM419"))</f>
        <v>19998.161090581711</v>
      </c>
      <c r="AQ358">
        <f ca="1">0.95*MIN(INDIRECT("Scenario!AN11"),INDIRECT("Scenario!AN45"),INDIRECT("Scenario!AN79"),INDIRECT("Scenario!AN113"),INDIRECT("Scenario!AN147"),INDIRECT("Scenario!AN181"),INDIRECT("Scenario!AN215"),INDIRECT("Scenario!AN249"),INDIRECT("Scenario!AN283"),INDIRECT("Scenario!AN317"),INDIRECT("Scenario!AN351"),INDIRECT("Scenario!AN385"),INDIRECT("Scenario!AN419"))</f>
        <v>20068.523034440019</v>
      </c>
      <c r="AR358">
        <f ca="1">0.95*MIN(INDIRECT("Scenario!AO11"),INDIRECT("Scenario!AO45"),INDIRECT("Scenario!AO79"),INDIRECT("Scenario!AO113"),INDIRECT("Scenario!AO147"),INDIRECT("Scenario!AO181"),INDIRECT("Scenario!AO215"),INDIRECT("Scenario!AO249"),INDIRECT("Scenario!AO283"),INDIRECT("Scenario!AO317"),INDIRECT("Scenario!AO351"),INDIRECT("Scenario!AO385"),INDIRECT("Scenario!AO419"))</f>
        <v>20138.884978298327</v>
      </c>
      <c r="AS358">
        <f ca="1">0.95*MIN(INDIRECT("Scenario!AP11"),INDIRECT("Scenario!AP45"),INDIRECT("Scenario!AP79"),INDIRECT("Scenario!AP113"),INDIRECT("Scenario!AP147"),INDIRECT("Scenario!AP181"),INDIRECT("Scenario!AP215"),INDIRECT("Scenario!AP249"),INDIRECT("Scenario!AP283"),INDIRECT("Scenario!AP317"),INDIRECT("Scenario!AP351"),INDIRECT("Scenario!AP385"),INDIRECT("Scenario!AP419"))</f>
        <v>20209.246922156635</v>
      </c>
      <c r="AT358">
        <f ca="1">0.95*MIN(INDIRECT("Scenario!AQ11"),INDIRECT("Scenario!AQ45"),INDIRECT("Scenario!AQ79"),INDIRECT("Scenario!AQ113"),INDIRECT("Scenario!AQ147"),INDIRECT("Scenario!AQ181"),INDIRECT("Scenario!AQ215"),INDIRECT("Scenario!AQ249"),INDIRECT("Scenario!AQ283"),INDIRECT("Scenario!AQ317"),INDIRECT("Scenario!AQ351"),INDIRECT("Scenario!AQ385"),INDIRECT("Scenario!AQ419"))</f>
        <v>20279.60886601494</v>
      </c>
      <c r="AU358">
        <f ca="1">0.95*MIN(INDIRECT("Scenario!AR11"),INDIRECT("Scenario!AR45"),INDIRECT("Scenario!AR79"),INDIRECT("Scenario!AR113"),INDIRECT("Scenario!AR147"),INDIRECT("Scenario!AR181"),INDIRECT("Scenario!AR215"),INDIRECT("Scenario!AR249"),INDIRECT("Scenario!AR283"),INDIRECT("Scenario!AR317"),INDIRECT("Scenario!AR351"),INDIRECT("Scenario!AR385"),INDIRECT("Scenario!AR419"))</f>
        <v>20279.60886601494</v>
      </c>
      <c r="AV358">
        <f ca="1">0.95*MIN(INDIRECT("Scenario!AS11"),INDIRECT("Scenario!AS45"),INDIRECT("Scenario!AS79"),INDIRECT("Scenario!AS113"),INDIRECT("Scenario!AS147"),INDIRECT("Scenario!AS181"),INDIRECT("Scenario!AS215"),INDIRECT("Scenario!AS249"),INDIRECT("Scenario!AS283"),INDIRECT("Scenario!AS317"),INDIRECT("Scenario!AS351"),INDIRECT("Scenario!AS385"),INDIRECT("Scenario!AS419"))</f>
        <v>20279.60886601494</v>
      </c>
      <c r="AW358">
        <f ca="1">0.95*MIN(INDIRECT("Scenario!AT11"),INDIRECT("Scenario!AT45"),INDIRECT("Scenario!AT79"),INDIRECT("Scenario!AT113"),INDIRECT("Scenario!AT147"),INDIRECT("Scenario!AT181"),INDIRECT("Scenario!AT215"),INDIRECT("Scenario!AT249"),INDIRECT("Scenario!AT283"),INDIRECT("Scenario!AT317"),INDIRECT("Scenario!AT351"),INDIRECT("Scenario!AT385"),INDIRECT("Scenario!AT419"))</f>
        <v>20279.60886601494</v>
      </c>
      <c r="AX358">
        <f ca="1">0.95*MIN(INDIRECT("Scenario!AU11"),INDIRECT("Scenario!AU45"),INDIRECT("Scenario!AU79"),INDIRECT("Scenario!AU113"),INDIRECT("Scenario!AU147"),INDIRECT("Scenario!AU181"),INDIRECT("Scenario!AU215"),INDIRECT("Scenario!AU249"),INDIRECT("Scenario!AU283"),INDIRECT("Scenario!AU317"),INDIRECT("Scenario!AU351"),INDIRECT("Scenario!AU385"),INDIRECT("Scenario!AU419"))</f>
        <v>20279.60886601494</v>
      </c>
      <c r="AY358">
        <f ca="1">0.95*MIN(INDIRECT("Scenario!AV11"),INDIRECT("Scenario!AV45"),INDIRECT("Scenario!AV79"),INDIRECT("Scenario!AV113"),INDIRECT("Scenario!AV147"),INDIRECT("Scenario!AV181"),INDIRECT("Scenario!AV215"),INDIRECT("Scenario!AV249"),INDIRECT("Scenario!AV283"),INDIRECT("Scenario!AV317"),INDIRECT("Scenario!AV351"),INDIRECT("Scenario!AV385"),INDIRECT("Scenario!AV419"))</f>
        <v>20279.60886601494</v>
      </c>
    </row>
    <row r="359" spans="5:51" x14ac:dyDescent="0.2">
      <c r="E359" s="2" t="s">
        <v>363</v>
      </c>
      <c r="F359">
        <f ca="1">0.95*MIN(INDIRECT("Scenario!C453"),INDIRECT("Scenario!C487"),INDIRECT("Scenario!C521"),INDIRECT("Scenario!C555"),INDIRECT("Scenario!C589"),INDIRECT("Scenario!C623"),INDIRECT("Scenario!C657"),INDIRECT("Scenario!C691"),INDIRECT("Scenario!C725"),INDIRECT("Scenario!C759"),INDIRECT("Scenario!C793"),INDIRECT("Scenario!C827"),INDIRECT("Scenario!C861"))</f>
        <v>21697.070884005221</v>
      </c>
      <c r="G359">
        <f ca="1">0.95*MIN(INDIRECT("Scenario!D453"),INDIRECT("Scenario!D487"),INDIRECT("Scenario!D521"),INDIRECT("Scenario!D555"),INDIRECT("Scenario!D589"),INDIRECT("Scenario!D623"),INDIRECT("Scenario!D657"),INDIRECT("Scenario!D691"),INDIRECT("Scenario!D725"),INDIRECT("Scenario!D759"),INDIRECT("Scenario!D793"),INDIRECT("Scenario!D827"),INDIRECT("Scenario!D861"))</f>
        <v>20550.161429143209</v>
      </c>
      <c r="H359">
        <f ca="1">0.95*MIN(INDIRECT("Scenario!E453"),INDIRECT("Scenario!E487"),INDIRECT("Scenario!E521"),INDIRECT("Scenario!E555"),INDIRECT("Scenario!E589"),INDIRECT("Scenario!E623"),INDIRECT("Scenario!E657"),INDIRECT("Scenario!E691"),INDIRECT("Scenario!E725"),INDIRECT("Scenario!E759"),INDIRECT("Scenario!E793"),INDIRECT("Scenario!E827"),INDIRECT("Scenario!E861"))</f>
        <v>19695.157830219545</v>
      </c>
      <c r="I359">
        <f ca="1">0.95*MIN(INDIRECT("Scenario!F453"),INDIRECT("Scenario!F487"),INDIRECT("Scenario!F521"),INDIRECT("Scenario!F555"),INDIRECT("Scenario!F589"),INDIRECT("Scenario!F623"),INDIRECT("Scenario!F657"),INDIRECT("Scenario!F691"),INDIRECT("Scenario!F725"),INDIRECT("Scenario!F759"),INDIRECT("Scenario!F793"),INDIRECT("Scenario!F827"),INDIRECT("Scenario!F861"))</f>
        <v>18953.325981155926</v>
      </c>
      <c r="J359">
        <f ca="1">0.95*MIN(INDIRECT("Scenario!G453"),INDIRECT("Scenario!G487"),INDIRECT("Scenario!G521"),INDIRECT("Scenario!G555"),INDIRECT("Scenario!G589"),INDIRECT("Scenario!G623"),INDIRECT("Scenario!G657"),INDIRECT("Scenario!G691"),INDIRECT("Scenario!G725"),INDIRECT("Scenario!G759"),INDIRECT("Scenario!G793"),INDIRECT("Scenario!G827"),INDIRECT("Scenario!G861"))</f>
        <v>19170.201827165092</v>
      </c>
      <c r="K359">
        <f ca="1">0.95*MIN(INDIRECT("Scenario!H453"),INDIRECT("Scenario!H487"),INDIRECT("Scenario!H521"),INDIRECT("Scenario!H555"),INDIRECT("Scenario!H589"),INDIRECT("Scenario!H623"),INDIRECT("Scenario!H657"),INDIRECT("Scenario!H691"),INDIRECT("Scenario!H725"),INDIRECT("Scenario!H759"),INDIRECT("Scenario!H793"),INDIRECT("Scenario!H827"),INDIRECT("Scenario!H861"))</f>
        <v>19074.361701586742</v>
      </c>
      <c r="L359">
        <f ca="1">0.95*MIN(INDIRECT("Scenario!I453"),INDIRECT("Scenario!I487"),INDIRECT("Scenario!I521"),INDIRECT("Scenario!I555"),INDIRECT("Scenario!I589"),INDIRECT("Scenario!I623"),INDIRECT("Scenario!I657"),INDIRECT("Scenario!I691"),INDIRECT("Scenario!I725"),INDIRECT("Scenario!I759"),INDIRECT("Scenario!I793"),INDIRECT("Scenario!I827"),INDIRECT("Scenario!I861"))</f>
        <v>18821.980447940205</v>
      </c>
      <c r="M359">
        <f ca="1">0.95*MIN(INDIRECT("Scenario!J453"),INDIRECT("Scenario!J487"),INDIRECT("Scenario!J521"),INDIRECT("Scenario!J555"),INDIRECT("Scenario!J589"),INDIRECT("Scenario!J623"),INDIRECT("Scenario!J657"),INDIRECT("Scenario!J691"),INDIRECT("Scenario!J725"),INDIRECT("Scenario!J759"),INDIRECT("Scenario!J793"),INDIRECT("Scenario!J827"),INDIRECT("Scenario!J861"))</f>
        <v>18680.324238765214</v>
      </c>
      <c r="N359">
        <f ca="1">0.95*MIN(INDIRECT("Scenario!K453"),INDIRECT("Scenario!K487"),INDIRECT("Scenario!K521"),INDIRECT("Scenario!K555"),INDIRECT("Scenario!K589"),INDIRECT("Scenario!K623"),INDIRECT("Scenario!K657"),INDIRECT("Scenario!K691"),INDIRECT("Scenario!K725"),INDIRECT("Scenario!K759"),INDIRECT("Scenario!K793"),INDIRECT("Scenario!K827"),INDIRECT("Scenario!K861"))</f>
        <v>19166.537671578732</v>
      </c>
      <c r="O359">
        <f ca="1">0.95*MIN(INDIRECT("Scenario!L453"),INDIRECT("Scenario!L487"),INDIRECT("Scenario!L521"),INDIRECT("Scenario!L555"),INDIRECT("Scenario!L589"),INDIRECT("Scenario!L623"),INDIRECT("Scenario!L657"),INDIRECT("Scenario!L691"),INDIRECT("Scenario!L725"),INDIRECT("Scenario!L759"),INDIRECT("Scenario!L793"),INDIRECT("Scenario!L827"),INDIRECT("Scenario!L861"))</f>
        <v>19652.75110439225</v>
      </c>
      <c r="P359">
        <f ca="1">0.95*MIN(INDIRECT("Scenario!M453"),INDIRECT("Scenario!M487"),INDIRECT("Scenario!M521"),INDIRECT("Scenario!M555"),INDIRECT("Scenario!M589"),INDIRECT("Scenario!M623"),INDIRECT("Scenario!M657"),INDIRECT("Scenario!M691"),INDIRECT("Scenario!M725"),INDIRECT("Scenario!M759"),INDIRECT("Scenario!M793"),INDIRECT("Scenario!M827"),INDIRECT("Scenario!M861"))</f>
        <v>20138.964537205771</v>
      </c>
      <c r="Q359">
        <f ca="1">0.95*MIN(INDIRECT("Scenario!N453"),INDIRECT("Scenario!N487"),INDIRECT("Scenario!N521"),INDIRECT("Scenario!N555"),INDIRECT("Scenario!N589"),INDIRECT("Scenario!N623"),INDIRECT("Scenario!N657"),INDIRECT("Scenario!N691"),INDIRECT("Scenario!N725"),INDIRECT("Scenario!N759"),INDIRECT("Scenario!N793"),INDIRECT("Scenario!N827"),INDIRECT("Scenario!N861"))</f>
        <v>20625.177970019289</v>
      </c>
      <c r="R359">
        <f ca="1">0.95*MIN(INDIRECT("Scenario!O453"),INDIRECT("Scenario!O487"),INDIRECT("Scenario!O521"),INDIRECT("Scenario!O555"),INDIRECT("Scenario!O589"),INDIRECT("Scenario!O623"),INDIRECT("Scenario!O657"),INDIRECT("Scenario!O691"),INDIRECT("Scenario!O725"),INDIRECT("Scenario!O759"),INDIRECT("Scenario!O793"),INDIRECT("Scenario!O827"),INDIRECT("Scenario!O861"))</f>
        <v>21111.391402832807</v>
      </c>
      <c r="S359">
        <f ca="1">0.95*MIN(INDIRECT("Scenario!P453"),INDIRECT("Scenario!P487"),INDIRECT("Scenario!P521"),INDIRECT("Scenario!P555"),INDIRECT("Scenario!P589"),INDIRECT("Scenario!P623"),INDIRECT("Scenario!P657"),INDIRECT("Scenario!P691"),INDIRECT("Scenario!P725"),INDIRECT("Scenario!P759"),INDIRECT("Scenario!P793"),INDIRECT("Scenario!P827"),INDIRECT("Scenario!P861"))</f>
        <v>21213.893142036904</v>
      </c>
      <c r="T359">
        <f ca="1">0.95*MIN(INDIRECT("Scenario!Q453"),INDIRECT("Scenario!Q487"),INDIRECT("Scenario!Q521"),INDIRECT("Scenario!Q555"),INDIRECT("Scenario!Q589"),INDIRECT("Scenario!Q623"),INDIRECT("Scenario!Q657"),INDIRECT("Scenario!Q691"),INDIRECT("Scenario!Q725"),INDIRECT("Scenario!Q759"),INDIRECT("Scenario!Q793"),INDIRECT("Scenario!Q827"),INDIRECT("Scenario!Q861"))</f>
        <v>21316.394881240998</v>
      </c>
      <c r="U359">
        <f ca="1">0.95*MIN(INDIRECT("Scenario!R453"),INDIRECT("Scenario!R487"),INDIRECT("Scenario!R521"),INDIRECT("Scenario!R555"),INDIRECT("Scenario!R589"),INDIRECT("Scenario!R623"),INDIRECT("Scenario!R657"),INDIRECT("Scenario!R691"),INDIRECT("Scenario!R725"),INDIRECT("Scenario!R759"),INDIRECT("Scenario!R793"),INDIRECT("Scenario!R827"),INDIRECT("Scenario!R861"))</f>
        <v>21418.896620445095</v>
      </c>
      <c r="V359">
        <f ca="1">0.95*MIN(INDIRECT("Scenario!S453"),INDIRECT("Scenario!S487"),INDIRECT("Scenario!S521"),INDIRECT("Scenario!S555"),INDIRECT("Scenario!S589"),INDIRECT("Scenario!S623"),INDIRECT("Scenario!S657"),INDIRECT("Scenario!S691"),INDIRECT("Scenario!S725"),INDIRECT("Scenario!S759"),INDIRECT("Scenario!S793"),INDIRECT("Scenario!S827"),INDIRECT("Scenario!S861"))</f>
        <v>21376.628182312317</v>
      </c>
      <c r="W359">
        <f ca="1">0.95*MIN(INDIRECT("Scenario!T453"),INDIRECT("Scenario!T487"),INDIRECT("Scenario!T521"),INDIRECT("Scenario!T555"),INDIRECT("Scenario!T589"),INDIRECT("Scenario!T623"),INDIRECT("Scenario!T657"),INDIRECT("Scenario!T691"),INDIRECT("Scenario!T725"),INDIRECT("Scenario!T759"),INDIRECT("Scenario!T793"),INDIRECT("Scenario!T827"),INDIRECT("Scenario!T861"))</f>
        <v>21334.359744179532</v>
      </c>
      <c r="X359">
        <f ca="1">0.95*MIN(INDIRECT("Scenario!U453"),INDIRECT("Scenario!U487"),INDIRECT("Scenario!U521"),INDIRECT("Scenario!U555"),INDIRECT("Scenario!U589"),INDIRECT("Scenario!U623"),INDIRECT("Scenario!U657"),INDIRECT("Scenario!U691"),INDIRECT("Scenario!U725"),INDIRECT("Scenario!U759"),INDIRECT("Scenario!U793"),INDIRECT("Scenario!U827"),INDIRECT("Scenario!U861"))</f>
        <v>21292.091306046754</v>
      </c>
      <c r="Y359">
        <f ca="1">0.95*MIN(INDIRECT("Scenario!V453"),INDIRECT("Scenario!V487"),INDIRECT("Scenario!V521"),INDIRECT("Scenario!V555"),INDIRECT("Scenario!V589"),INDIRECT("Scenario!V623"),INDIRECT("Scenario!V657"),INDIRECT("Scenario!V691"),INDIRECT("Scenario!V725"),INDIRECT("Scenario!V759"),INDIRECT("Scenario!V793"),INDIRECT("Scenario!V827"),INDIRECT("Scenario!V861"))</f>
        <v>21249.822867913976</v>
      </c>
      <c r="Z359">
        <f ca="1">0.95*MIN(INDIRECT("Scenario!W453"),INDIRECT("Scenario!W487"),INDIRECT("Scenario!W521"),INDIRECT("Scenario!W555"),INDIRECT("Scenario!W589"),INDIRECT("Scenario!W623"),INDIRECT("Scenario!W657"),INDIRECT("Scenario!W691"),INDIRECT("Scenario!W725"),INDIRECT("Scenario!W759"),INDIRECT("Scenario!W793"),INDIRECT("Scenario!W827"),INDIRECT("Scenario!W861"))</f>
        <v>21207.55442978119</v>
      </c>
      <c r="AA359">
        <f ca="1">0.95*MIN(INDIRECT("Scenario!X453"),INDIRECT("Scenario!X487"),INDIRECT("Scenario!X521"),INDIRECT("Scenario!X555"),INDIRECT("Scenario!X589"),INDIRECT("Scenario!X623"),INDIRECT("Scenario!X657"),INDIRECT("Scenario!X691"),INDIRECT("Scenario!X725"),INDIRECT("Scenario!X759"),INDIRECT("Scenario!X793"),INDIRECT("Scenario!X827"),INDIRECT("Scenario!X861"))</f>
        <v>21165.285991648412</v>
      </c>
      <c r="AB359">
        <f ca="1">0.95*MIN(INDIRECT("Scenario!Y453"),INDIRECT("Scenario!Y487"),INDIRECT("Scenario!Y521"),INDIRECT("Scenario!Y555"),INDIRECT("Scenario!Y589"),INDIRECT("Scenario!Y623"),INDIRECT("Scenario!Y657"),INDIRECT("Scenario!Y691"),INDIRECT("Scenario!Y725"),INDIRECT("Scenario!Y759"),INDIRECT("Scenario!Y793"),INDIRECT("Scenario!Y827"),INDIRECT("Scenario!Y861"))</f>
        <v>21123.017553515634</v>
      </c>
      <c r="AC359">
        <f ca="1">0.95*MIN(INDIRECT("Scenario!Z453"),INDIRECT("Scenario!Z487"),INDIRECT("Scenario!Z521"),INDIRECT("Scenario!Z555"),INDIRECT("Scenario!Z589"),INDIRECT("Scenario!Z623"),INDIRECT("Scenario!Z657"),INDIRECT("Scenario!Z691"),INDIRECT("Scenario!Z725"),INDIRECT("Scenario!Z759"),INDIRECT("Scenario!Z793"),INDIRECT("Scenario!Z827"),INDIRECT("Scenario!Z861"))</f>
        <v>21080.749115382852</v>
      </c>
      <c r="AD359">
        <f ca="1">0.95*MIN(INDIRECT("Scenario!AA453"),INDIRECT("Scenario!AA487"),INDIRECT("Scenario!AA521"),INDIRECT("Scenario!AA555"),INDIRECT("Scenario!AA589"),INDIRECT("Scenario!AA623"),INDIRECT("Scenario!AA657"),INDIRECT("Scenario!AA691"),INDIRECT("Scenario!AA725"),INDIRECT("Scenario!AA759"),INDIRECT("Scenario!AA793"),INDIRECT("Scenario!AA827"),INDIRECT("Scenario!AA861"))</f>
        <v>21038.480677250071</v>
      </c>
      <c r="AE359">
        <f ca="1">0.95*MIN(INDIRECT("Scenario!AB453"),INDIRECT("Scenario!AB487"),INDIRECT("Scenario!AB521"),INDIRECT("Scenario!AB555"),INDIRECT("Scenario!AB589"),INDIRECT("Scenario!AB623"),INDIRECT("Scenario!AB657"),INDIRECT("Scenario!AB691"),INDIRECT("Scenario!AB725"),INDIRECT("Scenario!AB759"),INDIRECT("Scenario!AB793"),INDIRECT("Scenario!AB827"),INDIRECT("Scenario!AB861"))</f>
        <v>20996.212239117292</v>
      </c>
      <c r="AF359">
        <f ca="1">0.95*MIN(INDIRECT("Scenario!AC453"),INDIRECT("Scenario!AC487"),INDIRECT("Scenario!AC521"),INDIRECT("Scenario!AC555"),INDIRECT("Scenario!AC589"),INDIRECT("Scenario!AC623"),INDIRECT("Scenario!AC657"),INDIRECT("Scenario!AC691"),INDIRECT("Scenario!AC725"),INDIRECT("Scenario!AC759"),INDIRECT("Scenario!AC793"),INDIRECT("Scenario!AC827"),INDIRECT("Scenario!AC861"))</f>
        <v>21067.545314243507</v>
      </c>
      <c r="AG359">
        <f ca="1">0.95*MIN(INDIRECT("Scenario!AD453"),INDIRECT("Scenario!AD487"),INDIRECT("Scenario!AD521"),INDIRECT("Scenario!AD555"),INDIRECT("Scenario!AD589"),INDIRECT("Scenario!AD623"),INDIRECT("Scenario!AD657"),INDIRECT("Scenario!AD691"),INDIRECT("Scenario!AD725"),INDIRECT("Scenario!AD759"),INDIRECT("Scenario!AD793"),INDIRECT("Scenario!AD827"),INDIRECT("Scenario!AD861"))</f>
        <v>21138.878389369722</v>
      </c>
      <c r="AH359">
        <f ca="1">0.95*MIN(INDIRECT("Scenario!AE453"),INDIRECT("Scenario!AE487"),INDIRECT("Scenario!AE521"),INDIRECT("Scenario!AE555"),INDIRECT("Scenario!AE589"),INDIRECT("Scenario!AE623"),INDIRECT("Scenario!AE657"),INDIRECT("Scenario!AE691"),INDIRECT("Scenario!AE725"),INDIRECT("Scenario!AE759"),INDIRECT("Scenario!AE793"),INDIRECT("Scenario!AE827"),INDIRECT("Scenario!AE861"))</f>
        <v>21210.211464495937</v>
      </c>
      <c r="AI359">
        <f ca="1">0.95*MIN(INDIRECT("Scenario!AF453"),INDIRECT("Scenario!AF487"),INDIRECT("Scenario!AF521"),INDIRECT("Scenario!AF555"),INDIRECT("Scenario!AF589"),INDIRECT("Scenario!AF623"),INDIRECT("Scenario!AF657"),INDIRECT("Scenario!AF691"),INDIRECT("Scenario!AF725"),INDIRECT("Scenario!AF759"),INDIRECT("Scenario!AF793"),INDIRECT("Scenario!AF827"),INDIRECT("Scenario!AF861"))</f>
        <v>21281.544539622148</v>
      </c>
      <c r="AJ359">
        <f ca="1">0.95*MIN(INDIRECT("Scenario!AG453"),INDIRECT("Scenario!AG487"),INDIRECT("Scenario!AG521"),INDIRECT("Scenario!AG555"),INDIRECT("Scenario!AG589"),INDIRECT("Scenario!AG623"),INDIRECT("Scenario!AG657"),INDIRECT("Scenario!AG691"),INDIRECT("Scenario!AG725"),INDIRECT("Scenario!AG759"),INDIRECT("Scenario!AG793"),INDIRECT("Scenario!AG827"),INDIRECT("Scenario!AG861"))</f>
        <v>21352.877614748362</v>
      </c>
      <c r="AK359">
        <f ca="1">0.95*MIN(INDIRECT("Scenario!AH453"),INDIRECT("Scenario!AH487"),INDIRECT("Scenario!AH521"),INDIRECT("Scenario!AH555"),INDIRECT("Scenario!AH589"),INDIRECT("Scenario!AH623"),INDIRECT("Scenario!AH657"),INDIRECT("Scenario!AH691"),INDIRECT("Scenario!AH725"),INDIRECT("Scenario!AH759"),INDIRECT("Scenario!AH793"),INDIRECT("Scenario!AH827"),INDIRECT("Scenario!AH861"))</f>
        <v>21424.210689874577</v>
      </c>
      <c r="AL359">
        <f ca="1">0.95*MIN(INDIRECT("Scenario!AI453"),INDIRECT("Scenario!AI487"),INDIRECT("Scenario!AI521"),INDIRECT("Scenario!AI555"),INDIRECT("Scenario!AI589"),INDIRECT("Scenario!AI623"),INDIRECT("Scenario!AI657"),INDIRECT("Scenario!AI691"),INDIRECT("Scenario!AI725"),INDIRECT("Scenario!AI759"),INDIRECT("Scenario!AI793"),INDIRECT("Scenario!AI827"),INDIRECT("Scenario!AI861"))</f>
        <v>21397.631527634934</v>
      </c>
      <c r="AM359">
        <f ca="1">0.95*MIN(INDIRECT("Scenario!AJ453"),INDIRECT("Scenario!AJ487"),INDIRECT("Scenario!AJ521"),INDIRECT("Scenario!AJ555"),INDIRECT("Scenario!AJ589"),INDIRECT("Scenario!AJ623"),INDIRECT("Scenario!AJ657"),INDIRECT("Scenario!AJ691"),INDIRECT("Scenario!AJ725"),INDIRECT("Scenario!AJ759"),INDIRECT("Scenario!AJ793"),INDIRECT("Scenario!AJ827"),INDIRECT("Scenario!AJ861"))</f>
        <v>21335.473884862098</v>
      </c>
      <c r="AN359">
        <f ca="1">0.95*MIN(INDIRECT("Scenario!AK453"),INDIRECT("Scenario!AK487"),INDIRECT("Scenario!AK521"),INDIRECT("Scenario!AK555"),INDIRECT("Scenario!AK589"),INDIRECT("Scenario!AK623"),INDIRECT("Scenario!AK657"),INDIRECT("Scenario!AK691"),INDIRECT("Scenario!AK725"),INDIRECT("Scenario!AK759"),INDIRECT("Scenario!AK793"),INDIRECT("Scenario!AK827"),INDIRECT("Scenario!AK861"))</f>
        <v>21273.316242089259</v>
      </c>
      <c r="AO359">
        <f ca="1">0.95*MIN(INDIRECT("Scenario!AL453"),INDIRECT("Scenario!AL487"),INDIRECT("Scenario!AL521"),INDIRECT("Scenario!AL555"),INDIRECT("Scenario!AL589"),INDIRECT("Scenario!AL623"),INDIRECT("Scenario!AL657"),INDIRECT("Scenario!AL691"),INDIRECT("Scenario!AL725"),INDIRECT("Scenario!AL759"),INDIRECT("Scenario!AL793"),INDIRECT("Scenario!AL827"),INDIRECT("Scenario!AL861"))</f>
        <v>21211.158599316426</v>
      </c>
      <c r="AP359">
        <f ca="1">0.95*MIN(INDIRECT("Scenario!AM453"),INDIRECT("Scenario!AM487"),INDIRECT("Scenario!AM521"),INDIRECT("Scenario!AM555"),INDIRECT("Scenario!AM589"),INDIRECT("Scenario!AM623"),INDIRECT("Scenario!AM657"),INDIRECT("Scenario!AM691"),INDIRECT("Scenario!AM725"),INDIRECT("Scenario!AM759"),INDIRECT("Scenario!AM793"),INDIRECT("Scenario!AM827"),INDIRECT("Scenario!AM861"))</f>
        <v>21149.000956543587</v>
      </c>
      <c r="AQ359">
        <f ca="1">0.95*MIN(INDIRECT("Scenario!AN453"),INDIRECT("Scenario!AN487"),INDIRECT("Scenario!AN521"),INDIRECT("Scenario!AN555"),INDIRECT("Scenario!AN589"),INDIRECT("Scenario!AN623"),INDIRECT("Scenario!AN657"),INDIRECT("Scenario!AN691"),INDIRECT("Scenario!AN725"),INDIRECT("Scenario!AN759"),INDIRECT("Scenario!AN793"),INDIRECT("Scenario!AN827"),INDIRECT("Scenario!AN861"))</f>
        <v>21086.843313770751</v>
      </c>
      <c r="AR359">
        <f ca="1">0.95*MIN(INDIRECT("Scenario!AO453"),INDIRECT("Scenario!AO487"),INDIRECT("Scenario!AO521"),INDIRECT("Scenario!AO555"),INDIRECT("Scenario!AO589"),INDIRECT("Scenario!AO623"),INDIRECT("Scenario!AO657"),INDIRECT("Scenario!AO691"),INDIRECT("Scenario!AO725"),INDIRECT("Scenario!AO759"),INDIRECT("Scenario!AO793"),INDIRECT("Scenario!AO827"),INDIRECT("Scenario!AO861"))</f>
        <v>21024.685670997911</v>
      </c>
      <c r="AS359">
        <f ca="1">0.95*MIN(INDIRECT("Scenario!AP453"),INDIRECT("Scenario!AP487"),INDIRECT("Scenario!AP521"),INDIRECT("Scenario!AP555"),INDIRECT("Scenario!AP589"),INDIRECT("Scenario!AP623"),INDIRECT("Scenario!AP657"),INDIRECT("Scenario!AP691"),INDIRECT("Scenario!AP725"),INDIRECT("Scenario!AP759"),INDIRECT("Scenario!AP793"),INDIRECT("Scenario!AP827"),INDIRECT("Scenario!AP861"))</f>
        <v>20962.528028225079</v>
      </c>
      <c r="AT359">
        <f ca="1">0.95*MIN(INDIRECT("Scenario!AQ453"),INDIRECT("Scenario!AQ487"),INDIRECT("Scenario!AQ521"),INDIRECT("Scenario!AQ555"),INDIRECT("Scenario!AQ589"),INDIRECT("Scenario!AQ623"),INDIRECT("Scenario!AQ657"),INDIRECT("Scenario!AQ691"),INDIRECT("Scenario!AQ725"),INDIRECT("Scenario!AQ759"),INDIRECT("Scenario!AQ793"),INDIRECT("Scenario!AQ827"),INDIRECT("Scenario!AQ861"))</f>
        <v>20900.370385452239</v>
      </c>
      <c r="AU359">
        <f ca="1">0.95*MIN(INDIRECT("Scenario!AR453"),INDIRECT("Scenario!AR487"),INDIRECT("Scenario!AR521"),INDIRECT("Scenario!AR555"),INDIRECT("Scenario!AR589"),INDIRECT("Scenario!AR623"),INDIRECT("Scenario!AR657"),INDIRECT("Scenario!AR691"),INDIRECT("Scenario!AR725"),INDIRECT("Scenario!AR759"),INDIRECT("Scenario!AR793"),INDIRECT("Scenario!AR827"),INDIRECT("Scenario!AR861"))</f>
        <v>20900.370385452239</v>
      </c>
      <c r="AV359">
        <f ca="1">0.95*MIN(INDIRECT("Scenario!AS453"),INDIRECT("Scenario!AS487"),INDIRECT("Scenario!AS521"),INDIRECT("Scenario!AS555"),INDIRECT("Scenario!AS589"),INDIRECT("Scenario!AS623"),INDIRECT("Scenario!AS657"),INDIRECT("Scenario!AS691"),INDIRECT("Scenario!AS725"),INDIRECT("Scenario!AS759"),INDIRECT("Scenario!AS793"),INDIRECT("Scenario!AS827"),INDIRECT("Scenario!AS861"))</f>
        <v>20900.370385452239</v>
      </c>
      <c r="AW359">
        <f ca="1">0.95*MIN(INDIRECT("Scenario!AT453"),INDIRECT("Scenario!AT487"),INDIRECT("Scenario!AT521"),INDIRECT("Scenario!AT555"),INDIRECT("Scenario!AT589"),INDIRECT("Scenario!AT623"),INDIRECT("Scenario!AT657"),INDIRECT("Scenario!AT691"),INDIRECT("Scenario!AT725"),INDIRECT("Scenario!AT759"),INDIRECT("Scenario!AT793"),INDIRECT("Scenario!AT827"),INDIRECT("Scenario!AT861"))</f>
        <v>20900.370385452239</v>
      </c>
      <c r="AX359">
        <f ca="1">0.95*MIN(INDIRECT("Scenario!AU453"),INDIRECT("Scenario!AU487"),INDIRECT("Scenario!AU521"),INDIRECT("Scenario!AU555"),INDIRECT("Scenario!AU589"),INDIRECT("Scenario!AU623"),INDIRECT("Scenario!AU657"),INDIRECT("Scenario!AU691"),INDIRECT("Scenario!AU725"),INDIRECT("Scenario!AU759"),INDIRECT("Scenario!AU793"),INDIRECT("Scenario!AU827"),INDIRECT("Scenario!AU861"))</f>
        <v>20900.370385452239</v>
      </c>
      <c r="AY359">
        <f ca="1">0.95*MIN(INDIRECT("Scenario!AV453"),INDIRECT("Scenario!AV487"),INDIRECT("Scenario!AV521"),INDIRECT("Scenario!AV555"),INDIRECT("Scenario!AV589"),INDIRECT("Scenario!AV623"),INDIRECT("Scenario!AV657"),INDIRECT("Scenario!AV691"),INDIRECT("Scenario!AV725"),INDIRECT("Scenario!AV759"),INDIRECT("Scenario!AV793"),INDIRECT("Scenario!AV827"),INDIRECT("Scenario!AV861"))</f>
        <v>20900.370385452239</v>
      </c>
    </row>
    <row r="362" spans="5:51" ht="13.5" thickBot="1" x14ac:dyDescent="0.25">
      <c r="E362" t="s">
        <v>117</v>
      </c>
      <c r="F362" t="s">
        <v>331</v>
      </c>
    </row>
    <row r="363" spans="5:51" x14ac:dyDescent="0.2">
      <c r="E363" s="119" t="s">
        <v>332</v>
      </c>
      <c r="F363" s="120" t="s">
        <v>333</v>
      </c>
      <c r="G363" s="120" t="s">
        <v>334</v>
      </c>
      <c r="H363" s="121"/>
    </row>
    <row r="364" spans="5:51" x14ac:dyDescent="0.2">
      <c r="E364" s="122" t="s">
        <v>118</v>
      </c>
      <c r="F364" s="7" t="s">
        <v>119</v>
      </c>
      <c r="G364" s="7" t="s">
        <v>120</v>
      </c>
      <c r="H364" s="123" t="s">
        <v>121</v>
      </c>
    </row>
    <row r="365" spans="5:51" x14ac:dyDescent="0.2">
      <c r="E365" s="122" t="s">
        <v>122</v>
      </c>
      <c r="F365" s="7">
        <v>0.81955253703670139</v>
      </c>
      <c r="G365" s="7">
        <v>0.47002095934393906</v>
      </c>
      <c r="H365" s="123">
        <v>0.27115732967087947</v>
      </c>
    </row>
    <row r="366" spans="5:51" x14ac:dyDescent="0.2">
      <c r="E366" s="122" t="s">
        <v>123</v>
      </c>
      <c r="F366" s="7">
        <v>0.85425173947121913</v>
      </c>
      <c r="G366" s="7">
        <v>0.52118004718485955</v>
      </c>
      <c r="H366" s="123">
        <v>0.29630153852831481</v>
      </c>
    </row>
    <row r="367" spans="5:51" x14ac:dyDescent="0.2">
      <c r="E367" s="122" t="s">
        <v>124</v>
      </c>
      <c r="F367" s="7">
        <v>0.6836799238178648</v>
      </c>
      <c r="G367" s="7">
        <v>0.43830324696659273</v>
      </c>
      <c r="H367" s="123">
        <v>0.16844042571489767</v>
      </c>
    </row>
    <row r="368" spans="5:51" x14ac:dyDescent="0.2">
      <c r="E368" s="122" t="s">
        <v>125</v>
      </c>
      <c r="F368" s="7">
        <v>0.44743578453942146</v>
      </c>
      <c r="G368" s="7">
        <v>0.41538488145131691</v>
      </c>
      <c r="H368" s="123">
        <v>0.15600175346760609</v>
      </c>
    </row>
    <row r="369" spans="5:51" x14ac:dyDescent="0.2">
      <c r="E369" s="122" t="s">
        <v>126</v>
      </c>
      <c r="F369" s="7">
        <v>0.81692602522039559</v>
      </c>
      <c r="G369" s="7">
        <v>0.41966174223963765</v>
      </c>
      <c r="H369" s="123">
        <v>0.22743332747876352</v>
      </c>
    </row>
    <row r="370" spans="5:51" x14ac:dyDescent="0.2">
      <c r="E370" s="122" t="s">
        <v>127</v>
      </c>
      <c r="F370" s="7">
        <v>0.89990063228620853</v>
      </c>
      <c r="G370" s="7">
        <v>0.36614878764968789</v>
      </c>
      <c r="H370" s="123">
        <v>0.14272423538997606</v>
      </c>
    </row>
    <row r="371" spans="5:51" x14ac:dyDescent="0.2">
      <c r="E371" s="122" t="s">
        <v>128</v>
      </c>
      <c r="F371" s="7">
        <v>0.47078474955159255</v>
      </c>
      <c r="G371" s="7">
        <v>0.35739370529456099</v>
      </c>
      <c r="H371" s="123">
        <v>0.18049993690213456</v>
      </c>
    </row>
    <row r="372" spans="5:51" x14ac:dyDescent="0.2">
      <c r="E372" s="122" t="s">
        <v>129</v>
      </c>
      <c r="F372" s="7">
        <v>0.70493976752681231</v>
      </c>
      <c r="G372" s="7">
        <v>0.36120647615019408</v>
      </c>
      <c r="H372" s="123">
        <v>0.16647613879223636</v>
      </c>
    </row>
    <row r="373" spans="5:51" ht="13.5" thickBot="1" x14ac:dyDescent="0.25">
      <c r="E373" s="124" t="s">
        <v>130</v>
      </c>
      <c r="F373" s="125">
        <v>0.56354109421141207</v>
      </c>
      <c r="G373" s="125">
        <v>0.42846981904710268</v>
      </c>
      <c r="H373" s="126">
        <v>0.2661970571919261</v>
      </c>
    </row>
    <row r="375" spans="5:51" ht="13.5" thickBot="1" x14ac:dyDescent="0.25">
      <c r="E375" t="s">
        <v>117</v>
      </c>
      <c r="F375" t="s">
        <v>502</v>
      </c>
    </row>
    <row r="376" spans="5:51" x14ac:dyDescent="0.2">
      <c r="E376" s="119" t="s">
        <v>503</v>
      </c>
      <c r="F376" s="120"/>
      <c r="G376" s="120"/>
      <c r="H376" s="120"/>
      <c r="I376" s="120"/>
      <c r="J376" s="120"/>
      <c r="K376" s="120"/>
      <c r="L376" s="120"/>
      <c r="M376" s="120"/>
      <c r="N376" s="120"/>
      <c r="O376" s="120"/>
      <c r="P376" s="120"/>
      <c r="Q376" s="120"/>
      <c r="R376" s="120"/>
      <c r="S376" s="120"/>
      <c r="T376" s="120"/>
      <c r="U376" s="120"/>
      <c r="V376" s="120"/>
      <c r="W376" s="120"/>
      <c r="X376" s="120"/>
      <c r="Y376" s="120"/>
      <c r="Z376" s="120"/>
      <c r="AA376" s="120"/>
      <c r="AB376" s="120"/>
      <c r="AC376" s="120"/>
      <c r="AD376" s="120"/>
      <c r="AE376" s="120"/>
      <c r="AF376" s="120"/>
      <c r="AG376" s="120"/>
      <c r="AH376" s="120"/>
      <c r="AI376" s="120"/>
      <c r="AJ376" s="120"/>
      <c r="AK376" s="120"/>
      <c r="AL376" s="120"/>
      <c r="AM376" s="120"/>
      <c r="AN376" s="120"/>
      <c r="AO376" s="120"/>
      <c r="AP376" s="120"/>
      <c r="AQ376" s="120"/>
      <c r="AR376" s="120"/>
      <c r="AS376" s="120"/>
      <c r="AT376" s="120"/>
      <c r="AU376" s="120"/>
      <c r="AV376" s="120"/>
      <c r="AW376" s="120"/>
      <c r="AX376" s="120"/>
      <c r="AY376" s="121"/>
    </row>
    <row r="377" spans="5:51" x14ac:dyDescent="0.2">
      <c r="E377" s="122" t="s">
        <v>501</v>
      </c>
      <c r="F377" s="7">
        <v>2005</v>
      </c>
      <c r="G377" s="7">
        <v>2006</v>
      </c>
      <c r="H377" s="7">
        <v>2007</v>
      </c>
      <c r="I377" s="7">
        <v>2008</v>
      </c>
      <c r="J377" s="7">
        <v>2009</v>
      </c>
      <c r="K377" s="7">
        <v>2010</v>
      </c>
      <c r="L377" s="7">
        <v>2011</v>
      </c>
      <c r="M377" s="7">
        <v>2012</v>
      </c>
      <c r="N377" s="7">
        <v>2013</v>
      </c>
      <c r="O377" s="7">
        <v>2014</v>
      </c>
      <c r="P377" s="7">
        <v>2015</v>
      </c>
      <c r="Q377" s="7">
        <v>2016</v>
      </c>
      <c r="R377" s="7">
        <v>2017</v>
      </c>
      <c r="S377" s="7">
        <v>2018</v>
      </c>
      <c r="T377" s="7">
        <v>2019</v>
      </c>
      <c r="U377" s="7">
        <v>2020</v>
      </c>
      <c r="V377" s="7">
        <v>2021</v>
      </c>
      <c r="W377" s="7">
        <v>2022</v>
      </c>
      <c r="X377" s="7">
        <v>2023</v>
      </c>
      <c r="Y377" s="7">
        <v>2024</v>
      </c>
      <c r="Z377" s="7">
        <v>2025</v>
      </c>
      <c r="AA377" s="7">
        <v>2026</v>
      </c>
      <c r="AB377" s="7">
        <v>2027</v>
      </c>
      <c r="AC377" s="7">
        <v>2028</v>
      </c>
      <c r="AD377" s="7">
        <v>2029</v>
      </c>
      <c r="AE377" s="7">
        <v>2030</v>
      </c>
      <c r="AF377" s="7">
        <v>2031</v>
      </c>
      <c r="AG377" s="7">
        <v>2032</v>
      </c>
      <c r="AH377" s="7">
        <v>2033</v>
      </c>
      <c r="AI377" s="7">
        <v>2034</v>
      </c>
      <c r="AJ377" s="7">
        <v>2035</v>
      </c>
      <c r="AK377" s="7">
        <v>2036</v>
      </c>
      <c r="AL377" s="7">
        <v>2037</v>
      </c>
      <c r="AM377" s="7">
        <v>2038</v>
      </c>
      <c r="AN377" s="7">
        <v>2039</v>
      </c>
      <c r="AO377" s="7">
        <v>2040</v>
      </c>
      <c r="AP377" s="7">
        <v>2041</v>
      </c>
      <c r="AQ377" s="7">
        <v>2042</v>
      </c>
      <c r="AR377" s="7">
        <v>2043</v>
      </c>
      <c r="AS377" s="7">
        <v>2044</v>
      </c>
      <c r="AT377" s="7">
        <v>2045</v>
      </c>
      <c r="AU377" s="7">
        <v>2046</v>
      </c>
      <c r="AV377" s="7">
        <v>2047</v>
      </c>
      <c r="AW377" s="7">
        <v>2048</v>
      </c>
      <c r="AX377" s="7">
        <v>2049</v>
      </c>
      <c r="AY377" s="123">
        <v>2050</v>
      </c>
    </row>
    <row r="378" spans="5:51" ht="13.5" thickBot="1" x14ac:dyDescent="0.25">
      <c r="E378" s="124" t="s">
        <v>504</v>
      </c>
      <c r="F378" s="125">
        <v>3.3131910163511948</v>
      </c>
      <c r="G378" s="125">
        <v>3.4512450610015826</v>
      </c>
      <c r="H378" s="125">
        <v>3.5623594594286834</v>
      </c>
      <c r="I378" s="125">
        <v>3.5986649848985084</v>
      </c>
      <c r="J378" s="125">
        <v>3.649216808118561</v>
      </c>
      <c r="K378" s="125">
        <v>3.6465717409969112</v>
      </c>
      <c r="L378" s="125">
        <v>3.622794340366287</v>
      </c>
      <c r="M378" s="125">
        <v>3.6697851999192297</v>
      </c>
      <c r="N378" s="125">
        <v>3.7181394535522632</v>
      </c>
      <c r="O378" s="125">
        <v>3.7784781137361509</v>
      </c>
      <c r="P378" s="125">
        <v>3.8542275562900317</v>
      </c>
      <c r="Q378" s="125">
        <v>3.9331350709056032</v>
      </c>
      <c r="R378" s="125">
        <v>3.9878701863658468</v>
      </c>
      <c r="S378" s="125">
        <v>4.0464516904080812</v>
      </c>
      <c r="T378" s="125">
        <v>4.0556581524186708</v>
      </c>
      <c r="U378" s="125">
        <v>4.0651640851202435</v>
      </c>
      <c r="V378" s="125">
        <v>4.1052265441364293</v>
      </c>
      <c r="W378" s="125">
        <v>4.1601395244379811</v>
      </c>
      <c r="X378" s="125">
        <v>4.2119496753276566</v>
      </c>
      <c r="Y378" s="125">
        <v>4.2559159522403327</v>
      </c>
      <c r="Z378" s="125">
        <v>4.3021305872778619</v>
      </c>
      <c r="AA378" s="125">
        <v>4.332961079618828</v>
      </c>
      <c r="AB378" s="125">
        <v>4.3785171486145416</v>
      </c>
      <c r="AC378" s="125">
        <v>4.4369225899809202</v>
      </c>
      <c r="AD378" s="125">
        <v>4.4890335349809227</v>
      </c>
      <c r="AE378" s="125">
        <v>4.5378935127492843</v>
      </c>
      <c r="AF378" s="125">
        <v>4.5939253918294964</v>
      </c>
      <c r="AG378" s="125">
        <v>4.6505393024034012</v>
      </c>
      <c r="AH378" s="125">
        <v>4.7077398691945529</v>
      </c>
      <c r="AI378" s="125">
        <v>4.7655317396552821</v>
      </c>
      <c r="AJ378" s="125">
        <v>4.8239195839994515</v>
      </c>
      <c r="AK378" s="125">
        <v>4.8829080952354618</v>
      </c>
      <c r="AL378" s="125">
        <v>4.9425019891992497</v>
      </c>
      <c r="AM378" s="125">
        <v>5.0027060045874565</v>
      </c>
      <c r="AN378" s="125">
        <v>5.0635249029907294</v>
      </c>
      <c r="AO378" s="125">
        <v>5.1249634689270493</v>
      </c>
      <c r="AP378" s="125">
        <v>5.1870265098752135</v>
      </c>
      <c r="AQ378" s="125">
        <v>5.2497188563083599</v>
      </c>
      <c r="AR378" s="125">
        <v>5.3130453617275561</v>
      </c>
      <c r="AS378" s="125">
        <v>5.3770109026955097</v>
      </c>
      <c r="AT378" s="125">
        <v>5.4416203788702306</v>
      </c>
      <c r="AU378" s="125">
        <v>5.506878713038839</v>
      </c>
      <c r="AV378" s="125">
        <v>5.5727908511513187</v>
      </c>
      <c r="AW378" s="125">
        <v>5.6393617623543699</v>
      </c>
      <c r="AX378" s="125">
        <v>5.7065964390251667</v>
      </c>
      <c r="AY378" s="126">
        <v>5.7744998968048993</v>
      </c>
    </row>
    <row r="380" spans="5:51" ht="13.5" thickBot="1" x14ac:dyDescent="0.25">
      <c r="E380" t="s">
        <v>117</v>
      </c>
      <c r="F380" t="s">
        <v>540</v>
      </c>
    </row>
    <row r="381" spans="5:51" x14ac:dyDescent="0.2">
      <c r="E381" s="119" t="s">
        <v>541</v>
      </c>
      <c r="F381" s="120"/>
      <c r="G381" s="120"/>
      <c r="H381" s="120"/>
      <c r="I381" s="120"/>
      <c r="J381" s="120"/>
      <c r="K381" s="120"/>
      <c r="L381" s="121"/>
    </row>
    <row r="382" spans="5:51" ht="15" x14ac:dyDescent="0.25">
      <c r="E382" s="122"/>
      <c r="F382" s="7" t="s">
        <v>535</v>
      </c>
      <c r="G382" s="7" t="s">
        <v>536</v>
      </c>
      <c r="H382" s="148" t="s">
        <v>600</v>
      </c>
      <c r="I382" s="148" t="s">
        <v>601</v>
      </c>
      <c r="J382" s="33" t="s">
        <v>616</v>
      </c>
      <c r="K382" s="33" t="s">
        <v>617</v>
      </c>
      <c r="L382" s="165" t="s">
        <v>618</v>
      </c>
    </row>
    <row r="383" spans="5:51" ht="15" x14ac:dyDescent="0.25">
      <c r="E383" s="122" t="s">
        <v>537</v>
      </c>
      <c r="F383" s="7">
        <v>1.681094199625474</v>
      </c>
      <c r="G383" s="7">
        <v>14.107151649295371</v>
      </c>
      <c r="H383" s="148">
        <v>7.6866393292576136</v>
      </c>
      <c r="I383" s="148">
        <v>42.001308890147264</v>
      </c>
      <c r="J383" s="7">
        <f>F383*G383*365</f>
        <v>8656.1395459665964</v>
      </c>
      <c r="K383" s="7">
        <f>(F383-1)*G383</f>
        <v>9.6082991615720168</v>
      </c>
      <c r="L383" s="123">
        <f>H383/2</f>
        <v>3.8433196646288068</v>
      </c>
    </row>
    <row r="384" spans="5:51" ht="15" x14ac:dyDescent="0.25">
      <c r="E384" s="122" t="s">
        <v>538</v>
      </c>
      <c r="F384" s="7">
        <v>1.8975232330946412</v>
      </c>
      <c r="G384" s="7">
        <v>23.200087096874892</v>
      </c>
      <c r="H384" s="148">
        <v>16.658093743411538</v>
      </c>
      <c r="I384" s="148">
        <v>79.671967252097218</v>
      </c>
      <c r="J384" s="7">
        <f>F384*G384*365</f>
        <v>16068.28706079085</v>
      </c>
      <c r="K384" s="7">
        <f>(F384-1)*G384</f>
        <v>20.822617179264423</v>
      </c>
      <c r="L384" s="123">
        <f>H384/2</f>
        <v>8.3290468717057689</v>
      </c>
      <c r="M384">
        <f>H384/2</f>
        <v>8.3290468717057689</v>
      </c>
    </row>
    <row r="385" spans="5:12" ht="15.75" thickBot="1" x14ac:dyDescent="0.3">
      <c r="E385" s="124" t="s">
        <v>539</v>
      </c>
      <c r="F385" s="125">
        <v>1.8003022339891241</v>
      </c>
      <c r="G385" s="125">
        <v>43.048888421026348</v>
      </c>
      <c r="H385" s="149">
        <v>27.561697259276741</v>
      </c>
      <c r="I385" s="149">
        <v>139.1877946433867</v>
      </c>
      <c r="J385" s="125">
        <f>F385*G385*365</f>
        <v>28287.868648219632</v>
      </c>
      <c r="K385" s="125">
        <f>(F385-1)*G385</f>
        <v>34.452121574095926</v>
      </c>
      <c r="L385" s="126">
        <f>H385/2</f>
        <v>13.780848629638371</v>
      </c>
    </row>
    <row r="387" spans="5:12" ht="13.5" thickBot="1" x14ac:dyDescent="0.25">
      <c r="E387" t="s">
        <v>117</v>
      </c>
      <c r="F387" t="s">
        <v>552</v>
      </c>
    </row>
    <row r="388" spans="5:12" x14ac:dyDescent="0.2">
      <c r="E388" s="119" t="s">
        <v>553</v>
      </c>
      <c r="F388" s="121"/>
    </row>
    <row r="389" spans="5:12" x14ac:dyDescent="0.2">
      <c r="E389" s="122"/>
      <c r="F389" s="123" t="s">
        <v>551</v>
      </c>
    </row>
    <row r="390" spans="5:12" x14ac:dyDescent="0.2">
      <c r="E390" s="122" t="s">
        <v>542</v>
      </c>
      <c r="F390" s="123">
        <v>43.924612585812305</v>
      </c>
    </row>
    <row r="391" spans="5:12" x14ac:dyDescent="0.2">
      <c r="E391" s="122" t="s">
        <v>543</v>
      </c>
      <c r="F391" s="123">
        <v>177.82354746763141</v>
      </c>
    </row>
    <row r="392" spans="5:12" x14ac:dyDescent="0.2">
      <c r="E392" s="122" t="s">
        <v>544</v>
      </c>
      <c r="F392" s="123">
        <v>168.19305010191414</v>
      </c>
    </row>
    <row r="393" spans="5:12" x14ac:dyDescent="0.2">
      <c r="E393" s="122" t="s">
        <v>545</v>
      </c>
      <c r="F393" s="123">
        <v>23.967071449302008</v>
      </c>
    </row>
    <row r="394" spans="5:12" x14ac:dyDescent="0.2">
      <c r="E394" s="122" t="s">
        <v>546</v>
      </c>
      <c r="F394" s="123">
        <v>147.04284674897363</v>
      </c>
    </row>
    <row r="395" spans="5:12" x14ac:dyDescent="0.2">
      <c r="E395" s="122" t="s">
        <v>547</v>
      </c>
      <c r="F395" s="123">
        <v>88.00239426723779</v>
      </c>
    </row>
    <row r="396" spans="5:12" x14ac:dyDescent="0.2">
      <c r="E396" s="122" t="s">
        <v>548</v>
      </c>
      <c r="F396" s="123">
        <v>104.57812397152053</v>
      </c>
    </row>
    <row r="397" spans="5:12" x14ac:dyDescent="0.2">
      <c r="E397" s="122" t="s">
        <v>549</v>
      </c>
      <c r="F397" s="123">
        <v>63.728451414263063</v>
      </c>
    </row>
    <row r="398" spans="5:12" ht="13.5" thickBot="1" x14ac:dyDescent="0.25">
      <c r="E398" s="124" t="s">
        <v>550</v>
      </c>
      <c r="F398" s="126">
        <v>193.78792245921721</v>
      </c>
    </row>
    <row r="400" spans="5:12" ht="13.5" thickBot="1" x14ac:dyDescent="0.25">
      <c r="E400" t="s">
        <v>117</v>
      </c>
      <c r="F400" t="s">
        <v>555</v>
      </c>
    </row>
    <row r="401" spans="5:6" x14ac:dyDescent="0.2">
      <c r="E401" s="119" t="s">
        <v>556</v>
      </c>
      <c r="F401" s="121"/>
    </row>
    <row r="402" spans="5:6" x14ac:dyDescent="0.2">
      <c r="E402" s="122"/>
      <c r="F402" s="123" t="s">
        <v>554</v>
      </c>
    </row>
    <row r="403" spans="5:6" x14ac:dyDescent="0.2">
      <c r="E403" s="122" t="s">
        <v>542</v>
      </c>
      <c r="F403" s="123">
        <v>196.17163328728412</v>
      </c>
    </row>
    <row r="404" spans="5:6" x14ac:dyDescent="0.2">
      <c r="E404" s="122" t="s">
        <v>543</v>
      </c>
      <c r="F404" s="123">
        <v>267.38964580187093</v>
      </c>
    </row>
    <row r="405" spans="5:6" x14ac:dyDescent="0.2">
      <c r="E405" s="122" t="s">
        <v>544</v>
      </c>
      <c r="F405" s="123">
        <v>116.46593263318915</v>
      </c>
    </row>
    <row r="406" spans="5:6" x14ac:dyDescent="0.2">
      <c r="E406" s="122" t="s">
        <v>545</v>
      </c>
      <c r="F406" s="123">
        <v>73.599914868402692</v>
      </c>
    </row>
    <row r="407" spans="5:6" x14ac:dyDescent="0.2">
      <c r="E407" s="122" t="s">
        <v>546</v>
      </c>
      <c r="F407" s="123">
        <v>91.75230687763549</v>
      </c>
    </row>
    <row r="408" spans="5:6" x14ac:dyDescent="0.2">
      <c r="E408" s="122" t="s">
        <v>547</v>
      </c>
      <c r="F408" s="123">
        <v>69.178434682060299</v>
      </c>
    </row>
    <row r="409" spans="5:6" x14ac:dyDescent="0.2">
      <c r="E409" s="122" t="s">
        <v>548</v>
      </c>
      <c r="F409" s="123">
        <v>85.605171215736988</v>
      </c>
    </row>
    <row r="410" spans="5:6" x14ac:dyDescent="0.2">
      <c r="E410" s="122" t="s">
        <v>549</v>
      </c>
      <c r="F410" s="123">
        <v>72.902450711370946</v>
      </c>
    </row>
    <row r="411" spans="5:6" ht="13.5" thickBot="1" x14ac:dyDescent="0.25">
      <c r="E411" s="124" t="s">
        <v>550</v>
      </c>
      <c r="F411" s="126">
        <v>150.29291719685079</v>
      </c>
    </row>
    <row r="413" spans="5:6" ht="13.5" thickBot="1" x14ac:dyDescent="0.25">
      <c r="E413" t="s">
        <v>117</v>
      </c>
      <c r="F413" t="s">
        <v>559</v>
      </c>
    </row>
    <row r="414" spans="5:6" x14ac:dyDescent="0.2">
      <c r="E414" s="119" t="s">
        <v>558</v>
      </c>
      <c r="F414" s="121"/>
    </row>
    <row r="415" spans="5:6" x14ac:dyDescent="0.2">
      <c r="E415" s="122"/>
      <c r="F415" s="123" t="s">
        <v>557</v>
      </c>
    </row>
    <row r="416" spans="5:6" x14ac:dyDescent="0.2">
      <c r="E416" s="122" t="s">
        <v>542</v>
      </c>
      <c r="F416" s="123">
        <v>1259</v>
      </c>
    </row>
    <row r="417" spans="5:8" x14ac:dyDescent="0.2">
      <c r="E417" s="122" t="s">
        <v>543</v>
      </c>
      <c r="F417" s="123">
        <v>1259</v>
      </c>
    </row>
    <row r="418" spans="5:8" x14ac:dyDescent="0.2">
      <c r="E418" s="122" t="s">
        <v>544</v>
      </c>
      <c r="F418" s="123">
        <v>1070</v>
      </c>
    </row>
    <row r="419" spans="5:8" x14ac:dyDescent="0.2">
      <c r="E419" s="122" t="s">
        <v>545</v>
      </c>
      <c r="F419" s="123">
        <v>1070</v>
      </c>
    </row>
    <row r="420" spans="5:8" x14ac:dyDescent="0.2">
      <c r="E420" s="122" t="s">
        <v>546</v>
      </c>
      <c r="F420" s="123">
        <v>1408</v>
      </c>
    </row>
    <row r="421" spans="5:8" x14ac:dyDescent="0.2">
      <c r="E421" s="122" t="s">
        <v>547</v>
      </c>
      <c r="F421" s="123">
        <v>1408</v>
      </c>
    </row>
    <row r="422" spans="5:8" x14ac:dyDescent="0.2">
      <c r="E422" s="122" t="s">
        <v>548</v>
      </c>
      <c r="F422" s="123">
        <v>1408</v>
      </c>
    </row>
    <row r="423" spans="5:8" x14ac:dyDescent="0.2">
      <c r="E423" s="122" t="s">
        <v>549</v>
      </c>
      <c r="F423" s="123">
        <v>1463</v>
      </c>
    </row>
    <row r="424" spans="5:8" ht="13.5" thickBot="1" x14ac:dyDescent="0.25">
      <c r="E424" s="124" t="s">
        <v>550</v>
      </c>
      <c r="F424" s="126">
        <v>1463</v>
      </c>
    </row>
    <row r="425" spans="5:8" ht="13.5" thickBot="1" x14ac:dyDescent="0.25"/>
    <row r="426" spans="5:8" x14ac:dyDescent="0.2">
      <c r="E426" s="119" t="s">
        <v>599</v>
      </c>
      <c r="F426" s="120"/>
      <c r="G426" s="120"/>
      <c r="H426" s="121"/>
    </row>
    <row r="427" spans="5:8" x14ac:dyDescent="0.2">
      <c r="E427" s="122"/>
      <c r="F427" s="7" t="s">
        <v>537</v>
      </c>
      <c r="G427" s="7" t="s">
        <v>538</v>
      </c>
      <c r="H427" s="123" t="s">
        <v>539</v>
      </c>
    </row>
    <row r="428" spans="5:8" ht="15" x14ac:dyDescent="0.25">
      <c r="E428" s="122">
        <v>1</v>
      </c>
      <c r="F428" s="144">
        <v>0.1129082073984511</v>
      </c>
      <c r="G428" s="144">
        <v>0.3054556136383198</v>
      </c>
      <c r="H428" s="145">
        <v>0.45899613491927399</v>
      </c>
    </row>
    <row r="429" spans="5:8" ht="15" x14ac:dyDescent="0.25">
      <c r="E429" s="122">
        <v>2</v>
      </c>
      <c r="F429" s="144">
        <v>0.60847164376357199</v>
      </c>
      <c r="G429" s="144">
        <v>1.5910840674170972</v>
      </c>
      <c r="H429" s="145">
        <v>2.4261370914377518</v>
      </c>
    </row>
    <row r="430" spans="5:8" ht="15" x14ac:dyDescent="0.25">
      <c r="E430" s="122">
        <v>3</v>
      </c>
      <c r="F430" s="144">
        <v>0.88451407075436339</v>
      </c>
      <c r="G430" s="144">
        <v>2.2230240758013746</v>
      </c>
      <c r="H430" s="145">
        <v>3.4464696348347506</v>
      </c>
    </row>
    <row r="431" spans="5:8" ht="15" x14ac:dyDescent="0.25">
      <c r="E431" s="122">
        <v>4</v>
      </c>
      <c r="F431" s="144">
        <v>1.1134752201015661</v>
      </c>
      <c r="G431" s="144">
        <v>2.7315933804558563</v>
      </c>
      <c r="H431" s="145">
        <v>4.2779968337506808</v>
      </c>
    </row>
    <row r="432" spans="5:8" ht="15" x14ac:dyDescent="0.25">
      <c r="E432" s="122">
        <v>5</v>
      </c>
      <c r="F432" s="144">
        <v>1.3165370343696718</v>
      </c>
      <c r="G432" s="144">
        <v>3.1740275919564169</v>
      </c>
      <c r="H432" s="145">
        <v>5.0072143482193914</v>
      </c>
    </row>
    <row r="433" spans="5:8" ht="15" x14ac:dyDescent="0.25">
      <c r="E433" s="122">
        <v>6</v>
      </c>
      <c r="F433" s="144">
        <v>1.5024477096947342</v>
      </c>
      <c r="G433" s="144">
        <v>3.573380134322349</v>
      </c>
      <c r="H433" s="145">
        <v>5.6693259504972549</v>
      </c>
    </row>
    <row r="434" spans="5:8" ht="15" x14ac:dyDescent="0.25">
      <c r="E434" s="122">
        <v>7</v>
      </c>
      <c r="F434" s="144">
        <v>1.675883115485145</v>
      </c>
      <c r="G434" s="144">
        <v>3.9417698695986649</v>
      </c>
      <c r="H434" s="145">
        <v>6.2829658536354591</v>
      </c>
    </row>
    <row r="435" spans="5:8" ht="15" x14ac:dyDescent="0.25">
      <c r="E435" s="122">
        <v>8</v>
      </c>
      <c r="F435" s="144">
        <v>1.8397055842740473</v>
      </c>
      <c r="G435" s="144">
        <v>4.2865223595836426</v>
      </c>
      <c r="H435" s="145">
        <v>6.8594570993504371</v>
      </c>
    </row>
    <row r="436" spans="5:8" ht="15" x14ac:dyDescent="0.25">
      <c r="E436" s="122">
        <v>9</v>
      </c>
      <c r="F436" s="144">
        <v>1.9958239774039388</v>
      </c>
      <c r="G436" s="144">
        <v>4.6124733067231958</v>
      </c>
      <c r="H436" s="145">
        <v>7.4063058930551273</v>
      </c>
    </row>
    <row r="437" spans="5:8" ht="15" x14ac:dyDescent="0.25">
      <c r="E437" s="122">
        <v>10</v>
      </c>
      <c r="F437" s="144">
        <v>2.145589350326794</v>
      </c>
      <c r="G437" s="144">
        <v>4.9230160496081918</v>
      </c>
      <c r="H437" s="145">
        <v>7.9287983197297631</v>
      </c>
    </row>
    <row r="438" spans="5:8" ht="15" x14ac:dyDescent="0.25">
      <c r="E438" s="122">
        <v>11</v>
      </c>
      <c r="F438" s="144">
        <v>2.2900009131381975</v>
      </c>
      <c r="G438" s="144">
        <v>5.2206416753198699</v>
      </c>
      <c r="H438" s="145">
        <v>8.4308268947684262</v>
      </c>
    </row>
    <row r="439" spans="5:8" ht="15" x14ac:dyDescent="0.25">
      <c r="E439" s="122">
        <v>12</v>
      </c>
      <c r="F439" s="144">
        <v>2.429823112461059</v>
      </c>
      <c r="G439" s="144">
        <v>5.5072435799914059</v>
      </c>
      <c r="H439" s="145">
        <v>8.9153582173693415</v>
      </c>
    </row>
    <row r="440" spans="5:8" ht="15" x14ac:dyDescent="0.25">
      <c r="E440" s="122">
        <v>13</v>
      </c>
      <c r="F440" s="144">
        <v>2.565656756577257</v>
      </c>
      <c r="G440" s="144">
        <v>5.784301191524496</v>
      </c>
      <c r="H440" s="145">
        <v>9.384715894785133</v>
      </c>
    </row>
    <row r="441" spans="5:8" ht="15" x14ac:dyDescent="0.25">
      <c r="E441" s="122">
        <v>14</v>
      </c>
      <c r="F441" s="144">
        <v>2.6979845288979263</v>
      </c>
      <c r="G441" s="144">
        <v>6.0529968750651424</v>
      </c>
      <c r="H441" s="145">
        <v>9.8407609148702893</v>
      </c>
    </row>
    <row r="442" spans="5:8" ht="15" x14ac:dyDescent="0.25">
      <c r="E442" s="122">
        <v>15</v>
      </c>
      <c r="F442" s="144">
        <v>2.8272013594653131</v>
      </c>
      <c r="G442" s="144">
        <v>6.3142933371118062</v>
      </c>
      <c r="H442" s="145">
        <v>10.285011623045435</v>
      </c>
    </row>
    <row r="443" spans="5:8" ht="15" x14ac:dyDescent="0.25">
      <c r="E443" s="122">
        <v>16</v>
      </c>
      <c r="F443" s="144">
        <v>2.9536354050786211</v>
      </c>
      <c r="G443" s="144">
        <v>6.5689869972061476</v>
      </c>
      <c r="H443" s="145">
        <v>10.718726472496911</v>
      </c>
    </row>
    <row r="444" spans="5:8" ht="15" x14ac:dyDescent="0.25">
      <c r="E444" s="122">
        <v>17</v>
      </c>
      <c r="F444" s="144">
        <v>3.0775629651297431</v>
      </c>
      <c r="G444" s="144">
        <v>6.8177456831000143</v>
      </c>
      <c r="H444" s="145">
        <v>11.142962413778111</v>
      </c>
    </row>
    <row r="445" spans="5:8" ht="15" x14ac:dyDescent="0.25">
      <c r="E445" s="122">
        <v>18</v>
      </c>
      <c r="F445" s="144">
        <v>3.1992193564286695</v>
      </c>
      <c r="G445" s="144">
        <v>7.0611360060991073</v>
      </c>
      <c r="H445" s="145">
        <v>11.558617653351719</v>
      </c>
    </row>
    <row r="446" spans="5:8" ht="15" x14ac:dyDescent="0.25">
      <c r="E446" s="122">
        <v>19</v>
      </c>
      <c r="F446" s="144">
        <v>3.318807045909943</v>
      </c>
      <c r="G446" s="144">
        <v>7.2996436654276975</v>
      </c>
      <c r="H446" s="145">
        <v>11.966463273347474</v>
      </c>
    </row>
    <row r="447" spans="5:8" ht="15" x14ac:dyDescent="0.25">
      <c r="E447" s="122">
        <v>20</v>
      </c>
      <c r="F447" s="144">
        <v>3.4365017317071587</v>
      </c>
      <c r="G447" s="144">
        <v>7.533688794980689</v>
      </c>
      <c r="H447" s="145">
        <v>12.367167195449985</v>
      </c>
    </row>
    <row r="448" spans="5:8" ht="15" x14ac:dyDescent="0.25">
      <c r="E448" s="122">
        <v>21</v>
      </c>
      <c r="F448" s="144">
        <v>3.5524571249856569</v>
      </c>
      <c r="G448" s="144">
        <v>7.7636377571705051</v>
      </c>
      <c r="H448" s="145">
        <v>12.761312623433957</v>
      </c>
    </row>
    <row r="449" spans="5:8" ht="15" x14ac:dyDescent="0.25">
      <c r="E449" s="122">
        <v>22</v>
      </c>
      <c r="F449" s="144">
        <v>3.6668086460954123</v>
      </c>
      <c r="G449" s="144">
        <v>7.9898123408596939</v>
      </c>
      <c r="H449" s="145">
        <v>13.149412445802518</v>
      </c>
    </row>
    <row r="450" spans="5:8" ht="15" x14ac:dyDescent="0.25">
      <c r="E450" s="122">
        <v>23</v>
      </c>
      <c r="F450" s="144">
        <v>3.7796763630475496</v>
      </c>
      <c r="G450" s="144">
        <v>8.2124970297255491</v>
      </c>
      <c r="H450" s="145">
        <v>13.531920631506518</v>
      </c>
    </row>
    <row r="451" spans="5:8" ht="15" x14ac:dyDescent="0.25">
      <c r="E451" s="122">
        <v>24</v>
      </c>
      <c r="F451" s="144">
        <v>3.8911673480019413</v>
      </c>
      <c r="G451" s="144">
        <v>8.4319448141301852</v>
      </c>
      <c r="H451" s="145">
        <v>13.909241353080816</v>
      </c>
    </row>
    <row r="452" spans="5:8" ht="15" x14ac:dyDescent="0.25">
      <c r="E452" s="122">
        <v>25</v>
      </c>
      <c r="F452" s="144">
        <v>4.0013775870371298</v>
      </c>
      <c r="G452" s="144">
        <v>8.6483818882567309</v>
      </c>
      <c r="H452" s="145">
        <v>14.281736368365554</v>
      </c>
    </row>
    <row r="453" spans="5:8" ht="15" x14ac:dyDescent="0.25">
      <c r="E453" s="122">
        <v>26</v>
      </c>
      <c r="F453" s="144">
        <v>4.1103935427585334</v>
      </c>
      <c r="G453" s="144">
        <v>8.8620114833182466</v>
      </c>
      <c r="H453" s="145">
        <v>14.649731051081837</v>
      </c>
    </row>
    <row r="454" spans="5:8" ht="15" x14ac:dyDescent="0.25">
      <c r="E454" s="122">
        <v>27</v>
      </c>
      <c r="F454" s="144">
        <v>4.218293444056159</v>
      </c>
      <c r="G454" s="144">
        <v>9.073017023538851</v>
      </c>
      <c r="H454" s="145">
        <v>15.013519361104812</v>
      </c>
    </row>
    <row r="455" spans="5:8" ht="15" x14ac:dyDescent="0.25">
      <c r="E455" s="122">
        <v>28</v>
      </c>
      <c r="F455" s="144">
        <v>4.3251483591971152</v>
      </c>
      <c r="G455" s="144">
        <v>9.2815647457008339</v>
      </c>
      <c r="H455" s="145">
        <v>15.373367974000626</v>
      </c>
    </row>
    <row r="456" spans="5:8" ht="15" x14ac:dyDescent="0.25">
      <c r="E456" s="122">
        <v>29</v>
      </c>
      <c r="F456" s="144">
        <v>4.4310230952358829</v>
      </c>
      <c r="G456" s="144">
        <v>9.4878058897013346</v>
      </c>
      <c r="H456" s="145">
        <v>15.729519737556448</v>
      </c>
    </row>
    <row r="457" spans="5:8" ht="15" x14ac:dyDescent="0.25">
      <c r="E457" s="122">
        <v>30</v>
      </c>
      <c r="F457" s="144">
        <v>4.5359769569823225</v>
      </c>
      <c r="G457" s="144">
        <v>9.6918785430110361</v>
      </c>
      <c r="H457" s="145">
        <v>16.082196584833465</v>
      </c>
    </row>
    <row r="458" spans="5:8" ht="15" x14ac:dyDescent="0.25">
      <c r="E458" s="122">
        <v>31</v>
      </c>
      <c r="F458" s="144">
        <v>4.6400643914899291</v>
      </c>
      <c r="G458" s="144">
        <v>9.8939091834239008</v>
      </c>
      <c r="H458" s="145">
        <v>16.431602004779002</v>
      </c>
    </row>
    <row r="459" spans="5:8" ht="15" x14ac:dyDescent="0.25">
      <c r="E459" s="122">
        <v>32</v>
      </c>
      <c r="F459" s="144">
        <v>4.7433355385302702</v>
      </c>
      <c r="G459" s="144">
        <v>10.094014012874595</v>
      </c>
      <c r="H459" s="145">
        <v>16.777923149941831</v>
      </c>
    </row>
    <row r="460" spans="5:8" ht="15" x14ac:dyDescent="0.25">
      <c r="E460" s="122">
        <v>33</v>
      </c>
      <c r="F460" s="144">
        <v>4.8458367033250553</v>
      </c>
      <c r="G460" s="144">
        <v>10.292300278466479</v>
      </c>
      <c r="H460" s="145">
        <v>17.121332644454121</v>
      </c>
    </row>
    <row r="461" spans="5:8" ht="15" x14ac:dyDescent="0.25">
      <c r="E461" s="122">
        <v>34</v>
      </c>
      <c r="F461" s="144">
        <v>4.9476107645754652</v>
      </c>
      <c r="G461" s="144">
        <v>10.4888669093462</v>
      </c>
      <c r="H461" s="145">
        <v>17.46199014283858</v>
      </c>
    </row>
    <row r="462" spans="5:8" ht="15" x14ac:dyDescent="0.25">
      <c r="E462" s="122">
        <v>35</v>
      </c>
      <c r="F462" s="144">
        <v>5.0486975283163265</v>
      </c>
      <c r="G462" s="144">
        <v>10.683805619237505</v>
      </c>
      <c r="H462" s="145">
        <v>17.800043680412514</v>
      </c>
    </row>
    <row r="463" spans="5:8" ht="15" x14ac:dyDescent="0.25">
      <c r="E463" s="122">
        <v>36</v>
      </c>
      <c r="F463" s="144">
        <v>5.1491340361534856</v>
      </c>
      <c r="G463" s="144">
        <v>10.877201582384245</v>
      </c>
      <c r="H463" s="145">
        <v>18.135630808308033</v>
      </c>
    </row>
    <row r="464" spans="5:8" ht="15" x14ac:dyDescent="0.25">
      <c r="E464" s="122">
        <v>37</v>
      </c>
      <c r="F464" s="144">
        <v>5.2489548348872699</v>
      </c>
      <c r="G464" s="144">
        <v>11.069134080195752</v>
      </c>
      <c r="H464" s="145">
        <v>18.468879622086199</v>
      </c>
    </row>
    <row r="465" spans="5:8" ht="15" x14ac:dyDescent="0.25">
      <c r="E465" s="122">
        <v>38</v>
      </c>
      <c r="F465" s="144">
        <v>5.3481922132870858</v>
      </c>
      <c r="G465" s="144">
        <v>11.259677068177652</v>
      </c>
      <c r="H465" s="145">
        <v>18.799910026263024</v>
      </c>
    </row>
    <row r="466" spans="5:8" ht="15" x14ac:dyDescent="0.25">
      <c r="E466" s="122">
        <v>39</v>
      </c>
      <c r="F466" s="144">
        <v>5.4468764107905052</v>
      </c>
      <c r="G466" s="144">
        <v>11.448899674843195</v>
      </c>
      <c r="H466" s="145">
        <v>19.128833823512355</v>
      </c>
    </row>
    <row r="467" spans="5:8" ht="15" x14ac:dyDescent="0.25">
      <c r="E467" s="122">
        <v>40</v>
      </c>
      <c r="F467" s="144">
        <v>5.5450358021003794</v>
      </c>
      <c r="G467" s="144">
        <v>11.636866642324662</v>
      </c>
      <c r="H467" s="145">
        <v>19.455755926283562</v>
      </c>
    </row>
    <row r="468" spans="5:8" ht="15" x14ac:dyDescent="0.25">
      <c r="E468" s="122">
        <v>41</v>
      </c>
      <c r="F468" s="144">
        <v>5.6426970610047409</v>
      </c>
      <c r="G468" s="144">
        <v>11.823638716804357</v>
      </c>
      <c r="H468" s="145">
        <v>19.780774846721982</v>
      </c>
    </row>
    <row r="469" spans="5:8" ht="15" x14ac:dyDescent="0.25">
      <c r="E469" s="122">
        <v>42</v>
      </c>
      <c r="F469" s="144">
        <v>5.7398852938947034</v>
      </c>
      <c r="G469" s="144">
        <v>12.009272995581128</v>
      </c>
      <c r="H469" s="145">
        <v>20.103983249580711</v>
      </c>
    </row>
    <row r="470" spans="5:8" ht="15" x14ac:dyDescent="0.25">
      <c r="E470" s="122">
        <v>43</v>
      </c>
      <c r="F470" s="144">
        <v>5.8366241698846091</v>
      </c>
      <c r="G470" s="144">
        <v>12.193823236520435</v>
      </c>
      <c r="H470" s="145">
        <v>20.42546844549571</v>
      </c>
    </row>
    <row r="471" spans="5:8" ht="15" x14ac:dyDescent="0.25">
      <c r="E471" s="122">
        <v>44</v>
      </c>
      <c r="F471" s="144">
        <v>5.9329361523710915</v>
      </c>
      <c r="G471" s="144">
        <v>12.377340134756752</v>
      </c>
      <c r="H471" s="145">
        <v>20.745312832312944</v>
      </c>
    </row>
    <row r="472" spans="5:8" ht="15" x14ac:dyDescent="0.25">
      <c r="E472" s="122">
        <v>45</v>
      </c>
      <c r="F472" s="144">
        <v>6.0288423816240764</v>
      </c>
      <c r="G472" s="144">
        <v>12.559871570789415</v>
      </c>
      <c r="H472" s="145">
        <v>21.063594291010713</v>
      </c>
    </row>
    <row r="473" spans="5:8" ht="15" x14ac:dyDescent="0.25">
      <c r="E473" s="122">
        <v>46</v>
      </c>
      <c r="F473" s="144">
        <v>6.1243629302220635</v>
      </c>
      <c r="G473" s="144">
        <v>12.74146283350797</v>
      </c>
      <c r="H473" s="145">
        <v>21.380386541807844</v>
      </c>
    </row>
    <row r="474" spans="5:8" ht="15" x14ac:dyDescent="0.25">
      <c r="E474" s="122">
        <v>47</v>
      </c>
      <c r="F474" s="144">
        <v>6.2195168464232529</v>
      </c>
      <c r="G474" s="144">
        <v>12.922156821178087</v>
      </c>
      <c r="H474" s="145">
        <v>21.695759465252376</v>
      </c>
    </row>
    <row r="475" spans="5:8" ht="15" x14ac:dyDescent="0.25">
      <c r="E475" s="122">
        <v>48</v>
      </c>
      <c r="F475" s="144">
        <v>6.3143222310713396</v>
      </c>
      <c r="G475" s="144">
        <v>13.10199422299511</v>
      </c>
      <c r="H475" s="145">
        <v>22.009779392417251</v>
      </c>
    </row>
    <row r="476" spans="5:8" ht="15" x14ac:dyDescent="0.25">
      <c r="E476" s="122">
        <v>49</v>
      </c>
      <c r="F476" s="144">
        <v>6.4087963073095136</v>
      </c>
      <c r="G476" s="144">
        <v>13.281013683455843</v>
      </c>
      <c r="H476" s="145">
        <v>22.322509367766791</v>
      </c>
    </row>
    <row r="477" spans="5:8" ht="15" x14ac:dyDescent="0.25">
      <c r="E477" s="122">
        <v>50</v>
      </c>
      <c r="F477" s="144">
        <v>6.5029554839107231</v>
      </c>
      <c r="G477" s="144">
        <v>13.459251951497242</v>
      </c>
      <c r="H477" s="145">
        <v>22.63400938778171</v>
      </c>
    </row>
    <row r="478" spans="5:8" ht="15" x14ac:dyDescent="0.25">
      <c r="E478" s="122">
        <v>51</v>
      </c>
      <c r="F478" s="144">
        <v>6.5968154129270253</v>
      </c>
      <c r="G478" s="144">
        <v>13.636744016095106</v>
      </c>
      <c r="H478" s="145">
        <v>22.944336618026316</v>
      </c>
    </row>
    <row r="479" spans="5:8" ht="15" x14ac:dyDescent="0.25">
      <c r="E479" s="122">
        <v>52</v>
      </c>
      <c r="F479" s="144">
        <v>6.6903910422711164</v>
      </c>
      <c r="G479" s="144">
        <v>13.813523229797701</v>
      </c>
      <c r="H479" s="145">
        <v>23.253545590997312</v>
      </c>
    </row>
    <row r="480" spans="5:8" ht="15" x14ac:dyDescent="0.25">
      <c r="E480" s="122">
        <v>53</v>
      </c>
      <c r="F480" s="144">
        <v>6.7836966637663885</v>
      </c>
      <c r="G480" s="144">
        <v>13.989621421483251</v>
      </c>
      <c r="H480" s="145">
        <v>23.561688386799375</v>
      </c>
    </row>
    <row r="481" spans="5:8" ht="15" x14ac:dyDescent="0.25">
      <c r="E481" s="122">
        <v>54</v>
      </c>
      <c r="F481" s="144">
        <v>6.8767459571360039</v>
      </c>
      <c r="G481" s="144">
        <v>14.165068999470654</v>
      </c>
      <c r="H481" s="145">
        <v>23.868814798440315</v>
      </c>
    </row>
    <row r="482" spans="5:8" ht="15" x14ac:dyDescent="0.25">
      <c r="E482" s="122">
        <v>55</v>
      </c>
      <c r="F482" s="144">
        <v>6.9695520303447758</v>
      </c>
      <c r="G482" s="144">
        <v>14.339895045975496</v>
      </c>
      <c r="H482" s="145">
        <v>24.174972483321568</v>
      </c>
    </row>
    <row r="483" spans="5:8" ht="15" x14ac:dyDescent="0.25">
      <c r="E483" s="122">
        <v>56</v>
      </c>
      <c r="F483" s="144">
        <v>7.0621274566587076</v>
      </c>
      <c r="G483" s="144">
        <v>14.51412740378527</v>
      </c>
      <c r="H483" s="145">
        <v>24.480207102312555</v>
      </c>
    </row>
    <row r="484" spans="5:8" ht="15" x14ac:dyDescent="0.25">
      <c r="E484" s="122">
        <v>57</v>
      </c>
      <c r="F484" s="144">
        <v>7.1544843087446566</v>
      </c>
      <c r="G484" s="144">
        <v>14.687792755925244</v>
      </c>
      <c r="H484" s="145">
        <v>24.784562447635253</v>
      </c>
    </row>
    <row r="485" spans="5:8" ht="15" x14ac:dyDescent="0.25">
      <c r="E485" s="122">
        <v>58</v>
      </c>
      <c r="F485" s="144">
        <v>7.24663419009583</v>
      </c>
      <c r="G485" s="144">
        <v>14.860916698997775</v>
      </c>
      <c r="H485" s="145">
        <v>25.088080560644961</v>
      </c>
    </row>
    <row r="486" spans="5:8" ht="15" x14ac:dyDescent="0.25">
      <c r="E486" s="122">
        <v>59</v>
      </c>
      <c r="F486" s="144">
        <v>7.3385882640367059</v>
      </c>
      <c r="G486" s="144">
        <v>15.033523810800675</v>
      </c>
      <c r="H486" s="145">
        <v>25.390801840470576</v>
      </c>
    </row>
    <row r="487" spans="5:8" ht="15" x14ac:dyDescent="0.25">
      <c r="E487" s="122">
        <v>60</v>
      </c>
      <c r="F487" s="144">
        <v>7.4303572805331592</v>
      </c>
      <c r="G487" s="144">
        <v>15.20563771276292</v>
      </c>
      <c r="H487" s="145">
        <v>25.692765144371513</v>
      </c>
    </row>
    <row r="488" spans="5:8" ht="15" x14ac:dyDescent="0.25">
      <c r="E488" s="122">
        <v>61</v>
      </c>
      <c r="F488" s="144">
        <v>7.5219516010089853</v>
      </c>
      <c r="G488" s="144">
        <v>15.377281127677282</v>
      </c>
      <c r="H488" s="145">
        <v>25.994007880574571</v>
      </c>
    </row>
    <row r="489" spans="5:8" ht="15" x14ac:dyDescent="0.25">
      <c r="E489" s="122">
        <v>62</v>
      </c>
      <c r="F489" s="144">
        <v>7.6133812213486749</v>
      </c>
      <c r="G489" s="144">
        <v>15.54847588469924</v>
      </c>
      <c r="H489" s="145">
        <v>26.294566094272778</v>
      </c>
    </row>
    <row r="490" spans="5:8" ht="15" x14ac:dyDescent="0.25">
      <c r="E490" s="122">
        <v>63</v>
      </c>
      <c r="F490" s="144">
        <v>7.7046557932473618</v>
      </c>
      <c r="G490" s="144">
        <v>15.719242975890799</v>
      </c>
      <c r="H490" s="145">
        <v>26.594474547396203</v>
      </c>
    </row>
    <row r="491" spans="5:8" ht="15" x14ac:dyDescent="0.25">
      <c r="E491" s="122">
        <v>64</v>
      </c>
      <c r="F491" s="144">
        <v>7.7957846440523619</v>
      </c>
      <c r="G491" s="144">
        <v>15.889603034940482</v>
      </c>
      <c r="H491" s="145">
        <v>26.893766792701488</v>
      </c>
    </row>
    <row r="492" spans="5:8" ht="15" x14ac:dyDescent="0.25">
      <c r="E492" s="122">
        <v>65</v>
      </c>
      <c r="F492" s="144">
        <v>7.8867767952259786</v>
      </c>
      <c r="G492" s="144">
        <v>16.059575522456932</v>
      </c>
      <c r="H492" s="145">
        <v>27.192475242671314</v>
      </c>
    </row>
    <row r="493" spans="5:8" ht="15" x14ac:dyDescent="0.25">
      <c r="E493" s="122">
        <v>66</v>
      </c>
      <c r="F493" s="144">
        <v>7.9776409795463508</v>
      </c>
      <c r="G493" s="144">
        <v>16.22917939685491</v>
      </c>
      <c r="H493" s="145">
        <v>27.490631233665425</v>
      </c>
    </row>
    <row r="494" spans="5:8" ht="15" x14ac:dyDescent="0.25">
      <c r="E494" s="122">
        <v>67</v>
      </c>
      <c r="F494" s="144">
        <v>8.0683856571515964</v>
      </c>
      <c r="G494" s="144">
        <v>16.398432986622222</v>
      </c>
      <c r="H494" s="145">
        <v>27.78826508572136</v>
      </c>
    </row>
    <row r="495" spans="5:8" ht="15" x14ac:dyDescent="0.25">
      <c r="E495" s="122">
        <v>68</v>
      </c>
      <c r="F495" s="144">
        <v>8.1590190305223125</v>
      </c>
      <c r="G495" s="144">
        <v>16.567354024924342</v>
      </c>
      <c r="H495" s="145">
        <v>28.085406073601185</v>
      </c>
    </row>
    <row r="496" spans="5:8" ht="15" x14ac:dyDescent="0.25">
      <c r="E496" s="122">
        <v>69</v>
      </c>
      <c r="F496" s="144">
        <v>8.2495490584884692</v>
      </c>
      <c r="G496" s="144">
        <v>16.735959681922381</v>
      </c>
      <c r="H496" s="145">
        <v>28.382082487295644</v>
      </c>
    </row>
    <row r="497" spans="5:8" ht="15" x14ac:dyDescent="0.25">
      <c r="E497" s="122">
        <v>70</v>
      </c>
      <c r="F497" s="144">
        <v>8.339983469338506</v>
      </c>
      <c r="G497" s="144">
        <v>16.904266594988599</v>
      </c>
      <c r="H497" s="145">
        <v>28.67832245429404</v>
      </c>
    </row>
    <row r="498" spans="5:8" ht="15" x14ac:dyDescent="0.25">
      <c r="E498" s="122">
        <v>71</v>
      </c>
      <c r="F498" s="144">
        <v>8.4303297731014162</v>
      </c>
      <c r="G498" s="144">
        <v>17.072290896986249</v>
      </c>
      <c r="H498" s="145">
        <v>28.974152458781987</v>
      </c>
    </row>
    <row r="499" spans="5:8" ht="15" x14ac:dyDescent="0.25">
      <c r="E499" s="122">
        <v>72</v>
      </c>
      <c r="F499" s="144">
        <v>8.5205952730659735</v>
      </c>
      <c r="G499" s="144">
        <v>17.240048242765329</v>
      </c>
      <c r="H499" s="145">
        <v>29.269598507011075</v>
      </c>
    </row>
    <row r="500" spans="5:8" ht="15" x14ac:dyDescent="0.25">
      <c r="E500" s="122">
        <v>73</v>
      </c>
      <c r="F500" s="144">
        <v>8.6107870765955674</v>
      </c>
      <c r="G500" s="144">
        <v>17.407553834011981</v>
      </c>
      <c r="H500" s="145">
        <v>29.564685874251118</v>
      </c>
    </row>
    <row r="501" spans="5:8" ht="15" x14ac:dyDescent="0.25">
      <c r="E501" s="122">
        <v>74</v>
      </c>
      <c r="F501" s="144">
        <v>8.7009121052918736</v>
      </c>
      <c r="G501" s="144">
        <v>17.57482244257703</v>
      </c>
      <c r="H501" s="145">
        <v>29.859439142508208</v>
      </c>
    </row>
    <row r="502" spans="5:8" ht="15" x14ac:dyDescent="0.25">
      <c r="E502" s="122">
        <v>75</v>
      </c>
      <c r="F502" s="144">
        <v>8.7909771045559424</v>
      </c>
      <c r="G502" s="144">
        <v>17.741868432397844</v>
      </c>
      <c r="H502" s="145">
        <v>30.153882235983748</v>
      </c>
    </row>
    <row r="503" spans="5:8" ht="15" x14ac:dyDescent="0.25">
      <c r="E503" s="122">
        <v>76</v>
      </c>
      <c r="F503" s="144">
        <v>8.880988652591121</v>
      </c>
      <c r="G503" s="144">
        <v>17.908705780118044</v>
      </c>
      <c r="H503" s="145">
        <v>30.448038454441743</v>
      </c>
    </row>
    <row r="504" spans="5:8" ht="15" x14ac:dyDescent="0.25">
      <c r="E504" s="122">
        <v>77</v>
      </c>
      <c r="F504" s="144">
        <v>8.9709531688883626</v>
      </c>
      <c r="G504" s="144">
        <v>18.075348094500384</v>
      </c>
      <c r="H504" s="145">
        <v>30.74193050463677</v>
      </c>
    </row>
    <row r="505" spans="5:8" ht="15" x14ac:dyDescent="0.25">
      <c r="E505" s="122">
        <v>78</v>
      </c>
      <c r="F505" s="144">
        <v>9.0608768918231455</v>
      </c>
      <c r="G505" s="144">
        <v>18.241808634720066</v>
      </c>
      <c r="H505" s="145">
        <v>31.035580529942834</v>
      </c>
    </row>
    <row r="506" spans="5:8" ht="15" x14ac:dyDescent="0.25">
      <c r="E506" s="122">
        <v>79</v>
      </c>
      <c r="F506" s="144">
        <v>9.150765887446779</v>
      </c>
      <c r="G506" s="144">
        <v>18.408100327618644</v>
      </c>
      <c r="H506" s="145">
        <v>31.329010138311002</v>
      </c>
    </row>
    <row r="507" spans="5:8" ht="15" x14ac:dyDescent="0.25">
      <c r="E507" s="122">
        <v>80</v>
      </c>
      <c r="F507" s="144">
        <v>9.2406263419166095</v>
      </c>
      <c r="G507" s="144">
        <v>18.574235783991686</v>
      </c>
      <c r="H507" s="145">
        <v>31.622240428673766</v>
      </c>
    </row>
    <row r="508" spans="5:8" ht="15" x14ac:dyDescent="0.25">
      <c r="E508" s="122">
        <v>81</v>
      </c>
      <c r="F508" s="144">
        <v>9.330464007959403</v>
      </c>
      <c r="G508" s="144">
        <v>18.740227313977741</v>
      </c>
      <c r="H508" s="145">
        <v>31.915292015903884</v>
      </c>
    </row>
    <row r="509" spans="5:8" ht="15" x14ac:dyDescent="0.25">
      <c r="E509" s="122">
        <v>82</v>
      </c>
      <c r="F509" s="144">
        <v>9.4202846230270634</v>
      </c>
      <c r="G509" s="144">
        <v>18.906086941610518</v>
      </c>
      <c r="H509" s="145">
        <v>32.208185054427297</v>
      </c>
    </row>
    <row r="510" spans="5:8" ht="15" x14ac:dyDescent="0.25">
      <c r="E510" s="122">
        <v>83</v>
      </c>
      <c r="F510" s="144">
        <v>9.5100938077782633</v>
      </c>
      <c r="G510" s="144">
        <v>19.071826418591286</v>
      </c>
      <c r="H510" s="145">
        <v>32.500939260581582</v>
      </c>
    </row>
    <row r="511" spans="5:8" ht="15" x14ac:dyDescent="0.25">
      <c r="E511" s="122">
        <v>84</v>
      </c>
      <c r="F511" s="144">
        <v>9.599897071827419</v>
      </c>
      <c r="G511" s="144">
        <v>19.237457237334112</v>
      </c>
      <c r="H511" s="145">
        <v>32.793573933804211</v>
      </c>
    </row>
    <row r="512" spans="5:8" ht="15" x14ac:dyDescent="0.25">
      <c r="E512" s="122">
        <v>85</v>
      </c>
      <c r="F512" s="144">
        <v>9.6896998192014738</v>
      </c>
      <c r="G512" s="144">
        <v>19.402990643332341</v>
      </c>
      <c r="H512" s="145">
        <v>33.086107976728577</v>
      </c>
    </row>
    <row r="513" spans="5:8" ht="15" x14ac:dyDescent="0.25">
      <c r="E513" s="122">
        <v>86</v>
      </c>
      <c r="F513" s="144">
        <v>9.7795073535237211</v>
      </c>
      <c r="G513" s="144">
        <v>19.568437646891148</v>
      </c>
      <c r="H513" s="145">
        <v>33.37855991425959</v>
      </c>
    </row>
    <row r="514" spans="5:8" ht="15" x14ac:dyDescent="0.25">
      <c r="E514" s="122">
        <v>87</v>
      </c>
      <c r="F514" s="144">
        <v>9.8693248829423652</v>
      </c>
      <c r="G514" s="144">
        <v>19.73380903426742</v>
      </c>
      <c r="H514" s="145">
        <v>33.670947911695222</v>
      </c>
    </row>
    <row r="515" spans="5:8" ht="15" x14ac:dyDescent="0.25">
      <c r="E515" s="122">
        <v>88</v>
      </c>
      <c r="F515" s="144">
        <v>9.9591575248202382</v>
      </c>
      <c r="G515" s="144">
        <v>19.899115378255384</v>
      </c>
      <c r="H515" s="145">
        <v>33.963289791955731</v>
      </c>
    </row>
    <row r="516" spans="5:8" ht="15" x14ac:dyDescent="0.25">
      <c r="E516" s="122">
        <v>89</v>
      </c>
      <c r="F516" s="144">
        <v>10.049010310200956</v>
      </c>
      <c r="G516" s="144">
        <v>20.064367048253281</v>
      </c>
      <c r="H516" s="145">
        <v>34.255603051977204</v>
      </c>
    </row>
    <row r="517" spans="5:8" ht="15" x14ac:dyDescent="0.25">
      <c r="E517" s="122">
        <v>90</v>
      </c>
      <c r="F517" s="144">
        <v>10.138888188065543</v>
      </c>
      <c r="G517" s="144">
        <v>20.229574219844061</v>
      </c>
      <c r="H517" s="145">
        <v>34.547904878322655</v>
      </c>
    </row>
    <row r="518" spans="5:8" ht="15" x14ac:dyDescent="0.25">
      <c r="E518" s="122">
        <v>91</v>
      </c>
      <c r="F518" s="144">
        <v>10.228796029392733</v>
      </c>
      <c r="G518" s="144">
        <v>20.39474688392048</v>
      </c>
      <c r="H518" s="145">
        <v>34.840212162059352</v>
      </c>
    </row>
    <row r="519" spans="5:8" ht="15" x14ac:dyDescent="0.25">
      <c r="E519" s="122">
        <v>92</v>
      </c>
      <c r="F519" s="144">
        <v>10.318738631035032</v>
      </c>
      <c r="G519" s="144">
        <v>20.559894855382932</v>
      </c>
      <c r="H519" s="145">
        <v>35.132541512948059</v>
      </c>
    </row>
    <row r="520" spans="5:8" ht="15" x14ac:dyDescent="0.25">
      <c r="E520" s="122">
        <v>93</v>
      </c>
      <c r="F520" s="144">
        <v>10.40872071942198</v>
      </c>
      <c r="G520" s="144">
        <v>20.725027781436452</v>
      </c>
      <c r="H520" s="145">
        <v>35.424909272986582</v>
      </c>
    </row>
    <row r="521" spans="5:8" ht="15" x14ac:dyDescent="0.25">
      <c r="E521" s="122">
        <v>94</v>
      </c>
      <c r="F521" s="144">
        <v>10.498746954101074</v>
      </c>
      <c r="G521" s="144">
        <v>20.890155149511067</v>
      </c>
      <c r="H521" s="145">
        <v>35.717331529346978</v>
      </c>
    </row>
    <row r="522" spans="5:8" ht="15" x14ac:dyDescent="0.25">
      <c r="E522" s="122">
        <v>95</v>
      </c>
      <c r="F522" s="144">
        <v>10.588821931126256</v>
      </c>
      <c r="G522" s="144">
        <v>21.055286294828655</v>
      </c>
      <c r="H522" s="145">
        <v>36.009824126743062</v>
      </c>
    </row>
    <row r="523" spans="5:8" ht="15" x14ac:dyDescent="0.25">
      <c r="E523" s="122">
        <v>96</v>
      </c>
      <c r="F523" s="144">
        <v>10.678950186303084</v>
      </c>
      <c r="G523" s="144">
        <v>21.220430407637238</v>
      </c>
      <c r="H523" s="145">
        <v>36.302402679262606</v>
      </c>
    </row>
    <row r="524" spans="5:8" ht="15" x14ac:dyDescent="0.25">
      <c r="E524" s="122">
        <v>97</v>
      </c>
      <c r="F524" s="144">
        <v>10.769136198299183</v>
      </c>
      <c r="G524" s="144">
        <v>21.385596540132699</v>
      </c>
      <c r="H524" s="145">
        <v>36.595082581695941</v>
      </c>
    </row>
    <row r="525" spans="5:8" ht="15" x14ac:dyDescent="0.25">
      <c r="E525" s="122">
        <v>98</v>
      </c>
      <c r="F525" s="144">
        <v>10.859384391627966</v>
      </c>
      <c r="G525" s="144">
        <v>21.550793613086334</v>
      </c>
      <c r="H525" s="145">
        <v>36.887879020390976</v>
      </c>
    </row>
    <row r="526" spans="5:8" ht="15" x14ac:dyDescent="0.25">
      <c r="E526" s="122">
        <v>99</v>
      </c>
      <c r="F526" s="144">
        <v>10.949699139513097</v>
      </c>
      <c r="G526" s="144">
        <v>21.716030422195523</v>
      </c>
      <c r="H526" s="145">
        <v>37.180806983662208</v>
      </c>
    </row>
    <row r="527" spans="5:8" ht="15" x14ac:dyDescent="0.25">
      <c r="E527" s="122">
        <v>100</v>
      </c>
      <c r="F527" s="144">
        <v>11.040084766640701</v>
      </c>
      <c r="G527" s="144">
        <v>21.881315644173707</v>
      </c>
      <c r="H527" s="145">
        <v>37.473881271780215</v>
      </c>
    </row>
    <row r="528" spans="5:8" ht="15" x14ac:dyDescent="0.25">
      <c r="E528" s="122">
        <v>101</v>
      </c>
      <c r="F528" s="144">
        <v>11.130545551805884</v>
      </c>
      <c r="G528" s="144">
        <v>22.046657746505868</v>
      </c>
      <c r="H528" s="145">
        <v>37.767116506565536</v>
      </c>
    </row>
    <row r="529" spans="5:8" ht="15" x14ac:dyDescent="0.25">
      <c r="E529" s="122">
        <v>102</v>
      </c>
      <c r="F529" s="144">
        <v>11.22108573045967</v>
      </c>
      <c r="G529" s="144">
        <v>22.212065009301913</v>
      </c>
      <c r="H529" s="145">
        <v>38.060527140610127</v>
      </c>
    </row>
    <row r="530" spans="5:8" ht="15" x14ac:dyDescent="0.25">
      <c r="E530" s="122">
        <v>103</v>
      </c>
      <c r="F530" s="144">
        <v>11.3117094971622</v>
      </c>
      <c r="G530" s="144">
        <v>22.377546390854562</v>
      </c>
      <c r="H530" s="145">
        <v>38.354127466147702</v>
      </c>
    </row>
    <row r="531" spans="5:8" ht="15" x14ac:dyDescent="0.25">
      <c r="E531" s="122">
        <v>104</v>
      </c>
      <c r="F531" s="144">
        <v>11.402421007947513</v>
      </c>
      <c r="G531" s="144">
        <v>22.543109813303662</v>
      </c>
      <c r="H531" s="145">
        <v>38.647931623593038</v>
      </c>
    </row>
    <row r="532" spans="5:8" ht="15" x14ac:dyDescent="0.25">
      <c r="E532" s="122">
        <v>105</v>
      </c>
      <c r="F532" s="144">
        <v>11.493224382605053</v>
      </c>
      <c r="G532" s="144">
        <v>22.708763441517451</v>
      </c>
      <c r="H532" s="145">
        <v>38.941953609769158</v>
      </c>
    </row>
    <row r="533" spans="5:8" ht="15" x14ac:dyDescent="0.25">
      <c r="E533" s="122">
        <v>106</v>
      </c>
      <c r="F533" s="144">
        <v>11.584123706882695</v>
      </c>
      <c r="G533" s="144">
        <v>22.874515353218765</v>
      </c>
      <c r="H533" s="145">
        <v>39.236207285840088</v>
      </c>
    </row>
    <row r="534" spans="5:8" ht="15" x14ac:dyDescent="0.25">
      <c r="E534" s="122">
        <v>107</v>
      </c>
      <c r="F534" s="144">
        <v>11.675123034615709</v>
      </c>
      <c r="G534" s="144">
        <v>23.04037354362347</v>
      </c>
      <c r="H534" s="145">
        <v>39.530706384966038</v>
      </c>
    </row>
    <row r="535" spans="5:8" ht="15" x14ac:dyDescent="0.25">
      <c r="E535" s="122">
        <v>108</v>
      </c>
      <c r="F535" s="144">
        <v>11.766226389786063</v>
      </c>
      <c r="G535" s="144">
        <v>23.206345929915862</v>
      </c>
      <c r="H535" s="145">
        <v>39.825464519696446</v>
      </c>
    </row>
    <row r="536" spans="5:8" ht="15" x14ac:dyDescent="0.25">
      <c r="E536" s="122">
        <v>109</v>
      </c>
      <c r="F536" s="144">
        <v>11.857437768515844</v>
      </c>
      <c r="G536" s="144">
        <v>23.372440355569971</v>
      </c>
      <c r="H536" s="145">
        <v>40.120495010955437</v>
      </c>
    </row>
    <row r="537" spans="5:8" ht="15" x14ac:dyDescent="0.25">
      <c r="E537" s="122">
        <v>110</v>
      </c>
      <c r="F537" s="144">
        <v>11.948761140998805</v>
      </c>
      <c r="G537" s="144">
        <v>23.538664594525656</v>
      </c>
      <c r="H537" s="145">
        <v>40.415810916537225</v>
      </c>
    </row>
    <row r="538" spans="5:8" ht="15" x14ac:dyDescent="0.25">
      <c r="E538" s="122">
        <v>111</v>
      </c>
      <c r="F538" s="144">
        <v>12.040200453373421</v>
      </c>
      <c r="G538" s="144">
        <v>23.705026355227286</v>
      </c>
      <c r="H538" s="145">
        <v>40.711426667365416</v>
      </c>
    </row>
    <row r="539" spans="5:8" ht="15" x14ac:dyDescent="0.25">
      <c r="E539" s="122">
        <v>112</v>
      </c>
      <c r="F539" s="144">
        <v>12.131759629540907</v>
      </c>
      <c r="G539" s="144">
        <v>23.871533284532944</v>
      </c>
      <c r="H539" s="145">
        <v>41.007354832872664</v>
      </c>
    </row>
    <row r="540" spans="5:8" ht="15" x14ac:dyDescent="0.25">
      <c r="E540" s="122">
        <v>113</v>
      </c>
      <c r="F540" s="144">
        <v>12.22344257293139</v>
      </c>
      <c r="G540" s="144">
        <v>24.038192971501257</v>
      </c>
      <c r="H540" s="145">
        <v>41.30360852498869</v>
      </c>
    </row>
    <row r="541" spans="5:8" ht="15" x14ac:dyDescent="0.25">
      <c r="E541" s="122">
        <v>114</v>
      </c>
      <c r="F541" s="144">
        <v>12.31525316822121</v>
      </c>
      <c r="G541" s="144">
        <v>24.205012951062731</v>
      </c>
      <c r="H541" s="145">
        <v>41.600200774645586</v>
      </c>
    </row>
    <row r="542" spans="5:8" ht="15" x14ac:dyDescent="0.25">
      <c r="E542" s="122">
        <v>115</v>
      </c>
      <c r="F542" s="144">
        <v>12.407195283004238</v>
      </c>
      <c r="G542" s="144">
        <v>24.372000707582036</v>
      </c>
      <c r="H542" s="145">
        <v>41.897144537707199</v>
      </c>
    </row>
    <row r="543" spans="5:8" ht="15" x14ac:dyDescent="0.25">
      <c r="E543" s="122">
        <v>116</v>
      </c>
      <c r="F543" s="144">
        <v>12.49927276941991</v>
      </c>
      <c r="G543" s="144">
        <v>24.53916367831744</v>
      </c>
      <c r="H543" s="145">
        <v>42.194452700733933</v>
      </c>
    </row>
    <row r="544" spans="5:8" ht="15" x14ac:dyDescent="0.25">
      <c r="E544" s="122">
        <v>117</v>
      </c>
      <c r="F544" s="144">
        <v>12.591489465740597</v>
      </c>
      <c r="G544" s="144">
        <v>24.706509256783161</v>
      </c>
      <c r="H544" s="145">
        <v>42.492138086592803</v>
      </c>
    </row>
    <row r="545" spans="5:8" ht="15" x14ac:dyDescent="0.25">
      <c r="E545" s="122">
        <v>118</v>
      </c>
      <c r="F545" s="144">
        <v>12.68384919792066</v>
      </c>
      <c r="G545" s="144">
        <v>24.87404479602008</v>
      </c>
      <c r="H545" s="145">
        <v>42.79021345992161</v>
      </c>
    </row>
    <row r="546" spans="5:8" ht="15" x14ac:dyDescent="0.25">
      <c r="E546" s="122">
        <v>119</v>
      </c>
      <c r="F546" s="144">
        <v>12.776355781109638</v>
      </c>
      <c r="G546" s="144">
        <v>25.041777611780223</v>
      </c>
      <c r="H546" s="145">
        <v>43.088691532455833</v>
      </c>
    </row>
    <row r="547" spans="5:8" ht="15" x14ac:dyDescent="0.25">
      <c r="E547" s="122">
        <v>120</v>
      </c>
      <c r="F547" s="144">
        <v>12.86901296088012</v>
      </c>
      <c r="G547" s="144">
        <v>25.209714985629809</v>
      </c>
      <c r="H547" s="145">
        <v>43.387584968226165</v>
      </c>
    </row>
    <row r="548" spans="5:8" ht="15" x14ac:dyDescent="0.25">
      <c r="E548" s="122">
        <v>121</v>
      </c>
      <c r="F548" s="144">
        <v>12.961824418200191</v>
      </c>
      <c r="G548" s="144">
        <v>25.377864167975684</v>
      </c>
      <c r="H548" s="145">
        <v>43.686906388634675</v>
      </c>
    </row>
    <row r="549" spans="5:8" ht="15" x14ac:dyDescent="0.25">
      <c r="E549" s="122">
        <v>122</v>
      </c>
      <c r="F549" s="144">
        <v>13.05479433721275</v>
      </c>
      <c r="G549" s="144">
        <v>25.546232381019639</v>
      </c>
      <c r="H549" s="145">
        <v>43.986668377416706</v>
      </c>
    </row>
    <row r="550" spans="5:8" ht="15" x14ac:dyDescent="0.25">
      <c r="E550" s="122">
        <v>123</v>
      </c>
      <c r="F550" s="144">
        <v>13.147926287409279</v>
      </c>
      <c r="G550" s="144">
        <v>25.714826821644827</v>
      </c>
      <c r="H550" s="145">
        <v>44.28688348549565</v>
      </c>
    </row>
    <row r="551" spans="5:8" ht="15" x14ac:dyDescent="0.25">
      <c r="E551" s="122">
        <v>124</v>
      </c>
      <c r="F551" s="144">
        <v>13.241224051410295</v>
      </c>
      <c r="G551" s="144">
        <v>25.883654664238527</v>
      </c>
      <c r="H551" s="145">
        <v>44.587564235737354</v>
      </c>
    </row>
    <row r="552" spans="5:8" ht="15" x14ac:dyDescent="0.25">
      <c r="E552" s="122">
        <v>125</v>
      </c>
      <c r="F552" s="144">
        <v>13.334691409467792</v>
      </c>
      <c r="G552" s="144">
        <v>26.052723063454927</v>
      </c>
      <c r="H552" s="145">
        <v>44.888723127610419</v>
      </c>
    </row>
    <row r="553" spans="5:8" ht="15" x14ac:dyDescent="0.25">
      <c r="E553" s="122">
        <v>126</v>
      </c>
      <c r="F553" s="144">
        <v>13.428332140783347</v>
      </c>
      <c r="G553" s="144">
        <v>26.222039156921902</v>
      </c>
      <c r="H553" s="145">
        <v>45.190372641758522</v>
      </c>
    </row>
    <row r="554" spans="5:8" ht="15" x14ac:dyDescent="0.25">
      <c r="E554" s="122">
        <v>127</v>
      </c>
      <c r="F554" s="144">
        <v>13.522150024805512</v>
      </c>
      <c r="G554" s="144">
        <v>26.391610067895215</v>
      </c>
      <c r="H554" s="145">
        <v>45.492525244490835</v>
      </c>
    </row>
    <row r="555" spans="5:8" ht="15" x14ac:dyDescent="0.25">
      <c r="E555" s="122">
        <v>128</v>
      </c>
      <c r="F555" s="144">
        <v>13.61614884250794</v>
      </c>
      <c r="G555" s="144">
        <v>26.561442907863523</v>
      </c>
      <c r="H555" s="145">
        <v>45.795193392195877</v>
      </c>
    </row>
    <row r="556" spans="5:8" ht="15" x14ac:dyDescent="0.25">
      <c r="E556" s="122">
        <v>129</v>
      </c>
      <c r="F556" s="144">
        <v>13.71033237764992</v>
      </c>
      <c r="G556" s="144">
        <v>26.731544779107587</v>
      </c>
      <c r="H556" s="145">
        <v>46.098389535684333</v>
      </c>
    </row>
    <row r="557" spans="5:8" ht="15" x14ac:dyDescent="0.25">
      <c r="E557" s="122">
        <v>130</v>
      </c>
      <c r="F557" s="144">
        <v>13.804704418020563</v>
      </c>
      <c r="G557" s="144">
        <v>26.901922777216804</v>
      </c>
      <c r="H557" s="145">
        <v>46.402126124466122</v>
      </c>
    </row>
    <row r="558" spans="5:8" ht="15" x14ac:dyDescent="0.25">
      <c r="E558" s="122">
        <v>131</v>
      </c>
      <c r="F558" s="144">
        <v>13.899268756668173</v>
      </c>
      <c r="G558" s="144">
        <v>27.072583993565985</v>
      </c>
      <c r="H558" s="145">
        <v>46.706415610966467</v>
      </c>
    </row>
    <row r="559" spans="5:8" ht="15" x14ac:dyDescent="0.25">
      <c r="E559" s="122">
        <v>132</v>
      </c>
      <c r="F559" s="144">
        <v>13.994029193116063</v>
      </c>
      <c r="G559" s="144">
        <v>27.243535517755362</v>
      </c>
      <c r="H559" s="145">
        <v>47.011270454686013</v>
      </c>
    </row>
    <row r="560" spans="5:8" ht="15" x14ac:dyDescent="0.25">
      <c r="E560" s="122">
        <v>133</v>
      </c>
      <c r="F560" s="144">
        <v>14.088989534566197</v>
      </c>
      <c r="G560" s="144">
        <v>27.414784440016636</v>
      </c>
      <c r="H560" s="145">
        <v>47.316703126309463</v>
      </c>
    </row>
    <row r="561" spans="5:8" ht="15" x14ac:dyDescent="0.25">
      <c r="E561" s="122">
        <v>134</v>
      </c>
      <c r="F561" s="144">
        <v>14.184153597091814</v>
      </c>
      <c r="G561" s="144">
        <v>27.586337853587786</v>
      </c>
      <c r="H561" s="145">
        <v>47.622726111767335</v>
      </c>
    </row>
    <row r="562" spans="5:8" ht="15" x14ac:dyDescent="0.25">
      <c r="E562" s="122">
        <v>135</v>
      </c>
      <c r="F562" s="144">
        <v>14.279525206820331</v>
      </c>
      <c r="G562" s="144">
        <v>27.758202857059075</v>
      </c>
      <c r="H562" s="145">
        <v>47.929351916255001</v>
      </c>
    </row>
    <row r="563" spans="5:8" ht="15" x14ac:dyDescent="0.25">
      <c r="E563" s="122">
        <v>136</v>
      </c>
      <c r="F563" s="144">
        <v>14.375108201107674</v>
      </c>
      <c r="G563" s="144">
        <v>27.930386556693069</v>
      </c>
      <c r="H563" s="145">
        <v>48.236593068213466</v>
      </c>
    </row>
    <row r="564" spans="5:8" ht="15" x14ac:dyDescent="0.25">
      <c r="E564" s="122">
        <v>137</v>
      </c>
      <c r="F564" s="144">
        <v>14.470906429705206</v>
      </c>
      <c r="G564" s="144">
        <v>28.102896068720796</v>
      </c>
      <c r="H564" s="145">
        <v>48.544462123275665</v>
      </c>
    </row>
    <row r="565" spans="5:8" ht="15" x14ac:dyDescent="0.25">
      <c r="E565" s="122">
        <v>138</v>
      </c>
      <c r="F565" s="144">
        <v>14.566923755920346</v>
      </c>
      <c r="G565" s="144">
        <v>28.27573852161666</v>
      </c>
      <c r="H565" s="145">
        <v>48.852971668182462</v>
      </c>
    </row>
    <row r="566" spans="5:8" ht="15" x14ac:dyDescent="0.25">
      <c r="E566" s="122">
        <v>139</v>
      </c>
      <c r="F566" s="144">
        <v>14.663164057772022</v>
      </c>
      <c r="G566" s="144">
        <v>28.448921058354259</v>
      </c>
      <c r="H566" s="145">
        <v>49.162134324672095</v>
      </c>
    </row>
    <row r="567" spans="5:8" ht="15" x14ac:dyDescent="0.25">
      <c r="E567" s="122">
        <v>140</v>
      </c>
      <c r="F567" s="144">
        <v>14.75963122914194</v>
      </c>
      <c r="G567" s="144">
        <v>28.622450838645445</v>
      </c>
      <c r="H567" s="145">
        <v>49.471962753346716</v>
      </c>
    </row>
    <row r="568" spans="5:8" ht="15" x14ac:dyDescent="0.25">
      <c r="E568" s="122">
        <v>141</v>
      </c>
      <c r="F568" s="144">
        <v>14.85632918092284</v>
      </c>
      <c r="G568" s="144">
        <v>28.796335041164625</v>
      </c>
      <c r="H568" s="145">
        <v>49.782469657519975</v>
      </c>
    </row>
    <row r="569" spans="5:8" ht="15" x14ac:dyDescent="0.25">
      <c r="E569" s="122">
        <v>142</v>
      </c>
      <c r="F569" s="144">
        <v>14.953261842164654</v>
      </c>
      <c r="G569" s="144">
        <v>28.970580865760709</v>
      </c>
      <c r="H569" s="145">
        <v>50.093667787048922</v>
      </c>
    </row>
    <row r="570" spans="5:8" ht="15" x14ac:dyDescent="0.25">
      <c r="E570" s="122">
        <v>143</v>
      </c>
      <c r="F570" s="144">
        <v>15.050433161219601</v>
      </c>
      <c r="G570" s="144">
        <v>29.145195535658466</v>
      </c>
      <c r="H570" s="145">
        <v>50.405569942153782</v>
      </c>
    </row>
    <row r="571" spans="5:8" ht="15" x14ac:dyDescent="0.25">
      <c r="E571" s="122">
        <v>144</v>
      </c>
      <c r="F571" s="144">
        <v>15.14784710688728</v>
      </c>
      <c r="G571" s="144">
        <v>29.320186124270776</v>
      </c>
      <c r="H571" s="145">
        <v>50.718188977229232</v>
      </c>
    </row>
    <row r="572" spans="5:8" ht="15" x14ac:dyDescent="0.25">
      <c r="E572" s="122">
        <v>145</v>
      </c>
      <c r="F572" s="144">
        <v>15.245507669560622</v>
      </c>
      <c r="G572" s="144">
        <v>29.495559588706278</v>
      </c>
      <c r="H572" s="145">
        <v>51.031537804650355</v>
      </c>
    </row>
    <row r="573" spans="5:8" ht="15" x14ac:dyDescent="0.25">
      <c r="E573" s="122">
        <v>146</v>
      </c>
      <c r="F573" s="144">
        <v>15.343418862373763</v>
      </c>
      <c r="G573" s="144">
        <v>29.67132434336871</v>
      </c>
      <c r="H573" s="145">
        <v>51.345629398576484</v>
      </c>
    </row>
    <row r="574" spans="5:8" ht="15" x14ac:dyDescent="0.25">
      <c r="E574" s="122">
        <v>147</v>
      </c>
      <c r="F574" s="144">
        <v>15.441584722352729</v>
      </c>
      <c r="G574" s="144">
        <v>29.847487110140147</v>
      </c>
      <c r="H574" s="145">
        <v>51.660476798756605</v>
      </c>
    </row>
    <row r="575" spans="5:8" ht="15" x14ac:dyDescent="0.25">
      <c r="E575" s="122">
        <v>148</v>
      </c>
      <c r="F575" s="144">
        <v>15.540009311569909</v>
      </c>
      <c r="G575" s="144">
        <v>30.024055261701758</v>
      </c>
      <c r="H575" s="145">
        <v>51.976093114339079</v>
      </c>
    </row>
    <row r="576" spans="5:8" ht="15" x14ac:dyDescent="0.25">
      <c r="E576" s="122">
        <v>149</v>
      </c>
      <c r="F576" s="144">
        <v>15.638696718303235</v>
      </c>
      <c r="G576" s="144">
        <v>30.201036207198054</v>
      </c>
      <c r="H576" s="145">
        <v>52.292491527689123</v>
      </c>
    </row>
    <row r="577" spans="5:8" ht="15" x14ac:dyDescent="0.25">
      <c r="E577" s="122">
        <v>150</v>
      </c>
      <c r="F577" s="144">
        <v>15.737651058200999</v>
      </c>
      <c r="G577" s="144">
        <v>30.378437394419269</v>
      </c>
      <c r="H577" s="145">
        <v>52.609685298217236</v>
      </c>
    </row>
    <row r="578" spans="5:8" ht="15" x14ac:dyDescent="0.25">
      <c r="E578" s="122">
        <v>151</v>
      </c>
      <c r="F578" s="144">
        <v>15.836876475453252</v>
      </c>
      <c r="G578" s="144">
        <v>30.55626631198853</v>
      </c>
      <c r="H578" s="145">
        <v>52.927687766221432</v>
      </c>
    </row>
    <row r="579" spans="5:8" ht="15" x14ac:dyDescent="0.25">
      <c r="E579" s="122">
        <v>152</v>
      </c>
      <c r="F579" s="144">
        <v>15.936377143970683</v>
      </c>
      <c r="G579" s="144">
        <v>30.734530491555635</v>
      </c>
      <c r="H579" s="145">
        <v>53.246512356746805</v>
      </c>
    </row>
    <row r="580" spans="5:8" ht="15" x14ac:dyDescent="0.25">
      <c r="E580" s="122">
        <v>153</v>
      </c>
      <c r="F580" s="144">
        <v>16.036157268571891</v>
      </c>
      <c r="G580" s="144">
        <v>30.913237509999242</v>
      </c>
      <c r="H580" s="145">
        <v>53.566172247399287</v>
      </c>
    </row>
    <row r="581" spans="5:8" ht="15" x14ac:dyDescent="0.25">
      <c r="E581" s="122">
        <v>154</v>
      </c>
      <c r="F581" s="144">
        <v>16.136221086180029</v>
      </c>
      <c r="G581" s="144">
        <v>31.092394991639274</v>
      </c>
      <c r="H581" s="145">
        <v>53.886680415668877</v>
      </c>
    </row>
    <row r="582" spans="5:8" ht="15" x14ac:dyDescent="0.25">
      <c r="E582" s="122">
        <v>155</v>
      </c>
      <c r="F582" s="144">
        <v>16.236572867029675</v>
      </c>
      <c r="G582" s="144">
        <v>31.272010610461219</v>
      </c>
      <c r="H582" s="145">
        <v>54.208052719193823</v>
      </c>
    </row>
    <row r="583" spans="5:8" ht="15" x14ac:dyDescent="0.25">
      <c r="E583" s="122">
        <v>156</v>
      </c>
      <c r="F583" s="144">
        <v>16.337216915884863</v>
      </c>
      <c r="G583" s="144">
        <v>31.452092092354199</v>
      </c>
      <c r="H583" s="145">
        <v>54.530301763763234</v>
      </c>
    </row>
    <row r="584" spans="5:8" ht="15" x14ac:dyDescent="0.25">
      <c r="E584" s="122">
        <v>157</v>
      </c>
      <c r="F584" s="144">
        <v>16.43815757326928</v>
      </c>
      <c r="G584" s="144">
        <v>31.632647217364543</v>
      </c>
      <c r="H584" s="145">
        <v>54.853441456428534</v>
      </c>
    </row>
    <row r="585" spans="5:8" ht="15" x14ac:dyDescent="0.25">
      <c r="E585" s="122">
        <v>158</v>
      </c>
      <c r="F585" s="144">
        <v>16.539399216709437</v>
      </c>
      <c r="G585" s="144">
        <v>31.813683821966556</v>
      </c>
      <c r="H585" s="145">
        <v>55.177485812650772</v>
      </c>
    </row>
    <row r="586" spans="5:8" ht="15" x14ac:dyDescent="0.25">
      <c r="E586" s="122">
        <v>159</v>
      </c>
      <c r="F586" s="144">
        <v>16.640946261991921</v>
      </c>
      <c r="G586" s="144">
        <v>31.995209801352424</v>
      </c>
      <c r="H586" s="145">
        <v>55.502448960364596</v>
      </c>
    </row>
    <row r="587" spans="5:8" ht="15" x14ac:dyDescent="0.25">
      <c r="E587" s="122">
        <v>160</v>
      </c>
      <c r="F587" s="144">
        <v>16.742803164435525</v>
      </c>
      <c r="G587" s="144">
        <v>32.177233111742879</v>
      </c>
      <c r="H587" s="145">
        <v>55.828345144084096</v>
      </c>
    </row>
    <row r="588" spans="5:8" ht="15" x14ac:dyDescent="0.25">
      <c r="E588" s="122">
        <v>161</v>
      </c>
      <c r="F588" s="144">
        <v>16.844974420179259</v>
      </c>
      <c r="G588" s="144">
        <v>32.359761772720525</v>
      </c>
      <c r="H588" s="145">
        <v>56.155188729053513</v>
      </c>
    </row>
    <row r="589" spans="5:8" ht="15" x14ac:dyDescent="0.25">
      <c r="E589" s="122">
        <v>162</v>
      </c>
      <c r="F589" s="144">
        <v>16.947464567487341</v>
      </c>
      <c r="G589" s="144">
        <v>32.542803869587537</v>
      </c>
      <c r="H589" s="145">
        <v>56.482994205446062</v>
      </c>
    </row>
    <row r="590" spans="5:8" ht="15" x14ac:dyDescent="0.25">
      <c r="E590" s="122">
        <v>163</v>
      </c>
      <c r="F590" s="144">
        <v>17.050278188071971</v>
      </c>
      <c r="G590" s="144">
        <v>32.72636755574969</v>
      </c>
      <c r="H590" s="145">
        <v>56.811776192613976</v>
      </c>
    </row>
    <row r="591" spans="5:8" ht="15" x14ac:dyDescent="0.25">
      <c r="E591" s="122">
        <v>164</v>
      </c>
      <c r="F591" s="144">
        <v>17.153419797907205</v>
      </c>
      <c r="G591" s="144">
        <v>32.910461055128323</v>
      </c>
      <c r="H591" s="145">
        <v>57.141549443393338</v>
      </c>
    </row>
    <row r="592" spans="5:8" ht="15" x14ac:dyDescent="0.25">
      <c r="E592" s="122">
        <v>165</v>
      </c>
      <c r="F592" s="144">
        <v>17.256893855711912</v>
      </c>
      <c r="G592" s="144">
        <v>33.095092664602497</v>
      </c>
      <c r="H592" s="145">
        <v>57.47232884846661</v>
      </c>
    </row>
    <row r="593" spans="5:8" ht="15" x14ac:dyDescent="0.25">
      <c r="E593" s="122">
        <v>166</v>
      </c>
      <c r="F593" s="144">
        <v>17.360705803921956</v>
      </c>
      <c r="G593" s="144">
        <v>33.28027075648275</v>
      </c>
      <c r="H593" s="145">
        <v>57.804129440786369</v>
      </c>
    </row>
    <row r="594" spans="5:8" ht="15" x14ac:dyDescent="0.25">
      <c r="E594" s="122">
        <v>167</v>
      </c>
      <c r="F594" s="144">
        <v>17.464860011448835</v>
      </c>
      <c r="G594" s="144">
        <v>33.466003781018721</v>
      </c>
      <c r="H594" s="145">
        <v>58.136966400063741</v>
      </c>
    </row>
    <row r="595" spans="5:8" ht="15" x14ac:dyDescent="0.25">
      <c r="E595" s="122">
        <v>168</v>
      </c>
      <c r="F595" s="144">
        <v>17.569361297630245</v>
      </c>
      <c r="G595" s="144">
        <v>33.652300268942454</v>
      </c>
      <c r="H595" s="145">
        <v>58.470855057324826</v>
      </c>
    </row>
    <row r="596" spans="5:8" ht="15" x14ac:dyDescent="0.25">
      <c r="E596" s="122">
        <v>169</v>
      </c>
      <c r="F596" s="144">
        <v>17.67421453361187</v>
      </c>
      <c r="G596" s="144">
        <v>33.839168834049417</v>
      </c>
      <c r="H596" s="145">
        <v>58.805810899538855</v>
      </c>
    </row>
    <row r="597" spans="5:8" ht="15" x14ac:dyDescent="0.25">
      <c r="E597" s="122">
        <v>170</v>
      </c>
      <c r="F597" s="144">
        <v>17.779424643823724</v>
      </c>
      <c r="G597" s="144">
        <v>34.026618175819081</v>
      </c>
      <c r="H597" s="145">
        <v>59.141849574321377</v>
      </c>
    </row>
    <row r="598" spans="5:8" ht="15" x14ac:dyDescent="0.25">
      <c r="E598" s="122">
        <v>171</v>
      </c>
      <c r="F598" s="144">
        <v>17.884996607482918</v>
      </c>
      <c r="G598" s="144">
        <v>34.214657082077373</v>
      </c>
      <c r="H598" s="145">
        <v>59.478986894716293</v>
      </c>
    </row>
    <row r="599" spans="5:8" ht="15" x14ac:dyDescent="0.25">
      <c r="E599" s="122">
        <v>172</v>
      </c>
      <c r="F599" s="144">
        <v>17.990935460124007</v>
      </c>
      <c r="G599" s="144">
        <v>34.40329443170279</v>
      </c>
      <c r="H599" s="145">
        <v>59.817238844060654</v>
      </c>
    </row>
    <row r="600" spans="5:8" ht="15" x14ac:dyDescent="0.25">
      <c r="E600" s="122">
        <v>173</v>
      </c>
      <c r="F600" s="144">
        <v>18.097246295158079</v>
      </c>
      <c r="G600" s="144">
        <v>34.592539197378713</v>
      </c>
      <c r="H600" s="145">
        <v>60.156621580935763</v>
      </c>
    </row>
    <row r="601" spans="5:8" ht="15" x14ac:dyDescent="0.25">
      <c r="E601" s="122">
        <v>174</v>
      </c>
      <c r="F601" s="144">
        <v>18.203934265461818</v>
      </c>
      <c r="G601" s="144">
        <v>34.782400448393616</v>
      </c>
      <c r="H601" s="145">
        <v>60.497151444208619</v>
      </c>
    </row>
    <row r="602" spans="5:8" ht="15" x14ac:dyDescent="0.25">
      <c r="E602" s="122">
        <v>175</v>
      </c>
      <c r="F602" s="144">
        <v>18.311004584997889</v>
      </c>
      <c r="G602" s="144">
        <v>34.972887353491828</v>
      </c>
      <c r="H602" s="145">
        <v>60.838844958167741</v>
      </c>
    </row>
    <row r="603" spans="5:8" ht="15" x14ac:dyDescent="0.25">
      <c r="E603" s="122">
        <v>176</v>
      </c>
      <c r="F603" s="144">
        <v>18.418462530467806</v>
      </c>
      <c r="G603" s="144">
        <v>35.164009183776884</v>
      </c>
      <c r="H603" s="145">
        <v>61.181718837757565</v>
      </c>
    </row>
    <row r="604" spans="5:8" ht="15" x14ac:dyDescent="0.25">
      <c r="E604" s="122">
        <v>177</v>
      </c>
      <c r="F604" s="144">
        <v>18.526313442998742</v>
      </c>
      <c r="G604" s="144">
        <v>35.355775315669938</v>
      </c>
      <c r="H604" s="145">
        <v>61.525789993915396</v>
      </c>
    </row>
    <row r="605" spans="5:8" ht="15" x14ac:dyDescent="0.25">
      <c r="E605" s="122">
        <v>178</v>
      </c>
      <c r="F605" s="144">
        <v>18.634562729865561</v>
      </c>
      <c r="G605" s="144">
        <v>35.548195233925618</v>
      </c>
      <c r="H605" s="145">
        <v>61.871075539015621</v>
      </c>
    </row>
    <row r="606" spans="5:8" ht="15" x14ac:dyDescent="0.25">
      <c r="E606" s="122">
        <v>179</v>
      </c>
      <c r="F606" s="144">
        <v>18.743215866249574</v>
      </c>
      <c r="G606" s="144">
        <v>35.741278534707753</v>
      </c>
      <c r="H606" s="145">
        <v>62.217592792425343</v>
      </c>
    </row>
    <row r="607" spans="5:8" ht="15" x14ac:dyDescent="0.25">
      <c r="E607" s="122">
        <v>180</v>
      </c>
      <c r="F607" s="144">
        <v>18.85227839703537</v>
      </c>
      <c r="G607" s="144">
        <v>35.935034928727589</v>
      </c>
      <c r="H607" s="145">
        <v>62.565359286176047</v>
      </c>
    </row>
    <row r="608" spans="5:8" ht="15" x14ac:dyDescent="0.25">
      <c r="E608" s="122">
        <v>181</v>
      </c>
      <c r="F608" s="144">
        <v>18.961755938647318</v>
      </c>
      <c r="G608" s="144">
        <v>36.129474244447096</v>
      </c>
      <c r="H608" s="145">
        <v>62.914392770756429</v>
      </c>
    </row>
    <row r="609" spans="5:8" ht="15" x14ac:dyDescent="0.25">
      <c r="E609" s="122">
        <v>182</v>
      </c>
      <c r="F609" s="144">
        <v>19.071654180927283</v>
      </c>
      <c r="G609" s="144">
        <v>36.32460643135002</v>
      </c>
      <c r="H609" s="145">
        <v>63.264711221030616</v>
      </c>
    </row>
    <row r="610" spans="5:8" ht="15" x14ac:dyDescent="0.25">
      <c r="E610" s="122">
        <v>183</v>
      </c>
      <c r="F610" s="144">
        <v>19.18197888905501</v>
      </c>
      <c r="G610" s="144">
        <v>36.520441563283477</v>
      </c>
      <c r="H610" s="145">
        <v>63.616332842287491</v>
      </c>
    </row>
    <row r="611" spans="5:8" ht="15" x14ac:dyDescent="0.25">
      <c r="E611" s="122">
        <v>184</v>
      </c>
      <c r="F611" s="144">
        <v>19.292735905513034</v>
      </c>
      <c r="G611" s="144">
        <v>36.716989841872994</v>
      </c>
      <c r="H611" s="145">
        <v>63.969276076425771</v>
      </c>
    </row>
    <row r="612" spans="5:8" ht="15" x14ac:dyDescent="0.25">
      <c r="E612" s="122">
        <v>185</v>
      </c>
      <c r="F612" s="144">
        <v>19.403931152097691</v>
      </c>
      <c r="G612" s="144">
        <v>36.914261600013923</v>
      </c>
      <c r="H612" s="145">
        <v>64.323559608280462</v>
      </c>
    </row>
    <row r="613" spans="5:8" ht="15" x14ac:dyDescent="0.25">
      <c r="E613" s="122">
        <v>186</v>
      </c>
      <c r="F613" s="144">
        <v>19.515570631978026</v>
      </c>
      <c r="G613" s="144">
        <v>37.112267305442288</v>
      </c>
      <c r="H613" s="145">
        <v>64.679202372096157</v>
      </c>
    </row>
    <row r="614" spans="5:8" ht="15" x14ac:dyDescent="0.25">
      <c r="E614" s="122">
        <v>187</v>
      </c>
      <c r="F614" s="144">
        <v>19.627660431804394</v>
      </c>
      <c r="G614" s="144">
        <v>37.311017254904257</v>
      </c>
      <c r="H614" s="145">
        <v>65.036223558152955</v>
      </c>
    </row>
    <row r="615" spans="5:8" ht="15" x14ac:dyDescent="0.25">
      <c r="E615" s="122">
        <v>188</v>
      </c>
      <c r="F615" s="144">
        <v>19.740206723868717</v>
      </c>
      <c r="G615" s="144">
        <v>37.510521633656865</v>
      </c>
      <c r="H615" s="145">
        <v>65.394642619550879</v>
      </c>
    </row>
    <row r="616" spans="5:8" ht="15" x14ac:dyDescent="0.25">
      <c r="E616" s="122">
        <v>189</v>
      </c>
      <c r="F616" s="144">
        <v>19.853215768318229</v>
      </c>
      <c r="G616" s="144">
        <v>37.710793292665031</v>
      </c>
      <c r="H616" s="145">
        <v>65.754479279158858</v>
      </c>
    </row>
    <row r="617" spans="5:8" ht="15" x14ac:dyDescent="0.25">
      <c r="E617" s="122">
        <v>190</v>
      </c>
      <c r="F617" s="144">
        <v>19.96669391542483</v>
      </c>
      <c r="G617" s="144">
        <v>37.911842186349325</v>
      </c>
      <c r="H617" s="145">
        <v>66.115753536734786</v>
      </c>
    </row>
    <row r="618" spans="5:8" ht="15" x14ac:dyDescent="0.25">
      <c r="E618" s="122">
        <v>191</v>
      </c>
      <c r="F618" s="144">
        <v>20.080647607912145</v>
      </c>
      <c r="G618" s="144">
        <v>38.113679512814663</v>
      </c>
      <c r="H618" s="145">
        <v>66.478485676222704</v>
      </c>
    </row>
    <row r="619" spans="5:8" ht="15" x14ac:dyDescent="0.25">
      <c r="E619" s="122">
        <v>192</v>
      </c>
      <c r="F619" s="144">
        <v>20.195083383342389</v>
      </c>
      <c r="G619" s="144">
        <v>38.316316628257937</v>
      </c>
      <c r="H619" s="145">
        <v>66.842696273234992</v>
      </c>
    </row>
    <row r="620" spans="5:8" ht="15" x14ac:dyDescent="0.25">
      <c r="E620" s="122">
        <v>193</v>
      </c>
      <c r="F620" s="144">
        <v>20.310007876565386</v>
      </c>
      <c r="G620" s="144">
        <v>38.519765051187846</v>
      </c>
      <c r="H620" s="145">
        <v>67.208406202725214</v>
      </c>
    </row>
    <row r="621" spans="5:8" ht="15" x14ac:dyDescent="0.25">
      <c r="E621" s="122">
        <v>194</v>
      </c>
      <c r="F621" s="144">
        <v>20.425427822231924</v>
      </c>
      <c r="G621" s="144">
        <v>38.724036466752274</v>
      </c>
      <c r="H621" s="145">
        <v>67.575636646860175</v>
      </c>
    </row>
    <row r="622" spans="5:8" ht="15" x14ac:dyDescent="0.25">
      <c r="E622" s="122">
        <v>195</v>
      </c>
      <c r="F622" s="144">
        <v>20.541350057374181</v>
      </c>
      <c r="G622" s="144">
        <v>38.929142731177905</v>
      </c>
      <c r="H622" s="145">
        <v>67.94440853666751</v>
      </c>
    </row>
    <row r="623" spans="5:8" ht="15" x14ac:dyDescent="0.25">
      <c r="E623" s="122">
        <v>196</v>
      </c>
      <c r="F623" s="144">
        <v>20.657781524055299</v>
      </c>
      <c r="G623" s="144">
        <v>39.135095876325906</v>
      </c>
      <c r="H623" s="145">
        <v>68.31474263368284</v>
      </c>
    </row>
    <row r="624" spans="5:8" ht="15" x14ac:dyDescent="0.25">
      <c r="E624" s="122">
        <v>197</v>
      </c>
      <c r="F624" s="144">
        <v>20.774729272091193</v>
      </c>
      <c r="G624" s="144">
        <v>39.3419081143687</v>
      </c>
      <c r="H624" s="145">
        <v>68.686664723620311</v>
      </c>
    </row>
    <row r="625" spans="5:8" ht="15" x14ac:dyDescent="0.25">
      <c r="E625" s="122">
        <v>198</v>
      </c>
      <c r="F625" s="144">
        <v>20.892200461847004</v>
      </c>
      <c r="G625" s="144">
        <v>39.54959184259171</v>
      </c>
      <c r="H625" s="145">
        <v>69.060195281548886</v>
      </c>
    </row>
    <row r="626" spans="5:8" ht="15" x14ac:dyDescent="0.25">
      <c r="E626" s="122">
        <v>199</v>
      </c>
      <c r="F626" s="144">
        <v>21.010202367111106</v>
      </c>
      <c r="G626" s="144">
        <v>39.758159648325879</v>
      </c>
      <c r="H626" s="145">
        <v>69.435357150474147</v>
      </c>
    </row>
    <row r="627" spans="5:8" ht="15" x14ac:dyDescent="0.25">
      <c r="E627" s="122">
        <v>200</v>
      </c>
      <c r="F627" s="144">
        <v>21.128742378049736</v>
      </c>
      <c r="G627" s="144">
        <v>39.967624314015076</v>
      </c>
      <c r="H627" s="145">
        <v>69.812173532410924</v>
      </c>
    </row>
    <row r="628" spans="5:8" ht="15" x14ac:dyDescent="0.25">
      <c r="E628" s="122">
        <v>201</v>
      </c>
      <c r="F628" s="144">
        <v>21.247828004245051</v>
      </c>
      <c r="G628" s="144">
        <v>40.177998822424215</v>
      </c>
      <c r="H628" s="145">
        <v>70.190667997872367</v>
      </c>
    </row>
    <row r="629" spans="5:8" ht="15" x14ac:dyDescent="0.25">
      <c r="E629" s="122">
        <v>202</v>
      </c>
      <c r="F629" s="144">
        <v>21.367466877820199</v>
      </c>
      <c r="G629" s="144">
        <v>40.389296361993459</v>
      </c>
      <c r="H629" s="145">
        <v>70.570864495626779</v>
      </c>
    </row>
    <row r="630" spans="5:8" ht="15" x14ac:dyDescent="0.25">
      <c r="E630" s="122">
        <v>203</v>
      </c>
      <c r="F630" s="144">
        <v>21.487666756654257</v>
      </c>
      <c r="G630" s="144">
        <v>40.601530332343778</v>
      </c>
      <c r="H630" s="145">
        <v>70.952787362733176</v>
      </c>
    </row>
    <row r="631" spans="5:8" ht="15" x14ac:dyDescent="0.25">
      <c r="E631" s="122">
        <v>204</v>
      </c>
      <c r="F631" s="144">
        <v>21.608435527690911</v>
      </c>
      <c r="G631" s="144">
        <v>40.814714349940239</v>
      </c>
      <c r="H631" s="145">
        <v>71.336461334865874</v>
      </c>
    </row>
    <row r="632" spans="5:8" ht="15" x14ac:dyDescent="0.25">
      <c r="E632" s="122">
        <v>205</v>
      </c>
      <c r="F632" s="144">
        <v>21.729781210344179</v>
      </c>
      <c r="G632" s="144">
        <v>41.028862253918916</v>
      </c>
      <c r="H632" s="145">
        <v>71.721911556939702</v>
      </c>
    </row>
    <row r="633" spans="5:8" ht="15" x14ac:dyDescent="0.25">
      <c r="E633" s="122">
        <v>206</v>
      </c>
      <c r="F633" s="144">
        <v>21.851711766292095</v>
      </c>
      <c r="G633" s="144">
        <v>41.243988112083812</v>
      </c>
      <c r="H633" s="145">
        <v>72.109163594047288</v>
      </c>
    </row>
    <row r="634" spans="5:8" ht="15" x14ac:dyDescent="0.25">
      <c r="E634" s="122">
        <v>207</v>
      </c>
      <c r="F634" s="144">
        <v>21.974235115352197</v>
      </c>
      <c r="G634" s="144">
        <v>41.460106227080622</v>
      </c>
      <c r="H634" s="145">
        <v>72.498243442720764</v>
      </c>
    </row>
    <row r="635" spans="5:8" ht="15" x14ac:dyDescent="0.25">
      <c r="E635" s="122">
        <v>208</v>
      </c>
      <c r="F635" s="144">
        <v>22.097360960958891</v>
      </c>
      <c r="G635" s="144">
        <v>41.677231142754081</v>
      </c>
      <c r="H635" s="145">
        <v>72.889177542530348</v>
      </c>
    </row>
    <row r="636" spans="5:8" ht="15" x14ac:dyDescent="0.25">
      <c r="E636" s="122">
        <v>209</v>
      </c>
      <c r="F636" s="144">
        <v>22.221097187722172</v>
      </c>
      <c r="G636" s="144">
        <v>41.895377650696368</v>
      </c>
      <c r="H636" s="145">
        <v>73.281992788033477</v>
      </c>
    </row>
    <row r="637" spans="5:8" ht="15" x14ac:dyDescent="0.25">
      <c r="E637" s="122">
        <v>210</v>
      </c>
      <c r="F637" s="144">
        <v>22.345452531855486</v>
      </c>
      <c r="G637" s="144">
        <v>42.114560796993914</v>
      </c>
      <c r="H637" s="145">
        <v>73.676716541087828</v>
      </c>
    </row>
    <row r="638" spans="5:8" ht="15" x14ac:dyDescent="0.25">
      <c r="E638" s="122">
        <v>211</v>
      </c>
      <c r="F638" s="144">
        <v>22.47043588471859</v>
      </c>
      <c r="G638" s="144">
        <v>42.33479588918069</v>
      </c>
      <c r="H638" s="145">
        <v>74.073376643543099</v>
      </c>
    </row>
    <row r="639" spans="5:8" ht="15" x14ac:dyDescent="0.25">
      <c r="E639" s="122">
        <v>212</v>
      </c>
      <c r="F639" s="144">
        <v>22.596056297016979</v>
      </c>
      <c r="G639" s="144">
        <v>42.556098503406211</v>
      </c>
      <c r="H639" s="145">
        <v>74.472001430326628</v>
      </c>
    </row>
    <row r="640" spans="5:8" ht="15" x14ac:dyDescent="0.25">
      <c r="E640" s="122">
        <v>213</v>
      </c>
      <c r="F640" s="144">
        <v>22.72232298313342</v>
      </c>
      <c r="G640" s="144">
        <v>42.77848449182671</v>
      </c>
      <c r="H640" s="145">
        <v>74.872619742937971</v>
      </c>
    </row>
    <row r="641" spans="5:8" ht="15" x14ac:dyDescent="0.25">
      <c r="E641" s="122">
        <v>214</v>
      </c>
      <c r="F641" s="144">
        <v>22.849245325596897</v>
      </c>
      <c r="G641" s="144">
        <v>43.001969990228787</v>
      </c>
      <c r="H641" s="145">
        <v>75.275260943369872</v>
      </c>
    </row>
    <row r="642" spans="5:8" ht="15" x14ac:dyDescent="0.25">
      <c r="E642" s="122">
        <v>215</v>
      </c>
      <c r="F642" s="144">
        <v>22.976832879694598</v>
      </c>
      <c r="G642" s="144">
        <v>43.226571425894534</v>
      </c>
      <c r="H642" s="145">
        <v>75.679954928472156</v>
      </c>
    </row>
    <row r="643" spans="5:8" ht="15" x14ac:dyDescent="0.25">
      <c r="E643" s="122">
        <v>216</v>
      </c>
      <c r="F643" s="144">
        <v>23.105095378232683</v>
      </c>
      <c r="G643" s="144">
        <v>43.452305525718472</v>
      </c>
      <c r="H643" s="145">
        <v>76.086732144776875</v>
      </c>
    </row>
    <row r="644" spans="5:8" ht="15" x14ac:dyDescent="0.25">
      <c r="E644" s="122">
        <v>217</v>
      </c>
      <c r="F644" s="144">
        <v>23.234042736451862</v>
      </c>
      <c r="G644" s="144">
        <v>43.679189324586133</v>
      </c>
      <c r="H644" s="145">
        <v>76.495623603803153</v>
      </c>
    </row>
    <row r="645" spans="5:8" ht="15" x14ac:dyDescent="0.25">
      <c r="E645" s="122">
        <v>218</v>
      </c>
      <c r="F645" s="144">
        <v>23.363685057104188</v>
      </c>
      <c r="G645" s="144">
        <v>43.907239190019354</v>
      </c>
      <c r="H645" s="145">
        <v>76.906660897862167</v>
      </c>
    </row>
    <row r="646" spans="5:8" ht="15" x14ac:dyDescent="0.25">
      <c r="E646" s="122">
        <v>219</v>
      </c>
      <c r="F646" s="144">
        <v>23.494032635697657</v>
      </c>
      <c r="G646" s="144">
        <v>44.136471074015134</v>
      </c>
      <c r="H646" s="145">
        <v>77.319874504959074</v>
      </c>
    </row>
    <row r="647" spans="5:8" ht="15" x14ac:dyDescent="0.25">
      <c r="E647" s="122">
        <v>220</v>
      </c>
      <c r="F647" s="144">
        <v>23.62509544230624</v>
      </c>
      <c r="G647" s="144">
        <v>44.366909391230408</v>
      </c>
      <c r="H647" s="145">
        <v>77.735294167198987</v>
      </c>
    </row>
    <row r="648" spans="5:8" ht="15" x14ac:dyDescent="0.25">
      <c r="E648" s="122">
        <v>221</v>
      </c>
      <c r="F648" s="144">
        <v>23.756883210920805</v>
      </c>
      <c r="G648" s="144">
        <v>44.598568791704402</v>
      </c>
      <c r="H648" s="145">
        <v>78.152964690531661</v>
      </c>
    </row>
    <row r="649" spans="5:8" ht="15" x14ac:dyDescent="0.25">
      <c r="E649" s="122">
        <v>222</v>
      </c>
      <c r="F649" s="144">
        <v>23.889410414666902</v>
      </c>
      <c r="G649" s="144">
        <v>44.831467985466361</v>
      </c>
      <c r="H649" s="145">
        <v>78.572913540593206</v>
      </c>
    </row>
    <row r="650" spans="5:8" ht="15" x14ac:dyDescent="0.25">
      <c r="E650" s="122">
        <v>223</v>
      </c>
      <c r="F650" s="144">
        <v>24.022685604032826</v>
      </c>
      <c r="G650" s="144">
        <v>45.06562604689811</v>
      </c>
      <c r="H650" s="145">
        <v>78.99517546932951</v>
      </c>
    </row>
    <row r="651" spans="5:8" ht="15" x14ac:dyDescent="0.25">
      <c r="E651" s="122">
        <v>224</v>
      </c>
      <c r="F651" s="144">
        <v>24.156719232495494</v>
      </c>
      <c r="G651" s="144">
        <v>45.301062425274687</v>
      </c>
      <c r="H651" s="145">
        <v>79.419785915954989</v>
      </c>
    </row>
    <row r="652" spans="5:8" ht="15" x14ac:dyDescent="0.25">
      <c r="E652" s="122">
        <v>225</v>
      </c>
      <c r="F652" s="144">
        <v>24.291526208381065</v>
      </c>
      <c r="G652" s="144">
        <v>45.537796955668448</v>
      </c>
      <c r="H652" s="145">
        <v>79.846779589118754</v>
      </c>
    </row>
    <row r="653" spans="5:8" ht="15" x14ac:dyDescent="0.25">
      <c r="E653" s="122">
        <v>226</v>
      </c>
      <c r="F653" s="144">
        <v>24.427116377866444</v>
      </c>
      <c r="G653" s="144">
        <v>45.775849870232449</v>
      </c>
      <c r="H653" s="145">
        <v>80.276190824329774</v>
      </c>
    </row>
    <row r="654" spans="5:8" ht="15" x14ac:dyDescent="0.25">
      <c r="E654" s="122">
        <v>227</v>
      </c>
      <c r="F654" s="144">
        <v>24.563501789979902</v>
      </c>
      <c r="G654" s="144">
        <v>46.015241082692626</v>
      </c>
      <c r="H654" s="145">
        <v>80.708066892248226</v>
      </c>
    </row>
    <row r="655" spans="5:8" ht="15" x14ac:dyDescent="0.25">
      <c r="E655" s="122">
        <v>228</v>
      </c>
      <c r="F655" s="144">
        <v>24.700694742501245</v>
      </c>
      <c r="G655" s="144">
        <v>46.255990405227777</v>
      </c>
      <c r="H655" s="145">
        <v>81.142440507888949</v>
      </c>
    </row>
    <row r="656" spans="5:8" ht="15" x14ac:dyDescent="0.25">
      <c r="E656" s="122">
        <v>229</v>
      </c>
      <c r="F656" s="144">
        <v>24.838707789327941</v>
      </c>
      <c r="G656" s="144">
        <v>46.498124135354814</v>
      </c>
      <c r="H656" s="145">
        <v>81.579350860503382</v>
      </c>
    </row>
    <row r="657" spans="5:8" ht="15" x14ac:dyDescent="0.25">
      <c r="E657" s="122">
        <v>230</v>
      </c>
      <c r="F657" s="144">
        <v>24.97755374810707</v>
      </c>
      <c r="G657" s="144">
        <v>46.741661384923106</v>
      </c>
      <c r="H657" s="145">
        <v>82.018837957261141</v>
      </c>
    </row>
    <row r="658" spans="5:8" ht="15" x14ac:dyDescent="0.25">
      <c r="E658" s="122">
        <v>231</v>
      </c>
      <c r="F658" s="144">
        <v>25.117245708145116</v>
      </c>
      <c r="G658" s="144">
        <v>46.986624555344129</v>
      </c>
      <c r="H658" s="145">
        <v>82.46094264783892</v>
      </c>
    </row>
    <row r="659" spans="5:8" ht="15" x14ac:dyDescent="0.25">
      <c r="E659" s="122">
        <v>232</v>
      </c>
      <c r="F659" s="144">
        <v>25.257797038607926</v>
      </c>
      <c r="G659" s="144">
        <v>47.233036521752609</v>
      </c>
      <c r="H659" s="145">
        <v>82.905706649908993</v>
      </c>
    </row>
    <row r="660" spans="5:8" ht="15" x14ac:dyDescent="0.25">
      <c r="E660" s="122">
        <v>233</v>
      </c>
      <c r="F660" s="144">
        <v>25.399221397024029</v>
      </c>
      <c r="G660" s="144">
        <v>47.480920647455306</v>
      </c>
      <c r="H660" s="145">
        <v>83.353172575569161</v>
      </c>
    </row>
    <row r="661" spans="5:8" ht="15" x14ac:dyDescent="0.25">
      <c r="E661" s="122">
        <v>234</v>
      </c>
      <c r="F661" s="144">
        <v>25.54153273810493</v>
      </c>
      <c r="G661" s="144">
        <v>47.730300798916595</v>
      </c>
      <c r="H661" s="145">
        <v>83.803383958755546</v>
      </c>
    </row>
    <row r="662" spans="5:8" ht="15" x14ac:dyDescent="0.25">
      <c r="E662" s="122">
        <v>235</v>
      </c>
      <c r="F662" s="144">
        <v>25.684745322897125</v>
      </c>
      <c r="G662" s="144">
        <v>47.98120136130558</v>
      </c>
      <c r="H662" s="145">
        <v>84.256385283684622</v>
      </c>
    </row>
    <row r="663" spans="5:8" ht="15" x14ac:dyDescent="0.25">
      <c r="E663" s="122">
        <v>236</v>
      </c>
      <c r="F663" s="144">
        <v>25.828873728280904</v>
      </c>
      <c r="G663" s="144">
        <v>48.23364725463076</v>
      </c>
      <c r="H663" s="145">
        <v>84.712222014371108</v>
      </c>
    </row>
    <row r="664" spans="5:8" ht="15" x14ac:dyDescent="0.25">
      <c r="E664" s="122">
        <v>237</v>
      </c>
      <c r="F664" s="144">
        <v>25.97393285683221</v>
      </c>
      <c r="G664" s="144">
        <v>48.48766395048888</v>
      </c>
      <c r="H664" s="145">
        <v>85.170940625271754</v>
      </c>
    </row>
    <row r="665" spans="5:8" ht="15" x14ac:dyDescent="0.25">
      <c r="E665" s="122">
        <v>238</v>
      </c>
      <c r="F665" s="144">
        <v>26.119937947064425</v>
      </c>
      <c r="G665" s="144">
        <v>48.743277489457874</v>
      </c>
      <c r="H665" s="145">
        <v>85.632588633108085</v>
      </c>
    </row>
    <row r="666" spans="5:8" ht="15" x14ac:dyDescent="0.25">
      <c r="E666" s="122">
        <v>239</v>
      </c>
      <c r="F666" s="144">
        <v>26.266904584068087</v>
      </c>
      <c r="G666" s="144">
        <v>49.000514499162954</v>
      </c>
      <c r="H666" s="145">
        <v>86.097214629923542</v>
      </c>
    </row>
    <row r="667" spans="5:8" ht="15" x14ac:dyDescent="0.25">
      <c r="E667" s="122">
        <v>240</v>
      </c>
      <c r="F667" s="144">
        <v>26.414848710567441</v>
      </c>
      <c r="G667" s="144">
        <v>49.2594022130491</v>
      </c>
      <c r="H667" s="145">
        <v>86.564868317433223</v>
      </c>
    </row>
    <row r="668" spans="5:8" ht="15" x14ac:dyDescent="0.25">
      <c r="E668" s="122">
        <v>241</v>
      </c>
      <c r="F668" s="144">
        <v>26.56378663841366</v>
      </c>
      <c r="G668" s="144">
        <v>49.519968489892683</v>
      </c>
      <c r="H668" s="145">
        <v>87.035600542729043</v>
      </c>
    </row>
    <row r="669" spans="5:8" ht="15" x14ac:dyDescent="0.25">
      <c r="E669" s="122">
        <v>242</v>
      </c>
      <c r="F669" s="144">
        <v>26.713735060535996</v>
      </c>
      <c r="G669" s="144">
        <v>49.782241834088751</v>
      </c>
      <c r="H669" s="145">
        <v>87.509463335405172</v>
      </c>
    </row>
    <row r="670" spans="5:8" ht="15" x14ac:dyDescent="0.25">
      <c r="E670" s="122">
        <v>243</v>
      </c>
      <c r="F670" s="144">
        <v>26.864711063372951</v>
      </c>
      <c r="G670" s="144">
        <v>50.04625141675119</v>
      </c>
      <c r="H670" s="145">
        <v>87.986509946172248</v>
      </c>
    </row>
    <row r="671" spans="5:8" ht="15" x14ac:dyDescent="0.25">
      <c r="E671" s="122">
        <v>244</v>
      </c>
      <c r="F671" s="144">
        <v>27.016732139807168</v>
      </c>
      <c r="G671" s="144">
        <v>50.312027097665748</v>
      </c>
      <c r="H671" s="145">
        <v>88.466794887034808</v>
      </c>
    </row>
    <row r="672" spans="5:8" ht="15" x14ac:dyDescent="0.25">
      <c r="E672" s="122">
        <v>245</v>
      </c>
      <c r="F672" s="144">
        <v>27.169816202628795</v>
      </c>
      <c r="G672" s="144">
        <v>50.579599448138154</v>
      </c>
      <c r="H672" s="145">
        <v>88.950373973107844</v>
      </c>
    </row>
    <row r="673" spans="5:8" ht="15" x14ac:dyDescent="0.25">
      <c r="E673" s="122">
        <v>246</v>
      </c>
      <c r="F673" s="144">
        <v>27.323981598553711</v>
      </c>
      <c r="G673" s="144">
        <v>50.848999774781959</v>
      </c>
      <c r="H673" s="145">
        <v>89.437304366154791</v>
      </c>
    </row>
    <row r="674" spans="5:8" ht="15" x14ac:dyDescent="0.25">
      <c r="E674" s="122">
        <v>247</v>
      </c>
      <c r="F674" s="144">
        <v>27.47924712282456</v>
      </c>
      <c r="G674" s="144">
        <v>51.120260144292956</v>
      </c>
      <c r="H674" s="145">
        <v>89.927644619933346</v>
      </c>
    </row>
    <row r="675" spans="5:8" ht="15" x14ac:dyDescent="0.25">
      <c r="E675" s="122">
        <v>248</v>
      </c>
      <c r="F675" s="144">
        <v>27.635632034423949</v>
      </c>
      <c r="G675" s="144">
        <v>51.393413409260631</v>
      </c>
      <c r="H675" s="145">
        <v>90.421454727440576</v>
      </c>
    </row>
    <row r="676" spans="5:8" ht="15" x14ac:dyDescent="0.25">
      <c r="E676" s="122">
        <v>249</v>
      </c>
      <c r="F676" s="144">
        <v>27.793155651353931</v>
      </c>
      <c r="G676" s="144">
        <v>51.668493235069313</v>
      </c>
      <c r="H676" s="145">
        <v>90.918796170154451</v>
      </c>
    </row>
    <row r="677" spans="5:8" ht="15" x14ac:dyDescent="0.25">
      <c r="E677" s="122">
        <v>250</v>
      </c>
      <c r="F677" s="144">
        <v>27.951837439796051</v>
      </c>
      <c r="G677" s="144">
        <v>51.945534127945102</v>
      </c>
      <c r="H677" s="145">
        <v>91.419731969374297</v>
      </c>
    </row>
    <row r="678" spans="5:8" ht="15" x14ac:dyDescent="0.25">
      <c r="E678" s="122">
        <v>251</v>
      </c>
      <c r="F678" s="144">
        <v>28.111701027922965</v>
      </c>
      <c r="G678" s="144">
        <v>52.224571464208339</v>
      </c>
      <c r="H678" s="145">
        <v>91.924326739769867</v>
      </c>
    </row>
    <row r="679" spans="5:8" ht="15" x14ac:dyDescent="0.25">
      <c r="E679" s="122">
        <v>252</v>
      </c>
      <c r="F679" s="144">
        <v>28.27276600125203</v>
      </c>
      <c r="G679" s="144">
        <v>52.505641520794491</v>
      </c>
      <c r="H679" s="145">
        <v>92.432646745253862</v>
      </c>
    </row>
    <row r="680" spans="5:8" ht="15" x14ac:dyDescent="0.25">
      <c r="E680" s="122">
        <v>253</v>
      </c>
      <c r="F680" s="144">
        <v>28.435054189491652</v>
      </c>
      <c r="G680" s="144">
        <v>52.788781507110713</v>
      </c>
      <c r="H680" s="145">
        <v>92.944759957301557</v>
      </c>
    </row>
    <row r="681" spans="5:8" ht="15" x14ac:dyDescent="0.25">
      <c r="E681" s="122">
        <v>254</v>
      </c>
      <c r="F681" s="144">
        <v>28.598587992113785</v>
      </c>
      <c r="G681" s="144">
        <v>53.074029598298985</v>
      </c>
      <c r="H681" s="145">
        <v>93.460736115847212</v>
      </c>
    </row>
    <row r="682" spans="5:8" ht="15" x14ac:dyDescent="0.25">
      <c r="E682" s="122">
        <v>255</v>
      </c>
      <c r="F682" s="144">
        <v>28.763390398843526</v>
      </c>
      <c r="G682" s="144">
        <v>53.361424969982011</v>
      </c>
      <c r="H682" s="145">
        <v>93.980646792896678</v>
      </c>
    </row>
    <row r="683" spans="5:8" ht="15" x14ac:dyDescent="0.25">
      <c r="E683" s="122">
        <v>256</v>
      </c>
      <c r="F683" s="144">
        <v>28.929485011071694</v>
      </c>
      <c r="G683" s="144">
        <v>53.651007834571608</v>
      </c>
      <c r="H683" s="145">
        <v>94.504564280238313</v>
      </c>
    </row>
    <row r="684" spans="5:8" ht="15" x14ac:dyDescent="0.25">
      <c r="E684" s="122">
        <v>257</v>
      </c>
      <c r="F684" s="144">
        <v>29.096896064240838</v>
      </c>
      <c r="G684" s="144">
        <v>53.942819479225811</v>
      </c>
      <c r="H684" s="145">
        <v>95.03256193663654</v>
      </c>
    </row>
    <row r="685" spans="5:8" ht="15" x14ac:dyDescent="0.25">
      <c r="E685" s="122">
        <v>258</v>
      </c>
      <c r="F685" s="144">
        <v>29.26564845125883</v>
      </c>
      <c r="G685" s="144">
        <v>54.236902305545442</v>
      </c>
      <c r="H685" s="145">
        <v>95.564725155129878</v>
      </c>
    </row>
    <row r="686" spans="5:8" ht="15" x14ac:dyDescent="0.25">
      <c r="E686" s="122">
        <v>259</v>
      </c>
      <c r="F686" s="144">
        <v>29.435767746997008</v>
      </c>
      <c r="G686" s="144">
        <v>54.533299871107062</v>
      </c>
      <c r="H686" s="145">
        <v>96.101128869135948</v>
      </c>
    </row>
    <row r="687" spans="5:8" ht="15" x14ac:dyDescent="0.25">
      <c r="E687" s="122">
        <v>260</v>
      </c>
      <c r="F687" s="144">
        <v>29.607280233934247</v>
      </c>
      <c r="G687" s="144">
        <v>54.832056932936169</v>
      </c>
      <c r="H687" s="145">
        <v>96.641854871363719</v>
      </c>
    </row>
    <row r="688" spans="5:8" ht="15" x14ac:dyDescent="0.25">
      <c r="E688" s="122">
        <v>261</v>
      </c>
      <c r="F688" s="144">
        <v>29.780212929011853</v>
      </c>
      <c r="G688" s="144">
        <v>55.133219493030154</v>
      </c>
      <c r="H688" s="145">
        <v>97.186987234245166</v>
      </c>
    </row>
    <row r="689" spans="5:8" ht="15" x14ac:dyDescent="0.25">
      <c r="E689" s="122">
        <v>262</v>
      </c>
      <c r="F689" s="144">
        <v>29.954593611768949</v>
      </c>
      <c r="G689" s="144">
        <v>55.436834846049351</v>
      </c>
      <c r="H689" s="145">
        <v>97.736612397264409</v>
      </c>
    </row>
    <row r="690" spans="5:8" ht="15" x14ac:dyDescent="0.25">
      <c r="E690" s="122">
        <v>263</v>
      </c>
      <c r="F690" s="144">
        <v>30.130450853832436</v>
      </c>
      <c r="G690" s="144">
        <v>55.742951629301189</v>
      </c>
      <c r="H690" s="145">
        <v>98.290819258488142</v>
      </c>
    </row>
    <row r="691" spans="5:8" ht="15" x14ac:dyDescent="0.25">
      <c r="E691" s="122">
        <v>264</v>
      </c>
      <c r="F691" s="144">
        <v>30.307814049840861</v>
      </c>
      <c r="G691" s="144">
        <v>56.051619311496061</v>
      </c>
      <c r="H691" s="145">
        <v>98.849699270543908</v>
      </c>
    </row>
    <row r="692" spans="5:8" ht="15" x14ac:dyDescent="0.25">
      <c r="E692" s="122">
        <v>265</v>
      </c>
      <c r="F692" s="144">
        <v>30.486713449886864</v>
      </c>
      <c r="G692" s="144">
        <v>56.362888407586581</v>
      </c>
      <c r="H692" s="145">
        <v>99.413346541307945</v>
      </c>
    </row>
    <row r="693" spans="5:8" ht="15" x14ac:dyDescent="0.25">
      <c r="E693" s="122">
        <v>266</v>
      </c>
      <c r="F693" s="144">
        <v>30.667180193568818</v>
      </c>
      <c r="G693" s="144">
        <v>56.676815633193932</v>
      </c>
      <c r="H693" s="145">
        <v>99.981857939584302</v>
      </c>
    </row>
    <row r="694" spans="5:8" ht="15" x14ac:dyDescent="0.25">
      <c r="E694" s="122">
        <v>267</v>
      </c>
      <c r="F694" s="144">
        <v>30.849246345748703</v>
      </c>
      <c r="G694" s="144">
        <v>56.993453349187824</v>
      </c>
      <c r="H694" s="145">
        <v>100.55533320607589</v>
      </c>
    </row>
    <row r="695" spans="5:8" ht="15" x14ac:dyDescent="0.25">
      <c r="E695" s="122">
        <v>268</v>
      </c>
      <c r="F695" s="144">
        <v>31.032944934119953</v>
      </c>
      <c r="G695" s="144">
        <v>57.312857746162948</v>
      </c>
      <c r="H695" s="145">
        <v>101.13387506996872</v>
      </c>
    </row>
    <row r="696" spans="5:8" ht="15" x14ac:dyDescent="0.25">
      <c r="E696" s="122">
        <v>269</v>
      </c>
      <c r="F696" s="144">
        <v>31.218309988696831</v>
      </c>
      <c r="G696" s="144">
        <v>57.635086713622059</v>
      </c>
      <c r="H696" s="145">
        <v>101.71758937147585</v>
      </c>
    </row>
    <row r="697" spans="5:8" ht="15" x14ac:dyDescent="0.25">
      <c r="E697" s="122">
        <v>270</v>
      </c>
      <c r="F697" s="144">
        <v>31.405376583344502</v>
      </c>
      <c r="G697" s="144">
        <v>57.960199910341025</v>
      </c>
      <c r="H697" s="145">
        <v>102.30658519071001</v>
      </c>
    </row>
    <row r="698" spans="5:8" ht="15" x14ac:dyDescent="0.25">
      <c r="E698" s="122">
        <v>271</v>
      </c>
      <c r="F698" s="144">
        <v>31.594180879478113</v>
      </c>
      <c r="G698" s="144">
        <v>58.288258838404836</v>
      </c>
      <c r="H698" s="145">
        <v>102.90097498328291</v>
      </c>
    </row>
    <row r="699" spans="5:8" ht="15" x14ac:dyDescent="0.25">
      <c r="E699" s="122">
        <v>272</v>
      </c>
      <c r="F699" s="144">
        <v>31.784760172068509</v>
      </c>
      <c r="G699" s="144">
        <v>58.619326921147376</v>
      </c>
      <c r="H699" s="145">
        <v>103.50087472305792</v>
      </c>
    </row>
    <row r="700" spans="5:8" ht="15" x14ac:dyDescent="0.25">
      <c r="E700" s="122">
        <v>273</v>
      </c>
      <c r="F700" s="144">
        <v>31.977152938102371</v>
      </c>
      <c r="G700" s="144">
        <v>58.953469585245408</v>
      </c>
      <c r="H700" s="145">
        <v>104.10640405251418</v>
      </c>
    </row>
    <row r="701" spans="5:8" ht="15" x14ac:dyDescent="0.25">
      <c r="E701" s="122">
        <v>274</v>
      </c>
      <c r="F701" s="144">
        <v>32.171398887656146</v>
      </c>
      <c r="G701" s="144">
        <v>59.290754347235861</v>
      </c>
      <c r="H701" s="145">
        <v>104.71768644121673</v>
      </c>
    </row>
    <row r="702" spans="5:8" ht="15" x14ac:dyDescent="0.25">
      <c r="E702" s="122">
        <v>275</v>
      </c>
      <c r="F702" s="144">
        <v>32.367539017755021</v>
      </c>
      <c r="G702" s="144">
        <v>59.63125090474599</v>
      </c>
      <c r="H702" s="145">
        <v>105.33484935292219</v>
      </c>
    </row>
    <row r="703" spans="5:8" ht="15" x14ac:dyDescent="0.25">
      <c r="E703" s="122">
        <v>276</v>
      </c>
      <c r="F703" s="144">
        <v>32.56561566920125</v>
      </c>
      <c r="G703" s="144">
        <v>59.975031232748961</v>
      </c>
      <c r="H703" s="145">
        <v>105.95802442189327</v>
      </c>
    </row>
    <row r="704" spans="5:8" ht="15" x14ac:dyDescent="0.25">
      <c r="E704" s="122">
        <v>277</v>
      </c>
      <c r="F704" s="144">
        <v>32.765672586571227</v>
      </c>
      <c r="G704" s="144">
        <v>60.322169685180981</v>
      </c>
      <c r="H704" s="145">
        <v>106.58734763903885</v>
      </c>
    </row>
    <row r="705" spans="5:8" ht="15" x14ac:dyDescent="0.25">
      <c r="E705" s="122">
        <v>278</v>
      </c>
      <c r="F705" s="144">
        <v>32.967754637850213</v>
      </c>
      <c r="G705" s="144">
        <v>60.67274310228332</v>
      </c>
      <c r="H705" s="145">
        <v>107.22295954854442</v>
      </c>
    </row>
    <row r="706" spans="5:8" ht="15" x14ac:dyDescent="0.25">
      <c r="E706" s="122">
        <v>279</v>
      </c>
      <c r="F706" s="144">
        <v>33.171907941902099</v>
      </c>
      <c r="G706" s="144">
        <v>61.026830924061692</v>
      </c>
      <c r="H706" s="145">
        <v>107.86500545571313</v>
      </c>
    </row>
    <row r="707" spans="5:8" ht="15" x14ac:dyDescent="0.25">
      <c r="E707" s="122">
        <v>280</v>
      </c>
      <c r="F707" s="144">
        <v>33.378183206712741</v>
      </c>
      <c r="G707" s="144">
        <v>61.384515310286275</v>
      </c>
      <c r="H707" s="145">
        <v>108.51363564679315</v>
      </c>
    </row>
    <row r="708" spans="5:8" ht="15" x14ac:dyDescent="0.25">
      <c r="E708" s="122">
        <v>281</v>
      </c>
      <c r="F708" s="144">
        <v>33.586629074179399</v>
      </c>
      <c r="G708" s="144">
        <v>61.745881267491548</v>
      </c>
      <c r="H708" s="145">
        <v>109.16900562163289</v>
      </c>
    </row>
    <row r="709" spans="5:8" ht="15" x14ac:dyDescent="0.25">
      <c r="E709" s="122">
        <v>282</v>
      </c>
      <c r="F709" s="144">
        <v>33.797297334730963</v>
      </c>
      <c r="G709" s="144">
        <v>62.111016783472472</v>
      </c>
      <c r="H709" s="145">
        <v>109.83127634007434</v>
      </c>
    </row>
    <row r="710" spans="5:8" ht="15" x14ac:dyDescent="0.25">
      <c r="E710" s="122">
        <v>283</v>
      </c>
      <c r="F710" s="144">
        <v>34.010241622410987</v>
      </c>
      <c r="G710" s="144">
        <v>62.480012969814808</v>
      </c>
      <c r="H710" s="145">
        <v>110.50061448307022</v>
      </c>
    </row>
    <row r="711" spans="5:8" ht="15" x14ac:dyDescent="0.25">
      <c r="E711" s="122">
        <v>284</v>
      </c>
      <c r="F711" s="144">
        <v>34.225517504150446</v>
      </c>
      <c r="G711" s="144">
        <v>62.85296421304389</v>
      </c>
      <c r="H711" s="145">
        <v>111.17719272959643</v>
      </c>
    </row>
    <row r="712" spans="5:8" ht="15" x14ac:dyDescent="0.25">
      <c r="E712" s="122">
        <v>285</v>
      </c>
      <c r="F712" s="144">
        <v>34.443182574509997</v>
      </c>
      <c r="G712" s="144">
        <v>63.229968335025674</v>
      </c>
      <c r="H712" s="145">
        <v>111.8611900505214</v>
      </c>
    </row>
    <row r="713" spans="5:8" ht="15" x14ac:dyDescent="0.25">
      <c r="E713" s="122">
        <v>286</v>
      </c>
      <c r="F713" s="144">
        <v>34.663296556299066</v>
      </c>
      <c r="G713" s="144">
        <v>63.61112676330923</v>
      </c>
      <c r="H713" s="145">
        <v>112.55279202069543</v>
      </c>
    </row>
    <row r="714" spans="5:8" ht="15" x14ac:dyDescent="0.25">
      <c r="E714" s="122">
        <v>287</v>
      </c>
      <c r="F714" s="144">
        <v>34.885921407515546</v>
      </c>
      <c r="G714" s="144">
        <v>63.996544712160279</v>
      </c>
      <c r="H714" s="145">
        <v>113.25219115063524</v>
      </c>
    </row>
    <row r="715" spans="5:8" ht="15" x14ac:dyDescent="0.25">
      <c r="E715" s="122">
        <v>288</v>
      </c>
      <c r="F715" s="144">
        <v>35.111121435088968</v>
      </c>
      <c r="G715" s="144">
        <v>64.386331375102742</v>
      </c>
      <c r="H715" s="145">
        <v>113.95958723930013</v>
      </c>
    </row>
    <row r="716" spans="5:8" ht="15" x14ac:dyDescent="0.25">
      <c r="E716" s="122">
        <v>289</v>
      </c>
      <c r="F716" s="144">
        <v>35.338963415954019</v>
      </c>
      <c r="G716" s="144">
        <v>64.780600129858527</v>
      </c>
      <c r="H716" s="145">
        <v>114.67518774959271</v>
      </c>
    </row>
    <row r="717" spans="5:8" ht="15" x14ac:dyDescent="0.25">
      <c r="E717" s="122">
        <v>290</v>
      </c>
      <c r="F717" s="144">
        <v>35.569516726029363</v>
      </c>
      <c r="G717" s="144">
        <v>65.179468756657371</v>
      </c>
      <c r="H717" s="145">
        <v>115.39920729828907</v>
      </c>
    </row>
    <row r="718" spans="5:8" ht="15" x14ac:dyDescent="0.25">
      <c r="E718" s="122">
        <v>291</v>
      </c>
      <c r="F718" s="144">
        <v>35.802853477729833</v>
      </c>
      <c r="G718" s="144">
        <v>65.583059670978955</v>
      </c>
      <c r="H718" s="145">
        <v>116.13186830145229</v>
      </c>
    </row>
    <row r="719" spans="5:8" ht="15" x14ac:dyDescent="0.25">
      <c r="E719" s="122">
        <v>292</v>
      </c>
      <c r="F719" s="144">
        <v>36.039048666699706</v>
      </c>
      <c r="G719" s="144">
        <v>65.991500171888916</v>
      </c>
      <c r="H719" s="145">
        <v>116.87340984420447</v>
      </c>
    </row>
    <row r="720" spans="5:8" ht="15" x14ac:dyDescent="0.25">
      <c r="E720" s="122">
        <v>293</v>
      </c>
      <c r="F720" s="144">
        <v>36.278180328519646</v>
      </c>
      <c r="G720" s="144">
        <v>66.404922707241553</v>
      </c>
      <c r="H720" s="145">
        <v>117.62407070265016</v>
      </c>
    </row>
    <row r="721" spans="5:8" ht="15" x14ac:dyDescent="0.25">
      <c r="E721" s="122">
        <v>294</v>
      </c>
      <c r="F721" s="144">
        <v>36.520329706213026</v>
      </c>
      <c r="G721" s="144">
        <v>66.823465157143971</v>
      </c>
      <c r="H721" s="145">
        <v>118.38410322197873</v>
      </c>
    </row>
    <row r="722" spans="5:8" ht="15" x14ac:dyDescent="0.25">
      <c r="E722" s="122">
        <v>295</v>
      </c>
      <c r="F722" s="144">
        <v>36.765581429458251</v>
      </c>
      <c r="G722" s="144">
        <v>67.247271137214653</v>
      </c>
      <c r="H722" s="145">
        <v>119.15377025393803</v>
      </c>
    </row>
    <row r="723" spans="5:8" ht="15" x14ac:dyDescent="0.25">
      <c r="E723" s="122">
        <v>296</v>
      </c>
      <c r="F723" s="144">
        <v>37.014023706503615</v>
      </c>
      <c r="G723" s="144">
        <v>67.676490323319754</v>
      </c>
      <c r="H723" s="145">
        <v>119.93334575192398</v>
      </c>
    </row>
    <row r="724" spans="5:8" ht="15" x14ac:dyDescent="0.25">
      <c r="E724" s="122">
        <v>297</v>
      </c>
      <c r="F724" s="144">
        <v>37.265748529881527</v>
      </c>
      <c r="G724" s="144">
        <v>68.111278799641639</v>
      </c>
      <c r="H724" s="145">
        <v>120.72311540884093</v>
      </c>
    </row>
    <row r="725" spans="5:8" ht="15" x14ac:dyDescent="0.25">
      <c r="E725" s="122">
        <v>298</v>
      </c>
      <c r="F725" s="144">
        <v>37.520851897131919</v>
      </c>
      <c r="G725" s="144">
        <v>68.551799432122991</v>
      </c>
      <c r="H725" s="145">
        <v>121.52337734148043</v>
      </c>
    </row>
    <row r="726" spans="5:8" ht="15" x14ac:dyDescent="0.25">
      <c r="E726" s="122">
        <v>299</v>
      </c>
      <c r="F726" s="144">
        <v>37.779434047869195</v>
      </c>
      <c r="G726" s="144">
        <v>68.998222269542197</v>
      </c>
      <c r="H726" s="145">
        <v>122.33444282555321</v>
      </c>
    </row>
    <row r="727" spans="5:8" ht="15" x14ac:dyDescent="0.25">
      <c r="E727" s="122">
        <v>300</v>
      </c>
      <c r="F727" s="144">
        <v>38.041599718668486</v>
      </c>
      <c r="G727" s="144">
        <v>69.450724974712557</v>
      </c>
      <c r="H727" s="145">
        <v>123.15663708594711</v>
      </c>
    </row>
    <row r="728" spans="5:8" ht="15" x14ac:dyDescent="0.25">
      <c r="E728" s="122">
        <v>301</v>
      </c>
      <c r="F728" s="144">
        <v>38.30745841740459</v>
      </c>
      <c r="G728" s="144">
        <v>69.909493288565983</v>
      </c>
      <c r="H728" s="145">
        <v>123.99030014727026</v>
      </c>
    </row>
    <row r="729" spans="5:8" ht="15" x14ac:dyDescent="0.25">
      <c r="E729" s="122">
        <v>302</v>
      </c>
      <c r="F729" s="144">
        <v>38.577124718854364</v>
      </c>
      <c r="G729" s="144">
        <v>70.374721530180054</v>
      </c>
      <c r="H729" s="145">
        <v>124.83578775029103</v>
      </c>
    </row>
    <row r="730" spans="5:8" ht="15" x14ac:dyDescent="0.25">
      <c r="E730" s="122">
        <v>303</v>
      </c>
      <c r="F730" s="144">
        <v>38.850718583573439</v>
      </c>
      <c r="G730" s="144">
        <v>70.846612717049368</v>
      </c>
      <c r="H730" s="145">
        <v>125.69347234050356</v>
      </c>
    </row>
    <row r="731" spans="5:8" ht="15" x14ac:dyDescent="0.25">
      <c r="E731" s="122">
        <v>304</v>
      </c>
      <c r="F731" s="144">
        <v>39.128365702283602</v>
      </c>
      <c r="G731" s="144">
        <v>71.325379269600063</v>
      </c>
      <c r="H731" s="145">
        <v>126.56374413574682</v>
      </c>
    </row>
    <row r="732" spans="5:8" ht="15" x14ac:dyDescent="0.25">
      <c r="E732" s="122">
        <v>305</v>
      </c>
      <c r="F732" s="144">
        <v>39.410197868261953</v>
      </c>
      <c r="G732" s="144">
        <v>71.811247432819044</v>
      </c>
      <c r="H732" s="145">
        <v>127.44701228059537</v>
      </c>
    </row>
    <row r="733" spans="5:8" ht="15" x14ac:dyDescent="0.25">
      <c r="E733" s="122">
        <v>306</v>
      </c>
      <c r="F733" s="144">
        <v>39.696353380511908</v>
      </c>
      <c r="G733" s="144">
        <v>72.304450038284514</v>
      </c>
      <c r="H733" s="145">
        <v>128.34370609613308</v>
      </c>
    </row>
    <row r="734" spans="5:8" ht="15" x14ac:dyDescent="0.25">
      <c r="E734" s="122">
        <v>307</v>
      </c>
      <c r="F734" s="144">
        <v>39.98697719857465</v>
      </c>
      <c r="G734" s="144">
        <v>72.805233314899311</v>
      </c>
      <c r="H734" s="145">
        <v>129.25427643473617</v>
      </c>
    </row>
    <row r="735" spans="5:8" ht="15" x14ac:dyDescent="0.25">
      <c r="E735" s="122">
        <v>308</v>
      </c>
      <c r="F735" s="144">
        <v>40.282221468819415</v>
      </c>
      <c r="G735" s="144">
        <v>73.313856044580533</v>
      </c>
      <c r="H735" s="145">
        <v>130.17919715064488</v>
      </c>
    </row>
    <row r="736" spans="5:8" ht="15" x14ac:dyDescent="0.25">
      <c r="E736" s="122">
        <v>309</v>
      </c>
      <c r="F736" s="144">
        <v>40.582248724770167</v>
      </c>
      <c r="G736" s="144">
        <v>73.830590434262717</v>
      </c>
      <c r="H736" s="145">
        <v>131.11896669841963</v>
      </c>
    </row>
    <row r="737" spans="5:8" ht="15" x14ac:dyDescent="0.25">
      <c r="E737" s="122">
        <v>310</v>
      </c>
      <c r="F737" s="144">
        <v>40.887226903103965</v>
      </c>
      <c r="G737" s="144">
        <v>74.355723065058115</v>
      </c>
      <c r="H737" s="145">
        <v>132.074109872875</v>
      </c>
    </row>
    <row r="738" spans="5:8" ht="15" x14ac:dyDescent="0.25">
      <c r="E738" s="122">
        <v>311</v>
      </c>
      <c r="F738" s="144">
        <v>41.19733419638299</v>
      </c>
      <c r="G738" s="144">
        <v>74.889555926923975</v>
      </c>
      <c r="H738" s="145">
        <v>133.04517970580631</v>
      </c>
    </row>
    <row r="739" spans="5:8" ht="15" x14ac:dyDescent="0.25">
      <c r="E739" s="122">
        <v>312</v>
      </c>
      <c r="F739" s="144">
        <v>41.512758571585692</v>
      </c>
      <c r="G739" s="144">
        <v>75.432407548259562</v>
      </c>
      <c r="H739" s="145">
        <v>134.03275953679045</v>
      </c>
    </row>
    <row r="740" spans="5:8" ht="15" x14ac:dyDescent="0.25">
      <c r="E740" s="122">
        <v>313</v>
      </c>
      <c r="F740" s="144">
        <v>41.833698500765614</v>
      </c>
      <c r="G740" s="144">
        <v>75.984614231092223</v>
      </c>
      <c r="H740" s="145">
        <v>135.03746527761257</v>
      </c>
    </row>
    <row r="741" spans="5:8" ht="15" x14ac:dyDescent="0.25">
      <c r="E741" s="122">
        <v>314</v>
      </c>
      <c r="F741" s="144">
        <v>42.160363761364643</v>
      </c>
      <c r="G741" s="144">
        <v>76.546531403935063</v>
      </c>
      <c r="H741" s="145">
        <v>136.05994789247853</v>
      </c>
    </row>
    <row r="742" spans="5:8" ht="15" x14ac:dyDescent="0.25">
      <c r="E742" s="122">
        <v>315</v>
      </c>
      <c r="F742" s="144">
        <v>42.492976314311164</v>
      </c>
      <c r="G742" s="144">
        <v>77.118535106043964</v>
      </c>
      <c r="H742" s="145">
        <v>137.10089611919477</v>
      </c>
    </row>
    <row r="743" spans="5:8" ht="15" x14ac:dyDescent="0.25">
      <c r="E743" s="122">
        <v>316</v>
      </c>
      <c r="F743" s="144">
        <v>42.83177126916334</v>
      </c>
      <c r="G743" s="144">
        <v>77.701023618709883</v>
      </c>
      <c r="H743" s="145">
        <v>138.16103945999382</v>
      </c>
    </row>
    <row r="744" spans="5:8" ht="15" x14ac:dyDescent="0.25">
      <c r="E744" s="122">
        <v>317</v>
      </c>
      <c r="F744" s="144">
        <v>43.176997946870991</v>
      </c>
      <c r="G744" s="144">
        <v>78.294419261437639</v>
      </c>
      <c r="H744" s="145">
        <v>139.24115147475015</v>
      </c>
    </row>
    <row r="745" spans="5:8" ht="15" x14ac:dyDescent="0.25">
      <c r="E745" s="122">
        <v>318</v>
      </c>
      <c r="F745" s="144">
        <v>43.528921052260088</v>
      </c>
      <c r="G745" s="144">
        <v>78.899170373445315</v>
      </c>
      <c r="H745" s="145">
        <v>140.34205341407105</v>
      </c>
    </row>
    <row r="746" spans="5:8" ht="15" x14ac:dyDescent="0.25">
      <c r="E746" s="122">
        <v>319</v>
      </c>
      <c r="F746" s="144">
        <v>43.887821970132393</v>
      </c>
      <c r="G746" s="144">
        <v>79.515753503937589</v>
      </c>
      <c r="H746" s="145">
        <v>141.46461823528119</v>
      </c>
    </row>
    <row r="747" spans="5:8" ht="15" x14ac:dyDescent="0.25">
      <c r="E747" s="122">
        <v>320</v>
      </c>
      <c r="F747" s="144">
        <v>44.254000200971063</v>
      </c>
      <c r="G747" s="144">
        <v>80.144675838146412</v>
      </c>
      <c r="H747" s="145">
        <v>142.6097750508215</v>
      </c>
    </row>
    <row r="748" spans="5:8" ht="15" x14ac:dyDescent="0.25">
      <c r="E748" s="122">
        <v>321</v>
      </c>
      <c r="F748" s="144">
        <v>44.627774954710915</v>
      </c>
      <c r="G748" s="144">
        <v>80.786477890296936</v>
      </c>
      <c r="H748" s="145">
        <v>143.7785140662169</v>
      </c>
    </row>
    <row r="749" spans="5:8" ht="15" x14ac:dyDescent="0.25">
      <c r="E749" s="122">
        <v>322</v>
      </c>
      <c r="F749" s="144">
        <v>45.009486923945559</v>
      </c>
      <c r="G749" s="144">
        <v>81.44173649957321</v>
      </c>
      <c r="H749" s="145">
        <v>144.9718920737929</v>
      </c>
    </row>
    <row r="750" spans="5:8" ht="15" x14ac:dyDescent="0.25">
      <c r="E750" s="122">
        <v>323</v>
      </c>
      <c r="F750" s="144">
        <v>45.399500261395083</v>
      </c>
      <c r="G750" s="144">
        <v>82.111068170980488</v>
      </c>
      <c r="H750" s="145">
        <v>146.19103790246629</v>
      </c>
    </row>
    <row r="751" spans="5:8" ht="15" x14ac:dyDescent="0.25">
      <c r="E751" s="122">
        <v>324</v>
      </c>
      <c r="F751" s="144">
        <v>45.79820479056157</v>
      </c>
      <c r="G751" s="144">
        <v>82.795132809926628</v>
      </c>
      <c r="H751" s="145">
        <v>147.43715943857609</v>
      </c>
    </row>
    <row r="752" spans="5:8" ht="15" x14ac:dyDescent="0.25">
      <c r="E752" s="122">
        <v>325</v>
      </c>
      <c r="F752" s="144">
        <v>46.206018483398523</v>
      </c>
      <c r="G752" s="144">
        <v>83.494637907606972</v>
      </c>
      <c r="H752" s="145">
        <v>148.71155756375617</v>
      </c>
    </row>
    <row r="753" spans="5:8" ht="15" x14ac:dyDescent="0.25">
      <c r="E753" s="122">
        <v>326</v>
      </c>
      <c r="F753" s="144">
        <v>46.623390244689936</v>
      </c>
      <c r="G753" s="144">
        <v>84.210343244182539</v>
      </c>
      <c r="H753" s="145">
        <v>150.01562171625199</v>
      </c>
    </row>
    <row r="754" spans="5:8" ht="15" x14ac:dyDescent="0.25">
      <c r="E754" s="122">
        <v>327</v>
      </c>
      <c r="F754" s="144">
        <v>47.050803049900416</v>
      </c>
      <c r="G754" s="144">
        <v>84.943066188658136</v>
      </c>
      <c r="H754" s="145">
        <v>151.35084964474294</v>
      </c>
    </row>
    <row r="755" spans="5:8" ht="15" x14ac:dyDescent="0.25">
      <c r="E755" s="122">
        <v>328</v>
      </c>
      <c r="F755" s="144">
        <v>47.488777491797322</v>
      </c>
      <c r="G755" s="144">
        <v>85.693687688773593</v>
      </c>
      <c r="H755" s="145">
        <v>152.71885566553803</v>
      </c>
    </row>
    <row r="756" spans="5:8" ht="15" x14ac:dyDescent="0.25">
      <c r="E756" s="122">
        <v>329</v>
      </c>
      <c r="F756" s="144">
        <v>47.93787580151789</v>
      </c>
      <c r="G756" s="144">
        <v>86.463159061715913</v>
      </c>
      <c r="H756" s="145">
        <v>154.12138311724954</v>
      </c>
    </row>
    <row r="757" spans="5:8" ht="15" x14ac:dyDescent="0.25">
      <c r="E757" s="122">
        <v>330</v>
      </c>
      <c r="F757" s="144">
        <v>48.398706422411223</v>
      </c>
      <c r="G757" s="144">
        <v>87.252509717809573</v>
      </c>
      <c r="H757" s="145">
        <v>155.56031852704388</v>
      </c>
    </row>
    <row r="758" spans="5:8" ht="15" x14ac:dyDescent="0.25">
      <c r="E758" s="122">
        <v>331</v>
      </c>
      <c r="F758" s="144">
        <v>48.871929230510823</v>
      </c>
      <c r="G758" s="144">
        <v>88.062855975527043</v>
      </c>
      <c r="H758" s="145">
        <v>157.03770777900723</v>
      </c>
    </row>
    <row r="759" spans="5:8" ht="15" x14ac:dyDescent="0.25">
      <c r="E759" s="122">
        <v>332</v>
      </c>
      <c r="F759" s="144">
        <v>49.358261514640823</v>
      </c>
      <c r="G759" s="144">
        <v>88.895411158455602</v>
      </c>
      <c r="H759" s="145">
        <v>158.55577463442552</v>
      </c>
    </row>
    <row r="760" spans="5:8" ht="15" x14ac:dyDescent="0.25">
      <c r="E760" s="122">
        <v>333</v>
      </c>
      <c r="F760" s="144">
        <v>49.858484852907068</v>
      </c>
      <c r="G760" s="144">
        <v>89.751497204907025</v>
      </c>
      <c r="H760" s="145">
        <v>160.11694202727887</v>
      </c>
    </row>
    <row r="761" spans="5:8" ht="15" x14ac:dyDescent="0.25">
      <c r="E761" s="122">
        <v>334</v>
      </c>
      <c r="F761" s="144">
        <v>50.373453051957732</v>
      </c>
      <c r="G761" s="144">
        <v>90.632558070828566</v>
      </c>
      <c r="H761" s="145">
        <v>161.72385664995744</v>
      </c>
    </row>
    <row r="762" spans="5:8" ht="15" x14ac:dyDescent="0.25">
      <c r="E762" s="122">
        <v>335</v>
      </c>
      <c r="F762" s="144">
        <v>50.904101147216231</v>
      </c>
      <c r="G762" s="144">
        <v>91.540175269422249</v>
      </c>
      <c r="H762" s="145">
        <v>163.37941745936405</v>
      </c>
    </row>
    <row r="763" spans="5:8" ht="15" x14ac:dyDescent="0.25">
      <c r="E763" s="122">
        <v>336</v>
      </c>
      <c r="F763" s="144">
        <v>51.451456167805816</v>
      </c>
      <c r="G763" s="144">
        <v>92.476085970202192</v>
      </c>
      <c r="H763" s="145">
        <v>165.08680887914869</v>
      </c>
    </row>
    <row r="764" spans="5:8" ht="15" x14ac:dyDescent="0.25">
      <c r="E764" s="122">
        <v>337</v>
      </c>
      <c r="F764" s="144">
        <v>52.016651643917356</v>
      </c>
      <c r="G764" s="144">
        <v>93.442204181214251</v>
      </c>
      <c r="H764" s="145">
        <v>166.84953965917461</v>
      </c>
    </row>
    <row r="765" spans="5:8" ht="15" x14ac:dyDescent="0.25">
      <c r="E765" s="122">
        <v>338</v>
      </c>
      <c r="F765" s="144">
        <v>52.600938296689208</v>
      </c>
      <c r="G765" s="144">
        <v>94.440645667709759</v>
      </c>
      <c r="H765" s="145">
        <v>168.67148859111637</v>
      </c>
    </row>
    <row r="766" spans="5:8" ht="15" x14ac:dyDescent="0.25">
      <c r="E766" s="122">
        <v>339</v>
      </c>
      <c r="F766" s="144">
        <v>53.205704641574698</v>
      </c>
      <c r="G766" s="144">
        <v>95.473757428140544</v>
      </c>
      <c r="H766" s="145">
        <v>170.55695858665476</v>
      </c>
    </row>
    <row r="767" spans="5:8" ht="15" x14ac:dyDescent="0.25">
      <c r="E767" s="122">
        <v>340</v>
      </c>
      <c r="F767" s="144">
        <v>53.832496917660151</v>
      </c>
      <c r="G767" s="144">
        <v>96.544152513270674</v>
      </c>
      <c r="H767" s="145">
        <v>172.51074102597593</v>
      </c>
    </row>
    <row r="768" spans="5:8" ht="15" x14ac:dyDescent="0.25">
      <c r="E768" s="122">
        <v>341</v>
      </c>
      <c r="F768" s="144">
        <v>54.483043977838385</v>
      </c>
      <c r="G768" s="144">
        <v>97.654752104599893</v>
      </c>
      <c r="H768" s="145">
        <v>174.53819281260783</v>
      </c>
    </row>
    <row r="769" spans="5:8" ht="15" x14ac:dyDescent="0.25">
      <c r="E769" s="122">
        <v>342</v>
      </c>
      <c r="F769" s="144">
        <v>55.159287298528994</v>
      </c>
      <c r="G769" s="144">
        <v>98.8088384460155</v>
      </c>
      <c r="H769" s="145">
        <v>176.64532927320877</v>
      </c>
    </row>
    <row r="770" spans="5:8" ht="15" x14ac:dyDescent="0.25">
      <c r="E770" s="122">
        <v>343</v>
      </c>
      <c r="F770" s="144">
        <v>55.863417428393184</v>
      </c>
      <c r="G770" s="144">
        <v>100.01011147589608</v>
      </c>
      <c r="H770" s="145">
        <v>178.83893698527083</v>
      </c>
    </row>
    <row r="771" spans="5:8" ht="15" x14ac:dyDescent="0.25">
      <c r="E771" s="122">
        <v>344</v>
      </c>
      <c r="F771" s="144">
        <v>56.597918610474451</v>
      </c>
      <c r="G771" s="144">
        <v>101.26276785686112</v>
      </c>
      <c r="H771" s="145">
        <v>181.12671189969723</v>
      </c>
    </row>
    <row r="772" spans="5:8" ht="15" x14ac:dyDescent="0.25">
      <c r="E772" s="122">
        <v>345</v>
      </c>
      <c r="F772" s="144">
        <v>57.365623883515497</v>
      </c>
      <c r="G772" s="144">
        <v>102.57159289155329</v>
      </c>
      <c r="H772" s="145">
        <v>183.51742989289048</v>
      </c>
    </row>
    <row r="773" spans="5:8" ht="15" x14ac:dyDescent="0.25">
      <c r="E773" s="122">
        <v>346</v>
      </c>
      <c r="F773" s="144">
        <v>58.169783765461233</v>
      </c>
      <c r="G773" s="144">
        <v>103.94207636673161</v>
      </c>
      <c r="H773" s="145">
        <v>186.02115934969535</v>
      </c>
    </row>
    <row r="774" spans="5:8" ht="15" x14ac:dyDescent="0.25">
      <c r="E774" s="122">
        <v>347</v>
      </c>
      <c r="F774" s="144">
        <v>59.014152751218177</v>
      </c>
      <c r="G774" s="144">
        <v>105.38055843245986</v>
      </c>
      <c r="H774" s="145">
        <v>188.64952887177711</v>
      </c>
    </row>
    <row r="775" spans="5:8" ht="15" x14ac:dyDescent="0.25">
      <c r="E775" s="122">
        <v>348</v>
      </c>
      <c r="F775" s="144">
        <v>59.903099481669635</v>
      </c>
      <c r="G775" s="144">
        <v>106.89441538922017</v>
      </c>
      <c r="H775" s="145">
        <v>191.41606823338526</v>
      </c>
    </row>
    <row r="776" spans="5:8" ht="15" x14ac:dyDescent="0.25">
      <c r="E776" s="122">
        <v>349</v>
      </c>
      <c r="F776" s="144">
        <v>60.841748821310276</v>
      </c>
      <c r="G776" s="144">
        <v>108.49229926781364</v>
      </c>
      <c r="H776" s="145">
        <v>194.33664807100178</v>
      </c>
    </row>
    <row r="777" spans="5:8" ht="15" x14ac:dyDescent="0.25">
      <c r="E777" s="122">
        <v>350</v>
      </c>
      <c r="F777" s="144">
        <v>61.836167637744126</v>
      </c>
      <c r="G777" s="144">
        <v>110.18445108020457</v>
      </c>
      <c r="H777" s="145">
        <v>197.43005479478697</v>
      </c>
    </row>
    <row r="778" spans="5:8" ht="15" x14ac:dyDescent="0.25">
      <c r="E778" s="122">
        <v>351</v>
      </c>
      <c r="F778" s="144">
        <v>62.893611504839271</v>
      </c>
      <c r="G778" s="144">
        <v>111.9831167691286</v>
      </c>
      <c r="H778" s="145">
        <v>200.71875361412077</v>
      </c>
    </row>
    <row r="779" spans="5:8" ht="15" x14ac:dyDescent="0.25">
      <c r="E779" s="122">
        <v>352</v>
      </c>
      <c r="F779" s="144">
        <v>64.022858042376413</v>
      </c>
      <c r="G779" s="144">
        <v>113.90310919594573</v>
      </c>
      <c r="H779" s="145">
        <v>204.22992013490207</v>
      </c>
    </row>
    <row r="780" spans="5:8" ht="15" x14ac:dyDescent="0.25">
      <c r="E780" s="122">
        <v>353</v>
      </c>
      <c r="F780" s="144">
        <v>65.234666253984415</v>
      </c>
      <c r="G780" s="144">
        <v>115.96258251233107</v>
      </c>
      <c r="H780" s="145">
        <v>207.99686531031176</v>
      </c>
    </row>
    <row r="781" spans="5:8" ht="15" x14ac:dyDescent="0.25">
      <c r="E781" s="122">
        <v>354</v>
      </c>
      <c r="F781" s="144">
        <v>66.542423855607552</v>
      </c>
      <c r="G781" s="144">
        <v>118.18412340839846</v>
      </c>
      <c r="H781" s="145">
        <v>212.06103065868663</v>
      </c>
    </row>
    <row r="782" spans="5:8" ht="15" x14ac:dyDescent="0.25">
      <c r="E782" s="122">
        <v>355</v>
      </c>
      <c r="F782" s="144">
        <v>67.963083463915837</v>
      </c>
      <c r="G782" s="144">
        <v>120.59632926836387</v>
      </c>
      <c r="H782" s="145">
        <v>216.47489101095564</v>
      </c>
    </row>
    <row r="783" spans="5:8" ht="15" x14ac:dyDescent="0.25">
      <c r="E783" s="122">
        <v>356</v>
      </c>
      <c r="F783" s="144">
        <v>69.518557979237528</v>
      </c>
      <c r="G783" s="144">
        <v>123.23616058861533</v>
      </c>
      <c r="H783" s="145">
        <v>221.3062707073837</v>
      </c>
    </row>
    <row r="784" spans="5:8" ht="15" x14ac:dyDescent="0.25">
      <c r="E784" s="122">
        <v>357</v>
      </c>
      <c r="F784" s="144">
        <v>71.237876610284047</v>
      </c>
      <c r="G784" s="144">
        <v>126.15257541835098</v>
      </c>
      <c r="H784" s="145">
        <v>226.64501455430042</v>
      </c>
    </row>
    <row r="785" spans="5:8" ht="15" x14ac:dyDescent="0.25">
      <c r="E785" s="122">
        <v>358</v>
      </c>
      <c r="F785" s="144">
        <v>73.160663714819492</v>
      </c>
      <c r="G785" s="144">
        <v>129.41239214800297</v>
      </c>
      <c r="H785" s="145">
        <v>232.6137485816823</v>
      </c>
    </row>
    <row r="786" spans="5:8" ht="15" x14ac:dyDescent="0.25">
      <c r="E786" s="122">
        <v>359</v>
      </c>
      <c r="F786" s="144">
        <v>75.34305152262101</v>
      </c>
      <c r="G786" s="144">
        <v>133.11026288666423</v>
      </c>
      <c r="H786" s="145">
        <v>239.38618452984895</v>
      </c>
    </row>
    <row r="787" spans="5:8" ht="15" x14ac:dyDescent="0.25">
      <c r="E787" s="122">
        <v>360</v>
      </c>
      <c r="F787" s="144">
        <v>77.868442335693771</v>
      </c>
      <c r="G787" s="144">
        <v>137.38681944023318</v>
      </c>
      <c r="H787" s="145">
        <v>247.22042065327469</v>
      </c>
    </row>
    <row r="788" spans="5:8" ht="15" x14ac:dyDescent="0.25">
      <c r="E788" s="122">
        <v>361</v>
      </c>
      <c r="F788" s="144">
        <v>80.868886771712027</v>
      </c>
      <c r="G788" s="144">
        <v>142.46473953322644</v>
      </c>
      <c r="H788" s="145">
        <v>256.52511843780184</v>
      </c>
    </row>
    <row r="789" spans="5:8" ht="15" x14ac:dyDescent="0.25">
      <c r="E789" s="122">
        <v>362</v>
      </c>
      <c r="F789" s="144">
        <v>84.57309576934945</v>
      </c>
      <c r="G789" s="144">
        <v>148.7297942317864</v>
      </c>
      <c r="H789" s="145">
        <v>268.00817275307276</v>
      </c>
    </row>
    <row r="790" spans="5:8" ht="15" x14ac:dyDescent="0.25">
      <c r="E790" s="122">
        <v>363</v>
      </c>
      <c r="F790" s="144">
        <v>89.436335933833931</v>
      </c>
      <c r="G790" s="144">
        <v>156.95037361531263</v>
      </c>
      <c r="H790" s="145">
        <v>283.07919547951087</v>
      </c>
    </row>
    <row r="791" spans="5:8" ht="15" x14ac:dyDescent="0.25">
      <c r="E791" s="122">
        <v>364</v>
      </c>
      <c r="F791" s="144">
        <v>96.634772004865255</v>
      </c>
      <c r="G791" s="144">
        <v>169.1149727742264</v>
      </c>
      <c r="H791" s="145">
        <v>305.38333988824468</v>
      </c>
    </row>
    <row r="792" spans="5:8" ht="15.75" thickBot="1" x14ac:dyDescent="0.3">
      <c r="E792" s="124">
        <v>365</v>
      </c>
      <c r="F792" s="146">
        <v>150.14974683120215</v>
      </c>
      <c r="G792" s="146">
        <v>260.11738964259081</v>
      </c>
      <c r="H792" s="147">
        <v>471.77945094789897</v>
      </c>
    </row>
    <row r="800" spans="5:8" x14ac:dyDescent="0.2">
      <c r="F800" s="5"/>
    </row>
  </sheetData>
  <mergeCells count="29">
    <mergeCell ref="E58:N58"/>
    <mergeCell ref="E60:AS60"/>
    <mergeCell ref="E95:AS95"/>
    <mergeCell ref="E45:AS45"/>
    <mergeCell ref="E48:AS48"/>
    <mergeCell ref="E50:AS50"/>
    <mergeCell ref="E53:AS53"/>
    <mergeCell ref="E55:N55"/>
    <mergeCell ref="E17:N17"/>
    <mergeCell ref="E24:N24"/>
    <mergeCell ref="E40:AL40"/>
    <mergeCell ref="E43:AL43"/>
    <mergeCell ref="E35:AL35"/>
    <mergeCell ref="E38:AL38"/>
    <mergeCell ref="E356:AY356"/>
    <mergeCell ref="E97:AS97"/>
    <mergeCell ref="E132:AS132"/>
    <mergeCell ref="E134:AS134"/>
    <mergeCell ref="E169:AS169"/>
    <mergeCell ref="E171:AS171"/>
    <mergeCell ref="E206:AS206"/>
    <mergeCell ref="E245:AS245"/>
    <mergeCell ref="E280:AS280"/>
    <mergeCell ref="E282:AS282"/>
    <mergeCell ref="E317:AS317"/>
    <mergeCell ref="E319:AS319"/>
    <mergeCell ref="E354:AS354"/>
    <mergeCell ref="E208:AS208"/>
    <mergeCell ref="E243:AS243"/>
  </mergeCells>
  <phoneticPr fontId="0" type="noConversion"/>
  <pageMargins left="0.75" right="0.75" top="1" bottom="1" header="0.5" footer="0.5"/>
  <pageSetup orientation="portrait" horizontalDpi="4294967294"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O28"/>
  <sheetViews>
    <sheetView workbookViewId="0">
      <selection activeCell="L13" sqref="L13"/>
    </sheetView>
  </sheetViews>
  <sheetFormatPr defaultRowHeight="12.75" x14ac:dyDescent="0.2"/>
  <cols>
    <col min="2" max="2" width="12.7109375" bestFit="1" customWidth="1"/>
    <col min="35" max="37" width="11.140625" customWidth="1"/>
  </cols>
  <sheetData>
    <row r="1" spans="1:41" x14ac:dyDescent="0.2">
      <c r="A1" t="s">
        <v>496</v>
      </c>
      <c r="M1" t="s">
        <v>800</v>
      </c>
    </row>
    <row r="2" spans="1:41" x14ac:dyDescent="0.2">
      <c r="A2" t="s">
        <v>285</v>
      </c>
    </row>
    <row r="3" spans="1:41" ht="56.45" customHeight="1" x14ac:dyDescent="0.2">
      <c r="B3" s="82" t="s">
        <v>415</v>
      </c>
      <c r="C3" s="82" t="s">
        <v>293</v>
      </c>
      <c r="D3" s="82" t="s">
        <v>719</v>
      </c>
      <c r="E3" s="82" t="s">
        <v>294</v>
      </c>
      <c r="F3" s="82" t="s">
        <v>295</v>
      </c>
      <c r="G3" s="82" t="s">
        <v>720</v>
      </c>
      <c r="H3" s="82" t="s">
        <v>296</v>
      </c>
      <c r="I3" s="82" t="s">
        <v>297</v>
      </c>
      <c r="J3" s="82" t="s">
        <v>298</v>
      </c>
      <c r="K3" s="82" t="s">
        <v>299</v>
      </c>
      <c r="L3" s="82" t="s">
        <v>300</v>
      </c>
      <c r="M3" s="82" t="s">
        <v>301</v>
      </c>
      <c r="N3" s="82" t="s">
        <v>302</v>
      </c>
      <c r="O3" s="82" t="s">
        <v>303</v>
      </c>
      <c r="P3" s="82" t="s">
        <v>673</v>
      </c>
      <c r="Q3" s="82" t="s">
        <v>798</v>
      </c>
      <c r="R3" s="82" t="s">
        <v>796</v>
      </c>
      <c r="S3" s="82" t="s">
        <v>674</v>
      </c>
      <c r="T3" s="82" t="s">
        <v>675</v>
      </c>
      <c r="U3" s="82" t="s">
        <v>676</v>
      </c>
      <c r="V3" s="82" t="s">
        <v>426</v>
      </c>
      <c r="W3" s="82" t="s">
        <v>427</v>
      </c>
      <c r="X3" s="82" t="s">
        <v>721</v>
      </c>
      <c r="Y3" s="82" t="s">
        <v>63</v>
      </c>
      <c r="Z3" s="82" t="s">
        <v>263</v>
      </c>
      <c r="AA3" s="82" t="s">
        <v>722</v>
      </c>
      <c r="AB3" s="82" t="s">
        <v>264</v>
      </c>
      <c r="AC3" s="82" t="s">
        <v>265</v>
      </c>
      <c r="AD3" s="82" t="s">
        <v>266</v>
      </c>
      <c r="AE3" s="82" t="s">
        <v>267</v>
      </c>
      <c r="AF3" s="82" t="s">
        <v>268</v>
      </c>
      <c r="AG3" s="82" t="s">
        <v>269</v>
      </c>
      <c r="AH3" s="82" t="s">
        <v>270</v>
      </c>
      <c r="AI3" s="82" t="s">
        <v>271</v>
      </c>
      <c r="AJ3" s="82" t="s">
        <v>677</v>
      </c>
      <c r="AK3" s="82" t="s">
        <v>799</v>
      </c>
      <c r="AL3" s="82" t="s">
        <v>797</v>
      </c>
      <c r="AM3" s="82" t="s">
        <v>678</v>
      </c>
      <c r="AN3" s="82" t="s">
        <v>679</v>
      </c>
      <c r="AO3" s="83" t="s">
        <v>680</v>
      </c>
    </row>
    <row r="4" spans="1:41" x14ac:dyDescent="0.2">
      <c r="A4" t="s">
        <v>284</v>
      </c>
      <c r="B4">
        <v>0</v>
      </c>
      <c r="C4">
        <v>0</v>
      </c>
      <c r="D4">
        <v>0</v>
      </c>
      <c r="E4">
        <v>0.30591420878270886</v>
      </c>
      <c r="F4" s="15">
        <v>0.30591420878270886</v>
      </c>
      <c r="G4" s="15">
        <v>0.30591420878270886</v>
      </c>
      <c r="H4">
        <v>0.26323690369310343</v>
      </c>
      <c r="I4">
        <v>0.21930076902754431</v>
      </c>
      <c r="J4">
        <v>0.17137613225232257</v>
      </c>
      <c r="K4">
        <v>0</v>
      </c>
      <c r="L4">
        <v>0.17069788196452054</v>
      </c>
      <c r="M4">
        <v>0.17062816564591357</v>
      </c>
      <c r="N4">
        <v>0.14628609627926661</v>
      </c>
      <c r="O4">
        <v>0.11901890662565125</v>
      </c>
      <c r="P4">
        <v>8.3081008036935813E-2</v>
      </c>
      <c r="Q4">
        <v>8.3081008036935813E-2</v>
      </c>
      <c r="R4">
        <v>8.3081008036935813E-2</v>
      </c>
      <c r="S4">
        <v>0.26323690369310343</v>
      </c>
      <c r="T4">
        <v>0.21930076902754431</v>
      </c>
      <c r="U4">
        <v>0.17137613225232257</v>
      </c>
      <c r="V4">
        <v>0</v>
      </c>
      <c r="W4">
        <v>0</v>
      </c>
      <c r="X4">
        <v>0</v>
      </c>
      <c r="Y4">
        <v>0.37111586757644605</v>
      </c>
      <c r="Z4" s="15">
        <v>0.37111586757644605</v>
      </c>
      <c r="AA4" s="15">
        <v>0.37111586757644605</v>
      </c>
      <c r="AB4">
        <v>0.29913647201325971</v>
      </c>
      <c r="AC4">
        <v>0.2449184846249467</v>
      </c>
      <c r="AD4">
        <v>0.1877655789349765</v>
      </c>
      <c r="AE4">
        <v>0</v>
      </c>
      <c r="AF4">
        <v>0.17418657823451805</v>
      </c>
      <c r="AG4">
        <v>0.17259375351642262</v>
      </c>
      <c r="AH4">
        <v>0.14593993177604855</v>
      </c>
      <c r="AI4">
        <v>0.1172642100587085</v>
      </c>
      <c r="AJ4">
        <v>7.9618138355302986E-2</v>
      </c>
      <c r="AK4">
        <v>7.9618138355302986E-2</v>
      </c>
      <c r="AL4">
        <v>7.9618138355302986E-2</v>
      </c>
      <c r="AM4">
        <v>0.29913647201325971</v>
      </c>
      <c r="AN4">
        <v>0.2449184846249467</v>
      </c>
      <c r="AO4">
        <v>0.1877655789349765</v>
      </c>
    </row>
    <row r="5" spans="1:41" x14ac:dyDescent="0.2">
      <c r="A5" t="s">
        <v>281</v>
      </c>
      <c r="B5">
        <v>0</v>
      </c>
      <c r="C5">
        <v>0</v>
      </c>
      <c r="D5">
        <v>0</v>
      </c>
      <c r="E5">
        <v>0</v>
      </c>
      <c r="F5">
        <v>0</v>
      </c>
      <c r="G5">
        <v>0</v>
      </c>
      <c r="H5">
        <v>0</v>
      </c>
      <c r="I5">
        <v>0</v>
      </c>
      <c r="J5">
        <v>0</v>
      </c>
      <c r="K5">
        <v>0</v>
      </c>
      <c r="L5">
        <v>0.48086791063213563</v>
      </c>
      <c r="M5">
        <v>0.38468607494993307</v>
      </c>
      <c r="N5">
        <v>0.32996594251736272</v>
      </c>
      <c r="O5">
        <v>0.26358997428959507</v>
      </c>
      <c r="P5">
        <v>0</v>
      </c>
      <c r="Q5">
        <v>0</v>
      </c>
      <c r="R5">
        <v>0</v>
      </c>
      <c r="S5">
        <v>0</v>
      </c>
      <c r="T5">
        <v>0</v>
      </c>
      <c r="U5">
        <v>0</v>
      </c>
      <c r="V5">
        <v>0</v>
      </c>
      <c r="W5">
        <v>0</v>
      </c>
      <c r="X5">
        <v>0</v>
      </c>
      <c r="Y5">
        <v>0</v>
      </c>
      <c r="Z5">
        <v>0</v>
      </c>
      <c r="AA5">
        <v>0</v>
      </c>
      <c r="AB5">
        <v>0</v>
      </c>
      <c r="AC5">
        <v>0</v>
      </c>
      <c r="AD5">
        <v>0</v>
      </c>
      <c r="AE5">
        <v>0</v>
      </c>
      <c r="AF5">
        <v>0.50857952970758891</v>
      </c>
      <c r="AG5">
        <v>0.39276266551376759</v>
      </c>
      <c r="AH5">
        <v>0.33204296278866186</v>
      </c>
      <c r="AI5">
        <v>0.26402661158871521</v>
      </c>
      <c r="AJ5">
        <v>0</v>
      </c>
      <c r="AK5">
        <v>0</v>
      </c>
      <c r="AL5">
        <v>0</v>
      </c>
      <c r="AM5">
        <v>0</v>
      </c>
      <c r="AN5">
        <v>0</v>
      </c>
      <c r="AO5">
        <v>0</v>
      </c>
    </row>
    <row r="6" spans="1:41" x14ac:dyDescent="0.2">
      <c r="A6" t="s">
        <v>282</v>
      </c>
      <c r="B6">
        <v>0</v>
      </c>
      <c r="C6">
        <v>0</v>
      </c>
      <c r="D6">
        <v>0</v>
      </c>
      <c r="E6">
        <v>0.15754763408319369</v>
      </c>
      <c r="F6" s="15">
        <v>0.15754763408319369</v>
      </c>
      <c r="G6" s="15">
        <v>0.15754763408319369</v>
      </c>
      <c r="H6">
        <v>0.27258653736972432</v>
      </c>
      <c r="I6">
        <v>0.39869459296949478</v>
      </c>
      <c r="J6">
        <v>0.5378294575363346</v>
      </c>
      <c r="K6">
        <v>0</v>
      </c>
      <c r="L6">
        <v>0.11340995560573336</v>
      </c>
      <c r="M6">
        <v>0.21454959910502119</v>
      </c>
      <c r="N6">
        <v>0.33008971238581686</v>
      </c>
      <c r="O6">
        <v>0.4650443433778419</v>
      </c>
      <c r="P6">
        <v>0.86269479087619427</v>
      </c>
      <c r="Q6">
        <v>0.86269479087619427</v>
      </c>
      <c r="R6">
        <v>0.86269479087619427</v>
      </c>
      <c r="S6">
        <v>0.27258653736972432</v>
      </c>
      <c r="T6">
        <v>0.39869459296949478</v>
      </c>
      <c r="U6">
        <v>0.5378294575363346</v>
      </c>
      <c r="V6">
        <v>0</v>
      </c>
      <c r="W6">
        <v>0</v>
      </c>
      <c r="X6">
        <v>0</v>
      </c>
      <c r="Y6">
        <v>0.15131614883857139</v>
      </c>
      <c r="Z6" s="15">
        <v>0.15131614883857139</v>
      </c>
      <c r="AA6" s="15">
        <v>0.15131614883857139</v>
      </c>
      <c r="AB6">
        <v>0.30501996391150149</v>
      </c>
      <c r="AC6">
        <v>0.43547131579037673</v>
      </c>
      <c r="AD6">
        <v>0.57529629580596797</v>
      </c>
      <c r="AE6">
        <v>0</v>
      </c>
      <c r="AF6">
        <v>0.10559462425728043</v>
      </c>
      <c r="AG6">
        <v>0.23013894472403129</v>
      </c>
      <c r="AH6">
        <v>0.35259852073540277</v>
      </c>
      <c r="AI6">
        <v>0.4883726995415566</v>
      </c>
      <c r="AJ6">
        <v>0.88100972712381032</v>
      </c>
      <c r="AK6">
        <v>0.88100972712381032</v>
      </c>
      <c r="AL6">
        <v>0.88100972712381032</v>
      </c>
      <c r="AM6">
        <v>0.30501996391150149</v>
      </c>
      <c r="AN6">
        <v>0.43547131579037673</v>
      </c>
      <c r="AO6">
        <v>0.57529629580596797</v>
      </c>
    </row>
    <row r="7" spans="1:41" x14ac:dyDescent="0.2">
      <c r="A7" t="s">
        <v>283</v>
      </c>
      <c r="B7">
        <v>0</v>
      </c>
      <c r="C7">
        <v>0</v>
      </c>
      <c r="D7">
        <v>0</v>
      </c>
      <c r="E7">
        <v>0</v>
      </c>
      <c r="F7" s="15">
        <v>0</v>
      </c>
      <c r="G7" s="15">
        <v>0</v>
      </c>
      <c r="H7">
        <v>0</v>
      </c>
      <c r="I7">
        <v>0</v>
      </c>
      <c r="J7">
        <v>0</v>
      </c>
      <c r="K7">
        <v>0</v>
      </c>
      <c r="L7">
        <v>9.1877112115276424E-2</v>
      </c>
      <c r="M7">
        <v>9.1966749161242548E-2</v>
      </c>
      <c r="N7">
        <v>7.7389487896468642E-2</v>
      </c>
      <c r="O7">
        <v>6.0880644261859025E-2</v>
      </c>
      <c r="P7">
        <v>0</v>
      </c>
      <c r="Q7">
        <v>0</v>
      </c>
      <c r="R7">
        <v>0</v>
      </c>
      <c r="S7">
        <v>0</v>
      </c>
      <c r="T7">
        <v>0</v>
      </c>
      <c r="U7">
        <v>0</v>
      </c>
      <c r="V7">
        <v>0</v>
      </c>
      <c r="W7">
        <v>0</v>
      </c>
      <c r="X7">
        <v>0</v>
      </c>
      <c r="Y7">
        <v>0</v>
      </c>
      <c r="Z7" s="15">
        <v>0</v>
      </c>
      <c r="AA7" s="15">
        <v>0</v>
      </c>
      <c r="AB7">
        <v>0</v>
      </c>
      <c r="AC7">
        <v>0</v>
      </c>
      <c r="AD7">
        <v>0</v>
      </c>
      <c r="AE7">
        <v>0</v>
      </c>
      <c r="AF7">
        <v>9.9038490195274248E-2</v>
      </c>
      <c r="AG7">
        <v>9.7058702153267118E-2</v>
      </c>
      <c r="AH7">
        <v>8.0406724529472895E-2</v>
      </c>
      <c r="AI7">
        <v>6.1858203847373776E-2</v>
      </c>
      <c r="AJ7">
        <v>0</v>
      </c>
      <c r="AK7">
        <v>0</v>
      </c>
      <c r="AL7">
        <v>0</v>
      </c>
      <c r="AM7">
        <v>0</v>
      </c>
      <c r="AN7">
        <v>0</v>
      </c>
      <c r="AO7">
        <v>0</v>
      </c>
    </row>
    <row r="9" spans="1:41" x14ac:dyDescent="0.2">
      <c r="A9" t="s">
        <v>286</v>
      </c>
    </row>
    <row r="11" spans="1:41" x14ac:dyDescent="0.2">
      <c r="A11" t="s">
        <v>284</v>
      </c>
      <c r="B11">
        <v>0</v>
      </c>
      <c r="C11">
        <v>0</v>
      </c>
      <c r="D11">
        <v>0</v>
      </c>
      <c r="E11">
        <v>0.65606661639838704</v>
      </c>
      <c r="F11" s="15">
        <v>0.65606661639838704</v>
      </c>
      <c r="G11" s="15">
        <v>0.65606661639838704</v>
      </c>
      <c r="H11">
        <v>0.70182167874198165</v>
      </c>
      <c r="I11">
        <v>0.71245451267088478</v>
      </c>
      <c r="J11">
        <v>0.73571998382672743</v>
      </c>
      <c r="K11">
        <v>0</v>
      </c>
      <c r="L11">
        <v>0.96562086789277557</v>
      </c>
      <c r="M11">
        <v>1</v>
      </c>
      <c r="N11">
        <v>1.0188287490847894</v>
      </c>
      <c r="O11">
        <v>1.0536996361013671</v>
      </c>
      <c r="P11">
        <v>1.2407085641849436</v>
      </c>
      <c r="Q11">
        <v>1.2407085641849436</v>
      </c>
      <c r="R11">
        <v>1.2407085641849436</v>
      </c>
      <c r="S11">
        <v>0.70182167874198165</v>
      </c>
      <c r="T11">
        <v>0.71245451267088478</v>
      </c>
      <c r="U11">
        <v>0.73571998382672743</v>
      </c>
      <c r="V11">
        <v>0</v>
      </c>
      <c r="W11">
        <v>0</v>
      </c>
      <c r="X11">
        <v>0</v>
      </c>
      <c r="Y11">
        <v>0.86016675955370503</v>
      </c>
      <c r="Z11" s="15">
        <v>0.86016675955370503</v>
      </c>
      <c r="AA11" s="15">
        <v>0.86016675955370503</v>
      </c>
      <c r="AB11">
        <v>0.89664404594083646</v>
      </c>
      <c r="AC11">
        <v>0.91332000131134639</v>
      </c>
      <c r="AD11">
        <v>0.9525074036433574</v>
      </c>
      <c r="AE11">
        <v>0</v>
      </c>
      <c r="AF11">
        <v>1.252663672425663</v>
      </c>
      <c r="AG11">
        <v>1.300757302560404</v>
      </c>
      <c r="AH11">
        <v>1.3276617600454599</v>
      </c>
      <c r="AI11">
        <v>1.3866723491678414</v>
      </c>
      <c r="AJ11">
        <v>1.6375110644854605</v>
      </c>
      <c r="AK11">
        <v>1.6375110644854605</v>
      </c>
      <c r="AL11">
        <v>1.6375110644854605</v>
      </c>
      <c r="AM11">
        <v>0.89664404594083646</v>
      </c>
      <c r="AN11">
        <v>0.91332000131134639</v>
      </c>
      <c r="AO11">
        <v>0.9525074036433574</v>
      </c>
    </row>
    <row r="12" spans="1:41" x14ac:dyDescent="0.2">
      <c r="A12" t="s">
        <v>281</v>
      </c>
      <c r="B12">
        <v>0</v>
      </c>
      <c r="C12">
        <v>0</v>
      </c>
      <c r="D12">
        <v>0</v>
      </c>
      <c r="E12">
        <v>0</v>
      </c>
      <c r="F12">
        <v>0</v>
      </c>
      <c r="G12">
        <v>0</v>
      </c>
      <c r="H12">
        <v>0</v>
      </c>
      <c r="I12">
        <v>0</v>
      </c>
      <c r="J12">
        <v>0</v>
      </c>
      <c r="K12">
        <v>0</v>
      </c>
      <c r="L12">
        <v>1.2065589985845113</v>
      </c>
      <c r="M12">
        <v>1</v>
      </c>
      <c r="N12">
        <v>1.0193222709210907</v>
      </c>
      <c r="O12">
        <v>1.035080239439262</v>
      </c>
      <c r="P12">
        <v>0</v>
      </c>
      <c r="Q12">
        <v>0</v>
      </c>
      <c r="R12">
        <v>0</v>
      </c>
      <c r="S12">
        <v>0</v>
      </c>
      <c r="T12">
        <v>0</v>
      </c>
      <c r="U12">
        <v>0</v>
      </c>
      <c r="V12">
        <v>0</v>
      </c>
      <c r="W12">
        <v>0</v>
      </c>
      <c r="X12">
        <v>0</v>
      </c>
      <c r="Y12">
        <v>0</v>
      </c>
      <c r="Z12">
        <v>0</v>
      </c>
      <c r="AA12">
        <v>0</v>
      </c>
      <c r="AB12">
        <v>0</v>
      </c>
      <c r="AC12">
        <v>0</v>
      </c>
      <c r="AD12">
        <v>0</v>
      </c>
      <c r="AE12">
        <v>0</v>
      </c>
      <c r="AF12">
        <v>1.6222692156829306</v>
      </c>
      <c r="AG12">
        <v>1.3129423401606493</v>
      </c>
      <c r="AH12">
        <v>1.3398366219281339</v>
      </c>
      <c r="AI12">
        <v>1.3848423350444259</v>
      </c>
      <c r="AJ12">
        <v>0</v>
      </c>
      <c r="AK12">
        <v>0</v>
      </c>
      <c r="AL12">
        <v>0</v>
      </c>
      <c r="AM12">
        <v>0</v>
      </c>
      <c r="AN12">
        <v>0</v>
      </c>
      <c r="AO12">
        <v>0</v>
      </c>
    </row>
    <row r="13" spans="1:41" x14ac:dyDescent="0.2">
      <c r="A13" t="s">
        <v>282</v>
      </c>
      <c r="B13">
        <v>0</v>
      </c>
      <c r="C13">
        <v>0</v>
      </c>
      <c r="D13">
        <v>0</v>
      </c>
      <c r="E13">
        <v>0.27258083302442454</v>
      </c>
      <c r="F13" s="15">
        <v>0.27258083302442454</v>
      </c>
      <c r="G13" s="15">
        <v>0.27258083302442454</v>
      </c>
      <c r="H13">
        <v>0.95575249467041645</v>
      </c>
      <c r="I13">
        <v>1.8138978527493208</v>
      </c>
      <c r="J13">
        <v>3.701213709655983</v>
      </c>
      <c r="K13">
        <v>0</v>
      </c>
      <c r="L13">
        <v>0.28418001740844262</v>
      </c>
      <c r="M13">
        <v>1</v>
      </c>
      <c r="N13">
        <v>1.9491230774956014</v>
      </c>
      <c r="O13">
        <v>4.0041940717535214</v>
      </c>
      <c r="P13">
        <v>15.035792473192597</v>
      </c>
      <c r="Q13">
        <v>15.035792473192597</v>
      </c>
      <c r="R13">
        <v>15.035792473192597</v>
      </c>
      <c r="S13">
        <v>0.95575249467041645</v>
      </c>
      <c r="T13">
        <v>1.8138978527493208</v>
      </c>
      <c r="U13">
        <v>3.701213709655983</v>
      </c>
      <c r="V13">
        <v>0</v>
      </c>
      <c r="W13">
        <v>0</v>
      </c>
      <c r="X13">
        <v>0</v>
      </c>
      <c r="Y13">
        <v>0.31897757056049675</v>
      </c>
      <c r="Z13" s="15">
        <v>0.31897757056049675</v>
      </c>
      <c r="AA13" s="15">
        <v>0.31897757056049675</v>
      </c>
      <c r="AB13">
        <v>1.349445244841867</v>
      </c>
      <c r="AC13">
        <v>2.5502309929240141</v>
      </c>
      <c r="AD13">
        <v>5.2508063607993973</v>
      </c>
      <c r="AE13">
        <v>0</v>
      </c>
      <c r="AF13">
        <v>0.33637634713652392</v>
      </c>
      <c r="AG13">
        <v>1.3793812898389697</v>
      </c>
      <c r="AH13">
        <v>2.7195868177202676</v>
      </c>
      <c r="AI13">
        <v>5.6166793371646095</v>
      </c>
      <c r="AJ13">
        <v>21.147257445347304</v>
      </c>
      <c r="AK13">
        <v>21.147257445347304</v>
      </c>
      <c r="AL13">
        <v>21.147257445347304</v>
      </c>
      <c r="AM13">
        <v>1.349445244841867</v>
      </c>
      <c r="AN13">
        <v>2.5502309929240141</v>
      </c>
      <c r="AO13">
        <v>5.2508063607993973</v>
      </c>
    </row>
    <row r="14" spans="1:41" x14ac:dyDescent="0.2">
      <c r="A14" t="s">
        <v>283</v>
      </c>
      <c r="B14">
        <v>0</v>
      </c>
      <c r="C14">
        <v>0</v>
      </c>
      <c r="D14">
        <v>0</v>
      </c>
      <c r="E14">
        <v>0</v>
      </c>
      <c r="F14" s="15">
        <v>0</v>
      </c>
      <c r="G14" s="15">
        <v>0</v>
      </c>
      <c r="H14">
        <v>0</v>
      </c>
      <c r="I14">
        <v>0</v>
      </c>
      <c r="J14">
        <v>0</v>
      </c>
      <c r="K14">
        <v>0</v>
      </c>
      <c r="L14">
        <v>0.96428571428571441</v>
      </c>
      <c r="M14">
        <v>1</v>
      </c>
      <c r="N14">
        <v>1</v>
      </c>
      <c r="O14">
        <v>1</v>
      </c>
      <c r="P14">
        <v>0</v>
      </c>
      <c r="Q14">
        <v>0</v>
      </c>
      <c r="R14">
        <v>0</v>
      </c>
      <c r="S14">
        <v>0</v>
      </c>
      <c r="T14">
        <v>0</v>
      </c>
      <c r="U14">
        <v>0</v>
      </c>
      <c r="V14">
        <v>0</v>
      </c>
      <c r="W14">
        <v>0</v>
      </c>
      <c r="X14">
        <v>0</v>
      </c>
      <c r="Y14">
        <v>0</v>
      </c>
      <c r="Z14" s="15">
        <v>0</v>
      </c>
      <c r="AA14" s="15">
        <v>0</v>
      </c>
      <c r="AB14">
        <v>0</v>
      </c>
      <c r="AC14">
        <v>0</v>
      </c>
      <c r="AD14">
        <v>0</v>
      </c>
      <c r="AE14">
        <v>0</v>
      </c>
      <c r="AF14">
        <v>1.3214285714285716</v>
      </c>
      <c r="AG14">
        <v>1.3571428571428572</v>
      </c>
      <c r="AH14">
        <v>1.3571428571428572</v>
      </c>
      <c r="AI14">
        <v>1.3571428571428572</v>
      </c>
      <c r="AJ14">
        <v>0</v>
      </c>
      <c r="AK14">
        <v>0</v>
      </c>
      <c r="AL14">
        <v>0</v>
      </c>
      <c r="AM14">
        <v>0</v>
      </c>
      <c r="AN14">
        <v>0</v>
      </c>
      <c r="AO14">
        <v>0</v>
      </c>
    </row>
    <row r="17" spans="1:8" x14ac:dyDescent="0.2">
      <c r="A17" t="s">
        <v>432</v>
      </c>
      <c r="B17">
        <v>2.13</v>
      </c>
      <c r="E17" t="s">
        <v>360</v>
      </c>
    </row>
    <row r="18" spans="1:8" x14ac:dyDescent="0.2">
      <c r="A18" t="s">
        <v>433</v>
      </c>
      <c r="B18">
        <v>-6.1140000000000002E-6</v>
      </c>
      <c r="E18">
        <v>0</v>
      </c>
      <c r="F18">
        <f>1+$B$17*EXP($B$18*(E18))</f>
        <v>3.13</v>
      </c>
      <c r="G18">
        <f>F18*($B$21-$B$22)+$B$22</f>
        <v>111001.60249999999</v>
      </c>
    </row>
    <row r="19" spans="1:8" x14ac:dyDescent="0.2">
      <c r="E19" s="77">
        <v>50000</v>
      </c>
      <c r="F19">
        <f t="shared" ref="F19:F28" si="0">1+$B$17*EXP($B$18*(E19))</f>
        <v>2.568974121081042</v>
      </c>
      <c r="G19">
        <f t="shared" ref="G19:G28" si="1">F19*($B$21-$B$22)+$B$22</f>
        <v>94934.242097170238</v>
      </c>
    </row>
    <row r="20" spans="1:8" x14ac:dyDescent="0.2">
      <c r="E20" s="77">
        <v>100000</v>
      </c>
      <c r="F20">
        <f t="shared" si="0"/>
        <v>2.1557182124986047</v>
      </c>
      <c r="G20">
        <f t="shared" si="1"/>
        <v>83098.902817300666</v>
      </c>
      <c r="H20">
        <f>G20/G19</f>
        <v>0.87533118695195911</v>
      </c>
    </row>
    <row r="21" spans="1:8" x14ac:dyDescent="0.2">
      <c r="B21">
        <v>50000</v>
      </c>
      <c r="E21" s="77">
        <v>150000</v>
      </c>
      <c r="F21">
        <f t="shared" si="0"/>
        <v>1.8513107824752821</v>
      </c>
      <c r="G21">
        <f t="shared" si="1"/>
        <v>74380.902327005228</v>
      </c>
    </row>
    <row r="22" spans="1:8" x14ac:dyDescent="0.2">
      <c r="B22">
        <f>22485*0.95</f>
        <v>21360.75</v>
      </c>
      <c r="E22" s="77">
        <v>200000</v>
      </c>
      <c r="F22">
        <f t="shared" si="0"/>
        <v>1.6270819655873097</v>
      </c>
      <c r="G22">
        <f t="shared" si="1"/>
        <v>67959.157182946365</v>
      </c>
      <c r="H22">
        <f>G22/G20</f>
        <v>0.81781052311075397</v>
      </c>
    </row>
    <row r="23" spans="1:8" x14ac:dyDescent="0.2">
      <c r="E23" s="77">
        <v>250000</v>
      </c>
      <c r="F23">
        <f t="shared" si="0"/>
        <v>1.4619133219732965</v>
      </c>
      <c r="G23">
        <f t="shared" si="1"/>
        <v>63228.851106323731</v>
      </c>
    </row>
    <row r="24" spans="1:8" x14ac:dyDescent="0.2">
      <c r="E24" s="77">
        <v>300000</v>
      </c>
      <c r="F24">
        <f t="shared" si="0"/>
        <v>1.3402488489946842</v>
      </c>
      <c r="G24">
        <f t="shared" si="1"/>
        <v>59744.471848571011</v>
      </c>
      <c r="H24">
        <f>G24/G21</f>
        <v>0.80322327344071198</v>
      </c>
    </row>
    <row r="25" spans="1:8" x14ac:dyDescent="0.2">
      <c r="E25" s="77">
        <v>350000</v>
      </c>
      <c r="F25">
        <f t="shared" si="0"/>
        <v>1.2506298773710192</v>
      </c>
      <c r="G25">
        <f t="shared" si="1"/>
        <v>57177.851715497964</v>
      </c>
    </row>
    <row r="26" spans="1:8" x14ac:dyDescent="0.2">
      <c r="E26" s="77">
        <v>400000</v>
      </c>
      <c r="F26">
        <f t="shared" si="0"/>
        <v>1.1846158645844338</v>
      </c>
      <c r="G26">
        <f t="shared" si="1"/>
        <v>55287.259899799748</v>
      </c>
    </row>
    <row r="27" spans="1:8" x14ac:dyDescent="0.2">
      <c r="E27" s="77">
        <v>450000</v>
      </c>
      <c r="F27">
        <f t="shared" si="0"/>
        <v>1.1359894431333233</v>
      </c>
      <c r="G27">
        <f t="shared" si="1"/>
        <v>53894.635659256033</v>
      </c>
    </row>
    <row r="28" spans="1:8" x14ac:dyDescent="0.2">
      <c r="E28" s="77">
        <v>500000</v>
      </c>
      <c r="F28">
        <f t="shared" si="0"/>
        <v>1.1001708530593457</v>
      </c>
      <c r="G28">
        <f t="shared" si="1"/>
        <v>52868.818103479862</v>
      </c>
    </row>
  </sheetData>
  <phoneticPr fontId="9" type="noConversion"/>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Y109"/>
  <sheetViews>
    <sheetView workbookViewId="0">
      <selection activeCell="K250" sqref="K250"/>
    </sheetView>
  </sheetViews>
  <sheetFormatPr defaultRowHeight="12.75" x14ac:dyDescent="0.2"/>
  <cols>
    <col min="1" max="1" width="30" customWidth="1"/>
  </cols>
  <sheetData>
    <row r="1" spans="1:51" x14ac:dyDescent="0.2">
      <c r="A1" t="s">
        <v>117</v>
      </c>
      <c r="B1" t="s">
        <v>346</v>
      </c>
    </row>
    <row r="2" spans="1:51" ht="15.75" x14ac:dyDescent="0.25">
      <c r="A2" s="27" t="s">
        <v>347</v>
      </c>
    </row>
    <row r="3" spans="1:51" x14ac:dyDescent="0.2">
      <c r="A3" t="s">
        <v>72</v>
      </c>
    </row>
    <row r="4" spans="1:51" x14ac:dyDescent="0.2">
      <c r="A4" t="s">
        <v>201</v>
      </c>
    </row>
    <row r="5" spans="1:51" ht="12" customHeight="1" x14ac:dyDescent="0.2">
      <c r="A5" t="s">
        <v>202</v>
      </c>
    </row>
    <row r="6" spans="1:51" x14ac:dyDescent="0.2">
      <c r="A6" s="28" t="s">
        <v>203</v>
      </c>
    </row>
    <row r="7" spans="1:51" x14ac:dyDescent="0.2">
      <c r="A7" s="29" t="s">
        <v>135</v>
      </c>
      <c r="B7" s="30">
        <v>1</v>
      </c>
    </row>
    <row r="8" spans="1:51" x14ac:dyDescent="0.2">
      <c r="A8" s="31" t="s">
        <v>136</v>
      </c>
      <c r="B8" s="32">
        <v>1</v>
      </c>
    </row>
    <row r="9" spans="1:51" x14ac:dyDescent="0.2">
      <c r="A9" s="33"/>
      <c r="B9" s="7"/>
      <c r="AW9" s="34" t="s">
        <v>204</v>
      </c>
      <c r="AX9" s="35" t="s">
        <v>204</v>
      </c>
    </row>
    <row r="10" spans="1:51" x14ac:dyDescent="0.2">
      <c r="B10" s="36" t="s">
        <v>205</v>
      </c>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8"/>
      <c r="AC10" s="39" t="s">
        <v>206</v>
      </c>
      <c r="AD10" s="40"/>
      <c r="AE10" s="40"/>
      <c r="AF10" s="40"/>
      <c r="AG10" s="40"/>
      <c r="AH10" s="40"/>
      <c r="AI10" s="40"/>
      <c r="AJ10" s="40"/>
      <c r="AK10" s="40"/>
      <c r="AL10" s="40"/>
      <c r="AM10" s="40"/>
      <c r="AN10" s="40"/>
      <c r="AO10" s="40"/>
      <c r="AP10" s="40"/>
      <c r="AQ10" s="40"/>
      <c r="AR10" s="40"/>
      <c r="AS10" s="40"/>
      <c r="AT10" s="40"/>
      <c r="AU10" s="40"/>
      <c r="AV10" s="40"/>
      <c r="AW10" s="41" t="s">
        <v>207</v>
      </c>
      <c r="AX10" s="42" t="s">
        <v>207</v>
      </c>
    </row>
    <row r="11" spans="1:51" x14ac:dyDescent="0.2">
      <c r="A11" s="43" t="s">
        <v>212</v>
      </c>
      <c r="B11" s="44">
        <v>2004</v>
      </c>
      <c r="C11" s="45">
        <f>B11+1</f>
        <v>2005</v>
      </c>
      <c r="D11" s="45">
        <f t="shared" ref="D11:AV11" si="0">C11+1</f>
        <v>2006</v>
      </c>
      <c r="E11" s="45">
        <f t="shared" si="0"/>
        <v>2007</v>
      </c>
      <c r="F11" s="45">
        <f t="shared" si="0"/>
        <v>2008</v>
      </c>
      <c r="G11" s="45">
        <f t="shared" si="0"/>
        <v>2009</v>
      </c>
      <c r="H11" s="45">
        <f t="shared" si="0"/>
        <v>2010</v>
      </c>
      <c r="I11" s="45">
        <f t="shared" si="0"/>
        <v>2011</v>
      </c>
      <c r="J11" s="45">
        <f t="shared" si="0"/>
        <v>2012</v>
      </c>
      <c r="K11" s="45">
        <f t="shared" si="0"/>
        <v>2013</v>
      </c>
      <c r="L11" s="45">
        <f t="shared" si="0"/>
        <v>2014</v>
      </c>
      <c r="M11" s="45">
        <f t="shared" si="0"/>
        <v>2015</v>
      </c>
      <c r="N11" s="45">
        <f t="shared" si="0"/>
        <v>2016</v>
      </c>
      <c r="O11" s="45">
        <f t="shared" si="0"/>
        <v>2017</v>
      </c>
      <c r="P11" s="45">
        <f t="shared" si="0"/>
        <v>2018</v>
      </c>
      <c r="Q11" s="45">
        <f t="shared" si="0"/>
        <v>2019</v>
      </c>
      <c r="R11" s="45">
        <f t="shared" si="0"/>
        <v>2020</v>
      </c>
      <c r="S11" s="45">
        <f t="shared" si="0"/>
        <v>2021</v>
      </c>
      <c r="T11" s="45">
        <f t="shared" si="0"/>
        <v>2022</v>
      </c>
      <c r="U11" s="45">
        <f t="shared" si="0"/>
        <v>2023</v>
      </c>
      <c r="V11" s="45">
        <f t="shared" si="0"/>
        <v>2024</v>
      </c>
      <c r="W11" s="45">
        <f t="shared" si="0"/>
        <v>2025</v>
      </c>
      <c r="X11" s="45">
        <f t="shared" si="0"/>
        <v>2026</v>
      </c>
      <c r="Y11" s="45">
        <f t="shared" si="0"/>
        <v>2027</v>
      </c>
      <c r="Z11" s="45">
        <f t="shared" si="0"/>
        <v>2028</v>
      </c>
      <c r="AA11" s="45">
        <f t="shared" si="0"/>
        <v>2029</v>
      </c>
      <c r="AB11" s="45">
        <f t="shared" si="0"/>
        <v>2030</v>
      </c>
      <c r="AC11" s="44">
        <f t="shared" si="0"/>
        <v>2031</v>
      </c>
      <c r="AD11" s="45">
        <f t="shared" si="0"/>
        <v>2032</v>
      </c>
      <c r="AE11" s="45">
        <f t="shared" si="0"/>
        <v>2033</v>
      </c>
      <c r="AF11" s="45">
        <f t="shared" si="0"/>
        <v>2034</v>
      </c>
      <c r="AG11" s="45">
        <f t="shared" si="0"/>
        <v>2035</v>
      </c>
      <c r="AH11" s="45">
        <f t="shared" si="0"/>
        <v>2036</v>
      </c>
      <c r="AI11" s="45">
        <f t="shared" si="0"/>
        <v>2037</v>
      </c>
      <c r="AJ11" s="45">
        <f t="shared" si="0"/>
        <v>2038</v>
      </c>
      <c r="AK11" s="45">
        <f t="shared" si="0"/>
        <v>2039</v>
      </c>
      <c r="AL11" s="45">
        <f t="shared" si="0"/>
        <v>2040</v>
      </c>
      <c r="AM11" s="45">
        <f t="shared" si="0"/>
        <v>2041</v>
      </c>
      <c r="AN11" s="45">
        <f t="shared" si="0"/>
        <v>2042</v>
      </c>
      <c r="AO11" s="45">
        <f t="shared" si="0"/>
        <v>2043</v>
      </c>
      <c r="AP11" s="45">
        <f t="shared" si="0"/>
        <v>2044</v>
      </c>
      <c r="AQ11" s="45">
        <f t="shared" si="0"/>
        <v>2045</v>
      </c>
      <c r="AR11" s="45">
        <f t="shared" si="0"/>
        <v>2046</v>
      </c>
      <c r="AS11" s="45">
        <f t="shared" si="0"/>
        <v>2047</v>
      </c>
      <c r="AT11" s="45">
        <f t="shared" si="0"/>
        <v>2048</v>
      </c>
      <c r="AU11" s="45">
        <f t="shared" si="0"/>
        <v>2049</v>
      </c>
      <c r="AV11" s="46">
        <f t="shared" si="0"/>
        <v>2050</v>
      </c>
      <c r="AW11" s="47" t="s">
        <v>208</v>
      </c>
      <c r="AX11" s="48" t="s">
        <v>209</v>
      </c>
      <c r="AY11" s="49" t="s">
        <v>210</v>
      </c>
    </row>
    <row r="12" spans="1:51" x14ac:dyDescent="0.2">
      <c r="A12" s="50" t="s">
        <v>88</v>
      </c>
      <c r="B12" s="51">
        <v>370.93307495117199</v>
      </c>
      <c r="C12" s="52">
        <v>339.96133422851602</v>
      </c>
      <c r="D12" s="52">
        <v>352.19351196289102</v>
      </c>
      <c r="E12" s="52">
        <v>361.71969604492199</v>
      </c>
      <c r="F12" s="52">
        <v>361.48703002929699</v>
      </c>
      <c r="G12" s="52">
        <v>369.64056396484398</v>
      </c>
      <c r="H12" s="52">
        <v>382.27392578125</v>
      </c>
      <c r="I12" s="52">
        <v>398.09588623046898</v>
      </c>
      <c r="J12" s="52">
        <v>408.20742797851602</v>
      </c>
      <c r="K12" s="52">
        <v>407.37423706054699</v>
      </c>
      <c r="L12" s="52">
        <v>402.41665649414102</v>
      </c>
      <c r="M12" s="52">
        <v>395.38018798828102</v>
      </c>
      <c r="N12" s="52">
        <v>388.43521118164102</v>
      </c>
      <c r="O12" s="52">
        <v>383.369873046875</v>
      </c>
      <c r="P12" s="52">
        <v>382.90002441406301</v>
      </c>
      <c r="Q12" s="52">
        <v>385.30209350585898</v>
      </c>
      <c r="R12" s="52">
        <v>391.94873046875</v>
      </c>
      <c r="S12" s="52">
        <v>392.01925659179699</v>
      </c>
      <c r="T12" s="52">
        <v>396.17181396484398</v>
      </c>
      <c r="U12" s="52">
        <v>400.17819213867199</v>
      </c>
      <c r="V12" s="52">
        <v>403.23858642578102</v>
      </c>
      <c r="W12" s="52">
        <v>406.6142578125</v>
      </c>
      <c r="X12" s="52">
        <v>410.06579589843801</v>
      </c>
      <c r="Y12" s="52">
        <v>413.14297485351602</v>
      </c>
      <c r="Z12" s="52">
        <v>416.23352050781301</v>
      </c>
      <c r="AA12" s="52">
        <v>419.30877685546898</v>
      </c>
      <c r="AB12" s="52">
        <v>423.02093505859398</v>
      </c>
      <c r="AC12" s="51">
        <v>426.02771357485926</v>
      </c>
      <c r="AD12" s="52">
        <v>429.05586388693087</v>
      </c>
      <c r="AE12" s="52">
        <v>432.10553790279056</v>
      </c>
      <c r="AF12" s="52">
        <v>435.17688861016251</v>
      </c>
      <c r="AG12" s="52">
        <v>438.27007008418803</v>
      </c>
      <c r="AH12" s="52">
        <v>441.3852374951548</v>
      </c>
      <c r="AI12" s="52">
        <v>444.52254711628086</v>
      </c>
      <c r="AJ12" s="52">
        <v>447.68215633155438</v>
      </c>
      <c r="AK12" s="52">
        <v>450.86422364362863</v>
      </c>
      <c r="AL12" s="52">
        <v>454.06890868177339</v>
      </c>
      <c r="AM12" s="52">
        <v>457.29637220988286</v>
      </c>
      <c r="AN12" s="52">
        <v>460.54677613454032</v>
      </c>
      <c r="AO12" s="52">
        <v>463.82028351314028</v>
      </c>
      <c r="AP12" s="52">
        <v>467.11705856206834</v>
      </c>
      <c r="AQ12" s="52">
        <v>470.43726666493899</v>
      </c>
      <c r="AR12" s="52">
        <v>473.78107438089228</v>
      </c>
      <c r="AS12" s="52">
        <v>477.14864945294926</v>
      </c>
      <c r="AT12" s="52">
        <v>480.54016081642681</v>
      </c>
      <c r="AU12" s="52">
        <v>483.95577860741241</v>
      </c>
      <c r="AV12" s="53">
        <v>487.39567417129899</v>
      </c>
      <c r="AW12" s="54">
        <v>8.7819281024674734E-3</v>
      </c>
      <c r="AX12" s="55">
        <v>8.7819281024674734E-3</v>
      </c>
    </row>
    <row r="13" spans="1:51" x14ac:dyDescent="0.2">
      <c r="A13" s="56" t="s">
        <v>89</v>
      </c>
      <c r="B13" s="57">
        <v>1123.41613769531</v>
      </c>
      <c r="C13" s="58">
        <v>1088.89013671875</v>
      </c>
      <c r="D13" s="58">
        <v>1097.52197265625</v>
      </c>
      <c r="E13" s="58">
        <v>1101.52575683594</v>
      </c>
      <c r="F13" s="58">
        <v>1079.68383789063</v>
      </c>
      <c r="G13" s="58">
        <v>1084.0517578125</v>
      </c>
      <c r="H13" s="58">
        <v>1106.09167480469</v>
      </c>
      <c r="I13" s="58">
        <v>1138.83764648438</v>
      </c>
      <c r="J13" s="58">
        <v>1156.40222167969</v>
      </c>
      <c r="K13" s="58">
        <v>1144.123046875</v>
      </c>
      <c r="L13" s="58">
        <v>1121.81372070313</v>
      </c>
      <c r="M13" s="58">
        <v>1095.06457519531</v>
      </c>
      <c r="N13" s="58">
        <v>1069.9892578125</v>
      </c>
      <c r="O13" s="58">
        <v>1051.1845703125</v>
      </c>
      <c r="P13" s="58">
        <v>1045.7548828125</v>
      </c>
      <c r="Q13" s="58">
        <v>1048.71105957031</v>
      </c>
      <c r="R13" s="58">
        <v>1063.7099609375</v>
      </c>
      <c r="S13" s="58">
        <v>1061.068359375</v>
      </c>
      <c r="T13" s="58">
        <v>1069.8408203125</v>
      </c>
      <c r="U13" s="58">
        <v>1078.48669433594</v>
      </c>
      <c r="V13" s="58">
        <v>1084.83264160156</v>
      </c>
      <c r="W13" s="58">
        <v>1092.32360839844</v>
      </c>
      <c r="X13" s="58">
        <v>1100.11584472656</v>
      </c>
      <c r="Y13" s="58">
        <v>1106.95495605469</v>
      </c>
      <c r="Z13" s="58">
        <v>1113.8828125</v>
      </c>
      <c r="AA13" s="58">
        <v>1120.8388671875</v>
      </c>
      <c r="AB13" s="58">
        <v>1129.50659179688</v>
      </c>
      <c r="AC13" s="57">
        <v>1129.2852426162024</v>
      </c>
      <c r="AD13" s="58">
        <v>1129.0639368132795</v>
      </c>
      <c r="AE13" s="58">
        <v>1128.8426743796103</v>
      </c>
      <c r="AF13" s="58">
        <v>1128.6214553066961</v>
      </c>
      <c r="AG13" s="58">
        <v>1128.4002795860392</v>
      </c>
      <c r="AH13" s="58">
        <v>1128.179147209144</v>
      </c>
      <c r="AI13" s="58">
        <v>1127.9580581675166</v>
      </c>
      <c r="AJ13" s="58">
        <v>1127.7370124526644</v>
      </c>
      <c r="AK13" s="58">
        <v>1127.5160100560968</v>
      </c>
      <c r="AL13" s="58">
        <v>1127.2950509693244</v>
      </c>
      <c r="AM13" s="58">
        <v>1127.0741351838601</v>
      </c>
      <c r="AN13" s="58">
        <v>1126.8532626912181</v>
      </c>
      <c r="AO13" s="58">
        <v>1126.6324334829142</v>
      </c>
      <c r="AP13" s="58">
        <v>1126.4116475504659</v>
      </c>
      <c r="AQ13" s="58">
        <v>1126.1909048853927</v>
      </c>
      <c r="AR13" s="58">
        <v>1125.9702054792153</v>
      </c>
      <c r="AS13" s="58">
        <v>1125.7495493234564</v>
      </c>
      <c r="AT13" s="58">
        <v>1125.5289364096402</v>
      </c>
      <c r="AU13" s="58">
        <v>1125.3083667292926</v>
      </c>
      <c r="AV13" s="59">
        <v>1125.0878402739411</v>
      </c>
      <c r="AW13" s="60">
        <v>1.4659510025654132E-3</v>
      </c>
      <c r="AX13" s="61">
        <v>1.4659510025654132E-3</v>
      </c>
    </row>
    <row r="14" spans="1:51" x14ac:dyDescent="0.2">
      <c r="A14" s="56" t="s">
        <v>90</v>
      </c>
      <c r="B14" s="57">
        <v>1243.21643066406</v>
      </c>
      <c r="C14" s="58">
        <v>1250.40551757813</v>
      </c>
      <c r="D14" s="58">
        <v>1250.53112792969</v>
      </c>
      <c r="E14" s="58">
        <v>1247.42016601563</v>
      </c>
      <c r="F14" s="58">
        <v>1216.53918457031</v>
      </c>
      <c r="G14" s="58">
        <v>1216.33874511719</v>
      </c>
      <c r="H14" s="58">
        <v>1236.15734863281</v>
      </c>
      <c r="I14" s="58">
        <v>1268.74243164063</v>
      </c>
      <c r="J14" s="58">
        <v>1285.07287597656</v>
      </c>
      <c r="K14" s="58">
        <v>1268.91040039063</v>
      </c>
      <c r="L14" s="58">
        <v>1242.44421386719</v>
      </c>
      <c r="M14" s="58">
        <v>1211.59765625</v>
      </c>
      <c r="N14" s="58">
        <v>1182.96948242188</v>
      </c>
      <c r="O14" s="58">
        <v>1161.505859375</v>
      </c>
      <c r="P14" s="58">
        <v>1154.80932617188</v>
      </c>
      <c r="Q14" s="58">
        <v>1157.48901367188</v>
      </c>
      <c r="R14" s="58">
        <v>1173.55017089844</v>
      </c>
      <c r="S14" s="58">
        <v>1170.5380859375</v>
      </c>
      <c r="T14" s="58">
        <v>1180.50073242188</v>
      </c>
      <c r="U14" s="58">
        <v>1190.28051757813</v>
      </c>
      <c r="V14" s="58">
        <v>1197.5068359375</v>
      </c>
      <c r="W14" s="58">
        <v>1205.86450195313</v>
      </c>
      <c r="X14" s="58">
        <v>1214.53161621094</v>
      </c>
      <c r="Y14" s="58">
        <v>1222.15307617188</v>
      </c>
      <c r="Z14" s="58">
        <v>1229.80676269531</v>
      </c>
      <c r="AA14" s="58">
        <v>1237.37524414063</v>
      </c>
      <c r="AB14" s="58">
        <v>1246.78674316406</v>
      </c>
      <c r="AC14" s="57">
        <v>1244.5734263304312</v>
      </c>
      <c r="AD14" s="58">
        <v>1242.3640386141376</v>
      </c>
      <c r="AE14" s="58">
        <v>1240.1585730401441</v>
      </c>
      <c r="AF14" s="58">
        <v>1237.9570226457975</v>
      </c>
      <c r="AG14" s="58">
        <v>1235.759380480805</v>
      </c>
      <c r="AH14" s="58">
        <v>1233.565639607212</v>
      </c>
      <c r="AI14" s="58">
        <v>1231.3757930993802</v>
      </c>
      <c r="AJ14" s="58">
        <v>1229.1898340439659</v>
      </c>
      <c r="AK14" s="58">
        <v>1227.0077555398982</v>
      </c>
      <c r="AL14" s="58">
        <v>1224.8295506983568</v>
      </c>
      <c r="AM14" s="58">
        <v>1222.6552126427507</v>
      </c>
      <c r="AN14" s="58">
        <v>1220.4847345086964</v>
      </c>
      <c r="AO14" s="58">
        <v>1218.3181094439963</v>
      </c>
      <c r="AP14" s="58">
        <v>1216.1553306086164</v>
      </c>
      <c r="AQ14" s="58">
        <v>1213.9963911746659</v>
      </c>
      <c r="AR14" s="58">
        <v>1211.8412843263745</v>
      </c>
      <c r="AS14" s="58">
        <v>1209.6900032600718</v>
      </c>
      <c r="AT14" s="58">
        <v>1207.542541184165</v>
      </c>
      <c r="AU14" s="58">
        <v>1205.3988913191181</v>
      </c>
      <c r="AV14" s="59">
        <v>1203.2590468974302</v>
      </c>
      <c r="AW14" s="60">
        <v>-1.1592434424456677E-4</v>
      </c>
      <c r="AX14" s="61">
        <v>-1.1592434424456677E-4</v>
      </c>
    </row>
    <row r="15" spans="1:51" x14ac:dyDescent="0.2">
      <c r="A15" s="56" t="s">
        <v>91</v>
      </c>
      <c r="B15" s="57">
        <v>495.09384155273398</v>
      </c>
      <c r="C15" s="58">
        <v>480.85775756835898</v>
      </c>
      <c r="D15" s="58">
        <v>491.42864990234398</v>
      </c>
      <c r="E15" s="58">
        <v>499.15756225585898</v>
      </c>
      <c r="F15" s="58">
        <v>494.30816650390602</v>
      </c>
      <c r="G15" s="58">
        <v>500.27679443359398</v>
      </c>
      <c r="H15" s="58">
        <v>513.83294677734398</v>
      </c>
      <c r="I15" s="58">
        <v>532.15716552734398</v>
      </c>
      <c r="J15" s="58">
        <v>543.236083984375</v>
      </c>
      <c r="K15" s="58">
        <v>540.098388671875</v>
      </c>
      <c r="L15" s="58">
        <v>532.02209472656295</v>
      </c>
      <c r="M15" s="58">
        <v>521.58898925781295</v>
      </c>
      <c r="N15" s="58">
        <v>511.64611816406301</v>
      </c>
      <c r="O15" s="58">
        <v>504.34588623046898</v>
      </c>
      <c r="P15" s="58">
        <v>503.25775146484398</v>
      </c>
      <c r="Q15" s="58">
        <v>506.177734375</v>
      </c>
      <c r="R15" s="58">
        <v>514.82427978515602</v>
      </c>
      <c r="S15" s="58">
        <v>515.008544921875</v>
      </c>
      <c r="T15" s="58">
        <v>520.80328369140602</v>
      </c>
      <c r="U15" s="58">
        <v>526.44665527343795</v>
      </c>
      <c r="V15" s="58">
        <v>530.89630126953102</v>
      </c>
      <c r="W15" s="58">
        <v>535.79193115234398</v>
      </c>
      <c r="X15" s="58">
        <v>540.765869140625</v>
      </c>
      <c r="Y15" s="58">
        <v>545.226318359375</v>
      </c>
      <c r="Z15" s="58">
        <v>549.66394042968795</v>
      </c>
      <c r="AA15" s="58">
        <v>554.04016113281295</v>
      </c>
      <c r="AB15" s="58">
        <v>559.20538330078102</v>
      </c>
      <c r="AC15" s="57">
        <v>561.65836129434001</v>
      </c>
      <c r="AD15" s="58">
        <v>564.12209937930118</v>
      </c>
      <c r="AE15" s="58">
        <v>566.59664475525915</v>
      </c>
      <c r="AF15" s="58">
        <v>569.08204482885151</v>
      </c>
      <c r="AG15" s="58">
        <v>571.57834721466725</v>
      </c>
      <c r="AH15" s="58">
        <v>574.08559973615866</v>
      </c>
      <c r="AI15" s="58">
        <v>576.60385042655753</v>
      </c>
      <c r="AJ15" s="58">
        <v>579.13314752979556</v>
      </c>
      <c r="AK15" s="58">
        <v>581.67353950142842</v>
      </c>
      <c r="AL15" s="58">
        <v>584.22507500956419</v>
      </c>
      <c r="AM15" s="58">
        <v>586.78780293579553</v>
      </c>
      <c r="AN15" s="58">
        <v>589.36177237613651</v>
      </c>
      <c r="AO15" s="58">
        <v>591.94703264196266</v>
      </c>
      <c r="AP15" s="58">
        <v>594.5436332609562</v>
      </c>
      <c r="AQ15" s="58">
        <v>597.15162397805432</v>
      </c>
      <c r="AR15" s="58">
        <v>599.7710547564028</v>
      </c>
      <c r="AS15" s="58">
        <v>602.40197577831259</v>
      </c>
      <c r="AT15" s="58">
        <v>605.04443744622165</v>
      </c>
      <c r="AU15" s="58">
        <v>607.69849038366021</v>
      </c>
      <c r="AV15" s="59">
        <v>610.36418543622085</v>
      </c>
      <c r="AW15" s="60">
        <v>6.0560768746336091E-3</v>
      </c>
      <c r="AX15" s="61">
        <v>6.0560768746336091E-3</v>
      </c>
    </row>
    <row r="16" spans="1:51" x14ac:dyDescent="0.2">
      <c r="A16" s="56" t="s">
        <v>92</v>
      </c>
      <c r="B16" s="57">
        <v>1524.1435546875</v>
      </c>
      <c r="C16" s="58">
        <v>1571.19555664063</v>
      </c>
      <c r="D16" s="58">
        <v>1579.63781738281</v>
      </c>
      <c r="E16" s="58">
        <v>1584.46057128906</v>
      </c>
      <c r="F16" s="58">
        <v>1554.54858398438</v>
      </c>
      <c r="G16" s="58">
        <v>1564.02038574219</v>
      </c>
      <c r="H16" s="58">
        <v>1599.39624023438</v>
      </c>
      <c r="I16" s="58">
        <v>1654.10656738281</v>
      </c>
      <c r="J16" s="58">
        <v>1688.54809570313</v>
      </c>
      <c r="K16" s="58">
        <v>1680.94128417969</v>
      </c>
      <c r="L16" s="58">
        <v>1659.56042480469</v>
      </c>
      <c r="M16" s="58">
        <v>1632.22998046875</v>
      </c>
      <c r="N16" s="58">
        <v>1607.79699707031</v>
      </c>
      <c r="O16" s="58">
        <v>1593.49365234375</v>
      </c>
      <c r="P16" s="58">
        <v>1599.53515625</v>
      </c>
      <c r="Q16" s="58">
        <v>1619.03637695313</v>
      </c>
      <c r="R16" s="58">
        <v>1657.73583984375</v>
      </c>
      <c r="S16" s="58">
        <v>1669.96118164063</v>
      </c>
      <c r="T16" s="58">
        <v>1701.03454589844</v>
      </c>
      <c r="U16" s="58">
        <v>1732.38232421875</v>
      </c>
      <c r="V16" s="58">
        <v>1760.546875</v>
      </c>
      <c r="W16" s="58">
        <v>1790.89074707031</v>
      </c>
      <c r="X16" s="58">
        <v>1821.97351074219</v>
      </c>
      <c r="Y16" s="58">
        <v>1851.79333496094</v>
      </c>
      <c r="Z16" s="58">
        <v>1881.98327636719</v>
      </c>
      <c r="AA16" s="58">
        <v>1912.42260742188</v>
      </c>
      <c r="AB16" s="58">
        <v>1946.12170410156</v>
      </c>
      <c r="AC16" s="57">
        <v>1959.594818696035</v>
      </c>
      <c r="AD16" s="58">
        <v>1973.1612084523322</v>
      </c>
      <c r="AE16" s="58">
        <v>1986.8215191198624</v>
      </c>
      <c r="AF16" s="58">
        <v>2000.5764009185978</v>
      </c>
      <c r="AG16" s="58">
        <v>2014.4265085700213</v>
      </c>
      <c r="AH16" s="58">
        <v>2028.372501328291</v>
      </c>
      <c r="AI16" s="58">
        <v>2042.4150430116201</v>
      </c>
      <c r="AJ16" s="58">
        <v>2056.5548020338742</v>
      </c>
      <c r="AK16" s="58">
        <v>2070.7924514363876</v>
      </c>
      <c r="AL16" s="58">
        <v>2085.1286689199987</v>
      </c>
      <c r="AM16" s="58">
        <v>2099.564136877309</v>
      </c>
      <c r="AN16" s="58">
        <v>2114.0995424251632</v>
      </c>
      <c r="AO16" s="58">
        <v>2128.7355774373573</v>
      </c>
      <c r="AP16" s="58">
        <v>2143.472938577569</v>
      </c>
      <c r="AQ16" s="58">
        <v>2158.3123273325205</v>
      </c>
      <c r="AR16" s="58">
        <v>2173.2544500453664</v>
      </c>
      <c r="AS16" s="58">
        <v>2188.3000179493179</v>
      </c>
      <c r="AT16" s="58">
        <v>2203.4497472014941</v>
      </c>
      <c r="AU16" s="58">
        <v>2218.7043589170125</v>
      </c>
      <c r="AV16" s="59">
        <v>2234.0645792033129</v>
      </c>
      <c r="AW16" s="60">
        <v>8.5968098167170659E-3</v>
      </c>
      <c r="AX16" s="61">
        <v>8.5968098167170659E-3</v>
      </c>
    </row>
    <row r="17" spans="1:51" x14ac:dyDescent="0.2">
      <c r="A17" s="56" t="s">
        <v>93</v>
      </c>
      <c r="B17" s="57">
        <v>410.35794067382801</v>
      </c>
      <c r="C17" s="58">
        <v>402.26947021484398</v>
      </c>
      <c r="D17" s="58">
        <v>411.70840454101602</v>
      </c>
      <c r="E17" s="58">
        <v>418.75723266601602</v>
      </c>
      <c r="F17" s="58">
        <v>415.20025634765602</v>
      </c>
      <c r="G17" s="58">
        <v>420.89645385742199</v>
      </c>
      <c r="H17" s="58">
        <v>432.66589355468801</v>
      </c>
      <c r="I17" s="58">
        <v>449.033203125</v>
      </c>
      <c r="J17" s="58">
        <v>459.223876953125</v>
      </c>
      <c r="K17" s="58">
        <v>457.35528564453102</v>
      </c>
      <c r="L17" s="58">
        <v>451.26187133789102</v>
      </c>
      <c r="M17" s="58">
        <v>443.12463378906301</v>
      </c>
      <c r="N17" s="58">
        <v>435.425048828125</v>
      </c>
      <c r="O17" s="58">
        <v>430.06796264648398</v>
      </c>
      <c r="P17" s="58">
        <v>429.86627197265602</v>
      </c>
      <c r="Q17" s="58">
        <v>433.09246826171898</v>
      </c>
      <c r="R17" s="58">
        <v>441.18621826171898</v>
      </c>
      <c r="S17" s="58">
        <v>441.992919921875</v>
      </c>
      <c r="T17" s="58">
        <v>447.57427978515602</v>
      </c>
      <c r="U17" s="58">
        <v>453.00567626953102</v>
      </c>
      <c r="V17" s="58">
        <v>457.39935302734398</v>
      </c>
      <c r="W17" s="58">
        <v>462.17758178710898</v>
      </c>
      <c r="X17" s="58">
        <v>466.98822021484398</v>
      </c>
      <c r="Y17" s="58">
        <v>471.337158203125</v>
      </c>
      <c r="Z17" s="58">
        <v>475.65057373046898</v>
      </c>
      <c r="AA17" s="58">
        <v>479.90075683593801</v>
      </c>
      <c r="AB17" s="58">
        <v>484.84640502929699</v>
      </c>
      <c r="AC17" s="57">
        <v>487.67035983785883</v>
      </c>
      <c r="AD17" s="58">
        <v>490.51076257854533</v>
      </c>
      <c r="AE17" s="58">
        <v>493.367709051215</v>
      </c>
      <c r="AF17" s="58">
        <v>496.24129561370614</v>
      </c>
      <c r="AG17" s="58">
        <v>499.13161918508666</v>
      </c>
      <c r="AH17" s="58">
        <v>502.038777248923</v>
      </c>
      <c r="AI17" s="58">
        <v>504.96286785656798</v>
      </c>
      <c r="AJ17" s="58">
        <v>507.90398963046783</v>
      </c>
      <c r="AK17" s="58">
        <v>510.86224176748851</v>
      </c>
      <c r="AL17" s="58">
        <v>513.83772404226136</v>
      </c>
      <c r="AM17" s="58">
        <v>516.8305368105481</v>
      </c>
      <c r="AN17" s="58">
        <v>519.84078101262594</v>
      </c>
      <c r="AO17" s="58">
        <v>522.86855817669186</v>
      </c>
      <c r="AP17" s="58">
        <v>525.91397042228675</v>
      </c>
      <c r="AQ17" s="58">
        <v>528.97712046373988</v>
      </c>
      <c r="AR17" s="58">
        <v>532.05811161363306</v>
      </c>
      <c r="AS17" s="58">
        <v>535.15704778628526</v>
      </c>
      <c r="AT17" s="58">
        <v>538.27403350125724</v>
      </c>
      <c r="AU17" s="58">
        <v>541.40917388687694</v>
      </c>
      <c r="AV17" s="59">
        <v>544.56257468378487</v>
      </c>
      <c r="AW17" s="60">
        <v>7.4963565312153868E-3</v>
      </c>
      <c r="AX17" s="61">
        <v>7.4963565312153868E-3</v>
      </c>
    </row>
    <row r="18" spans="1:51" x14ac:dyDescent="0.2">
      <c r="A18" s="56" t="s">
        <v>94</v>
      </c>
      <c r="B18" s="57">
        <v>838.722900390625</v>
      </c>
      <c r="C18" s="58">
        <v>838.14849853515602</v>
      </c>
      <c r="D18" s="58">
        <v>853.36700439453102</v>
      </c>
      <c r="E18" s="58">
        <v>865.44494628906295</v>
      </c>
      <c r="F18" s="58">
        <v>856.70147705078102</v>
      </c>
      <c r="G18" s="58">
        <v>867.89617919921898</v>
      </c>
      <c r="H18" s="58">
        <v>892.45867919921898</v>
      </c>
      <c r="I18" s="58">
        <v>927.08703613281295</v>
      </c>
      <c r="J18" s="58">
        <v>949.77984619140602</v>
      </c>
      <c r="K18" s="58">
        <v>948.15002441406295</v>
      </c>
      <c r="L18" s="58">
        <v>938.08203125</v>
      </c>
      <c r="M18" s="58">
        <v>924.03485107421898</v>
      </c>
      <c r="N18" s="58">
        <v>911.26953125</v>
      </c>
      <c r="O18" s="58">
        <v>903.824462890625</v>
      </c>
      <c r="P18" s="58">
        <v>907.81384277343795</v>
      </c>
      <c r="Q18" s="58">
        <v>919.45031738281295</v>
      </c>
      <c r="R18" s="58">
        <v>941.82403564453102</v>
      </c>
      <c r="S18" s="58">
        <v>949.05255126953102</v>
      </c>
      <c r="T18" s="58">
        <v>966.88397216796898</v>
      </c>
      <c r="U18" s="58">
        <v>984.79278564453102</v>
      </c>
      <c r="V18" s="58">
        <v>1000.81127929688</v>
      </c>
      <c r="W18" s="58">
        <v>1017.98840332031</v>
      </c>
      <c r="X18" s="58">
        <v>1035.49060058594</v>
      </c>
      <c r="Y18" s="58">
        <v>1052.21459960938</v>
      </c>
      <c r="Z18" s="58">
        <v>1069.08325195313</v>
      </c>
      <c r="AA18" s="58">
        <v>1086.04736328125</v>
      </c>
      <c r="AB18" s="58">
        <v>1104.82238769531</v>
      </c>
      <c r="AC18" s="57">
        <v>1115.244322001148</v>
      </c>
      <c r="AD18" s="58">
        <v>1125.7645677784813</v>
      </c>
      <c r="AE18" s="58">
        <v>1136.3840524122984</v>
      </c>
      <c r="AF18" s="58">
        <v>1147.1037120357321</v>
      </c>
      <c r="AG18" s="58">
        <v>1157.9244916125815</v>
      </c>
      <c r="AH18" s="58">
        <v>1168.8473450206129</v>
      </c>
      <c r="AI18" s="58">
        <v>1179.8732351356471</v>
      </c>
      <c r="AJ18" s="58">
        <v>1191.0031339164377</v>
      </c>
      <c r="AK18" s="58">
        <v>1202.2380224903534</v>
      </c>
      <c r="AL18" s="58">
        <v>1213.5788912398655</v>
      </c>
      <c r="AM18" s="58">
        <v>1225.0267398898529</v>
      </c>
      <c r="AN18" s="58">
        <v>1236.5825775957303</v>
      </c>
      <c r="AO18" s="58">
        <v>1248.2474230324076</v>
      </c>
      <c r="AP18" s="58">
        <v>1260.0223044840886</v>
      </c>
      <c r="AQ18" s="58">
        <v>1271.9082599349167</v>
      </c>
      <c r="AR18" s="58">
        <v>1283.9063371604755</v>
      </c>
      <c r="AS18" s="58">
        <v>1296.017593820153</v>
      </c>
      <c r="AT18" s="58">
        <v>1308.2430975503769</v>
      </c>
      <c r="AU18" s="58">
        <v>1320.583926058729</v>
      </c>
      <c r="AV18" s="59">
        <v>1333.0411672189484</v>
      </c>
      <c r="AW18" s="60">
        <v>1.1111057343394792E-2</v>
      </c>
      <c r="AX18" s="61">
        <v>1.1111057343394792E-2</v>
      </c>
    </row>
    <row r="19" spans="1:51" x14ac:dyDescent="0.2">
      <c r="A19" s="56" t="s">
        <v>95</v>
      </c>
      <c r="B19" s="57">
        <v>460.82232666015602</v>
      </c>
      <c r="C19" s="58">
        <v>452.88461303710898</v>
      </c>
      <c r="D19" s="58">
        <v>470.89962768554699</v>
      </c>
      <c r="E19" s="58">
        <v>485.97647094726602</v>
      </c>
      <c r="F19" s="58">
        <v>488.381591796875</v>
      </c>
      <c r="G19" s="58">
        <v>501.85107421875</v>
      </c>
      <c r="H19" s="58">
        <v>522.40460205078102</v>
      </c>
      <c r="I19" s="58">
        <v>548.63421630859398</v>
      </c>
      <c r="J19" s="58">
        <v>567.47021484375</v>
      </c>
      <c r="K19" s="58">
        <v>571.36566162109398</v>
      </c>
      <c r="L19" s="58">
        <v>569.66711425781295</v>
      </c>
      <c r="M19" s="58">
        <v>565.14349365234398</v>
      </c>
      <c r="N19" s="58">
        <v>560.88665771484398</v>
      </c>
      <c r="O19" s="58">
        <v>559.409912109375</v>
      </c>
      <c r="P19" s="58">
        <v>564.80474853515602</v>
      </c>
      <c r="Q19" s="58">
        <v>574.67437744140602</v>
      </c>
      <c r="R19" s="58">
        <v>591.213623046875</v>
      </c>
      <c r="S19" s="58">
        <v>598.42291259765602</v>
      </c>
      <c r="T19" s="58">
        <v>612.26519775390602</v>
      </c>
      <c r="U19" s="58">
        <v>625.97332763671898</v>
      </c>
      <c r="V19" s="58">
        <v>638.65686035156295</v>
      </c>
      <c r="W19" s="58">
        <v>652.35314941406295</v>
      </c>
      <c r="X19" s="58">
        <v>666.23681640625</v>
      </c>
      <c r="Y19" s="58">
        <v>679.76672363281295</v>
      </c>
      <c r="Z19" s="58">
        <v>693.50646972656295</v>
      </c>
      <c r="AA19" s="58">
        <v>707.30780029296898</v>
      </c>
      <c r="AB19" s="58">
        <v>722.44525146484398</v>
      </c>
      <c r="AC19" s="57">
        <v>734.84599503773688</v>
      </c>
      <c r="AD19" s="58">
        <v>747.45959687338234</v>
      </c>
      <c r="AE19" s="58">
        <v>760.28971067526652</v>
      </c>
      <c r="AF19" s="58">
        <v>773.34005286254819</v>
      </c>
      <c r="AG19" s="58">
        <v>786.61440364657108</v>
      </c>
      <c r="AH19" s="58">
        <v>800.11660812585387</v>
      </c>
      <c r="AI19" s="58">
        <v>813.85057739987633</v>
      </c>
      <c r="AJ19" s="58">
        <v>827.82028970198269</v>
      </c>
      <c r="AK19" s="58">
        <v>842.02979155173193</v>
      </c>
      <c r="AL19" s="58">
        <v>856.48319892702796</v>
      </c>
      <c r="AM19" s="58">
        <v>871.18469845636912</v>
      </c>
      <c r="AN19" s="58">
        <v>886.13854863156291</v>
      </c>
      <c r="AO19" s="58">
        <v>901.34908104125691</v>
      </c>
      <c r="AP19" s="58">
        <v>916.82070162564276</v>
      </c>
      <c r="AQ19" s="58">
        <v>932.55789195269779</v>
      </c>
      <c r="AR19" s="58">
        <v>948.56521051633263</v>
      </c>
      <c r="AS19" s="58">
        <v>964.84729405682174</v>
      </c>
      <c r="AT19" s="58">
        <v>981.40885890389927</v>
      </c>
      <c r="AU19" s="58">
        <v>998.2547023429089</v>
      </c>
      <c r="AV19" s="59">
        <v>1015.3897040044035</v>
      </c>
      <c r="AW19" s="60">
        <v>1.8855736479754803E-2</v>
      </c>
      <c r="AX19" s="61">
        <v>1.8855736479754803E-2</v>
      </c>
    </row>
    <row r="20" spans="1:51" x14ac:dyDescent="0.2">
      <c r="A20" s="56" t="s">
        <v>96</v>
      </c>
      <c r="B20" s="57">
        <v>1278.02087402344</v>
      </c>
      <c r="C20" s="58">
        <v>1274.271484375</v>
      </c>
      <c r="D20" s="58">
        <v>1288.82995605469</v>
      </c>
      <c r="E20" s="58">
        <v>1298.96362304688</v>
      </c>
      <c r="F20" s="58">
        <v>1279.03063964844</v>
      </c>
      <c r="G20" s="58">
        <v>1292.28100585938</v>
      </c>
      <c r="H20" s="58">
        <v>1324.19555664063</v>
      </c>
      <c r="I20" s="58">
        <v>1368.99621582031</v>
      </c>
      <c r="J20" s="58">
        <v>1396.31213378906</v>
      </c>
      <c r="K20" s="58">
        <v>1388.08056640625</v>
      </c>
      <c r="L20" s="58">
        <v>1367.64416503906</v>
      </c>
      <c r="M20" s="58">
        <v>1341.8974609375</v>
      </c>
      <c r="N20" s="58">
        <v>1318.63208007813</v>
      </c>
      <c r="O20" s="58">
        <v>1303.15661621094</v>
      </c>
      <c r="P20" s="58">
        <v>1304.54345703125</v>
      </c>
      <c r="Q20" s="58">
        <v>1317.50915527344</v>
      </c>
      <c r="R20" s="58">
        <v>1346.29479980469</v>
      </c>
      <c r="S20" s="58">
        <v>1353.96997070313</v>
      </c>
      <c r="T20" s="58">
        <v>1377.11437988281</v>
      </c>
      <c r="U20" s="58">
        <v>1400.47644042969</v>
      </c>
      <c r="V20" s="58">
        <v>1421.96313476563</v>
      </c>
      <c r="W20" s="58">
        <v>1445.90710449219</v>
      </c>
      <c r="X20" s="58">
        <v>1470.35131835938</v>
      </c>
      <c r="Y20" s="58">
        <v>1493.76098632813</v>
      </c>
      <c r="Z20" s="58">
        <v>1517.71545410156</v>
      </c>
      <c r="AA20" s="58">
        <v>1541.86962890625</v>
      </c>
      <c r="AB20" s="58">
        <v>1569.11059570313</v>
      </c>
      <c r="AC20" s="57">
        <v>1579.6028689087887</v>
      </c>
      <c r="AD20" s="58">
        <v>1590.1653014756316</v>
      </c>
      <c r="AE20" s="58">
        <v>1600.7983625427926</v>
      </c>
      <c r="AF20" s="58">
        <v>1611.5025243864281</v>
      </c>
      <c r="AG20" s="58">
        <v>1622.2782624406946</v>
      </c>
      <c r="AH20" s="58">
        <v>1633.126055318864</v>
      </c>
      <c r="AI20" s="58">
        <v>1644.0463848345835</v>
      </c>
      <c r="AJ20" s="58">
        <v>1655.0397360232739</v>
      </c>
      <c r="AK20" s="58">
        <v>1666.1065971636742</v>
      </c>
      <c r="AL20" s="58">
        <v>1677.2474597995281</v>
      </c>
      <c r="AM20" s="58">
        <v>1688.4628187614167</v>
      </c>
      <c r="AN20" s="58">
        <v>1699.7531721887367</v>
      </c>
      <c r="AO20" s="58">
        <v>1711.1190215518259</v>
      </c>
      <c r="AP20" s="58">
        <v>1722.5608716742361</v>
      </c>
      <c r="AQ20" s="58">
        <v>1734.0792307551551</v>
      </c>
      <c r="AR20" s="58">
        <v>1745.6746103919793</v>
      </c>
      <c r="AS20" s="58">
        <v>1757.3475256030365</v>
      </c>
      <c r="AT20" s="58">
        <v>1769.0984948504608</v>
      </c>
      <c r="AU20" s="58">
        <v>1780.9280400632204</v>
      </c>
      <c r="AV20" s="59">
        <v>1792.8366866602998</v>
      </c>
      <c r="AW20" s="60">
        <v>8.3601254453504747E-3</v>
      </c>
      <c r="AX20" s="61">
        <v>8.3601254453504747E-3</v>
      </c>
    </row>
    <row r="21" spans="1:51" x14ac:dyDescent="0.2">
      <c r="A21" s="62" t="s">
        <v>211</v>
      </c>
      <c r="B21" s="63">
        <v>7744.7270812988254</v>
      </c>
      <c r="C21" s="64">
        <v>7698.8843688964944</v>
      </c>
      <c r="D21" s="64">
        <v>7796.1180725097684</v>
      </c>
      <c r="E21" s="64">
        <v>7863.4260253906359</v>
      </c>
      <c r="F21" s="64">
        <v>7745.8807678222756</v>
      </c>
      <c r="G21" s="64">
        <v>7817.252960205089</v>
      </c>
      <c r="H21" s="64">
        <v>8009.4768676757922</v>
      </c>
      <c r="I21" s="64">
        <v>8285.6903686523492</v>
      </c>
      <c r="J21" s="64">
        <v>8454.252777099613</v>
      </c>
      <c r="K21" s="64">
        <v>8406.3988952636792</v>
      </c>
      <c r="L21" s="64">
        <v>8284.9122924804778</v>
      </c>
      <c r="M21" s="64">
        <v>8130.0618286132803</v>
      </c>
      <c r="N21" s="64">
        <v>7987.0503845214935</v>
      </c>
      <c r="O21" s="64">
        <v>7890.3587951660184</v>
      </c>
      <c r="P21" s="64">
        <v>7893.2854614257867</v>
      </c>
      <c r="Q21" s="64">
        <v>7961.4425964355569</v>
      </c>
      <c r="R21" s="64">
        <v>8122.2876586914117</v>
      </c>
      <c r="S21" s="64">
        <v>8152.0337829589953</v>
      </c>
      <c r="T21" s="64">
        <v>8272.1890258789117</v>
      </c>
      <c r="U21" s="64">
        <v>8392.0226135254015</v>
      </c>
      <c r="V21" s="64">
        <v>8495.8518676757885</v>
      </c>
      <c r="W21" s="64">
        <v>8609.9112854003943</v>
      </c>
      <c r="X21" s="64">
        <v>8726.5195922851672</v>
      </c>
      <c r="Y21" s="64">
        <v>8836.35012817385</v>
      </c>
      <c r="Z21" s="64">
        <v>8947.5260620117224</v>
      </c>
      <c r="AA21" s="64">
        <v>9059.1112060546984</v>
      </c>
      <c r="AB21" s="64">
        <v>9185.8659973144549</v>
      </c>
      <c r="AC21" s="63">
        <v>9238.5031082974001</v>
      </c>
      <c r="AD21" s="64">
        <v>9291.667375852021</v>
      </c>
      <c r="AE21" s="64">
        <v>9345.3647838792385</v>
      </c>
      <c r="AF21" s="64">
        <v>9399.6013972085202</v>
      </c>
      <c r="AG21" s="64">
        <v>9454.3833628206557</v>
      </c>
      <c r="AH21" s="64">
        <v>9509.7169110902141</v>
      </c>
      <c r="AI21" s="64">
        <v>9565.6083570480296</v>
      </c>
      <c r="AJ21" s="64">
        <v>9622.0641016640166</v>
      </c>
      <c r="AK21" s="64">
        <v>9679.0906331506885</v>
      </c>
      <c r="AL21" s="64">
        <v>9736.6945282877005</v>
      </c>
      <c r="AM21" s="64">
        <v>9794.8824537677865</v>
      </c>
      <c r="AN21" s="64">
        <v>9853.661167564409</v>
      </c>
      <c r="AO21" s="64">
        <v>9913.0375203215535</v>
      </c>
      <c r="AP21" s="64">
        <v>9973.0184567659289</v>
      </c>
      <c r="AQ21" s="64">
        <v>10033.611017142081</v>
      </c>
      <c r="AR21" s="64">
        <v>10094.82233867067</v>
      </c>
      <c r="AS21" s="64">
        <v>10156.659657030403</v>
      </c>
      <c r="AT21" s="64">
        <v>10219.130307863941</v>
      </c>
      <c r="AU21" s="64">
        <v>10282.24172830823</v>
      </c>
      <c r="AV21" s="65">
        <v>10346.001458549641</v>
      </c>
      <c r="AW21" s="66">
        <v>7.0886289014790993E-3</v>
      </c>
      <c r="AX21" s="67">
        <v>7.0886289014790993E-3</v>
      </c>
    </row>
    <row r="22" spans="1:51" x14ac:dyDescent="0.2">
      <c r="A22" s="43" t="s">
        <v>213</v>
      </c>
      <c r="B22" s="44" t="s">
        <v>344</v>
      </c>
      <c r="C22" s="45">
        <v>2005</v>
      </c>
      <c r="D22" s="45">
        <v>2006</v>
      </c>
      <c r="E22" s="45">
        <v>2007</v>
      </c>
      <c r="F22" s="45">
        <v>2008</v>
      </c>
      <c r="G22" s="45">
        <v>2009</v>
      </c>
      <c r="H22" s="45">
        <v>2010</v>
      </c>
      <c r="I22" s="45">
        <v>2011</v>
      </c>
      <c r="J22" s="45">
        <v>2012</v>
      </c>
      <c r="K22" s="45">
        <v>2013</v>
      </c>
      <c r="L22" s="45">
        <v>2014</v>
      </c>
      <c r="M22" s="45">
        <v>2015</v>
      </c>
      <c r="N22" s="45">
        <v>2016</v>
      </c>
      <c r="O22" s="45">
        <v>2017</v>
      </c>
      <c r="P22" s="45">
        <v>2018</v>
      </c>
      <c r="Q22" s="45">
        <v>2019</v>
      </c>
      <c r="R22" s="45">
        <v>2020</v>
      </c>
      <c r="S22" s="45">
        <v>2021</v>
      </c>
      <c r="T22" s="45">
        <v>2022</v>
      </c>
      <c r="U22" s="45">
        <v>2023</v>
      </c>
      <c r="V22" s="45">
        <v>2024</v>
      </c>
      <c r="W22" s="45">
        <v>2025</v>
      </c>
      <c r="X22" s="45">
        <v>2026</v>
      </c>
      <c r="Y22" s="45">
        <v>2027</v>
      </c>
      <c r="Z22" s="45">
        <v>2028</v>
      </c>
      <c r="AA22" s="45">
        <v>2029</v>
      </c>
      <c r="AB22" s="45">
        <v>2030</v>
      </c>
      <c r="AC22" s="44">
        <v>2031</v>
      </c>
      <c r="AD22" s="45">
        <v>2032</v>
      </c>
      <c r="AE22" s="45">
        <v>2033</v>
      </c>
      <c r="AF22" s="45">
        <v>2034</v>
      </c>
      <c r="AG22" s="45">
        <v>2035</v>
      </c>
      <c r="AH22" s="45">
        <v>2036</v>
      </c>
      <c r="AI22" s="45">
        <v>2037</v>
      </c>
      <c r="AJ22" s="45">
        <v>2038</v>
      </c>
      <c r="AK22" s="45">
        <v>2039</v>
      </c>
      <c r="AL22" s="45">
        <v>2040</v>
      </c>
      <c r="AM22" s="45">
        <v>2041</v>
      </c>
      <c r="AN22" s="45">
        <v>2042</v>
      </c>
      <c r="AO22" s="45">
        <v>2043</v>
      </c>
      <c r="AP22" s="45">
        <v>2044</v>
      </c>
      <c r="AQ22" s="45">
        <v>2045</v>
      </c>
      <c r="AR22" s="45">
        <v>2046</v>
      </c>
      <c r="AS22" s="45">
        <v>2047</v>
      </c>
      <c r="AT22" s="45">
        <v>2048</v>
      </c>
      <c r="AU22" s="45">
        <v>2049</v>
      </c>
      <c r="AV22" s="46">
        <v>2050</v>
      </c>
      <c r="AW22" s="47" t="s">
        <v>208</v>
      </c>
      <c r="AX22" s="48" t="s">
        <v>209</v>
      </c>
      <c r="AY22" s="49" t="s">
        <v>210</v>
      </c>
    </row>
    <row r="23" spans="1:51" x14ac:dyDescent="0.2">
      <c r="A23" s="56" t="s">
        <v>88</v>
      </c>
      <c r="B23" s="51">
        <v>402.23495483398398</v>
      </c>
      <c r="C23" s="52">
        <v>371.08728027343801</v>
      </c>
      <c r="D23" s="52">
        <v>356.11697387695301</v>
      </c>
      <c r="E23" s="52">
        <v>338.90313720703102</v>
      </c>
      <c r="F23" s="52">
        <v>313.48794555664102</v>
      </c>
      <c r="G23" s="52">
        <v>328.19940185546898</v>
      </c>
      <c r="H23" s="52">
        <v>360.06237792968801</v>
      </c>
      <c r="I23" s="52">
        <v>389.38708496093801</v>
      </c>
      <c r="J23" s="52">
        <v>408.71383666992199</v>
      </c>
      <c r="K23" s="52">
        <v>418.15289306640602</v>
      </c>
      <c r="L23" s="52">
        <v>417.67193603515602</v>
      </c>
      <c r="M23" s="52">
        <v>425.59197998046898</v>
      </c>
      <c r="N23" s="52">
        <v>434.03704833984398</v>
      </c>
      <c r="O23" s="52">
        <v>430.68951416015602</v>
      </c>
      <c r="P23" s="52">
        <v>424.36944580078102</v>
      </c>
      <c r="Q23" s="52">
        <v>418.82916259765602</v>
      </c>
      <c r="R23" s="52">
        <v>409.71514892578102</v>
      </c>
      <c r="S23" s="52">
        <v>416.01403808593801</v>
      </c>
      <c r="T23" s="52">
        <v>414.88165283203102</v>
      </c>
      <c r="U23" s="52">
        <v>414.45373535156301</v>
      </c>
      <c r="V23" s="52">
        <v>416.0625</v>
      </c>
      <c r="W23" s="52">
        <v>417.28817749023398</v>
      </c>
      <c r="X23" s="52">
        <v>419.25067138671898</v>
      </c>
      <c r="Y23" s="52">
        <v>421.662109375</v>
      </c>
      <c r="Z23" s="52">
        <v>422.66729736328102</v>
      </c>
      <c r="AA23" s="52">
        <v>423.49200439453102</v>
      </c>
      <c r="AB23" s="52">
        <v>425.76672363281301</v>
      </c>
      <c r="AC23" s="51">
        <v>428.79301886187176</v>
      </c>
      <c r="AD23" s="58">
        <v>431.84082460902664</v>
      </c>
      <c r="AE23" s="58">
        <v>434.91029376827959</v>
      </c>
      <c r="AF23" s="58">
        <v>438.0015803203836</v>
      </c>
      <c r="AG23" s="58">
        <v>441.11483934056696</v>
      </c>
      <c r="AH23" s="58">
        <v>444.25022700631291</v>
      </c>
      <c r="AI23" s="58">
        <v>447.40790060519407</v>
      </c>
      <c r="AJ23" s="58">
        <v>450.58801854276305</v>
      </c>
      <c r="AK23" s="58">
        <v>453.79074035049877</v>
      </c>
      <c r="AL23" s="58">
        <v>457.01622669380941</v>
      </c>
      <c r="AM23" s="58">
        <v>460.26463938009226</v>
      </c>
      <c r="AN23" s="58">
        <v>463.53614136685081</v>
      </c>
      <c r="AO23" s="58">
        <v>466.83089676986958</v>
      </c>
      <c r="AP23" s="58">
        <v>470.14907087144701</v>
      </c>
      <c r="AQ23" s="58">
        <v>473.49083012868692</v>
      </c>
      <c r="AR23" s="58">
        <v>476.8563421818489</v>
      </c>
      <c r="AS23" s="58">
        <v>480.24577586275791</v>
      </c>
      <c r="AT23" s="58">
        <v>483.65930120327391</v>
      </c>
      <c r="AU23" s="58">
        <v>487.09708944382152</v>
      </c>
      <c r="AV23" s="59">
        <v>490.5593130419802</v>
      </c>
      <c r="AW23" s="54">
        <v>5.5133149864223796E-3</v>
      </c>
      <c r="AX23" s="61">
        <v>5.5133149864223796E-3</v>
      </c>
    </row>
    <row r="24" spans="1:51" x14ac:dyDescent="0.2">
      <c r="A24" s="56" t="s">
        <v>89</v>
      </c>
      <c r="B24" s="57">
        <v>1218.21765136719</v>
      </c>
      <c r="C24" s="58">
        <v>1188.58605957031</v>
      </c>
      <c r="D24" s="58">
        <v>1109.74853515625</v>
      </c>
      <c r="E24" s="58">
        <v>1032.04370117188</v>
      </c>
      <c r="F24" s="58">
        <v>936.32098388671898</v>
      </c>
      <c r="G24" s="58">
        <v>962.51654052734398</v>
      </c>
      <c r="H24" s="58">
        <v>1041.82373046875</v>
      </c>
      <c r="I24" s="58">
        <v>1113.92419433594</v>
      </c>
      <c r="J24" s="58">
        <v>1157.83679199219</v>
      </c>
      <c r="K24" s="58">
        <v>1174.39501953125</v>
      </c>
      <c r="L24" s="58">
        <v>1164.34057617188</v>
      </c>
      <c r="M24" s="58">
        <v>1178.74047851563</v>
      </c>
      <c r="N24" s="58">
        <v>1195.60473632813</v>
      </c>
      <c r="O24" s="58">
        <v>1180.93322753906</v>
      </c>
      <c r="P24" s="58">
        <v>1159.01391601563</v>
      </c>
      <c r="Q24" s="58">
        <v>1139.96484375</v>
      </c>
      <c r="R24" s="58">
        <v>1111.92614746094</v>
      </c>
      <c r="S24" s="58">
        <v>1126.01440429688</v>
      </c>
      <c r="T24" s="58">
        <v>1120.36584472656</v>
      </c>
      <c r="U24" s="58">
        <v>1116.95959472656</v>
      </c>
      <c r="V24" s="58">
        <v>1119.33276367188</v>
      </c>
      <c r="W24" s="58">
        <v>1120.998046875</v>
      </c>
      <c r="X24" s="58">
        <v>1124.7568359375</v>
      </c>
      <c r="Y24" s="58">
        <v>1129.78051757813</v>
      </c>
      <c r="Z24" s="58">
        <v>1131.10034179688</v>
      </c>
      <c r="AA24" s="58">
        <v>1132.02124023438</v>
      </c>
      <c r="AB24" s="58">
        <v>1136.837890625</v>
      </c>
      <c r="AC24" s="57">
        <v>1136.6151047311587</v>
      </c>
      <c r="AD24" s="58">
        <v>1136.3923624966244</v>
      </c>
      <c r="AE24" s="58">
        <v>1136.1696639128413</v>
      </c>
      <c r="AF24" s="58">
        <v>1135.9470089712549</v>
      </c>
      <c r="AG24" s="58">
        <v>1135.7243976633131</v>
      </c>
      <c r="AH24" s="58">
        <v>1135.5018299804647</v>
      </c>
      <c r="AI24" s="58">
        <v>1135.2793059141604</v>
      </c>
      <c r="AJ24" s="58">
        <v>1135.056825455853</v>
      </c>
      <c r="AK24" s="58">
        <v>1134.8343885969964</v>
      </c>
      <c r="AL24" s="58">
        <v>1134.6119953290465</v>
      </c>
      <c r="AM24" s="58">
        <v>1134.3896456434609</v>
      </c>
      <c r="AN24" s="58">
        <v>1134.1673395316984</v>
      </c>
      <c r="AO24" s="58">
        <v>1133.9450769852203</v>
      </c>
      <c r="AP24" s="58">
        <v>1133.722857995489</v>
      </c>
      <c r="AQ24" s="58">
        <v>1133.5006825539685</v>
      </c>
      <c r="AR24" s="58">
        <v>1133.278550652125</v>
      </c>
      <c r="AS24" s="58">
        <v>1133.0564622814256</v>
      </c>
      <c r="AT24" s="58">
        <v>1132.8344174333399</v>
      </c>
      <c r="AU24" s="58">
        <v>1132.6124160993386</v>
      </c>
      <c r="AV24" s="59">
        <v>1132.3904582708942</v>
      </c>
      <c r="AW24" s="60">
        <v>-1.7789672482292351E-3</v>
      </c>
      <c r="AX24" s="61">
        <v>-1.7789672482292351E-3</v>
      </c>
    </row>
    <row r="25" spans="1:51" x14ac:dyDescent="0.2">
      <c r="A25" s="56" t="s">
        <v>90</v>
      </c>
      <c r="B25" s="57">
        <v>1348.12768554688</v>
      </c>
      <c r="C25" s="58">
        <v>1364.88928222656</v>
      </c>
      <c r="D25" s="58">
        <v>1264.46228027344</v>
      </c>
      <c r="E25" s="58">
        <v>1168.73522949219</v>
      </c>
      <c r="F25" s="58">
        <v>1055.00427246094</v>
      </c>
      <c r="G25" s="58">
        <v>1079.97253417969</v>
      </c>
      <c r="H25" s="58">
        <v>1164.33190917969</v>
      </c>
      <c r="I25" s="58">
        <v>1240.9873046875</v>
      </c>
      <c r="J25" s="58">
        <v>1286.66711425781</v>
      </c>
      <c r="K25" s="58">
        <v>1302.48425292969</v>
      </c>
      <c r="L25" s="58">
        <v>1289.54418945313</v>
      </c>
      <c r="M25" s="58">
        <v>1304.17846679688</v>
      </c>
      <c r="N25" s="58">
        <v>1321.84875488281</v>
      </c>
      <c r="O25" s="58">
        <v>1304.87158203125</v>
      </c>
      <c r="P25" s="58">
        <v>1279.87915039063</v>
      </c>
      <c r="Q25" s="58">
        <v>1258.2080078125</v>
      </c>
      <c r="R25" s="58">
        <v>1226.74536132813</v>
      </c>
      <c r="S25" s="58">
        <v>1242.18481445313</v>
      </c>
      <c r="T25" s="58">
        <v>1236.25170898438</v>
      </c>
      <c r="U25" s="58">
        <v>1232.74133300781</v>
      </c>
      <c r="V25" s="58">
        <v>1235.59020996094</v>
      </c>
      <c r="W25" s="58">
        <v>1237.51928710938</v>
      </c>
      <c r="X25" s="58">
        <v>1241.7353515625</v>
      </c>
      <c r="Y25" s="58">
        <v>1247.35412597656</v>
      </c>
      <c r="Z25" s="58">
        <v>1248.81616210938</v>
      </c>
      <c r="AA25" s="58">
        <v>1249.72009277344</v>
      </c>
      <c r="AB25" s="58">
        <v>1254.87939453125</v>
      </c>
      <c r="AC25" s="57">
        <v>1252.6517114865605</v>
      </c>
      <c r="AD25" s="58">
        <v>1250.4279830623464</v>
      </c>
      <c r="AE25" s="58">
        <v>1248.2082022382986</v>
      </c>
      <c r="AF25" s="58">
        <v>1245.9923620065708</v>
      </c>
      <c r="AG25" s="58">
        <v>1243.7804553717574</v>
      </c>
      <c r="AH25" s="58">
        <v>1241.5724753508705</v>
      </c>
      <c r="AI25" s="58">
        <v>1239.368414973319</v>
      </c>
      <c r="AJ25" s="58">
        <v>1237.1682672808861</v>
      </c>
      <c r="AK25" s="58">
        <v>1234.9720253277071</v>
      </c>
      <c r="AL25" s="58">
        <v>1232.7796821802481</v>
      </c>
      <c r="AM25" s="58">
        <v>1230.5912309172832</v>
      </c>
      <c r="AN25" s="58">
        <v>1228.4066646298736</v>
      </c>
      <c r="AO25" s="58">
        <v>1226.2259764213454</v>
      </c>
      <c r="AP25" s="58">
        <v>1224.0491594072676</v>
      </c>
      <c r="AQ25" s="58">
        <v>1221.8762067154303</v>
      </c>
      <c r="AR25" s="58">
        <v>1219.7071114858238</v>
      </c>
      <c r="AS25" s="58">
        <v>1217.5418668706161</v>
      </c>
      <c r="AT25" s="58">
        <v>1215.3804660341316</v>
      </c>
      <c r="AU25" s="58">
        <v>1213.2229021528294</v>
      </c>
      <c r="AV25" s="59">
        <v>1211.0691684152823</v>
      </c>
      <c r="AW25" s="60">
        <v>-3.3557107921422524E-3</v>
      </c>
      <c r="AX25" s="61">
        <v>-3.3557107921422524E-3</v>
      </c>
    </row>
    <row r="26" spans="1:51" x14ac:dyDescent="0.2">
      <c r="A26" s="56" t="s">
        <v>91</v>
      </c>
      <c r="B26" s="57">
        <v>536.87322998046898</v>
      </c>
      <c r="C26" s="58">
        <v>524.88391113281295</v>
      </c>
      <c r="D26" s="58">
        <v>496.90316772460898</v>
      </c>
      <c r="E26" s="58">
        <v>467.671630859375</v>
      </c>
      <c r="F26" s="58">
        <v>428.67272949218801</v>
      </c>
      <c r="G26" s="58">
        <v>444.189697265625</v>
      </c>
      <c r="H26" s="58">
        <v>483.97735595703102</v>
      </c>
      <c r="I26" s="58">
        <v>520.515625</v>
      </c>
      <c r="J26" s="58">
        <v>543.90997314453102</v>
      </c>
      <c r="K26" s="58">
        <v>554.38885498046898</v>
      </c>
      <c r="L26" s="58">
        <v>552.19055175781295</v>
      </c>
      <c r="M26" s="58">
        <v>561.44470214843795</v>
      </c>
      <c r="N26" s="58">
        <v>571.71276855468795</v>
      </c>
      <c r="O26" s="58">
        <v>566.59759521484398</v>
      </c>
      <c r="P26" s="58">
        <v>557.76232910156295</v>
      </c>
      <c r="Q26" s="58">
        <v>550.22283935546898</v>
      </c>
      <c r="R26" s="58">
        <v>538.16046142578102</v>
      </c>
      <c r="S26" s="58">
        <v>546.53131103515602</v>
      </c>
      <c r="T26" s="58">
        <v>545.399169921875</v>
      </c>
      <c r="U26" s="58">
        <v>545.2265625</v>
      </c>
      <c r="V26" s="58">
        <v>547.77996826171898</v>
      </c>
      <c r="W26" s="58">
        <v>549.85693359375</v>
      </c>
      <c r="X26" s="58">
        <v>552.87829589843795</v>
      </c>
      <c r="Y26" s="58">
        <v>556.468994140625</v>
      </c>
      <c r="Z26" s="58">
        <v>558.16027832031295</v>
      </c>
      <c r="AA26" s="58">
        <v>559.56768798828102</v>
      </c>
      <c r="AB26" s="58">
        <v>562.835205078125</v>
      </c>
      <c r="AC26" s="57">
        <v>565.30410543796711</v>
      </c>
      <c r="AD26" s="58">
        <v>567.78383573334247</v>
      </c>
      <c r="AE26" s="58">
        <v>570.27444347021992</v>
      </c>
      <c r="AF26" s="58">
        <v>572.77597636295525</v>
      </c>
      <c r="AG26" s="58">
        <v>575.28848233520534</v>
      </c>
      <c r="AH26" s="58">
        <v>577.81200952084623</v>
      </c>
      <c r="AI26" s="58">
        <v>580.34660626489506</v>
      </c>
      <c r="AJ26" s="58">
        <v>582.89232112443665</v>
      </c>
      <c r="AK26" s="58">
        <v>585.44920286955346</v>
      </c>
      <c r="AL26" s="58">
        <v>588.01730048425986</v>
      </c>
      <c r="AM26" s="58">
        <v>590.59666316744074</v>
      </c>
      <c r="AN26" s="58">
        <v>593.18734033379394</v>
      </c>
      <c r="AO26" s="58">
        <v>595.78938161477708</v>
      </c>
      <c r="AP26" s="58">
        <v>598.40283685955808</v>
      </c>
      <c r="AQ26" s="58">
        <v>601.02775613597044</v>
      </c>
      <c r="AR26" s="58">
        <v>603.66418973147233</v>
      </c>
      <c r="AS26" s="58">
        <v>606.31218815411</v>
      </c>
      <c r="AT26" s="58">
        <v>608.97180213348531</v>
      </c>
      <c r="AU26" s="58">
        <v>611.64308262172756</v>
      </c>
      <c r="AV26" s="59">
        <v>614.32608079446993</v>
      </c>
      <c r="AW26" s="60">
        <v>2.7962927631015599E-3</v>
      </c>
      <c r="AX26" s="61">
        <v>2.7962927631015599E-3</v>
      </c>
    </row>
    <row r="27" spans="1:51" x14ac:dyDescent="0.2">
      <c r="A27" s="56" t="s">
        <v>92</v>
      </c>
      <c r="B27" s="57">
        <v>1652.76110839844</v>
      </c>
      <c r="C27" s="58">
        <v>1715.05004882813</v>
      </c>
      <c r="D27" s="58">
        <v>1597.23498535156</v>
      </c>
      <c r="E27" s="58">
        <v>1484.515625</v>
      </c>
      <c r="F27" s="58">
        <v>1348.13208007813</v>
      </c>
      <c r="G27" s="58">
        <v>1388.67456054688</v>
      </c>
      <c r="H27" s="58">
        <v>1506.46557617188</v>
      </c>
      <c r="I27" s="58">
        <v>1617.92114257813</v>
      </c>
      <c r="J27" s="58">
        <v>1690.64318847656</v>
      </c>
      <c r="K27" s="58">
        <v>1725.4169921875</v>
      </c>
      <c r="L27" s="58">
        <v>1722.47277832031</v>
      </c>
      <c r="M27" s="58">
        <v>1756.95227050781</v>
      </c>
      <c r="N27" s="58">
        <v>1796.55078125</v>
      </c>
      <c r="O27" s="58">
        <v>1790.17993164063</v>
      </c>
      <c r="P27" s="58">
        <v>1772.77062988281</v>
      </c>
      <c r="Q27" s="58">
        <v>1759.9169921875</v>
      </c>
      <c r="R27" s="58">
        <v>1732.87817382813</v>
      </c>
      <c r="S27" s="58">
        <v>1772.17626953125</v>
      </c>
      <c r="T27" s="58">
        <v>1781.36840820313</v>
      </c>
      <c r="U27" s="58">
        <v>1794.18139648438</v>
      </c>
      <c r="V27" s="58">
        <v>1816.53637695313</v>
      </c>
      <c r="W27" s="58">
        <v>1837.90319824219</v>
      </c>
      <c r="X27" s="58">
        <v>1862.783203125</v>
      </c>
      <c r="Y27" s="58">
        <v>1889.97766113281</v>
      </c>
      <c r="Z27" s="58">
        <v>1911.07348632813</v>
      </c>
      <c r="AA27" s="58">
        <v>1931.501953125</v>
      </c>
      <c r="AB27" s="58">
        <v>1958.75366210938</v>
      </c>
      <c r="AC27" s="57">
        <v>1972.3142284893383</v>
      </c>
      <c r="AD27" s="58">
        <v>1985.9686754649542</v>
      </c>
      <c r="AE27" s="58">
        <v>1999.7176529770927</v>
      </c>
      <c r="AF27" s="58">
        <v>2013.561815466197</v>
      </c>
      <c r="AG27" s="58">
        <v>2027.5018219034405</v>
      </c>
      <c r="AH27" s="58">
        <v>2041.5383358220922</v>
      </c>
      <c r="AI27" s="58">
        <v>2055.6720253491007</v>
      </c>
      <c r="AJ27" s="58">
        <v>2069.9035632368973</v>
      </c>
      <c r="AK27" s="58">
        <v>2084.2336268954173</v>
      </c>
      <c r="AL27" s="58">
        <v>2098.6628984243443</v>
      </c>
      <c r="AM27" s="58">
        <v>2113.1920646455792</v>
      </c>
      <c r="AN27" s="58">
        <v>2127.8218171359295</v>
      </c>
      <c r="AO27" s="58">
        <v>2142.5528522600307</v>
      </c>
      <c r="AP27" s="58">
        <v>2157.3858712034912</v>
      </c>
      <c r="AQ27" s="58">
        <v>2172.3215800062685</v>
      </c>
      <c r="AR27" s="58">
        <v>2187.3606895962757</v>
      </c>
      <c r="AS27" s="58">
        <v>2202.5039158232221</v>
      </c>
      <c r="AT27" s="58">
        <v>2217.7519794926857</v>
      </c>
      <c r="AU27" s="58">
        <v>2233.1056064004247</v>
      </c>
      <c r="AV27" s="59">
        <v>2248.5655273669231</v>
      </c>
      <c r="AW27" s="60">
        <v>5.3287926220635384E-3</v>
      </c>
      <c r="AX27" s="61">
        <v>5.3287926220635384E-3</v>
      </c>
    </row>
    <row r="28" spans="1:51" x14ac:dyDescent="0.2">
      <c r="A28" s="56" t="s">
        <v>93</v>
      </c>
      <c r="B28" s="57">
        <v>444.98675537109398</v>
      </c>
      <c r="C28" s="58">
        <v>439.10021972656301</v>
      </c>
      <c r="D28" s="58">
        <v>416.29483032226602</v>
      </c>
      <c r="E28" s="58">
        <v>392.34289550781301</v>
      </c>
      <c r="F28" s="58">
        <v>360.06900024414102</v>
      </c>
      <c r="G28" s="58">
        <v>373.70880126953102</v>
      </c>
      <c r="H28" s="58">
        <v>407.5263671875</v>
      </c>
      <c r="I28" s="58">
        <v>439.21005249023398</v>
      </c>
      <c r="J28" s="58">
        <v>459.79357910156301</v>
      </c>
      <c r="K28" s="58">
        <v>469.45635986328102</v>
      </c>
      <c r="L28" s="58">
        <v>468.36871337890602</v>
      </c>
      <c r="M28" s="58">
        <v>476.98474121093801</v>
      </c>
      <c r="N28" s="58">
        <v>486.54345703125</v>
      </c>
      <c r="O28" s="58">
        <v>483.151611328125</v>
      </c>
      <c r="P28" s="58">
        <v>476.42233276367199</v>
      </c>
      <c r="Q28" s="58">
        <v>470.77801513671898</v>
      </c>
      <c r="R28" s="58">
        <v>461.18450927734398</v>
      </c>
      <c r="S28" s="58">
        <v>469.04653930664102</v>
      </c>
      <c r="T28" s="58">
        <v>468.71173095703102</v>
      </c>
      <c r="U28" s="58">
        <v>469.165771484375</v>
      </c>
      <c r="V28" s="58">
        <v>471.94573974609398</v>
      </c>
      <c r="W28" s="58">
        <v>474.31005859375</v>
      </c>
      <c r="X28" s="58">
        <v>477.44808959960898</v>
      </c>
      <c r="Y28" s="58">
        <v>481.05615234375</v>
      </c>
      <c r="Z28" s="58">
        <v>483.00274658203102</v>
      </c>
      <c r="AA28" s="58">
        <v>484.68853759765602</v>
      </c>
      <c r="AB28" s="58">
        <v>487.99349975585898</v>
      </c>
      <c r="AC28" s="57">
        <v>490.8357846029524</v>
      </c>
      <c r="AD28" s="58">
        <v>493.69462414422935</v>
      </c>
      <c r="AE28" s="58">
        <v>496.57011480137675</v>
      </c>
      <c r="AF28" s="58">
        <v>499.46235355768295</v>
      </c>
      <c r="AG28" s="58">
        <v>502.37143796130891</v>
      </c>
      <c r="AH28" s="58">
        <v>505.29746612857821</v>
      </c>
      <c r="AI28" s="58">
        <v>508.24053674728623</v>
      </c>
      <c r="AJ28" s="58">
        <v>511.20074908002869</v>
      </c>
      <c r="AK28" s="58">
        <v>514.17820296754951</v>
      </c>
      <c r="AL28" s="58">
        <v>517.17299883210819</v>
      </c>
      <c r="AM28" s="58">
        <v>520.18523768086698</v>
      </c>
      <c r="AN28" s="58">
        <v>523.21502110929725</v>
      </c>
      <c r="AO28" s="58">
        <v>526.26245130460643</v>
      </c>
      <c r="AP28" s="58">
        <v>529.32763104918433</v>
      </c>
      <c r="AQ28" s="58">
        <v>532.41066372406965</v>
      </c>
      <c r="AR28" s="58">
        <v>535.51165331243703</v>
      </c>
      <c r="AS28" s="58">
        <v>538.630704403104</v>
      </c>
      <c r="AT28" s="58">
        <v>541.76792219405843</v>
      </c>
      <c r="AU28" s="58">
        <v>544.92341249600679</v>
      </c>
      <c r="AV28" s="59">
        <v>548.09728173594283</v>
      </c>
      <c r="AW28" s="60">
        <v>4.2319056343547157E-3</v>
      </c>
      <c r="AX28" s="61">
        <v>4.2319056343547157E-3</v>
      </c>
    </row>
    <row r="29" spans="1:51" x14ac:dyDescent="0.2">
      <c r="A29" s="56" t="s">
        <v>94</v>
      </c>
      <c r="B29" s="57">
        <v>909.5</v>
      </c>
      <c r="C29" s="58">
        <v>914.88720703125</v>
      </c>
      <c r="D29" s="58">
        <v>862.87359619140602</v>
      </c>
      <c r="E29" s="58">
        <v>810.8544921875</v>
      </c>
      <c r="F29" s="58">
        <v>742.94665527343795</v>
      </c>
      <c r="G29" s="58">
        <v>770.594482421875</v>
      </c>
      <c r="H29" s="58">
        <v>840.603515625</v>
      </c>
      <c r="I29" s="58">
        <v>906.805908203125</v>
      </c>
      <c r="J29" s="58">
        <v>950.9580078125</v>
      </c>
      <c r="K29" s="58">
        <v>973.23699951171898</v>
      </c>
      <c r="L29" s="58">
        <v>973.643798828125</v>
      </c>
      <c r="M29" s="58">
        <v>994.64221191406295</v>
      </c>
      <c r="N29" s="58">
        <v>1018.25158691406</v>
      </c>
      <c r="O29" s="58">
        <v>1015.38427734375</v>
      </c>
      <c r="P29" s="58">
        <v>1006.13336181641</v>
      </c>
      <c r="Q29" s="58">
        <v>999.45617675781295</v>
      </c>
      <c r="R29" s="58">
        <v>984.515380859375</v>
      </c>
      <c r="S29" s="58">
        <v>1007.14233398438</v>
      </c>
      <c r="T29" s="58">
        <v>1012.54650878906</v>
      </c>
      <c r="U29" s="58">
        <v>1019.92333984375</v>
      </c>
      <c r="V29" s="58">
        <v>1032.63940429688</v>
      </c>
      <c r="W29" s="58">
        <v>1044.71166992188</v>
      </c>
      <c r="X29" s="58">
        <v>1058.68432617188</v>
      </c>
      <c r="Y29" s="58">
        <v>1073.91137695313</v>
      </c>
      <c r="Z29" s="58">
        <v>1085.6083984375</v>
      </c>
      <c r="AA29" s="58">
        <v>1096.88232421875</v>
      </c>
      <c r="AB29" s="58">
        <v>1111.99353027344</v>
      </c>
      <c r="AC29" s="57">
        <v>1122.4831109065788</v>
      </c>
      <c r="AD29" s="58">
        <v>1133.0716411278793</v>
      </c>
      <c r="AE29" s="58">
        <v>1143.7600543417682</v>
      </c>
      <c r="AF29" s="58">
        <v>1154.5492927575986</v>
      </c>
      <c r="AG29" s="58">
        <v>1165.4403074727074</v>
      </c>
      <c r="AH29" s="58">
        <v>1176.4340585562579</v>
      </c>
      <c r="AI29" s="58">
        <v>1187.5315151338712</v>
      </c>
      <c r="AJ29" s="58">
        <v>1198.7336554730573</v>
      </c>
      <c r="AK29" s="58">
        <v>1210.0414670694518</v>
      </c>
      <c r="AL29" s="58">
        <v>1221.4559467338661</v>
      </c>
      <c r="AM29" s="58">
        <v>1232.9781006801584</v>
      </c>
      <c r="AN29" s="58">
        <v>1244.608944613934</v>
      </c>
      <c r="AO29" s="58">
        <v>1256.3495038220826</v>
      </c>
      <c r="AP29" s="58">
        <v>1268.200813263159</v>
      </c>
      <c r="AQ29" s="58">
        <v>1280.1639176586177</v>
      </c>
      <c r="AR29" s="58">
        <v>1292.2398715849079</v>
      </c>
      <c r="AS29" s="58">
        <v>1304.429739566436</v>
      </c>
      <c r="AT29" s="58">
        <v>1316.734596169407</v>
      </c>
      <c r="AU29" s="58">
        <v>1329.1555260965495</v>
      </c>
      <c r="AV29" s="59">
        <v>1341.6936242827351</v>
      </c>
      <c r="AW29" s="60">
        <v>7.8348881571415063E-3</v>
      </c>
      <c r="AX29" s="61">
        <v>7.8348881571415063E-3</v>
      </c>
    </row>
    <row r="30" spans="1:51" x14ac:dyDescent="0.2">
      <c r="A30" s="56" t="s">
        <v>95</v>
      </c>
      <c r="B30" s="57">
        <v>499.70959472656301</v>
      </c>
      <c r="C30" s="58">
        <v>494.34954833984398</v>
      </c>
      <c r="D30" s="58">
        <v>476.1455078125</v>
      </c>
      <c r="E30" s="58">
        <v>455.322021484375</v>
      </c>
      <c r="F30" s="58">
        <v>423.53311157226602</v>
      </c>
      <c r="G30" s="58">
        <v>445.58746337890602</v>
      </c>
      <c r="H30" s="58">
        <v>492.05093383789102</v>
      </c>
      <c r="I30" s="58">
        <v>536.63220214843795</v>
      </c>
      <c r="J30" s="58">
        <v>568.17419433593795</v>
      </c>
      <c r="K30" s="58">
        <v>586.48327636718795</v>
      </c>
      <c r="L30" s="58">
        <v>591.26275634765602</v>
      </c>
      <c r="M30" s="58">
        <v>608.32727050781295</v>
      </c>
      <c r="N30" s="58">
        <v>626.73419189453102</v>
      </c>
      <c r="O30" s="58">
        <v>628.45837402343795</v>
      </c>
      <c r="P30" s="58">
        <v>625.97509765625</v>
      </c>
      <c r="Q30" s="58">
        <v>624.6796875</v>
      </c>
      <c r="R30" s="58">
        <v>618.01232910156295</v>
      </c>
      <c r="S30" s="58">
        <v>635.05126953125</v>
      </c>
      <c r="T30" s="58">
        <v>641.18054199218795</v>
      </c>
      <c r="U30" s="58">
        <v>648.30364990234398</v>
      </c>
      <c r="V30" s="58">
        <v>658.96765136718795</v>
      </c>
      <c r="W30" s="58">
        <v>669.47796630859398</v>
      </c>
      <c r="X30" s="58">
        <v>681.15954589843795</v>
      </c>
      <c r="Y30" s="58">
        <v>693.78369140625</v>
      </c>
      <c r="Z30" s="58">
        <v>704.22607421875</v>
      </c>
      <c r="AA30" s="58">
        <v>714.36413574218795</v>
      </c>
      <c r="AB30" s="58">
        <v>727.134521484375</v>
      </c>
      <c r="AC30" s="57">
        <v>739.61575618782535</v>
      </c>
      <c r="AD30" s="58">
        <v>752.31123078103451</v>
      </c>
      <c r="AE30" s="58">
        <v>765.22462268306026</v>
      </c>
      <c r="AF30" s="58">
        <v>778.35967243571019</v>
      </c>
      <c r="AG30" s="58">
        <v>791.72018478704081</v>
      </c>
      <c r="AH30" s="58">
        <v>805.31002979345544</v>
      </c>
      <c r="AI30" s="58">
        <v>819.13314394071949</v>
      </c>
      <c r="AJ30" s="58">
        <v>833.19353128421744</v>
      </c>
      <c r="AK30" s="58">
        <v>847.4952646087828</v>
      </c>
      <c r="AL30" s="58">
        <v>862.04248660843632</v>
      </c>
      <c r="AM30" s="58">
        <v>876.8394110863743</v>
      </c>
      <c r="AN30" s="58">
        <v>891.89032417555495</v>
      </c>
      <c r="AO30" s="58">
        <v>907.19958558023541</v>
      </c>
      <c r="AP30" s="58">
        <v>922.77162983882056</v>
      </c>
      <c r="AQ30" s="58">
        <v>938.61096760838791</v>
      </c>
      <c r="AR30" s="58">
        <v>954.72218697126164</v>
      </c>
      <c r="AS30" s="58">
        <v>971.10995476401365</v>
      </c>
      <c r="AT30" s="58">
        <v>987.77901792927719</v>
      </c>
      <c r="AU30" s="58">
        <v>1004.7342048907643</v>
      </c>
      <c r="AV30" s="59">
        <v>1021.980426951885</v>
      </c>
      <c r="AW30" s="60">
        <v>1.5554476585297516E-2</v>
      </c>
      <c r="AX30" s="61">
        <v>1.5554476585297516E-2</v>
      </c>
    </row>
    <row r="31" spans="1:51" x14ac:dyDescent="0.2">
      <c r="A31" s="56" t="s">
        <v>96</v>
      </c>
      <c r="B31" s="57">
        <v>1385.86889648438</v>
      </c>
      <c r="C31" s="58">
        <v>1390.9404296875</v>
      </c>
      <c r="D31" s="58">
        <v>1303.18737792969</v>
      </c>
      <c r="E31" s="58">
        <v>1217.02758789063</v>
      </c>
      <c r="F31" s="58">
        <v>1109.19812011719</v>
      </c>
      <c r="G31" s="58">
        <v>1147.40063476563</v>
      </c>
      <c r="H31" s="58">
        <v>1247.25476074219</v>
      </c>
      <c r="I31" s="58">
        <v>1339.0478515625</v>
      </c>
      <c r="J31" s="58">
        <v>1398.04443359375</v>
      </c>
      <c r="K31" s="58">
        <v>1424.80749511719</v>
      </c>
      <c r="L31" s="58">
        <v>1419.48999023438</v>
      </c>
      <c r="M31" s="58">
        <v>1444.43469238281</v>
      </c>
      <c r="N31" s="58">
        <v>1473.43823242188</v>
      </c>
      <c r="O31" s="58">
        <v>1464.00634765625</v>
      </c>
      <c r="P31" s="58">
        <v>1445.83032226563</v>
      </c>
      <c r="Q31" s="58">
        <v>1432.15209960938</v>
      </c>
      <c r="R31" s="58">
        <v>1407.3203125</v>
      </c>
      <c r="S31" s="58">
        <v>1436.84411621094</v>
      </c>
      <c r="T31" s="58">
        <v>1442.15087890625</v>
      </c>
      <c r="U31" s="58">
        <v>1450.43566894531</v>
      </c>
      <c r="V31" s="58">
        <v>1467.18481445313</v>
      </c>
      <c r="W31" s="58">
        <v>1483.86328125</v>
      </c>
      <c r="X31" s="58">
        <v>1503.28515625</v>
      </c>
      <c r="Y31" s="58">
        <v>1524.56262207031</v>
      </c>
      <c r="Z31" s="58">
        <v>1541.17517089844</v>
      </c>
      <c r="AA31" s="58">
        <v>1557.25219726563</v>
      </c>
      <c r="AB31" s="58">
        <v>1579.29528808594</v>
      </c>
      <c r="AC31" s="57">
        <v>1589.855663932221</v>
      </c>
      <c r="AD31" s="58">
        <v>1600.4866545260138</v>
      </c>
      <c r="AE31" s="58">
        <v>1611.1887320515132</v>
      </c>
      <c r="AF31" s="58">
        <v>1621.9623718502985</v>
      </c>
      <c r="AG31" s="58">
        <v>1632.8080524424465</v>
      </c>
      <c r="AH31" s="58">
        <v>1643.7262555477851</v>
      </c>
      <c r="AI31" s="58">
        <v>1654.7174661072888</v>
      </c>
      <c r="AJ31" s="58">
        <v>1665.7821723046188</v>
      </c>
      <c r="AK31" s="58">
        <v>1676.9208655878056</v>
      </c>
      <c r="AL31" s="58">
        <v>1688.1340406910763</v>
      </c>
      <c r="AM31" s="58">
        <v>1699.4221956568299</v>
      </c>
      <c r="AN31" s="58">
        <v>1710.7858318577578</v>
      </c>
      <c r="AO31" s="58">
        <v>1722.225454019112</v>
      </c>
      <c r="AP31" s="58">
        <v>1733.741570241124</v>
      </c>
      <c r="AQ31" s="58">
        <v>1745.3346920215718</v>
      </c>
      <c r="AR31" s="58">
        <v>1757.0053342784984</v>
      </c>
      <c r="AS31" s="58">
        <v>1768.7540153730827</v>
      </c>
      <c r="AT31" s="58">
        <v>1780.581257132663</v>
      </c>
      <c r="AU31" s="58">
        <v>1792.4875848739139</v>
      </c>
      <c r="AV31" s="59">
        <v>1804.4735274261789</v>
      </c>
      <c r="AW31" s="60">
        <v>5.092870434292518E-3</v>
      </c>
      <c r="AX31" s="61">
        <v>5.092870434292518E-3</v>
      </c>
    </row>
    <row r="32" spans="1:51" x14ac:dyDescent="0.2">
      <c r="A32" s="62" t="s">
        <v>211</v>
      </c>
      <c r="B32" s="63">
        <v>8398.2798767090007</v>
      </c>
      <c r="C32" s="64">
        <v>8403.7739868164081</v>
      </c>
      <c r="D32" s="64">
        <v>7882.9672546386746</v>
      </c>
      <c r="E32" s="64">
        <v>7367.416320800794</v>
      </c>
      <c r="F32" s="64">
        <v>6717.3648986816524</v>
      </c>
      <c r="G32" s="64">
        <v>6940.8441162109502</v>
      </c>
      <c r="H32" s="64">
        <v>7544.0965270996194</v>
      </c>
      <c r="I32" s="64">
        <v>8104.4313659668042</v>
      </c>
      <c r="J32" s="64">
        <v>8464.7411193847638</v>
      </c>
      <c r="K32" s="64">
        <v>8628.822143554693</v>
      </c>
      <c r="L32" s="64">
        <v>8598.9852905273565</v>
      </c>
      <c r="M32" s="64">
        <v>8751.296813964851</v>
      </c>
      <c r="N32" s="64">
        <v>8924.721557617193</v>
      </c>
      <c r="O32" s="64">
        <v>8864.2724609375018</v>
      </c>
      <c r="P32" s="64">
        <v>8748.1565856933757</v>
      </c>
      <c r="Q32" s="64">
        <v>8654.2078247070367</v>
      </c>
      <c r="R32" s="64">
        <v>8490.457824707044</v>
      </c>
      <c r="S32" s="64">
        <v>8651.0050964355632</v>
      </c>
      <c r="T32" s="64">
        <v>8662.8564453125055</v>
      </c>
      <c r="U32" s="64">
        <v>8691.3910522460919</v>
      </c>
      <c r="V32" s="64">
        <v>8766.0394287109611</v>
      </c>
      <c r="W32" s="64">
        <v>8835.9286193847784</v>
      </c>
      <c r="X32" s="64">
        <v>8921.9814758300836</v>
      </c>
      <c r="Y32" s="64">
        <v>9018.5572509765661</v>
      </c>
      <c r="Z32" s="64">
        <v>9085.8299560547057</v>
      </c>
      <c r="AA32" s="64">
        <v>9149.4901733398565</v>
      </c>
      <c r="AB32" s="64">
        <v>9245.4897155761828</v>
      </c>
      <c r="AC32" s="63">
        <v>9298.4684846364744</v>
      </c>
      <c r="AD32" s="64">
        <v>9351.9778319454508</v>
      </c>
      <c r="AE32" s="64">
        <v>9406.0237802444499</v>
      </c>
      <c r="AF32" s="64">
        <v>9460.612433728651</v>
      </c>
      <c r="AG32" s="64">
        <v>9515.749979277789</v>
      </c>
      <c r="AH32" s="64">
        <v>9571.4426877066617</v>
      </c>
      <c r="AI32" s="64">
        <v>9627.6969150358364</v>
      </c>
      <c r="AJ32" s="64">
        <v>9684.5191037827572</v>
      </c>
      <c r="AK32" s="64">
        <v>9741.9157842737623</v>
      </c>
      <c r="AL32" s="64">
        <v>9799.8935759771957</v>
      </c>
      <c r="AM32" s="64">
        <v>9858.4591888580871</v>
      </c>
      <c r="AN32" s="64">
        <v>9917.61942475469</v>
      </c>
      <c r="AO32" s="64">
        <v>9977.3811787772793</v>
      </c>
      <c r="AP32" s="64">
        <v>10037.75144072954</v>
      </c>
      <c r="AQ32" s="64">
        <v>10098.73729655297</v>
      </c>
      <c r="AR32" s="64">
        <v>10160.34592979465</v>
      </c>
      <c r="AS32" s="64">
        <v>10222.584623098768</v>
      </c>
      <c r="AT32" s="64">
        <v>10285.460759722322</v>
      </c>
      <c r="AU32" s="64">
        <v>10348.981825075376</v>
      </c>
      <c r="AV32" s="65">
        <v>10413.155408286289</v>
      </c>
      <c r="AW32" s="66">
        <v>3.8254964113584311E-3</v>
      </c>
      <c r="AX32" s="67">
        <v>3.8254964113584311E-3</v>
      </c>
    </row>
    <row r="33" spans="1:51" x14ac:dyDescent="0.2">
      <c r="A33" s="43" t="s">
        <v>214</v>
      </c>
      <c r="B33" s="44" t="s">
        <v>344</v>
      </c>
      <c r="C33" s="45">
        <v>2005</v>
      </c>
      <c r="D33" s="45">
        <v>2006</v>
      </c>
      <c r="E33" s="45">
        <v>2007</v>
      </c>
      <c r="F33" s="45">
        <v>2008</v>
      </c>
      <c r="G33" s="45">
        <v>2009</v>
      </c>
      <c r="H33" s="45">
        <v>2010</v>
      </c>
      <c r="I33" s="45">
        <v>2011</v>
      </c>
      <c r="J33" s="45">
        <v>2012</v>
      </c>
      <c r="K33" s="45">
        <v>2013</v>
      </c>
      <c r="L33" s="45">
        <v>2014</v>
      </c>
      <c r="M33" s="45">
        <v>2015</v>
      </c>
      <c r="N33" s="45">
        <v>2016</v>
      </c>
      <c r="O33" s="45">
        <v>2017</v>
      </c>
      <c r="P33" s="45">
        <v>2018</v>
      </c>
      <c r="Q33" s="45">
        <v>2019</v>
      </c>
      <c r="R33" s="45">
        <v>2020</v>
      </c>
      <c r="S33" s="45">
        <v>2021</v>
      </c>
      <c r="T33" s="45">
        <v>2022</v>
      </c>
      <c r="U33" s="45">
        <v>2023</v>
      </c>
      <c r="V33" s="45">
        <v>2024</v>
      </c>
      <c r="W33" s="45">
        <v>2025</v>
      </c>
      <c r="X33" s="45">
        <v>2026</v>
      </c>
      <c r="Y33" s="45">
        <v>2027</v>
      </c>
      <c r="Z33" s="45">
        <v>2028</v>
      </c>
      <c r="AA33" s="45">
        <v>2029</v>
      </c>
      <c r="AB33" s="45">
        <v>2030</v>
      </c>
      <c r="AC33" s="44">
        <v>2031</v>
      </c>
      <c r="AD33" s="45">
        <v>2032</v>
      </c>
      <c r="AE33" s="45">
        <v>2033</v>
      </c>
      <c r="AF33" s="45">
        <v>2034</v>
      </c>
      <c r="AG33" s="45">
        <v>2035</v>
      </c>
      <c r="AH33" s="45">
        <v>2036</v>
      </c>
      <c r="AI33" s="45">
        <v>2037</v>
      </c>
      <c r="AJ33" s="45">
        <v>2038</v>
      </c>
      <c r="AK33" s="45">
        <v>2039</v>
      </c>
      <c r="AL33" s="45">
        <v>2040</v>
      </c>
      <c r="AM33" s="45">
        <v>2041</v>
      </c>
      <c r="AN33" s="45">
        <v>2042</v>
      </c>
      <c r="AO33" s="45">
        <v>2043</v>
      </c>
      <c r="AP33" s="45">
        <v>2044</v>
      </c>
      <c r="AQ33" s="45">
        <v>2045</v>
      </c>
      <c r="AR33" s="45">
        <v>2046</v>
      </c>
      <c r="AS33" s="45">
        <v>2047</v>
      </c>
      <c r="AT33" s="45">
        <v>2048</v>
      </c>
      <c r="AU33" s="45">
        <v>2049</v>
      </c>
      <c r="AV33" s="46">
        <v>2050</v>
      </c>
      <c r="AW33" s="47" t="s">
        <v>208</v>
      </c>
      <c r="AX33" s="48" t="s">
        <v>209</v>
      </c>
    </row>
    <row r="34" spans="1:51" x14ac:dyDescent="0.2">
      <c r="A34" s="50" t="s">
        <v>88</v>
      </c>
      <c r="B34" s="51">
        <v>773.16802978515602</v>
      </c>
      <c r="C34" s="52">
        <v>711.04861450195403</v>
      </c>
      <c r="D34" s="52">
        <v>708.31048583984398</v>
      </c>
      <c r="E34" s="52">
        <v>700.62283325195301</v>
      </c>
      <c r="F34" s="52">
        <v>674.97497558593795</v>
      </c>
      <c r="G34" s="52">
        <v>697.83996582031295</v>
      </c>
      <c r="H34" s="52">
        <v>742.33630371093795</v>
      </c>
      <c r="I34" s="52">
        <v>787.48297119140693</v>
      </c>
      <c r="J34" s="52">
        <v>816.92126464843795</v>
      </c>
      <c r="K34" s="52">
        <v>825.52713012695301</v>
      </c>
      <c r="L34" s="52">
        <v>820.0885925292971</v>
      </c>
      <c r="M34" s="52">
        <v>820.97216796875</v>
      </c>
      <c r="N34" s="52">
        <v>822.47225952148506</v>
      </c>
      <c r="O34" s="52">
        <v>814.05938720703102</v>
      </c>
      <c r="P34" s="52">
        <v>807.26947021484398</v>
      </c>
      <c r="Q34" s="52">
        <v>804.13125610351494</v>
      </c>
      <c r="R34" s="52">
        <v>801.66387939453102</v>
      </c>
      <c r="S34" s="52">
        <v>808.03329467773506</v>
      </c>
      <c r="T34" s="52">
        <v>811.053466796875</v>
      </c>
      <c r="U34" s="52">
        <v>814.63192749023506</v>
      </c>
      <c r="V34" s="52">
        <v>819.30108642578102</v>
      </c>
      <c r="W34" s="52">
        <v>823.90243530273392</v>
      </c>
      <c r="X34" s="52">
        <v>829.31646728515693</v>
      </c>
      <c r="Y34" s="52">
        <v>834.80508422851608</v>
      </c>
      <c r="Z34" s="52">
        <v>838.90081787109398</v>
      </c>
      <c r="AA34" s="52">
        <v>842.80078125</v>
      </c>
      <c r="AB34" s="52">
        <v>848.78765869140693</v>
      </c>
      <c r="AC34" s="51">
        <v>854.82073243673108</v>
      </c>
      <c r="AD34" s="52">
        <v>860.89668849595751</v>
      </c>
      <c r="AE34" s="52">
        <v>867.01583167107015</v>
      </c>
      <c r="AF34" s="52">
        <v>873.17846893054616</v>
      </c>
      <c r="AG34" s="52">
        <v>879.38490942475505</v>
      </c>
      <c r="AH34" s="52">
        <v>885.63546450146771</v>
      </c>
      <c r="AI34" s="52">
        <v>891.93044772147493</v>
      </c>
      <c r="AJ34" s="52">
        <v>898.27017487431749</v>
      </c>
      <c r="AK34" s="52">
        <v>904.65496399412746</v>
      </c>
      <c r="AL34" s="52">
        <v>911.08513537558281</v>
      </c>
      <c r="AM34" s="52">
        <v>917.56101158997512</v>
      </c>
      <c r="AN34" s="52">
        <v>924.08291750139119</v>
      </c>
      <c r="AO34" s="52">
        <v>930.65118028300981</v>
      </c>
      <c r="AP34" s="52">
        <v>937.26612943351529</v>
      </c>
      <c r="AQ34" s="52">
        <v>943.92809679362585</v>
      </c>
      <c r="AR34" s="52">
        <v>950.63741656274124</v>
      </c>
      <c r="AS34" s="52">
        <v>957.39442531570717</v>
      </c>
      <c r="AT34" s="52">
        <v>964.19946201970072</v>
      </c>
      <c r="AU34" s="52">
        <v>971.05286805123387</v>
      </c>
      <c r="AV34" s="53">
        <v>977.9549872132792</v>
      </c>
      <c r="AW34" s="54">
        <v>7.1078716608878878E-3</v>
      </c>
      <c r="AX34" s="61">
        <v>7.1078716608878878E-3</v>
      </c>
    </row>
    <row r="35" spans="1:51" x14ac:dyDescent="0.2">
      <c r="A35" s="56" t="s">
        <v>89</v>
      </c>
      <c r="B35" s="57">
        <v>2341.6337890625</v>
      </c>
      <c r="C35" s="58">
        <v>2277.4761962890598</v>
      </c>
      <c r="D35" s="58">
        <v>2207.2705078125</v>
      </c>
      <c r="E35" s="58">
        <v>2133.5694580078198</v>
      </c>
      <c r="F35" s="58">
        <v>2016.004821777349</v>
      </c>
      <c r="G35" s="58">
        <v>2046.568298339844</v>
      </c>
      <c r="H35" s="58">
        <v>2147.9154052734402</v>
      </c>
      <c r="I35" s="58">
        <v>2252.7618408203198</v>
      </c>
      <c r="J35" s="58">
        <v>2314.23901367188</v>
      </c>
      <c r="K35" s="58">
        <v>2318.51806640625</v>
      </c>
      <c r="L35" s="58">
        <v>2286.15429687501</v>
      </c>
      <c r="M35" s="58">
        <v>2273.8050537109402</v>
      </c>
      <c r="N35" s="58">
        <v>2265.59399414063</v>
      </c>
      <c r="O35" s="58">
        <v>2232.1177978515598</v>
      </c>
      <c r="P35" s="58">
        <v>2204.76879882813</v>
      </c>
      <c r="Q35" s="58">
        <v>2188.6759033203098</v>
      </c>
      <c r="R35" s="58">
        <v>2175.6361083984402</v>
      </c>
      <c r="S35" s="58">
        <v>2187.08276367188</v>
      </c>
      <c r="T35" s="58">
        <v>2190.2066650390598</v>
      </c>
      <c r="U35" s="58">
        <v>2195.4462890625</v>
      </c>
      <c r="V35" s="58">
        <v>2204.1654052734402</v>
      </c>
      <c r="W35" s="58">
        <v>2213.3216552734402</v>
      </c>
      <c r="X35" s="58">
        <v>2224.8726806640598</v>
      </c>
      <c r="Y35" s="58">
        <v>2236.7354736328198</v>
      </c>
      <c r="Z35" s="58">
        <v>2244.98315429688</v>
      </c>
      <c r="AA35" s="58">
        <v>2252.86010742188</v>
      </c>
      <c r="AB35" s="58">
        <v>2266.34448242188</v>
      </c>
      <c r="AC35" s="57">
        <v>2265.9003473473613</v>
      </c>
      <c r="AD35" s="58">
        <v>2265.4562993099039</v>
      </c>
      <c r="AE35" s="58">
        <v>2265.0123382924517</v>
      </c>
      <c r="AF35" s="58">
        <v>2264.5684642779511</v>
      </c>
      <c r="AG35" s="58">
        <v>2264.1246772493523</v>
      </c>
      <c r="AH35" s="58">
        <v>2263.6809771896087</v>
      </c>
      <c r="AI35" s="58">
        <v>2263.2373640816768</v>
      </c>
      <c r="AJ35" s="58">
        <v>2262.7938379085172</v>
      </c>
      <c r="AK35" s="58">
        <v>2262.3503986530932</v>
      </c>
      <c r="AL35" s="58">
        <v>2261.9070462983709</v>
      </c>
      <c r="AM35" s="58">
        <v>2261.463780827321</v>
      </c>
      <c r="AN35" s="58">
        <v>2261.0206022229168</v>
      </c>
      <c r="AO35" s="58">
        <v>2260.5775104681343</v>
      </c>
      <c r="AP35" s="58">
        <v>2260.1345055459551</v>
      </c>
      <c r="AQ35" s="58">
        <v>2259.6915874393612</v>
      </c>
      <c r="AR35" s="58">
        <v>2259.2487561313401</v>
      </c>
      <c r="AS35" s="58">
        <v>2258.8060116048819</v>
      </c>
      <c r="AT35" s="58">
        <v>2258.3633538429804</v>
      </c>
      <c r="AU35" s="58">
        <v>2257.9207828286312</v>
      </c>
      <c r="AV35" s="59">
        <v>2257.4782985448355</v>
      </c>
      <c r="AW35" s="60">
        <v>-1.9596979980918139E-4</v>
      </c>
      <c r="AX35" s="61">
        <v>-1.9596979980918139E-4</v>
      </c>
    </row>
    <row r="36" spans="1:51" x14ac:dyDescent="0.2">
      <c r="A36" s="56" t="s">
        <v>90</v>
      </c>
      <c r="B36" s="57">
        <v>2591.3441162109402</v>
      </c>
      <c r="C36" s="58">
        <v>2615.2947998046902</v>
      </c>
      <c r="D36" s="58">
        <v>2514.99340820313</v>
      </c>
      <c r="E36" s="58">
        <v>2416.1553955078198</v>
      </c>
      <c r="F36" s="58">
        <v>2271.54345703125</v>
      </c>
      <c r="G36" s="58">
        <v>2296.31127929688</v>
      </c>
      <c r="H36" s="58">
        <v>2400.4892578125</v>
      </c>
      <c r="I36" s="58">
        <v>2509.72973632813</v>
      </c>
      <c r="J36" s="58">
        <v>2571.73999023437</v>
      </c>
      <c r="K36" s="58">
        <v>2571.3946533203198</v>
      </c>
      <c r="L36" s="58">
        <v>2531.9884033203198</v>
      </c>
      <c r="M36" s="58">
        <v>2515.77612304688</v>
      </c>
      <c r="N36" s="58">
        <v>2504.8182373046902</v>
      </c>
      <c r="O36" s="58">
        <v>2466.37744140625</v>
      </c>
      <c r="P36" s="58">
        <v>2434.68847656251</v>
      </c>
      <c r="Q36" s="58">
        <v>2415.69702148438</v>
      </c>
      <c r="R36" s="58">
        <v>2400.2955322265698</v>
      </c>
      <c r="S36" s="58">
        <v>2412.72290039063</v>
      </c>
      <c r="T36" s="58">
        <v>2416.75244140626</v>
      </c>
      <c r="U36" s="58">
        <v>2423.0218505859402</v>
      </c>
      <c r="V36" s="58">
        <v>2433.0970458984402</v>
      </c>
      <c r="W36" s="58">
        <v>2443.38378906251</v>
      </c>
      <c r="X36" s="58">
        <v>2456.2669677734402</v>
      </c>
      <c r="Y36" s="58">
        <v>2469.5072021484402</v>
      </c>
      <c r="Z36" s="58">
        <v>2478.6229248046902</v>
      </c>
      <c r="AA36" s="58">
        <v>2487.0953369140698</v>
      </c>
      <c r="AB36" s="58">
        <v>2501.6661376953098</v>
      </c>
      <c r="AC36" s="57">
        <v>2497.2251378169917</v>
      </c>
      <c r="AD36" s="58">
        <v>2492.7920216764842</v>
      </c>
      <c r="AE36" s="58">
        <v>2488.3667752784427</v>
      </c>
      <c r="AF36" s="58">
        <v>2483.9493846523683</v>
      </c>
      <c r="AG36" s="58">
        <v>2479.5398358525626</v>
      </c>
      <c r="AH36" s="58">
        <v>2475.1381149580825</v>
      </c>
      <c r="AI36" s="58">
        <v>2470.7442080726992</v>
      </c>
      <c r="AJ36" s="58">
        <v>2466.3581013248522</v>
      </c>
      <c r="AK36" s="58">
        <v>2461.9797808676053</v>
      </c>
      <c r="AL36" s="58">
        <v>2457.6092328786049</v>
      </c>
      <c r="AM36" s="58">
        <v>2453.2464435600341</v>
      </c>
      <c r="AN36" s="58">
        <v>2448.8913991385698</v>
      </c>
      <c r="AO36" s="58">
        <v>2444.5440858653419</v>
      </c>
      <c r="AP36" s="58">
        <v>2440.2044900158839</v>
      </c>
      <c r="AQ36" s="58">
        <v>2435.8725978900961</v>
      </c>
      <c r="AR36" s="58">
        <v>2431.5483958121986</v>
      </c>
      <c r="AS36" s="58">
        <v>2427.2318701306876</v>
      </c>
      <c r="AT36" s="58">
        <v>2422.9230072182963</v>
      </c>
      <c r="AU36" s="58">
        <v>2418.6217934719475</v>
      </c>
      <c r="AV36" s="59">
        <v>2414.3282153127125</v>
      </c>
      <c r="AW36" s="60">
        <v>-1.7752168490434705E-3</v>
      </c>
      <c r="AX36" s="61">
        <v>-1.7752168490434705E-3</v>
      </c>
    </row>
    <row r="37" spans="1:51" x14ac:dyDescent="0.2">
      <c r="A37" s="56" t="s">
        <v>91</v>
      </c>
      <c r="B37" s="57">
        <v>1031.9670715332029</v>
      </c>
      <c r="C37" s="58">
        <v>1005.7416687011719</v>
      </c>
      <c r="D37" s="58">
        <v>988.3318176269529</v>
      </c>
      <c r="E37" s="58">
        <v>966.82919311523392</v>
      </c>
      <c r="F37" s="58">
        <v>922.98089599609398</v>
      </c>
      <c r="G37" s="58">
        <v>944.46649169921898</v>
      </c>
      <c r="H37" s="58">
        <v>997.810302734375</v>
      </c>
      <c r="I37" s="58">
        <v>1052.672790527344</v>
      </c>
      <c r="J37" s="58">
        <v>1087.146057128906</v>
      </c>
      <c r="K37" s="58">
        <v>1094.487243652344</v>
      </c>
      <c r="L37" s="58">
        <v>1084.2126464843759</v>
      </c>
      <c r="M37" s="58">
        <v>1083.0336914062509</v>
      </c>
      <c r="N37" s="58">
        <v>1083.3588867187509</v>
      </c>
      <c r="O37" s="58">
        <v>1070.943481445313</v>
      </c>
      <c r="P37" s="58">
        <v>1061.0200805664069</v>
      </c>
      <c r="Q37" s="58">
        <v>1056.400573730469</v>
      </c>
      <c r="R37" s="58">
        <v>1052.984741210937</v>
      </c>
      <c r="S37" s="58">
        <v>1061.539855957031</v>
      </c>
      <c r="T37" s="58">
        <v>1066.202453613281</v>
      </c>
      <c r="U37" s="58">
        <v>1071.673217773438</v>
      </c>
      <c r="V37" s="58">
        <v>1078.67626953125</v>
      </c>
      <c r="W37" s="58">
        <v>1085.648864746094</v>
      </c>
      <c r="X37" s="58">
        <v>1093.644165039063</v>
      </c>
      <c r="Y37" s="58">
        <v>1101.6953125</v>
      </c>
      <c r="Z37" s="58">
        <v>1107.8242187500009</v>
      </c>
      <c r="AA37" s="58">
        <v>1113.607849121094</v>
      </c>
      <c r="AB37" s="58">
        <v>1122.040588378906</v>
      </c>
      <c r="AC37" s="57">
        <v>1126.9624667323071</v>
      </c>
      <c r="AD37" s="58">
        <v>1131.9059351126436</v>
      </c>
      <c r="AE37" s="58">
        <v>1136.8710882254791</v>
      </c>
      <c r="AF37" s="58">
        <v>1141.8580211918068</v>
      </c>
      <c r="AG37" s="58">
        <v>1146.8668295498726</v>
      </c>
      <c r="AH37" s="58">
        <v>1151.8976092570049</v>
      </c>
      <c r="AI37" s="58">
        <v>1156.9504566914525</v>
      </c>
      <c r="AJ37" s="58">
        <v>1162.0254686542321</v>
      </c>
      <c r="AK37" s="58">
        <v>1167.122742370982</v>
      </c>
      <c r="AL37" s="58">
        <v>1172.2423754938241</v>
      </c>
      <c r="AM37" s="58">
        <v>1177.3844661032363</v>
      </c>
      <c r="AN37" s="58">
        <v>1182.5491127099303</v>
      </c>
      <c r="AO37" s="58">
        <v>1187.7364142567399</v>
      </c>
      <c r="AP37" s="58">
        <v>1192.9464701205143</v>
      </c>
      <c r="AQ37" s="58">
        <v>1198.1793801140248</v>
      </c>
      <c r="AR37" s="58">
        <v>1203.435244487875</v>
      </c>
      <c r="AS37" s="58">
        <v>1208.7141639324227</v>
      </c>
      <c r="AT37" s="58">
        <v>1214.016239579707</v>
      </c>
      <c r="AU37" s="58">
        <v>1219.3415730053878</v>
      </c>
      <c r="AV37" s="59">
        <v>1224.6902662306907</v>
      </c>
      <c r="AW37" s="60">
        <v>4.3865421664577298E-3</v>
      </c>
      <c r="AX37" s="61">
        <v>4.3865421664577298E-3</v>
      </c>
    </row>
    <row r="38" spans="1:51" x14ac:dyDescent="0.2">
      <c r="A38" s="56" t="s">
        <v>92</v>
      </c>
      <c r="B38" s="57">
        <v>3176.9046630859402</v>
      </c>
      <c r="C38" s="58">
        <v>3286.24560546876</v>
      </c>
      <c r="D38" s="58">
        <v>3176.87280273437</v>
      </c>
      <c r="E38" s="58">
        <v>3068.9761962890598</v>
      </c>
      <c r="F38" s="58">
        <v>2902.68066406251</v>
      </c>
      <c r="G38" s="58">
        <v>2952.6949462890698</v>
      </c>
      <c r="H38" s="58">
        <v>3105.86181640626</v>
      </c>
      <c r="I38" s="58">
        <v>3272.0277099609402</v>
      </c>
      <c r="J38" s="58">
        <v>3379.1912841796902</v>
      </c>
      <c r="K38" s="58">
        <v>3406.3582763671902</v>
      </c>
      <c r="L38" s="58">
        <v>3382.033203125</v>
      </c>
      <c r="M38" s="58">
        <v>3389.1822509765598</v>
      </c>
      <c r="N38" s="58">
        <v>3404.3477783203098</v>
      </c>
      <c r="O38" s="58">
        <v>3383.67358398438</v>
      </c>
      <c r="P38" s="58">
        <v>3372.3057861328098</v>
      </c>
      <c r="Q38" s="58">
        <v>3378.95336914063</v>
      </c>
      <c r="R38" s="58">
        <v>3390.61401367188</v>
      </c>
      <c r="S38" s="58">
        <v>3442.13745117188</v>
      </c>
      <c r="T38" s="58">
        <v>3482.4029541015698</v>
      </c>
      <c r="U38" s="58">
        <v>3526.56372070313</v>
      </c>
      <c r="V38" s="58">
        <v>3577.08325195313</v>
      </c>
      <c r="W38" s="58">
        <v>3628.7939453125</v>
      </c>
      <c r="X38" s="58">
        <v>3684.7567138671902</v>
      </c>
      <c r="Y38" s="58">
        <v>3741.77099609375</v>
      </c>
      <c r="Z38" s="58">
        <v>3793.0567626953198</v>
      </c>
      <c r="AA38" s="58">
        <v>3843.92456054688</v>
      </c>
      <c r="AB38" s="58">
        <v>3904.8753662109402</v>
      </c>
      <c r="AC38" s="57">
        <v>3931.9090471853733</v>
      </c>
      <c r="AD38" s="58">
        <v>3959.1298839172864</v>
      </c>
      <c r="AE38" s="58">
        <v>3986.5391720969551</v>
      </c>
      <c r="AF38" s="58">
        <v>4014.1382163847948</v>
      </c>
      <c r="AG38" s="58">
        <v>4041.9283304734618</v>
      </c>
      <c r="AH38" s="58">
        <v>4069.9108371503835</v>
      </c>
      <c r="AI38" s="58">
        <v>4098.0870683607209</v>
      </c>
      <c r="AJ38" s="58">
        <v>4126.4583652707715</v>
      </c>
      <c r="AK38" s="58">
        <v>4155.0260783318045</v>
      </c>
      <c r="AL38" s="58">
        <v>4183.7915673443431</v>
      </c>
      <c r="AM38" s="58">
        <v>4212.7562015228887</v>
      </c>
      <c r="AN38" s="58">
        <v>4241.9213595610927</v>
      </c>
      <c r="AO38" s="58">
        <v>4271.288429697388</v>
      </c>
      <c r="AP38" s="58">
        <v>4300.8588097810607</v>
      </c>
      <c r="AQ38" s="58">
        <v>4330.633907338789</v>
      </c>
      <c r="AR38" s="58">
        <v>4360.6151396416426</v>
      </c>
      <c r="AS38" s="58">
        <v>4390.8039337725404</v>
      </c>
      <c r="AT38" s="58">
        <v>4421.2017266941803</v>
      </c>
      <c r="AU38" s="58">
        <v>4451.8099653174377</v>
      </c>
      <c r="AV38" s="59">
        <v>4482.6301065702355</v>
      </c>
      <c r="AW38" s="60">
        <v>6.9230585970443403E-3</v>
      </c>
      <c r="AX38" s="61">
        <v>6.9230585970443403E-3</v>
      </c>
    </row>
    <row r="39" spans="1:51" x14ac:dyDescent="0.2">
      <c r="A39" s="56" t="s">
        <v>93</v>
      </c>
      <c r="B39" s="57">
        <v>855.34469604492199</v>
      </c>
      <c r="C39" s="58">
        <v>841.36968994140693</v>
      </c>
      <c r="D39" s="58">
        <v>828.00323486328205</v>
      </c>
      <c r="E39" s="58">
        <v>811.10012817382903</v>
      </c>
      <c r="F39" s="58">
        <v>775.2692565917971</v>
      </c>
      <c r="G39" s="58">
        <v>794.60525512695301</v>
      </c>
      <c r="H39" s="58">
        <v>840.19226074218795</v>
      </c>
      <c r="I39" s="58">
        <v>888.24325561523392</v>
      </c>
      <c r="J39" s="58">
        <v>919.01745605468795</v>
      </c>
      <c r="K39" s="58">
        <v>926.81164550781205</v>
      </c>
      <c r="L39" s="58">
        <v>919.6305847167971</v>
      </c>
      <c r="M39" s="58">
        <v>920.10937500000102</v>
      </c>
      <c r="N39" s="58">
        <v>921.968505859375</v>
      </c>
      <c r="O39" s="58">
        <v>913.21957397460892</v>
      </c>
      <c r="P39" s="58">
        <v>906.28860473632801</v>
      </c>
      <c r="Q39" s="58">
        <v>903.87048339843795</v>
      </c>
      <c r="R39" s="58">
        <v>902.37072753906295</v>
      </c>
      <c r="S39" s="58">
        <v>911.03945922851608</v>
      </c>
      <c r="T39" s="58">
        <v>916.28601074218705</v>
      </c>
      <c r="U39" s="58">
        <v>922.17144775390602</v>
      </c>
      <c r="V39" s="58">
        <v>929.34509277343795</v>
      </c>
      <c r="W39" s="58">
        <v>936.48764038085892</v>
      </c>
      <c r="X39" s="58">
        <v>944.4363098144529</v>
      </c>
      <c r="Y39" s="58">
        <v>952.393310546875</v>
      </c>
      <c r="Z39" s="58">
        <v>958.6533203125</v>
      </c>
      <c r="AA39" s="58">
        <v>964.58929443359398</v>
      </c>
      <c r="AB39" s="58">
        <v>972.83990478515602</v>
      </c>
      <c r="AC39" s="57">
        <v>978.50614444081123</v>
      </c>
      <c r="AD39" s="58">
        <v>984.20538672277462</v>
      </c>
      <c r="AE39" s="58">
        <v>989.93782385259169</v>
      </c>
      <c r="AF39" s="58">
        <v>995.70364917138909</v>
      </c>
      <c r="AG39" s="58">
        <v>1001.5030571463956</v>
      </c>
      <c r="AH39" s="58">
        <v>1007.3362433775012</v>
      </c>
      <c r="AI39" s="58">
        <v>1013.2034046038542</v>
      </c>
      <c r="AJ39" s="58">
        <v>1019.1047387104966</v>
      </c>
      <c r="AK39" s="58">
        <v>1025.0404447350379</v>
      </c>
      <c r="AL39" s="58">
        <v>1031.0107228743695</v>
      </c>
      <c r="AM39" s="58">
        <v>1037.015774491415</v>
      </c>
      <c r="AN39" s="58">
        <v>1043.0558021219231</v>
      </c>
      <c r="AO39" s="58">
        <v>1049.1310094812984</v>
      </c>
      <c r="AP39" s="58">
        <v>1055.2416014714711</v>
      </c>
      <c r="AQ39" s="58">
        <v>1061.3877841878095</v>
      </c>
      <c r="AR39" s="58">
        <v>1067.5697649260701</v>
      </c>
      <c r="AS39" s="58">
        <v>1073.7877521893893</v>
      </c>
      <c r="AT39" s="58">
        <v>1080.0419556953157</v>
      </c>
      <c r="AU39" s="58">
        <v>1086.3325863828836</v>
      </c>
      <c r="AV39" s="59">
        <v>1092.6598564197277</v>
      </c>
      <c r="AW39" s="60">
        <v>5.8244317772990772E-3</v>
      </c>
      <c r="AX39" s="61">
        <v>5.8244317772990772E-3</v>
      </c>
    </row>
    <row r="40" spans="1:51" x14ac:dyDescent="0.2">
      <c r="A40" s="56" t="s">
        <v>94</v>
      </c>
      <c r="B40" s="57">
        <v>1748.222900390625</v>
      </c>
      <c r="C40" s="58">
        <v>1753.035705566406</v>
      </c>
      <c r="D40" s="58">
        <v>1716.240600585937</v>
      </c>
      <c r="E40" s="58">
        <v>1676.299438476563</v>
      </c>
      <c r="F40" s="58">
        <v>1599.648132324219</v>
      </c>
      <c r="G40" s="58">
        <v>1638.490661621094</v>
      </c>
      <c r="H40" s="58">
        <v>1733.062194824219</v>
      </c>
      <c r="I40" s="58">
        <v>1833.892944335938</v>
      </c>
      <c r="J40" s="58">
        <v>1900.737854003906</v>
      </c>
      <c r="K40" s="58">
        <v>1921.3870239257819</v>
      </c>
      <c r="L40" s="58">
        <v>1911.725830078125</v>
      </c>
      <c r="M40" s="58">
        <v>1918.6770629882819</v>
      </c>
      <c r="N40" s="58">
        <v>1929.52111816406</v>
      </c>
      <c r="O40" s="58">
        <v>1919.208740234375</v>
      </c>
      <c r="P40" s="58">
        <v>1913.9472045898478</v>
      </c>
      <c r="Q40" s="58">
        <v>1918.9064941406259</v>
      </c>
      <c r="R40" s="58">
        <v>1926.339416503906</v>
      </c>
      <c r="S40" s="58">
        <v>1956.194885253911</v>
      </c>
      <c r="T40" s="58">
        <v>1979.430480957029</v>
      </c>
      <c r="U40" s="58">
        <v>2004.716125488281</v>
      </c>
      <c r="V40" s="58">
        <v>2033.45068359376</v>
      </c>
      <c r="W40" s="58">
        <v>2062.7000732421902</v>
      </c>
      <c r="X40" s="58">
        <v>2094.1749267578198</v>
      </c>
      <c r="Y40" s="58">
        <v>2126.12597656251</v>
      </c>
      <c r="Z40" s="58">
        <v>2154.69165039063</v>
      </c>
      <c r="AA40" s="58">
        <v>2182.9296875</v>
      </c>
      <c r="AB40" s="58">
        <v>2216.81591796875</v>
      </c>
      <c r="AC40" s="57">
        <v>2237.7274329077268</v>
      </c>
      <c r="AD40" s="58">
        <v>2258.8362089063603</v>
      </c>
      <c r="AE40" s="58">
        <v>2280.1441067540663</v>
      </c>
      <c r="AF40" s="58">
        <v>2301.6530047933306</v>
      </c>
      <c r="AG40" s="58">
        <v>2323.3647990852887</v>
      </c>
      <c r="AH40" s="58">
        <v>2345.2814035768706</v>
      </c>
      <c r="AI40" s="58">
        <v>2367.4047502695184</v>
      </c>
      <c r="AJ40" s="58">
        <v>2389.7367893894952</v>
      </c>
      <c r="AK40" s="58">
        <v>2412.2794895598054</v>
      </c>
      <c r="AL40" s="58">
        <v>2435.0348379737316</v>
      </c>
      <c r="AM40" s="58">
        <v>2458.0048405700113</v>
      </c>
      <c r="AN40" s="58">
        <v>2481.1915222096641</v>
      </c>
      <c r="AO40" s="58">
        <v>2504.5969268544904</v>
      </c>
      <c r="AP40" s="58">
        <v>2528.2231177472477</v>
      </c>
      <c r="AQ40" s="58">
        <v>2552.0721775935344</v>
      </c>
      <c r="AR40" s="58">
        <v>2576.1462087453833</v>
      </c>
      <c r="AS40" s="58">
        <v>2600.447333386589</v>
      </c>
      <c r="AT40" s="58">
        <v>2624.9776937197839</v>
      </c>
      <c r="AU40" s="58">
        <v>2649.7394521552787</v>
      </c>
      <c r="AV40" s="59">
        <v>2674.7347915016835</v>
      </c>
      <c r="AW40" s="60">
        <v>9.4331309918316286E-3</v>
      </c>
      <c r="AX40" s="61">
        <v>9.4331309918316286E-3</v>
      </c>
    </row>
    <row r="41" spans="1:51" x14ac:dyDescent="0.2">
      <c r="A41" s="56" t="s">
        <v>95</v>
      </c>
      <c r="B41" s="57">
        <v>960.53192138671898</v>
      </c>
      <c r="C41" s="58">
        <v>947.2341613769529</v>
      </c>
      <c r="D41" s="58">
        <v>947.04513549804699</v>
      </c>
      <c r="E41" s="58">
        <v>941.29849243164108</v>
      </c>
      <c r="F41" s="58">
        <v>911.91470336914108</v>
      </c>
      <c r="G41" s="58">
        <v>947.43853759765602</v>
      </c>
      <c r="H41" s="58">
        <v>1014.4555358886721</v>
      </c>
      <c r="I41" s="58">
        <v>1085.2664184570319</v>
      </c>
      <c r="J41" s="58">
        <v>1135.644409179688</v>
      </c>
      <c r="K41" s="58">
        <v>1157.8489379882819</v>
      </c>
      <c r="L41" s="58">
        <v>1160.929870605469</v>
      </c>
      <c r="M41" s="58">
        <v>1173.4707641601569</v>
      </c>
      <c r="N41" s="58">
        <v>1187.620849609375</v>
      </c>
      <c r="O41" s="58">
        <v>1187.868286132813</v>
      </c>
      <c r="P41" s="58">
        <v>1190.779846191406</v>
      </c>
      <c r="Q41" s="58">
        <v>1199.354064941406</v>
      </c>
      <c r="R41" s="58">
        <v>1209.225952148438</v>
      </c>
      <c r="S41" s="58">
        <v>1233.474182128906</v>
      </c>
      <c r="T41" s="58">
        <v>1253.445739746094</v>
      </c>
      <c r="U41" s="58">
        <v>1274.276977539063</v>
      </c>
      <c r="V41" s="58">
        <v>1297.6245117187509</v>
      </c>
      <c r="W41" s="58">
        <v>1321.8311157226569</v>
      </c>
      <c r="X41" s="58">
        <v>1347.396362304688</v>
      </c>
      <c r="Y41" s="58">
        <v>1373.550415039063</v>
      </c>
      <c r="Z41" s="58">
        <v>1397.732543945313</v>
      </c>
      <c r="AA41" s="58">
        <v>1421.6719360351569</v>
      </c>
      <c r="AB41" s="58">
        <v>1449.579772949219</v>
      </c>
      <c r="AC41" s="57">
        <v>1474.4617512255622</v>
      </c>
      <c r="AD41" s="58">
        <v>1499.7708276544167</v>
      </c>
      <c r="AE41" s="58">
        <v>1525.5143333583269</v>
      </c>
      <c r="AF41" s="58">
        <v>1551.6997252982583</v>
      </c>
      <c r="AG41" s="58">
        <v>1578.3345884336118</v>
      </c>
      <c r="AH41" s="58">
        <v>1605.4266379193093</v>
      </c>
      <c r="AI41" s="58">
        <v>1632.9837213405958</v>
      </c>
      <c r="AJ41" s="58">
        <v>1661.0138209862002</v>
      </c>
      <c r="AK41" s="58">
        <v>1689.5250561605149</v>
      </c>
      <c r="AL41" s="58">
        <v>1718.5256855354642</v>
      </c>
      <c r="AM41" s="58">
        <v>1748.0241095427434</v>
      </c>
      <c r="AN41" s="58">
        <v>1778.0288728071178</v>
      </c>
      <c r="AO41" s="58">
        <v>1808.5486666214924</v>
      </c>
      <c r="AP41" s="58">
        <v>1839.5923314644633</v>
      </c>
      <c r="AQ41" s="58">
        <v>1871.1688595610858</v>
      </c>
      <c r="AR41" s="58">
        <v>1903.2873974875943</v>
      </c>
      <c r="AS41" s="58">
        <v>1935.9572488208355</v>
      </c>
      <c r="AT41" s="58">
        <v>1969.1878768331765</v>
      </c>
      <c r="AU41" s="58">
        <v>2002.9889072336732</v>
      </c>
      <c r="AV41" s="59">
        <v>2037.3701309562884</v>
      </c>
      <c r="AW41" s="60">
        <v>1.7164959625312726E-2</v>
      </c>
      <c r="AX41" s="61">
        <v>1.7164959625312726E-2</v>
      </c>
    </row>
    <row r="42" spans="1:51" x14ac:dyDescent="0.2">
      <c r="A42" s="56" t="s">
        <v>96</v>
      </c>
      <c r="B42" s="57">
        <v>2663.8897705078198</v>
      </c>
      <c r="C42" s="58">
        <v>2665.2119140625</v>
      </c>
      <c r="D42" s="58">
        <v>2592.01733398438</v>
      </c>
      <c r="E42" s="58">
        <v>2515.99121093751</v>
      </c>
      <c r="F42" s="58">
        <v>2388.22875976563</v>
      </c>
      <c r="G42" s="58">
        <v>2439.68164062501</v>
      </c>
      <c r="H42" s="58">
        <v>2571.4503173828198</v>
      </c>
      <c r="I42" s="58">
        <v>2708.0440673828098</v>
      </c>
      <c r="J42" s="58">
        <v>2794.3565673828098</v>
      </c>
      <c r="K42" s="58">
        <v>2812.8880615234402</v>
      </c>
      <c r="L42" s="58">
        <v>2787.1341552734402</v>
      </c>
      <c r="M42" s="58">
        <v>2786.3321533203098</v>
      </c>
      <c r="N42" s="58">
        <v>2792.07031250001</v>
      </c>
      <c r="O42" s="58">
        <v>2767.1629638671902</v>
      </c>
      <c r="P42" s="58">
        <v>2750.37377929688</v>
      </c>
      <c r="Q42" s="58">
        <v>2749.6612548828198</v>
      </c>
      <c r="R42" s="58">
        <v>2753.6151123046902</v>
      </c>
      <c r="S42" s="58">
        <v>2790.8140869140698</v>
      </c>
      <c r="T42" s="58">
        <v>2819.2652587890598</v>
      </c>
      <c r="U42" s="58">
        <v>2850.912109375</v>
      </c>
      <c r="V42" s="58">
        <v>2889.14794921876</v>
      </c>
      <c r="W42" s="58">
        <v>2929.7703857421902</v>
      </c>
      <c r="X42" s="58">
        <v>2973.63647460938</v>
      </c>
      <c r="Y42" s="58">
        <v>3018.3236083984402</v>
      </c>
      <c r="Z42" s="58">
        <v>3058.890625</v>
      </c>
      <c r="AA42" s="58">
        <v>3099.12182617188</v>
      </c>
      <c r="AB42" s="58">
        <v>3148.4058837890698</v>
      </c>
      <c r="AC42" s="57">
        <v>3169.4585328410094</v>
      </c>
      <c r="AD42" s="58">
        <v>3190.6519560016454</v>
      </c>
      <c r="AE42" s="58">
        <v>3211.9870945943057</v>
      </c>
      <c r="AF42" s="58">
        <v>3233.4648962367264</v>
      </c>
      <c r="AG42" s="58">
        <v>3255.0863148831413</v>
      </c>
      <c r="AH42" s="58">
        <v>3276.8523108666491</v>
      </c>
      <c r="AI42" s="58">
        <v>3298.7638509418721</v>
      </c>
      <c r="AJ42" s="58">
        <v>3320.8219083278927</v>
      </c>
      <c r="AK42" s="58">
        <v>3343.02746275148</v>
      </c>
      <c r="AL42" s="58">
        <v>3365.3815004906046</v>
      </c>
      <c r="AM42" s="58">
        <v>3387.8850144182466</v>
      </c>
      <c r="AN42" s="58">
        <v>3410.5390040464945</v>
      </c>
      <c r="AO42" s="58">
        <v>3433.3444755709379</v>
      </c>
      <c r="AP42" s="58">
        <v>3456.3024419153599</v>
      </c>
      <c r="AQ42" s="58">
        <v>3479.4139227767268</v>
      </c>
      <c r="AR42" s="58">
        <v>3502.6799446704777</v>
      </c>
      <c r="AS42" s="58">
        <v>3526.1015409761194</v>
      </c>
      <c r="AT42" s="58">
        <v>3549.6797519831239</v>
      </c>
      <c r="AU42" s="58">
        <v>3573.4156249371345</v>
      </c>
      <c r="AV42" s="59">
        <v>3597.3102140864785</v>
      </c>
      <c r="AW42" s="60">
        <v>6.6867646132724445E-3</v>
      </c>
      <c r="AX42" s="61">
        <v>6.6867646132724445E-3</v>
      </c>
    </row>
    <row r="43" spans="1:51" x14ac:dyDescent="0.2">
      <c r="A43" s="62" t="s">
        <v>211</v>
      </c>
      <c r="B43" s="63">
        <v>16143.006958007825</v>
      </c>
      <c r="C43" s="64">
        <v>16102.658355712902</v>
      </c>
      <c r="D43" s="64">
        <v>15679.085327148443</v>
      </c>
      <c r="E43" s="64">
        <v>15230.842346191428</v>
      </c>
      <c r="F43" s="64">
        <v>14463.245666503926</v>
      </c>
      <c r="G43" s="64">
        <v>14758.097076416037</v>
      </c>
      <c r="H43" s="64">
        <v>15553.573394775412</v>
      </c>
      <c r="I43" s="64">
        <v>16390.121734619152</v>
      </c>
      <c r="J43" s="64">
        <v>16918.993896484375</v>
      </c>
      <c r="K43" s="64">
        <v>17035.221038818374</v>
      </c>
      <c r="L43" s="64">
        <v>16883.897583007834</v>
      </c>
      <c r="M43" s="64">
        <v>16881.358642578129</v>
      </c>
      <c r="N43" s="64">
        <v>16911.771942138686</v>
      </c>
      <c r="O43" s="64">
        <v>16754.631256103523</v>
      </c>
      <c r="P43" s="64">
        <v>16641.442047119162</v>
      </c>
      <c r="Q43" s="64">
        <v>16615.650421142593</v>
      </c>
      <c r="R43" s="64">
        <v>16612.745483398456</v>
      </c>
      <c r="S43" s="64">
        <v>16803.03887939456</v>
      </c>
      <c r="T43" s="64">
        <v>16935.045471191417</v>
      </c>
      <c r="U43" s="64">
        <v>17083.413665771492</v>
      </c>
      <c r="V43" s="64">
        <v>17261.891296386751</v>
      </c>
      <c r="W43" s="64">
        <v>17445.839904785174</v>
      </c>
      <c r="X43" s="64">
        <v>17648.501068115249</v>
      </c>
      <c r="Y43" s="64">
        <v>17854.907379150416</v>
      </c>
      <c r="Z43" s="64">
        <v>18033.356018066428</v>
      </c>
      <c r="AA43" s="64">
        <v>18208.601379394553</v>
      </c>
      <c r="AB43" s="64">
        <v>18431.35571289064</v>
      </c>
      <c r="AC43" s="63">
        <v>18536.971592933874</v>
      </c>
      <c r="AD43" s="64">
        <v>18643.645207797472</v>
      </c>
      <c r="AE43" s="64">
        <v>18751.388564123688</v>
      </c>
      <c r="AF43" s="64">
        <v>18860.213830937173</v>
      </c>
      <c r="AG43" s="64">
        <v>18970.133342098445</v>
      </c>
      <c r="AH43" s="64">
        <v>19081.159598796879</v>
      </c>
      <c r="AI43" s="64">
        <v>19193.305272083864</v>
      </c>
      <c r="AJ43" s="64">
        <v>19306.583205446776</v>
      </c>
      <c r="AK43" s="64">
        <v>19421.006417424451</v>
      </c>
      <c r="AL43" s="64">
        <v>19536.588104264894</v>
      </c>
      <c r="AM43" s="64">
        <v>19653.34164262587</v>
      </c>
      <c r="AN43" s="64">
        <v>19771.280592319101</v>
      </c>
      <c r="AO43" s="64">
        <v>19890.418699098835</v>
      </c>
      <c r="AP43" s="64">
        <v>20010.769897495469</v>
      </c>
      <c r="AQ43" s="64">
        <v>20132.348313695053</v>
      </c>
      <c r="AR43" s="64">
        <v>20255.168268465324</v>
      </c>
      <c r="AS43" s="64">
        <v>20379.244280129176</v>
      </c>
      <c r="AT43" s="64">
        <v>20504.591067586261</v>
      </c>
      <c r="AU43" s="64">
        <v>20631.223553383606</v>
      </c>
      <c r="AV43" s="65">
        <v>20759.156866835932</v>
      </c>
      <c r="AW43" s="66">
        <v>5.4173794366683126E-3</v>
      </c>
      <c r="AX43" s="67">
        <v>5.4173794366683126E-3</v>
      </c>
    </row>
    <row r="44" spans="1:51" x14ac:dyDescent="0.2">
      <c r="A44" s="68"/>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c r="AX44" s="33"/>
      <c r="AY44" s="33"/>
    </row>
    <row r="45" spans="1:51" x14ac:dyDescent="0.2">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3"/>
      <c r="AV45" s="33"/>
      <c r="AW45" s="33"/>
      <c r="AX45" s="33"/>
      <c r="AY45" s="33"/>
    </row>
    <row r="46" spans="1:51" x14ac:dyDescent="0.2">
      <c r="A46" s="69"/>
      <c r="B46" s="69"/>
      <c r="C46" s="69"/>
      <c r="D46" s="69"/>
      <c r="E46" s="69"/>
      <c r="F46" s="69"/>
      <c r="G46" s="69"/>
      <c r="H46" s="69"/>
      <c r="I46" s="69"/>
      <c r="J46" s="69"/>
      <c r="K46" s="69"/>
      <c r="L46" s="69"/>
      <c r="M46" s="69"/>
      <c r="N46" s="69"/>
      <c r="O46" s="69"/>
      <c r="P46" s="69"/>
      <c r="Q46" s="69"/>
      <c r="R46" s="69"/>
      <c r="S46" s="69"/>
      <c r="T46" s="69"/>
      <c r="U46" s="69"/>
      <c r="V46" s="69"/>
      <c r="W46" s="69"/>
      <c r="X46" s="69"/>
      <c r="Y46" s="69"/>
      <c r="Z46" s="69"/>
      <c r="AA46" s="69"/>
      <c r="AB46" s="69"/>
      <c r="AC46" s="69"/>
      <c r="AD46" s="69"/>
      <c r="AE46" s="69"/>
      <c r="AF46" s="69"/>
      <c r="AG46" s="69"/>
      <c r="AH46" s="69"/>
      <c r="AI46" s="69"/>
      <c r="AJ46" s="69"/>
      <c r="AK46" s="69"/>
      <c r="AL46" s="69"/>
      <c r="AM46" s="69"/>
      <c r="AN46" s="69"/>
      <c r="AO46" s="69"/>
      <c r="AP46" s="69"/>
      <c r="AQ46" s="69"/>
      <c r="AR46" s="69"/>
      <c r="AS46" s="69"/>
      <c r="AT46" s="69"/>
      <c r="AU46" s="69"/>
      <c r="AV46" s="69"/>
      <c r="AW46" s="69"/>
      <c r="AX46" s="69"/>
      <c r="AY46" s="69"/>
    </row>
    <row r="47" spans="1:51" x14ac:dyDescent="0.2">
      <c r="A47" s="69"/>
      <c r="B47" s="69"/>
      <c r="C47" s="69"/>
      <c r="D47" s="69"/>
      <c r="E47" s="69"/>
      <c r="F47" s="69"/>
      <c r="G47" s="69"/>
      <c r="H47" s="69"/>
      <c r="I47" s="69"/>
      <c r="J47" s="69"/>
      <c r="K47" s="69"/>
      <c r="L47" s="69"/>
      <c r="M47" s="69"/>
      <c r="N47" s="69"/>
      <c r="O47" s="69"/>
      <c r="P47" s="69"/>
      <c r="Q47" s="69"/>
      <c r="R47" s="69"/>
      <c r="S47" s="69"/>
      <c r="T47" s="69"/>
      <c r="U47" s="69"/>
      <c r="V47" s="69"/>
      <c r="W47" s="69"/>
      <c r="X47" s="69"/>
      <c r="Y47" s="69"/>
      <c r="Z47" s="69"/>
      <c r="AA47" s="69"/>
      <c r="AB47" s="69"/>
      <c r="AC47" s="69"/>
      <c r="AD47" s="69"/>
      <c r="AE47" s="69"/>
      <c r="AF47" s="69"/>
      <c r="AG47" s="69"/>
      <c r="AH47" s="69"/>
      <c r="AI47" s="69"/>
      <c r="AJ47" s="69"/>
      <c r="AK47" s="69"/>
      <c r="AL47" s="69"/>
      <c r="AM47" s="69"/>
      <c r="AN47" s="69"/>
      <c r="AO47" s="69"/>
      <c r="AP47" s="69"/>
      <c r="AQ47" s="69"/>
      <c r="AR47" s="69"/>
      <c r="AS47" s="69"/>
      <c r="AT47" s="69"/>
      <c r="AU47" s="69"/>
      <c r="AV47" s="69"/>
      <c r="AW47" s="69"/>
      <c r="AX47" s="69"/>
      <c r="AY47" s="69"/>
    </row>
    <row r="48" spans="1:51" x14ac:dyDescent="0.2">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row>
    <row r="49" spans="1:51" x14ac:dyDescent="0.2">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row>
    <row r="50" spans="1:51" x14ac:dyDescent="0.2">
      <c r="A50" s="70"/>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row>
    <row r="51" spans="1:51" x14ac:dyDescent="0.2">
      <c r="A51" s="70"/>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row>
    <row r="52" spans="1:51" x14ac:dyDescent="0.2">
      <c r="A52" s="71"/>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row>
    <row r="53" spans="1:51" x14ac:dyDescent="0.2">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row>
    <row r="54" spans="1:51" x14ac:dyDescent="0.2">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row>
    <row r="55" spans="1:51" x14ac:dyDescent="0.2">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72"/>
      <c r="AD55" s="33"/>
      <c r="AE55" s="33"/>
      <c r="AF55" s="33"/>
      <c r="AG55" s="33"/>
      <c r="AH55" s="33"/>
      <c r="AI55" s="33"/>
      <c r="AJ55" s="33"/>
      <c r="AK55" s="33"/>
      <c r="AL55" s="33"/>
      <c r="AM55" s="33"/>
      <c r="AN55" s="33"/>
      <c r="AO55" s="33"/>
      <c r="AP55" s="33"/>
      <c r="AQ55" s="33"/>
      <c r="AR55" s="33"/>
      <c r="AS55" s="33"/>
      <c r="AT55" s="33"/>
      <c r="AU55" s="33"/>
      <c r="AV55" s="33"/>
      <c r="AW55" s="33"/>
      <c r="AX55" s="33"/>
      <c r="AY55" s="33"/>
    </row>
    <row r="56" spans="1:51" x14ac:dyDescent="0.2">
      <c r="A56" s="33"/>
      <c r="B56" s="72"/>
      <c r="C56" s="72"/>
      <c r="D56" s="72"/>
      <c r="E56" s="72"/>
      <c r="F56" s="72"/>
      <c r="G56" s="72"/>
      <c r="H56" s="72"/>
      <c r="I56" s="72"/>
      <c r="J56" s="72"/>
      <c r="K56" s="72"/>
      <c r="L56" s="72"/>
      <c r="M56" s="72"/>
      <c r="N56" s="72"/>
      <c r="O56" s="72"/>
      <c r="P56" s="72"/>
      <c r="Q56" s="72"/>
      <c r="R56" s="72"/>
      <c r="S56" s="72"/>
      <c r="T56" s="72"/>
      <c r="U56" s="72"/>
      <c r="V56" s="72"/>
      <c r="W56" s="72"/>
      <c r="X56" s="72"/>
      <c r="Y56" s="72"/>
      <c r="Z56" s="72"/>
      <c r="AA56" s="72"/>
      <c r="AB56" s="72"/>
      <c r="AC56" s="72"/>
      <c r="AD56" s="33"/>
      <c r="AE56" s="33"/>
      <c r="AF56" s="33"/>
      <c r="AG56" s="33"/>
      <c r="AH56" s="33"/>
      <c r="AI56" s="33"/>
      <c r="AJ56" s="33"/>
      <c r="AK56" s="33"/>
      <c r="AL56" s="33"/>
      <c r="AM56" s="33"/>
      <c r="AN56" s="33"/>
      <c r="AO56" s="33"/>
      <c r="AP56" s="33"/>
      <c r="AQ56" s="33"/>
      <c r="AR56" s="33"/>
      <c r="AS56" s="33"/>
      <c r="AT56" s="33"/>
      <c r="AU56" s="33"/>
      <c r="AV56" s="33"/>
      <c r="AW56" s="33"/>
      <c r="AX56" s="33"/>
      <c r="AY56" s="33"/>
    </row>
    <row r="57" spans="1:51" x14ac:dyDescent="0.2">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row>
    <row r="58" spans="1:51" x14ac:dyDescent="0.2">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row>
    <row r="59" spans="1:51" x14ac:dyDescent="0.2">
      <c r="A59" s="70"/>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row>
    <row r="60" spans="1:51" x14ac:dyDescent="0.2">
      <c r="A60" s="70"/>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row>
    <row r="61" spans="1:51" x14ac:dyDescent="0.2">
      <c r="A61" s="70"/>
      <c r="B61" s="73"/>
      <c r="C61" s="73"/>
      <c r="D61" s="73"/>
      <c r="E61" s="73"/>
      <c r="F61" s="73"/>
      <c r="G61" s="73"/>
      <c r="H61" s="73"/>
      <c r="I61" s="73"/>
      <c r="J61" s="73"/>
      <c r="K61" s="73"/>
      <c r="L61" s="73"/>
      <c r="M61" s="73"/>
      <c r="N61" s="73"/>
      <c r="O61" s="73"/>
      <c r="P61" s="73"/>
      <c r="Q61" s="73"/>
      <c r="R61" s="73"/>
      <c r="S61" s="73"/>
      <c r="T61" s="73"/>
      <c r="U61" s="73"/>
      <c r="V61" s="73"/>
      <c r="W61" s="73"/>
      <c r="X61" s="73"/>
      <c r="Y61" s="73"/>
      <c r="Z61" s="73"/>
      <c r="AA61" s="73"/>
      <c r="AB61" s="73"/>
      <c r="AC61" s="74"/>
      <c r="AD61" s="33"/>
      <c r="AE61" s="33"/>
      <c r="AF61" s="33"/>
      <c r="AG61" s="33"/>
      <c r="AH61" s="33"/>
      <c r="AI61" s="33"/>
      <c r="AJ61" s="33"/>
      <c r="AK61" s="33"/>
      <c r="AL61" s="33"/>
      <c r="AM61" s="33"/>
      <c r="AN61" s="33"/>
      <c r="AO61" s="33"/>
      <c r="AP61" s="33"/>
      <c r="AQ61" s="33"/>
      <c r="AR61" s="33"/>
      <c r="AS61" s="33"/>
      <c r="AT61" s="33"/>
      <c r="AU61" s="33"/>
      <c r="AV61" s="33"/>
      <c r="AW61" s="33"/>
      <c r="AX61" s="33"/>
      <c r="AY61" s="33"/>
    </row>
    <row r="62" spans="1:51" x14ac:dyDescent="0.2">
      <c r="A62" s="70"/>
      <c r="B62" s="73"/>
      <c r="C62" s="73"/>
      <c r="D62" s="73"/>
      <c r="E62" s="73"/>
      <c r="F62" s="73"/>
      <c r="G62" s="73"/>
      <c r="H62" s="73"/>
      <c r="I62" s="73"/>
      <c r="J62" s="73"/>
      <c r="K62" s="73"/>
      <c r="L62" s="73"/>
      <c r="M62" s="73"/>
      <c r="N62" s="73"/>
      <c r="O62" s="73"/>
      <c r="P62" s="73"/>
      <c r="Q62" s="73"/>
      <c r="R62" s="73"/>
      <c r="S62" s="73"/>
      <c r="T62" s="73"/>
      <c r="U62" s="73"/>
      <c r="V62" s="73"/>
      <c r="W62" s="73"/>
      <c r="X62" s="73"/>
      <c r="Y62" s="73"/>
      <c r="Z62" s="73"/>
      <c r="AA62" s="73"/>
      <c r="AB62" s="73"/>
      <c r="AC62" s="74"/>
      <c r="AD62" s="33"/>
      <c r="AE62" s="33"/>
      <c r="AF62" s="33"/>
      <c r="AG62" s="33"/>
      <c r="AH62" s="33"/>
      <c r="AI62" s="33"/>
      <c r="AJ62" s="33"/>
      <c r="AK62" s="33"/>
      <c r="AL62" s="33"/>
      <c r="AM62" s="33"/>
      <c r="AN62" s="33"/>
      <c r="AO62" s="33"/>
      <c r="AP62" s="33"/>
      <c r="AQ62" s="33"/>
      <c r="AR62" s="33"/>
      <c r="AS62" s="33"/>
      <c r="AT62" s="33"/>
      <c r="AU62" s="33"/>
      <c r="AV62" s="33"/>
      <c r="AW62" s="33"/>
      <c r="AX62" s="33"/>
      <c r="AY62" s="33"/>
    </row>
    <row r="63" spans="1:51" x14ac:dyDescent="0.2">
      <c r="A63" s="70"/>
      <c r="B63" s="73"/>
      <c r="C63" s="73"/>
      <c r="D63" s="73"/>
      <c r="E63" s="73"/>
      <c r="F63" s="73"/>
      <c r="G63" s="73"/>
      <c r="H63" s="73"/>
      <c r="I63" s="73"/>
      <c r="J63" s="73"/>
      <c r="K63" s="73"/>
      <c r="L63" s="73"/>
      <c r="M63" s="73"/>
      <c r="N63" s="73"/>
      <c r="O63" s="73"/>
      <c r="P63" s="73"/>
      <c r="Q63" s="73"/>
      <c r="R63" s="73"/>
      <c r="S63" s="73"/>
      <c r="T63" s="73"/>
      <c r="U63" s="73"/>
      <c r="V63" s="73"/>
      <c r="W63" s="73"/>
      <c r="X63" s="73"/>
      <c r="Y63" s="73"/>
      <c r="Z63" s="73"/>
      <c r="AA63" s="73"/>
      <c r="AB63" s="73"/>
      <c r="AC63" s="74"/>
      <c r="AD63" s="33"/>
      <c r="AE63" s="33"/>
      <c r="AF63" s="33"/>
      <c r="AG63" s="33"/>
      <c r="AH63" s="33"/>
      <c r="AI63" s="33"/>
      <c r="AJ63" s="33"/>
      <c r="AK63" s="33"/>
      <c r="AL63" s="33"/>
      <c r="AM63" s="33"/>
      <c r="AN63" s="33"/>
      <c r="AO63" s="33"/>
      <c r="AP63" s="33"/>
      <c r="AQ63" s="33"/>
      <c r="AR63" s="33"/>
      <c r="AS63" s="33"/>
      <c r="AT63" s="33"/>
      <c r="AU63" s="33"/>
      <c r="AV63" s="33"/>
      <c r="AW63" s="33"/>
      <c r="AX63" s="33"/>
      <c r="AY63" s="33"/>
    </row>
    <row r="64" spans="1:51" x14ac:dyDescent="0.2">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row>
    <row r="65" spans="1:51" x14ac:dyDescent="0.2">
      <c r="A65" s="70"/>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row>
    <row r="66" spans="1:51" x14ac:dyDescent="0.2">
      <c r="A66" s="70"/>
      <c r="B66" s="73"/>
      <c r="C66" s="73"/>
      <c r="D66" s="73"/>
      <c r="E66" s="73"/>
      <c r="F66" s="73"/>
      <c r="G66" s="73"/>
      <c r="H66" s="73"/>
      <c r="I66" s="73"/>
      <c r="J66" s="73"/>
      <c r="K66" s="73"/>
      <c r="L66" s="73"/>
      <c r="M66" s="73"/>
      <c r="N66" s="73"/>
      <c r="O66" s="73"/>
      <c r="P66" s="73"/>
      <c r="Q66" s="73"/>
      <c r="R66" s="73"/>
      <c r="S66" s="73"/>
      <c r="T66" s="73"/>
      <c r="U66" s="73"/>
      <c r="V66" s="73"/>
      <c r="W66" s="73"/>
      <c r="X66" s="73"/>
      <c r="Y66" s="73"/>
      <c r="Z66" s="73"/>
      <c r="AA66" s="73"/>
      <c r="AB66" s="73"/>
      <c r="AC66" s="74"/>
      <c r="AD66" s="33"/>
      <c r="AE66" s="33"/>
      <c r="AF66" s="33"/>
      <c r="AG66" s="33"/>
      <c r="AH66" s="33"/>
      <c r="AI66" s="33"/>
      <c r="AJ66" s="33"/>
      <c r="AK66" s="33"/>
      <c r="AL66" s="33"/>
      <c r="AM66" s="33"/>
      <c r="AN66" s="33"/>
      <c r="AO66" s="33"/>
      <c r="AP66" s="33"/>
      <c r="AQ66" s="33"/>
      <c r="AR66" s="33"/>
      <c r="AS66" s="33"/>
      <c r="AT66" s="33"/>
      <c r="AU66" s="33"/>
      <c r="AV66" s="33"/>
      <c r="AW66" s="33"/>
      <c r="AX66" s="33"/>
      <c r="AY66" s="33"/>
    </row>
    <row r="67" spans="1:51" x14ac:dyDescent="0.2">
      <c r="A67" s="70"/>
      <c r="B67" s="73"/>
      <c r="C67" s="73"/>
      <c r="D67" s="73"/>
      <c r="E67" s="73"/>
      <c r="F67" s="73"/>
      <c r="G67" s="73"/>
      <c r="H67" s="73"/>
      <c r="I67" s="73"/>
      <c r="J67" s="73"/>
      <c r="K67" s="73"/>
      <c r="L67" s="73"/>
      <c r="M67" s="73"/>
      <c r="N67" s="73"/>
      <c r="O67" s="73"/>
      <c r="P67" s="73"/>
      <c r="Q67" s="73"/>
      <c r="R67" s="73"/>
      <c r="S67" s="73"/>
      <c r="T67" s="73"/>
      <c r="U67" s="73"/>
      <c r="V67" s="73"/>
      <c r="W67" s="73"/>
      <c r="X67" s="73"/>
      <c r="Y67" s="73"/>
      <c r="Z67" s="73"/>
      <c r="AA67" s="73"/>
      <c r="AB67" s="73"/>
      <c r="AC67" s="74"/>
      <c r="AD67" s="33"/>
      <c r="AE67" s="33"/>
      <c r="AF67" s="33"/>
      <c r="AG67" s="33"/>
      <c r="AH67" s="33"/>
      <c r="AI67" s="33"/>
      <c r="AJ67" s="33"/>
      <c r="AK67" s="33"/>
      <c r="AL67" s="33"/>
      <c r="AM67" s="33"/>
      <c r="AN67" s="33"/>
      <c r="AO67" s="33"/>
      <c r="AP67" s="33"/>
      <c r="AQ67" s="33"/>
      <c r="AR67" s="33"/>
      <c r="AS67" s="33"/>
      <c r="AT67" s="33"/>
      <c r="AU67" s="33"/>
      <c r="AV67" s="33"/>
      <c r="AW67" s="33"/>
      <c r="AX67" s="33"/>
      <c r="AY67" s="33"/>
    </row>
    <row r="68" spans="1:51" x14ac:dyDescent="0.2">
      <c r="A68" s="70"/>
      <c r="B68" s="73"/>
      <c r="C68" s="73"/>
      <c r="D68" s="73"/>
      <c r="E68" s="73"/>
      <c r="F68" s="73"/>
      <c r="G68" s="73"/>
      <c r="H68" s="73"/>
      <c r="I68" s="73"/>
      <c r="J68" s="73"/>
      <c r="K68" s="73"/>
      <c r="L68" s="73"/>
      <c r="M68" s="73"/>
      <c r="N68" s="73"/>
      <c r="O68" s="73"/>
      <c r="P68" s="73"/>
      <c r="Q68" s="73"/>
      <c r="R68" s="73"/>
      <c r="S68" s="73"/>
      <c r="T68" s="73"/>
      <c r="U68" s="73"/>
      <c r="V68" s="73"/>
      <c r="W68" s="73"/>
      <c r="X68" s="73"/>
      <c r="Y68" s="73"/>
      <c r="Z68" s="73"/>
      <c r="AA68" s="73"/>
      <c r="AB68" s="73"/>
      <c r="AC68" s="74"/>
      <c r="AD68" s="33"/>
      <c r="AE68" s="33"/>
      <c r="AF68" s="33"/>
      <c r="AG68" s="33"/>
      <c r="AH68" s="33"/>
      <c r="AI68" s="33"/>
      <c r="AJ68" s="33"/>
      <c r="AK68" s="33"/>
      <c r="AL68" s="33"/>
      <c r="AM68" s="33"/>
      <c r="AN68" s="33"/>
      <c r="AO68" s="33"/>
      <c r="AP68" s="33"/>
      <c r="AQ68" s="33"/>
      <c r="AR68" s="33"/>
      <c r="AS68" s="33"/>
      <c r="AT68" s="33"/>
      <c r="AU68" s="33"/>
      <c r="AV68" s="33"/>
      <c r="AW68" s="33"/>
      <c r="AX68" s="33"/>
      <c r="AY68" s="33"/>
    </row>
    <row r="69" spans="1:51" x14ac:dyDescent="0.2">
      <c r="A69" s="70"/>
      <c r="B69" s="73"/>
      <c r="C69" s="73"/>
      <c r="D69" s="73"/>
      <c r="E69" s="73"/>
      <c r="F69" s="73"/>
      <c r="G69" s="73"/>
      <c r="H69" s="73"/>
      <c r="I69" s="73"/>
      <c r="J69" s="73"/>
      <c r="K69" s="73"/>
      <c r="L69" s="73"/>
      <c r="M69" s="73"/>
      <c r="N69" s="73"/>
      <c r="O69" s="73"/>
      <c r="P69" s="73"/>
      <c r="Q69" s="73"/>
      <c r="R69" s="73"/>
      <c r="S69" s="73"/>
      <c r="T69" s="73"/>
      <c r="U69" s="73"/>
      <c r="V69" s="73"/>
      <c r="W69" s="73"/>
      <c r="X69" s="73"/>
      <c r="Y69" s="73"/>
      <c r="Z69" s="73"/>
      <c r="AA69" s="73"/>
      <c r="AB69" s="73"/>
      <c r="AC69" s="74"/>
      <c r="AD69" s="33"/>
      <c r="AE69" s="33"/>
      <c r="AF69" s="33"/>
      <c r="AG69" s="33"/>
      <c r="AH69" s="33"/>
      <c r="AI69" s="33"/>
      <c r="AJ69" s="33"/>
      <c r="AK69" s="33"/>
      <c r="AL69" s="33"/>
      <c r="AM69" s="33"/>
      <c r="AN69" s="33"/>
      <c r="AO69" s="33"/>
      <c r="AP69" s="33"/>
      <c r="AQ69" s="33"/>
      <c r="AR69" s="33"/>
      <c r="AS69" s="33"/>
      <c r="AT69" s="33"/>
      <c r="AU69" s="33"/>
      <c r="AV69" s="33"/>
      <c r="AW69" s="33"/>
      <c r="AX69" s="33"/>
      <c r="AY69" s="33"/>
    </row>
    <row r="70" spans="1:51" x14ac:dyDescent="0.2">
      <c r="A70" s="70"/>
      <c r="B70" s="73"/>
      <c r="C70" s="73"/>
      <c r="D70" s="73"/>
      <c r="E70" s="73"/>
      <c r="F70" s="73"/>
      <c r="G70" s="73"/>
      <c r="H70" s="73"/>
      <c r="I70" s="73"/>
      <c r="J70" s="73"/>
      <c r="K70" s="73"/>
      <c r="L70" s="73"/>
      <c r="M70" s="73"/>
      <c r="N70" s="73"/>
      <c r="O70" s="73"/>
      <c r="P70" s="73"/>
      <c r="Q70" s="73"/>
      <c r="R70" s="73"/>
      <c r="S70" s="73"/>
      <c r="T70" s="73"/>
      <c r="U70" s="73"/>
      <c r="V70" s="73"/>
      <c r="W70" s="73"/>
      <c r="X70" s="73"/>
      <c r="Y70" s="73"/>
      <c r="Z70" s="73"/>
      <c r="AA70" s="73"/>
      <c r="AB70" s="73"/>
      <c r="AC70" s="75"/>
      <c r="AD70" s="33"/>
      <c r="AE70" s="33"/>
      <c r="AF70" s="33"/>
      <c r="AG70" s="33"/>
      <c r="AH70" s="33"/>
      <c r="AI70" s="33"/>
      <c r="AJ70" s="33"/>
      <c r="AK70" s="33"/>
      <c r="AL70" s="33"/>
      <c r="AM70" s="33"/>
      <c r="AN70" s="33"/>
      <c r="AO70" s="33"/>
      <c r="AP70" s="33"/>
      <c r="AQ70" s="33"/>
      <c r="AR70" s="33"/>
      <c r="AS70" s="33"/>
      <c r="AT70" s="33"/>
      <c r="AU70" s="33"/>
      <c r="AV70" s="33"/>
      <c r="AW70" s="33"/>
      <c r="AX70" s="33"/>
      <c r="AY70" s="33"/>
    </row>
    <row r="71" spans="1:51" x14ac:dyDescent="0.2">
      <c r="A71" s="70"/>
      <c r="B71" s="73"/>
      <c r="C71" s="73"/>
      <c r="D71" s="73"/>
      <c r="E71" s="73"/>
      <c r="F71" s="73"/>
      <c r="G71" s="73"/>
      <c r="H71" s="73"/>
      <c r="I71" s="73"/>
      <c r="J71" s="73"/>
      <c r="K71" s="73"/>
      <c r="L71" s="73"/>
      <c r="M71" s="73"/>
      <c r="N71" s="73"/>
      <c r="O71" s="73"/>
      <c r="P71" s="73"/>
      <c r="Q71" s="73"/>
      <c r="R71" s="73"/>
      <c r="S71" s="73"/>
      <c r="T71" s="73"/>
      <c r="U71" s="73"/>
      <c r="V71" s="73"/>
      <c r="W71" s="73"/>
      <c r="X71" s="73"/>
      <c r="Y71" s="73"/>
      <c r="Z71" s="73"/>
      <c r="AA71" s="73"/>
      <c r="AB71" s="73"/>
      <c r="AC71" s="75"/>
      <c r="AD71" s="33"/>
      <c r="AE71" s="33"/>
      <c r="AF71" s="33"/>
      <c r="AG71" s="33"/>
      <c r="AH71" s="33"/>
      <c r="AI71" s="33"/>
      <c r="AJ71" s="33"/>
      <c r="AK71" s="33"/>
      <c r="AL71" s="33"/>
      <c r="AM71" s="33"/>
      <c r="AN71" s="33"/>
      <c r="AO71" s="33"/>
      <c r="AP71" s="33"/>
      <c r="AQ71" s="33"/>
      <c r="AR71" s="33"/>
      <c r="AS71" s="33"/>
      <c r="AT71" s="33"/>
      <c r="AU71" s="33"/>
      <c r="AV71" s="33"/>
      <c r="AW71" s="33"/>
      <c r="AX71" s="33"/>
      <c r="AY71" s="33"/>
    </row>
    <row r="72" spans="1:51" x14ac:dyDescent="0.2">
      <c r="A72" s="70"/>
      <c r="B72" s="73"/>
      <c r="C72" s="73"/>
      <c r="D72" s="73"/>
      <c r="E72" s="73"/>
      <c r="F72" s="73"/>
      <c r="G72" s="73"/>
      <c r="H72" s="73"/>
      <c r="I72" s="73"/>
      <c r="J72" s="73"/>
      <c r="K72" s="73"/>
      <c r="L72" s="73"/>
      <c r="M72" s="73"/>
      <c r="N72" s="73"/>
      <c r="O72" s="73"/>
      <c r="P72" s="73"/>
      <c r="Q72" s="73"/>
      <c r="R72" s="73"/>
      <c r="S72" s="73"/>
      <c r="T72" s="73"/>
      <c r="U72" s="73"/>
      <c r="V72" s="73"/>
      <c r="W72" s="73"/>
      <c r="X72" s="73"/>
      <c r="Y72" s="73"/>
      <c r="Z72" s="73"/>
      <c r="AA72" s="73"/>
      <c r="AB72" s="73"/>
      <c r="AC72" s="74"/>
      <c r="AD72" s="33"/>
      <c r="AE72" s="33"/>
      <c r="AF72" s="33"/>
      <c r="AG72" s="33"/>
      <c r="AH72" s="33"/>
      <c r="AI72" s="33"/>
      <c r="AJ72" s="33"/>
      <c r="AK72" s="33"/>
      <c r="AL72" s="33"/>
      <c r="AM72" s="33"/>
      <c r="AN72" s="33"/>
      <c r="AO72" s="33"/>
      <c r="AP72" s="33"/>
      <c r="AQ72" s="33"/>
      <c r="AR72" s="33"/>
      <c r="AS72" s="33"/>
      <c r="AT72" s="33"/>
      <c r="AU72" s="33"/>
      <c r="AV72" s="33"/>
      <c r="AW72" s="33"/>
      <c r="AX72" s="33"/>
      <c r="AY72" s="33"/>
    </row>
    <row r="73" spans="1:51" x14ac:dyDescent="0.2">
      <c r="A73" s="70"/>
      <c r="B73" s="73"/>
      <c r="C73" s="73"/>
      <c r="D73" s="73"/>
      <c r="E73" s="73"/>
      <c r="F73" s="73"/>
      <c r="G73" s="73"/>
      <c r="H73" s="73"/>
      <c r="I73" s="73"/>
      <c r="J73" s="73"/>
      <c r="K73" s="73"/>
      <c r="L73" s="73"/>
      <c r="M73" s="73"/>
      <c r="N73" s="73"/>
      <c r="O73" s="73"/>
      <c r="P73" s="73"/>
      <c r="Q73" s="73"/>
      <c r="R73" s="73"/>
      <c r="S73" s="73"/>
      <c r="T73" s="73"/>
      <c r="U73" s="73"/>
      <c r="V73" s="73"/>
      <c r="W73" s="73"/>
      <c r="X73" s="73"/>
      <c r="Y73" s="73"/>
      <c r="Z73" s="73"/>
      <c r="AA73" s="73"/>
      <c r="AB73" s="73"/>
      <c r="AC73" s="74"/>
      <c r="AD73" s="33"/>
      <c r="AE73" s="33"/>
      <c r="AF73" s="33"/>
      <c r="AG73" s="33"/>
      <c r="AH73" s="33"/>
      <c r="AI73" s="33"/>
      <c r="AJ73" s="33"/>
      <c r="AK73" s="33"/>
      <c r="AL73" s="33"/>
      <c r="AM73" s="33"/>
      <c r="AN73" s="33"/>
      <c r="AO73" s="33"/>
      <c r="AP73" s="33"/>
      <c r="AQ73" s="33"/>
      <c r="AR73" s="33"/>
      <c r="AS73" s="33"/>
      <c r="AT73" s="33"/>
      <c r="AU73" s="33"/>
      <c r="AV73" s="33"/>
      <c r="AW73" s="33"/>
      <c r="AX73" s="33"/>
      <c r="AY73" s="33"/>
    </row>
    <row r="74" spans="1:51" x14ac:dyDescent="0.2">
      <c r="A74" s="70"/>
      <c r="B74" s="73"/>
      <c r="C74" s="73"/>
      <c r="D74" s="73"/>
      <c r="E74" s="73"/>
      <c r="F74" s="73"/>
      <c r="G74" s="73"/>
      <c r="H74" s="73"/>
      <c r="I74" s="73"/>
      <c r="J74" s="73"/>
      <c r="K74" s="73"/>
      <c r="L74" s="73"/>
      <c r="M74" s="73"/>
      <c r="N74" s="73"/>
      <c r="O74" s="73"/>
      <c r="P74" s="73"/>
      <c r="Q74" s="73"/>
      <c r="R74" s="73"/>
      <c r="S74" s="73"/>
      <c r="T74" s="73"/>
      <c r="U74" s="73"/>
      <c r="V74" s="73"/>
      <c r="W74" s="73"/>
      <c r="X74" s="73"/>
      <c r="Y74" s="73"/>
      <c r="Z74" s="73"/>
      <c r="AA74" s="73"/>
      <c r="AB74" s="73"/>
      <c r="AC74" s="74"/>
      <c r="AD74" s="33"/>
      <c r="AE74" s="33"/>
      <c r="AF74" s="33"/>
      <c r="AG74" s="33"/>
      <c r="AH74" s="33"/>
      <c r="AI74" s="33"/>
      <c r="AJ74" s="33"/>
      <c r="AK74" s="33"/>
      <c r="AL74" s="33"/>
      <c r="AM74" s="33"/>
      <c r="AN74" s="33"/>
      <c r="AO74" s="33"/>
      <c r="AP74" s="33"/>
      <c r="AQ74" s="33"/>
      <c r="AR74" s="33"/>
      <c r="AS74" s="33"/>
      <c r="AT74" s="33"/>
      <c r="AU74" s="33"/>
      <c r="AV74" s="33"/>
      <c r="AW74" s="33"/>
      <c r="AX74" s="33"/>
      <c r="AY74" s="33"/>
    </row>
    <row r="75" spans="1:51" x14ac:dyDescent="0.2">
      <c r="A75" s="70"/>
      <c r="B75" s="73"/>
      <c r="C75" s="73"/>
      <c r="D75" s="73"/>
      <c r="E75" s="73"/>
      <c r="F75" s="73"/>
      <c r="G75" s="73"/>
      <c r="H75" s="73"/>
      <c r="I75" s="73"/>
      <c r="J75" s="73"/>
      <c r="K75" s="73"/>
      <c r="L75" s="73"/>
      <c r="M75" s="73"/>
      <c r="N75" s="73"/>
      <c r="O75" s="73"/>
      <c r="P75" s="73"/>
      <c r="Q75" s="73"/>
      <c r="R75" s="73"/>
      <c r="S75" s="73"/>
      <c r="T75" s="73"/>
      <c r="U75" s="73"/>
      <c r="V75" s="73"/>
      <c r="W75" s="73"/>
      <c r="X75" s="73"/>
      <c r="Y75" s="73"/>
      <c r="Z75" s="73"/>
      <c r="AA75" s="73"/>
      <c r="AB75" s="73"/>
      <c r="AC75" s="75"/>
      <c r="AD75" s="33"/>
      <c r="AE75" s="33"/>
      <c r="AF75" s="33"/>
      <c r="AG75" s="33"/>
      <c r="AH75" s="33"/>
      <c r="AI75" s="33"/>
      <c r="AJ75" s="33"/>
      <c r="AK75" s="33"/>
      <c r="AL75" s="33"/>
      <c r="AM75" s="33"/>
      <c r="AN75" s="33"/>
      <c r="AO75" s="33"/>
      <c r="AP75" s="33"/>
      <c r="AQ75" s="33"/>
      <c r="AR75" s="33"/>
      <c r="AS75" s="33"/>
      <c r="AT75" s="33"/>
      <c r="AU75" s="33"/>
      <c r="AV75" s="33"/>
      <c r="AW75" s="33"/>
      <c r="AX75" s="33"/>
      <c r="AY75" s="33"/>
    </row>
    <row r="76" spans="1:51" x14ac:dyDescent="0.2">
      <c r="A76" s="70"/>
      <c r="B76" s="73"/>
      <c r="C76" s="73"/>
      <c r="D76" s="73"/>
      <c r="E76" s="73"/>
      <c r="F76" s="73"/>
      <c r="G76" s="73"/>
      <c r="H76" s="73"/>
      <c r="I76" s="73"/>
      <c r="J76" s="73"/>
      <c r="K76" s="73"/>
      <c r="L76" s="73"/>
      <c r="M76" s="73"/>
      <c r="N76" s="73"/>
      <c r="O76" s="73"/>
      <c r="P76" s="73"/>
      <c r="Q76" s="73"/>
      <c r="R76" s="73"/>
      <c r="S76" s="73"/>
      <c r="T76" s="73"/>
      <c r="U76" s="73"/>
      <c r="V76" s="73"/>
      <c r="W76" s="73"/>
      <c r="X76" s="73"/>
      <c r="Y76" s="73"/>
      <c r="Z76" s="73"/>
      <c r="AA76" s="73"/>
      <c r="AB76" s="73"/>
      <c r="AC76" s="74"/>
      <c r="AD76" s="33"/>
      <c r="AE76" s="33"/>
      <c r="AF76" s="33"/>
      <c r="AG76" s="33"/>
      <c r="AH76" s="33"/>
      <c r="AI76" s="33"/>
      <c r="AJ76" s="33"/>
      <c r="AK76" s="33"/>
      <c r="AL76" s="33"/>
      <c r="AM76" s="33"/>
      <c r="AN76" s="33"/>
      <c r="AO76" s="33"/>
      <c r="AP76" s="33"/>
      <c r="AQ76" s="33"/>
      <c r="AR76" s="33"/>
      <c r="AS76" s="33"/>
      <c r="AT76" s="33"/>
      <c r="AU76" s="33"/>
      <c r="AV76" s="33"/>
      <c r="AW76" s="33"/>
      <c r="AX76" s="33"/>
      <c r="AY76" s="33"/>
    </row>
    <row r="77" spans="1:51" x14ac:dyDescent="0.2">
      <c r="A77" s="70"/>
      <c r="B77" s="73"/>
      <c r="C77" s="73"/>
      <c r="D77" s="73"/>
      <c r="E77" s="73"/>
      <c r="F77" s="73"/>
      <c r="G77" s="73"/>
      <c r="H77" s="73"/>
      <c r="I77" s="73"/>
      <c r="J77" s="73"/>
      <c r="K77" s="73"/>
      <c r="L77" s="73"/>
      <c r="M77" s="73"/>
      <c r="N77" s="73"/>
      <c r="O77" s="73"/>
      <c r="P77" s="73"/>
      <c r="Q77" s="73"/>
      <c r="R77" s="73"/>
      <c r="S77" s="73"/>
      <c r="T77" s="73"/>
      <c r="U77" s="73"/>
      <c r="V77" s="73"/>
      <c r="W77" s="73"/>
      <c r="X77" s="73"/>
      <c r="Y77" s="73"/>
      <c r="Z77" s="73"/>
      <c r="AA77" s="73"/>
      <c r="AB77" s="73"/>
      <c r="AC77" s="75"/>
      <c r="AD77" s="33"/>
      <c r="AE77" s="33"/>
      <c r="AF77" s="33"/>
      <c r="AG77" s="33"/>
      <c r="AH77" s="33"/>
      <c r="AI77" s="33"/>
      <c r="AJ77" s="33"/>
      <c r="AK77" s="33"/>
      <c r="AL77" s="33"/>
      <c r="AM77" s="33"/>
      <c r="AN77" s="33"/>
      <c r="AO77" s="33"/>
      <c r="AP77" s="33"/>
      <c r="AQ77" s="33"/>
      <c r="AR77" s="33"/>
      <c r="AS77" s="33"/>
      <c r="AT77" s="33"/>
      <c r="AU77" s="33"/>
      <c r="AV77" s="33"/>
      <c r="AW77" s="33"/>
      <c r="AX77" s="33"/>
      <c r="AY77" s="33"/>
    </row>
    <row r="78" spans="1:51" x14ac:dyDescent="0.2">
      <c r="A78" s="70"/>
      <c r="B78" s="73"/>
      <c r="C78" s="73"/>
      <c r="D78" s="73"/>
      <c r="E78" s="73"/>
      <c r="F78" s="73"/>
      <c r="G78" s="73"/>
      <c r="H78" s="73"/>
      <c r="I78" s="73"/>
      <c r="J78" s="73"/>
      <c r="K78" s="73"/>
      <c r="L78" s="73"/>
      <c r="M78" s="73"/>
      <c r="N78" s="73"/>
      <c r="O78" s="73"/>
      <c r="P78" s="73"/>
      <c r="Q78" s="73"/>
      <c r="R78" s="73"/>
      <c r="S78" s="73"/>
      <c r="T78" s="73"/>
      <c r="U78" s="73"/>
      <c r="V78" s="73"/>
      <c r="W78" s="73"/>
      <c r="X78" s="73"/>
      <c r="Y78" s="73"/>
      <c r="Z78" s="73"/>
      <c r="AA78" s="73"/>
      <c r="AB78" s="73"/>
      <c r="AC78" s="75"/>
      <c r="AD78" s="33"/>
      <c r="AE78" s="33"/>
      <c r="AF78" s="33"/>
      <c r="AG78" s="33"/>
      <c r="AH78" s="33"/>
      <c r="AI78" s="33"/>
      <c r="AJ78" s="33"/>
      <c r="AK78" s="33"/>
      <c r="AL78" s="33"/>
      <c r="AM78" s="33"/>
      <c r="AN78" s="33"/>
      <c r="AO78" s="33"/>
      <c r="AP78" s="33"/>
      <c r="AQ78" s="33"/>
      <c r="AR78" s="33"/>
      <c r="AS78" s="33"/>
      <c r="AT78" s="33"/>
      <c r="AU78" s="33"/>
      <c r="AV78" s="33"/>
      <c r="AW78" s="33"/>
      <c r="AX78" s="33"/>
      <c r="AY78" s="33"/>
    </row>
    <row r="79" spans="1:51" x14ac:dyDescent="0.2">
      <c r="A79" s="70"/>
      <c r="B79" s="73"/>
      <c r="C79" s="73"/>
      <c r="D79" s="73"/>
      <c r="E79" s="73"/>
      <c r="F79" s="73"/>
      <c r="G79" s="73"/>
      <c r="H79" s="73"/>
      <c r="I79" s="73"/>
      <c r="J79" s="73"/>
      <c r="K79" s="73"/>
      <c r="L79" s="73"/>
      <c r="M79" s="73"/>
      <c r="N79" s="73"/>
      <c r="O79" s="73"/>
      <c r="P79" s="73"/>
      <c r="Q79" s="73"/>
      <c r="R79" s="73"/>
      <c r="S79" s="73"/>
      <c r="T79" s="73"/>
      <c r="U79" s="73"/>
      <c r="V79" s="73"/>
      <c r="W79" s="73"/>
      <c r="X79" s="73"/>
      <c r="Y79" s="73"/>
      <c r="Z79" s="73"/>
      <c r="AA79" s="73"/>
      <c r="AB79" s="73"/>
      <c r="AC79" s="74"/>
      <c r="AD79" s="33"/>
      <c r="AE79" s="33"/>
      <c r="AF79" s="33"/>
      <c r="AG79" s="33"/>
      <c r="AH79" s="33"/>
      <c r="AI79" s="33"/>
      <c r="AJ79" s="33"/>
      <c r="AK79" s="33"/>
      <c r="AL79" s="33"/>
      <c r="AM79" s="33"/>
      <c r="AN79" s="33"/>
      <c r="AO79" s="33"/>
      <c r="AP79" s="33"/>
      <c r="AQ79" s="33"/>
      <c r="AR79" s="33"/>
      <c r="AS79" s="33"/>
      <c r="AT79" s="33"/>
      <c r="AU79" s="33"/>
      <c r="AV79" s="33"/>
      <c r="AW79" s="33"/>
      <c r="AX79" s="33"/>
      <c r="AY79" s="33"/>
    </row>
    <row r="80" spans="1:51" x14ac:dyDescent="0.2">
      <c r="A80" s="70"/>
      <c r="B80" s="73"/>
      <c r="C80" s="73"/>
      <c r="D80" s="73"/>
      <c r="E80" s="73"/>
      <c r="F80" s="73"/>
      <c r="G80" s="73"/>
      <c r="H80" s="73"/>
      <c r="I80" s="73"/>
      <c r="J80" s="73"/>
      <c r="K80" s="73"/>
      <c r="L80" s="73"/>
      <c r="M80" s="73"/>
      <c r="N80" s="73"/>
      <c r="O80" s="73"/>
      <c r="P80" s="73"/>
      <c r="Q80" s="73"/>
      <c r="R80" s="73"/>
      <c r="S80" s="73"/>
      <c r="T80" s="73"/>
      <c r="U80" s="73"/>
      <c r="V80" s="73"/>
      <c r="W80" s="73"/>
      <c r="X80" s="73"/>
      <c r="Y80" s="73"/>
      <c r="Z80" s="73"/>
      <c r="AA80" s="73"/>
      <c r="AB80" s="73"/>
      <c r="AC80" s="74"/>
      <c r="AD80" s="33"/>
      <c r="AE80" s="33"/>
      <c r="AF80" s="33"/>
      <c r="AG80" s="33"/>
      <c r="AH80" s="33"/>
      <c r="AI80" s="33"/>
      <c r="AJ80" s="33"/>
      <c r="AK80" s="33"/>
      <c r="AL80" s="33"/>
      <c r="AM80" s="33"/>
      <c r="AN80" s="33"/>
      <c r="AO80" s="33"/>
      <c r="AP80" s="33"/>
      <c r="AQ80" s="33"/>
      <c r="AR80" s="33"/>
      <c r="AS80" s="33"/>
      <c r="AT80" s="33"/>
      <c r="AU80" s="33"/>
      <c r="AV80" s="33"/>
      <c r="AW80" s="33"/>
      <c r="AX80" s="33"/>
      <c r="AY80" s="33"/>
    </row>
    <row r="81" spans="1:51" x14ac:dyDescent="0.2">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row>
    <row r="82" spans="1:51" x14ac:dyDescent="0.2">
      <c r="A82" s="70"/>
      <c r="B82" s="76"/>
      <c r="C82" s="76"/>
      <c r="D82" s="76"/>
      <c r="E82" s="76"/>
      <c r="F82" s="76"/>
      <c r="G82" s="76"/>
      <c r="H82" s="76"/>
      <c r="I82" s="76"/>
      <c r="J82" s="76"/>
      <c r="K82" s="76"/>
      <c r="L82" s="76"/>
      <c r="M82" s="76"/>
      <c r="N82" s="76"/>
      <c r="O82" s="76"/>
      <c r="P82" s="76"/>
      <c r="Q82" s="76"/>
      <c r="R82" s="76"/>
      <c r="S82" s="76"/>
      <c r="T82" s="76"/>
      <c r="U82" s="76"/>
      <c r="V82" s="76"/>
      <c r="W82" s="76"/>
      <c r="X82" s="76"/>
      <c r="Y82" s="76"/>
      <c r="Z82" s="76"/>
      <c r="AA82" s="76"/>
      <c r="AB82" s="76"/>
      <c r="AC82" s="74"/>
      <c r="AD82" s="33"/>
      <c r="AE82" s="33"/>
      <c r="AF82" s="33"/>
      <c r="AG82" s="33"/>
      <c r="AH82" s="33"/>
      <c r="AI82" s="33"/>
      <c r="AJ82" s="33"/>
      <c r="AK82" s="33"/>
      <c r="AL82" s="33"/>
      <c r="AM82" s="33"/>
      <c r="AN82" s="33"/>
      <c r="AO82" s="33"/>
      <c r="AP82" s="33"/>
      <c r="AQ82" s="33"/>
      <c r="AR82" s="33"/>
      <c r="AS82" s="33"/>
      <c r="AT82" s="33"/>
      <c r="AU82" s="33"/>
      <c r="AV82" s="33"/>
      <c r="AW82" s="33"/>
      <c r="AX82" s="33"/>
      <c r="AY82" s="33"/>
    </row>
    <row r="83" spans="1:51" x14ac:dyDescent="0.2">
      <c r="A83" s="70"/>
      <c r="B83" s="73"/>
      <c r="C83" s="73"/>
      <c r="D83" s="73"/>
      <c r="E83" s="73"/>
      <c r="F83" s="73"/>
      <c r="G83" s="73"/>
      <c r="H83" s="73"/>
      <c r="I83" s="73"/>
      <c r="J83" s="73"/>
      <c r="K83" s="73"/>
      <c r="L83" s="73"/>
      <c r="M83" s="73"/>
      <c r="N83" s="73"/>
      <c r="O83" s="73"/>
      <c r="P83" s="73"/>
      <c r="Q83" s="73"/>
      <c r="R83" s="73"/>
      <c r="S83" s="73"/>
      <c r="T83" s="73"/>
      <c r="U83" s="73"/>
      <c r="V83" s="73"/>
      <c r="W83" s="73"/>
      <c r="X83" s="73"/>
      <c r="Y83" s="73"/>
      <c r="Z83" s="73"/>
      <c r="AA83" s="73"/>
      <c r="AB83" s="73"/>
      <c r="AC83" s="74"/>
      <c r="AD83" s="33"/>
      <c r="AE83" s="33"/>
      <c r="AF83" s="33"/>
      <c r="AG83" s="33"/>
      <c r="AH83" s="33"/>
      <c r="AI83" s="33"/>
      <c r="AJ83" s="33"/>
      <c r="AK83" s="33"/>
      <c r="AL83" s="33"/>
      <c r="AM83" s="33"/>
      <c r="AN83" s="33"/>
      <c r="AO83" s="33"/>
      <c r="AP83" s="33"/>
      <c r="AQ83" s="33"/>
      <c r="AR83" s="33"/>
      <c r="AS83" s="33"/>
      <c r="AT83" s="33"/>
      <c r="AU83" s="33"/>
      <c r="AV83" s="33"/>
      <c r="AW83" s="33"/>
      <c r="AX83" s="33"/>
      <c r="AY83" s="33"/>
    </row>
    <row r="84" spans="1:51" x14ac:dyDescent="0.2">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row>
    <row r="85" spans="1:51" x14ac:dyDescent="0.2">
      <c r="A85" s="70"/>
      <c r="B85" s="33"/>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row>
    <row r="86" spans="1:51" x14ac:dyDescent="0.2">
      <c r="A86" s="70"/>
      <c r="B86" s="33"/>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row>
    <row r="87" spans="1:51" x14ac:dyDescent="0.2">
      <c r="A87" s="70"/>
      <c r="B87" s="73"/>
      <c r="C87" s="73"/>
      <c r="D87" s="73"/>
      <c r="E87" s="73"/>
      <c r="F87" s="73"/>
      <c r="G87" s="73"/>
      <c r="H87" s="73"/>
      <c r="I87" s="73"/>
      <c r="J87" s="73"/>
      <c r="K87" s="73"/>
      <c r="L87" s="73"/>
      <c r="M87" s="73"/>
      <c r="N87" s="73"/>
      <c r="O87" s="73"/>
      <c r="P87" s="73"/>
      <c r="Q87" s="73"/>
      <c r="R87" s="73"/>
      <c r="S87" s="73"/>
      <c r="T87" s="73"/>
      <c r="U87" s="73"/>
      <c r="V87" s="73"/>
      <c r="W87" s="73"/>
      <c r="X87" s="73"/>
      <c r="Y87" s="73"/>
      <c r="Z87" s="73"/>
      <c r="AA87" s="73"/>
      <c r="AB87" s="73"/>
      <c r="AC87" s="74"/>
      <c r="AD87" s="33"/>
      <c r="AE87" s="33"/>
      <c r="AF87" s="33"/>
      <c r="AG87" s="33"/>
      <c r="AH87" s="33"/>
      <c r="AI87" s="33"/>
      <c r="AJ87" s="33"/>
      <c r="AK87" s="33"/>
      <c r="AL87" s="33"/>
      <c r="AM87" s="33"/>
      <c r="AN87" s="33"/>
      <c r="AO87" s="33"/>
      <c r="AP87" s="33"/>
      <c r="AQ87" s="33"/>
      <c r="AR87" s="33"/>
      <c r="AS87" s="33"/>
      <c r="AT87" s="33"/>
      <c r="AU87" s="33"/>
      <c r="AV87" s="33"/>
      <c r="AW87" s="33"/>
      <c r="AX87" s="33"/>
      <c r="AY87" s="33"/>
    </row>
    <row r="88" spans="1:51" x14ac:dyDescent="0.2">
      <c r="A88" s="70"/>
      <c r="B88" s="73"/>
      <c r="C88" s="73"/>
      <c r="D88" s="73"/>
      <c r="E88" s="73"/>
      <c r="F88" s="73"/>
      <c r="G88" s="73"/>
      <c r="H88" s="73"/>
      <c r="I88" s="73"/>
      <c r="J88" s="73"/>
      <c r="K88" s="73"/>
      <c r="L88" s="73"/>
      <c r="M88" s="73"/>
      <c r="N88" s="73"/>
      <c r="O88" s="73"/>
      <c r="P88" s="73"/>
      <c r="Q88" s="73"/>
      <c r="R88" s="73"/>
      <c r="S88" s="73"/>
      <c r="T88" s="73"/>
      <c r="U88" s="73"/>
      <c r="V88" s="73"/>
      <c r="W88" s="73"/>
      <c r="X88" s="73"/>
      <c r="Y88" s="73"/>
      <c r="Z88" s="73"/>
      <c r="AA88" s="73"/>
      <c r="AB88" s="73"/>
      <c r="AC88" s="74"/>
      <c r="AD88" s="33"/>
      <c r="AE88" s="33"/>
      <c r="AF88" s="33"/>
      <c r="AG88" s="33"/>
      <c r="AH88" s="33"/>
      <c r="AI88" s="33"/>
      <c r="AJ88" s="33"/>
      <c r="AK88" s="33"/>
      <c r="AL88" s="33"/>
      <c r="AM88" s="33"/>
      <c r="AN88" s="33"/>
      <c r="AO88" s="33"/>
      <c r="AP88" s="33"/>
      <c r="AQ88" s="33"/>
      <c r="AR88" s="33"/>
      <c r="AS88" s="33"/>
      <c r="AT88" s="33"/>
      <c r="AU88" s="33"/>
      <c r="AV88" s="33"/>
      <c r="AW88" s="33"/>
      <c r="AX88" s="33"/>
      <c r="AY88" s="33"/>
    </row>
    <row r="89" spans="1:51" x14ac:dyDescent="0.2">
      <c r="A89" s="70"/>
      <c r="B89" s="73"/>
      <c r="C89" s="73"/>
      <c r="D89" s="73"/>
      <c r="E89" s="73"/>
      <c r="F89" s="73"/>
      <c r="G89" s="73"/>
      <c r="H89" s="73"/>
      <c r="I89" s="73"/>
      <c r="J89" s="73"/>
      <c r="K89" s="73"/>
      <c r="L89" s="73"/>
      <c r="M89" s="73"/>
      <c r="N89" s="73"/>
      <c r="O89" s="73"/>
      <c r="P89" s="73"/>
      <c r="Q89" s="73"/>
      <c r="R89" s="73"/>
      <c r="S89" s="73"/>
      <c r="T89" s="73"/>
      <c r="U89" s="73"/>
      <c r="V89" s="73"/>
      <c r="W89" s="73"/>
      <c r="X89" s="73"/>
      <c r="Y89" s="73"/>
      <c r="Z89" s="73"/>
      <c r="AA89" s="73"/>
      <c r="AB89" s="73"/>
      <c r="AC89" s="74"/>
      <c r="AD89" s="33"/>
      <c r="AE89" s="33"/>
      <c r="AF89" s="33"/>
      <c r="AG89" s="33"/>
      <c r="AH89" s="33"/>
      <c r="AI89" s="33"/>
      <c r="AJ89" s="33"/>
      <c r="AK89" s="33"/>
      <c r="AL89" s="33"/>
      <c r="AM89" s="33"/>
      <c r="AN89" s="33"/>
      <c r="AO89" s="33"/>
      <c r="AP89" s="33"/>
      <c r="AQ89" s="33"/>
      <c r="AR89" s="33"/>
      <c r="AS89" s="33"/>
      <c r="AT89" s="33"/>
      <c r="AU89" s="33"/>
      <c r="AV89" s="33"/>
      <c r="AW89" s="33"/>
      <c r="AX89" s="33"/>
      <c r="AY89" s="33"/>
    </row>
    <row r="90" spans="1:51" x14ac:dyDescent="0.2">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row>
    <row r="91" spans="1:51" x14ac:dyDescent="0.2">
      <c r="A91" s="70"/>
      <c r="B91" s="33"/>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row>
    <row r="92" spans="1:51" x14ac:dyDescent="0.2">
      <c r="A92" s="70"/>
      <c r="B92" s="73"/>
      <c r="C92" s="73"/>
      <c r="D92" s="73"/>
      <c r="E92" s="73"/>
      <c r="F92" s="73"/>
      <c r="G92" s="73"/>
      <c r="H92" s="73"/>
      <c r="I92" s="73"/>
      <c r="J92" s="73"/>
      <c r="K92" s="73"/>
      <c r="L92" s="73"/>
      <c r="M92" s="73"/>
      <c r="N92" s="73"/>
      <c r="O92" s="73"/>
      <c r="P92" s="73"/>
      <c r="Q92" s="73"/>
      <c r="R92" s="73"/>
      <c r="S92" s="73"/>
      <c r="T92" s="73"/>
      <c r="U92" s="73"/>
      <c r="V92" s="73"/>
      <c r="W92" s="73"/>
      <c r="X92" s="73"/>
      <c r="Y92" s="73"/>
      <c r="Z92" s="73"/>
      <c r="AA92" s="73"/>
      <c r="AB92" s="73"/>
      <c r="AC92" s="74"/>
      <c r="AD92" s="33"/>
      <c r="AE92" s="33"/>
      <c r="AF92" s="33"/>
      <c r="AG92" s="33"/>
      <c r="AH92" s="33"/>
      <c r="AI92" s="33"/>
      <c r="AJ92" s="33"/>
      <c r="AK92" s="33"/>
      <c r="AL92" s="33"/>
      <c r="AM92" s="33"/>
      <c r="AN92" s="33"/>
      <c r="AO92" s="33"/>
      <c r="AP92" s="33"/>
      <c r="AQ92" s="33"/>
      <c r="AR92" s="33"/>
      <c r="AS92" s="33"/>
      <c r="AT92" s="33"/>
      <c r="AU92" s="33"/>
      <c r="AV92" s="33"/>
      <c r="AW92" s="33"/>
      <c r="AX92" s="33"/>
      <c r="AY92" s="33"/>
    </row>
    <row r="93" spans="1:51" x14ac:dyDescent="0.2">
      <c r="A93" s="70"/>
      <c r="B93" s="73"/>
      <c r="C93" s="73"/>
      <c r="D93" s="73"/>
      <c r="E93" s="73"/>
      <c r="F93" s="73"/>
      <c r="G93" s="73"/>
      <c r="H93" s="73"/>
      <c r="I93" s="73"/>
      <c r="J93" s="73"/>
      <c r="K93" s="73"/>
      <c r="L93" s="73"/>
      <c r="M93" s="73"/>
      <c r="N93" s="73"/>
      <c r="O93" s="73"/>
      <c r="P93" s="73"/>
      <c r="Q93" s="73"/>
      <c r="R93" s="73"/>
      <c r="S93" s="73"/>
      <c r="T93" s="73"/>
      <c r="U93" s="73"/>
      <c r="V93" s="73"/>
      <c r="W93" s="73"/>
      <c r="X93" s="73"/>
      <c r="Y93" s="73"/>
      <c r="Z93" s="73"/>
      <c r="AA93" s="73"/>
      <c r="AB93" s="73"/>
      <c r="AC93" s="74"/>
      <c r="AD93" s="33"/>
      <c r="AE93" s="33"/>
      <c r="AF93" s="33"/>
      <c r="AG93" s="33"/>
      <c r="AH93" s="33"/>
      <c r="AI93" s="33"/>
      <c r="AJ93" s="33"/>
      <c r="AK93" s="33"/>
      <c r="AL93" s="33"/>
      <c r="AM93" s="33"/>
      <c r="AN93" s="33"/>
      <c r="AO93" s="33"/>
      <c r="AP93" s="33"/>
      <c r="AQ93" s="33"/>
      <c r="AR93" s="33"/>
      <c r="AS93" s="33"/>
      <c r="AT93" s="33"/>
      <c r="AU93" s="33"/>
      <c r="AV93" s="33"/>
      <c r="AW93" s="33"/>
      <c r="AX93" s="33"/>
      <c r="AY93" s="33"/>
    </row>
    <row r="94" spans="1:51" x14ac:dyDescent="0.2">
      <c r="A94" s="70"/>
      <c r="B94" s="73"/>
      <c r="C94" s="73"/>
      <c r="D94" s="73"/>
      <c r="E94" s="73"/>
      <c r="F94" s="73"/>
      <c r="G94" s="73"/>
      <c r="H94" s="73"/>
      <c r="I94" s="73"/>
      <c r="J94" s="73"/>
      <c r="K94" s="73"/>
      <c r="L94" s="73"/>
      <c r="M94" s="73"/>
      <c r="N94" s="73"/>
      <c r="O94" s="73"/>
      <c r="P94" s="73"/>
      <c r="Q94" s="73"/>
      <c r="R94" s="73"/>
      <c r="S94" s="73"/>
      <c r="T94" s="73"/>
      <c r="U94" s="73"/>
      <c r="V94" s="73"/>
      <c r="W94" s="73"/>
      <c r="X94" s="73"/>
      <c r="Y94" s="73"/>
      <c r="Z94" s="73"/>
      <c r="AA94" s="73"/>
      <c r="AB94" s="73"/>
      <c r="AC94" s="75"/>
      <c r="AD94" s="33"/>
      <c r="AE94" s="33"/>
      <c r="AF94" s="33"/>
      <c r="AG94" s="33"/>
      <c r="AH94" s="33"/>
      <c r="AI94" s="33"/>
      <c r="AJ94" s="33"/>
      <c r="AK94" s="33"/>
      <c r="AL94" s="33"/>
      <c r="AM94" s="33"/>
      <c r="AN94" s="33"/>
      <c r="AO94" s="33"/>
      <c r="AP94" s="33"/>
      <c r="AQ94" s="33"/>
      <c r="AR94" s="33"/>
      <c r="AS94" s="33"/>
      <c r="AT94" s="33"/>
      <c r="AU94" s="33"/>
      <c r="AV94" s="33"/>
      <c r="AW94" s="33"/>
      <c r="AX94" s="33"/>
      <c r="AY94" s="33"/>
    </row>
    <row r="95" spans="1:51" x14ac:dyDescent="0.2">
      <c r="A95" s="70"/>
      <c r="B95" s="73"/>
      <c r="C95" s="73"/>
      <c r="D95" s="73"/>
      <c r="E95" s="73"/>
      <c r="F95" s="73"/>
      <c r="G95" s="73"/>
      <c r="H95" s="73"/>
      <c r="I95" s="73"/>
      <c r="J95" s="73"/>
      <c r="K95" s="73"/>
      <c r="L95" s="73"/>
      <c r="M95" s="73"/>
      <c r="N95" s="73"/>
      <c r="O95" s="73"/>
      <c r="P95" s="73"/>
      <c r="Q95" s="73"/>
      <c r="R95" s="73"/>
      <c r="S95" s="73"/>
      <c r="T95" s="73"/>
      <c r="U95" s="73"/>
      <c r="V95" s="73"/>
      <c r="W95" s="73"/>
      <c r="X95" s="73"/>
      <c r="Y95" s="73"/>
      <c r="Z95" s="73"/>
      <c r="AA95" s="73"/>
      <c r="AB95" s="73"/>
      <c r="AC95" s="74"/>
      <c r="AD95" s="33"/>
      <c r="AE95" s="33"/>
      <c r="AF95" s="33"/>
      <c r="AG95" s="33"/>
      <c r="AH95" s="33"/>
      <c r="AI95" s="33"/>
      <c r="AJ95" s="33"/>
      <c r="AK95" s="33"/>
      <c r="AL95" s="33"/>
      <c r="AM95" s="33"/>
      <c r="AN95" s="33"/>
      <c r="AO95" s="33"/>
      <c r="AP95" s="33"/>
      <c r="AQ95" s="33"/>
      <c r="AR95" s="33"/>
      <c r="AS95" s="33"/>
      <c r="AT95" s="33"/>
      <c r="AU95" s="33"/>
      <c r="AV95" s="33"/>
      <c r="AW95" s="33"/>
      <c r="AX95" s="33"/>
      <c r="AY95" s="33"/>
    </row>
    <row r="96" spans="1:51" x14ac:dyDescent="0.2">
      <c r="A96" s="70"/>
      <c r="B96" s="73"/>
      <c r="C96" s="73"/>
      <c r="D96" s="73"/>
      <c r="E96" s="73"/>
      <c r="F96" s="73"/>
      <c r="G96" s="73"/>
      <c r="H96" s="73"/>
      <c r="I96" s="73"/>
      <c r="J96" s="73"/>
      <c r="K96" s="73"/>
      <c r="L96" s="73"/>
      <c r="M96" s="73"/>
      <c r="N96" s="73"/>
      <c r="O96" s="73"/>
      <c r="P96" s="73"/>
      <c r="Q96" s="73"/>
      <c r="R96" s="73"/>
      <c r="S96" s="73"/>
      <c r="T96" s="73"/>
      <c r="U96" s="73"/>
      <c r="V96" s="73"/>
      <c r="W96" s="73"/>
      <c r="X96" s="73"/>
      <c r="Y96" s="73"/>
      <c r="Z96" s="73"/>
      <c r="AA96" s="73"/>
      <c r="AB96" s="73"/>
      <c r="AC96" s="75"/>
      <c r="AD96" s="33"/>
      <c r="AE96" s="33"/>
      <c r="AF96" s="33"/>
      <c r="AG96" s="33"/>
      <c r="AH96" s="33"/>
      <c r="AI96" s="33"/>
      <c r="AJ96" s="33"/>
      <c r="AK96" s="33"/>
      <c r="AL96" s="33"/>
      <c r="AM96" s="33"/>
      <c r="AN96" s="33"/>
      <c r="AO96" s="33"/>
      <c r="AP96" s="33"/>
      <c r="AQ96" s="33"/>
      <c r="AR96" s="33"/>
      <c r="AS96" s="33"/>
      <c r="AT96" s="33"/>
      <c r="AU96" s="33"/>
      <c r="AV96" s="33"/>
      <c r="AW96" s="33"/>
      <c r="AX96" s="33"/>
      <c r="AY96" s="33"/>
    </row>
    <row r="97" spans="1:51" x14ac:dyDescent="0.2">
      <c r="A97" s="70"/>
      <c r="B97" s="73"/>
      <c r="C97" s="73"/>
      <c r="D97" s="73"/>
      <c r="E97" s="73"/>
      <c r="F97" s="73"/>
      <c r="G97" s="73"/>
      <c r="H97" s="73"/>
      <c r="I97" s="73"/>
      <c r="J97" s="73"/>
      <c r="K97" s="73"/>
      <c r="L97" s="73"/>
      <c r="M97" s="73"/>
      <c r="N97" s="73"/>
      <c r="O97" s="73"/>
      <c r="P97" s="73"/>
      <c r="Q97" s="73"/>
      <c r="R97" s="73"/>
      <c r="S97" s="73"/>
      <c r="T97" s="73"/>
      <c r="U97" s="73"/>
      <c r="V97" s="73"/>
      <c r="W97" s="73"/>
      <c r="X97" s="73"/>
      <c r="Y97" s="73"/>
      <c r="Z97" s="73"/>
      <c r="AA97" s="73"/>
      <c r="AB97" s="73"/>
      <c r="AC97" s="75"/>
      <c r="AD97" s="33"/>
      <c r="AE97" s="33"/>
      <c r="AF97" s="33"/>
      <c r="AG97" s="33"/>
      <c r="AH97" s="33"/>
      <c r="AI97" s="33"/>
      <c r="AJ97" s="33"/>
      <c r="AK97" s="33"/>
      <c r="AL97" s="33"/>
      <c r="AM97" s="33"/>
      <c r="AN97" s="33"/>
      <c r="AO97" s="33"/>
      <c r="AP97" s="33"/>
      <c r="AQ97" s="33"/>
      <c r="AR97" s="33"/>
      <c r="AS97" s="33"/>
      <c r="AT97" s="33"/>
      <c r="AU97" s="33"/>
      <c r="AV97" s="33"/>
      <c r="AW97" s="33"/>
      <c r="AX97" s="33"/>
      <c r="AY97" s="33"/>
    </row>
    <row r="98" spans="1:51" x14ac:dyDescent="0.2">
      <c r="A98" s="70"/>
      <c r="B98" s="73"/>
      <c r="C98" s="73"/>
      <c r="D98" s="73"/>
      <c r="E98" s="73"/>
      <c r="F98" s="73"/>
      <c r="G98" s="73"/>
      <c r="H98" s="73"/>
      <c r="I98" s="73"/>
      <c r="J98" s="73"/>
      <c r="K98" s="73"/>
      <c r="L98" s="73"/>
      <c r="M98" s="73"/>
      <c r="N98" s="73"/>
      <c r="O98" s="73"/>
      <c r="P98" s="73"/>
      <c r="Q98" s="73"/>
      <c r="R98" s="73"/>
      <c r="S98" s="73"/>
      <c r="T98" s="73"/>
      <c r="U98" s="73"/>
      <c r="V98" s="73"/>
      <c r="W98" s="73"/>
      <c r="X98" s="73"/>
      <c r="Y98" s="73"/>
      <c r="Z98" s="73"/>
      <c r="AA98" s="73"/>
      <c r="AB98" s="73"/>
      <c r="AC98" s="74"/>
      <c r="AD98" s="33"/>
      <c r="AE98" s="33"/>
      <c r="AF98" s="33"/>
      <c r="AG98" s="33"/>
      <c r="AH98" s="33"/>
      <c r="AI98" s="33"/>
      <c r="AJ98" s="33"/>
      <c r="AK98" s="33"/>
      <c r="AL98" s="33"/>
      <c r="AM98" s="33"/>
      <c r="AN98" s="33"/>
      <c r="AO98" s="33"/>
      <c r="AP98" s="33"/>
      <c r="AQ98" s="33"/>
      <c r="AR98" s="33"/>
      <c r="AS98" s="33"/>
      <c r="AT98" s="33"/>
      <c r="AU98" s="33"/>
      <c r="AV98" s="33"/>
      <c r="AW98" s="33"/>
      <c r="AX98" s="33"/>
      <c r="AY98" s="33"/>
    </row>
    <row r="99" spans="1:51" x14ac:dyDescent="0.2">
      <c r="A99" s="70"/>
      <c r="B99" s="73"/>
      <c r="C99" s="73"/>
      <c r="D99" s="73"/>
      <c r="E99" s="73"/>
      <c r="F99" s="73"/>
      <c r="G99" s="73"/>
      <c r="H99" s="73"/>
      <c r="I99" s="73"/>
      <c r="J99" s="73"/>
      <c r="K99" s="73"/>
      <c r="L99" s="73"/>
      <c r="M99" s="73"/>
      <c r="N99" s="73"/>
      <c r="O99" s="73"/>
      <c r="P99" s="73"/>
      <c r="Q99" s="73"/>
      <c r="R99" s="73"/>
      <c r="S99" s="73"/>
      <c r="T99" s="73"/>
      <c r="U99" s="73"/>
      <c r="V99" s="73"/>
      <c r="W99" s="73"/>
      <c r="X99" s="73"/>
      <c r="Y99" s="73"/>
      <c r="Z99" s="73"/>
      <c r="AA99" s="73"/>
      <c r="AB99" s="73"/>
      <c r="AC99" s="74"/>
      <c r="AD99" s="33"/>
      <c r="AE99" s="33"/>
      <c r="AF99" s="33"/>
      <c r="AG99" s="33"/>
      <c r="AH99" s="33"/>
      <c r="AI99" s="33"/>
      <c r="AJ99" s="33"/>
      <c r="AK99" s="33"/>
      <c r="AL99" s="33"/>
      <c r="AM99" s="33"/>
      <c r="AN99" s="33"/>
      <c r="AO99" s="33"/>
      <c r="AP99" s="33"/>
      <c r="AQ99" s="33"/>
      <c r="AR99" s="33"/>
      <c r="AS99" s="33"/>
      <c r="AT99" s="33"/>
      <c r="AU99" s="33"/>
      <c r="AV99" s="33"/>
      <c r="AW99" s="33"/>
      <c r="AX99" s="33"/>
      <c r="AY99" s="33"/>
    </row>
    <row r="100" spans="1:51" x14ac:dyDescent="0.2">
      <c r="A100" s="70"/>
      <c r="B100" s="73"/>
      <c r="C100" s="73"/>
      <c r="D100" s="73"/>
      <c r="E100" s="73"/>
      <c r="F100" s="73"/>
      <c r="G100" s="73"/>
      <c r="H100" s="73"/>
      <c r="I100" s="73"/>
      <c r="J100" s="73"/>
      <c r="K100" s="73"/>
      <c r="L100" s="73"/>
      <c r="M100" s="73"/>
      <c r="N100" s="73"/>
      <c r="O100" s="73"/>
      <c r="P100" s="73"/>
      <c r="Q100" s="73"/>
      <c r="R100" s="73"/>
      <c r="S100" s="73"/>
      <c r="T100" s="73"/>
      <c r="U100" s="73"/>
      <c r="V100" s="73"/>
      <c r="W100" s="73"/>
      <c r="X100" s="73"/>
      <c r="Y100" s="73"/>
      <c r="Z100" s="73"/>
      <c r="AA100" s="73"/>
      <c r="AB100" s="73"/>
      <c r="AC100" s="74"/>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row>
    <row r="101" spans="1:51" x14ac:dyDescent="0.2">
      <c r="A101" s="70"/>
      <c r="B101" s="73"/>
      <c r="C101" s="73"/>
      <c r="D101" s="73"/>
      <c r="E101" s="73"/>
      <c r="F101" s="73"/>
      <c r="G101" s="73"/>
      <c r="H101" s="73"/>
      <c r="I101" s="73"/>
      <c r="J101" s="73"/>
      <c r="K101" s="73"/>
      <c r="L101" s="73"/>
      <c r="M101" s="73"/>
      <c r="N101" s="73"/>
      <c r="O101" s="73"/>
      <c r="P101" s="73"/>
      <c r="Q101" s="73"/>
      <c r="R101" s="73"/>
      <c r="S101" s="73"/>
      <c r="T101" s="73"/>
      <c r="U101" s="73"/>
      <c r="V101" s="73"/>
      <c r="W101" s="73"/>
      <c r="X101" s="73"/>
      <c r="Y101" s="73"/>
      <c r="Z101" s="73"/>
      <c r="AA101" s="73"/>
      <c r="AB101" s="73"/>
      <c r="AC101" s="74"/>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row>
    <row r="102" spans="1:51" x14ac:dyDescent="0.2">
      <c r="A102" s="70"/>
      <c r="B102" s="73"/>
      <c r="C102" s="73"/>
      <c r="D102" s="73"/>
      <c r="E102" s="73"/>
      <c r="F102" s="73"/>
      <c r="G102" s="73"/>
      <c r="H102" s="73"/>
      <c r="I102" s="73"/>
      <c r="J102" s="73"/>
      <c r="K102" s="73"/>
      <c r="L102" s="73"/>
      <c r="M102" s="73"/>
      <c r="N102" s="73"/>
      <c r="O102" s="73"/>
      <c r="P102" s="73"/>
      <c r="Q102" s="73"/>
      <c r="R102" s="73"/>
      <c r="S102" s="73"/>
      <c r="T102" s="73"/>
      <c r="U102" s="73"/>
      <c r="V102" s="73"/>
      <c r="W102" s="73"/>
      <c r="X102" s="73"/>
      <c r="Y102" s="73"/>
      <c r="Z102" s="73"/>
      <c r="AA102" s="73"/>
      <c r="AB102" s="73"/>
      <c r="AC102" s="74"/>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row>
    <row r="103" spans="1:51" x14ac:dyDescent="0.2">
      <c r="A103" s="70"/>
      <c r="B103" s="73"/>
      <c r="C103" s="73"/>
      <c r="D103" s="73"/>
      <c r="E103" s="73"/>
      <c r="F103" s="73"/>
      <c r="G103" s="73"/>
      <c r="H103" s="73"/>
      <c r="I103" s="73"/>
      <c r="J103" s="73"/>
      <c r="K103" s="73"/>
      <c r="L103" s="73"/>
      <c r="M103" s="73"/>
      <c r="N103" s="73"/>
      <c r="O103" s="73"/>
      <c r="P103" s="73"/>
      <c r="Q103" s="73"/>
      <c r="R103" s="73"/>
      <c r="S103" s="73"/>
      <c r="T103" s="73"/>
      <c r="U103" s="73"/>
      <c r="V103" s="73"/>
      <c r="W103" s="73"/>
      <c r="X103" s="73"/>
      <c r="Y103" s="73"/>
      <c r="Z103" s="73"/>
      <c r="AA103" s="73"/>
      <c r="AB103" s="73"/>
      <c r="AC103" s="75"/>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row>
    <row r="104" spans="1:51" x14ac:dyDescent="0.2">
      <c r="A104" s="70"/>
      <c r="B104" s="73"/>
      <c r="C104" s="73"/>
      <c r="D104" s="73"/>
      <c r="E104" s="73"/>
      <c r="F104" s="73"/>
      <c r="G104" s="73"/>
      <c r="H104" s="73"/>
      <c r="I104" s="73"/>
      <c r="J104" s="73"/>
      <c r="K104" s="73"/>
      <c r="L104" s="73"/>
      <c r="M104" s="73"/>
      <c r="N104" s="73"/>
      <c r="O104" s="73"/>
      <c r="P104" s="73"/>
      <c r="Q104" s="73"/>
      <c r="R104" s="73"/>
      <c r="S104" s="73"/>
      <c r="T104" s="73"/>
      <c r="U104" s="73"/>
      <c r="V104" s="73"/>
      <c r="W104" s="73"/>
      <c r="X104" s="73"/>
      <c r="Y104" s="73"/>
      <c r="Z104" s="73"/>
      <c r="AA104" s="73"/>
      <c r="AB104" s="73"/>
      <c r="AC104" s="75"/>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row>
    <row r="105" spans="1:51" x14ac:dyDescent="0.2">
      <c r="A105" s="70"/>
      <c r="B105" s="73"/>
      <c r="C105" s="73"/>
      <c r="D105" s="73"/>
      <c r="E105" s="73"/>
      <c r="F105" s="73"/>
      <c r="G105" s="73"/>
      <c r="H105" s="73"/>
      <c r="I105" s="73"/>
      <c r="J105" s="73"/>
      <c r="K105" s="73"/>
      <c r="L105" s="73"/>
      <c r="M105" s="73"/>
      <c r="N105" s="73"/>
      <c r="O105" s="73"/>
      <c r="P105" s="73"/>
      <c r="Q105" s="73"/>
      <c r="R105" s="73"/>
      <c r="S105" s="73"/>
      <c r="T105" s="73"/>
      <c r="U105" s="73"/>
      <c r="V105" s="73"/>
      <c r="W105" s="73"/>
      <c r="X105" s="73"/>
      <c r="Y105" s="73"/>
      <c r="Z105" s="73"/>
      <c r="AA105" s="73"/>
      <c r="AB105" s="73"/>
      <c r="AC105" s="74"/>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row>
    <row r="106" spans="1:51" x14ac:dyDescent="0.2">
      <c r="A106" s="70"/>
      <c r="B106" s="73"/>
      <c r="C106" s="73"/>
      <c r="D106" s="73"/>
      <c r="E106" s="73"/>
      <c r="F106" s="73"/>
      <c r="G106" s="73"/>
      <c r="H106" s="73"/>
      <c r="I106" s="73"/>
      <c r="J106" s="73"/>
      <c r="K106" s="73"/>
      <c r="L106" s="73"/>
      <c r="M106" s="73"/>
      <c r="N106" s="73"/>
      <c r="O106" s="73"/>
      <c r="P106" s="73"/>
      <c r="Q106" s="73"/>
      <c r="R106" s="73"/>
      <c r="S106" s="73"/>
      <c r="T106" s="73"/>
      <c r="U106" s="73"/>
      <c r="V106" s="73"/>
      <c r="W106" s="73"/>
      <c r="X106" s="73"/>
      <c r="Y106" s="73"/>
      <c r="Z106" s="73"/>
      <c r="AA106" s="73"/>
      <c r="AB106" s="73"/>
      <c r="AC106" s="74"/>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row>
    <row r="107" spans="1:51" x14ac:dyDescent="0.2">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c r="AY107" s="33"/>
    </row>
    <row r="108" spans="1:51" x14ac:dyDescent="0.2">
      <c r="A108" s="70"/>
      <c r="B108" s="76"/>
      <c r="C108" s="76"/>
      <c r="D108" s="76"/>
      <c r="E108" s="76"/>
      <c r="F108" s="76"/>
      <c r="G108" s="76"/>
      <c r="H108" s="76"/>
      <c r="I108" s="76"/>
      <c r="J108" s="76"/>
      <c r="K108" s="76"/>
      <c r="L108" s="76"/>
      <c r="M108" s="76"/>
      <c r="N108" s="76"/>
      <c r="O108" s="76"/>
      <c r="P108" s="76"/>
      <c r="Q108" s="76"/>
      <c r="R108" s="76"/>
      <c r="S108" s="76"/>
      <c r="T108" s="76"/>
      <c r="U108" s="76"/>
      <c r="V108" s="76"/>
      <c r="W108" s="76"/>
      <c r="X108" s="76"/>
      <c r="Y108" s="76"/>
      <c r="Z108" s="76"/>
      <c r="AA108" s="76"/>
      <c r="AB108" s="76"/>
      <c r="AC108" s="74"/>
      <c r="AD108" s="33"/>
      <c r="AE108" s="33"/>
      <c r="AF108" s="33"/>
      <c r="AG108" s="33"/>
      <c r="AH108" s="33"/>
      <c r="AI108" s="33"/>
      <c r="AJ108" s="33"/>
      <c r="AK108" s="33"/>
      <c r="AL108" s="33"/>
      <c r="AM108" s="33"/>
      <c r="AN108" s="33"/>
      <c r="AO108" s="33"/>
      <c r="AP108" s="33"/>
      <c r="AQ108" s="33"/>
      <c r="AR108" s="33"/>
      <c r="AS108" s="33"/>
      <c r="AT108" s="33"/>
      <c r="AU108" s="33"/>
      <c r="AV108" s="33"/>
      <c r="AW108" s="33"/>
      <c r="AX108" s="33"/>
      <c r="AY108" s="33"/>
    </row>
    <row r="109" spans="1:51" x14ac:dyDescent="0.2">
      <c r="A109" s="70"/>
      <c r="B109" s="73"/>
      <c r="C109" s="73"/>
      <c r="D109" s="73"/>
      <c r="E109" s="73"/>
      <c r="F109" s="73"/>
      <c r="G109" s="73"/>
      <c r="H109" s="73"/>
      <c r="I109" s="73"/>
      <c r="J109" s="73"/>
      <c r="K109" s="73"/>
      <c r="L109" s="73"/>
      <c r="M109" s="73"/>
      <c r="N109" s="73"/>
      <c r="O109" s="73"/>
      <c r="P109" s="73"/>
      <c r="Q109" s="73"/>
      <c r="R109" s="73"/>
      <c r="S109" s="73"/>
      <c r="T109" s="73"/>
      <c r="U109" s="73"/>
      <c r="V109" s="73"/>
      <c r="W109" s="73"/>
      <c r="X109" s="73"/>
      <c r="Y109" s="73"/>
      <c r="Z109" s="73"/>
      <c r="AA109" s="73"/>
      <c r="AB109" s="73"/>
      <c r="AC109" s="74"/>
      <c r="AD109" s="33"/>
      <c r="AE109" s="33"/>
      <c r="AF109" s="33"/>
      <c r="AG109" s="33"/>
      <c r="AH109" s="33"/>
      <c r="AI109" s="33"/>
      <c r="AJ109" s="33"/>
      <c r="AK109" s="33"/>
      <c r="AL109" s="33"/>
      <c r="AM109" s="33"/>
      <c r="AN109" s="33"/>
      <c r="AO109" s="33"/>
      <c r="AP109" s="33"/>
      <c r="AQ109" s="33"/>
      <c r="AR109" s="33"/>
      <c r="AS109" s="33"/>
      <c r="AT109" s="33"/>
      <c r="AU109" s="33"/>
      <c r="AV109" s="33"/>
      <c r="AW109" s="33"/>
      <c r="AX109" s="33"/>
      <c r="AY109" s="33"/>
    </row>
  </sheetData>
  <phoneticPr fontId="9" type="noConversion"/>
  <pageMargins left="0.75" right="0.75" top="1" bottom="1" header="0.5" footer="0.5"/>
  <pageSetup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I19"/>
  <sheetViews>
    <sheetView workbookViewId="0">
      <selection activeCell="K250" sqref="K250"/>
    </sheetView>
  </sheetViews>
  <sheetFormatPr defaultRowHeight="12.75" x14ac:dyDescent="0.2"/>
  <cols>
    <col min="2" max="2" width="15" bestFit="1" customWidth="1"/>
    <col min="3" max="3" width="16.85546875" bestFit="1" customWidth="1"/>
    <col min="4" max="6" width="12" bestFit="1" customWidth="1"/>
  </cols>
  <sheetData>
    <row r="3" spans="2:6" x14ac:dyDescent="0.2">
      <c r="B3" s="15" t="s">
        <v>131</v>
      </c>
      <c r="C3" t="s">
        <v>132</v>
      </c>
    </row>
    <row r="4" spans="2:6" x14ac:dyDescent="0.2">
      <c r="C4" s="14" t="s">
        <v>118</v>
      </c>
      <c r="D4" s="14" t="s">
        <v>119</v>
      </c>
      <c r="E4" s="14" t="s">
        <v>120</v>
      </c>
      <c r="F4" s="14" t="s">
        <v>121</v>
      </c>
    </row>
    <row r="5" spans="2:6" x14ac:dyDescent="0.2">
      <c r="B5" s="5" t="s">
        <v>88</v>
      </c>
      <c r="C5" s="14" t="s">
        <v>122</v>
      </c>
      <c r="D5" s="14">
        <v>0.81955253703670139</v>
      </c>
      <c r="E5" s="14">
        <v>0.47002095934393906</v>
      </c>
      <c r="F5" s="14">
        <v>0.27115732967087947</v>
      </c>
    </row>
    <row r="6" spans="2:6" x14ac:dyDescent="0.2">
      <c r="B6" s="5" t="s">
        <v>89</v>
      </c>
      <c r="C6" s="14" t="s">
        <v>123</v>
      </c>
      <c r="D6" s="14">
        <v>0.85425173947121913</v>
      </c>
      <c r="E6" s="14">
        <v>0.52118004718485955</v>
      </c>
      <c r="F6" s="14">
        <v>0.29630153852831481</v>
      </c>
    </row>
    <row r="7" spans="2:6" x14ac:dyDescent="0.2">
      <c r="B7" s="5" t="s">
        <v>90</v>
      </c>
      <c r="C7" s="14" t="s">
        <v>124</v>
      </c>
      <c r="D7" s="14">
        <v>0.6836799238178648</v>
      </c>
      <c r="E7" s="14">
        <v>0.43830324696659273</v>
      </c>
      <c r="F7" s="14">
        <v>0.16844042571489767</v>
      </c>
    </row>
    <row r="8" spans="2:6" x14ac:dyDescent="0.2">
      <c r="B8" s="5" t="s">
        <v>91</v>
      </c>
      <c r="C8" s="14" t="s">
        <v>125</v>
      </c>
      <c r="D8" s="14">
        <v>0.44743578453942146</v>
      </c>
      <c r="E8" s="14">
        <v>0.41538488145131691</v>
      </c>
      <c r="F8" s="14">
        <v>0.15600175346760609</v>
      </c>
    </row>
    <row r="9" spans="2:6" x14ac:dyDescent="0.2">
      <c r="B9" s="5" t="s">
        <v>92</v>
      </c>
      <c r="C9" s="14" t="s">
        <v>126</v>
      </c>
      <c r="D9" s="14">
        <v>0.81692602522039559</v>
      </c>
      <c r="E9" s="14">
        <v>0.41966174223963765</v>
      </c>
      <c r="F9" s="14">
        <v>0.22743332747876352</v>
      </c>
    </row>
    <row r="10" spans="2:6" x14ac:dyDescent="0.2">
      <c r="B10" s="5" t="s">
        <v>93</v>
      </c>
      <c r="C10" s="14" t="s">
        <v>127</v>
      </c>
      <c r="D10" s="14">
        <v>0.89990063228620853</v>
      </c>
      <c r="E10" s="14">
        <v>0.36614878764968789</v>
      </c>
      <c r="F10" s="14">
        <v>0.14272423538997606</v>
      </c>
    </row>
    <row r="11" spans="2:6" x14ac:dyDescent="0.2">
      <c r="B11" s="5" t="s">
        <v>94</v>
      </c>
      <c r="C11" s="14" t="s">
        <v>128</v>
      </c>
      <c r="D11" s="14">
        <v>0.47078474955159255</v>
      </c>
      <c r="E11" s="14">
        <v>0.35739370529456099</v>
      </c>
      <c r="F11" s="14">
        <v>0.18049993690213456</v>
      </c>
    </row>
    <row r="12" spans="2:6" x14ac:dyDescent="0.2">
      <c r="B12" s="5" t="s">
        <v>95</v>
      </c>
      <c r="C12" s="14" t="s">
        <v>129</v>
      </c>
      <c r="D12" s="14">
        <v>0.70493976752681231</v>
      </c>
      <c r="E12" s="14">
        <v>0.36120647615019408</v>
      </c>
      <c r="F12" s="14">
        <v>0.16647613879223636</v>
      </c>
    </row>
    <row r="13" spans="2:6" x14ac:dyDescent="0.2">
      <c r="B13" s="6" t="s">
        <v>96</v>
      </c>
      <c r="C13" s="14" t="s">
        <v>130</v>
      </c>
      <c r="D13" s="14">
        <v>0.56354109421141207</v>
      </c>
      <c r="E13" s="14">
        <v>0.42846981904710268</v>
      </c>
      <c r="F13" s="14">
        <v>0.2661970571919261</v>
      </c>
    </row>
    <row r="16" spans="2:6" x14ac:dyDescent="0.2">
      <c r="B16" s="26" t="s">
        <v>345</v>
      </c>
    </row>
    <row r="17" spans="3:9" ht="25.5" x14ac:dyDescent="0.2">
      <c r="C17" s="23" t="s">
        <v>134</v>
      </c>
      <c r="D17" s="23" t="s">
        <v>133</v>
      </c>
      <c r="E17" s="24" t="s">
        <v>100</v>
      </c>
      <c r="F17" s="25" t="s">
        <v>101</v>
      </c>
      <c r="G17" s="24" t="s">
        <v>133</v>
      </c>
      <c r="H17" s="24" t="s">
        <v>100</v>
      </c>
      <c r="I17" s="25" t="s">
        <v>101</v>
      </c>
    </row>
    <row r="18" spans="3:9" x14ac:dyDescent="0.2">
      <c r="C18" s="16" t="s">
        <v>342</v>
      </c>
      <c r="D18" s="17">
        <v>1.4698243508370272</v>
      </c>
      <c r="E18" s="18">
        <v>-1.8265728962330605</v>
      </c>
      <c r="F18" s="19">
        <v>-3.653145792466121</v>
      </c>
      <c r="G18" s="17">
        <v>0.48728054984540148</v>
      </c>
      <c r="H18" s="18">
        <v>-1.8099646770934006</v>
      </c>
      <c r="I18" s="19">
        <v>-3.6199293541868012</v>
      </c>
    </row>
    <row r="19" spans="3:9" x14ac:dyDescent="0.2">
      <c r="C19" s="16" t="s">
        <v>343</v>
      </c>
      <c r="D19" s="20">
        <v>-1.0449454983315757E-6</v>
      </c>
      <c r="E19" s="21">
        <v>-4.6044760395686184E-7</v>
      </c>
      <c r="F19" s="22">
        <v>-4.6044760395686184E-7</v>
      </c>
      <c r="G19" s="20">
        <v>-1.5053931022884376E-6</v>
      </c>
      <c r="H19" s="21">
        <v>-5.5206647671764307E-7</v>
      </c>
      <c r="I19" s="22">
        <v>-5.5206647671764307E-7</v>
      </c>
    </row>
  </sheetData>
  <phoneticPr fontId="9"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D6:F12"/>
  <sheetViews>
    <sheetView workbookViewId="0">
      <selection activeCell="C23" sqref="C23"/>
    </sheetView>
  </sheetViews>
  <sheetFormatPr defaultRowHeight="12.75" x14ac:dyDescent="0.2"/>
  <sheetData>
    <row r="6" spans="4:6" x14ac:dyDescent="0.2">
      <c r="D6">
        <v>9</v>
      </c>
    </row>
    <row r="7" spans="4:6" x14ac:dyDescent="0.2">
      <c r="D7" t="s">
        <v>732</v>
      </c>
      <c r="E7" t="str">
        <f ca="1">INDIRECT("Scenario!R" &amp; 10+(D6-1)*34-1 &amp; "c" &amp; 2,FALSE)</f>
        <v>SI P40 Car -- CHOICE ATTRIBUTES</v>
      </c>
    </row>
    <row r="8" spans="4:6" x14ac:dyDescent="0.2">
      <c r="D8">
        <v>2008</v>
      </c>
      <c r="E8">
        <f ca="1">INDIRECT("Scenario!R" &amp; 35+($D$6-1)*34 &amp; "c" &amp; 2+D8-2004,FALSE)</f>
        <v>12814.442784000001</v>
      </c>
      <c r="F8">
        <f ca="1">INDIRECT("Scenario!R" &amp; 11+($D$6-1)*34 &amp; "c" &amp; 2+D8-2004,FALSE)</f>
        <v>36936.837107647458</v>
      </c>
    </row>
    <row r="9" spans="4:6" x14ac:dyDescent="0.2">
      <c r="D9">
        <v>2010</v>
      </c>
      <c r="E9">
        <f t="shared" ref="E9:E12" ca="1" si="0">INDIRECT("Scenario!R" &amp; 35+($D$6-1)*34 &amp; "c" &amp; 2+D9-2004,FALSE)</f>
        <v>12814.442784000001</v>
      </c>
      <c r="F9">
        <f t="shared" ref="F9:F12" ca="1" si="1">INDIRECT("Scenario!R" &amp; 11+($D$6-1)*34 &amp; "c" &amp; 2+D9-2004,FALSE)</f>
        <v>36936.837107647458</v>
      </c>
    </row>
    <row r="10" spans="4:6" x14ac:dyDescent="0.2">
      <c r="D10" s="143">
        <v>2015</v>
      </c>
      <c r="E10">
        <f t="shared" ca="1" si="0"/>
        <v>10322.672389848001</v>
      </c>
      <c r="F10">
        <f t="shared" ca="1" si="1"/>
        <v>36134.293067123341</v>
      </c>
    </row>
    <row r="11" spans="4:6" x14ac:dyDescent="0.2">
      <c r="D11">
        <v>2030</v>
      </c>
      <c r="E11">
        <f t="shared" ca="1" si="0"/>
        <v>2653.6014489599997</v>
      </c>
      <c r="F11">
        <f t="shared" ca="1" si="1"/>
        <v>29215.099789818145</v>
      </c>
    </row>
    <row r="12" spans="4:6" x14ac:dyDescent="0.2">
      <c r="D12">
        <v>2045</v>
      </c>
      <c r="E12">
        <f t="shared" ca="1" si="0"/>
        <v>1958.9427892799997</v>
      </c>
      <c r="F12">
        <f t="shared" ca="1" si="1"/>
        <v>27246.699395608957</v>
      </c>
    </row>
  </sheetData>
  <pageMargins left="0.7" right="0.7" top="0.75" bottom="0.75" header="0.3" footer="0.3"/>
  <drawing r:id="rId1"/>
  <legacyDrawing r:id="rId2"/>
  <controls>
    <mc:AlternateContent xmlns:mc="http://schemas.openxmlformats.org/markup-compatibility/2006">
      <mc:Choice Requires="x14">
        <control shapeId="176129" r:id="rId3" name="ScrollBar1">
          <controlPr defaultSize="0" autoLine="0" linkedCell="D6" r:id="rId4">
            <anchor moveWithCells="1">
              <from>
                <xdr:col>3</xdr:col>
                <xdr:colOff>571500</xdr:colOff>
                <xdr:row>1</xdr:row>
                <xdr:rowOff>104775</xdr:rowOff>
              </from>
              <to>
                <xdr:col>6</xdr:col>
                <xdr:colOff>266700</xdr:colOff>
                <xdr:row>3</xdr:row>
                <xdr:rowOff>95250</xdr:rowOff>
              </to>
            </anchor>
          </controlPr>
        </control>
      </mc:Choice>
      <mc:Fallback>
        <control shapeId="176129" r:id="rId3" name="ScrollBar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181</vt:i4>
      </vt:variant>
    </vt:vector>
  </HeadingPairs>
  <TitlesOfParts>
    <vt:vector size="199" baseType="lpstr">
      <vt:lpstr>Main</vt:lpstr>
      <vt:lpstr>debugChart</vt:lpstr>
      <vt:lpstr>Scenario</vt:lpstr>
      <vt:lpstr>CalibrationAll</vt:lpstr>
      <vt:lpstr>Calibration</vt:lpstr>
      <vt:lpstr>Segmentation</vt:lpstr>
      <vt:lpstr>EnergyPrices</vt:lpstr>
      <vt:lpstr>Policy</vt:lpstr>
      <vt:lpstr>BatteryInfo</vt:lpstr>
      <vt:lpstr>OrigScenario</vt:lpstr>
      <vt:lpstr>ModScenario</vt:lpstr>
      <vt:lpstr>debug</vt:lpstr>
      <vt:lpstr>Beta</vt:lpstr>
      <vt:lpstr>Parameters</vt:lpstr>
      <vt:lpstr>Learning</vt:lpstr>
      <vt:lpstr>Sales_EIA</vt:lpstr>
      <vt:lpstr>DVMT</vt:lpstr>
      <vt:lpstr>Sheet1</vt:lpstr>
      <vt:lpstr>Parameters!AvgElecRate2004</vt:lpstr>
      <vt:lpstr>AvgElecRateYear0</vt:lpstr>
      <vt:lpstr>Parameters!AvgFirstFE2004</vt:lpstr>
      <vt:lpstr>AvgFirstFEYear0</vt:lpstr>
      <vt:lpstr>Parameters!AvgSecondFE2004</vt:lpstr>
      <vt:lpstr>AvgSecondFEYear0</vt:lpstr>
      <vt:lpstr>BatteryAccYear</vt:lpstr>
      <vt:lpstr>Parameters!Beta</vt:lpstr>
      <vt:lpstr>BetaBuy</vt:lpstr>
      <vt:lpstr>Calib_BuyCost</vt:lpstr>
      <vt:lpstr>Calib_ChoiceConstant</vt:lpstr>
      <vt:lpstr>Calib_ConstByYear</vt:lpstr>
      <vt:lpstr>Calib_HistSales</vt:lpstr>
      <vt:lpstr>Calib_IndexMatrix</vt:lpstr>
      <vt:lpstr>Calib_NestConstant</vt:lpstr>
      <vt:lpstr>Charger_Cost</vt:lpstr>
      <vt:lpstr>Parameters!ChoiceAttributes</vt:lpstr>
      <vt:lpstr>Scenario!ChoiceAttributesByYear1</vt:lpstr>
      <vt:lpstr>Scenario!ChoiceAttributesByYear10</vt:lpstr>
      <vt:lpstr>Scenario!ChoiceAttributesByYear11</vt:lpstr>
      <vt:lpstr>Scenario!ChoiceAttributesByYear12</vt:lpstr>
      <vt:lpstr>Scenario!ChoiceAttributesByYear13</vt:lpstr>
      <vt:lpstr>Scenario!ChoiceAttributesByYear14</vt:lpstr>
      <vt:lpstr>ChoiceAttributesByYear15</vt:lpstr>
      <vt:lpstr>ChoiceAttributesByYear16</vt:lpstr>
      <vt:lpstr>Scenario!ChoiceAttributesByYear17</vt:lpstr>
      <vt:lpstr>ChoiceAttributesByYear18</vt:lpstr>
      <vt:lpstr>ChoiceAttributesByYear19</vt:lpstr>
      <vt:lpstr>Scenario!ChoiceAttributesByYear2</vt:lpstr>
      <vt:lpstr>ChoiceAttributesByYear20</vt:lpstr>
      <vt:lpstr>Scenario!ChoiceAttributesByYear21</vt:lpstr>
      <vt:lpstr>Scenario!ChoiceAttributesByYear22</vt:lpstr>
      <vt:lpstr>ChoiceAttributesByYear23</vt:lpstr>
      <vt:lpstr>Scenario!ChoiceAttributesByYear24</vt:lpstr>
      <vt:lpstr>Scenario!ChoiceAttributesByYear25</vt:lpstr>
      <vt:lpstr>ChoiceAttributesByYear26</vt:lpstr>
      <vt:lpstr>Scenario!ChoiceAttributesByYear27</vt:lpstr>
      <vt:lpstr>Scenario!ChoiceAttributesByYear28</vt:lpstr>
      <vt:lpstr>Scenario!ChoiceAttributesByYear29</vt:lpstr>
      <vt:lpstr>ChoiceAttributesByYear3</vt:lpstr>
      <vt:lpstr>Scenario!ChoiceAttributesByYear30</vt:lpstr>
      <vt:lpstr>Scenario!ChoiceAttributesByYear31</vt:lpstr>
      <vt:lpstr>Scenario!ChoiceAttributesByYear32</vt:lpstr>
      <vt:lpstr>Scenario!ChoiceAttributesByYear33</vt:lpstr>
      <vt:lpstr>Scenario!ChoiceAttributesByYear34</vt:lpstr>
      <vt:lpstr>Scenario!ChoiceAttributesByYear35</vt:lpstr>
      <vt:lpstr>ChoiceAttributesByYear36</vt:lpstr>
      <vt:lpstr>ChoiceAttributesByYear37</vt:lpstr>
      <vt:lpstr>ChoiceAttributesByYear38</vt:lpstr>
      <vt:lpstr>ChoiceAttributesByYear39</vt:lpstr>
      <vt:lpstr>Scenario!ChoiceAttributesByYear4</vt:lpstr>
      <vt:lpstr>ChoiceAttributesByYear40</vt:lpstr>
      <vt:lpstr>Scenario!ChoiceAttributesByYear5</vt:lpstr>
      <vt:lpstr>ChoiceAttributesByYear6</vt:lpstr>
      <vt:lpstr>Scenario!ChoiceAttributesByYear7</vt:lpstr>
      <vt:lpstr>Scenario!ChoiceAttributesByYear8</vt:lpstr>
      <vt:lpstr>Scenario!ChoiceAttributesByYear9</vt:lpstr>
      <vt:lpstr>Parameters!ChoiceName</vt:lpstr>
      <vt:lpstr>Parameters!ColPosArray</vt:lpstr>
      <vt:lpstr>Parameters!ColPosSgl</vt:lpstr>
      <vt:lpstr>Parameters!ConsumerAttributes</vt:lpstr>
      <vt:lpstr>dbgSegment</vt:lpstr>
      <vt:lpstr>dbgYear</vt:lpstr>
      <vt:lpstr>Parameters!ElecGHGRate</vt:lpstr>
      <vt:lpstr>Parameters!EndYear</vt:lpstr>
      <vt:lpstr>Parameters!FirstGHGRate</vt:lpstr>
      <vt:lpstr>Parameters!GroupDimension</vt:lpstr>
      <vt:lpstr>Parameters!GroupPerGroupForDimension1</vt:lpstr>
      <vt:lpstr>Parameters!GroupPerGroupForDimension2</vt:lpstr>
      <vt:lpstr>Parameters!GroupPerGroupForDimension3</vt:lpstr>
      <vt:lpstr>Parameters!GroupPerGroupForDimension4</vt:lpstr>
      <vt:lpstr>Parameters!GroupPerGroupForDimension5</vt:lpstr>
      <vt:lpstr>Parameters!GroupPerGroupForDimension6</vt:lpstr>
      <vt:lpstr>HouseholdNum</vt:lpstr>
      <vt:lpstr>Parameters!IndividualName</vt:lpstr>
      <vt:lpstr>Infra_Rchg</vt:lpstr>
      <vt:lpstr>IRR</vt:lpstr>
      <vt:lpstr>LBDPara</vt:lpstr>
      <vt:lpstr>Parameters!MaxDownPercant</vt:lpstr>
      <vt:lpstr>Parameters!MaxUpPercant</vt:lpstr>
      <vt:lpstr>Parameters!NameChoiceAttribute1</vt:lpstr>
      <vt:lpstr>Parameters!NameChoiceAttribute10</vt:lpstr>
      <vt:lpstr>Parameters!NameChoiceAttribute11</vt:lpstr>
      <vt:lpstr>Parameters!NameChoiceAttribute12</vt:lpstr>
      <vt:lpstr>Parameters!NameChoiceAttribute13</vt:lpstr>
      <vt:lpstr>Parameters!NameChoiceAttribute14</vt:lpstr>
      <vt:lpstr>Parameters!NameChoiceAttribute15</vt:lpstr>
      <vt:lpstr>Parameters!NameChoiceAttribute16</vt:lpstr>
      <vt:lpstr>Parameters!NameChoiceAttribute17</vt:lpstr>
      <vt:lpstr>Parameters!NameChoiceAttribute18</vt:lpstr>
      <vt:lpstr>Parameters!NameChoiceAttribute19</vt:lpstr>
      <vt:lpstr>Parameters!NameChoiceAttribute2</vt:lpstr>
      <vt:lpstr>Parameters!NameChoiceAttribute20</vt:lpstr>
      <vt:lpstr>Parameters!NameChoiceAttribute21</vt:lpstr>
      <vt:lpstr>Parameters!NameChoiceAttribute22</vt:lpstr>
      <vt:lpstr>Parameters!NameChoiceAttribute23</vt:lpstr>
      <vt:lpstr>Parameters!NameChoiceAttribute24</vt:lpstr>
      <vt:lpstr>Parameters!NameChoiceAttribute25</vt:lpstr>
      <vt:lpstr>Parameters!NameChoiceAttribute26</vt:lpstr>
      <vt:lpstr>Parameters!NameChoiceAttribute27</vt:lpstr>
      <vt:lpstr>Parameters!NameChoiceAttribute28</vt:lpstr>
      <vt:lpstr>Parameters!NameChoiceAttribute29</vt:lpstr>
      <vt:lpstr>Parameters!NameChoiceAttribute3</vt:lpstr>
      <vt:lpstr>Parameters!NameChoiceAttribute30</vt:lpstr>
      <vt:lpstr>Parameters!NameChoiceAttribute4</vt:lpstr>
      <vt:lpstr>Parameters!NameChoiceAttribute5</vt:lpstr>
      <vt:lpstr>Parameters!NameChoiceAttribute6</vt:lpstr>
      <vt:lpstr>Parameters!NameChoiceAttribute7</vt:lpstr>
      <vt:lpstr>Parameters!NameChoiceAttribute8</vt:lpstr>
      <vt:lpstr>Parameters!NameChoiceAttribute9</vt:lpstr>
      <vt:lpstr>Parameters!NameConsumerAttribute1</vt:lpstr>
      <vt:lpstr>Parameters!NameConsumerAttribute2</vt:lpstr>
      <vt:lpstr>Parameters!NameConsumerAttribute3</vt:lpstr>
      <vt:lpstr>Parameters!NameConsumerAttribute4</vt:lpstr>
      <vt:lpstr>Parameters!NameConsumerAttribute5</vt:lpstr>
      <vt:lpstr>Parameters!NameConsumerAttribute6</vt:lpstr>
      <vt:lpstr>Parameters!NameForDimension1</vt:lpstr>
      <vt:lpstr>Parameters!NameForDimension2</vt:lpstr>
      <vt:lpstr>Parameters!NameForDimension3</vt:lpstr>
      <vt:lpstr>Parameters!NameForDimension4</vt:lpstr>
      <vt:lpstr>Parameters!NameForDimension5</vt:lpstr>
      <vt:lpstr>Parameters!NameForDimension6</vt:lpstr>
      <vt:lpstr>Parameters!NameForLayer1</vt:lpstr>
      <vt:lpstr>Parameters!NameForLayer2</vt:lpstr>
      <vt:lpstr>Parameters!NameForLayer3</vt:lpstr>
      <vt:lpstr>Parameters!NameForLayer4</vt:lpstr>
      <vt:lpstr>Parameters!NationalStock2004</vt:lpstr>
      <vt:lpstr>NationalStockYear0</vt:lpstr>
      <vt:lpstr>Parameters!NestHeterogeneity</vt:lpstr>
      <vt:lpstr>Parameters!NestLayers</vt:lpstr>
      <vt:lpstr>Parameters!NestPerNestForLayer1</vt:lpstr>
      <vt:lpstr>Parameters!NestPerNestForLayer2</vt:lpstr>
      <vt:lpstr>Parameters!NestPerNestForLayer3</vt:lpstr>
      <vt:lpstr>Parameters!NestPerNestForLayer4</vt:lpstr>
      <vt:lpstr>NoBuyConst</vt:lpstr>
      <vt:lpstr>paraBuP</vt:lpstr>
      <vt:lpstr>paraCityFraction</vt:lpstr>
      <vt:lpstr>paraCompRatio</vt:lpstr>
      <vt:lpstr>paraCompSize</vt:lpstr>
      <vt:lpstr>paraDailyVMT</vt:lpstr>
      <vt:lpstr>paraDieselPrice</vt:lpstr>
      <vt:lpstr>paraDriverGamma</vt:lpstr>
      <vt:lpstr>paraDriverWDMile</vt:lpstr>
      <vt:lpstr>paraElecPrice</vt:lpstr>
      <vt:lpstr>paraGasPrice</vt:lpstr>
      <vt:lpstr>paraH2Price</vt:lpstr>
      <vt:lpstr>paraHOV</vt:lpstr>
      <vt:lpstr>paraInterSalesRatio</vt:lpstr>
      <vt:lpstr>paraParking</vt:lpstr>
      <vt:lpstr>Policy_ARRADesign</vt:lpstr>
      <vt:lpstr>Policy_Battery</vt:lpstr>
      <vt:lpstr>Policy_CAFETarget</vt:lpstr>
      <vt:lpstr>Policy_ChgInfScenario</vt:lpstr>
      <vt:lpstr>Policy_FbCoef</vt:lpstr>
      <vt:lpstr>Policy_HOV</vt:lpstr>
      <vt:lpstr>Policy_InstRebate</vt:lpstr>
      <vt:lpstr>Policy_Parking</vt:lpstr>
      <vt:lpstr>Policy_RefInfScenario</vt:lpstr>
      <vt:lpstr>Policy_TaxCdtDsct</vt:lpstr>
      <vt:lpstr>Policy_TaxCredit</vt:lpstr>
      <vt:lpstr>RangeAnxietyValue</vt:lpstr>
      <vt:lpstr>RchgExEn</vt:lpstr>
      <vt:lpstr>Parameters!RefMSRP</vt:lpstr>
      <vt:lpstr>Parameters!RowPosArray</vt:lpstr>
      <vt:lpstr>Parameters!RowPosSgl</vt:lpstr>
      <vt:lpstr>SalesOutput</vt:lpstr>
      <vt:lpstr>Parameters!ScenarioName</vt:lpstr>
      <vt:lpstr>Parameters!SecondGHGRate</vt:lpstr>
      <vt:lpstr>Parameters!SetupProgress</vt:lpstr>
      <vt:lpstr>Share_Area</vt:lpstr>
      <vt:lpstr>Share_Attitude</vt:lpstr>
      <vt:lpstr>Share_Driver</vt:lpstr>
      <vt:lpstr>Share_HMRecharge</vt:lpstr>
      <vt:lpstr>Share_Region</vt:lpstr>
      <vt:lpstr>Share_WKRecharge</vt:lpstr>
      <vt:lpstr>Parameters!StartYear</vt:lpstr>
      <vt:lpstr>Parameters!SurvivalRate</vt:lpstr>
      <vt:lpstr>Scenario!TotalSalesbyYear</vt:lpstr>
      <vt:lpstr>Parameters!VMTperVeh</vt:lpstr>
      <vt:lpstr>YearOnMarket</vt:lpstr>
      <vt:lpstr>Parameters!YearPerTimeStep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 Zhenhong</dc:creator>
  <cp:lastModifiedBy>Lin, Zhenhong</cp:lastModifiedBy>
  <cp:lastPrinted>2011-04-19T13:30:19Z</cp:lastPrinted>
  <dcterms:created xsi:type="dcterms:W3CDTF">1996-10-14T23:33:28Z</dcterms:created>
  <dcterms:modified xsi:type="dcterms:W3CDTF">2013-11-14T15:02:33Z</dcterms:modified>
</cp:coreProperties>
</file>